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ernProject\BOY\"/>
    </mc:Choice>
  </mc:AlternateContent>
  <bookViews>
    <workbookView xWindow="0" yWindow="0" windowWidth="20490" windowHeight="7815" tabRatio="1000"/>
  </bookViews>
  <sheets>
    <sheet name="Name" sheetId="1" r:id="rId1"/>
    <sheet name="(1)" sheetId="2" r:id="rId2"/>
    <sheet name="(2)" sheetId="3" r:id="rId3"/>
    <sheet name="(3)" sheetId="4" r:id="rId4"/>
    <sheet name="(4)" sheetId="5" r:id="rId5"/>
    <sheet name="(5)" sheetId="6" r:id="rId6"/>
    <sheet name="(6)" sheetId="7" r:id="rId7"/>
    <sheet name="(7)" sheetId="8" r:id="rId8"/>
    <sheet name="(8)" sheetId="9" r:id="rId9"/>
    <sheet name="(9)" sheetId="10" r:id="rId10"/>
    <sheet name="(10)" sheetId="11" r:id="rId11"/>
    <sheet name="(11)" sheetId="12" r:id="rId12"/>
    <sheet name="(12)" sheetId="13" r:id="rId13"/>
    <sheet name=" (13)" sheetId="14" r:id="rId14"/>
    <sheet name="(14)" sheetId="15" r:id="rId15"/>
    <sheet name="(15)" sheetId="16" r:id="rId16"/>
    <sheet name="(16)" sheetId="17" r:id="rId17"/>
    <sheet name="(17)" sheetId="18" r:id="rId18"/>
    <sheet name="(18)" sheetId="19" r:id="rId19"/>
    <sheet name="(19)" sheetId="20" r:id="rId20"/>
    <sheet name="(20)" sheetId="21" r:id="rId21"/>
    <sheet name="(21)" sheetId="25" r:id="rId22"/>
    <sheet name="(22)" sheetId="26" r:id="rId23"/>
    <sheet name="(23)" sheetId="27" r:id="rId24"/>
    <sheet name="(24)" sheetId="28" r:id="rId25"/>
    <sheet name="(25)" sheetId="29" r:id="rId26"/>
    <sheet name="(26)" sheetId="30" r:id="rId27"/>
    <sheet name="(27)" sheetId="31" r:id="rId28"/>
    <sheet name="(28)" sheetId="22" r:id="rId29"/>
    <sheet name="(29)" sheetId="23" r:id="rId30"/>
    <sheet name="(30)" sheetId="24" r:id="rId31"/>
    <sheet name="(31)" sheetId="32" r:id="rId32"/>
    <sheet name="(32)" sheetId="33" r:id="rId33"/>
    <sheet name="(33)" sheetId="34" r:id="rId34"/>
    <sheet name="(34)" sheetId="35" r:id="rId35"/>
    <sheet name="(35)" sheetId="36" r:id="rId36"/>
    <sheet name="(36)" sheetId="37" r:id="rId37"/>
    <sheet name="(37)" sheetId="38" r:id="rId38"/>
    <sheet name="(38)" sheetId="39" r:id="rId39"/>
    <sheet name="(39)" sheetId="40" r:id="rId40"/>
    <sheet name="(40)" sheetId="41" r:id="rId41"/>
    <sheet name="(41)" sheetId="42" r:id="rId42"/>
    <sheet name="(42)" sheetId="43" r:id="rId43"/>
    <sheet name="(43)" sheetId="44" r:id="rId44"/>
    <sheet name="(44)" sheetId="45" r:id="rId45"/>
    <sheet name="(45)" sheetId="46" r:id="rId46"/>
    <sheet name="(46)" sheetId="47" r:id="rId47"/>
    <sheet name="(47)" sheetId="48" r:id="rId48"/>
    <sheet name="(48)" sheetId="49" r:id="rId49"/>
    <sheet name="(49)" sheetId="50" r:id="rId50"/>
    <sheet name="(50)" sheetId="51" r:id="rId51"/>
    <sheet name="(51)" sheetId="52" r:id="rId52"/>
    <sheet name="(52)" sheetId="53" r:id="rId53"/>
    <sheet name="(53)" sheetId="54" r:id="rId54"/>
    <sheet name="(54)" sheetId="55" r:id="rId55"/>
    <sheet name="(55)" sheetId="56" r:id="rId56"/>
    <sheet name="(56)" sheetId="57" r:id="rId57"/>
    <sheet name="(57)" sheetId="58" r:id="rId58"/>
    <sheet name="(58)" sheetId="59" r:id="rId59"/>
    <sheet name="(59)" sheetId="60" r:id="rId60"/>
    <sheet name="(60)" sheetId="61" r:id="rId6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1" l="1"/>
  <c r="A4" i="60"/>
  <c r="A4" i="59"/>
  <c r="C59" i="1"/>
  <c r="C60" i="1"/>
  <c r="C61" i="1"/>
  <c r="A4" i="58"/>
  <c r="A4" i="57"/>
  <c r="A4" i="56"/>
  <c r="A4" i="55"/>
  <c r="A4" i="54"/>
  <c r="A4" i="53"/>
  <c r="A4" i="52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620" i="61"/>
  <c r="A619" i="61"/>
  <c r="A618" i="61"/>
  <c r="A617" i="61"/>
  <c r="A616" i="61"/>
  <c r="A615" i="61"/>
  <c r="A614" i="61"/>
  <c r="A613" i="61"/>
  <c r="A612" i="61"/>
  <c r="A611" i="61"/>
  <c r="A610" i="61"/>
  <c r="A609" i="61"/>
  <c r="A608" i="61"/>
  <c r="A607" i="61"/>
  <c r="A606" i="61"/>
  <c r="A605" i="61"/>
  <c r="A604" i="61"/>
  <c r="A603" i="61"/>
  <c r="A602" i="61"/>
  <c r="A601" i="61"/>
  <c r="A600" i="61"/>
  <c r="A599" i="61"/>
  <c r="A598" i="61"/>
  <c r="A597" i="61"/>
  <c r="A596" i="61"/>
  <c r="A595" i="61"/>
  <c r="A594" i="61"/>
  <c r="A593" i="61"/>
  <c r="A592" i="61"/>
  <c r="A591" i="61"/>
  <c r="A590" i="61"/>
  <c r="A589" i="61"/>
  <c r="A588" i="61"/>
  <c r="A587" i="61"/>
  <c r="A586" i="61"/>
  <c r="A585" i="61"/>
  <c r="A584" i="61"/>
  <c r="A583" i="61"/>
  <c r="A582" i="61"/>
  <c r="A581" i="61"/>
  <c r="A580" i="61"/>
  <c r="A579" i="61"/>
  <c r="A578" i="61"/>
  <c r="A577" i="61"/>
  <c r="A576" i="61"/>
  <c r="A575" i="61"/>
  <c r="A574" i="61"/>
  <c r="A573" i="61"/>
  <c r="A572" i="61"/>
  <c r="A571" i="61"/>
  <c r="A570" i="61"/>
  <c r="A569" i="61"/>
  <c r="A568" i="61"/>
  <c r="A567" i="61"/>
  <c r="A566" i="61"/>
  <c r="A565" i="61"/>
  <c r="A564" i="61"/>
  <c r="A563" i="61"/>
  <c r="A562" i="61"/>
  <c r="A561" i="61"/>
  <c r="A560" i="61"/>
  <c r="A559" i="61"/>
  <c r="A558" i="61"/>
  <c r="A557" i="61"/>
  <c r="A556" i="61"/>
  <c r="A555" i="61"/>
  <c r="A554" i="61"/>
  <c r="A553" i="61"/>
  <c r="A552" i="61"/>
  <c r="A551" i="61"/>
  <c r="A550" i="61"/>
  <c r="A549" i="61"/>
  <c r="A548" i="61"/>
  <c r="A547" i="61"/>
  <c r="A546" i="61"/>
  <c r="A545" i="61"/>
  <c r="A544" i="61"/>
  <c r="A543" i="61"/>
  <c r="A542" i="61"/>
  <c r="A541" i="61"/>
  <c r="A540" i="61"/>
  <c r="A539" i="61"/>
  <c r="A538" i="61"/>
  <c r="A537" i="61"/>
  <c r="A536" i="61"/>
  <c r="A535" i="61"/>
  <c r="A534" i="61"/>
  <c r="A533" i="61"/>
  <c r="A532" i="61"/>
  <c r="A531" i="61"/>
  <c r="A530" i="61"/>
  <c r="A529" i="61"/>
  <c r="A528" i="61"/>
  <c r="A527" i="61"/>
  <c r="A526" i="61"/>
  <c r="A525" i="61"/>
  <c r="A524" i="61"/>
  <c r="A523" i="61"/>
  <c r="A522" i="61"/>
  <c r="A521" i="61"/>
  <c r="A520" i="61"/>
  <c r="A519" i="61"/>
  <c r="A518" i="61"/>
  <c r="A517" i="61"/>
  <c r="A516" i="61"/>
  <c r="A515" i="61"/>
  <c r="A514" i="61"/>
  <c r="A513" i="61"/>
  <c r="A512" i="61"/>
  <c r="A511" i="61"/>
  <c r="A510" i="61"/>
  <c r="A509" i="61"/>
  <c r="A508" i="61"/>
  <c r="A507" i="61"/>
  <c r="A506" i="61"/>
  <c r="A505" i="61"/>
  <c r="A504" i="61"/>
  <c r="A503" i="61"/>
  <c r="A502" i="61"/>
  <c r="A501" i="61"/>
  <c r="A500" i="61"/>
  <c r="A499" i="61"/>
  <c r="A498" i="61"/>
  <c r="A497" i="61"/>
  <c r="A496" i="61"/>
  <c r="A495" i="61"/>
  <c r="A494" i="61"/>
  <c r="A493" i="61"/>
  <c r="A492" i="61"/>
  <c r="A491" i="61"/>
  <c r="A490" i="61"/>
  <c r="A489" i="61"/>
  <c r="A488" i="61"/>
  <c r="A487" i="61"/>
  <c r="A486" i="61"/>
  <c r="A485" i="61"/>
  <c r="A484" i="61"/>
  <c r="A483" i="61"/>
  <c r="A482" i="61"/>
  <c r="A481" i="61"/>
  <c r="A480" i="61"/>
  <c r="A479" i="61"/>
  <c r="A478" i="61"/>
  <c r="A477" i="61"/>
  <c r="A476" i="61"/>
  <c r="A475" i="61"/>
  <c r="A474" i="61"/>
  <c r="A473" i="61"/>
  <c r="A472" i="61"/>
  <c r="A471" i="61"/>
  <c r="A470" i="61"/>
  <c r="A469" i="61"/>
  <c r="A468" i="61"/>
  <c r="A467" i="61"/>
  <c r="A466" i="61"/>
  <c r="A465" i="61"/>
  <c r="A464" i="61"/>
  <c r="A463" i="61"/>
  <c r="A462" i="61"/>
  <c r="A461" i="61"/>
  <c r="A460" i="61"/>
  <c r="A459" i="61"/>
  <c r="A458" i="61"/>
  <c r="A457" i="61"/>
  <c r="A456" i="61"/>
  <c r="A455" i="61"/>
  <c r="A454" i="61"/>
  <c r="A453" i="61"/>
  <c r="A452" i="61"/>
  <c r="A451" i="61"/>
  <c r="A450" i="61"/>
  <c r="A449" i="61"/>
  <c r="A448" i="61"/>
  <c r="A447" i="61"/>
  <c r="A446" i="61"/>
  <c r="A445" i="61"/>
  <c r="A444" i="61"/>
  <c r="A443" i="61"/>
  <c r="A442" i="61"/>
  <c r="A441" i="61"/>
  <c r="A440" i="61"/>
  <c r="A439" i="61"/>
  <c r="A438" i="61"/>
  <c r="A437" i="61"/>
  <c r="A436" i="61"/>
  <c r="A435" i="61"/>
  <c r="A434" i="61"/>
  <c r="A433" i="61"/>
  <c r="A432" i="61"/>
  <c r="A431" i="61"/>
  <c r="A430" i="61"/>
  <c r="A429" i="61"/>
  <c r="A428" i="61"/>
  <c r="A427" i="61"/>
  <c r="A426" i="61"/>
  <c r="A425" i="61"/>
  <c r="A424" i="61"/>
  <c r="A423" i="61"/>
  <c r="A422" i="61"/>
  <c r="A421" i="61"/>
  <c r="A420" i="61"/>
  <c r="A419" i="61"/>
  <c r="A418" i="61"/>
  <c r="A417" i="61"/>
  <c r="A416" i="61"/>
  <c r="A415" i="61"/>
  <c r="A414" i="61"/>
  <c r="A413" i="61"/>
  <c r="A412" i="61"/>
  <c r="A411" i="61"/>
  <c r="A410" i="61"/>
  <c r="A409" i="61"/>
  <c r="A408" i="61"/>
  <c r="A407" i="61"/>
  <c r="A406" i="61"/>
  <c r="A405" i="61"/>
  <c r="A404" i="61"/>
  <c r="A403" i="61"/>
  <c r="A402" i="61"/>
  <c r="A401" i="61"/>
  <c r="A400" i="61"/>
  <c r="A399" i="61"/>
  <c r="A398" i="61"/>
  <c r="A397" i="61"/>
  <c r="A396" i="61"/>
  <c r="A395" i="61"/>
  <c r="A394" i="61"/>
  <c r="A393" i="61"/>
  <c r="A392" i="61"/>
  <c r="A391" i="61"/>
  <c r="A390" i="61"/>
  <c r="A389" i="61"/>
  <c r="A388" i="61"/>
  <c r="A387" i="61"/>
  <c r="A386" i="61"/>
  <c r="A385" i="61"/>
  <c r="A384" i="61"/>
  <c r="A383" i="61"/>
  <c r="A382" i="61"/>
  <c r="A381" i="61"/>
  <c r="A380" i="61"/>
  <c r="A379" i="61"/>
  <c r="A378" i="61"/>
  <c r="A377" i="61"/>
  <c r="A376" i="61"/>
  <c r="A375" i="61"/>
  <c r="A374" i="61"/>
  <c r="A373" i="61"/>
  <c r="A372" i="61"/>
  <c r="A371" i="61"/>
  <c r="A370" i="61"/>
  <c r="A369" i="61"/>
  <c r="A368" i="61"/>
  <c r="A367" i="61"/>
  <c r="A366" i="61"/>
  <c r="A365" i="61"/>
  <c r="A364" i="61"/>
  <c r="A363" i="61"/>
  <c r="A362" i="61"/>
  <c r="A361" i="61"/>
  <c r="A360" i="61"/>
  <c r="A359" i="61"/>
  <c r="A358" i="61"/>
  <c r="A357" i="61"/>
  <c r="A356" i="61"/>
  <c r="A355" i="61"/>
  <c r="A354" i="61"/>
  <c r="A353" i="61"/>
  <c r="A352" i="61"/>
  <c r="A351" i="61"/>
  <c r="A350" i="61"/>
  <c r="A349" i="61"/>
  <c r="A348" i="61"/>
  <c r="A347" i="61"/>
  <c r="A346" i="61"/>
  <c r="A345" i="61"/>
  <c r="A344" i="61"/>
  <c r="A343" i="61"/>
  <c r="A342" i="61"/>
  <c r="A341" i="61"/>
  <c r="A340" i="61"/>
  <c r="A339" i="61"/>
  <c r="A338" i="61"/>
  <c r="A337" i="61"/>
  <c r="A336" i="61"/>
  <c r="A335" i="61"/>
  <c r="A334" i="61"/>
  <c r="A333" i="61"/>
  <c r="A332" i="61"/>
  <c r="A331" i="61"/>
  <c r="A330" i="61"/>
  <c r="A329" i="61"/>
  <c r="A328" i="61"/>
  <c r="A327" i="61"/>
  <c r="A326" i="61"/>
  <c r="A325" i="61"/>
  <c r="A324" i="61"/>
  <c r="A323" i="61"/>
  <c r="A322" i="61"/>
  <c r="A321" i="61"/>
  <c r="A320" i="61"/>
  <c r="A319" i="61"/>
  <c r="A318" i="61"/>
  <c r="A317" i="61"/>
  <c r="A316" i="61"/>
  <c r="A315" i="61"/>
  <c r="A314" i="61"/>
  <c r="A313" i="61"/>
  <c r="A312" i="61"/>
  <c r="A311" i="61"/>
  <c r="A310" i="61"/>
  <c r="A309" i="61"/>
  <c r="A308" i="61"/>
  <c r="A307" i="61"/>
  <c r="A306" i="61"/>
  <c r="A305" i="61"/>
  <c r="A304" i="61"/>
  <c r="A303" i="61"/>
  <c r="A302" i="61"/>
  <c r="A301" i="61"/>
  <c r="A300" i="61"/>
  <c r="A299" i="61"/>
  <c r="A298" i="61"/>
  <c r="A297" i="61"/>
  <c r="A296" i="61"/>
  <c r="A295" i="61"/>
  <c r="A294" i="61"/>
  <c r="A293" i="61"/>
  <c r="A292" i="61"/>
  <c r="A291" i="61"/>
  <c r="A290" i="61"/>
  <c r="A289" i="61"/>
  <c r="A288" i="61"/>
  <c r="A287" i="61"/>
  <c r="A286" i="61"/>
  <c r="A285" i="61"/>
  <c r="A284" i="61"/>
  <c r="A283" i="61"/>
  <c r="A282" i="61"/>
  <c r="A281" i="61"/>
  <c r="A280" i="61"/>
  <c r="A279" i="61"/>
  <c r="A278" i="61"/>
  <c r="A277" i="61"/>
  <c r="A276" i="61"/>
  <c r="A275" i="61"/>
  <c r="A274" i="61"/>
  <c r="A273" i="61"/>
  <c r="A272" i="61"/>
  <c r="A271" i="61"/>
  <c r="A270" i="61"/>
  <c r="A269" i="61"/>
  <c r="A268" i="61"/>
  <c r="A267" i="61"/>
  <c r="A266" i="61"/>
  <c r="A265" i="61"/>
  <c r="A264" i="61"/>
  <c r="A263" i="61"/>
  <c r="A262" i="61"/>
  <c r="A261" i="61"/>
  <c r="A260" i="61"/>
  <c r="A259" i="61"/>
  <c r="A258" i="61"/>
  <c r="A257" i="61"/>
  <c r="A256" i="61"/>
  <c r="A255" i="61"/>
  <c r="A254" i="61"/>
  <c r="A253" i="61"/>
  <c r="A252" i="61"/>
  <c r="A251" i="61"/>
  <c r="A250" i="61"/>
  <c r="A249" i="61"/>
  <c r="A248" i="61"/>
  <c r="A247" i="61"/>
  <c r="A246" i="61"/>
  <c r="A245" i="61"/>
  <c r="A244" i="61"/>
  <c r="A243" i="61"/>
  <c r="A242" i="61"/>
  <c r="A241" i="61"/>
  <c r="A240" i="61"/>
  <c r="A239" i="61"/>
  <c r="A238" i="61"/>
  <c r="A237" i="61"/>
  <c r="A236" i="61"/>
  <c r="A235" i="61"/>
  <c r="A234" i="61"/>
  <c r="A233" i="61"/>
  <c r="A232" i="61"/>
  <c r="A231" i="61"/>
  <c r="A230" i="61"/>
  <c r="A229" i="61"/>
  <c r="A228" i="61"/>
  <c r="A227" i="61"/>
  <c r="A226" i="61"/>
  <c r="A225" i="61"/>
  <c r="A224" i="61"/>
  <c r="A223" i="61"/>
  <c r="A222" i="61"/>
  <c r="A221" i="61"/>
  <c r="A220" i="61"/>
  <c r="A219" i="61"/>
  <c r="A218" i="61"/>
  <c r="A217" i="61"/>
  <c r="A216" i="61"/>
  <c r="A215" i="61"/>
  <c r="A214" i="61"/>
  <c r="A213" i="61"/>
  <c r="A212" i="61"/>
  <c r="A211" i="61"/>
  <c r="A210" i="61"/>
  <c r="A209" i="61"/>
  <c r="A208" i="61"/>
  <c r="A207" i="61"/>
  <c r="A206" i="61"/>
  <c r="A205" i="61"/>
  <c r="A204" i="61"/>
  <c r="A203" i="61"/>
  <c r="A202" i="61"/>
  <c r="A201" i="61"/>
  <c r="A200" i="61"/>
  <c r="A199" i="61"/>
  <c r="A198" i="61"/>
  <c r="A197" i="61"/>
  <c r="A196" i="61"/>
  <c r="A195" i="61"/>
  <c r="A194" i="61"/>
  <c r="A193" i="61"/>
  <c r="A192" i="61"/>
  <c r="A191" i="61"/>
  <c r="A190" i="61"/>
  <c r="A189" i="61"/>
  <c r="A188" i="61"/>
  <c r="A187" i="61"/>
  <c r="A186" i="61"/>
  <c r="A185" i="61"/>
  <c r="A184" i="61"/>
  <c r="A183" i="61"/>
  <c r="A182" i="61"/>
  <c r="A181" i="61"/>
  <c r="A180" i="61"/>
  <c r="A179" i="61"/>
  <c r="A178" i="61"/>
  <c r="A177" i="61"/>
  <c r="A176" i="61"/>
  <c r="A175" i="61"/>
  <c r="A174" i="61"/>
  <c r="A173" i="61"/>
  <c r="A172" i="61"/>
  <c r="A171" i="61"/>
  <c r="A170" i="61"/>
  <c r="A169" i="61"/>
  <c r="A168" i="61"/>
  <c r="A167" i="61"/>
  <c r="A166" i="61"/>
  <c r="A165" i="61"/>
  <c r="A164" i="61"/>
  <c r="A163" i="61"/>
  <c r="A162" i="61"/>
  <c r="A161" i="61"/>
  <c r="A160" i="61"/>
  <c r="A159" i="61"/>
  <c r="A158" i="61"/>
  <c r="A157" i="61"/>
  <c r="A156" i="61"/>
  <c r="A155" i="61"/>
  <c r="A154" i="61"/>
  <c r="A153" i="61"/>
  <c r="A152" i="61"/>
  <c r="A151" i="61"/>
  <c r="A150" i="61"/>
  <c r="A149" i="61"/>
  <c r="A148" i="61"/>
  <c r="A147" i="61"/>
  <c r="A146" i="61"/>
  <c r="A145" i="61"/>
  <c r="A144" i="61"/>
  <c r="A143" i="61"/>
  <c r="A142" i="61"/>
  <c r="A141" i="61"/>
  <c r="A140" i="61"/>
  <c r="A139" i="61"/>
  <c r="A138" i="61"/>
  <c r="A137" i="61"/>
  <c r="A136" i="61"/>
  <c r="A135" i="61"/>
  <c r="A134" i="61"/>
  <c r="A133" i="61"/>
  <c r="A132" i="61"/>
  <c r="A131" i="61"/>
  <c r="A130" i="61"/>
  <c r="A129" i="61"/>
  <c r="A128" i="61"/>
  <c r="A127" i="61"/>
  <c r="A126" i="61"/>
  <c r="A125" i="61"/>
  <c r="A124" i="61"/>
  <c r="A123" i="61"/>
  <c r="A122" i="61"/>
  <c r="A121" i="61"/>
  <c r="A120" i="61"/>
  <c r="A119" i="61"/>
  <c r="A118" i="61"/>
  <c r="A117" i="61"/>
  <c r="A116" i="61"/>
  <c r="A115" i="61"/>
  <c r="A114" i="61"/>
  <c r="A113" i="61"/>
  <c r="A112" i="61"/>
  <c r="A111" i="61"/>
  <c r="A110" i="61"/>
  <c r="A109" i="61"/>
  <c r="A108" i="61"/>
  <c r="A107" i="61"/>
  <c r="A106" i="61"/>
  <c r="A105" i="61"/>
  <c r="A104" i="61"/>
  <c r="A103" i="61"/>
  <c r="A102" i="61"/>
  <c r="A101" i="61"/>
  <c r="A100" i="61"/>
  <c r="A99" i="61"/>
  <c r="A98" i="61"/>
  <c r="A97" i="61"/>
  <c r="A96" i="61"/>
  <c r="A95" i="61"/>
  <c r="A94" i="61"/>
  <c r="A93" i="61"/>
  <c r="A92" i="61"/>
  <c r="A91" i="61"/>
  <c r="A90" i="61"/>
  <c r="A89" i="61"/>
  <c r="A88" i="61"/>
  <c r="A87" i="61"/>
  <c r="A86" i="61"/>
  <c r="A85" i="61"/>
  <c r="A84" i="61"/>
  <c r="A83" i="61"/>
  <c r="A82" i="61"/>
  <c r="A81" i="61"/>
  <c r="A80" i="61"/>
  <c r="A79" i="61"/>
  <c r="A78" i="61"/>
  <c r="A77" i="61"/>
  <c r="A76" i="61"/>
  <c r="A75" i="61"/>
  <c r="A74" i="61"/>
  <c r="A73" i="61"/>
  <c r="A72" i="61"/>
  <c r="A71" i="61"/>
  <c r="A70" i="61"/>
  <c r="A69" i="61"/>
  <c r="A68" i="61"/>
  <c r="A67" i="61"/>
  <c r="A66" i="61"/>
  <c r="A65" i="61"/>
  <c r="A64" i="61"/>
  <c r="A63" i="61"/>
  <c r="A62" i="61"/>
  <c r="A61" i="61"/>
  <c r="A60" i="61"/>
  <c r="A59" i="61"/>
  <c r="A58" i="61"/>
  <c r="A57" i="61"/>
  <c r="A56" i="61"/>
  <c r="A55" i="61"/>
  <c r="A54" i="61"/>
  <c r="A53" i="61"/>
  <c r="A52" i="61"/>
  <c r="A51" i="61"/>
  <c r="A50" i="61"/>
  <c r="A49" i="61"/>
  <c r="A48" i="61"/>
  <c r="A47" i="61"/>
  <c r="A46" i="61"/>
  <c r="A45" i="61"/>
  <c r="A44" i="61"/>
  <c r="A43" i="61"/>
  <c r="A42" i="61"/>
  <c r="A41" i="61"/>
  <c r="A40" i="61"/>
  <c r="A39" i="61"/>
  <c r="A38" i="61"/>
  <c r="A37" i="61"/>
  <c r="A36" i="61"/>
  <c r="A35" i="61"/>
  <c r="A34" i="61"/>
  <c r="A33" i="61"/>
  <c r="A32" i="61"/>
  <c r="A31" i="61"/>
  <c r="A30" i="61"/>
  <c r="A29" i="61"/>
  <c r="A28" i="61"/>
  <c r="A27" i="61"/>
  <c r="A26" i="61"/>
  <c r="A25" i="61"/>
  <c r="A24" i="61"/>
  <c r="A23" i="61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693" i="59"/>
  <c r="A692" i="59"/>
  <c r="A691" i="59"/>
  <c r="A690" i="59"/>
  <c r="A689" i="59"/>
  <c r="A688" i="59"/>
  <c r="A687" i="59"/>
  <c r="A686" i="59"/>
  <c r="A685" i="59"/>
  <c r="A684" i="59"/>
  <c r="A683" i="59"/>
  <c r="A682" i="59"/>
  <c r="A681" i="59"/>
  <c r="A680" i="59"/>
  <c r="A679" i="59"/>
  <c r="A678" i="59"/>
  <c r="A677" i="59"/>
  <c r="A676" i="59"/>
  <c r="A675" i="59"/>
  <c r="A674" i="59"/>
  <c r="A673" i="59"/>
  <c r="A672" i="59"/>
  <c r="A671" i="59"/>
  <c r="A670" i="59"/>
  <c r="A669" i="59"/>
  <c r="A668" i="59"/>
  <c r="A667" i="59"/>
  <c r="A666" i="59"/>
  <c r="A665" i="59"/>
  <c r="A664" i="59"/>
  <c r="A663" i="59"/>
  <c r="A662" i="59"/>
  <c r="A661" i="59"/>
  <c r="A660" i="59"/>
  <c r="A659" i="59"/>
  <c r="A658" i="59"/>
  <c r="A657" i="59"/>
  <c r="A656" i="59"/>
  <c r="A655" i="59"/>
  <c r="A654" i="59"/>
  <c r="A653" i="59"/>
  <c r="A652" i="59"/>
  <c r="A651" i="59"/>
  <c r="A650" i="59"/>
  <c r="A649" i="59"/>
  <c r="A648" i="59"/>
  <c r="A647" i="59"/>
  <c r="A646" i="59"/>
  <c r="A645" i="59"/>
  <c r="A644" i="59"/>
  <c r="A643" i="59"/>
  <c r="A642" i="59"/>
  <c r="A641" i="59"/>
  <c r="A640" i="59"/>
  <c r="A639" i="59"/>
  <c r="A638" i="59"/>
  <c r="A637" i="59"/>
  <c r="A636" i="59"/>
  <c r="A635" i="59"/>
  <c r="A634" i="59"/>
  <c r="A633" i="59"/>
  <c r="A632" i="59"/>
  <c r="A631" i="59"/>
  <c r="A630" i="59"/>
  <c r="A629" i="59"/>
  <c r="A628" i="59"/>
  <c r="A627" i="59"/>
  <c r="A626" i="59"/>
  <c r="A625" i="59"/>
  <c r="A624" i="59"/>
  <c r="A623" i="59"/>
  <c r="A622" i="59"/>
  <c r="A621" i="59"/>
  <c r="A620" i="59"/>
  <c r="A619" i="59"/>
  <c r="A618" i="59"/>
  <c r="A617" i="59"/>
  <c r="A616" i="59"/>
  <c r="A615" i="59"/>
  <c r="A614" i="59"/>
  <c r="A613" i="59"/>
  <c r="A612" i="59"/>
  <c r="A611" i="59"/>
  <c r="A610" i="59"/>
  <c r="A609" i="59"/>
  <c r="A608" i="59"/>
  <c r="A607" i="59"/>
  <c r="A606" i="59"/>
  <c r="A605" i="59"/>
  <c r="A604" i="59"/>
  <c r="A603" i="59"/>
  <c r="A602" i="59"/>
  <c r="A601" i="59"/>
  <c r="A600" i="59"/>
  <c r="A599" i="59"/>
  <c r="A598" i="59"/>
  <c r="A597" i="59"/>
  <c r="A596" i="59"/>
  <c r="A595" i="59"/>
  <c r="A594" i="59"/>
  <c r="A593" i="59"/>
  <c r="A592" i="59"/>
  <c r="A591" i="59"/>
  <c r="A590" i="59"/>
  <c r="A589" i="59"/>
  <c r="A588" i="59"/>
  <c r="A587" i="59"/>
  <c r="A586" i="59"/>
  <c r="A585" i="59"/>
  <c r="A584" i="59"/>
  <c r="A583" i="59"/>
  <c r="A582" i="59"/>
  <c r="A581" i="59"/>
  <c r="A580" i="59"/>
  <c r="A579" i="59"/>
  <c r="A578" i="59"/>
  <c r="A577" i="59"/>
  <c r="A576" i="59"/>
  <c r="A575" i="59"/>
  <c r="A574" i="59"/>
  <c r="A573" i="59"/>
  <c r="A572" i="59"/>
  <c r="A571" i="59"/>
  <c r="A570" i="59"/>
  <c r="A569" i="59"/>
  <c r="A568" i="59"/>
  <c r="A567" i="59"/>
  <c r="A566" i="59"/>
  <c r="A565" i="59"/>
  <c r="A564" i="59"/>
  <c r="A563" i="59"/>
  <c r="A562" i="59"/>
  <c r="A561" i="59"/>
  <c r="A560" i="59"/>
  <c r="A559" i="59"/>
  <c r="A558" i="59"/>
  <c r="A557" i="59"/>
  <c r="A556" i="59"/>
  <c r="A555" i="59"/>
  <c r="A554" i="59"/>
  <c r="A553" i="59"/>
  <c r="A552" i="59"/>
  <c r="A551" i="59"/>
  <c r="A550" i="59"/>
  <c r="A549" i="59"/>
  <c r="A548" i="59"/>
  <c r="A547" i="59"/>
  <c r="A546" i="59"/>
  <c r="A545" i="59"/>
  <c r="A544" i="59"/>
  <c r="A543" i="59"/>
  <c r="A542" i="59"/>
  <c r="A541" i="59"/>
  <c r="A540" i="59"/>
  <c r="A539" i="59"/>
  <c r="A538" i="59"/>
  <c r="A537" i="59"/>
  <c r="A536" i="59"/>
  <c r="A535" i="59"/>
  <c r="A534" i="59"/>
  <c r="A533" i="59"/>
  <c r="A532" i="59"/>
  <c r="A531" i="59"/>
  <c r="A530" i="59"/>
  <c r="A529" i="59"/>
  <c r="A528" i="59"/>
  <c r="A527" i="59"/>
  <c r="A526" i="59"/>
  <c r="A525" i="59"/>
  <c r="A524" i="59"/>
  <c r="A523" i="59"/>
  <c r="A522" i="59"/>
  <c r="A521" i="59"/>
  <c r="A520" i="59"/>
  <c r="A519" i="59"/>
  <c r="A518" i="59"/>
  <c r="A517" i="59"/>
  <c r="A516" i="59"/>
  <c r="A515" i="59"/>
  <c r="A514" i="59"/>
  <c r="A513" i="59"/>
  <c r="A512" i="59"/>
  <c r="A511" i="59"/>
  <c r="A510" i="59"/>
  <c r="A509" i="59"/>
  <c r="A508" i="59"/>
  <c r="A507" i="59"/>
  <c r="A506" i="59"/>
  <c r="A505" i="59"/>
  <c r="A504" i="59"/>
  <c r="A503" i="59"/>
  <c r="A502" i="59"/>
  <c r="A501" i="59"/>
  <c r="A500" i="59"/>
  <c r="A499" i="59"/>
  <c r="A498" i="59"/>
  <c r="A497" i="59"/>
  <c r="A496" i="59"/>
  <c r="A495" i="59"/>
  <c r="A494" i="59"/>
  <c r="A493" i="59"/>
  <c r="A492" i="59"/>
  <c r="A491" i="59"/>
  <c r="A490" i="59"/>
  <c r="A489" i="59"/>
  <c r="A488" i="59"/>
  <c r="A487" i="59"/>
  <c r="A486" i="59"/>
  <c r="A485" i="59"/>
  <c r="A484" i="59"/>
  <c r="A483" i="59"/>
  <c r="A482" i="59"/>
  <c r="A481" i="59"/>
  <c r="A480" i="59"/>
  <c r="A479" i="59"/>
  <c r="A478" i="59"/>
  <c r="A477" i="59"/>
  <c r="A476" i="59"/>
  <c r="A475" i="59"/>
  <c r="A474" i="59"/>
  <c r="A473" i="59"/>
  <c r="A472" i="59"/>
  <c r="A471" i="59"/>
  <c r="A470" i="59"/>
  <c r="A469" i="59"/>
  <c r="A468" i="59"/>
  <c r="A467" i="59"/>
  <c r="A466" i="59"/>
  <c r="A465" i="59"/>
  <c r="A464" i="59"/>
  <c r="A463" i="59"/>
  <c r="A462" i="59"/>
  <c r="A461" i="59"/>
  <c r="A460" i="59"/>
  <c r="A459" i="59"/>
  <c r="A458" i="59"/>
  <c r="A457" i="59"/>
  <c r="A456" i="59"/>
  <c r="A455" i="59"/>
  <c r="A454" i="59"/>
  <c r="A453" i="59"/>
  <c r="A452" i="59"/>
  <c r="A451" i="59"/>
  <c r="A450" i="59"/>
  <c r="A449" i="59"/>
  <c r="A448" i="59"/>
  <c r="A447" i="59"/>
  <c r="A446" i="59"/>
  <c r="A445" i="59"/>
  <c r="A444" i="59"/>
  <c r="A443" i="59"/>
  <c r="A442" i="59"/>
  <c r="A441" i="59"/>
  <c r="A440" i="59"/>
  <c r="A439" i="59"/>
  <c r="A438" i="59"/>
  <c r="A437" i="59"/>
  <c r="A436" i="59"/>
  <c r="A435" i="59"/>
  <c r="A434" i="59"/>
  <c r="A433" i="59"/>
  <c r="A432" i="59"/>
  <c r="A431" i="59"/>
  <c r="A430" i="59"/>
  <c r="A429" i="59"/>
  <c r="A428" i="59"/>
  <c r="A427" i="59"/>
  <c r="A426" i="59"/>
  <c r="A425" i="59"/>
  <c r="A424" i="59"/>
  <c r="A423" i="59"/>
  <c r="A422" i="59"/>
  <c r="A421" i="59"/>
  <c r="A420" i="59"/>
  <c r="A419" i="59"/>
  <c r="A418" i="59"/>
  <c r="A417" i="59"/>
  <c r="A416" i="59"/>
  <c r="A415" i="59"/>
  <c r="A414" i="59"/>
  <c r="A413" i="59"/>
  <c r="A412" i="59"/>
  <c r="A411" i="59"/>
  <c r="A410" i="59"/>
  <c r="A409" i="59"/>
  <c r="A408" i="59"/>
  <c r="A407" i="59"/>
  <c r="A406" i="59"/>
  <c r="A405" i="59"/>
  <c r="A404" i="59"/>
  <c r="A403" i="59"/>
  <c r="A402" i="59"/>
  <c r="A401" i="59"/>
  <c r="A400" i="59"/>
  <c r="A399" i="59"/>
  <c r="A398" i="59"/>
  <c r="A397" i="59"/>
  <c r="A396" i="59"/>
  <c r="A395" i="59"/>
  <c r="A394" i="59"/>
  <c r="A393" i="59"/>
  <c r="A392" i="59"/>
  <c r="A391" i="59"/>
  <c r="A390" i="59"/>
  <c r="A389" i="59"/>
  <c r="A388" i="59"/>
  <c r="A387" i="59"/>
  <c r="A386" i="59"/>
  <c r="A385" i="59"/>
  <c r="A384" i="59"/>
  <c r="A383" i="59"/>
  <c r="A382" i="59"/>
  <c r="A381" i="59"/>
  <c r="A380" i="59"/>
  <c r="A379" i="59"/>
  <c r="A378" i="59"/>
  <c r="A377" i="59"/>
  <c r="A376" i="59"/>
  <c r="A375" i="59"/>
  <c r="A374" i="59"/>
  <c r="A373" i="59"/>
  <c r="A372" i="59"/>
  <c r="A371" i="59"/>
  <c r="A370" i="59"/>
  <c r="A369" i="59"/>
  <c r="A368" i="59"/>
  <c r="A367" i="59"/>
  <c r="A366" i="59"/>
  <c r="A365" i="59"/>
  <c r="A364" i="59"/>
  <c r="A363" i="59"/>
  <c r="A362" i="59"/>
  <c r="A361" i="59"/>
  <c r="A360" i="59"/>
  <c r="A359" i="59"/>
  <c r="A358" i="59"/>
  <c r="A357" i="59"/>
  <c r="A356" i="59"/>
  <c r="A355" i="59"/>
  <c r="A354" i="59"/>
  <c r="A353" i="59"/>
  <c r="A352" i="59"/>
  <c r="A351" i="59"/>
  <c r="A350" i="59"/>
  <c r="A349" i="59"/>
  <c r="A348" i="59"/>
  <c r="A347" i="59"/>
  <c r="A346" i="59"/>
  <c r="A345" i="59"/>
  <c r="A344" i="59"/>
  <c r="A343" i="59"/>
  <c r="A342" i="59"/>
  <c r="A341" i="59"/>
  <c r="A340" i="59"/>
  <c r="A339" i="59"/>
  <c r="A338" i="59"/>
  <c r="A337" i="59"/>
  <c r="A336" i="59"/>
  <c r="A335" i="59"/>
  <c r="A334" i="59"/>
  <c r="A333" i="59"/>
  <c r="A332" i="59"/>
  <c r="A331" i="59"/>
  <c r="A330" i="59"/>
  <c r="A329" i="59"/>
  <c r="A328" i="59"/>
  <c r="A327" i="59"/>
  <c r="A326" i="59"/>
  <c r="A325" i="59"/>
  <c r="A324" i="59"/>
  <c r="A323" i="59"/>
  <c r="A322" i="59"/>
  <c r="A321" i="59"/>
  <c r="A320" i="59"/>
  <c r="A319" i="59"/>
  <c r="A318" i="59"/>
  <c r="A317" i="59"/>
  <c r="A316" i="59"/>
  <c r="A315" i="59"/>
  <c r="A314" i="59"/>
  <c r="A313" i="59"/>
  <c r="A312" i="59"/>
  <c r="A311" i="59"/>
  <c r="A310" i="59"/>
  <c r="A309" i="59"/>
  <c r="A308" i="59"/>
  <c r="A307" i="59"/>
  <c r="A306" i="59"/>
  <c r="A305" i="59"/>
  <c r="A304" i="59"/>
  <c r="A303" i="59"/>
  <c r="A302" i="59"/>
  <c r="A301" i="59"/>
  <c r="A300" i="59"/>
  <c r="A299" i="59"/>
  <c r="A298" i="59"/>
  <c r="A297" i="59"/>
  <c r="A296" i="59"/>
  <c r="A295" i="59"/>
  <c r="A294" i="59"/>
  <c r="A293" i="59"/>
  <c r="A292" i="59"/>
  <c r="A291" i="59"/>
  <c r="A290" i="59"/>
  <c r="A289" i="59"/>
  <c r="A288" i="59"/>
  <c r="A287" i="59"/>
  <c r="A286" i="59"/>
  <c r="A285" i="59"/>
  <c r="A284" i="59"/>
  <c r="A283" i="59"/>
  <c r="A282" i="59"/>
  <c r="A281" i="59"/>
  <c r="A280" i="59"/>
  <c r="A279" i="59"/>
  <c r="A278" i="59"/>
  <c r="A277" i="59"/>
  <c r="A276" i="59"/>
  <c r="A275" i="59"/>
  <c r="A274" i="59"/>
  <c r="A273" i="59"/>
  <c r="A272" i="59"/>
  <c r="A271" i="59"/>
  <c r="A270" i="59"/>
  <c r="A269" i="59"/>
  <c r="A268" i="59"/>
  <c r="A267" i="59"/>
  <c r="A266" i="59"/>
  <c r="A265" i="59"/>
  <c r="A264" i="59"/>
  <c r="A263" i="59"/>
  <c r="A262" i="59"/>
  <c r="A261" i="59"/>
  <c r="A260" i="59"/>
  <c r="A259" i="59"/>
  <c r="A258" i="59"/>
  <c r="A257" i="59"/>
  <c r="A256" i="59"/>
  <c r="A255" i="59"/>
  <c r="A254" i="59"/>
  <c r="A253" i="59"/>
  <c r="A252" i="59"/>
  <c r="A251" i="59"/>
  <c r="A250" i="59"/>
  <c r="A249" i="59"/>
  <c r="A248" i="59"/>
  <c r="A247" i="59"/>
  <c r="A246" i="59"/>
  <c r="A245" i="59"/>
  <c r="A244" i="59"/>
  <c r="A243" i="59"/>
  <c r="A242" i="59"/>
  <c r="A241" i="59"/>
  <c r="A240" i="59"/>
  <c r="A239" i="59"/>
  <c r="A238" i="59"/>
  <c r="A237" i="59"/>
  <c r="A236" i="59"/>
  <c r="A235" i="59"/>
  <c r="A234" i="59"/>
  <c r="A233" i="59"/>
  <c r="A232" i="59"/>
  <c r="A231" i="59"/>
  <c r="A230" i="59"/>
  <c r="A229" i="59"/>
  <c r="A228" i="59"/>
  <c r="A227" i="59"/>
  <c r="A226" i="59"/>
  <c r="A225" i="59"/>
  <c r="A224" i="59"/>
  <c r="A223" i="59"/>
  <c r="A222" i="59"/>
  <c r="A221" i="59"/>
  <c r="A220" i="59"/>
  <c r="A219" i="59"/>
  <c r="A218" i="59"/>
  <c r="A217" i="59"/>
  <c r="A216" i="59"/>
  <c r="A215" i="59"/>
  <c r="A214" i="59"/>
  <c r="A213" i="59"/>
  <c r="A212" i="59"/>
  <c r="A211" i="59"/>
  <c r="A210" i="59"/>
  <c r="A209" i="59"/>
  <c r="A208" i="59"/>
  <c r="A207" i="59"/>
  <c r="A206" i="59"/>
  <c r="A205" i="59"/>
  <c r="A204" i="59"/>
  <c r="A203" i="59"/>
  <c r="A202" i="59"/>
  <c r="A201" i="59"/>
  <c r="A200" i="59"/>
  <c r="A199" i="59"/>
  <c r="A198" i="59"/>
  <c r="A197" i="59"/>
  <c r="A196" i="59"/>
  <c r="A195" i="59"/>
  <c r="A194" i="59"/>
  <c r="A193" i="59"/>
  <c r="A192" i="59"/>
  <c r="A191" i="59"/>
  <c r="A190" i="59"/>
  <c r="A189" i="59"/>
  <c r="A188" i="59"/>
  <c r="A187" i="59"/>
  <c r="A186" i="59"/>
  <c r="A185" i="59"/>
  <c r="A184" i="59"/>
  <c r="A183" i="59"/>
  <c r="A182" i="59"/>
  <c r="A181" i="59"/>
  <c r="A180" i="59"/>
  <c r="A179" i="59"/>
  <c r="A178" i="59"/>
  <c r="A177" i="59"/>
  <c r="A176" i="59"/>
  <c r="A175" i="59"/>
  <c r="A174" i="59"/>
  <c r="A173" i="59"/>
  <c r="A172" i="59"/>
  <c r="A171" i="59"/>
  <c r="A170" i="59"/>
  <c r="A169" i="59"/>
  <c r="A168" i="59"/>
  <c r="A167" i="59"/>
  <c r="A166" i="59"/>
  <c r="A165" i="59"/>
  <c r="A164" i="59"/>
  <c r="A163" i="59"/>
  <c r="A162" i="59"/>
  <c r="A161" i="59"/>
  <c r="A160" i="59"/>
  <c r="A159" i="59"/>
  <c r="A158" i="59"/>
  <c r="A157" i="59"/>
  <c r="A156" i="59"/>
  <c r="A155" i="59"/>
  <c r="A154" i="59"/>
  <c r="A153" i="59"/>
  <c r="A152" i="59"/>
  <c r="A151" i="59"/>
  <c r="A150" i="59"/>
  <c r="A149" i="59"/>
  <c r="A148" i="59"/>
  <c r="A147" i="59"/>
  <c r="A146" i="59"/>
  <c r="A145" i="59"/>
  <c r="A144" i="59"/>
  <c r="A143" i="59"/>
  <c r="A142" i="59"/>
  <c r="A141" i="59"/>
  <c r="A140" i="59"/>
  <c r="A139" i="59"/>
  <c r="A138" i="59"/>
  <c r="A137" i="59"/>
  <c r="A136" i="59"/>
  <c r="A135" i="59"/>
  <c r="A134" i="59"/>
  <c r="A133" i="59"/>
  <c r="A132" i="59"/>
  <c r="A131" i="59"/>
  <c r="A130" i="59"/>
  <c r="A129" i="59"/>
  <c r="A128" i="59"/>
  <c r="A127" i="59"/>
  <c r="A126" i="59"/>
  <c r="A125" i="59"/>
  <c r="A124" i="59"/>
  <c r="A123" i="59"/>
  <c r="A122" i="59"/>
  <c r="A121" i="59"/>
  <c r="A120" i="59"/>
  <c r="A119" i="59"/>
  <c r="A118" i="59"/>
  <c r="A117" i="59"/>
  <c r="A116" i="59"/>
  <c r="A115" i="59"/>
  <c r="A114" i="59"/>
  <c r="A113" i="59"/>
  <c r="A112" i="59"/>
  <c r="A111" i="59"/>
  <c r="A110" i="59"/>
  <c r="A109" i="59"/>
  <c r="A108" i="59"/>
  <c r="A107" i="59"/>
  <c r="A106" i="59"/>
  <c r="A105" i="59"/>
  <c r="A104" i="59"/>
  <c r="A103" i="59"/>
  <c r="A102" i="59"/>
  <c r="A101" i="59"/>
  <c r="A100" i="59"/>
  <c r="A99" i="59"/>
  <c r="A98" i="59"/>
  <c r="A97" i="59"/>
  <c r="A96" i="59"/>
  <c r="A95" i="59"/>
  <c r="A94" i="59"/>
  <c r="A93" i="59"/>
  <c r="A92" i="59"/>
  <c r="A91" i="59"/>
  <c r="A90" i="59"/>
  <c r="A89" i="59"/>
  <c r="A88" i="59"/>
  <c r="A87" i="59"/>
  <c r="A86" i="59"/>
  <c r="A85" i="59"/>
  <c r="A84" i="59"/>
  <c r="A83" i="59"/>
  <c r="A82" i="59"/>
  <c r="A81" i="59"/>
  <c r="A80" i="59"/>
  <c r="A79" i="59"/>
  <c r="A78" i="59"/>
  <c r="A77" i="59"/>
  <c r="A76" i="59"/>
  <c r="A75" i="59"/>
  <c r="A74" i="59"/>
  <c r="A73" i="59"/>
  <c r="A72" i="59"/>
  <c r="A71" i="59"/>
  <c r="A70" i="59"/>
  <c r="A69" i="59"/>
  <c r="A68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693" i="58"/>
  <c r="A692" i="58"/>
  <c r="A691" i="58"/>
  <c r="A690" i="58"/>
  <c r="A689" i="58"/>
  <c r="A688" i="58"/>
  <c r="A687" i="58"/>
  <c r="A686" i="58"/>
  <c r="A685" i="58"/>
  <c r="A684" i="58"/>
  <c r="A683" i="58"/>
  <c r="A682" i="58"/>
  <c r="A681" i="58"/>
  <c r="A680" i="58"/>
  <c r="A679" i="58"/>
  <c r="A678" i="58"/>
  <c r="A677" i="58"/>
  <c r="A676" i="58"/>
  <c r="A675" i="58"/>
  <c r="A674" i="58"/>
  <c r="A673" i="58"/>
  <c r="A672" i="58"/>
  <c r="A671" i="58"/>
  <c r="A670" i="58"/>
  <c r="A669" i="58"/>
  <c r="A668" i="58"/>
  <c r="A667" i="58"/>
  <c r="A666" i="58"/>
  <c r="A665" i="58"/>
  <c r="A664" i="58"/>
  <c r="A663" i="58"/>
  <c r="A662" i="58"/>
  <c r="A661" i="58"/>
  <c r="A660" i="58"/>
  <c r="A659" i="58"/>
  <c r="A658" i="58"/>
  <c r="A657" i="58"/>
  <c r="A656" i="58"/>
  <c r="A655" i="58"/>
  <c r="A654" i="58"/>
  <c r="A653" i="58"/>
  <c r="A652" i="58"/>
  <c r="A651" i="58"/>
  <c r="A650" i="58"/>
  <c r="A649" i="58"/>
  <c r="A648" i="58"/>
  <c r="A647" i="58"/>
  <c r="A646" i="58"/>
  <c r="A645" i="58"/>
  <c r="A644" i="58"/>
  <c r="A643" i="58"/>
  <c r="A642" i="58"/>
  <c r="A641" i="58"/>
  <c r="A640" i="58"/>
  <c r="A639" i="58"/>
  <c r="A638" i="58"/>
  <c r="A637" i="58"/>
  <c r="A636" i="58"/>
  <c r="A635" i="58"/>
  <c r="A634" i="58"/>
  <c r="A633" i="58"/>
  <c r="A632" i="58"/>
  <c r="A631" i="58"/>
  <c r="A630" i="58"/>
  <c r="A629" i="58"/>
  <c r="A628" i="58"/>
  <c r="A627" i="58"/>
  <c r="A626" i="58"/>
  <c r="A625" i="58"/>
  <c r="A624" i="58"/>
  <c r="A623" i="58"/>
  <c r="A622" i="58"/>
  <c r="A621" i="58"/>
  <c r="A620" i="58"/>
  <c r="A619" i="58"/>
  <c r="A618" i="58"/>
  <c r="A617" i="58"/>
  <c r="A616" i="58"/>
  <c r="A615" i="58"/>
  <c r="A614" i="58"/>
  <c r="A613" i="58"/>
  <c r="A612" i="58"/>
  <c r="A611" i="58"/>
  <c r="A610" i="58"/>
  <c r="A609" i="58"/>
  <c r="A608" i="58"/>
  <c r="A607" i="58"/>
  <c r="A606" i="58"/>
  <c r="A605" i="58"/>
  <c r="A604" i="58"/>
  <c r="A603" i="58"/>
  <c r="A602" i="58"/>
  <c r="A601" i="58"/>
  <c r="A600" i="58"/>
  <c r="A599" i="58"/>
  <c r="A598" i="58"/>
  <c r="A597" i="58"/>
  <c r="A596" i="58"/>
  <c r="A595" i="58"/>
  <c r="A594" i="58"/>
  <c r="A593" i="58"/>
  <c r="A592" i="58"/>
  <c r="A591" i="58"/>
  <c r="A590" i="58"/>
  <c r="A589" i="58"/>
  <c r="A588" i="58"/>
  <c r="A587" i="58"/>
  <c r="A586" i="58"/>
  <c r="A585" i="58"/>
  <c r="A584" i="58"/>
  <c r="A583" i="58"/>
  <c r="A582" i="58"/>
  <c r="A581" i="58"/>
  <c r="A580" i="58"/>
  <c r="A579" i="58"/>
  <c r="A578" i="58"/>
  <c r="A577" i="58"/>
  <c r="A576" i="58"/>
  <c r="A575" i="58"/>
  <c r="A574" i="58"/>
  <c r="A573" i="58"/>
  <c r="A572" i="58"/>
  <c r="A571" i="58"/>
  <c r="A570" i="58"/>
  <c r="A569" i="58"/>
  <c r="A568" i="58"/>
  <c r="A567" i="58"/>
  <c r="A566" i="58"/>
  <c r="A565" i="58"/>
  <c r="A564" i="58"/>
  <c r="A563" i="58"/>
  <c r="A562" i="58"/>
  <c r="A561" i="58"/>
  <c r="A560" i="58"/>
  <c r="A559" i="58"/>
  <c r="A558" i="58"/>
  <c r="A557" i="58"/>
  <c r="A556" i="58"/>
  <c r="A555" i="58"/>
  <c r="A554" i="58"/>
  <c r="A553" i="58"/>
  <c r="A552" i="58"/>
  <c r="A551" i="58"/>
  <c r="A550" i="58"/>
  <c r="A549" i="58"/>
  <c r="A548" i="58"/>
  <c r="A547" i="58"/>
  <c r="A546" i="58"/>
  <c r="A545" i="58"/>
  <c r="A544" i="58"/>
  <c r="A543" i="58"/>
  <c r="A542" i="58"/>
  <c r="A541" i="58"/>
  <c r="A540" i="58"/>
  <c r="A539" i="58"/>
  <c r="A538" i="58"/>
  <c r="A537" i="58"/>
  <c r="A536" i="58"/>
  <c r="A535" i="58"/>
  <c r="A534" i="58"/>
  <c r="A533" i="58"/>
  <c r="A532" i="58"/>
  <c r="A531" i="58"/>
  <c r="A530" i="58"/>
  <c r="A529" i="58"/>
  <c r="A528" i="58"/>
  <c r="A527" i="58"/>
  <c r="A526" i="58"/>
  <c r="A525" i="58"/>
  <c r="A524" i="58"/>
  <c r="A523" i="58"/>
  <c r="A522" i="58"/>
  <c r="A521" i="58"/>
  <c r="A520" i="58"/>
  <c r="A519" i="58"/>
  <c r="A518" i="58"/>
  <c r="A517" i="58"/>
  <c r="A516" i="58"/>
  <c r="A515" i="58"/>
  <c r="A514" i="58"/>
  <c r="A513" i="58"/>
  <c r="A512" i="58"/>
  <c r="A511" i="58"/>
  <c r="A510" i="58"/>
  <c r="A509" i="58"/>
  <c r="A508" i="58"/>
  <c r="A507" i="58"/>
  <c r="A506" i="58"/>
  <c r="A505" i="58"/>
  <c r="A504" i="58"/>
  <c r="A503" i="58"/>
  <c r="A502" i="58"/>
  <c r="A501" i="58"/>
  <c r="A500" i="58"/>
  <c r="A499" i="58"/>
  <c r="A498" i="58"/>
  <c r="A497" i="58"/>
  <c r="A496" i="58"/>
  <c r="A495" i="58"/>
  <c r="A494" i="58"/>
  <c r="A493" i="58"/>
  <c r="A492" i="58"/>
  <c r="A491" i="58"/>
  <c r="A490" i="58"/>
  <c r="A489" i="58"/>
  <c r="A488" i="58"/>
  <c r="A487" i="58"/>
  <c r="A486" i="58"/>
  <c r="A485" i="58"/>
  <c r="A484" i="58"/>
  <c r="A483" i="58"/>
  <c r="A482" i="58"/>
  <c r="A481" i="58"/>
  <c r="A480" i="58"/>
  <c r="A479" i="58"/>
  <c r="A478" i="58"/>
  <c r="A477" i="58"/>
  <c r="A476" i="58"/>
  <c r="A475" i="58"/>
  <c r="A474" i="58"/>
  <c r="A473" i="58"/>
  <c r="A472" i="58"/>
  <c r="A471" i="58"/>
  <c r="A470" i="58"/>
  <c r="A469" i="58"/>
  <c r="A468" i="58"/>
  <c r="A467" i="58"/>
  <c r="A466" i="58"/>
  <c r="A465" i="58"/>
  <c r="A464" i="58"/>
  <c r="A463" i="58"/>
  <c r="A462" i="58"/>
  <c r="A461" i="58"/>
  <c r="A460" i="58"/>
  <c r="A459" i="58"/>
  <c r="A458" i="58"/>
  <c r="A457" i="58"/>
  <c r="A456" i="58"/>
  <c r="A455" i="58"/>
  <c r="A454" i="58"/>
  <c r="A453" i="58"/>
  <c r="A452" i="58"/>
  <c r="A451" i="58"/>
  <c r="A450" i="58"/>
  <c r="A449" i="58"/>
  <c r="A448" i="58"/>
  <c r="A447" i="58"/>
  <c r="A446" i="58"/>
  <c r="A445" i="58"/>
  <c r="A444" i="58"/>
  <c r="A443" i="58"/>
  <c r="A442" i="58"/>
  <c r="A441" i="58"/>
  <c r="A440" i="58"/>
  <c r="A439" i="58"/>
  <c r="A438" i="58"/>
  <c r="A437" i="58"/>
  <c r="A436" i="58"/>
  <c r="A435" i="58"/>
  <c r="A434" i="58"/>
  <c r="A433" i="58"/>
  <c r="A432" i="58"/>
  <c r="A431" i="58"/>
  <c r="A430" i="58"/>
  <c r="A429" i="58"/>
  <c r="A428" i="58"/>
  <c r="A427" i="58"/>
  <c r="A426" i="58"/>
  <c r="A425" i="58"/>
  <c r="A424" i="58"/>
  <c r="A423" i="58"/>
  <c r="A422" i="58"/>
  <c r="A421" i="58"/>
  <c r="A420" i="58"/>
  <c r="A419" i="58"/>
  <c r="A418" i="58"/>
  <c r="A417" i="58"/>
  <c r="A416" i="58"/>
  <c r="A415" i="58"/>
  <c r="A414" i="58"/>
  <c r="A413" i="58"/>
  <c r="A412" i="58"/>
  <c r="A411" i="58"/>
  <c r="A410" i="58"/>
  <c r="A409" i="58"/>
  <c r="A408" i="58"/>
  <c r="A407" i="58"/>
  <c r="A406" i="58"/>
  <c r="A405" i="58"/>
  <c r="A404" i="58"/>
  <c r="A403" i="58"/>
  <c r="A402" i="58"/>
  <c r="A401" i="58"/>
  <c r="A400" i="58"/>
  <c r="A399" i="58"/>
  <c r="A398" i="58"/>
  <c r="A397" i="58"/>
  <c r="A396" i="58"/>
  <c r="A395" i="58"/>
  <c r="A394" i="58"/>
  <c r="A393" i="58"/>
  <c r="A392" i="58"/>
  <c r="A391" i="58"/>
  <c r="A390" i="58"/>
  <c r="A389" i="58"/>
  <c r="A388" i="58"/>
  <c r="A387" i="58"/>
  <c r="A386" i="58"/>
  <c r="A385" i="58"/>
  <c r="A384" i="58"/>
  <c r="A383" i="58"/>
  <c r="A382" i="58"/>
  <c r="A381" i="58"/>
  <c r="A380" i="58"/>
  <c r="A379" i="58"/>
  <c r="A378" i="58"/>
  <c r="A377" i="58"/>
  <c r="A376" i="58"/>
  <c r="A375" i="58"/>
  <c r="A374" i="58"/>
  <c r="A373" i="58"/>
  <c r="A372" i="58"/>
  <c r="A371" i="58"/>
  <c r="A370" i="58"/>
  <c r="A369" i="58"/>
  <c r="A368" i="58"/>
  <c r="A367" i="58"/>
  <c r="A366" i="58"/>
  <c r="A365" i="58"/>
  <c r="A364" i="58"/>
  <c r="A363" i="58"/>
  <c r="A362" i="58"/>
  <c r="A361" i="58"/>
  <c r="A360" i="58"/>
  <c r="A359" i="58"/>
  <c r="A358" i="58"/>
  <c r="A357" i="58"/>
  <c r="A356" i="58"/>
  <c r="A355" i="58"/>
  <c r="A354" i="58"/>
  <c r="A353" i="58"/>
  <c r="A352" i="58"/>
  <c r="A351" i="58"/>
  <c r="A350" i="58"/>
  <c r="A349" i="58"/>
  <c r="A348" i="58"/>
  <c r="A347" i="58"/>
  <c r="A346" i="58"/>
  <c r="A345" i="58"/>
  <c r="A344" i="58"/>
  <c r="A343" i="58"/>
  <c r="A342" i="58"/>
  <c r="A341" i="58"/>
  <c r="A340" i="58"/>
  <c r="A339" i="58"/>
  <c r="A338" i="58"/>
  <c r="A337" i="58"/>
  <c r="A336" i="58"/>
  <c r="A335" i="58"/>
  <c r="A334" i="58"/>
  <c r="A333" i="58"/>
  <c r="A332" i="58"/>
  <c r="A331" i="58"/>
  <c r="A330" i="58"/>
  <c r="A329" i="58"/>
  <c r="A328" i="58"/>
  <c r="A327" i="58"/>
  <c r="A326" i="58"/>
  <c r="A325" i="58"/>
  <c r="A324" i="58"/>
  <c r="A323" i="58"/>
  <c r="A322" i="58"/>
  <c r="A321" i="58"/>
  <c r="A320" i="58"/>
  <c r="A319" i="58"/>
  <c r="A318" i="58"/>
  <c r="A317" i="58"/>
  <c r="A316" i="58"/>
  <c r="A315" i="58"/>
  <c r="A314" i="58"/>
  <c r="A313" i="58"/>
  <c r="A312" i="58"/>
  <c r="A311" i="58"/>
  <c r="A310" i="58"/>
  <c r="A309" i="58"/>
  <c r="A308" i="58"/>
  <c r="A307" i="58"/>
  <c r="A306" i="58"/>
  <c r="A305" i="58"/>
  <c r="A304" i="58"/>
  <c r="A303" i="58"/>
  <c r="A302" i="58"/>
  <c r="A301" i="58"/>
  <c r="A300" i="58"/>
  <c r="A299" i="58"/>
  <c r="A298" i="58"/>
  <c r="A297" i="58"/>
  <c r="A296" i="58"/>
  <c r="A295" i="58"/>
  <c r="A294" i="58"/>
  <c r="A293" i="58"/>
  <c r="A292" i="58"/>
  <c r="A291" i="58"/>
  <c r="A290" i="58"/>
  <c r="A289" i="58"/>
  <c r="A288" i="58"/>
  <c r="A287" i="58"/>
  <c r="A286" i="58"/>
  <c r="A285" i="58"/>
  <c r="A284" i="58"/>
  <c r="A283" i="58"/>
  <c r="A282" i="58"/>
  <c r="A281" i="58"/>
  <c r="A280" i="58"/>
  <c r="A279" i="58"/>
  <c r="A278" i="58"/>
  <c r="A277" i="58"/>
  <c r="A276" i="58"/>
  <c r="A275" i="58"/>
  <c r="A274" i="58"/>
  <c r="A273" i="58"/>
  <c r="A272" i="58"/>
  <c r="A271" i="58"/>
  <c r="A270" i="58"/>
  <c r="A269" i="58"/>
  <c r="A268" i="58"/>
  <c r="A267" i="58"/>
  <c r="A266" i="58"/>
  <c r="A265" i="58"/>
  <c r="A264" i="58"/>
  <c r="A263" i="58"/>
  <c r="A262" i="58"/>
  <c r="A261" i="58"/>
  <c r="A260" i="58"/>
  <c r="A259" i="58"/>
  <c r="A258" i="58"/>
  <c r="A257" i="58"/>
  <c r="A256" i="58"/>
  <c r="A255" i="58"/>
  <c r="A254" i="58"/>
  <c r="A253" i="58"/>
  <c r="A252" i="58"/>
  <c r="A251" i="58"/>
  <c r="A250" i="58"/>
  <c r="A249" i="58"/>
  <c r="A248" i="58"/>
  <c r="A247" i="58"/>
  <c r="A246" i="58"/>
  <c r="A245" i="58"/>
  <c r="A244" i="58"/>
  <c r="A243" i="58"/>
  <c r="A242" i="58"/>
  <c r="A241" i="58"/>
  <c r="A240" i="58"/>
  <c r="A239" i="58"/>
  <c r="A238" i="58"/>
  <c r="A237" i="58"/>
  <c r="A236" i="58"/>
  <c r="A235" i="58"/>
  <c r="A234" i="58"/>
  <c r="A233" i="58"/>
  <c r="A232" i="58"/>
  <c r="A231" i="58"/>
  <c r="A230" i="58"/>
  <c r="A229" i="58"/>
  <c r="A228" i="58"/>
  <c r="A227" i="58"/>
  <c r="A226" i="58"/>
  <c r="A225" i="58"/>
  <c r="A224" i="58"/>
  <c r="A223" i="58"/>
  <c r="A222" i="58"/>
  <c r="A221" i="58"/>
  <c r="A220" i="58"/>
  <c r="A219" i="58"/>
  <c r="A218" i="58"/>
  <c r="A217" i="58"/>
  <c r="A216" i="58"/>
  <c r="A215" i="58"/>
  <c r="A214" i="58"/>
  <c r="A213" i="58"/>
  <c r="A212" i="58"/>
  <c r="A211" i="58"/>
  <c r="A210" i="58"/>
  <c r="A209" i="58"/>
  <c r="A208" i="58"/>
  <c r="A207" i="58"/>
  <c r="A206" i="58"/>
  <c r="A205" i="58"/>
  <c r="A204" i="58"/>
  <c r="A203" i="58"/>
  <c r="A202" i="58"/>
  <c r="A201" i="58"/>
  <c r="A200" i="58"/>
  <c r="A199" i="58"/>
  <c r="A198" i="58"/>
  <c r="A197" i="58"/>
  <c r="A196" i="58"/>
  <c r="A195" i="58"/>
  <c r="A194" i="58"/>
  <c r="A193" i="58"/>
  <c r="A192" i="58"/>
  <c r="A191" i="58"/>
  <c r="A190" i="58"/>
  <c r="A189" i="58"/>
  <c r="A188" i="58"/>
  <c r="A187" i="58"/>
  <c r="A186" i="58"/>
  <c r="A185" i="58"/>
  <c r="A184" i="58"/>
  <c r="A183" i="58"/>
  <c r="A182" i="58"/>
  <c r="A181" i="58"/>
  <c r="A180" i="58"/>
  <c r="A179" i="58"/>
  <c r="A178" i="58"/>
  <c r="A177" i="58"/>
  <c r="A176" i="58"/>
  <c r="A175" i="58"/>
  <c r="A174" i="58"/>
  <c r="A173" i="58"/>
  <c r="A172" i="58"/>
  <c r="A171" i="58"/>
  <c r="A170" i="58"/>
  <c r="A169" i="58"/>
  <c r="A168" i="58"/>
  <c r="A167" i="58"/>
  <c r="A166" i="58"/>
  <c r="A165" i="58"/>
  <c r="A164" i="58"/>
  <c r="A163" i="58"/>
  <c r="A162" i="58"/>
  <c r="A161" i="58"/>
  <c r="A160" i="58"/>
  <c r="A159" i="58"/>
  <c r="A158" i="58"/>
  <c r="A157" i="58"/>
  <c r="A156" i="58"/>
  <c r="A155" i="58"/>
  <c r="A154" i="58"/>
  <c r="A153" i="58"/>
  <c r="A152" i="58"/>
  <c r="A151" i="58"/>
  <c r="A150" i="58"/>
  <c r="A149" i="58"/>
  <c r="A148" i="58"/>
  <c r="A147" i="58"/>
  <c r="A146" i="58"/>
  <c r="A145" i="58"/>
  <c r="A144" i="58"/>
  <c r="A143" i="58"/>
  <c r="A142" i="58"/>
  <c r="A141" i="58"/>
  <c r="A140" i="58"/>
  <c r="A139" i="58"/>
  <c r="A138" i="58"/>
  <c r="A137" i="58"/>
  <c r="A136" i="58"/>
  <c r="A135" i="58"/>
  <c r="A134" i="58"/>
  <c r="A133" i="58"/>
  <c r="A132" i="58"/>
  <c r="A131" i="58"/>
  <c r="A130" i="58"/>
  <c r="A129" i="58"/>
  <c r="A128" i="58"/>
  <c r="A127" i="58"/>
  <c r="A126" i="58"/>
  <c r="A125" i="58"/>
  <c r="A124" i="58"/>
  <c r="A123" i="58"/>
  <c r="A122" i="58"/>
  <c r="A121" i="58"/>
  <c r="A120" i="58"/>
  <c r="A119" i="58"/>
  <c r="A118" i="58"/>
  <c r="A117" i="58"/>
  <c r="A116" i="58"/>
  <c r="A115" i="58"/>
  <c r="A114" i="58"/>
  <c r="A113" i="58"/>
  <c r="A112" i="58"/>
  <c r="A111" i="58"/>
  <c r="A110" i="58"/>
  <c r="A109" i="58"/>
  <c r="A108" i="58"/>
  <c r="A107" i="58"/>
  <c r="A106" i="58"/>
  <c r="A105" i="58"/>
  <c r="A104" i="58"/>
  <c r="A103" i="58"/>
  <c r="A102" i="58"/>
  <c r="A101" i="58"/>
  <c r="A100" i="58"/>
  <c r="A99" i="58"/>
  <c r="A98" i="58"/>
  <c r="A97" i="58"/>
  <c r="A96" i="58"/>
  <c r="A95" i="58"/>
  <c r="A94" i="58"/>
  <c r="A93" i="58"/>
  <c r="A92" i="58"/>
  <c r="A91" i="58"/>
  <c r="A90" i="58"/>
  <c r="A89" i="58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6" i="58"/>
  <c r="A55" i="58"/>
  <c r="A54" i="58"/>
  <c r="A53" i="58"/>
  <c r="A52" i="58"/>
  <c r="A51" i="58"/>
  <c r="A50" i="58"/>
  <c r="A49" i="58"/>
  <c r="A48" i="58"/>
  <c r="A47" i="58"/>
  <c r="A46" i="58"/>
  <c r="A45" i="58"/>
  <c r="A44" i="58"/>
  <c r="A43" i="58"/>
  <c r="A42" i="58"/>
  <c r="A41" i="58"/>
  <c r="A40" i="58"/>
  <c r="A39" i="58"/>
  <c r="A38" i="58"/>
  <c r="A37" i="58"/>
  <c r="A36" i="58"/>
  <c r="A35" i="58"/>
  <c r="A34" i="58"/>
  <c r="A33" i="58"/>
  <c r="A32" i="58"/>
  <c r="A31" i="58"/>
  <c r="A30" i="58"/>
  <c r="A29" i="58"/>
  <c r="A28" i="58"/>
  <c r="A27" i="58"/>
  <c r="A26" i="58"/>
  <c r="A25" i="58"/>
  <c r="A24" i="58"/>
  <c r="A23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693" i="57"/>
  <c r="A692" i="57"/>
  <c r="A691" i="57"/>
  <c r="A690" i="57"/>
  <c r="A689" i="57"/>
  <c r="A688" i="57"/>
  <c r="A687" i="57"/>
  <c r="A686" i="57"/>
  <c r="A685" i="57"/>
  <c r="A684" i="57"/>
  <c r="A683" i="57"/>
  <c r="A682" i="57"/>
  <c r="A681" i="57"/>
  <c r="A680" i="57"/>
  <c r="A679" i="57"/>
  <c r="A678" i="57"/>
  <c r="A677" i="57"/>
  <c r="A676" i="57"/>
  <c r="A675" i="57"/>
  <c r="A674" i="57"/>
  <c r="A673" i="57"/>
  <c r="A672" i="57"/>
  <c r="A671" i="57"/>
  <c r="A670" i="57"/>
  <c r="A669" i="57"/>
  <c r="A668" i="57"/>
  <c r="A667" i="57"/>
  <c r="A666" i="57"/>
  <c r="A665" i="57"/>
  <c r="A664" i="57"/>
  <c r="A663" i="57"/>
  <c r="A662" i="57"/>
  <c r="A661" i="57"/>
  <c r="A660" i="57"/>
  <c r="A659" i="57"/>
  <c r="A658" i="57"/>
  <c r="A657" i="57"/>
  <c r="A656" i="57"/>
  <c r="A655" i="57"/>
  <c r="A654" i="57"/>
  <c r="A653" i="57"/>
  <c r="A652" i="57"/>
  <c r="A651" i="57"/>
  <c r="A650" i="57"/>
  <c r="A649" i="57"/>
  <c r="A648" i="57"/>
  <c r="A647" i="57"/>
  <c r="A646" i="57"/>
  <c r="A645" i="57"/>
  <c r="A644" i="57"/>
  <c r="A643" i="57"/>
  <c r="A642" i="57"/>
  <c r="A641" i="57"/>
  <c r="A640" i="57"/>
  <c r="A639" i="57"/>
  <c r="A638" i="57"/>
  <c r="A637" i="57"/>
  <c r="A636" i="57"/>
  <c r="A635" i="57"/>
  <c r="A634" i="57"/>
  <c r="A633" i="57"/>
  <c r="A632" i="57"/>
  <c r="A631" i="57"/>
  <c r="A630" i="57"/>
  <c r="A629" i="57"/>
  <c r="A628" i="57"/>
  <c r="A627" i="57"/>
  <c r="A626" i="57"/>
  <c r="A625" i="57"/>
  <c r="A624" i="57"/>
  <c r="A623" i="57"/>
  <c r="A622" i="57"/>
  <c r="A621" i="57"/>
  <c r="A620" i="57"/>
  <c r="A619" i="57"/>
  <c r="A618" i="57"/>
  <c r="A617" i="57"/>
  <c r="A616" i="57"/>
  <c r="A615" i="57"/>
  <c r="A614" i="57"/>
  <c r="A613" i="57"/>
  <c r="A612" i="57"/>
  <c r="A611" i="57"/>
  <c r="A610" i="57"/>
  <c r="A609" i="57"/>
  <c r="A608" i="57"/>
  <c r="A607" i="57"/>
  <c r="A606" i="57"/>
  <c r="A605" i="57"/>
  <c r="A604" i="57"/>
  <c r="A603" i="57"/>
  <c r="A602" i="57"/>
  <c r="A601" i="57"/>
  <c r="A600" i="57"/>
  <c r="A599" i="57"/>
  <c r="A598" i="57"/>
  <c r="A597" i="57"/>
  <c r="A596" i="57"/>
  <c r="A595" i="57"/>
  <c r="A594" i="57"/>
  <c r="A593" i="57"/>
  <c r="A592" i="57"/>
  <c r="A591" i="57"/>
  <c r="A590" i="57"/>
  <c r="A589" i="57"/>
  <c r="A588" i="57"/>
  <c r="A587" i="57"/>
  <c r="A586" i="57"/>
  <c r="A585" i="57"/>
  <c r="A584" i="57"/>
  <c r="A583" i="57"/>
  <c r="A582" i="57"/>
  <c r="A581" i="57"/>
  <c r="A580" i="57"/>
  <c r="A579" i="57"/>
  <c r="A578" i="57"/>
  <c r="A577" i="57"/>
  <c r="A576" i="57"/>
  <c r="A575" i="57"/>
  <c r="A574" i="57"/>
  <c r="A573" i="57"/>
  <c r="A572" i="57"/>
  <c r="A571" i="57"/>
  <c r="A570" i="57"/>
  <c r="A569" i="57"/>
  <c r="A568" i="57"/>
  <c r="A567" i="57"/>
  <c r="A566" i="57"/>
  <c r="A565" i="57"/>
  <c r="A564" i="57"/>
  <c r="A563" i="57"/>
  <c r="A562" i="57"/>
  <c r="A561" i="57"/>
  <c r="A560" i="57"/>
  <c r="A559" i="57"/>
  <c r="A558" i="57"/>
  <c r="A557" i="57"/>
  <c r="A556" i="57"/>
  <c r="A555" i="57"/>
  <c r="A554" i="57"/>
  <c r="A553" i="57"/>
  <c r="A552" i="57"/>
  <c r="A551" i="57"/>
  <c r="A550" i="57"/>
  <c r="A549" i="57"/>
  <c r="A548" i="57"/>
  <c r="A547" i="57"/>
  <c r="A546" i="57"/>
  <c r="A545" i="57"/>
  <c r="A544" i="57"/>
  <c r="A543" i="57"/>
  <c r="A542" i="57"/>
  <c r="A541" i="57"/>
  <c r="A540" i="57"/>
  <c r="A539" i="57"/>
  <c r="A538" i="57"/>
  <c r="A537" i="57"/>
  <c r="A536" i="57"/>
  <c r="A535" i="57"/>
  <c r="A534" i="57"/>
  <c r="A533" i="57"/>
  <c r="A532" i="57"/>
  <c r="A531" i="57"/>
  <c r="A530" i="57"/>
  <c r="A529" i="57"/>
  <c r="A528" i="57"/>
  <c r="A527" i="57"/>
  <c r="A526" i="57"/>
  <c r="A525" i="57"/>
  <c r="A524" i="57"/>
  <c r="A523" i="57"/>
  <c r="A522" i="57"/>
  <c r="A521" i="57"/>
  <c r="A520" i="57"/>
  <c r="A519" i="57"/>
  <c r="A518" i="57"/>
  <c r="A517" i="57"/>
  <c r="A516" i="57"/>
  <c r="A515" i="57"/>
  <c r="A514" i="57"/>
  <c r="A513" i="57"/>
  <c r="A512" i="57"/>
  <c r="A511" i="57"/>
  <c r="A510" i="57"/>
  <c r="A509" i="57"/>
  <c r="A508" i="57"/>
  <c r="A507" i="57"/>
  <c r="A506" i="57"/>
  <c r="A505" i="57"/>
  <c r="A504" i="57"/>
  <c r="A503" i="57"/>
  <c r="A502" i="57"/>
  <c r="A501" i="57"/>
  <c r="A500" i="57"/>
  <c r="A499" i="57"/>
  <c r="A498" i="57"/>
  <c r="A497" i="57"/>
  <c r="A496" i="57"/>
  <c r="A495" i="57"/>
  <c r="A494" i="57"/>
  <c r="A493" i="57"/>
  <c r="A492" i="57"/>
  <c r="A491" i="57"/>
  <c r="A490" i="57"/>
  <c r="A489" i="57"/>
  <c r="A488" i="57"/>
  <c r="A487" i="57"/>
  <c r="A486" i="57"/>
  <c r="A485" i="57"/>
  <c r="A484" i="57"/>
  <c r="A483" i="57"/>
  <c r="A482" i="57"/>
  <c r="A481" i="57"/>
  <c r="A480" i="57"/>
  <c r="A479" i="57"/>
  <c r="A478" i="57"/>
  <c r="A477" i="57"/>
  <c r="A476" i="57"/>
  <c r="A475" i="57"/>
  <c r="A474" i="57"/>
  <c r="A473" i="57"/>
  <c r="A472" i="57"/>
  <c r="A471" i="57"/>
  <c r="A470" i="57"/>
  <c r="A469" i="57"/>
  <c r="A468" i="57"/>
  <c r="A467" i="57"/>
  <c r="A466" i="57"/>
  <c r="A465" i="57"/>
  <c r="A464" i="57"/>
  <c r="A463" i="57"/>
  <c r="A462" i="57"/>
  <c r="A461" i="57"/>
  <c r="A460" i="57"/>
  <c r="A459" i="57"/>
  <c r="A458" i="57"/>
  <c r="A457" i="57"/>
  <c r="A456" i="57"/>
  <c r="A455" i="57"/>
  <c r="A454" i="57"/>
  <c r="A453" i="57"/>
  <c r="A452" i="57"/>
  <c r="A451" i="57"/>
  <c r="A450" i="57"/>
  <c r="A449" i="57"/>
  <c r="A448" i="57"/>
  <c r="A447" i="57"/>
  <c r="A446" i="57"/>
  <c r="A445" i="57"/>
  <c r="A444" i="57"/>
  <c r="A443" i="57"/>
  <c r="A442" i="57"/>
  <c r="A441" i="57"/>
  <c r="A440" i="57"/>
  <c r="A439" i="57"/>
  <c r="A438" i="57"/>
  <c r="A437" i="57"/>
  <c r="A436" i="57"/>
  <c r="A435" i="57"/>
  <c r="A434" i="57"/>
  <c r="A433" i="57"/>
  <c r="A432" i="57"/>
  <c r="A431" i="57"/>
  <c r="A430" i="57"/>
  <c r="A429" i="57"/>
  <c r="A428" i="57"/>
  <c r="A427" i="57"/>
  <c r="A426" i="57"/>
  <c r="A425" i="57"/>
  <c r="A424" i="57"/>
  <c r="A423" i="57"/>
  <c r="A422" i="57"/>
  <c r="A421" i="57"/>
  <c r="A420" i="57"/>
  <c r="A419" i="57"/>
  <c r="A418" i="57"/>
  <c r="A417" i="57"/>
  <c r="A416" i="57"/>
  <c r="A415" i="57"/>
  <c r="A414" i="57"/>
  <c r="A413" i="57"/>
  <c r="A412" i="57"/>
  <c r="A411" i="57"/>
  <c r="A410" i="57"/>
  <c r="A409" i="57"/>
  <c r="A408" i="57"/>
  <c r="A407" i="57"/>
  <c r="A406" i="57"/>
  <c r="A405" i="57"/>
  <c r="A404" i="57"/>
  <c r="A403" i="57"/>
  <c r="A402" i="57"/>
  <c r="A401" i="57"/>
  <c r="A400" i="57"/>
  <c r="A399" i="57"/>
  <c r="A398" i="57"/>
  <c r="A397" i="57"/>
  <c r="A396" i="57"/>
  <c r="A395" i="57"/>
  <c r="A394" i="57"/>
  <c r="A393" i="57"/>
  <c r="A392" i="57"/>
  <c r="A391" i="57"/>
  <c r="A390" i="57"/>
  <c r="A389" i="57"/>
  <c r="A388" i="57"/>
  <c r="A387" i="57"/>
  <c r="A386" i="57"/>
  <c r="A385" i="57"/>
  <c r="A384" i="57"/>
  <c r="A383" i="57"/>
  <c r="A382" i="57"/>
  <c r="A381" i="57"/>
  <c r="A380" i="57"/>
  <c r="A379" i="57"/>
  <c r="A378" i="57"/>
  <c r="A377" i="57"/>
  <c r="A376" i="57"/>
  <c r="A375" i="57"/>
  <c r="A374" i="57"/>
  <c r="A373" i="57"/>
  <c r="A372" i="57"/>
  <c r="A371" i="57"/>
  <c r="A370" i="57"/>
  <c r="A369" i="57"/>
  <c r="A368" i="57"/>
  <c r="A367" i="57"/>
  <c r="A366" i="57"/>
  <c r="A365" i="57"/>
  <c r="A364" i="57"/>
  <c r="A363" i="57"/>
  <c r="A362" i="57"/>
  <c r="A361" i="57"/>
  <c r="A360" i="57"/>
  <c r="A359" i="57"/>
  <c r="A358" i="57"/>
  <c r="A357" i="57"/>
  <c r="A356" i="57"/>
  <c r="A355" i="57"/>
  <c r="A354" i="57"/>
  <c r="A353" i="57"/>
  <c r="A352" i="57"/>
  <c r="A351" i="57"/>
  <c r="A350" i="57"/>
  <c r="A349" i="57"/>
  <c r="A348" i="57"/>
  <c r="A347" i="57"/>
  <c r="A346" i="57"/>
  <c r="A345" i="57"/>
  <c r="A344" i="57"/>
  <c r="A343" i="57"/>
  <c r="A342" i="57"/>
  <c r="A341" i="57"/>
  <c r="A340" i="57"/>
  <c r="A339" i="57"/>
  <c r="A338" i="57"/>
  <c r="A337" i="57"/>
  <c r="A336" i="57"/>
  <c r="A335" i="57"/>
  <c r="A334" i="57"/>
  <c r="A333" i="57"/>
  <c r="A332" i="57"/>
  <c r="A331" i="57"/>
  <c r="A330" i="57"/>
  <c r="A329" i="57"/>
  <c r="A328" i="57"/>
  <c r="A327" i="57"/>
  <c r="A326" i="57"/>
  <c r="A325" i="57"/>
  <c r="A324" i="57"/>
  <c r="A323" i="57"/>
  <c r="A322" i="57"/>
  <c r="A321" i="57"/>
  <c r="A320" i="57"/>
  <c r="A319" i="57"/>
  <c r="A318" i="57"/>
  <c r="A317" i="57"/>
  <c r="A316" i="57"/>
  <c r="A315" i="57"/>
  <c r="A314" i="57"/>
  <c r="A313" i="57"/>
  <c r="A312" i="57"/>
  <c r="A311" i="57"/>
  <c r="A310" i="57"/>
  <c r="A309" i="57"/>
  <c r="A308" i="57"/>
  <c r="A307" i="57"/>
  <c r="A306" i="57"/>
  <c r="A305" i="57"/>
  <c r="A304" i="57"/>
  <c r="A303" i="57"/>
  <c r="A302" i="57"/>
  <c r="A301" i="57"/>
  <c r="A300" i="57"/>
  <c r="A299" i="57"/>
  <c r="A298" i="57"/>
  <c r="A297" i="57"/>
  <c r="A296" i="57"/>
  <c r="A295" i="57"/>
  <c r="A294" i="57"/>
  <c r="A293" i="57"/>
  <c r="A292" i="57"/>
  <c r="A291" i="57"/>
  <c r="A290" i="57"/>
  <c r="A289" i="57"/>
  <c r="A288" i="57"/>
  <c r="A287" i="57"/>
  <c r="A286" i="57"/>
  <c r="A285" i="57"/>
  <c r="A284" i="57"/>
  <c r="A283" i="57"/>
  <c r="A282" i="57"/>
  <c r="A281" i="57"/>
  <c r="A280" i="57"/>
  <c r="A279" i="57"/>
  <c r="A278" i="57"/>
  <c r="A277" i="57"/>
  <c r="A276" i="57"/>
  <c r="A275" i="57"/>
  <c r="A274" i="57"/>
  <c r="A273" i="57"/>
  <c r="A272" i="57"/>
  <c r="A271" i="57"/>
  <c r="A270" i="57"/>
  <c r="A269" i="57"/>
  <c r="A268" i="57"/>
  <c r="A267" i="57"/>
  <c r="A266" i="57"/>
  <c r="A265" i="57"/>
  <c r="A264" i="57"/>
  <c r="A263" i="57"/>
  <c r="A262" i="57"/>
  <c r="A261" i="57"/>
  <c r="A260" i="57"/>
  <c r="A259" i="57"/>
  <c r="A258" i="57"/>
  <c r="A257" i="57"/>
  <c r="A256" i="57"/>
  <c r="A255" i="57"/>
  <c r="A254" i="57"/>
  <c r="A253" i="57"/>
  <c r="A252" i="57"/>
  <c r="A251" i="57"/>
  <c r="A250" i="57"/>
  <c r="A249" i="57"/>
  <c r="A248" i="57"/>
  <c r="A247" i="57"/>
  <c r="A246" i="57"/>
  <c r="A245" i="57"/>
  <c r="A244" i="57"/>
  <c r="A243" i="57"/>
  <c r="A242" i="57"/>
  <c r="A241" i="57"/>
  <c r="A240" i="57"/>
  <c r="A239" i="57"/>
  <c r="A238" i="57"/>
  <c r="A237" i="57"/>
  <c r="A236" i="57"/>
  <c r="A235" i="57"/>
  <c r="A234" i="57"/>
  <c r="A233" i="57"/>
  <c r="A232" i="57"/>
  <c r="A231" i="57"/>
  <c r="A230" i="57"/>
  <c r="A229" i="57"/>
  <c r="A228" i="57"/>
  <c r="A227" i="57"/>
  <c r="A226" i="57"/>
  <c r="A225" i="57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693" i="56"/>
  <c r="A692" i="56"/>
  <c r="A691" i="56"/>
  <c r="A690" i="56"/>
  <c r="A689" i="56"/>
  <c r="A688" i="56"/>
  <c r="A687" i="56"/>
  <c r="A686" i="56"/>
  <c r="A685" i="56"/>
  <c r="A684" i="56"/>
  <c r="A683" i="56"/>
  <c r="A682" i="56"/>
  <c r="A681" i="56"/>
  <c r="A680" i="56"/>
  <c r="A679" i="56"/>
  <c r="A678" i="56"/>
  <c r="A677" i="56"/>
  <c r="A676" i="56"/>
  <c r="A675" i="56"/>
  <c r="A674" i="56"/>
  <c r="A673" i="56"/>
  <c r="A672" i="56"/>
  <c r="A671" i="56"/>
  <c r="A670" i="56"/>
  <c r="A669" i="56"/>
  <c r="A668" i="56"/>
  <c r="A667" i="56"/>
  <c r="A666" i="56"/>
  <c r="A665" i="56"/>
  <c r="A664" i="56"/>
  <c r="A663" i="56"/>
  <c r="A662" i="56"/>
  <c r="A661" i="56"/>
  <c r="A660" i="56"/>
  <c r="A659" i="56"/>
  <c r="A658" i="56"/>
  <c r="A657" i="56"/>
  <c r="A656" i="56"/>
  <c r="A655" i="56"/>
  <c r="A654" i="56"/>
  <c r="A653" i="56"/>
  <c r="A652" i="56"/>
  <c r="A651" i="56"/>
  <c r="A650" i="56"/>
  <c r="A649" i="56"/>
  <c r="A648" i="56"/>
  <c r="A647" i="56"/>
  <c r="A646" i="56"/>
  <c r="A645" i="56"/>
  <c r="A644" i="56"/>
  <c r="A643" i="56"/>
  <c r="A642" i="56"/>
  <c r="A641" i="56"/>
  <c r="A640" i="56"/>
  <c r="A639" i="56"/>
  <c r="A638" i="56"/>
  <c r="A637" i="56"/>
  <c r="A636" i="56"/>
  <c r="A635" i="56"/>
  <c r="A634" i="56"/>
  <c r="A633" i="56"/>
  <c r="A632" i="56"/>
  <c r="A631" i="56"/>
  <c r="A630" i="56"/>
  <c r="A629" i="56"/>
  <c r="A628" i="56"/>
  <c r="A627" i="56"/>
  <c r="A626" i="56"/>
  <c r="A625" i="56"/>
  <c r="A624" i="56"/>
  <c r="A623" i="56"/>
  <c r="A622" i="56"/>
  <c r="A621" i="56"/>
  <c r="A620" i="56"/>
  <c r="A619" i="56"/>
  <c r="A618" i="56"/>
  <c r="A617" i="56"/>
  <c r="A616" i="56"/>
  <c r="A615" i="56"/>
  <c r="A614" i="56"/>
  <c r="A613" i="56"/>
  <c r="A612" i="56"/>
  <c r="A611" i="56"/>
  <c r="A610" i="56"/>
  <c r="A609" i="56"/>
  <c r="A608" i="56"/>
  <c r="A607" i="56"/>
  <c r="A606" i="56"/>
  <c r="A605" i="56"/>
  <c r="A604" i="56"/>
  <c r="A603" i="56"/>
  <c r="A602" i="56"/>
  <c r="A601" i="56"/>
  <c r="A600" i="56"/>
  <c r="A599" i="56"/>
  <c r="A598" i="56"/>
  <c r="A597" i="56"/>
  <c r="A596" i="56"/>
  <c r="A595" i="56"/>
  <c r="A594" i="56"/>
  <c r="A593" i="56"/>
  <c r="A592" i="56"/>
  <c r="A591" i="56"/>
  <c r="A590" i="56"/>
  <c r="A589" i="56"/>
  <c r="A588" i="56"/>
  <c r="A587" i="56"/>
  <c r="A586" i="56"/>
  <c r="A585" i="56"/>
  <c r="A584" i="56"/>
  <c r="A583" i="56"/>
  <c r="A582" i="56"/>
  <c r="A581" i="56"/>
  <c r="A580" i="56"/>
  <c r="A579" i="56"/>
  <c r="A578" i="56"/>
  <c r="A577" i="56"/>
  <c r="A576" i="56"/>
  <c r="A575" i="56"/>
  <c r="A574" i="56"/>
  <c r="A573" i="56"/>
  <c r="A572" i="56"/>
  <c r="A571" i="56"/>
  <c r="A570" i="56"/>
  <c r="A569" i="56"/>
  <c r="A568" i="56"/>
  <c r="A567" i="56"/>
  <c r="A566" i="56"/>
  <c r="A565" i="56"/>
  <c r="A564" i="56"/>
  <c r="A563" i="56"/>
  <c r="A562" i="56"/>
  <c r="A561" i="56"/>
  <c r="A560" i="56"/>
  <c r="A559" i="56"/>
  <c r="A558" i="56"/>
  <c r="A557" i="56"/>
  <c r="A556" i="56"/>
  <c r="A555" i="56"/>
  <c r="A554" i="56"/>
  <c r="A553" i="56"/>
  <c r="A552" i="56"/>
  <c r="A551" i="56"/>
  <c r="A550" i="56"/>
  <c r="A549" i="56"/>
  <c r="A548" i="56"/>
  <c r="A547" i="56"/>
  <c r="A546" i="56"/>
  <c r="A545" i="56"/>
  <c r="A544" i="56"/>
  <c r="A543" i="56"/>
  <c r="A542" i="56"/>
  <c r="A541" i="56"/>
  <c r="A540" i="56"/>
  <c r="A539" i="56"/>
  <c r="A538" i="56"/>
  <c r="A537" i="56"/>
  <c r="A536" i="56"/>
  <c r="A535" i="56"/>
  <c r="A534" i="56"/>
  <c r="A533" i="56"/>
  <c r="A532" i="56"/>
  <c r="A531" i="56"/>
  <c r="A530" i="56"/>
  <c r="A529" i="56"/>
  <c r="A528" i="56"/>
  <c r="A527" i="56"/>
  <c r="A526" i="56"/>
  <c r="A525" i="56"/>
  <c r="A524" i="56"/>
  <c r="A523" i="56"/>
  <c r="A522" i="56"/>
  <c r="A521" i="56"/>
  <c r="A520" i="56"/>
  <c r="A519" i="56"/>
  <c r="A518" i="56"/>
  <c r="A517" i="56"/>
  <c r="A516" i="56"/>
  <c r="A515" i="56"/>
  <c r="A514" i="56"/>
  <c r="A513" i="56"/>
  <c r="A512" i="56"/>
  <c r="A511" i="56"/>
  <c r="A510" i="56"/>
  <c r="A509" i="56"/>
  <c r="A508" i="56"/>
  <c r="A507" i="56"/>
  <c r="A506" i="56"/>
  <c r="A505" i="56"/>
  <c r="A504" i="56"/>
  <c r="A503" i="56"/>
  <c r="A502" i="56"/>
  <c r="A501" i="56"/>
  <c r="A500" i="56"/>
  <c r="A499" i="56"/>
  <c r="A498" i="56"/>
  <c r="A497" i="56"/>
  <c r="A496" i="56"/>
  <c r="A495" i="56"/>
  <c r="A494" i="56"/>
  <c r="A493" i="56"/>
  <c r="A492" i="56"/>
  <c r="A491" i="56"/>
  <c r="A490" i="56"/>
  <c r="A489" i="56"/>
  <c r="A488" i="56"/>
  <c r="A487" i="56"/>
  <c r="A486" i="56"/>
  <c r="A485" i="56"/>
  <c r="A484" i="56"/>
  <c r="A483" i="56"/>
  <c r="A482" i="56"/>
  <c r="A481" i="56"/>
  <c r="A480" i="56"/>
  <c r="A479" i="56"/>
  <c r="A478" i="56"/>
  <c r="A477" i="56"/>
  <c r="A476" i="56"/>
  <c r="A475" i="56"/>
  <c r="A474" i="56"/>
  <c r="A473" i="56"/>
  <c r="A472" i="56"/>
  <c r="A471" i="56"/>
  <c r="A470" i="56"/>
  <c r="A469" i="56"/>
  <c r="A468" i="56"/>
  <c r="A467" i="56"/>
  <c r="A466" i="56"/>
  <c r="A465" i="56"/>
  <c r="A464" i="56"/>
  <c r="A463" i="56"/>
  <c r="A462" i="56"/>
  <c r="A461" i="56"/>
  <c r="A460" i="56"/>
  <c r="A459" i="56"/>
  <c r="A458" i="56"/>
  <c r="A457" i="56"/>
  <c r="A456" i="56"/>
  <c r="A455" i="56"/>
  <c r="A454" i="56"/>
  <c r="A453" i="56"/>
  <c r="A452" i="56"/>
  <c r="A451" i="56"/>
  <c r="A450" i="56"/>
  <c r="A449" i="56"/>
  <c r="A448" i="56"/>
  <c r="A447" i="56"/>
  <c r="A446" i="56"/>
  <c r="A445" i="56"/>
  <c r="A444" i="56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25" i="56"/>
  <c r="A424" i="56"/>
  <c r="A423" i="56"/>
  <c r="A422" i="56"/>
  <c r="A421" i="56"/>
  <c r="A420" i="56"/>
  <c r="A419" i="56"/>
  <c r="A418" i="56"/>
  <c r="A417" i="56"/>
  <c r="A416" i="56"/>
  <c r="A415" i="56"/>
  <c r="A414" i="56"/>
  <c r="A413" i="56"/>
  <c r="A412" i="56"/>
  <c r="A411" i="56"/>
  <c r="A410" i="56"/>
  <c r="A409" i="56"/>
  <c r="A408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A220" i="56"/>
  <c r="A219" i="56"/>
  <c r="A218" i="56"/>
  <c r="A217" i="56"/>
  <c r="A216" i="56"/>
  <c r="A215" i="56"/>
  <c r="A214" i="56"/>
  <c r="A213" i="56"/>
  <c r="A212" i="56"/>
  <c r="A211" i="56"/>
  <c r="A210" i="56"/>
  <c r="A209" i="56"/>
  <c r="A208" i="56"/>
  <c r="A207" i="56"/>
  <c r="A206" i="56"/>
  <c r="A205" i="56"/>
  <c r="A204" i="56"/>
  <c r="A203" i="56"/>
  <c r="A202" i="56"/>
  <c r="A201" i="56"/>
  <c r="A200" i="56"/>
  <c r="A199" i="56"/>
  <c r="A198" i="56"/>
  <c r="A197" i="56"/>
  <c r="A196" i="56"/>
  <c r="A195" i="56"/>
  <c r="A194" i="56"/>
  <c r="A193" i="56"/>
  <c r="A192" i="56"/>
  <c r="A191" i="56"/>
  <c r="A190" i="56"/>
  <c r="A189" i="56"/>
  <c r="A188" i="56"/>
  <c r="A187" i="56"/>
  <c r="A186" i="56"/>
  <c r="A185" i="56"/>
  <c r="A184" i="56"/>
  <c r="A183" i="56"/>
  <c r="A182" i="56"/>
  <c r="A181" i="56"/>
  <c r="A180" i="56"/>
  <c r="A179" i="56"/>
  <c r="A178" i="56"/>
  <c r="A177" i="56"/>
  <c r="A176" i="56"/>
  <c r="A175" i="56"/>
  <c r="A174" i="56"/>
  <c r="A173" i="56"/>
  <c r="A172" i="56"/>
  <c r="A171" i="56"/>
  <c r="A170" i="56"/>
  <c r="A169" i="56"/>
  <c r="A168" i="56"/>
  <c r="A167" i="56"/>
  <c r="A166" i="56"/>
  <c r="A165" i="56"/>
  <c r="A164" i="56"/>
  <c r="A163" i="56"/>
  <c r="A162" i="56"/>
  <c r="A161" i="56"/>
  <c r="A160" i="56"/>
  <c r="A159" i="56"/>
  <c r="A158" i="56"/>
  <c r="A157" i="56"/>
  <c r="A156" i="56"/>
  <c r="A155" i="56"/>
  <c r="A154" i="56"/>
  <c r="A153" i="56"/>
  <c r="A152" i="56"/>
  <c r="A151" i="56"/>
  <c r="A150" i="56"/>
  <c r="A149" i="56"/>
  <c r="A148" i="56"/>
  <c r="A147" i="56"/>
  <c r="A146" i="56"/>
  <c r="A145" i="56"/>
  <c r="A144" i="56"/>
  <c r="A143" i="56"/>
  <c r="A142" i="56"/>
  <c r="A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693" i="55"/>
  <c r="A692" i="55"/>
  <c r="A691" i="55"/>
  <c r="A690" i="55"/>
  <c r="A689" i="55"/>
  <c r="A688" i="55"/>
  <c r="A687" i="55"/>
  <c r="A686" i="55"/>
  <c r="A685" i="55"/>
  <c r="A684" i="55"/>
  <c r="A683" i="55"/>
  <c r="A682" i="55"/>
  <c r="A681" i="55"/>
  <c r="A680" i="55"/>
  <c r="A679" i="55"/>
  <c r="A678" i="55"/>
  <c r="A677" i="55"/>
  <c r="A676" i="55"/>
  <c r="A675" i="55"/>
  <c r="A674" i="55"/>
  <c r="A673" i="55"/>
  <c r="A672" i="55"/>
  <c r="A671" i="55"/>
  <c r="A670" i="55"/>
  <c r="A669" i="55"/>
  <c r="A668" i="55"/>
  <c r="A667" i="55"/>
  <c r="A666" i="55"/>
  <c r="A665" i="55"/>
  <c r="A664" i="55"/>
  <c r="A663" i="55"/>
  <c r="A662" i="55"/>
  <c r="A661" i="55"/>
  <c r="A660" i="55"/>
  <c r="A659" i="55"/>
  <c r="A658" i="55"/>
  <c r="A657" i="55"/>
  <c r="A656" i="55"/>
  <c r="A655" i="55"/>
  <c r="A654" i="55"/>
  <c r="A653" i="55"/>
  <c r="A652" i="55"/>
  <c r="A651" i="55"/>
  <c r="A650" i="55"/>
  <c r="A649" i="55"/>
  <c r="A648" i="55"/>
  <c r="A647" i="55"/>
  <c r="A646" i="55"/>
  <c r="A645" i="55"/>
  <c r="A644" i="55"/>
  <c r="A643" i="55"/>
  <c r="A642" i="55"/>
  <c r="A641" i="55"/>
  <c r="A640" i="55"/>
  <c r="A639" i="55"/>
  <c r="A638" i="55"/>
  <c r="A637" i="55"/>
  <c r="A636" i="55"/>
  <c r="A635" i="55"/>
  <c r="A634" i="55"/>
  <c r="A633" i="55"/>
  <c r="A632" i="55"/>
  <c r="A631" i="55"/>
  <c r="A630" i="55"/>
  <c r="A629" i="55"/>
  <c r="A628" i="55"/>
  <c r="A627" i="55"/>
  <c r="A626" i="55"/>
  <c r="A625" i="55"/>
  <c r="A624" i="55"/>
  <c r="A623" i="55"/>
  <c r="A622" i="55"/>
  <c r="A621" i="55"/>
  <c r="A620" i="55"/>
  <c r="A619" i="55"/>
  <c r="A618" i="55"/>
  <c r="A617" i="55"/>
  <c r="A616" i="55"/>
  <c r="A615" i="55"/>
  <c r="A614" i="55"/>
  <c r="A613" i="55"/>
  <c r="A612" i="55"/>
  <c r="A611" i="55"/>
  <c r="A610" i="55"/>
  <c r="A609" i="55"/>
  <c r="A608" i="55"/>
  <c r="A607" i="55"/>
  <c r="A606" i="55"/>
  <c r="A605" i="55"/>
  <c r="A604" i="55"/>
  <c r="A603" i="55"/>
  <c r="A602" i="55"/>
  <c r="A601" i="55"/>
  <c r="A600" i="55"/>
  <c r="A599" i="55"/>
  <c r="A598" i="55"/>
  <c r="A597" i="55"/>
  <c r="A596" i="55"/>
  <c r="A595" i="55"/>
  <c r="A594" i="55"/>
  <c r="A593" i="55"/>
  <c r="A592" i="55"/>
  <c r="A591" i="55"/>
  <c r="A590" i="55"/>
  <c r="A589" i="55"/>
  <c r="A588" i="55"/>
  <c r="A587" i="55"/>
  <c r="A586" i="55"/>
  <c r="A585" i="55"/>
  <c r="A584" i="55"/>
  <c r="A583" i="55"/>
  <c r="A582" i="55"/>
  <c r="A581" i="55"/>
  <c r="A580" i="55"/>
  <c r="A579" i="55"/>
  <c r="A578" i="55"/>
  <c r="A577" i="55"/>
  <c r="A576" i="55"/>
  <c r="A575" i="55"/>
  <c r="A574" i="55"/>
  <c r="A573" i="55"/>
  <c r="A572" i="55"/>
  <c r="A571" i="55"/>
  <c r="A570" i="55"/>
  <c r="A569" i="55"/>
  <c r="A568" i="55"/>
  <c r="A567" i="55"/>
  <c r="A566" i="55"/>
  <c r="A565" i="55"/>
  <c r="A564" i="55"/>
  <c r="A563" i="55"/>
  <c r="A562" i="55"/>
  <c r="A561" i="55"/>
  <c r="A560" i="55"/>
  <c r="A559" i="55"/>
  <c r="A558" i="55"/>
  <c r="A557" i="55"/>
  <c r="A556" i="55"/>
  <c r="A555" i="55"/>
  <c r="A554" i="55"/>
  <c r="A553" i="55"/>
  <c r="A552" i="55"/>
  <c r="A551" i="55"/>
  <c r="A550" i="55"/>
  <c r="A549" i="55"/>
  <c r="A548" i="55"/>
  <c r="A547" i="55"/>
  <c r="A546" i="55"/>
  <c r="A545" i="55"/>
  <c r="A544" i="55"/>
  <c r="A543" i="55"/>
  <c r="A542" i="55"/>
  <c r="A541" i="55"/>
  <c r="A540" i="55"/>
  <c r="A539" i="55"/>
  <c r="A538" i="55"/>
  <c r="A537" i="55"/>
  <c r="A536" i="55"/>
  <c r="A535" i="55"/>
  <c r="A534" i="55"/>
  <c r="A533" i="55"/>
  <c r="A532" i="55"/>
  <c r="A531" i="55"/>
  <c r="A530" i="55"/>
  <c r="A529" i="55"/>
  <c r="A528" i="55"/>
  <c r="A527" i="55"/>
  <c r="A526" i="55"/>
  <c r="A525" i="55"/>
  <c r="A524" i="55"/>
  <c r="A523" i="55"/>
  <c r="A522" i="55"/>
  <c r="A521" i="55"/>
  <c r="A520" i="55"/>
  <c r="A519" i="55"/>
  <c r="A518" i="55"/>
  <c r="A517" i="55"/>
  <c r="A516" i="55"/>
  <c r="A515" i="55"/>
  <c r="A514" i="55"/>
  <c r="A513" i="55"/>
  <c r="A512" i="55"/>
  <c r="A511" i="55"/>
  <c r="A510" i="55"/>
  <c r="A509" i="55"/>
  <c r="A508" i="55"/>
  <c r="A507" i="55"/>
  <c r="A506" i="55"/>
  <c r="A505" i="55"/>
  <c r="A504" i="55"/>
  <c r="A503" i="55"/>
  <c r="A502" i="55"/>
  <c r="A501" i="55"/>
  <c r="A500" i="55"/>
  <c r="A499" i="55"/>
  <c r="A498" i="55"/>
  <c r="A497" i="55"/>
  <c r="A496" i="55"/>
  <c r="A495" i="55"/>
  <c r="A494" i="55"/>
  <c r="A493" i="55"/>
  <c r="A492" i="55"/>
  <c r="A491" i="55"/>
  <c r="A490" i="55"/>
  <c r="A489" i="55"/>
  <c r="A488" i="55"/>
  <c r="A487" i="55"/>
  <c r="A486" i="55"/>
  <c r="A485" i="55"/>
  <c r="A484" i="55"/>
  <c r="A483" i="55"/>
  <c r="A482" i="55"/>
  <c r="A481" i="55"/>
  <c r="A480" i="55"/>
  <c r="A479" i="55"/>
  <c r="A478" i="55"/>
  <c r="A477" i="55"/>
  <c r="A476" i="55"/>
  <c r="A475" i="55"/>
  <c r="A474" i="55"/>
  <c r="A473" i="55"/>
  <c r="A472" i="55"/>
  <c r="A471" i="55"/>
  <c r="A470" i="55"/>
  <c r="A469" i="55"/>
  <c r="A468" i="55"/>
  <c r="A467" i="55"/>
  <c r="A466" i="55"/>
  <c r="A465" i="55"/>
  <c r="A464" i="55"/>
  <c r="A463" i="55"/>
  <c r="A462" i="55"/>
  <c r="A461" i="55"/>
  <c r="A460" i="55"/>
  <c r="A459" i="55"/>
  <c r="A458" i="55"/>
  <c r="A457" i="55"/>
  <c r="A456" i="55"/>
  <c r="A455" i="55"/>
  <c r="A454" i="55"/>
  <c r="A453" i="55"/>
  <c r="A452" i="55"/>
  <c r="A451" i="55"/>
  <c r="A450" i="55"/>
  <c r="A449" i="55"/>
  <c r="A448" i="55"/>
  <c r="A447" i="55"/>
  <c r="A446" i="55"/>
  <c r="A445" i="55"/>
  <c r="A444" i="55"/>
  <c r="A443" i="55"/>
  <c r="A442" i="55"/>
  <c r="A441" i="55"/>
  <c r="A440" i="55"/>
  <c r="A439" i="55"/>
  <c r="A438" i="55"/>
  <c r="A437" i="55"/>
  <c r="A436" i="55"/>
  <c r="A435" i="55"/>
  <c r="A434" i="55"/>
  <c r="A433" i="55"/>
  <c r="A432" i="55"/>
  <c r="A431" i="55"/>
  <c r="A430" i="55"/>
  <c r="A429" i="55"/>
  <c r="A428" i="55"/>
  <c r="A427" i="55"/>
  <c r="A426" i="55"/>
  <c r="A425" i="55"/>
  <c r="A424" i="55"/>
  <c r="A423" i="55"/>
  <c r="A422" i="55"/>
  <c r="A421" i="55"/>
  <c r="A420" i="55"/>
  <c r="A419" i="55"/>
  <c r="A418" i="55"/>
  <c r="A417" i="55"/>
  <c r="A416" i="55"/>
  <c r="A415" i="55"/>
  <c r="A414" i="55"/>
  <c r="A413" i="55"/>
  <c r="A412" i="55"/>
  <c r="A411" i="55"/>
  <c r="A410" i="55"/>
  <c r="A409" i="55"/>
  <c r="A408" i="55"/>
  <c r="A407" i="55"/>
  <c r="A406" i="55"/>
  <c r="A405" i="55"/>
  <c r="A404" i="55"/>
  <c r="A403" i="55"/>
  <c r="A402" i="55"/>
  <c r="A401" i="55"/>
  <c r="A400" i="55"/>
  <c r="A399" i="55"/>
  <c r="A398" i="55"/>
  <c r="A397" i="55"/>
  <c r="A396" i="55"/>
  <c r="A395" i="55"/>
  <c r="A394" i="55"/>
  <c r="A393" i="55"/>
  <c r="A392" i="55"/>
  <c r="A391" i="55"/>
  <c r="A390" i="55"/>
  <c r="A389" i="55"/>
  <c r="A388" i="55"/>
  <c r="A387" i="55"/>
  <c r="A386" i="55"/>
  <c r="A385" i="55"/>
  <c r="A384" i="55"/>
  <c r="A383" i="55"/>
  <c r="A382" i="55"/>
  <c r="A381" i="55"/>
  <c r="A380" i="55"/>
  <c r="A379" i="55"/>
  <c r="A378" i="55"/>
  <c r="A377" i="55"/>
  <c r="A376" i="55"/>
  <c r="A375" i="55"/>
  <c r="A374" i="55"/>
  <c r="A373" i="55"/>
  <c r="A372" i="55"/>
  <c r="A371" i="55"/>
  <c r="A370" i="55"/>
  <c r="A369" i="55"/>
  <c r="A368" i="55"/>
  <c r="A367" i="55"/>
  <c r="A366" i="55"/>
  <c r="A365" i="55"/>
  <c r="A364" i="55"/>
  <c r="A363" i="55"/>
  <c r="A362" i="55"/>
  <c r="A361" i="55"/>
  <c r="A360" i="55"/>
  <c r="A359" i="55"/>
  <c r="A358" i="55"/>
  <c r="A357" i="55"/>
  <c r="A356" i="55"/>
  <c r="A355" i="55"/>
  <c r="A354" i="55"/>
  <c r="A353" i="55"/>
  <c r="A352" i="55"/>
  <c r="A351" i="55"/>
  <c r="A350" i="55"/>
  <c r="A349" i="55"/>
  <c r="A348" i="55"/>
  <c r="A347" i="55"/>
  <c r="A346" i="55"/>
  <c r="A345" i="55"/>
  <c r="A344" i="55"/>
  <c r="A343" i="55"/>
  <c r="A342" i="55"/>
  <c r="A341" i="55"/>
  <c r="A340" i="55"/>
  <c r="A339" i="55"/>
  <c r="A338" i="55"/>
  <c r="A337" i="55"/>
  <c r="A336" i="55"/>
  <c r="A335" i="55"/>
  <c r="A334" i="55"/>
  <c r="A333" i="55"/>
  <c r="A332" i="55"/>
  <c r="A331" i="55"/>
  <c r="A330" i="55"/>
  <c r="A329" i="55"/>
  <c r="A328" i="55"/>
  <c r="A327" i="55"/>
  <c r="A326" i="55"/>
  <c r="A325" i="55"/>
  <c r="A324" i="55"/>
  <c r="A323" i="55"/>
  <c r="A322" i="55"/>
  <c r="A321" i="55"/>
  <c r="A320" i="55"/>
  <c r="A319" i="55"/>
  <c r="A318" i="55"/>
  <c r="A317" i="55"/>
  <c r="A316" i="55"/>
  <c r="A315" i="55"/>
  <c r="A314" i="55"/>
  <c r="A313" i="55"/>
  <c r="A312" i="55"/>
  <c r="A311" i="55"/>
  <c r="A310" i="55"/>
  <c r="A309" i="55"/>
  <c r="A308" i="55"/>
  <c r="A307" i="55"/>
  <c r="A306" i="55"/>
  <c r="A305" i="55"/>
  <c r="A304" i="55"/>
  <c r="A303" i="55"/>
  <c r="A302" i="55"/>
  <c r="A301" i="55"/>
  <c r="A300" i="55"/>
  <c r="A299" i="55"/>
  <c r="A298" i="55"/>
  <c r="A297" i="55"/>
  <c r="A296" i="55"/>
  <c r="A295" i="55"/>
  <c r="A294" i="55"/>
  <c r="A293" i="55"/>
  <c r="A292" i="55"/>
  <c r="A291" i="55"/>
  <c r="A290" i="55"/>
  <c r="A289" i="55"/>
  <c r="A288" i="55"/>
  <c r="A287" i="55"/>
  <c r="A286" i="55"/>
  <c r="A285" i="55"/>
  <c r="A284" i="55"/>
  <c r="A283" i="55"/>
  <c r="A282" i="55"/>
  <c r="A281" i="55"/>
  <c r="A280" i="55"/>
  <c r="A279" i="55"/>
  <c r="A278" i="55"/>
  <c r="A277" i="55"/>
  <c r="A276" i="55"/>
  <c r="A275" i="55"/>
  <c r="A274" i="55"/>
  <c r="A273" i="55"/>
  <c r="A272" i="55"/>
  <c r="A271" i="55"/>
  <c r="A270" i="55"/>
  <c r="A269" i="55"/>
  <c r="A268" i="55"/>
  <c r="A267" i="55"/>
  <c r="A266" i="55"/>
  <c r="A265" i="55"/>
  <c r="A264" i="55"/>
  <c r="A263" i="55"/>
  <c r="A262" i="55"/>
  <c r="A261" i="55"/>
  <c r="A260" i="55"/>
  <c r="A259" i="55"/>
  <c r="A258" i="55"/>
  <c r="A257" i="55"/>
  <c r="A256" i="55"/>
  <c r="A255" i="55"/>
  <c r="A254" i="55"/>
  <c r="A253" i="55"/>
  <c r="A252" i="55"/>
  <c r="A251" i="55"/>
  <c r="A250" i="55"/>
  <c r="A249" i="55"/>
  <c r="A248" i="55"/>
  <c r="A247" i="55"/>
  <c r="A246" i="55"/>
  <c r="A245" i="55"/>
  <c r="A244" i="55"/>
  <c r="A243" i="55"/>
  <c r="A242" i="55"/>
  <c r="A241" i="55"/>
  <c r="A240" i="55"/>
  <c r="A239" i="55"/>
  <c r="A238" i="55"/>
  <c r="A237" i="55"/>
  <c r="A236" i="55"/>
  <c r="A235" i="55"/>
  <c r="A234" i="55"/>
  <c r="A233" i="55"/>
  <c r="A232" i="55"/>
  <c r="A231" i="55"/>
  <c r="A230" i="55"/>
  <c r="A229" i="55"/>
  <c r="A228" i="55"/>
  <c r="A227" i="55"/>
  <c r="A226" i="55"/>
  <c r="A225" i="55"/>
  <c r="A224" i="55"/>
  <c r="A223" i="55"/>
  <c r="A222" i="55"/>
  <c r="A221" i="55"/>
  <c r="A220" i="55"/>
  <c r="A219" i="55"/>
  <c r="A218" i="55"/>
  <c r="A217" i="55"/>
  <c r="A216" i="55"/>
  <c r="A215" i="55"/>
  <c r="A214" i="55"/>
  <c r="A213" i="55"/>
  <c r="A212" i="55"/>
  <c r="A211" i="55"/>
  <c r="A210" i="55"/>
  <c r="A209" i="55"/>
  <c r="A208" i="55"/>
  <c r="A207" i="55"/>
  <c r="A206" i="55"/>
  <c r="A205" i="55"/>
  <c r="A204" i="55"/>
  <c r="A203" i="55"/>
  <c r="A202" i="55"/>
  <c r="A201" i="55"/>
  <c r="A200" i="55"/>
  <c r="A199" i="55"/>
  <c r="A198" i="55"/>
  <c r="A197" i="55"/>
  <c r="A196" i="55"/>
  <c r="A195" i="55"/>
  <c r="A194" i="55"/>
  <c r="A193" i="55"/>
  <c r="A192" i="55"/>
  <c r="A191" i="55"/>
  <c r="A190" i="55"/>
  <c r="A189" i="55"/>
  <c r="A188" i="55"/>
  <c r="A187" i="55"/>
  <c r="A186" i="55"/>
  <c r="A185" i="55"/>
  <c r="A184" i="55"/>
  <c r="A183" i="55"/>
  <c r="A182" i="55"/>
  <c r="A181" i="55"/>
  <c r="A180" i="55"/>
  <c r="A179" i="55"/>
  <c r="A178" i="55"/>
  <c r="A177" i="55"/>
  <c r="A176" i="55"/>
  <c r="A175" i="55"/>
  <c r="A174" i="55"/>
  <c r="A173" i="55"/>
  <c r="A172" i="55"/>
  <c r="A171" i="55"/>
  <c r="A170" i="55"/>
  <c r="A169" i="55"/>
  <c r="A168" i="55"/>
  <c r="A167" i="55"/>
  <c r="A166" i="55"/>
  <c r="A165" i="55"/>
  <c r="A164" i="55"/>
  <c r="A163" i="55"/>
  <c r="A162" i="55"/>
  <c r="A161" i="55"/>
  <c r="A160" i="55"/>
  <c r="A159" i="55"/>
  <c r="A158" i="55"/>
  <c r="A157" i="55"/>
  <c r="A156" i="55"/>
  <c r="A155" i="55"/>
  <c r="A154" i="55"/>
  <c r="A153" i="55"/>
  <c r="A152" i="55"/>
  <c r="A151" i="55"/>
  <c r="A150" i="55"/>
  <c r="A149" i="55"/>
  <c r="A148" i="55"/>
  <c r="A147" i="55"/>
  <c r="A146" i="55"/>
  <c r="A145" i="55"/>
  <c r="A144" i="55"/>
  <c r="A143" i="55"/>
  <c r="A142" i="55"/>
  <c r="A141" i="55"/>
  <c r="A140" i="55"/>
  <c r="A139" i="55"/>
  <c r="A138" i="55"/>
  <c r="A137" i="55"/>
  <c r="A136" i="55"/>
  <c r="A135" i="55"/>
  <c r="A134" i="55"/>
  <c r="A133" i="55"/>
  <c r="A132" i="55"/>
  <c r="A131" i="55"/>
  <c r="A130" i="55"/>
  <c r="A129" i="55"/>
  <c r="A128" i="55"/>
  <c r="A127" i="55"/>
  <c r="A126" i="55"/>
  <c r="A125" i="55"/>
  <c r="A124" i="55"/>
  <c r="A123" i="55"/>
  <c r="A122" i="55"/>
  <c r="A121" i="55"/>
  <c r="A120" i="55"/>
  <c r="A119" i="55"/>
  <c r="A118" i="55"/>
  <c r="A117" i="55"/>
  <c r="A116" i="55"/>
  <c r="A115" i="55"/>
  <c r="A114" i="55"/>
  <c r="A113" i="55"/>
  <c r="A112" i="55"/>
  <c r="A111" i="55"/>
  <c r="A110" i="55"/>
  <c r="A109" i="55"/>
  <c r="A108" i="55"/>
  <c r="A107" i="55"/>
  <c r="A106" i="55"/>
  <c r="A105" i="55"/>
  <c r="A104" i="55"/>
  <c r="A103" i="55"/>
  <c r="A102" i="55"/>
  <c r="A101" i="55"/>
  <c r="A100" i="55"/>
  <c r="A99" i="55"/>
  <c r="A98" i="55"/>
  <c r="A97" i="55"/>
  <c r="A96" i="55"/>
  <c r="A95" i="55"/>
  <c r="A94" i="55"/>
  <c r="A93" i="55"/>
  <c r="A92" i="55"/>
  <c r="A91" i="55"/>
  <c r="A90" i="55"/>
  <c r="A89" i="55"/>
  <c r="A88" i="55"/>
  <c r="A87" i="55"/>
  <c r="A86" i="55"/>
  <c r="A85" i="55"/>
  <c r="A84" i="55"/>
  <c r="A83" i="55"/>
  <c r="A82" i="55"/>
  <c r="A81" i="55"/>
  <c r="A80" i="55"/>
  <c r="A79" i="55"/>
  <c r="A78" i="55"/>
  <c r="A77" i="55"/>
  <c r="A76" i="55"/>
  <c r="A75" i="55"/>
  <c r="A74" i="55"/>
  <c r="A73" i="55"/>
  <c r="A72" i="55"/>
  <c r="A71" i="55"/>
  <c r="A70" i="55"/>
  <c r="A69" i="55"/>
  <c r="A68" i="55"/>
  <c r="A67" i="55"/>
  <c r="A66" i="55"/>
  <c r="A65" i="55"/>
  <c r="A64" i="55"/>
  <c r="A63" i="55"/>
  <c r="A62" i="55"/>
  <c r="A61" i="55"/>
  <c r="A60" i="55"/>
  <c r="A59" i="55"/>
  <c r="A58" i="55"/>
  <c r="A57" i="55"/>
  <c r="A56" i="55"/>
  <c r="A55" i="55"/>
  <c r="A54" i="55"/>
  <c r="A53" i="55"/>
  <c r="A52" i="55"/>
  <c r="A51" i="55"/>
  <c r="A50" i="55"/>
  <c r="A49" i="55"/>
  <c r="A48" i="55"/>
  <c r="A47" i="55"/>
  <c r="A46" i="55"/>
  <c r="A45" i="55"/>
  <c r="A44" i="55"/>
  <c r="A43" i="55"/>
  <c r="A42" i="55"/>
  <c r="A41" i="55"/>
  <c r="A40" i="55"/>
  <c r="A39" i="55"/>
  <c r="A38" i="55"/>
  <c r="A37" i="55"/>
  <c r="A36" i="55"/>
  <c r="A35" i="55"/>
  <c r="A34" i="55"/>
  <c r="A33" i="55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693" i="54"/>
  <c r="A692" i="54"/>
  <c r="A691" i="54"/>
  <c r="A690" i="54"/>
  <c r="A689" i="54"/>
  <c r="A688" i="54"/>
  <c r="A687" i="54"/>
  <c r="A686" i="54"/>
  <c r="A685" i="54"/>
  <c r="A684" i="54"/>
  <c r="A683" i="54"/>
  <c r="A682" i="54"/>
  <c r="A681" i="54"/>
  <c r="A680" i="54"/>
  <c r="A679" i="54"/>
  <c r="A678" i="54"/>
  <c r="A677" i="54"/>
  <c r="A676" i="54"/>
  <c r="A675" i="54"/>
  <c r="A674" i="54"/>
  <c r="A673" i="54"/>
  <c r="A672" i="54"/>
  <c r="A671" i="54"/>
  <c r="A670" i="54"/>
  <c r="A669" i="54"/>
  <c r="A668" i="54"/>
  <c r="A667" i="54"/>
  <c r="A666" i="54"/>
  <c r="A665" i="54"/>
  <c r="A664" i="54"/>
  <c r="A663" i="54"/>
  <c r="A662" i="54"/>
  <c r="A661" i="54"/>
  <c r="A660" i="54"/>
  <c r="A659" i="54"/>
  <c r="A658" i="54"/>
  <c r="A657" i="54"/>
  <c r="A656" i="54"/>
  <c r="A655" i="54"/>
  <c r="A654" i="54"/>
  <c r="A653" i="54"/>
  <c r="A652" i="54"/>
  <c r="A651" i="54"/>
  <c r="A650" i="54"/>
  <c r="A649" i="54"/>
  <c r="A648" i="54"/>
  <c r="A647" i="54"/>
  <c r="A646" i="54"/>
  <c r="A645" i="54"/>
  <c r="A644" i="54"/>
  <c r="A643" i="54"/>
  <c r="A642" i="54"/>
  <c r="A641" i="54"/>
  <c r="A640" i="54"/>
  <c r="A639" i="54"/>
  <c r="A638" i="54"/>
  <c r="A637" i="54"/>
  <c r="A636" i="54"/>
  <c r="A635" i="54"/>
  <c r="A634" i="54"/>
  <c r="A633" i="54"/>
  <c r="A632" i="54"/>
  <c r="A631" i="54"/>
  <c r="A630" i="54"/>
  <c r="A629" i="54"/>
  <c r="A628" i="54"/>
  <c r="A627" i="54"/>
  <c r="A626" i="54"/>
  <c r="A625" i="54"/>
  <c r="A624" i="54"/>
  <c r="A623" i="54"/>
  <c r="A622" i="54"/>
  <c r="A621" i="54"/>
  <c r="A620" i="54"/>
  <c r="A619" i="54"/>
  <c r="A618" i="54"/>
  <c r="A617" i="54"/>
  <c r="A616" i="54"/>
  <c r="A615" i="54"/>
  <c r="A614" i="54"/>
  <c r="A613" i="54"/>
  <c r="A612" i="54"/>
  <c r="A611" i="54"/>
  <c r="A610" i="54"/>
  <c r="A609" i="54"/>
  <c r="A608" i="54"/>
  <c r="A607" i="54"/>
  <c r="A606" i="54"/>
  <c r="A605" i="54"/>
  <c r="A604" i="54"/>
  <c r="A603" i="54"/>
  <c r="A602" i="54"/>
  <c r="A601" i="54"/>
  <c r="A600" i="54"/>
  <c r="A599" i="54"/>
  <c r="A598" i="54"/>
  <c r="A597" i="54"/>
  <c r="A596" i="54"/>
  <c r="A595" i="54"/>
  <c r="A594" i="54"/>
  <c r="A593" i="54"/>
  <c r="A592" i="54"/>
  <c r="A591" i="54"/>
  <c r="A590" i="54"/>
  <c r="A589" i="54"/>
  <c r="A588" i="54"/>
  <c r="A587" i="54"/>
  <c r="A586" i="54"/>
  <c r="A585" i="54"/>
  <c r="A584" i="54"/>
  <c r="A583" i="54"/>
  <c r="A582" i="54"/>
  <c r="A581" i="54"/>
  <c r="A580" i="54"/>
  <c r="A579" i="54"/>
  <c r="A578" i="54"/>
  <c r="A577" i="54"/>
  <c r="A576" i="54"/>
  <c r="A575" i="54"/>
  <c r="A574" i="54"/>
  <c r="A573" i="54"/>
  <c r="A572" i="54"/>
  <c r="A571" i="54"/>
  <c r="A570" i="54"/>
  <c r="A569" i="54"/>
  <c r="A568" i="54"/>
  <c r="A567" i="54"/>
  <c r="A566" i="54"/>
  <c r="A565" i="54"/>
  <c r="A564" i="54"/>
  <c r="A563" i="54"/>
  <c r="A562" i="54"/>
  <c r="A561" i="54"/>
  <c r="A560" i="54"/>
  <c r="A559" i="54"/>
  <c r="A558" i="54"/>
  <c r="A557" i="54"/>
  <c r="A556" i="54"/>
  <c r="A555" i="54"/>
  <c r="A554" i="54"/>
  <c r="A553" i="54"/>
  <c r="A552" i="54"/>
  <c r="A551" i="54"/>
  <c r="A550" i="54"/>
  <c r="A549" i="54"/>
  <c r="A548" i="54"/>
  <c r="A547" i="54"/>
  <c r="A546" i="54"/>
  <c r="A545" i="54"/>
  <c r="A544" i="54"/>
  <c r="A543" i="54"/>
  <c r="A542" i="54"/>
  <c r="A541" i="54"/>
  <c r="A540" i="54"/>
  <c r="A539" i="54"/>
  <c r="A538" i="54"/>
  <c r="A537" i="54"/>
  <c r="A536" i="54"/>
  <c r="A535" i="54"/>
  <c r="A534" i="54"/>
  <c r="A533" i="54"/>
  <c r="A532" i="54"/>
  <c r="A531" i="54"/>
  <c r="A530" i="54"/>
  <c r="A529" i="54"/>
  <c r="A528" i="54"/>
  <c r="A527" i="54"/>
  <c r="A526" i="54"/>
  <c r="A525" i="54"/>
  <c r="A524" i="54"/>
  <c r="A523" i="54"/>
  <c r="A522" i="54"/>
  <c r="A521" i="54"/>
  <c r="A520" i="54"/>
  <c r="A519" i="54"/>
  <c r="A518" i="54"/>
  <c r="A517" i="54"/>
  <c r="A516" i="54"/>
  <c r="A515" i="54"/>
  <c r="A514" i="54"/>
  <c r="A513" i="54"/>
  <c r="A512" i="54"/>
  <c r="A511" i="54"/>
  <c r="A510" i="54"/>
  <c r="A509" i="54"/>
  <c r="A508" i="54"/>
  <c r="A507" i="54"/>
  <c r="A506" i="54"/>
  <c r="A505" i="54"/>
  <c r="A504" i="54"/>
  <c r="A503" i="54"/>
  <c r="A502" i="54"/>
  <c r="A501" i="54"/>
  <c r="A500" i="54"/>
  <c r="A499" i="54"/>
  <c r="A498" i="54"/>
  <c r="A497" i="54"/>
  <c r="A496" i="54"/>
  <c r="A495" i="54"/>
  <c r="A494" i="54"/>
  <c r="A493" i="54"/>
  <c r="A492" i="54"/>
  <c r="A491" i="54"/>
  <c r="A490" i="54"/>
  <c r="A489" i="54"/>
  <c r="A488" i="54"/>
  <c r="A487" i="54"/>
  <c r="A486" i="54"/>
  <c r="A485" i="54"/>
  <c r="A484" i="54"/>
  <c r="A483" i="54"/>
  <c r="A482" i="54"/>
  <c r="A481" i="54"/>
  <c r="A480" i="54"/>
  <c r="A479" i="54"/>
  <c r="A478" i="54"/>
  <c r="A477" i="54"/>
  <c r="A476" i="54"/>
  <c r="A475" i="54"/>
  <c r="A474" i="54"/>
  <c r="A473" i="54"/>
  <c r="A472" i="54"/>
  <c r="A471" i="54"/>
  <c r="A470" i="54"/>
  <c r="A469" i="54"/>
  <c r="A468" i="54"/>
  <c r="A467" i="54"/>
  <c r="A466" i="54"/>
  <c r="A465" i="54"/>
  <c r="A464" i="54"/>
  <c r="A463" i="54"/>
  <c r="A462" i="54"/>
  <c r="A461" i="54"/>
  <c r="A460" i="54"/>
  <c r="A459" i="54"/>
  <c r="A458" i="54"/>
  <c r="A457" i="54"/>
  <c r="A456" i="54"/>
  <c r="A455" i="54"/>
  <c r="A454" i="54"/>
  <c r="A453" i="54"/>
  <c r="A452" i="54"/>
  <c r="A451" i="54"/>
  <c r="A450" i="54"/>
  <c r="A449" i="54"/>
  <c r="A448" i="54"/>
  <c r="A447" i="54"/>
  <c r="A446" i="54"/>
  <c r="A445" i="54"/>
  <c r="A444" i="54"/>
  <c r="A443" i="54"/>
  <c r="A442" i="54"/>
  <c r="A441" i="54"/>
  <c r="A440" i="54"/>
  <c r="A439" i="54"/>
  <c r="A438" i="54"/>
  <c r="A437" i="54"/>
  <c r="A436" i="54"/>
  <c r="A435" i="54"/>
  <c r="A434" i="54"/>
  <c r="A433" i="54"/>
  <c r="A432" i="54"/>
  <c r="A431" i="54"/>
  <c r="A430" i="54"/>
  <c r="A429" i="54"/>
  <c r="A428" i="54"/>
  <c r="A427" i="54"/>
  <c r="A426" i="54"/>
  <c r="A425" i="54"/>
  <c r="A424" i="54"/>
  <c r="A423" i="54"/>
  <c r="A422" i="54"/>
  <c r="A421" i="54"/>
  <c r="A420" i="54"/>
  <c r="A419" i="54"/>
  <c r="A418" i="54"/>
  <c r="A417" i="54"/>
  <c r="A416" i="54"/>
  <c r="A415" i="54"/>
  <c r="A414" i="54"/>
  <c r="A413" i="54"/>
  <c r="A412" i="54"/>
  <c r="A411" i="54"/>
  <c r="A410" i="54"/>
  <c r="A409" i="54"/>
  <c r="A408" i="54"/>
  <c r="A407" i="54"/>
  <c r="A406" i="54"/>
  <c r="A405" i="54"/>
  <c r="A404" i="54"/>
  <c r="A403" i="54"/>
  <c r="A402" i="54"/>
  <c r="A401" i="54"/>
  <c r="A400" i="54"/>
  <c r="A399" i="54"/>
  <c r="A398" i="54"/>
  <c r="A397" i="54"/>
  <c r="A396" i="54"/>
  <c r="A395" i="54"/>
  <c r="A394" i="54"/>
  <c r="A393" i="54"/>
  <c r="A392" i="54"/>
  <c r="A391" i="54"/>
  <c r="A390" i="54"/>
  <c r="A389" i="54"/>
  <c r="A388" i="54"/>
  <c r="A387" i="54"/>
  <c r="A386" i="54"/>
  <c r="A385" i="54"/>
  <c r="A384" i="54"/>
  <c r="A383" i="54"/>
  <c r="A382" i="54"/>
  <c r="A381" i="54"/>
  <c r="A380" i="54"/>
  <c r="A379" i="54"/>
  <c r="A378" i="54"/>
  <c r="A377" i="54"/>
  <c r="A376" i="54"/>
  <c r="A375" i="54"/>
  <c r="A374" i="54"/>
  <c r="A373" i="54"/>
  <c r="A372" i="54"/>
  <c r="A371" i="54"/>
  <c r="A370" i="54"/>
  <c r="A369" i="54"/>
  <c r="A368" i="54"/>
  <c r="A367" i="54"/>
  <c r="A366" i="54"/>
  <c r="A365" i="54"/>
  <c r="A364" i="54"/>
  <c r="A363" i="54"/>
  <c r="A362" i="54"/>
  <c r="A361" i="54"/>
  <c r="A360" i="54"/>
  <c r="A359" i="54"/>
  <c r="A358" i="54"/>
  <c r="A357" i="54"/>
  <c r="A356" i="54"/>
  <c r="A355" i="54"/>
  <c r="A354" i="54"/>
  <c r="A353" i="54"/>
  <c r="A352" i="54"/>
  <c r="A351" i="54"/>
  <c r="A350" i="54"/>
  <c r="A349" i="54"/>
  <c r="A348" i="54"/>
  <c r="A347" i="54"/>
  <c r="A346" i="54"/>
  <c r="A345" i="54"/>
  <c r="A344" i="54"/>
  <c r="A343" i="54"/>
  <c r="A342" i="54"/>
  <c r="A341" i="54"/>
  <c r="A340" i="54"/>
  <c r="A339" i="54"/>
  <c r="A338" i="54"/>
  <c r="A337" i="54"/>
  <c r="A336" i="54"/>
  <c r="A335" i="54"/>
  <c r="A334" i="54"/>
  <c r="A333" i="54"/>
  <c r="A332" i="54"/>
  <c r="A331" i="54"/>
  <c r="A330" i="54"/>
  <c r="A329" i="54"/>
  <c r="A328" i="54"/>
  <c r="A327" i="54"/>
  <c r="A326" i="54"/>
  <c r="A325" i="54"/>
  <c r="A324" i="54"/>
  <c r="A323" i="54"/>
  <c r="A322" i="54"/>
  <c r="A321" i="54"/>
  <c r="A320" i="54"/>
  <c r="A319" i="54"/>
  <c r="A318" i="54"/>
  <c r="A317" i="54"/>
  <c r="A316" i="54"/>
  <c r="A315" i="54"/>
  <c r="A314" i="54"/>
  <c r="A313" i="54"/>
  <c r="A312" i="54"/>
  <c r="A311" i="54"/>
  <c r="A310" i="54"/>
  <c r="A309" i="54"/>
  <c r="A308" i="54"/>
  <c r="A307" i="54"/>
  <c r="A306" i="54"/>
  <c r="A305" i="54"/>
  <c r="A304" i="54"/>
  <c r="A303" i="54"/>
  <c r="A302" i="54"/>
  <c r="A301" i="54"/>
  <c r="A300" i="54"/>
  <c r="A299" i="54"/>
  <c r="A298" i="54"/>
  <c r="A297" i="54"/>
  <c r="A296" i="54"/>
  <c r="A295" i="54"/>
  <c r="A294" i="54"/>
  <c r="A293" i="54"/>
  <c r="A292" i="54"/>
  <c r="A291" i="54"/>
  <c r="A290" i="54"/>
  <c r="A289" i="54"/>
  <c r="A288" i="54"/>
  <c r="A287" i="54"/>
  <c r="A286" i="54"/>
  <c r="A285" i="54"/>
  <c r="A284" i="54"/>
  <c r="A283" i="54"/>
  <c r="A282" i="54"/>
  <c r="A281" i="54"/>
  <c r="A280" i="54"/>
  <c r="A279" i="54"/>
  <c r="A278" i="54"/>
  <c r="A277" i="54"/>
  <c r="A276" i="54"/>
  <c r="A275" i="54"/>
  <c r="A274" i="54"/>
  <c r="A273" i="54"/>
  <c r="A272" i="54"/>
  <c r="A271" i="54"/>
  <c r="A270" i="54"/>
  <c r="A269" i="54"/>
  <c r="A268" i="54"/>
  <c r="A267" i="54"/>
  <c r="A266" i="54"/>
  <c r="A265" i="54"/>
  <c r="A264" i="54"/>
  <c r="A263" i="54"/>
  <c r="A262" i="54"/>
  <c r="A261" i="54"/>
  <c r="A260" i="54"/>
  <c r="A259" i="54"/>
  <c r="A258" i="54"/>
  <c r="A257" i="54"/>
  <c r="A256" i="54"/>
  <c r="A255" i="54"/>
  <c r="A254" i="54"/>
  <c r="A253" i="54"/>
  <c r="A252" i="54"/>
  <c r="A251" i="54"/>
  <c r="A250" i="54"/>
  <c r="A249" i="54"/>
  <c r="A248" i="54"/>
  <c r="A247" i="54"/>
  <c r="A246" i="54"/>
  <c r="A245" i="54"/>
  <c r="A244" i="54"/>
  <c r="A243" i="54"/>
  <c r="A242" i="54"/>
  <c r="A241" i="54"/>
  <c r="A240" i="54"/>
  <c r="A239" i="54"/>
  <c r="A238" i="54"/>
  <c r="A237" i="54"/>
  <c r="A236" i="54"/>
  <c r="A235" i="54"/>
  <c r="A234" i="54"/>
  <c r="A233" i="54"/>
  <c r="A232" i="54"/>
  <c r="A231" i="54"/>
  <c r="A230" i="54"/>
  <c r="A229" i="54"/>
  <c r="A228" i="54"/>
  <c r="A227" i="54"/>
  <c r="A226" i="54"/>
  <c r="A225" i="54"/>
  <c r="A224" i="54"/>
  <c r="A223" i="54"/>
  <c r="A222" i="54"/>
  <c r="A221" i="54"/>
  <c r="A220" i="54"/>
  <c r="A219" i="54"/>
  <c r="A218" i="54"/>
  <c r="A217" i="54"/>
  <c r="A216" i="54"/>
  <c r="A215" i="54"/>
  <c r="A214" i="54"/>
  <c r="A213" i="54"/>
  <c r="A212" i="54"/>
  <c r="A211" i="54"/>
  <c r="A210" i="54"/>
  <c r="A209" i="54"/>
  <c r="A208" i="54"/>
  <c r="A207" i="54"/>
  <c r="A206" i="54"/>
  <c r="A205" i="54"/>
  <c r="A204" i="54"/>
  <c r="A203" i="54"/>
  <c r="A202" i="54"/>
  <c r="A201" i="54"/>
  <c r="A200" i="54"/>
  <c r="A199" i="54"/>
  <c r="A198" i="54"/>
  <c r="A197" i="54"/>
  <c r="A196" i="54"/>
  <c r="A195" i="54"/>
  <c r="A194" i="54"/>
  <c r="A193" i="54"/>
  <c r="A192" i="54"/>
  <c r="A191" i="54"/>
  <c r="A190" i="54"/>
  <c r="A189" i="54"/>
  <c r="A188" i="54"/>
  <c r="A187" i="54"/>
  <c r="A186" i="54"/>
  <c r="A185" i="54"/>
  <c r="A184" i="54"/>
  <c r="A183" i="54"/>
  <c r="A182" i="54"/>
  <c r="A181" i="54"/>
  <c r="A180" i="54"/>
  <c r="A179" i="54"/>
  <c r="A178" i="54"/>
  <c r="A177" i="54"/>
  <c r="A176" i="54"/>
  <c r="A175" i="54"/>
  <c r="A174" i="54"/>
  <c r="A173" i="54"/>
  <c r="A172" i="54"/>
  <c r="A171" i="54"/>
  <c r="A170" i="54"/>
  <c r="A169" i="54"/>
  <c r="A168" i="54"/>
  <c r="A167" i="54"/>
  <c r="A166" i="54"/>
  <c r="A165" i="54"/>
  <c r="A164" i="54"/>
  <c r="A163" i="54"/>
  <c r="A162" i="54"/>
  <c r="A161" i="54"/>
  <c r="A160" i="54"/>
  <c r="A159" i="54"/>
  <c r="A158" i="54"/>
  <c r="A157" i="54"/>
  <c r="A156" i="54"/>
  <c r="A155" i="54"/>
  <c r="A154" i="54"/>
  <c r="A153" i="54"/>
  <c r="A152" i="54"/>
  <c r="A151" i="54"/>
  <c r="A150" i="54"/>
  <c r="A149" i="54"/>
  <c r="A148" i="54"/>
  <c r="A147" i="54"/>
  <c r="A146" i="54"/>
  <c r="A145" i="54"/>
  <c r="A144" i="54"/>
  <c r="A143" i="54"/>
  <c r="A142" i="54"/>
  <c r="A141" i="54"/>
  <c r="A140" i="54"/>
  <c r="A139" i="54"/>
  <c r="A138" i="54"/>
  <c r="A137" i="54"/>
  <c r="A136" i="54"/>
  <c r="A135" i="54"/>
  <c r="A134" i="54"/>
  <c r="A133" i="54"/>
  <c r="A132" i="54"/>
  <c r="A131" i="54"/>
  <c r="A130" i="54"/>
  <c r="A129" i="54"/>
  <c r="A128" i="54"/>
  <c r="A127" i="54"/>
  <c r="A126" i="54"/>
  <c r="A125" i="54"/>
  <c r="A124" i="54"/>
  <c r="A123" i="54"/>
  <c r="A122" i="54"/>
  <c r="A121" i="54"/>
  <c r="A120" i="54"/>
  <c r="A119" i="54"/>
  <c r="A118" i="54"/>
  <c r="A117" i="54"/>
  <c r="A116" i="54"/>
  <c r="A115" i="54"/>
  <c r="A114" i="54"/>
  <c r="A113" i="54"/>
  <c r="A112" i="54"/>
  <c r="A111" i="54"/>
  <c r="A110" i="54"/>
  <c r="A109" i="54"/>
  <c r="A108" i="54"/>
  <c r="A107" i="54"/>
  <c r="A106" i="54"/>
  <c r="A105" i="54"/>
  <c r="A104" i="54"/>
  <c r="A103" i="54"/>
  <c r="A102" i="54"/>
  <c r="A101" i="54"/>
  <c r="A100" i="54"/>
  <c r="A99" i="54"/>
  <c r="A98" i="54"/>
  <c r="A97" i="54"/>
  <c r="A96" i="54"/>
  <c r="A95" i="54"/>
  <c r="A94" i="54"/>
  <c r="A93" i="54"/>
  <c r="A92" i="54"/>
  <c r="A91" i="54"/>
  <c r="A90" i="54"/>
  <c r="A89" i="54"/>
  <c r="A88" i="54"/>
  <c r="A87" i="54"/>
  <c r="A86" i="54"/>
  <c r="A85" i="54"/>
  <c r="A84" i="54"/>
  <c r="A83" i="54"/>
  <c r="A82" i="54"/>
  <c r="A81" i="54"/>
  <c r="A80" i="54"/>
  <c r="A79" i="54"/>
  <c r="A78" i="54"/>
  <c r="A77" i="54"/>
  <c r="A76" i="54"/>
  <c r="A75" i="54"/>
  <c r="A74" i="54"/>
  <c r="A73" i="54"/>
  <c r="A72" i="54"/>
  <c r="A71" i="54"/>
  <c r="A70" i="54"/>
  <c r="A69" i="54"/>
  <c r="A68" i="54"/>
  <c r="A67" i="54"/>
  <c r="A66" i="54"/>
  <c r="A65" i="54"/>
  <c r="A64" i="54"/>
  <c r="A63" i="54"/>
  <c r="A62" i="54"/>
  <c r="A61" i="54"/>
  <c r="A60" i="54"/>
  <c r="A59" i="54"/>
  <c r="A58" i="54"/>
  <c r="A57" i="54"/>
  <c r="A56" i="54"/>
  <c r="A55" i="54"/>
  <c r="A54" i="54"/>
  <c r="A53" i="54"/>
  <c r="A52" i="54"/>
  <c r="A51" i="54"/>
  <c r="A50" i="54"/>
  <c r="A49" i="54"/>
  <c r="A48" i="54"/>
  <c r="A47" i="54"/>
  <c r="A46" i="54"/>
  <c r="A45" i="54"/>
  <c r="A44" i="54"/>
  <c r="A43" i="54"/>
  <c r="A42" i="54"/>
  <c r="A41" i="54"/>
  <c r="A40" i="54"/>
  <c r="A39" i="54"/>
  <c r="A38" i="54"/>
  <c r="A37" i="54"/>
  <c r="A36" i="54"/>
  <c r="A35" i="54"/>
  <c r="A34" i="54"/>
  <c r="A33" i="54"/>
  <c r="A32" i="54"/>
  <c r="A31" i="54"/>
  <c r="A30" i="54"/>
  <c r="A29" i="54"/>
  <c r="A28" i="54"/>
  <c r="A27" i="54"/>
  <c r="A26" i="54"/>
  <c r="A25" i="54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693" i="53"/>
  <c r="A692" i="53"/>
  <c r="A691" i="53"/>
  <c r="A690" i="53"/>
  <c r="A689" i="53"/>
  <c r="A688" i="53"/>
  <c r="A687" i="53"/>
  <c r="A686" i="53"/>
  <c r="A685" i="53"/>
  <c r="A684" i="53"/>
  <c r="A683" i="53"/>
  <c r="A682" i="53"/>
  <c r="A681" i="53"/>
  <c r="A680" i="53"/>
  <c r="A679" i="53"/>
  <c r="A678" i="53"/>
  <c r="A677" i="53"/>
  <c r="A676" i="53"/>
  <c r="A675" i="53"/>
  <c r="A674" i="53"/>
  <c r="A673" i="53"/>
  <c r="A672" i="53"/>
  <c r="A671" i="53"/>
  <c r="A670" i="53"/>
  <c r="A669" i="53"/>
  <c r="A668" i="53"/>
  <c r="A667" i="53"/>
  <c r="A666" i="53"/>
  <c r="A665" i="53"/>
  <c r="A664" i="53"/>
  <c r="A663" i="53"/>
  <c r="A662" i="53"/>
  <c r="A661" i="53"/>
  <c r="A660" i="53"/>
  <c r="A659" i="53"/>
  <c r="A658" i="53"/>
  <c r="A657" i="53"/>
  <c r="A656" i="53"/>
  <c r="A655" i="53"/>
  <c r="A654" i="53"/>
  <c r="A653" i="53"/>
  <c r="A652" i="53"/>
  <c r="A651" i="53"/>
  <c r="A650" i="53"/>
  <c r="A649" i="53"/>
  <c r="A648" i="53"/>
  <c r="A647" i="53"/>
  <c r="A646" i="53"/>
  <c r="A645" i="53"/>
  <c r="A644" i="53"/>
  <c r="A643" i="53"/>
  <c r="A642" i="53"/>
  <c r="A641" i="53"/>
  <c r="A640" i="53"/>
  <c r="A639" i="53"/>
  <c r="A638" i="53"/>
  <c r="A637" i="53"/>
  <c r="A636" i="53"/>
  <c r="A635" i="53"/>
  <c r="A634" i="53"/>
  <c r="A633" i="53"/>
  <c r="A632" i="53"/>
  <c r="A631" i="53"/>
  <c r="A630" i="53"/>
  <c r="A629" i="53"/>
  <c r="A628" i="53"/>
  <c r="A627" i="53"/>
  <c r="A626" i="53"/>
  <c r="A625" i="53"/>
  <c r="A624" i="53"/>
  <c r="A623" i="53"/>
  <c r="A622" i="53"/>
  <c r="A621" i="53"/>
  <c r="A620" i="53"/>
  <c r="A619" i="53"/>
  <c r="A618" i="53"/>
  <c r="A617" i="53"/>
  <c r="A616" i="53"/>
  <c r="A615" i="53"/>
  <c r="A614" i="53"/>
  <c r="A613" i="53"/>
  <c r="A612" i="53"/>
  <c r="A611" i="53"/>
  <c r="A610" i="53"/>
  <c r="A609" i="53"/>
  <c r="A608" i="53"/>
  <c r="A607" i="53"/>
  <c r="A606" i="53"/>
  <c r="A605" i="53"/>
  <c r="A604" i="53"/>
  <c r="A603" i="53"/>
  <c r="A602" i="53"/>
  <c r="A601" i="53"/>
  <c r="A600" i="53"/>
  <c r="A599" i="53"/>
  <c r="A598" i="53"/>
  <c r="A597" i="53"/>
  <c r="A596" i="53"/>
  <c r="A595" i="53"/>
  <c r="A594" i="53"/>
  <c r="A593" i="53"/>
  <c r="A592" i="53"/>
  <c r="A591" i="53"/>
  <c r="A590" i="53"/>
  <c r="A589" i="53"/>
  <c r="A588" i="53"/>
  <c r="A587" i="53"/>
  <c r="A586" i="53"/>
  <c r="A585" i="53"/>
  <c r="A584" i="53"/>
  <c r="A583" i="53"/>
  <c r="A582" i="53"/>
  <c r="A581" i="53"/>
  <c r="A580" i="53"/>
  <c r="A579" i="53"/>
  <c r="A578" i="53"/>
  <c r="A577" i="53"/>
  <c r="A576" i="53"/>
  <c r="A575" i="53"/>
  <c r="A574" i="53"/>
  <c r="A573" i="53"/>
  <c r="A572" i="53"/>
  <c r="A571" i="53"/>
  <c r="A570" i="53"/>
  <c r="A569" i="53"/>
  <c r="A568" i="53"/>
  <c r="A567" i="53"/>
  <c r="A566" i="53"/>
  <c r="A565" i="53"/>
  <c r="A564" i="53"/>
  <c r="A563" i="53"/>
  <c r="A562" i="53"/>
  <c r="A561" i="53"/>
  <c r="A560" i="53"/>
  <c r="A559" i="53"/>
  <c r="A558" i="53"/>
  <c r="A557" i="53"/>
  <c r="A556" i="53"/>
  <c r="A555" i="53"/>
  <c r="A554" i="53"/>
  <c r="A553" i="53"/>
  <c r="A552" i="53"/>
  <c r="A551" i="53"/>
  <c r="A550" i="53"/>
  <c r="A549" i="53"/>
  <c r="A548" i="53"/>
  <c r="A547" i="53"/>
  <c r="A546" i="53"/>
  <c r="A545" i="53"/>
  <c r="A544" i="53"/>
  <c r="A543" i="53"/>
  <c r="A542" i="53"/>
  <c r="A541" i="53"/>
  <c r="A540" i="53"/>
  <c r="A539" i="53"/>
  <c r="A538" i="53"/>
  <c r="A537" i="53"/>
  <c r="A536" i="53"/>
  <c r="A535" i="53"/>
  <c r="A534" i="53"/>
  <c r="A533" i="53"/>
  <c r="A532" i="53"/>
  <c r="A531" i="53"/>
  <c r="A530" i="53"/>
  <c r="A529" i="53"/>
  <c r="A528" i="53"/>
  <c r="A527" i="53"/>
  <c r="A526" i="53"/>
  <c r="A525" i="53"/>
  <c r="A524" i="53"/>
  <c r="A523" i="53"/>
  <c r="A522" i="53"/>
  <c r="A521" i="53"/>
  <c r="A520" i="53"/>
  <c r="A519" i="53"/>
  <c r="A518" i="53"/>
  <c r="A517" i="53"/>
  <c r="A516" i="53"/>
  <c r="A515" i="53"/>
  <c r="A514" i="53"/>
  <c r="A513" i="53"/>
  <c r="A512" i="53"/>
  <c r="A511" i="53"/>
  <c r="A510" i="53"/>
  <c r="A509" i="53"/>
  <c r="A508" i="53"/>
  <c r="A507" i="53"/>
  <c r="A506" i="53"/>
  <c r="A505" i="53"/>
  <c r="A504" i="53"/>
  <c r="A503" i="53"/>
  <c r="A502" i="53"/>
  <c r="A501" i="53"/>
  <c r="A500" i="53"/>
  <c r="A499" i="53"/>
  <c r="A498" i="53"/>
  <c r="A497" i="53"/>
  <c r="A496" i="53"/>
  <c r="A495" i="53"/>
  <c r="A494" i="53"/>
  <c r="A493" i="53"/>
  <c r="A492" i="53"/>
  <c r="A491" i="53"/>
  <c r="A490" i="53"/>
  <c r="A489" i="53"/>
  <c r="A488" i="53"/>
  <c r="A487" i="53"/>
  <c r="A486" i="53"/>
  <c r="A485" i="53"/>
  <c r="A484" i="53"/>
  <c r="A483" i="53"/>
  <c r="A482" i="53"/>
  <c r="A481" i="53"/>
  <c r="A480" i="53"/>
  <c r="A479" i="53"/>
  <c r="A478" i="53"/>
  <c r="A477" i="53"/>
  <c r="A476" i="53"/>
  <c r="A475" i="53"/>
  <c r="A474" i="53"/>
  <c r="A473" i="53"/>
  <c r="A472" i="53"/>
  <c r="A471" i="53"/>
  <c r="A470" i="53"/>
  <c r="A469" i="53"/>
  <c r="A468" i="53"/>
  <c r="A467" i="53"/>
  <c r="A466" i="53"/>
  <c r="A465" i="53"/>
  <c r="A464" i="53"/>
  <c r="A463" i="53"/>
  <c r="A462" i="53"/>
  <c r="A461" i="53"/>
  <c r="A460" i="53"/>
  <c r="A459" i="53"/>
  <c r="A458" i="53"/>
  <c r="A457" i="53"/>
  <c r="A456" i="53"/>
  <c r="A455" i="53"/>
  <c r="A454" i="53"/>
  <c r="A453" i="53"/>
  <c r="A452" i="53"/>
  <c r="A451" i="53"/>
  <c r="A450" i="53"/>
  <c r="A449" i="53"/>
  <c r="A448" i="53"/>
  <c r="A447" i="53"/>
  <c r="A446" i="53"/>
  <c r="A445" i="53"/>
  <c r="A444" i="53"/>
  <c r="A443" i="53"/>
  <c r="A442" i="53"/>
  <c r="A441" i="53"/>
  <c r="A440" i="53"/>
  <c r="A439" i="53"/>
  <c r="A438" i="53"/>
  <c r="A437" i="53"/>
  <c r="A436" i="53"/>
  <c r="A435" i="53"/>
  <c r="A434" i="53"/>
  <c r="A433" i="53"/>
  <c r="A432" i="53"/>
  <c r="A431" i="53"/>
  <c r="A430" i="53"/>
  <c r="A429" i="53"/>
  <c r="A428" i="53"/>
  <c r="A427" i="53"/>
  <c r="A426" i="53"/>
  <c r="A425" i="53"/>
  <c r="A424" i="53"/>
  <c r="A423" i="53"/>
  <c r="A422" i="53"/>
  <c r="A421" i="53"/>
  <c r="A420" i="53"/>
  <c r="A419" i="53"/>
  <c r="A418" i="53"/>
  <c r="A417" i="53"/>
  <c r="A416" i="53"/>
  <c r="A415" i="53"/>
  <c r="A414" i="53"/>
  <c r="A413" i="53"/>
  <c r="A412" i="53"/>
  <c r="A411" i="53"/>
  <c r="A410" i="53"/>
  <c r="A409" i="53"/>
  <c r="A408" i="53"/>
  <c r="A407" i="53"/>
  <c r="A406" i="53"/>
  <c r="A405" i="53"/>
  <c r="A404" i="53"/>
  <c r="A403" i="53"/>
  <c r="A402" i="53"/>
  <c r="A401" i="53"/>
  <c r="A400" i="53"/>
  <c r="A399" i="53"/>
  <c r="A398" i="53"/>
  <c r="A397" i="53"/>
  <c r="A396" i="53"/>
  <c r="A395" i="53"/>
  <c r="A394" i="53"/>
  <c r="A393" i="53"/>
  <c r="A392" i="53"/>
  <c r="A391" i="53"/>
  <c r="A390" i="53"/>
  <c r="A389" i="53"/>
  <c r="A388" i="53"/>
  <c r="A387" i="53"/>
  <c r="A386" i="53"/>
  <c r="A385" i="53"/>
  <c r="A384" i="53"/>
  <c r="A383" i="53"/>
  <c r="A382" i="53"/>
  <c r="A381" i="53"/>
  <c r="A380" i="53"/>
  <c r="A379" i="53"/>
  <c r="A378" i="53"/>
  <c r="A377" i="53"/>
  <c r="A376" i="53"/>
  <c r="A375" i="53"/>
  <c r="A374" i="53"/>
  <c r="A373" i="53"/>
  <c r="A372" i="53"/>
  <c r="A371" i="53"/>
  <c r="A370" i="53"/>
  <c r="A369" i="53"/>
  <c r="A368" i="53"/>
  <c r="A367" i="53"/>
  <c r="A366" i="53"/>
  <c r="A365" i="53"/>
  <c r="A364" i="53"/>
  <c r="A363" i="53"/>
  <c r="A362" i="53"/>
  <c r="A361" i="53"/>
  <c r="A360" i="53"/>
  <c r="A359" i="53"/>
  <c r="A358" i="53"/>
  <c r="A357" i="53"/>
  <c r="A356" i="53"/>
  <c r="A355" i="53"/>
  <c r="A354" i="53"/>
  <c r="A353" i="53"/>
  <c r="A352" i="53"/>
  <c r="A351" i="53"/>
  <c r="A350" i="53"/>
  <c r="A349" i="53"/>
  <c r="A348" i="53"/>
  <c r="A347" i="53"/>
  <c r="A346" i="53"/>
  <c r="A345" i="53"/>
  <c r="A344" i="53"/>
  <c r="A343" i="53"/>
  <c r="A342" i="53"/>
  <c r="A341" i="53"/>
  <c r="A340" i="53"/>
  <c r="A339" i="53"/>
  <c r="A338" i="53"/>
  <c r="A337" i="53"/>
  <c r="A336" i="53"/>
  <c r="A335" i="53"/>
  <c r="A334" i="53"/>
  <c r="A333" i="53"/>
  <c r="A332" i="53"/>
  <c r="A331" i="53"/>
  <c r="A330" i="53"/>
  <c r="A329" i="53"/>
  <c r="A328" i="53"/>
  <c r="A327" i="53"/>
  <c r="A326" i="53"/>
  <c r="A325" i="53"/>
  <c r="A324" i="53"/>
  <c r="A323" i="53"/>
  <c r="A322" i="53"/>
  <c r="A321" i="53"/>
  <c r="A320" i="53"/>
  <c r="A319" i="53"/>
  <c r="A318" i="53"/>
  <c r="A317" i="53"/>
  <c r="A316" i="53"/>
  <c r="A315" i="53"/>
  <c r="A314" i="53"/>
  <c r="A313" i="53"/>
  <c r="A312" i="53"/>
  <c r="A311" i="53"/>
  <c r="A310" i="53"/>
  <c r="A309" i="53"/>
  <c r="A308" i="53"/>
  <c r="A307" i="53"/>
  <c r="A306" i="53"/>
  <c r="A305" i="53"/>
  <c r="A304" i="53"/>
  <c r="A303" i="53"/>
  <c r="A302" i="53"/>
  <c r="A301" i="53"/>
  <c r="A300" i="53"/>
  <c r="A299" i="53"/>
  <c r="A298" i="53"/>
  <c r="A297" i="53"/>
  <c r="A296" i="53"/>
  <c r="A295" i="53"/>
  <c r="A294" i="53"/>
  <c r="A293" i="53"/>
  <c r="A292" i="53"/>
  <c r="A291" i="53"/>
  <c r="A290" i="53"/>
  <c r="A289" i="53"/>
  <c r="A288" i="53"/>
  <c r="A287" i="53"/>
  <c r="A286" i="53"/>
  <c r="A285" i="53"/>
  <c r="A284" i="53"/>
  <c r="A283" i="53"/>
  <c r="A282" i="53"/>
  <c r="A281" i="53"/>
  <c r="A280" i="53"/>
  <c r="A279" i="53"/>
  <c r="A278" i="53"/>
  <c r="A277" i="53"/>
  <c r="A276" i="53"/>
  <c r="A275" i="53"/>
  <c r="A274" i="53"/>
  <c r="A273" i="53"/>
  <c r="A272" i="53"/>
  <c r="A271" i="53"/>
  <c r="A270" i="53"/>
  <c r="A269" i="53"/>
  <c r="A268" i="53"/>
  <c r="A267" i="53"/>
  <c r="A266" i="53"/>
  <c r="A265" i="53"/>
  <c r="A264" i="53"/>
  <c r="A263" i="53"/>
  <c r="A262" i="53"/>
  <c r="A261" i="53"/>
  <c r="A260" i="53"/>
  <c r="A259" i="53"/>
  <c r="A258" i="53"/>
  <c r="A257" i="53"/>
  <c r="A256" i="53"/>
  <c r="A255" i="53"/>
  <c r="A254" i="53"/>
  <c r="A253" i="53"/>
  <c r="A252" i="53"/>
  <c r="A251" i="53"/>
  <c r="A250" i="53"/>
  <c r="A249" i="53"/>
  <c r="A248" i="53"/>
  <c r="A247" i="53"/>
  <c r="A246" i="53"/>
  <c r="A245" i="53"/>
  <c r="A244" i="53"/>
  <c r="A243" i="53"/>
  <c r="A242" i="53"/>
  <c r="A241" i="53"/>
  <c r="A240" i="53"/>
  <c r="A239" i="53"/>
  <c r="A238" i="53"/>
  <c r="A237" i="53"/>
  <c r="A236" i="53"/>
  <c r="A235" i="53"/>
  <c r="A234" i="53"/>
  <c r="A233" i="53"/>
  <c r="A232" i="53"/>
  <c r="A231" i="53"/>
  <c r="A230" i="53"/>
  <c r="A229" i="53"/>
  <c r="A228" i="53"/>
  <c r="A227" i="53"/>
  <c r="A226" i="53"/>
  <c r="A225" i="53"/>
  <c r="A224" i="53"/>
  <c r="A223" i="53"/>
  <c r="A222" i="53"/>
  <c r="A221" i="53"/>
  <c r="A220" i="53"/>
  <c r="A219" i="53"/>
  <c r="A218" i="53"/>
  <c r="A217" i="53"/>
  <c r="A216" i="53"/>
  <c r="A215" i="53"/>
  <c r="A214" i="53"/>
  <c r="A213" i="53"/>
  <c r="A212" i="53"/>
  <c r="A211" i="53"/>
  <c r="A210" i="53"/>
  <c r="A209" i="53"/>
  <c r="A208" i="53"/>
  <c r="A207" i="53"/>
  <c r="A206" i="53"/>
  <c r="A205" i="53"/>
  <c r="A204" i="53"/>
  <c r="A203" i="53"/>
  <c r="A202" i="53"/>
  <c r="A201" i="53"/>
  <c r="A200" i="53"/>
  <c r="A199" i="53"/>
  <c r="A198" i="53"/>
  <c r="A197" i="53"/>
  <c r="A196" i="53"/>
  <c r="A195" i="53"/>
  <c r="A194" i="53"/>
  <c r="A193" i="53"/>
  <c r="A192" i="53"/>
  <c r="A191" i="53"/>
  <c r="A190" i="53"/>
  <c r="A189" i="53"/>
  <c r="A188" i="53"/>
  <c r="A187" i="53"/>
  <c r="A186" i="53"/>
  <c r="A185" i="53"/>
  <c r="A184" i="53"/>
  <c r="A183" i="53"/>
  <c r="A182" i="53"/>
  <c r="A181" i="53"/>
  <c r="A180" i="53"/>
  <c r="A179" i="53"/>
  <c r="A178" i="53"/>
  <c r="A177" i="53"/>
  <c r="A176" i="53"/>
  <c r="A175" i="53"/>
  <c r="A174" i="53"/>
  <c r="A173" i="53"/>
  <c r="A172" i="53"/>
  <c r="A171" i="53"/>
  <c r="A170" i="53"/>
  <c r="A169" i="53"/>
  <c r="A168" i="53"/>
  <c r="A167" i="53"/>
  <c r="A166" i="53"/>
  <c r="A165" i="53"/>
  <c r="A164" i="53"/>
  <c r="A163" i="53"/>
  <c r="A162" i="53"/>
  <c r="A161" i="53"/>
  <c r="A160" i="53"/>
  <c r="A159" i="53"/>
  <c r="A158" i="53"/>
  <c r="A157" i="53"/>
  <c r="A156" i="53"/>
  <c r="A155" i="53"/>
  <c r="A154" i="53"/>
  <c r="A153" i="53"/>
  <c r="A152" i="53"/>
  <c r="A151" i="53"/>
  <c r="A150" i="53"/>
  <c r="A149" i="53"/>
  <c r="A148" i="53"/>
  <c r="A147" i="53"/>
  <c r="A146" i="53"/>
  <c r="A145" i="53"/>
  <c r="A144" i="53"/>
  <c r="A143" i="53"/>
  <c r="A142" i="53"/>
  <c r="A141" i="53"/>
  <c r="A140" i="53"/>
  <c r="A139" i="53"/>
  <c r="A138" i="53"/>
  <c r="A137" i="53"/>
  <c r="A136" i="53"/>
  <c r="A135" i="53"/>
  <c r="A134" i="53"/>
  <c r="A133" i="53"/>
  <c r="A132" i="53"/>
  <c r="A131" i="53"/>
  <c r="A130" i="53"/>
  <c r="A129" i="53"/>
  <c r="A128" i="53"/>
  <c r="A127" i="53"/>
  <c r="A126" i="53"/>
  <c r="A125" i="53"/>
  <c r="A124" i="53"/>
  <c r="A123" i="53"/>
  <c r="A122" i="53"/>
  <c r="A121" i="53"/>
  <c r="A120" i="53"/>
  <c r="A119" i="53"/>
  <c r="A118" i="53"/>
  <c r="A117" i="53"/>
  <c r="A116" i="53"/>
  <c r="A115" i="53"/>
  <c r="A114" i="53"/>
  <c r="A113" i="53"/>
  <c r="A112" i="53"/>
  <c r="A111" i="53"/>
  <c r="A110" i="53"/>
  <c r="A109" i="53"/>
  <c r="A108" i="53"/>
  <c r="A107" i="53"/>
  <c r="A106" i="53"/>
  <c r="A105" i="53"/>
  <c r="A104" i="53"/>
  <c r="A103" i="53"/>
  <c r="A102" i="53"/>
  <c r="A101" i="53"/>
  <c r="A100" i="53"/>
  <c r="A99" i="53"/>
  <c r="A98" i="53"/>
  <c r="A97" i="53"/>
  <c r="A96" i="53"/>
  <c r="A95" i="53"/>
  <c r="A94" i="53"/>
  <c r="A93" i="53"/>
  <c r="A92" i="53"/>
  <c r="A91" i="53"/>
  <c r="A90" i="53"/>
  <c r="A89" i="53"/>
  <c r="A88" i="53"/>
  <c r="A87" i="53"/>
  <c r="A86" i="53"/>
  <c r="A85" i="53"/>
  <c r="A84" i="53"/>
  <c r="A83" i="53"/>
  <c r="A82" i="53"/>
  <c r="A81" i="53"/>
  <c r="A80" i="53"/>
  <c r="A79" i="53"/>
  <c r="A78" i="53"/>
  <c r="A77" i="53"/>
  <c r="A76" i="53"/>
  <c r="A75" i="53"/>
  <c r="A74" i="53"/>
  <c r="A73" i="53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693" i="52"/>
  <c r="A692" i="52"/>
  <c r="A691" i="52"/>
  <c r="A690" i="52"/>
  <c r="A689" i="52"/>
  <c r="A688" i="52"/>
  <c r="A687" i="52"/>
  <c r="A686" i="52"/>
  <c r="A685" i="52"/>
  <c r="A684" i="52"/>
  <c r="A683" i="52"/>
  <c r="A682" i="52"/>
  <c r="A681" i="52"/>
  <c r="A680" i="52"/>
  <c r="A679" i="52"/>
  <c r="A678" i="52"/>
  <c r="A677" i="52"/>
  <c r="A676" i="52"/>
  <c r="A675" i="52"/>
  <c r="A674" i="52"/>
  <c r="A673" i="52"/>
  <c r="A672" i="52"/>
  <c r="A671" i="52"/>
  <c r="A670" i="52"/>
  <c r="A669" i="52"/>
  <c r="A668" i="52"/>
  <c r="A667" i="52"/>
  <c r="A666" i="52"/>
  <c r="A665" i="52"/>
  <c r="A664" i="52"/>
  <c r="A663" i="52"/>
  <c r="A662" i="52"/>
  <c r="A661" i="52"/>
  <c r="A660" i="52"/>
  <c r="A659" i="52"/>
  <c r="A658" i="52"/>
  <c r="A657" i="52"/>
  <c r="A656" i="52"/>
  <c r="A655" i="52"/>
  <c r="A654" i="52"/>
  <c r="A653" i="52"/>
  <c r="A652" i="52"/>
  <c r="A651" i="52"/>
  <c r="A650" i="52"/>
  <c r="A649" i="52"/>
  <c r="A648" i="52"/>
  <c r="A647" i="52"/>
  <c r="A646" i="52"/>
  <c r="A645" i="52"/>
  <c r="A644" i="52"/>
  <c r="A643" i="52"/>
  <c r="A642" i="52"/>
  <c r="A641" i="52"/>
  <c r="A640" i="52"/>
  <c r="A639" i="52"/>
  <c r="A638" i="52"/>
  <c r="A637" i="52"/>
  <c r="A636" i="52"/>
  <c r="A635" i="52"/>
  <c r="A634" i="52"/>
  <c r="A633" i="52"/>
  <c r="A632" i="52"/>
  <c r="A631" i="52"/>
  <c r="A630" i="52"/>
  <c r="A629" i="52"/>
  <c r="A628" i="52"/>
  <c r="A627" i="52"/>
  <c r="A626" i="52"/>
  <c r="A625" i="52"/>
  <c r="A624" i="52"/>
  <c r="A623" i="52"/>
  <c r="A622" i="52"/>
  <c r="A621" i="52"/>
  <c r="A620" i="52"/>
  <c r="A619" i="52"/>
  <c r="A618" i="52"/>
  <c r="A617" i="52"/>
  <c r="A616" i="52"/>
  <c r="A615" i="52"/>
  <c r="A614" i="52"/>
  <c r="A613" i="52"/>
  <c r="A612" i="52"/>
  <c r="A611" i="52"/>
  <c r="A610" i="52"/>
  <c r="A609" i="52"/>
  <c r="A608" i="52"/>
  <c r="A607" i="52"/>
  <c r="A606" i="52"/>
  <c r="A605" i="52"/>
  <c r="A604" i="52"/>
  <c r="A603" i="52"/>
  <c r="A602" i="52"/>
  <c r="A601" i="52"/>
  <c r="A600" i="52"/>
  <c r="A599" i="52"/>
  <c r="A598" i="52"/>
  <c r="A597" i="52"/>
  <c r="A596" i="52"/>
  <c r="A595" i="52"/>
  <c r="A594" i="52"/>
  <c r="A593" i="52"/>
  <c r="A592" i="52"/>
  <c r="A591" i="52"/>
  <c r="A590" i="52"/>
  <c r="A589" i="52"/>
  <c r="A588" i="52"/>
  <c r="A587" i="52"/>
  <c r="A586" i="52"/>
  <c r="A585" i="52"/>
  <c r="A584" i="52"/>
  <c r="A583" i="52"/>
  <c r="A582" i="52"/>
  <c r="A581" i="52"/>
  <c r="A580" i="52"/>
  <c r="A579" i="52"/>
  <c r="A578" i="52"/>
  <c r="A577" i="52"/>
  <c r="A576" i="52"/>
  <c r="A575" i="52"/>
  <c r="A574" i="52"/>
  <c r="A573" i="52"/>
  <c r="A572" i="52"/>
  <c r="A571" i="52"/>
  <c r="A570" i="52"/>
  <c r="A569" i="52"/>
  <c r="A568" i="52"/>
  <c r="A567" i="52"/>
  <c r="A566" i="52"/>
  <c r="A565" i="52"/>
  <c r="A564" i="52"/>
  <c r="A563" i="52"/>
  <c r="A562" i="52"/>
  <c r="A561" i="52"/>
  <c r="A560" i="52"/>
  <c r="A559" i="52"/>
  <c r="A558" i="52"/>
  <c r="A557" i="52"/>
  <c r="A556" i="52"/>
  <c r="A555" i="52"/>
  <c r="A554" i="52"/>
  <c r="A553" i="52"/>
  <c r="A552" i="52"/>
  <c r="A551" i="52"/>
  <c r="A550" i="52"/>
  <c r="A549" i="52"/>
  <c r="A548" i="52"/>
  <c r="A547" i="52"/>
  <c r="A546" i="52"/>
  <c r="A545" i="52"/>
  <c r="A544" i="52"/>
  <c r="A543" i="52"/>
  <c r="A542" i="52"/>
  <c r="A541" i="52"/>
  <c r="A540" i="52"/>
  <c r="A539" i="52"/>
  <c r="A538" i="52"/>
  <c r="A537" i="52"/>
  <c r="A536" i="52"/>
  <c r="A535" i="52"/>
  <c r="A534" i="52"/>
  <c r="A533" i="52"/>
  <c r="A532" i="52"/>
  <c r="A531" i="52"/>
  <c r="A530" i="52"/>
  <c r="A529" i="52"/>
  <c r="A528" i="52"/>
  <c r="A527" i="52"/>
  <c r="A526" i="52"/>
  <c r="A525" i="52"/>
  <c r="A524" i="52"/>
  <c r="A523" i="52"/>
  <c r="A522" i="52"/>
  <c r="A521" i="52"/>
  <c r="A520" i="52"/>
  <c r="A519" i="52"/>
  <c r="A518" i="52"/>
  <c r="A517" i="52"/>
  <c r="A516" i="52"/>
  <c r="A515" i="52"/>
  <c r="A514" i="52"/>
  <c r="A513" i="52"/>
  <c r="A512" i="52"/>
  <c r="A511" i="52"/>
  <c r="A510" i="52"/>
  <c r="A509" i="52"/>
  <c r="A508" i="52"/>
  <c r="A507" i="52"/>
  <c r="A506" i="52"/>
  <c r="A505" i="52"/>
  <c r="A504" i="52"/>
  <c r="A503" i="52"/>
  <c r="A502" i="52"/>
  <c r="A501" i="52"/>
  <c r="A500" i="52"/>
  <c r="A499" i="52"/>
  <c r="A498" i="52"/>
  <c r="A497" i="52"/>
  <c r="A496" i="52"/>
  <c r="A495" i="52"/>
  <c r="A494" i="52"/>
  <c r="A493" i="52"/>
  <c r="A492" i="52"/>
  <c r="A491" i="52"/>
  <c r="A490" i="52"/>
  <c r="A489" i="52"/>
  <c r="A488" i="52"/>
  <c r="A487" i="52"/>
  <c r="A486" i="52"/>
  <c r="A485" i="52"/>
  <c r="A484" i="52"/>
  <c r="A483" i="52"/>
  <c r="A482" i="52"/>
  <c r="A481" i="52"/>
  <c r="A480" i="52"/>
  <c r="A479" i="52"/>
  <c r="A478" i="52"/>
  <c r="A477" i="52"/>
  <c r="A476" i="52"/>
  <c r="A475" i="52"/>
  <c r="A474" i="52"/>
  <c r="A473" i="52"/>
  <c r="A472" i="52"/>
  <c r="A471" i="52"/>
  <c r="A470" i="52"/>
  <c r="A469" i="52"/>
  <c r="A468" i="52"/>
  <c r="A467" i="52"/>
  <c r="A466" i="52"/>
  <c r="A465" i="52"/>
  <c r="A464" i="52"/>
  <c r="A463" i="52"/>
  <c r="A462" i="52"/>
  <c r="A461" i="52"/>
  <c r="A460" i="52"/>
  <c r="A459" i="52"/>
  <c r="A458" i="52"/>
  <c r="A457" i="52"/>
  <c r="A456" i="52"/>
  <c r="A455" i="52"/>
  <c r="A454" i="52"/>
  <c r="A453" i="52"/>
  <c r="A452" i="52"/>
  <c r="A451" i="52"/>
  <c r="A450" i="52"/>
  <c r="A449" i="52"/>
  <c r="A448" i="52"/>
  <c r="A447" i="52"/>
  <c r="A446" i="52"/>
  <c r="A445" i="52"/>
  <c r="A444" i="52"/>
  <c r="A443" i="52"/>
  <c r="A442" i="52"/>
  <c r="A441" i="52"/>
  <c r="A440" i="52"/>
  <c r="A439" i="52"/>
  <c r="A438" i="52"/>
  <c r="A437" i="52"/>
  <c r="A436" i="52"/>
  <c r="A435" i="52"/>
  <c r="A434" i="52"/>
  <c r="A433" i="52"/>
  <c r="A432" i="52"/>
  <c r="A431" i="52"/>
  <c r="A430" i="52"/>
  <c r="A429" i="52"/>
  <c r="A428" i="52"/>
  <c r="A427" i="52"/>
  <c r="A426" i="52"/>
  <c r="A425" i="52"/>
  <c r="A424" i="52"/>
  <c r="A423" i="52"/>
  <c r="A422" i="52"/>
  <c r="A421" i="52"/>
  <c r="A420" i="52"/>
  <c r="A419" i="52"/>
  <c r="A418" i="52"/>
  <c r="A417" i="52"/>
  <c r="A416" i="52"/>
  <c r="A415" i="52"/>
  <c r="A414" i="52"/>
  <c r="A413" i="52"/>
  <c r="A412" i="52"/>
  <c r="A411" i="52"/>
  <c r="A410" i="52"/>
  <c r="A409" i="52"/>
  <c r="A408" i="52"/>
  <c r="A407" i="52"/>
  <c r="A406" i="52"/>
  <c r="A405" i="52"/>
  <c r="A404" i="52"/>
  <c r="A403" i="52"/>
  <c r="A402" i="52"/>
  <c r="A401" i="52"/>
  <c r="A400" i="52"/>
  <c r="A399" i="52"/>
  <c r="A398" i="52"/>
  <c r="A397" i="52"/>
  <c r="A396" i="52"/>
  <c r="A395" i="52"/>
  <c r="A394" i="52"/>
  <c r="A393" i="52"/>
  <c r="A392" i="52"/>
  <c r="A391" i="52"/>
  <c r="A390" i="52"/>
  <c r="A389" i="52"/>
  <c r="A388" i="52"/>
  <c r="A387" i="52"/>
  <c r="A386" i="52"/>
  <c r="A385" i="52"/>
  <c r="A384" i="52"/>
  <c r="A383" i="52"/>
  <c r="A382" i="52"/>
  <c r="A381" i="52"/>
  <c r="A380" i="52"/>
  <c r="A379" i="52"/>
  <c r="A378" i="52"/>
  <c r="A377" i="52"/>
  <c r="A376" i="52"/>
  <c r="A375" i="52"/>
  <c r="A374" i="52"/>
  <c r="A373" i="52"/>
  <c r="A372" i="52"/>
  <c r="A371" i="52"/>
  <c r="A370" i="52"/>
  <c r="A369" i="52"/>
  <c r="A368" i="52"/>
  <c r="A367" i="52"/>
  <c r="A366" i="52"/>
  <c r="A365" i="52"/>
  <c r="A364" i="52"/>
  <c r="A363" i="52"/>
  <c r="A362" i="52"/>
  <c r="A361" i="52"/>
  <c r="A360" i="52"/>
  <c r="A359" i="52"/>
  <c r="A358" i="52"/>
  <c r="A357" i="52"/>
  <c r="A356" i="52"/>
  <c r="A355" i="52"/>
  <c r="A354" i="52"/>
  <c r="A353" i="52"/>
  <c r="A352" i="52"/>
  <c r="A351" i="52"/>
  <c r="A350" i="52"/>
  <c r="A349" i="52"/>
  <c r="A348" i="52"/>
  <c r="A347" i="52"/>
  <c r="A346" i="52"/>
  <c r="A345" i="52"/>
  <c r="A344" i="52"/>
  <c r="A343" i="52"/>
  <c r="A342" i="52"/>
  <c r="A341" i="52"/>
  <c r="A340" i="52"/>
  <c r="A339" i="52"/>
  <c r="A338" i="52"/>
  <c r="A337" i="52"/>
  <c r="A336" i="52"/>
  <c r="A335" i="52"/>
  <c r="A334" i="52"/>
  <c r="A333" i="52"/>
  <c r="A332" i="52"/>
  <c r="A331" i="52"/>
  <c r="A330" i="52"/>
  <c r="A329" i="52"/>
  <c r="A328" i="52"/>
  <c r="A327" i="52"/>
  <c r="A326" i="52"/>
  <c r="A325" i="52"/>
  <c r="A324" i="52"/>
  <c r="A323" i="52"/>
  <c r="A322" i="52"/>
  <c r="A321" i="52"/>
  <c r="A320" i="52"/>
  <c r="A319" i="52"/>
  <c r="A318" i="52"/>
  <c r="A317" i="52"/>
  <c r="A316" i="52"/>
  <c r="A315" i="52"/>
  <c r="A314" i="52"/>
  <c r="A313" i="52"/>
  <c r="A312" i="52"/>
  <c r="A311" i="52"/>
  <c r="A310" i="52"/>
  <c r="A309" i="52"/>
  <c r="A308" i="52"/>
  <c r="A307" i="52"/>
  <c r="A306" i="52"/>
  <c r="A305" i="52"/>
  <c r="A304" i="52"/>
  <c r="A303" i="52"/>
  <c r="A302" i="52"/>
  <c r="A301" i="52"/>
  <c r="A300" i="52"/>
  <c r="A299" i="52"/>
  <c r="A298" i="52"/>
  <c r="A297" i="52"/>
  <c r="A296" i="52"/>
  <c r="A295" i="52"/>
  <c r="A294" i="52"/>
  <c r="A293" i="52"/>
  <c r="A292" i="52"/>
  <c r="A291" i="52"/>
  <c r="A290" i="52"/>
  <c r="A289" i="52"/>
  <c r="A288" i="52"/>
  <c r="A287" i="52"/>
  <c r="A286" i="52"/>
  <c r="A285" i="52"/>
  <c r="A284" i="52"/>
  <c r="A283" i="52"/>
  <c r="A282" i="52"/>
  <c r="A281" i="52"/>
  <c r="A280" i="52"/>
  <c r="A279" i="52"/>
  <c r="A278" i="52"/>
  <c r="A277" i="52"/>
  <c r="A276" i="52"/>
  <c r="A275" i="52"/>
  <c r="A274" i="52"/>
  <c r="A273" i="52"/>
  <c r="A272" i="52"/>
  <c r="A271" i="52"/>
  <c r="A270" i="52"/>
  <c r="A269" i="52"/>
  <c r="A268" i="52"/>
  <c r="A267" i="52"/>
  <c r="A266" i="52"/>
  <c r="A265" i="52"/>
  <c r="A264" i="52"/>
  <c r="A263" i="52"/>
  <c r="A262" i="52"/>
  <c r="A261" i="52"/>
  <c r="A260" i="52"/>
  <c r="A259" i="52"/>
  <c r="A258" i="52"/>
  <c r="A257" i="52"/>
  <c r="A256" i="52"/>
  <c r="A255" i="52"/>
  <c r="A254" i="52"/>
  <c r="A253" i="52"/>
  <c r="A252" i="52"/>
  <c r="A251" i="52"/>
  <c r="A250" i="52"/>
  <c r="A249" i="52"/>
  <c r="A248" i="52"/>
  <c r="A247" i="52"/>
  <c r="A246" i="52"/>
  <c r="A245" i="52"/>
  <c r="A244" i="52"/>
  <c r="A243" i="52"/>
  <c r="A242" i="52"/>
  <c r="A241" i="52"/>
  <c r="A240" i="52"/>
  <c r="A239" i="52"/>
  <c r="A238" i="52"/>
  <c r="A237" i="52"/>
  <c r="A236" i="52"/>
  <c r="A235" i="52"/>
  <c r="A234" i="52"/>
  <c r="A233" i="52"/>
  <c r="A232" i="52"/>
  <c r="A231" i="52"/>
  <c r="A230" i="52"/>
  <c r="A229" i="52"/>
  <c r="A228" i="52"/>
  <c r="A227" i="52"/>
  <c r="A226" i="52"/>
  <c r="A225" i="52"/>
  <c r="A224" i="52"/>
  <c r="A223" i="52"/>
  <c r="A222" i="52"/>
  <c r="A221" i="52"/>
  <c r="A220" i="52"/>
  <c r="A219" i="52"/>
  <c r="A218" i="52"/>
  <c r="A217" i="52"/>
  <c r="A216" i="52"/>
  <c r="A215" i="52"/>
  <c r="A214" i="52"/>
  <c r="A213" i="52"/>
  <c r="A212" i="52"/>
  <c r="A211" i="52"/>
  <c r="A210" i="52"/>
  <c r="A209" i="52"/>
  <c r="A208" i="52"/>
  <c r="A207" i="52"/>
  <c r="A206" i="52"/>
  <c r="A205" i="52"/>
  <c r="A204" i="52"/>
  <c r="A203" i="52"/>
  <c r="A202" i="52"/>
  <c r="A201" i="52"/>
  <c r="A200" i="52"/>
  <c r="A199" i="52"/>
  <c r="A198" i="52"/>
  <c r="A197" i="52"/>
  <c r="A196" i="52"/>
  <c r="A195" i="52"/>
  <c r="A194" i="52"/>
  <c r="A193" i="52"/>
  <c r="A192" i="52"/>
  <c r="A191" i="52"/>
  <c r="A190" i="52"/>
  <c r="A189" i="52"/>
  <c r="A188" i="52"/>
  <c r="A187" i="52"/>
  <c r="A186" i="52"/>
  <c r="A185" i="52"/>
  <c r="A184" i="52"/>
  <c r="A183" i="52"/>
  <c r="A182" i="52"/>
  <c r="A181" i="52"/>
  <c r="A180" i="52"/>
  <c r="A179" i="52"/>
  <c r="A178" i="52"/>
  <c r="A177" i="52"/>
  <c r="A176" i="52"/>
  <c r="A175" i="52"/>
  <c r="A174" i="52"/>
  <c r="A173" i="52"/>
  <c r="A172" i="52"/>
  <c r="A171" i="52"/>
  <c r="A170" i="52"/>
  <c r="A169" i="52"/>
  <c r="A168" i="52"/>
  <c r="A167" i="52"/>
  <c r="A166" i="52"/>
  <c r="A165" i="52"/>
  <c r="A164" i="52"/>
  <c r="A163" i="52"/>
  <c r="A162" i="52"/>
  <c r="A161" i="52"/>
  <c r="A160" i="52"/>
  <c r="A159" i="52"/>
  <c r="A158" i="52"/>
  <c r="A157" i="52"/>
  <c r="A156" i="52"/>
  <c r="A155" i="52"/>
  <c r="A154" i="52"/>
  <c r="A153" i="52"/>
  <c r="A152" i="52"/>
  <c r="A151" i="52"/>
  <c r="A150" i="52"/>
  <c r="A149" i="52"/>
  <c r="A148" i="52"/>
  <c r="A147" i="52"/>
  <c r="A146" i="52"/>
  <c r="A145" i="52"/>
  <c r="A144" i="52"/>
  <c r="A143" i="52"/>
  <c r="A142" i="52"/>
  <c r="A141" i="52"/>
  <c r="A140" i="52"/>
  <c r="A139" i="52"/>
  <c r="A138" i="52"/>
  <c r="A137" i="52"/>
  <c r="A136" i="52"/>
  <c r="A135" i="52"/>
  <c r="A134" i="52"/>
  <c r="A133" i="52"/>
  <c r="A132" i="52"/>
  <c r="A131" i="52"/>
  <c r="A130" i="52"/>
  <c r="A129" i="52"/>
  <c r="A128" i="52"/>
  <c r="A127" i="52"/>
  <c r="A126" i="52"/>
  <c r="A125" i="52"/>
  <c r="A124" i="52"/>
  <c r="A123" i="52"/>
  <c r="A122" i="52"/>
  <c r="A121" i="52"/>
  <c r="A120" i="52"/>
  <c r="A119" i="52"/>
  <c r="A118" i="52"/>
  <c r="A117" i="52"/>
  <c r="A116" i="52"/>
  <c r="A115" i="52"/>
  <c r="A114" i="52"/>
  <c r="A113" i="52"/>
  <c r="A112" i="52"/>
  <c r="A111" i="52"/>
  <c r="A110" i="52"/>
  <c r="A109" i="52"/>
  <c r="A108" i="52"/>
  <c r="A107" i="52"/>
  <c r="A106" i="52"/>
  <c r="A105" i="52"/>
  <c r="A104" i="52"/>
  <c r="A103" i="52"/>
  <c r="A102" i="52"/>
  <c r="A101" i="52"/>
  <c r="A100" i="52"/>
  <c r="A99" i="52"/>
  <c r="A98" i="52"/>
  <c r="A97" i="52"/>
  <c r="A96" i="52"/>
  <c r="A95" i="52"/>
  <c r="A94" i="52"/>
  <c r="A93" i="52"/>
  <c r="A92" i="52"/>
  <c r="A91" i="52"/>
  <c r="A90" i="52"/>
  <c r="A89" i="52"/>
  <c r="A88" i="52"/>
  <c r="A87" i="52"/>
  <c r="A86" i="52"/>
  <c r="A85" i="52"/>
  <c r="A84" i="52"/>
  <c r="A83" i="52"/>
  <c r="A82" i="52"/>
  <c r="A81" i="52"/>
  <c r="A80" i="52"/>
  <c r="A79" i="52"/>
  <c r="A78" i="52"/>
  <c r="A77" i="52"/>
  <c r="A76" i="52"/>
  <c r="A75" i="52"/>
  <c r="A74" i="52"/>
  <c r="A73" i="52"/>
  <c r="A72" i="52"/>
  <c r="A71" i="52"/>
  <c r="A70" i="52"/>
  <c r="A69" i="52"/>
  <c r="A68" i="52"/>
  <c r="A67" i="52"/>
  <c r="A66" i="52"/>
  <c r="A65" i="52"/>
  <c r="A64" i="52"/>
  <c r="A63" i="52"/>
  <c r="A62" i="52"/>
  <c r="A61" i="52"/>
  <c r="A60" i="52"/>
  <c r="A59" i="52"/>
  <c r="A58" i="52"/>
  <c r="A57" i="52"/>
  <c r="A56" i="52"/>
  <c r="A55" i="52"/>
  <c r="A54" i="52"/>
  <c r="A53" i="52"/>
  <c r="A52" i="52"/>
  <c r="A51" i="52"/>
  <c r="A50" i="52"/>
  <c r="A49" i="52"/>
  <c r="A48" i="52"/>
  <c r="A47" i="52"/>
  <c r="A46" i="52"/>
  <c r="A45" i="52"/>
  <c r="A44" i="52"/>
  <c r="A43" i="52"/>
  <c r="A42" i="52"/>
  <c r="A41" i="52"/>
  <c r="A40" i="52"/>
  <c r="A39" i="52"/>
  <c r="A38" i="52"/>
  <c r="A37" i="52"/>
  <c r="A36" i="52"/>
  <c r="A35" i="52"/>
  <c r="A34" i="52"/>
  <c r="A33" i="52"/>
  <c r="A32" i="52"/>
  <c r="A31" i="52"/>
  <c r="A30" i="52"/>
  <c r="A29" i="52"/>
  <c r="A28" i="52"/>
  <c r="A27" i="52"/>
  <c r="A26" i="52"/>
  <c r="A25" i="52"/>
  <c r="A24" i="52"/>
  <c r="A23" i="52"/>
  <c r="A22" i="52"/>
  <c r="A21" i="52"/>
  <c r="A20" i="52"/>
  <c r="A19" i="52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4" i="51"/>
  <c r="A4" i="50"/>
  <c r="A4" i="49"/>
  <c r="A4" i="48"/>
  <c r="A4" i="47"/>
  <c r="A4" i="46"/>
  <c r="A693" i="51"/>
  <c r="A692" i="51"/>
  <c r="A691" i="51"/>
  <c r="A690" i="51"/>
  <c r="A689" i="51"/>
  <c r="A688" i="51"/>
  <c r="A687" i="51"/>
  <c r="A686" i="51"/>
  <c r="A685" i="51"/>
  <c r="A684" i="51"/>
  <c r="A683" i="51"/>
  <c r="A682" i="51"/>
  <c r="A681" i="51"/>
  <c r="A680" i="51"/>
  <c r="A679" i="51"/>
  <c r="A678" i="51"/>
  <c r="A677" i="51"/>
  <c r="A676" i="51"/>
  <c r="A675" i="51"/>
  <c r="A674" i="51"/>
  <c r="A673" i="51"/>
  <c r="A672" i="51"/>
  <c r="A671" i="51"/>
  <c r="A670" i="51"/>
  <c r="A669" i="51"/>
  <c r="A668" i="51"/>
  <c r="A667" i="51"/>
  <c r="A666" i="51"/>
  <c r="A665" i="51"/>
  <c r="A664" i="51"/>
  <c r="A663" i="51"/>
  <c r="A662" i="51"/>
  <c r="A661" i="51"/>
  <c r="A660" i="51"/>
  <c r="A659" i="51"/>
  <c r="A658" i="51"/>
  <c r="A657" i="51"/>
  <c r="A656" i="51"/>
  <c r="A655" i="51"/>
  <c r="A654" i="51"/>
  <c r="A653" i="51"/>
  <c r="A652" i="51"/>
  <c r="A651" i="51"/>
  <c r="A650" i="51"/>
  <c r="A649" i="51"/>
  <c r="A648" i="51"/>
  <c r="A647" i="51"/>
  <c r="A646" i="51"/>
  <c r="A645" i="51"/>
  <c r="A644" i="51"/>
  <c r="A643" i="51"/>
  <c r="A642" i="51"/>
  <c r="A641" i="51"/>
  <c r="A640" i="51"/>
  <c r="A639" i="51"/>
  <c r="A638" i="51"/>
  <c r="A637" i="51"/>
  <c r="A636" i="51"/>
  <c r="A635" i="51"/>
  <c r="A634" i="51"/>
  <c r="A633" i="51"/>
  <c r="A632" i="51"/>
  <c r="A631" i="51"/>
  <c r="A630" i="51"/>
  <c r="A629" i="51"/>
  <c r="A628" i="51"/>
  <c r="A627" i="51"/>
  <c r="A626" i="51"/>
  <c r="A625" i="51"/>
  <c r="A624" i="51"/>
  <c r="A623" i="51"/>
  <c r="A622" i="51"/>
  <c r="A621" i="51"/>
  <c r="A620" i="51"/>
  <c r="A619" i="51"/>
  <c r="A618" i="51"/>
  <c r="A617" i="51"/>
  <c r="A616" i="51"/>
  <c r="A615" i="51"/>
  <c r="A614" i="51"/>
  <c r="A613" i="51"/>
  <c r="A612" i="51"/>
  <c r="A611" i="51"/>
  <c r="A610" i="51"/>
  <c r="A609" i="51"/>
  <c r="A608" i="51"/>
  <c r="A607" i="51"/>
  <c r="A606" i="51"/>
  <c r="A605" i="51"/>
  <c r="A604" i="51"/>
  <c r="A603" i="51"/>
  <c r="A602" i="51"/>
  <c r="A601" i="51"/>
  <c r="A600" i="51"/>
  <c r="A599" i="51"/>
  <c r="A598" i="51"/>
  <c r="A597" i="51"/>
  <c r="A596" i="51"/>
  <c r="A595" i="51"/>
  <c r="A594" i="51"/>
  <c r="A593" i="51"/>
  <c r="A592" i="51"/>
  <c r="A591" i="51"/>
  <c r="A590" i="51"/>
  <c r="A589" i="51"/>
  <c r="A588" i="51"/>
  <c r="A587" i="51"/>
  <c r="A586" i="51"/>
  <c r="A585" i="51"/>
  <c r="A584" i="51"/>
  <c r="A583" i="51"/>
  <c r="A582" i="51"/>
  <c r="A581" i="51"/>
  <c r="A580" i="51"/>
  <c r="A579" i="51"/>
  <c r="A578" i="51"/>
  <c r="A577" i="51"/>
  <c r="A576" i="51"/>
  <c r="A575" i="51"/>
  <c r="A574" i="51"/>
  <c r="A573" i="51"/>
  <c r="A572" i="51"/>
  <c r="A571" i="51"/>
  <c r="A570" i="51"/>
  <c r="A569" i="51"/>
  <c r="A568" i="51"/>
  <c r="A567" i="51"/>
  <c r="A566" i="51"/>
  <c r="A565" i="51"/>
  <c r="A564" i="51"/>
  <c r="A563" i="51"/>
  <c r="A562" i="51"/>
  <c r="A561" i="51"/>
  <c r="A560" i="51"/>
  <c r="A559" i="51"/>
  <c r="A558" i="51"/>
  <c r="A557" i="51"/>
  <c r="A556" i="51"/>
  <c r="A555" i="51"/>
  <c r="A554" i="51"/>
  <c r="A553" i="51"/>
  <c r="A552" i="51"/>
  <c r="A551" i="51"/>
  <c r="A550" i="51"/>
  <c r="A549" i="51"/>
  <c r="A548" i="51"/>
  <c r="A547" i="51"/>
  <c r="A546" i="51"/>
  <c r="A545" i="51"/>
  <c r="A544" i="51"/>
  <c r="A543" i="51"/>
  <c r="A542" i="51"/>
  <c r="A541" i="51"/>
  <c r="A540" i="51"/>
  <c r="A539" i="51"/>
  <c r="A538" i="51"/>
  <c r="A537" i="51"/>
  <c r="A536" i="51"/>
  <c r="A535" i="51"/>
  <c r="A534" i="51"/>
  <c r="A533" i="51"/>
  <c r="A532" i="51"/>
  <c r="A531" i="51"/>
  <c r="A530" i="51"/>
  <c r="A529" i="51"/>
  <c r="A528" i="51"/>
  <c r="A527" i="51"/>
  <c r="A526" i="51"/>
  <c r="A525" i="51"/>
  <c r="A524" i="51"/>
  <c r="A523" i="51"/>
  <c r="A522" i="51"/>
  <c r="A521" i="51"/>
  <c r="A520" i="51"/>
  <c r="A519" i="51"/>
  <c r="A518" i="51"/>
  <c r="A517" i="51"/>
  <c r="A516" i="51"/>
  <c r="A515" i="51"/>
  <c r="A514" i="51"/>
  <c r="A513" i="51"/>
  <c r="A512" i="51"/>
  <c r="A511" i="51"/>
  <c r="A510" i="51"/>
  <c r="A509" i="51"/>
  <c r="A508" i="51"/>
  <c r="A507" i="51"/>
  <c r="A506" i="51"/>
  <c r="A505" i="51"/>
  <c r="A504" i="51"/>
  <c r="A503" i="51"/>
  <c r="A502" i="51"/>
  <c r="A501" i="51"/>
  <c r="A500" i="51"/>
  <c r="A499" i="51"/>
  <c r="A498" i="51"/>
  <c r="A497" i="51"/>
  <c r="A496" i="51"/>
  <c r="A495" i="51"/>
  <c r="A494" i="51"/>
  <c r="A493" i="51"/>
  <c r="A492" i="51"/>
  <c r="A491" i="51"/>
  <c r="A490" i="51"/>
  <c r="A489" i="51"/>
  <c r="A488" i="51"/>
  <c r="A487" i="51"/>
  <c r="A486" i="51"/>
  <c r="A485" i="51"/>
  <c r="A484" i="51"/>
  <c r="A483" i="51"/>
  <c r="A482" i="51"/>
  <c r="A481" i="51"/>
  <c r="A480" i="51"/>
  <c r="A479" i="51"/>
  <c r="A478" i="51"/>
  <c r="A477" i="51"/>
  <c r="A476" i="51"/>
  <c r="A475" i="51"/>
  <c r="A474" i="51"/>
  <c r="A473" i="51"/>
  <c r="A472" i="51"/>
  <c r="A471" i="51"/>
  <c r="A470" i="51"/>
  <c r="A469" i="51"/>
  <c r="A468" i="51"/>
  <c r="A467" i="51"/>
  <c r="A466" i="51"/>
  <c r="A465" i="51"/>
  <c r="A464" i="51"/>
  <c r="A463" i="51"/>
  <c r="A462" i="51"/>
  <c r="A461" i="51"/>
  <c r="A460" i="51"/>
  <c r="A459" i="51"/>
  <c r="A458" i="51"/>
  <c r="A457" i="51"/>
  <c r="A456" i="51"/>
  <c r="A455" i="51"/>
  <c r="A454" i="51"/>
  <c r="A453" i="51"/>
  <c r="A452" i="51"/>
  <c r="A451" i="51"/>
  <c r="A450" i="51"/>
  <c r="A449" i="51"/>
  <c r="A448" i="51"/>
  <c r="A447" i="51"/>
  <c r="A446" i="51"/>
  <c r="A445" i="51"/>
  <c r="A444" i="51"/>
  <c r="A443" i="51"/>
  <c r="A442" i="51"/>
  <c r="A441" i="51"/>
  <c r="A440" i="51"/>
  <c r="A439" i="51"/>
  <c r="A438" i="51"/>
  <c r="A437" i="51"/>
  <c r="A436" i="51"/>
  <c r="A435" i="51"/>
  <c r="A434" i="51"/>
  <c r="A433" i="51"/>
  <c r="A432" i="51"/>
  <c r="A431" i="51"/>
  <c r="A430" i="51"/>
  <c r="A429" i="51"/>
  <c r="A428" i="51"/>
  <c r="A427" i="51"/>
  <c r="A426" i="51"/>
  <c r="A425" i="51"/>
  <c r="A424" i="51"/>
  <c r="A423" i="51"/>
  <c r="A422" i="51"/>
  <c r="A421" i="51"/>
  <c r="A420" i="51"/>
  <c r="A419" i="51"/>
  <c r="A418" i="51"/>
  <c r="A417" i="51"/>
  <c r="A416" i="51"/>
  <c r="A415" i="51"/>
  <c r="A414" i="51"/>
  <c r="A413" i="51"/>
  <c r="A412" i="51"/>
  <c r="A411" i="51"/>
  <c r="A410" i="51"/>
  <c r="A409" i="51"/>
  <c r="A408" i="51"/>
  <c r="A407" i="51"/>
  <c r="A406" i="51"/>
  <c r="A405" i="51"/>
  <c r="A404" i="51"/>
  <c r="A403" i="51"/>
  <c r="A402" i="51"/>
  <c r="A401" i="51"/>
  <c r="A400" i="51"/>
  <c r="A399" i="51"/>
  <c r="A398" i="51"/>
  <c r="A397" i="51"/>
  <c r="A396" i="51"/>
  <c r="A395" i="51"/>
  <c r="A394" i="51"/>
  <c r="A393" i="51"/>
  <c r="A392" i="51"/>
  <c r="A391" i="51"/>
  <c r="A390" i="51"/>
  <c r="A389" i="51"/>
  <c r="A388" i="51"/>
  <c r="A387" i="51"/>
  <c r="A386" i="51"/>
  <c r="A385" i="51"/>
  <c r="A384" i="51"/>
  <c r="A383" i="51"/>
  <c r="A382" i="51"/>
  <c r="A381" i="51"/>
  <c r="A380" i="51"/>
  <c r="A379" i="51"/>
  <c r="A378" i="51"/>
  <c r="A377" i="51"/>
  <c r="A376" i="51"/>
  <c r="A375" i="51"/>
  <c r="A374" i="51"/>
  <c r="A373" i="51"/>
  <c r="A372" i="51"/>
  <c r="A371" i="51"/>
  <c r="A370" i="51"/>
  <c r="A369" i="51"/>
  <c r="A368" i="51"/>
  <c r="A367" i="51"/>
  <c r="A366" i="51"/>
  <c r="A365" i="51"/>
  <c r="A364" i="51"/>
  <c r="A363" i="51"/>
  <c r="A362" i="51"/>
  <c r="A361" i="51"/>
  <c r="A360" i="51"/>
  <c r="A359" i="51"/>
  <c r="A358" i="51"/>
  <c r="A357" i="51"/>
  <c r="A356" i="51"/>
  <c r="A355" i="51"/>
  <c r="A354" i="51"/>
  <c r="A353" i="51"/>
  <c r="A352" i="51"/>
  <c r="A351" i="51"/>
  <c r="A350" i="51"/>
  <c r="A349" i="51"/>
  <c r="A348" i="51"/>
  <c r="A347" i="51"/>
  <c r="A346" i="51"/>
  <c r="A345" i="51"/>
  <c r="A344" i="51"/>
  <c r="A343" i="51"/>
  <c r="A342" i="51"/>
  <c r="A341" i="51"/>
  <c r="A340" i="51"/>
  <c r="A339" i="51"/>
  <c r="A338" i="51"/>
  <c r="A337" i="51"/>
  <c r="A336" i="51"/>
  <c r="A335" i="51"/>
  <c r="A334" i="51"/>
  <c r="A333" i="51"/>
  <c r="A332" i="51"/>
  <c r="A331" i="51"/>
  <c r="A330" i="51"/>
  <c r="A329" i="51"/>
  <c r="A328" i="51"/>
  <c r="A327" i="51"/>
  <c r="A326" i="51"/>
  <c r="A325" i="51"/>
  <c r="A324" i="51"/>
  <c r="A323" i="51"/>
  <c r="A322" i="51"/>
  <c r="A321" i="51"/>
  <c r="A320" i="51"/>
  <c r="A319" i="51"/>
  <c r="A318" i="51"/>
  <c r="A317" i="51"/>
  <c r="A316" i="51"/>
  <c r="A315" i="51"/>
  <c r="A314" i="51"/>
  <c r="A313" i="51"/>
  <c r="A312" i="51"/>
  <c r="A311" i="51"/>
  <c r="A310" i="51"/>
  <c r="A309" i="51"/>
  <c r="A308" i="51"/>
  <c r="A307" i="51"/>
  <c r="A306" i="51"/>
  <c r="A305" i="51"/>
  <c r="A304" i="51"/>
  <c r="A303" i="51"/>
  <c r="A302" i="51"/>
  <c r="A301" i="51"/>
  <c r="A300" i="51"/>
  <c r="A299" i="51"/>
  <c r="A298" i="51"/>
  <c r="A297" i="51"/>
  <c r="A296" i="51"/>
  <c r="A295" i="51"/>
  <c r="A294" i="51"/>
  <c r="A293" i="51"/>
  <c r="A292" i="51"/>
  <c r="A291" i="51"/>
  <c r="A290" i="51"/>
  <c r="A289" i="51"/>
  <c r="A288" i="51"/>
  <c r="A287" i="51"/>
  <c r="A286" i="51"/>
  <c r="A285" i="51"/>
  <c r="A284" i="51"/>
  <c r="A283" i="51"/>
  <c r="A282" i="51"/>
  <c r="A281" i="51"/>
  <c r="A280" i="51"/>
  <c r="A279" i="51"/>
  <c r="A278" i="51"/>
  <c r="A277" i="51"/>
  <c r="A276" i="51"/>
  <c r="A275" i="51"/>
  <c r="A274" i="51"/>
  <c r="A273" i="51"/>
  <c r="A272" i="51"/>
  <c r="A271" i="51"/>
  <c r="A270" i="51"/>
  <c r="A269" i="51"/>
  <c r="A268" i="51"/>
  <c r="A267" i="51"/>
  <c r="A266" i="51"/>
  <c r="A265" i="51"/>
  <c r="A264" i="51"/>
  <c r="A263" i="51"/>
  <c r="A262" i="51"/>
  <c r="A261" i="51"/>
  <c r="A260" i="51"/>
  <c r="A259" i="51"/>
  <c r="A258" i="51"/>
  <c r="A257" i="51"/>
  <c r="A256" i="51"/>
  <c r="A255" i="51"/>
  <c r="A254" i="51"/>
  <c r="A253" i="51"/>
  <c r="A252" i="51"/>
  <c r="A251" i="51"/>
  <c r="A250" i="51"/>
  <c r="A249" i="51"/>
  <c r="A248" i="51"/>
  <c r="A247" i="51"/>
  <c r="A246" i="51"/>
  <c r="A245" i="51"/>
  <c r="A244" i="51"/>
  <c r="A243" i="51"/>
  <c r="A242" i="51"/>
  <c r="A241" i="51"/>
  <c r="A240" i="51"/>
  <c r="A239" i="51"/>
  <c r="A238" i="51"/>
  <c r="A237" i="51"/>
  <c r="A236" i="51"/>
  <c r="A235" i="51"/>
  <c r="A234" i="51"/>
  <c r="A233" i="51"/>
  <c r="A232" i="51"/>
  <c r="A231" i="51"/>
  <c r="A230" i="51"/>
  <c r="A229" i="51"/>
  <c r="A228" i="51"/>
  <c r="A227" i="51"/>
  <c r="A226" i="51"/>
  <c r="A225" i="51"/>
  <c r="A224" i="51"/>
  <c r="A223" i="51"/>
  <c r="A222" i="51"/>
  <c r="A221" i="51"/>
  <c r="A220" i="51"/>
  <c r="A219" i="51"/>
  <c r="A218" i="51"/>
  <c r="A217" i="51"/>
  <c r="A216" i="51"/>
  <c r="A215" i="51"/>
  <c r="A214" i="51"/>
  <c r="A213" i="51"/>
  <c r="A212" i="51"/>
  <c r="A211" i="51"/>
  <c r="A210" i="51"/>
  <c r="A209" i="51"/>
  <c r="A208" i="51"/>
  <c r="A207" i="51"/>
  <c r="A206" i="51"/>
  <c r="A205" i="51"/>
  <c r="A204" i="51"/>
  <c r="A203" i="51"/>
  <c r="A202" i="51"/>
  <c r="A201" i="51"/>
  <c r="A200" i="51"/>
  <c r="A199" i="51"/>
  <c r="A198" i="51"/>
  <c r="A197" i="51"/>
  <c r="A196" i="51"/>
  <c r="A195" i="51"/>
  <c r="A194" i="51"/>
  <c r="A193" i="51"/>
  <c r="A192" i="51"/>
  <c r="A191" i="51"/>
  <c r="A190" i="51"/>
  <c r="A189" i="51"/>
  <c r="A188" i="51"/>
  <c r="A187" i="51"/>
  <c r="A186" i="51"/>
  <c r="A185" i="51"/>
  <c r="A184" i="51"/>
  <c r="A183" i="51"/>
  <c r="A182" i="51"/>
  <c r="A181" i="51"/>
  <c r="A180" i="51"/>
  <c r="A179" i="51"/>
  <c r="A178" i="51"/>
  <c r="A177" i="51"/>
  <c r="A176" i="51"/>
  <c r="A175" i="51"/>
  <c r="A174" i="51"/>
  <c r="A173" i="51"/>
  <c r="A172" i="51"/>
  <c r="A171" i="51"/>
  <c r="A170" i="51"/>
  <c r="A169" i="51"/>
  <c r="A168" i="51"/>
  <c r="A167" i="51"/>
  <c r="A166" i="51"/>
  <c r="A165" i="51"/>
  <c r="A164" i="51"/>
  <c r="A163" i="51"/>
  <c r="A162" i="51"/>
  <c r="A161" i="51"/>
  <c r="A160" i="51"/>
  <c r="A159" i="51"/>
  <c r="A158" i="51"/>
  <c r="A157" i="51"/>
  <c r="A156" i="51"/>
  <c r="A155" i="51"/>
  <c r="A154" i="51"/>
  <c r="A153" i="51"/>
  <c r="A152" i="51"/>
  <c r="A151" i="51"/>
  <c r="A150" i="51"/>
  <c r="A149" i="51"/>
  <c r="A148" i="51"/>
  <c r="A147" i="51"/>
  <c r="A146" i="51"/>
  <c r="A145" i="51"/>
  <c r="A144" i="51"/>
  <c r="A143" i="51"/>
  <c r="A142" i="51"/>
  <c r="A141" i="51"/>
  <c r="A140" i="51"/>
  <c r="A139" i="51"/>
  <c r="A138" i="51"/>
  <c r="A137" i="51"/>
  <c r="A136" i="51"/>
  <c r="A135" i="51"/>
  <c r="A134" i="51"/>
  <c r="A133" i="51"/>
  <c r="A132" i="51"/>
  <c r="A131" i="51"/>
  <c r="A130" i="51"/>
  <c r="A129" i="51"/>
  <c r="A128" i="51"/>
  <c r="A127" i="51"/>
  <c r="A126" i="51"/>
  <c r="A125" i="51"/>
  <c r="A124" i="51"/>
  <c r="A123" i="51"/>
  <c r="A122" i="51"/>
  <c r="A121" i="51"/>
  <c r="A120" i="51"/>
  <c r="A119" i="51"/>
  <c r="A118" i="51"/>
  <c r="A117" i="51"/>
  <c r="A116" i="51"/>
  <c r="A115" i="51"/>
  <c r="A114" i="51"/>
  <c r="A113" i="51"/>
  <c r="A112" i="51"/>
  <c r="A111" i="51"/>
  <c r="A110" i="51"/>
  <c r="A109" i="51"/>
  <c r="A108" i="51"/>
  <c r="A107" i="51"/>
  <c r="A106" i="51"/>
  <c r="A105" i="51"/>
  <c r="A104" i="51"/>
  <c r="A103" i="51"/>
  <c r="A102" i="51"/>
  <c r="A101" i="51"/>
  <c r="A100" i="51"/>
  <c r="A99" i="51"/>
  <c r="A98" i="51"/>
  <c r="A97" i="51"/>
  <c r="A96" i="51"/>
  <c r="A95" i="51"/>
  <c r="A94" i="51"/>
  <c r="A93" i="51"/>
  <c r="A92" i="51"/>
  <c r="A91" i="51"/>
  <c r="A90" i="51"/>
  <c r="A89" i="51"/>
  <c r="A88" i="51"/>
  <c r="A87" i="51"/>
  <c r="A86" i="51"/>
  <c r="A85" i="51"/>
  <c r="A84" i="51"/>
  <c r="A83" i="51"/>
  <c r="A82" i="51"/>
  <c r="A81" i="51"/>
  <c r="A80" i="51"/>
  <c r="A79" i="51"/>
  <c r="A78" i="51"/>
  <c r="A77" i="51"/>
  <c r="A76" i="51"/>
  <c r="A75" i="51"/>
  <c r="A74" i="51"/>
  <c r="A73" i="51"/>
  <c r="A72" i="51"/>
  <c r="A71" i="51"/>
  <c r="A70" i="51"/>
  <c r="A69" i="51"/>
  <c r="A68" i="51"/>
  <c r="A67" i="51"/>
  <c r="A66" i="51"/>
  <c r="A65" i="51"/>
  <c r="A64" i="51"/>
  <c r="A63" i="51"/>
  <c r="A62" i="51"/>
  <c r="A61" i="51"/>
  <c r="A60" i="51"/>
  <c r="A59" i="51"/>
  <c r="A58" i="51"/>
  <c r="A57" i="51"/>
  <c r="A56" i="51"/>
  <c r="A55" i="51"/>
  <c r="A54" i="51"/>
  <c r="A53" i="51"/>
  <c r="A52" i="51"/>
  <c r="A51" i="51"/>
  <c r="A50" i="51"/>
  <c r="A49" i="51"/>
  <c r="A48" i="51"/>
  <c r="A47" i="51"/>
  <c r="A46" i="51"/>
  <c r="A45" i="51"/>
  <c r="A44" i="51"/>
  <c r="A43" i="51"/>
  <c r="A42" i="51"/>
  <c r="A41" i="51"/>
  <c r="A40" i="51"/>
  <c r="A39" i="51"/>
  <c r="A38" i="51"/>
  <c r="A37" i="51"/>
  <c r="A36" i="51"/>
  <c r="A35" i="51"/>
  <c r="A34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693" i="50"/>
  <c r="A692" i="50"/>
  <c r="A691" i="50"/>
  <c r="A690" i="50"/>
  <c r="A689" i="50"/>
  <c r="A688" i="50"/>
  <c r="A687" i="50"/>
  <c r="A686" i="50"/>
  <c r="A685" i="50"/>
  <c r="A684" i="50"/>
  <c r="A683" i="50"/>
  <c r="A682" i="50"/>
  <c r="A681" i="50"/>
  <c r="A680" i="50"/>
  <c r="A679" i="50"/>
  <c r="A678" i="50"/>
  <c r="A677" i="50"/>
  <c r="A676" i="50"/>
  <c r="A675" i="50"/>
  <c r="A674" i="50"/>
  <c r="A673" i="50"/>
  <c r="A672" i="50"/>
  <c r="A671" i="50"/>
  <c r="A670" i="50"/>
  <c r="A669" i="50"/>
  <c r="A668" i="50"/>
  <c r="A667" i="50"/>
  <c r="A666" i="50"/>
  <c r="A665" i="50"/>
  <c r="A664" i="50"/>
  <c r="A663" i="50"/>
  <c r="A662" i="50"/>
  <c r="A661" i="50"/>
  <c r="A660" i="50"/>
  <c r="A659" i="50"/>
  <c r="A658" i="50"/>
  <c r="A657" i="50"/>
  <c r="A656" i="50"/>
  <c r="A655" i="50"/>
  <c r="A654" i="50"/>
  <c r="A653" i="50"/>
  <c r="A652" i="50"/>
  <c r="A651" i="50"/>
  <c r="A650" i="50"/>
  <c r="A649" i="50"/>
  <c r="A648" i="50"/>
  <c r="A647" i="50"/>
  <c r="A646" i="50"/>
  <c r="A645" i="50"/>
  <c r="A644" i="50"/>
  <c r="A643" i="50"/>
  <c r="A642" i="50"/>
  <c r="A641" i="50"/>
  <c r="A640" i="50"/>
  <c r="A639" i="50"/>
  <c r="A638" i="50"/>
  <c r="A637" i="50"/>
  <c r="A636" i="50"/>
  <c r="A635" i="50"/>
  <c r="A634" i="50"/>
  <c r="A633" i="50"/>
  <c r="A632" i="50"/>
  <c r="A631" i="50"/>
  <c r="A630" i="50"/>
  <c r="A629" i="50"/>
  <c r="A628" i="50"/>
  <c r="A627" i="50"/>
  <c r="A626" i="50"/>
  <c r="A625" i="50"/>
  <c r="A624" i="50"/>
  <c r="A623" i="50"/>
  <c r="A622" i="50"/>
  <c r="A621" i="50"/>
  <c r="A620" i="50"/>
  <c r="A619" i="50"/>
  <c r="A618" i="50"/>
  <c r="A617" i="50"/>
  <c r="A616" i="50"/>
  <c r="A615" i="50"/>
  <c r="A614" i="50"/>
  <c r="A613" i="50"/>
  <c r="A612" i="50"/>
  <c r="A611" i="50"/>
  <c r="A610" i="50"/>
  <c r="A609" i="50"/>
  <c r="A608" i="50"/>
  <c r="A607" i="50"/>
  <c r="A606" i="50"/>
  <c r="A605" i="50"/>
  <c r="A604" i="50"/>
  <c r="A603" i="50"/>
  <c r="A602" i="50"/>
  <c r="A601" i="50"/>
  <c r="A600" i="50"/>
  <c r="A599" i="50"/>
  <c r="A598" i="50"/>
  <c r="A597" i="50"/>
  <c r="A596" i="50"/>
  <c r="A595" i="50"/>
  <c r="A594" i="50"/>
  <c r="A593" i="50"/>
  <c r="A592" i="50"/>
  <c r="A591" i="50"/>
  <c r="A590" i="50"/>
  <c r="A589" i="50"/>
  <c r="A588" i="50"/>
  <c r="A587" i="50"/>
  <c r="A586" i="50"/>
  <c r="A585" i="50"/>
  <c r="A584" i="50"/>
  <c r="A583" i="50"/>
  <c r="A582" i="50"/>
  <c r="A581" i="50"/>
  <c r="A580" i="50"/>
  <c r="A579" i="50"/>
  <c r="A578" i="50"/>
  <c r="A577" i="50"/>
  <c r="A576" i="50"/>
  <c r="A575" i="50"/>
  <c r="A574" i="50"/>
  <c r="A573" i="50"/>
  <c r="A572" i="50"/>
  <c r="A571" i="50"/>
  <c r="A570" i="50"/>
  <c r="A569" i="50"/>
  <c r="A568" i="50"/>
  <c r="A567" i="50"/>
  <c r="A566" i="50"/>
  <c r="A565" i="50"/>
  <c r="A564" i="50"/>
  <c r="A563" i="50"/>
  <c r="A562" i="50"/>
  <c r="A561" i="50"/>
  <c r="A560" i="50"/>
  <c r="A559" i="50"/>
  <c r="A558" i="50"/>
  <c r="A557" i="50"/>
  <c r="A556" i="50"/>
  <c r="A555" i="50"/>
  <c r="A554" i="50"/>
  <c r="A553" i="50"/>
  <c r="A552" i="50"/>
  <c r="A551" i="50"/>
  <c r="A550" i="50"/>
  <c r="A549" i="50"/>
  <c r="A548" i="50"/>
  <c r="A547" i="50"/>
  <c r="A546" i="50"/>
  <c r="A545" i="50"/>
  <c r="A544" i="50"/>
  <c r="A543" i="50"/>
  <c r="A542" i="50"/>
  <c r="A541" i="50"/>
  <c r="A540" i="50"/>
  <c r="A539" i="50"/>
  <c r="A538" i="50"/>
  <c r="A537" i="50"/>
  <c r="A536" i="50"/>
  <c r="A535" i="50"/>
  <c r="A534" i="50"/>
  <c r="A533" i="50"/>
  <c r="A532" i="50"/>
  <c r="A531" i="50"/>
  <c r="A530" i="50"/>
  <c r="A529" i="50"/>
  <c r="A528" i="50"/>
  <c r="A527" i="50"/>
  <c r="A526" i="50"/>
  <c r="A525" i="50"/>
  <c r="A524" i="50"/>
  <c r="A523" i="50"/>
  <c r="A522" i="50"/>
  <c r="A521" i="50"/>
  <c r="A520" i="50"/>
  <c r="A519" i="50"/>
  <c r="A518" i="50"/>
  <c r="A517" i="50"/>
  <c r="A516" i="50"/>
  <c r="A515" i="50"/>
  <c r="A514" i="50"/>
  <c r="A513" i="50"/>
  <c r="A512" i="50"/>
  <c r="A511" i="50"/>
  <c r="A510" i="50"/>
  <c r="A509" i="50"/>
  <c r="A508" i="50"/>
  <c r="A507" i="50"/>
  <c r="A506" i="50"/>
  <c r="A505" i="50"/>
  <c r="A504" i="50"/>
  <c r="A503" i="50"/>
  <c r="A502" i="50"/>
  <c r="A501" i="50"/>
  <c r="A500" i="50"/>
  <c r="A499" i="50"/>
  <c r="A498" i="50"/>
  <c r="A497" i="50"/>
  <c r="A496" i="50"/>
  <c r="A495" i="50"/>
  <c r="A494" i="50"/>
  <c r="A493" i="50"/>
  <c r="A492" i="50"/>
  <c r="A491" i="50"/>
  <c r="A490" i="50"/>
  <c r="A489" i="50"/>
  <c r="A488" i="50"/>
  <c r="A487" i="50"/>
  <c r="A486" i="50"/>
  <c r="A485" i="50"/>
  <c r="A484" i="50"/>
  <c r="A483" i="50"/>
  <c r="A482" i="50"/>
  <c r="A481" i="50"/>
  <c r="A480" i="50"/>
  <c r="A479" i="50"/>
  <c r="A478" i="50"/>
  <c r="A477" i="50"/>
  <c r="A476" i="50"/>
  <c r="A475" i="50"/>
  <c r="A474" i="50"/>
  <c r="A473" i="50"/>
  <c r="A472" i="50"/>
  <c r="A471" i="50"/>
  <c r="A470" i="50"/>
  <c r="A469" i="50"/>
  <c r="A468" i="50"/>
  <c r="A467" i="50"/>
  <c r="A466" i="50"/>
  <c r="A465" i="50"/>
  <c r="A464" i="50"/>
  <c r="A463" i="50"/>
  <c r="A462" i="50"/>
  <c r="A461" i="50"/>
  <c r="A460" i="50"/>
  <c r="A459" i="50"/>
  <c r="A458" i="50"/>
  <c r="A457" i="50"/>
  <c r="A456" i="50"/>
  <c r="A455" i="50"/>
  <c r="A454" i="50"/>
  <c r="A453" i="50"/>
  <c r="A452" i="50"/>
  <c r="A451" i="50"/>
  <c r="A450" i="50"/>
  <c r="A449" i="50"/>
  <c r="A448" i="50"/>
  <c r="A447" i="50"/>
  <c r="A446" i="50"/>
  <c r="A445" i="50"/>
  <c r="A444" i="50"/>
  <c r="A443" i="50"/>
  <c r="A442" i="50"/>
  <c r="A441" i="50"/>
  <c r="A440" i="50"/>
  <c r="A439" i="50"/>
  <c r="A438" i="50"/>
  <c r="A437" i="50"/>
  <c r="A436" i="50"/>
  <c r="A435" i="50"/>
  <c r="A434" i="50"/>
  <c r="A433" i="50"/>
  <c r="A432" i="50"/>
  <c r="A431" i="50"/>
  <c r="A430" i="50"/>
  <c r="A429" i="50"/>
  <c r="A428" i="50"/>
  <c r="A427" i="50"/>
  <c r="A426" i="50"/>
  <c r="A425" i="50"/>
  <c r="A424" i="50"/>
  <c r="A423" i="50"/>
  <c r="A422" i="50"/>
  <c r="A421" i="50"/>
  <c r="A420" i="50"/>
  <c r="A419" i="50"/>
  <c r="A418" i="50"/>
  <c r="A417" i="50"/>
  <c r="A416" i="50"/>
  <c r="A415" i="50"/>
  <c r="A414" i="50"/>
  <c r="A413" i="50"/>
  <c r="A412" i="50"/>
  <c r="A411" i="50"/>
  <c r="A410" i="50"/>
  <c r="A409" i="50"/>
  <c r="A408" i="50"/>
  <c r="A407" i="50"/>
  <c r="A406" i="50"/>
  <c r="A405" i="50"/>
  <c r="A404" i="50"/>
  <c r="A403" i="50"/>
  <c r="A402" i="50"/>
  <c r="A401" i="50"/>
  <c r="A400" i="50"/>
  <c r="A399" i="50"/>
  <c r="A398" i="50"/>
  <c r="A397" i="50"/>
  <c r="A396" i="50"/>
  <c r="A395" i="50"/>
  <c r="A394" i="50"/>
  <c r="A393" i="50"/>
  <c r="A392" i="50"/>
  <c r="A391" i="50"/>
  <c r="A390" i="50"/>
  <c r="A389" i="50"/>
  <c r="A388" i="50"/>
  <c r="A387" i="50"/>
  <c r="A386" i="50"/>
  <c r="A385" i="50"/>
  <c r="A384" i="50"/>
  <c r="A383" i="50"/>
  <c r="A382" i="50"/>
  <c r="A381" i="50"/>
  <c r="A380" i="50"/>
  <c r="A379" i="50"/>
  <c r="A378" i="50"/>
  <c r="A377" i="50"/>
  <c r="A376" i="50"/>
  <c r="A375" i="50"/>
  <c r="A374" i="50"/>
  <c r="A373" i="50"/>
  <c r="A372" i="50"/>
  <c r="A371" i="50"/>
  <c r="A370" i="50"/>
  <c r="A369" i="50"/>
  <c r="A368" i="50"/>
  <c r="A367" i="50"/>
  <c r="A366" i="50"/>
  <c r="A365" i="50"/>
  <c r="A364" i="50"/>
  <c r="A363" i="50"/>
  <c r="A362" i="50"/>
  <c r="A361" i="50"/>
  <c r="A360" i="50"/>
  <c r="A359" i="50"/>
  <c r="A358" i="50"/>
  <c r="A357" i="50"/>
  <c r="A356" i="50"/>
  <c r="A355" i="50"/>
  <c r="A354" i="50"/>
  <c r="A353" i="50"/>
  <c r="A352" i="50"/>
  <c r="A351" i="50"/>
  <c r="A350" i="50"/>
  <c r="A349" i="50"/>
  <c r="A348" i="50"/>
  <c r="A347" i="50"/>
  <c r="A346" i="50"/>
  <c r="A345" i="50"/>
  <c r="A344" i="50"/>
  <c r="A343" i="50"/>
  <c r="A342" i="50"/>
  <c r="A341" i="50"/>
  <c r="A340" i="50"/>
  <c r="A339" i="50"/>
  <c r="A338" i="50"/>
  <c r="A337" i="50"/>
  <c r="A336" i="50"/>
  <c r="A335" i="50"/>
  <c r="A334" i="50"/>
  <c r="A333" i="50"/>
  <c r="A332" i="50"/>
  <c r="A331" i="50"/>
  <c r="A330" i="50"/>
  <c r="A329" i="50"/>
  <c r="A328" i="50"/>
  <c r="A327" i="50"/>
  <c r="A326" i="50"/>
  <c r="A325" i="50"/>
  <c r="A324" i="50"/>
  <c r="A323" i="50"/>
  <c r="A322" i="50"/>
  <c r="A321" i="50"/>
  <c r="A320" i="50"/>
  <c r="A319" i="50"/>
  <c r="A318" i="50"/>
  <c r="A317" i="50"/>
  <c r="A316" i="50"/>
  <c r="A315" i="50"/>
  <c r="A314" i="50"/>
  <c r="A313" i="50"/>
  <c r="A312" i="50"/>
  <c r="A311" i="50"/>
  <c r="A310" i="50"/>
  <c r="A309" i="50"/>
  <c r="A308" i="50"/>
  <c r="A307" i="50"/>
  <c r="A306" i="50"/>
  <c r="A305" i="50"/>
  <c r="A304" i="50"/>
  <c r="A303" i="50"/>
  <c r="A302" i="50"/>
  <c r="A301" i="50"/>
  <c r="A300" i="50"/>
  <c r="A299" i="50"/>
  <c r="A298" i="50"/>
  <c r="A297" i="50"/>
  <c r="A296" i="50"/>
  <c r="A295" i="50"/>
  <c r="A294" i="50"/>
  <c r="A293" i="50"/>
  <c r="A292" i="50"/>
  <c r="A291" i="50"/>
  <c r="A290" i="50"/>
  <c r="A289" i="50"/>
  <c r="A288" i="50"/>
  <c r="A287" i="50"/>
  <c r="A286" i="50"/>
  <c r="A285" i="50"/>
  <c r="A284" i="50"/>
  <c r="A283" i="50"/>
  <c r="A282" i="50"/>
  <c r="A281" i="50"/>
  <c r="A280" i="50"/>
  <c r="A279" i="50"/>
  <c r="A278" i="50"/>
  <c r="A277" i="50"/>
  <c r="A276" i="50"/>
  <c r="A275" i="50"/>
  <c r="A274" i="50"/>
  <c r="A273" i="50"/>
  <c r="A272" i="50"/>
  <c r="A271" i="50"/>
  <c r="A270" i="50"/>
  <c r="A269" i="50"/>
  <c r="A268" i="50"/>
  <c r="A267" i="50"/>
  <c r="A266" i="50"/>
  <c r="A265" i="50"/>
  <c r="A264" i="50"/>
  <c r="A263" i="50"/>
  <c r="A262" i="50"/>
  <c r="A261" i="50"/>
  <c r="A260" i="50"/>
  <c r="A259" i="50"/>
  <c r="A258" i="50"/>
  <c r="A257" i="50"/>
  <c r="A256" i="50"/>
  <c r="A255" i="50"/>
  <c r="A254" i="50"/>
  <c r="A253" i="50"/>
  <c r="A252" i="50"/>
  <c r="A251" i="50"/>
  <c r="A250" i="50"/>
  <c r="A249" i="50"/>
  <c r="A248" i="50"/>
  <c r="A247" i="50"/>
  <c r="A246" i="50"/>
  <c r="A245" i="50"/>
  <c r="A244" i="50"/>
  <c r="A243" i="50"/>
  <c r="A242" i="50"/>
  <c r="A241" i="50"/>
  <c r="A240" i="50"/>
  <c r="A239" i="50"/>
  <c r="A238" i="50"/>
  <c r="A237" i="50"/>
  <c r="A236" i="50"/>
  <c r="A235" i="50"/>
  <c r="A234" i="50"/>
  <c r="A233" i="50"/>
  <c r="A232" i="50"/>
  <c r="A231" i="50"/>
  <c r="A230" i="50"/>
  <c r="A229" i="50"/>
  <c r="A228" i="50"/>
  <c r="A227" i="50"/>
  <c r="A226" i="50"/>
  <c r="A225" i="50"/>
  <c r="A224" i="50"/>
  <c r="A223" i="50"/>
  <c r="A222" i="50"/>
  <c r="A221" i="50"/>
  <c r="A220" i="50"/>
  <c r="A219" i="50"/>
  <c r="A218" i="50"/>
  <c r="A217" i="50"/>
  <c r="A216" i="50"/>
  <c r="A215" i="50"/>
  <c r="A214" i="50"/>
  <c r="A213" i="50"/>
  <c r="A212" i="50"/>
  <c r="A211" i="50"/>
  <c r="A210" i="50"/>
  <c r="A209" i="50"/>
  <c r="A208" i="50"/>
  <c r="A207" i="50"/>
  <c r="A206" i="50"/>
  <c r="A205" i="50"/>
  <c r="A204" i="50"/>
  <c r="A203" i="50"/>
  <c r="A202" i="50"/>
  <c r="A201" i="50"/>
  <c r="A200" i="50"/>
  <c r="A199" i="50"/>
  <c r="A198" i="50"/>
  <c r="A197" i="50"/>
  <c r="A196" i="50"/>
  <c r="A195" i="50"/>
  <c r="A194" i="50"/>
  <c r="A193" i="50"/>
  <c r="A192" i="50"/>
  <c r="A191" i="50"/>
  <c r="A190" i="50"/>
  <c r="A189" i="50"/>
  <c r="A188" i="50"/>
  <c r="A187" i="50"/>
  <c r="A186" i="50"/>
  <c r="A185" i="50"/>
  <c r="A184" i="50"/>
  <c r="A183" i="50"/>
  <c r="A182" i="50"/>
  <c r="A181" i="50"/>
  <c r="A180" i="50"/>
  <c r="A179" i="50"/>
  <c r="A178" i="50"/>
  <c r="A177" i="50"/>
  <c r="A176" i="50"/>
  <c r="A175" i="50"/>
  <c r="A174" i="50"/>
  <c r="A173" i="50"/>
  <c r="A172" i="50"/>
  <c r="A171" i="50"/>
  <c r="A170" i="50"/>
  <c r="A169" i="50"/>
  <c r="A168" i="50"/>
  <c r="A167" i="50"/>
  <c r="A166" i="50"/>
  <c r="A165" i="50"/>
  <c r="A164" i="50"/>
  <c r="A163" i="50"/>
  <c r="A162" i="50"/>
  <c r="A161" i="50"/>
  <c r="A160" i="50"/>
  <c r="A159" i="50"/>
  <c r="A158" i="50"/>
  <c r="A157" i="50"/>
  <c r="A156" i="50"/>
  <c r="A155" i="50"/>
  <c r="A154" i="50"/>
  <c r="A153" i="50"/>
  <c r="A152" i="50"/>
  <c r="A151" i="50"/>
  <c r="A150" i="50"/>
  <c r="A149" i="50"/>
  <c r="A148" i="50"/>
  <c r="A147" i="50"/>
  <c r="A146" i="50"/>
  <c r="A145" i="50"/>
  <c r="A144" i="50"/>
  <c r="A143" i="50"/>
  <c r="A142" i="50"/>
  <c r="A141" i="50"/>
  <c r="A140" i="50"/>
  <c r="A139" i="50"/>
  <c r="A138" i="50"/>
  <c r="A137" i="50"/>
  <c r="A136" i="50"/>
  <c r="A135" i="50"/>
  <c r="A134" i="50"/>
  <c r="A133" i="50"/>
  <c r="A132" i="50"/>
  <c r="A131" i="50"/>
  <c r="A130" i="50"/>
  <c r="A129" i="50"/>
  <c r="A128" i="50"/>
  <c r="A127" i="50"/>
  <c r="A126" i="50"/>
  <c r="A125" i="50"/>
  <c r="A124" i="50"/>
  <c r="A123" i="50"/>
  <c r="A122" i="50"/>
  <c r="A121" i="50"/>
  <c r="A120" i="50"/>
  <c r="A119" i="50"/>
  <c r="A118" i="50"/>
  <c r="A117" i="50"/>
  <c r="A116" i="50"/>
  <c r="A115" i="50"/>
  <c r="A114" i="50"/>
  <c r="A113" i="50"/>
  <c r="A112" i="50"/>
  <c r="A111" i="50"/>
  <c r="A110" i="50"/>
  <c r="A109" i="50"/>
  <c r="A108" i="50"/>
  <c r="A107" i="50"/>
  <c r="A106" i="50"/>
  <c r="A105" i="50"/>
  <c r="A104" i="50"/>
  <c r="A103" i="50"/>
  <c r="A102" i="50"/>
  <c r="A101" i="50"/>
  <c r="A100" i="50"/>
  <c r="A99" i="50"/>
  <c r="A98" i="50"/>
  <c r="A97" i="50"/>
  <c r="A96" i="50"/>
  <c r="A95" i="50"/>
  <c r="A94" i="50"/>
  <c r="A93" i="50"/>
  <c r="A92" i="50"/>
  <c r="A91" i="50"/>
  <c r="A90" i="50"/>
  <c r="A89" i="50"/>
  <c r="A88" i="50"/>
  <c r="A87" i="50"/>
  <c r="A86" i="50"/>
  <c r="A85" i="50"/>
  <c r="A84" i="50"/>
  <c r="A83" i="50"/>
  <c r="A82" i="50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693" i="49"/>
  <c r="A692" i="49"/>
  <c r="A691" i="49"/>
  <c r="A690" i="49"/>
  <c r="A689" i="49"/>
  <c r="A688" i="49"/>
  <c r="A687" i="49"/>
  <c r="A686" i="49"/>
  <c r="A685" i="49"/>
  <c r="A684" i="49"/>
  <c r="A683" i="49"/>
  <c r="A682" i="49"/>
  <c r="A681" i="49"/>
  <c r="A680" i="49"/>
  <c r="A679" i="49"/>
  <c r="A678" i="49"/>
  <c r="A677" i="49"/>
  <c r="A676" i="49"/>
  <c r="A675" i="49"/>
  <c r="A674" i="49"/>
  <c r="A673" i="49"/>
  <c r="A672" i="49"/>
  <c r="A671" i="49"/>
  <c r="A670" i="49"/>
  <c r="A669" i="49"/>
  <c r="A668" i="49"/>
  <c r="A667" i="49"/>
  <c r="A666" i="49"/>
  <c r="A665" i="49"/>
  <c r="A664" i="49"/>
  <c r="A663" i="49"/>
  <c r="A662" i="49"/>
  <c r="A661" i="49"/>
  <c r="A660" i="49"/>
  <c r="A659" i="49"/>
  <c r="A658" i="49"/>
  <c r="A657" i="49"/>
  <c r="A656" i="49"/>
  <c r="A655" i="49"/>
  <c r="A654" i="49"/>
  <c r="A653" i="49"/>
  <c r="A652" i="49"/>
  <c r="A651" i="49"/>
  <c r="A650" i="49"/>
  <c r="A649" i="49"/>
  <c r="A648" i="49"/>
  <c r="A647" i="49"/>
  <c r="A646" i="49"/>
  <c r="A645" i="49"/>
  <c r="A644" i="49"/>
  <c r="A643" i="49"/>
  <c r="A642" i="49"/>
  <c r="A641" i="49"/>
  <c r="A640" i="49"/>
  <c r="A639" i="49"/>
  <c r="A638" i="49"/>
  <c r="A637" i="49"/>
  <c r="A636" i="49"/>
  <c r="A635" i="49"/>
  <c r="A634" i="49"/>
  <c r="A633" i="49"/>
  <c r="A632" i="49"/>
  <c r="A631" i="49"/>
  <c r="A630" i="49"/>
  <c r="A629" i="49"/>
  <c r="A628" i="49"/>
  <c r="A627" i="49"/>
  <c r="A626" i="49"/>
  <c r="A625" i="49"/>
  <c r="A624" i="49"/>
  <c r="A623" i="49"/>
  <c r="A622" i="49"/>
  <c r="A621" i="49"/>
  <c r="A620" i="49"/>
  <c r="A619" i="49"/>
  <c r="A618" i="49"/>
  <c r="A617" i="49"/>
  <c r="A616" i="49"/>
  <c r="A615" i="49"/>
  <c r="A614" i="49"/>
  <c r="A613" i="49"/>
  <c r="A612" i="49"/>
  <c r="A611" i="49"/>
  <c r="A610" i="49"/>
  <c r="A609" i="49"/>
  <c r="A608" i="49"/>
  <c r="A607" i="49"/>
  <c r="A606" i="49"/>
  <c r="A605" i="49"/>
  <c r="A604" i="49"/>
  <c r="A603" i="49"/>
  <c r="A602" i="49"/>
  <c r="A601" i="49"/>
  <c r="A600" i="49"/>
  <c r="A599" i="49"/>
  <c r="A598" i="49"/>
  <c r="A597" i="49"/>
  <c r="A596" i="49"/>
  <c r="A595" i="49"/>
  <c r="A594" i="49"/>
  <c r="A593" i="49"/>
  <c r="A592" i="49"/>
  <c r="A591" i="49"/>
  <c r="A590" i="49"/>
  <c r="A589" i="49"/>
  <c r="A588" i="49"/>
  <c r="A587" i="49"/>
  <c r="A586" i="49"/>
  <c r="A585" i="49"/>
  <c r="A584" i="49"/>
  <c r="A583" i="49"/>
  <c r="A582" i="49"/>
  <c r="A581" i="49"/>
  <c r="A580" i="49"/>
  <c r="A579" i="49"/>
  <c r="A578" i="49"/>
  <c r="A577" i="49"/>
  <c r="A576" i="49"/>
  <c r="A575" i="49"/>
  <c r="A574" i="49"/>
  <c r="A573" i="49"/>
  <c r="A572" i="49"/>
  <c r="A571" i="49"/>
  <c r="A570" i="49"/>
  <c r="A569" i="49"/>
  <c r="A568" i="49"/>
  <c r="A567" i="49"/>
  <c r="A566" i="49"/>
  <c r="A565" i="49"/>
  <c r="A564" i="49"/>
  <c r="A563" i="49"/>
  <c r="A562" i="49"/>
  <c r="A561" i="49"/>
  <c r="A560" i="49"/>
  <c r="A559" i="49"/>
  <c r="A558" i="49"/>
  <c r="A557" i="49"/>
  <c r="A556" i="49"/>
  <c r="A555" i="49"/>
  <c r="A554" i="49"/>
  <c r="A553" i="49"/>
  <c r="A552" i="49"/>
  <c r="A551" i="49"/>
  <c r="A550" i="49"/>
  <c r="A549" i="49"/>
  <c r="A548" i="49"/>
  <c r="A547" i="49"/>
  <c r="A546" i="49"/>
  <c r="A545" i="49"/>
  <c r="A544" i="49"/>
  <c r="A543" i="49"/>
  <c r="A542" i="49"/>
  <c r="A541" i="49"/>
  <c r="A540" i="49"/>
  <c r="A539" i="49"/>
  <c r="A538" i="49"/>
  <c r="A537" i="49"/>
  <c r="A536" i="49"/>
  <c r="A535" i="49"/>
  <c r="A534" i="49"/>
  <c r="A533" i="49"/>
  <c r="A532" i="49"/>
  <c r="A531" i="49"/>
  <c r="A530" i="49"/>
  <c r="A529" i="49"/>
  <c r="A528" i="49"/>
  <c r="A527" i="49"/>
  <c r="A526" i="49"/>
  <c r="A525" i="49"/>
  <c r="A524" i="49"/>
  <c r="A523" i="49"/>
  <c r="A522" i="49"/>
  <c r="A521" i="49"/>
  <c r="A520" i="49"/>
  <c r="A519" i="49"/>
  <c r="A518" i="49"/>
  <c r="A517" i="49"/>
  <c r="A516" i="49"/>
  <c r="A515" i="49"/>
  <c r="A514" i="49"/>
  <c r="A513" i="49"/>
  <c r="A512" i="49"/>
  <c r="A511" i="49"/>
  <c r="A510" i="49"/>
  <c r="A509" i="49"/>
  <c r="A508" i="49"/>
  <c r="A507" i="49"/>
  <c r="A506" i="49"/>
  <c r="A505" i="49"/>
  <c r="A504" i="49"/>
  <c r="A503" i="49"/>
  <c r="A502" i="49"/>
  <c r="A501" i="49"/>
  <c r="A500" i="49"/>
  <c r="A499" i="49"/>
  <c r="A498" i="49"/>
  <c r="A497" i="49"/>
  <c r="A496" i="49"/>
  <c r="A495" i="49"/>
  <c r="A494" i="49"/>
  <c r="A493" i="49"/>
  <c r="A492" i="49"/>
  <c r="A491" i="49"/>
  <c r="A490" i="49"/>
  <c r="A489" i="49"/>
  <c r="A488" i="49"/>
  <c r="A487" i="49"/>
  <c r="A486" i="49"/>
  <c r="A485" i="49"/>
  <c r="A484" i="49"/>
  <c r="A483" i="49"/>
  <c r="A482" i="49"/>
  <c r="A481" i="49"/>
  <c r="A480" i="49"/>
  <c r="A479" i="49"/>
  <c r="A478" i="49"/>
  <c r="A477" i="49"/>
  <c r="A476" i="49"/>
  <c r="A475" i="49"/>
  <c r="A474" i="49"/>
  <c r="A473" i="49"/>
  <c r="A472" i="49"/>
  <c r="A471" i="49"/>
  <c r="A470" i="49"/>
  <c r="A469" i="49"/>
  <c r="A468" i="49"/>
  <c r="A467" i="49"/>
  <c r="A466" i="49"/>
  <c r="A465" i="49"/>
  <c r="A464" i="49"/>
  <c r="A463" i="49"/>
  <c r="A462" i="49"/>
  <c r="A461" i="49"/>
  <c r="A460" i="49"/>
  <c r="A459" i="49"/>
  <c r="A458" i="49"/>
  <c r="A457" i="49"/>
  <c r="A456" i="49"/>
  <c r="A455" i="49"/>
  <c r="A454" i="49"/>
  <c r="A453" i="49"/>
  <c r="A452" i="49"/>
  <c r="A451" i="49"/>
  <c r="A450" i="49"/>
  <c r="A449" i="49"/>
  <c r="A448" i="49"/>
  <c r="A447" i="49"/>
  <c r="A446" i="49"/>
  <c r="A445" i="49"/>
  <c r="A444" i="49"/>
  <c r="A443" i="49"/>
  <c r="A442" i="49"/>
  <c r="A441" i="49"/>
  <c r="A440" i="49"/>
  <c r="A439" i="49"/>
  <c r="A438" i="49"/>
  <c r="A437" i="49"/>
  <c r="A436" i="49"/>
  <c r="A435" i="49"/>
  <c r="A434" i="49"/>
  <c r="A433" i="49"/>
  <c r="A432" i="49"/>
  <c r="A431" i="49"/>
  <c r="A430" i="49"/>
  <c r="A429" i="49"/>
  <c r="A428" i="49"/>
  <c r="A427" i="49"/>
  <c r="A426" i="49"/>
  <c r="A425" i="49"/>
  <c r="A424" i="49"/>
  <c r="A423" i="49"/>
  <c r="A422" i="49"/>
  <c r="A421" i="49"/>
  <c r="A420" i="49"/>
  <c r="A419" i="49"/>
  <c r="A418" i="49"/>
  <c r="A417" i="49"/>
  <c r="A416" i="49"/>
  <c r="A415" i="49"/>
  <c r="A414" i="49"/>
  <c r="A413" i="49"/>
  <c r="A412" i="49"/>
  <c r="A411" i="49"/>
  <c r="A410" i="49"/>
  <c r="A409" i="49"/>
  <c r="A408" i="49"/>
  <c r="A407" i="49"/>
  <c r="A406" i="49"/>
  <c r="A405" i="49"/>
  <c r="A404" i="49"/>
  <c r="A403" i="49"/>
  <c r="A402" i="49"/>
  <c r="A401" i="49"/>
  <c r="A400" i="49"/>
  <c r="A399" i="49"/>
  <c r="A398" i="49"/>
  <c r="A397" i="49"/>
  <c r="A396" i="49"/>
  <c r="A395" i="49"/>
  <c r="A394" i="49"/>
  <c r="A393" i="49"/>
  <c r="A392" i="49"/>
  <c r="A391" i="49"/>
  <c r="A390" i="49"/>
  <c r="A389" i="49"/>
  <c r="A388" i="49"/>
  <c r="A387" i="49"/>
  <c r="A386" i="49"/>
  <c r="A385" i="49"/>
  <c r="A384" i="49"/>
  <c r="A383" i="49"/>
  <c r="A382" i="49"/>
  <c r="A381" i="49"/>
  <c r="A380" i="49"/>
  <c r="A379" i="49"/>
  <c r="A378" i="49"/>
  <c r="A377" i="49"/>
  <c r="A376" i="49"/>
  <c r="A375" i="49"/>
  <c r="A374" i="49"/>
  <c r="A373" i="49"/>
  <c r="A372" i="49"/>
  <c r="A371" i="49"/>
  <c r="A370" i="49"/>
  <c r="A369" i="49"/>
  <c r="A368" i="49"/>
  <c r="A367" i="49"/>
  <c r="A366" i="49"/>
  <c r="A365" i="49"/>
  <c r="A364" i="49"/>
  <c r="A363" i="49"/>
  <c r="A362" i="49"/>
  <c r="A361" i="49"/>
  <c r="A360" i="49"/>
  <c r="A359" i="49"/>
  <c r="A358" i="49"/>
  <c r="A357" i="49"/>
  <c r="A356" i="49"/>
  <c r="A355" i="49"/>
  <c r="A354" i="49"/>
  <c r="A353" i="49"/>
  <c r="A352" i="49"/>
  <c r="A351" i="49"/>
  <c r="A350" i="49"/>
  <c r="A349" i="49"/>
  <c r="A348" i="49"/>
  <c r="A347" i="49"/>
  <c r="A346" i="49"/>
  <c r="A345" i="49"/>
  <c r="A344" i="49"/>
  <c r="A343" i="49"/>
  <c r="A342" i="49"/>
  <c r="A341" i="49"/>
  <c r="A340" i="49"/>
  <c r="A339" i="49"/>
  <c r="A338" i="49"/>
  <c r="A337" i="49"/>
  <c r="A336" i="49"/>
  <c r="A335" i="49"/>
  <c r="A334" i="49"/>
  <c r="A333" i="49"/>
  <c r="A332" i="49"/>
  <c r="A331" i="49"/>
  <c r="A330" i="49"/>
  <c r="A329" i="49"/>
  <c r="A328" i="49"/>
  <c r="A327" i="49"/>
  <c r="A326" i="49"/>
  <c r="A325" i="49"/>
  <c r="A324" i="49"/>
  <c r="A323" i="49"/>
  <c r="A322" i="49"/>
  <c r="A321" i="49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A228" i="49"/>
  <c r="A227" i="49"/>
  <c r="A226" i="49"/>
  <c r="A225" i="49"/>
  <c r="A224" i="49"/>
  <c r="A223" i="49"/>
  <c r="A222" i="49"/>
  <c r="A221" i="49"/>
  <c r="A220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107" i="49"/>
  <c r="A106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A59" i="49"/>
  <c r="A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693" i="48"/>
  <c r="A692" i="48"/>
  <c r="A691" i="48"/>
  <c r="A690" i="48"/>
  <c r="A689" i="48"/>
  <c r="A688" i="48"/>
  <c r="A687" i="48"/>
  <c r="A686" i="48"/>
  <c r="A685" i="48"/>
  <c r="A684" i="48"/>
  <c r="A683" i="48"/>
  <c r="A682" i="48"/>
  <c r="A681" i="48"/>
  <c r="A680" i="48"/>
  <c r="A679" i="48"/>
  <c r="A678" i="48"/>
  <c r="A677" i="48"/>
  <c r="A676" i="48"/>
  <c r="A675" i="48"/>
  <c r="A674" i="48"/>
  <c r="A673" i="48"/>
  <c r="A672" i="48"/>
  <c r="A671" i="48"/>
  <c r="A670" i="48"/>
  <c r="A669" i="48"/>
  <c r="A668" i="48"/>
  <c r="A667" i="48"/>
  <c r="A666" i="48"/>
  <c r="A665" i="48"/>
  <c r="A664" i="48"/>
  <c r="A663" i="48"/>
  <c r="A662" i="48"/>
  <c r="A661" i="48"/>
  <c r="A660" i="48"/>
  <c r="A659" i="48"/>
  <c r="A658" i="48"/>
  <c r="A657" i="48"/>
  <c r="A656" i="48"/>
  <c r="A655" i="48"/>
  <c r="A654" i="48"/>
  <c r="A653" i="48"/>
  <c r="A652" i="48"/>
  <c r="A651" i="48"/>
  <c r="A650" i="48"/>
  <c r="A649" i="48"/>
  <c r="A648" i="48"/>
  <c r="A647" i="48"/>
  <c r="A646" i="48"/>
  <c r="A645" i="48"/>
  <c r="A644" i="48"/>
  <c r="A643" i="48"/>
  <c r="A642" i="48"/>
  <c r="A641" i="48"/>
  <c r="A640" i="48"/>
  <c r="A639" i="48"/>
  <c r="A638" i="48"/>
  <c r="A637" i="48"/>
  <c r="A636" i="48"/>
  <c r="A635" i="48"/>
  <c r="A634" i="48"/>
  <c r="A633" i="48"/>
  <c r="A632" i="48"/>
  <c r="A631" i="48"/>
  <c r="A630" i="48"/>
  <c r="A629" i="48"/>
  <c r="A628" i="48"/>
  <c r="A627" i="48"/>
  <c r="A626" i="48"/>
  <c r="A625" i="48"/>
  <c r="A624" i="48"/>
  <c r="A623" i="48"/>
  <c r="A622" i="48"/>
  <c r="A621" i="48"/>
  <c r="A620" i="48"/>
  <c r="A619" i="48"/>
  <c r="A618" i="48"/>
  <c r="A617" i="48"/>
  <c r="A616" i="48"/>
  <c r="A615" i="48"/>
  <c r="A614" i="48"/>
  <c r="A613" i="48"/>
  <c r="A612" i="48"/>
  <c r="A611" i="48"/>
  <c r="A610" i="48"/>
  <c r="A609" i="48"/>
  <c r="A608" i="48"/>
  <c r="A607" i="48"/>
  <c r="A606" i="48"/>
  <c r="A605" i="48"/>
  <c r="A604" i="48"/>
  <c r="A603" i="48"/>
  <c r="A602" i="48"/>
  <c r="A601" i="48"/>
  <c r="A600" i="48"/>
  <c r="A599" i="48"/>
  <c r="A598" i="48"/>
  <c r="A597" i="48"/>
  <c r="A596" i="48"/>
  <c r="A595" i="48"/>
  <c r="A594" i="48"/>
  <c r="A593" i="48"/>
  <c r="A592" i="48"/>
  <c r="A591" i="48"/>
  <c r="A590" i="48"/>
  <c r="A589" i="48"/>
  <c r="A588" i="48"/>
  <c r="A587" i="48"/>
  <c r="A586" i="48"/>
  <c r="A585" i="48"/>
  <c r="A584" i="48"/>
  <c r="A583" i="48"/>
  <c r="A582" i="48"/>
  <c r="A581" i="48"/>
  <c r="A580" i="48"/>
  <c r="A579" i="48"/>
  <c r="A578" i="48"/>
  <c r="A577" i="48"/>
  <c r="A576" i="48"/>
  <c r="A575" i="48"/>
  <c r="A574" i="48"/>
  <c r="A573" i="48"/>
  <c r="A572" i="48"/>
  <c r="A571" i="48"/>
  <c r="A570" i="48"/>
  <c r="A569" i="48"/>
  <c r="A568" i="48"/>
  <c r="A567" i="48"/>
  <c r="A566" i="48"/>
  <c r="A565" i="48"/>
  <c r="A564" i="48"/>
  <c r="A563" i="48"/>
  <c r="A562" i="48"/>
  <c r="A561" i="48"/>
  <c r="A560" i="48"/>
  <c r="A559" i="48"/>
  <c r="A558" i="48"/>
  <c r="A557" i="48"/>
  <c r="A556" i="48"/>
  <c r="A555" i="48"/>
  <c r="A554" i="48"/>
  <c r="A553" i="48"/>
  <c r="A552" i="48"/>
  <c r="A551" i="48"/>
  <c r="A550" i="48"/>
  <c r="A549" i="48"/>
  <c r="A548" i="48"/>
  <c r="A547" i="48"/>
  <c r="A546" i="48"/>
  <c r="A545" i="48"/>
  <c r="A544" i="48"/>
  <c r="A543" i="48"/>
  <c r="A542" i="48"/>
  <c r="A541" i="48"/>
  <c r="A540" i="48"/>
  <c r="A539" i="48"/>
  <c r="A538" i="48"/>
  <c r="A537" i="48"/>
  <c r="A536" i="48"/>
  <c r="A535" i="48"/>
  <c r="A534" i="48"/>
  <c r="A533" i="48"/>
  <c r="A532" i="48"/>
  <c r="A531" i="48"/>
  <c r="A530" i="48"/>
  <c r="A529" i="48"/>
  <c r="A528" i="48"/>
  <c r="A527" i="48"/>
  <c r="A526" i="48"/>
  <c r="A525" i="48"/>
  <c r="A524" i="48"/>
  <c r="A523" i="48"/>
  <c r="A522" i="48"/>
  <c r="A521" i="48"/>
  <c r="A520" i="48"/>
  <c r="A519" i="48"/>
  <c r="A518" i="48"/>
  <c r="A517" i="48"/>
  <c r="A516" i="48"/>
  <c r="A515" i="48"/>
  <c r="A514" i="48"/>
  <c r="A513" i="48"/>
  <c r="A512" i="48"/>
  <c r="A511" i="48"/>
  <c r="A510" i="48"/>
  <c r="A509" i="48"/>
  <c r="A508" i="48"/>
  <c r="A507" i="48"/>
  <c r="A506" i="48"/>
  <c r="A505" i="48"/>
  <c r="A504" i="48"/>
  <c r="A503" i="48"/>
  <c r="A502" i="48"/>
  <c r="A501" i="48"/>
  <c r="A500" i="48"/>
  <c r="A499" i="48"/>
  <c r="A498" i="48"/>
  <c r="A497" i="48"/>
  <c r="A496" i="48"/>
  <c r="A495" i="48"/>
  <c r="A494" i="48"/>
  <c r="A493" i="48"/>
  <c r="A492" i="48"/>
  <c r="A491" i="48"/>
  <c r="A490" i="48"/>
  <c r="A489" i="48"/>
  <c r="A488" i="48"/>
  <c r="A487" i="48"/>
  <c r="A486" i="48"/>
  <c r="A485" i="48"/>
  <c r="A484" i="48"/>
  <c r="A483" i="48"/>
  <c r="A482" i="48"/>
  <c r="A481" i="48"/>
  <c r="A480" i="48"/>
  <c r="A479" i="48"/>
  <c r="A478" i="48"/>
  <c r="A477" i="48"/>
  <c r="A476" i="48"/>
  <c r="A475" i="48"/>
  <c r="A474" i="48"/>
  <c r="A473" i="48"/>
  <c r="A472" i="48"/>
  <c r="A471" i="48"/>
  <c r="A470" i="48"/>
  <c r="A469" i="48"/>
  <c r="A468" i="48"/>
  <c r="A467" i="48"/>
  <c r="A466" i="48"/>
  <c r="A465" i="48"/>
  <c r="A464" i="48"/>
  <c r="A463" i="48"/>
  <c r="A462" i="48"/>
  <c r="A461" i="48"/>
  <c r="A460" i="48"/>
  <c r="A459" i="48"/>
  <c r="A458" i="48"/>
  <c r="A457" i="48"/>
  <c r="A456" i="48"/>
  <c r="A455" i="48"/>
  <c r="A454" i="48"/>
  <c r="A453" i="48"/>
  <c r="A452" i="48"/>
  <c r="A451" i="48"/>
  <c r="A450" i="48"/>
  <c r="A449" i="48"/>
  <c r="A448" i="48"/>
  <c r="A447" i="48"/>
  <c r="A446" i="48"/>
  <c r="A445" i="48"/>
  <c r="A444" i="48"/>
  <c r="A443" i="48"/>
  <c r="A442" i="48"/>
  <c r="A441" i="48"/>
  <c r="A440" i="48"/>
  <c r="A439" i="48"/>
  <c r="A438" i="48"/>
  <c r="A437" i="48"/>
  <c r="A436" i="48"/>
  <c r="A435" i="48"/>
  <c r="A434" i="48"/>
  <c r="A433" i="48"/>
  <c r="A432" i="48"/>
  <c r="A431" i="48"/>
  <c r="A430" i="48"/>
  <c r="A429" i="48"/>
  <c r="A428" i="48"/>
  <c r="A427" i="48"/>
  <c r="A426" i="48"/>
  <c r="A425" i="48"/>
  <c r="A424" i="48"/>
  <c r="A423" i="48"/>
  <c r="A422" i="48"/>
  <c r="A421" i="48"/>
  <c r="A420" i="48"/>
  <c r="A419" i="48"/>
  <c r="A418" i="48"/>
  <c r="A417" i="48"/>
  <c r="A416" i="48"/>
  <c r="A415" i="48"/>
  <c r="A414" i="48"/>
  <c r="A413" i="48"/>
  <c r="A412" i="48"/>
  <c r="A411" i="48"/>
  <c r="A410" i="48"/>
  <c r="A409" i="48"/>
  <c r="A408" i="48"/>
  <c r="A407" i="48"/>
  <c r="A406" i="48"/>
  <c r="A405" i="48"/>
  <c r="A404" i="48"/>
  <c r="A403" i="48"/>
  <c r="A402" i="48"/>
  <c r="A401" i="48"/>
  <c r="A400" i="48"/>
  <c r="A399" i="48"/>
  <c r="A398" i="48"/>
  <c r="A397" i="48"/>
  <c r="A396" i="48"/>
  <c r="A395" i="48"/>
  <c r="A394" i="48"/>
  <c r="A393" i="48"/>
  <c r="A392" i="48"/>
  <c r="A391" i="48"/>
  <c r="A390" i="48"/>
  <c r="A389" i="48"/>
  <c r="A388" i="48"/>
  <c r="A387" i="48"/>
  <c r="A386" i="48"/>
  <c r="A385" i="48"/>
  <c r="A384" i="48"/>
  <c r="A383" i="48"/>
  <c r="A382" i="48"/>
  <c r="A381" i="48"/>
  <c r="A380" i="48"/>
  <c r="A379" i="48"/>
  <c r="A378" i="48"/>
  <c r="A377" i="48"/>
  <c r="A376" i="48"/>
  <c r="A375" i="48"/>
  <c r="A374" i="48"/>
  <c r="A373" i="48"/>
  <c r="A372" i="48"/>
  <c r="A371" i="48"/>
  <c r="A370" i="48"/>
  <c r="A369" i="48"/>
  <c r="A368" i="48"/>
  <c r="A367" i="48"/>
  <c r="A366" i="48"/>
  <c r="A365" i="48"/>
  <c r="A364" i="48"/>
  <c r="A363" i="48"/>
  <c r="A362" i="48"/>
  <c r="A361" i="48"/>
  <c r="A360" i="48"/>
  <c r="A359" i="48"/>
  <c r="A358" i="48"/>
  <c r="A357" i="48"/>
  <c r="A356" i="48"/>
  <c r="A355" i="48"/>
  <c r="A354" i="48"/>
  <c r="A353" i="48"/>
  <c r="A352" i="48"/>
  <c r="A351" i="48"/>
  <c r="A350" i="48"/>
  <c r="A349" i="48"/>
  <c r="A348" i="48"/>
  <c r="A347" i="48"/>
  <c r="A346" i="48"/>
  <c r="A345" i="48"/>
  <c r="A344" i="48"/>
  <c r="A343" i="48"/>
  <c r="A342" i="48"/>
  <c r="A341" i="48"/>
  <c r="A340" i="48"/>
  <c r="A339" i="48"/>
  <c r="A338" i="48"/>
  <c r="A337" i="48"/>
  <c r="A336" i="48"/>
  <c r="A335" i="48"/>
  <c r="A334" i="48"/>
  <c r="A333" i="48"/>
  <c r="A332" i="48"/>
  <c r="A331" i="48"/>
  <c r="A330" i="48"/>
  <c r="A329" i="48"/>
  <c r="A328" i="48"/>
  <c r="A327" i="48"/>
  <c r="A326" i="48"/>
  <c r="A325" i="48"/>
  <c r="A324" i="48"/>
  <c r="A323" i="48"/>
  <c r="A322" i="48"/>
  <c r="A321" i="48"/>
  <c r="A320" i="48"/>
  <c r="A319" i="48"/>
  <c r="A318" i="48"/>
  <c r="A317" i="48"/>
  <c r="A316" i="48"/>
  <c r="A315" i="48"/>
  <c r="A314" i="48"/>
  <c r="A313" i="48"/>
  <c r="A312" i="48"/>
  <c r="A311" i="48"/>
  <c r="A310" i="48"/>
  <c r="A309" i="48"/>
  <c r="A308" i="48"/>
  <c r="A307" i="48"/>
  <c r="A306" i="48"/>
  <c r="A305" i="48"/>
  <c r="A304" i="48"/>
  <c r="A303" i="48"/>
  <c r="A302" i="48"/>
  <c r="A301" i="48"/>
  <c r="A300" i="48"/>
  <c r="A299" i="48"/>
  <c r="A298" i="48"/>
  <c r="A297" i="48"/>
  <c r="A296" i="48"/>
  <c r="A295" i="48"/>
  <c r="A294" i="48"/>
  <c r="A293" i="48"/>
  <c r="A292" i="48"/>
  <c r="A291" i="48"/>
  <c r="A290" i="48"/>
  <c r="A289" i="48"/>
  <c r="A288" i="48"/>
  <c r="A287" i="48"/>
  <c r="A286" i="48"/>
  <c r="A285" i="48"/>
  <c r="A284" i="48"/>
  <c r="A283" i="48"/>
  <c r="A282" i="48"/>
  <c r="A281" i="48"/>
  <c r="A280" i="48"/>
  <c r="A279" i="48"/>
  <c r="A278" i="48"/>
  <c r="A277" i="48"/>
  <c r="A276" i="48"/>
  <c r="A275" i="48"/>
  <c r="A274" i="48"/>
  <c r="A273" i="48"/>
  <c r="A272" i="48"/>
  <c r="A271" i="48"/>
  <c r="A270" i="48"/>
  <c r="A269" i="48"/>
  <c r="A268" i="48"/>
  <c r="A267" i="48"/>
  <c r="A266" i="48"/>
  <c r="A265" i="48"/>
  <c r="A264" i="48"/>
  <c r="A263" i="48"/>
  <c r="A262" i="48"/>
  <c r="A261" i="48"/>
  <c r="A260" i="48"/>
  <c r="A259" i="48"/>
  <c r="A258" i="48"/>
  <c r="A257" i="48"/>
  <c r="A256" i="48"/>
  <c r="A255" i="48"/>
  <c r="A254" i="48"/>
  <c r="A253" i="48"/>
  <c r="A252" i="48"/>
  <c r="A251" i="48"/>
  <c r="A250" i="48"/>
  <c r="A249" i="48"/>
  <c r="A248" i="48"/>
  <c r="A247" i="48"/>
  <c r="A246" i="48"/>
  <c r="A245" i="48"/>
  <c r="A244" i="48"/>
  <c r="A243" i="48"/>
  <c r="A242" i="48"/>
  <c r="A241" i="48"/>
  <c r="A240" i="48"/>
  <c r="A239" i="48"/>
  <c r="A238" i="48"/>
  <c r="A237" i="48"/>
  <c r="A236" i="48"/>
  <c r="A235" i="48"/>
  <c r="A234" i="48"/>
  <c r="A233" i="48"/>
  <c r="A232" i="48"/>
  <c r="A231" i="48"/>
  <c r="A230" i="48"/>
  <c r="A229" i="48"/>
  <c r="A228" i="48"/>
  <c r="A227" i="48"/>
  <c r="A226" i="48"/>
  <c r="A225" i="48"/>
  <c r="A224" i="48"/>
  <c r="A223" i="48"/>
  <c r="A222" i="48"/>
  <c r="A221" i="48"/>
  <c r="A220" i="48"/>
  <c r="A219" i="48"/>
  <c r="A218" i="48"/>
  <c r="A217" i="48"/>
  <c r="A216" i="48"/>
  <c r="A215" i="48"/>
  <c r="A214" i="48"/>
  <c r="A213" i="48"/>
  <c r="A212" i="48"/>
  <c r="A211" i="48"/>
  <c r="A210" i="48"/>
  <c r="A209" i="48"/>
  <c r="A208" i="48"/>
  <c r="A207" i="48"/>
  <c r="A206" i="48"/>
  <c r="A205" i="48"/>
  <c r="A204" i="48"/>
  <c r="A203" i="48"/>
  <c r="A202" i="48"/>
  <c r="A201" i="48"/>
  <c r="A200" i="48"/>
  <c r="A199" i="48"/>
  <c r="A198" i="48"/>
  <c r="A197" i="48"/>
  <c r="A196" i="48"/>
  <c r="A195" i="48"/>
  <c r="A194" i="48"/>
  <c r="A193" i="48"/>
  <c r="A192" i="48"/>
  <c r="A191" i="48"/>
  <c r="A190" i="48"/>
  <c r="A189" i="48"/>
  <c r="A188" i="48"/>
  <c r="A187" i="48"/>
  <c r="A186" i="48"/>
  <c r="A185" i="48"/>
  <c r="A184" i="48"/>
  <c r="A183" i="48"/>
  <c r="A182" i="48"/>
  <c r="A181" i="48"/>
  <c r="A180" i="48"/>
  <c r="A179" i="48"/>
  <c r="A178" i="48"/>
  <c r="A177" i="48"/>
  <c r="A176" i="48"/>
  <c r="A175" i="48"/>
  <c r="A174" i="48"/>
  <c r="A173" i="48"/>
  <c r="A172" i="48"/>
  <c r="A171" i="48"/>
  <c r="A170" i="48"/>
  <c r="A169" i="48"/>
  <c r="A168" i="48"/>
  <c r="A167" i="48"/>
  <c r="A166" i="48"/>
  <c r="A165" i="48"/>
  <c r="A164" i="48"/>
  <c r="A163" i="48"/>
  <c r="A162" i="48"/>
  <c r="A161" i="48"/>
  <c r="A160" i="48"/>
  <c r="A159" i="48"/>
  <c r="A158" i="48"/>
  <c r="A157" i="48"/>
  <c r="A156" i="48"/>
  <c r="A155" i="48"/>
  <c r="A154" i="48"/>
  <c r="A153" i="48"/>
  <c r="A152" i="48"/>
  <c r="A151" i="48"/>
  <c r="A150" i="48"/>
  <c r="A149" i="48"/>
  <c r="A148" i="48"/>
  <c r="A147" i="48"/>
  <c r="A146" i="48"/>
  <c r="A145" i="48"/>
  <c r="A144" i="48"/>
  <c r="A143" i="48"/>
  <c r="A142" i="48"/>
  <c r="A141" i="48"/>
  <c r="A140" i="48"/>
  <c r="A139" i="48"/>
  <c r="A138" i="48"/>
  <c r="A137" i="48"/>
  <c r="A136" i="48"/>
  <c r="A135" i="48"/>
  <c r="A134" i="48"/>
  <c r="A133" i="48"/>
  <c r="A132" i="48"/>
  <c r="A131" i="48"/>
  <c r="A130" i="48"/>
  <c r="A129" i="48"/>
  <c r="A128" i="48"/>
  <c r="A127" i="48"/>
  <c r="A126" i="48"/>
  <c r="A125" i="48"/>
  <c r="A124" i="48"/>
  <c r="A123" i="48"/>
  <c r="A122" i="48"/>
  <c r="A121" i="48"/>
  <c r="A120" i="48"/>
  <c r="A119" i="48"/>
  <c r="A118" i="48"/>
  <c r="A117" i="48"/>
  <c r="A116" i="48"/>
  <c r="A115" i="48"/>
  <c r="A114" i="48"/>
  <c r="A113" i="48"/>
  <c r="A112" i="48"/>
  <c r="A111" i="48"/>
  <c r="A110" i="48"/>
  <c r="A109" i="48"/>
  <c r="A108" i="48"/>
  <c r="A107" i="48"/>
  <c r="A106" i="48"/>
  <c r="A105" i="48"/>
  <c r="A104" i="48"/>
  <c r="A103" i="48"/>
  <c r="A102" i="48"/>
  <c r="A101" i="48"/>
  <c r="A100" i="48"/>
  <c r="A99" i="48"/>
  <c r="A98" i="48"/>
  <c r="A97" i="48"/>
  <c r="A96" i="48"/>
  <c r="A95" i="48"/>
  <c r="A94" i="48"/>
  <c r="A93" i="48"/>
  <c r="A92" i="48"/>
  <c r="A91" i="48"/>
  <c r="A90" i="48"/>
  <c r="A89" i="48"/>
  <c r="A88" i="48"/>
  <c r="A87" i="48"/>
  <c r="A86" i="48"/>
  <c r="A85" i="48"/>
  <c r="A84" i="48"/>
  <c r="A83" i="48"/>
  <c r="A82" i="48"/>
  <c r="A81" i="48"/>
  <c r="A80" i="48"/>
  <c r="A79" i="48"/>
  <c r="A78" i="48"/>
  <c r="A77" i="48"/>
  <c r="A76" i="48"/>
  <c r="A75" i="48"/>
  <c r="A74" i="48"/>
  <c r="A73" i="48"/>
  <c r="A72" i="48"/>
  <c r="A71" i="48"/>
  <c r="A70" i="48"/>
  <c r="A69" i="48"/>
  <c r="A68" i="48"/>
  <c r="A67" i="48"/>
  <c r="A66" i="48"/>
  <c r="A65" i="48"/>
  <c r="A64" i="48"/>
  <c r="A63" i="48"/>
  <c r="A62" i="48"/>
  <c r="A61" i="48"/>
  <c r="A60" i="48"/>
  <c r="A59" i="48"/>
  <c r="A58" i="48"/>
  <c r="A57" i="48"/>
  <c r="A56" i="48"/>
  <c r="A55" i="48"/>
  <c r="A54" i="48"/>
  <c r="A53" i="48"/>
  <c r="A52" i="48"/>
  <c r="A51" i="48"/>
  <c r="A50" i="48"/>
  <c r="A49" i="48"/>
  <c r="A48" i="48"/>
  <c r="A47" i="48"/>
  <c r="A46" i="48"/>
  <c r="A45" i="48"/>
  <c r="A44" i="48"/>
  <c r="A43" i="48"/>
  <c r="A42" i="48"/>
  <c r="A41" i="48"/>
  <c r="A40" i="48"/>
  <c r="A39" i="48"/>
  <c r="A38" i="48"/>
  <c r="A37" i="48"/>
  <c r="A36" i="48"/>
  <c r="A35" i="48"/>
  <c r="A34" i="48"/>
  <c r="A33" i="48"/>
  <c r="A32" i="48"/>
  <c r="A31" i="48"/>
  <c r="A30" i="48"/>
  <c r="A29" i="48"/>
  <c r="A28" i="48"/>
  <c r="A27" i="48"/>
  <c r="A26" i="48"/>
  <c r="A25" i="48"/>
  <c r="A24" i="48"/>
  <c r="A23" i="48"/>
  <c r="A22" i="48"/>
  <c r="A21" i="48"/>
  <c r="A20" i="48"/>
  <c r="A19" i="48"/>
  <c r="A18" i="48"/>
  <c r="A17" i="48"/>
  <c r="A16" i="48"/>
  <c r="A15" i="48"/>
  <c r="A14" i="48"/>
  <c r="A13" i="48"/>
  <c r="A12" i="48"/>
  <c r="A11" i="48"/>
  <c r="A10" i="48"/>
  <c r="A9" i="48"/>
  <c r="A8" i="48"/>
  <c r="A7" i="48"/>
  <c r="A6" i="48"/>
  <c r="A693" i="47"/>
  <c r="A692" i="47"/>
  <c r="A691" i="47"/>
  <c r="A690" i="47"/>
  <c r="A689" i="47"/>
  <c r="A688" i="47"/>
  <c r="A687" i="47"/>
  <c r="A686" i="47"/>
  <c r="A685" i="47"/>
  <c r="A684" i="47"/>
  <c r="A683" i="47"/>
  <c r="A682" i="47"/>
  <c r="A681" i="47"/>
  <c r="A680" i="47"/>
  <c r="A679" i="47"/>
  <c r="A678" i="47"/>
  <c r="A677" i="47"/>
  <c r="A676" i="47"/>
  <c r="A675" i="47"/>
  <c r="A674" i="47"/>
  <c r="A673" i="47"/>
  <c r="A672" i="47"/>
  <c r="A671" i="47"/>
  <c r="A670" i="47"/>
  <c r="A669" i="47"/>
  <c r="A668" i="47"/>
  <c r="A667" i="47"/>
  <c r="A666" i="47"/>
  <c r="A665" i="47"/>
  <c r="A664" i="47"/>
  <c r="A663" i="47"/>
  <c r="A662" i="47"/>
  <c r="A661" i="47"/>
  <c r="A660" i="47"/>
  <c r="A659" i="47"/>
  <c r="A658" i="47"/>
  <c r="A657" i="47"/>
  <c r="A656" i="47"/>
  <c r="A655" i="47"/>
  <c r="A654" i="47"/>
  <c r="A653" i="47"/>
  <c r="A652" i="47"/>
  <c r="A651" i="47"/>
  <c r="A650" i="47"/>
  <c r="A649" i="47"/>
  <c r="A648" i="47"/>
  <c r="A647" i="47"/>
  <c r="A646" i="47"/>
  <c r="A645" i="47"/>
  <c r="A644" i="47"/>
  <c r="A643" i="47"/>
  <c r="A642" i="47"/>
  <c r="A641" i="47"/>
  <c r="A640" i="47"/>
  <c r="A639" i="47"/>
  <c r="A638" i="47"/>
  <c r="A637" i="47"/>
  <c r="A636" i="47"/>
  <c r="A635" i="47"/>
  <c r="A634" i="47"/>
  <c r="A633" i="47"/>
  <c r="A632" i="47"/>
  <c r="A631" i="47"/>
  <c r="A630" i="47"/>
  <c r="A629" i="47"/>
  <c r="A628" i="47"/>
  <c r="A627" i="47"/>
  <c r="A626" i="47"/>
  <c r="A625" i="47"/>
  <c r="A624" i="47"/>
  <c r="A623" i="47"/>
  <c r="A622" i="47"/>
  <c r="A621" i="47"/>
  <c r="A620" i="47"/>
  <c r="A619" i="47"/>
  <c r="A618" i="47"/>
  <c r="A617" i="47"/>
  <c r="A616" i="47"/>
  <c r="A615" i="47"/>
  <c r="A614" i="47"/>
  <c r="A613" i="47"/>
  <c r="A612" i="47"/>
  <c r="A611" i="47"/>
  <c r="A610" i="47"/>
  <c r="A609" i="47"/>
  <c r="A608" i="47"/>
  <c r="A607" i="47"/>
  <c r="A606" i="47"/>
  <c r="A605" i="47"/>
  <c r="A604" i="47"/>
  <c r="A603" i="47"/>
  <c r="A602" i="47"/>
  <c r="A601" i="47"/>
  <c r="A600" i="47"/>
  <c r="A599" i="47"/>
  <c r="A598" i="47"/>
  <c r="A597" i="47"/>
  <c r="A596" i="47"/>
  <c r="A595" i="47"/>
  <c r="A594" i="47"/>
  <c r="A593" i="47"/>
  <c r="A592" i="47"/>
  <c r="A591" i="47"/>
  <c r="A590" i="47"/>
  <c r="A589" i="47"/>
  <c r="A588" i="47"/>
  <c r="A587" i="47"/>
  <c r="A586" i="47"/>
  <c r="A585" i="47"/>
  <c r="A584" i="47"/>
  <c r="A583" i="47"/>
  <c r="A582" i="47"/>
  <c r="A581" i="47"/>
  <c r="A580" i="47"/>
  <c r="A579" i="47"/>
  <c r="A578" i="47"/>
  <c r="A577" i="47"/>
  <c r="A576" i="47"/>
  <c r="A575" i="47"/>
  <c r="A574" i="47"/>
  <c r="A573" i="47"/>
  <c r="A572" i="47"/>
  <c r="A571" i="47"/>
  <c r="A570" i="47"/>
  <c r="A569" i="47"/>
  <c r="A568" i="47"/>
  <c r="A567" i="47"/>
  <c r="A566" i="47"/>
  <c r="A565" i="47"/>
  <c r="A564" i="47"/>
  <c r="A563" i="47"/>
  <c r="A562" i="47"/>
  <c r="A561" i="47"/>
  <c r="A560" i="47"/>
  <c r="A559" i="47"/>
  <c r="A558" i="47"/>
  <c r="A557" i="47"/>
  <c r="A556" i="47"/>
  <c r="A555" i="47"/>
  <c r="A554" i="47"/>
  <c r="A553" i="47"/>
  <c r="A552" i="47"/>
  <c r="A551" i="47"/>
  <c r="A550" i="47"/>
  <c r="A549" i="47"/>
  <c r="A548" i="47"/>
  <c r="A547" i="47"/>
  <c r="A546" i="47"/>
  <c r="A545" i="47"/>
  <c r="A544" i="47"/>
  <c r="A543" i="47"/>
  <c r="A542" i="47"/>
  <c r="A541" i="47"/>
  <c r="A540" i="47"/>
  <c r="A539" i="47"/>
  <c r="A538" i="47"/>
  <c r="A537" i="47"/>
  <c r="A536" i="47"/>
  <c r="A535" i="47"/>
  <c r="A534" i="47"/>
  <c r="A533" i="47"/>
  <c r="A532" i="47"/>
  <c r="A531" i="47"/>
  <c r="A530" i="47"/>
  <c r="A529" i="47"/>
  <c r="A528" i="47"/>
  <c r="A527" i="47"/>
  <c r="A526" i="47"/>
  <c r="A525" i="47"/>
  <c r="A524" i="47"/>
  <c r="A523" i="47"/>
  <c r="A522" i="47"/>
  <c r="A521" i="47"/>
  <c r="A520" i="47"/>
  <c r="A519" i="47"/>
  <c r="A518" i="47"/>
  <c r="A517" i="47"/>
  <c r="A516" i="47"/>
  <c r="A515" i="47"/>
  <c r="A514" i="47"/>
  <c r="A513" i="47"/>
  <c r="A512" i="47"/>
  <c r="A511" i="47"/>
  <c r="A510" i="47"/>
  <c r="A509" i="47"/>
  <c r="A508" i="47"/>
  <c r="A507" i="47"/>
  <c r="A506" i="47"/>
  <c r="A505" i="47"/>
  <c r="A504" i="47"/>
  <c r="A503" i="47"/>
  <c r="A502" i="47"/>
  <c r="A501" i="47"/>
  <c r="A500" i="47"/>
  <c r="A499" i="47"/>
  <c r="A498" i="47"/>
  <c r="A497" i="47"/>
  <c r="A496" i="47"/>
  <c r="A495" i="47"/>
  <c r="A494" i="47"/>
  <c r="A493" i="47"/>
  <c r="A492" i="47"/>
  <c r="A491" i="47"/>
  <c r="A490" i="47"/>
  <c r="A489" i="47"/>
  <c r="A488" i="47"/>
  <c r="A487" i="47"/>
  <c r="A486" i="47"/>
  <c r="A485" i="47"/>
  <c r="A484" i="47"/>
  <c r="A483" i="47"/>
  <c r="A482" i="47"/>
  <c r="A481" i="47"/>
  <c r="A480" i="47"/>
  <c r="A479" i="47"/>
  <c r="A478" i="47"/>
  <c r="A477" i="47"/>
  <c r="A476" i="47"/>
  <c r="A475" i="47"/>
  <c r="A474" i="47"/>
  <c r="A473" i="47"/>
  <c r="A472" i="47"/>
  <c r="A471" i="47"/>
  <c r="A470" i="47"/>
  <c r="A469" i="47"/>
  <c r="A468" i="47"/>
  <c r="A467" i="47"/>
  <c r="A466" i="47"/>
  <c r="A465" i="47"/>
  <c r="A464" i="47"/>
  <c r="A463" i="47"/>
  <c r="A462" i="47"/>
  <c r="A461" i="47"/>
  <c r="A460" i="47"/>
  <c r="A459" i="47"/>
  <c r="A458" i="47"/>
  <c r="A457" i="47"/>
  <c r="A456" i="47"/>
  <c r="A455" i="47"/>
  <c r="A454" i="47"/>
  <c r="A453" i="47"/>
  <c r="A452" i="47"/>
  <c r="A451" i="47"/>
  <c r="A450" i="47"/>
  <c r="A449" i="47"/>
  <c r="A448" i="47"/>
  <c r="A447" i="47"/>
  <c r="A446" i="47"/>
  <c r="A445" i="47"/>
  <c r="A444" i="47"/>
  <c r="A443" i="47"/>
  <c r="A442" i="47"/>
  <c r="A441" i="47"/>
  <c r="A440" i="47"/>
  <c r="A439" i="47"/>
  <c r="A438" i="47"/>
  <c r="A437" i="47"/>
  <c r="A436" i="47"/>
  <c r="A435" i="47"/>
  <c r="A434" i="47"/>
  <c r="A433" i="47"/>
  <c r="A432" i="47"/>
  <c r="A431" i="47"/>
  <c r="A430" i="47"/>
  <c r="A429" i="47"/>
  <c r="A428" i="47"/>
  <c r="A427" i="47"/>
  <c r="A426" i="47"/>
  <c r="A425" i="47"/>
  <c r="A424" i="47"/>
  <c r="A423" i="47"/>
  <c r="A422" i="47"/>
  <c r="A421" i="47"/>
  <c r="A420" i="47"/>
  <c r="A419" i="47"/>
  <c r="A418" i="47"/>
  <c r="A417" i="47"/>
  <c r="A416" i="47"/>
  <c r="A415" i="47"/>
  <c r="A414" i="47"/>
  <c r="A413" i="47"/>
  <c r="A412" i="47"/>
  <c r="A411" i="47"/>
  <c r="A410" i="47"/>
  <c r="A409" i="47"/>
  <c r="A408" i="47"/>
  <c r="A407" i="47"/>
  <c r="A406" i="47"/>
  <c r="A405" i="47"/>
  <c r="A404" i="47"/>
  <c r="A403" i="47"/>
  <c r="A402" i="47"/>
  <c r="A401" i="47"/>
  <c r="A400" i="47"/>
  <c r="A399" i="47"/>
  <c r="A398" i="47"/>
  <c r="A397" i="47"/>
  <c r="A396" i="47"/>
  <c r="A395" i="47"/>
  <c r="A394" i="47"/>
  <c r="A393" i="47"/>
  <c r="A392" i="47"/>
  <c r="A391" i="47"/>
  <c r="A390" i="47"/>
  <c r="A389" i="47"/>
  <c r="A388" i="47"/>
  <c r="A387" i="47"/>
  <c r="A386" i="47"/>
  <c r="A385" i="47"/>
  <c r="A384" i="47"/>
  <c r="A383" i="47"/>
  <c r="A382" i="47"/>
  <c r="A381" i="47"/>
  <c r="A380" i="47"/>
  <c r="A379" i="47"/>
  <c r="A378" i="47"/>
  <c r="A377" i="47"/>
  <c r="A376" i="47"/>
  <c r="A375" i="47"/>
  <c r="A374" i="47"/>
  <c r="A373" i="47"/>
  <c r="A372" i="47"/>
  <c r="A371" i="47"/>
  <c r="A370" i="47"/>
  <c r="A369" i="47"/>
  <c r="A368" i="47"/>
  <c r="A367" i="47"/>
  <c r="A366" i="47"/>
  <c r="A365" i="47"/>
  <c r="A364" i="47"/>
  <c r="A363" i="47"/>
  <c r="A362" i="47"/>
  <c r="A361" i="47"/>
  <c r="A360" i="47"/>
  <c r="A359" i="47"/>
  <c r="A358" i="47"/>
  <c r="A357" i="47"/>
  <c r="A356" i="47"/>
  <c r="A355" i="47"/>
  <c r="A354" i="47"/>
  <c r="A353" i="47"/>
  <c r="A352" i="47"/>
  <c r="A351" i="47"/>
  <c r="A350" i="47"/>
  <c r="A349" i="47"/>
  <c r="A348" i="47"/>
  <c r="A347" i="47"/>
  <c r="A346" i="47"/>
  <c r="A345" i="47"/>
  <c r="A344" i="47"/>
  <c r="A343" i="47"/>
  <c r="A342" i="47"/>
  <c r="A341" i="47"/>
  <c r="A340" i="47"/>
  <c r="A339" i="47"/>
  <c r="A338" i="47"/>
  <c r="A337" i="47"/>
  <c r="A336" i="47"/>
  <c r="A335" i="47"/>
  <c r="A334" i="47"/>
  <c r="A333" i="47"/>
  <c r="A332" i="47"/>
  <c r="A331" i="47"/>
  <c r="A330" i="47"/>
  <c r="A329" i="47"/>
  <c r="A328" i="47"/>
  <c r="A327" i="47"/>
  <c r="A326" i="47"/>
  <c r="A325" i="47"/>
  <c r="A324" i="47"/>
  <c r="A323" i="47"/>
  <c r="A322" i="47"/>
  <c r="A321" i="47"/>
  <c r="A320" i="47"/>
  <c r="A319" i="47"/>
  <c r="A318" i="47"/>
  <c r="A317" i="47"/>
  <c r="A316" i="47"/>
  <c r="A315" i="47"/>
  <c r="A314" i="47"/>
  <c r="A313" i="47"/>
  <c r="A312" i="47"/>
  <c r="A311" i="47"/>
  <c r="A310" i="47"/>
  <c r="A309" i="47"/>
  <c r="A308" i="47"/>
  <c r="A307" i="47"/>
  <c r="A306" i="47"/>
  <c r="A305" i="47"/>
  <c r="A304" i="47"/>
  <c r="A303" i="47"/>
  <c r="A302" i="47"/>
  <c r="A301" i="47"/>
  <c r="A300" i="47"/>
  <c r="A299" i="47"/>
  <c r="A298" i="47"/>
  <c r="A297" i="47"/>
  <c r="A296" i="47"/>
  <c r="A295" i="47"/>
  <c r="A294" i="47"/>
  <c r="A293" i="47"/>
  <c r="A292" i="47"/>
  <c r="A291" i="47"/>
  <c r="A290" i="47"/>
  <c r="A289" i="47"/>
  <c r="A288" i="47"/>
  <c r="A287" i="47"/>
  <c r="A286" i="47"/>
  <c r="A285" i="47"/>
  <c r="A284" i="47"/>
  <c r="A283" i="47"/>
  <c r="A282" i="47"/>
  <c r="A281" i="47"/>
  <c r="A280" i="47"/>
  <c r="A279" i="47"/>
  <c r="A278" i="47"/>
  <c r="A277" i="47"/>
  <c r="A276" i="47"/>
  <c r="A275" i="47"/>
  <c r="A274" i="47"/>
  <c r="A273" i="47"/>
  <c r="A272" i="47"/>
  <c r="A271" i="47"/>
  <c r="A270" i="47"/>
  <c r="A269" i="47"/>
  <c r="A268" i="47"/>
  <c r="A267" i="47"/>
  <c r="A266" i="47"/>
  <c r="A265" i="47"/>
  <c r="A264" i="47"/>
  <c r="A263" i="47"/>
  <c r="A262" i="47"/>
  <c r="A261" i="47"/>
  <c r="A260" i="47"/>
  <c r="A259" i="47"/>
  <c r="A258" i="47"/>
  <c r="A257" i="47"/>
  <c r="A256" i="47"/>
  <c r="A255" i="47"/>
  <c r="A254" i="47"/>
  <c r="A253" i="47"/>
  <c r="A252" i="47"/>
  <c r="A251" i="47"/>
  <c r="A250" i="47"/>
  <c r="A249" i="47"/>
  <c r="A248" i="47"/>
  <c r="A247" i="47"/>
  <c r="A246" i="47"/>
  <c r="A245" i="47"/>
  <c r="A244" i="47"/>
  <c r="A243" i="47"/>
  <c r="A242" i="47"/>
  <c r="A241" i="47"/>
  <c r="A240" i="47"/>
  <c r="A239" i="47"/>
  <c r="A238" i="47"/>
  <c r="A237" i="47"/>
  <c r="A236" i="47"/>
  <c r="A235" i="47"/>
  <c r="A234" i="47"/>
  <c r="A233" i="47"/>
  <c r="A232" i="47"/>
  <c r="A231" i="47"/>
  <c r="A230" i="47"/>
  <c r="A229" i="47"/>
  <c r="A228" i="47"/>
  <c r="A227" i="47"/>
  <c r="A226" i="47"/>
  <c r="A225" i="47"/>
  <c r="A224" i="47"/>
  <c r="A223" i="47"/>
  <c r="A222" i="47"/>
  <c r="A221" i="47"/>
  <c r="A220" i="47"/>
  <c r="A219" i="47"/>
  <c r="A218" i="47"/>
  <c r="A217" i="47"/>
  <c r="A216" i="47"/>
  <c r="A215" i="47"/>
  <c r="A214" i="47"/>
  <c r="A213" i="47"/>
  <c r="A212" i="47"/>
  <c r="A211" i="47"/>
  <c r="A210" i="47"/>
  <c r="A209" i="47"/>
  <c r="A208" i="47"/>
  <c r="A207" i="47"/>
  <c r="A206" i="47"/>
  <c r="A205" i="47"/>
  <c r="A204" i="47"/>
  <c r="A203" i="47"/>
  <c r="A202" i="47"/>
  <c r="A201" i="47"/>
  <c r="A200" i="47"/>
  <c r="A199" i="47"/>
  <c r="A198" i="47"/>
  <c r="A197" i="47"/>
  <c r="A196" i="47"/>
  <c r="A195" i="47"/>
  <c r="A194" i="47"/>
  <c r="A193" i="47"/>
  <c r="A192" i="47"/>
  <c r="A191" i="47"/>
  <c r="A190" i="47"/>
  <c r="A189" i="47"/>
  <c r="A188" i="47"/>
  <c r="A187" i="47"/>
  <c r="A186" i="47"/>
  <c r="A185" i="47"/>
  <c r="A184" i="47"/>
  <c r="A183" i="47"/>
  <c r="A182" i="47"/>
  <c r="A181" i="47"/>
  <c r="A180" i="47"/>
  <c r="A179" i="47"/>
  <c r="A178" i="47"/>
  <c r="A177" i="47"/>
  <c r="A176" i="47"/>
  <c r="A175" i="47"/>
  <c r="A174" i="47"/>
  <c r="A173" i="47"/>
  <c r="A172" i="47"/>
  <c r="A171" i="47"/>
  <c r="A170" i="47"/>
  <c r="A169" i="47"/>
  <c r="A168" i="47"/>
  <c r="A167" i="47"/>
  <c r="A166" i="47"/>
  <c r="A165" i="47"/>
  <c r="A164" i="47"/>
  <c r="A163" i="47"/>
  <c r="A162" i="47"/>
  <c r="A161" i="47"/>
  <c r="A160" i="47"/>
  <c r="A159" i="47"/>
  <c r="A158" i="47"/>
  <c r="A157" i="47"/>
  <c r="A156" i="47"/>
  <c r="A155" i="47"/>
  <c r="A154" i="47"/>
  <c r="A153" i="47"/>
  <c r="A152" i="47"/>
  <c r="A151" i="47"/>
  <c r="A150" i="47"/>
  <c r="A149" i="47"/>
  <c r="A148" i="47"/>
  <c r="A147" i="47"/>
  <c r="A146" i="47"/>
  <c r="A145" i="47"/>
  <c r="A144" i="47"/>
  <c r="A143" i="47"/>
  <c r="A142" i="47"/>
  <c r="A141" i="47"/>
  <c r="A140" i="47"/>
  <c r="A139" i="47"/>
  <c r="A138" i="47"/>
  <c r="A137" i="47"/>
  <c r="A136" i="47"/>
  <c r="A135" i="47"/>
  <c r="A134" i="47"/>
  <c r="A133" i="47"/>
  <c r="A132" i="47"/>
  <c r="A131" i="47"/>
  <c r="A130" i="47"/>
  <c r="A129" i="47"/>
  <c r="A128" i="47"/>
  <c r="A127" i="47"/>
  <c r="A126" i="47"/>
  <c r="A125" i="47"/>
  <c r="A124" i="47"/>
  <c r="A123" i="47"/>
  <c r="A122" i="47"/>
  <c r="A121" i="47"/>
  <c r="A120" i="47"/>
  <c r="A119" i="47"/>
  <c r="A118" i="47"/>
  <c r="A117" i="47"/>
  <c r="A116" i="47"/>
  <c r="A115" i="47"/>
  <c r="A114" i="47"/>
  <c r="A113" i="47"/>
  <c r="A112" i="47"/>
  <c r="A111" i="47"/>
  <c r="A110" i="47"/>
  <c r="A109" i="47"/>
  <c r="A108" i="47"/>
  <c r="A107" i="47"/>
  <c r="A106" i="47"/>
  <c r="A105" i="47"/>
  <c r="A104" i="47"/>
  <c r="A103" i="47"/>
  <c r="A102" i="47"/>
  <c r="A101" i="47"/>
  <c r="A100" i="47"/>
  <c r="A99" i="47"/>
  <c r="A98" i="47"/>
  <c r="A97" i="47"/>
  <c r="A96" i="47"/>
  <c r="A95" i="47"/>
  <c r="A94" i="47"/>
  <c r="A93" i="47"/>
  <c r="A92" i="47"/>
  <c r="A91" i="47"/>
  <c r="A90" i="47"/>
  <c r="A89" i="47"/>
  <c r="A88" i="47"/>
  <c r="A87" i="47"/>
  <c r="A86" i="47"/>
  <c r="A85" i="47"/>
  <c r="A84" i="47"/>
  <c r="A83" i="47"/>
  <c r="A82" i="47"/>
  <c r="A81" i="47"/>
  <c r="A80" i="47"/>
  <c r="A79" i="47"/>
  <c r="A78" i="47"/>
  <c r="A77" i="47"/>
  <c r="A76" i="47"/>
  <c r="A75" i="47"/>
  <c r="A74" i="47"/>
  <c r="A73" i="47"/>
  <c r="A72" i="47"/>
  <c r="A71" i="47"/>
  <c r="A70" i="47"/>
  <c r="A69" i="47"/>
  <c r="A68" i="47"/>
  <c r="A67" i="47"/>
  <c r="A66" i="47"/>
  <c r="A65" i="47"/>
  <c r="A64" i="47"/>
  <c r="A63" i="47"/>
  <c r="A62" i="47"/>
  <c r="A61" i="47"/>
  <c r="A60" i="47"/>
  <c r="A59" i="47"/>
  <c r="A58" i="47"/>
  <c r="A57" i="47"/>
  <c r="A56" i="47"/>
  <c r="A55" i="47"/>
  <c r="A54" i="47"/>
  <c r="A53" i="47"/>
  <c r="A52" i="47"/>
  <c r="A51" i="47"/>
  <c r="A50" i="47"/>
  <c r="A49" i="47"/>
  <c r="A48" i="47"/>
  <c r="A47" i="47"/>
  <c r="A46" i="47"/>
  <c r="A45" i="47"/>
  <c r="A44" i="47"/>
  <c r="A43" i="47"/>
  <c r="A42" i="47"/>
  <c r="A41" i="47"/>
  <c r="A40" i="47"/>
  <c r="A39" i="47"/>
  <c r="A38" i="47"/>
  <c r="A37" i="47"/>
  <c r="A36" i="47"/>
  <c r="A35" i="47"/>
  <c r="A34" i="47"/>
  <c r="A33" i="47"/>
  <c r="A32" i="47"/>
  <c r="A31" i="47"/>
  <c r="A30" i="47"/>
  <c r="A29" i="47"/>
  <c r="A28" i="47"/>
  <c r="A27" i="47"/>
  <c r="A26" i="47"/>
  <c r="A25" i="47"/>
  <c r="A24" i="47"/>
  <c r="A23" i="47"/>
  <c r="A22" i="47"/>
  <c r="A21" i="47"/>
  <c r="A20" i="47"/>
  <c r="A19" i="47"/>
  <c r="A18" i="47"/>
  <c r="A17" i="47"/>
  <c r="A16" i="47"/>
  <c r="A15" i="47"/>
  <c r="A14" i="47"/>
  <c r="A13" i="47"/>
  <c r="A12" i="47"/>
  <c r="A11" i="47"/>
  <c r="A10" i="47"/>
  <c r="A9" i="47"/>
  <c r="A8" i="47"/>
  <c r="A7" i="47"/>
  <c r="A6" i="47"/>
  <c r="A693" i="46"/>
  <c r="A692" i="46"/>
  <c r="A691" i="46"/>
  <c r="A690" i="46"/>
  <c r="A689" i="46"/>
  <c r="A688" i="46"/>
  <c r="A687" i="46"/>
  <c r="A686" i="46"/>
  <c r="A685" i="46"/>
  <c r="A684" i="46"/>
  <c r="A683" i="46"/>
  <c r="A682" i="46"/>
  <c r="A681" i="46"/>
  <c r="A680" i="46"/>
  <c r="A679" i="46"/>
  <c r="A678" i="46"/>
  <c r="A677" i="46"/>
  <c r="A676" i="46"/>
  <c r="A675" i="46"/>
  <c r="A674" i="46"/>
  <c r="A673" i="46"/>
  <c r="A672" i="46"/>
  <c r="A671" i="46"/>
  <c r="A670" i="46"/>
  <c r="A669" i="46"/>
  <c r="A668" i="46"/>
  <c r="A667" i="46"/>
  <c r="A666" i="46"/>
  <c r="A665" i="46"/>
  <c r="A664" i="46"/>
  <c r="A663" i="46"/>
  <c r="A662" i="46"/>
  <c r="A661" i="46"/>
  <c r="A660" i="46"/>
  <c r="A659" i="46"/>
  <c r="A658" i="46"/>
  <c r="A657" i="46"/>
  <c r="A656" i="46"/>
  <c r="A655" i="46"/>
  <c r="A654" i="46"/>
  <c r="A653" i="46"/>
  <c r="A652" i="46"/>
  <c r="A651" i="46"/>
  <c r="A650" i="46"/>
  <c r="A649" i="46"/>
  <c r="A648" i="46"/>
  <c r="A647" i="46"/>
  <c r="A646" i="46"/>
  <c r="A645" i="46"/>
  <c r="A644" i="46"/>
  <c r="A643" i="46"/>
  <c r="A642" i="46"/>
  <c r="A641" i="46"/>
  <c r="A640" i="46"/>
  <c r="A639" i="46"/>
  <c r="A638" i="46"/>
  <c r="A637" i="46"/>
  <c r="A636" i="46"/>
  <c r="A635" i="46"/>
  <c r="A634" i="46"/>
  <c r="A633" i="46"/>
  <c r="A632" i="46"/>
  <c r="A631" i="46"/>
  <c r="A630" i="46"/>
  <c r="A629" i="46"/>
  <c r="A628" i="46"/>
  <c r="A627" i="46"/>
  <c r="A626" i="46"/>
  <c r="A625" i="46"/>
  <c r="A624" i="46"/>
  <c r="A623" i="46"/>
  <c r="A622" i="46"/>
  <c r="A621" i="46"/>
  <c r="A620" i="46"/>
  <c r="A619" i="46"/>
  <c r="A618" i="46"/>
  <c r="A617" i="46"/>
  <c r="A616" i="46"/>
  <c r="A615" i="46"/>
  <c r="A614" i="46"/>
  <c r="A613" i="46"/>
  <c r="A612" i="46"/>
  <c r="A611" i="46"/>
  <c r="A610" i="46"/>
  <c r="A609" i="46"/>
  <c r="A608" i="46"/>
  <c r="A607" i="46"/>
  <c r="A606" i="46"/>
  <c r="A605" i="46"/>
  <c r="A604" i="46"/>
  <c r="A603" i="46"/>
  <c r="A602" i="46"/>
  <c r="A601" i="46"/>
  <c r="A600" i="46"/>
  <c r="A599" i="46"/>
  <c r="A598" i="46"/>
  <c r="A597" i="46"/>
  <c r="A596" i="46"/>
  <c r="A595" i="46"/>
  <c r="A594" i="46"/>
  <c r="A593" i="46"/>
  <c r="A592" i="46"/>
  <c r="A591" i="46"/>
  <c r="A590" i="46"/>
  <c r="A589" i="46"/>
  <c r="A588" i="46"/>
  <c r="A587" i="46"/>
  <c r="A586" i="46"/>
  <c r="A585" i="46"/>
  <c r="A584" i="46"/>
  <c r="A583" i="46"/>
  <c r="A582" i="46"/>
  <c r="A581" i="46"/>
  <c r="A580" i="46"/>
  <c r="A579" i="46"/>
  <c r="A578" i="46"/>
  <c r="A577" i="46"/>
  <c r="A576" i="46"/>
  <c r="A575" i="46"/>
  <c r="A574" i="46"/>
  <c r="A573" i="46"/>
  <c r="A572" i="46"/>
  <c r="A571" i="46"/>
  <c r="A570" i="46"/>
  <c r="A569" i="46"/>
  <c r="A568" i="46"/>
  <c r="A567" i="46"/>
  <c r="A566" i="46"/>
  <c r="A565" i="46"/>
  <c r="A564" i="46"/>
  <c r="A563" i="46"/>
  <c r="A562" i="46"/>
  <c r="A561" i="46"/>
  <c r="A560" i="46"/>
  <c r="A559" i="46"/>
  <c r="A558" i="46"/>
  <c r="A557" i="46"/>
  <c r="A556" i="46"/>
  <c r="A555" i="46"/>
  <c r="A554" i="46"/>
  <c r="A553" i="46"/>
  <c r="A552" i="46"/>
  <c r="A551" i="46"/>
  <c r="A550" i="46"/>
  <c r="A549" i="46"/>
  <c r="A548" i="46"/>
  <c r="A547" i="46"/>
  <c r="A546" i="46"/>
  <c r="A545" i="46"/>
  <c r="A544" i="46"/>
  <c r="A543" i="46"/>
  <c r="A542" i="46"/>
  <c r="A541" i="46"/>
  <c r="A540" i="46"/>
  <c r="A539" i="46"/>
  <c r="A538" i="46"/>
  <c r="A537" i="46"/>
  <c r="A536" i="46"/>
  <c r="A535" i="46"/>
  <c r="A534" i="46"/>
  <c r="A533" i="46"/>
  <c r="A532" i="46"/>
  <c r="A531" i="46"/>
  <c r="A530" i="46"/>
  <c r="A529" i="46"/>
  <c r="A528" i="46"/>
  <c r="A527" i="46"/>
  <c r="A526" i="46"/>
  <c r="A525" i="46"/>
  <c r="A524" i="46"/>
  <c r="A523" i="46"/>
  <c r="A522" i="46"/>
  <c r="A521" i="46"/>
  <c r="A520" i="46"/>
  <c r="A519" i="46"/>
  <c r="A518" i="46"/>
  <c r="A517" i="46"/>
  <c r="A516" i="46"/>
  <c r="A515" i="46"/>
  <c r="A514" i="46"/>
  <c r="A513" i="46"/>
  <c r="A512" i="46"/>
  <c r="A511" i="46"/>
  <c r="A510" i="46"/>
  <c r="A509" i="46"/>
  <c r="A508" i="46"/>
  <c r="A507" i="46"/>
  <c r="A506" i="46"/>
  <c r="A505" i="46"/>
  <c r="A504" i="46"/>
  <c r="A503" i="46"/>
  <c r="A502" i="46"/>
  <c r="A501" i="46"/>
  <c r="A500" i="46"/>
  <c r="A499" i="46"/>
  <c r="A498" i="46"/>
  <c r="A497" i="46"/>
  <c r="A496" i="46"/>
  <c r="A495" i="46"/>
  <c r="A494" i="46"/>
  <c r="A493" i="46"/>
  <c r="A492" i="46"/>
  <c r="A491" i="46"/>
  <c r="A490" i="46"/>
  <c r="A489" i="46"/>
  <c r="A488" i="46"/>
  <c r="A487" i="46"/>
  <c r="A486" i="46"/>
  <c r="A485" i="46"/>
  <c r="A484" i="46"/>
  <c r="A483" i="46"/>
  <c r="A482" i="46"/>
  <c r="A481" i="46"/>
  <c r="A480" i="46"/>
  <c r="A479" i="46"/>
  <c r="A478" i="46"/>
  <c r="A477" i="46"/>
  <c r="A476" i="46"/>
  <c r="A475" i="46"/>
  <c r="A474" i="46"/>
  <c r="A473" i="46"/>
  <c r="A472" i="46"/>
  <c r="A471" i="46"/>
  <c r="A470" i="46"/>
  <c r="A469" i="46"/>
  <c r="A468" i="46"/>
  <c r="A467" i="46"/>
  <c r="A466" i="46"/>
  <c r="A465" i="46"/>
  <c r="A464" i="46"/>
  <c r="A463" i="46"/>
  <c r="A462" i="46"/>
  <c r="A461" i="46"/>
  <c r="A460" i="46"/>
  <c r="A459" i="46"/>
  <c r="A458" i="46"/>
  <c r="A457" i="46"/>
  <c r="A456" i="46"/>
  <c r="A455" i="46"/>
  <c r="A454" i="46"/>
  <c r="A453" i="46"/>
  <c r="A452" i="46"/>
  <c r="A451" i="46"/>
  <c r="A450" i="46"/>
  <c r="A449" i="46"/>
  <c r="A448" i="46"/>
  <c r="A447" i="46"/>
  <c r="A446" i="46"/>
  <c r="A445" i="46"/>
  <c r="A444" i="46"/>
  <c r="A443" i="46"/>
  <c r="A442" i="46"/>
  <c r="A441" i="46"/>
  <c r="A440" i="46"/>
  <c r="A439" i="46"/>
  <c r="A438" i="46"/>
  <c r="A437" i="46"/>
  <c r="A436" i="46"/>
  <c r="A435" i="46"/>
  <c r="A434" i="46"/>
  <c r="A433" i="46"/>
  <c r="A432" i="46"/>
  <c r="A431" i="46"/>
  <c r="A430" i="46"/>
  <c r="A429" i="46"/>
  <c r="A428" i="46"/>
  <c r="A427" i="46"/>
  <c r="A426" i="46"/>
  <c r="A425" i="46"/>
  <c r="A424" i="46"/>
  <c r="A423" i="46"/>
  <c r="A422" i="46"/>
  <c r="A421" i="46"/>
  <c r="A420" i="46"/>
  <c r="A419" i="46"/>
  <c r="A418" i="46"/>
  <c r="A417" i="46"/>
  <c r="A416" i="46"/>
  <c r="A415" i="46"/>
  <c r="A414" i="46"/>
  <c r="A413" i="46"/>
  <c r="A412" i="46"/>
  <c r="A411" i="46"/>
  <c r="A410" i="46"/>
  <c r="A409" i="46"/>
  <c r="A408" i="46"/>
  <c r="A407" i="46"/>
  <c r="A406" i="46"/>
  <c r="A405" i="46"/>
  <c r="A404" i="46"/>
  <c r="A403" i="46"/>
  <c r="A402" i="46"/>
  <c r="A401" i="46"/>
  <c r="A400" i="46"/>
  <c r="A399" i="46"/>
  <c r="A398" i="46"/>
  <c r="A397" i="46"/>
  <c r="A396" i="46"/>
  <c r="A395" i="46"/>
  <c r="A394" i="46"/>
  <c r="A393" i="46"/>
  <c r="A392" i="46"/>
  <c r="A391" i="46"/>
  <c r="A390" i="46"/>
  <c r="A389" i="46"/>
  <c r="A388" i="46"/>
  <c r="A387" i="46"/>
  <c r="A386" i="46"/>
  <c r="A385" i="46"/>
  <c r="A384" i="46"/>
  <c r="A383" i="46"/>
  <c r="A382" i="46"/>
  <c r="A381" i="46"/>
  <c r="A380" i="46"/>
  <c r="A379" i="46"/>
  <c r="A378" i="46"/>
  <c r="A377" i="46"/>
  <c r="A376" i="46"/>
  <c r="A375" i="46"/>
  <c r="A374" i="46"/>
  <c r="A373" i="46"/>
  <c r="A372" i="46"/>
  <c r="A371" i="46"/>
  <c r="A370" i="46"/>
  <c r="A369" i="46"/>
  <c r="A368" i="46"/>
  <c r="A367" i="46"/>
  <c r="A366" i="46"/>
  <c r="A365" i="46"/>
  <c r="A364" i="46"/>
  <c r="A363" i="46"/>
  <c r="A362" i="46"/>
  <c r="A361" i="46"/>
  <c r="A360" i="46"/>
  <c r="A359" i="46"/>
  <c r="A358" i="46"/>
  <c r="A357" i="46"/>
  <c r="A356" i="46"/>
  <c r="A355" i="46"/>
  <c r="A354" i="46"/>
  <c r="A353" i="46"/>
  <c r="A352" i="46"/>
  <c r="A351" i="46"/>
  <c r="A350" i="46"/>
  <c r="A349" i="46"/>
  <c r="A348" i="46"/>
  <c r="A347" i="46"/>
  <c r="A346" i="46"/>
  <c r="A345" i="46"/>
  <c r="A344" i="46"/>
  <c r="A343" i="46"/>
  <c r="A342" i="46"/>
  <c r="A341" i="46"/>
  <c r="A340" i="46"/>
  <c r="A339" i="46"/>
  <c r="A338" i="46"/>
  <c r="A337" i="46"/>
  <c r="A336" i="46"/>
  <c r="A335" i="46"/>
  <c r="A334" i="46"/>
  <c r="A333" i="46"/>
  <c r="A332" i="46"/>
  <c r="A331" i="46"/>
  <c r="A330" i="46"/>
  <c r="A329" i="46"/>
  <c r="A328" i="46"/>
  <c r="A327" i="46"/>
  <c r="A326" i="46"/>
  <c r="A325" i="46"/>
  <c r="A324" i="46"/>
  <c r="A323" i="46"/>
  <c r="A322" i="46"/>
  <c r="A321" i="46"/>
  <c r="A320" i="46"/>
  <c r="A319" i="46"/>
  <c r="A318" i="46"/>
  <c r="A317" i="46"/>
  <c r="A316" i="46"/>
  <c r="A315" i="46"/>
  <c r="A314" i="46"/>
  <c r="A313" i="46"/>
  <c r="A312" i="46"/>
  <c r="A311" i="46"/>
  <c r="A310" i="46"/>
  <c r="A309" i="46"/>
  <c r="A308" i="46"/>
  <c r="A307" i="46"/>
  <c r="A306" i="46"/>
  <c r="A305" i="46"/>
  <c r="A304" i="46"/>
  <c r="A303" i="46"/>
  <c r="A302" i="46"/>
  <c r="A301" i="46"/>
  <c r="A300" i="46"/>
  <c r="A299" i="46"/>
  <c r="A298" i="46"/>
  <c r="A297" i="46"/>
  <c r="A296" i="46"/>
  <c r="A295" i="46"/>
  <c r="A294" i="46"/>
  <c r="A293" i="46"/>
  <c r="A292" i="46"/>
  <c r="A291" i="46"/>
  <c r="A290" i="46"/>
  <c r="A289" i="46"/>
  <c r="A288" i="46"/>
  <c r="A287" i="46"/>
  <c r="A286" i="46"/>
  <c r="A285" i="46"/>
  <c r="A284" i="46"/>
  <c r="A283" i="46"/>
  <c r="A282" i="46"/>
  <c r="A281" i="46"/>
  <c r="A280" i="46"/>
  <c r="A279" i="46"/>
  <c r="A278" i="46"/>
  <c r="A277" i="46"/>
  <c r="A276" i="46"/>
  <c r="A275" i="46"/>
  <c r="A274" i="46"/>
  <c r="A273" i="46"/>
  <c r="A272" i="46"/>
  <c r="A271" i="46"/>
  <c r="A270" i="46"/>
  <c r="A269" i="46"/>
  <c r="A268" i="46"/>
  <c r="A267" i="46"/>
  <c r="A266" i="46"/>
  <c r="A265" i="46"/>
  <c r="A264" i="46"/>
  <c r="A263" i="46"/>
  <c r="A262" i="46"/>
  <c r="A261" i="46"/>
  <c r="A260" i="46"/>
  <c r="A259" i="46"/>
  <c r="A258" i="46"/>
  <c r="A257" i="46"/>
  <c r="A256" i="46"/>
  <c r="A255" i="46"/>
  <c r="A254" i="46"/>
  <c r="A253" i="46"/>
  <c r="A252" i="46"/>
  <c r="A251" i="46"/>
  <c r="A250" i="46"/>
  <c r="A249" i="46"/>
  <c r="A248" i="46"/>
  <c r="A247" i="46"/>
  <c r="A246" i="46"/>
  <c r="A245" i="46"/>
  <c r="A244" i="46"/>
  <c r="A243" i="46"/>
  <c r="A242" i="46"/>
  <c r="A241" i="46"/>
  <c r="A240" i="46"/>
  <c r="A239" i="46"/>
  <c r="A238" i="46"/>
  <c r="A237" i="46"/>
  <c r="A236" i="46"/>
  <c r="A235" i="46"/>
  <c r="A234" i="46"/>
  <c r="A233" i="46"/>
  <c r="A232" i="46"/>
  <c r="A231" i="46"/>
  <c r="A230" i="46"/>
  <c r="A229" i="46"/>
  <c r="A228" i="46"/>
  <c r="A227" i="46"/>
  <c r="A226" i="46"/>
  <c r="A225" i="46"/>
  <c r="A224" i="46"/>
  <c r="A223" i="46"/>
  <c r="A222" i="46"/>
  <c r="A221" i="46"/>
  <c r="A220" i="46"/>
  <c r="A219" i="46"/>
  <c r="A218" i="46"/>
  <c r="A217" i="46"/>
  <c r="A216" i="46"/>
  <c r="A215" i="46"/>
  <c r="A214" i="46"/>
  <c r="A213" i="46"/>
  <c r="A212" i="46"/>
  <c r="A211" i="46"/>
  <c r="A210" i="46"/>
  <c r="A209" i="46"/>
  <c r="A208" i="46"/>
  <c r="A207" i="46"/>
  <c r="A206" i="46"/>
  <c r="A205" i="46"/>
  <c r="A204" i="46"/>
  <c r="A203" i="46"/>
  <c r="A202" i="46"/>
  <c r="A201" i="46"/>
  <c r="A200" i="46"/>
  <c r="A199" i="46"/>
  <c r="A198" i="46"/>
  <c r="A197" i="46"/>
  <c r="A196" i="46"/>
  <c r="A195" i="46"/>
  <c r="A194" i="46"/>
  <c r="A193" i="46"/>
  <c r="A192" i="46"/>
  <c r="A191" i="46"/>
  <c r="A190" i="46"/>
  <c r="A189" i="46"/>
  <c r="A188" i="46"/>
  <c r="A187" i="46"/>
  <c r="A186" i="46"/>
  <c r="A185" i="46"/>
  <c r="A184" i="46"/>
  <c r="A183" i="46"/>
  <c r="A182" i="46"/>
  <c r="A181" i="46"/>
  <c r="A180" i="46"/>
  <c r="A179" i="46"/>
  <c r="A178" i="46"/>
  <c r="A177" i="46"/>
  <c r="A176" i="46"/>
  <c r="A175" i="46"/>
  <c r="A174" i="46"/>
  <c r="A173" i="46"/>
  <c r="A172" i="46"/>
  <c r="A171" i="46"/>
  <c r="A170" i="46"/>
  <c r="A169" i="46"/>
  <c r="A168" i="46"/>
  <c r="A167" i="46"/>
  <c r="A166" i="46"/>
  <c r="A165" i="46"/>
  <c r="A164" i="46"/>
  <c r="A163" i="46"/>
  <c r="A162" i="46"/>
  <c r="A161" i="46"/>
  <c r="A160" i="46"/>
  <c r="A159" i="46"/>
  <c r="A158" i="46"/>
  <c r="A157" i="46"/>
  <c r="A156" i="46"/>
  <c r="A155" i="46"/>
  <c r="A154" i="46"/>
  <c r="A153" i="46"/>
  <c r="A152" i="46"/>
  <c r="A151" i="46"/>
  <c r="A150" i="46"/>
  <c r="A149" i="46"/>
  <c r="A148" i="46"/>
  <c r="A147" i="46"/>
  <c r="A146" i="46"/>
  <c r="A145" i="46"/>
  <c r="A144" i="46"/>
  <c r="A143" i="46"/>
  <c r="A142" i="46"/>
  <c r="A141" i="46"/>
  <c r="A140" i="46"/>
  <c r="A139" i="46"/>
  <c r="A138" i="46"/>
  <c r="A137" i="46"/>
  <c r="A136" i="46"/>
  <c r="A135" i="46"/>
  <c r="A134" i="46"/>
  <c r="A133" i="46"/>
  <c r="A132" i="46"/>
  <c r="A131" i="46"/>
  <c r="A130" i="46"/>
  <c r="A129" i="46"/>
  <c r="A128" i="46"/>
  <c r="A127" i="46"/>
  <c r="A126" i="46"/>
  <c r="A125" i="46"/>
  <c r="A124" i="46"/>
  <c r="A123" i="46"/>
  <c r="A122" i="46"/>
  <c r="A121" i="46"/>
  <c r="A120" i="46"/>
  <c r="A119" i="46"/>
  <c r="A118" i="46"/>
  <c r="A117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A100" i="46"/>
  <c r="A99" i="46"/>
  <c r="A98" i="46"/>
  <c r="A97" i="46"/>
  <c r="A96" i="46"/>
  <c r="A95" i="46"/>
  <c r="A94" i="46"/>
  <c r="A93" i="46"/>
  <c r="A92" i="46"/>
  <c r="A91" i="46"/>
  <c r="A90" i="46"/>
  <c r="A89" i="46"/>
  <c r="A88" i="46"/>
  <c r="A87" i="46"/>
  <c r="A86" i="46"/>
  <c r="A85" i="46"/>
  <c r="A84" i="46"/>
  <c r="A83" i="46"/>
  <c r="A82" i="46"/>
  <c r="A81" i="46"/>
  <c r="A80" i="46"/>
  <c r="A79" i="46"/>
  <c r="A78" i="46"/>
  <c r="A77" i="46"/>
  <c r="A76" i="46"/>
  <c r="A75" i="46"/>
  <c r="A74" i="46"/>
  <c r="A73" i="46"/>
  <c r="A72" i="46"/>
  <c r="A71" i="46"/>
  <c r="A70" i="46"/>
  <c r="A69" i="46"/>
  <c r="A68" i="46"/>
  <c r="A67" i="46"/>
  <c r="A66" i="46"/>
  <c r="A65" i="46"/>
  <c r="A64" i="46"/>
  <c r="A63" i="46"/>
  <c r="A62" i="46"/>
  <c r="A61" i="46"/>
  <c r="A60" i="46"/>
  <c r="A59" i="46"/>
  <c r="A58" i="46"/>
  <c r="A57" i="46"/>
  <c r="A56" i="46"/>
  <c r="A55" i="46"/>
  <c r="A54" i="46"/>
  <c r="A53" i="46"/>
  <c r="A52" i="46"/>
  <c r="A51" i="46"/>
  <c r="A50" i="46"/>
  <c r="A49" i="46"/>
  <c r="A48" i="46"/>
  <c r="A47" i="46"/>
  <c r="A46" i="46"/>
  <c r="A45" i="46"/>
  <c r="A44" i="46"/>
  <c r="A43" i="46"/>
  <c r="A42" i="46"/>
  <c r="A41" i="46"/>
  <c r="A40" i="46"/>
  <c r="A39" i="46"/>
  <c r="A38" i="46"/>
  <c r="A37" i="46"/>
  <c r="A36" i="46"/>
  <c r="A35" i="46"/>
  <c r="A34" i="46"/>
  <c r="A33" i="46"/>
  <c r="A32" i="46"/>
  <c r="A31" i="46"/>
  <c r="A30" i="46"/>
  <c r="A29" i="46"/>
  <c r="A28" i="46"/>
  <c r="A27" i="46"/>
  <c r="A26" i="46"/>
  <c r="A25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693" i="45"/>
  <c r="A692" i="45"/>
  <c r="A691" i="45"/>
  <c r="A690" i="45"/>
  <c r="A689" i="45"/>
  <c r="A688" i="45"/>
  <c r="A687" i="45"/>
  <c r="A686" i="45"/>
  <c r="A685" i="45"/>
  <c r="A684" i="45"/>
  <c r="A683" i="45"/>
  <c r="A682" i="45"/>
  <c r="A681" i="45"/>
  <c r="A680" i="45"/>
  <c r="A679" i="45"/>
  <c r="A678" i="45"/>
  <c r="A677" i="45"/>
  <c r="A676" i="45"/>
  <c r="A675" i="45"/>
  <c r="A674" i="45"/>
  <c r="A673" i="45"/>
  <c r="A672" i="45"/>
  <c r="A671" i="45"/>
  <c r="A670" i="45"/>
  <c r="A669" i="45"/>
  <c r="A668" i="45"/>
  <c r="A667" i="45"/>
  <c r="A666" i="45"/>
  <c r="A665" i="45"/>
  <c r="A664" i="45"/>
  <c r="A663" i="45"/>
  <c r="A662" i="45"/>
  <c r="A661" i="45"/>
  <c r="A660" i="45"/>
  <c r="A659" i="45"/>
  <c r="A658" i="45"/>
  <c r="A657" i="45"/>
  <c r="A656" i="45"/>
  <c r="A655" i="45"/>
  <c r="A654" i="45"/>
  <c r="A653" i="45"/>
  <c r="A652" i="45"/>
  <c r="A651" i="45"/>
  <c r="A650" i="45"/>
  <c r="A649" i="45"/>
  <c r="A648" i="45"/>
  <c r="A647" i="45"/>
  <c r="A646" i="45"/>
  <c r="A645" i="45"/>
  <c r="A644" i="45"/>
  <c r="A643" i="45"/>
  <c r="A642" i="45"/>
  <c r="A641" i="45"/>
  <c r="A640" i="45"/>
  <c r="A639" i="45"/>
  <c r="A638" i="45"/>
  <c r="A637" i="45"/>
  <c r="A636" i="45"/>
  <c r="A635" i="45"/>
  <c r="A634" i="45"/>
  <c r="A633" i="45"/>
  <c r="A632" i="45"/>
  <c r="A631" i="45"/>
  <c r="A630" i="45"/>
  <c r="A629" i="45"/>
  <c r="A628" i="45"/>
  <c r="A627" i="45"/>
  <c r="A626" i="45"/>
  <c r="A625" i="45"/>
  <c r="A624" i="45"/>
  <c r="A623" i="45"/>
  <c r="A622" i="45"/>
  <c r="A621" i="45"/>
  <c r="A620" i="45"/>
  <c r="A619" i="45"/>
  <c r="A618" i="45"/>
  <c r="A617" i="45"/>
  <c r="A616" i="45"/>
  <c r="A615" i="45"/>
  <c r="A614" i="45"/>
  <c r="A613" i="45"/>
  <c r="A612" i="45"/>
  <c r="A611" i="45"/>
  <c r="A610" i="45"/>
  <c r="A609" i="45"/>
  <c r="A608" i="45"/>
  <c r="A607" i="45"/>
  <c r="A606" i="45"/>
  <c r="A605" i="45"/>
  <c r="A604" i="45"/>
  <c r="A603" i="45"/>
  <c r="A602" i="45"/>
  <c r="A601" i="45"/>
  <c r="A600" i="45"/>
  <c r="A599" i="45"/>
  <c r="A598" i="45"/>
  <c r="A597" i="45"/>
  <c r="A596" i="45"/>
  <c r="A595" i="45"/>
  <c r="A594" i="45"/>
  <c r="A593" i="45"/>
  <c r="A592" i="45"/>
  <c r="A591" i="45"/>
  <c r="A590" i="45"/>
  <c r="A589" i="45"/>
  <c r="A588" i="45"/>
  <c r="A587" i="45"/>
  <c r="A586" i="45"/>
  <c r="A585" i="45"/>
  <c r="A584" i="45"/>
  <c r="A583" i="45"/>
  <c r="A582" i="45"/>
  <c r="A581" i="45"/>
  <c r="A580" i="45"/>
  <c r="A579" i="45"/>
  <c r="A578" i="45"/>
  <c r="A577" i="45"/>
  <c r="A576" i="45"/>
  <c r="A575" i="45"/>
  <c r="A574" i="45"/>
  <c r="A573" i="45"/>
  <c r="A572" i="45"/>
  <c r="A571" i="45"/>
  <c r="A570" i="45"/>
  <c r="A569" i="45"/>
  <c r="A568" i="45"/>
  <c r="A567" i="45"/>
  <c r="A566" i="45"/>
  <c r="A565" i="45"/>
  <c r="A564" i="45"/>
  <c r="A563" i="45"/>
  <c r="A562" i="45"/>
  <c r="A561" i="45"/>
  <c r="A560" i="45"/>
  <c r="A559" i="45"/>
  <c r="A558" i="45"/>
  <c r="A557" i="45"/>
  <c r="A556" i="45"/>
  <c r="A555" i="45"/>
  <c r="A554" i="45"/>
  <c r="A553" i="45"/>
  <c r="A552" i="45"/>
  <c r="A551" i="45"/>
  <c r="A550" i="45"/>
  <c r="A549" i="45"/>
  <c r="A548" i="45"/>
  <c r="A547" i="45"/>
  <c r="A546" i="45"/>
  <c r="A545" i="45"/>
  <c r="A544" i="45"/>
  <c r="A543" i="45"/>
  <c r="A542" i="45"/>
  <c r="A541" i="45"/>
  <c r="A540" i="45"/>
  <c r="A539" i="45"/>
  <c r="A538" i="45"/>
  <c r="A537" i="45"/>
  <c r="A536" i="45"/>
  <c r="A535" i="45"/>
  <c r="A534" i="45"/>
  <c r="A533" i="45"/>
  <c r="A532" i="45"/>
  <c r="A531" i="45"/>
  <c r="A530" i="45"/>
  <c r="A529" i="45"/>
  <c r="A528" i="45"/>
  <c r="A527" i="45"/>
  <c r="A526" i="45"/>
  <c r="A525" i="45"/>
  <c r="A524" i="45"/>
  <c r="A523" i="45"/>
  <c r="A522" i="45"/>
  <c r="A521" i="45"/>
  <c r="A520" i="45"/>
  <c r="A519" i="45"/>
  <c r="A518" i="45"/>
  <c r="A517" i="45"/>
  <c r="A516" i="45"/>
  <c r="A515" i="45"/>
  <c r="A514" i="45"/>
  <c r="A513" i="45"/>
  <c r="A512" i="45"/>
  <c r="A511" i="45"/>
  <c r="A510" i="45"/>
  <c r="A509" i="45"/>
  <c r="A508" i="45"/>
  <c r="A507" i="45"/>
  <c r="A506" i="45"/>
  <c r="A505" i="45"/>
  <c r="A504" i="45"/>
  <c r="A503" i="45"/>
  <c r="A502" i="45"/>
  <c r="A501" i="45"/>
  <c r="A500" i="45"/>
  <c r="A499" i="45"/>
  <c r="A498" i="45"/>
  <c r="A497" i="45"/>
  <c r="A496" i="45"/>
  <c r="A495" i="45"/>
  <c r="A494" i="45"/>
  <c r="A493" i="45"/>
  <c r="A492" i="45"/>
  <c r="A491" i="45"/>
  <c r="A490" i="45"/>
  <c r="A489" i="45"/>
  <c r="A488" i="45"/>
  <c r="A487" i="45"/>
  <c r="A486" i="45"/>
  <c r="A485" i="45"/>
  <c r="A484" i="45"/>
  <c r="A483" i="45"/>
  <c r="A482" i="45"/>
  <c r="A481" i="45"/>
  <c r="A480" i="45"/>
  <c r="A479" i="45"/>
  <c r="A478" i="45"/>
  <c r="A477" i="45"/>
  <c r="A476" i="45"/>
  <c r="A475" i="45"/>
  <c r="A474" i="45"/>
  <c r="A473" i="45"/>
  <c r="A472" i="45"/>
  <c r="A471" i="45"/>
  <c r="A470" i="45"/>
  <c r="A469" i="45"/>
  <c r="A468" i="45"/>
  <c r="A467" i="45"/>
  <c r="A466" i="45"/>
  <c r="A465" i="45"/>
  <c r="A464" i="45"/>
  <c r="A463" i="45"/>
  <c r="A462" i="45"/>
  <c r="A461" i="45"/>
  <c r="A460" i="45"/>
  <c r="A459" i="45"/>
  <c r="A458" i="45"/>
  <c r="A457" i="45"/>
  <c r="A456" i="45"/>
  <c r="A455" i="45"/>
  <c r="A454" i="45"/>
  <c r="A453" i="45"/>
  <c r="A452" i="45"/>
  <c r="A451" i="45"/>
  <c r="A450" i="45"/>
  <c r="A449" i="45"/>
  <c r="A448" i="45"/>
  <c r="A447" i="45"/>
  <c r="A446" i="45"/>
  <c r="A445" i="45"/>
  <c r="A444" i="45"/>
  <c r="A443" i="45"/>
  <c r="A442" i="45"/>
  <c r="A441" i="45"/>
  <c r="A440" i="45"/>
  <c r="A439" i="45"/>
  <c r="A438" i="45"/>
  <c r="A437" i="45"/>
  <c r="A436" i="45"/>
  <c r="A435" i="45"/>
  <c r="A434" i="45"/>
  <c r="A433" i="45"/>
  <c r="A432" i="45"/>
  <c r="A431" i="45"/>
  <c r="A430" i="45"/>
  <c r="A429" i="45"/>
  <c r="A428" i="45"/>
  <c r="A427" i="45"/>
  <c r="A426" i="45"/>
  <c r="A425" i="45"/>
  <c r="A424" i="45"/>
  <c r="A423" i="45"/>
  <c r="A422" i="45"/>
  <c r="A421" i="45"/>
  <c r="A420" i="45"/>
  <c r="A419" i="45"/>
  <c r="A418" i="45"/>
  <c r="A417" i="45"/>
  <c r="A416" i="45"/>
  <c r="A415" i="45"/>
  <c r="A414" i="45"/>
  <c r="A413" i="45"/>
  <c r="A412" i="45"/>
  <c r="A411" i="45"/>
  <c r="A410" i="45"/>
  <c r="A409" i="45"/>
  <c r="A408" i="45"/>
  <c r="A407" i="45"/>
  <c r="A406" i="45"/>
  <c r="A405" i="45"/>
  <c r="A404" i="45"/>
  <c r="A403" i="45"/>
  <c r="A402" i="45"/>
  <c r="A401" i="45"/>
  <c r="A400" i="45"/>
  <c r="A399" i="45"/>
  <c r="A398" i="45"/>
  <c r="A397" i="45"/>
  <c r="A396" i="45"/>
  <c r="A395" i="45"/>
  <c r="A394" i="45"/>
  <c r="A393" i="45"/>
  <c r="A392" i="45"/>
  <c r="A391" i="45"/>
  <c r="A390" i="45"/>
  <c r="A389" i="45"/>
  <c r="A388" i="45"/>
  <c r="A387" i="45"/>
  <c r="A386" i="45"/>
  <c r="A385" i="45"/>
  <c r="A384" i="45"/>
  <c r="A383" i="45"/>
  <c r="A382" i="45"/>
  <c r="A381" i="45"/>
  <c r="A380" i="45"/>
  <c r="A379" i="45"/>
  <c r="A378" i="45"/>
  <c r="A377" i="45"/>
  <c r="A376" i="45"/>
  <c r="A375" i="45"/>
  <c r="A374" i="45"/>
  <c r="A373" i="45"/>
  <c r="A372" i="45"/>
  <c r="A371" i="45"/>
  <c r="A370" i="45"/>
  <c r="A369" i="45"/>
  <c r="A368" i="45"/>
  <c r="A367" i="45"/>
  <c r="A366" i="45"/>
  <c r="A365" i="45"/>
  <c r="A364" i="45"/>
  <c r="A363" i="45"/>
  <c r="A362" i="45"/>
  <c r="A361" i="45"/>
  <c r="A360" i="45"/>
  <c r="A359" i="45"/>
  <c r="A358" i="45"/>
  <c r="A357" i="45"/>
  <c r="A356" i="45"/>
  <c r="A355" i="45"/>
  <c r="A354" i="45"/>
  <c r="A353" i="45"/>
  <c r="A352" i="45"/>
  <c r="A351" i="45"/>
  <c r="A350" i="45"/>
  <c r="A349" i="45"/>
  <c r="A348" i="45"/>
  <c r="A347" i="45"/>
  <c r="A346" i="45"/>
  <c r="A345" i="45"/>
  <c r="A344" i="45"/>
  <c r="A343" i="45"/>
  <c r="A342" i="45"/>
  <c r="A341" i="45"/>
  <c r="A340" i="45"/>
  <c r="A339" i="45"/>
  <c r="A338" i="45"/>
  <c r="A337" i="45"/>
  <c r="A336" i="45"/>
  <c r="A335" i="45"/>
  <c r="A334" i="45"/>
  <c r="A333" i="45"/>
  <c r="A332" i="45"/>
  <c r="A331" i="45"/>
  <c r="A330" i="45"/>
  <c r="A329" i="45"/>
  <c r="A328" i="45"/>
  <c r="A327" i="45"/>
  <c r="A326" i="45"/>
  <c r="A325" i="45"/>
  <c r="A324" i="45"/>
  <c r="A323" i="45"/>
  <c r="A322" i="45"/>
  <c r="A321" i="45"/>
  <c r="A320" i="45"/>
  <c r="A319" i="45"/>
  <c r="A318" i="45"/>
  <c r="A317" i="45"/>
  <c r="A316" i="45"/>
  <c r="A315" i="45"/>
  <c r="A314" i="45"/>
  <c r="A313" i="45"/>
  <c r="A312" i="45"/>
  <c r="A311" i="45"/>
  <c r="A310" i="45"/>
  <c r="A309" i="45"/>
  <c r="A308" i="45"/>
  <c r="A307" i="45"/>
  <c r="A306" i="45"/>
  <c r="A305" i="45"/>
  <c r="A304" i="45"/>
  <c r="A303" i="45"/>
  <c r="A302" i="45"/>
  <c r="A301" i="45"/>
  <c r="A300" i="45"/>
  <c r="A299" i="45"/>
  <c r="A298" i="45"/>
  <c r="A297" i="45"/>
  <c r="A296" i="45"/>
  <c r="A295" i="45"/>
  <c r="A294" i="45"/>
  <c r="A293" i="45"/>
  <c r="A292" i="45"/>
  <c r="A291" i="45"/>
  <c r="A290" i="45"/>
  <c r="A289" i="45"/>
  <c r="A288" i="45"/>
  <c r="A287" i="45"/>
  <c r="A286" i="45"/>
  <c r="A285" i="45"/>
  <c r="A284" i="45"/>
  <c r="A283" i="45"/>
  <c r="A282" i="45"/>
  <c r="A281" i="45"/>
  <c r="A280" i="45"/>
  <c r="A279" i="45"/>
  <c r="A278" i="45"/>
  <c r="A277" i="45"/>
  <c r="A276" i="45"/>
  <c r="A275" i="45"/>
  <c r="A274" i="45"/>
  <c r="A273" i="45"/>
  <c r="A272" i="45"/>
  <c r="A271" i="45"/>
  <c r="A270" i="45"/>
  <c r="A269" i="45"/>
  <c r="A268" i="45"/>
  <c r="A267" i="45"/>
  <c r="A266" i="45"/>
  <c r="A265" i="45"/>
  <c r="A264" i="45"/>
  <c r="A263" i="45"/>
  <c r="A262" i="45"/>
  <c r="A261" i="45"/>
  <c r="A260" i="45"/>
  <c r="A259" i="45"/>
  <c r="A258" i="45"/>
  <c r="A257" i="45"/>
  <c r="A256" i="45"/>
  <c r="A255" i="45"/>
  <c r="A254" i="45"/>
  <c r="A253" i="45"/>
  <c r="A252" i="45"/>
  <c r="A251" i="45"/>
  <c r="A250" i="45"/>
  <c r="A249" i="45"/>
  <c r="A248" i="45"/>
  <c r="A247" i="45"/>
  <c r="A246" i="45"/>
  <c r="A245" i="45"/>
  <c r="A244" i="45"/>
  <c r="A243" i="45"/>
  <c r="A242" i="45"/>
  <c r="A241" i="45"/>
  <c r="A240" i="45"/>
  <c r="A239" i="45"/>
  <c r="A238" i="45"/>
  <c r="A237" i="45"/>
  <c r="A236" i="45"/>
  <c r="A235" i="45"/>
  <c r="A234" i="45"/>
  <c r="A233" i="45"/>
  <c r="A232" i="45"/>
  <c r="A231" i="45"/>
  <c r="A230" i="45"/>
  <c r="A229" i="45"/>
  <c r="A228" i="45"/>
  <c r="A227" i="45"/>
  <c r="A226" i="45"/>
  <c r="A225" i="45"/>
  <c r="A224" i="45"/>
  <c r="A223" i="45"/>
  <c r="A222" i="45"/>
  <c r="A221" i="45"/>
  <c r="A220" i="45"/>
  <c r="A219" i="45"/>
  <c r="A218" i="45"/>
  <c r="A217" i="45"/>
  <c r="A216" i="45"/>
  <c r="A215" i="45"/>
  <c r="A214" i="45"/>
  <c r="A213" i="45"/>
  <c r="A212" i="45"/>
  <c r="A211" i="45"/>
  <c r="A210" i="45"/>
  <c r="A209" i="45"/>
  <c r="A208" i="45"/>
  <c r="A207" i="45"/>
  <c r="A206" i="45"/>
  <c r="A205" i="45"/>
  <c r="A204" i="45"/>
  <c r="A203" i="45"/>
  <c r="A202" i="45"/>
  <c r="A201" i="45"/>
  <c r="A200" i="45"/>
  <c r="A199" i="45"/>
  <c r="A198" i="45"/>
  <c r="A197" i="45"/>
  <c r="A196" i="45"/>
  <c r="A195" i="45"/>
  <c r="A194" i="45"/>
  <c r="A193" i="45"/>
  <c r="A192" i="45"/>
  <c r="A191" i="45"/>
  <c r="A190" i="45"/>
  <c r="A189" i="45"/>
  <c r="A188" i="45"/>
  <c r="A187" i="45"/>
  <c r="A186" i="45"/>
  <c r="A185" i="45"/>
  <c r="A184" i="45"/>
  <c r="A183" i="45"/>
  <c r="A182" i="45"/>
  <c r="A181" i="45"/>
  <c r="A180" i="45"/>
  <c r="A179" i="45"/>
  <c r="A178" i="45"/>
  <c r="A177" i="45"/>
  <c r="A176" i="45"/>
  <c r="A175" i="45"/>
  <c r="A174" i="45"/>
  <c r="A173" i="45"/>
  <c r="A172" i="45"/>
  <c r="A171" i="45"/>
  <c r="A170" i="45"/>
  <c r="A169" i="45"/>
  <c r="A168" i="45"/>
  <c r="A167" i="45"/>
  <c r="A166" i="45"/>
  <c r="A165" i="45"/>
  <c r="A164" i="45"/>
  <c r="A163" i="45"/>
  <c r="A162" i="45"/>
  <c r="A161" i="45"/>
  <c r="A160" i="45"/>
  <c r="A159" i="45"/>
  <c r="A158" i="45"/>
  <c r="A157" i="45"/>
  <c r="A156" i="45"/>
  <c r="A155" i="45"/>
  <c r="A154" i="45"/>
  <c r="A153" i="45"/>
  <c r="A152" i="45"/>
  <c r="A151" i="45"/>
  <c r="A150" i="45"/>
  <c r="A149" i="45"/>
  <c r="A148" i="45"/>
  <c r="A147" i="45"/>
  <c r="A146" i="45"/>
  <c r="A145" i="45"/>
  <c r="A144" i="45"/>
  <c r="A143" i="45"/>
  <c r="A142" i="45"/>
  <c r="A141" i="45"/>
  <c r="A140" i="45"/>
  <c r="A139" i="45"/>
  <c r="A138" i="45"/>
  <c r="A137" i="45"/>
  <c r="A136" i="45"/>
  <c r="A135" i="45"/>
  <c r="A134" i="45"/>
  <c r="A133" i="45"/>
  <c r="A132" i="45"/>
  <c r="A131" i="45"/>
  <c r="A130" i="45"/>
  <c r="A129" i="45"/>
  <c r="A128" i="45"/>
  <c r="A127" i="45"/>
  <c r="A126" i="45"/>
  <c r="A125" i="45"/>
  <c r="A124" i="45"/>
  <c r="A123" i="45"/>
  <c r="A122" i="45"/>
  <c r="A121" i="45"/>
  <c r="A120" i="45"/>
  <c r="A119" i="45"/>
  <c r="A118" i="45"/>
  <c r="A117" i="45"/>
  <c r="A116" i="45"/>
  <c r="A115" i="45"/>
  <c r="A114" i="45"/>
  <c r="A113" i="45"/>
  <c r="A112" i="45"/>
  <c r="A111" i="45"/>
  <c r="A110" i="45"/>
  <c r="A109" i="45"/>
  <c r="A108" i="45"/>
  <c r="A107" i="45"/>
  <c r="A106" i="45"/>
  <c r="A105" i="45"/>
  <c r="A104" i="45"/>
  <c r="A103" i="45"/>
  <c r="A102" i="45"/>
  <c r="A101" i="45"/>
  <c r="A100" i="45"/>
  <c r="A99" i="45"/>
  <c r="A98" i="45"/>
  <c r="A97" i="45"/>
  <c r="A96" i="45"/>
  <c r="A95" i="45"/>
  <c r="A94" i="45"/>
  <c r="A93" i="45"/>
  <c r="A92" i="45"/>
  <c r="A91" i="45"/>
  <c r="A90" i="45"/>
  <c r="A89" i="45"/>
  <c r="A88" i="45"/>
  <c r="A87" i="45"/>
  <c r="A86" i="45"/>
  <c r="A85" i="45"/>
  <c r="A84" i="45"/>
  <c r="A83" i="45"/>
  <c r="A82" i="45"/>
  <c r="A81" i="45"/>
  <c r="A80" i="45"/>
  <c r="A79" i="45"/>
  <c r="A78" i="45"/>
  <c r="A77" i="45"/>
  <c r="A76" i="45"/>
  <c r="A75" i="45"/>
  <c r="A74" i="45"/>
  <c r="A73" i="45"/>
  <c r="A72" i="45"/>
  <c r="A71" i="45"/>
  <c r="A70" i="45"/>
  <c r="A69" i="45"/>
  <c r="A68" i="45"/>
  <c r="A67" i="45"/>
  <c r="A66" i="45"/>
  <c r="A65" i="45"/>
  <c r="A64" i="45"/>
  <c r="A63" i="45"/>
  <c r="A62" i="45"/>
  <c r="A61" i="45"/>
  <c r="A60" i="45"/>
  <c r="A59" i="45"/>
  <c r="A58" i="45"/>
  <c r="A57" i="45"/>
  <c r="A56" i="45"/>
  <c r="A55" i="45"/>
  <c r="A54" i="45"/>
  <c r="A53" i="45"/>
  <c r="A52" i="45"/>
  <c r="A51" i="45"/>
  <c r="A50" i="45"/>
  <c r="A49" i="45"/>
  <c r="A48" i="45"/>
  <c r="A47" i="45"/>
  <c r="A46" i="45"/>
  <c r="A45" i="45"/>
  <c r="A44" i="45"/>
  <c r="A43" i="45"/>
  <c r="A42" i="45"/>
  <c r="A41" i="45"/>
  <c r="A40" i="45"/>
  <c r="A39" i="45"/>
  <c r="A38" i="45"/>
  <c r="A37" i="45"/>
  <c r="A36" i="45"/>
  <c r="A35" i="45"/>
  <c r="A34" i="45"/>
  <c r="A33" i="45"/>
  <c r="A32" i="45"/>
  <c r="A31" i="45"/>
  <c r="A30" i="45"/>
  <c r="A29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693" i="44"/>
  <c r="A692" i="44"/>
  <c r="A691" i="44"/>
  <c r="A690" i="44"/>
  <c r="A689" i="44"/>
  <c r="A688" i="44"/>
  <c r="A687" i="44"/>
  <c r="A686" i="44"/>
  <c r="A685" i="44"/>
  <c r="A684" i="44"/>
  <c r="A683" i="44"/>
  <c r="A682" i="44"/>
  <c r="A681" i="44"/>
  <c r="A680" i="44"/>
  <c r="A679" i="44"/>
  <c r="A678" i="44"/>
  <c r="A677" i="44"/>
  <c r="A676" i="44"/>
  <c r="A675" i="44"/>
  <c r="A674" i="44"/>
  <c r="A673" i="44"/>
  <c r="A672" i="44"/>
  <c r="A671" i="44"/>
  <c r="A670" i="44"/>
  <c r="A669" i="44"/>
  <c r="A668" i="44"/>
  <c r="A667" i="44"/>
  <c r="A666" i="44"/>
  <c r="A665" i="44"/>
  <c r="A664" i="44"/>
  <c r="A663" i="44"/>
  <c r="A662" i="44"/>
  <c r="A661" i="44"/>
  <c r="A660" i="44"/>
  <c r="A659" i="44"/>
  <c r="A658" i="44"/>
  <c r="A657" i="44"/>
  <c r="A656" i="44"/>
  <c r="A655" i="44"/>
  <c r="A654" i="44"/>
  <c r="A653" i="44"/>
  <c r="A652" i="44"/>
  <c r="A651" i="44"/>
  <c r="A650" i="44"/>
  <c r="A649" i="44"/>
  <c r="A648" i="44"/>
  <c r="A647" i="44"/>
  <c r="A646" i="44"/>
  <c r="A645" i="44"/>
  <c r="A644" i="44"/>
  <c r="A643" i="44"/>
  <c r="A642" i="44"/>
  <c r="A641" i="44"/>
  <c r="A640" i="44"/>
  <c r="A639" i="44"/>
  <c r="A638" i="44"/>
  <c r="A637" i="44"/>
  <c r="A636" i="44"/>
  <c r="A635" i="44"/>
  <c r="A634" i="44"/>
  <c r="A633" i="44"/>
  <c r="A632" i="44"/>
  <c r="A631" i="44"/>
  <c r="A630" i="44"/>
  <c r="A629" i="44"/>
  <c r="A628" i="44"/>
  <c r="A627" i="44"/>
  <c r="A626" i="44"/>
  <c r="A625" i="44"/>
  <c r="A624" i="44"/>
  <c r="A623" i="44"/>
  <c r="A622" i="44"/>
  <c r="A621" i="44"/>
  <c r="A620" i="44"/>
  <c r="A619" i="44"/>
  <c r="A618" i="44"/>
  <c r="A617" i="44"/>
  <c r="A616" i="44"/>
  <c r="A615" i="44"/>
  <c r="A614" i="44"/>
  <c r="A613" i="44"/>
  <c r="A612" i="44"/>
  <c r="A611" i="44"/>
  <c r="A610" i="44"/>
  <c r="A609" i="44"/>
  <c r="A608" i="44"/>
  <c r="A607" i="44"/>
  <c r="A606" i="44"/>
  <c r="A605" i="44"/>
  <c r="A604" i="44"/>
  <c r="A603" i="44"/>
  <c r="A602" i="44"/>
  <c r="A601" i="44"/>
  <c r="A600" i="44"/>
  <c r="A599" i="44"/>
  <c r="A598" i="44"/>
  <c r="A597" i="44"/>
  <c r="A596" i="44"/>
  <c r="A595" i="44"/>
  <c r="A594" i="44"/>
  <c r="A593" i="44"/>
  <c r="A592" i="44"/>
  <c r="A591" i="44"/>
  <c r="A590" i="44"/>
  <c r="A589" i="44"/>
  <c r="A588" i="44"/>
  <c r="A587" i="44"/>
  <c r="A586" i="44"/>
  <c r="A585" i="44"/>
  <c r="A584" i="44"/>
  <c r="A583" i="44"/>
  <c r="A582" i="44"/>
  <c r="A581" i="44"/>
  <c r="A580" i="44"/>
  <c r="A579" i="44"/>
  <c r="A578" i="44"/>
  <c r="A577" i="44"/>
  <c r="A576" i="44"/>
  <c r="A575" i="44"/>
  <c r="A574" i="44"/>
  <c r="A573" i="44"/>
  <c r="A572" i="44"/>
  <c r="A571" i="44"/>
  <c r="A570" i="44"/>
  <c r="A569" i="44"/>
  <c r="A568" i="44"/>
  <c r="A567" i="44"/>
  <c r="A566" i="44"/>
  <c r="A565" i="44"/>
  <c r="A564" i="44"/>
  <c r="A563" i="44"/>
  <c r="A562" i="44"/>
  <c r="A561" i="44"/>
  <c r="A560" i="44"/>
  <c r="A559" i="44"/>
  <c r="A558" i="44"/>
  <c r="A557" i="44"/>
  <c r="A556" i="44"/>
  <c r="A555" i="44"/>
  <c r="A554" i="44"/>
  <c r="A553" i="44"/>
  <c r="A552" i="44"/>
  <c r="A551" i="44"/>
  <c r="A550" i="44"/>
  <c r="A549" i="44"/>
  <c r="A548" i="44"/>
  <c r="A547" i="44"/>
  <c r="A546" i="44"/>
  <c r="A545" i="44"/>
  <c r="A544" i="44"/>
  <c r="A543" i="44"/>
  <c r="A542" i="44"/>
  <c r="A541" i="44"/>
  <c r="A540" i="44"/>
  <c r="A539" i="44"/>
  <c r="A538" i="44"/>
  <c r="A537" i="44"/>
  <c r="A536" i="44"/>
  <c r="A535" i="44"/>
  <c r="A534" i="44"/>
  <c r="A533" i="44"/>
  <c r="A532" i="44"/>
  <c r="A531" i="44"/>
  <c r="A530" i="44"/>
  <c r="A529" i="44"/>
  <c r="A528" i="44"/>
  <c r="A527" i="44"/>
  <c r="A526" i="44"/>
  <c r="A525" i="44"/>
  <c r="A524" i="44"/>
  <c r="A523" i="44"/>
  <c r="A522" i="44"/>
  <c r="A521" i="44"/>
  <c r="A520" i="44"/>
  <c r="A519" i="44"/>
  <c r="A518" i="44"/>
  <c r="A517" i="44"/>
  <c r="A516" i="44"/>
  <c r="A515" i="44"/>
  <c r="A514" i="44"/>
  <c r="A513" i="44"/>
  <c r="A512" i="44"/>
  <c r="A511" i="44"/>
  <c r="A510" i="44"/>
  <c r="A509" i="44"/>
  <c r="A508" i="44"/>
  <c r="A507" i="44"/>
  <c r="A506" i="44"/>
  <c r="A505" i="44"/>
  <c r="A504" i="44"/>
  <c r="A503" i="44"/>
  <c r="A502" i="44"/>
  <c r="A501" i="44"/>
  <c r="A500" i="44"/>
  <c r="A499" i="44"/>
  <c r="A498" i="44"/>
  <c r="A497" i="44"/>
  <c r="A496" i="44"/>
  <c r="A495" i="44"/>
  <c r="A494" i="44"/>
  <c r="A493" i="44"/>
  <c r="A492" i="44"/>
  <c r="A491" i="44"/>
  <c r="A490" i="44"/>
  <c r="A489" i="44"/>
  <c r="A488" i="44"/>
  <c r="A487" i="44"/>
  <c r="A486" i="44"/>
  <c r="A485" i="44"/>
  <c r="A484" i="44"/>
  <c r="A483" i="44"/>
  <c r="A482" i="44"/>
  <c r="A481" i="44"/>
  <c r="A480" i="44"/>
  <c r="A479" i="44"/>
  <c r="A478" i="44"/>
  <c r="A477" i="44"/>
  <c r="A476" i="44"/>
  <c r="A475" i="44"/>
  <c r="A474" i="44"/>
  <c r="A473" i="44"/>
  <c r="A472" i="44"/>
  <c r="A471" i="44"/>
  <c r="A470" i="44"/>
  <c r="A469" i="44"/>
  <c r="A468" i="44"/>
  <c r="A467" i="44"/>
  <c r="A466" i="44"/>
  <c r="A465" i="44"/>
  <c r="A464" i="44"/>
  <c r="A463" i="44"/>
  <c r="A462" i="44"/>
  <c r="A461" i="44"/>
  <c r="A460" i="44"/>
  <c r="A459" i="44"/>
  <c r="A458" i="44"/>
  <c r="A457" i="44"/>
  <c r="A456" i="44"/>
  <c r="A455" i="44"/>
  <c r="A454" i="44"/>
  <c r="A453" i="44"/>
  <c r="A452" i="44"/>
  <c r="A451" i="44"/>
  <c r="A450" i="44"/>
  <c r="A449" i="44"/>
  <c r="A448" i="44"/>
  <c r="A447" i="44"/>
  <c r="A446" i="44"/>
  <c r="A445" i="44"/>
  <c r="A444" i="44"/>
  <c r="A443" i="44"/>
  <c r="A442" i="44"/>
  <c r="A441" i="44"/>
  <c r="A440" i="44"/>
  <c r="A439" i="44"/>
  <c r="A438" i="44"/>
  <c r="A437" i="44"/>
  <c r="A436" i="44"/>
  <c r="A435" i="44"/>
  <c r="A434" i="44"/>
  <c r="A433" i="44"/>
  <c r="A432" i="44"/>
  <c r="A431" i="44"/>
  <c r="A430" i="44"/>
  <c r="A429" i="44"/>
  <c r="A428" i="44"/>
  <c r="A427" i="44"/>
  <c r="A426" i="44"/>
  <c r="A425" i="44"/>
  <c r="A424" i="44"/>
  <c r="A423" i="44"/>
  <c r="A422" i="44"/>
  <c r="A421" i="44"/>
  <c r="A420" i="44"/>
  <c r="A419" i="44"/>
  <c r="A418" i="44"/>
  <c r="A417" i="44"/>
  <c r="A416" i="44"/>
  <c r="A415" i="44"/>
  <c r="A414" i="44"/>
  <c r="A413" i="44"/>
  <c r="A412" i="44"/>
  <c r="A411" i="44"/>
  <c r="A410" i="44"/>
  <c r="A409" i="44"/>
  <c r="A408" i="44"/>
  <c r="A407" i="44"/>
  <c r="A406" i="44"/>
  <c r="A405" i="44"/>
  <c r="A404" i="44"/>
  <c r="A403" i="44"/>
  <c r="A402" i="44"/>
  <c r="A401" i="44"/>
  <c r="A400" i="44"/>
  <c r="A399" i="44"/>
  <c r="A398" i="44"/>
  <c r="A397" i="44"/>
  <c r="A396" i="44"/>
  <c r="A395" i="44"/>
  <c r="A394" i="44"/>
  <c r="A393" i="44"/>
  <c r="A392" i="44"/>
  <c r="A391" i="44"/>
  <c r="A390" i="44"/>
  <c r="A389" i="44"/>
  <c r="A388" i="44"/>
  <c r="A387" i="44"/>
  <c r="A386" i="44"/>
  <c r="A385" i="44"/>
  <c r="A384" i="44"/>
  <c r="A383" i="44"/>
  <c r="A382" i="44"/>
  <c r="A381" i="44"/>
  <c r="A380" i="44"/>
  <c r="A379" i="44"/>
  <c r="A378" i="44"/>
  <c r="A377" i="44"/>
  <c r="A376" i="44"/>
  <c r="A375" i="44"/>
  <c r="A374" i="44"/>
  <c r="A373" i="44"/>
  <c r="A372" i="44"/>
  <c r="A371" i="44"/>
  <c r="A370" i="44"/>
  <c r="A369" i="44"/>
  <c r="A368" i="44"/>
  <c r="A367" i="44"/>
  <c r="A366" i="44"/>
  <c r="A365" i="44"/>
  <c r="A364" i="44"/>
  <c r="A363" i="44"/>
  <c r="A362" i="44"/>
  <c r="A361" i="44"/>
  <c r="A360" i="44"/>
  <c r="A359" i="44"/>
  <c r="A358" i="44"/>
  <c r="A357" i="44"/>
  <c r="A356" i="44"/>
  <c r="A355" i="44"/>
  <c r="A354" i="44"/>
  <c r="A353" i="44"/>
  <c r="A352" i="44"/>
  <c r="A351" i="44"/>
  <c r="A350" i="44"/>
  <c r="A349" i="44"/>
  <c r="A348" i="44"/>
  <c r="A347" i="44"/>
  <c r="A346" i="44"/>
  <c r="A345" i="44"/>
  <c r="A344" i="44"/>
  <c r="A343" i="44"/>
  <c r="A342" i="44"/>
  <c r="A341" i="44"/>
  <c r="A340" i="44"/>
  <c r="A339" i="44"/>
  <c r="A338" i="44"/>
  <c r="A337" i="44"/>
  <c r="A336" i="44"/>
  <c r="A335" i="44"/>
  <c r="A334" i="44"/>
  <c r="A333" i="44"/>
  <c r="A332" i="44"/>
  <c r="A331" i="44"/>
  <c r="A330" i="44"/>
  <c r="A329" i="44"/>
  <c r="A328" i="44"/>
  <c r="A327" i="44"/>
  <c r="A326" i="44"/>
  <c r="A325" i="44"/>
  <c r="A324" i="44"/>
  <c r="A323" i="44"/>
  <c r="A322" i="44"/>
  <c r="A321" i="44"/>
  <c r="A320" i="44"/>
  <c r="A319" i="44"/>
  <c r="A318" i="44"/>
  <c r="A317" i="44"/>
  <c r="A316" i="44"/>
  <c r="A315" i="44"/>
  <c r="A314" i="44"/>
  <c r="A313" i="44"/>
  <c r="A312" i="44"/>
  <c r="A311" i="44"/>
  <c r="A310" i="44"/>
  <c r="A309" i="44"/>
  <c r="A308" i="44"/>
  <c r="A307" i="44"/>
  <c r="A306" i="44"/>
  <c r="A305" i="44"/>
  <c r="A304" i="44"/>
  <c r="A303" i="44"/>
  <c r="A302" i="44"/>
  <c r="A301" i="44"/>
  <c r="A300" i="44"/>
  <c r="A299" i="44"/>
  <c r="A298" i="44"/>
  <c r="A297" i="44"/>
  <c r="A296" i="44"/>
  <c r="A295" i="44"/>
  <c r="A294" i="44"/>
  <c r="A293" i="44"/>
  <c r="A292" i="44"/>
  <c r="A291" i="44"/>
  <c r="A290" i="44"/>
  <c r="A289" i="44"/>
  <c r="A288" i="44"/>
  <c r="A287" i="44"/>
  <c r="A286" i="44"/>
  <c r="A285" i="44"/>
  <c r="A284" i="44"/>
  <c r="A283" i="44"/>
  <c r="A282" i="44"/>
  <c r="A281" i="44"/>
  <c r="A280" i="44"/>
  <c r="A279" i="44"/>
  <c r="A278" i="44"/>
  <c r="A277" i="44"/>
  <c r="A276" i="44"/>
  <c r="A275" i="44"/>
  <c r="A274" i="44"/>
  <c r="A273" i="44"/>
  <c r="A272" i="44"/>
  <c r="A271" i="44"/>
  <c r="A270" i="44"/>
  <c r="A269" i="44"/>
  <c r="A268" i="44"/>
  <c r="A267" i="44"/>
  <c r="A266" i="44"/>
  <c r="A265" i="44"/>
  <c r="A264" i="44"/>
  <c r="A263" i="44"/>
  <c r="A262" i="44"/>
  <c r="A261" i="44"/>
  <c r="A260" i="44"/>
  <c r="A259" i="44"/>
  <c r="A258" i="44"/>
  <c r="A257" i="44"/>
  <c r="A256" i="44"/>
  <c r="A255" i="44"/>
  <c r="A254" i="44"/>
  <c r="A253" i="44"/>
  <c r="A252" i="44"/>
  <c r="A251" i="44"/>
  <c r="A250" i="44"/>
  <c r="A249" i="44"/>
  <c r="A248" i="44"/>
  <c r="A247" i="44"/>
  <c r="A246" i="44"/>
  <c r="A245" i="44"/>
  <c r="A244" i="44"/>
  <c r="A243" i="44"/>
  <c r="A242" i="44"/>
  <c r="A241" i="44"/>
  <c r="A240" i="44"/>
  <c r="A239" i="44"/>
  <c r="A238" i="44"/>
  <c r="A237" i="44"/>
  <c r="A236" i="44"/>
  <c r="A235" i="44"/>
  <c r="A234" i="44"/>
  <c r="A233" i="44"/>
  <c r="A232" i="44"/>
  <c r="A231" i="44"/>
  <c r="A230" i="44"/>
  <c r="A229" i="44"/>
  <c r="A228" i="44"/>
  <c r="A227" i="44"/>
  <c r="A226" i="44"/>
  <c r="A225" i="44"/>
  <c r="A224" i="44"/>
  <c r="A223" i="44"/>
  <c r="A222" i="44"/>
  <c r="A221" i="44"/>
  <c r="A220" i="44"/>
  <c r="A219" i="44"/>
  <c r="A218" i="44"/>
  <c r="A217" i="44"/>
  <c r="A216" i="44"/>
  <c r="A215" i="44"/>
  <c r="A214" i="44"/>
  <c r="A213" i="44"/>
  <c r="A212" i="44"/>
  <c r="A211" i="44"/>
  <c r="A210" i="44"/>
  <c r="A209" i="44"/>
  <c r="A208" i="44"/>
  <c r="A207" i="44"/>
  <c r="A206" i="44"/>
  <c r="A205" i="44"/>
  <c r="A204" i="44"/>
  <c r="A203" i="44"/>
  <c r="A202" i="44"/>
  <c r="A201" i="44"/>
  <c r="A200" i="44"/>
  <c r="A199" i="44"/>
  <c r="A198" i="44"/>
  <c r="A197" i="44"/>
  <c r="A196" i="44"/>
  <c r="A195" i="44"/>
  <c r="A194" i="44"/>
  <c r="A193" i="44"/>
  <c r="A192" i="44"/>
  <c r="A191" i="44"/>
  <c r="A190" i="44"/>
  <c r="A189" i="44"/>
  <c r="A188" i="44"/>
  <c r="A187" i="44"/>
  <c r="A186" i="44"/>
  <c r="A185" i="44"/>
  <c r="A184" i="44"/>
  <c r="A183" i="44"/>
  <c r="A182" i="44"/>
  <c r="A181" i="44"/>
  <c r="A180" i="44"/>
  <c r="A179" i="44"/>
  <c r="A178" i="44"/>
  <c r="A177" i="44"/>
  <c r="A176" i="44"/>
  <c r="A175" i="44"/>
  <c r="A174" i="44"/>
  <c r="A173" i="44"/>
  <c r="A172" i="44"/>
  <c r="A171" i="44"/>
  <c r="A170" i="44"/>
  <c r="A169" i="44"/>
  <c r="A168" i="44"/>
  <c r="A167" i="44"/>
  <c r="A166" i="44"/>
  <c r="A165" i="44"/>
  <c r="A164" i="44"/>
  <c r="A163" i="44"/>
  <c r="A162" i="44"/>
  <c r="A161" i="44"/>
  <c r="A160" i="44"/>
  <c r="A159" i="44"/>
  <c r="A158" i="44"/>
  <c r="A157" i="44"/>
  <c r="A156" i="44"/>
  <c r="A155" i="44"/>
  <c r="A154" i="44"/>
  <c r="A153" i="44"/>
  <c r="A152" i="44"/>
  <c r="A151" i="44"/>
  <c r="A150" i="44"/>
  <c r="A149" i="44"/>
  <c r="A148" i="44"/>
  <c r="A147" i="44"/>
  <c r="A146" i="44"/>
  <c r="A145" i="44"/>
  <c r="A144" i="44"/>
  <c r="A143" i="44"/>
  <c r="A142" i="44"/>
  <c r="A141" i="44"/>
  <c r="A140" i="44"/>
  <c r="A139" i="44"/>
  <c r="A138" i="44"/>
  <c r="A137" i="44"/>
  <c r="A136" i="44"/>
  <c r="A135" i="44"/>
  <c r="A134" i="44"/>
  <c r="A133" i="44"/>
  <c r="A132" i="44"/>
  <c r="A131" i="44"/>
  <c r="A130" i="44"/>
  <c r="A129" i="44"/>
  <c r="A128" i="44"/>
  <c r="A127" i="44"/>
  <c r="A126" i="44"/>
  <c r="A125" i="44"/>
  <c r="A124" i="44"/>
  <c r="A123" i="44"/>
  <c r="A122" i="44"/>
  <c r="A121" i="44"/>
  <c r="A120" i="44"/>
  <c r="A119" i="44"/>
  <c r="A118" i="44"/>
  <c r="A117" i="44"/>
  <c r="A116" i="44"/>
  <c r="A115" i="44"/>
  <c r="A114" i="44"/>
  <c r="A113" i="44"/>
  <c r="A112" i="44"/>
  <c r="A111" i="44"/>
  <c r="A110" i="44"/>
  <c r="A109" i="44"/>
  <c r="A108" i="44"/>
  <c r="A107" i="44"/>
  <c r="A106" i="44"/>
  <c r="A105" i="44"/>
  <c r="A104" i="44"/>
  <c r="A103" i="44"/>
  <c r="A102" i="44"/>
  <c r="A101" i="44"/>
  <c r="A100" i="44"/>
  <c r="A99" i="44"/>
  <c r="A98" i="44"/>
  <c r="A97" i="44"/>
  <c r="A96" i="44"/>
  <c r="A95" i="44"/>
  <c r="A94" i="44"/>
  <c r="A93" i="44"/>
  <c r="A92" i="44"/>
  <c r="A91" i="44"/>
  <c r="A90" i="44"/>
  <c r="A89" i="44"/>
  <c r="A88" i="44"/>
  <c r="A87" i="44"/>
  <c r="A86" i="44"/>
  <c r="A85" i="44"/>
  <c r="A84" i="44"/>
  <c r="A83" i="44"/>
  <c r="A82" i="44"/>
  <c r="A81" i="44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693" i="43"/>
  <c r="A692" i="43"/>
  <c r="A691" i="43"/>
  <c r="A690" i="43"/>
  <c r="A689" i="43"/>
  <c r="A688" i="43"/>
  <c r="A687" i="43"/>
  <c r="A686" i="43"/>
  <c r="A685" i="43"/>
  <c r="A684" i="43"/>
  <c r="A683" i="43"/>
  <c r="A682" i="43"/>
  <c r="A681" i="43"/>
  <c r="A680" i="43"/>
  <c r="A679" i="43"/>
  <c r="A678" i="43"/>
  <c r="A677" i="43"/>
  <c r="A676" i="43"/>
  <c r="A675" i="43"/>
  <c r="A674" i="43"/>
  <c r="A673" i="43"/>
  <c r="A672" i="43"/>
  <c r="A671" i="43"/>
  <c r="A670" i="43"/>
  <c r="A669" i="43"/>
  <c r="A668" i="43"/>
  <c r="A667" i="43"/>
  <c r="A666" i="43"/>
  <c r="A665" i="43"/>
  <c r="A664" i="43"/>
  <c r="A663" i="43"/>
  <c r="A662" i="43"/>
  <c r="A661" i="43"/>
  <c r="A660" i="43"/>
  <c r="A659" i="43"/>
  <c r="A658" i="43"/>
  <c r="A657" i="43"/>
  <c r="A656" i="43"/>
  <c r="A655" i="43"/>
  <c r="A654" i="43"/>
  <c r="A653" i="43"/>
  <c r="A652" i="43"/>
  <c r="A651" i="43"/>
  <c r="A650" i="43"/>
  <c r="A649" i="43"/>
  <c r="A648" i="43"/>
  <c r="A647" i="43"/>
  <c r="A646" i="43"/>
  <c r="A645" i="43"/>
  <c r="A644" i="43"/>
  <c r="A643" i="43"/>
  <c r="A642" i="43"/>
  <c r="A641" i="43"/>
  <c r="A640" i="43"/>
  <c r="A639" i="43"/>
  <c r="A638" i="43"/>
  <c r="A637" i="43"/>
  <c r="A636" i="43"/>
  <c r="A635" i="43"/>
  <c r="A634" i="43"/>
  <c r="A633" i="43"/>
  <c r="A632" i="43"/>
  <c r="A631" i="43"/>
  <c r="A630" i="43"/>
  <c r="A629" i="43"/>
  <c r="A628" i="43"/>
  <c r="A627" i="43"/>
  <c r="A626" i="43"/>
  <c r="A625" i="43"/>
  <c r="A624" i="43"/>
  <c r="A623" i="43"/>
  <c r="A622" i="43"/>
  <c r="A621" i="43"/>
  <c r="A620" i="43"/>
  <c r="A619" i="43"/>
  <c r="A618" i="43"/>
  <c r="A617" i="43"/>
  <c r="A616" i="43"/>
  <c r="A615" i="43"/>
  <c r="A614" i="43"/>
  <c r="A613" i="43"/>
  <c r="A612" i="43"/>
  <c r="A611" i="43"/>
  <c r="A610" i="43"/>
  <c r="A609" i="43"/>
  <c r="A608" i="43"/>
  <c r="A607" i="43"/>
  <c r="A606" i="43"/>
  <c r="A605" i="43"/>
  <c r="A604" i="43"/>
  <c r="A603" i="43"/>
  <c r="A602" i="43"/>
  <c r="A601" i="43"/>
  <c r="A600" i="43"/>
  <c r="A599" i="43"/>
  <c r="A598" i="43"/>
  <c r="A597" i="43"/>
  <c r="A596" i="43"/>
  <c r="A595" i="43"/>
  <c r="A594" i="43"/>
  <c r="A593" i="43"/>
  <c r="A592" i="43"/>
  <c r="A591" i="43"/>
  <c r="A590" i="43"/>
  <c r="A589" i="43"/>
  <c r="A588" i="43"/>
  <c r="A587" i="43"/>
  <c r="A586" i="43"/>
  <c r="A585" i="43"/>
  <c r="A584" i="43"/>
  <c r="A583" i="43"/>
  <c r="A582" i="43"/>
  <c r="A581" i="43"/>
  <c r="A580" i="43"/>
  <c r="A579" i="43"/>
  <c r="A578" i="43"/>
  <c r="A577" i="43"/>
  <c r="A576" i="43"/>
  <c r="A575" i="43"/>
  <c r="A574" i="43"/>
  <c r="A573" i="43"/>
  <c r="A572" i="43"/>
  <c r="A571" i="43"/>
  <c r="A570" i="43"/>
  <c r="A569" i="43"/>
  <c r="A568" i="43"/>
  <c r="A567" i="43"/>
  <c r="A566" i="43"/>
  <c r="A565" i="43"/>
  <c r="A564" i="43"/>
  <c r="A563" i="43"/>
  <c r="A562" i="43"/>
  <c r="A561" i="43"/>
  <c r="A560" i="43"/>
  <c r="A559" i="43"/>
  <c r="A558" i="43"/>
  <c r="A557" i="43"/>
  <c r="A556" i="43"/>
  <c r="A555" i="43"/>
  <c r="A554" i="43"/>
  <c r="A553" i="43"/>
  <c r="A552" i="43"/>
  <c r="A551" i="43"/>
  <c r="A550" i="43"/>
  <c r="A549" i="43"/>
  <c r="A548" i="43"/>
  <c r="A547" i="43"/>
  <c r="A546" i="43"/>
  <c r="A545" i="43"/>
  <c r="A544" i="43"/>
  <c r="A543" i="43"/>
  <c r="A542" i="43"/>
  <c r="A541" i="43"/>
  <c r="A540" i="43"/>
  <c r="A539" i="43"/>
  <c r="A538" i="43"/>
  <c r="A537" i="43"/>
  <c r="A536" i="43"/>
  <c r="A535" i="43"/>
  <c r="A534" i="43"/>
  <c r="A533" i="43"/>
  <c r="A532" i="43"/>
  <c r="A531" i="43"/>
  <c r="A530" i="43"/>
  <c r="A529" i="43"/>
  <c r="A528" i="43"/>
  <c r="A527" i="43"/>
  <c r="A526" i="43"/>
  <c r="A525" i="43"/>
  <c r="A524" i="43"/>
  <c r="A523" i="43"/>
  <c r="A522" i="43"/>
  <c r="A521" i="43"/>
  <c r="A520" i="43"/>
  <c r="A519" i="43"/>
  <c r="A518" i="43"/>
  <c r="A517" i="43"/>
  <c r="A516" i="43"/>
  <c r="A515" i="43"/>
  <c r="A514" i="43"/>
  <c r="A513" i="43"/>
  <c r="A512" i="43"/>
  <c r="A511" i="43"/>
  <c r="A510" i="43"/>
  <c r="A509" i="43"/>
  <c r="A508" i="43"/>
  <c r="A507" i="43"/>
  <c r="A506" i="43"/>
  <c r="A505" i="43"/>
  <c r="A504" i="43"/>
  <c r="A503" i="43"/>
  <c r="A502" i="43"/>
  <c r="A501" i="43"/>
  <c r="A500" i="43"/>
  <c r="A499" i="43"/>
  <c r="A498" i="43"/>
  <c r="A497" i="43"/>
  <c r="A496" i="43"/>
  <c r="A495" i="43"/>
  <c r="A494" i="43"/>
  <c r="A493" i="43"/>
  <c r="A492" i="43"/>
  <c r="A491" i="43"/>
  <c r="A490" i="43"/>
  <c r="A489" i="43"/>
  <c r="A488" i="43"/>
  <c r="A487" i="43"/>
  <c r="A486" i="43"/>
  <c r="A485" i="43"/>
  <c r="A484" i="43"/>
  <c r="A483" i="43"/>
  <c r="A482" i="43"/>
  <c r="A481" i="43"/>
  <c r="A480" i="43"/>
  <c r="A479" i="43"/>
  <c r="A478" i="43"/>
  <c r="A477" i="43"/>
  <c r="A476" i="43"/>
  <c r="A475" i="43"/>
  <c r="A474" i="43"/>
  <c r="A473" i="43"/>
  <c r="A472" i="43"/>
  <c r="A471" i="43"/>
  <c r="A470" i="43"/>
  <c r="A469" i="43"/>
  <c r="A468" i="43"/>
  <c r="A467" i="43"/>
  <c r="A466" i="43"/>
  <c r="A465" i="43"/>
  <c r="A464" i="43"/>
  <c r="A463" i="43"/>
  <c r="A462" i="43"/>
  <c r="A461" i="43"/>
  <c r="A460" i="43"/>
  <c r="A459" i="43"/>
  <c r="A458" i="43"/>
  <c r="A457" i="43"/>
  <c r="A456" i="43"/>
  <c r="A455" i="43"/>
  <c r="A454" i="43"/>
  <c r="A453" i="43"/>
  <c r="A452" i="43"/>
  <c r="A451" i="43"/>
  <c r="A450" i="43"/>
  <c r="A449" i="43"/>
  <c r="A448" i="43"/>
  <c r="A447" i="43"/>
  <c r="A446" i="43"/>
  <c r="A445" i="43"/>
  <c r="A444" i="43"/>
  <c r="A443" i="43"/>
  <c r="A442" i="43"/>
  <c r="A441" i="43"/>
  <c r="A440" i="43"/>
  <c r="A439" i="43"/>
  <c r="A438" i="43"/>
  <c r="A437" i="43"/>
  <c r="A436" i="43"/>
  <c r="A435" i="43"/>
  <c r="A434" i="43"/>
  <c r="A433" i="43"/>
  <c r="A432" i="43"/>
  <c r="A431" i="43"/>
  <c r="A430" i="43"/>
  <c r="A429" i="43"/>
  <c r="A428" i="43"/>
  <c r="A427" i="43"/>
  <c r="A426" i="43"/>
  <c r="A425" i="43"/>
  <c r="A424" i="43"/>
  <c r="A423" i="43"/>
  <c r="A422" i="43"/>
  <c r="A421" i="43"/>
  <c r="A420" i="43"/>
  <c r="A419" i="43"/>
  <c r="A418" i="43"/>
  <c r="A417" i="43"/>
  <c r="A416" i="43"/>
  <c r="A415" i="43"/>
  <c r="A414" i="43"/>
  <c r="A413" i="43"/>
  <c r="A412" i="43"/>
  <c r="A411" i="43"/>
  <c r="A410" i="43"/>
  <c r="A409" i="43"/>
  <c r="A408" i="43"/>
  <c r="A407" i="43"/>
  <c r="A406" i="43"/>
  <c r="A405" i="43"/>
  <c r="A404" i="43"/>
  <c r="A403" i="43"/>
  <c r="A402" i="43"/>
  <c r="A401" i="43"/>
  <c r="A400" i="43"/>
  <c r="A399" i="43"/>
  <c r="A398" i="43"/>
  <c r="A397" i="43"/>
  <c r="A396" i="43"/>
  <c r="A395" i="43"/>
  <c r="A394" i="43"/>
  <c r="A393" i="43"/>
  <c r="A392" i="43"/>
  <c r="A391" i="43"/>
  <c r="A390" i="43"/>
  <c r="A389" i="43"/>
  <c r="A388" i="43"/>
  <c r="A387" i="43"/>
  <c r="A386" i="43"/>
  <c r="A385" i="43"/>
  <c r="A384" i="43"/>
  <c r="A383" i="43"/>
  <c r="A382" i="43"/>
  <c r="A381" i="43"/>
  <c r="A380" i="43"/>
  <c r="A379" i="43"/>
  <c r="A378" i="43"/>
  <c r="A377" i="43"/>
  <c r="A376" i="43"/>
  <c r="A375" i="43"/>
  <c r="A374" i="43"/>
  <c r="A373" i="43"/>
  <c r="A372" i="43"/>
  <c r="A371" i="43"/>
  <c r="A370" i="43"/>
  <c r="A369" i="43"/>
  <c r="A368" i="43"/>
  <c r="A367" i="43"/>
  <c r="A366" i="43"/>
  <c r="A365" i="43"/>
  <c r="A364" i="43"/>
  <c r="A363" i="43"/>
  <c r="A362" i="43"/>
  <c r="A361" i="43"/>
  <c r="A360" i="43"/>
  <c r="A359" i="43"/>
  <c r="A358" i="43"/>
  <c r="A357" i="43"/>
  <c r="A356" i="43"/>
  <c r="A355" i="43"/>
  <c r="A354" i="43"/>
  <c r="A353" i="43"/>
  <c r="A352" i="43"/>
  <c r="A351" i="43"/>
  <c r="A350" i="43"/>
  <c r="A349" i="43"/>
  <c r="A348" i="43"/>
  <c r="A347" i="43"/>
  <c r="A346" i="43"/>
  <c r="A345" i="43"/>
  <c r="A344" i="43"/>
  <c r="A343" i="43"/>
  <c r="A342" i="43"/>
  <c r="A341" i="43"/>
  <c r="A340" i="43"/>
  <c r="A339" i="43"/>
  <c r="A338" i="43"/>
  <c r="A337" i="43"/>
  <c r="A336" i="43"/>
  <c r="A335" i="43"/>
  <c r="A334" i="43"/>
  <c r="A333" i="43"/>
  <c r="A332" i="43"/>
  <c r="A331" i="43"/>
  <c r="A330" i="43"/>
  <c r="A329" i="43"/>
  <c r="A328" i="43"/>
  <c r="A327" i="43"/>
  <c r="A326" i="43"/>
  <c r="A325" i="43"/>
  <c r="A324" i="43"/>
  <c r="A323" i="43"/>
  <c r="A322" i="43"/>
  <c r="A321" i="43"/>
  <c r="A320" i="43"/>
  <c r="A319" i="43"/>
  <c r="A318" i="43"/>
  <c r="A317" i="43"/>
  <c r="A316" i="43"/>
  <c r="A315" i="43"/>
  <c r="A314" i="43"/>
  <c r="A313" i="43"/>
  <c r="A312" i="43"/>
  <c r="A311" i="43"/>
  <c r="A310" i="43"/>
  <c r="A309" i="43"/>
  <c r="A308" i="43"/>
  <c r="A307" i="43"/>
  <c r="A306" i="43"/>
  <c r="A305" i="43"/>
  <c r="A304" i="43"/>
  <c r="A303" i="43"/>
  <c r="A302" i="43"/>
  <c r="A301" i="43"/>
  <c r="A300" i="43"/>
  <c r="A299" i="43"/>
  <c r="A298" i="43"/>
  <c r="A297" i="43"/>
  <c r="A296" i="43"/>
  <c r="A295" i="43"/>
  <c r="A294" i="43"/>
  <c r="A293" i="43"/>
  <c r="A292" i="43"/>
  <c r="A291" i="43"/>
  <c r="A290" i="43"/>
  <c r="A289" i="43"/>
  <c r="A288" i="43"/>
  <c r="A287" i="43"/>
  <c r="A286" i="43"/>
  <c r="A285" i="43"/>
  <c r="A284" i="43"/>
  <c r="A283" i="43"/>
  <c r="A282" i="43"/>
  <c r="A281" i="43"/>
  <c r="A280" i="43"/>
  <c r="A279" i="43"/>
  <c r="A278" i="43"/>
  <c r="A277" i="43"/>
  <c r="A276" i="43"/>
  <c r="A275" i="43"/>
  <c r="A274" i="43"/>
  <c r="A273" i="43"/>
  <c r="A272" i="43"/>
  <c r="A271" i="43"/>
  <c r="A270" i="43"/>
  <c r="A269" i="43"/>
  <c r="A268" i="43"/>
  <c r="A267" i="43"/>
  <c r="A266" i="43"/>
  <c r="A265" i="43"/>
  <c r="A264" i="43"/>
  <c r="A263" i="43"/>
  <c r="A262" i="43"/>
  <c r="A261" i="43"/>
  <c r="A260" i="43"/>
  <c r="A259" i="43"/>
  <c r="A258" i="43"/>
  <c r="A257" i="43"/>
  <c r="A256" i="43"/>
  <c r="A255" i="43"/>
  <c r="A254" i="43"/>
  <c r="A253" i="43"/>
  <c r="A252" i="43"/>
  <c r="A251" i="43"/>
  <c r="A250" i="43"/>
  <c r="A249" i="43"/>
  <c r="A248" i="43"/>
  <c r="A247" i="43"/>
  <c r="A246" i="43"/>
  <c r="A245" i="43"/>
  <c r="A244" i="43"/>
  <c r="A243" i="43"/>
  <c r="A242" i="43"/>
  <c r="A241" i="43"/>
  <c r="A240" i="43"/>
  <c r="A239" i="43"/>
  <c r="A238" i="43"/>
  <c r="A237" i="43"/>
  <c r="A236" i="43"/>
  <c r="A235" i="43"/>
  <c r="A234" i="43"/>
  <c r="A233" i="43"/>
  <c r="A232" i="43"/>
  <c r="A231" i="43"/>
  <c r="A230" i="43"/>
  <c r="A229" i="43"/>
  <c r="A228" i="43"/>
  <c r="A227" i="43"/>
  <c r="A226" i="43"/>
  <c r="A225" i="43"/>
  <c r="A224" i="43"/>
  <c r="A223" i="43"/>
  <c r="A222" i="43"/>
  <c r="A221" i="43"/>
  <c r="A220" i="43"/>
  <c r="A219" i="43"/>
  <c r="A218" i="43"/>
  <c r="A217" i="43"/>
  <c r="A216" i="43"/>
  <c r="A215" i="43"/>
  <c r="A214" i="43"/>
  <c r="A213" i="43"/>
  <c r="A212" i="43"/>
  <c r="A211" i="43"/>
  <c r="A210" i="43"/>
  <c r="A209" i="43"/>
  <c r="A208" i="43"/>
  <c r="A207" i="43"/>
  <c r="A206" i="43"/>
  <c r="A205" i="43"/>
  <c r="A204" i="43"/>
  <c r="A203" i="43"/>
  <c r="A202" i="43"/>
  <c r="A201" i="43"/>
  <c r="A200" i="43"/>
  <c r="A199" i="43"/>
  <c r="A198" i="43"/>
  <c r="A197" i="43"/>
  <c r="A196" i="43"/>
  <c r="A195" i="43"/>
  <c r="A194" i="43"/>
  <c r="A193" i="43"/>
  <c r="A192" i="43"/>
  <c r="A191" i="43"/>
  <c r="A190" i="43"/>
  <c r="A189" i="43"/>
  <c r="A188" i="43"/>
  <c r="A187" i="43"/>
  <c r="A186" i="43"/>
  <c r="A185" i="43"/>
  <c r="A184" i="43"/>
  <c r="A183" i="43"/>
  <c r="A182" i="43"/>
  <c r="A181" i="43"/>
  <c r="A180" i="43"/>
  <c r="A179" i="43"/>
  <c r="A178" i="43"/>
  <c r="A177" i="43"/>
  <c r="A176" i="43"/>
  <c r="A175" i="43"/>
  <c r="A174" i="43"/>
  <c r="A173" i="43"/>
  <c r="A172" i="43"/>
  <c r="A171" i="43"/>
  <c r="A170" i="43"/>
  <c r="A169" i="43"/>
  <c r="A168" i="43"/>
  <c r="A167" i="43"/>
  <c r="A166" i="43"/>
  <c r="A165" i="43"/>
  <c r="A164" i="43"/>
  <c r="A163" i="43"/>
  <c r="A162" i="43"/>
  <c r="A161" i="43"/>
  <c r="A160" i="43"/>
  <c r="A159" i="43"/>
  <c r="A158" i="43"/>
  <c r="A157" i="43"/>
  <c r="A156" i="43"/>
  <c r="A155" i="43"/>
  <c r="A154" i="43"/>
  <c r="A153" i="43"/>
  <c r="A152" i="43"/>
  <c r="A151" i="43"/>
  <c r="A150" i="43"/>
  <c r="A149" i="43"/>
  <c r="A148" i="43"/>
  <c r="A147" i="43"/>
  <c r="A146" i="43"/>
  <c r="A145" i="43"/>
  <c r="A144" i="43"/>
  <c r="A143" i="43"/>
  <c r="A142" i="43"/>
  <c r="A141" i="43"/>
  <c r="A140" i="43"/>
  <c r="A139" i="43"/>
  <c r="A138" i="43"/>
  <c r="A137" i="43"/>
  <c r="A136" i="43"/>
  <c r="A135" i="43"/>
  <c r="A134" i="43"/>
  <c r="A133" i="43"/>
  <c r="A132" i="43"/>
  <c r="A131" i="43"/>
  <c r="A130" i="43"/>
  <c r="A129" i="43"/>
  <c r="A128" i="43"/>
  <c r="A127" i="43"/>
  <c r="A126" i="43"/>
  <c r="A125" i="43"/>
  <c r="A124" i="43"/>
  <c r="A123" i="43"/>
  <c r="A122" i="43"/>
  <c r="A121" i="43"/>
  <c r="A120" i="43"/>
  <c r="A119" i="43"/>
  <c r="A118" i="43"/>
  <c r="A117" i="43"/>
  <c r="A116" i="43"/>
  <c r="A115" i="43"/>
  <c r="A114" i="43"/>
  <c r="A113" i="43"/>
  <c r="A112" i="43"/>
  <c r="A111" i="43"/>
  <c r="A110" i="43"/>
  <c r="A109" i="43"/>
  <c r="A108" i="43"/>
  <c r="A107" i="43"/>
  <c r="A106" i="43"/>
  <c r="A105" i="43"/>
  <c r="A104" i="43"/>
  <c r="A103" i="43"/>
  <c r="A102" i="43"/>
  <c r="A101" i="43"/>
  <c r="A100" i="43"/>
  <c r="A99" i="43"/>
  <c r="A98" i="43"/>
  <c r="A97" i="43"/>
  <c r="A96" i="43"/>
  <c r="A95" i="43"/>
  <c r="A94" i="43"/>
  <c r="A93" i="43"/>
  <c r="A92" i="43"/>
  <c r="A91" i="43"/>
  <c r="A90" i="43"/>
  <c r="A89" i="43"/>
  <c r="A88" i="43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693" i="42"/>
  <c r="A692" i="42"/>
  <c r="A691" i="42"/>
  <c r="A690" i="42"/>
  <c r="A689" i="42"/>
  <c r="A688" i="42"/>
  <c r="A687" i="42"/>
  <c r="A686" i="42"/>
  <c r="A685" i="42"/>
  <c r="A684" i="42"/>
  <c r="A683" i="42"/>
  <c r="A682" i="42"/>
  <c r="A681" i="42"/>
  <c r="A680" i="42"/>
  <c r="A679" i="42"/>
  <c r="A678" i="42"/>
  <c r="A677" i="42"/>
  <c r="A676" i="42"/>
  <c r="A675" i="42"/>
  <c r="A674" i="42"/>
  <c r="A673" i="42"/>
  <c r="A672" i="42"/>
  <c r="A671" i="42"/>
  <c r="A670" i="42"/>
  <c r="A669" i="42"/>
  <c r="A668" i="42"/>
  <c r="A667" i="42"/>
  <c r="A666" i="42"/>
  <c r="A665" i="42"/>
  <c r="A664" i="42"/>
  <c r="A663" i="42"/>
  <c r="A662" i="42"/>
  <c r="A661" i="42"/>
  <c r="A660" i="42"/>
  <c r="A659" i="42"/>
  <c r="A658" i="42"/>
  <c r="A657" i="42"/>
  <c r="A656" i="42"/>
  <c r="A655" i="42"/>
  <c r="A654" i="42"/>
  <c r="A653" i="42"/>
  <c r="A652" i="42"/>
  <c r="A651" i="42"/>
  <c r="A650" i="42"/>
  <c r="A649" i="42"/>
  <c r="A648" i="42"/>
  <c r="A647" i="42"/>
  <c r="A646" i="42"/>
  <c r="A645" i="42"/>
  <c r="A644" i="42"/>
  <c r="A643" i="42"/>
  <c r="A642" i="42"/>
  <c r="A641" i="42"/>
  <c r="A640" i="42"/>
  <c r="A639" i="42"/>
  <c r="A638" i="42"/>
  <c r="A637" i="42"/>
  <c r="A636" i="42"/>
  <c r="A635" i="42"/>
  <c r="A634" i="42"/>
  <c r="A633" i="42"/>
  <c r="A632" i="42"/>
  <c r="A631" i="42"/>
  <c r="A630" i="42"/>
  <c r="A629" i="42"/>
  <c r="A628" i="42"/>
  <c r="A627" i="42"/>
  <c r="A626" i="42"/>
  <c r="A625" i="42"/>
  <c r="A624" i="42"/>
  <c r="A623" i="42"/>
  <c r="A622" i="42"/>
  <c r="A621" i="42"/>
  <c r="A620" i="42"/>
  <c r="A619" i="42"/>
  <c r="A618" i="42"/>
  <c r="A617" i="42"/>
  <c r="A616" i="42"/>
  <c r="A615" i="42"/>
  <c r="A614" i="42"/>
  <c r="A613" i="42"/>
  <c r="A612" i="42"/>
  <c r="A611" i="42"/>
  <c r="A610" i="42"/>
  <c r="A609" i="42"/>
  <c r="A608" i="42"/>
  <c r="A607" i="42"/>
  <c r="A606" i="42"/>
  <c r="A605" i="42"/>
  <c r="A604" i="42"/>
  <c r="A603" i="42"/>
  <c r="A602" i="42"/>
  <c r="A601" i="42"/>
  <c r="A600" i="42"/>
  <c r="A599" i="42"/>
  <c r="A598" i="42"/>
  <c r="A597" i="42"/>
  <c r="A596" i="42"/>
  <c r="A595" i="42"/>
  <c r="A594" i="42"/>
  <c r="A593" i="42"/>
  <c r="A592" i="42"/>
  <c r="A591" i="42"/>
  <c r="A590" i="42"/>
  <c r="A589" i="42"/>
  <c r="A588" i="42"/>
  <c r="A587" i="42"/>
  <c r="A586" i="42"/>
  <c r="A585" i="42"/>
  <c r="A584" i="42"/>
  <c r="A583" i="42"/>
  <c r="A582" i="42"/>
  <c r="A581" i="42"/>
  <c r="A580" i="42"/>
  <c r="A579" i="42"/>
  <c r="A578" i="42"/>
  <c r="A577" i="42"/>
  <c r="A576" i="42"/>
  <c r="A575" i="42"/>
  <c r="A574" i="42"/>
  <c r="A573" i="42"/>
  <c r="A572" i="42"/>
  <c r="A571" i="42"/>
  <c r="A570" i="42"/>
  <c r="A569" i="42"/>
  <c r="A568" i="42"/>
  <c r="A567" i="42"/>
  <c r="A566" i="42"/>
  <c r="A565" i="42"/>
  <c r="A564" i="42"/>
  <c r="A563" i="42"/>
  <c r="A562" i="42"/>
  <c r="A561" i="42"/>
  <c r="A560" i="42"/>
  <c r="A559" i="42"/>
  <c r="A558" i="42"/>
  <c r="A557" i="42"/>
  <c r="A556" i="42"/>
  <c r="A555" i="42"/>
  <c r="A554" i="42"/>
  <c r="A553" i="42"/>
  <c r="A552" i="42"/>
  <c r="A551" i="42"/>
  <c r="A550" i="42"/>
  <c r="A549" i="42"/>
  <c r="A548" i="42"/>
  <c r="A547" i="42"/>
  <c r="A546" i="42"/>
  <c r="A545" i="42"/>
  <c r="A544" i="42"/>
  <c r="A543" i="42"/>
  <c r="A542" i="42"/>
  <c r="A541" i="42"/>
  <c r="A540" i="42"/>
  <c r="A539" i="42"/>
  <c r="A538" i="42"/>
  <c r="A537" i="42"/>
  <c r="A536" i="42"/>
  <c r="A535" i="42"/>
  <c r="A534" i="42"/>
  <c r="A533" i="42"/>
  <c r="A532" i="42"/>
  <c r="A531" i="42"/>
  <c r="A530" i="42"/>
  <c r="A529" i="42"/>
  <c r="A528" i="42"/>
  <c r="A527" i="42"/>
  <c r="A526" i="42"/>
  <c r="A525" i="42"/>
  <c r="A524" i="42"/>
  <c r="A523" i="42"/>
  <c r="A522" i="42"/>
  <c r="A521" i="42"/>
  <c r="A520" i="42"/>
  <c r="A519" i="42"/>
  <c r="A518" i="42"/>
  <c r="A517" i="42"/>
  <c r="A516" i="42"/>
  <c r="A515" i="42"/>
  <c r="A514" i="42"/>
  <c r="A513" i="42"/>
  <c r="A512" i="42"/>
  <c r="A511" i="42"/>
  <c r="A510" i="42"/>
  <c r="A509" i="42"/>
  <c r="A508" i="42"/>
  <c r="A507" i="42"/>
  <c r="A506" i="42"/>
  <c r="A505" i="42"/>
  <c r="A504" i="42"/>
  <c r="A503" i="42"/>
  <c r="A502" i="42"/>
  <c r="A501" i="42"/>
  <c r="A500" i="42"/>
  <c r="A499" i="42"/>
  <c r="A498" i="42"/>
  <c r="A497" i="42"/>
  <c r="A496" i="42"/>
  <c r="A495" i="42"/>
  <c r="A494" i="42"/>
  <c r="A493" i="42"/>
  <c r="A492" i="42"/>
  <c r="A491" i="42"/>
  <c r="A490" i="42"/>
  <c r="A489" i="42"/>
  <c r="A488" i="42"/>
  <c r="A487" i="42"/>
  <c r="A486" i="42"/>
  <c r="A485" i="42"/>
  <c r="A484" i="42"/>
  <c r="A483" i="42"/>
  <c r="A482" i="42"/>
  <c r="A481" i="42"/>
  <c r="A480" i="42"/>
  <c r="A479" i="42"/>
  <c r="A478" i="42"/>
  <c r="A477" i="42"/>
  <c r="A476" i="42"/>
  <c r="A475" i="42"/>
  <c r="A474" i="42"/>
  <c r="A473" i="42"/>
  <c r="A472" i="42"/>
  <c r="A471" i="42"/>
  <c r="A470" i="42"/>
  <c r="A469" i="42"/>
  <c r="A468" i="42"/>
  <c r="A467" i="42"/>
  <c r="A466" i="42"/>
  <c r="A465" i="42"/>
  <c r="A464" i="42"/>
  <c r="A463" i="42"/>
  <c r="A462" i="42"/>
  <c r="A461" i="42"/>
  <c r="A460" i="42"/>
  <c r="A459" i="42"/>
  <c r="A458" i="42"/>
  <c r="A457" i="42"/>
  <c r="A456" i="42"/>
  <c r="A455" i="42"/>
  <c r="A454" i="42"/>
  <c r="A453" i="42"/>
  <c r="A452" i="42"/>
  <c r="A451" i="42"/>
  <c r="A450" i="42"/>
  <c r="A449" i="42"/>
  <c r="A448" i="42"/>
  <c r="A447" i="42"/>
  <c r="A446" i="42"/>
  <c r="A445" i="42"/>
  <c r="A444" i="42"/>
  <c r="A443" i="42"/>
  <c r="A442" i="42"/>
  <c r="A441" i="42"/>
  <c r="A440" i="42"/>
  <c r="A439" i="42"/>
  <c r="A438" i="42"/>
  <c r="A437" i="42"/>
  <c r="A436" i="42"/>
  <c r="A435" i="42"/>
  <c r="A434" i="42"/>
  <c r="A433" i="42"/>
  <c r="A432" i="42"/>
  <c r="A431" i="42"/>
  <c r="A430" i="42"/>
  <c r="A429" i="42"/>
  <c r="A428" i="42"/>
  <c r="A427" i="42"/>
  <c r="A426" i="42"/>
  <c r="A425" i="42"/>
  <c r="A424" i="42"/>
  <c r="A423" i="42"/>
  <c r="A422" i="42"/>
  <c r="A421" i="42"/>
  <c r="A420" i="42"/>
  <c r="A419" i="42"/>
  <c r="A418" i="42"/>
  <c r="A417" i="42"/>
  <c r="A416" i="42"/>
  <c r="A415" i="42"/>
  <c r="A414" i="42"/>
  <c r="A413" i="42"/>
  <c r="A412" i="42"/>
  <c r="A411" i="42"/>
  <c r="A410" i="42"/>
  <c r="A409" i="42"/>
  <c r="A408" i="42"/>
  <c r="A407" i="42"/>
  <c r="A406" i="42"/>
  <c r="A405" i="42"/>
  <c r="A404" i="42"/>
  <c r="A403" i="42"/>
  <c r="A402" i="42"/>
  <c r="A401" i="42"/>
  <c r="A400" i="42"/>
  <c r="A399" i="42"/>
  <c r="A398" i="42"/>
  <c r="A397" i="42"/>
  <c r="A396" i="42"/>
  <c r="A395" i="42"/>
  <c r="A394" i="42"/>
  <c r="A393" i="42"/>
  <c r="A392" i="42"/>
  <c r="A391" i="42"/>
  <c r="A390" i="42"/>
  <c r="A389" i="42"/>
  <c r="A388" i="42"/>
  <c r="A387" i="42"/>
  <c r="A386" i="42"/>
  <c r="A385" i="42"/>
  <c r="A384" i="42"/>
  <c r="A383" i="42"/>
  <c r="A382" i="42"/>
  <c r="A381" i="42"/>
  <c r="A380" i="42"/>
  <c r="A379" i="42"/>
  <c r="A378" i="42"/>
  <c r="A377" i="42"/>
  <c r="A376" i="42"/>
  <c r="A375" i="42"/>
  <c r="A374" i="42"/>
  <c r="A373" i="42"/>
  <c r="A372" i="42"/>
  <c r="A371" i="42"/>
  <c r="A370" i="42"/>
  <c r="A369" i="42"/>
  <c r="A368" i="42"/>
  <c r="A367" i="42"/>
  <c r="A366" i="42"/>
  <c r="A365" i="42"/>
  <c r="A364" i="42"/>
  <c r="A363" i="42"/>
  <c r="A362" i="42"/>
  <c r="A361" i="42"/>
  <c r="A360" i="42"/>
  <c r="A359" i="42"/>
  <c r="A358" i="42"/>
  <c r="A357" i="42"/>
  <c r="A356" i="42"/>
  <c r="A355" i="42"/>
  <c r="A354" i="42"/>
  <c r="A353" i="42"/>
  <c r="A352" i="42"/>
  <c r="A351" i="42"/>
  <c r="A350" i="42"/>
  <c r="A349" i="42"/>
  <c r="A348" i="42"/>
  <c r="A347" i="42"/>
  <c r="A346" i="42"/>
  <c r="A345" i="42"/>
  <c r="A344" i="42"/>
  <c r="A343" i="42"/>
  <c r="A342" i="42"/>
  <c r="A341" i="42"/>
  <c r="A340" i="42"/>
  <c r="A339" i="42"/>
  <c r="A338" i="42"/>
  <c r="A337" i="42"/>
  <c r="A336" i="42"/>
  <c r="A335" i="42"/>
  <c r="A334" i="42"/>
  <c r="A333" i="42"/>
  <c r="A332" i="42"/>
  <c r="A331" i="42"/>
  <c r="A330" i="42"/>
  <c r="A329" i="42"/>
  <c r="A328" i="42"/>
  <c r="A327" i="42"/>
  <c r="A326" i="42"/>
  <c r="A325" i="42"/>
  <c r="A324" i="42"/>
  <c r="A323" i="42"/>
  <c r="A322" i="42"/>
  <c r="A321" i="42"/>
  <c r="A320" i="42"/>
  <c r="A319" i="42"/>
  <c r="A318" i="42"/>
  <c r="A317" i="42"/>
  <c r="A316" i="42"/>
  <c r="A315" i="42"/>
  <c r="A314" i="42"/>
  <c r="A313" i="42"/>
  <c r="A312" i="42"/>
  <c r="A311" i="42"/>
  <c r="A310" i="42"/>
  <c r="A309" i="42"/>
  <c r="A308" i="42"/>
  <c r="A307" i="42"/>
  <c r="A306" i="42"/>
  <c r="A305" i="42"/>
  <c r="A304" i="42"/>
  <c r="A303" i="42"/>
  <c r="A302" i="42"/>
  <c r="A301" i="42"/>
  <c r="A300" i="42"/>
  <c r="A299" i="42"/>
  <c r="A298" i="42"/>
  <c r="A297" i="42"/>
  <c r="A296" i="42"/>
  <c r="A295" i="42"/>
  <c r="A294" i="42"/>
  <c r="A293" i="42"/>
  <c r="A292" i="42"/>
  <c r="A291" i="42"/>
  <c r="A290" i="42"/>
  <c r="A289" i="42"/>
  <c r="A288" i="42"/>
  <c r="A287" i="42"/>
  <c r="A286" i="42"/>
  <c r="A285" i="42"/>
  <c r="A284" i="42"/>
  <c r="A283" i="42"/>
  <c r="A282" i="42"/>
  <c r="A281" i="42"/>
  <c r="A280" i="42"/>
  <c r="A279" i="42"/>
  <c r="A278" i="42"/>
  <c r="A277" i="42"/>
  <c r="A276" i="42"/>
  <c r="A275" i="42"/>
  <c r="A274" i="42"/>
  <c r="A273" i="42"/>
  <c r="A272" i="42"/>
  <c r="A271" i="42"/>
  <c r="A270" i="42"/>
  <c r="A269" i="42"/>
  <c r="A268" i="42"/>
  <c r="A267" i="42"/>
  <c r="A266" i="42"/>
  <c r="A265" i="42"/>
  <c r="A264" i="42"/>
  <c r="A263" i="42"/>
  <c r="A262" i="42"/>
  <c r="A261" i="42"/>
  <c r="A260" i="42"/>
  <c r="A259" i="42"/>
  <c r="A258" i="42"/>
  <c r="A257" i="42"/>
  <c r="A256" i="42"/>
  <c r="A255" i="42"/>
  <c r="A254" i="42"/>
  <c r="A253" i="42"/>
  <c r="A252" i="42"/>
  <c r="A251" i="42"/>
  <c r="A250" i="42"/>
  <c r="A249" i="42"/>
  <c r="A248" i="42"/>
  <c r="A247" i="42"/>
  <c r="A246" i="42"/>
  <c r="A245" i="42"/>
  <c r="A244" i="42"/>
  <c r="A243" i="42"/>
  <c r="A242" i="42"/>
  <c r="A241" i="42"/>
  <c r="A240" i="42"/>
  <c r="A239" i="42"/>
  <c r="A238" i="42"/>
  <c r="A237" i="42"/>
  <c r="A236" i="42"/>
  <c r="A235" i="42"/>
  <c r="A234" i="42"/>
  <c r="A233" i="42"/>
  <c r="A232" i="42"/>
  <c r="A231" i="42"/>
  <c r="A230" i="42"/>
  <c r="A229" i="42"/>
  <c r="A228" i="42"/>
  <c r="A227" i="42"/>
  <c r="A226" i="42"/>
  <c r="A225" i="42"/>
  <c r="A224" i="42"/>
  <c r="A223" i="42"/>
  <c r="A222" i="42"/>
  <c r="A221" i="42"/>
  <c r="A220" i="42"/>
  <c r="A219" i="42"/>
  <c r="A218" i="42"/>
  <c r="A217" i="42"/>
  <c r="A216" i="42"/>
  <c r="A215" i="42"/>
  <c r="A214" i="42"/>
  <c r="A213" i="42"/>
  <c r="A212" i="42"/>
  <c r="A211" i="42"/>
  <c r="A210" i="42"/>
  <c r="A209" i="42"/>
  <c r="A208" i="42"/>
  <c r="A207" i="42"/>
  <c r="A206" i="42"/>
  <c r="A205" i="42"/>
  <c r="A204" i="42"/>
  <c r="A203" i="42"/>
  <c r="A202" i="42"/>
  <c r="A201" i="42"/>
  <c r="A200" i="42"/>
  <c r="A199" i="42"/>
  <c r="A198" i="42"/>
  <c r="A197" i="42"/>
  <c r="A196" i="42"/>
  <c r="A195" i="42"/>
  <c r="A194" i="42"/>
  <c r="A193" i="42"/>
  <c r="A192" i="42"/>
  <c r="A191" i="42"/>
  <c r="A190" i="42"/>
  <c r="A189" i="42"/>
  <c r="A188" i="42"/>
  <c r="A187" i="42"/>
  <c r="A186" i="42"/>
  <c r="A185" i="42"/>
  <c r="A184" i="42"/>
  <c r="A183" i="42"/>
  <c r="A182" i="42"/>
  <c r="A181" i="42"/>
  <c r="A180" i="42"/>
  <c r="A179" i="42"/>
  <c r="A178" i="42"/>
  <c r="A177" i="42"/>
  <c r="A176" i="42"/>
  <c r="A175" i="42"/>
  <c r="A174" i="42"/>
  <c r="A173" i="42"/>
  <c r="A172" i="42"/>
  <c r="A171" i="42"/>
  <c r="A170" i="42"/>
  <c r="A169" i="42"/>
  <c r="A168" i="42"/>
  <c r="A167" i="42"/>
  <c r="A166" i="42"/>
  <c r="A165" i="42"/>
  <c r="A164" i="42"/>
  <c r="A163" i="42"/>
  <c r="A162" i="42"/>
  <c r="A161" i="42"/>
  <c r="A160" i="42"/>
  <c r="A159" i="42"/>
  <c r="A158" i="42"/>
  <c r="A157" i="42"/>
  <c r="A156" i="42"/>
  <c r="A155" i="42"/>
  <c r="A154" i="42"/>
  <c r="A153" i="42"/>
  <c r="A152" i="42"/>
  <c r="A151" i="42"/>
  <c r="A150" i="42"/>
  <c r="A149" i="42"/>
  <c r="A148" i="42"/>
  <c r="A147" i="42"/>
  <c r="A146" i="42"/>
  <c r="A145" i="42"/>
  <c r="A144" i="42"/>
  <c r="A143" i="42"/>
  <c r="A142" i="42"/>
  <c r="A141" i="42"/>
  <c r="A140" i="42"/>
  <c r="A139" i="42"/>
  <c r="A138" i="42"/>
  <c r="A137" i="42"/>
  <c r="A136" i="42"/>
  <c r="A135" i="42"/>
  <c r="A134" i="42"/>
  <c r="A133" i="42"/>
  <c r="A132" i="42"/>
  <c r="A131" i="42"/>
  <c r="A130" i="42"/>
  <c r="A129" i="42"/>
  <c r="A128" i="42"/>
  <c r="A127" i="42"/>
  <c r="A126" i="42"/>
  <c r="A125" i="42"/>
  <c r="A124" i="42"/>
  <c r="A123" i="42"/>
  <c r="A122" i="42"/>
  <c r="A121" i="42"/>
  <c r="A120" i="42"/>
  <c r="A119" i="42"/>
  <c r="A118" i="42"/>
  <c r="A117" i="42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100" i="42"/>
  <c r="A99" i="42"/>
  <c r="A98" i="42"/>
  <c r="A97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80" i="42"/>
  <c r="A79" i="42"/>
  <c r="A78" i="42"/>
  <c r="A77" i="42"/>
  <c r="A76" i="42"/>
  <c r="A75" i="42"/>
  <c r="A74" i="42"/>
  <c r="A73" i="42"/>
  <c r="A72" i="42"/>
  <c r="A71" i="42"/>
  <c r="A70" i="42"/>
  <c r="A69" i="42"/>
  <c r="A68" i="42"/>
  <c r="A67" i="42"/>
  <c r="A66" i="42"/>
  <c r="A65" i="42"/>
  <c r="A64" i="42"/>
  <c r="A63" i="42"/>
  <c r="A62" i="42"/>
  <c r="A61" i="42"/>
  <c r="A60" i="42"/>
  <c r="A59" i="42"/>
  <c r="A58" i="42"/>
  <c r="A57" i="42"/>
  <c r="A56" i="42"/>
  <c r="A55" i="42"/>
  <c r="A54" i="42"/>
  <c r="A53" i="42"/>
  <c r="A52" i="42"/>
  <c r="A51" i="42"/>
  <c r="A50" i="42"/>
  <c r="A49" i="42"/>
  <c r="A48" i="42"/>
  <c r="A47" i="42"/>
  <c r="A46" i="42"/>
  <c r="A45" i="42"/>
  <c r="A44" i="42"/>
  <c r="A43" i="42"/>
  <c r="A42" i="42"/>
  <c r="A41" i="42"/>
  <c r="A40" i="42"/>
  <c r="A39" i="42"/>
  <c r="A38" i="42"/>
  <c r="A37" i="42"/>
  <c r="A36" i="42"/>
  <c r="A35" i="42"/>
  <c r="A34" i="42"/>
  <c r="A33" i="42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C55" i="1"/>
  <c r="C56" i="1"/>
  <c r="C57" i="1"/>
  <c r="C58" i="1"/>
  <c r="C161" i="1"/>
  <c r="G161" i="1"/>
  <c r="D161" i="1"/>
  <c r="H161" i="1"/>
  <c r="F161" i="1"/>
  <c r="E161" i="1"/>
  <c r="D157" i="1"/>
  <c r="C158" i="1"/>
  <c r="D158" i="1"/>
  <c r="F159" i="1"/>
  <c r="H159" i="1"/>
  <c r="C160" i="1"/>
  <c r="A5" i="2"/>
  <c r="E158" i="1"/>
  <c r="G158" i="1"/>
  <c r="D159" i="1"/>
  <c r="E159" i="1"/>
  <c r="D160" i="1"/>
  <c r="H158" i="1"/>
  <c r="G159" i="1"/>
  <c r="G160" i="1"/>
  <c r="E157" i="1"/>
  <c r="C157" i="1"/>
  <c r="F157" i="1"/>
  <c r="G157" i="1"/>
  <c r="E160" i="1"/>
  <c r="H157" i="1"/>
  <c r="C159" i="1"/>
  <c r="F160" i="1"/>
  <c r="F158" i="1"/>
  <c r="H160" i="1"/>
  <c r="C27" i="1" l="1"/>
  <c r="C2" i="1"/>
  <c r="C3" i="1"/>
  <c r="C30" i="1"/>
  <c r="D27" i="1"/>
  <c r="D2" i="1"/>
  <c r="D3" i="1"/>
  <c r="D30" i="1"/>
  <c r="A693" i="41" l="1"/>
  <c r="A692" i="41"/>
  <c r="A691" i="41"/>
  <c r="A690" i="41"/>
  <c r="A689" i="41"/>
  <c r="A688" i="41"/>
  <c r="A687" i="41"/>
  <c r="A686" i="41"/>
  <c r="A685" i="41"/>
  <c r="A684" i="41"/>
  <c r="A683" i="41"/>
  <c r="A682" i="41"/>
  <c r="A681" i="41"/>
  <c r="A680" i="41"/>
  <c r="A679" i="41"/>
  <c r="A678" i="41"/>
  <c r="A677" i="41"/>
  <c r="A676" i="41"/>
  <c r="A675" i="41"/>
  <c r="A674" i="41"/>
  <c r="A673" i="41"/>
  <c r="A672" i="41"/>
  <c r="A671" i="41"/>
  <c r="A670" i="41"/>
  <c r="A669" i="41"/>
  <c r="A668" i="41"/>
  <c r="A667" i="41"/>
  <c r="A666" i="41"/>
  <c r="A665" i="41"/>
  <c r="A664" i="41"/>
  <c r="A663" i="41"/>
  <c r="A662" i="41"/>
  <c r="A661" i="41"/>
  <c r="A660" i="41"/>
  <c r="A659" i="41"/>
  <c r="A658" i="41"/>
  <c r="A657" i="41"/>
  <c r="A656" i="41"/>
  <c r="A655" i="41"/>
  <c r="A654" i="41"/>
  <c r="A653" i="41"/>
  <c r="A652" i="41"/>
  <c r="A651" i="41"/>
  <c r="A650" i="41"/>
  <c r="A649" i="41"/>
  <c r="A648" i="41"/>
  <c r="A647" i="41"/>
  <c r="A646" i="41"/>
  <c r="A645" i="41"/>
  <c r="A644" i="41"/>
  <c r="A643" i="41"/>
  <c r="A642" i="41"/>
  <c r="A641" i="41"/>
  <c r="A640" i="41"/>
  <c r="A639" i="41"/>
  <c r="A638" i="41"/>
  <c r="A637" i="41"/>
  <c r="A636" i="41"/>
  <c r="A635" i="41"/>
  <c r="A634" i="41"/>
  <c r="A633" i="41"/>
  <c r="A632" i="41"/>
  <c r="A631" i="41"/>
  <c r="A630" i="41"/>
  <c r="A629" i="41"/>
  <c r="A628" i="41"/>
  <c r="A627" i="41"/>
  <c r="A626" i="41"/>
  <c r="A625" i="41"/>
  <c r="A624" i="41"/>
  <c r="A623" i="41"/>
  <c r="A622" i="41"/>
  <c r="A621" i="41"/>
  <c r="A620" i="41"/>
  <c r="A619" i="41"/>
  <c r="A618" i="41"/>
  <c r="A617" i="41"/>
  <c r="A616" i="41"/>
  <c r="A615" i="41"/>
  <c r="A614" i="41"/>
  <c r="A613" i="41"/>
  <c r="A612" i="41"/>
  <c r="A611" i="41"/>
  <c r="A610" i="41"/>
  <c r="A609" i="41"/>
  <c r="A608" i="41"/>
  <c r="A607" i="41"/>
  <c r="A606" i="41"/>
  <c r="A605" i="41"/>
  <c r="A604" i="41"/>
  <c r="A603" i="41"/>
  <c r="A602" i="41"/>
  <c r="A601" i="41"/>
  <c r="A600" i="41"/>
  <c r="A599" i="41"/>
  <c r="A598" i="41"/>
  <c r="A597" i="41"/>
  <c r="A596" i="41"/>
  <c r="A595" i="41"/>
  <c r="A594" i="41"/>
  <c r="A593" i="41"/>
  <c r="A592" i="41"/>
  <c r="A591" i="41"/>
  <c r="A590" i="41"/>
  <c r="A589" i="41"/>
  <c r="A588" i="41"/>
  <c r="A587" i="41"/>
  <c r="A586" i="41"/>
  <c r="A585" i="41"/>
  <c r="A584" i="41"/>
  <c r="A583" i="41"/>
  <c r="A582" i="41"/>
  <c r="A581" i="41"/>
  <c r="A580" i="41"/>
  <c r="A579" i="41"/>
  <c r="A578" i="41"/>
  <c r="A577" i="41"/>
  <c r="A576" i="41"/>
  <c r="A575" i="41"/>
  <c r="A574" i="41"/>
  <c r="A573" i="41"/>
  <c r="A572" i="41"/>
  <c r="A571" i="41"/>
  <c r="A570" i="41"/>
  <c r="A569" i="41"/>
  <c r="A568" i="41"/>
  <c r="A567" i="41"/>
  <c r="A566" i="41"/>
  <c r="A565" i="41"/>
  <c r="A564" i="41"/>
  <c r="A563" i="41"/>
  <c r="A562" i="41"/>
  <c r="A561" i="41"/>
  <c r="A560" i="41"/>
  <c r="A559" i="41"/>
  <c r="A558" i="41"/>
  <c r="A557" i="41"/>
  <c r="A556" i="41"/>
  <c r="A555" i="41"/>
  <c r="A554" i="41"/>
  <c r="A553" i="41"/>
  <c r="A552" i="41"/>
  <c r="A551" i="41"/>
  <c r="A550" i="41"/>
  <c r="A549" i="41"/>
  <c r="A548" i="41"/>
  <c r="A547" i="41"/>
  <c r="A546" i="41"/>
  <c r="A545" i="41"/>
  <c r="A544" i="41"/>
  <c r="A543" i="41"/>
  <c r="A542" i="41"/>
  <c r="A541" i="41"/>
  <c r="A540" i="41"/>
  <c r="A539" i="41"/>
  <c r="A538" i="41"/>
  <c r="A537" i="41"/>
  <c r="A536" i="41"/>
  <c r="A535" i="41"/>
  <c r="A534" i="41"/>
  <c r="A533" i="41"/>
  <c r="A532" i="41"/>
  <c r="A531" i="41"/>
  <c r="A530" i="41"/>
  <c r="A529" i="41"/>
  <c r="A528" i="41"/>
  <c r="A527" i="41"/>
  <c r="A526" i="41"/>
  <c r="A525" i="41"/>
  <c r="A524" i="41"/>
  <c r="A523" i="41"/>
  <c r="A522" i="41"/>
  <c r="A521" i="41"/>
  <c r="A520" i="41"/>
  <c r="A519" i="41"/>
  <c r="A518" i="41"/>
  <c r="A517" i="41"/>
  <c r="A516" i="41"/>
  <c r="A515" i="41"/>
  <c r="A514" i="41"/>
  <c r="A513" i="41"/>
  <c r="A512" i="41"/>
  <c r="A511" i="41"/>
  <c r="A510" i="41"/>
  <c r="A509" i="41"/>
  <c r="A508" i="41"/>
  <c r="A507" i="41"/>
  <c r="A506" i="41"/>
  <c r="A505" i="41"/>
  <c r="A504" i="41"/>
  <c r="A503" i="41"/>
  <c r="A502" i="41"/>
  <c r="A501" i="41"/>
  <c r="A500" i="41"/>
  <c r="A499" i="41"/>
  <c r="A498" i="41"/>
  <c r="A497" i="41"/>
  <c r="A496" i="41"/>
  <c r="A495" i="41"/>
  <c r="A494" i="41"/>
  <c r="A493" i="41"/>
  <c r="A492" i="41"/>
  <c r="A491" i="41"/>
  <c r="A490" i="41"/>
  <c r="A489" i="41"/>
  <c r="A488" i="41"/>
  <c r="A487" i="41"/>
  <c r="A486" i="41"/>
  <c r="A485" i="41"/>
  <c r="A484" i="41"/>
  <c r="A483" i="41"/>
  <c r="A482" i="41"/>
  <c r="A481" i="41"/>
  <c r="A480" i="41"/>
  <c r="A479" i="41"/>
  <c r="A478" i="41"/>
  <c r="A477" i="41"/>
  <c r="A476" i="41"/>
  <c r="A475" i="41"/>
  <c r="A474" i="41"/>
  <c r="A473" i="41"/>
  <c r="A472" i="41"/>
  <c r="A471" i="41"/>
  <c r="A470" i="41"/>
  <c r="A469" i="41"/>
  <c r="A468" i="41"/>
  <c r="A467" i="41"/>
  <c r="A466" i="41"/>
  <c r="A465" i="41"/>
  <c r="A464" i="41"/>
  <c r="A463" i="41"/>
  <c r="A462" i="41"/>
  <c r="A461" i="41"/>
  <c r="A460" i="41"/>
  <c r="A459" i="41"/>
  <c r="A458" i="41"/>
  <c r="A457" i="41"/>
  <c r="A456" i="41"/>
  <c r="A455" i="41"/>
  <c r="A454" i="41"/>
  <c r="A453" i="41"/>
  <c r="A452" i="41"/>
  <c r="A451" i="41"/>
  <c r="A450" i="41"/>
  <c r="A449" i="41"/>
  <c r="A448" i="41"/>
  <c r="A447" i="41"/>
  <c r="A446" i="41"/>
  <c r="A445" i="41"/>
  <c r="A444" i="41"/>
  <c r="A443" i="41"/>
  <c r="A442" i="41"/>
  <c r="A441" i="41"/>
  <c r="A440" i="41"/>
  <c r="A439" i="41"/>
  <c r="A438" i="41"/>
  <c r="A437" i="41"/>
  <c r="A436" i="41"/>
  <c r="A435" i="41"/>
  <c r="A434" i="41"/>
  <c r="A433" i="41"/>
  <c r="A432" i="41"/>
  <c r="A431" i="41"/>
  <c r="A430" i="41"/>
  <c r="A429" i="41"/>
  <c r="A428" i="41"/>
  <c r="A427" i="41"/>
  <c r="A426" i="41"/>
  <c r="A425" i="41"/>
  <c r="A424" i="41"/>
  <c r="A423" i="41"/>
  <c r="A422" i="41"/>
  <c r="A421" i="41"/>
  <c r="A420" i="41"/>
  <c r="A419" i="41"/>
  <c r="A418" i="41"/>
  <c r="A417" i="41"/>
  <c r="A416" i="41"/>
  <c r="A415" i="41"/>
  <c r="A414" i="41"/>
  <c r="A413" i="41"/>
  <c r="A412" i="41"/>
  <c r="A411" i="41"/>
  <c r="A410" i="41"/>
  <c r="A409" i="41"/>
  <c r="A408" i="41"/>
  <c r="A407" i="41"/>
  <c r="A406" i="41"/>
  <c r="A405" i="41"/>
  <c r="A404" i="41"/>
  <c r="A403" i="41"/>
  <c r="A402" i="41"/>
  <c r="A401" i="41"/>
  <c r="A400" i="41"/>
  <c r="A399" i="41"/>
  <c r="A398" i="41"/>
  <c r="A397" i="41"/>
  <c r="A396" i="41"/>
  <c r="A395" i="41"/>
  <c r="A394" i="41"/>
  <c r="A393" i="41"/>
  <c r="A392" i="41"/>
  <c r="A391" i="41"/>
  <c r="A390" i="41"/>
  <c r="A389" i="41"/>
  <c r="A388" i="41"/>
  <c r="A387" i="41"/>
  <c r="A386" i="41"/>
  <c r="A385" i="41"/>
  <c r="A384" i="41"/>
  <c r="A383" i="41"/>
  <c r="A382" i="41"/>
  <c r="A381" i="41"/>
  <c r="A380" i="41"/>
  <c r="A379" i="41"/>
  <c r="A378" i="41"/>
  <c r="A377" i="41"/>
  <c r="A376" i="41"/>
  <c r="A375" i="41"/>
  <c r="A374" i="41"/>
  <c r="A373" i="41"/>
  <c r="A372" i="41"/>
  <c r="A371" i="41"/>
  <c r="A370" i="41"/>
  <c r="A369" i="41"/>
  <c r="A368" i="41"/>
  <c r="A367" i="41"/>
  <c r="A366" i="41"/>
  <c r="A365" i="41"/>
  <c r="A364" i="41"/>
  <c r="A363" i="41"/>
  <c r="A362" i="41"/>
  <c r="A361" i="41"/>
  <c r="A360" i="41"/>
  <c r="A359" i="41"/>
  <c r="A358" i="41"/>
  <c r="A357" i="41"/>
  <c r="A356" i="41"/>
  <c r="A355" i="41"/>
  <c r="A354" i="41"/>
  <c r="A353" i="41"/>
  <c r="A352" i="41"/>
  <c r="A351" i="41"/>
  <c r="A350" i="41"/>
  <c r="A349" i="41"/>
  <c r="A348" i="41"/>
  <c r="A347" i="41"/>
  <c r="A346" i="41"/>
  <c r="A345" i="41"/>
  <c r="A344" i="41"/>
  <c r="A343" i="41"/>
  <c r="A342" i="41"/>
  <c r="A341" i="41"/>
  <c r="A340" i="41"/>
  <c r="A339" i="41"/>
  <c r="A338" i="41"/>
  <c r="A337" i="41"/>
  <c r="A336" i="41"/>
  <c r="A335" i="41"/>
  <c r="A334" i="41"/>
  <c r="A333" i="41"/>
  <c r="A332" i="41"/>
  <c r="A331" i="41"/>
  <c r="A330" i="41"/>
  <c r="A329" i="41"/>
  <c r="A328" i="41"/>
  <c r="A327" i="41"/>
  <c r="A326" i="41"/>
  <c r="A325" i="41"/>
  <c r="A324" i="41"/>
  <c r="A323" i="41"/>
  <c r="A322" i="41"/>
  <c r="A321" i="41"/>
  <c r="A320" i="41"/>
  <c r="A319" i="41"/>
  <c r="A318" i="41"/>
  <c r="A317" i="41"/>
  <c r="A316" i="41"/>
  <c r="A315" i="41"/>
  <c r="A314" i="41"/>
  <c r="A313" i="41"/>
  <c r="A312" i="41"/>
  <c r="A311" i="41"/>
  <c r="A310" i="41"/>
  <c r="A309" i="41"/>
  <c r="A308" i="41"/>
  <c r="A307" i="41"/>
  <c r="A306" i="41"/>
  <c r="A305" i="41"/>
  <c r="A304" i="41"/>
  <c r="A303" i="41"/>
  <c r="A302" i="41"/>
  <c r="A301" i="41"/>
  <c r="A300" i="41"/>
  <c r="A299" i="41"/>
  <c r="A298" i="41"/>
  <c r="A297" i="41"/>
  <c r="A296" i="41"/>
  <c r="A295" i="41"/>
  <c r="A294" i="41"/>
  <c r="A293" i="41"/>
  <c r="A292" i="41"/>
  <c r="A291" i="41"/>
  <c r="A290" i="41"/>
  <c r="A289" i="41"/>
  <c r="A288" i="41"/>
  <c r="A287" i="41"/>
  <c r="A286" i="41"/>
  <c r="A285" i="41"/>
  <c r="A284" i="41"/>
  <c r="A283" i="41"/>
  <c r="A282" i="41"/>
  <c r="A281" i="41"/>
  <c r="A280" i="41"/>
  <c r="A279" i="41"/>
  <c r="A278" i="41"/>
  <c r="A277" i="41"/>
  <c r="A276" i="41"/>
  <c r="A275" i="41"/>
  <c r="A274" i="41"/>
  <c r="A273" i="41"/>
  <c r="A272" i="41"/>
  <c r="A271" i="41"/>
  <c r="A270" i="41"/>
  <c r="A269" i="41"/>
  <c r="A268" i="41"/>
  <c r="A267" i="41"/>
  <c r="A266" i="41"/>
  <c r="A265" i="41"/>
  <c r="A264" i="41"/>
  <c r="A263" i="41"/>
  <c r="A262" i="41"/>
  <c r="A261" i="41"/>
  <c r="A260" i="41"/>
  <c r="A259" i="41"/>
  <c r="A258" i="41"/>
  <c r="A257" i="41"/>
  <c r="A256" i="41"/>
  <c r="A255" i="41"/>
  <c r="A254" i="41"/>
  <c r="A253" i="41"/>
  <c r="A252" i="41"/>
  <c r="A251" i="41"/>
  <c r="A250" i="41"/>
  <c r="A249" i="41"/>
  <c r="A248" i="41"/>
  <c r="A247" i="41"/>
  <c r="A246" i="41"/>
  <c r="A245" i="41"/>
  <c r="A244" i="41"/>
  <c r="A243" i="41"/>
  <c r="A242" i="41"/>
  <c r="A241" i="41"/>
  <c r="A240" i="41"/>
  <c r="A239" i="41"/>
  <c r="A238" i="41"/>
  <c r="A237" i="41"/>
  <c r="A236" i="41"/>
  <c r="A235" i="41"/>
  <c r="A234" i="41"/>
  <c r="A233" i="41"/>
  <c r="A232" i="41"/>
  <c r="A231" i="41"/>
  <c r="A230" i="41"/>
  <c r="A229" i="41"/>
  <c r="A228" i="41"/>
  <c r="A227" i="41"/>
  <c r="A226" i="41"/>
  <c r="A225" i="41"/>
  <c r="A224" i="41"/>
  <c r="A223" i="41"/>
  <c r="A222" i="41"/>
  <c r="A221" i="41"/>
  <c r="A220" i="41"/>
  <c r="A219" i="41"/>
  <c r="A218" i="41"/>
  <c r="A217" i="41"/>
  <c r="A216" i="41"/>
  <c r="A215" i="41"/>
  <c r="A214" i="41"/>
  <c r="A213" i="41"/>
  <c r="A212" i="41"/>
  <c r="A211" i="41"/>
  <c r="A210" i="41"/>
  <c r="A209" i="41"/>
  <c r="A208" i="41"/>
  <c r="A207" i="41"/>
  <c r="A206" i="41"/>
  <c r="A205" i="41"/>
  <c r="A204" i="41"/>
  <c r="A203" i="41"/>
  <c r="A202" i="41"/>
  <c r="A201" i="41"/>
  <c r="A200" i="41"/>
  <c r="A199" i="41"/>
  <c r="A198" i="41"/>
  <c r="A197" i="41"/>
  <c r="A196" i="41"/>
  <c r="A195" i="41"/>
  <c r="A194" i="41"/>
  <c r="A193" i="41"/>
  <c r="A192" i="41"/>
  <c r="A191" i="41"/>
  <c r="A190" i="41"/>
  <c r="A189" i="41"/>
  <c r="A188" i="41"/>
  <c r="A187" i="41"/>
  <c r="A186" i="41"/>
  <c r="A185" i="41"/>
  <c r="A184" i="41"/>
  <c r="A183" i="41"/>
  <c r="A182" i="41"/>
  <c r="A181" i="41"/>
  <c r="A180" i="41"/>
  <c r="A179" i="41"/>
  <c r="A178" i="41"/>
  <c r="A177" i="41"/>
  <c r="A176" i="41"/>
  <c r="A175" i="41"/>
  <c r="A174" i="41"/>
  <c r="A173" i="41"/>
  <c r="A172" i="41"/>
  <c r="A171" i="41"/>
  <c r="A170" i="41"/>
  <c r="A169" i="41"/>
  <c r="A168" i="41"/>
  <c r="A167" i="41"/>
  <c r="A166" i="41"/>
  <c r="A165" i="41"/>
  <c r="A164" i="41"/>
  <c r="A163" i="41"/>
  <c r="A162" i="41"/>
  <c r="A161" i="41"/>
  <c r="A160" i="41"/>
  <c r="A159" i="41"/>
  <c r="A158" i="41"/>
  <c r="A157" i="41"/>
  <c r="A156" i="41"/>
  <c r="A155" i="41"/>
  <c r="A154" i="41"/>
  <c r="A153" i="41"/>
  <c r="A152" i="41"/>
  <c r="A151" i="41"/>
  <c r="A150" i="41"/>
  <c r="A149" i="41"/>
  <c r="A148" i="41"/>
  <c r="A147" i="41"/>
  <c r="A146" i="41"/>
  <c r="A145" i="41"/>
  <c r="A144" i="41"/>
  <c r="A143" i="41"/>
  <c r="A142" i="41"/>
  <c r="A141" i="41"/>
  <c r="A140" i="41"/>
  <c r="A139" i="41"/>
  <c r="A138" i="41"/>
  <c r="A137" i="41"/>
  <c r="A136" i="41"/>
  <c r="A135" i="41"/>
  <c r="A134" i="41"/>
  <c r="A133" i="41"/>
  <c r="A132" i="41"/>
  <c r="A131" i="41"/>
  <c r="A130" i="41"/>
  <c r="A129" i="41"/>
  <c r="A128" i="41"/>
  <c r="A127" i="41"/>
  <c r="A126" i="41"/>
  <c r="A125" i="41"/>
  <c r="A124" i="41"/>
  <c r="A123" i="41"/>
  <c r="A122" i="41"/>
  <c r="A121" i="41"/>
  <c r="A120" i="41"/>
  <c r="A119" i="41"/>
  <c r="A118" i="41"/>
  <c r="A117" i="41"/>
  <c r="A116" i="41"/>
  <c r="A115" i="41"/>
  <c r="A114" i="41"/>
  <c r="A113" i="41"/>
  <c r="A112" i="41"/>
  <c r="A111" i="41"/>
  <c r="A110" i="41"/>
  <c r="A109" i="41"/>
  <c r="A108" i="41"/>
  <c r="A107" i="41"/>
  <c r="A106" i="41"/>
  <c r="A105" i="41"/>
  <c r="A104" i="41"/>
  <c r="A103" i="41"/>
  <c r="A102" i="41"/>
  <c r="A101" i="41"/>
  <c r="A100" i="41"/>
  <c r="A99" i="41"/>
  <c r="A98" i="41"/>
  <c r="A97" i="41"/>
  <c r="A96" i="41"/>
  <c r="A95" i="41"/>
  <c r="A94" i="41"/>
  <c r="A93" i="41"/>
  <c r="A92" i="41"/>
  <c r="A91" i="41"/>
  <c r="A90" i="41"/>
  <c r="A89" i="41"/>
  <c r="A88" i="41"/>
  <c r="A87" i="41"/>
  <c r="A86" i="41"/>
  <c r="A85" i="41"/>
  <c r="A84" i="41"/>
  <c r="A83" i="41"/>
  <c r="A82" i="41"/>
  <c r="A81" i="41"/>
  <c r="A80" i="41"/>
  <c r="A79" i="41"/>
  <c r="A78" i="41"/>
  <c r="A77" i="41"/>
  <c r="A76" i="41"/>
  <c r="A75" i="41"/>
  <c r="A74" i="41"/>
  <c r="A73" i="41"/>
  <c r="A72" i="41"/>
  <c r="A71" i="41"/>
  <c r="A70" i="41"/>
  <c r="A69" i="41"/>
  <c r="A68" i="41"/>
  <c r="A67" i="41"/>
  <c r="A66" i="41"/>
  <c r="A65" i="41"/>
  <c r="A64" i="41"/>
  <c r="A63" i="41"/>
  <c r="A62" i="41"/>
  <c r="A61" i="41"/>
  <c r="A60" i="41"/>
  <c r="A59" i="41"/>
  <c r="A58" i="41"/>
  <c r="A57" i="41"/>
  <c r="A56" i="41"/>
  <c r="A55" i="41"/>
  <c r="A54" i="41"/>
  <c r="A53" i="41"/>
  <c r="A52" i="41"/>
  <c r="A51" i="41"/>
  <c r="A50" i="41"/>
  <c r="A49" i="41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693" i="40"/>
  <c r="A692" i="40"/>
  <c r="A691" i="40"/>
  <c r="A690" i="40"/>
  <c r="A689" i="40"/>
  <c r="A688" i="40"/>
  <c r="A687" i="40"/>
  <c r="A686" i="40"/>
  <c r="A685" i="40"/>
  <c r="A684" i="40"/>
  <c r="A683" i="40"/>
  <c r="A682" i="40"/>
  <c r="A681" i="40"/>
  <c r="A680" i="40"/>
  <c r="A679" i="40"/>
  <c r="A678" i="40"/>
  <c r="A677" i="40"/>
  <c r="A676" i="40"/>
  <c r="A675" i="40"/>
  <c r="A674" i="40"/>
  <c r="A673" i="40"/>
  <c r="A672" i="40"/>
  <c r="A671" i="40"/>
  <c r="A670" i="40"/>
  <c r="A669" i="40"/>
  <c r="A668" i="40"/>
  <c r="A667" i="40"/>
  <c r="A666" i="40"/>
  <c r="A665" i="40"/>
  <c r="A664" i="40"/>
  <c r="A663" i="40"/>
  <c r="A662" i="40"/>
  <c r="A661" i="40"/>
  <c r="A660" i="40"/>
  <c r="A659" i="40"/>
  <c r="A658" i="40"/>
  <c r="A657" i="40"/>
  <c r="A656" i="40"/>
  <c r="A655" i="40"/>
  <c r="A654" i="40"/>
  <c r="A653" i="40"/>
  <c r="A652" i="40"/>
  <c r="A651" i="40"/>
  <c r="A650" i="40"/>
  <c r="A649" i="40"/>
  <c r="A648" i="40"/>
  <c r="A647" i="40"/>
  <c r="A646" i="40"/>
  <c r="A645" i="40"/>
  <c r="A644" i="40"/>
  <c r="A643" i="40"/>
  <c r="A642" i="40"/>
  <c r="A641" i="40"/>
  <c r="A640" i="40"/>
  <c r="A639" i="40"/>
  <c r="A638" i="40"/>
  <c r="A637" i="40"/>
  <c r="A636" i="40"/>
  <c r="A635" i="40"/>
  <c r="A634" i="40"/>
  <c r="A633" i="40"/>
  <c r="A632" i="40"/>
  <c r="A631" i="40"/>
  <c r="A630" i="40"/>
  <c r="A629" i="40"/>
  <c r="A628" i="40"/>
  <c r="A627" i="40"/>
  <c r="A626" i="40"/>
  <c r="A625" i="40"/>
  <c r="A624" i="40"/>
  <c r="A623" i="40"/>
  <c r="A622" i="40"/>
  <c r="A621" i="40"/>
  <c r="A620" i="40"/>
  <c r="A619" i="40"/>
  <c r="A618" i="40"/>
  <c r="A617" i="40"/>
  <c r="A616" i="40"/>
  <c r="A615" i="40"/>
  <c r="A614" i="40"/>
  <c r="A613" i="40"/>
  <c r="A612" i="40"/>
  <c r="A611" i="40"/>
  <c r="A610" i="40"/>
  <c r="A609" i="40"/>
  <c r="A608" i="40"/>
  <c r="A607" i="40"/>
  <c r="A606" i="40"/>
  <c r="A605" i="40"/>
  <c r="A604" i="40"/>
  <c r="A603" i="40"/>
  <c r="A602" i="40"/>
  <c r="A601" i="40"/>
  <c r="A600" i="40"/>
  <c r="A599" i="40"/>
  <c r="A598" i="40"/>
  <c r="A597" i="40"/>
  <c r="A596" i="40"/>
  <c r="A595" i="40"/>
  <c r="A594" i="40"/>
  <c r="A593" i="40"/>
  <c r="A592" i="40"/>
  <c r="A591" i="40"/>
  <c r="A590" i="40"/>
  <c r="A589" i="40"/>
  <c r="A588" i="40"/>
  <c r="A587" i="40"/>
  <c r="A586" i="40"/>
  <c r="A585" i="40"/>
  <c r="A584" i="40"/>
  <c r="A583" i="40"/>
  <c r="A582" i="40"/>
  <c r="A581" i="40"/>
  <c r="A580" i="40"/>
  <c r="A579" i="40"/>
  <c r="A578" i="40"/>
  <c r="A577" i="40"/>
  <c r="A576" i="40"/>
  <c r="A575" i="40"/>
  <c r="A574" i="40"/>
  <c r="A573" i="40"/>
  <c r="A572" i="40"/>
  <c r="A571" i="40"/>
  <c r="A570" i="40"/>
  <c r="A569" i="40"/>
  <c r="A568" i="40"/>
  <c r="A567" i="40"/>
  <c r="A566" i="40"/>
  <c r="A565" i="40"/>
  <c r="A564" i="40"/>
  <c r="A563" i="40"/>
  <c r="A562" i="40"/>
  <c r="A561" i="40"/>
  <c r="A560" i="40"/>
  <c r="A559" i="40"/>
  <c r="A558" i="40"/>
  <c r="A557" i="40"/>
  <c r="A556" i="40"/>
  <c r="A555" i="40"/>
  <c r="A554" i="40"/>
  <c r="A553" i="40"/>
  <c r="A552" i="40"/>
  <c r="A551" i="40"/>
  <c r="A550" i="40"/>
  <c r="A549" i="40"/>
  <c r="A548" i="40"/>
  <c r="A547" i="40"/>
  <c r="A546" i="40"/>
  <c r="A545" i="40"/>
  <c r="A544" i="40"/>
  <c r="A543" i="40"/>
  <c r="A542" i="40"/>
  <c r="A541" i="40"/>
  <c r="A540" i="40"/>
  <c r="A539" i="40"/>
  <c r="A538" i="40"/>
  <c r="A537" i="40"/>
  <c r="A536" i="40"/>
  <c r="A535" i="40"/>
  <c r="A534" i="40"/>
  <c r="A533" i="40"/>
  <c r="A532" i="40"/>
  <c r="A531" i="40"/>
  <c r="A530" i="40"/>
  <c r="A529" i="40"/>
  <c r="A528" i="40"/>
  <c r="A527" i="40"/>
  <c r="A526" i="40"/>
  <c r="A525" i="40"/>
  <c r="A524" i="40"/>
  <c r="A523" i="40"/>
  <c r="A522" i="40"/>
  <c r="A521" i="40"/>
  <c r="A520" i="40"/>
  <c r="A519" i="40"/>
  <c r="A518" i="40"/>
  <c r="A517" i="40"/>
  <c r="A516" i="40"/>
  <c r="A515" i="40"/>
  <c r="A514" i="40"/>
  <c r="A513" i="40"/>
  <c r="A512" i="40"/>
  <c r="A511" i="40"/>
  <c r="A510" i="40"/>
  <c r="A509" i="40"/>
  <c r="A508" i="40"/>
  <c r="A507" i="40"/>
  <c r="A506" i="40"/>
  <c r="A505" i="40"/>
  <c r="A504" i="40"/>
  <c r="A503" i="40"/>
  <c r="A502" i="40"/>
  <c r="A501" i="40"/>
  <c r="A500" i="40"/>
  <c r="A499" i="40"/>
  <c r="A498" i="40"/>
  <c r="A497" i="40"/>
  <c r="A496" i="40"/>
  <c r="A495" i="40"/>
  <c r="A494" i="40"/>
  <c r="A493" i="40"/>
  <c r="A492" i="40"/>
  <c r="A491" i="40"/>
  <c r="A490" i="40"/>
  <c r="A489" i="40"/>
  <c r="A488" i="40"/>
  <c r="A487" i="40"/>
  <c r="A486" i="40"/>
  <c r="A485" i="40"/>
  <c r="A484" i="40"/>
  <c r="A483" i="40"/>
  <c r="A482" i="40"/>
  <c r="A481" i="40"/>
  <c r="A480" i="40"/>
  <c r="A479" i="40"/>
  <c r="A478" i="40"/>
  <c r="A477" i="40"/>
  <c r="A476" i="40"/>
  <c r="A475" i="40"/>
  <c r="A474" i="40"/>
  <c r="A473" i="40"/>
  <c r="A472" i="40"/>
  <c r="A471" i="40"/>
  <c r="A470" i="40"/>
  <c r="A469" i="40"/>
  <c r="A468" i="40"/>
  <c r="A467" i="40"/>
  <c r="A466" i="40"/>
  <c r="A465" i="40"/>
  <c r="A464" i="40"/>
  <c r="A463" i="40"/>
  <c r="A462" i="40"/>
  <c r="A461" i="40"/>
  <c r="A460" i="40"/>
  <c r="A459" i="40"/>
  <c r="A458" i="40"/>
  <c r="A457" i="40"/>
  <c r="A456" i="40"/>
  <c r="A455" i="40"/>
  <c r="A454" i="40"/>
  <c r="A453" i="40"/>
  <c r="A452" i="40"/>
  <c r="A451" i="40"/>
  <c r="A450" i="40"/>
  <c r="A449" i="40"/>
  <c r="A448" i="40"/>
  <c r="A447" i="40"/>
  <c r="A446" i="40"/>
  <c r="A445" i="40"/>
  <c r="A444" i="40"/>
  <c r="A443" i="40"/>
  <c r="A442" i="40"/>
  <c r="A441" i="40"/>
  <c r="A440" i="40"/>
  <c r="A439" i="40"/>
  <c r="A438" i="40"/>
  <c r="A437" i="40"/>
  <c r="A436" i="40"/>
  <c r="A435" i="40"/>
  <c r="A434" i="40"/>
  <c r="A433" i="40"/>
  <c r="A432" i="40"/>
  <c r="A431" i="40"/>
  <c r="A430" i="40"/>
  <c r="A429" i="40"/>
  <c r="A428" i="40"/>
  <c r="A427" i="40"/>
  <c r="A426" i="40"/>
  <c r="A425" i="40"/>
  <c r="A424" i="40"/>
  <c r="A423" i="40"/>
  <c r="A422" i="40"/>
  <c r="A421" i="40"/>
  <c r="A420" i="40"/>
  <c r="A419" i="40"/>
  <c r="A418" i="40"/>
  <c r="A417" i="40"/>
  <c r="A416" i="40"/>
  <c r="A415" i="40"/>
  <c r="A414" i="40"/>
  <c r="A413" i="40"/>
  <c r="A412" i="40"/>
  <c r="A411" i="40"/>
  <c r="A410" i="40"/>
  <c r="A409" i="40"/>
  <c r="A408" i="40"/>
  <c r="A407" i="40"/>
  <c r="A406" i="40"/>
  <c r="A405" i="40"/>
  <c r="A404" i="40"/>
  <c r="A403" i="40"/>
  <c r="A402" i="40"/>
  <c r="A401" i="40"/>
  <c r="A400" i="40"/>
  <c r="A399" i="40"/>
  <c r="A398" i="40"/>
  <c r="A397" i="40"/>
  <c r="A396" i="40"/>
  <c r="A395" i="40"/>
  <c r="A394" i="40"/>
  <c r="A393" i="40"/>
  <c r="A392" i="40"/>
  <c r="A391" i="40"/>
  <c r="A390" i="40"/>
  <c r="A389" i="40"/>
  <c r="A388" i="40"/>
  <c r="A387" i="40"/>
  <c r="A386" i="40"/>
  <c r="A385" i="40"/>
  <c r="A384" i="40"/>
  <c r="A383" i="40"/>
  <c r="A382" i="40"/>
  <c r="A381" i="40"/>
  <c r="A380" i="40"/>
  <c r="A379" i="40"/>
  <c r="A378" i="40"/>
  <c r="A377" i="40"/>
  <c r="A376" i="40"/>
  <c r="A375" i="40"/>
  <c r="A374" i="40"/>
  <c r="A373" i="40"/>
  <c r="A372" i="40"/>
  <c r="A371" i="40"/>
  <c r="A370" i="40"/>
  <c r="A369" i="40"/>
  <c r="A368" i="40"/>
  <c r="A367" i="40"/>
  <c r="A366" i="40"/>
  <c r="A365" i="40"/>
  <c r="A364" i="40"/>
  <c r="A363" i="40"/>
  <c r="A362" i="40"/>
  <c r="A361" i="40"/>
  <c r="A360" i="40"/>
  <c r="A359" i="40"/>
  <c r="A358" i="40"/>
  <c r="A357" i="40"/>
  <c r="A356" i="40"/>
  <c r="A355" i="40"/>
  <c r="A354" i="40"/>
  <c r="A353" i="40"/>
  <c r="A352" i="40"/>
  <c r="A351" i="40"/>
  <c r="A350" i="40"/>
  <c r="A349" i="40"/>
  <c r="A348" i="40"/>
  <c r="A347" i="40"/>
  <c r="A346" i="40"/>
  <c r="A345" i="40"/>
  <c r="A344" i="40"/>
  <c r="A343" i="40"/>
  <c r="A342" i="40"/>
  <c r="A341" i="40"/>
  <c r="A340" i="40"/>
  <c r="A339" i="40"/>
  <c r="A338" i="40"/>
  <c r="A337" i="40"/>
  <c r="A336" i="40"/>
  <c r="A335" i="40"/>
  <c r="A334" i="40"/>
  <c r="A333" i="40"/>
  <c r="A332" i="40"/>
  <c r="A331" i="40"/>
  <c r="A330" i="40"/>
  <c r="A329" i="40"/>
  <c r="A328" i="40"/>
  <c r="A327" i="40"/>
  <c r="A326" i="40"/>
  <c r="A325" i="40"/>
  <c r="A324" i="40"/>
  <c r="A323" i="40"/>
  <c r="A322" i="40"/>
  <c r="A321" i="40"/>
  <c r="A320" i="40"/>
  <c r="A319" i="40"/>
  <c r="A318" i="40"/>
  <c r="A317" i="40"/>
  <c r="A316" i="40"/>
  <c r="A315" i="40"/>
  <c r="A314" i="40"/>
  <c r="A313" i="40"/>
  <c r="A312" i="40"/>
  <c r="A311" i="40"/>
  <c r="A310" i="40"/>
  <c r="A309" i="40"/>
  <c r="A308" i="40"/>
  <c r="A307" i="40"/>
  <c r="A306" i="40"/>
  <c r="A305" i="40"/>
  <c r="A304" i="40"/>
  <c r="A303" i="40"/>
  <c r="A302" i="40"/>
  <c r="A301" i="40"/>
  <c r="A300" i="40"/>
  <c r="A299" i="40"/>
  <c r="A298" i="40"/>
  <c r="A297" i="40"/>
  <c r="A296" i="40"/>
  <c r="A295" i="40"/>
  <c r="A294" i="40"/>
  <c r="A293" i="40"/>
  <c r="A292" i="40"/>
  <c r="A291" i="40"/>
  <c r="A290" i="40"/>
  <c r="A289" i="40"/>
  <c r="A288" i="40"/>
  <c r="A287" i="40"/>
  <c r="A286" i="40"/>
  <c r="A285" i="40"/>
  <c r="A284" i="40"/>
  <c r="A283" i="40"/>
  <c r="A282" i="40"/>
  <c r="A281" i="40"/>
  <c r="A280" i="40"/>
  <c r="A279" i="40"/>
  <c r="A278" i="40"/>
  <c r="A277" i="40"/>
  <c r="A276" i="40"/>
  <c r="A275" i="40"/>
  <c r="A274" i="40"/>
  <c r="A273" i="40"/>
  <c r="A272" i="40"/>
  <c r="A271" i="40"/>
  <c r="A270" i="40"/>
  <c r="A269" i="40"/>
  <c r="A268" i="40"/>
  <c r="A267" i="40"/>
  <c r="A266" i="40"/>
  <c r="A265" i="40"/>
  <c r="A264" i="40"/>
  <c r="A263" i="40"/>
  <c r="A262" i="40"/>
  <c r="A261" i="40"/>
  <c r="A260" i="40"/>
  <c r="A259" i="40"/>
  <c r="A258" i="40"/>
  <c r="A257" i="40"/>
  <c r="A256" i="40"/>
  <c r="A255" i="40"/>
  <c r="A254" i="40"/>
  <c r="A253" i="40"/>
  <c r="A252" i="40"/>
  <c r="A251" i="40"/>
  <c r="A250" i="40"/>
  <c r="A249" i="40"/>
  <c r="A248" i="40"/>
  <c r="A247" i="40"/>
  <c r="A246" i="40"/>
  <c r="A245" i="40"/>
  <c r="A244" i="40"/>
  <c r="A243" i="40"/>
  <c r="A242" i="40"/>
  <c r="A241" i="40"/>
  <c r="A240" i="40"/>
  <c r="A239" i="40"/>
  <c r="A238" i="40"/>
  <c r="A237" i="40"/>
  <c r="A236" i="40"/>
  <c r="A235" i="40"/>
  <c r="A234" i="40"/>
  <c r="A233" i="40"/>
  <c r="A232" i="40"/>
  <c r="A231" i="40"/>
  <c r="A230" i="40"/>
  <c r="A229" i="40"/>
  <c r="A228" i="40"/>
  <c r="A227" i="40"/>
  <c r="A226" i="40"/>
  <c r="A225" i="40"/>
  <c r="A224" i="40"/>
  <c r="A223" i="40"/>
  <c r="A222" i="40"/>
  <c r="A221" i="40"/>
  <c r="A220" i="40"/>
  <c r="A219" i="40"/>
  <c r="A218" i="40"/>
  <c r="A217" i="40"/>
  <c r="A216" i="40"/>
  <c r="A215" i="40"/>
  <c r="A214" i="40"/>
  <c r="A213" i="40"/>
  <c r="A212" i="40"/>
  <c r="A211" i="40"/>
  <c r="A210" i="40"/>
  <c r="A209" i="40"/>
  <c r="A208" i="40"/>
  <c r="A207" i="40"/>
  <c r="A206" i="40"/>
  <c r="A205" i="40"/>
  <c r="A204" i="40"/>
  <c r="A203" i="40"/>
  <c r="A202" i="40"/>
  <c r="A201" i="40"/>
  <c r="A200" i="40"/>
  <c r="A199" i="40"/>
  <c r="A198" i="40"/>
  <c r="A197" i="40"/>
  <c r="A196" i="40"/>
  <c r="A195" i="40"/>
  <c r="A194" i="40"/>
  <c r="A193" i="40"/>
  <c r="A192" i="40"/>
  <c r="A191" i="40"/>
  <c r="A190" i="40"/>
  <c r="A189" i="40"/>
  <c r="A188" i="40"/>
  <c r="A187" i="40"/>
  <c r="A186" i="40"/>
  <c r="A185" i="40"/>
  <c r="A184" i="40"/>
  <c r="A183" i="40"/>
  <c r="A182" i="40"/>
  <c r="A181" i="40"/>
  <c r="A180" i="40"/>
  <c r="A179" i="40"/>
  <c r="A178" i="40"/>
  <c r="A177" i="40"/>
  <c r="A176" i="40"/>
  <c r="A175" i="40"/>
  <c r="A174" i="40"/>
  <c r="A173" i="40"/>
  <c r="A172" i="40"/>
  <c r="A171" i="40"/>
  <c r="A170" i="40"/>
  <c r="A169" i="40"/>
  <c r="A168" i="40"/>
  <c r="A167" i="40"/>
  <c r="A166" i="40"/>
  <c r="A165" i="40"/>
  <c r="A164" i="40"/>
  <c r="A163" i="40"/>
  <c r="A162" i="40"/>
  <c r="A161" i="40"/>
  <c r="A160" i="40"/>
  <c r="A159" i="40"/>
  <c r="A158" i="40"/>
  <c r="A157" i="40"/>
  <c r="A156" i="40"/>
  <c r="A155" i="40"/>
  <c r="A154" i="40"/>
  <c r="A153" i="40"/>
  <c r="A152" i="40"/>
  <c r="A151" i="40"/>
  <c r="A150" i="40"/>
  <c r="A149" i="40"/>
  <c r="A148" i="40"/>
  <c r="A147" i="40"/>
  <c r="A146" i="40"/>
  <c r="A145" i="40"/>
  <c r="A144" i="40"/>
  <c r="A143" i="40"/>
  <c r="A142" i="40"/>
  <c r="A141" i="40"/>
  <c r="A140" i="40"/>
  <c r="A139" i="40"/>
  <c r="A138" i="40"/>
  <c r="A137" i="40"/>
  <c r="A136" i="40"/>
  <c r="A135" i="40"/>
  <c r="A134" i="40"/>
  <c r="A133" i="40"/>
  <c r="A132" i="40"/>
  <c r="A131" i="40"/>
  <c r="A130" i="40"/>
  <c r="A129" i="40"/>
  <c r="A128" i="40"/>
  <c r="A127" i="40"/>
  <c r="A126" i="40"/>
  <c r="A125" i="40"/>
  <c r="A124" i="40"/>
  <c r="A123" i="40"/>
  <c r="A122" i="40"/>
  <c r="A121" i="40"/>
  <c r="A120" i="40"/>
  <c r="A119" i="40"/>
  <c r="A118" i="40"/>
  <c r="A117" i="40"/>
  <c r="A116" i="40"/>
  <c r="A115" i="40"/>
  <c r="A114" i="40"/>
  <c r="A113" i="40"/>
  <c r="A112" i="40"/>
  <c r="A111" i="40"/>
  <c r="A110" i="40"/>
  <c r="A109" i="40"/>
  <c r="A108" i="40"/>
  <c r="A107" i="40"/>
  <c r="A106" i="40"/>
  <c r="A105" i="40"/>
  <c r="A104" i="40"/>
  <c r="A103" i="40"/>
  <c r="A102" i="40"/>
  <c r="A101" i="40"/>
  <c r="A100" i="40"/>
  <c r="A99" i="40"/>
  <c r="A98" i="40"/>
  <c r="A97" i="40"/>
  <c r="A96" i="40"/>
  <c r="A95" i="40"/>
  <c r="A94" i="40"/>
  <c r="A93" i="40"/>
  <c r="A92" i="40"/>
  <c r="A91" i="40"/>
  <c r="A90" i="40"/>
  <c r="A89" i="40"/>
  <c r="A88" i="40"/>
  <c r="A87" i="40"/>
  <c r="A86" i="40"/>
  <c r="A85" i="40"/>
  <c r="A84" i="40"/>
  <c r="A83" i="40"/>
  <c r="A82" i="40"/>
  <c r="A81" i="40"/>
  <c r="A80" i="40"/>
  <c r="A79" i="40"/>
  <c r="A78" i="40"/>
  <c r="A77" i="40"/>
  <c r="A76" i="40"/>
  <c r="A75" i="40"/>
  <c r="A74" i="40"/>
  <c r="A73" i="40"/>
  <c r="A72" i="40"/>
  <c r="A71" i="40"/>
  <c r="A70" i="40"/>
  <c r="A69" i="40"/>
  <c r="A68" i="40"/>
  <c r="A67" i="40"/>
  <c r="A66" i="40"/>
  <c r="A65" i="40"/>
  <c r="A64" i="40"/>
  <c r="A63" i="40"/>
  <c r="A62" i="40"/>
  <c r="A61" i="40"/>
  <c r="A60" i="40"/>
  <c r="A59" i="40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693" i="39"/>
  <c r="A692" i="39"/>
  <c r="A691" i="39"/>
  <c r="A690" i="39"/>
  <c r="A689" i="39"/>
  <c r="A688" i="39"/>
  <c r="A687" i="39"/>
  <c r="A686" i="39"/>
  <c r="A685" i="39"/>
  <c r="A684" i="39"/>
  <c r="A683" i="39"/>
  <c r="A682" i="39"/>
  <c r="A681" i="39"/>
  <c r="A680" i="39"/>
  <c r="A679" i="39"/>
  <c r="A678" i="39"/>
  <c r="A677" i="39"/>
  <c r="A676" i="39"/>
  <c r="A675" i="39"/>
  <c r="A674" i="39"/>
  <c r="A673" i="39"/>
  <c r="A672" i="39"/>
  <c r="A671" i="39"/>
  <c r="A670" i="39"/>
  <c r="A669" i="39"/>
  <c r="A668" i="39"/>
  <c r="A667" i="39"/>
  <c r="A666" i="39"/>
  <c r="A665" i="39"/>
  <c r="A664" i="39"/>
  <c r="A663" i="39"/>
  <c r="A662" i="39"/>
  <c r="A661" i="39"/>
  <c r="A660" i="39"/>
  <c r="A659" i="39"/>
  <c r="A658" i="39"/>
  <c r="A657" i="39"/>
  <c r="A656" i="39"/>
  <c r="A655" i="39"/>
  <c r="A654" i="39"/>
  <c r="A653" i="39"/>
  <c r="A652" i="39"/>
  <c r="A651" i="39"/>
  <c r="A650" i="39"/>
  <c r="A649" i="39"/>
  <c r="A648" i="39"/>
  <c r="A647" i="39"/>
  <c r="A646" i="39"/>
  <c r="A645" i="39"/>
  <c r="A644" i="39"/>
  <c r="A643" i="39"/>
  <c r="A642" i="39"/>
  <c r="A641" i="39"/>
  <c r="A640" i="39"/>
  <c r="A639" i="39"/>
  <c r="A638" i="39"/>
  <c r="A637" i="39"/>
  <c r="A636" i="39"/>
  <c r="A635" i="39"/>
  <c r="A634" i="39"/>
  <c r="A633" i="39"/>
  <c r="A632" i="39"/>
  <c r="A631" i="39"/>
  <c r="A630" i="39"/>
  <c r="A629" i="39"/>
  <c r="A628" i="39"/>
  <c r="A627" i="39"/>
  <c r="A626" i="39"/>
  <c r="A625" i="39"/>
  <c r="A624" i="39"/>
  <c r="A623" i="39"/>
  <c r="A622" i="39"/>
  <c r="A621" i="39"/>
  <c r="A620" i="39"/>
  <c r="A619" i="39"/>
  <c r="A618" i="39"/>
  <c r="A617" i="39"/>
  <c r="A616" i="39"/>
  <c r="A615" i="39"/>
  <c r="A614" i="39"/>
  <c r="A613" i="39"/>
  <c r="A612" i="39"/>
  <c r="A611" i="39"/>
  <c r="A610" i="39"/>
  <c r="A609" i="39"/>
  <c r="A608" i="39"/>
  <c r="A607" i="39"/>
  <c r="A606" i="39"/>
  <c r="A605" i="39"/>
  <c r="A604" i="39"/>
  <c r="A603" i="39"/>
  <c r="A602" i="39"/>
  <c r="A601" i="39"/>
  <c r="A600" i="39"/>
  <c r="A599" i="39"/>
  <c r="A598" i="39"/>
  <c r="A597" i="39"/>
  <c r="A596" i="39"/>
  <c r="A595" i="39"/>
  <c r="A594" i="39"/>
  <c r="A593" i="39"/>
  <c r="A592" i="39"/>
  <c r="A591" i="39"/>
  <c r="A590" i="39"/>
  <c r="A589" i="39"/>
  <c r="A588" i="39"/>
  <c r="A587" i="39"/>
  <c r="A586" i="39"/>
  <c r="A585" i="39"/>
  <c r="A584" i="39"/>
  <c r="A583" i="39"/>
  <c r="A582" i="39"/>
  <c r="A581" i="39"/>
  <c r="A580" i="39"/>
  <c r="A579" i="39"/>
  <c r="A578" i="39"/>
  <c r="A577" i="39"/>
  <c r="A576" i="39"/>
  <c r="A575" i="39"/>
  <c r="A574" i="39"/>
  <c r="A573" i="39"/>
  <c r="A572" i="39"/>
  <c r="A571" i="39"/>
  <c r="A570" i="39"/>
  <c r="A569" i="39"/>
  <c r="A568" i="39"/>
  <c r="A567" i="39"/>
  <c r="A566" i="39"/>
  <c r="A565" i="39"/>
  <c r="A564" i="39"/>
  <c r="A563" i="39"/>
  <c r="A562" i="39"/>
  <c r="A561" i="39"/>
  <c r="A560" i="39"/>
  <c r="A559" i="39"/>
  <c r="A558" i="39"/>
  <c r="A557" i="39"/>
  <c r="A556" i="39"/>
  <c r="A555" i="39"/>
  <c r="A554" i="39"/>
  <c r="A553" i="39"/>
  <c r="A552" i="39"/>
  <c r="A551" i="39"/>
  <c r="A550" i="39"/>
  <c r="A549" i="39"/>
  <c r="A548" i="39"/>
  <c r="A547" i="39"/>
  <c r="A546" i="39"/>
  <c r="A545" i="39"/>
  <c r="A544" i="39"/>
  <c r="A543" i="39"/>
  <c r="A542" i="39"/>
  <c r="A541" i="39"/>
  <c r="A540" i="39"/>
  <c r="A539" i="39"/>
  <c r="A538" i="39"/>
  <c r="A537" i="39"/>
  <c r="A536" i="39"/>
  <c r="A535" i="39"/>
  <c r="A534" i="39"/>
  <c r="A533" i="39"/>
  <c r="A532" i="39"/>
  <c r="A531" i="39"/>
  <c r="A530" i="39"/>
  <c r="A529" i="39"/>
  <c r="A528" i="39"/>
  <c r="A527" i="39"/>
  <c r="A526" i="39"/>
  <c r="A525" i="39"/>
  <c r="A524" i="39"/>
  <c r="A523" i="39"/>
  <c r="A522" i="39"/>
  <c r="A521" i="39"/>
  <c r="A520" i="39"/>
  <c r="A519" i="39"/>
  <c r="A518" i="39"/>
  <c r="A517" i="39"/>
  <c r="A516" i="39"/>
  <c r="A515" i="39"/>
  <c r="A514" i="39"/>
  <c r="A513" i="39"/>
  <c r="A512" i="39"/>
  <c r="A511" i="39"/>
  <c r="A510" i="39"/>
  <c r="A509" i="39"/>
  <c r="A508" i="39"/>
  <c r="A507" i="39"/>
  <c r="A506" i="39"/>
  <c r="A505" i="39"/>
  <c r="A504" i="39"/>
  <c r="A503" i="39"/>
  <c r="A502" i="39"/>
  <c r="A501" i="39"/>
  <c r="A500" i="39"/>
  <c r="A499" i="39"/>
  <c r="A498" i="39"/>
  <c r="A497" i="39"/>
  <c r="A496" i="39"/>
  <c r="A495" i="39"/>
  <c r="A494" i="39"/>
  <c r="A493" i="39"/>
  <c r="A492" i="39"/>
  <c r="A491" i="39"/>
  <c r="A490" i="39"/>
  <c r="A489" i="39"/>
  <c r="A488" i="39"/>
  <c r="A487" i="39"/>
  <c r="A486" i="39"/>
  <c r="A485" i="39"/>
  <c r="A484" i="39"/>
  <c r="A483" i="39"/>
  <c r="A482" i="39"/>
  <c r="A481" i="39"/>
  <c r="A480" i="39"/>
  <c r="A479" i="39"/>
  <c r="A478" i="39"/>
  <c r="A477" i="39"/>
  <c r="A476" i="39"/>
  <c r="A475" i="39"/>
  <c r="A474" i="39"/>
  <c r="A473" i="39"/>
  <c r="A472" i="39"/>
  <c r="A471" i="39"/>
  <c r="A470" i="39"/>
  <c r="A469" i="39"/>
  <c r="A468" i="39"/>
  <c r="A467" i="39"/>
  <c r="A466" i="39"/>
  <c r="A465" i="39"/>
  <c r="A464" i="39"/>
  <c r="A463" i="39"/>
  <c r="A462" i="39"/>
  <c r="A461" i="39"/>
  <c r="A460" i="39"/>
  <c r="A459" i="39"/>
  <c r="A458" i="39"/>
  <c r="A457" i="39"/>
  <c r="A456" i="39"/>
  <c r="A455" i="39"/>
  <c r="A454" i="39"/>
  <c r="A453" i="39"/>
  <c r="A452" i="39"/>
  <c r="A451" i="39"/>
  <c r="A450" i="39"/>
  <c r="A449" i="39"/>
  <c r="A448" i="39"/>
  <c r="A447" i="39"/>
  <c r="A446" i="39"/>
  <c r="A445" i="39"/>
  <c r="A444" i="39"/>
  <c r="A443" i="39"/>
  <c r="A442" i="39"/>
  <c r="A441" i="39"/>
  <c r="A440" i="39"/>
  <c r="A439" i="39"/>
  <c r="A438" i="39"/>
  <c r="A437" i="39"/>
  <c r="A436" i="39"/>
  <c r="A435" i="39"/>
  <c r="A434" i="39"/>
  <c r="A433" i="39"/>
  <c r="A432" i="39"/>
  <c r="A431" i="39"/>
  <c r="A430" i="39"/>
  <c r="A429" i="39"/>
  <c r="A428" i="39"/>
  <c r="A427" i="39"/>
  <c r="A426" i="39"/>
  <c r="A425" i="39"/>
  <c r="A424" i="39"/>
  <c r="A423" i="39"/>
  <c r="A422" i="39"/>
  <c r="A421" i="39"/>
  <c r="A420" i="39"/>
  <c r="A419" i="39"/>
  <c r="A418" i="39"/>
  <c r="A417" i="39"/>
  <c r="A416" i="39"/>
  <c r="A415" i="39"/>
  <c r="A414" i="39"/>
  <c r="A413" i="39"/>
  <c r="A412" i="39"/>
  <c r="A411" i="39"/>
  <c r="A410" i="39"/>
  <c r="A409" i="39"/>
  <c r="A408" i="39"/>
  <c r="A407" i="39"/>
  <c r="A406" i="39"/>
  <c r="A405" i="39"/>
  <c r="A404" i="39"/>
  <c r="A403" i="39"/>
  <c r="A402" i="39"/>
  <c r="A401" i="39"/>
  <c r="A400" i="39"/>
  <c r="A399" i="39"/>
  <c r="A398" i="39"/>
  <c r="A397" i="39"/>
  <c r="A396" i="39"/>
  <c r="A395" i="39"/>
  <c r="A394" i="39"/>
  <c r="A393" i="39"/>
  <c r="A392" i="39"/>
  <c r="A391" i="39"/>
  <c r="A390" i="39"/>
  <c r="A389" i="39"/>
  <c r="A388" i="39"/>
  <c r="A387" i="39"/>
  <c r="A386" i="39"/>
  <c r="A385" i="39"/>
  <c r="A384" i="39"/>
  <c r="A383" i="39"/>
  <c r="A382" i="39"/>
  <c r="A381" i="39"/>
  <c r="A380" i="39"/>
  <c r="A379" i="39"/>
  <c r="A378" i="39"/>
  <c r="A377" i="39"/>
  <c r="A376" i="39"/>
  <c r="A375" i="39"/>
  <c r="A374" i="39"/>
  <c r="A373" i="39"/>
  <c r="A372" i="39"/>
  <c r="A371" i="39"/>
  <c r="A370" i="39"/>
  <c r="A369" i="39"/>
  <c r="A368" i="39"/>
  <c r="A367" i="39"/>
  <c r="A366" i="39"/>
  <c r="A365" i="39"/>
  <c r="A364" i="39"/>
  <c r="A363" i="39"/>
  <c r="A362" i="39"/>
  <c r="A361" i="39"/>
  <c r="A360" i="39"/>
  <c r="A359" i="39"/>
  <c r="A358" i="39"/>
  <c r="A357" i="39"/>
  <c r="A356" i="39"/>
  <c r="A355" i="39"/>
  <c r="A354" i="39"/>
  <c r="A353" i="39"/>
  <c r="A352" i="39"/>
  <c r="A351" i="39"/>
  <c r="A350" i="39"/>
  <c r="A349" i="39"/>
  <c r="A348" i="39"/>
  <c r="A347" i="39"/>
  <c r="A346" i="39"/>
  <c r="A345" i="39"/>
  <c r="A344" i="39"/>
  <c r="A343" i="39"/>
  <c r="A342" i="39"/>
  <c r="A341" i="39"/>
  <c r="A340" i="39"/>
  <c r="A339" i="39"/>
  <c r="A338" i="39"/>
  <c r="A337" i="39"/>
  <c r="A336" i="39"/>
  <c r="A335" i="39"/>
  <c r="A334" i="39"/>
  <c r="A333" i="39"/>
  <c r="A332" i="39"/>
  <c r="A331" i="39"/>
  <c r="A330" i="39"/>
  <c r="A329" i="39"/>
  <c r="A328" i="39"/>
  <c r="A327" i="39"/>
  <c r="A326" i="39"/>
  <c r="A325" i="39"/>
  <c r="A324" i="39"/>
  <c r="A323" i="39"/>
  <c r="A322" i="39"/>
  <c r="A321" i="39"/>
  <c r="A320" i="39"/>
  <c r="A319" i="39"/>
  <c r="A318" i="39"/>
  <c r="A317" i="39"/>
  <c r="A316" i="39"/>
  <c r="A315" i="39"/>
  <c r="A314" i="39"/>
  <c r="A313" i="39"/>
  <c r="A312" i="39"/>
  <c r="A311" i="39"/>
  <c r="A310" i="39"/>
  <c r="A309" i="39"/>
  <c r="A308" i="39"/>
  <c r="A307" i="39"/>
  <c r="A306" i="39"/>
  <c r="A305" i="39"/>
  <c r="A304" i="39"/>
  <c r="A303" i="39"/>
  <c r="A302" i="39"/>
  <c r="A301" i="39"/>
  <c r="A300" i="39"/>
  <c r="A299" i="39"/>
  <c r="A298" i="39"/>
  <c r="A297" i="39"/>
  <c r="A296" i="39"/>
  <c r="A295" i="39"/>
  <c r="A294" i="39"/>
  <c r="A293" i="39"/>
  <c r="A292" i="39"/>
  <c r="A291" i="39"/>
  <c r="A290" i="39"/>
  <c r="A289" i="39"/>
  <c r="A288" i="39"/>
  <c r="A287" i="39"/>
  <c r="A286" i="39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693" i="37"/>
  <c r="A692" i="37"/>
  <c r="A691" i="37"/>
  <c r="A690" i="37"/>
  <c r="A689" i="37"/>
  <c r="A688" i="37"/>
  <c r="A687" i="37"/>
  <c r="A686" i="37"/>
  <c r="A685" i="37"/>
  <c r="A684" i="37"/>
  <c r="A683" i="37"/>
  <c r="A682" i="37"/>
  <c r="A681" i="37"/>
  <c r="A680" i="37"/>
  <c r="A679" i="37"/>
  <c r="A678" i="37"/>
  <c r="A677" i="37"/>
  <c r="A676" i="37"/>
  <c r="A675" i="37"/>
  <c r="A674" i="37"/>
  <c r="A673" i="37"/>
  <c r="A672" i="37"/>
  <c r="A671" i="37"/>
  <c r="A670" i="37"/>
  <c r="A669" i="37"/>
  <c r="A668" i="37"/>
  <c r="A667" i="37"/>
  <c r="A666" i="37"/>
  <c r="A665" i="37"/>
  <c r="A664" i="37"/>
  <c r="A663" i="37"/>
  <c r="A662" i="37"/>
  <c r="A661" i="37"/>
  <c r="A660" i="37"/>
  <c r="A659" i="37"/>
  <c r="A658" i="37"/>
  <c r="A657" i="37"/>
  <c r="A656" i="37"/>
  <c r="A655" i="37"/>
  <c r="A654" i="37"/>
  <c r="A653" i="37"/>
  <c r="A652" i="37"/>
  <c r="A651" i="37"/>
  <c r="A650" i="37"/>
  <c r="A649" i="37"/>
  <c r="A648" i="37"/>
  <c r="A647" i="37"/>
  <c r="A646" i="37"/>
  <c r="A645" i="37"/>
  <c r="A644" i="37"/>
  <c r="A643" i="37"/>
  <c r="A642" i="37"/>
  <c r="A641" i="37"/>
  <c r="A640" i="37"/>
  <c r="A639" i="37"/>
  <c r="A638" i="37"/>
  <c r="A637" i="37"/>
  <c r="A636" i="37"/>
  <c r="A635" i="37"/>
  <c r="A634" i="37"/>
  <c r="A633" i="37"/>
  <c r="A632" i="37"/>
  <c r="A631" i="37"/>
  <c r="A630" i="37"/>
  <c r="A629" i="37"/>
  <c r="A628" i="37"/>
  <c r="A627" i="37"/>
  <c r="A626" i="37"/>
  <c r="A625" i="37"/>
  <c r="A624" i="37"/>
  <c r="A623" i="37"/>
  <c r="A622" i="37"/>
  <c r="A621" i="37"/>
  <c r="A620" i="37"/>
  <c r="A619" i="37"/>
  <c r="A618" i="37"/>
  <c r="A617" i="37"/>
  <c r="A616" i="37"/>
  <c r="A615" i="37"/>
  <c r="A614" i="37"/>
  <c r="A613" i="37"/>
  <c r="A612" i="37"/>
  <c r="A611" i="37"/>
  <c r="A610" i="37"/>
  <c r="A609" i="37"/>
  <c r="A608" i="37"/>
  <c r="A607" i="37"/>
  <c r="A606" i="37"/>
  <c r="A605" i="37"/>
  <c r="A604" i="37"/>
  <c r="A603" i="37"/>
  <c r="A602" i="37"/>
  <c r="A601" i="37"/>
  <c r="A600" i="37"/>
  <c r="A599" i="37"/>
  <c r="A598" i="37"/>
  <c r="A597" i="37"/>
  <c r="A596" i="37"/>
  <c r="A595" i="37"/>
  <c r="A594" i="37"/>
  <c r="A593" i="37"/>
  <c r="A592" i="37"/>
  <c r="A591" i="37"/>
  <c r="A590" i="37"/>
  <c r="A589" i="37"/>
  <c r="A588" i="37"/>
  <c r="A587" i="37"/>
  <c r="A586" i="37"/>
  <c r="A585" i="37"/>
  <c r="A584" i="37"/>
  <c r="A583" i="37"/>
  <c r="A582" i="37"/>
  <c r="A581" i="37"/>
  <c r="A580" i="37"/>
  <c r="A579" i="37"/>
  <c r="A578" i="37"/>
  <c r="A577" i="37"/>
  <c r="A576" i="37"/>
  <c r="A575" i="37"/>
  <c r="A574" i="37"/>
  <c r="A573" i="37"/>
  <c r="A572" i="37"/>
  <c r="A571" i="37"/>
  <c r="A570" i="37"/>
  <c r="A569" i="37"/>
  <c r="A568" i="37"/>
  <c r="A567" i="37"/>
  <c r="A566" i="37"/>
  <c r="A565" i="37"/>
  <c r="A564" i="37"/>
  <c r="A563" i="37"/>
  <c r="A562" i="37"/>
  <c r="A561" i="37"/>
  <c r="A560" i="37"/>
  <c r="A559" i="37"/>
  <c r="A558" i="37"/>
  <c r="A557" i="37"/>
  <c r="A556" i="37"/>
  <c r="A555" i="37"/>
  <c r="A554" i="37"/>
  <c r="A553" i="37"/>
  <c r="A552" i="37"/>
  <c r="A551" i="37"/>
  <c r="A550" i="37"/>
  <c r="A549" i="37"/>
  <c r="A548" i="37"/>
  <c r="A547" i="37"/>
  <c r="A546" i="37"/>
  <c r="A545" i="37"/>
  <c r="A544" i="37"/>
  <c r="A543" i="37"/>
  <c r="A542" i="37"/>
  <c r="A541" i="37"/>
  <c r="A540" i="37"/>
  <c r="A539" i="37"/>
  <c r="A538" i="37"/>
  <c r="A537" i="37"/>
  <c r="A536" i="37"/>
  <c r="A535" i="37"/>
  <c r="A534" i="37"/>
  <c r="A533" i="37"/>
  <c r="A532" i="37"/>
  <c r="A531" i="37"/>
  <c r="A530" i="37"/>
  <c r="A529" i="37"/>
  <c r="A528" i="37"/>
  <c r="A527" i="37"/>
  <c r="A526" i="37"/>
  <c r="A525" i="37"/>
  <c r="A524" i="37"/>
  <c r="A523" i="37"/>
  <c r="A522" i="37"/>
  <c r="A521" i="37"/>
  <c r="A520" i="37"/>
  <c r="A519" i="37"/>
  <c r="A518" i="37"/>
  <c r="A517" i="37"/>
  <c r="A516" i="37"/>
  <c r="A515" i="37"/>
  <c r="A514" i="37"/>
  <c r="A513" i="37"/>
  <c r="A512" i="37"/>
  <c r="A511" i="37"/>
  <c r="A510" i="37"/>
  <c r="A509" i="37"/>
  <c r="A508" i="37"/>
  <c r="A507" i="37"/>
  <c r="A506" i="37"/>
  <c r="A505" i="37"/>
  <c r="A504" i="37"/>
  <c r="A503" i="37"/>
  <c r="A502" i="37"/>
  <c r="A501" i="37"/>
  <c r="A500" i="37"/>
  <c r="A499" i="37"/>
  <c r="A498" i="37"/>
  <c r="A497" i="37"/>
  <c r="A496" i="37"/>
  <c r="A495" i="37"/>
  <c r="A494" i="37"/>
  <c r="A493" i="37"/>
  <c r="A492" i="37"/>
  <c r="A491" i="37"/>
  <c r="A490" i="37"/>
  <c r="A489" i="37"/>
  <c r="A488" i="37"/>
  <c r="A487" i="37"/>
  <c r="A486" i="37"/>
  <c r="A485" i="37"/>
  <c r="A484" i="37"/>
  <c r="A483" i="37"/>
  <c r="A482" i="37"/>
  <c r="A481" i="37"/>
  <c r="A480" i="37"/>
  <c r="A479" i="37"/>
  <c r="A478" i="37"/>
  <c r="A477" i="37"/>
  <c r="A476" i="37"/>
  <c r="A475" i="37"/>
  <c r="A474" i="37"/>
  <c r="A473" i="37"/>
  <c r="A472" i="37"/>
  <c r="A471" i="37"/>
  <c r="A470" i="37"/>
  <c r="A469" i="37"/>
  <c r="A468" i="37"/>
  <c r="A467" i="37"/>
  <c r="A466" i="37"/>
  <c r="A465" i="37"/>
  <c r="A464" i="37"/>
  <c r="A463" i="37"/>
  <c r="A462" i="37"/>
  <c r="A461" i="37"/>
  <c r="A460" i="37"/>
  <c r="A459" i="37"/>
  <c r="A458" i="37"/>
  <c r="A457" i="37"/>
  <c r="A456" i="37"/>
  <c r="A455" i="37"/>
  <c r="A454" i="37"/>
  <c r="A453" i="37"/>
  <c r="A452" i="37"/>
  <c r="A451" i="37"/>
  <c r="A450" i="37"/>
  <c r="A449" i="37"/>
  <c r="A448" i="37"/>
  <c r="A447" i="37"/>
  <c r="A446" i="37"/>
  <c r="A445" i="37"/>
  <c r="A444" i="37"/>
  <c r="A443" i="37"/>
  <c r="A442" i="37"/>
  <c r="A441" i="37"/>
  <c r="A440" i="37"/>
  <c r="A439" i="37"/>
  <c r="A438" i="37"/>
  <c r="A437" i="37"/>
  <c r="A436" i="37"/>
  <c r="A435" i="37"/>
  <c r="A434" i="37"/>
  <c r="A433" i="37"/>
  <c r="A432" i="37"/>
  <c r="A431" i="37"/>
  <c r="A430" i="37"/>
  <c r="A429" i="37"/>
  <c r="A428" i="37"/>
  <c r="A427" i="37"/>
  <c r="A426" i="37"/>
  <c r="A425" i="37"/>
  <c r="A424" i="37"/>
  <c r="A423" i="37"/>
  <c r="A422" i="37"/>
  <c r="A421" i="37"/>
  <c r="A420" i="37"/>
  <c r="A419" i="37"/>
  <c r="A418" i="37"/>
  <c r="A417" i="37"/>
  <c r="A416" i="37"/>
  <c r="A415" i="37"/>
  <c r="A414" i="37"/>
  <c r="A413" i="37"/>
  <c r="A412" i="37"/>
  <c r="A411" i="37"/>
  <c r="A410" i="37"/>
  <c r="A409" i="37"/>
  <c r="A408" i="37"/>
  <c r="A407" i="37"/>
  <c r="A406" i="37"/>
  <c r="A405" i="37"/>
  <c r="A404" i="37"/>
  <c r="A403" i="37"/>
  <c r="A402" i="37"/>
  <c r="A401" i="37"/>
  <c r="A400" i="37"/>
  <c r="A399" i="37"/>
  <c r="A398" i="37"/>
  <c r="A397" i="37"/>
  <c r="A396" i="37"/>
  <c r="A395" i="37"/>
  <c r="A394" i="37"/>
  <c r="A393" i="37"/>
  <c r="A392" i="37"/>
  <c r="A391" i="37"/>
  <c r="A390" i="37"/>
  <c r="A389" i="37"/>
  <c r="A388" i="37"/>
  <c r="A387" i="37"/>
  <c r="A386" i="37"/>
  <c r="A385" i="37"/>
  <c r="A384" i="37"/>
  <c r="A383" i="37"/>
  <c r="A382" i="37"/>
  <c r="A381" i="37"/>
  <c r="A380" i="37"/>
  <c r="A379" i="37"/>
  <c r="A378" i="37"/>
  <c r="A377" i="37"/>
  <c r="A376" i="37"/>
  <c r="A375" i="37"/>
  <c r="A374" i="37"/>
  <c r="A373" i="37"/>
  <c r="A372" i="37"/>
  <c r="A371" i="37"/>
  <c r="A370" i="37"/>
  <c r="A369" i="37"/>
  <c r="A368" i="37"/>
  <c r="A367" i="37"/>
  <c r="A366" i="37"/>
  <c r="A365" i="37"/>
  <c r="A364" i="37"/>
  <c r="A363" i="37"/>
  <c r="A362" i="37"/>
  <c r="A361" i="37"/>
  <c r="A360" i="37"/>
  <c r="A359" i="37"/>
  <c r="A358" i="37"/>
  <c r="A357" i="37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40" i="37"/>
  <c r="A339" i="37"/>
  <c r="A338" i="37"/>
  <c r="A337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20" i="37"/>
  <c r="A319" i="37"/>
  <c r="A318" i="37"/>
  <c r="A317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300" i="37"/>
  <c r="A299" i="37"/>
  <c r="A298" i="37"/>
  <c r="A297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80" i="37"/>
  <c r="A279" i="37"/>
  <c r="A278" i="37"/>
  <c r="A277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60" i="37"/>
  <c r="A259" i="37"/>
  <c r="A258" i="37"/>
  <c r="A257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40" i="37"/>
  <c r="A239" i="37"/>
  <c r="A238" i="37"/>
  <c r="A237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20" i="37"/>
  <c r="A219" i="37"/>
  <c r="A218" i="37"/>
  <c r="A217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200" i="37"/>
  <c r="A199" i="37"/>
  <c r="A198" i="37"/>
  <c r="A197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80" i="37"/>
  <c r="A179" i="37"/>
  <c r="A178" i="37"/>
  <c r="A177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60" i="37"/>
  <c r="A159" i="37"/>
  <c r="A158" i="37"/>
  <c r="A157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40" i="37"/>
  <c r="A139" i="37"/>
  <c r="A138" i="37"/>
  <c r="A137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20" i="37"/>
  <c r="A119" i="37"/>
  <c r="A118" i="37"/>
  <c r="A117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A80" i="37"/>
  <c r="A79" i="37"/>
  <c r="A78" i="37"/>
  <c r="A77" i="37"/>
  <c r="A76" i="37"/>
  <c r="A75" i="37"/>
  <c r="A74" i="37"/>
  <c r="A73" i="37"/>
  <c r="A72" i="37"/>
  <c r="A71" i="37"/>
  <c r="A70" i="37"/>
  <c r="A69" i="37"/>
  <c r="A68" i="37"/>
  <c r="A67" i="37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693" i="36"/>
  <c r="A692" i="36"/>
  <c r="A691" i="36"/>
  <c r="A690" i="36"/>
  <c r="A689" i="36"/>
  <c r="A688" i="36"/>
  <c r="A687" i="36"/>
  <c r="A686" i="36"/>
  <c r="A685" i="36"/>
  <c r="A684" i="36"/>
  <c r="A683" i="36"/>
  <c r="A682" i="36"/>
  <c r="A681" i="36"/>
  <c r="A680" i="36"/>
  <c r="A679" i="36"/>
  <c r="A678" i="36"/>
  <c r="A677" i="36"/>
  <c r="A676" i="36"/>
  <c r="A675" i="36"/>
  <c r="A674" i="36"/>
  <c r="A673" i="36"/>
  <c r="A672" i="36"/>
  <c r="A671" i="36"/>
  <c r="A670" i="36"/>
  <c r="A669" i="36"/>
  <c r="A668" i="36"/>
  <c r="A667" i="36"/>
  <c r="A666" i="36"/>
  <c r="A665" i="36"/>
  <c r="A664" i="36"/>
  <c r="A663" i="36"/>
  <c r="A662" i="36"/>
  <c r="A661" i="36"/>
  <c r="A660" i="36"/>
  <c r="A659" i="36"/>
  <c r="A658" i="36"/>
  <c r="A657" i="36"/>
  <c r="A656" i="36"/>
  <c r="A655" i="36"/>
  <c r="A654" i="36"/>
  <c r="A653" i="36"/>
  <c r="A652" i="36"/>
  <c r="A651" i="36"/>
  <c r="A650" i="36"/>
  <c r="A649" i="36"/>
  <c r="A648" i="36"/>
  <c r="A647" i="36"/>
  <c r="A646" i="36"/>
  <c r="A645" i="36"/>
  <c r="A644" i="36"/>
  <c r="A643" i="36"/>
  <c r="A642" i="36"/>
  <c r="A641" i="36"/>
  <c r="A640" i="36"/>
  <c r="A639" i="36"/>
  <c r="A638" i="36"/>
  <c r="A637" i="36"/>
  <c r="A636" i="36"/>
  <c r="A635" i="36"/>
  <c r="A634" i="36"/>
  <c r="A633" i="36"/>
  <c r="A632" i="36"/>
  <c r="A631" i="36"/>
  <c r="A630" i="36"/>
  <c r="A629" i="36"/>
  <c r="A628" i="36"/>
  <c r="A627" i="36"/>
  <c r="A626" i="36"/>
  <c r="A625" i="36"/>
  <c r="A624" i="36"/>
  <c r="A623" i="36"/>
  <c r="A622" i="36"/>
  <c r="A621" i="36"/>
  <c r="A620" i="36"/>
  <c r="A619" i="36"/>
  <c r="A618" i="36"/>
  <c r="A617" i="36"/>
  <c r="A616" i="36"/>
  <c r="A615" i="36"/>
  <c r="A614" i="36"/>
  <c r="A613" i="36"/>
  <c r="A612" i="36"/>
  <c r="A611" i="36"/>
  <c r="A610" i="36"/>
  <c r="A609" i="36"/>
  <c r="A608" i="36"/>
  <c r="A607" i="36"/>
  <c r="A606" i="36"/>
  <c r="A605" i="36"/>
  <c r="A604" i="36"/>
  <c r="A603" i="36"/>
  <c r="A602" i="36"/>
  <c r="A601" i="36"/>
  <c r="A600" i="36"/>
  <c r="A599" i="36"/>
  <c r="A598" i="36"/>
  <c r="A597" i="36"/>
  <c r="A596" i="36"/>
  <c r="A595" i="36"/>
  <c r="A594" i="36"/>
  <c r="A593" i="36"/>
  <c r="A592" i="36"/>
  <c r="A591" i="36"/>
  <c r="A590" i="36"/>
  <c r="A589" i="36"/>
  <c r="A588" i="36"/>
  <c r="A587" i="36"/>
  <c r="A586" i="36"/>
  <c r="A585" i="36"/>
  <c r="A584" i="36"/>
  <c r="A583" i="36"/>
  <c r="A582" i="36"/>
  <c r="A581" i="36"/>
  <c r="A580" i="36"/>
  <c r="A579" i="36"/>
  <c r="A578" i="36"/>
  <c r="A577" i="36"/>
  <c r="A576" i="36"/>
  <c r="A575" i="36"/>
  <c r="A574" i="36"/>
  <c r="A573" i="36"/>
  <c r="A572" i="36"/>
  <c r="A571" i="36"/>
  <c r="A570" i="36"/>
  <c r="A569" i="36"/>
  <c r="A568" i="36"/>
  <c r="A567" i="36"/>
  <c r="A566" i="36"/>
  <c r="A565" i="36"/>
  <c r="A564" i="36"/>
  <c r="A563" i="36"/>
  <c r="A562" i="36"/>
  <c r="A561" i="36"/>
  <c r="A560" i="36"/>
  <c r="A559" i="36"/>
  <c r="A558" i="36"/>
  <c r="A557" i="36"/>
  <c r="A556" i="36"/>
  <c r="A555" i="36"/>
  <c r="A554" i="36"/>
  <c r="A553" i="36"/>
  <c r="A552" i="36"/>
  <c r="A551" i="36"/>
  <c r="A550" i="36"/>
  <c r="A549" i="36"/>
  <c r="A548" i="36"/>
  <c r="A547" i="36"/>
  <c r="A546" i="36"/>
  <c r="A545" i="36"/>
  <c r="A544" i="36"/>
  <c r="A543" i="36"/>
  <c r="A542" i="36"/>
  <c r="A541" i="36"/>
  <c r="A540" i="36"/>
  <c r="A539" i="36"/>
  <c r="A538" i="36"/>
  <c r="A537" i="36"/>
  <c r="A536" i="36"/>
  <c r="A535" i="36"/>
  <c r="A534" i="36"/>
  <c r="A533" i="36"/>
  <c r="A532" i="36"/>
  <c r="A531" i="36"/>
  <c r="A530" i="36"/>
  <c r="A529" i="36"/>
  <c r="A528" i="36"/>
  <c r="A527" i="36"/>
  <c r="A526" i="36"/>
  <c r="A525" i="36"/>
  <c r="A524" i="36"/>
  <c r="A523" i="36"/>
  <c r="A522" i="36"/>
  <c r="A521" i="36"/>
  <c r="A520" i="36"/>
  <c r="A519" i="36"/>
  <c r="A518" i="36"/>
  <c r="A517" i="36"/>
  <c r="A516" i="36"/>
  <c r="A515" i="36"/>
  <c r="A514" i="36"/>
  <c r="A513" i="36"/>
  <c r="A512" i="36"/>
  <c r="A511" i="36"/>
  <c r="A510" i="36"/>
  <c r="A509" i="36"/>
  <c r="A508" i="36"/>
  <c r="A507" i="36"/>
  <c r="A506" i="36"/>
  <c r="A505" i="36"/>
  <c r="A504" i="36"/>
  <c r="A503" i="36"/>
  <c r="A502" i="36"/>
  <c r="A501" i="36"/>
  <c r="A500" i="36"/>
  <c r="A499" i="36"/>
  <c r="A498" i="36"/>
  <c r="A497" i="36"/>
  <c r="A496" i="36"/>
  <c r="A495" i="36"/>
  <c r="A494" i="36"/>
  <c r="A493" i="36"/>
  <c r="A492" i="36"/>
  <c r="A491" i="36"/>
  <c r="A490" i="36"/>
  <c r="A489" i="36"/>
  <c r="A488" i="36"/>
  <c r="A487" i="36"/>
  <c r="A486" i="36"/>
  <c r="A485" i="36"/>
  <c r="A484" i="36"/>
  <c r="A483" i="36"/>
  <c r="A482" i="36"/>
  <c r="A481" i="36"/>
  <c r="A480" i="36"/>
  <c r="A479" i="36"/>
  <c r="A478" i="36"/>
  <c r="A477" i="36"/>
  <c r="A476" i="36"/>
  <c r="A475" i="36"/>
  <c r="A474" i="36"/>
  <c r="A473" i="36"/>
  <c r="A472" i="36"/>
  <c r="A471" i="36"/>
  <c r="A470" i="36"/>
  <c r="A469" i="36"/>
  <c r="A468" i="36"/>
  <c r="A467" i="36"/>
  <c r="A466" i="36"/>
  <c r="A465" i="36"/>
  <c r="A464" i="36"/>
  <c r="A463" i="36"/>
  <c r="A462" i="36"/>
  <c r="A461" i="36"/>
  <c r="A460" i="36"/>
  <c r="A459" i="36"/>
  <c r="A458" i="36"/>
  <c r="A457" i="36"/>
  <c r="A456" i="36"/>
  <c r="A455" i="36"/>
  <c r="A454" i="36"/>
  <c r="A453" i="36"/>
  <c r="A452" i="36"/>
  <c r="A451" i="36"/>
  <c r="A450" i="36"/>
  <c r="A449" i="36"/>
  <c r="A448" i="36"/>
  <c r="A447" i="36"/>
  <c r="A446" i="36"/>
  <c r="A445" i="36"/>
  <c r="A444" i="36"/>
  <c r="A443" i="36"/>
  <c r="A442" i="36"/>
  <c r="A441" i="36"/>
  <c r="A440" i="36"/>
  <c r="A439" i="36"/>
  <c r="A438" i="36"/>
  <c r="A437" i="36"/>
  <c r="A436" i="36"/>
  <c r="A435" i="36"/>
  <c r="A434" i="36"/>
  <c r="A433" i="36"/>
  <c r="A432" i="36"/>
  <c r="A431" i="36"/>
  <c r="A430" i="36"/>
  <c r="A429" i="36"/>
  <c r="A428" i="36"/>
  <c r="A427" i="36"/>
  <c r="A426" i="36"/>
  <c r="A425" i="36"/>
  <c r="A424" i="36"/>
  <c r="A423" i="36"/>
  <c r="A422" i="36"/>
  <c r="A421" i="36"/>
  <c r="A420" i="36"/>
  <c r="A419" i="36"/>
  <c r="A418" i="36"/>
  <c r="A417" i="36"/>
  <c r="A416" i="36"/>
  <c r="A415" i="36"/>
  <c r="A414" i="36"/>
  <c r="A413" i="36"/>
  <c r="A412" i="36"/>
  <c r="A411" i="36"/>
  <c r="A410" i="36"/>
  <c r="A409" i="36"/>
  <c r="A408" i="36"/>
  <c r="A407" i="36"/>
  <c r="A406" i="36"/>
  <c r="A405" i="36"/>
  <c r="A404" i="36"/>
  <c r="A403" i="36"/>
  <c r="A402" i="36"/>
  <c r="A401" i="36"/>
  <c r="A400" i="36"/>
  <c r="A399" i="36"/>
  <c r="A398" i="36"/>
  <c r="A397" i="36"/>
  <c r="A396" i="36"/>
  <c r="A395" i="36"/>
  <c r="A394" i="36"/>
  <c r="A393" i="36"/>
  <c r="A392" i="36"/>
  <c r="A391" i="36"/>
  <c r="A390" i="36"/>
  <c r="A389" i="36"/>
  <c r="A388" i="36"/>
  <c r="A387" i="36"/>
  <c r="A386" i="36"/>
  <c r="A385" i="36"/>
  <c r="A384" i="36"/>
  <c r="A383" i="36"/>
  <c r="A382" i="36"/>
  <c r="A381" i="36"/>
  <c r="A380" i="36"/>
  <c r="A379" i="36"/>
  <c r="A378" i="36"/>
  <c r="A377" i="36"/>
  <c r="A376" i="36"/>
  <c r="A375" i="36"/>
  <c r="A374" i="36"/>
  <c r="A373" i="36"/>
  <c r="A372" i="36"/>
  <c r="A371" i="36"/>
  <c r="A370" i="36"/>
  <c r="A369" i="36"/>
  <c r="A368" i="36"/>
  <c r="A367" i="36"/>
  <c r="A366" i="36"/>
  <c r="A365" i="36"/>
  <c r="A364" i="36"/>
  <c r="A363" i="36"/>
  <c r="A362" i="36"/>
  <c r="A361" i="36"/>
  <c r="A360" i="36"/>
  <c r="A359" i="36"/>
  <c r="A358" i="36"/>
  <c r="A357" i="36"/>
  <c r="A356" i="36"/>
  <c r="A355" i="36"/>
  <c r="A354" i="36"/>
  <c r="A353" i="36"/>
  <c r="A352" i="36"/>
  <c r="A351" i="36"/>
  <c r="A350" i="36"/>
  <c r="A349" i="36"/>
  <c r="A348" i="36"/>
  <c r="A347" i="36"/>
  <c r="A346" i="36"/>
  <c r="A345" i="36"/>
  <c r="A344" i="36"/>
  <c r="A343" i="36"/>
  <c r="A342" i="36"/>
  <c r="A341" i="36"/>
  <c r="A340" i="36"/>
  <c r="A339" i="36"/>
  <c r="A338" i="36"/>
  <c r="A337" i="36"/>
  <c r="A336" i="36"/>
  <c r="A335" i="36"/>
  <c r="A334" i="36"/>
  <c r="A333" i="36"/>
  <c r="A332" i="36"/>
  <c r="A331" i="36"/>
  <c r="A330" i="36"/>
  <c r="A329" i="36"/>
  <c r="A328" i="36"/>
  <c r="A327" i="36"/>
  <c r="A326" i="36"/>
  <c r="A325" i="36"/>
  <c r="A324" i="36"/>
  <c r="A323" i="36"/>
  <c r="A322" i="36"/>
  <c r="A321" i="36"/>
  <c r="A320" i="36"/>
  <c r="A319" i="36"/>
  <c r="A318" i="36"/>
  <c r="A317" i="36"/>
  <c r="A316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8" i="36"/>
  <c r="A277" i="36"/>
  <c r="A276" i="36"/>
  <c r="A275" i="36"/>
  <c r="A274" i="36"/>
  <c r="A273" i="36"/>
  <c r="A272" i="36"/>
  <c r="A271" i="36"/>
  <c r="A270" i="36"/>
  <c r="A269" i="36"/>
  <c r="A268" i="36"/>
  <c r="A267" i="36"/>
  <c r="A266" i="36"/>
  <c r="A265" i="36"/>
  <c r="A264" i="36"/>
  <c r="A263" i="36"/>
  <c r="A262" i="36"/>
  <c r="A261" i="36"/>
  <c r="A260" i="36"/>
  <c r="A259" i="36"/>
  <c r="A258" i="36"/>
  <c r="A257" i="36"/>
  <c r="A256" i="36"/>
  <c r="A255" i="36"/>
  <c r="A254" i="36"/>
  <c r="A253" i="36"/>
  <c r="A252" i="36"/>
  <c r="A251" i="36"/>
  <c r="A250" i="36"/>
  <c r="A249" i="36"/>
  <c r="A248" i="36"/>
  <c r="A247" i="36"/>
  <c r="A246" i="36"/>
  <c r="A245" i="36"/>
  <c r="A244" i="36"/>
  <c r="A243" i="36"/>
  <c r="A242" i="36"/>
  <c r="A241" i="36"/>
  <c r="A240" i="36"/>
  <c r="A239" i="36"/>
  <c r="A238" i="36"/>
  <c r="A237" i="36"/>
  <c r="A236" i="36"/>
  <c r="A235" i="36"/>
  <c r="A234" i="36"/>
  <c r="A233" i="36"/>
  <c r="A232" i="36"/>
  <c r="A231" i="36"/>
  <c r="A230" i="36"/>
  <c r="A229" i="36"/>
  <c r="A228" i="36"/>
  <c r="A227" i="36"/>
  <c r="A226" i="36"/>
  <c r="A225" i="36"/>
  <c r="A224" i="36"/>
  <c r="A223" i="36"/>
  <c r="A222" i="36"/>
  <c r="A221" i="36"/>
  <c r="A220" i="36"/>
  <c r="A219" i="36"/>
  <c r="A218" i="36"/>
  <c r="A217" i="36"/>
  <c r="A216" i="36"/>
  <c r="A215" i="36"/>
  <c r="A214" i="36"/>
  <c r="A213" i="36"/>
  <c r="A212" i="36"/>
  <c r="A211" i="36"/>
  <c r="A210" i="36"/>
  <c r="A209" i="36"/>
  <c r="A208" i="36"/>
  <c r="A207" i="36"/>
  <c r="A206" i="36"/>
  <c r="A205" i="36"/>
  <c r="A204" i="36"/>
  <c r="A203" i="36"/>
  <c r="A202" i="36"/>
  <c r="A201" i="36"/>
  <c r="A200" i="36"/>
  <c r="A199" i="36"/>
  <c r="A198" i="36"/>
  <c r="A197" i="36"/>
  <c r="A196" i="36"/>
  <c r="A195" i="36"/>
  <c r="A194" i="36"/>
  <c r="A193" i="36"/>
  <c r="A192" i="36"/>
  <c r="A191" i="36"/>
  <c r="A190" i="36"/>
  <c r="A189" i="36"/>
  <c r="A188" i="36"/>
  <c r="A187" i="36"/>
  <c r="A186" i="36"/>
  <c r="A185" i="36"/>
  <c r="A184" i="36"/>
  <c r="A183" i="36"/>
  <c r="A182" i="36"/>
  <c r="A181" i="36"/>
  <c r="A180" i="36"/>
  <c r="A179" i="36"/>
  <c r="A178" i="36"/>
  <c r="A177" i="36"/>
  <c r="A176" i="36"/>
  <c r="A175" i="36"/>
  <c r="A174" i="36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693" i="35"/>
  <c r="A692" i="35"/>
  <c r="A691" i="35"/>
  <c r="A690" i="35"/>
  <c r="A689" i="35"/>
  <c r="A688" i="35"/>
  <c r="A687" i="35"/>
  <c r="A686" i="35"/>
  <c r="A685" i="35"/>
  <c r="A684" i="35"/>
  <c r="A683" i="35"/>
  <c r="A682" i="35"/>
  <c r="A681" i="35"/>
  <c r="A680" i="35"/>
  <c r="A679" i="35"/>
  <c r="A678" i="35"/>
  <c r="A677" i="35"/>
  <c r="A676" i="35"/>
  <c r="A675" i="35"/>
  <c r="A674" i="35"/>
  <c r="A673" i="35"/>
  <c r="A672" i="35"/>
  <c r="A671" i="35"/>
  <c r="A670" i="35"/>
  <c r="A669" i="35"/>
  <c r="A668" i="35"/>
  <c r="A667" i="35"/>
  <c r="A666" i="35"/>
  <c r="A665" i="35"/>
  <c r="A664" i="35"/>
  <c r="A663" i="35"/>
  <c r="A662" i="35"/>
  <c r="A661" i="35"/>
  <c r="A660" i="35"/>
  <c r="A659" i="35"/>
  <c r="A658" i="35"/>
  <c r="A657" i="35"/>
  <c r="A656" i="35"/>
  <c r="A655" i="35"/>
  <c r="A654" i="35"/>
  <c r="A653" i="35"/>
  <c r="A652" i="35"/>
  <c r="A651" i="35"/>
  <c r="A650" i="35"/>
  <c r="A649" i="35"/>
  <c r="A648" i="35"/>
  <c r="A647" i="35"/>
  <c r="A646" i="35"/>
  <c r="A645" i="35"/>
  <c r="A644" i="35"/>
  <c r="A643" i="35"/>
  <c r="A642" i="35"/>
  <c r="A641" i="35"/>
  <c r="A640" i="35"/>
  <c r="A639" i="35"/>
  <c r="A638" i="35"/>
  <c r="A637" i="35"/>
  <c r="A636" i="35"/>
  <c r="A635" i="35"/>
  <c r="A634" i="35"/>
  <c r="A633" i="35"/>
  <c r="A632" i="35"/>
  <c r="A631" i="35"/>
  <c r="A630" i="35"/>
  <c r="A629" i="35"/>
  <c r="A628" i="35"/>
  <c r="A627" i="35"/>
  <c r="A626" i="35"/>
  <c r="A625" i="35"/>
  <c r="A624" i="35"/>
  <c r="A623" i="35"/>
  <c r="A622" i="35"/>
  <c r="A621" i="35"/>
  <c r="A620" i="35"/>
  <c r="A619" i="35"/>
  <c r="A618" i="35"/>
  <c r="A617" i="35"/>
  <c r="A616" i="35"/>
  <c r="A615" i="35"/>
  <c r="A614" i="35"/>
  <c r="A613" i="35"/>
  <c r="A612" i="35"/>
  <c r="A611" i="35"/>
  <c r="A610" i="35"/>
  <c r="A609" i="35"/>
  <c r="A608" i="35"/>
  <c r="A607" i="35"/>
  <c r="A606" i="35"/>
  <c r="A605" i="35"/>
  <c r="A604" i="35"/>
  <c r="A603" i="35"/>
  <c r="A602" i="35"/>
  <c r="A601" i="35"/>
  <c r="A600" i="35"/>
  <c r="A599" i="35"/>
  <c r="A598" i="35"/>
  <c r="A597" i="35"/>
  <c r="A596" i="35"/>
  <c r="A595" i="35"/>
  <c r="A594" i="35"/>
  <c r="A593" i="35"/>
  <c r="A592" i="35"/>
  <c r="A591" i="35"/>
  <c r="A590" i="35"/>
  <c r="A589" i="35"/>
  <c r="A588" i="35"/>
  <c r="A587" i="35"/>
  <c r="A586" i="35"/>
  <c r="A585" i="35"/>
  <c r="A584" i="35"/>
  <c r="A583" i="35"/>
  <c r="A582" i="35"/>
  <c r="A581" i="35"/>
  <c r="A580" i="35"/>
  <c r="A579" i="35"/>
  <c r="A578" i="35"/>
  <c r="A577" i="35"/>
  <c r="A576" i="35"/>
  <c r="A575" i="35"/>
  <c r="A574" i="35"/>
  <c r="A573" i="35"/>
  <c r="A572" i="35"/>
  <c r="A571" i="35"/>
  <c r="A570" i="35"/>
  <c r="A569" i="35"/>
  <c r="A568" i="35"/>
  <c r="A567" i="35"/>
  <c r="A566" i="35"/>
  <c r="A565" i="35"/>
  <c r="A564" i="35"/>
  <c r="A563" i="35"/>
  <c r="A562" i="35"/>
  <c r="A561" i="35"/>
  <c r="A560" i="35"/>
  <c r="A559" i="35"/>
  <c r="A558" i="35"/>
  <c r="A557" i="35"/>
  <c r="A556" i="35"/>
  <c r="A555" i="35"/>
  <c r="A554" i="35"/>
  <c r="A553" i="35"/>
  <c r="A552" i="35"/>
  <c r="A551" i="35"/>
  <c r="A550" i="35"/>
  <c r="A549" i="35"/>
  <c r="A548" i="35"/>
  <c r="A547" i="35"/>
  <c r="A546" i="35"/>
  <c r="A545" i="35"/>
  <c r="A544" i="35"/>
  <c r="A543" i="35"/>
  <c r="A542" i="35"/>
  <c r="A541" i="35"/>
  <c r="A540" i="35"/>
  <c r="A539" i="35"/>
  <c r="A538" i="35"/>
  <c r="A537" i="35"/>
  <c r="A536" i="35"/>
  <c r="A535" i="35"/>
  <c r="A534" i="35"/>
  <c r="A533" i="35"/>
  <c r="A532" i="35"/>
  <c r="A531" i="35"/>
  <c r="A530" i="35"/>
  <c r="A529" i="35"/>
  <c r="A528" i="35"/>
  <c r="A527" i="35"/>
  <c r="A526" i="35"/>
  <c r="A525" i="35"/>
  <c r="A524" i="35"/>
  <c r="A523" i="35"/>
  <c r="A522" i="35"/>
  <c r="A521" i="35"/>
  <c r="A520" i="35"/>
  <c r="A519" i="35"/>
  <c r="A518" i="35"/>
  <c r="A517" i="35"/>
  <c r="A516" i="35"/>
  <c r="A515" i="35"/>
  <c r="A514" i="35"/>
  <c r="A513" i="35"/>
  <c r="A512" i="35"/>
  <c r="A511" i="35"/>
  <c r="A510" i="35"/>
  <c r="A509" i="35"/>
  <c r="A508" i="35"/>
  <c r="A507" i="35"/>
  <c r="A506" i="35"/>
  <c r="A505" i="35"/>
  <c r="A504" i="35"/>
  <c r="A503" i="35"/>
  <c r="A502" i="35"/>
  <c r="A501" i="35"/>
  <c r="A500" i="35"/>
  <c r="A499" i="35"/>
  <c r="A498" i="35"/>
  <c r="A497" i="35"/>
  <c r="A496" i="35"/>
  <c r="A495" i="35"/>
  <c r="A494" i="35"/>
  <c r="A493" i="35"/>
  <c r="A492" i="35"/>
  <c r="A491" i="35"/>
  <c r="A490" i="35"/>
  <c r="A489" i="35"/>
  <c r="A488" i="35"/>
  <c r="A487" i="35"/>
  <c r="A486" i="35"/>
  <c r="A485" i="35"/>
  <c r="A484" i="35"/>
  <c r="A483" i="35"/>
  <c r="A482" i="35"/>
  <c r="A481" i="35"/>
  <c r="A480" i="35"/>
  <c r="A479" i="35"/>
  <c r="A478" i="35"/>
  <c r="A477" i="35"/>
  <c r="A476" i="35"/>
  <c r="A475" i="35"/>
  <c r="A474" i="35"/>
  <c r="A473" i="35"/>
  <c r="A472" i="35"/>
  <c r="A471" i="35"/>
  <c r="A470" i="35"/>
  <c r="A469" i="35"/>
  <c r="A468" i="35"/>
  <c r="A467" i="35"/>
  <c r="A466" i="35"/>
  <c r="A465" i="35"/>
  <c r="A464" i="35"/>
  <c r="A463" i="35"/>
  <c r="A462" i="35"/>
  <c r="A461" i="35"/>
  <c r="A460" i="35"/>
  <c r="A459" i="35"/>
  <c r="A458" i="35"/>
  <c r="A457" i="35"/>
  <c r="A456" i="35"/>
  <c r="A455" i="35"/>
  <c r="A454" i="35"/>
  <c r="A453" i="35"/>
  <c r="A452" i="35"/>
  <c r="A451" i="35"/>
  <c r="A450" i="35"/>
  <c r="A449" i="35"/>
  <c r="A448" i="35"/>
  <c r="A447" i="35"/>
  <c r="A446" i="35"/>
  <c r="A445" i="35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297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80" i="35"/>
  <c r="A279" i="35"/>
  <c r="A278" i="35"/>
  <c r="A277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60" i="35"/>
  <c r="A259" i="35"/>
  <c r="A258" i="35"/>
  <c r="A257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40" i="35"/>
  <c r="A239" i="35"/>
  <c r="A238" i="35"/>
  <c r="A237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20" i="35"/>
  <c r="A219" i="35"/>
  <c r="A218" i="35"/>
  <c r="A217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4" i="35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B2" i="2"/>
  <c r="O1066" i="1"/>
  <c r="X222" i="1"/>
  <c r="X197" i="1"/>
  <c r="X204" i="1"/>
  <c r="X221" i="1"/>
  <c r="X207" i="1"/>
  <c r="O1069" i="1"/>
  <c r="X211" i="1"/>
  <c r="X205" i="1"/>
  <c r="X206" i="1"/>
  <c r="X202" i="1"/>
  <c r="X208" i="1"/>
  <c r="X199" i="1"/>
  <c r="X210" i="1"/>
  <c r="O1064" i="1"/>
  <c r="X217" i="1"/>
  <c r="X218" i="1"/>
  <c r="X223" i="1"/>
  <c r="O1074" i="1"/>
  <c r="X201" i="1"/>
  <c r="X219" i="1"/>
  <c r="X198" i="1"/>
  <c r="O1073" i="1"/>
  <c r="O1067" i="1"/>
  <c r="O1068" i="1"/>
  <c r="X212" i="1"/>
  <c r="X220" i="1"/>
  <c r="X213" i="1"/>
  <c r="X200" i="1"/>
  <c r="X209" i="1"/>
  <c r="X215" i="1"/>
  <c r="X203" i="1"/>
  <c r="O1072" i="1"/>
  <c r="X216" i="1"/>
  <c r="O1065" i="1"/>
  <c r="O1071" i="1"/>
  <c r="X196" i="1"/>
  <c r="X214" i="1"/>
  <c r="O1070" i="1"/>
  <c r="B2" i="61" l="1"/>
  <c r="B2" i="59"/>
  <c r="B2" i="57"/>
  <c r="B2" i="55"/>
  <c r="B2" i="53"/>
  <c r="B2" i="60"/>
  <c r="B2" i="58"/>
  <c r="B2" i="56"/>
  <c r="B2" i="54"/>
  <c r="B2" i="52"/>
  <c r="B1" i="2"/>
  <c r="B2" i="51"/>
  <c r="B2" i="49"/>
  <c r="B2" i="47"/>
  <c r="B2" i="45"/>
  <c r="B2" i="43"/>
  <c r="B2" i="48"/>
  <c r="B2" i="44"/>
  <c r="B2" i="42"/>
  <c r="B2" i="50"/>
  <c r="B2" i="46"/>
  <c r="B2" i="41"/>
  <c r="B2" i="40"/>
  <c r="B2" i="39"/>
  <c r="B2" i="38"/>
  <c r="B2" i="37"/>
  <c r="B2" i="36"/>
  <c r="B2" i="35"/>
  <c r="B2" i="34"/>
  <c r="B2" i="33"/>
  <c r="B2" i="32"/>
  <c r="B2" i="24"/>
  <c r="B2" i="23"/>
  <c r="B2" i="22"/>
  <c r="B2" i="31"/>
  <c r="B2" i="30"/>
  <c r="B2" i="29"/>
  <c r="B2" i="28"/>
  <c r="B2" i="27"/>
  <c r="B2" i="26"/>
  <c r="B2" i="25"/>
  <c r="B2" i="21"/>
  <c r="B2" i="20"/>
  <c r="B2" i="19"/>
  <c r="B2" i="18"/>
  <c r="B2" i="17"/>
  <c r="B2" i="16"/>
  <c r="B2" i="15"/>
  <c r="B2" i="14"/>
  <c r="B2" i="13"/>
  <c r="B2" i="12"/>
  <c r="B2" i="11"/>
  <c r="B2" i="10"/>
  <c r="B2" i="9"/>
  <c r="B2" i="8"/>
  <c r="B2" i="7"/>
  <c r="B2" i="6"/>
  <c r="B2" i="5"/>
  <c r="B2" i="4"/>
  <c r="B2" i="3"/>
  <c r="A4" i="17"/>
  <c r="A4" i="4"/>
  <c r="A4" i="3"/>
  <c r="K158" i="1" l="1"/>
  <c r="K159" i="1"/>
  <c r="J158" i="1"/>
  <c r="J159" i="1"/>
  <c r="D36" i="1"/>
  <c r="A4" i="9"/>
  <c r="A4" i="18"/>
  <c r="A4" i="29"/>
  <c r="A4" i="36"/>
  <c r="A4" i="5"/>
  <c r="A4" i="11"/>
  <c r="A4" i="15"/>
  <c r="A4" i="19"/>
  <c r="A4" i="26"/>
  <c r="A4" i="30"/>
  <c r="A4" i="10"/>
  <c r="A4" i="24"/>
  <c r="A4" i="4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62" i="1"/>
  <c r="A160" i="1"/>
  <c r="A67" i="1"/>
  <c r="A71" i="1"/>
  <c r="A75" i="1"/>
  <c r="A79" i="1"/>
  <c r="A83" i="1"/>
  <c r="A87" i="1"/>
  <c r="A91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64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A157" i="1"/>
  <c r="A161" i="1"/>
  <c r="A68" i="1"/>
  <c r="A72" i="1"/>
  <c r="A76" i="1"/>
  <c r="A80" i="1"/>
  <c r="A84" i="1"/>
  <c r="A88" i="1"/>
  <c r="A92" i="1"/>
  <c r="A96" i="1"/>
  <c r="A100" i="1"/>
  <c r="A104" i="1"/>
  <c r="A108" i="1"/>
  <c r="A112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A159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K68" i="1"/>
  <c r="K84" i="1"/>
  <c r="K100" i="1"/>
  <c r="K116" i="1"/>
  <c r="K132" i="1"/>
  <c r="K148" i="1"/>
  <c r="J72" i="1"/>
  <c r="J88" i="1"/>
  <c r="J104" i="1"/>
  <c r="J120" i="1"/>
  <c r="J136" i="1"/>
  <c r="J152" i="1"/>
  <c r="J160" i="1"/>
  <c r="A73" i="1"/>
  <c r="A89" i="1"/>
  <c r="A105" i="1"/>
  <c r="A117" i="1"/>
  <c r="A125" i="1"/>
  <c r="A133" i="1"/>
  <c r="A141" i="1"/>
  <c r="A149" i="1"/>
  <c r="A155" i="1"/>
  <c r="K80" i="1"/>
  <c r="K112" i="1"/>
  <c r="J68" i="1"/>
  <c r="J100" i="1"/>
  <c r="J132" i="1"/>
  <c r="J148" i="1"/>
  <c r="A85" i="1"/>
  <c r="A116" i="1"/>
  <c r="A132" i="1"/>
  <c r="A148" i="1"/>
  <c r="K72" i="1"/>
  <c r="K88" i="1"/>
  <c r="K104" i="1"/>
  <c r="K120" i="1"/>
  <c r="K136" i="1"/>
  <c r="K152" i="1"/>
  <c r="K160" i="1"/>
  <c r="J76" i="1"/>
  <c r="J92" i="1"/>
  <c r="J108" i="1"/>
  <c r="J124" i="1"/>
  <c r="J140" i="1"/>
  <c r="J156" i="1"/>
  <c r="A158" i="1"/>
  <c r="A77" i="1"/>
  <c r="A93" i="1"/>
  <c r="A109" i="1"/>
  <c r="A120" i="1"/>
  <c r="A128" i="1"/>
  <c r="A136" i="1"/>
  <c r="A144" i="1"/>
  <c r="A151" i="1"/>
  <c r="A156" i="1"/>
  <c r="K76" i="1"/>
  <c r="K92" i="1"/>
  <c r="K108" i="1"/>
  <c r="K124" i="1"/>
  <c r="K140" i="1"/>
  <c r="K156" i="1"/>
  <c r="J64" i="1"/>
  <c r="J80" i="1"/>
  <c r="J96" i="1"/>
  <c r="J112" i="1"/>
  <c r="J128" i="1"/>
  <c r="J144" i="1"/>
  <c r="A65" i="1"/>
  <c r="A81" i="1"/>
  <c r="A97" i="1"/>
  <c r="A113" i="1"/>
  <c r="A121" i="1"/>
  <c r="A129" i="1"/>
  <c r="A137" i="1"/>
  <c r="A145" i="1"/>
  <c r="A152" i="1"/>
  <c r="A64" i="1"/>
  <c r="K96" i="1"/>
  <c r="K128" i="1"/>
  <c r="K144" i="1"/>
  <c r="J84" i="1"/>
  <c r="J116" i="1"/>
  <c r="A69" i="1"/>
  <c r="A101" i="1"/>
  <c r="A124" i="1"/>
  <c r="A140" i="1"/>
  <c r="A153" i="1"/>
  <c r="A4" i="6"/>
  <c r="A4" i="7"/>
  <c r="A4" i="12"/>
  <c r="A4" i="16"/>
  <c r="A4" i="20"/>
  <c r="A4" i="27"/>
  <c r="A4" i="31"/>
  <c r="A4" i="32"/>
  <c r="A4" i="38"/>
  <c r="A4" i="43"/>
  <c r="A4" i="8"/>
  <c r="A4" i="21"/>
  <c r="A4" i="22"/>
  <c r="A4" i="34"/>
  <c r="A4" i="33"/>
  <c r="A4" i="39"/>
  <c r="A4" i="44"/>
  <c r="A4" i="13"/>
  <c r="A4" i="40"/>
  <c r="A4" i="28"/>
  <c r="A4" i="45"/>
  <c r="A4" i="14"/>
  <c r="A4" i="25"/>
  <c r="A4" i="23"/>
  <c r="A4" i="37"/>
  <c r="A4" i="42"/>
  <c r="B1" i="40"/>
  <c r="B1" i="56"/>
  <c r="B1" i="54"/>
  <c r="B1" i="61"/>
  <c r="B1" i="59"/>
  <c r="B1" i="57"/>
  <c r="B1" i="55"/>
  <c r="B1" i="53"/>
  <c r="B1" i="58"/>
  <c r="B1" i="60"/>
  <c r="B1" i="52"/>
  <c r="B1" i="12"/>
  <c r="B1" i="31"/>
  <c r="B1" i="32"/>
  <c r="B1" i="4"/>
  <c r="B1" i="16"/>
  <c r="B1" i="36"/>
  <c r="B1" i="20"/>
  <c r="B1" i="8"/>
  <c r="B1" i="27"/>
  <c r="B1" i="48"/>
  <c r="B1" i="46"/>
  <c r="B1" i="51"/>
  <c r="B1" i="49"/>
  <c r="B1" i="47"/>
  <c r="B1" i="45"/>
  <c r="B1" i="43"/>
  <c r="B1" i="50"/>
  <c r="B1" i="44"/>
  <c r="B1" i="42"/>
  <c r="B1" i="5"/>
  <c r="B1" i="9"/>
  <c r="B1" i="13"/>
  <c r="B1" i="17"/>
  <c r="B1" i="21"/>
  <c r="B1" i="28"/>
  <c r="B1" i="22"/>
  <c r="B1" i="33"/>
  <c r="B1" i="37"/>
  <c r="B1" i="41"/>
  <c r="B1" i="6"/>
  <c r="B1" i="10"/>
  <c r="B1" i="14"/>
  <c r="B1" i="18"/>
  <c r="B1" i="25"/>
  <c r="B1" i="29"/>
  <c r="B1" i="23"/>
  <c r="B1" i="34"/>
  <c r="B1" i="38"/>
  <c r="B1" i="3"/>
  <c r="B1" i="7"/>
  <c r="B1" i="11"/>
  <c r="B1" i="15"/>
  <c r="B1" i="19"/>
  <c r="B1" i="26"/>
  <c r="B1" i="30"/>
  <c r="B1" i="24"/>
  <c r="B1" i="35"/>
  <c r="B1" i="39"/>
  <c r="A4" i="2"/>
  <c r="A196" i="1"/>
  <c r="A195" i="1"/>
  <c r="A194" i="1"/>
  <c r="A193" i="1"/>
  <c r="A192" i="1"/>
  <c r="A191" i="1"/>
  <c r="A190" i="1"/>
  <c r="A189" i="1"/>
  <c r="A188" i="1"/>
  <c r="A187" i="1"/>
  <c r="A186" i="1"/>
  <c r="A5" i="57" l="1"/>
  <c r="A5" i="21"/>
  <c r="A5" i="40"/>
  <c r="A5" i="18"/>
  <c r="A5" i="28"/>
  <c r="A5" i="45"/>
  <c r="A5" i="25"/>
  <c r="A5" i="17"/>
  <c r="A5" i="36"/>
  <c r="A5" i="14"/>
  <c r="A5" i="13"/>
  <c r="A5" i="42"/>
  <c r="A5" i="27"/>
  <c r="A5" i="12"/>
  <c r="A5" i="22"/>
  <c r="A5" i="23"/>
  <c r="A5" i="9"/>
  <c r="A5" i="31"/>
  <c r="A5" i="6"/>
  <c r="A5" i="56"/>
  <c r="A5" i="20"/>
  <c r="A5" i="24"/>
  <c r="A5" i="59"/>
  <c r="A5" i="16"/>
  <c r="A5" i="19"/>
  <c r="A5" i="30"/>
  <c r="A5" i="8"/>
  <c r="A5" i="43"/>
  <c r="A5" i="46"/>
  <c r="A5" i="44"/>
  <c r="A5" i="11"/>
  <c r="A5" i="39"/>
  <c r="A5" i="4"/>
  <c r="A5" i="60"/>
  <c r="A5" i="35"/>
  <c r="A5" i="54"/>
  <c r="A5" i="55"/>
  <c r="A5" i="26"/>
  <c r="A5" i="48"/>
  <c r="A5" i="52"/>
  <c r="A5" i="53"/>
  <c r="A5" i="10"/>
  <c r="A5" i="3"/>
  <c r="A5" i="15"/>
  <c r="A5" i="29"/>
  <c r="A5" i="47"/>
  <c r="A5" i="7"/>
  <c r="A5" i="49"/>
  <c r="A5" i="37"/>
  <c r="A5" i="61"/>
  <c r="A5" i="38"/>
  <c r="A5" i="50"/>
  <c r="A5" i="34"/>
  <c r="A5" i="33"/>
  <c r="A5" i="51"/>
  <c r="A5" i="41"/>
  <c r="A5" i="32"/>
  <c r="A5" i="58"/>
  <c r="A5" i="5"/>
  <c r="G82" i="1"/>
  <c r="G94" i="1"/>
  <c r="C106" i="1"/>
  <c r="C80" i="1"/>
  <c r="C101" i="1"/>
  <c r="H120" i="1"/>
  <c r="H106" i="1"/>
  <c r="D66" i="1"/>
  <c r="D5" i="39"/>
  <c r="H76" i="1"/>
  <c r="D103" i="1"/>
  <c r="X125" i="1"/>
  <c r="X127" i="1"/>
  <c r="F5" i="16"/>
  <c r="E133" i="1"/>
  <c r="X93" i="1"/>
  <c r="F5" i="52"/>
  <c r="G71" i="1"/>
  <c r="E5" i="40"/>
  <c r="C95" i="1"/>
  <c r="H113" i="1"/>
  <c r="H74" i="1"/>
  <c r="C115" i="1"/>
  <c r="X164" i="1"/>
  <c r="D84" i="1"/>
  <c r="D5" i="52"/>
  <c r="X79" i="1"/>
  <c r="G100" i="1"/>
  <c r="D71" i="1"/>
  <c r="E5" i="9"/>
  <c r="X73" i="1"/>
  <c r="X153" i="1"/>
  <c r="D116" i="1"/>
  <c r="F126" i="1"/>
  <c r="B5" i="61"/>
  <c r="F5" i="46"/>
  <c r="F5" i="3"/>
  <c r="H92" i="1"/>
  <c r="C81" i="1"/>
  <c r="X89" i="1"/>
  <c r="D5" i="53"/>
  <c r="H138" i="1"/>
  <c r="C98" i="1"/>
  <c r="F5" i="59"/>
  <c r="F138" i="1"/>
  <c r="C5" i="36"/>
  <c r="D127" i="1"/>
  <c r="C155" i="1"/>
  <c r="F5" i="29"/>
  <c r="F69" i="1"/>
  <c r="C5" i="60"/>
  <c r="H134" i="1"/>
  <c r="E69" i="1"/>
  <c r="D5" i="38"/>
  <c r="C89" i="1"/>
  <c r="D89" i="1"/>
  <c r="C121" i="1"/>
  <c r="F155" i="1"/>
  <c r="C143" i="1"/>
  <c r="D5" i="37"/>
  <c r="C5" i="30"/>
  <c r="E118" i="1"/>
  <c r="H140" i="1"/>
  <c r="F140" i="1"/>
  <c r="E77" i="1"/>
  <c r="C134" i="1"/>
  <c r="C116" i="1"/>
  <c r="X94" i="1"/>
  <c r="E5" i="48"/>
  <c r="G5" i="53"/>
  <c r="E5" i="21"/>
  <c r="X114" i="1"/>
  <c r="C147" i="1"/>
  <c r="B5" i="53"/>
  <c r="H129" i="1"/>
  <c r="C141" i="1"/>
  <c r="C5" i="34"/>
  <c r="G5" i="51"/>
  <c r="H145" i="1"/>
  <c r="E5" i="13"/>
  <c r="G5" i="56"/>
  <c r="E141" i="1"/>
  <c r="G5" i="47"/>
  <c r="H110" i="1"/>
  <c r="F127" i="1"/>
  <c r="F5" i="17"/>
  <c r="F121" i="1"/>
  <c r="C73" i="1"/>
  <c r="F5" i="10"/>
  <c r="G81" i="1"/>
  <c r="C144" i="1"/>
  <c r="F5" i="47"/>
  <c r="D98" i="1"/>
  <c r="E5" i="60"/>
  <c r="G145" i="1"/>
  <c r="E100" i="1"/>
  <c r="H67" i="1"/>
  <c r="G5" i="59"/>
  <c r="G146" i="1"/>
  <c r="C137" i="1"/>
  <c r="X159" i="1"/>
  <c r="B5" i="21"/>
  <c r="H133" i="1"/>
  <c r="X119" i="1"/>
  <c r="D135" i="1"/>
  <c r="X103" i="1"/>
  <c r="F146" i="1"/>
  <c r="X130" i="1"/>
  <c r="C5" i="9"/>
  <c r="F142" i="1"/>
  <c r="E85" i="1"/>
  <c r="B5" i="43"/>
  <c r="C138" i="1"/>
  <c r="E123" i="1"/>
  <c r="G5" i="19"/>
  <c r="X69" i="1"/>
  <c r="D70" i="1"/>
  <c r="G5" i="30"/>
  <c r="F134" i="1"/>
  <c r="H100" i="1"/>
  <c r="X186" i="1"/>
  <c r="E5" i="59"/>
  <c r="X64" i="1"/>
  <c r="C129" i="1"/>
  <c r="B5" i="36"/>
  <c r="X72" i="1"/>
  <c r="G5" i="9"/>
  <c r="E119" i="1"/>
  <c r="D68" i="1"/>
  <c r="D82" i="1"/>
  <c r="E72" i="1"/>
  <c r="D5" i="21"/>
  <c r="X115" i="1"/>
  <c r="G121" i="1"/>
  <c r="F5" i="39"/>
  <c r="G5" i="35"/>
  <c r="C66" i="1"/>
  <c r="X151" i="1"/>
  <c r="E5" i="14"/>
  <c r="G5" i="21"/>
  <c r="H151" i="1"/>
  <c r="F113" i="1"/>
  <c r="C5" i="21"/>
  <c r="H107" i="1"/>
  <c r="E132" i="1"/>
  <c r="F5" i="49"/>
  <c r="F130" i="1"/>
  <c r="D144" i="1"/>
  <c r="E5" i="51"/>
  <c r="F106" i="1"/>
  <c r="X181" i="1"/>
  <c r="G112" i="1"/>
  <c r="B5" i="47"/>
  <c r="C128" i="1"/>
  <c r="E125" i="1"/>
  <c r="H89" i="1"/>
  <c r="C5" i="7"/>
  <c r="C100" i="1"/>
  <c r="E112" i="1"/>
  <c r="C132" i="1"/>
  <c r="X141" i="1"/>
  <c r="H70" i="1"/>
  <c r="F5" i="18"/>
  <c r="C5" i="16"/>
  <c r="E131" i="1"/>
  <c r="F153" i="1"/>
  <c r="C82" i="1"/>
  <c r="D5" i="9"/>
  <c r="G5" i="57"/>
  <c r="D5" i="16"/>
  <c r="X126" i="1"/>
  <c r="D5" i="41"/>
  <c r="G5" i="46"/>
  <c r="G5" i="16"/>
  <c r="C67" i="1"/>
  <c r="D109" i="1"/>
  <c r="D5" i="57"/>
  <c r="G64" i="1"/>
  <c r="H117" i="1"/>
  <c r="D117" i="1"/>
  <c r="X80" i="1"/>
  <c r="C5" i="8"/>
  <c r="F102" i="1"/>
  <c r="F79" i="1"/>
  <c r="B5" i="60"/>
  <c r="X169" i="1"/>
  <c r="H150" i="1"/>
  <c r="F90" i="1"/>
  <c r="G129" i="1"/>
  <c r="G5" i="44"/>
  <c r="C5" i="53"/>
  <c r="X71" i="1"/>
  <c r="F136" i="1"/>
  <c r="X100" i="1"/>
  <c r="F5" i="58"/>
  <c r="AA64" i="1"/>
  <c r="C5" i="45"/>
  <c r="G104" i="1"/>
  <c r="C107" i="1"/>
  <c r="C96" i="1"/>
  <c r="B5" i="11"/>
  <c r="G113" i="1"/>
  <c r="E5" i="47"/>
  <c r="X175" i="1"/>
  <c r="F135" i="1"/>
  <c r="F83" i="1"/>
  <c r="D104" i="1"/>
  <c r="G5" i="55"/>
  <c r="E96" i="1"/>
  <c r="E5" i="20"/>
  <c r="D97" i="1"/>
  <c r="D146" i="1"/>
  <c r="X116" i="1"/>
  <c r="G99" i="1"/>
  <c r="C72" i="1"/>
  <c r="X190" i="1"/>
  <c r="B5" i="48"/>
  <c r="H87" i="1"/>
  <c r="X193" i="1"/>
  <c r="E88" i="1"/>
  <c r="X170" i="1"/>
  <c r="B5" i="9"/>
  <c r="H68" i="1"/>
  <c r="G5" i="34"/>
  <c r="D139" i="1"/>
  <c r="D143" i="1"/>
  <c r="E5" i="45"/>
  <c r="F5" i="8"/>
  <c r="E5" i="38"/>
  <c r="D5" i="56"/>
  <c r="G5" i="5"/>
  <c r="E126" i="1"/>
  <c r="F151" i="1"/>
  <c r="F115" i="1"/>
  <c r="B5" i="58"/>
  <c r="E155" i="1"/>
  <c r="X81" i="1"/>
  <c r="D90" i="1"/>
  <c r="F81" i="1"/>
  <c r="F5" i="42"/>
  <c r="E5" i="52"/>
  <c r="H81" i="1"/>
  <c r="G68" i="1"/>
  <c r="H84" i="1"/>
  <c r="X162" i="1"/>
  <c r="F85" i="1"/>
  <c r="X98" i="1"/>
  <c r="C99" i="1"/>
  <c r="E5" i="7"/>
  <c r="F120" i="1"/>
  <c r="F5" i="51"/>
  <c r="H139" i="1"/>
  <c r="F125" i="1"/>
  <c r="X138" i="1"/>
  <c r="G78" i="1"/>
  <c r="F154" i="1"/>
  <c r="G73" i="1"/>
  <c r="E68" i="1"/>
  <c r="X155" i="1"/>
  <c r="H94" i="1"/>
  <c r="F88" i="1"/>
  <c r="G5" i="4"/>
  <c r="H156" i="1"/>
  <c r="C5" i="27"/>
  <c r="B5" i="15"/>
  <c r="X135" i="1"/>
  <c r="D5" i="33"/>
  <c r="H147" i="1"/>
  <c r="F64" i="1"/>
  <c r="C5" i="26"/>
  <c r="X179" i="1"/>
  <c r="H131" i="1"/>
  <c r="C5" i="52"/>
  <c r="G5" i="26"/>
  <c r="H78" i="1"/>
  <c r="E116" i="1"/>
  <c r="H103" i="1"/>
  <c r="E5" i="30"/>
  <c r="E108" i="1"/>
  <c r="C5" i="28"/>
  <c r="E86" i="1"/>
  <c r="D149" i="1"/>
  <c r="G153" i="1"/>
  <c r="C5" i="54"/>
  <c r="F137" i="1"/>
  <c r="D76" i="1"/>
  <c r="E115" i="1"/>
  <c r="F129" i="1"/>
  <c r="F87" i="1"/>
  <c r="D142" i="1"/>
  <c r="E5" i="27"/>
  <c r="G135" i="1"/>
  <c r="G132" i="1"/>
  <c r="E120" i="1"/>
  <c r="X185" i="1"/>
  <c r="H73" i="1"/>
  <c r="E107" i="1"/>
  <c r="E97" i="1"/>
  <c r="E81" i="1"/>
  <c r="H79" i="1"/>
  <c r="D147" i="1"/>
  <c r="E5" i="34"/>
  <c r="G90" i="1"/>
  <c r="F98" i="1"/>
  <c r="C83" i="1"/>
  <c r="D151" i="1"/>
  <c r="E70" i="1"/>
  <c r="H98" i="1"/>
  <c r="D5" i="13"/>
  <c r="H104" i="1"/>
  <c r="E145" i="1"/>
  <c r="H135" i="1"/>
  <c r="F122" i="1"/>
  <c r="X124" i="1"/>
  <c r="B5" i="6"/>
  <c r="E134" i="1"/>
  <c r="D5" i="45"/>
  <c r="B5" i="31"/>
  <c r="D5" i="43"/>
  <c r="C110" i="1"/>
  <c r="C117" i="1"/>
  <c r="X96" i="1"/>
  <c r="G108" i="1"/>
  <c r="G109" i="1"/>
  <c r="E5" i="18"/>
  <c r="B5" i="17"/>
  <c r="C5" i="49"/>
  <c r="G123" i="1"/>
  <c r="X157" i="1"/>
  <c r="E102" i="1"/>
  <c r="B5" i="49"/>
  <c r="X95" i="1"/>
  <c r="C131" i="1"/>
  <c r="F5" i="44"/>
  <c r="E95" i="1"/>
  <c r="D115" i="1"/>
  <c r="C113" i="1"/>
  <c r="D5" i="49"/>
  <c r="D5" i="30"/>
  <c r="H90" i="1"/>
  <c r="H83" i="1"/>
  <c r="F5" i="20"/>
  <c r="D125" i="1"/>
  <c r="C120" i="1"/>
  <c r="C91" i="1"/>
  <c r="H141" i="1"/>
  <c r="H72" i="1"/>
  <c r="D87" i="1"/>
  <c r="C5" i="11"/>
  <c r="C5" i="17"/>
  <c r="E5" i="2"/>
  <c r="E5" i="36"/>
  <c r="X146" i="1"/>
  <c r="C5" i="6"/>
  <c r="B5" i="23"/>
  <c r="C5" i="56"/>
  <c r="D65" i="1"/>
  <c r="X173" i="1"/>
  <c r="C5" i="40"/>
  <c r="F91" i="1"/>
  <c r="G83" i="1"/>
  <c r="B5" i="34"/>
  <c r="D120" i="1"/>
  <c r="X70" i="1"/>
  <c r="G5" i="39"/>
  <c r="G5" i="2"/>
  <c r="D81" i="1"/>
  <c r="X195" i="1"/>
  <c r="F141" i="1"/>
  <c r="E127" i="1"/>
  <c r="F5" i="6"/>
  <c r="G5" i="41"/>
  <c r="F111" i="1"/>
  <c r="X117" i="1"/>
  <c r="F128" i="1"/>
  <c r="G131" i="1"/>
  <c r="C79" i="1"/>
  <c r="D5" i="48"/>
  <c r="C149" i="1"/>
  <c r="C5" i="4"/>
  <c r="E5" i="22"/>
  <c r="F104" i="1"/>
  <c r="D5" i="59"/>
  <c r="E5" i="42"/>
  <c r="B5" i="3"/>
  <c r="B5" i="56"/>
  <c r="G5" i="18"/>
  <c r="E5" i="43"/>
  <c r="E135" i="1"/>
  <c r="H155" i="1"/>
  <c r="F5" i="14"/>
  <c r="G118" i="1"/>
  <c r="F5" i="12"/>
  <c r="D75" i="1"/>
  <c r="F112" i="1"/>
  <c r="F5" i="13"/>
  <c r="G76" i="1"/>
  <c r="F147" i="1"/>
  <c r="B5" i="16"/>
  <c r="D123" i="1"/>
  <c r="C145" i="1"/>
  <c r="C154" i="1"/>
  <c r="E87" i="1"/>
  <c r="F5" i="27"/>
  <c r="H93" i="1"/>
  <c r="D152" i="1"/>
  <c r="B5" i="38"/>
  <c r="E117" i="1"/>
  <c r="G138" i="1"/>
  <c r="G5" i="52"/>
  <c r="C111" i="1"/>
  <c r="F119" i="1"/>
  <c r="X129" i="1"/>
  <c r="D67" i="1"/>
  <c r="D74" i="1"/>
  <c r="E5" i="3"/>
  <c r="E5" i="50"/>
  <c r="F5" i="36"/>
  <c r="X165" i="1"/>
  <c r="G115" i="1"/>
  <c r="X67" i="1"/>
  <c r="D105" i="1"/>
  <c r="E110" i="1"/>
  <c r="E73" i="1"/>
  <c r="D5" i="46"/>
  <c r="C97" i="1"/>
  <c r="F5" i="7"/>
  <c r="D5" i="20"/>
  <c r="E5" i="56"/>
  <c r="G5" i="23"/>
  <c r="B5" i="46"/>
  <c r="G5" i="12"/>
  <c r="B5" i="32"/>
  <c r="D112" i="1"/>
  <c r="D5" i="6"/>
  <c r="G79" i="1"/>
  <c r="F5" i="19"/>
  <c r="G148" i="1"/>
  <c r="G5" i="15"/>
  <c r="D154" i="1"/>
  <c r="E5" i="24"/>
  <c r="C140" i="1"/>
  <c r="G150" i="1"/>
  <c r="H136" i="1"/>
  <c r="D5" i="12"/>
  <c r="E5" i="61"/>
  <c r="E5" i="54"/>
  <c r="E5" i="15"/>
  <c r="B5" i="55"/>
  <c r="E98" i="1"/>
  <c r="F95" i="1"/>
  <c r="G5" i="28"/>
  <c r="X123" i="1"/>
  <c r="G92" i="1"/>
  <c r="X136" i="1"/>
  <c r="X102" i="1"/>
  <c r="D119" i="1"/>
  <c r="F144" i="1"/>
  <c r="C5" i="18"/>
  <c r="F82" i="1"/>
  <c r="X105" i="1"/>
  <c r="B5" i="59"/>
  <c r="X110" i="1"/>
  <c r="D102" i="1"/>
  <c r="B5" i="37"/>
  <c r="F5" i="32"/>
  <c r="E128" i="1"/>
  <c r="H123" i="1"/>
  <c r="C74" i="1"/>
  <c r="G106" i="1"/>
  <c r="D64" i="1"/>
  <c r="X167" i="1"/>
  <c r="X66" i="1"/>
  <c r="G91" i="1"/>
  <c r="D140" i="1"/>
  <c r="X137" i="1"/>
  <c r="D5" i="2"/>
  <c r="G5" i="54"/>
  <c r="D133" i="1"/>
  <c r="X152" i="1"/>
  <c r="G5" i="33"/>
  <c r="G5" i="38"/>
  <c r="F86" i="1"/>
  <c r="E154" i="1"/>
  <c r="G85" i="1"/>
  <c r="E129" i="1"/>
  <c r="G130" i="1"/>
  <c r="E94" i="1"/>
  <c r="F5" i="60"/>
  <c r="B5" i="42"/>
  <c r="F5" i="23"/>
  <c r="C119" i="1"/>
  <c r="F80" i="1"/>
  <c r="C5" i="3"/>
  <c r="C104" i="1"/>
  <c r="C5" i="15"/>
  <c r="X161" i="1"/>
  <c r="D132" i="1"/>
  <c r="D134" i="1"/>
  <c r="D101" i="1"/>
  <c r="G152" i="1"/>
  <c r="F93" i="1"/>
  <c r="D108" i="1"/>
  <c r="C64" i="1"/>
  <c r="X176" i="1"/>
  <c r="G147" i="1"/>
  <c r="F76" i="1"/>
  <c r="C75" i="1"/>
  <c r="H143" i="1"/>
  <c r="H105" i="1"/>
  <c r="E5" i="19"/>
  <c r="X86" i="1"/>
  <c r="G114" i="1"/>
  <c r="C5" i="43"/>
  <c r="B5" i="10"/>
  <c r="D5" i="22"/>
  <c r="D130" i="1"/>
  <c r="E121" i="1"/>
  <c r="E5" i="23"/>
  <c r="G136" i="1"/>
  <c r="H101" i="1"/>
  <c r="C5" i="38"/>
  <c r="F156" i="1"/>
  <c r="D5" i="31"/>
  <c r="E143" i="1"/>
  <c r="C68" i="1"/>
  <c r="E75" i="1"/>
  <c r="X188" i="1"/>
  <c r="F5" i="61"/>
  <c r="E5" i="49"/>
  <c r="G124" i="1"/>
  <c r="C5" i="29"/>
  <c r="H95" i="1"/>
  <c r="X192" i="1"/>
  <c r="F148" i="1"/>
  <c r="C150" i="1"/>
  <c r="C94" i="1"/>
  <c r="C5" i="20"/>
  <c r="F109" i="1"/>
  <c r="D5" i="8"/>
  <c r="F5" i="11"/>
  <c r="F5" i="21"/>
  <c r="C5" i="37"/>
  <c r="G5" i="42"/>
  <c r="D5" i="3"/>
  <c r="D79" i="1"/>
  <c r="E84" i="1"/>
  <c r="C93" i="1"/>
  <c r="H64" i="1"/>
  <c r="C85" i="1"/>
  <c r="E5" i="31"/>
  <c r="H149" i="1"/>
  <c r="F89" i="1"/>
  <c r="F77" i="1"/>
  <c r="E76" i="1"/>
  <c r="X168" i="1"/>
  <c r="G5" i="27"/>
  <c r="G5" i="13"/>
  <c r="H88" i="1"/>
  <c r="C5" i="58"/>
  <c r="G137" i="1"/>
  <c r="D141" i="1"/>
  <c r="G107" i="1"/>
  <c r="G126" i="1"/>
  <c r="D72" i="1"/>
  <c r="E104" i="1"/>
  <c r="C108" i="1"/>
  <c r="G5" i="6"/>
  <c r="B5" i="19"/>
  <c r="F5" i="22"/>
  <c r="X140" i="1"/>
  <c r="E5" i="4"/>
  <c r="F5" i="40"/>
  <c r="H80" i="1"/>
  <c r="G103" i="1"/>
  <c r="X163" i="1"/>
  <c r="B5" i="51"/>
  <c r="X143" i="1"/>
  <c r="D122" i="1"/>
  <c r="D128" i="1"/>
  <c r="G134" i="1"/>
  <c r="F118" i="1"/>
  <c r="H69" i="1"/>
  <c r="G5" i="37"/>
  <c r="D106" i="1"/>
  <c r="D80" i="1"/>
  <c r="C5" i="32"/>
  <c r="F5" i="2"/>
  <c r="E5" i="11"/>
  <c r="D114" i="1"/>
  <c r="G5" i="7"/>
  <c r="C5" i="23"/>
  <c r="H144" i="1"/>
  <c r="F67" i="1"/>
  <c r="H126" i="1"/>
  <c r="C123" i="1"/>
  <c r="C5" i="13"/>
  <c r="E5" i="35"/>
  <c r="B5" i="33"/>
  <c r="D129" i="1"/>
  <c r="F5" i="26"/>
  <c r="E5" i="46"/>
  <c r="X111" i="1"/>
  <c r="G143" i="1"/>
  <c r="C156" i="1"/>
  <c r="D5" i="47"/>
  <c r="G149" i="1"/>
  <c r="E65" i="1"/>
  <c r="G66" i="1"/>
  <c r="D150" i="1"/>
  <c r="X104" i="1"/>
  <c r="D124" i="1"/>
  <c r="X132" i="1"/>
  <c r="F66" i="1"/>
  <c r="X154" i="1"/>
  <c r="G72" i="1"/>
  <c r="B5" i="28"/>
  <c r="G5" i="8"/>
  <c r="X145" i="1"/>
  <c r="B5" i="39"/>
  <c r="F103" i="1"/>
  <c r="E5" i="5"/>
  <c r="C5" i="14"/>
  <c r="C5" i="10"/>
  <c r="E74" i="1"/>
  <c r="E139" i="1"/>
  <c r="F73" i="1"/>
  <c r="X109" i="1"/>
  <c r="D77" i="1"/>
  <c r="H114" i="1"/>
  <c r="D5" i="28"/>
  <c r="H148" i="1"/>
  <c r="F110" i="1"/>
  <c r="X171" i="1"/>
  <c r="C70" i="1"/>
  <c r="G84" i="1"/>
  <c r="X118" i="1"/>
  <c r="C109" i="1"/>
  <c r="D148" i="1"/>
  <c r="X134" i="1"/>
  <c r="C5" i="61"/>
  <c r="D5" i="34"/>
  <c r="F5" i="35"/>
  <c r="X139" i="1"/>
  <c r="H130" i="1"/>
  <c r="E105" i="1"/>
  <c r="E140" i="1"/>
  <c r="E150" i="1"/>
  <c r="H154" i="1"/>
  <c r="G116" i="1"/>
  <c r="F116" i="1"/>
  <c r="C76" i="1"/>
  <c r="H142" i="1"/>
  <c r="G141" i="1"/>
  <c r="F78" i="1"/>
  <c r="E90" i="1"/>
  <c r="D93" i="1"/>
  <c r="G65" i="1"/>
  <c r="X148" i="1"/>
  <c r="X184" i="1"/>
  <c r="C139" i="1"/>
  <c r="X133" i="1"/>
  <c r="E64" i="1"/>
  <c r="E5" i="32"/>
  <c r="G102" i="1"/>
  <c r="G110" i="1"/>
  <c r="F94" i="1"/>
  <c r="H91" i="1"/>
  <c r="G75" i="1"/>
  <c r="E103" i="1"/>
  <c r="D5" i="26"/>
  <c r="G125" i="1"/>
  <c r="F72" i="1"/>
  <c r="C5" i="5"/>
  <c r="X172" i="1"/>
  <c r="D5" i="5"/>
  <c r="H132" i="1"/>
  <c r="C105" i="1"/>
  <c r="H96" i="1"/>
  <c r="G69" i="1"/>
  <c r="C112" i="1"/>
  <c r="X74" i="1"/>
  <c r="D5" i="15"/>
  <c r="E83" i="1"/>
  <c r="C151" i="1"/>
  <c r="E91" i="1"/>
  <c r="C65" i="1"/>
  <c r="H77" i="1"/>
  <c r="E137" i="1"/>
  <c r="C5" i="48"/>
  <c r="F5" i="45"/>
  <c r="D153" i="1"/>
  <c r="B5" i="8"/>
  <c r="H128" i="1"/>
  <c r="D5" i="19"/>
  <c r="G151" i="1"/>
  <c r="H82" i="1"/>
  <c r="H111" i="1"/>
  <c r="H121" i="1"/>
  <c r="D5" i="25"/>
  <c r="D137" i="1"/>
  <c r="F114" i="1"/>
  <c r="C69" i="1"/>
  <c r="C5" i="22"/>
  <c r="G5" i="29"/>
  <c r="X101" i="1"/>
  <c r="X75" i="1"/>
  <c r="X88" i="1"/>
  <c r="C152" i="1"/>
  <c r="E5" i="41"/>
  <c r="G95" i="1"/>
  <c r="D5" i="50"/>
  <c r="X120" i="1"/>
  <c r="C5" i="35"/>
  <c r="G98" i="1"/>
  <c r="H137" i="1"/>
  <c r="G105" i="1"/>
  <c r="G5" i="49"/>
  <c r="X174" i="1"/>
  <c r="D5" i="42"/>
  <c r="X85" i="1"/>
  <c r="C77" i="1"/>
  <c r="E156" i="1"/>
  <c r="G144" i="1"/>
  <c r="C127" i="1"/>
  <c r="E122" i="1"/>
  <c r="H86" i="1"/>
  <c r="D83" i="1"/>
  <c r="G5" i="14"/>
  <c r="G88" i="1"/>
  <c r="X107" i="1"/>
  <c r="X149" i="1"/>
  <c r="H125" i="1"/>
  <c r="D86" i="1"/>
  <c r="C5" i="31"/>
  <c r="C153" i="1"/>
  <c r="E5" i="6"/>
  <c r="D95" i="1"/>
  <c r="C114" i="1"/>
  <c r="X180" i="1"/>
  <c r="F5" i="34"/>
  <c r="C5" i="55"/>
  <c r="X177" i="1"/>
  <c r="D5" i="32"/>
  <c r="F5" i="33"/>
  <c r="D99" i="1"/>
  <c r="C88" i="1"/>
  <c r="F99" i="1"/>
  <c r="F92" i="1"/>
  <c r="C103" i="1"/>
  <c r="D5" i="61"/>
  <c r="E5" i="58"/>
  <c r="E99" i="1"/>
  <c r="C5" i="41"/>
  <c r="H153" i="1"/>
  <c r="G5" i="3"/>
  <c r="E124" i="1"/>
  <c r="F5" i="38"/>
  <c r="G119" i="1"/>
  <c r="G5" i="40"/>
  <c r="G127" i="1"/>
  <c r="F5" i="15"/>
  <c r="B5" i="22"/>
  <c r="X122" i="1"/>
  <c r="X90" i="1"/>
  <c r="X183" i="1"/>
  <c r="E78" i="1"/>
  <c r="F5" i="31"/>
  <c r="X158" i="1"/>
  <c r="H109" i="1"/>
  <c r="C71" i="1"/>
  <c r="F74" i="1"/>
  <c r="G97" i="1"/>
  <c r="X68" i="1"/>
  <c r="C136" i="1"/>
  <c r="E5" i="44"/>
  <c r="F100" i="1"/>
  <c r="E67" i="1"/>
  <c r="G5" i="43"/>
  <c r="E5" i="53"/>
  <c r="D5" i="10"/>
  <c r="F5" i="41"/>
  <c r="B5" i="13"/>
  <c r="D5" i="14"/>
  <c r="G140" i="1"/>
  <c r="E144" i="1"/>
  <c r="F5" i="50"/>
  <c r="E89" i="1"/>
  <c r="B5" i="20"/>
  <c r="G155" i="1"/>
  <c r="E130" i="1"/>
  <c r="X189" i="1"/>
  <c r="B5" i="26"/>
  <c r="G5" i="31"/>
  <c r="X182" i="1"/>
  <c r="D5" i="27"/>
  <c r="D69" i="1"/>
  <c r="D88" i="1"/>
  <c r="D5" i="11"/>
  <c r="D5" i="58"/>
  <c r="C5" i="50"/>
  <c r="B5" i="54"/>
  <c r="C5" i="25"/>
  <c r="F145" i="1"/>
  <c r="D111" i="1"/>
  <c r="D91" i="1"/>
  <c r="G139" i="1"/>
  <c r="H118" i="1"/>
  <c r="D100" i="1"/>
  <c r="F139" i="1"/>
  <c r="G5" i="58"/>
  <c r="G5" i="61"/>
  <c r="F5" i="55"/>
  <c r="B5" i="35"/>
  <c r="C78" i="1"/>
  <c r="G86" i="1"/>
  <c r="F133" i="1"/>
  <c r="C102" i="1"/>
  <c r="E114" i="1"/>
  <c r="F5" i="57"/>
  <c r="X128" i="1"/>
  <c r="B5" i="50"/>
  <c r="F75" i="1"/>
  <c r="H108" i="1"/>
  <c r="E113" i="1"/>
  <c r="C146" i="1"/>
  <c r="F108" i="1"/>
  <c r="G96" i="1"/>
  <c r="D78" i="1"/>
  <c r="D110" i="1"/>
  <c r="E82" i="1"/>
  <c r="D5" i="4"/>
  <c r="E66" i="1"/>
  <c r="E149" i="1"/>
  <c r="E79" i="1"/>
  <c r="C118" i="1"/>
  <c r="F97" i="1"/>
  <c r="C5" i="33"/>
  <c r="D5" i="18"/>
  <c r="G120" i="1"/>
  <c r="H116" i="1"/>
  <c r="D5" i="51"/>
  <c r="D126" i="1"/>
  <c r="C5" i="12"/>
  <c r="B5" i="27"/>
  <c r="F123" i="1"/>
  <c r="D5" i="40"/>
  <c r="D73" i="1"/>
  <c r="X65" i="1"/>
  <c r="F5" i="53"/>
  <c r="G101" i="1"/>
  <c r="H97" i="1"/>
  <c r="C5" i="19"/>
  <c r="G5" i="48"/>
  <c r="C148" i="1"/>
  <c r="G5" i="17"/>
  <c r="X113" i="1"/>
  <c r="D156" i="1"/>
  <c r="F65" i="1"/>
  <c r="X97" i="1"/>
  <c r="D113" i="1"/>
  <c r="H127" i="1"/>
  <c r="H115" i="1"/>
  <c r="C135" i="1"/>
  <c r="G156" i="1"/>
  <c r="C142" i="1"/>
  <c r="D138" i="1"/>
  <c r="C5" i="44"/>
  <c r="C5" i="47"/>
  <c r="G87" i="1"/>
  <c r="E109" i="1"/>
  <c r="D5" i="55"/>
  <c r="H112" i="1"/>
  <c r="F96" i="1"/>
  <c r="H119" i="1"/>
  <c r="G5" i="24"/>
  <c r="H85" i="1"/>
  <c r="F101" i="1"/>
  <c r="E5" i="37"/>
  <c r="E146" i="1"/>
  <c r="C5" i="24"/>
  <c r="H71" i="1"/>
  <c r="X160" i="1"/>
  <c r="D5" i="54"/>
  <c r="C5" i="59"/>
  <c r="E5" i="17"/>
  <c r="E5" i="57"/>
  <c r="G154" i="1"/>
  <c r="E5" i="33"/>
  <c r="F149" i="1"/>
  <c r="G5" i="32"/>
  <c r="X83" i="1"/>
  <c r="E5" i="8"/>
  <c r="G70" i="1"/>
  <c r="G5" i="25"/>
  <c r="X178" i="1"/>
  <c r="H66" i="1"/>
  <c r="D5" i="23"/>
  <c r="D107" i="1"/>
  <c r="G5" i="10"/>
  <c r="E80" i="1"/>
  <c r="X121" i="1"/>
  <c r="C90" i="1"/>
  <c r="E92" i="1"/>
  <c r="F132" i="1"/>
  <c r="H152" i="1"/>
  <c r="E5" i="12"/>
  <c r="E93" i="1"/>
  <c r="F124" i="1"/>
  <c r="F84" i="1"/>
  <c r="C5" i="2"/>
  <c r="F5" i="43"/>
  <c r="X150" i="1"/>
  <c r="B5" i="29"/>
  <c r="G122" i="1"/>
  <c r="X76" i="1"/>
  <c r="C5" i="57"/>
  <c r="E5" i="16"/>
  <c r="X156" i="1"/>
  <c r="F68" i="1"/>
  <c r="G89" i="1"/>
  <c r="X91" i="1"/>
  <c r="E5" i="39"/>
  <c r="E5" i="10"/>
  <c r="C124" i="1"/>
  <c r="B5" i="40"/>
  <c r="B5" i="14"/>
  <c r="C126" i="1"/>
  <c r="E111" i="1"/>
  <c r="D145" i="1"/>
  <c r="H65" i="1"/>
  <c r="X82" i="1"/>
  <c r="B5" i="41"/>
  <c r="C125" i="1"/>
  <c r="E5" i="28"/>
  <c r="D92" i="1"/>
  <c r="X112" i="1"/>
  <c r="C5" i="39"/>
  <c r="C5" i="42"/>
  <c r="B5" i="4"/>
  <c r="H122" i="1"/>
  <c r="G142" i="1"/>
  <c r="E5" i="26"/>
  <c r="C92" i="1"/>
  <c r="F5" i="30"/>
  <c r="D5" i="60"/>
  <c r="X194" i="1"/>
  <c r="D5" i="35"/>
  <c r="F131" i="1"/>
  <c r="B5" i="25"/>
  <c r="B5" i="44"/>
  <c r="E136" i="1"/>
  <c r="F70" i="1"/>
  <c r="B5" i="57"/>
  <c r="F143" i="1"/>
  <c r="D85" i="1"/>
  <c r="F107" i="1"/>
  <c r="F5" i="48"/>
  <c r="G93" i="1"/>
  <c r="G5" i="60"/>
  <c r="G5" i="50"/>
  <c r="F105" i="1"/>
  <c r="F5" i="24"/>
  <c r="B5" i="7"/>
  <c r="H99" i="1"/>
  <c r="F117" i="1"/>
  <c r="C122" i="1"/>
  <c r="D5" i="44"/>
  <c r="E142" i="1"/>
  <c r="B5" i="24"/>
  <c r="D118" i="1"/>
  <c r="G74" i="1"/>
  <c r="G117" i="1"/>
  <c r="D5" i="24"/>
  <c r="F5" i="56"/>
  <c r="B5" i="52"/>
  <c r="B5" i="12"/>
  <c r="F71" i="1"/>
  <c r="F5" i="28"/>
  <c r="X99" i="1"/>
  <c r="H146" i="1"/>
  <c r="X77" i="1"/>
  <c r="C5" i="46"/>
  <c r="X131" i="1"/>
  <c r="D5" i="17"/>
  <c r="C133" i="1"/>
  <c r="E101" i="1"/>
  <c r="E153" i="1"/>
  <c r="G67" i="1"/>
  <c r="C130" i="1"/>
  <c r="B5" i="18"/>
  <c r="F5" i="4"/>
  <c r="G128" i="1"/>
  <c r="X187" i="1"/>
  <c r="F5" i="5"/>
  <c r="E5" i="29"/>
  <c r="E5" i="25"/>
  <c r="G5" i="11"/>
  <c r="D96" i="1"/>
  <c r="G111" i="1"/>
  <c r="H102" i="1"/>
  <c r="E106" i="1"/>
  <c r="H75" i="1"/>
  <c r="G133" i="1"/>
  <c r="G5" i="45"/>
  <c r="D5" i="7"/>
  <c r="D94" i="1"/>
  <c r="E5" i="55"/>
  <c r="D5" i="36"/>
  <c r="X78" i="1"/>
  <c r="C86" i="1"/>
  <c r="F150" i="1"/>
  <c r="F5" i="37"/>
  <c r="X108" i="1"/>
  <c r="E138" i="1"/>
  <c r="E152" i="1"/>
  <c r="D136" i="1"/>
  <c r="X87" i="1"/>
  <c r="G5" i="36"/>
  <c r="G5" i="22"/>
  <c r="E148" i="1"/>
  <c r="B5" i="45"/>
  <c r="X106" i="1"/>
  <c r="X147" i="1"/>
  <c r="F5" i="25"/>
  <c r="F152" i="1"/>
  <c r="X191" i="1"/>
  <c r="X84" i="1"/>
  <c r="F5" i="9"/>
  <c r="X166" i="1"/>
  <c r="C84" i="1"/>
  <c r="G5" i="20"/>
  <c r="G80" i="1"/>
  <c r="F5" i="54"/>
  <c r="C5" i="51"/>
  <c r="G77" i="1"/>
  <c r="B5" i="5"/>
  <c r="D5" i="29"/>
  <c r="D155" i="1"/>
  <c r="C87" i="1"/>
  <c r="X92" i="1"/>
  <c r="X142" i="1"/>
  <c r="E71" i="1"/>
  <c r="H124" i="1"/>
  <c r="E147" i="1"/>
  <c r="E151" i="1"/>
  <c r="D121" i="1"/>
  <c r="B5" i="30"/>
  <c r="D10" i="1" l="1"/>
  <c r="D35" i="1"/>
  <c r="D51" i="1"/>
  <c r="D50" i="1"/>
  <c r="C12" i="1"/>
  <c r="C25" i="1"/>
  <c r="D17" i="1"/>
  <c r="C14" i="1"/>
  <c r="C46" i="1"/>
  <c r="D46" i="1"/>
  <c r="C19" i="1"/>
  <c r="C41" i="1"/>
  <c r="C28" i="1"/>
  <c r="C47" i="1"/>
  <c r="D23" i="1"/>
  <c r="D39" i="1"/>
  <c r="D7" i="1"/>
  <c r="D5" i="1"/>
  <c r="D41" i="1"/>
  <c r="C17" i="1"/>
  <c r="D33" i="1"/>
  <c r="C21" i="1"/>
  <c r="D11" i="1"/>
  <c r="D48" i="1"/>
  <c r="D32" i="1"/>
  <c r="D49" i="1"/>
  <c r="C26" i="1"/>
  <c r="C49" i="1"/>
  <c r="D29" i="1"/>
  <c r="C40" i="1"/>
  <c r="D54" i="1"/>
  <c r="C42" i="1"/>
  <c r="D24" i="1"/>
  <c r="C38" i="1"/>
  <c r="C31" i="1"/>
  <c r="D52" i="1"/>
  <c r="D28" i="1"/>
  <c r="C7" i="1"/>
  <c r="D43" i="1"/>
  <c r="C18" i="1"/>
  <c r="D40" i="1"/>
  <c r="D34" i="1"/>
  <c r="D44" i="1"/>
  <c r="D14" i="1"/>
  <c r="C52" i="1"/>
  <c r="C51" i="1"/>
  <c r="D12" i="1"/>
  <c r="C8" i="1"/>
  <c r="C4" i="1"/>
  <c r="C22" i="1"/>
  <c r="C16" i="1"/>
  <c r="D25" i="1"/>
  <c r="D4" i="1"/>
  <c r="C37" i="1"/>
  <c r="D21" i="1"/>
  <c r="D16" i="1"/>
  <c r="D38" i="1"/>
  <c r="D31" i="1"/>
  <c r="D37" i="1"/>
  <c r="C32" i="1"/>
  <c r="D18" i="1"/>
  <c r="D8" i="1"/>
  <c r="D9" i="1"/>
  <c r="C48" i="1"/>
  <c r="C9" i="1"/>
  <c r="D19" i="1"/>
  <c r="C39" i="1"/>
  <c r="D45" i="1"/>
  <c r="C36" i="1"/>
  <c r="C13" i="1"/>
  <c r="C33" i="1"/>
  <c r="C29" i="1"/>
  <c r="D47" i="1"/>
  <c r="D22" i="1"/>
  <c r="C50" i="1"/>
  <c r="D13" i="1"/>
  <c r="C11" i="1"/>
  <c r="C44" i="1"/>
  <c r="C6" i="1"/>
  <c r="C43" i="1"/>
  <c r="C23" i="1"/>
  <c r="C24" i="1"/>
  <c r="D20" i="1"/>
  <c r="C5" i="1"/>
  <c r="C15" i="1"/>
  <c r="C10" i="1"/>
  <c r="D53" i="1"/>
  <c r="C53" i="1"/>
  <c r="C35" i="1"/>
  <c r="D42" i="1"/>
  <c r="C20" i="1"/>
  <c r="D15" i="1"/>
  <c r="C45" i="1"/>
  <c r="C54" i="1"/>
  <c r="D26" i="1"/>
  <c r="D6" i="1"/>
  <c r="C34" i="1"/>
</calcChain>
</file>

<file path=xl/sharedStrings.xml><?xml version="1.0" encoding="utf-8"?>
<sst xmlns="http://schemas.openxmlformats.org/spreadsheetml/2006/main" count="4291" uniqueCount="2560">
  <si>
    <t>Fintech Ticker</t>
  </si>
  <si>
    <t>Name</t>
  </si>
  <si>
    <t>LONG_COMP_NAME</t>
  </si>
  <si>
    <t>SECURITY_TYP</t>
  </si>
  <si>
    <t>SECURITY_TYP2</t>
  </si>
  <si>
    <t>SECURITY_DES</t>
  </si>
  <si>
    <t>MARKET_SECTOR_DES</t>
  </si>
  <si>
    <t>Category</t>
  </si>
  <si>
    <t>1001 Ticker</t>
  </si>
  <si>
    <t>Thailand Ticker</t>
  </si>
  <si>
    <t>Full Name</t>
  </si>
  <si>
    <t>TYPE</t>
  </si>
  <si>
    <t>Security</t>
  </si>
  <si>
    <t>Description</t>
  </si>
  <si>
    <t>Subcategory</t>
  </si>
  <si>
    <t>DXY Curncy</t>
  </si>
  <si>
    <t>SPX Index</t>
  </si>
  <si>
    <t>S&amp;P 500 INDEX</t>
  </si>
  <si>
    <t>STOCK EXCH OF THAI INDEX</t>
  </si>
  <si>
    <t>Stock Exchange of Thailand SET Index</t>
  </si>
  <si>
    <t>S&amp;P 500 Index</t>
  </si>
  <si>
    <t>Index/Stats</t>
  </si>
  <si>
    <t>Equity Index</t>
  </si>
  <si>
    <t>FXJPEMCS Index</t>
  </si>
  <si>
    <t>USGG10YR Index</t>
  </si>
  <si>
    <t>US Generic Govt 10 Year Yield</t>
  </si>
  <si>
    <t>THAI SET 50 INDEX</t>
  </si>
  <si>
    <t>Stock Exchange of Thailand SET 50 Index</t>
  </si>
  <si>
    <t>Miscellaneous Indices</t>
  </si>
  <si>
    <t>THB Curncy</t>
  </si>
  <si>
    <t>INDU Index</t>
  </si>
  <si>
    <t>DOW JONES INDUS. AVG</t>
  </si>
  <si>
    <t>THAI SET 100 INDEX</t>
  </si>
  <si>
    <t>Stock Exchange of Thailand SET 100 Index</t>
  </si>
  <si>
    <t>Dow Jones Industrial Average</t>
  </si>
  <si>
    <t>EUR Curncy</t>
  </si>
  <si>
    <t>ESA Index</t>
  </si>
  <si>
    <t>S&amp;P500 EMINI FUT  Sep18</t>
  </si>
  <si>
    <t>Thailand Stock Exchange Foreig</t>
  </si>
  <si>
    <t>Thailand Stock Exchange Foreign Investors Net Flows in USD</t>
  </si>
  <si>
    <t>Index</t>
  </si>
  <si>
    <t>S&amp;P 500 E-mini Active Contract</t>
  </si>
  <si>
    <t>Futures</t>
  </si>
  <si>
    <t>GBP Curncy</t>
  </si>
  <si>
    <t>SX5E Index</t>
  </si>
  <si>
    <t>Euro Stoxx 50 Pr</t>
  </si>
  <si>
    <t>Thailand Stock Exchange Net Fo</t>
  </si>
  <si>
    <t>Thailand Stock Exchange Net Foreign Stocks Investment (THB)</t>
  </si>
  <si>
    <t>ESU8 Index</t>
  </si>
  <si>
    <t>S&amp;P 500 E-mini Sep18</t>
  </si>
  <si>
    <t>AUD Curncy</t>
  </si>
  <si>
    <t>VIX Index</t>
  </si>
  <si>
    <t>CBOE SPX VOLATILITY INDX</t>
  </si>
  <si>
    <t>THAI BANKING INDEX</t>
  </si>
  <si>
    <t>Stock Exchange of Thailand Banking Index</t>
  </si>
  <si>
    <t>EURO STOXX 50 Price EUR</t>
  </si>
  <si>
    <t>JPY Curncy</t>
  </si>
  <si>
    <t>DAX Index</t>
  </si>
  <si>
    <t>DAX INDEX</t>
  </si>
  <si>
    <t>Thailand Stock Exchange Net Foreign Stocks Investment Year to Date (USD)</t>
  </si>
  <si>
    <t>Deutsche Boerse AG German Stock Index DAX</t>
  </si>
  <si>
    <t>CNY Curncy</t>
  </si>
  <si>
    <t>NKY Index</t>
  </si>
  <si>
    <t>NIKKEI 225</t>
  </si>
  <si>
    <t>Stock Exchange of Thailand Tot</t>
  </si>
  <si>
    <t>Stock Exchange of Thailand Total Return Index</t>
  </si>
  <si>
    <t>Chicago Board Options Exchange SPX Volatility Index</t>
  </si>
  <si>
    <t>BRL Curncy</t>
  </si>
  <si>
    <t>HSI Index</t>
  </si>
  <si>
    <t>HANG SENG INDEX</t>
  </si>
  <si>
    <t>THAI ENERGY &amp; UTILITIES</t>
  </si>
  <si>
    <t>Stock Exchange of Thailand Energy &amp; Utilities Index</t>
  </si>
  <si>
    <t>Nikkei 225</t>
  </si>
  <si>
    <t>GOLDS Comdty</t>
  </si>
  <si>
    <t>SHCOMP Index</t>
  </si>
  <si>
    <t>SHANGHAI SE COMPOSITE</t>
  </si>
  <si>
    <t>THAI  SET TOTAL VAL TRDS</t>
  </si>
  <si>
    <t>Stock Exchange of Thailand Turnover</t>
  </si>
  <si>
    <t>Spot index.</t>
  </si>
  <si>
    <t>Hong Kong Hang Seng Index</t>
  </si>
  <si>
    <t>UKX Index</t>
  </si>
  <si>
    <t>FTSE 100 INDEX</t>
  </si>
  <si>
    <t>THAI COMMERCE INDEX</t>
  </si>
  <si>
    <t>Stock Exchange of Thailand Commerce Index</t>
  </si>
  <si>
    <t>Shanghai Stock Exchange Composite Index</t>
  </si>
  <si>
    <t>US0003M Index</t>
  </si>
  <si>
    <t>ICE LIBOR USD 3 Month</t>
  </si>
  <si>
    <t>Stock Exchange of Thailand Pri</t>
  </si>
  <si>
    <t>Stock Exchange of Thailand Price Earnings Ratio</t>
  </si>
  <si>
    <t>FTSE 100 Index</t>
  </si>
  <si>
    <t>JPMVXYEM Index</t>
  </si>
  <si>
    <t>GDBR10 Index</t>
  </si>
  <si>
    <t>Germany Generic Govt 10Y Yield</t>
  </si>
  <si>
    <t>THAI HEALTH CARE SERVICE</t>
  </si>
  <si>
    <t>Stock Exchange of Thailand Health Care Services Index</t>
  </si>
  <si>
    <t>SXXP Index</t>
  </si>
  <si>
    <t>STXE 600 € Pr</t>
  </si>
  <si>
    <t>Stock Exchange of Thailand SET</t>
  </si>
  <si>
    <t>Stock Exchange of Thailand SET100 Total Return Index</t>
  </si>
  <si>
    <t>MOVE Index</t>
  </si>
  <si>
    <t>CCMP Index</t>
  </si>
  <si>
    <t>NASDAQ COMPOSITE INDEX</t>
  </si>
  <si>
    <t>THAI PROPERTY DEV INDEX</t>
  </si>
  <si>
    <t>Stock Exchange of Thailand Property Development Index</t>
  </si>
  <si>
    <t>STOXX Europe 600 Price Index EUR</t>
  </si>
  <si>
    <t>ITALY CDS USD SR 5Y D14 Corp</t>
  </si>
  <si>
    <t>VGA Index</t>
  </si>
  <si>
    <t>EURO STOXX 50     Sep18</t>
  </si>
  <si>
    <t>THAI TOUR &amp; LEISURE INDX</t>
  </si>
  <si>
    <t>Stock Exchange of Thailand Tourism &amp; Leisure Index</t>
  </si>
  <si>
    <t>NASDAQ Composite Index</t>
  </si>
  <si>
    <t>JGBS10 Index</t>
  </si>
  <si>
    <t>MXEF Index</t>
  </si>
  <si>
    <t>MSCI EM</t>
  </si>
  <si>
    <t>Thailand Stock Exchange Foreign Total Net 12M YoY Level Change USD</t>
  </si>
  <si>
    <t>Euro Stoxx 50 Active Contract</t>
  </si>
  <si>
    <t>GVZ Index</t>
  </si>
  <si>
    <t>TPX Index</t>
  </si>
  <si>
    <t>TOPIX INDEX (TOKYO)</t>
  </si>
  <si>
    <t>Thailand Stock Exchange Foreign Total Net 12 Month Rolling Sum USD</t>
  </si>
  <si>
    <t>VGU8 Index</t>
  </si>
  <si>
    <t>Euro Stoxx 50 Sep18</t>
  </si>
  <si>
    <t>BCOM Index</t>
  </si>
  <si>
    <t>HSCEI Index</t>
  </si>
  <si>
    <t>HANG SENG CHINA ENT INDX</t>
  </si>
  <si>
    <t>THAI INFO &amp; COMM TECH IX</t>
  </si>
  <si>
    <t>Stock Exchange of Thailand Information &amp; Communication Technology Index</t>
  </si>
  <si>
    <t>MSCI Emerging Markets Index</t>
  </si>
  <si>
    <t>BCOMTNT Index</t>
  </si>
  <si>
    <t>RTY Index</t>
  </si>
  <si>
    <t>RUSSELL 2000 INDEX</t>
  </si>
  <si>
    <t>Thailand Stock Exchange Foreign Total Net MTD</t>
  </si>
  <si>
    <t>Tokyo Stock Exchange Tokyo Price Index TOPIX</t>
  </si>
  <si>
    <t>BCOMEN Index</t>
  </si>
  <si>
    <t>IBOV Index</t>
  </si>
  <si>
    <t>BRAZIL IBOVESPA INDEX</t>
  </si>
  <si>
    <t>THAI TRANS &amp; LOGIST INDX</t>
  </si>
  <si>
    <t>Stock Exchange of Thailand Transportation &amp; Logistics Index</t>
  </si>
  <si>
    <t>Hong Kong Stock Exchange Hang Seng China Enterprises Index</t>
  </si>
  <si>
    <t>BCOMPR Index</t>
  </si>
  <si>
    <t>LBUSTRUU Index</t>
  </si>
  <si>
    <t>U.S. Aggregate</t>
  </si>
  <si>
    <t>Stock Exchange of Thailand SET50 Total Return Index</t>
  </si>
  <si>
    <t>Russell 2000 Index</t>
  </si>
  <si>
    <t>BCOMAG Index</t>
  </si>
  <si>
    <t>LF98TRUU Index</t>
  </si>
  <si>
    <t>US Corp High Yield</t>
  </si>
  <si>
    <t>THAI CONSTR MATERIAL IDX</t>
  </si>
  <si>
    <t>Stock Exchange of Thailand Construction Materials Index</t>
  </si>
  <si>
    <t>Bloomberg Barclays US Agg Total Return Value Unhedged USD</t>
  </si>
  <si>
    <t>Fixed Income</t>
  </si>
  <si>
    <t>USTW$ Index</t>
  </si>
  <si>
    <t>NDX Index</t>
  </si>
  <si>
    <t>NASDAQ 100 STOCK INDX</t>
  </si>
  <si>
    <t>THAI FOOD/BEVERAGE INDEX</t>
  </si>
  <si>
    <t>Stock Exchange of Thailand Food and Beverages Index</t>
  </si>
  <si>
    <t>USYC2Y10 Index</t>
  </si>
  <si>
    <t>Market Matrix US Sell 2 Year &amp; Buy 10 Year Bond Yield Spread</t>
  </si>
  <si>
    <t>MXWDOMT Index</t>
  </si>
  <si>
    <t>Market Matrix US Sell 2 Year &amp;</t>
  </si>
  <si>
    <t>THAI AUTOMOTIVE INDEX</t>
  </si>
  <si>
    <t>Stock Exchange of Thailand Automotive Index</t>
  </si>
  <si>
    <t>Bloomberg Barclays US Corporate High Yield Total Return Index Value Unhedged US</t>
  </si>
  <si>
    <t>MXWDOEN Index</t>
  </si>
  <si>
    <t>SX7E Index</t>
  </si>
  <si>
    <t>ESTX Banks € Pr</t>
  </si>
  <si>
    <t>Thailand Stock Exchange Foreign Total Net WTD</t>
  </si>
  <si>
    <t>Ibovespa Brasil Sao Paulo Stock Exchange Index</t>
  </si>
  <si>
    <t>MXWDOIN Index</t>
  </si>
  <si>
    <t>ES1 Index</t>
  </si>
  <si>
    <t>Generic 1st 'ES' Future</t>
  </si>
  <si>
    <t>THAI MEDIA &amp; PUBLISHING</t>
  </si>
  <si>
    <t>Stock Exchange of Thailand Media &amp; Publishing Index</t>
  </si>
  <si>
    <t>NASDAQ 100 Stock Index</t>
  </si>
  <si>
    <t>MXWDOIT Index</t>
  </si>
  <si>
    <t>CAC Index</t>
  </si>
  <si>
    <t>CAC 40 INDEX</t>
  </si>
  <si>
    <t>THAI PETROCHEM &amp; CHEM IX</t>
  </si>
  <si>
    <t>Stock Exchange of Thailand Petrochemicals &amp; Chemicals Index</t>
  </si>
  <si>
    <t>SHSZ300 Index</t>
  </si>
  <si>
    <t>Shanghai Shenzhen CSI 300 Index</t>
  </si>
  <si>
    <t>MXWDOHC Index</t>
  </si>
  <si>
    <t>FDTR Index</t>
  </si>
  <si>
    <t>Federal Funds Target Rate - Up</t>
  </si>
  <si>
    <t>THAI FINANCE/SEC INDEX</t>
  </si>
  <si>
    <t>Stock Exchange of Thailand Finance and Securities Index</t>
  </si>
  <si>
    <t>Generic 1st S&amp;P 500 E-mini</t>
  </si>
  <si>
    <t>MXWDOCD Index</t>
  </si>
  <si>
    <t>LUACTRUU Index</t>
  </si>
  <si>
    <t>U.S. Corp</t>
  </si>
  <si>
    <t>Thailand Stock Exchange Local</t>
  </si>
  <si>
    <t>Thailand Stock Exchange Local Institutional Investors Net</t>
  </si>
  <si>
    <t>CAC 40 Index</t>
  </si>
  <si>
    <t>MXWDOCS Index</t>
  </si>
  <si>
    <t>LEGATRUU Index</t>
  </si>
  <si>
    <t>Global Aggregate</t>
  </si>
  <si>
    <t>THAI INSURANCE INDEX</t>
  </si>
  <si>
    <t>Stock Exchange of Thailand Insurance Index</t>
  </si>
  <si>
    <t>Bloomberg Barclays US Corporate Total Return Value Unhedged USD</t>
  </si>
  <si>
    <t>MXWDOFN Index</t>
  </si>
  <si>
    <t>USGG2YR Index</t>
  </si>
  <si>
    <t>US Generic Govt 2 Year Yield</t>
  </si>
  <si>
    <t>SET  Turnover USD</t>
  </si>
  <si>
    <t>Stock Exchange of Thailand SET Turnover USD</t>
  </si>
  <si>
    <t>NQA Index</t>
  </si>
  <si>
    <t>NASDAQ 100 E-mini Active Contract</t>
  </si>
  <si>
    <t>MXWDOUT Index</t>
  </si>
  <si>
    <t>NASDAQ 100 E-MINI Sep18</t>
  </si>
  <si>
    <t>THAI FASHION INDEX</t>
  </si>
  <si>
    <t>Stock Exchange of Thailand Fashion Index</t>
  </si>
  <si>
    <t>NQU8 Index</t>
  </si>
  <si>
    <t>NASDAQ 100 E-mini Sep18</t>
  </si>
  <si>
    <t>TWSE Index</t>
  </si>
  <si>
    <t>EMUSTRUU Index</t>
  </si>
  <si>
    <t>EM USD Aggregate</t>
  </si>
  <si>
    <t>THAI PAPER &amp; PRINT MATER</t>
  </si>
  <si>
    <t>Stock Exchange of Thailand Paper &amp; Printing Materials Index</t>
  </si>
  <si>
    <t>EURO STOXX Banks Price EUR</t>
  </si>
  <si>
    <t>China (H-Share)</t>
  </si>
  <si>
    <t>FTSEMIB Index</t>
  </si>
  <si>
    <t>FTSE MIB INDEX</t>
  </si>
  <si>
    <t>THAI AGRO/FOOD INDEX</t>
  </si>
  <si>
    <t>Stock Exchange of Thailand Agribusiness and Food Index</t>
  </si>
  <si>
    <t>Bloomberg Barclays Global-Aggregate Total Return Index Value Unhedged USD</t>
  </si>
  <si>
    <t>SENSEX Index</t>
  </si>
  <si>
    <t>LUATTRUU Index</t>
  </si>
  <si>
    <t>U.S. Treasury</t>
  </si>
  <si>
    <t>THAI PERS PRODCT &amp; PHARM</t>
  </si>
  <si>
    <t>Stock Exchange of Thailand Personal Products &amp; Pharmaceuticals Index</t>
  </si>
  <si>
    <t>KOSPI Index</t>
  </si>
  <si>
    <t>LBEATREU Index</t>
  </si>
  <si>
    <t>Euro Aggregate</t>
  </si>
  <si>
    <t>THAI ELECTRNC COMPONENTS</t>
  </si>
  <si>
    <t>Stock Exchange of Thailand Electronic Components Index</t>
  </si>
  <si>
    <t>Federal Funds Target Rate - Upper Bound</t>
  </si>
  <si>
    <t>Economics</t>
  </si>
  <si>
    <t>STI Index</t>
  </si>
  <si>
    <t>LG30TRUU Index</t>
  </si>
  <si>
    <t>Global High Yield</t>
  </si>
  <si>
    <t>Thailand Stock Exchange Foreign Total Net QTD Net USD</t>
  </si>
  <si>
    <t>MXWO Index</t>
  </si>
  <si>
    <t>MSCI World Index</t>
  </si>
  <si>
    <t>VNINDEX Index</t>
  </si>
  <si>
    <t>CSI 300 INDEX</t>
  </si>
  <si>
    <t>THAI FINANCIALS INDEX</t>
  </si>
  <si>
    <t>Stock Exchange of Thailand Financials Index</t>
  </si>
  <si>
    <t>Bloomberg Barclays EM USD Aggregate Total Return Index Value Unhedged</t>
  </si>
  <si>
    <t>PCOMP Index</t>
  </si>
  <si>
    <t>MSCI WORLD</t>
  </si>
  <si>
    <t>Stock Exchange of Thailand Mar</t>
  </si>
  <si>
    <t>Stock Exchange of Thailand Market Capitalization</t>
  </si>
  <si>
    <t>Bloomberg Barclays US Treasury Total Return Unhedged USD</t>
  </si>
  <si>
    <t>JCI Index</t>
  </si>
  <si>
    <t>LP01TREU Index</t>
  </si>
  <si>
    <t>Pan-Euro HY Unh Eur</t>
  </si>
  <si>
    <t>THAI PROFESSIONAL SERVCS</t>
  </si>
  <si>
    <t>Stock Exchange of Thailand Professional Services Index</t>
  </si>
  <si>
    <t>Bloomberg Barclays EuroAgg Total Return Index Value Unhedged EUR</t>
  </si>
  <si>
    <t>SET Index</t>
  </si>
  <si>
    <t>General Equity</t>
  </si>
  <si>
    <t>LUMSTRUU Index</t>
  </si>
  <si>
    <t>U.S. MBS</t>
  </si>
  <si>
    <t>Stock Exchange of Thailand MAI</t>
  </si>
  <si>
    <t>Stock Exchange of Thailand MAI Total Return Index</t>
  </si>
  <si>
    <t>Bloomberg Barclays Global High Yield Total Return Index Value Unhedge</t>
  </si>
  <si>
    <t>SET50 Index</t>
  </si>
  <si>
    <t>LGDRTRUU Index</t>
  </si>
  <si>
    <t>GA Credit</t>
  </si>
  <si>
    <t>STCK EXCH OF THAI VOLUME</t>
  </si>
  <si>
    <t>Stock Exchange of Thailand Volume</t>
  </si>
  <si>
    <t>GXA Index</t>
  </si>
  <si>
    <t>DAX Index Active Contract</t>
  </si>
  <si>
    <t>SET100 Index</t>
  </si>
  <si>
    <t>SMI Index</t>
  </si>
  <si>
    <t>SWISS MARKET INDEX</t>
  </si>
  <si>
    <t>Thailand Stock Exchange Net In</t>
  </si>
  <si>
    <t>Thailand Stock Exchange Net Investment Year to Date THB by Local Individual</t>
  </si>
  <si>
    <t>GXU8 Index</t>
  </si>
  <si>
    <t>DAX Index Sep18</t>
  </si>
  <si>
    <t>SETHD Index</t>
  </si>
  <si>
    <t>LGTRTRUU Index</t>
  </si>
  <si>
    <t>GA Treasuries</t>
  </si>
  <si>
    <t>THAI CHEMICAL INDEX</t>
  </si>
  <si>
    <t>Stock Exchange of Thailand Chemicals and Plastics Index</t>
  </si>
  <si>
    <t>Bloomberg Barclays Pan-European High Yield Total Return Index Value U</t>
  </si>
  <si>
    <t>SSET Index</t>
  </si>
  <si>
    <t>LUGCTRUU Index</t>
  </si>
  <si>
    <t>US Gov/Credit</t>
  </si>
  <si>
    <t>Thailand Stock Exchange Total</t>
  </si>
  <si>
    <t>Thailand Stock Exchange Total Foreign Stocks Sales (THB)</t>
  </si>
  <si>
    <t>Bloomberg Barclays US MBS Index Total Return Value Unhedged USD</t>
  </si>
  <si>
    <t>THSETRI Index</t>
  </si>
  <si>
    <t>LACHTRUU Index</t>
  </si>
  <si>
    <t>China Agg</t>
  </si>
  <si>
    <t>Thailand Stock Exchange Local Retail Investors Net</t>
  </si>
  <si>
    <t>Bloomberg Barclays Global Agg Credit Total Return Index Value Unhedged USD</t>
  </si>
  <si>
    <t>THSE50 Index</t>
  </si>
  <si>
    <t>LF94TRUU Index</t>
  </si>
  <si>
    <t>Global Infl-Linked</t>
  </si>
  <si>
    <t>Stock Exchange of Thailand MAI Trade Value</t>
  </si>
  <si>
    <t>Bloomberg Barclays Global Agg Treasuries Total Return Index Value Unhedged USD</t>
  </si>
  <si>
    <t>TBDUZR3M INDEX</t>
  </si>
  <si>
    <t>US0001M Index</t>
  </si>
  <si>
    <t>ICE LIBOR USD 1 Month</t>
  </si>
  <si>
    <t>THAI CONSUMER PROD INDEX</t>
  </si>
  <si>
    <t>Stock Exchange of Thailand Consumer Products Index</t>
  </si>
  <si>
    <t>Bloomberg Barclays US Agg Gov/Credit Total Return Value Unhedged USD</t>
  </si>
  <si>
    <t>TBDUZR6M INDEX</t>
  </si>
  <si>
    <t>LP06TREU Index</t>
  </si>
  <si>
    <t>Pan-European Aggregate</t>
  </si>
  <si>
    <t>Thailand Stock Exchange Total Foreign Stocks Purchases (THB)</t>
  </si>
  <si>
    <t>TBG1TOTR INDEX</t>
  </si>
  <si>
    <t>LAPCTRJU Index</t>
  </si>
  <si>
    <t>Asian Pacific Aggregate</t>
  </si>
  <si>
    <t>THAI AGRI-BUSINESS INDEX</t>
  </si>
  <si>
    <t>Stock Exchange of Thailand Agribusiness Index</t>
  </si>
  <si>
    <t>Swiss Market Index</t>
  </si>
  <si>
    <t>SETPREIT Index</t>
  </si>
  <si>
    <t>Fund Of Property Fund</t>
  </si>
  <si>
    <t>LD08TRUU Index</t>
  </si>
  <si>
    <t>U.S. Agg Govt-Related</t>
  </si>
  <si>
    <t>THAI PROPERTY/CONST IDX</t>
  </si>
  <si>
    <t>Stock Exchange of Thailand Property and Construction Index</t>
  </si>
  <si>
    <t>Bloomberg Barclays China Aggregate TR Index</t>
  </si>
  <si>
    <t>US</t>
  </si>
  <si>
    <t>LC07TRUU Index</t>
  </si>
  <si>
    <t>U.S. Universal</t>
  </si>
  <si>
    <t>THAI SERVICES INDEX</t>
  </si>
  <si>
    <t>Stock Exchange of Thailand Services Index</t>
  </si>
  <si>
    <t>Bloomberg Barclays Global Inflation-Linked Total Return Index Value Unhedged US</t>
  </si>
  <si>
    <t>DAX INDEX FUTURE  Sep18</t>
  </si>
  <si>
    <t>Thailand Stock Exchange Net Investment Year to Date THB by Local Institution</t>
  </si>
  <si>
    <t>Bloomberg Barclays Pan-European Aggregate Total Return Index Value Un</t>
  </si>
  <si>
    <t>NIFTY Index</t>
  </si>
  <si>
    <t>Nifty 50</t>
  </si>
  <si>
    <t>Thailand Stock Exchange Propri</t>
  </si>
  <si>
    <t>Thailand Stock Exchange Proprietary Investors Net Buying</t>
  </si>
  <si>
    <t>Bloomberg Barclays U.S. Universal Total Return Index Value Unhedged U</t>
  </si>
  <si>
    <t>FEDL01 Index</t>
  </si>
  <si>
    <t>US Federal Funds Effective Rat</t>
  </si>
  <si>
    <t>Thailand Stock Exchange Total Foreign Stocks Purchases (USD)</t>
  </si>
  <si>
    <t>Bloomberg Barclays Asian Pacific Aggregate Total Return Index Value Unhedged JP</t>
  </si>
  <si>
    <t>German</t>
  </si>
  <si>
    <t>AS51 Index</t>
  </si>
  <si>
    <t>S&amp;P/ASX 200 INDEX</t>
  </si>
  <si>
    <t>THAI MINING INDEX</t>
  </si>
  <si>
    <t>Stock Exchange of Thailand Mining Index</t>
  </si>
  <si>
    <t>Bloomberg Barclays US Aggregate: Government-Related Total Return Unhedged USD</t>
  </si>
  <si>
    <t>GBTPGR10 Index</t>
  </si>
  <si>
    <t>Italy Generic Govt 10Y Yield</t>
  </si>
  <si>
    <t>THAI BUILD/FURNISH INDEX</t>
  </si>
  <si>
    <t>Stock Exchange of Thailand Building and Furnishing Materials Index</t>
  </si>
  <si>
    <t>FTSE MIB Index</t>
  </si>
  <si>
    <t>Japan</t>
  </si>
  <si>
    <t>BGCI Index</t>
  </si>
  <si>
    <t>BBG Galaxy Crypto Index</t>
  </si>
  <si>
    <t>Thailand Stock Exchange Foreign Selling MTD</t>
  </si>
  <si>
    <t>NSE Nifty 50 Index</t>
  </si>
  <si>
    <t>China (A-Share)</t>
  </si>
  <si>
    <t>USGG30YR Index</t>
  </si>
  <si>
    <t>US Generic Govt 30 Year Yield</t>
  </si>
  <si>
    <t>THAI HOME &amp; OFFC PRD IDX</t>
  </si>
  <si>
    <t>Stock Exchange of Thailand Home &amp; Office Products Index</t>
  </si>
  <si>
    <t>S&amp;P/ASX 200</t>
  </si>
  <si>
    <t>RTSI$ Index</t>
  </si>
  <si>
    <t>IBOXUMAE Curncy</t>
  </si>
  <si>
    <t>MARKIT CDX.NA.IG.30 06/23</t>
  </si>
  <si>
    <t>Thailand Stock Exchange Local Institutional Investors Buying</t>
  </si>
  <si>
    <t>US Federal Funds Effective Rate (continuous series)</t>
  </si>
  <si>
    <t>FSTHMS Index</t>
  </si>
  <si>
    <t>SPA Index</t>
  </si>
  <si>
    <t>S&amp;P 500 FUTURE    Sep18</t>
  </si>
  <si>
    <t>Stock Exchange of Thailand Market Capitalization Chemicals Index SETCHEM</t>
  </si>
  <si>
    <t>FNERTR Index</t>
  </si>
  <si>
    <t>USGG5YR Index</t>
  </si>
  <si>
    <t>US Generic Govt 5 Year Yield</t>
  </si>
  <si>
    <t>THAI INDU MAT &amp; MACHINE</t>
  </si>
  <si>
    <t>Stock Exchange of Thailand Industrial Materials &amp; Machinery Index</t>
  </si>
  <si>
    <t>Bloomberg Galaxy Crypto Index</t>
  </si>
  <si>
    <t>Commodity</t>
  </si>
  <si>
    <t>FSTREI INDEX</t>
  </si>
  <si>
    <t>NKA Index</t>
  </si>
  <si>
    <t>NIKKEI 225  (OSE) Sep18</t>
  </si>
  <si>
    <t>THAI PULP &amp; PAPER INDEX</t>
  </si>
  <si>
    <t>Stock Exchange of Thailand Pulp and Paper Index</t>
  </si>
  <si>
    <t>Nikkei 225 Active Contract</t>
  </si>
  <si>
    <t>TSEREIT INDEX</t>
  </si>
  <si>
    <t>ITRXEBE Curncy</t>
  </si>
  <si>
    <t>MARKIT ITRX EUROPE 06/23</t>
  </si>
  <si>
    <t>THAI INDUSTRIALS INDEX</t>
  </si>
  <si>
    <t>Stock Exchange of Thailand Industrials Index</t>
  </si>
  <si>
    <t>NKU8 Index</t>
  </si>
  <si>
    <t>Nikkei 225 Sep18</t>
  </si>
  <si>
    <t>RMZ INDEX</t>
  </si>
  <si>
    <t>SPTSX Index</t>
  </si>
  <si>
    <t>S&amp;P/TSX COMPOSITE INDEX</t>
  </si>
  <si>
    <t>Thailand Stock Exchange Total Foreign Stocks Sales (USD)</t>
  </si>
  <si>
    <t>MXWD Index</t>
  </si>
  <si>
    <t>Global Equity</t>
  </si>
  <si>
    <t>KOSPI INDEX</t>
  </si>
  <si>
    <t>THAI TECHNOLOGY INDEX</t>
  </si>
  <si>
    <t>Stock Exchange of Thailand Technology Index</t>
  </si>
  <si>
    <t>S&amp;P 500 Active Contract</t>
  </si>
  <si>
    <t>BNDGLB Index</t>
  </si>
  <si>
    <t>Barclays Capital Bond Composite Global Index (USD)</t>
  </si>
  <si>
    <t>Global Bond</t>
  </si>
  <si>
    <t>IBEX Index</t>
  </si>
  <si>
    <t>IBEX 35 INDEX</t>
  </si>
  <si>
    <t>Thailand Stock Exchange Local Retail Investors Selling</t>
  </si>
  <si>
    <t>SPU8 Index</t>
  </si>
  <si>
    <t>S&amp;P 500 Sep18</t>
  </si>
  <si>
    <t>DJBGIT Index</t>
  </si>
  <si>
    <t>Global Infrastructure</t>
  </si>
  <si>
    <t>ITRXEXE Curncy</t>
  </si>
  <si>
    <t>MARKIT ITRX EUR XOVER 06/23</t>
  </si>
  <si>
    <t>Thailand Stock Exchange Net Foreign Stocks Investment Year to Date YoY</t>
  </si>
  <si>
    <t>MXEU Index</t>
  </si>
  <si>
    <t>Europe</t>
  </si>
  <si>
    <t>DMA Index</t>
  </si>
  <si>
    <t>DJIA MINI e-CBOT  Sep18</t>
  </si>
  <si>
    <t>Stock Exchange of Thailand Market Capitalization SET 50 Index</t>
  </si>
  <si>
    <t>Korea Stock Exchange KOSPI Index</t>
  </si>
  <si>
    <t>MXWD0HC Index</t>
  </si>
  <si>
    <t>Health Care</t>
  </si>
  <si>
    <t>MESA Index</t>
  </si>
  <si>
    <t>MSCI EmgMkt       Sep18</t>
  </si>
  <si>
    <t>THAI MACHINERY &amp; EQUIP</t>
  </si>
  <si>
    <t>Stock Exchange of Thailand Machinery and Equipment Index</t>
  </si>
  <si>
    <t>DJ Industrial Average Mini Active Contract</t>
  </si>
  <si>
    <t>HE00 Index</t>
  </si>
  <si>
    <t>High Yield</t>
  </si>
  <si>
    <t>MSCI ACWI</t>
  </si>
  <si>
    <t>SET Primery Ex Vol</t>
  </si>
  <si>
    <t>Stock Exchange of Thailand Primary Exchange Volume of Trade</t>
  </si>
  <si>
    <t>DMU8 Index</t>
  </si>
  <si>
    <t>DJ Industrial Average Mini Sep18</t>
  </si>
  <si>
    <t>H0A0 Index</t>
  </si>
  <si>
    <t>BBDXY Index</t>
  </si>
  <si>
    <t>Bloomberg Dollar Spot</t>
  </si>
  <si>
    <t>Thailand Stock Exchange Local Retail Investors Buying</t>
  </si>
  <si>
    <t>MSCI Emerging Markets Index Futures Active Contract</t>
  </si>
  <si>
    <t>Global Emerging Equity</t>
  </si>
  <si>
    <t>EUR003M Index</t>
  </si>
  <si>
    <t>Euribor 3 Month ACT/360</t>
  </si>
  <si>
    <t>Thailand Stock Exchange Foreign Buying WTD</t>
  </si>
  <si>
    <t>MESU8 Index</t>
  </si>
  <si>
    <t>MSCI Emerging Markets Index Futures Sep18</t>
  </si>
  <si>
    <t>MXASJSC Index</t>
  </si>
  <si>
    <t>Asia SM Equity</t>
  </si>
  <si>
    <t>PSEi - PHILIPPINE SE IDX</t>
  </si>
  <si>
    <t>Stock Exchange of Thailand MAI Dividend Yield</t>
  </si>
  <si>
    <t>ESM8 Index</t>
  </si>
  <si>
    <t>S&amp;P 500 E-mini Jun18</t>
  </si>
  <si>
    <t>JPEIGLBL Index</t>
  </si>
  <si>
    <t>Global Emerging Bond</t>
  </si>
  <si>
    <t>V2X Index</t>
  </si>
  <si>
    <t>VSTOXX Index</t>
  </si>
  <si>
    <t>THAI JEWELRY &amp; ORNAMENTS</t>
  </si>
  <si>
    <t>Stock Exchange of Thailand Jewelry and Ornaments Index</t>
  </si>
  <si>
    <t>S&amp;P/TSX Composite Index</t>
  </si>
  <si>
    <t>MXAPJ Index</t>
  </si>
  <si>
    <t>Asia Equity</t>
  </si>
  <si>
    <t>SOX Index</t>
  </si>
  <si>
    <t>PHILA SEMICONDUCTOR INDX</t>
  </si>
  <si>
    <t>THAI RESOURCES INDEX</t>
  </si>
  <si>
    <t>Stock Exchange of Thailand Resources Index</t>
  </si>
  <si>
    <t>IBEX 35 Index</t>
  </si>
  <si>
    <t>JPEIJACC Index</t>
  </si>
  <si>
    <t>Asian Bond</t>
  </si>
  <si>
    <t>UXA Index</t>
  </si>
  <si>
    <t>CBOE VIX FUTURE   Jul18</t>
  </si>
  <si>
    <t>THAI  SET INDEX TRADES</t>
  </si>
  <si>
    <t>Stock Exchange of Thailand Total Number of Trades</t>
  </si>
  <si>
    <t>MSCI ACWI Index</t>
  </si>
  <si>
    <t>MXCN Index</t>
  </si>
  <si>
    <t>China</t>
  </si>
  <si>
    <t>VG1 Index</t>
  </si>
  <si>
    <t>Generic 1st 'VG' Future</t>
  </si>
  <si>
    <t>Thailand Stock Exchange Foreign Buying MTD</t>
  </si>
  <si>
    <t>HIM8 Index</t>
  </si>
  <si>
    <t>Hang Seng Jun18</t>
  </si>
  <si>
    <t>MN40INU Index</t>
  </si>
  <si>
    <t>India</t>
  </si>
  <si>
    <t>JAKARTA COMPOSITE INDEX</t>
  </si>
  <si>
    <t>Thailand Futures Exchange Sing</t>
  </si>
  <si>
    <t>Thailand Futures Exchange Single Stock Futures Contracts Net Foreign Investors</t>
  </si>
  <si>
    <t>Bloomberg Dollar Spot Index</t>
  </si>
  <si>
    <t>NDELSKO Index</t>
  </si>
  <si>
    <t>Korea</t>
  </si>
  <si>
    <t>MEXBOL Index</t>
  </si>
  <si>
    <t>S&amp;P/BMV IPC</t>
  </si>
  <si>
    <t>@THAI Index</t>
  </si>
  <si>
    <t>-</t>
  </si>
  <si>
    <t>Thailand Stock Exchange</t>
  </si>
  <si>
    <t>#N/A Invalid Security</t>
  </si>
  <si>
    <t>MXLA Index</t>
  </si>
  <si>
    <t>LATAM</t>
  </si>
  <si>
    <t>TAIWAN TAIEX INDEX</t>
  </si>
  <si>
    <t>THAILAND STOCK EXCHANGE</t>
  </si>
  <si>
    <t>Jakarta Stock Exchange Composite Index</t>
  </si>
  <si>
    <t>MXMU Index</t>
  </si>
  <si>
    <t>EST Europe</t>
  </si>
  <si>
    <t>J.P. Morgan Emerging Market Cu</t>
  </si>
  <si>
    <t>THAI  SET INDEX ADVANCE</t>
  </si>
  <si>
    <t>Stock Exchange of Thailand Number of Advances</t>
  </si>
  <si>
    <t>BCOMTR Index</t>
  </si>
  <si>
    <t>SPXFAST Index</t>
  </si>
  <si>
    <t>S&amp;P 500 FAST CASH INDEX</t>
  </si>
  <si>
    <t>THAI  SET INDEX DECLNING</t>
  </si>
  <si>
    <t>Stock Exchange of Thailand Number of Declines</t>
  </si>
  <si>
    <t>Philippines Stock Exchange PSEi Index</t>
  </si>
  <si>
    <t>DBOLIX Index</t>
  </si>
  <si>
    <t>Oil</t>
  </si>
  <si>
    <t>Z A Index</t>
  </si>
  <si>
    <t>FTSE 100 IDX FUT  Sep18</t>
  </si>
  <si>
    <t>THAI  SET INDEX DOWN VOL</t>
  </si>
  <si>
    <t>Stock Exchange of Thailand Down Volume</t>
  </si>
  <si>
    <t>CBOE Volatility Index (VIX) Active Contract</t>
  </si>
  <si>
    <t>GOLDLNAM Index</t>
  </si>
  <si>
    <t>Gold</t>
  </si>
  <si>
    <t>SXAP Index</t>
  </si>
  <si>
    <t>STXE 600 Auto&amp;Parts € Pr</t>
  </si>
  <si>
    <t>THAI PACKAGING INDEX</t>
  </si>
  <si>
    <t>Stock Exchange of Thailand Packaging Index</t>
  </si>
  <si>
    <t>UXN8 Index</t>
  </si>
  <si>
    <t>CBOE Volatility Index (VIX) Jul18</t>
  </si>
  <si>
    <t>DBAGIX Index</t>
  </si>
  <si>
    <t>SX7P Index</t>
  </si>
  <si>
    <t>STXE 600 Banks € Pr</t>
  </si>
  <si>
    <t>Stock Exchange of Thailand Div</t>
  </si>
  <si>
    <t>Stock Exchange of Thailand Dividend Yield</t>
  </si>
  <si>
    <t>Philadelphia Stock Exchange Semiconductor Index</t>
  </si>
  <si>
    <t>MXWOSC Index</t>
  </si>
  <si>
    <t>IBOXHYSE Curncy</t>
  </si>
  <si>
    <t>MARKIT CDX.NA.HY.30 06/23</t>
  </si>
  <si>
    <t>Stock Exchange of Thailand Market Capitalization Agribusiness Index SETAGRI</t>
  </si>
  <si>
    <t>EURO STOXX 50 Volatility Index VSTOXX</t>
  </si>
  <si>
    <t>SML Index</t>
  </si>
  <si>
    <t>GUKG10 Index</t>
  </si>
  <si>
    <t>UK Govt Bonds 10 Year Note Gen</t>
  </si>
  <si>
    <t>Stock Exchange of Thailand Market Capitalization Banking Index SETBANK</t>
  </si>
  <si>
    <t>Taiwan Stock Exchange Weighted Index</t>
  </si>
  <si>
    <t>NCEDE15 Index</t>
  </si>
  <si>
    <t>Straits Times Index STI</t>
  </si>
  <si>
    <t>Stock Exchange of Thailand Market Capitalization Building Index STBUILD</t>
  </si>
  <si>
    <t>Generic 1st Euro Stoxx 50</t>
  </si>
  <si>
    <t>MXJPSC Index</t>
  </si>
  <si>
    <t>MERVAL Index</t>
  </si>
  <si>
    <t>ARGENTINA MERVAL INDEX</t>
  </si>
  <si>
    <t>Stock Exchange of Thailand Market Capitalization Communication Index SETCOMUN</t>
  </si>
  <si>
    <t>STOXX Europe 600 Automobiles &amp; Parts Price EUR</t>
  </si>
  <si>
    <t>TPA Index</t>
  </si>
  <si>
    <t>TOPIX INDX FUTR   Sep18</t>
  </si>
  <si>
    <t>Stock Exchange of Thailand Market Capitalization Commerce Index SETCOM</t>
  </si>
  <si>
    <t>FTSE 100 Active Contract</t>
  </si>
  <si>
    <t>NYFANG Index</t>
  </si>
  <si>
    <t>NYSE FANG+ Index</t>
  </si>
  <si>
    <t>Stock Exchange of Thailand Market Cap Electrical Products Index SETELEC</t>
  </si>
  <si>
    <t>Z U8 Index</t>
  </si>
  <si>
    <t>FTSE 100 Sep18</t>
  </si>
  <si>
    <t>FBMKLCI Index</t>
  </si>
  <si>
    <t>FTSE Bursa Malaysia KLCI</t>
  </si>
  <si>
    <t>Stock Exchange of Thailand Market Capitalization Electronic Index SETETRON</t>
  </si>
  <si>
    <t>J.P. Morgan Emerging Market Currency Index (EMCI) Live Spot</t>
  </si>
  <si>
    <t>BBG Commodity</t>
  </si>
  <si>
    <t>Stock Exchange of Thailand Market Capitalization Energy Index SETENERG</t>
  </si>
  <si>
    <t>CPI YOY Index</t>
  </si>
  <si>
    <t>US CPI Urban Consumers YoY NSA</t>
  </si>
  <si>
    <t>Stock Exchange of Thailand Market Capitalization Entertainment Index SETENTER</t>
  </si>
  <si>
    <t>S&amp;P 500 Fast Cash Index</t>
  </si>
  <si>
    <t>GJGB10 Index</t>
  </si>
  <si>
    <t>Japan Generic Govt 10Y Yield</t>
  </si>
  <si>
    <t>Stock Exchange of Thailand Market Cap Finance &amp; Securities Index SETFIN</t>
  </si>
  <si>
    <t>Buenos Aires Stock Exchange Merval Index</t>
  </si>
  <si>
    <t>USGGBE10 Index</t>
  </si>
  <si>
    <t>US Breakeven 10 Year</t>
  </si>
  <si>
    <t>Stock Exchange of Thailand Market Capitalization Foods &amp; Beverage Index SETFOOD</t>
  </si>
  <si>
    <t>TOPIX Active Contract</t>
  </si>
  <si>
    <t>Stock Exchange of Thailand Market Capitalization Health Index SETHELTH</t>
  </si>
  <si>
    <t>TPU8 Index</t>
  </si>
  <si>
    <t>TOPIX Sep18</t>
  </si>
  <si>
    <t>CESIUSD Index</t>
  </si>
  <si>
    <t>Citi Economic Surprise - Unite</t>
  </si>
  <si>
    <t>Stock Exchange of Thailand Market Capitalization Hotel Index SETHOT</t>
  </si>
  <si>
    <t>UK Govt Bonds 10 Year Note Generic Bid Yield</t>
  </si>
  <si>
    <t>S&amp;P BSE SENSEX INDEX</t>
  </si>
  <si>
    <t>Stock Exchange of Thailand Market Capitalization Household Index SETHHOLD</t>
  </si>
  <si>
    <t>VGM8 Index</t>
  </si>
  <si>
    <t>Euro Stoxx 50 Jun18</t>
  </si>
  <si>
    <t>TSEREIT Index</t>
  </si>
  <si>
    <t>TSE REIT INDEX</t>
  </si>
  <si>
    <t>Stock Exchange of Thailand Market Capitalization Insurance Index SETINS</t>
  </si>
  <si>
    <t>FTSE Bursa Malaysia KLCI Index - Kuala Lumpur Composite Index</t>
  </si>
  <si>
    <t>RTYA Index</t>
  </si>
  <si>
    <t>E-Mini Russ 2000  Sep18</t>
  </si>
  <si>
    <t>Stock Exchange of Thailand Market Capitalization Jewelry Index SETJEWEL</t>
  </si>
  <si>
    <t>Bloomberg Commodity Index</t>
  </si>
  <si>
    <t>XU100 Index</t>
  </si>
  <si>
    <t>BIST 100 INDEX</t>
  </si>
  <si>
    <t>Stock Exchange of Thailand Market Capitalization Machinery Index SETMACH</t>
  </si>
  <si>
    <t>STOXX Europe 600 Banks Price EUR</t>
  </si>
  <si>
    <t>OMX Index</t>
  </si>
  <si>
    <t>OMX STOCKHOLM 30 INDEX</t>
  </si>
  <si>
    <t>Stock Exchange of Thailand Market Capitalization Mining Index SETMINE</t>
  </si>
  <si>
    <t>SPXL1 Index</t>
  </si>
  <si>
    <t>S&amp;P 500 ECO SECTORS IDX</t>
  </si>
  <si>
    <t>Stock Exchange of Thailand Market Capitalization Others Index SETOTHER</t>
  </si>
  <si>
    <t>USYC5Y30 Index</t>
  </si>
  <si>
    <t>Market Matrix US Sell 5 Year &amp;</t>
  </si>
  <si>
    <t>Stock Exchange of Thailand Market Capitalization Pharmaceutical Index SETPHARM</t>
  </si>
  <si>
    <t>HCM8 Index</t>
  </si>
  <si>
    <t>Hang Seng China Enterprises Jun18</t>
  </si>
  <si>
    <t>CDXIG512 Curncy</t>
  </si>
  <si>
    <t>MARKIT CDX.NA.IG.12 6/14*</t>
  </si>
  <si>
    <t>Stock Exchange of Thailand Market Capitalization Packaging Index SETPKG</t>
  </si>
  <si>
    <t>Citi Economic Surprise - United States</t>
  </si>
  <si>
    <t>Statistics</t>
  </si>
  <si>
    <t>KOSPI2 Index</t>
  </si>
  <si>
    <t>KOSPI 200 INDEX</t>
  </si>
  <si>
    <t>Stock Exchange of Thailand Market Capitalization Printing Index SETPRINT</t>
  </si>
  <si>
    <t>ITXEX529 Curncy</t>
  </si>
  <si>
    <t>Stock Exchange of Thailand Market Capitalization Prof Services Index SETPROF</t>
  </si>
  <si>
    <t>NAPMPMI Index</t>
  </si>
  <si>
    <t>ISM Manufacturing PMI SA</t>
  </si>
  <si>
    <t>GX1 Index</t>
  </si>
  <si>
    <t>Generic 1st 'GX' Future</t>
  </si>
  <si>
    <t>Stock Exchange of Thailand Market Capitalization Property Index SETPROP</t>
  </si>
  <si>
    <t>Tokyo Stock Exchange REIT Index</t>
  </si>
  <si>
    <t>MSCI CHINA</t>
  </si>
  <si>
    <t>Stock Exchange of Thailand Market Capitalization Pulp &amp; Paper Index SETPULP</t>
  </si>
  <si>
    <t>S&amp;P BSE SENSEX Index</t>
  </si>
  <si>
    <t>HIHD01M Index</t>
  </si>
  <si>
    <t>HK Assoc of Banks Hong Kong Do</t>
  </si>
  <si>
    <t>Stock Exchange of Thailand Market Capitalization Rehabilitation Index SETREHAB</t>
  </si>
  <si>
    <t>CXPHY530 Curncy</t>
  </si>
  <si>
    <t>Stock Exchange of Thailand Market Capitalization Warehouse Index SETSILO</t>
  </si>
  <si>
    <t>HIA Index</t>
  </si>
  <si>
    <t>Hang Seng Active Contract</t>
  </si>
  <si>
    <t>EONIA Index</t>
  </si>
  <si>
    <t>EMMI EURO OverNight Index Aver</t>
  </si>
  <si>
    <t>Stock Exchange of Thailand Market Capitalization Textiles Index SETTEXT</t>
  </si>
  <si>
    <t>HIN8 Index</t>
  </si>
  <si>
    <t>Hang Seng Jul18</t>
  </si>
  <si>
    <t>EURR002W Index</t>
  </si>
  <si>
    <t>ECB Main Refinancing Operation</t>
  </si>
  <si>
    <t>Stock Exchange of Thailand Market Capitalization Transportation Index SETTRANS</t>
  </si>
  <si>
    <t>OMX Stockholm 30 Index</t>
  </si>
  <si>
    <t>US0006M Index</t>
  </si>
  <si>
    <t>ICE LIBOR USD 6 Month</t>
  </si>
  <si>
    <t>Stock Exchange of Thailand Market Capitalization Vehicles Index SETVEHIC</t>
  </si>
  <si>
    <t>E-mini Russell 2000 Index Futures Active Contract</t>
  </si>
  <si>
    <t>GBTPGR2 Index</t>
  </si>
  <si>
    <t>Italy Govt Bonds 2 Year Gross</t>
  </si>
  <si>
    <t>THAI ELECTRICAL INDEX</t>
  </si>
  <si>
    <t>Stock Exchange of Thailand Electrical Products and Computer Index</t>
  </si>
  <si>
    <t>RTYU8 Index</t>
  </si>
  <si>
    <t>E-mini Russell 2000 Index Futures Sep18</t>
  </si>
  <si>
    <t>XPA Index</t>
  </si>
  <si>
    <t>SPI 200 FUTURES   Sep18</t>
  </si>
  <si>
    <t>THAI INVESTMENT CO'S IDX</t>
  </si>
  <si>
    <t>Stock Exchange of Thailand Investment Cos Index</t>
  </si>
  <si>
    <t>S&amp;P 500 GICS Level 1 Groups Index</t>
  </si>
  <si>
    <t>ITXEB529 Curncy</t>
  </si>
  <si>
    <t>THAI OTHERS INDEX</t>
  </si>
  <si>
    <t>Stock Exchange of Thailand Others Index</t>
  </si>
  <si>
    <t>Korea Stock Exchange KOSPI 200 Index</t>
  </si>
  <si>
    <t>SPXT Index</t>
  </si>
  <si>
    <t>S&amp;P 500 Total Return</t>
  </si>
  <si>
    <t>THAI PHARM PROD &amp; COSMTC</t>
  </si>
  <si>
    <t>Stock Exchange of Thailand Packaging Products and Cosmetics Index</t>
  </si>
  <si>
    <t>Market Matrix US Sell 5 Year &amp; Buy 30 Year Bond Yield Spread</t>
  </si>
  <si>
    <t>MSCI EUROPE</t>
  </si>
  <si>
    <t>THAI PRINTING/PUB INDEX</t>
  </si>
  <si>
    <t>Stock Exchange of Thailand Printing and Publishing Index</t>
  </si>
  <si>
    <t>MSCI China Index</t>
  </si>
  <si>
    <t>GFRN10 Index</t>
  </si>
  <si>
    <t>France Govt Oats Btan 10 Yr Oa</t>
  </si>
  <si>
    <t>THAI WAREHOUSE &amp; SILO</t>
  </si>
  <si>
    <t>Stock Exchange of Thailand Warehouse and Silo Index</t>
  </si>
  <si>
    <t>Borsa Istanbul 100 Index</t>
  </si>
  <si>
    <t>BZA Index</t>
  </si>
  <si>
    <t>BOVESPA INDEX FUT Aug18</t>
  </si>
  <si>
    <t>THAI TEXTILE/CLOTH INDEX</t>
  </si>
  <si>
    <t>Stock Exchange of Thailand Textile Clothing and Footware Index</t>
  </si>
  <si>
    <t>Generic 1st DAX Index</t>
  </si>
  <si>
    <t>AEX Index</t>
  </si>
  <si>
    <t>AEX-Index</t>
  </si>
  <si>
    <t>THAI  SET INDEX UNCH VOL</t>
  </si>
  <si>
    <t>Stock Exchange of Thailand Unchanged Volume</t>
  </si>
  <si>
    <t>EMMI EURO OverNight Index Average</t>
  </si>
  <si>
    <t>CESIEUR Index</t>
  </si>
  <si>
    <t>Citi Economic Surprise Index -</t>
  </si>
  <si>
    <t>THAI  SET INDEX UNCHANGD</t>
  </si>
  <si>
    <t>Stock Exchange of Thailand Number of Unchanged</t>
  </si>
  <si>
    <t>ASX SPI 200 Active Contract</t>
  </si>
  <si>
    <t>LUACOAS Index</t>
  </si>
  <si>
    <t>Bloomberg Barclays US Agg Corp</t>
  </si>
  <si>
    <t>THAI  SET INDEX UP VOLUM</t>
  </si>
  <si>
    <t>Stock Exchange of Thailand Up Volume</t>
  </si>
  <si>
    <t>XPU8 Index</t>
  </si>
  <si>
    <t>ASX SPI 200 Sep18</t>
  </si>
  <si>
    <t>SXXE Index</t>
  </si>
  <si>
    <t>ESTX € Pr</t>
  </si>
  <si>
    <t>THAI VEHICLES &amp; PARTS IX</t>
  </si>
  <si>
    <t>Stock Exchange of Thailand Vehicles and Parts Index</t>
  </si>
  <si>
    <t>ASX Index</t>
  </si>
  <si>
    <t>FTSE ALL-SHARE INDEX</t>
  </si>
  <si>
    <t>Thailand Stock Exchange Local Institutional Investors Selling</t>
  </si>
  <si>
    <t>HK Assoc of Banks Hong Kong Dollar HIBOR Fixings 1 Month at 11:00am</t>
  </si>
  <si>
    <t>DJI Index</t>
  </si>
  <si>
    <t>Thailand Stock Exchange Net Investment Year to Date THB by Local Proprietary</t>
  </si>
  <si>
    <t>SASEIDX Index</t>
  </si>
  <si>
    <t>TADAWUL ALL SHARE INDEX</t>
  </si>
  <si>
    <t>Thailand Stock Exchange Foreign Stocks Sales Year to Date (USD)</t>
  </si>
  <si>
    <t>S&amp;P 500 Total Return Index</t>
  </si>
  <si>
    <t>CDXIG530 Curncy</t>
  </si>
  <si>
    <t>Thailand Stock Exchange Foreign Total Net MTD YoY</t>
  </si>
  <si>
    <t>MSCI Europe Index</t>
  </si>
  <si>
    <t>Thailand Stock Exchange Proprietary Investors Buying</t>
  </si>
  <si>
    <t>Bovespa Active Contract</t>
  </si>
  <si>
    <t>HO CHI MINH STOCK INDEX</t>
  </si>
  <si>
    <t>Thailand Stock Exchange Proprietary Investors Selling</t>
  </si>
  <si>
    <t>BZQ8 Index</t>
  </si>
  <si>
    <t>Bovespa Aug18</t>
  </si>
  <si>
    <t>NDDUWI Index</t>
  </si>
  <si>
    <t>MSCI Daily TR Net World</t>
  </si>
  <si>
    <t>Thailand Stock Exchange Foreign Selling WTD</t>
  </si>
  <si>
    <t>ECB Main Refinancing Operations Announcement Rate</t>
  </si>
  <si>
    <t>NQ1 Index</t>
  </si>
  <si>
    <t>Generic 1st 'NQ' Future</t>
  </si>
  <si>
    <t>Thailand Stock Exchange Foreign Stocks Purchases Year to Date</t>
  </si>
  <si>
    <t>BBSW3M Index</t>
  </si>
  <si>
    <t>ASX Australian Bank Bill Short</t>
  </si>
  <si>
    <t>Stock Exchange of Thailand MAI Market Capitalization</t>
  </si>
  <si>
    <t>HCA Index</t>
  </si>
  <si>
    <t>Hang Seng China Enterprises Active Contract</t>
  </si>
  <si>
    <t>HANG SENG IDX FUT Jul18</t>
  </si>
  <si>
    <t>Stock Exchange of Thailand MAI PE Ratio</t>
  </si>
  <si>
    <t>HCN8 Index</t>
  </si>
  <si>
    <t>Hang Seng China Enterprises Jul18</t>
  </si>
  <si>
    <t>SXPP Index</t>
  </si>
  <si>
    <t>STXE 600 BasicResou € Pr</t>
  </si>
  <si>
    <t>Stock Exchange of Thailand MAI Trade Volume</t>
  </si>
  <si>
    <t>Vietnam Ho Chi Minh Stock Index / VN-Index</t>
  </si>
  <si>
    <t>UX1 Index</t>
  </si>
  <si>
    <t>Generic 1st 'UX' Future</t>
  </si>
  <si>
    <t>Stock Exchange of Thailand MAI Total Foreign Stocks Purchases (THB)</t>
  </si>
  <si>
    <t>Citi Economic Surprise Index - Eurozone</t>
  </si>
  <si>
    <t>STA Index</t>
  </si>
  <si>
    <t>FTSE/MIB IDX FUT  Sep18</t>
  </si>
  <si>
    <t>Stock Exchange of Thailand MAI Net Foreign Stocks Investment</t>
  </si>
  <si>
    <t>Bloomberg Barclays US Agg Corporate Avg OAS</t>
  </si>
  <si>
    <t>BKX Index</t>
  </si>
  <si>
    <t>KBW BANK INDEX</t>
  </si>
  <si>
    <t>FTSE All-Share Index</t>
  </si>
  <si>
    <t>KMA Index</t>
  </si>
  <si>
    <t>KOSPI2 INX FUT    Sep18</t>
  </si>
  <si>
    <t>Stock Exchange of Thailand MAI Institutional Stock Buy</t>
  </si>
  <si>
    <t>France Govt Oats Btan 10 Yr Oat</t>
  </si>
  <si>
    <t>GDBR2 Index</t>
  </si>
  <si>
    <t>German Government Bonds 2 Yr B</t>
  </si>
  <si>
    <t>Stock Exchange of Thailand MAI Institutional Stock Net</t>
  </si>
  <si>
    <t>EURO STOXX Index</t>
  </si>
  <si>
    <t>SXEP Index</t>
  </si>
  <si>
    <t>STXE 600 Oil&amp;Gas € Pr</t>
  </si>
  <si>
    <t>Stock Exchange of Thailand MAI Institutional Stock Sell</t>
  </si>
  <si>
    <t>Dow Jones Industrial Average - DJI</t>
  </si>
  <si>
    <t>GIND10YR Index</t>
  </si>
  <si>
    <t>India Govt Bond Generic Bid Yi</t>
  </si>
  <si>
    <t>Stock Exchange of Thailand MAI Retail Stock Buy</t>
  </si>
  <si>
    <t>STOXX Europe 600 Basic Resources Price EUR</t>
  </si>
  <si>
    <t>LF98OAS Index</t>
  </si>
  <si>
    <t>Bloomberg Barclays US Corporat</t>
  </si>
  <si>
    <t>Stock Exchange of Thailand MAI Retail Stock Net</t>
  </si>
  <si>
    <t>MSCI World Net Total Return USD Index; US</t>
  </si>
  <si>
    <t>JPEIGLSP Index</t>
  </si>
  <si>
    <t>J.P. Morgan EMBI Global Spread</t>
  </si>
  <si>
    <t>Stock Exchange of Thailand MAI Retail Stock Sell</t>
  </si>
  <si>
    <t>Tadawul All Share Index</t>
  </si>
  <si>
    <t>MXEF0CX0 Index</t>
  </si>
  <si>
    <t>MSCI EM Currency</t>
  </si>
  <si>
    <t>Stock Exchange of Thailand MAI Total Proprietary Investors Buying</t>
  </si>
  <si>
    <t>ASX Australian Bank Bill Short Term Rates 3 Month Mid</t>
  </si>
  <si>
    <t>NHA Index</t>
  </si>
  <si>
    <t>YEN DENOM NIKKEI  Sep18</t>
  </si>
  <si>
    <t>Stock Exchange of Thailand MAI Total Proprietary Investors Net Buying</t>
  </si>
  <si>
    <t>CNYMUSD Index</t>
  </si>
  <si>
    <t>CFETS USD/CNY Mid Rate</t>
  </si>
  <si>
    <t>SPI Index</t>
  </si>
  <si>
    <t>SPI SWISS PERFORMANCE IX</t>
  </si>
  <si>
    <t>Stock Exchange of Thailand MAI Total Proprietary Investors Selling</t>
  </si>
  <si>
    <t>Generic 1st NASDAQ 100 E-mini</t>
  </si>
  <si>
    <t>S5INFT Index</t>
  </si>
  <si>
    <t>S&amp;P 500 INFO TECH INDEX</t>
  </si>
  <si>
    <t>SET50  Turnover USD</t>
  </si>
  <si>
    <t>Stock Exchange of Thailand SET 50 Turnover USD</t>
  </si>
  <si>
    <t>KOSPI200 Active Contract</t>
  </si>
  <si>
    <t>CRY Index</t>
  </si>
  <si>
    <t>TR/CC CRB ER Index</t>
  </si>
  <si>
    <t>Thailand Futures Exchange Single Stock Futures Contracts Sold Foreign Investors</t>
  </si>
  <si>
    <t>KMU8 Index</t>
  </si>
  <si>
    <t>MCX Index</t>
  </si>
  <si>
    <t>FTSE 250 INDEX</t>
  </si>
  <si>
    <t>Thailand Futures Exchange Single Stock Futures Contracts Bought Foreign Invstrs</t>
  </si>
  <si>
    <t>Generic 1st CBOE Volatility Index (VIX)</t>
  </si>
  <si>
    <t>GDP CQOQ Index</t>
  </si>
  <si>
    <t>GDP US Chained 2009 Dollars Qo</t>
  </si>
  <si>
    <t>Thailand Futures Exchange Single Stock Futures Contracts Bought by Local Instns</t>
  </si>
  <si>
    <t>FTSE MIB Active Contract</t>
  </si>
  <si>
    <t>CAA Index</t>
  </si>
  <si>
    <t>EURO STOXX BANK   Sep18</t>
  </si>
  <si>
    <t>Thailand Futures Exchange Single Stock Futures Contracts Net by Local Instns</t>
  </si>
  <si>
    <t>STU8 Index</t>
  </si>
  <si>
    <t>FTSE MIB Sep18</t>
  </si>
  <si>
    <t>Thailand Futures Exchange Single Stock Futures Contracts Sold by Local Instns</t>
  </si>
  <si>
    <t>KBW Bank Index</t>
  </si>
  <si>
    <t>HIHD03M Index</t>
  </si>
  <si>
    <t>Thailand Futures Exchange Single Stock Futures Contracts Bought Local Investors</t>
  </si>
  <si>
    <t>Bloomberg Barclays US Corporate High Yield Average OAS</t>
  </si>
  <si>
    <t>BDIY Index</t>
  </si>
  <si>
    <t>Baltic Dry Index</t>
  </si>
  <si>
    <t>Thailand Futures Exchange Single Stock Futures Contracts Net by Local Investors</t>
  </si>
  <si>
    <t>Nikkei 225 Yen Active Contract</t>
  </si>
  <si>
    <t>ADXY Index</t>
  </si>
  <si>
    <t>Bloomberg JPMorgan Asia Dollar</t>
  </si>
  <si>
    <t>Thailand Futures Exchange Single Stock Futures Contracts Sold by Local Investors</t>
  </si>
  <si>
    <t>NHU8 Index</t>
  </si>
  <si>
    <t>Nikkei 225 Yen Sep18</t>
  </si>
  <si>
    <t>MXASJ Index</t>
  </si>
  <si>
    <t>MSCI AC ASIA x JAPAN</t>
  </si>
  <si>
    <t>GXM8 Index</t>
  </si>
  <si>
    <t>DAX Index Jun18</t>
  </si>
  <si>
    <t>RUSSIAN RTS INDEX $</t>
  </si>
  <si>
    <t>XUM8 Index</t>
  </si>
  <si>
    <t>FTSE China A50 Jun18</t>
  </si>
  <si>
    <t>GDBR5 Index</t>
  </si>
  <si>
    <t>German Government Bonds 5 Yr O</t>
  </si>
  <si>
    <t>STOXX Europe 600 Oil &amp; Gas Price EUR</t>
  </si>
  <si>
    <t>TOP40 Index</t>
  </si>
  <si>
    <t>FTSE/JSE AFRICA TOP40 IX</t>
  </si>
  <si>
    <t>XIN9I Index</t>
  </si>
  <si>
    <t>FTSE China A50 Index</t>
  </si>
  <si>
    <t>SZCOMP Index</t>
  </si>
  <si>
    <t>SHENZHEN SE COMPOSITE IX</t>
  </si>
  <si>
    <t>MSCI Emerging Markets Currency Index</t>
  </si>
  <si>
    <t>BP0003M Index</t>
  </si>
  <si>
    <t>ICE LIBOR GBP 3 Month</t>
  </si>
  <si>
    <t>Bloomberg JPMorgan Asia Dollar Index</t>
  </si>
  <si>
    <t>MXEA Index</t>
  </si>
  <si>
    <t>MSCI EAFE</t>
  </si>
  <si>
    <t>GDP US Chained 2009 Dollars QoQ SAAR</t>
  </si>
  <si>
    <t>HSCEI Futures     Jul18</t>
  </si>
  <si>
    <t>Italy Govt Bonds 2 Year Gross Yield</t>
  </si>
  <si>
    <t>NK1 Index</t>
  </si>
  <si>
    <t>Generic 1st 'NK' Future</t>
  </si>
  <si>
    <t>Swiss Exchange Swiss Performance Index</t>
  </si>
  <si>
    <t>PCE CYOY Index</t>
  </si>
  <si>
    <t>US Personal Consumption Expend</t>
  </si>
  <si>
    <t>German Government Bonds 2 Yr BKO</t>
  </si>
  <si>
    <t>GCAN10YR Index</t>
  </si>
  <si>
    <t>Canadian Govt Bonds 10 Year No</t>
  </si>
  <si>
    <t>OBFR01 Index</t>
  </si>
  <si>
    <t>United States Overnight Bank F</t>
  </si>
  <si>
    <t>Thomson Reuters/CoreCommodity CRB Commodity Index</t>
  </si>
  <si>
    <t>SP1 Index</t>
  </si>
  <si>
    <t>Generic 1st 'SP' Future</t>
  </si>
  <si>
    <t>S&amp;P 500 Information Technology Sector GICS Level 1 Index</t>
  </si>
  <si>
    <t>TSEMOTHR Index</t>
  </si>
  <si>
    <t>TSE MOTHERS INDEX</t>
  </si>
  <si>
    <t>India Govt Bond Generic Bid Yield 10 Year</t>
  </si>
  <si>
    <t>ITRXESE Curncy</t>
  </si>
  <si>
    <t>MARKIT ITRX EUR SNR FIN 06/23</t>
  </si>
  <si>
    <t>FTSE 250 Index</t>
  </si>
  <si>
    <t>FTSE CHINA A50</t>
  </si>
  <si>
    <t>MSCI AC Asia Ex. Japan Index</t>
  </si>
  <si>
    <t>GACGB10 Index</t>
  </si>
  <si>
    <t>Australia Govt Bonds Generic Y</t>
  </si>
  <si>
    <t>Shenzhen Stock Exchange Composite Index</t>
  </si>
  <si>
    <t>TRAN Index</t>
  </si>
  <si>
    <t>DOW JONES TRANS. AVG</t>
  </si>
  <si>
    <t>Euro STOXX Banks Active Contract</t>
  </si>
  <si>
    <t>GSPG10YR Index</t>
  </si>
  <si>
    <t>Spain Generic Govt 10Y Yield</t>
  </si>
  <si>
    <t>CAU8 Index</t>
  </si>
  <si>
    <t>Euro STOXX Banks Sep18</t>
  </si>
  <si>
    <t>TPNBNK Index</t>
  </si>
  <si>
    <t>TOPIX BANKS INDEX</t>
  </si>
  <si>
    <t>BDI Baltic Exchange Dry Index</t>
  </si>
  <si>
    <t>NIA Index</t>
  </si>
  <si>
    <t>NIKKEI 225  (SGX) Sep18</t>
  </si>
  <si>
    <t>Russian Trading System Cash Index</t>
  </si>
  <si>
    <t>S5FINL Index</t>
  </si>
  <si>
    <t>S&amp;P 500 FINANCIALS INDEX</t>
  </si>
  <si>
    <t>Generic 1st Nikkei 225</t>
  </si>
  <si>
    <t>RMZ Index</t>
  </si>
  <si>
    <t>MSCI US REIT INDEX</t>
  </si>
  <si>
    <t>GECU10YR Index</t>
  </si>
  <si>
    <t>Euro Generic Govt Bond 10 Year</t>
  </si>
  <si>
    <t>DJA Index</t>
  </si>
  <si>
    <t>DJ Industrial Average Active Contract</t>
  </si>
  <si>
    <t>IPSA Index</t>
  </si>
  <si>
    <t>Santiago Exchange IPSA</t>
  </si>
  <si>
    <t>DJM5 Index</t>
  </si>
  <si>
    <t>DJ Industrial Average Jun15</t>
  </si>
  <si>
    <t>SMA Index</t>
  </si>
  <si>
    <t>SWISS MKT IX FUTR Sep18</t>
  </si>
  <si>
    <t>MSCI EAFE Index</t>
  </si>
  <si>
    <t>IBOXUMSE Curncy</t>
  </si>
  <si>
    <t>MARKIT CDX.EM.29 06/23</t>
  </si>
  <si>
    <t>FTSE/JSE Africa Top40 Tradeable Index</t>
  </si>
  <si>
    <t>AMZ Index</t>
  </si>
  <si>
    <t>ALERIAN MLP INDEX</t>
  </si>
  <si>
    <t>Tokyo Stock Exchange MOTHERS Index</t>
  </si>
  <si>
    <t>USURTOT Index</t>
  </si>
  <si>
    <t>U-3 US Unemployment Rate Total</t>
  </si>
  <si>
    <t>US Personal Consumption Expenditure Core Price Index YoY SA</t>
  </si>
  <si>
    <t>CFA Index</t>
  </si>
  <si>
    <t>CAC40 10 EURO FUT Jul18</t>
  </si>
  <si>
    <t>United States Overnight Bank Funding Rate</t>
  </si>
  <si>
    <t>NDUEEGF Index</t>
  </si>
  <si>
    <t>MSCI Daily TR Net Emergi</t>
  </si>
  <si>
    <t>XUA Index</t>
  </si>
  <si>
    <t>FTSE China A50 Active Contract</t>
  </si>
  <si>
    <t>NBI Index</t>
  </si>
  <si>
    <t>NASDAQ BIOTECH INDEX</t>
  </si>
  <si>
    <t>XUN8 Index</t>
  </si>
  <si>
    <t>FTSE China A50 Jul18</t>
  </si>
  <si>
    <t>US0012M Index</t>
  </si>
  <si>
    <t>ICE LIBOR USD 12 Month</t>
  </si>
  <si>
    <t>German Government Bonds 5 Yr Obl</t>
  </si>
  <si>
    <t>RAY Index</t>
  </si>
  <si>
    <t>RUSSELL 3000 INDEX</t>
  </si>
  <si>
    <t>XPM8 Index</t>
  </si>
  <si>
    <t>ASX SPI 200 Jun18</t>
  </si>
  <si>
    <t>HI1 Index</t>
  </si>
  <si>
    <t>Generic 1st 'HI' Future</t>
  </si>
  <si>
    <t>Generic 1st S&amp;P 500</t>
  </si>
  <si>
    <t>NDUEACWF Index</t>
  </si>
  <si>
    <t>MSCI AC World Daily TR N</t>
  </si>
  <si>
    <t>HK Assoc of Banks Hong Kong Dollar HIBOR Fixings 3 Month at 11:00am</t>
  </si>
  <si>
    <t>US High Yield</t>
  </si>
  <si>
    <t>Australia Govt Bonds Generic Yield 10 Year</t>
  </si>
  <si>
    <t>MDAX Index</t>
  </si>
  <si>
    <t>MDAX PERF INDEX</t>
  </si>
  <si>
    <t>UXM8 Index</t>
  </si>
  <si>
    <t>CBOE Volatility Index (VIX) Jun18</t>
  </si>
  <si>
    <t>RIY Index</t>
  </si>
  <si>
    <t>RUSSELL 1000 INDEX</t>
  </si>
  <si>
    <t>Canadian Govt Bonds 10 Year Note</t>
  </si>
  <si>
    <t>EUR006M Index</t>
  </si>
  <si>
    <t>Euribor 6 Month ACT/360</t>
  </si>
  <si>
    <t>USYC1030 Index</t>
  </si>
  <si>
    <t>Market Matrix US Sell 10 Year</t>
  </si>
  <si>
    <t>NIU8 Index</t>
  </si>
  <si>
    <t>PTA Index</t>
  </si>
  <si>
    <t>S&amp;P/TSX 60 IX FUT Sep18</t>
  </si>
  <si>
    <t>S&amp;P 500 Financials Sector GICS Level 1 Index</t>
  </si>
  <si>
    <t>BICLOISS Index</t>
  </si>
  <si>
    <t>US Libor OIS Spread</t>
  </si>
  <si>
    <t>Tokyo Stock Exchange TOPIX Banks Index</t>
  </si>
  <si>
    <t>BE500 Index</t>
  </si>
  <si>
    <t>BLOOMBERG EUROPEAN 500</t>
  </si>
  <si>
    <t>Dow Jones Transportation Average</t>
  </si>
  <si>
    <t>JALSH Index</t>
  </si>
  <si>
    <t>FTSE/JSE AFRICA ALL SHR</t>
  </si>
  <si>
    <t>MSCI US REIT Index</t>
  </si>
  <si>
    <t>CPI XYOY Index</t>
  </si>
  <si>
    <t>US CPI Urban Consumers Less Fo</t>
  </si>
  <si>
    <t>SPTR Index</t>
  </si>
  <si>
    <t>S&amp;P 500 TR 4 JAN 1988</t>
  </si>
  <si>
    <t>Swiss Market Active Contract</t>
  </si>
  <si>
    <t>UKBRBASE Index</t>
  </si>
  <si>
    <t>UK Bank of England Official Ba</t>
  </si>
  <si>
    <t>SMU8 Index</t>
  </si>
  <si>
    <t>Swiss Market Sep18</t>
  </si>
  <si>
    <t>GDP CYOY Index</t>
  </si>
  <si>
    <t>GDP US Chained 2009 Dollars Yo</t>
  </si>
  <si>
    <t>MSCI Emerging Net Total Return USD Index</t>
  </si>
  <si>
    <t>COFX Index</t>
  </si>
  <si>
    <t>Colombia Curncy Mkt COP</t>
  </si>
  <si>
    <t>Generic 1st Hang Seng</t>
  </si>
  <si>
    <t>FDFD Index</t>
  </si>
  <si>
    <t>ICAP US Federal Funds Rate</t>
  </si>
  <si>
    <t>CAC 40 10 EUR Active Contract</t>
  </si>
  <si>
    <t>IBOXHYAE Curncy</t>
  </si>
  <si>
    <t>CFN8 Index</t>
  </si>
  <si>
    <t>CAC 40 10 EUR Jul18</t>
  </si>
  <si>
    <t>S5ENRS Index</t>
  </si>
  <si>
    <t>S&amp;P 500 ENERGY INDEX</t>
  </si>
  <si>
    <t>SX8P Index</t>
  </si>
  <si>
    <t>STXE 600 Technology € Pr</t>
  </si>
  <si>
    <t>MSCI ACWI Net Total Return USD Index</t>
  </si>
  <si>
    <t>S5CONS Index</t>
  </si>
  <si>
    <t>S&amp;P 500 CONS STAPLES IDX</t>
  </si>
  <si>
    <t>S&amp;P/TSX 60 Index Futures Active Contract</t>
  </si>
  <si>
    <t>US00O/N Index</t>
  </si>
  <si>
    <t>ICE LIBOR USD Overnight</t>
  </si>
  <si>
    <t>PTU8 Index</t>
  </si>
  <si>
    <t>S&amp;P/TSX 60 Index Futures Sep18</t>
  </si>
  <si>
    <t>INJCJC Index</t>
  </si>
  <si>
    <t>US Initial Jobless Claims SA</t>
  </si>
  <si>
    <t>U-3 US Unemployment Rate Total in Labor Force Seasonally Adjusted</t>
  </si>
  <si>
    <t>WIG20 Index</t>
  </si>
  <si>
    <t>WIG 20</t>
  </si>
  <si>
    <t>Santiago Stock Exchange IPSA Index</t>
  </si>
  <si>
    <t>QCA Index</t>
  </si>
  <si>
    <t>OMXS30 IND FUTURE Jul18</t>
  </si>
  <si>
    <t>Nasdaq Biotechnology Index</t>
  </si>
  <si>
    <t>SXKP Index</t>
  </si>
  <si>
    <t>STXE 600 Telcomm € Pr</t>
  </si>
  <si>
    <t>SMART Index</t>
  </si>
  <si>
    <t>Smart Money Flow Index</t>
  </si>
  <si>
    <t>Alerian MLP Index</t>
  </si>
  <si>
    <t>NSEBANK Index</t>
  </si>
  <si>
    <t>Nifty Bank</t>
  </si>
  <si>
    <t>Russell 3000 Index</t>
  </si>
  <si>
    <t>GSUSFCI Index</t>
  </si>
  <si>
    <t>GS US FCI</t>
  </si>
  <si>
    <t>Deutsche Borse AG DAX Mid-Cap Index</t>
  </si>
  <si>
    <t>HC1 Index</t>
  </si>
  <si>
    <t>Generic 1st 'HC' Future</t>
  </si>
  <si>
    <t>ICE BofAML US High Yield Index</t>
  </si>
  <si>
    <t>BZSTSETA Index</t>
  </si>
  <si>
    <t>Brazil Selic Target Rate</t>
  </si>
  <si>
    <t>Russell 1000 Index</t>
  </si>
  <si>
    <t>MES1 Index</t>
  </si>
  <si>
    <t>Generic 1st 'MES' Future</t>
  </si>
  <si>
    <t>ITXES529 Curncy</t>
  </si>
  <si>
    <t>S&amp;P 500 Total Return 4 JAN 1988 Index</t>
  </si>
  <si>
    <t>BZ1 Index</t>
  </si>
  <si>
    <t>Generic 1st 'BZ' Future</t>
  </si>
  <si>
    <t>ASE Index</t>
  </si>
  <si>
    <t>Athex Composite Share Pr</t>
  </si>
  <si>
    <t>Bloomberg European 500 Index</t>
  </si>
  <si>
    <t>USGGBE05 Index</t>
  </si>
  <si>
    <t>US Breakeven 5 Year</t>
  </si>
  <si>
    <t>FTSE/JSE Africa All Share Index</t>
  </si>
  <si>
    <t>SX5T Index</t>
  </si>
  <si>
    <t>ESTX 50 € NRt</t>
  </si>
  <si>
    <t>Market Matrix US Sell 10 Year &amp; Buy 30 Year Bond Yield Spread</t>
  </si>
  <si>
    <t>SOFRRATE Index</t>
  </si>
  <si>
    <t>United States SOFR Secured Ove</t>
  </si>
  <si>
    <t>CONCCONF Index</t>
  </si>
  <si>
    <t>Conference Board Consumer Conf</t>
  </si>
  <si>
    <t>UK Bank of England Official Bank Rate</t>
  </si>
  <si>
    <t>MFSA Index</t>
  </si>
  <si>
    <t>MSCI EAFE         Sep18</t>
  </si>
  <si>
    <t>GDP US Chained 2009 Dollars YoY SA</t>
  </si>
  <si>
    <t>GCNY10YR Index</t>
  </si>
  <si>
    <t>China Govt Bond Generic Bid Yi</t>
  </si>
  <si>
    <t>Generic 1st Hang Seng China Enterprises</t>
  </si>
  <si>
    <t>SONIO/N Index</t>
  </si>
  <si>
    <t>SONIA O/N Deposit Rates Swap</t>
  </si>
  <si>
    <t>Colombia SETFX COP Spot Trade Prices</t>
  </si>
  <si>
    <t>EUR001M Index</t>
  </si>
  <si>
    <t>Euribor 1 Month ACT/360</t>
  </si>
  <si>
    <t>STOXX Europe 600 Technology Price EUR</t>
  </si>
  <si>
    <t>OUTFGAF Index</t>
  </si>
  <si>
    <t>Philadelphia Fed Business Outl</t>
  </si>
  <si>
    <t>S&amp;P 500 Energy Sector GICS Level 1 Index</t>
  </si>
  <si>
    <t>FWISEU55 Index</t>
  </si>
  <si>
    <t>EUR Inflation Swap Forward 5Y5</t>
  </si>
  <si>
    <t>RLG Index</t>
  </si>
  <si>
    <t>RUSSELL 1000 GROWTH INDX</t>
  </si>
  <si>
    <t>RLV Index</t>
  </si>
  <si>
    <t>RUSSELL 1000 VALUE INDEX</t>
  </si>
  <si>
    <t>STOXX Europe 600 Telecommunications Price EUR</t>
  </si>
  <si>
    <t>AIA Index</t>
  </si>
  <si>
    <t>FTSE/JSE TOP 40   Sep18</t>
  </si>
  <si>
    <t>WIG20</t>
  </si>
  <si>
    <t>S5COND Index</t>
  </si>
  <si>
    <t>S&amp;P 500 CONS DISCRET IDX</t>
  </si>
  <si>
    <t>NHSPSTOT Index</t>
  </si>
  <si>
    <t>US New Privately Owned Housing</t>
  </si>
  <si>
    <t>MSCI EAFE Index Futures Active Contract</t>
  </si>
  <si>
    <t>ITRXAGE Curncy</t>
  </si>
  <si>
    <t>MARKIT ITRX ASIAXJ IG 06/23</t>
  </si>
  <si>
    <t>MFSU8 Index</t>
  </si>
  <si>
    <t>MSCI EAFE Index Futures Sep18</t>
  </si>
  <si>
    <t>NSEMCAP Index</t>
  </si>
  <si>
    <t>NIFTY Midcap 100</t>
  </si>
  <si>
    <t>GS US Financial Conditions Index</t>
  </si>
  <si>
    <t>CXPEM529 Curncy</t>
  </si>
  <si>
    <t>Generic 1st MSCI Emerging Markets Index Futures</t>
  </si>
  <si>
    <t>MUNIPSA Index</t>
  </si>
  <si>
    <t>SIFMA Municipal Swap Index Yie</t>
  </si>
  <si>
    <t>IHM8 Index</t>
  </si>
  <si>
    <t>SGX Nifty 50 Index Futures Jun18</t>
  </si>
  <si>
    <t>SXNP Index</t>
  </si>
  <si>
    <t>STXE 600 InduGd&amp;Ser € Pr</t>
  </si>
  <si>
    <t>China Govt Bond Generic Bid Yield 10 Year</t>
  </si>
  <si>
    <t>FTSE CHINA A50    Jul18</t>
  </si>
  <si>
    <t>EURO STOXX 50 Net Return EUR</t>
  </si>
  <si>
    <t>SXDP Index</t>
  </si>
  <si>
    <t>STXE 600 HealthCare € Pr</t>
  </si>
  <si>
    <t>IMOEX Index</t>
  </si>
  <si>
    <t>MOEX Russia Index</t>
  </si>
  <si>
    <t>IBA Index</t>
  </si>
  <si>
    <t>IBEX 35 INDX FUTR Jul18</t>
  </si>
  <si>
    <t>USYC2Y30 Index</t>
  </si>
  <si>
    <t>GDBR30 Index</t>
  </si>
  <si>
    <t>German Government Bonds 30 Yr</t>
  </si>
  <si>
    <t>CONSSENT Index</t>
  </si>
  <si>
    <t>University of Michigan Consume</t>
  </si>
  <si>
    <t>MID Index</t>
  </si>
  <si>
    <t>S&amp;P 400 MIDCAP INDEX</t>
  </si>
  <si>
    <t>S&amp;P 600 SMALLCAP INDEX</t>
  </si>
  <si>
    <t>CSI BBB Index</t>
  </si>
  <si>
    <t>US Corp BBB/Baa - Treasury 10</t>
  </si>
  <si>
    <t>IRRBIOER Index</t>
  </si>
  <si>
    <t>Interest Rate on Excess Reserv</t>
  </si>
  <si>
    <t>XU030 Index</t>
  </si>
  <si>
    <t>BIST 30 Index</t>
  </si>
  <si>
    <t>VNKY Index</t>
  </si>
  <si>
    <t>NIKKEI Volatility Index</t>
  </si>
  <si>
    <t>SPTSX60 Index</t>
  </si>
  <si>
    <t>S&amp;P/TSX 60 INDEX</t>
  </si>
  <si>
    <t>USGG3YR Index</t>
  </si>
  <si>
    <t>US Generic Govt 3 Year Yield</t>
  </si>
  <si>
    <t>FARBAST Index</t>
  </si>
  <si>
    <t>US Condition of All Federal Re</t>
  </si>
  <si>
    <t>GJGB20 Index</t>
  </si>
  <si>
    <t>Japan Govt Bond Year to maturi</t>
  </si>
  <si>
    <t>ECCPEMUY Index</t>
  </si>
  <si>
    <t>Euro Area MUICP All Items YoY</t>
  </si>
  <si>
    <t>BBG Commodity TR</t>
  </si>
  <si>
    <t>MXUS Index</t>
  </si>
  <si>
    <t>MSCI USA</t>
  </si>
  <si>
    <t>NFP TCH Index</t>
  </si>
  <si>
    <t>US Employees on Nonfarm Payrol</t>
  </si>
  <si>
    <t>USGGT10Y Index</t>
  </si>
  <si>
    <t>US Generic Govt TII 10 Year</t>
  </si>
  <si>
    <t>SXXR Index</t>
  </si>
  <si>
    <t>STXE 600 € NRt</t>
  </si>
  <si>
    <t>SBOITOTL Index</t>
  </si>
  <si>
    <t>NFIB Small Business Optimism I</t>
  </si>
  <si>
    <t>S5HLTH Index</t>
  </si>
  <si>
    <t>S&amp;P 500 HEALTH CARE IDX</t>
  </si>
  <si>
    <t>DOESCRUD Index</t>
  </si>
  <si>
    <t>DOE Crude Oil Total Inventory</t>
  </si>
  <si>
    <t>HFRXGL Index</t>
  </si>
  <si>
    <t>Hedge Fund Research HFRX Globa</t>
  </si>
  <si>
    <t>S5INDU Index</t>
  </si>
  <si>
    <t>S&amp;P 500 INDUSTRIALS IDX</t>
  </si>
  <si>
    <t>MXAP Index</t>
  </si>
  <si>
    <t>MSCI AC ASIA PACIFIC</t>
  </si>
  <si>
    <t>ITRXEUE Curncy</t>
  </si>
  <si>
    <t>MARKIT ITRX EUR SUB FIN 06/23</t>
  </si>
  <si>
    <t>MPMIEZMA Index</t>
  </si>
  <si>
    <t>Markit Eurozone Manufacturing</t>
  </si>
  <si>
    <t>CDOR03 Index</t>
  </si>
  <si>
    <t>Canada Bankers Acceptances 3 M</t>
  </si>
  <si>
    <t>OSEBX Index</t>
  </si>
  <si>
    <t>OSE BENCHMARK INDEX</t>
  </si>
  <si>
    <t>SXIP Index</t>
  </si>
  <si>
    <t>STXE 600 Insurance € Pr</t>
  </si>
  <si>
    <t>EEMSO Index</t>
  </si>
  <si>
    <t>ISHARE MSCI EMRG MKT SO</t>
  </si>
  <si>
    <t>SX6P Index</t>
  </si>
  <si>
    <t>STXE 600 Utilities € Pr</t>
  </si>
  <si>
    <t>IBOXHY Index</t>
  </si>
  <si>
    <t>Liquid High Yield</t>
  </si>
  <si>
    <t>ILM3NAVG Index</t>
  </si>
  <si>
    <t>Bankrate.com US Home Mortgage</t>
  </si>
  <si>
    <t>FVSA Index</t>
  </si>
  <si>
    <t>VSTOXX Future     Jul18</t>
  </si>
  <si>
    <t>COLCAP Index</t>
  </si>
  <si>
    <t>COLOMBIA COLCAP INDEX</t>
  </si>
  <si>
    <t>MSER Index</t>
  </si>
  <si>
    <t>MSCI EURO</t>
  </si>
  <si>
    <t>H15T10Y Index</t>
  </si>
  <si>
    <t>US Treasury Yield Curve Rate T</t>
  </si>
  <si>
    <t>CABROVER Index</t>
  </si>
  <si>
    <t>Bank of Canada Overnight Lendi</t>
  </si>
  <si>
    <t>SXOA Index</t>
  </si>
  <si>
    <t>STOXX EUROPE 600  Sep18</t>
  </si>
  <si>
    <t>USGG3M Index</t>
  </si>
  <si>
    <t>US Generic Govt 3 Month Yield</t>
  </si>
  <si>
    <t>SX3P Index</t>
  </si>
  <si>
    <t>STXE 600 Food&amp;Bevrg € Pr</t>
  </si>
  <si>
    <t>JY0003M Index</t>
  </si>
  <si>
    <t>ICE LIBOR JPY 3 Month</t>
  </si>
  <si>
    <t>USGG7YR Index</t>
  </si>
  <si>
    <t>US Generic Govt 7 Year Yield</t>
  </si>
  <si>
    <t>USYC5Y10 Index</t>
  </si>
  <si>
    <t>V1X Index</t>
  </si>
  <si>
    <t>VDAX - NEW</t>
  </si>
  <si>
    <t>GDGCAFJP Index</t>
  </si>
  <si>
    <t>Atlanta Fed GDPNow GDP Forecas</t>
  </si>
  <si>
    <t>DFMGI Index</t>
  </si>
  <si>
    <t>DFM GENERAL INDEX</t>
  </si>
  <si>
    <t>MXIN Index</t>
  </si>
  <si>
    <t>MSCI INDIA</t>
  </si>
  <si>
    <t>GIDN10YR Index</t>
  </si>
  <si>
    <t>Indonesia Govt Bond Generic Bi</t>
  </si>
  <si>
    <t>S5UTIL Index</t>
  </si>
  <si>
    <t>S&amp;P 500 UTILITIES INDEX</t>
  </si>
  <si>
    <t>MPMIUSMA Index</t>
  </si>
  <si>
    <t>Markit US Manufacturing PMI SA</t>
  </si>
  <si>
    <t>J.P. Morgan EMBI Global Total</t>
  </si>
  <si>
    <t>HKTURN Index</t>
  </si>
  <si>
    <t>HK MARKET TURNOVER</t>
  </si>
  <si>
    <t>USYC2Y5Y Index</t>
  </si>
  <si>
    <t>MSDEWIN Index</t>
  </si>
  <si>
    <t>MSCI Daily Net TR World</t>
  </si>
  <si>
    <t>DEDA Index</t>
  </si>
  <si>
    <t>SX5E Dividend Fut Dec18</t>
  </si>
  <si>
    <t>MXONBR Index</t>
  </si>
  <si>
    <t>Bank of Mexico Official Overni</t>
  </si>
  <si>
    <t>MXJP Index</t>
  </si>
  <si>
    <t>MSCI JAPAN</t>
  </si>
  <si>
    <t>CNYRINDX Index</t>
  </si>
  <si>
    <t>CFETS RMB Index</t>
  </si>
  <si>
    <t>DM1 Index</t>
  </si>
  <si>
    <t>Generic 1st 'DM' Future</t>
  </si>
  <si>
    <t>US0001W Index</t>
  </si>
  <si>
    <t>ICE LIBOR USD 1 Week</t>
  </si>
  <si>
    <t>EUR012M Index</t>
  </si>
  <si>
    <t>Euribor 12 Month ACT/360</t>
  </si>
  <si>
    <t>CSI BARC Index</t>
  </si>
  <si>
    <t>BarCap US Corp HY YTW - 10 Yea</t>
  </si>
  <si>
    <t>SX5P Index</t>
  </si>
  <si>
    <t>STXE 50 € Pr</t>
  </si>
  <si>
    <t>TAMSCI Index</t>
  </si>
  <si>
    <t>MSCI TAIWAN</t>
  </si>
  <si>
    <t>MVOLUSE Index</t>
  </si>
  <si>
    <t>US Tape A+B+C Volume</t>
  </si>
  <si>
    <t>GDP CURY Index</t>
  </si>
  <si>
    <t>US GDP Nominal Dollars YoY SA</t>
  </si>
  <si>
    <t>MPMIEZCA Index</t>
  </si>
  <si>
    <t>Markit Eurozone Composite PMI</t>
  </si>
  <si>
    <t>BBSW1M Index</t>
  </si>
  <si>
    <t>SHASHR Index</t>
  </si>
  <si>
    <t>SHANGHAI SE A SHARE INDX</t>
  </si>
  <si>
    <t>IFBA Index</t>
  </si>
  <si>
    <t>CSI 300 IDX FUTUR Jul18</t>
  </si>
  <si>
    <t>GRIFPBUS Index</t>
  </si>
  <si>
    <t>Ifo Pan Germany Business Clima</t>
  </si>
  <si>
    <t>NYA Index</t>
  </si>
  <si>
    <t>NYSE COMPOSITE INDEX</t>
  </si>
  <si>
    <t>DOEASCRD Index</t>
  </si>
  <si>
    <t>DOE Total Change in Crude Oil</t>
  </si>
  <si>
    <t>NHSLTOT Index</t>
  </si>
  <si>
    <t>US New One Family Houses Sold</t>
  </si>
  <si>
    <t>CBT4TNCN Index</t>
  </si>
  <si>
    <t>Bloomberg CFTC CBT 10-Yr US Tr</t>
  </si>
  <si>
    <t>SZ399006 Index</t>
  </si>
  <si>
    <t>ChiNext Price Index</t>
  </si>
  <si>
    <t>MSCI EM LATIN AMERICA</t>
  </si>
  <si>
    <t>NOA Index</t>
  </si>
  <si>
    <t>NIKKEI 225 MINI   Sep18</t>
  </si>
  <si>
    <t>ATX Index</t>
  </si>
  <si>
    <t>AUSTRIAN TRADED ATX INDX</t>
  </si>
  <si>
    <t>QW5A Index</t>
  </si>
  <si>
    <t>IBOXX € CRP OA TR</t>
  </si>
  <si>
    <t>MSCI AC ASIA PAC EX JAPN</t>
  </si>
  <si>
    <t>DOENUSCH Index</t>
  </si>
  <si>
    <t>US DOE Working Natural Gas Cha</t>
  </si>
  <si>
    <t>BFCIUS Index</t>
  </si>
  <si>
    <t>Bloomberg United States Financ</t>
  </si>
  <si>
    <t>CPEXEMUY Index</t>
  </si>
  <si>
    <t>Eurostat Eurozone Core MUICP Y</t>
  </si>
  <si>
    <t>LECPTREU Index</t>
  </si>
  <si>
    <t>Euro Aggregate Corporate</t>
  </si>
  <si>
    <t>CPI CHNG Index</t>
  </si>
  <si>
    <t>US CPI Urban Consumers MoM SA</t>
  </si>
  <si>
    <t>TPXDDVD Index</t>
  </si>
  <si>
    <t>TOPIX TR Index</t>
  </si>
  <si>
    <t>FWISUS55 Index</t>
  </si>
  <si>
    <t>USD Inflation Swap Forward 5Y5</t>
  </si>
  <si>
    <t>USOAIGTO Index</t>
  </si>
  <si>
    <t>USD IG All Sectors OAS</t>
  </si>
  <si>
    <t>VVIX Index</t>
  </si>
  <si>
    <t>CBOE VVIX Index</t>
  </si>
  <si>
    <t>MXBR Index</t>
  </si>
  <si>
    <t>MSCI BRAZIL</t>
  </si>
  <si>
    <t>FAA Index</t>
  </si>
  <si>
    <t>S&amp;P MID 400 EMINI Sep18</t>
  </si>
  <si>
    <t>RUO Index</t>
  </si>
  <si>
    <t>RUSSELL 2000 GROWTH IDX</t>
  </si>
  <si>
    <t>IBOVE Index</t>
  </si>
  <si>
    <t>BOVESPA Idx for EurOpts</t>
  </si>
  <si>
    <t>OBX Index</t>
  </si>
  <si>
    <t>OBX STOCK INDEX</t>
  </si>
  <si>
    <t>USTWBROA Index</t>
  </si>
  <si>
    <t>US Trade Weighted Broad Dollar</t>
  </si>
  <si>
    <t>IDBIRRPO Index</t>
  </si>
  <si>
    <t>Bank Indonesia 7 Day Reverse R</t>
  </si>
  <si>
    <t>TP1 Index</t>
  </si>
  <si>
    <t>Generic 1st 'TP' Future</t>
  </si>
  <si>
    <t>NH1 Index</t>
  </si>
  <si>
    <t>Generic 1st 'NH' Future</t>
  </si>
  <si>
    <t>USGG12M Index</t>
  </si>
  <si>
    <t>US Generic Govt 12 Month Yield</t>
  </si>
  <si>
    <t>TNX Index</t>
  </si>
  <si>
    <t>10-YR YIELD INDEX</t>
  </si>
  <si>
    <t>ETSLTOTL Index</t>
  </si>
  <si>
    <t>US Existing Homes Sales SAAR</t>
  </si>
  <si>
    <t>GCAN2YR Index</t>
  </si>
  <si>
    <t>Canadian Govt Bonds 2 Year Not</t>
  </si>
  <si>
    <t>DOETCRUD Index</t>
  </si>
  <si>
    <t>United States DOE Crude Oil To</t>
  </si>
  <si>
    <t>NXA Index</t>
  </si>
  <si>
    <t>NIKKEI 225  (CME) Sep18</t>
  </si>
  <si>
    <t>LECPOAS Index</t>
  </si>
  <si>
    <t>Bloomberg Barclays EuroAgg Cor</t>
  </si>
  <si>
    <t>XU1 Index</t>
  </si>
  <si>
    <t>Generic 1st 'XU' Future</t>
  </si>
  <si>
    <t>GCAN5YR Index</t>
  </si>
  <si>
    <t>Canadian Govt Bonds 5 Year Not</t>
  </si>
  <si>
    <t>M1WO Index</t>
  </si>
  <si>
    <t>MSCI WORLD NR</t>
  </si>
  <si>
    <t>M1EF Index</t>
  </si>
  <si>
    <t>MSCI EM NR</t>
  </si>
  <si>
    <t>LUCROAS Index</t>
  </si>
  <si>
    <t>Bloomberg Barclays US Agg Cred</t>
  </si>
  <si>
    <t>WIG Index</t>
  </si>
  <si>
    <t>WSE WIG INDEX</t>
  </si>
  <si>
    <t>XP1 Index</t>
  </si>
  <si>
    <t>Generic 1st 'XP' Future</t>
  </si>
  <si>
    <t>MTGEFNCL Index</t>
  </si>
  <si>
    <t>Mtge Current Cpns Fnma 30 Year</t>
  </si>
  <si>
    <t>SPBDAL Index</t>
  </si>
  <si>
    <t>SPLSTAUSAll Loans</t>
  </si>
  <si>
    <t>TDXP Index</t>
  </si>
  <si>
    <t>TECDAX PERFORMANCE INDEX</t>
  </si>
  <si>
    <t>JY0006M Index</t>
  </si>
  <si>
    <t>ICE LIBOR JPY 6 Month</t>
  </si>
  <si>
    <t>CPURNSA Index</t>
  </si>
  <si>
    <t>US CPI Urban Consumers NSA</t>
  </si>
  <si>
    <t>PSI20 Index</t>
  </si>
  <si>
    <t>PSI 20 INDEX</t>
  </si>
  <si>
    <t>NMX Index</t>
  </si>
  <si>
    <t>FTSE 350 INDEX</t>
  </si>
  <si>
    <t>S5TELS Index</t>
  </si>
  <si>
    <t>S&amp;P 500 TELECOM SERV IDX</t>
  </si>
  <si>
    <t>RSTAMOM Index</t>
  </si>
  <si>
    <t>Adjusted Retail &amp; Food Service</t>
  </si>
  <si>
    <t>UKRPCJYR Index</t>
  </si>
  <si>
    <t>UK CPI EU Harmonized YoY NSA</t>
  </si>
  <si>
    <t>ACMTP10 Index</t>
  </si>
  <si>
    <t>Adrian Crump &amp; Moench 10 Year</t>
  </si>
  <si>
    <t>CPMINDX Index</t>
  </si>
  <si>
    <t>China Manufacturing PMI SA</t>
  </si>
  <si>
    <t>BOJDPBAL Index</t>
  </si>
  <si>
    <t>Bank Of Japan Policy-Rate Bala</t>
  </si>
  <si>
    <t>MSDEE15N Index</t>
  </si>
  <si>
    <t>MSCI Daily Net TR Europe</t>
  </si>
  <si>
    <t>TWA Index</t>
  </si>
  <si>
    <t>MSCI TAIWAN INDEX Jul18</t>
  </si>
  <si>
    <t>CRB RIND Index</t>
  </si>
  <si>
    <t>Commodity Research Bureau BLS/</t>
  </si>
  <si>
    <t>SXRP Index</t>
  </si>
  <si>
    <t>STXE 600 Retail € Pr</t>
  </si>
  <si>
    <t>SX4P Index</t>
  </si>
  <si>
    <t>STXE 600 Chemicals € Pr</t>
  </si>
  <si>
    <t>OEX Index</t>
  </si>
  <si>
    <t>S&amp;P 100 INDEX</t>
  </si>
  <si>
    <t>CESICNY Index</t>
  </si>
  <si>
    <t>BP0001M Index</t>
  </si>
  <si>
    <t>ICE LIBOR GBP 1 Month</t>
  </si>
  <si>
    <t>S5BANKX Index</t>
  </si>
  <si>
    <t>S&amp;P 500 BANKS INDEX</t>
  </si>
  <si>
    <t>SIMSCI Index</t>
  </si>
  <si>
    <t>MSCI SINGAPORE FREE</t>
  </si>
  <si>
    <t>EUORDEPO Index</t>
  </si>
  <si>
    <t>ECB Deposit Facility Announcem</t>
  </si>
  <si>
    <t>GSWISS10 Index</t>
  </si>
  <si>
    <t>Switzerland Govt Bonds 10 Year</t>
  </si>
  <si>
    <t>RBATCTR Index</t>
  </si>
  <si>
    <t>Australia RBA Cash Rate Target</t>
  </si>
  <si>
    <t>SHIF3M Index</t>
  </si>
  <si>
    <t>CFETS SHIBOR Fixing-3 Month</t>
  </si>
  <si>
    <t>GJGB30 Index</t>
  </si>
  <si>
    <t>Japan Govt Bond year to maturi</t>
  </si>
  <si>
    <t>BAKEOIL Index</t>
  </si>
  <si>
    <t>Baker Hughes United States Cru</t>
  </si>
  <si>
    <t>AHE YOY% Index</t>
  </si>
  <si>
    <t>US Average Hourly Earnings All</t>
  </si>
  <si>
    <t>CDOR01 Index</t>
  </si>
  <si>
    <t>Canada Bankers Acceptances 1 M</t>
  </si>
  <si>
    <t>GBTP10YR Index</t>
  </si>
  <si>
    <t>EOA Index</t>
  </si>
  <si>
    <t>AMSTERDAM IDX FUT Jul18</t>
  </si>
  <si>
    <t>GCFRTSY Index</t>
  </si>
  <si>
    <t>DTCC GCF Repo Index - Treasury</t>
  </si>
  <si>
    <t>CPTFEMU Index</t>
  </si>
  <si>
    <t>Eurostat Eurozone HICP Ex Toba</t>
  </si>
  <si>
    <t>IMMBENCN Index</t>
  </si>
  <si>
    <t>Bloomberg CFTC CME Euro Fx Net</t>
  </si>
  <si>
    <t>IHA Index</t>
  </si>
  <si>
    <t>SGX Nifty 50      Jul18</t>
  </si>
  <si>
    <t>USGG5Y5Y Index</t>
  </si>
  <si>
    <t>U.S. 5yr 5yr Forward Breakeven</t>
  </si>
  <si>
    <t>RUJ Index</t>
  </si>
  <si>
    <t>RUSSELL 2000 VALUE IDX</t>
  </si>
  <si>
    <t>SPXL2 Index</t>
  </si>
  <si>
    <t>S&amp;P 500 INDUST GRP INDEX</t>
  </si>
  <si>
    <t>C0A0 Index</t>
  </si>
  <si>
    <t>US Corp</t>
  </si>
  <si>
    <t>SMIM Index</t>
  </si>
  <si>
    <t>SMIM PRICE INDEX</t>
  </si>
  <si>
    <t>KSE100 Index</t>
  </si>
  <si>
    <t>KARACHI 100 INDEX</t>
  </si>
  <si>
    <t>AAIIBULL Index</t>
  </si>
  <si>
    <t>AAII US Investor Sentiment Bul</t>
  </si>
  <si>
    <t>CNRR007 Index</t>
  </si>
  <si>
    <t>CFETS China Fixing Repo Rates</t>
  </si>
  <si>
    <t>MSPE Index</t>
  </si>
  <si>
    <t>MSCI PAN-EURO</t>
  </si>
  <si>
    <t>BRXSCS Index</t>
  </si>
  <si>
    <t>Brazil Central Bank FX Total O</t>
  </si>
  <si>
    <t>ST1 Index</t>
  </si>
  <si>
    <t>Generic 1st 'ST' Future</t>
  </si>
  <si>
    <t>OSX Index</t>
  </si>
  <si>
    <t>OIL SERVICE SECTOR INDEX</t>
  </si>
  <si>
    <t>MXIBTIIE Index</t>
  </si>
  <si>
    <t>Mexico Interbank TIIE 28 Day</t>
  </si>
  <si>
    <t>PRIME Index</t>
  </si>
  <si>
    <t>Prime Rate by Country United S</t>
  </si>
  <si>
    <t>NZ1 Index</t>
  </si>
  <si>
    <t>Generic 1st 'NZ' Future</t>
  </si>
  <si>
    <t>SVX Index</t>
  </si>
  <si>
    <t>S&amp;P 500 Value</t>
  </si>
  <si>
    <t>MBAVCHNG Index</t>
  </si>
  <si>
    <t>MBA US US Mortgage Market Inde</t>
  </si>
  <si>
    <t>KOSDAQ Index</t>
  </si>
  <si>
    <t>KOSDAQ INDEX</t>
  </si>
  <si>
    <t>SGX Index</t>
  </si>
  <si>
    <t>S&amp;P 500 Growth</t>
  </si>
  <si>
    <t>CNLNSFIN Index</t>
  </si>
  <si>
    <t>China All-system Financing Agg</t>
  </si>
  <si>
    <t>STEA Index</t>
  </si>
  <si>
    <t>SP Emini BTIC     Sep18</t>
  </si>
  <si>
    <t>KRSA Index</t>
  </si>
  <si>
    <t>WIG20 INDEX FUT   Sep18</t>
  </si>
  <si>
    <t>IBOXUME Curncy</t>
  </si>
  <si>
    <t>IBOXXMJA Index</t>
  </si>
  <si>
    <t>EUR Liquid High Yield TR</t>
  </si>
  <si>
    <t>CLKQINDX Index</t>
  </si>
  <si>
    <t>China Li Keqiang Index</t>
  </si>
  <si>
    <t>EBBSTOTA Index</t>
  </si>
  <si>
    <t>ECB Balance Sheet All Assets</t>
  </si>
  <si>
    <t>LEI YOY Index</t>
  </si>
  <si>
    <t>Conference Board US Leading In</t>
  </si>
  <si>
    <t>DEYC2Y10 Index</t>
  </si>
  <si>
    <t>Germany Sell 2Y &amp; Buy 10Y Bond</t>
  </si>
  <si>
    <t>FDTRFTRL Index</t>
  </si>
  <si>
    <t>Federal Funds Target Rate - Lo</t>
  </si>
  <si>
    <t>US0002M Index</t>
  </si>
  <si>
    <t>ICE LIBOR USD 2 Month</t>
  </si>
  <si>
    <t>MXEM Index</t>
  </si>
  <si>
    <t>MSCI EMU</t>
  </si>
  <si>
    <t>ISA Index</t>
  </si>
  <si>
    <t>MEX BOLSA IDX FUT Sep18</t>
  </si>
  <si>
    <t>HIHDO/N Index</t>
  </si>
  <si>
    <t>ITRXTX5I Index</t>
  </si>
  <si>
    <t>ITRAXX XO 5YR TOT RET IX</t>
  </si>
  <si>
    <t>SXQP Index</t>
  </si>
  <si>
    <t>STXE 600 Per&amp;HouGds € Pr</t>
  </si>
  <si>
    <t>SIBF3M Index</t>
  </si>
  <si>
    <t>Association of Banks in Singap</t>
  </si>
  <si>
    <t>BEL20 Index</t>
  </si>
  <si>
    <t>BEL 20 INDEX</t>
  </si>
  <si>
    <t>KM1 Index</t>
  </si>
  <si>
    <t>Generic 1st 'KM' Future</t>
  </si>
  <si>
    <t>USHBMIDX Index</t>
  </si>
  <si>
    <t>National Association of Home B</t>
  </si>
  <si>
    <t>GUKG2 Index</t>
  </si>
  <si>
    <t>UK Govt Bonds 2 Year Note Gene</t>
  </si>
  <si>
    <t>QZA Index</t>
  </si>
  <si>
    <t>MSCI SING IX ETS  Jul18</t>
  </si>
  <si>
    <t>S5MATR Index</t>
  </si>
  <si>
    <t>S&amp;P 500 MATERIALS INDEX</t>
  </si>
  <si>
    <t>BCOMIN Index</t>
  </si>
  <si>
    <t>BBG Industrial Metals</t>
  </si>
  <si>
    <t>GRZEWI Index</t>
  </si>
  <si>
    <t>ZEW Germany Expectation of Eco</t>
  </si>
  <si>
    <t>EHUPUS Index</t>
  </si>
  <si>
    <t>US Unemployment Rate (%)</t>
  </si>
  <si>
    <t>EGX30 Index</t>
  </si>
  <si>
    <t>EGX 30 INDEX</t>
  </si>
  <si>
    <t>SWIIT Index</t>
  </si>
  <si>
    <t>SXI Real Estate Funds TR</t>
  </si>
  <si>
    <t>MXRU Index</t>
  </si>
  <si>
    <t>MSCI RUSSIA</t>
  </si>
  <si>
    <t>EE0003M Index</t>
  </si>
  <si>
    <t>ICE LIBOR EUR 3M</t>
  </si>
  <si>
    <t>SAARTOTL Index</t>
  </si>
  <si>
    <t>US Auto Sales Total Annualized</t>
  </si>
  <si>
    <t>BZPIIPCY Index</t>
  </si>
  <si>
    <t>Brazil CPI IPCA YoY</t>
  </si>
  <si>
    <t>CHRRDEPC Index</t>
  </si>
  <si>
    <t>China Required Deposit Reserve</t>
  </si>
  <si>
    <t>ITRXAJE Curncy</t>
  </si>
  <si>
    <t>MARKIT ITRX JAPAN 06/23</t>
  </si>
  <si>
    <t>UKRPI Index</t>
  </si>
  <si>
    <t>UK RPI All Items NSA</t>
  </si>
  <si>
    <t>CA1 Index</t>
  </si>
  <si>
    <t>Generic 1st 'CA' Future</t>
  </si>
  <si>
    <t>NZSE50FG Index</t>
  </si>
  <si>
    <t>S&amp;P/NZX 50 Index Gross</t>
  </si>
  <si>
    <t>EMPRGBCI Index</t>
  </si>
  <si>
    <t>US Empire State Manufacturing</t>
  </si>
  <si>
    <t>XAU Index</t>
  </si>
  <si>
    <t>PHILA GOLD &amp; SILVER INDX</t>
  </si>
  <si>
    <t>PCE DEFY Index</t>
  </si>
  <si>
    <t>SSE50 Index</t>
  </si>
  <si>
    <t>SSE 50 Index</t>
  </si>
  <si>
    <t>GBTPGR5 Index</t>
  </si>
  <si>
    <t>Italy Govt Bonds 5 Year Gross</t>
  </si>
  <si>
    <t>SD3E Index</t>
  </si>
  <si>
    <t>ESTX SD 30 € Pr</t>
  </si>
  <si>
    <t>M7EU Index</t>
  </si>
  <si>
    <t>MSCI EUROPE NR</t>
  </si>
  <si>
    <t>JPNK400 Index</t>
  </si>
  <si>
    <t>JPX Nikkei Index 400</t>
  </si>
  <si>
    <t>CNRSCYOY Index</t>
  </si>
  <si>
    <t>China Retail Sales Value YoY</t>
  </si>
  <si>
    <t>CESIEM Index</t>
  </si>
  <si>
    <t>CHRRDEP Index</t>
  </si>
  <si>
    <t>SPGSCI Index</t>
  </si>
  <si>
    <t>S&amp;P GSCI Index Spot Indx</t>
  </si>
  <si>
    <t>DGNOCHNG Index</t>
  </si>
  <si>
    <t>US Durable Goods New Orders In</t>
  </si>
  <si>
    <t>GJGB5 Index</t>
  </si>
  <si>
    <t>SPTR500N Index</t>
  </si>
  <si>
    <t>S&amp;P 500 Net TR</t>
  </si>
  <si>
    <t>MSXAGCI Index</t>
  </si>
  <si>
    <t>Morgan Stanley Global Correlat</t>
  </si>
  <si>
    <t>USGGBE30 Index</t>
  </si>
  <si>
    <t>US Breakeven 30 Year</t>
  </si>
  <si>
    <t>MSERWI Index</t>
  </si>
  <si>
    <t>MSCI World EUR</t>
  </si>
  <si>
    <t>FTA Index</t>
  </si>
  <si>
    <t>TAIEX FUTURES     Jul18</t>
  </si>
  <si>
    <t>GCAN30YR Index</t>
  </si>
  <si>
    <t>Canadian Govt Bonds 30 Year No</t>
  </si>
  <si>
    <t>USTBTOT Index</t>
  </si>
  <si>
    <t>US Trade Balance of Goods and</t>
  </si>
  <si>
    <t>SXMP Index</t>
  </si>
  <si>
    <t>STXE 600 Media € Pr</t>
  </si>
  <si>
    <t>MXAR Index</t>
  </si>
  <si>
    <t>MSCI ARGENTINA</t>
  </si>
  <si>
    <t>RTY1 Index</t>
  </si>
  <si>
    <t>Generic 1st 'RTY' Future</t>
  </si>
  <si>
    <t>HSAHP Index</t>
  </si>
  <si>
    <t>HANG SENG CHINA AH PREM</t>
  </si>
  <si>
    <t>CSLLLTOT Index</t>
  </si>
  <si>
    <t>Credit Suisse Leveraged Loan T</t>
  </si>
  <si>
    <t>EUCCEMU Index</t>
  </si>
  <si>
    <t>European Commission Consumer C</t>
  </si>
  <si>
    <t>USOHHYTO Index</t>
  </si>
  <si>
    <t>USD HY All Sectors OAS</t>
  </si>
  <si>
    <t>NSEPHRM Index</t>
  </si>
  <si>
    <t>Nifty Pharma</t>
  </si>
  <si>
    <t>MXID Index</t>
  </si>
  <si>
    <t>MSCI INDONESIA</t>
  </si>
  <si>
    <t>CNGDPYOY Index</t>
  </si>
  <si>
    <t>China GDP Constant Price YoY</t>
  </si>
  <si>
    <t>HSCI Index</t>
  </si>
  <si>
    <t>HANG SENG COMPOSITE INDX</t>
  </si>
  <si>
    <t>OPCRTOTL Index</t>
  </si>
  <si>
    <t>Bloomberg Total OPEC Crude Oil</t>
  </si>
  <si>
    <t>INDEXCF Index</t>
  </si>
  <si>
    <t>KFX Index</t>
  </si>
  <si>
    <t>OMX COPENHAGEN 20 INDEX</t>
  </si>
  <si>
    <t>GGGB10YR Index</t>
  </si>
  <si>
    <t>Greece Govt Bond 10 Year Actin</t>
  </si>
  <si>
    <t>Z 1 Index</t>
  </si>
  <si>
    <t>Generic 1st 'Z ' Future</t>
  </si>
  <si>
    <t>EPRA Index</t>
  </si>
  <si>
    <t>FTSE E/N Dev Europe</t>
  </si>
  <si>
    <t>SXOP Index</t>
  </si>
  <si>
    <t>STXE 600 Constr&amp;Mtr € Pr</t>
  </si>
  <si>
    <t>DOESCROK Index</t>
  </si>
  <si>
    <t>DOE Cushing Oklahoma Crude Oil</t>
  </si>
  <si>
    <t>SPBLPGPT Index</t>
  </si>
  <si>
    <t>S&amp;P/BVLPeruGeneralTRPEN</t>
  </si>
  <si>
    <t>BBG Agriculture</t>
  </si>
  <si>
    <t>LF98YW Index</t>
  </si>
  <si>
    <t>J.P. Morgan Emerging Market Vo</t>
  </si>
  <si>
    <t>BUX Index</t>
  </si>
  <si>
    <t>BUDAPEST STOCK EXCH INDX</t>
  </si>
  <si>
    <t>SXAE Index</t>
  </si>
  <si>
    <t>ESTX Auto&amp;Parts € Pr</t>
  </si>
  <si>
    <t>MXTR Index</t>
  </si>
  <si>
    <t>MSCI TURKEY</t>
  </si>
  <si>
    <t>CESIG10 Index</t>
  </si>
  <si>
    <t>LEGATRUH Index</t>
  </si>
  <si>
    <t>Global Agg TR Hed USD</t>
  </si>
  <si>
    <t>MXWDU Index</t>
  </si>
  <si>
    <t>MSCI ACWI xUSA</t>
  </si>
  <si>
    <t>LEI CHNG Index</t>
  </si>
  <si>
    <t>USISDA10 Index</t>
  </si>
  <si>
    <t>USD ICE SWAP RATE 11:00am NY 1</t>
  </si>
  <si>
    <t>USYC7Y10 Index</t>
  </si>
  <si>
    <t>Market Matrix US Sell 7 Year &amp;</t>
  </si>
  <si>
    <t>BSE500 Index</t>
  </si>
  <si>
    <t>S&amp;P BSE 500 IDX</t>
  </si>
  <si>
    <t>ER00 Index</t>
  </si>
  <si>
    <t>Euro Corp</t>
  </si>
  <si>
    <t>JNCPIYOY Index</t>
  </si>
  <si>
    <t>Japan CPI Nationwide YoY</t>
  </si>
  <si>
    <t>POGB10YR Index</t>
  </si>
  <si>
    <t>Poland Government 10 Year Note</t>
  </si>
  <si>
    <t>TYVIX Index</t>
  </si>
  <si>
    <t>CBOE 10y US Trs Note Vol</t>
  </si>
  <si>
    <t>EHGDUSY Index</t>
  </si>
  <si>
    <t>US Real GDP (Annual YoY %)</t>
  </si>
  <si>
    <t>NIBOR3M Index</t>
  </si>
  <si>
    <t>Oslo Bors Norway Interbank Off</t>
  </si>
  <si>
    <t>NSESMCP Index</t>
  </si>
  <si>
    <t>NIFTY Smallcap 100</t>
  </si>
  <si>
    <t>FXJPEMCI Index</t>
  </si>
  <si>
    <t>IECM10Y Index</t>
  </si>
  <si>
    <t>Turkish Government Bond 10Y Co</t>
  </si>
  <si>
    <t>CDXIG529 Curncy</t>
  </si>
  <si>
    <t>MARKIT CDX.NA.IG.29 12/22</t>
  </si>
  <si>
    <t>IP  CHNG Index</t>
  </si>
  <si>
    <t>US Industrial Production MOM S</t>
  </si>
  <si>
    <t>USGGBE02 Index</t>
  </si>
  <si>
    <t>US Breakeven 2 Year</t>
  </si>
  <si>
    <t>IH1 Index</t>
  </si>
  <si>
    <t>Generic 1st 'IH' Future</t>
  </si>
  <si>
    <t>DEGGBE10 Index</t>
  </si>
  <si>
    <t>Germany Breakeven 10 Year</t>
  </si>
  <si>
    <t>DFWA Index</t>
  </si>
  <si>
    <t>DAX Mini Future   Sep18</t>
  </si>
  <si>
    <t>RDXUSD Index</t>
  </si>
  <si>
    <t>RUSSIAN DEPOSITARY (USD)</t>
  </si>
  <si>
    <t>NDEEWNR Index</t>
  </si>
  <si>
    <t>MSCI AC World Index Dail</t>
  </si>
  <si>
    <t>SPCSBOS Index</t>
  </si>
  <si>
    <t>S&amp;P CoreLogic Case-Shiller Bos</t>
  </si>
  <si>
    <t>SKEW Index</t>
  </si>
  <si>
    <t>CBOE SKEW Index</t>
  </si>
  <si>
    <t>SDYP Index</t>
  </si>
  <si>
    <t>SDAX PERF INDEX</t>
  </si>
  <si>
    <t>SXTP Index</t>
  </si>
  <si>
    <t>STXE 600 Trav&amp;Leisr € Pr</t>
  </si>
  <si>
    <t>GRIFPEX Index</t>
  </si>
  <si>
    <t>Ifo Pan Germany Business Expec</t>
  </si>
  <si>
    <t>GMXN10YR Index</t>
  </si>
  <si>
    <t>Mexico Generic 10 Year</t>
  </si>
  <si>
    <t>HUI Index</t>
  </si>
  <si>
    <t>NYSE Arca Gold BUGS</t>
  </si>
  <si>
    <t>GUKG5 Index</t>
  </si>
  <si>
    <t>UK Govt Bonds 5 Year Note Gene</t>
  </si>
  <si>
    <t>IBOXIG Index</t>
  </si>
  <si>
    <t>Liquid Investment Grade</t>
  </si>
  <si>
    <t>3AGSREG Index</t>
  </si>
  <si>
    <t>Daily National Average Gasolin</t>
  </si>
  <si>
    <t>GJGB2 Index</t>
  </si>
  <si>
    <t>CXPHY529 Curncy</t>
  </si>
  <si>
    <t>MARKIT CDX.NA.HY.29 12/22</t>
  </si>
  <si>
    <t>JY0001M Index</t>
  </si>
  <si>
    <t>ICE LIBOR JPY 1 Month</t>
  </si>
  <si>
    <t>INJCSP Index</t>
  </si>
  <si>
    <t>US Continuing Jobless Claims S</t>
  </si>
  <si>
    <t>BUBOR03M Index</t>
  </si>
  <si>
    <t>National Bank of Hungary Budap</t>
  </si>
  <si>
    <t>MPMIGLMA Index</t>
  </si>
  <si>
    <t>JPMorgan Global Manufacturing</t>
  </si>
  <si>
    <t>SF0003M Index</t>
  </si>
  <si>
    <t>ICE LIBOR CHF 3 Month</t>
  </si>
  <si>
    <t>ITRXAAE Curncy</t>
  </si>
  <si>
    <t>MARKIT ITRX AUSTRALIA 06/23</t>
  </si>
  <si>
    <t>GSPT10YR Index</t>
  </si>
  <si>
    <t>PORTUGUESE GOVERNMENT BONDS 10</t>
  </si>
  <si>
    <t>CNCPIYOY Index</t>
  </si>
  <si>
    <t>China CPI YoY</t>
  </si>
  <si>
    <t>MOVE</t>
  </si>
  <si>
    <t>CAONREPO Index</t>
  </si>
  <si>
    <t>Canadian Overnight Repo Rate A</t>
  </si>
  <si>
    <t>SCXP Index</t>
  </si>
  <si>
    <t>STXE Sml 200 € Pr</t>
  </si>
  <si>
    <t>KOBRUSD Index</t>
  </si>
  <si>
    <t>SMBS Korean Won Basic Rate vs.</t>
  </si>
  <si>
    <t>RCPPTAPP Index</t>
  </si>
  <si>
    <t>Real Clear Politics Trump Job</t>
  </si>
  <si>
    <t>REIT Index</t>
  </si>
  <si>
    <t>DJ EQTY REIT TOT RET IDX</t>
  </si>
  <si>
    <t>EMBIV Index</t>
  </si>
  <si>
    <t>iShr JP Morg EM Bnd IOPV</t>
  </si>
  <si>
    <t>RTA1 Index</t>
  </si>
  <si>
    <t>Generic 1st 'RTA' Future</t>
  </si>
  <si>
    <t>MAR Index</t>
  </si>
  <si>
    <t>M.AR MERVAL ARGENTINA IX</t>
  </si>
  <si>
    <t>ECCPEST Index</t>
  </si>
  <si>
    <t>Eurostat Eurozone MUICP All It</t>
  </si>
  <si>
    <t>MXWO0IT Index</t>
  </si>
  <si>
    <t>MSCI WORLD/INF TECH</t>
  </si>
  <si>
    <t>MXWO000V Index</t>
  </si>
  <si>
    <t>MSCI WORLD VALUE INDEX</t>
  </si>
  <si>
    <t>CRB CMDT Index</t>
  </si>
  <si>
    <t>BP0006M Index</t>
  </si>
  <si>
    <t>ICE LIBOR GBP 6 Month</t>
  </si>
  <si>
    <t>ITXEX528 Curncy</t>
  </si>
  <si>
    <t>MARKIT ITRX EUR XOVER 12/22</t>
  </si>
  <si>
    <t>SIBF1M Index</t>
  </si>
  <si>
    <t>SX86P Index</t>
  </si>
  <si>
    <t>STXE 600 RealEstate € Pr</t>
  </si>
  <si>
    <t>SH000905 Index</t>
  </si>
  <si>
    <t>CSI Smallcap 500 Index</t>
  </si>
  <si>
    <t>Euro High Yield</t>
  </si>
  <si>
    <t>ITXAG529 Curncy</t>
  </si>
  <si>
    <t>CHVAIOY Index</t>
  </si>
  <si>
    <t>China Value Added of Industry</t>
  </si>
  <si>
    <t>DSM Index</t>
  </si>
  <si>
    <t>QE Index</t>
  </si>
  <si>
    <t>INFUTOTY Index</t>
  </si>
  <si>
    <t>India CPI Combined YoY</t>
  </si>
  <si>
    <t>CESIGL Index</t>
  </si>
  <si>
    <t>GEBR10Y Index</t>
  </si>
  <si>
    <t>Brazil Government Generic Bond</t>
  </si>
  <si>
    <t>NGSEINDX Index</t>
  </si>
  <si>
    <t>NIGERIA STCK EXC ALL SHR</t>
  </si>
  <si>
    <t>FXCTEM8 Index</t>
  </si>
  <si>
    <t>Bloomberg Cumulative FX Carry</t>
  </si>
  <si>
    <t>BZLABZLA Index</t>
  </si>
  <si>
    <t>Brazil USD Avg Rate (ask) Cent</t>
  </si>
  <si>
    <t>H15T5Y Index</t>
  </si>
  <si>
    <t>AXX Index</t>
  </si>
  <si>
    <t>FTSE AIM ALL SHARE INDEX</t>
  </si>
  <si>
    <t>LMEX Index</t>
  </si>
  <si>
    <t>LMEX LONDON METALS INDEX</t>
  </si>
  <si>
    <t>EMLCTRUU Index</t>
  </si>
  <si>
    <t>EM Local Currency Govt</t>
  </si>
  <si>
    <t>BZDIOVRA Index</t>
  </si>
  <si>
    <t>Brazil Cetip DI Interbank Depo</t>
  </si>
  <si>
    <t>SMX Index</t>
  </si>
  <si>
    <t>FTSE SMALLCAP INDEX</t>
  </si>
  <si>
    <t>BASPTDSP Index</t>
  </si>
  <si>
    <t>Ted Spread</t>
  </si>
  <si>
    <t>SORF3M Index</t>
  </si>
  <si>
    <t>SPGSCITR Index</t>
  </si>
  <si>
    <t>S&amp;P GSCI Tot Return Indx</t>
  </si>
  <si>
    <t>MXCN1A Index</t>
  </si>
  <si>
    <t>MSCI CHINA A INDEX</t>
  </si>
  <si>
    <t>TPXSM Index</t>
  </si>
  <si>
    <t>TOPIX SMALL INDEX (TSE)</t>
  </si>
  <si>
    <t>GUKG30 Index</t>
  </si>
  <si>
    <t>UK Govt Bonds 30 Year Note Gen</t>
  </si>
  <si>
    <t>FDTRMID Index</t>
  </si>
  <si>
    <t>Federal Funds Target Rate Mid</t>
  </si>
  <si>
    <t>CNFAYOY Index</t>
  </si>
  <si>
    <t>China Fixed Assets Investment</t>
  </si>
  <si>
    <t>NDDUEAFE Index</t>
  </si>
  <si>
    <t>MSCI Daily TR Net EAFE U</t>
  </si>
  <si>
    <t>NDDUUS Index</t>
  </si>
  <si>
    <t>MSCI Daily TR Net USA US</t>
  </si>
  <si>
    <t>US Trade Weighted Major Curren</t>
  </si>
  <si>
    <t>IMM5JNCN Index</t>
  </si>
  <si>
    <t>Bloomberg CFTC CME Japanese Ye</t>
  </si>
  <si>
    <t>KOEXTOTY Index</t>
  </si>
  <si>
    <t>South Korea Exports YoY</t>
  </si>
  <si>
    <t>BADLARPP Index</t>
  </si>
  <si>
    <t>Argentina Deposit Rates Badlar</t>
  </si>
  <si>
    <t>VHSI Index</t>
  </si>
  <si>
    <t>HSI Volatility Index</t>
  </si>
  <si>
    <t>UTIL Index</t>
  </si>
  <si>
    <t>DOW JONES UTILITY AVG</t>
  </si>
  <si>
    <t>NI1 Index</t>
  </si>
  <si>
    <t>Generic 1st 'NI' Future</t>
  </si>
  <si>
    <t>NDUECAXJ Index</t>
  </si>
  <si>
    <t>MSCI AC Daily TR Net Asi</t>
  </si>
  <si>
    <t>CFNAI Index</t>
  </si>
  <si>
    <t>Chicago Fed National Activity</t>
  </si>
  <si>
    <t>AS30 Index</t>
  </si>
  <si>
    <t>ALL ORDINARIES INDX</t>
  </si>
  <si>
    <t>MXKR Index</t>
  </si>
  <si>
    <t>MSCI KOREA</t>
  </si>
  <si>
    <t>SPXSET Index</t>
  </si>
  <si>
    <t>CBOE S&amp;P 500 INDEX SET</t>
  </si>
  <si>
    <t>TICK Index</t>
  </si>
  <si>
    <t>NYSE UPTICK-DOWNTICK</t>
  </si>
  <si>
    <t>RU20INTR Index</t>
  </si>
  <si>
    <t>Russell 2000 TR Idx</t>
  </si>
  <si>
    <t>VALTPX Index</t>
  </si>
  <si>
    <t>TOPIX INDEX TURNOVER</t>
  </si>
  <si>
    <t>OMXC25 Index</t>
  </si>
  <si>
    <t>OMX Copenhagen 25 Index</t>
  </si>
  <si>
    <t>TUBR1WRA Index</t>
  </si>
  <si>
    <t>Turkey 1 Week Repo Announcemen</t>
  </si>
  <si>
    <t>JPEICORE Index</t>
  </si>
  <si>
    <t>J.P. Morgan EMBI Global Core</t>
  </si>
  <si>
    <t>CPTICHNG Index</t>
  </si>
  <si>
    <t>US Capacity Utilization % of T</t>
  </si>
  <si>
    <t>ITXEU529 Curncy</t>
  </si>
  <si>
    <t>SHPROP Index</t>
  </si>
  <si>
    <t>SHANGHAI STOC EX PRO IDX</t>
  </si>
  <si>
    <t>VEA Index</t>
  </si>
  <si>
    <t>RTS INDEX FUTURE  Sep18</t>
  </si>
  <si>
    <t>HIHD1W Index</t>
  </si>
  <si>
    <t>AS51PROP Index</t>
  </si>
  <si>
    <t>S&amp;P/ASX 200 A-REIT Index</t>
  </si>
  <si>
    <t>ARPP7DRR Index</t>
  </si>
  <si>
    <t>Argentina Central Bank 7D Repo</t>
  </si>
  <si>
    <t>NEIXCTA Index</t>
  </si>
  <si>
    <t>SG CTA Index</t>
  </si>
  <si>
    <t>MXWO0EN Index</t>
  </si>
  <si>
    <t>MSCI WORLD/ENERGY</t>
  </si>
  <si>
    <t>SPBDLLB Index</t>
  </si>
  <si>
    <t>SPLSTAUSLevgLn 100  PR</t>
  </si>
  <si>
    <t>WGDPWRLD Index</t>
  </si>
  <si>
    <t>World Bank World GDP in Curren</t>
  </si>
  <si>
    <t>CNGFOREX Index</t>
  </si>
  <si>
    <t>China Monthly Foreign Exchange</t>
  </si>
  <si>
    <t>FSTREI Index</t>
  </si>
  <si>
    <t>FTSE ST RE INVEST TRUST</t>
  </si>
  <si>
    <t>SBF120 Index</t>
  </si>
  <si>
    <t>SBF 120 INDEX</t>
  </si>
  <si>
    <t>LMBITR Index</t>
  </si>
  <si>
    <t>Municipal Bond</t>
  </si>
  <si>
    <t>SX6E Index</t>
  </si>
  <si>
    <t>ESTX Utilities € Pr</t>
  </si>
  <si>
    <t>TORAKU Index</t>
  </si>
  <si>
    <t>Tokyo Stock Exchange First Sec</t>
  </si>
  <si>
    <t>SPIEX Index</t>
  </si>
  <si>
    <t>SPI EXTRA TOTAL RETURN</t>
  </si>
  <si>
    <t>JIBA3M Index</t>
  </si>
  <si>
    <t>SAFE South Africa Johannesburg</t>
  </si>
  <si>
    <t>PCUSEQTR Index</t>
  </si>
  <si>
    <t>CBOE Equity Put/Call Ratio</t>
  </si>
  <si>
    <t>TI0003M Index</t>
  </si>
  <si>
    <t>Japan Bankers Association TIBO</t>
  </si>
  <si>
    <t>SPR Index</t>
  </si>
  <si>
    <t>S&amp;P 1500 Composite Index</t>
  </si>
  <si>
    <t>ADSMI Index</t>
  </si>
  <si>
    <t>ADX GENERAL INDEX</t>
  </si>
  <si>
    <t>GVTWTL10 Index</t>
  </si>
  <si>
    <t>Taiwan Govt Note Generic Bid Y</t>
  </si>
  <si>
    <t>EUGNEMUY Index</t>
  </si>
  <si>
    <t>Euro Area Gross Domestic Produ</t>
  </si>
  <si>
    <t>AS52 Index</t>
  </si>
  <si>
    <t>S&amp;P/ASX 300 INDEX</t>
  </si>
  <si>
    <t>ETFGTOTL Index</t>
  </si>
  <si>
    <t>Total Known ETF Holdings of Go</t>
  </si>
  <si>
    <t>JPEIPLSP Index</t>
  </si>
  <si>
    <t>J.P. Morgan EMBI Plus Sovereig</t>
  </si>
  <si>
    <t>CF1 Index</t>
  </si>
  <si>
    <t>Generic 1st 'CF' Future</t>
  </si>
  <si>
    <t>CVIX Index</t>
  </si>
  <si>
    <t>Deutsche Bank FX Volatility In</t>
  </si>
  <si>
    <t>AMZX Index</t>
  </si>
  <si>
    <t>ALERIAN MLP TR</t>
  </si>
  <si>
    <t>SBWGU Index</t>
  </si>
  <si>
    <t>WGBI USD</t>
  </si>
  <si>
    <t>LEI TOTL Index</t>
  </si>
  <si>
    <t>MPMIUSCA Index</t>
  </si>
  <si>
    <t>Markit US Composite PMI SA</t>
  </si>
  <si>
    <t>LACI Index</t>
  </si>
  <si>
    <t>Bloomberg JP Morgan Latin Amer</t>
  </si>
  <si>
    <t>TI0001W Index</t>
  </si>
  <si>
    <t>TPX500 Index</t>
  </si>
  <si>
    <t>TOPIX 500 INDEX (TSE)</t>
  </si>
  <si>
    <t>GRCP20YY Index</t>
  </si>
  <si>
    <t>Germany CPI All Items YoY</t>
  </si>
  <si>
    <t>PPCBON Index</t>
  </si>
  <si>
    <t>Central Bank of Philippines Ov</t>
  </si>
  <si>
    <t>HFRIFOF Index</t>
  </si>
  <si>
    <t>Hedge Fund Research HFRI Fund</t>
  </si>
  <si>
    <t>HUC0 Index</t>
  </si>
  <si>
    <t>US HY Master Constrained</t>
  </si>
  <si>
    <t>MXWO0HC Index</t>
  </si>
  <si>
    <t>MSCI WORLD/HLTH CARE</t>
  </si>
  <si>
    <t>GDP CUR$ Index</t>
  </si>
  <si>
    <t>GDP US Nominal Dollars SAAR</t>
  </si>
  <si>
    <t>GRZECURR Index</t>
  </si>
  <si>
    <t>ZEW Germany Assessment of Curr</t>
  </si>
  <si>
    <t>PRIMBB Index</t>
  </si>
  <si>
    <t>Prime Rate By Country US-BB Co</t>
  </si>
  <si>
    <t>RUGL Index</t>
  </si>
  <si>
    <t>EPRA/NAREIT Dev TR USD</t>
  </si>
  <si>
    <t>FTSE E/N All Eqty ReitTR</t>
  </si>
  <si>
    <t>EUESEMU Index</t>
  </si>
  <si>
    <t>European Commission Economic S</t>
  </si>
  <si>
    <t>M1WD Index</t>
  </si>
  <si>
    <t>MSCI AC WORLD  NR</t>
  </si>
  <si>
    <t>PX Index</t>
  </si>
  <si>
    <t>PRAGUE STOCK EXCH INDEX</t>
  </si>
  <si>
    <t>RREFKANN Index</t>
  </si>
  <si>
    <t>Bank of Russia Key rate Announ</t>
  </si>
  <si>
    <t>NMCMFUS Index</t>
  </si>
  <si>
    <t>Freddie Mac US Mortgage Market</t>
  </si>
  <si>
    <t>MXMX Index</t>
  </si>
  <si>
    <t>MSCI MEXICO</t>
  </si>
  <si>
    <t>FBM100 Index</t>
  </si>
  <si>
    <t>FTSE BURSA MAL TOP 100</t>
  </si>
  <si>
    <t>UTY Index</t>
  </si>
  <si>
    <t>PHILA UTILITY INDEX</t>
  </si>
  <si>
    <t>OPCRSAUD Index</t>
  </si>
  <si>
    <t>Bloomberg OPEC Crude Oil Produ</t>
  </si>
  <si>
    <t>SPCS20 Index</t>
  </si>
  <si>
    <t>S&amp;P CoreLogic Case-Shiller 20-</t>
  </si>
  <si>
    <t>SXA Index</t>
  </si>
  <si>
    <t>STOXX 600 AUTO    Sep18</t>
  </si>
  <si>
    <t>BBREIT Index</t>
  </si>
  <si>
    <t>BBG US REITS</t>
  </si>
  <si>
    <t>INRPYLDP Index</t>
  </si>
  <si>
    <t>Reserve Bank of India Repurcha</t>
  </si>
  <si>
    <t>FEDLVOLU Index</t>
  </si>
  <si>
    <t>US Federal Funds Volume</t>
  </si>
  <si>
    <t>MPMIDEMA Index</t>
  </si>
  <si>
    <t>Markit/BME Germany Manufacturi</t>
  </si>
  <si>
    <t>BZGDYOY% Index</t>
  </si>
  <si>
    <t>Brazil GDP YoY 1995=100</t>
  </si>
  <si>
    <t>KRX Index</t>
  </si>
  <si>
    <t>KBW REGIONAL BANKING INX</t>
  </si>
  <si>
    <t>SORF6M Index</t>
  </si>
  <si>
    <t>NHSPATOT Index</t>
  </si>
  <si>
    <t>Private Housing Authorized by</t>
  </si>
  <si>
    <t>MXMS Index</t>
  </si>
  <si>
    <t>MSCI EM ASIA</t>
  </si>
  <si>
    <t>JSDA Index</t>
  </si>
  <si>
    <t>JASDAQ: STOCK INDEX</t>
  </si>
  <si>
    <t>BBSW6M Index</t>
  </si>
  <si>
    <t>MOODCBAA Index</t>
  </si>
  <si>
    <t>Moody's Bond Indices Corporate</t>
  </si>
  <si>
    <t>NGCBANN Index</t>
  </si>
  <si>
    <t>Nigeria Central Bank Rate Anno</t>
  </si>
  <si>
    <t>TPPHRM Index</t>
  </si>
  <si>
    <t>TOPIX PHARMACEUTICAL IND</t>
  </si>
  <si>
    <t>MXSO Index</t>
  </si>
  <si>
    <t>MSCI AC ASEAN PR USD</t>
  </si>
  <si>
    <t>FDIUFDYO Index</t>
  </si>
  <si>
    <t>US PPI Final Demand YoY NSA</t>
  </si>
  <si>
    <t>PPDONE Index</t>
  </si>
  <si>
    <t>Bankers Association of the Phi</t>
  </si>
  <si>
    <t>INRRATE Index</t>
  </si>
  <si>
    <t>RBI Reference Rate</t>
  </si>
  <si>
    <t>CPUPXCHG Index</t>
  </si>
  <si>
    <t>BF020510 Index</t>
  </si>
  <si>
    <t>US Govt 2yr-5yr-10yr Butterfly</t>
  </si>
  <si>
    <t>BJA Index</t>
  </si>
  <si>
    <t>STOXX 600 BANK    Sep18</t>
  </si>
  <si>
    <t>IBX Index</t>
  </si>
  <si>
    <t>BRAZIL IBrX INDEX</t>
  </si>
  <si>
    <t>JPEIDIVR Index</t>
  </si>
  <si>
    <t>J.P. Morgan EMBI Global Divers</t>
  </si>
  <si>
    <t>NDQ Index</t>
  </si>
  <si>
    <t>NASDAQ 100 STOCK INDEX</t>
  </si>
  <si>
    <t>SXXT Index</t>
  </si>
  <si>
    <t>ESTX € NRt</t>
  </si>
  <si>
    <t>MPMICNMA Index</t>
  </si>
  <si>
    <t>Caixin China Manufacturing PMI</t>
  </si>
  <si>
    <t>SXFP Index</t>
  </si>
  <si>
    <t>STXE 600 FinanServc € Pr</t>
  </si>
  <si>
    <t>STEEL Index</t>
  </si>
  <si>
    <t>NYSE Arca Steel Index</t>
  </si>
  <si>
    <t>J.P. Morgan Asia Credit Index</t>
  </si>
  <si>
    <t>EUAMDB10 Index</t>
  </si>
  <si>
    <t>EURIBOR ICE SWAP RATE 11:00am</t>
  </si>
  <si>
    <t>CNMS2YOY Index</t>
  </si>
  <si>
    <t>China Monthly Money Supply M2</t>
  </si>
  <si>
    <t>FVS1 Index</t>
  </si>
  <si>
    <t>Generic 1st 'FVS' Future</t>
  </si>
  <si>
    <t>BAKETOT Index</t>
  </si>
  <si>
    <t>Baker Hughes United States Oil</t>
  </si>
  <si>
    <t>G0O1 Index</t>
  </si>
  <si>
    <t>3-mos US Treasury Bill</t>
  </si>
  <si>
    <t>TPMACH Index</t>
  </si>
  <si>
    <t>TOPIX MACHINERY INDEX</t>
  </si>
  <si>
    <t>USCABAL Index</t>
  </si>
  <si>
    <t>US Nominal Account Balance In</t>
  </si>
  <si>
    <t>NDDLWI Index</t>
  </si>
  <si>
    <t>MSCI World Index Daily N</t>
  </si>
  <si>
    <t>UKGGBE10 Index</t>
  </si>
  <si>
    <t>UK Breakeven 10 Year</t>
  </si>
  <si>
    <t>NAPMNMI Index</t>
  </si>
  <si>
    <t>ISM Non-Manufacturing NMI</t>
  </si>
  <si>
    <t>FNSA Index</t>
  </si>
  <si>
    <t>NYSE FANG+ Idx FutSep18</t>
  </si>
  <si>
    <t>USGGT05Y Index</t>
  </si>
  <si>
    <t>US Generic Govt TII 5 Year</t>
  </si>
  <si>
    <t>ECSURPUS Index</t>
  </si>
  <si>
    <t>Bloomberg ECO US Surprise Inde</t>
  </si>
  <si>
    <t>PUT Index</t>
  </si>
  <si>
    <t>CBOE S&amp;P 500 PutWrite</t>
  </si>
  <si>
    <t>HOLDCH Index</t>
  </si>
  <si>
    <t>US Treasury Securities Foreign</t>
  </si>
  <si>
    <t>MXZA Index</t>
  </si>
  <si>
    <t>MSCI SOUTH AFRICA</t>
  </si>
  <si>
    <t>STIB3M Index</t>
  </si>
  <si>
    <t>Stockholm Interbank Offered Ra</t>
  </si>
  <si>
    <t>ARMS Index</t>
  </si>
  <si>
    <t>NYSE SHORT-TERM TRADING</t>
  </si>
  <si>
    <t>ASA51 Index</t>
  </si>
  <si>
    <t>S&amp;P/ASX ACCUM. 200 INDEX</t>
  </si>
  <si>
    <t>S5RETL Index</t>
  </si>
  <si>
    <t>S&amp;P 500 RETAILING INDEX</t>
  </si>
  <si>
    <t>GFSI Index</t>
  </si>
  <si>
    <t>BofA Merrill Lynch GFSI</t>
  </si>
  <si>
    <t>CCI Index</t>
  </si>
  <si>
    <t>CONT COMDTY INDEX</t>
  </si>
  <si>
    <t>JNUE Index</t>
  </si>
  <si>
    <t>Japan Unemployment Rate SA</t>
  </si>
  <si>
    <t>TA-35 Index</t>
  </si>
  <si>
    <t>FED5YEAR Index</t>
  </si>
  <si>
    <t>Fed's Five-year Forward Breake</t>
  </si>
  <si>
    <t>H1DQB Index</t>
  </si>
  <si>
    <t>SSE-SEHK SB D Quota Bal</t>
  </si>
  <si>
    <t>BLQCOAS Index</t>
  </si>
  <si>
    <t>Bloomberg Barclays USD Liquid</t>
  </si>
  <si>
    <t>IB1 Index</t>
  </si>
  <si>
    <t>Generic 1st 'IB' Future</t>
  </si>
  <si>
    <t>FDIDFDMO Index</t>
  </si>
  <si>
    <t>US PPI Final Demand MoM SA</t>
  </si>
  <si>
    <t>CACPIYOY Index</t>
  </si>
  <si>
    <t>STCA Canada CPI YoY NSA 2002=1</t>
  </si>
  <si>
    <t>M1SAP Index</t>
  </si>
  <si>
    <t>MSCI P/Saudi Arabia</t>
  </si>
  <si>
    <t>A5A Index</t>
  </si>
  <si>
    <t>BIST 30 FUTURES   Aug18</t>
  </si>
  <si>
    <t>KGA Index</t>
  </si>
  <si>
    <t>STOXX 600 OIL     Sep18</t>
  </si>
  <si>
    <t>VXN Index</t>
  </si>
  <si>
    <t>CBOE NDX VOLATILITY INDX</t>
  </si>
  <si>
    <t>USGG1M Index</t>
  </si>
  <si>
    <t>US Generic Govt 1 Month Yield</t>
  </si>
  <si>
    <t>DEYC5Y30 Index</t>
  </si>
  <si>
    <t>Germany Sell 5Y &amp; Buy 30Y Bond</t>
  </si>
  <si>
    <t>CHPMINDX Index</t>
  </si>
  <si>
    <t>Market News International Chic</t>
  </si>
  <si>
    <t>NSE500 Index</t>
  </si>
  <si>
    <t>Nifty 500</t>
  </si>
  <si>
    <t>LEGATREH Index</t>
  </si>
  <si>
    <t>Global Agg TR Hed EUR</t>
  </si>
  <si>
    <t>UKGRABIY Index</t>
  </si>
  <si>
    <t>UK GDP Chained GDP at Market P</t>
  </si>
  <si>
    <t>TPXC30 Index</t>
  </si>
  <si>
    <t>TOPIX CORE 30 IDX (TSE)</t>
  </si>
  <si>
    <t>IP  YOY Index</t>
  </si>
  <si>
    <t>US Industrial Production YOY S</t>
  </si>
  <si>
    <t>LP01OAS Index</t>
  </si>
  <si>
    <t>Bloomberg Barclays Pan-Europea</t>
  </si>
  <si>
    <t>MXCPYOY Index</t>
  </si>
  <si>
    <t>Mexico CPI YoY</t>
  </si>
  <si>
    <t>CBX3B-61 Curncy</t>
  </si>
  <si>
    <t>MARKIT CMBX.NA.BBB-.6</t>
  </si>
  <si>
    <t>TPTRAN Index</t>
  </si>
  <si>
    <t>TOPIX TRANSPORT EQUIP IX</t>
  </si>
  <si>
    <t>DJTMNMO Index</t>
  </si>
  <si>
    <t>DJUSmktNtrlMom</t>
  </si>
  <si>
    <t>MSDEEMUN Index</t>
  </si>
  <si>
    <t>MSCI Daily Net TR EMU Eu</t>
  </si>
  <si>
    <t>TUCPIY Index</t>
  </si>
  <si>
    <t>Turkey CPI YOY %</t>
  </si>
  <si>
    <t>EUIPEMUY Index</t>
  </si>
  <si>
    <t>Eurostat Industrial Production</t>
  </si>
  <si>
    <t>SBR14T Index</t>
  </si>
  <si>
    <t>SBI AAA-BBB</t>
  </si>
  <si>
    <t>UIGDDATA Index</t>
  </si>
  <si>
    <t>FRBNY Underlying Inflation Gau</t>
  </si>
  <si>
    <t>CESIGBP Index</t>
  </si>
  <si>
    <t>RUY Index</t>
  </si>
  <si>
    <t>CHEFTYOY Index</t>
  </si>
  <si>
    <t>China PPI YoY</t>
  </si>
  <si>
    <t>TPREAL Index</t>
  </si>
  <si>
    <t>TOPIX REAL ESTATE INDEX</t>
  </si>
  <si>
    <t>DFEDGBA Index</t>
  </si>
  <si>
    <t>Dallas Fed Manufacturing Outlo</t>
  </si>
  <si>
    <t>IBXXC2D1 Index</t>
  </si>
  <si>
    <t>iBoxx CoCo EUR LQ AT1 T</t>
  </si>
  <si>
    <t>S5RLST Index</t>
  </si>
  <si>
    <t>S&amp;P 500 REAL ESTATE IDX</t>
  </si>
  <si>
    <t>MXKO Index</t>
  </si>
  <si>
    <t>MSCI KOKUSAI</t>
  </si>
  <si>
    <t>NYM1CNCN Index</t>
  </si>
  <si>
    <t>Bloomberg CFTC NYME Crude Oil</t>
  </si>
  <si>
    <t>M7EUSC Index</t>
  </si>
  <si>
    <t>MSCI EUROPE SM CAP NR</t>
  </si>
  <si>
    <t>DEYC1030 Index</t>
  </si>
  <si>
    <t>Germany Sell 10Y &amp; Buy 30Y Bon</t>
  </si>
  <si>
    <t>HDAX Index</t>
  </si>
  <si>
    <t>HDAX INDEX</t>
  </si>
  <si>
    <t>CESIJPY Index</t>
  </si>
  <si>
    <t>Citi Economic Surprise - Japan</t>
  </si>
  <si>
    <t>IBXXLLTR Index</t>
  </si>
  <si>
    <t>iBoxx USD Liq Lev Loans</t>
  </si>
  <si>
    <t>DOEBCEXP Index</t>
  </si>
  <si>
    <t>DOE Total US Crude Oil Exports</t>
  </si>
  <si>
    <t>CESICAD Index</t>
  </si>
  <si>
    <t>Citi Economic Surprise - Canad</t>
  </si>
  <si>
    <t>GSAB10YR Index</t>
  </si>
  <si>
    <t>South Africa Govt Bonds 10 Yea</t>
  </si>
  <si>
    <t>MXEUG Index</t>
  </si>
  <si>
    <t>MSCI EUROPE x UK</t>
  </si>
  <si>
    <t>PITLCHNG Index</t>
  </si>
  <si>
    <t>US Personal Income MoM SA</t>
  </si>
  <si>
    <t>RCHSINDX Index</t>
  </si>
  <si>
    <t>Richmond Manufacturing Survey</t>
  </si>
  <si>
    <t>SCA Index</t>
  </si>
  <si>
    <t>S&amp;P500 EMINI EOM  Sep18</t>
  </si>
  <si>
    <t>ISEQ Index</t>
  </si>
  <si>
    <t>IRISH OVERALL INDEX</t>
  </si>
  <si>
    <t>PCE CRCH Index</t>
  </si>
  <si>
    <t>CPI INDX Index</t>
  </si>
  <si>
    <t>US CPI Urban Consumers SA</t>
  </si>
  <si>
    <t>COMFCOMF Index</t>
  </si>
  <si>
    <t>Bloomberg US Weekly Consumer C</t>
  </si>
  <si>
    <t>HEX Index</t>
  </si>
  <si>
    <t>OMX HELSINKI INDEX</t>
  </si>
  <si>
    <t>RBACOR Index</t>
  </si>
  <si>
    <t>RBA Interbank Overnight Cash R</t>
  </si>
  <si>
    <t>IXAA Index</t>
  </si>
  <si>
    <t>XAF Financial     Sep18</t>
  </si>
  <si>
    <t>ITXEB528 Curncy</t>
  </si>
  <si>
    <t>MARKIT ITRX EUROPE 12/22</t>
  </si>
  <si>
    <t>USRINDEX Index</t>
  </si>
  <si>
    <t>U.S. Recession Indicator (mont</t>
  </si>
  <si>
    <t>SHSN300 Index</t>
  </si>
  <si>
    <t>CSI 300 SHSE-SZSE Index</t>
  </si>
  <si>
    <t>USISDA30 Index</t>
  </si>
  <si>
    <t>USD ICE SWAP RATE 11:00am NY 3</t>
  </si>
  <si>
    <t>SPBDALB Index</t>
  </si>
  <si>
    <t>SPLSTAUSAll Loans  PR</t>
  </si>
  <si>
    <t>SLI Index</t>
  </si>
  <si>
    <t>SLI SWISS LEADER INDEX</t>
  </si>
  <si>
    <t>MJSA Index</t>
  </si>
  <si>
    <t>MSCI AC AXJ NTR   Sep18</t>
  </si>
  <si>
    <t>SHIFON Index</t>
  </si>
  <si>
    <t>CFETS SHIBOR Fixing-O/N</t>
  </si>
  <si>
    <t>STBB3M Index</t>
  </si>
  <si>
    <t>STIBOR Interbank Offered Rate</t>
  </si>
  <si>
    <t>JNCPIXFF Index</t>
  </si>
  <si>
    <t>Japan CPI Nationwide Ex Fresh</t>
  </si>
  <si>
    <t>MUTKCALM Index</t>
  </si>
  <si>
    <t>Bank of Japan Result Unsecured</t>
  </si>
  <si>
    <t>NIFTYM50 Index</t>
  </si>
  <si>
    <t>Nifty Midcap 50</t>
  </si>
  <si>
    <t>YBYA Index</t>
  </si>
  <si>
    <t>FTSE 250 Index FU Sep18</t>
  </si>
  <si>
    <t>ZTWA Index</t>
  </si>
  <si>
    <t>MSCI Emer Mkts As Sep18</t>
  </si>
  <si>
    <t>CHLR12M Index</t>
  </si>
  <si>
    <t>China 1 Year Benchmark Lending</t>
  </si>
  <si>
    <t>UMRTEMU Index</t>
  </si>
  <si>
    <t>Eurostat Unemployment Eurozone</t>
  </si>
  <si>
    <t>UKGRABIQ Index</t>
  </si>
  <si>
    <t>VN30 Index</t>
  </si>
  <si>
    <t>BACM0 Index</t>
  </si>
  <si>
    <t>BBG AUB Comp 0+Y</t>
  </si>
  <si>
    <t>FDDSSD Index</t>
  </si>
  <si>
    <t>US Treasury Federal Budget Deb</t>
  </si>
  <si>
    <t>R2500 Index</t>
  </si>
  <si>
    <t>RUSSELL 2500</t>
  </si>
  <si>
    <t>MXWO0FN Index</t>
  </si>
  <si>
    <t>MSCI WORLD/FINANCE</t>
  </si>
  <si>
    <t>SAX Index</t>
  </si>
  <si>
    <t>OMX Stockholm All-Share</t>
  </si>
  <si>
    <t>JYGGBE10 Index</t>
  </si>
  <si>
    <t>Japan Breakeven 10 Year</t>
  </si>
  <si>
    <t>LP02TREU Index</t>
  </si>
  <si>
    <t>Euro High Yield Unh EUR</t>
  </si>
  <si>
    <t>HFRXEH Index</t>
  </si>
  <si>
    <t>Hedge Fund Research HFRX Equit</t>
  </si>
  <si>
    <t>GBIEMCOR Index</t>
  </si>
  <si>
    <t>J.P. Morgan Government Bond In</t>
  </si>
  <si>
    <t>RP07 Index</t>
  </si>
  <si>
    <t>CHINA INTERBANK REPO 7D</t>
  </si>
  <si>
    <t>GDDUWI Index</t>
  </si>
  <si>
    <t>MSCI Daily TR Gross World USD</t>
  </si>
  <si>
    <t>NDEUCHF Index</t>
  </si>
  <si>
    <t>MSCI Daily TR Net China</t>
  </si>
  <si>
    <t>JSA Index</t>
  </si>
  <si>
    <t>STOXX 600 BAS     Sep18</t>
  </si>
  <si>
    <t>GVSK10YR Index</t>
  </si>
  <si>
    <t>KCMP South Korea Treasury Bond</t>
  </si>
  <si>
    <t>JPWA Index</t>
  </si>
  <si>
    <t>JPNK400 Index Fut Sep18</t>
  </si>
  <si>
    <t>WCAUWRLD Index</t>
  </si>
  <si>
    <t>Bloomberg World Exchange Marke</t>
  </si>
  <si>
    <t>GACGB3 Index</t>
  </si>
  <si>
    <t>HSP Index</t>
  </si>
  <si>
    <t>HANG SENG  PROPERTY INDX</t>
  </si>
  <si>
    <t>MPMIEZSA Index</t>
  </si>
  <si>
    <t>Markit Eurozone Services PMI S</t>
  </si>
  <si>
    <t>ITYC2Y10 Index</t>
  </si>
  <si>
    <t>Market Matrix Italy Sell 2 Yea</t>
  </si>
  <si>
    <t>SPCS20Y% Index</t>
  </si>
  <si>
    <t>MPMIJPMA Index</t>
  </si>
  <si>
    <t>Nikkei Japan Manufacturing PMI</t>
  </si>
  <si>
    <t>HW00 Index</t>
  </si>
  <si>
    <t>Global HY</t>
  </si>
  <si>
    <t>SXKE Index</t>
  </si>
  <si>
    <t>ESTX Telecomm € Pr</t>
  </si>
  <si>
    <t>LGCPTRUU Index</t>
  </si>
  <si>
    <t>Global Agg Corp</t>
  </si>
  <si>
    <t>AAIIBEAR Index</t>
  </si>
  <si>
    <t>AAII US Investor Sentiment Bea</t>
  </si>
  <si>
    <t>RDG Index</t>
  </si>
  <si>
    <t>RUSSELL MIDCAP GROWTH IX</t>
  </si>
  <si>
    <t>MXWOHEUR Index</t>
  </si>
  <si>
    <t>MSCI Wrld 100% Hdg TR EU</t>
  </si>
  <si>
    <t>GJGBBNCH Index</t>
  </si>
  <si>
    <t>Japan Govt 10 Year Bond Benchm</t>
  </si>
  <si>
    <t>M2% YOY Index</t>
  </si>
  <si>
    <t>Federal Reserve Money Supply M</t>
  </si>
  <si>
    <t>BCA Index</t>
  </si>
  <si>
    <t>SET50 FUTURES     Sep18</t>
  </si>
  <si>
    <t>MSDEEEMN Index</t>
  </si>
  <si>
    <t>MSCI Emerging Markets Daily Ne</t>
  </si>
  <si>
    <t>CORRRMIN Index</t>
  </si>
  <si>
    <t>Colombia Minimum Repo Rate to</t>
  </si>
  <si>
    <t>SABO Index</t>
  </si>
  <si>
    <t>South Africa Bond Sales to the</t>
  </si>
  <si>
    <t>HFRIFWI Index</t>
  </si>
  <si>
    <t>MXWOU Index</t>
  </si>
  <si>
    <t>MSCI WORLD x USA</t>
  </si>
  <si>
    <t>TPELMH Index</t>
  </si>
  <si>
    <t>TOPIX ELECTRIC APPL INDX</t>
  </si>
  <si>
    <t>MSDUWI Index</t>
  </si>
  <si>
    <t>MSCI World USD</t>
  </si>
  <si>
    <t>XIN0I Index</t>
  </si>
  <si>
    <t>FTSE China 50 Index HKD</t>
  </si>
  <si>
    <t>M1CNA Index</t>
  </si>
  <si>
    <t>CN A INCLUSI NETR USD</t>
  </si>
  <si>
    <t>CZARANN Index</t>
  </si>
  <si>
    <t>Czech Republic Ceska Narodni B</t>
  </si>
  <si>
    <t>IBVC Index</t>
  </si>
  <si>
    <t>VENEZUELA STOCK MKT INDX</t>
  </si>
  <si>
    <t>LQ45 Index</t>
  </si>
  <si>
    <t>JAKARTA LQ-45 INDEX</t>
  </si>
  <si>
    <t>MADX Index</t>
  </si>
  <si>
    <t>SPAIN MA  MADRID INDEX</t>
  </si>
  <si>
    <t>JISDOR Index</t>
  </si>
  <si>
    <t>Bank Indonesia Jakarta Interba</t>
  </si>
  <si>
    <t>TAAV1S Index</t>
  </si>
  <si>
    <t>TOK 1ST: APPROX VALU TRD</t>
  </si>
  <si>
    <t>TPXV Index</t>
  </si>
  <si>
    <t>TOPIX Value</t>
  </si>
  <si>
    <t>MCXP Index</t>
  </si>
  <si>
    <t>STXE Mid 200 € Pr</t>
  </si>
  <si>
    <t>SACPIYOY Index</t>
  </si>
  <si>
    <t>South Africa CPI YoY</t>
  </si>
  <si>
    <t>BENCH10 Index</t>
  </si>
  <si>
    <t>TEB 10 Years TRY Benchmark Bon</t>
  </si>
  <si>
    <t>TSE2 Index</t>
  </si>
  <si>
    <t>TSE2 TOPIX 2ND SECT INDX</t>
  </si>
  <si>
    <t>DOENUST1 Index</t>
  </si>
  <si>
    <t>US DOE Working Natural Gas Tot</t>
  </si>
  <si>
    <t>PMOMENUS Index</t>
  </si>
  <si>
    <t>US Pure Momentum Port</t>
  </si>
  <si>
    <t>USBMMY3M Index</t>
  </si>
  <si>
    <t>US Treasury 3 Month Bill Money</t>
  </si>
  <si>
    <t>CHBGREVA Index</t>
  </si>
  <si>
    <t>Bloomberg Economics China Cred</t>
  </si>
  <si>
    <t>MFA Index</t>
  </si>
  <si>
    <t>MDAX INDEX FUT    Sep18</t>
  </si>
  <si>
    <t>USISDA05 Index</t>
  </si>
  <si>
    <t>USD ICE SWAP RATE 11:00am NY 5</t>
  </si>
  <si>
    <t>MWOA Index</t>
  </si>
  <si>
    <t>MSCI World Ix Fut Sep18</t>
  </si>
  <si>
    <t>AS51BANX Index</t>
  </si>
  <si>
    <t>S&amp;P/ASX 200 BANKS INDEX</t>
  </si>
  <si>
    <t>PRUSTOT Index</t>
  </si>
  <si>
    <t>US Labor Force Participation R</t>
  </si>
  <si>
    <t>OPCRVENZ Index</t>
  </si>
  <si>
    <t>AI1 Index</t>
  </si>
  <si>
    <t>Generic 1st 'AI' Future</t>
  </si>
  <si>
    <t>NZOCR Index</t>
  </si>
  <si>
    <t>Reserve Bank of New Zealand Of</t>
  </si>
  <si>
    <t>FTAW01 Index</t>
  </si>
  <si>
    <t>FTSE ALL-WORLD INDEX</t>
  </si>
  <si>
    <t>MNDA Index</t>
  </si>
  <si>
    <t>NIKKEI DIVIDEND   Dec19</t>
  </si>
  <si>
    <t>WIRAWRLD Index</t>
  </si>
  <si>
    <t>Intl Reserve Assets Excluding</t>
  </si>
  <si>
    <t>XBA Index</t>
  </si>
  <si>
    <t>MINI BOVESPA FUT  Aug18</t>
  </si>
  <si>
    <t>EUOAIGTO Index</t>
  </si>
  <si>
    <t>EUR IG All Sectors OAS</t>
  </si>
  <si>
    <t>NDDUE15 Index</t>
  </si>
  <si>
    <t>MSCI Daily TR Net Europe</t>
  </si>
  <si>
    <t>SXIE Index</t>
  </si>
  <si>
    <t>ESTX Insurance € Pr</t>
  </si>
  <si>
    <t>MASB10Y Index</t>
  </si>
  <si>
    <t>Monetary Authority of Singapor</t>
  </si>
  <si>
    <t>SPW Index</t>
  </si>
  <si>
    <t>S&amp;P500 EQUAL WEIGHTED IX</t>
  </si>
  <si>
    <t>SICOM Index</t>
  </si>
  <si>
    <t>SZSE COMPONENT INDEX</t>
  </si>
  <si>
    <t>NFCIINDX Index</t>
  </si>
  <si>
    <t>Chicago Fed National Financial</t>
  </si>
  <si>
    <t>BJACTOTL Index</t>
  </si>
  <si>
    <t>Bank of Japan assets:Total</t>
  </si>
  <si>
    <t>ZRPA Index</t>
  </si>
  <si>
    <t>MSCI Europe       Sep18</t>
  </si>
  <si>
    <t>DAXK Index</t>
  </si>
  <si>
    <t>DAX PRICE INDEX</t>
  </si>
  <si>
    <t>ARRVIRFS Index</t>
  </si>
  <si>
    <t>Argentina International Reserv</t>
  </si>
  <si>
    <t>EMUSOAS Index</t>
  </si>
  <si>
    <t>Bloomberg Barclays EM USD Aggr</t>
  </si>
  <si>
    <t>AF1 Index</t>
  </si>
  <si>
    <t>Generic 1st 'AF' Future</t>
  </si>
  <si>
    <t>RMC Index</t>
  </si>
  <si>
    <t>RUSSELL MIDCAP INDEX</t>
  </si>
  <si>
    <t>DOESTMGS Index</t>
  </si>
  <si>
    <t>DOE Motor Gasoline Total Inven</t>
  </si>
  <si>
    <t>GRZEEUEX Index</t>
  </si>
  <si>
    <t>ZEW Eurozone Expectation of Ec</t>
  </si>
  <si>
    <t>MXUDI Index</t>
  </si>
  <si>
    <t>Mexico Inflation Linked UDI</t>
  </si>
  <si>
    <t>FRP0BMF Index</t>
  </si>
  <si>
    <t>FORWARD PNTS T+O INDEX</t>
  </si>
  <si>
    <t>CHBGMCI Index</t>
  </si>
  <si>
    <t>China Monetary Conditions Inde</t>
  </si>
  <si>
    <t>FXHCUSJP Index</t>
  </si>
  <si>
    <t>Bloomberg USDJPY 3 Month Hedgi</t>
  </si>
  <si>
    <t>UXUX Index</t>
  </si>
  <si>
    <t>CBOE VIX Spreads  N8-Q8</t>
  </si>
  <si>
    <t>MROA Index</t>
  </si>
  <si>
    <t>TSE Mothers Index Sep18</t>
  </si>
  <si>
    <t>PIDSDPS Index</t>
  </si>
  <si>
    <t>US Personal Saving as a % of D</t>
  </si>
  <si>
    <t>SPBSSIP Index</t>
  </si>
  <si>
    <t>S&amp;P BSE SmallCap</t>
  </si>
  <si>
    <t>W5000 Index</t>
  </si>
  <si>
    <t>Wilshire5000 TMI FullCap</t>
  </si>
  <si>
    <t>GECU2YR Index</t>
  </si>
  <si>
    <t>Euro Generic Govt Bond 2 Year</t>
  </si>
  <si>
    <t>USTGTTCB Index</t>
  </si>
  <si>
    <t>US Trade in Goods Balance Tota</t>
  </si>
  <si>
    <t>MXWO000G Index</t>
  </si>
  <si>
    <t>MSCI WORLD GROWTH INDEX</t>
  </si>
  <si>
    <t>SAIB3M Index</t>
  </si>
  <si>
    <t>Saudi Riyal Interbank Average</t>
  </si>
  <si>
    <t>JSHR40 Index</t>
  </si>
  <si>
    <t>FTSE/JSE SHRHLDR W TOP40</t>
  </si>
  <si>
    <t>MXFM Index</t>
  </si>
  <si>
    <t>MSCI FRONTIER MARKET</t>
  </si>
  <si>
    <t>FDDSGDP Index</t>
  </si>
  <si>
    <t>US Treasury Federal Budget Def</t>
  </si>
  <si>
    <t>GECU5YR Index</t>
  </si>
  <si>
    <t>Euro Generic Govt Bond 5 Year</t>
  </si>
  <si>
    <t>ECBLXLIQ Index</t>
  </si>
  <si>
    <t>ECB Eurozone Excess Liquidity</t>
  </si>
  <si>
    <t>EUGNEMUQ Index</t>
  </si>
  <si>
    <t>FTASE Index</t>
  </si>
  <si>
    <t>FTSE/ASE Large Cap</t>
  </si>
  <si>
    <t>IDGBFRGN Index</t>
  </si>
  <si>
    <t>Indonesia Govt Bond Outstandin</t>
  </si>
  <si>
    <t>NDLEACWF Index</t>
  </si>
  <si>
    <t>JGDPAGDP Index</t>
  </si>
  <si>
    <t>Japan Real GDP Annualized QoQ</t>
  </si>
  <si>
    <t>0000AR Index</t>
  </si>
  <si>
    <t>S&amp;P/TSX COMPOS TR INDEX</t>
  </si>
  <si>
    <t>TPX100 Index</t>
  </si>
  <si>
    <t>TOPIX 100 INDEX (TSE)</t>
  </si>
  <si>
    <t>PCRTEQTY Index</t>
  </si>
  <si>
    <t>CBOE US Equity Put Call Ratio</t>
  </si>
  <si>
    <t>ECGDUS 18 Index</t>
  </si>
  <si>
    <t>US GDP Economic Forecast (QoQ</t>
  </si>
  <si>
    <t>MRI CITI Index</t>
  </si>
  <si>
    <t>Citi Macro Risk Index</t>
  </si>
  <si>
    <t>S5MEDA Index</t>
  </si>
  <si>
    <t>S&amp;P 500 MEDIA INDEX</t>
  </si>
  <si>
    <t>BAL CLOS Index</t>
  </si>
  <si>
    <t>HKMA Hong Kong Aggregate Balan</t>
  </si>
  <si>
    <t>NDDUJN Index</t>
  </si>
  <si>
    <t>MSCI Daily TR Net Japan</t>
  </si>
  <si>
    <t>ASXTR Index</t>
  </si>
  <si>
    <t>FTSE All-Share Index TR</t>
  </si>
  <si>
    <t>AS38 Index</t>
  </si>
  <si>
    <t>S&amp;P/ASX SMALL ORDS INDEX</t>
  </si>
  <si>
    <t>H15T1Y Index</t>
  </si>
  <si>
    <t>MPMIGLCA Index</t>
  </si>
  <si>
    <t>JPMorgan Global Composite PMI</t>
  </si>
  <si>
    <t>SHIF1M Index</t>
  </si>
  <si>
    <t>CFETS SHIBOR Fixing-1 Month</t>
  </si>
  <si>
    <t>MXAU Index</t>
  </si>
  <si>
    <t>MSCI AUSTRALIA</t>
  </si>
  <si>
    <t>EUR001W Index</t>
  </si>
  <si>
    <t>Euribor 1 Week ACT/360</t>
  </si>
  <si>
    <t>USGG6M Index</t>
  </si>
  <si>
    <t>US Generic Govt 6 Month Yield</t>
  </si>
  <si>
    <t>UKUEILOR Index</t>
  </si>
  <si>
    <t>UK Unemployment ILO Unemployme</t>
  </si>
  <si>
    <t>CNMS1YOY Index</t>
  </si>
  <si>
    <t>China Monthly Money Supply M1</t>
  </si>
  <si>
    <t>3EA Index</t>
  </si>
  <si>
    <t>S&amp;P EMINI 3RD WKL Sep18</t>
  </si>
  <si>
    <t>USUDMAER Index</t>
  </si>
  <si>
    <t>US U-6 Unemployed &amp; Part Time</t>
  </si>
  <si>
    <t>TRNGLU Index</t>
  </si>
  <si>
    <t>FTSE E/N Dev Net TRI USD</t>
  </si>
  <si>
    <t>GHGB10YR Index</t>
  </si>
  <si>
    <t>GDMA Hungarian Govt Bond 10 Ye</t>
  </si>
  <si>
    <t>SM1 Index</t>
  </si>
  <si>
    <t>Generic 1st 'SM' Future</t>
  </si>
  <si>
    <t>NEIXCTAT Index</t>
  </si>
  <si>
    <t>SG Trend Index</t>
  </si>
  <si>
    <t>FBMS Index</t>
  </si>
  <si>
    <t>FTSE MALAYSIA EMASSHARI</t>
  </si>
  <si>
    <t>EUOHHYTO Index</t>
  </si>
  <si>
    <t>EUR HY All Sectors OAS</t>
  </si>
  <si>
    <t>F3MNG Index</t>
  </si>
  <si>
    <t>FTSE 350 MINING INDEX</t>
  </si>
  <si>
    <t>TPRETL Index</t>
  </si>
  <si>
    <t>TOPIX RETAIL TRADE INDEX</t>
  </si>
  <si>
    <t>BET Index</t>
  </si>
  <si>
    <t>BUCHAREST BET INDEX</t>
  </si>
  <si>
    <t>TW1 Index</t>
  </si>
  <si>
    <t>Generic 1st 'TW' Future</t>
  </si>
  <si>
    <t>FNER Index</t>
  </si>
  <si>
    <t>FTSE NAREIT All Eq REITS</t>
  </si>
  <si>
    <t>BAUBIL Index</t>
  </si>
  <si>
    <t>BBG AUB Bank Bill</t>
  </si>
  <si>
    <t>DISCPRIM Index</t>
  </si>
  <si>
    <t>Federal Reserve US Primary Cre</t>
  </si>
  <si>
    <t>GNZGB10 Index</t>
  </si>
  <si>
    <t>New Zealand Govt Bond 10 Year</t>
  </si>
  <si>
    <t>TI0001M Index</t>
  </si>
  <si>
    <t>SPBSMIP Index</t>
  </si>
  <si>
    <t>S&amp;P BSE MidCap</t>
  </si>
  <si>
    <t>IECM2Y Index</t>
  </si>
  <si>
    <t>Turkish Government Bond 2Y Com</t>
  </si>
  <si>
    <t>SARPRT Index</t>
  </si>
  <si>
    <t>South Africa Repo Avg Rate</t>
  </si>
  <si>
    <t>SORF1M Index</t>
  </si>
  <si>
    <t>SX8E Index</t>
  </si>
  <si>
    <t>ESTX Technology € Pr</t>
  </si>
  <si>
    <t>XBANK Index</t>
  </si>
  <si>
    <t>BIST BANKS</t>
  </si>
  <si>
    <t>JSAPY Index</t>
  </si>
  <si>
    <t>FTSE/JSE SA LISTED PROP</t>
  </si>
  <si>
    <t>OIA Index</t>
  </si>
  <si>
    <t>OBX INDEX FUTURE  Jul18</t>
  </si>
  <si>
    <t>CXPHY512 Curncy</t>
  </si>
  <si>
    <t>MARKIT CDX.NA.HY.12 6/14*</t>
  </si>
  <si>
    <t>MXPH Index</t>
  </si>
  <si>
    <t>MSCI PHILIPPINES</t>
  </si>
  <si>
    <t>AMZI Index</t>
  </si>
  <si>
    <t>ALERIAN MLP INFRAST</t>
  </si>
  <si>
    <t>MXSG Index</t>
  </si>
  <si>
    <t>MSCI SINGAPORE</t>
  </si>
  <si>
    <t>TRADCNYC Index</t>
  </si>
  <si>
    <t>Bloomberg Cumulative Advance-D</t>
  </si>
  <si>
    <t>LUSGDAX Index</t>
  </si>
  <si>
    <t>Lang &amp; Schwarz X-Markets DAX I</t>
  </si>
  <si>
    <t>IT8300 Index</t>
  </si>
  <si>
    <t>FTSE It All-Shr Banks</t>
  </si>
  <si>
    <t>EE0001M Index</t>
  </si>
  <si>
    <t>ICE LIBOR EUR 1M</t>
  </si>
  <si>
    <t>JSIABOND Index</t>
  </si>
  <si>
    <t>Japan Weekly Securities Invest</t>
  </si>
  <si>
    <t>GFRN5 Index</t>
  </si>
  <si>
    <t>French Govt Oats/btan 5 Yr Bta</t>
  </si>
  <si>
    <t>SCXE Index</t>
  </si>
  <si>
    <t>ESTX Sml € Pr</t>
  </si>
  <si>
    <t>PCE CMOM Index</t>
  </si>
  <si>
    <t>S15HOME Index</t>
  </si>
  <si>
    <t>S&amp;P SUPERCOM HME BLD IDX</t>
  </si>
  <si>
    <t>MXHK Index</t>
  </si>
  <si>
    <t>MSCI HONG KONG</t>
  </si>
  <si>
    <t>HICNHON Index</t>
  </si>
  <si>
    <t>TMA ON CNH Hong Kong InterBank</t>
  </si>
  <si>
    <t>MAGY10YR Index</t>
  </si>
  <si>
    <t>Malaysia Govt Bonds 10 Year Yi</t>
  </si>
  <si>
    <t>USISDA02 Index</t>
  </si>
  <si>
    <t>USD ICE SWAP RATE 11:00am NY 2</t>
  </si>
  <si>
    <t>IK1 Index</t>
  </si>
  <si>
    <t>Generic 1st 'IK' Future</t>
  </si>
  <si>
    <t>QW1A Index</t>
  </si>
  <si>
    <t>IBOXX € EZSOV OA TR</t>
  </si>
  <si>
    <t>TUKXG Index</t>
  </si>
  <si>
    <t>FTSE 100 TR GBP</t>
  </si>
  <si>
    <t>LUACYW Index</t>
  </si>
  <si>
    <t>LUCRTRUU Index</t>
  </si>
  <si>
    <t>U.S. Credit</t>
  </si>
  <si>
    <t>NAPMNEWO Index</t>
  </si>
  <si>
    <t>ISM Manufacturing Report on Bu</t>
  </si>
  <si>
    <t>HFRXM Index</t>
  </si>
  <si>
    <t>Hedge Fund Research HFRX Macro</t>
  </si>
  <si>
    <t>MX18AMLO Index</t>
  </si>
  <si>
    <t>Mexico Bloomberg 2018 Election</t>
  </si>
  <si>
    <t>HFRIEHI Index</t>
  </si>
  <si>
    <t>Hedge Fund Research HFRI Equit</t>
  </si>
  <si>
    <t>LEATTREU Index</t>
  </si>
  <si>
    <t>Euro Aggregate Treasury</t>
  </si>
  <si>
    <t>SXEE Index</t>
  </si>
  <si>
    <t>ESTX Oil&amp;Gas € Pr</t>
  </si>
  <si>
    <t>IXPA Index</t>
  </si>
  <si>
    <t>XAE Energy        Sep18</t>
  </si>
  <si>
    <t>RVX Index</t>
  </si>
  <si>
    <t>CBOE RSL2000 VOLATILTY I</t>
  </si>
  <si>
    <t>H15T2Y Index</t>
  </si>
  <si>
    <t>MBAVREFI Index</t>
  </si>
  <si>
    <t>MBA US Refinancing Index SWDA</t>
  </si>
  <si>
    <t>GBTPGR30 Index</t>
  </si>
  <si>
    <t>Italy Govt Bonds 30 Year Gross</t>
  </si>
  <si>
    <t>BCOMCL Index</t>
  </si>
  <si>
    <t>BBG WTI Crude Oil</t>
  </si>
  <si>
    <t>CNFREXPY Index</t>
  </si>
  <si>
    <t>China Export Trade USD YoY</t>
  </si>
  <si>
    <t>DOEASMGS Index</t>
  </si>
  <si>
    <t>DOE Total Change in Gasoline I</t>
  </si>
  <si>
    <t>JGAGCTP1 Index</t>
  </si>
  <si>
    <t>J.P. Morgan Global Aggregate I</t>
  </si>
  <si>
    <t>LF97TRUU Index</t>
  </si>
  <si>
    <t>US Intermediate Gov/Cred</t>
  </si>
  <si>
    <t>MXMY Index</t>
  </si>
  <si>
    <t>MSCI MALAYSIA</t>
  </si>
  <si>
    <t>SPCSUSA Index</t>
  </si>
  <si>
    <t>S&amp;P CoreLogic Case-Shiller U.S</t>
  </si>
  <si>
    <t>SBX Index</t>
  </si>
  <si>
    <t>OMX STOCKHOLM BENCHMARK</t>
  </si>
  <si>
    <t>JPEIDISP Index</t>
  </si>
  <si>
    <t>J.P. Morgan EMBI Diversified S</t>
  </si>
  <si>
    <t>JBNKS Index</t>
  </si>
  <si>
    <t>FTSE/JSE AFRICA BANKS</t>
  </si>
  <si>
    <t>MRI EM Index</t>
  </si>
  <si>
    <t>Citi Emerging Markets Macro Ri</t>
  </si>
  <si>
    <t>GBGB10YR Index</t>
  </si>
  <si>
    <t>BELGIUM GOVT BONDS 10 YR NOTE</t>
  </si>
  <si>
    <t>SWIG80 Index</t>
  </si>
  <si>
    <t>WSE sWIG80 INDEX</t>
  </si>
  <si>
    <t>VDAX Index</t>
  </si>
  <si>
    <t>GERM VDAX VOLATILITY IDX</t>
  </si>
  <si>
    <t>JPMQUSD Index</t>
  </si>
  <si>
    <t>J.P. Morgan USD Tradeable Curr</t>
  </si>
  <si>
    <t>TRADPAUS Index</t>
  </si>
  <si>
    <t>Bloomberg Percentage of NYSE S</t>
  </si>
  <si>
    <t>USPHTMOM Index</t>
  </si>
  <si>
    <t>US Pending Home Sales Index Mo</t>
  </si>
  <si>
    <t>WIRACHIN Index</t>
  </si>
  <si>
    <t>China Foreign Exchange Reserve</t>
  </si>
  <si>
    <t>TFBT1YD INDEX</t>
  </si>
  <si>
    <t>SCBT1YD INDEX</t>
  </si>
  <si>
    <t>BBLT1YD INDEX</t>
  </si>
  <si>
    <t>BAYT1YD INDEX</t>
  </si>
  <si>
    <t>KTBT1YD INDEX</t>
  </si>
  <si>
    <t>THBREF Index</t>
  </si>
  <si>
    <t>TBDUZR3M  Index</t>
  </si>
  <si>
    <t>TBDUZR6M  Index</t>
  </si>
  <si>
    <t>TBG1TOTR Index</t>
  </si>
  <si>
    <t>Start Date</t>
  </si>
  <si>
    <t>To Date</t>
  </si>
  <si>
    <t>PX_OPEN</t>
  </si>
  <si>
    <t>PX_HIGH</t>
  </si>
  <si>
    <t>PX_LOW</t>
  </si>
  <si>
    <t>PX_LAST</t>
  </si>
  <si>
    <t>PX_VOLUME</t>
  </si>
  <si>
    <t>CUR_MKT_CAP</t>
  </si>
  <si>
    <t>FTSE (DM/EM)</t>
  </si>
  <si>
    <t>EM</t>
  </si>
  <si>
    <t>DM</t>
  </si>
  <si>
    <t>VN30TR Index</t>
  </si>
  <si>
    <t>Group</t>
  </si>
  <si>
    <t>Curncy</t>
  </si>
  <si>
    <t>Comdty</t>
  </si>
  <si>
    <t>Equity</t>
  </si>
  <si>
    <t>Reit</t>
  </si>
  <si>
    <t>Sector</t>
  </si>
  <si>
    <t>CL1 Comdty</t>
  </si>
  <si>
    <t>CO1 Comdty</t>
  </si>
  <si>
    <t>ddddddd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</si>
</sst>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-* #,##0_-;\-* #,##0_-;_-* &quot;-&quot;??_-;_-@_-"/>
  </numFmts>
  <fonts count="6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11"/>
      <color indexed="9"/>
      <name val="Calibri"/>
      <family val="2"/>
    </font>
    <font>
      <sz val="10"/>
      <name val="Arial"/>
      <family val="2"/>
    </font>
    <font>
      <sz val="12"/>
      <color theme="1"/>
      <name val="Calibri"/>
      <family val="2"/>
      <charset val="222"/>
      <scheme val="minor"/>
    </font>
    <font>
      <sz val="11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3" borderId="0"/>
  </cellStyleXfs>
  <cellXfs count="23">
    <xf numFmtId="0" fontId="0" fillId="0" borderId="0" xfId="0"/>
    <xf numFmtId="0" fontId="0" fillId="2" borderId="1" xfId="0" applyFill="1" applyBorder="1"/>
    <xf numFmtId="0" fontId="0" fillId="0" borderId="0" xfId="0" applyFont="1"/>
    <xf numFmtId="0" fontId="2" fillId="3" borderId="0" xfId="2" applyNumberFormat="1" applyFont="1" applyFill="1" applyBorder="1" applyAlignment="1" applyProtection="1"/>
    <xf numFmtId="0" fontId="3" fillId="0" borderId="0" xfId="0" applyFont="1"/>
    <xf numFmtId="0" fontId="0" fillId="0" borderId="0" xfId="0" quotePrefix="1" applyFont="1"/>
    <xf numFmtId="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center"/>
    </xf>
    <xf numFmtId="14" fontId="0" fillId="2" borderId="1" xfId="0" applyNumberFormat="1" applyFill="1" applyBorder="1"/>
    <xf numFmtId="14" fontId="0" fillId="0" borderId="0" xfId="0" applyNumberForma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65" fontId="0" fillId="0" borderId="0" xfId="1" applyNumberFormat="1" applyFont="1"/>
    <xf numFmtId="0" fontId="0" fillId="0" borderId="1" xfId="0" applyBorder="1"/>
    <xf numFmtId="0" fontId="0" fillId="2" borderId="0" xfId="0" applyFill="1" applyBorder="1"/>
    <xf numFmtId="0" fontId="0" fillId="0" borderId="0" xfId="0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</cellXfs>
  <cellStyles count="3">
    <cellStyle name="blp_column_header" xfId="2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/>
        <stp>LONG_COMP_NAME</stp>
        <stp>[Fintech-Data.xlsm]Name!R161C4</stp>
        <tr r="D161" s="1"/>
      </tp>
      <tp t="e">
        <v>#N/A</v>
        <stp/>
        <stp>##V3_BDPV12</stp>
        <stp/>
        <stp>SECURITY_TYP2</stp>
        <stp>[Fintech-Data.xlsm]Name!R161C6</stp>
        <tr r="F161" s="1"/>
      </tp>
      <tp t="e">
        <v>#N/A</v>
        <stp/>
        <stp>##V3_BDPV12</stp>
        <stp/>
        <stp>Name</stp>
        <stp>[Fintech-Data.xlsm]Name!R161C3</stp>
        <tr r="C161" s="1"/>
      </tp>
      <tp t="e">
        <v>#N/A</v>
        <stp/>
        <stp>##V3_BDPV12</stp>
        <stp/>
        <stp>MARKET_SECTOR_DES</stp>
        <stp>[Fintech-Data.xlsm]Name!R161C8</stp>
        <tr r="H161" s="1"/>
      </tp>
      <tp t="e">
        <v>#N/A</v>
        <stp/>
        <stp>##V3_BDPV12</stp>
        <stp/>
        <stp>SECURITY_DES</stp>
        <stp>[Fintech-Data.xlsm]Name!R161C7</stp>
        <tr r="G161" s="1"/>
      </tp>
      <tp t="e">
        <v>#N/A</v>
        <stp/>
        <stp>##V3_BDPV12</stp>
        <stp/>
        <stp>SECURITY_TYP</stp>
        <stp>[Fintech-Data.xlsm]Name!R161C5</stp>
        <tr r="E161" s="1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1514475</xdr:colOff>
          <xdr:row>5</xdr:row>
          <xdr:rowOff>76200</xdr:rowOff>
        </xdr:from>
        <xdr:to>
          <xdr:col>6</xdr:col>
          <xdr:colOff>2162175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-0.249977111117893"/>
  </sheetPr>
  <dimension ref="A1:AG1074"/>
  <sheetViews>
    <sheetView tabSelected="1" zoomScale="60" zoomScaleNormal="60" workbookViewId="0">
      <pane xSplit="2" ySplit="1" topLeftCell="C2" activePane="bottomRight" state="frozen"/>
      <selection activeCell="D14" sqref="D14"/>
      <selection pane="topRight" activeCell="D14" sqref="D14"/>
      <selection pane="bottomLeft" activeCell="D14" sqref="D14"/>
      <selection pane="bottomRight" sqref="A1:XFD1048576"/>
    </sheetView>
  </sheetViews>
  <sheetFormatPr defaultColWidth="0" defaultRowHeight="15"/>
  <cols>
    <col min="1" max="1" width="3.5703125" customWidth="1"/>
    <col min="2" max="2" width="28.7109375" bestFit="1" customWidth="1"/>
    <col min="3" max="3" width="29.7109375" bestFit="1" customWidth="1"/>
    <col min="4" max="4" width="57.7109375" bestFit="1" customWidth="1"/>
    <col min="5" max="5" width="22.28515625" bestFit="1" customWidth="1"/>
    <col min="6" max="6" width="22.5703125" customWidth="1"/>
    <col min="7" max="7" width="28.85546875" bestFit="1" customWidth="1"/>
    <col min="8" max="8" width="21.5703125" bestFit="1" customWidth="1"/>
    <col min="9" max="11" width="21.5703125" customWidth="1"/>
    <col min="12" max="12" width="12.85546875" customWidth="1"/>
    <col min="13" max="13" width="12.85546875" hidden="1" customWidth="1"/>
    <col min="14" max="14" width="15.42578125" hidden="1" customWidth="1"/>
    <col min="15" max="15" width="35.140625" hidden="1" customWidth="1"/>
    <col min="16" max="16" width="10" hidden="1" customWidth="1"/>
    <col min="17" max="17" width="9" hidden="1" customWidth="1"/>
    <col min="18" max="18" width="28.5703125" hidden="1" customWidth="1"/>
    <col min="19" max="19" width="10.5703125" hidden="1" customWidth="1"/>
    <col min="20" max="23" width="9" hidden="1" customWidth="1"/>
    <col min="24" max="24" width="17.140625" hidden="1" customWidth="1"/>
    <col min="25" max="25" width="28.7109375" hidden="1" customWidth="1"/>
    <col min="26" max="26" width="67.28515625" hidden="1" customWidth="1"/>
    <col min="27" max="27" width="11.42578125" hidden="1" customWidth="1"/>
    <col min="28" max="29" width="9" hidden="1" customWidth="1"/>
    <col min="30" max="30" width="16.85546875" hidden="1" customWidth="1"/>
    <col min="31" max="31" width="73" hidden="1" customWidth="1"/>
    <col min="32" max="33" width="0" hidden="1" customWidth="1"/>
    <col min="34" max="16384" width="9" hidden="1"/>
  </cols>
  <sheetData>
    <row r="1" spans="1:33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3" t="s">
        <v>6</v>
      </c>
      <c r="I1" s="13" t="s">
        <v>7</v>
      </c>
      <c r="J1" s="1" t="s">
        <v>2547</v>
      </c>
      <c r="K1" s="1" t="s">
        <v>2551</v>
      </c>
      <c r="N1" t="s">
        <v>8</v>
      </c>
      <c r="O1" t="s">
        <v>1</v>
      </c>
      <c r="X1" s="2" t="s">
        <v>9</v>
      </c>
      <c r="Y1" s="2" t="s">
        <v>1</v>
      </c>
      <c r="Z1" s="2" t="s">
        <v>10</v>
      </c>
      <c r="AA1" t="s">
        <v>11</v>
      </c>
      <c r="AD1" s="3" t="s">
        <v>12</v>
      </c>
      <c r="AE1" s="3" t="s">
        <v>13</v>
      </c>
      <c r="AF1" s="3" t="s">
        <v>7</v>
      </c>
      <c r="AG1" s="3" t="s">
        <v>14</v>
      </c>
    </row>
    <row r="2" spans="1:33">
      <c r="A2" s="1">
        <v>1</v>
      </c>
      <c r="B2" s="19" t="s">
        <v>2557</v>
      </c>
      <c r="C2" s="19" t="e">
        <f t="shared" ref="C2:C33" ca="1" si="0">VLOOKUP($B2,$B$64:$H$160,2,FALSE)</f>
        <v>#NAME?</v>
      </c>
      <c r="D2" s="19" t="e">
        <f ca="1">VLOOKUP($B2,$B$64:$H$160,3,FALSE)</f>
        <v>#NAME?</v>
      </c>
      <c r="E2" s="19"/>
      <c r="F2" s="19"/>
      <c r="G2" s="19"/>
      <c r="H2" s="19"/>
      <c r="I2" s="19"/>
      <c r="J2" s="19" t="s">
        <v>2549</v>
      </c>
      <c r="K2" s="19" t="s">
        <v>2553</v>
      </c>
      <c r="X2" s="2"/>
      <c r="Y2" s="2"/>
      <c r="Z2" s="2"/>
      <c r="AD2" s="3"/>
      <c r="AE2" s="3"/>
      <c r="AF2" s="3"/>
      <c r="AG2" s="3"/>
    </row>
    <row r="3" spans="1:33">
      <c r="A3" s="1">
        <v>2</v>
      </c>
      <c r="B3" s="19" t="s">
        <v>2558</v>
      </c>
      <c r="C3" s="19" t="e">
        <f t="shared" ca="1" si="0"/>
        <v>#NAME?</v>
      </c>
      <c r="D3" s="19" t="e">
        <f ca="1">VLOOKUP($B3,$B$64:$H$160,3,FALSE)</f>
        <v>#NAME?</v>
      </c>
      <c r="E3" s="19"/>
      <c r="F3" s="19"/>
      <c r="G3" s="19"/>
      <c r="H3" s="19"/>
      <c r="I3" s="19"/>
      <c r="J3" s="19" t="s">
        <v>2549</v>
      </c>
      <c r="K3" s="19" t="s">
        <v>2553</v>
      </c>
      <c r="X3" s="2"/>
      <c r="Y3" s="2"/>
      <c r="Z3" s="2"/>
      <c r="AD3" s="3"/>
      <c r="AE3" s="3"/>
      <c r="AF3" s="3"/>
      <c r="AG3" s="3"/>
    </row>
    <row r="4" spans="1:33">
      <c r="A4" s="1">
        <v>3</v>
      </c>
      <c r="B4" s="22" t="s">
        <v>15</v>
      </c>
      <c r="C4" s="22" t="e">
        <f t="shared" ca="1" si="0"/>
        <v>#NAME?</v>
      </c>
      <c r="D4" s="22" t="e">
        <f ca="1">VLOOKUP($B4,$B$64:$H$156,3,FALSE)</f>
        <v>#NAME?</v>
      </c>
      <c r="E4" s="22"/>
      <c r="F4" s="22"/>
      <c r="G4" s="22"/>
      <c r="H4" s="22"/>
      <c r="I4" s="22"/>
      <c r="J4" s="22" t="s">
        <v>2549</v>
      </c>
      <c r="K4" s="22" t="s">
        <v>2552</v>
      </c>
      <c r="X4" s="2"/>
      <c r="Y4" s="2"/>
      <c r="Z4" s="2"/>
      <c r="AD4" s="3"/>
      <c r="AE4" s="3"/>
      <c r="AF4" s="3"/>
      <c r="AG4" s="3"/>
    </row>
    <row r="5" spans="1:33">
      <c r="A5" s="1">
        <v>4</v>
      </c>
      <c r="B5" s="22" t="s">
        <v>73</v>
      </c>
      <c r="C5" s="22" t="e">
        <f t="shared" ca="1" si="0"/>
        <v>#NAME?</v>
      </c>
      <c r="D5" s="22" t="e">
        <f ca="1">VLOOKUP($B5,$B$64:$H$156,3,FALSE)</f>
        <v>#NAME?</v>
      </c>
      <c r="E5" s="22"/>
      <c r="F5" s="22"/>
      <c r="G5" s="22"/>
      <c r="H5" s="22"/>
      <c r="I5" s="22"/>
      <c r="J5" s="22" t="s">
        <v>2549</v>
      </c>
      <c r="K5" s="22" t="s">
        <v>2552</v>
      </c>
      <c r="X5" s="2"/>
      <c r="Y5" s="2"/>
      <c r="Z5" s="2"/>
      <c r="AD5" s="3"/>
      <c r="AE5" s="3"/>
      <c r="AF5" s="3"/>
      <c r="AG5" s="3"/>
    </row>
    <row r="6" spans="1:33">
      <c r="A6" s="1">
        <v>5</v>
      </c>
      <c r="B6" s="22" t="s">
        <v>29</v>
      </c>
      <c r="C6" s="22" t="e">
        <f t="shared" ca="1" si="0"/>
        <v>#NAME?</v>
      </c>
      <c r="D6" s="22" t="e">
        <f ca="1">VLOOKUP($B6,$B$64:$H$156,3,FALSE)</f>
        <v>#NAME?</v>
      </c>
      <c r="E6" s="22"/>
      <c r="F6" s="22"/>
      <c r="G6" s="22"/>
      <c r="H6" s="22"/>
      <c r="I6" s="22"/>
      <c r="J6" s="22" t="s">
        <v>2548</v>
      </c>
      <c r="K6" s="22" t="s">
        <v>2552</v>
      </c>
      <c r="X6" s="2"/>
      <c r="Y6" s="2"/>
      <c r="Z6" s="2"/>
      <c r="AD6" s="3"/>
      <c r="AE6" s="3"/>
      <c r="AF6" s="3"/>
      <c r="AG6" s="3"/>
    </row>
    <row r="7" spans="1:33">
      <c r="A7" s="1">
        <v>6</v>
      </c>
      <c r="B7" s="18" t="s">
        <v>175</v>
      </c>
      <c r="C7" s="18" t="e">
        <f t="shared" ca="1" si="0"/>
        <v>#NAME?</v>
      </c>
      <c r="D7" s="18" t="e">
        <f ca="1">VLOOKUP($B7,$B$64:$H$160,3,FALSE)</f>
        <v>#NAME?</v>
      </c>
      <c r="E7" s="18"/>
      <c r="F7" s="18"/>
      <c r="G7" s="18"/>
      <c r="H7" s="18"/>
      <c r="I7" s="18"/>
      <c r="J7" s="18" t="s">
        <v>2549</v>
      </c>
      <c r="K7" s="13" t="s">
        <v>2554</v>
      </c>
      <c r="X7" s="2"/>
      <c r="Y7" s="2"/>
      <c r="Z7" s="2"/>
      <c r="AD7" s="3"/>
      <c r="AE7" s="3"/>
      <c r="AF7" s="3"/>
      <c r="AG7" s="3"/>
    </row>
    <row r="8" spans="1:33">
      <c r="A8" s="1">
        <v>7</v>
      </c>
      <c r="B8" s="18" t="s">
        <v>51</v>
      </c>
      <c r="C8" s="18" t="e">
        <f t="shared" ca="1" si="0"/>
        <v>#NAME?</v>
      </c>
      <c r="D8" s="18" t="e">
        <f t="shared" ref="D8:D16" ca="1" si="1">VLOOKUP($B8,$B$64:$H$160,3,FALSE)</f>
        <v>#NAME?</v>
      </c>
      <c r="E8" s="18"/>
      <c r="F8" s="18"/>
      <c r="G8" s="18"/>
      <c r="H8" s="18"/>
      <c r="I8" s="18"/>
      <c r="J8" s="18" t="s">
        <v>2549</v>
      </c>
      <c r="K8" s="13" t="s">
        <v>2554</v>
      </c>
      <c r="X8" s="2"/>
      <c r="Y8" s="2"/>
      <c r="Z8" s="2"/>
      <c r="AD8" s="3"/>
      <c r="AE8" s="3"/>
      <c r="AF8" s="3"/>
      <c r="AG8" s="3"/>
    </row>
    <row r="9" spans="1:33">
      <c r="A9" s="1">
        <v>8</v>
      </c>
      <c r="B9" s="18" t="s">
        <v>57</v>
      </c>
      <c r="C9" s="18" t="e">
        <f t="shared" ca="1" si="0"/>
        <v>#NAME?</v>
      </c>
      <c r="D9" s="18" t="e">
        <f t="shared" ca="1" si="1"/>
        <v>#NAME?</v>
      </c>
      <c r="E9" s="18"/>
      <c r="F9" s="18"/>
      <c r="G9" s="18"/>
      <c r="H9" s="18"/>
      <c r="I9" s="18"/>
      <c r="J9" s="18" t="s">
        <v>2549</v>
      </c>
      <c r="K9" s="13" t="s">
        <v>2554</v>
      </c>
      <c r="X9" s="2"/>
      <c r="Y9" s="2"/>
      <c r="Z9" s="2"/>
      <c r="AD9" s="3"/>
      <c r="AE9" s="3"/>
      <c r="AF9" s="3"/>
      <c r="AG9" s="3"/>
    </row>
    <row r="10" spans="1:33">
      <c r="A10" s="1">
        <v>9</v>
      </c>
      <c r="B10" s="18" t="s">
        <v>80</v>
      </c>
      <c r="C10" s="18" t="e">
        <f t="shared" ca="1" si="0"/>
        <v>#NAME?</v>
      </c>
      <c r="D10" s="18" t="e">
        <f t="shared" ca="1" si="1"/>
        <v>#NAME?</v>
      </c>
      <c r="E10" s="18"/>
      <c r="F10" s="18"/>
      <c r="G10" s="18"/>
      <c r="H10" s="18"/>
      <c r="I10" s="18"/>
      <c r="J10" s="18" t="s">
        <v>2549</v>
      </c>
      <c r="K10" s="13" t="s">
        <v>2554</v>
      </c>
      <c r="X10" s="2"/>
      <c r="Y10" s="2"/>
      <c r="Z10" s="2"/>
      <c r="AD10" s="3"/>
      <c r="AE10" s="3"/>
      <c r="AF10" s="3"/>
      <c r="AG10" s="3"/>
    </row>
    <row r="11" spans="1:33">
      <c r="A11" s="1">
        <v>10</v>
      </c>
      <c r="B11" s="18" t="s">
        <v>229</v>
      </c>
      <c r="C11" s="18" t="e">
        <f t="shared" ca="1" si="0"/>
        <v>#NAME?</v>
      </c>
      <c r="D11" s="18" t="e">
        <f t="shared" ca="1" si="1"/>
        <v>#NAME?</v>
      </c>
      <c r="E11" s="18"/>
      <c r="F11" s="18"/>
      <c r="G11" s="18"/>
      <c r="H11" s="18"/>
      <c r="I11" s="18"/>
      <c r="J11" s="18" t="s">
        <v>2549</v>
      </c>
      <c r="K11" s="13" t="s">
        <v>2554</v>
      </c>
      <c r="X11" s="2"/>
      <c r="Y11" s="2"/>
      <c r="Z11" s="2"/>
      <c r="AD11" s="3"/>
      <c r="AE11" s="3"/>
      <c r="AF11" s="3"/>
      <c r="AG11" s="3"/>
    </row>
    <row r="12" spans="1:33">
      <c r="A12" s="1">
        <v>11</v>
      </c>
      <c r="B12" s="18" t="s">
        <v>397</v>
      </c>
      <c r="C12" s="18" t="e">
        <f t="shared" ca="1" si="0"/>
        <v>#NAME?</v>
      </c>
      <c r="D12" s="18" t="e">
        <f t="shared" ca="1" si="1"/>
        <v>#NAME?</v>
      </c>
      <c r="E12" s="18"/>
      <c r="F12" s="18"/>
      <c r="G12" s="18"/>
      <c r="H12" s="18"/>
      <c r="I12" s="18"/>
      <c r="J12" s="18" t="s">
        <v>2549</v>
      </c>
      <c r="K12" s="13" t="s">
        <v>2554</v>
      </c>
      <c r="X12" s="2"/>
      <c r="Y12" s="2"/>
      <c r="Z12" s="2"/>
      <c r="AD12" s="3"/>
      <c r="AE12" s="3"/>
      <c r="AF12" s="3"/>
      <c r="AG12" s="3"/>
    </row>
    <row r="13" spans="1:33">
      <c r="A13" s="1">
        <v>12</v>
      </c>
      <c r="B13" s="18" t="s">
        <v>152</v>
      </c>
      <c r="C13" s="18" t="e">
        <f t="shared" ca="1" si="0"/>
        <v>#NAME?</v>
      </c>
      <c r="D13" s="18" t="e">
        <f t="shared" ca="1" si="1"/>
        <v>#NAME?</v>
      </c>
      <c r="E13" s="18"/>
      <c r="F13" s="18"/>
      <c r="G13" s="18"/>
      <c r="H13" s="18"/>
      <c r="I13" s="18"/>
      <c r="J13" s="18" t="s">
        <v>2549</v>
      </c>
      <c r="K13" s="13" t="s">
        <v>2554</v>
      </c>
      <c r="X13" s="2"/>
      <c r="Y13" s="2"/>
      <c r="Z13" s="2"/>
      <c r="AD13" s="3"/>
      <c r="AE13" s="3"/>
      <c r="AF13" s="3"/>
      <c r="AG13" s="3"/>
    </row>
    <row r="14" spans="1:33">
      <c r="A14" s="1">
        <v>13</v>
      </c>
      <c r="B14" s="18" t="s">
        <v>62</v>
      </c>
      <c r="C14" s="18" t="e">
        <f t="shared" ca="1" si="0"/>
        <v>#NAME?</v>
      </c>
      <c r="D14" s="18" t="e">
        <f t="shared" ca="1" si="1"/>
        <v>#NAME?</v>
      </c>
      <c r="E14" s="18"/>
      <c r="F14" s="18"/>
      <c r="G14" s="18"/>
      <c r="H14" s="18"/>
      <c r="I14" s="18"/>
      <c r="J14" s="18" t="s">
        <v>2549</v>
      </c>
      <c r="K14" s="13" t="s">
        <v>2554</v>
      </c>
      <c r="X14" s="2"/>
      <c r="Y14" s="2"/>
      <c r="Z14" s="2"/>
      <c r="AD14" s="3"/>
      <c r="AE14" s="3"/>
      <c r="AF14" s="3"/>
      <c r="AG14" s="3"/>
    </row>
    <row r="15" spans="1:33">
      <c r="A15" s="1">
        <v>14</v>
      </c>
      <c r="B15" s="18" t="s">
        <v>16</v>
      </c>
      <c r="C15" s="18" t="e">
        <f t="shared" ca="1" si="0"/>
        <v>#NAME?</v>
      </c>
      <c r="D15" s="18" t="e">
        <f t="shared" ca="1" si="1"/>
        <v>#NAME?</v>
      </c>
      <c r="E15" s="18"/>
      <c r="F15" s="18"/>
      <c r="G15" s="18"/>
      <c r="H15" s="18"/>
      <c r="I15" s="18"/>
      <c r="J15" s="18" t="s">
        <v>2549</v>
      </c>
      <c r="K15" s="13" t="s">
        <v>2554</v>
      </c>
      <c r="X15" s="2"/>
      <c r="Y15" s="2"/>
      <c r="Z15" s="2"/>
      <c r="AD15" s="3"/>
      <c r="AE15" s="3"/>
      <c r="AF15" s="3"/>
      <c r="AG15" s="3"/>
    </row>
    <row r="16" spans="1:33">
      <c r="A16" s="1">
        <v>15</v>
      </c>
      <c r="B16" s="18" t="s">
        <v>95</v>
      </c>
      <c r="C16" s="18" t="e">
        <f t="shared" ca="1" si="0"/>
        <v>#NAME?</v>
      </c>
      <c r="D16" s="18" t="e">
        <f t="shared" ca="1" si="1"/>
        <v>#NAME?</v>
      </c>
      <c r="E16" s="18"/>
      <c r="F16" s="18"/>
      <c r="G16" s="18"/>
      <c r="H16" s="18"/>
      <c r="I16" s="18"/>
      <c r="J16" s="18" t="s">
        <v>2549</v>
      </c>
      <c r="K16" s="13" t="s">
        <v>2554</v>
      </c>
      <c r="X16" s="2"/>
      <c r="Y16" s="2"/>
      <c r="Z16" s="2"/>
      <c r="AD16" s="3"/>
      <c r="AE16" s="3"/>
      <c r="AF16" s="3"/>
      <c r="AG16" s="3"/>
    </row>
    <row r="17" spans="1:33">
      <c r="A17" s="1">
        <v>16</v>
      </c>
      <c r="B17" s="17" t="s">
        <v>134</v>
      </c>
      <c r="C17" s="17" t="e">
        <f t="shared" ca="1" si="0"/>
        <v>#NAME?</v>
      </c>
      <c r="D17" s="17" t="e">
        <f t="shared" ref="D17:D23" ca="1" si="2">VLOOKUP($B17,$B$64:$H$160,3,FALSE)</f>
        <v>#NAME?</v>
      </c>
      <c r="E17" s="17"/>
      <c r="F17" s="17"/>
      <c r="G17" s="17"/>
      <c r="H17" s="17"/>
      <c r="I17" s="17"/>
      <c r="J17" s="17" t="s">
        <v>2548</v>
      </c>
      <c r="K17" s="13" t="s">
        <v>2554</v>
      </c>
      <c r="X17" s="2"/>
      <c r="Y17" s="2"/>
      <c r="Z17" s="2"/>
      <c r="AD17" s="3"/>
      <c r="AE17" s="3"/>
      <c r="AF17" s="3"/>
      <c r="AG17" s="3"/>
    </row>
    <row r="18" spans="1:33">
      <c r="A18" s="1">
        <v>17</v>
      </c>
      <c r="B18" s="17" t="s">
        <v>179</v>
      </c>
      <c r="C18" s="17" t="e">
        <f t="shared" ca="1" si="0"/>
        <v>#NAME?</v>
      </c>
      <c r="D18" s="17" t="e">
        <f t="shared" ca="1" si="2"/>
        <v>#NAME?</v>
      </c>
      <c r="E18" s="17"/>
      <c r="F18" s="17"/>
      <c r="G18" s="17"/>
      <c r="H18" s="17"/>
      <c r="I18" s="17"/>
      <c r="J18" s="17" t="s">
        <v>2548</v>
      </c>
      <c r="K18" s="13" t="s">
        <v>2554</v>
      </c>
      <c r="X18" s="2"/>
      <c r="Y18" s="2"/>
      <c r="Z18" s="2"/>
      <c r="AD18" s="3"/>
      <c r="AE18" s="3"/>
      <c r="AF18" s="3"/>
      <c r="AG18" s="3"/>
    </row>
    <row r="19" spans="1:33">
      <c r="A19" s="1">
        <v>18</v>
      </c>
      <c r="B19" s="17" t="s">
        <v>369</v>
      </c>
      <c r="C19" s="17" t="e">
        <f t="shared" ca="1" si="0"/>
        <v>#NAME?</v>
      </c>
      <c r="D19" s="17" t="e">
        <f t="shared" ca="1" si="2"/>
        <v>#NAME?</v>
      </c>
      <c r="E19" s="17"/>
      <c r="F19" s="17"/>
      <c r="G19" s="17"/>
      <c r="H19" s="17"/>
      <c r="I19" s="17"/>
      <c r="J19" s="17" t="s">
        <v>2548</v>
      </c>
      <c r="K19" s="13" t="s">
        <v>2554</v>
      </c>
      <c r="X19" s="2"/>
      <c r="Y19" s="2"/>
      <c r="Z19" s="2"/>
      <c r="AD19" s="3"/>
      <c r="AE19" s="3"/>
      <c r="AF19" s="3"/>
      <c r="AG19" s="3"/>
    </row>
    <row r="20" spans="1:33">
      <c r="A20" s="1">
        <v>19</v>
      </c>
      <c r="B20" s="17" t="s">
        <v>123</v>
      </c>
      <c r="C20" s="17" t="e">
        <f t="shared" ca="1" si="0"/>
        <v>#NAME?</v>
      </c>
      <c r="D20" s="17" t="e">
        <f t="shared" ca="1" si="2"/>
        <v>#NAME?</v>
      </c>
      <c r="E20" s="17"/>
      <c r="F20" s="17"/>
      <c r="G20" s="17"/>
      <c r="H20" s="17"/>
      <c r="I20" s="17"/>
      <c r="J20" s="17" t="s">
        <v>2548</v>
      </c>
      <c r="K20" s="13" t="s">
        <v>2554</v>
      </c>
      <c r="X20" s="2"/>
      <c r="Y20" s="2"/>
      <c r="Z20" s="2"/>
      <c r="AD20" s="3"/>
      <c r="AE20" s="3"/>
      <c r="AF20" s="3"/>
      <c r="AG20" s="3"/>
    </row>
    <row r="21" spans="1:33">
      <c r="A21" s="1">
        <v>20</v>
      </c>
      <c r="B21" s="17" t="s">
        <v>242</v>
      </c>
      <c r="C21" s="17" t="e">
        <f t="shared" ca="1" si="0"/>
        <v>#NAME?</v>
      </c>
      <c r="D21" s="17" t="e">
        <f t="shared" ca="1" si="2"/>
        <v>#NAME?</v>
      </c>
      <c r="E21" s="17"/>
      <c r="F21" s="17"/>
      <c r="G21" s="17"/>
      <c r="H21" s="17"/>
      <c r="I21" s="17"/>
      <c r="J21" s="17" t="s">
        <v>2548</v>
      </c>
      <c r="K21" s="13" t="s">
        <v>2554</v>
      </c>
      <c r="X21" s="2"/>
      <c r="Y21" s="2"/>
      <c r="Z21" s="2"/>
      <c r="AD21" s="3"/>
      <c r="AE21" s="3"/>
      <c r="AF21" s="3"/>
      <c r="AG21" s="3"/>
    </row>
    <row r="22" spans="1:33">
      <c r="A22" s="1">
        <v>21</v>
      </c>
      <c r="B22" s="17" t="s">
        <v>252</v>
      </c>
      <c r="C22" s="17" t="e">
        <f t="shared" ca="1" si="0"/>
        <v>#NAME?</v>
      </c>
      <c r="D22" s="17" t="e">
        <f t="shared" ca="1" si="2"/>
        <v>#NAME?</v>
      </c>
      <c r="E22" s="17"/>
      <c r="F22" s="17"/>
      <c r="G22" s="17"/>
      <c r="H22" s="17"/>
      <c r="I22" s="17"/>
      <c r="J22" s="17" t="s">
        <v>2548</v>
      </c>
      <c r="K22" s="13" t="s">
        <v>2554</v>
      </c>
      <c r="X22" s="2"/>
      <c r="Y22" s="2"/>
      <c r="Z22" s="2"/>
      <c r="AD22" s="3"/>
      <c r="AE22" s="3"/>
      <c r="AF22" s="3"/>
      <c r="AG22" s="3"/>
    </row>
    <row r="23" spans="1:33">
      <c r="A23" s="1">
        <v>22</v>
      </c>
      <c r="B23" s="17" t="s">
        <v>447</v>
      </c>
      <c r="C23" s="17" t="e">
        <f t="shared" ca="1" si="0"/>
        <v>#NAME?</v>
      </c>
      <c r="D23" s="17" t="e">
        <f t="shared" ca="1" si="2"/>
        <v>#NAME?</v>
      </c>
      <c r="E23" s="17"/>
      <c r="F23" s="17"/>
      <c r="G23" s="17"/>
      <c r="H23" s="17"/>
      <c r="I23" s="17"/>
      <c r="J23" s="17" t="s">
        <v>2548</v>
      </c>
      <c r="K23" s="13" t="s">
        <v>2554</v>
      </c>
      <c r="X23" s="2"/>
      <c r="Y23" s="2"/>
      <c r="Z23" s="2"/>
      <c r="AD23" s="3"/>
      <c r="AE23" s="3"/>
      <c r="AF23" s="3"/>
      <c r="AG23" s="3"/>
    </row>
    <row r="24" spans="1:33">
      <c r="A24" s="1">
        <v>23</v>
      </c>
      <c r="B24" s="17" t="s">
        <v>112</v>
      </c>
      <c r="C24" s="17" t="e">
        <f t="shared" ca="1" si="0"/>
        <v>#NAME?</v>
      </c>
      <c r="D24" s="17" t="e">
        <f ca="1">VLOOKUP($B24,$B$64:$H$160,3,FALSE)</f>
        <v>#NAME?</v>
      </c>
      <c r="E24" s="17"/>
      <c r="F24" s="17"/>
      <c r="G24" s="17"/>
      <c r="H24" s="17"/>
      <c r="I24" s="17"/>
      <c r="J24" s="17" t="s">
        <v>2548</v>
      </c>
      <c r="K24" s="13" t="s">
        <v>2554</v>
      </c>
      <c r="X24" s="2"/>
      <c r="Y24" s="2"/>
      <c r="Z24" s="2"/>
      <c r="AD24" s="3"/>
      <c r="AE24" s="3"/>
      <c r="AF24" s="3"/>
      <c r="AG24" s="3"/>
    </row>
    <row r="25" spans="1:33">
      <c r="A25" s="1">
        <v>24</v>
      </c>
      <c r="B25" s="17" t="s">
        <v>416</v>
      </c>
      <c r="C25" s="17" t="e">
        <f t="shared" ca="1" si="0"/>
        <v>#NAME?</v>
      </c>
      <c r="D25" s="17" t="e">
        <f ca="1">VLOOKUP($B25,$B$64:$H$160,3,FALSE)</f>
        <v>#NAME?</v>
      </c>
      <c r="E25" s="17"/>
      <c r="F25" s="17"/>
      <c r="G25" s="17"/>
      <c r="H25" s="17"/>
      <c r="I25" s="17"/>
      <c r="J25" s="17" t="s">
        <v>2548</v>
      </c>
      <c r="K25" s="13" t="s">
        <v>2554</v>
      </c>
      <c r="X25" s="2"/>
      <c r="Y25" s="2"/>
      <c r="Z25" s="2"/>
      <c r="AD25" s="3"/>
      <c r="AE25" s="3"/>
      <c r="AF25" s="3"/>
      <c r="AG25" s="3"/>
    </row>
    <row r="26" spans="1:33">
      <c r="A26" s="1">
        <v>25</v>
      </c>
      <c r="B26" s="17" t="s">
        <v>247</v>
      </c>
      <c r="C26" s="17" t="e">
        <f t="shared" ca="1" si="0"/>
        <v>#NAME?</v>
      </c>
      <c r="D26" s="17" t="e">
        <f t="shared" ref="D26:D54" ca="1" si="3">VLOOKUP($B26,$B$64:$H$160,3,FALSE)</f>
        <v>#NAME?</v>
      </c>
      <c r="E26" s="17"/>
      <c r="F26" s="17"/>
      <c r="G26" s="17"/>
      <c r="H26" s="17"/>
      <c r="I26" s="17"/>
      <c r="J26" s="17" t="s">
        <v>2548</v>
      </c>
      <c r="K26" s="13" t="s">
        <v>2554</v>
      </c>
      <c r="X26" s="2"/>
      <c r="Y26" s="2"/>
      <c r="Z26" s="2"/>
      <c r="AD26" s="3"/>
      <c r="AE26" s="3"/>
      <c r="AF26" s="3"/>
      <c r="AG26" s="3"/>
    </row>
    <row r="27" spans="1:33">
      <c r="A27" s="1">
        <v>26</v>
      </c>
      <c r="B27" s="17" t="s">
        <v>129</v>
      </c>
      <c r="C27" s="17" t="e">
        <f t="shared" ca="1" si="0"/>
        <v>#NAME?</v>
      </c>
      <c r="D27" s="17" t="e">
        <f t="shared" ca="1" si="3"/>
        <v>#NAME?</v>
      </c>
      <c r="E27" s="17"/>
      <c r="F27" s="17"/>
      <c r="G27" s="17"/>
      <c r="H27" s="17"/>
      <c r="I27" s="17"/>
      <c r="J27" s="17" t="s">
        <v>2548</v>
      </c>
      <c r="K27" s="13" t="s">
        <v>2554</v>
      </c>
      <c r="X27" s="2"/>
      <c r="Y27" s="2"/>
      <c r="Z27" s="2"/>
      <c r="AD27" s="3"/>
      <c r="AE27" s="3"/>
      <c r="AF27" s="3"/>
      <c r="AG27" s="3"/>
    </row>
    <row r="28" spans="1:33">
      <c r="A28" s="1">
        <v>27</v>
      </c>
      <c r="B28" s="17" t="s">
        <v>364</v>
      </c>
      <c r="C28" s="17" t="e">
        <f t="shared" ca="1" si="0"/>
        <v>#NAME?</v>
      </c>
      <c r="D28" s="17" t="e">
        <f t="shared" ca="1" si="3"/>
        <v>#NAME?</v>
      </c>
      <c r="E28" s="17"/>
      <c r="F28" s="17"/>
      <c r="G28" s="17"/>
      <c r="H28" s="17"/>
      <c r="I28" s="17"/>
      <c r="J28" s="17" t="s">
        <v>2548</v>
      </c>
      <c r="K28" s="13" t="s">
        <v>2554</v>
      </c>
      <c r="X28" s="2"/>
      <c r="Y28" s="2"/>
      <c r="Z28" s="2"/>
      <c r="AD28" s="3"/>
      <c r="AE28" s="3"/>
      <c r="AF28" s="3"/>
      <c r="AG28" s="3"/>
    </row>
    <row r="29" spans="1:33">
      <c r="A29" s="1">
        <v>28</v>
      </c>
      <c r="B29" s="17" t="s">
        <v>224</v>
      </c>
      <c r="C29" s="17" t="e">
        <f t="shared" ca="1" si="0"/>
        <v>#NAME?</v>
      </c>
      <c r="D29" s="17" t="e">
        <f t="shared" ca="1" si="3"/>
        <v>#NAME?</v>
      </c>
      <c r="E29" s="17"/>
      <c r="F29" s="17"/>
      <c r="G29" s="17"/>
      <c r="H29" s="17"/>
      <c r="I29" s="17"/>
      <c r="J29" s="17" t="s">
        <v>2548</v>
      </c>
      <c r="K29" s="13" t="s">
        <v>2554</v>
      </c>
      <c r="X29" s="2"/>
      <c r="Y29" s="2"/>
      <c r="Z29" s="2"/>
      <c r="AD29" s="3"/>
      <c r="AE29" s="3"/>
      <c r="AF29" s="3"/>
      <c r="AG29" s="3"/>
    </row>
    <row r="30" spans="1:33">
      <c r="A30" s="1">
        <v>29</v>
      </c>
      <c r="B30" s="17" t="s">
        <v>343</v>
      </c>
      <c r="C30" s="17" t="e">
        <f t="shared" ca="1" si="0"/>
        <v>#NAME?</v>
      </c>
      <c r="D30" s="17" t="e">
        <f t="shared" ca="1" si="3"/>
        <v>#NAME?</v>
      </c>
      <c r="E30" s="17"/>
      <c r="F30" s="17"/>
      <c r="G30" s="17"/>
      <c r="H30" s="17"/>
      <c r="I30" s="17"/>
      <c r="J30" s="17" t="s">
        <v>2548</v>
      </c>
      <c r="K30" s="13" t="s">
        <v>2554</v>
      </c>
      <c r="X30" s="2"/>
      <c r="Y30" s="2"/>
      <c r="Z30" s="2"/>
      <c r="AD30" s="3"/>
      <c r="AE30" s="3"/>
      <c r="AF30" s="3"/>
      <c r="AG30" s="3"/>
    </row>
    <row r="31" spans="1:33">
      <c r="A31" s="1">
        <v>30</v>
      </c>
      <c r="B31" s="17" t="s">
        <v>258</v>
      </c>
      <c r="C31" s="17" t="e">
        <f t="shared" ca="1" si="0"/>
        <v>#NAME?</v>
      </c>
      <c r="D31" s="17" t="e">
        <f t="shared" ca="1" si="3"/>
        <v>#NAME?</v>
      </c>
      <c r="E31" s="17"/>
      <c r="F31" s="17"/>
      <c r="G31" s="17"/>
      <c r="H31" s="17"/>
      <c r="I31" s="17"/>
      <c r="J31" s="17" t="s">
        <v>2548</v>
      </c>
      <c r="K31" s="13" t="s">
        <v>2554</v>
      </c>
      <c r="X31" s="2"/>
      <c r="Y31" s="2"/>
      <c r="Z31" s="2"/>
      <c r="AD31" s="3"/>
      <c r="AE31" s="3"/>
      <c r="AF31" s="3"/>
      <c r="AG31" s="3"/>
    </row>
    <row r="32" spans="1:33">
      <c r="A32" s="1">
        <v>31</v>
      </c>
      <c r="B32" s="17" t="s">
        <v>296</v>
      </c>
      <c r="C32" s="17" t="e">
        <f t="shared" ca="1" si="0"/>
        <v>#NAME?</v>
      </c>
      <c r="D32" s="17" t="e">
        <f t="shared" ca="1" si="3"/>
        <v>#NAME?</v>
      </c>
      <c r="E32" s="17"/>
      <c r="F32" s="17"/>
      <c r="G32" s="17"/>
      <c r="H32" s="17"/>
      <c r="I32" s="17"/>
      <c r="J32" s="17" t="s">
        <v>2548</v>
      </c>
      <c r="K32" s="13" t="s">
        <v>2554</v>
      </c>
      <c r="X32" s="2"/>
      <c r="Y32" s="2"/>
      <c r="Z32" s="2"/>
      <c r="AD32" s="3"/>
      <c r="AE32" s="3"/>
      <c r="AF32" s="3"/>
      <c r="AG32" s="3"/>
    </row>
    <row r="33" spans="1:33">
      <c r="A33" s="1">
        <v>32</v>
      </c>
      <c r="B33" s="17" t="s">
        <v>291</v>
      </c>
      <c r="C33" s="17" t="e">
        <f t="shared" ca="1" si="0"/>
        <v>#NAME?</v>
      </c>
      <c r="D33" s="17" t="e">
        <f t="shared" ca="1" si="3"/>
        <v>#NAME?</v>
      </c>
      <c r="E33" s="17"/>
      <c r="F33" s="17"/>
      <c r="G33" s="17"/>
      <c r="H33" s="17"/>
      <c r="I33" s="17"/>
      <c r="J33" s="17" t="s">
        <v>2548</v>
      </c>
      <c r="K33" s="13" t="s">
        <v>2554</v>
      </c>
      <c r="X33" s="2"/>
      <c r="Y33" s="2"/>
      <c r="Z33" s="2"/>
      <c r="AD33" s="3"/>
      <c r="AE33" s="3"/>
      <c r="AF33" s="3"/>
      <c r="AG33" s="3"/>
    </row>
    <row r="34" spans="1:33">
      <c r="A34" s="1">
        <v>33</v>
      </c>
      <c r="B34" s="17" t="s">
        <v>265</v>
      </c>
      <c r="C34" s="17" t="e">
        <f t="shared" ref="C34:C54" ca="1" si="4">VLOOKUP($B34,$B$64:$H$160,2,FALSE)</f>
        <v>#NAME?</v>
      </c>
      <c r="D34" s="17" t="e">
        <f t="shared" ca="1" si="3"/>
        <v>#NAME?</v>
      </c>
      <c r="E34" s="17"/>
      <c r="F34" s="17"/>
      <c r="G34" s="17"/>
      <c r="H34" s="17"/>
      <c r="I34" s="17"/>
      <c r="J34" s="17" t="s">
        <v>2548</v>
      </c>
      <c r="K34" s="13" t="s">
        <v>2554</v>
      </c>
      <c r="X34" s="2"/>
      <c r="Y34" s="2"/>
      <c r="Z34" s="2"/>
      <c r="AD34" s="3"/>
      <c r="AE34" s="3"/>
      <c r="AF34" s="3"/>
      <c r="AG34" s="3"/>
    </row>
    <row r="35" spans="1:33">
      <c r="A35" s="1">
        <v>34</v>
      </c>
      <c r="B35" s="17" t="s">
        <v>2550</v>
      </c>
      <c r="C35" s="17" t="e">
        <f t="shared" ca="1" si="4"/>
        <v>#NAME?</v>
      </c>
      <c r="D35" s="17" t="e">
        <f t="shared" ca="1" si="3"/>
        <v>#NAME?</v>
      </c>
      <c r="E35" s="17"/>
      <c r="F35" s="17"/>
      <c r="G35" s="17"/>
      <c r="H35" s="17"/>
      <c r="I35" s="17"/>
      <c r="J35" s="17" t="s">
        <v>2548</v>
      </c>
      <c r="K35" s="13" t="s">
        <v>2554</v>
      </c>
      <c r="X35" s="2"/>
      <c r="Y35" s="2"/>
      <c r="Z35" s="2"/>
      <c r="AD35" s="3"/>
      <c r="AE35" s="3"/>
      <c r="AF35" s="3"/>
      <c r="AG35" s="3"/>
    </row>
    <row r="36" spans="1:33">
      <c r="A36" s="1">
        <v>35</v>
      </c>
      <c r="B36" s="20" t="s">
        <v>403</v>
      </c>
      <c r="C36" s="20" t="e">
        <f t="shared" ca="1" si="4"/>
        <v>#NAME?</v>
      </c>
      <c r="D36" s="20" t="str">
        <f t="shared" si="3"/>
        <v>Barclays Capital Bond Composite Global Index (USD)</v>
      </c>
      <c r="E36" s="20"/>
      <c r="F36" s="20"/>
      <c r="G36" s="20"/>
      <c r="H36" s="20"/>
      <c r="I36" s="20"/>
      <c r="J36" s="20" t="s">
        <v>2549</v>
      </c>
      <c r="K36" s="20" t="s">
        <v>150</v>
      </c>
      <c r="X36" s="2"/>
      <c r="Y36" s="2"/>
      <c r="Z36" s="2"/>
      <c r="AD36" s="3"/>
      <c r="AE36" s="3"/>
      <c r="AF36" s="3"/>
      <c r="AG36" s="3"/>
    </row>
    <row r="37" spans="1:33">
      <c r="A37" s="1">
        <v>36</v>
      </c>
      <c r="B37" s="20" t="s">
        <v>24</v>
      </c>
      <c r="C37" s="20" t="e">
        <f t="shared" ca="1" si="4"/>
        <v>#NAME?</v>
      </c>
      <c r="D37" s="20" t="e">
        <f t="shared" ca="1" si="3"/>
        <v>#NAME?</v>
      </c>
      <c r="E37" s="20"/>
      <c r="F37" s="20"/>
      <c r="G37" s="20"/>
      <c r="H37" s="20"/>
      <c r="I37" s="20"/>
      <c r="J37" s="20" t="s">
        <v>2549</v>
      </c>
      <c r="K37" s="20" t="s">
        <v>150</v>
      </c>
      <c r="X37" s="2"/>
      <c r="Y37" s="2"/>
      <c r="Z37" s="2"/>
      <c r="AD37" s="3"/>
      <c r="AE37" s="3"/>
      <c r="AF37" s="3"/>
      <c r="AG37" s="3"/>
    </row>
    <row r="38" spans="1:33">
      <c r="A38" s="1">
        <v>37</v>
      </c>
      <c r="B38" s="20" t="s">
        <v>301</v>
      </c>
      <c r="C38" s="20" t="e">
        <f t="shared" ca="1" si="4"/>
        <v>#NAME?</v>
      </c>
      <c r="D38" s="20" t="e">
        <f t="shared" ca="1" si="3"/>
        <v>#NAME?</v>
      </c>
      <c r="E38" s="20"/>
      <c r="F38" s="20"/>
      <c r="G38" s="20"/>
      <c r="H38" s="20"/>
      <c r="I38" s="20"/>
      <c r="J38" s="20" t="s">
        <v>2548</v>
      </c>
      <c r="K38" s="20" t="s">
        <v>150</v>
      </c>
      <c r="X38" s="2"/>
      <c r="Y38" s="2"/>
      <c r="Z38" s="2"/>
      <c r="AD38" s="3"/>
      <c r="AE38" s="3"/>
      <c r="AF38" s="3"/>
      <c r="AG38" s="3"/>
    </row>
    <row r="39" spans="1:33">
      <c r="A39" s="1">
        <v>38</v>
      </c>
      <c r="B39" s="20" t="s">
        <v>307</v>
      </c>
      <c r="C39" s="20" t="e">
        <f t="shared" ca="1" si="4"/>
        <v>#NAME?</v>
      </c>
      <c r="D39" s="20" t="e">
        <f t="shared" ca="1" si="3"/>
        <v>#NAME?</v>
      </c>
      <c r="E39" s="20"/>
      <c r="F39" s="20"/>
      <c r="G39" s="20"/>
      <c r="H39" s="20"/>
      <c r="I39" s="20"/>
      <c r="J39" s="20" t="s">
        <v>2548</v>
      </c>
      <c r="K39" s="20" t="s">
        <v>150</v>
      </c>
      <c r="X39" s="2"/>
      <c r="Y39" s="2"/>
      <c r="Z39" s="2"/>
      <c r="AD39" s="3"/>
      <c r="AE39" s="3"/>
      <c r="AF39" s="3"/>
      <c r="AG39" s="3"/>
    </row>
    <row r="40" spans="1:33">
      <c r="A40" s="1">
        <v>39</v>
      </c>
      <c r="B40" s="20" t="s">
        <v>311</v>
      </c>
      <c r="C40" s="20" t="e">
        <f t="shared" ca="1" si="4"/>
        <v>#NAME?</v>
      </c>
      <c r="D40" s="20" t="e">
        <f t="shared" ca="1" si="3"/>
        <v>#NAME?</v>
      </c>
      <c r="E40" s="20"/>
      <c r="F40" s="20"/>
      <c r="G40" s="20"/>
      <c r="H40" s="20"/>
      <c r="I40" s="20"/>
      <c r="J40" s="20" t="s">
        <v>2548</v>
      </c>
      <c r="K40" s="20" t="s">
        <v>150</v>
      </c>
      <c r="X40" s="2"/>
      <c r="Y40" s="2"/>
      <c r="Z40" s="2"/>
      <c r="AD40" s="3"/>
      <c r="AE40" s="3"/>
      <c r="AF40" s="3"/>
      <c r="AG40" s="3"/>
    </row>
    <row r="41" spans="1:33">
      <c r="A41" s="1">
        <v>40</v>
      </c>
      <c r="B41" s="21" t="s">
        <v>373</v>
      </c>
      <c r="C41" s="21" t="e">
        <f t="shared" ca="1" si="4"/>
        <v>#NAME?</v>
      </c>
      <c r="D41" s="21" t="e">
        <f t="shared" ca="1" si="3"/>
        <v>#NAME?</v>
      </c>
      <c r="E41" s="21"/>
      <c r="F41" s="21"/>
      <c r="G41" s="21"/>
      <c r="H41" s="21"/>
      <c r="I41" s="21"/>
      <c r="J41" s="21" t="s">
        <v>2549</v>
      </c>
      <c r="K41" s="21" t="s">
        <v>2555</v>
      </c>
      <c r="X41" s="2"/>
      <c r="Y41" s="2"/>
      <c r="Z41" s="2"/>
      <c r="AD41" s="3"/>
      <c r="AE41" s="3"/>
      <c r="AF41" s="3"/>
      <c r="AG41" s="3"/>
    </row>
    <row r="42" spans="1:33">
      <c r="A42" s="1">
        <v>41</v>
      </c>
      <c r="B42" s="21" t="s">
        <v>380</v>
      </c>
      <c r="C42" s="21" t="e">
        <f t="shared" ca="1" si="4"/>
        <v>#NAME?</v>
      </c>
      <c r="D42" s="21" t="e">
        <f t="shared" ca="1" si="3"/>
        <v>#NAME?</v>
      </c>
      <c r="E42" s="21"/>
      <c r="F42" s="21"/>
      <c r="G42" s="21"/>
      <c r="H42" s="21"/>
      <c r="I42" s="21"/>
      <c r="J42" s="21" t="s">
        <v>2549</v>
      </c>
      <c r="K42" s="21" t="s">
        <v>2555</v>
      </c>
      <c r="X42" s="2"/>
      <c r="Y42" s="2"/>
      <c r="Z42" s="2"/>
      <c r="AD42" s="3"/>
      <c r="AE42" s="3"/>
      <c r="AF42" s="3"/>
      <c r="AG42" s="3"/>
    </row>
    <row r="43" spans="1:33">
      <c r="A43" s="1">
        <v>42</v>
      </c>
      <c r="B43" s="21" t="s">
        <v>393</v>
      </c>
      <c r="C43" s="21" t="e">
        <f t="shared" ca="1" si="4"/>
        <v>#NAME?</v>
      </c>
      <c r="D43" s="21" t="e">
        <f t="shared" ca="1" si="3"/>
        <v>#NAME?</v>
      </c>
      <c r="E43" s="21"/>
      <c r="F43" s="21"/>
      <c r="G43" s="21"/>
      <c r="H43" s="21"/>
      <c r="I43" s="21"/>
      <c r="J43" s="21" t="s">
        <v>2549</v>
      </c>
      <c r="K43" s="21" t="s">
        <v>2555</v>
      </c>
      <c r="X43" s="2"/>
      <c r="Y43" s="2"/>
      <c r="Z43" s="2"/>
      <c r="AD43" s="3"/>
      <c r="AE43" s="3"/>
      <c r="AF43" s="3"/>
      <c r="AG43" s="3"/>
    </row>
    <row r="44" spans="1:33">
      <c r="A44" s="1">
        <v>43</v>
      </c>
      <c r="B44" s="21" t="s">
        <v>386</v>
      </c>
      <c r="C44" s="21" t="e">
        <f t="shared" ca="1" si="4"/>
        <v>#NAME?</v>
      </c>
      <c r="D44" s="21" t="e">
        <f t="shared" ca="1" si="3"/>
        <v>#NAME?</v>
      </c>
      <c r="E44" s="21"/>
      <c r="F44" s="21"/>
      <c r="G44" s="21"/>
      <c r="H44" s="21"/>
      <c r="I44" s="21"/>
      <c r="J44" s="21" t="s">
        <v>2549</v>
      </c>
      <c r="K44" s="21" t="s">
        <v>2555</v>
      </c>
      <c r="X44" s="2"/>
      <c r="Y44" s="2"/>
      <c r="Z44" s="2"/>
      <c r="AD44" s="3"/>
      <c r="AE44" s="3"/>
      <c r="AF44" s="3"/>
      <c r="AG44" s="3"/>
    </row>
    <row r="45" spans="1:33">
      <c r="A45" s="1">
        <v>44</v>
      </c>
      <c r="B45" s="21" t="s">
        <v>317</v>
      </c>
      <c r="C45" s="21" t="e">
        <f t="shared" ca="1" si="4"/>
        <v>#NAME?</v>
      </c>
      <c r="D45" s="21" t="e">
        <f t="shared" ca="1" si="3"/>
        <v>#NAME?</v>
      </c>
      <c r="E45" s="21"/>
      <c r="F45" s="21"/>
      <c r="G45" s="21"/>
      <c r="H45" s="21"/>
      <c r="I45" s="21"/>
      <c r="J45" s="21" t="s">
        <v>2548</v>
      </c>
      <c r="K45" s="21" t="s">
        <v>2555</v>
      </c>
      <c r="X45" s="2"/>
      <c r="Y45" s="2"/>
      <c r="Z45" s="2"/>
      <c r="AD45" s="3"/>
      <c r="AE45" s="3"/>
      <c r="AF45" s="3"/>
      <c r="AG45" s="3"/>
    </row>
    <row r="46" spans="1:33">
      <c r="A46" s="1">
        <v>45</v>
      </c>
      <c r="B46" s="16" t="s">
        <v>181</v>
      </c>
      <c r="C46" s="16" t="e">
        <f t="shared" ca="1" si="4"/>
        <v>#NAME?</v>
      </c>
      <c r="D46" s="16" t="e">
        <f t="shared" ca="1" si="3"/>
        <v>#NAME?</v>
      </c>
      <c r="E46" s="16"/>
      <c r="F46" s="16"/>
      <c r="G46" s="16"/>
      <c r="H46" s="16"/>
      <c r="I46" s="16"/>
      <c r="J46" s="16" t="s">
        <v>2549</v>
      </c>
      <c r="K46" s="16" t="s">
        <v>2556</v>
      </c>
      <c r="X46" s="2"/>
      <c r="Y46" s="2"/>
      <c r="Z46" s="2"/>
      <c r="AD46" s="3"/>
      <c r="AE46" s="3"/>
      <c r="AF46" s="3"/>
      <c r="AG46" s="3"/>
    </row>
    <row r="47" spans="1:33">
      <c r="A47" s="1">
        <v>46</v>
      </c>
      <c r="B47" s="16" t="s">
        <v>168</v>
      </c>
      <c r="C47" s="16" t="e">
        <f t="shared" ca="1" si="4"/>
        <v>#NAME?</v>
      </c>
      <c r="D47" s="16" t="e">
        <f t="shared" ca="1" si="3"/>
        <v>#NAME?</v>
      </c>
      <c r="E47" s="16"/>
      <c r="F47" s="16"/>
      <c r="G47" s="16"/>
      <c r="H47" s="16"/>
      <c r="I47" s="16"/>
      <c r="J47" s="16" t="s">
        <v>2549</v>
      </c>
      <c r="K47" s="16" t="s">
        <v>2556</v>
      </c>
      <c r="X47" s="2"/>
      <c r="Y47" s="2"/>
      <c r="Z47" s="2"/>
      <c r="AD47" s="3"/>
      <c r="AE47" s="3"/>
      <c r="AF47" s="3"/>
      <c r="AG47" s="3"/>
    </row>
    <row r="48" spans="1:33">
      <c r="A48" s="1">
        <v>47</v>
      </c>
      <c r="B48" s="16" t="s">
        <v>174</v>
      </c>
      <c r="C48" s="16" t="e">
        <f t="shared" ca="1" si="4"/>
        <v>#NAME?</v>
      </c>
      <c r="D48" s="16" t="e">
        <f t="shared" ca="1" si="3"/>
        <v>#NAME?</v>
      </c>
      <c r="E48" s="16"/>
      <c r="F48" s="16"/>
      <c r="G48" s="16"/>
      <c r="H48" s="16"/>
      <c r="I48" s="16"/>
      <c r="J48" s="16" t="s">
        <v>2549</v>
      </c>
      <c r="K48" s="16" t="s">
        <v>2556</v>
      </c>
      <c r="X48" s="2"/>
      <c r="Y48" s="2"/>
      <c r="Z48" s="2"/>
      <c r="AD48" s="3"/>
      <c r="AE48" s="3"/>
      <c r="AF48" s="3"/>
      <c r="AG48" s="3"/>
    </row>
    <row r="49" spans="1:33">
      <c r="A49" s="1">
        <v>48</v>
      </c>
      <c r="B49" s="16" t="s">
        <v>158</v>
      </c>
      <c r="C49" s="16" t="e">
        <f t="shared" ca="1" si="4"/>
        <v>#NAME?</v>
      </c>
      <c r="D49" s="16" t="e">
        <f t="shared" ca="1" si="3"/>
        <v>#NAME?</v>
      </c>
      <c r="E49" s="16"/>
      <c r="F49" s="16"/>
      <c r="G49" s="16"/>
      <c r="H49" s="16"/>
      <c r="I49" s="16"/>
      <c r="J49" s="16" t="s">
        <v>2549</v>
      </c>
      <c r="K49" s="16" t="s">
        <v>2556</v>
      </c>
      <c r="X49" s="2"/>
      <c r="Y49" s="2"/>
      <c r="Z49" s="2"/>
      <c r="AD49" s="3"/>
      <c r="AE49" s="3"/>
      <c r="AF49" s="3"/>
      <c r="AG49" s="3"/>
    </row>
    <row r="50" spans="1:33">
      <c r="A50" s="1">
        <v>49</v>
      </c>
      <c r="B50" s="16" t="s">
        <v>206</v>
      </c>
      <c r="C50" s="16" t="e">
        <f t="shared" ca="1" si="4"/>
        <v>#NAME?</v>
      </c>
      <c r="D50" s="16" t="e">
        <f t="shared" ca="1" si="3"/>
        <v>#NAME?</v>
      </c>
      <c r="E50" s="16"/>
      <c r="F50" s="16"/>
      <c r="G50" s="16"/>
      <c r="H50" s="16"/>
      <c r="I50" s="16"/>
      <c r="J50" s="16" t="s">
        <v>2549</v>
      </c>
      <c r="K50" s="16" t="s">
        <v>2556</v>
      </c>
      <c r="X50" s="2"/>
      <c r="Y50" s="2"/>
      <c r="Z50" s="2"/>
      <c r="AD50" s="3"/>
      <c r="AE50" s="3"/>
      <c r="AF50" s="3"/>
      <c r="AG50" s="3"/>
    </row>
    <row r="51" spans="1:33">
      <c r="A51" s="1">
        <v>50</v>
      </c>
      <c r="B51" s="16" t="s">
        <v>193</v>
      </c>
      <c r="C51" s="16" t="e">
        <f t="shared" ca="1" si="4"/>
        <v>#NAME?</v>
      </c>
      <c r="D51" s="16" t="e">
        <f t="shared" ca="1" si="3"/>
        <v>#NAME?</v>
      </c>
      <c r="E51" s="16"/>
      <c r="F51" s="16"/>
      <c r="G51" s="16"/>
      <c r="H51" s="16"/>
      <c r="I51" s="16"/>
      <c r="J51" s="16" t="s">
        <v>2549</v>
      </c>
      <c r="K51" s="16" t="s">
        <v>2556</v>
      </c>
      <c r="X51" s="2"/>
      <c r="Y51" s="2"/>
      <c r="Z51" s="2"/>
      <c r="AD51" s="3"/>
      <c r="AE51" s="3"/>
      <c r="AF51" s="3"/>
      <c r="AG51" s="3"/>
    </row>
    <row r="52" spans="1:33">
      <c r="A52" s="1">
        <v>51</v>
      </c>
      <c r="B52" s="16" t="s">
        <v>187</v>
      </c>
      <c r="C52" s="16" t="e">
        <f t="shared" ca="1" si="4"/>
        <v>#NAME?</v>
      </c>
      <c r="D52" s="16" t="e">
        <f t="shared" ca="1" si="3"/>
        <v>#NAME?</v>
      </c>
      <c r="E52" s="16"/>
      <c r="F52" s="16"/>
      <c r="G52" s="16"/>
      <c r="H52" s="16"/>
      <c r="I52" s="16"/>
      <c r="J52" s="16" t="s">
        <v>2549</v>
      </c>
      <c r="K52" s="16" t="s">
        <v>2556</v>
      </c>
      <c r="X52" s="2"/>
      <c r="Y52" s="2"/>
      <c r="Z52" s="2"/>
      <c r="AD52" s="3"/>
      <c r="AE52" s="3"/>
      <c r="AF52" s="3"/>
      <c r="AG52" s="3"/>
    </row>
    <row r="53" spans="1:33">
      <c r="A53" s="1">
        <v>52</v>
      </c>
      <c r="B53" s="16" t="s">
        <v>163</v>
      </c>
      <c r="C53" s="16" t="e">
        <f t="shared" ca="1" si="4"/>
        <v>#NAME?</v>
      </c>
      <c r="D53" s="16" t="e">
        <f t="shared" ca="1" si="3"/>
        <v>#NAME?</v>
      </c>
      <c r="E53" s="16"/>
      <c r="F53" s="16"/>
      <c r="G53" s="16"/>
      <c r="H53" s="16"/>
      <c r="I53" s="16"/>
      <c r="J53" s="16" t="s">
        <v>2549</v>
      </c>
      <c r="K53" s="16" t="s">
        <v>2556</v>
      </c>
      <c r="X53" s="2"/>
      <c r="Y53" s="2"/>
      <c r="Z53" s="2"/>
      <c r="AD53" s="3"/>
      <c r="AE53" s="3"/>
      <c r="AF53" s="3"/>
      <c r="AG53" s="3"/>
    </row>
    <row r="54" spans="1:33">
      <c r="A54" s="1">
        <v>53</v>
      </c>
      <c r="B54" s="16" t="s">
        <v>199</v>
      </c>
      <c r="C54" s="16" t="e">
        <f t="shared" ca="1" si="4"/>
        <v>#NAME?</v>
      </c>
      <c r="D54" s="16" t="e">
        <f t="shared" ca="1" si="3"/>
        <v>#NAME?</v>
      </c>
      <c r="E54" s="16"/>
      <c r="F54" s="16"/>
      <c r="G54" s="16"/>
      <c r="H54" s="16"/>
      <c r="I54" s="16"/>
      <c r="J54" s="16" t="s">
        <v>2549</v>
      </c>
      <c r="K54" s="16" t="s">
        <v>2556</v>
      </c>
      <c r="X54" s="2"/>
      <c r="Y54" s="2"/>
      <c r="Z54" s="2"/>
      <c r="AD54" s="3"/>
      <c r="AE54" s="3"/>
      <c r="AF54" s="3"/>
      <c r="AG54" s="3"/>
    </row>
    <row r="55" spans="1:33">
      <c r="A55" s="1">
        <v>54</v>
      </c>
      <c r="B55" s="1"/>
      <c r="C55" s="1" t="e">
        <f t="shared" ref="C55:C61" si="5">VLOOKUP($B55,$B$64:$H$156,2,FALSE)</f>
        <v>#N/A</v>
      </c>
      <c r="D55" s="1"/>
      <c r="E55" s="1"/>
      <c r="F55" s="1"/>
      <c r="G55" s="1"/>
      <c r="H55" s="13"/>
      <c r="I55" s="13"/>
      <c r="J55" s="13"/>
      <c r="K55" s="13"/>
      <c r="X55" s="2"/>
      <c r="Y55" s="2"/>
      <c r="Z55" s="2"/>
      <c r="AD55" s="3"/>
      <c r="AE55" s="3"/>
      <c r="AF55" s="3"/>
      <c r="AG55" s="3"/>
    </row>
    <row r="56" spans="1:33">
      <c r="A56" s="1">
        <v>55</v>
      </c>
      <c r="B56" s="1"/>
      <c r="C56" s="1" t="e">
        <f t="shared" si="5"/>
        <v>#N/A</v>
      </c>
      <c r="D56" s="1"/>
      <c r="E56" s="1"/>
      <c r="F56" s="1"/>
      <c r="G56" s="1"/>
      <c r="H56" s="13"/>
      <c r="I56" s="13"/>
      <c r="J56" s="13"/>
      <c r="K56" s="13"/>
      <c r="X56" s="2"/>
      <c r="Y56" s="2"/>
      <c r="Z56" s="2"/>
      <c r="AD56" s="3"/>
      <c r="AE56" s="3"/>
      <c r="AF56" s="3"/>
      <c r="AG56" s="3"/>
    </row>
    <row r="57" spans="1:33">
      <c r="A57" s="1">
        <v>56</v>
      </c>
      <c r="B57" s="1"/>
      <c r="C57" s="1" t="e">
        <f t="shared" si="5"/>
        <v>#N/A</v>
      </c>
      <c r="D57" s="1"/>
      <c r="E57" s="1"/>
      <c r="F57" s="1"/>
      <c r="G57" s="1"/>
      <c r="H57" s="13"/>
      <c r="I57" s="13"/>
      <c r="J57" s="13"/>
      <c r="K57" s="13"/>
      <c r="X57" s="2"/>
      <c r="Y57" s="2"/>
      <c r="Z57" s="2"/>
      <c r="AD57" s="3"/>
      <c r="AE57" s="3"/>
      <c r="AF57" s="3"/>
      <c r="AG57" s="3"/>
    </row>
    <row r="58" spans="1:33">
      <c r="A58" s="1">
        <v>57</v>
      </c>
      <c r="B58" s="1"/>
      <c r="C58" s="1" t="e">
        <f t="shared" si="5"/>
        <v>#N/A</v>
      </c>
      <c r="D58" s="1"/>
      <c r="E58" s="1"/>
      <c r="F58" s="1"/>
      <c r="G58" s="1"/>
      <c r="H58" s="13"/>
      <c r="I58" s="13"/>
      <c r="J58" s="13"/>
      <c r="K58" s="13"/>
      <c r="X58" s="2"/>
      <c r="Y58" s="2"/>
      <c r="Z58" s="2"/>
      <c r="AD58" s="3"/>
      <c r="AE58" s="3"/>
      <c r="AF58" s="3"/>
      <c r="AG58" s="3"/>
    </row>
    <row r="59" spans="1:33">
      <c r="A59" s="1">
        <v>58</v>
      </c>
      <c r="B59" s="1"/>
      <c r="C59" s="1" t="e">
        <f t="shared" si="5"/>
        <v>#N/A</v>
      </c>
      <c r="D59" s="1"/>
      <c r="E59" s="1"/>
      <c r="F59" s="1"/>
      <c r="G59" s="1"/>
      <c r="H59" s="13"/>
      <c r="I59" s="13"/>
      <c r="J59" s="13"/>
      <c r="K59" s="13"/>
      <c r="X59" s="2"/>
      <c r="Y59" s="2"/>
      <c r="Z59" s="2"/>
      <c r="AD59" s="3"/>
      <c r="AE59" s="3"/>
      <c r="AF59" s="3"/>
      <c r="AG59" s="3"/>
    </row>
    <row r="60" spans="1:33">
      <c r="A60" s="1">
        <v>59</v>
      </c>
      <c r="B60" s="1"/>
      <c r="C60" s="1" t="e">
        <f t="shared" si="5"/>
        <v>#N/A</v>
      </c>
      <c r="D60" s="1"/>
      <c r="E60" s="1"/>
      <c r="F60" s="1"/>
      <c r="G60" s="1"/>
      <c r="H60" s="13"/>
      <c r="I60" s="13"/>
      <c r="J60" s="13"/>
      <c r="K60" s="13"/>
      <c r="X60" s="2"/>
      <c r="Y60" s="2"/>
      <c r="Z60" s="2"/>
      <c r="AD60" s="3"/>
      <c r="AE60" s="3"/>
      <c r="AF60" s="3"/>
      <c r="AG60" s="3"/>
    </row>
    <row r="61" spans="1:33">
      <c r="A61" s="1">
        <v>60</v>
      </c>
      <c r="B61" s="1"/>
      <c r="C61" s="1" t="e">
        <f t="shared" si="5"/>
        <v>#N/A</v>
      </c>
      <c r="D61" s="1"/>
      <c r="E61" s="1"/>
      <c r="F61" s="1"/>
      <c r="G61" s="1"/>
      <c r="H61" s="13"/>
      <c r="I61" s="13"/>
      <c r="J61" s="13"/>
      <c r="K61" s="13"/>
      <c r="X61" s="2"/>
      <c r="Y61" s="2"/>
      <c r="Z61" s="2"/>
      <c r="AD61" s="3"/>
      <c r="AE61" s="3"/>
      <c r="AF61" s="3"/>
      <c r="AG61" s="3"/>
    </row>
    <row r="62" spans="1:33">
      <c r="A62" s="14"/>
      <c r="B62" s="14"/>
      <c r="C62" s="14"/>
      <c r="D62" s="14"/>
      <c r="E62" s="14"/>
      <c r="F62" s="14"/>
      <c r="G62" s="14"/>
      <c r="H62" s="15"/>
      <c r="I62" s="15"/>
      <c r="J62" s="15"/>
      <c r="K62" s="15"/>
      <c r="X62" s="2"/>
      <c r="Y62" s="2"/>
      <c r="Z62" s="2"/>
      <c r="AD62" s="3"/>
      <c r="AE62" s="3"/>
      <c r="AF62" s="3"/>
      <c r="AG62" s="3"/>
    </row>
    <row r="63" spans="1:33">
      <c r="X63" s="2"/>
      <c r="Y63" s="2"/>
      <c r="Z63" s="2"/>
      <c r="AD63" s="3"/>
      <c r="AE63" s="3"/>
      <c r="AF63" s="3"/>
      <c r="AG63" s="3"/>
    </row>
    <row r="64" spans="1:33">
      <c r="A64">
        <f>IF(COUNTIFS($B$2:$B$62,B64)=1,INDEX($A$2:$A$62,MATCH(B64,$B$2:$B$62,0)),"")</f>
        <v>3</v>
      </c>
      <c r="B64" t="s">
        <v>15</v>
      </c>
      <c r="C64" t="e">
        <f ca="1">_xll.BDP($B64,$C$1)</f>
        <v>#NAME?</v>
      </c>
      <c r="D64" t="e">
        <f ca="1">_xll.BDP($B64, $D$1)</f>
        <v>#NAME?</v>
      </c>
      <c r="E64" t="e">
        <f ca="1">_xll.BDP($B64, $E$1)</f>
        <v>#NAME?</v>
      </c>
      <c r="F64" t="e">
        <f ca="1">_xll.BDP($B64, $F$1)</f>
        <v>#NAME?</v>
      </c>
      <c r="G64" t="e">
        <f ca="1">_xll.BDP($B64, $G$1)</f>
        <v>#NAME?</v>
      </c>
      <c r="H64" t="e">
        <f ca="1">_xll.BDP($B64, $H$1)</f>
        <v>#NAME?</v>
      </c>
      <c r="J64" t="str">
        <f>IFERROR(VLOOKUP($B64,$B$2:$K$61,9,FALSE),"")</f>
        <v>DM</v>
      </c>
      <c r="K64" t="str">
        <f>IFERROR(VLOOKUP($B64,$B$2:$K$61,10,FALSE),"")</f>
        <v>Curncy</v>
      </c>
      <c r="N64" t="s">
        <v>16</v>
      </c>
      <c r="O64" t="s">
        <v>17</v>
      </c>
      <c r="X64" s="2" t="e">
        <f ca="1">_xll.BDP("SET Index","PARSEKYABLE_DES")</f>
        <v>#NAME?</v>
      </c>
      <c r="Y64" s="2" t="s">
        <v>18</v>
      </c>
      <c r="Z64" s="4" t="s">
        <v>19</v>
      </c>
      <c r="AA64" t="e">
        <f ca="1">_xll.BDP($X$64, "SECURITY_TYP")</f>
        <v>#NAME?</v>
      </c>
      <c r="AD64" t="s">
        <v>16</v>
      </c>
      <c r="AE64" t="s">
        <v>20</v>
      </c>
      <c r="AF64" t="s">
        <v>21</v>
      </c>
      <c r="AG64" t="s">
        <v>22</v>
      </c>
    </row>
    <row r="65" spans="1:33">
      <c r="A65" t="str">
        <f t="shared" ref="A65:A128" si="6">IF(COUNTIFS($B$2:$B$62,B65)=1,INDEX($A$2:$A$62,MATCH(B65,$B$2:$B$62,0)),"")</f>
        <v/>
      </c>
      <c r="B65" t="s">
        <v>23</v>
      </c>
      <c r="C65" t="e">
        <f ca="1">_xll.BDP($B65,$C$1)</f>
        <v>#NAME?</v>
      </c>
      <c r="D65" t="e">
        <f ca="1">_xll.BDP($B65, $D$1)</f>
        <v>#NAME?</v>
      </c>
      <c r="E65" t="e">
        <f ca="1">_xll.BDP($B65, $E$1)</f>
        <v>#NAME?</v>
      </c>
      <c r="F65" t="e">
        <f ca="1">_xll.BDP($B65, $F$1)</f>
        <v>#NAME?</v>
      </c>
      <c r="G65" t="e">
        <f ca="1">_xll.BDP($B65, $G$1)</f>
        <v>#NAME?</v>
      </c>
      <c r="H65" t="e">
        <f ca="1">_xll.BDP($B65, $H$1)</f>
        <v>#NAME?</v>
      </c>
      <c r="J65" t="str">
        <f t="shared" ref="J65:J128" si="7">IFERROR(VLOOKUP(B65,$B$2:$K$61,9,FALSE),"")</f>
        <v/>
      </c>
      <c r="K65" t="str">
        <f t="shared" ref="K65:K128" si="8">IFERROR(VLOOKUP($B65,$B$2:$K$61,10,FALSE),"")</f>
        <v/>
      </c>
      <c r="N65" t="s">
        <v>24</v>
      </c>
      <c r="O65" t="s">
        <v>25</v>
      </c>
      <c r="X65" s="2" t="e">
        <f ca="1">_xll.BDP("SET50 Index","PARSEKYABLE_DES")</f>
        <v>#NAME?</v>
      </c>
      <c r="Y65" s="2" t="s">
        <v>26</v>
      </c>
      <c r="Z65" s="4" t="s">
        <v>27</v>
      </c>
      <c r="AA65" t="s">
        <v>22</v>
      </c>
      <c r="AD65" t="s">
        <v>24</v>
      </c>
      <c r="AE65" t="s">
        <v>25</v>
      </c>
      <c r="AF65" t="s">
        <v>21</v>
      </c>
      <c r="AG65" t="s">
        <v>28</v>
      </c>
    </row>
    <row r="66" spans="1:33">
      <c r="A66">
        <f t="shared" si="6"/>
        <v>5</v>
      </c>
      <c r="B66" t="s">
        <v>29</v>
      </c>
      <c r="C66" t="e">
        <f ca="1">_xll.BDP($B66,$C$1)</f>
        <v>#NAME?</v>
      </c>
      <c r="D66" t="e">
        <f ca="1">_xll.BDP($B66, $D$1)</f>
        <v>#NAME?</v>
      </c>
      <c r="E66" t="e">
        <f ca="1">_xll.BDP($B66, $E$1)</f>
        <v>#NAME?</v>
      </c>
      <c r="F66" t="e">
        <f ca="1">_xll.BDP($B66, $F$1)</f>
        <v>#NAME?</v>
      </c>
      <c r="G66" t="e">
        <f ca="1">_xll.BDP($B66, $G$1)</f>
        <v>#NAME?</v>
      </c>
      <c r="H66" t="e">
        <f ca="1">_xll.BDP($B66, $H$1)</f>
        <v>#NAME?</v>
      </c>
      <c r="J66" t="str">
        <f t="shared" si="7"/>
        <v>EM</v>
      </c>
      <c r="K66" t="str">
        <f t="shared" si="8"/>
        <v>Curncy</v>
      </c>
      <c r="N66" t="s">
        <v>30</v>
      </c>
      <c r="O66" t="s">
        <v>31</v>
      </c>
      <c r="X66" s="2" t="e">
        <f ca="1">_xll.BDP("SET100 Index","PARSEKYABLE_DES")</f>
        <v>#NAME?</v>
      </c>
      <c r="Y66" s="2" t="s">
        <v>32</v>
      </c>
      <c r="Z66" s="4" t="s">
        <v>33</v>
      </c>
      <c r="AA66" t="s">
        <v>22</v>
      </c>
      <c r="AD66" t="s">
        <v>30</v>
      </c>
      <c r="AE66" t="s">
        <v>34</v>
      </c>
      <c r="AF66" t="s">
        <v>21</v>
      </c>
      <c r="AG66" t="s">
        <v>22</v>
      </c>
    </row>
    <row r="67" spans="1:33">
      <c r="A67" t="str">
        <f t="shared" si="6"/>
        <v/>
      </c>
      <c r="B67" t="s">
        <v>35</v>
      </c>
      <c r="C67" t="e">
        <f ca="1">_xll.BDP($B67,$C$1)</f>
        <v>#NAME?</v>
      </c>
      <c r="D67" t="e">
        <f ca="1">_xll.BDP($B67, $D$1)</f>
        <v>#NAME?</v>
      </c>
      <c r="E67" t="e">
        <f ca="1">_xll.BDP($B67, $E$1)</f>
        <v>#NAME?</v>
      </c>
      <c r="F67" t="e">
        <f ca="1">_xll.BDP($B67, $F$1)</f>
        <v>#NAME?</v>
      </c>
      <c r="G67" t="e">
        <f ca="1">_xll.BDP($B67, $G$1)</f>
        <v>#NAME?</v>
      </c>
      <c r="H67" t="e">
        <f ca="1">_xll.BDP($B67, $H$1)</f>
        <v>#NAME?</v>
      </c>
      <c r="J67" t="str">
        <f t="shared" si="7"/>
        <v/>
      </c>
      <c r="K67" t="str">
        <f t="shared" si="8"/>
        <v/>
      </c>
      <c r="N67" t="s">
        <v>36</v>
      </c>
      <c r="O67" t="s">
        <v>37</v>
      </c>
      <c r="X67" s="2" t="e">
        <f ca="1">_xll.BDP("THIVNET$ Index","PARSEKYABLE_DES")</f>
        <v>#NAME?</v>
      </c>
      <c r="Y67" s="2" t="s">
        <v>38</v>
      </c>
      <c r="Z67" s="4" t="s">
        <v>39</v>
      </c>
      <c r="AA67" t="s">
        <v>40</v>
      </c>
      <c r="AD67" t="s">
        <v>36</v>
      </c>
      <c r="AE67" t="s">
        <v>41</v>
      </c>
      <c r="AF67" t="s">
        <v>21</v>
      </c>
      <c r="AG67" t="s">
        <v>42</v>
      </c>
    </row>
    <row r="68" spans="1:33">
      <c r="A68" t="str">
        <f t="shared" si="6"/>
        <v/>
      </c>
      <c r="B68" t="s">
        <v>43</v>
      </c>
      <c r="C68" t="e">
        <f ca="1">_xll.BDP($B68,$C$1)</f>
        <v>#NAME?</v>
      </c>
      <c r="D68" t="e">
        <f ca="1">_xll.BDP($B68, $D$1)</f>
        <v>#NAME?</v>
      </c>
      <c r="E68" t="e">
        <f ca="1">_xll.BDP($B68, $E$1)</f>
        <v>#NAME?</v>
      </c>
      <c r="F68" t="e">
        <f ca="1">_xll.BDP($B68, $F$1)</f>
        <v>#NAME?</v>
      </c>
      <c r="G68" t="e">
        <f ca="1">_xll.BDP($B68, $G$1)</f>
        <v>#NAME?</v>
      </c>
      <c r="H68" t="e">
        <f ca="1">_xll.BDP($B68, $H$1)</f>
        <v>#NAME?</v>
      </c>
      <c r="J68" t="str">
        <f t="shared" si="7"/>
        <v/>
      </c>
      <c r="K68" t="str">
        <f t="shared" si="8"/>
        <v/>
      </c>
      <c r="N68" t="s">
        <v>44</v>
      </c>
      <c r="O68" t="s">
        <v>45</v>
      </c>
      <c r="X68" s="2" t="e">
        <f ca="1">_xll.BDP("THIVFORN Index","PARSEKYABLE_DES")</f>
        <v>#NAME?</v>
      </c>
      <c r="Y68" s="2" t="s">
        <v>46</v>
      </c>
      <c r="Z68" s="4" t="s">
        <v>47</v>
      </c>
      <c r="AA68" t="s">
        <v>40</v>
      </c>
      <c r="AD68" t="s">
        <v>48</v>
      </c>
      <c r="AE68" t="s">
        <v>49</v>
      </c>
      <c r="AF68" t="s">
        <v>21</v>
      </c>
      <c r="AG68" t="s">
        <v>42</v>
      </c>
    </row>
    <row r="69" spans="1:33">
      <c r="A69" t="str">
        <f t="shared" si="6"/>
        <v/>
      </c>
      <c r="B69" t="s">
        <v>50</v>
      </c>
      <c r="C69" t="e">
        <f ca="1">_xll.BDP($B69,$C$1)</f>
        <v>#NAME?</v>
      </c>
      <c r="D69" t="e">
        <f ca="1">_xll.BDP($B69, $D$1)</f>
        <v>#NAME?</v>
      </c>
      <c r="E69" t="e">
        <f ca="1">_xll.BDP($B69, $E$1)</f>
        <v>#NAME?</v>
      </c>
      <c r="F69" t="e">
        <f ca="1">_xll.BDP($B69, $F$1)</f>
        <v>#NAME?</v>
      </c>
      <c r="G69" t="e">
        <f ca="1">_xll.BDP($B69, $G$1)</f>
        <v>#NAME?</v>
      </c>
      <c r="H69" t="e">
        <f ca="1">_xll.BDP($B69, $H$1)</f>
        <v>#NAME?</v>
      </c>
      <c r="J69" t="str">
        <f t="shared" si="7"/>
        <v/>
      </c>
      <c r="K69" t="str">
        <f t="shared" si="8"/>
        <v/>
      </c>
      <c r="N69" t="s">
        <v>51</v>
      </c>
      <c r="O69" t="s">
        <v>52</v>
      </c>
      <c r="X69" s="2" t="e">
        <f ca="1">_xll.BDP("SETBANK Index","PARSEKYABLE_DES")</f>
        <v>#NAME?</v>
      </c>
      <c r="Y69" s="2" t="s">
        <v>53</v>
      </c>
      <c r="Z69" s="4" t="s">
        <v>54</v>
      </c>
      <c r="AA69" t="s">
        <v>22</v>
      </c>
      <c r="AD69" t="s">
        <v>44</v>
      </c>
      <c r="AE69" t="s">
        <v>55</v>
      </c>
      <c r="AF69" t="s">
        <v>21</v>
      </c>
      <c r="AG69" t="s">
        <v>22</v>
      </c>
    </row>
    <row r="70" spans="1:33">
      <c r="A70" t="str">
        <f t="shared" si="6"/>
        <v/>
      </c>
      <c r="B70" t="s">
        <v>56</v>
      </c>
      <c r="C70" t="e">
        <f ca="1">_xll.BDP($B70,$C$1)</f>
        <v>#NAME?</v>
      </c>
      <c r="D70" t="e">
        <f ca="1">_xll.BDP($B70, $D$1)</f>
        <v>#NAME?</v>
      </c>
      <c r="E70" t="e">
        <f ca="1">_xll.BDP($B70, $E$1)</f>
        <v>#NAME?</v>
      </c>
      <c r="F70" t="e">
        <f ca="1">_xll.BDP($B70, $F$1)</f>
        <v>#NAME?</v>
      </c>
      <c r="G70" t="e">
        <f ca="1">_xll.BDP($B70, $G$1)</f>
        <v>#NAME?</v>
      </c>
      <c r="H70" t="e">
        <f ca="1">_xll.BDP($B70, $H$1)</f>
        <v>#NAME?</v>
      </c>
      <c r="J70" t="str">
        <f t="shared" si="7"/>
        <v/>
      </c>
      <c r="K70" t="str">
        <f t="shared" si="8"/>
        <v/>
      </c>
      <c r="N70" t="s">
        <v>57</v>
      </c>
      <c r="O70" t="s">
        <v>58</v>
      </c>
      <c r="X70" s="2" t="e">
        <f ca="1">_xll.BDP("THIVYTDN Index","PARSEKYABLE_DES")</f>
        <v>#NAME?</v>
      </c>
      <c r="Y70" s="2" t="s">
        <v>46</v>
      </c>
      <c r="Z70" s="4" t="s">
        <v>59</v>
      </c>
      <c r="AA70" t="s">
        <v>40</v>
      </c>
      <c r="AD70" t="s">
        <v>57</v>
      </c>
      <c r="AE70" t="s">
        <v>60</v>
      </c>
      <c r="AF70" t="s">
        <v>21</v>
      </c>
      <c r="AG70" t="s">
        <v>22</v>
      </c>
    </row>
    <row r="71" spans="1:33">
      <c r="A71" t="str">
        <f t="shared" si="6"/>
        <v/>
      </c>
      <c r="B71" t="s">
        <v>61</v>
      </c>
      <c r="C71" t="e">
        <f ca="1">_xll.BDP($B71,$C$1)</f>
        <v>#NAME?</v>
      </c>
      <c r="D71" t="e">
        <f ca="1">_xll.BDP($B71, $D$1)</f>
        <v>#NAME?</v>
      </c>
      <c r="E71" t="e">
        <f ca="1">_xll.BDP($B71, $E$1)</f>
        <v>#NAME?</v>
      </c>
      <c r="F71" t="e">
        <f ca="1">_xll.BDP($B71, $F$1)</f>
        <v>#NAME?</v>
      </c>
      <c r="G71" t="e">
        <f ca="1">_xll.BDP($B71, $G$1)</f>
        <v>#NAME?</v>
      </c>
      <c r="H71" t="e">
        <f ca="1">_xll.BDP($B71, $H$1)</f>
        <v>#NAME?</v>
      </c>
      <c r="J71" t="str">
        <f t="shared" si="7"/>
        <v/>
      </c>
      <c r="K71" t="str">
        <f t="shared" si="8"/>
        <v/>
      </c>
      <c r="N71" t="s">
        <v>62</v>
      </c>
      <c r="O71" t="s">
        <v>63</v>
      </c>
      <c r="X71" s="2" t="e">
        <f ca="1">_xll.BDP("THSETRI Index","PARSEKYABLE_DES")</f>
        <v>#NAME?</v>
      </c>
      <c r="Y71" s="2" t="s">
        <v>64</v>
      </c>
      <c r="Z71" s="4" t="s">
        <v>65</v>
      </c>
      <c r="AA71" t="s">
        <v>40</v>
      </c>
      <c r="AD71" t="s">
        <v>51</v>
      </c>
      <c r="AE71" t="s">
        <v>66</v>
      </c>
      <c r="AF71" t="s">
        <v>21</v>
      </c>
      <c r="AG71" t="s">
        <v>22</v>
      </c>
    </row>
    <row r="72" spans="1:33">
      <c r="A72" t="str">
        <f t="shared" si="6"/>
        <v/>
      </c>
      <c r="B72" t="s">
        <v>67</v>
      </c>
      <c r="C72" t="e">
        <f ca="1">_xll.BDP($B72,$C$1)</f>
        <v>#NAME?</v>
      </c>
      <c r="D72" t="e">
        <f ca="1">_xll.BDP($B72, $D$1)</f>
        <v>#NAME?</v>
      </c>
      <c r="E72" t="e">
        <f ca="1">_xll.BDP($B72, $E$1)</f>
        <v>#NAME?</v>
      </c>
      <c r="F72" t="e">
        <f ca="1">_xll.BDP($B72, $F$1)</f>
        <v>#NAME?</v>
      </c>
      <c r="G72" t="e">
        <f ca="1">_xll.BDP($B72, $G$1)</f>
        <v>#NAME?</v>
      </c>
      <c r="H72" t="e">
        <f ca="1">_xll.BDP($B72, $H$1)</f>
        <v>#NAME?</v>
      </c>
      <c r="J72" t="str">
        <f t="shared" si="7"/>
        <v/>
      </c>
      <c r="K72" t="str">
        <f t="shared" si="8"/>
        <v/>
      </c>
      <c r="N72" t="s">
        <v>68</v>
      </c>
      <c r="O72" t="s">
        <v>69</v>
      </c>
      <c r="X72" s="2" t="e">
        <f ca="1">_xll.BDP("SETENERG Index","PARSEKYABLE_DES")</f>
        <v>#NAME?</v>
      </c>
      <c r="Y72" s="2" t="s">
        <v>70</v>
      </c>
      <c r="Z72" s="4" t="s">
        <v>71</v>
      </c>
      <c r="AA72" t="s">
        <v>22</v>
      </c>
      <c r="AD72" t="s">
        <v>62</v>
      </c>
      <c r="AE72" t="s">
        <v>72</v>
      </c>
      <c r="AF72" t="s">
        <v>21</v>
      </c>
      <c r="AG72" t="s">
        <v>22</v>
      </c>
    </row>
    <row r="73" spans="1:33">
      <c r="A73">
        <f t="shared" si="6"/>
        <v>4</v>
      </c>
      <c r="B73" t="s">
        <v>73</v>
      </c>
      <c r="C73" t="e">
        <f ca="1">_xll.BDP($B73,$C$1)</f>
        <v>#NAME?</v>
      </c>
      <c r="D73" t="e">
        <f ca="1">_xll.BDP($B73, $D$1)</f>
        <v>#NAME?</v>
      </c>
      <c r="E73" t="e">
        <f ca="1">_xll.BDP($B73, $E$1)</f>
        <v>#NAME?</v>
      </c>
      <c r="F73" t="e">
        <f ca="1">_xll.BDP($B73, $F$1)</f>
        <v>#NAME?</v>
      </c>
      <c r="G73" t="e">
        <f ca="1">_xll.BDP($B73, $G$1)</f>
        <v>#NAME?</v>
      </c>
      <c r="H73" t="e">
        <f ca="1">_xll.BDP($B73, $H$1)</f>
        <v>#NAME?</v>
      </c>
      <c r="J73" t="str">
        <f t="shared" si="7"/>
        <v>DM</v>
      </c>
      <c r="K73" t="str">
        <f t="shared" si="8"/>
        <v>Curncy</v>
      </c>
      <c r="N73" t="s">
        <v>74</v>
      </c>
      <c r="O73" t="s">
        <v>75</v>
      </c>
      <c r="X73" s="2" t="e">
        <f ca="1">_xll.BDP("SETTVAL Index","PARSEKYABLE_DES")</f>
        <v>#NAME?</v>
      </c>
      <c r="Y73" s="2" t="s">
        <v>76</v>
      </c>
      <c r="Z73" s="2" t="s">
        <v>77</v>
      </c>
      <c r="AA73" t="s">
        <v>78</v>
      </c>
      <c r="AD73" t="s">
        <v>68</v>
      </c>
      <c r="AE73" t="s">
        <v>79</v>
      </c>
      <c r="AF73" t="s">
        <v>21</v>
      </c>
      <c r="AG73" t="s">
        <v>22</v>
      </c>
    </row>
    <row r="74" spans="1:33">
      <c r="A74">
        <f t="shared" si="6"/>
        <v>36</v>
      </c>
      <c r="B74" t="s">
        <v>24</v>
      </c>
      <c r="C74" t="e">
        <f ca="1">_xll.BDP($B74,$C$1)</f>
        <v>#NAME?</v>
      </c>
      <c r="D74" t="e">
        <f ca="1">_xll.BDP($B74, $D$1)</f>
        <v>#NAME?</v>
      </c>
      <c r="E74" t="e">
        <f ca="1">_xll.BDP($B74, $E$1)</f>
        <v>#NAME?</v>
      </c>
      <c r="F74" t="e">
        <f ca="1">_xll.BDP($B74, $F$1)</f>
        <v>#NAME?</v>
      </c>
      <c r="G74" t="e">
        <f ca="1">_xll.BDP($B74, $G$1)</f>
        <v>#NAME?</v>
      </c>
      <c r="H74" t="e">
        <f ca="1">_xll.BDP($B74, $H$1)</f>
        <v>#NAME?</v>
      </c>
      <c r="J74" t="str">
        <f t="shared" si="7"/>
        <v>DM</v>
      </c>
      <c r="K74" t="str">
        <f t="shared" si="8"/>
        <v>Fixed Income</v>
      </c>
      <c r="N74" t="s">
        <v>80</v>
      </c>
      <c r="O74" t="s">
        <v>81</v>
      </c>
      <c r="X74" s="2" t="e">
        <f ca="1">_xll.BDP("SETCOM Index","PARSEKYABLE_DES")</f>
        <v>#NAME?</v>
      </c>
      <c r="Y74" s="2" t="s">
        <v>82</v>
      </c>
      <c r="Z74" s="4" t="s">
        <v>83</v>
      </c>
      <c r="AA74" t="s">
        <v>22</v>
      </c>
      <c r="AD74" t="s">
        <v>74</v>
      </c>
      <c r="AE74" t="s">
        <v>84</v>
      </c>
      <c r="AF74" t="s">
        <v>21</v>
      </c>
      <c r="AG74" t="s">
        <v>22</v>
      </c>
    </row>
    <row r="75" spans="1:33">
      <c r="A75">
        <f t="shared" si="6"/>
        <v>7</v>
      </c>
      <c r="B75" t="s">
        <v>51</v>
      </c>
      <c r="C75" t="e">
        <f ca="1">_xll.BDP($B75,$C$1)</f>
        <v>#NAME?</v>
      </c>
      <c r="D75" t="e">
        <f ca="1">_xll.BDP($B75, $D$1)</f>
        <v>#NAME?</v>
      </c>
      <c r="E75" t="e">
        <f ca="1">_xll.BDP($B75, $E$1)</f>
        <v>#NAME?</v>
      </c>
      <c r="F75" t="e">
        <f ca="1">_xll.BDP($B75, $F$1)</f>
        <v>#NAME?</v>
      </c>
      <c r="G75" t="e">
        <f ca="1">_xll.BDP($B75, $G$1)</f>
        <v>#NAME?</v>
      </c>
      <c r="H75" t="e">
        <f ca="1">_xll.BDP($B75, $H$1)</f>
        <v>#NAME?</v>
      </c>
      <c r="J75" t="str">
        <f t="shared" si="7"/>
        <v>DM</v>
      </c>
      <c r="K75" t="str">
        <f t="shared" si="8"/>
        <v>Equity</v>
      </c>
      <c r="N75" t="s">
        <v>85</v>
      </c>
      <c r="O75" t="s">
        <v>86</v>
      </c>
      <c r="X75" s="2" t="e">
        <f ca="1">_xll.BDP("PETH Index","PARSEKYABLE_DES")</f>
        <v>#NAME?</v>
      </c>
      <c r="Y75" s="2" t="s">
        <v>87</v>
      </c>
      <c r="Z75" s="4" t="s">
        <v>88</v>
      </c>
      <c r="AA75" t="s">
        <v>40</v>
      </c>
      <c r="AD75" t="s">
        <v>80</v>
      </c>
      <c r="AE75" t="s">
        <v>89</v>
      </c>
      <c r="AF75" t="s">
        <v>21</v>
      </c>
      <c r="AG75" t="s">
        <v>22</v>
      </c>
    </row>
    <row r="76" spans="1:33">
      <c r="A76" t="str">
        <f t="shared" si="6"/>
        <v/>
      </c>
      <c r="B76" t="s">
        <v>90</v>
      </c>
      <c r="C76" t="e">
        <f ca="1">_xll.BDP($B76,$C$1)</f>
        <v>#NAME?</v>
      </c>
      <c r="D76" t="e">
        <f ca="1">_xll.BDP($B76, $D$1)</f>
        <v>#NAME?</v>
      </c>
      <c r="E76" t="e">
        <f ca="1">_xll.BDP($B76, $E$1)</f>
        <v>#NAME?</v>
      </c>
      <c r="F76" t="e">
        <f ca="1">_xll.BDP($B76, $F$1)</f>
        <v>#NAME?</v>
      </c>
      <c r="G76" t="e">
        <f ca="1">_xll.BDP($B76, $G$1)</f>
        <v>#NAME?</v>
      </c>
      <c r="H76" t="e">
        <f ca="1">_xll.BDP($B76, $H$1)</f>
        <v>#NAME?</v>
      </c>
      <c r="J76" t="str">
        <f t="shared" si="7"/>
        <v/>
      </c>
      <c r="K76" t="str">
        <f t="shared" si="8"/>
        <v/>
      </c>
      <c r="N76" t="s">
        <v>91</v>
      </c>
      <c r="O76" t="s">
        <v>92</v>
      </c>
      <c r="X76" s="2" t="e">
        <f ca="1">_xll.BDP("SETHELTH Index","PARSEKYABLE_DES")</f>
        <v>#NAME?</v>
      </c>
      <c r="Y76" s="2" t="s">
        <v>93</v>
      </c>
      <c r="Z76" s="4" t="s">
        <v>94</v>
      </c>
      <c r="AA76" t="s">
        <v>22</v>
      </c>
      <c r="AD76" t="s">
        <v>85</v>
      </c>
      <c r="AE76" t="s">
        <v>86</v>
      </c>
      <c r="AF76" t="s">
        <v>21</v>
      </c>
      <c r="AG76" t="s">
        <v>28</v>
      </c>
    </row>
    <row r="77" spans="1:33">
      <c r="A77" t="str">
        <f t="shared" si="6"/>
        <v/>
      </c>
      <c r="B77" t="s">
        <v>91</v>
      </c>
      <c r="C77" t="e">
        <f ca="1">_xll.BDP($B77,$C$1)</f>
        <v>#NAME?</v>
      </c>
      <c r="D77" t="e">
        <f ca="1">_xll.BDP($B77, $D$1)</f>
        <v>#NAME?</v>
      </c>
      <c r="E77" t="e">
        <f ca="1">_xll.BDP($B77, $E$1)</f>
        <v>#NAME?</v>
      </c>
      <c r="F77" t="e">
        <f ca="1">_xll.BDP($B77, $F$1)</f>
        <v>#NAME?</v>
      </c>
      <c r="G77" t="e">
        <f ca="1">_xll.BDP($B77, $G$1)</f>
        <v>#NAME?</v>
      </c>
      <c r="H77" t="e">
        <f ca="1">_xll.BDP($B77, $H$1)</f>
        <v>#NAME?</v>
      </c>
      <c r="J77" t="str">
        <f t="shared" si="7"/>
        <v/>
      </c>
      <c r="K77" t="str">
        <f t="shared" si="8"/>
        <v/>
      </c>
      <c r="N77" t="s">
        <v>95</v>
      </c>
      <c r="O77" t="s">
        <v>96</v>
      </c>
      <c r="X77" s="2" t="e">
        <f ca="1">_xll.BDP("THSE100 Index","PARSEKYABLE_DES")</f>
        <v>#NAME?</v>
      </c>
      <c r="Y77" s="2" t="s">
        <v>97</v>
      </c>
      <c r="Z77" s="4" t="s">
        <v>98</v>
      </c>
      <c r="AA77" t="s">
        <v>40</v>
      </c>
      <c r="AD77" t="s">
        <v>91</v>
      </c>
      <c r="AE77" t="s">
        <v>92</v>
      </c>
      <c r="AF77" t="s">
        <v>21</v>
      </c>
      <c r="AG77" t="s">
        <v>28</v>
      </c>
    </row>
    <row r="78" spans="1:33">
      <c r="A78" t="str">
        <f t="shared" si="6"/>
        <v/>
      </c>
      <c r="B78" t="s">
        <v>99</v>
      </c>
      <c r="C78" t="e">
        <f ca="1">_xll.BDP($B78,$C$1)</f>
        <v>#NAME?</v>
      </c>
      <c r="D78" t="e">
        <f ca="1">_xll.BDP($B78, $D$1)</f>
        <v>#NAME?</v>
      </c>
      <c r="E78" t="e">
        <f ca="1">_xll.BDP($B78, $E$1)</f>
        <v>#NAME?</v>
      </c>
      <c r="F78" t="e">
        <f ca="1">_xll.BDP($B78, $F$1)</f>
        <v>#NAME?</v>
      </c>
      <c r="G78" t="e">
        <f ca="1">_xll.BDP($B78, $G$1)</f>
        <v>#NAME?</v>
      </c>
      <c r="H78" t="e">
        <f ca="1">_xll.BDP($B78, $H$1)</f>
        <v>#NAME?</v>
      </c>
      <c r="J78" t="str">
        <f t="shared" si="7"/>
        <v/>
      </c>
      <c r="K78" t="str">
        <f t="shared" si="8"/>
        <v/>
      </c>
      <c r="N78" t="s">
        <v>100</v>
      </c>
      <c r="O78" t="s">
        <v>101</v>
      </c>
      <c r="X78" s="2" t="e">
        <f ca="1">_xll.BDP("SETPROP Index","PARSEKYABLE_DES")</f>
        <v>#NAME?</v>
      </c>
      <c r="Y78" s="2" t="s">
        <v>102</v>
      </c>
      <c r="Z78" s="4" t="s">
        <v>103</v>
      </c>
      <c r="AA78" t="s">
        <v>22</v>
      </c>
      <c r="AD78" t="s">
        <v>95</v>
      </c>
      <c r="AE78" t="s">
        <v>104</v>
      </c>
      <c r="AF78" t="s">
        <v>21</v>
      </c>
      <c r="AG78" t="s">
        <v>22</v>
      </c>
    </row>
    <row r="79" spans="1:33">
      <c r="A79" t="str">
        <f t="shared" si="6"/>
        <v/>
      </c>
      <c r="B79" t="s">
        <v>105</v>
      </c>
      <c r="C79" t="e">
        <f ca="1">_xll.BDP($B79,$C$1)</f>
        <v>#NAME?</v>
      </c>
      <c r="D79" t="e">
        <f ca="1">_xll.BDP($B79, $D$1)</f>
        <v>#NAME?</v>
      </c>
      <c r="E79" t="e">
        <f ca="1">_xll.BDP($B79, $E$1)</f>
        <v>#NAME?</v>
      </c>
      <c r="F79" t="e">
        <f ca="1">_xll.BDP($B79, $F$1)</f>
        <v>#NAME?</v>
      </c>
      <c r="G79" t="e">
        <f ca="1">_xll.BDP($B79, $G$1)</f>
        <v>#NAME?</v>
      </c>
      <c r="H79" t="e">
        <f ca="1">_xll.BDP($B79, $H$1)</f>
        <v>#NAME?</v>
      </c>
      <c r="J79" t="str">
        <f t="shared" si="7"/>
        <v/>
      </c>
      <c r="K79" t="str">
        <f t="shared" si="8"/>
        <v/>
      </c>
      <c r="N79" t="s">
        <v>106</v>
      </c>
      <c r="O79" t="s">
        <v>107</v>
      </c>
      <c r="X79" s="2" t="e">
        <f ca="1">_xll.BDP("SETHOT Index","PARSEKYABLE_DES")</f>
        <v>#NAME?</v>
      </c>
      <c r="Y79" s="2" t="s">
        <v>108</v>
      </c>
      <c r="Z79" s="4" t="s">
        <v>109</v>
      </c>
      <c r="AA79" t="s">
        <v>22</v>
      </c>
      <c r="AD79" t="s">
        <v>100</v>
      </c>
      <c r="AE79" t="s">
        <v>110</v>
      </c>
      <c r="AF79" t="s">
        <v>21</v>
      </c>
      <c r="AG79" t="s">
        <v>22</v>
      </c>
    </row>
    <row r="80" spans="1:33">
      <c r="A80" t="str">
        <f t="shared" si="6"/>
        <v/>
      </c>
      <c r="B80" t="s">
        <v>111</v>
      </c>
      <c r="C80" t="e">
        <f ca="1">_xll.BDP($B80,$C$1)</f>
        <v>#NAME?</v>
      </c>
      <c r="D80" t="e">
        <f ca="1">_xll.BDP($B80, $D$1)</f>
        <v>#NAME?</v>
      </c>
      <c r="E80" t="e">
        <f ca="1">_xll.BDP($B80, $E$1)</f>
        <v>#NAME?</v>
      </c>
      <c r="F80" t="e">
        <f ca="1">_xll.BDP($B80, $F$1)</f>
        <v>#NAME?</v>
      </c>
      <c r="G80" t="e">
        <f ca="1">_xll.BDP($B80, $G$1)</f>
        <v>#NAME?</v>
      </c>
      <c r="H80" t="e">
        <f ca="1">_xll.BDP($B80, $H$1)</f>
        <v>#NAME?</v>
      </c>
      <c r="J80" t="str">
        <f t="shared" si="7"/>
        <v/>
      </c>
      <c r="K80" t="str">
        <f t="shared" si="8"/>
        <v/>
      </c>
      <c r="N80" t="s">
        <v>112</v>
      </c>
      <c r="O80" t="s">
        <v>113</v>
      </c>
      <c r="X80" s="2" t="e">
        <f ca="1">_xll.BDP("THIVLVLE Index","PARSEKYABLE_DES")</f>
        <v>#NAME?</v>
      </c>
      <c r="Y80" s="2" t="s">
        <v>38</v>
      </c>
      <c r="Z80" s="4" t="s">
        <v>114</v>
      </c>
      <c r="AA80" t="s">
        <v>40</v>
      </c>
      <c r="AD80" t="s">
        <v>106</v>
      </c>
      <c r="AE80" t="s">
        <v>115</v>
      </c>
      <c r="AF80" t="s">
        <v>21</v>
      </c>
      <c r="AG80" t="s">
        <v>42</v>
      </c>
    </row>
    <row r="81" spans="1:33">
      <c r="A81" t="str">
        <f t="shared" si="6"/>
        <v/>
      </c>
      <c r="B81" t="s">
        <v>116</v>
      </c>
      <c r="C81" t="e">
        <f ca="1">_xll.BDP($B81,$C$1)</f>
        <v>#NAME?</v>
      </c>
      <c r="D81" t="e">
        <f ca="1">_xll.BDP($B81, $D$1)</f>
        <v>#NAME?</v>
      </c>
      <c r="E81" t="e">
        <f ca="1">_xll.BDP($B81, $E$1)</f>
        <v>#NAME?</v>
      </c>
      <c r="F81" t="e">
        <f ca="1">_xll.BDP($B81, $F$1)</f>
        <v>#NAME?</v>
      </c>
      <c r="G81" t="e">
        <f ca="1">_xll.BDP($B81, $G$1)</f>
        <v>#NAME?</v>
      </c>
      <c r="H81" t="e">
        <f ca="1">_xll.BDP($B81, $H$1)</f>
        <v>#NAME?</v>
      </c>
      <c r="J81" t="str">
        <f t="shared" si="7"/>
        <v/>
      </c>
      <c r="K81" t="str">
        <f t="shared" si="8"/>
        <v/>
      </c>
      <c r="N81" t="s">
        <v>117</v>
      </c>
      <c r="O81" t="s">
        <v>118</v>
      </c>
      <c r="X81" s="2" t="e">
        <f ca="1">_xll.BDP("THIV12MS Index","PARSEKYABLE_DES")</f>
        <v>#NAME?</v>
      </c>
      <c r="Y81" s="2" t="s">
        <v>38</v>
      </c>
      <c r="Z81" s="4" t="s">
        <v>119</v>
      </c>
      <c r="AA81" t="s">
        <v>40</v>
      </c>
      <c r="AD81" t="s">
        <v>120</v>
      </c>
      <c r="AE81" t="s">
        <v>121</v>
      </c>
      <c r="AF81" t="s">
        <v>21</v>
      </c>
      <c r="AG81" t="s">
        <v>42</v>
      </c>
    </row>
    <row r="82" spans="1:33">
      <c r="A82" t="str">
        <f t="shared" si="6"/>
        <v/>
      </c>
      <c r="B82" t="s">
        <v>122</v>
      </c>
      <c r="C82" t="e">
        <f ca="1">_xll.BDP($B82,$C$1)</f>
        <v>#NAME?</v>
      </c>
      <c r="D82" t="e">
        <f ca="1">_xll.BDP($B82, $D$1)</f>
        <v>#NAME?</v>
      </c>
      <c r="E82" t="e">
        <f ca="1">_xll.BDP($B82, $E$1)</f>
        <v>#NAME?</v>
      </c>
      <c r="F82" t="e">
        <f ca="1">_xll.BDP($B82, $F$1)</f>
        <v>#NAME?</v>
      </c>
      <c r="G82" t="e">
        <f ca="1">_xll.BDP($B82, $G$1)</f>
        <v>#NAME?</v>
      </c>
      <c r="H82" t="e">
        <f ca="1">_xll.BDP($B82, $H$1)</f>
        <v>#NAME?</v>
      </c>
      <c r="J82" t="str">
        <f t="shared" si="7"/>
        <v/>
      </c>
      <c r="K82" t="str">
        <f t="shared" si="8"/>
        <v/>
      </c>
      <c r="N82" t="s">
        <v>123</v>
      </c>
      <c r="O82" t="s">
        <v>124</v>
      </c>
      <c r="X82" s="2" t="e">
        <f ca="1">_xll.BDP("SETCOMUN Index","PARSEKYABLE_DES")</f>
        <v>#NAME?</v>
      </c>
      <c r="Y82" s="2" t="s">
        <v>125</v>
      </c>
      <c r="Z82" s="4" t="s">
        <v>126</v>
      </c>
      <c r="AA82" t="s">
        <v>22</v>
      </c>
      <c r="AD82" t="s">
        <v>112</v>
      </c>
      <c r="AE82" t="s">
        <v>127</v>
      </c>
      <c r="AF82" t="s">
        <v>21</v>
      </c>
      <c r="AG82" t="s">
        <v>22</v>
      </c>
    </row>
    <row r="83" spans="1:33">
      <c r="A83" t="str">
        <f t="shared" si="6"/>
        <v/>
      </c>
      <c r="B83" t="s">
        <v>128</v>
      </c>
      <c r="C83" t="e">
        <f ca="1">_xll.BDP($B83,$C$1)</f>
        <v>#NAME?</v>
      </c>
      <c r="D83" t="e">
        <f ca="1">_xll.BDP($B83, $D$1)</f>
        <v>#NAME?</v>
      </c>
      <c r="E83" t="e">
        <f ca="1">_xll.BDP($B83, $E$1)</f>
        <v>#NAME?</v>
      </c>
      <c r="F83" t="e">
        <f ca="1">_xll.BDP($B83, $F$1)</f>
        <v>#NAME?</v>
      </c>
      <c r="G83" t="e">
        <f ca="1">_xll.BDP($B83, $G$1)</f>
        <v>#NAME?</v>
      </c>
      <c r="H83" t="e">
        <f ca="1">_xll.BDP($B83, $H$1)</f>
        <v>#NAME?</v>
      </c>
      <c r="J83" t="str">
        <f t="shared" si="7"/>
        <v/>
      </c>
      <c r="K83" t="str">
        <f t="shared" si="8"/>
        <v/>
      </c>
      <c r="N83" t="s">
        <v>129</v>
      </c>
      <c r="O83" t="s">
        <v>130</v>
      </c>
      <c r="X83" s="2" t="e">
        <f ca="1">_xll.BDP("THIVMTDN Index","PARSEKYABLE_DES")</f>
        <v>#NAME?</v>
      </c>
      <c r="Y83" s="2" t="s">
        <v>38</v>
      </c>
      <c r="Z83" s="4" t="s">
        <v>131</v>
      </c>
      <c r="AA83" t="s">
        <v>40</v>
      </c>
      <c r="AD83" t="s">
        <v>117</v>
      </c>
      <c r="AE83" t="s">
        <v>132</v>
      </c>
      <c r="AF83" t="s">
        <v>21</v>
      </c>
      <c r="AG83" t="s">
        <v>22</v>
      </c>
    </row>
    <row r="84" spans="1:33">
      <c r="A84" t="str">
        <f t="shared" si="6"/>
        <v/>
      </c>
      <c r="B84" t="s">
        <v>133</v>
      </c>
      <c r="C84" t="e">
        <f ca="1">_xll.BDP($B84,$C$1)</f>
        <v>#NAME?</v>
      </c>
      <c r="D84" t="e">
        <f ca="1">_xll.BDP($B84, $D$1)</f>
        <v>#NAME?</v>
      </c>
      <c r="E84" t="e">
        <f ca="1">_xll.BDP($B84, $E$1)</f>
        <v>#NAME?</v>
      </c>
      <c r="F84" t="e">
        <f ca="1">_xll.BDP($B84, $F$1)</f>
        <v>#NAME?</v>
      </c>
      <c r="G84" t="e">
        <f ca="1">_xll.BDP($B84, $G$1)</f>
        <v>#NAME?</v>
      </c>
      <c r="H84" t="e">
        <f ca="1">_xll.BDP($B84, $H$1)</f>
        <v>#NAME?</v>
      </c>
      <c r="J84" t="str">
        <f t="shared" si="7"/>
        <v/>
      </c>
      <c r="K84" t="str">
        <f t="shared" si="8"/>
        <v/>
      </c>
      <c r="N84" t="s">
        <v>134</v>
      </c>
      <c r="O84" t="s">
        <v>135</v>
      </c>
      <c r="X84" s="2" t="e">
        <f ca="1">_xll.BDP("SETTRANS Index","PARSEKYABLE_DES")</f>
        <v>#NAME?</v>
      </c>
      <c r="Y84" s="2" t="s">
        <v>136</v>
      </c>
      <c r="Z84" s="4" t="s">
        <v>137</v>
      </c>
      <c r="AA84" t="s">
        <v>22</v>
      </c>
      <c r="AD84" t="s">
        <v>123</v>
      </c>
      <c r="AE84" t="s">
        <v>138</v>
      </c>
      <c r="AF84" t="s">
        <v>21</v>
      </c>
      <c r="AG84" t="s">
        <v>22</v>
      </c>
    </row>
    <row r="85" spans="1:33">
      <c r="A85" t="str">
        <f t="shared" si="6"/>
        <v/>
      </c>
      <c r="B85" t="s">
        <v>139</v>
      </c>
      <c r="C85" t="e">
        <f ca="1">_xll.BDP($B85,$C$1)</f>
        <v>#NAME?</v>
      </c>
      <c r="D85" t="e">
        <f ca="1">_xll.BDP($B85, $D$1)</f>
        <v>#NAME?</v>
      </c>
      <c r="E85" t="e">
        <f ca="1">_xll.BDP($B85, $E$1)</f>
        <v>#NAME?</v>
      </c>
      <c r="F85" t="e">
        <f ca="1">_xll.BDP($B85, $F$1)</f>
        <v>#NAME?</v>
      </c>
      <c r="G85" t="e">
        <f ca="1">_xll.BDP($B85, $G$1)</f>
        <v>#NAME?</v>
      </c>
      <c r="H85" t="e">
        <f ca="1">_xll.BDP($B85, $H$1)</f>
        <v>#NAME?</v>
      </c>
      <c r="J85" t="str">
        <f t="shared" si="7"/>
        <v/>
      </c>
      <c r="K85" t="str">
        <f t="shared" si="8"/>
        <v/>
      </c>
      <c r="N85" t="s">
        <v>140</v>
      </c>
      <c r="O85" t="s">
        <v>141</v>
      </c>
      <c r="X85" s="2" t="e">
        <f ca="1">_xll.BDP("THSE50 Index","PARSEKYABLE_DES")</f>
        <v>#NAME?</v>
      </c>
      <c r="Y85" s="2" t="s">
        <v>97</v>
      </c>
      <c r="Z85" s="4" t="s">
        <v>142</v>
      </c>
      <c r="AA85" t="s">
        <v>40</v>
      </c>
      <c r="AD85" t="s">
        <v>129</v>
      </c>
      <c r="AE85" t="s">
        <v>143</v>
      </c>
      <c r="AF85" t="s">
        <v>21</v>
      </c>
      <c r="AG85" t="s">
        <v>22</v>
      </c>
    </row>
    <row r="86" spans="1:33">
      <c r="A86" t="str">
        <f t="shared" si="6"/>
        <v/>
      </c>
      <c r="B86" t="s">
        <v>144</v>
      </c>
      <c r="C86" t="e">
        <f ca="1">_xll.BDP($B86,$C$1)</f>
        <v>#NAME?</v>
      </c>
      <c r="D86" t="e">
        <f ca="1">_xll.BDP($B86, $D$1)</f>
        <v>#NAME?</v>
      </c>
      <c r="E86" t="e">
        <f ca="1">_xll.BDP($B86, $E$1)</f>
        <v>#NAME?</v>
      </c>
      <c r="F86" t="e">
        <f ca="1">_xll.BDP($B86, $F$1)</f>
        <v>#NAME?</v>
      </c>
      <c r="G86" t="e">
        <f ca="1">_xll.BDP($B86, $G$1)</f>
        <v>#NAME?</v>
      </c>
      <c r="H86" t="e">
        <f ca="1">_xll.BDP($B86, $H$1)</f>
        <v>#NAME?</v>
      </c>
      <c r="J86" t="str">
        <f t="shared" si="7"/>
        <v/>
      </c>
      <c r="K86" t="str">
        <f t="shared" si="8"/>
        <v/>
      </c>
      <c r="N86" t="s">
        <v>145</v>
      </c>
      <c r="O86" t="s">
        <v>146</v>
      </c>
      <c r="X86" s="2" t="e">
        <f ca="1">_xll.BDP("SETCONMT Index","PARSEKYABLE_DES")</f>
        <v>#NAME?</v>
      </c>
      <c r="Y86" s="2" t="s">
        <v>147</v>
      </c>
      <c r="Z86" s="4" t="s">
        <v>148</v>
      </c>
      <c r="AA86" t="s">
        <v>22</v>
      </c>
      <c r="AD86" t="s">
        <v>140</v>
      </c>
      <c r="AE86" t="s">
        <v>149</v>
      </c>
      <c r="AF86" t="s">
        <v>21</v>
      </c>
      <c r="AG86" t="s">
        <v>150</v>
      </c>
    </row>
    <row r="87" spans="1:33">
      <c r="A87" t="str">
        <f t="shared" si="6"/>
        <v/>
      </c>
      <c r="B87" t="s">
        <v>151</v>
      </c>
      <c r="C87" t="e">
        <f ca="1">_xll.BDP($B87,$C$1)</f>
        <v>#NAME?</v>
      </c>
      <c r="D87" t="e">
        <f ca="1">_xll.BDP($B87, $D$1)</f>
        <v>#NAME?</v>
      </c>
      <c r="E87" t="e">
        <f ca="1">_xll.BDP($B87, $E$1)</f>
        <v>#NAME?</v>
      </c>
      <c r="F87" t="e">
        <f ca="1">_xll.BDP($B87, $F$1)</f>
        <v>#NAME?</v>
      </c>
      <c r="G87" t="e">
        <f ca="1">_xll.BDP($B87, $G$1)</f>
        <v>#NAME?</v>
      </c>
      <c r="H87" t="e">
        <f ca="1">_xll.BDP($B87, $H$1)</f>
        <v>#NAME?</v>
      </c>
      <c r="J87" t="str">
        <f t="shared" si="7"/>
        <v/>
      </c>
      <c r="K87" t="str">
        <f t="shared" si="8"/>
        <v/>
      </c>
      <c r="N87" t="s">
        <v>152</v>
      </c>
      <c r="O87" t="s">
        <v>153</v>
      </c>
      <c r="X87" s="2" t="e">
        <f ca="1">_xll.BDP("SETFOOD Index","PARSEKYABLE_DES")</f>
        <v>#NAME?</v>
      </c>
      <c r="Y87" s="2" t="s">
        <v>154</v>
      </c>
      <c r="Z87" s="4" t="s">
        <v>155</v>
      </c>
      <c r="AA87" t="s">
        <v>22</v>
      </c>
      <c r="AD87" t="s">
        <v>156</v>
      </c>
      <c r="AE87" t="s">
        <v>157</v>
      </c>
      <c r="AF87" t="s">
        <v>21</v>
      </c>
      <c r="AG87" t="s">
        <v>28</v>
      </c>
    </row>
    <row r="88" spans="1:33">
      <c r="A88">
        <f t="shared" si="6"/>
        <v>48</v>
      </c>
      <c r="B88" t="s">
        <v>158</v>
      </c>
      <c r="C88" t="e">
        <f ca="1">_xll.BDP($B88,$C$1)</f>
        <v>#NAME?</v>
      </c>
      <c r="D88" t="e">
        <f ca="1">_xll.BDP($B88, $D$1)</f>
        <v>#NAME?</v>
      </c>
      <c r="E88" t="e">
        <f ca="1">_xll.BDP($B88, $E$1)</f>
        <v>#NAME?</v>
      </c>
      <c r="F88" t="e">
        <f ca="1">_xll.BDP($B88, $F$1)</f>
        <v>#NAME?</v>
      </c>
      <c r="G88" t="e">
        <f ca="1">_xll.BDP($B88, $G$1)</f>
        <v>#NAME?</v>
      </c>
      <c r="H88" t="e">
        <f ca="1">_xll.BDP($B88, $H$1)</f>
        <v>#NAME?</v>
      </c>
      <c r="J88" t="str">
        <f t="shared" si="7"/>
        <v>DM</v>
      </c>
      <c r="K88" t="str">
        <f t="shared" si="8"/>
        <v>Sector</v>
      </c>
      <c r="N88" t="s">
        <v>156</v>
      </c>
      <c r="O88" t="s">
        <v>159</v>
      </c>
      <c r="X88" s="2" t="e">
        <f ca="1">_xll.BDP("SETAUTO Index","PARSEKYABLE_DES")</f>
        <v>#NAME?</v>
      </c>
      <c r="Y88" s="2" t="s">
        <v>160</v>
      </c>
      <c r="Z88" s="4" t="s">
        <v>161</v>
      </c>
      <c r="AA88" t="s">
        <v>22</v>
      </c>
      <c r="AD88" t="s">
        <v>145</v>
      </c>
      <c r="AE88" t="s">
        <v>162</v>
      </c>
      <c r="AF88" t="s">
        <v>21</v>
      </c>
      <c r="AG88" t="s">
        <v>150</v>
      </c>
    </row>
    <row r="89" spans="1:33">
      <c r="A89">
        <f t="shared" si="6"/>
        <v>52</v>
      </c>
      <c r="B89" t="s">
        <v>163</v>
      </c>
      <c r="C89" t="e">
        <f ca="1">_xll.BDP($B89,$C$1)</f>
        <v>#NAME?</v>
      </c>
      <c r="D89" t="e">
        <f ca="1">_xll.BDP($B89, $D$1)</f>
        <v>#NAME?</v>
      </c>
      <c r="E89" t="e">
        <f ca="1">_xll.BDP($B89, $E$1)</f>
        <v>#NAME?</v>
      </c>
      <c r="F89" t="e">
        <f ca="1">_xll.BDP($B89, $F$1)</f>
        <v>#NAME?</v>
      </c>
      <c r="G89" t="e">
        <f ca="1">_xll.BDP($B89, $G$1)</f>
        <v>#NAME?</v>
      </c>
      <c r="H89" t="e">
        <f ca="1">_xll.BDP($B89, $H$1)</f>
        <v>#NAME?</v>
      </c>
      <c r="J89" t="str">
        <f t="shared" si="7"/>
        <v>DM</v>
      </c>
      <c r="K89" t="str">
        <f t="shared" si="8"/>
        <v>Sector</v>
      </c>
      <c r="N89" t="s">
        <v>164</v>
      </c>
      <c r="O89" t="s">
        <v>165</v>
      </c>
      <c r="X89" s="2" t="e">
        <f ca="1">_xll.BDP("THIVWTDN Index","PARSEKYABLE_DES")</f>
        <v>#NAME?</v>
      </c>
      <c r="Y89" s="2" t="s">
        <v>38</v>
      </c>
      <c r="Z89" s="4" t="s">
        <v>166</v>
      </c>
      <c r="AA89" t="s">
        <v>40</v>
      </c>
      <c r="AD89" t="s">
        <v>134</v>
      </c>
      <c r="AE89" t="s">
        <v>167</v>
      </c>
      <c r="AF89" t="s">
        <v>21</v>
      </c>
      <c r="AG89" t="s">
        <v>22</v>
      </c>
    </row>
    <row r="90" spans="1:33">
      <c r="A90">
        <f t="shared" si="6"/>
        <v>46</v>
      </c>
      <c r="B90" t="s">
        <v>168</v>
      </c>
      <c r="C90" t="e">
        <f ca="1">_xll.BDP($B90,$C$1)</f>
        <v>#NAME?</v>
      </c>
      <c r="D90" t="e">
        <f ca="1">_xll.BDP($B90, $D$1)</f>
        <v>#NAME?</v>
      </c>
      <c r="E90" t="e">
        <f ca="1">_xll.BDP($B90, $E$1)</f>
        <v>#NAME?</v>
      </c>
      <c r="F90" t="e">
        <f ca="1">_xll.BDP($B90, $F$1)</f>
        <v>#NAME?</v>
      </c>
      <c r="G90" t="e">
        <f ca="1">_xll.BDP($B90, $G$1)</f>
        <v>#NAME?</v>
      </c>
      <c r="H90" t="e">
        <f ca="1">_xll.BDP($B90, $H$1)</f>
        <v>#NAME?</v>
      </c>
      <c r="J90" t="str">
        <f t="shared" si="7"/>
        <v>DM</v>
      </c>
      <c r="K90" t="str">
        <f t="shared" si="8"/>
        <v>Sector</v>
      </c>
      <c r="N90" t="s">
        <v>169</v>
      </c>
      <c r="O90" t="s">
        <v>170</v>
      </c>
      <c r="X90" s="2" t="e">
        <f ca="1">_xll.BDP("SETENTER Index","PARSEKYABLE_DES")</f>
        <v>#NAME?</v>
      </c>
      <c r="Y90" s="2" t="s">
        <v>171</v>
      </c>
      <c r="Z90" s="4" t="s">
        <v>172</v>
      </c>
      <c r="AA90" t="s">
        <v>22</v>
      </c>
      <c r="AD90" t="s">
        <v>152</v>
      </c>
      <c r="AE90" t="s">
        <v>173</v>
      </c>
      <c r="AF90" t="s">
        <v>21</v>
      </c>
      <c r="AG90" t="s">
        <v>22</v>
      </c>
    </row>
    <row r="91" spans="1:33">
      <c r="A91">
        <f t="shared" si="6"/>
        <v>47</v>
      </c>
      <c r="B91" t="s">
        <v>174</v>
      </c>
      <c r="C91" t="e">
        <f ca="1">_xll.BDP($B91,$C$1)</f>
        <v>#NAME?</v>
      </c>
      <c r="D91" t="e">
        <f ca="1">_xll.BDP($B91, $D$1)</f>
        <v>#NAME?</v>
      </c>
      <c r="E91" t="e">
        <f ca="1">_xll.BDP($B91, $E$1)</f>
        <v>#NAME?</v>
      </c>
      <c r="F91" t="e">
        <f ca="1">_xll.BDP($B91, $F$1)</f>
        <v>#NAME?</v>
      </c>
      <c r="G91" t="e">
        <f ca="1">_xll.BDP($B91, $G$1)</f>
        <v>#NAME?</v>
      </c>
      <c r="H91" t="e">
        <f ca="1">_xll.BDP($B91, $H$1)</f>
        <v>#NAME?</v>
      </c>
      <c r="J91" t="str">
        <f t="shared" si="7"/>
        <v>DM</v>
      </c>
      <c r="K91" t="str">
        <f t="shared" si="8"/>
        <v>Sector</v>
      </c>
      <c r="N91" t="s">
        <v>175</v>
      </c>
      <c r="O91" t="s">
        <v>176</v>
      </c>
      <c r="X91" s="2" t="e">
        <f ca="1">_xll.BDP("SETPETRO Index","PARSEKYABLE_DES")</f>
        <v>#NAME?</v>
      </c>
      <c r="Y91" s="2" t="s">
        <v>177</v>
      </c>
      <c r="Z91" s="4" t="s">
        <v>178</v>
      </c>
      <c r="AA91" t="s">
        <v>22</v>
      </c>
      <c r="AD91" t="s">
        <v>179</v>
      </c>
      <c r="AE91" t="s">
        <v>180</v>
      </c>
      <c r="AF91" t="s">
        <v>21</v>
      </c>
      <c r="AG91" t="s">
        <v>22</v>
      </c>
    </row>
    <row r="92" spans="1:33">
      <c r="A92">
        <f t="shared" si="6"/>
        <v>45</v>
      </c>
      <c r="B92" t="s">
        <v>181</v>
      </c>
      <c r="C92" t="e">
        <f ca="1">_xll.BDP($B92,$C$1)</f>
        <v>#NAME?</v>
      </c>
      <c r="D92" t="e">
        <f ca="1">_xll.BDP($B92, $D$1)</f>
        <v>#NAME?</v>
      </c>
      <c r="E92" t="e">
        <f ca="1">_xll.BDP($B92, $E$1)</f>
        <v>#NAME?</v>
      </c>
      <c r="F92" t="e">
        <f ca="1">_xll.BDP($B92, $F$1)</f>
        <v>#NAME?</v>
      </c>
      <c r="G92" t="e">
        <f ca="1">_xll.BDP($B92, $G$1)</f>
        <v>#NAME?</v>
      </c>
      <c r="H92" t="e">
        <f ca="1">_xll.BDP($B92, $H$1)</f>
        <v>#NAME?</v>
      </c>
      <c r="J92" t="str">
        <f t="shared" si="7"/>
        <v>DM</v>
      </c>
      <c r="K92" t="str">
        <f t="shared" si="8"/>
        <v>Sector</v>
      </c>
      <c r="N92" t="s">
        <v>182</v>
      </c>
      <c r="O92" t="s">
        <v>183</v>
      </c>
      <c r="X92" s="2" t="e">
        <f ca="1">_xll.BDP("SETFIN Index","PARSEKYABLE_DES")</f>
        <v>#NAME?</v>
      </c>
      <c r="Y92" s="2" t="s">
        <v>184</v>
      </c>
      <c r="Z92" s="4" t="s">
        <v>185</v>
      </c>
      <c r="AA92" t="s">
        <v>22</v>
      </c>
      <c r="AD92" t="s">
        <v>169</v>
      </c>
      <c r="AE92" t="s">
        <v>186</v>
      </c>
      <c r="AF92" t="s">
        <v>21</v>
      </c>
      <c r="AG92" t="s">
        <v>42</v>
      </c>
    </row>
    <row r="93" spans="1:33">
      <c r="A93">
        <f t="shared" si="6"/>
        <v>51</v>
      </c>
      <c r="B93" t="s">
        <v>187</v>
      </c>
      <c r="C93" t="e">
        <f ca="1">_xll.BDP($B93,$C$1)</f>
        <v>#NAME?</v>
      </c>
      <c r="D93" t="e">
        <f ca="1">_xll.BDP($B93, $D$1)</f>
        <v>#NAME?</v>
      </c>
      <c r="E93" t="e">
        <f ca="1">_xll.BDP($B93, $E$1)</f>
        <v>#NAME?</v>
      </c>
      <c r="F93" t="e">
        <f ca="1">_xll.BDP($B93, $F$1)</f>
        <v>#NAME?</v>
      </c>
      <c r="G93" t="e">
        <f ca="1">_xll.BDP($B93, $G$1)</f>
        <v>#NAME?</v>
      </c>
      <c r="H93" t="e">
        <f ca="1">_xll.BDP($B93, $H$1)</f>
        <v>#NAME?</v>
      </c>
      <c r="J93" t="str">
        <f t="shared" si="7"/>
        <v>DM</v>
      </c>
      <c r="K93" t="str">
        <f t="shared" si="8"/>
        <v>Sector</v>
      </c>
      <c r="N93" t="s">
        <v>188</v>
      </c>
      <c r="O93" t="s">
        <v>189</v>
      </c>
      <c r="X93" s="2" t="e">
        <f ca="1">_xll.BDP("THIVINSN Index","PARSEKYABLE_DES")</f>
        <v>#NAME?</v>
      </c>
      <c r="Y93" s="2" t="s">
        <v>190</v>
      </c>
      <c r="Z93" s="4" t="s">
        <v>191</v>
      </c>
      <c r="AA93" t="s">
        <v>40</v>
      </c>
      <c r="AD93" t="s">
        <v>175</v>
      </c>
      <c r="AE93" t="s">
        <v>192</v>
      </c>
      <c r="AF93" t="s">
        <v>21</v>
      </c>
      <c r="AG93" t="s">
        <v>22</v>
      </c>
    </row>
    <row r="94" spans="1:33">
      <c r="A94">
        <f t="shared" si="6"/>
        <v>50</v>
      </c>
      <c r="B94" t="s">
        <v>193</v>
      </c>
      <c r="C94" t="e">
        <f ca="1">_xll.BDP($B94,$C$1)</f>
        <v>#NAME?</v>
      </c>
      <c r="D94" t="e">
        <f ca="1">_xll.BDP($B94, $D$1)</f>
        <v>#NAME?</v>
      </c>
      <c r="E94" t="e">
        <f ca="1">_xll.BDP($B94, $E$1)</f>
        <v>#NAME?</v>
      </c>
      <c r="F94" t="e">
        <f ca="1">_xll.BDP($B94, $F$1)</f>
        <v>#NAME?</v>
      </c>
      <c r="G94" t="e">
        <f ca="1">_xll.BDP($B94, $G$1)</f>
        <v>#NAME?</v>
      </c>
      <c r="H94" t="e">
        <f ca="1">_xll.BDP($B94, $H$1)</f>
        <v>#NAME?</v>
      </c>
      <c r="J94" t="str">
        <f t="shared" si="7"/>
        <v>DM</v>
      </c>
      <c r="K94" t="str">
        <f t="shared" si="8"/>
        <v>Sector</v>
      </c>
      <c r="N94" t="s">
        <v>194</v>
      </c>
      <c r="O94" t="s">
        <v>195</v>
      </c>
      <c r="X94" s="2" t="e">
        <f ca="1">_xll.BDP("SETINS Index","PARSEKYABLE_DES")</f>
        <v>#NAME?</v>
      </c>
      <c r="Y94" s="2" t="s">
        <v>196</v>
      </c>
      <c r="Z94" s="4" t="s">
        <v>197</v>
      </c>
      <c r="AA94" t="s">
        <v>22</v>
      </c>
      <c r="AD94" t="s">
        <v>188</v>
      </c>
      <c r="AE94" t="s">
        <v>198</v>
      </c>
      <c r="AF94" t="s">
        <v>21</v>
      </c>
      <c r="AG94" t="s">
        <v>150</v>
      </c>
    </row>
    <row r="95" spans="1:33">
      <c r="A95">
        <f t="shared" si="6"/>
        <v>53</v>
      </c>
      <c r="B95" t="s">
        <v>199</v>
      </c>
      <c r="C95" t="e">
        <f ca="1">_xll.BDP($B95,$C$1)</f>
        <v>#NAME?</v>
      </c>
      <c r="D95" t="e">
        <f ca="1">_xll.BDP($B95, $D$1)</f>
        <v>#NAME?</v>
      </c>
      <c r="E95" t="e">
        <f ca="1">_xll.BDP($B95, $E$1)</f>
        <v>#NAME?</v>
      </c>
      <c r="F95" t="e">
        <f ca="1">_xll.BDP($B95, $F$1)</f>
        <v>#NAME?</v>
      </c>
      <c r="G95" t="e">
        <f ca="1">_xll.BDP($B95, $G$1)</f>
        <v>#NAME?</v>
      </c>
      <c r="H95" t="e">
        <f ca="1">_xll.BDP($B95, $H$1)</f>
        <v>#NAME?</v>
      </c>
      <c r="J95" t="str">
        <f t="shared" si="7"/>
        <v>DM</v>
      </c>
      <c r="K95" t="str">
        <f t="shared" si="8"/>
        <v>Sector</v>
      </c>
      <c r="N95" t="s">
        <v>200</v>
      </c>
      <c r="O95" t="s">
        <v>201</v>
      </c>
      <c r="X95" s="2" t="e">
        <f ca="1">_xll.BDP("VUSET Index","PARSEKYABLE_DES")</f>
        <v>#NAME?</v>
      </c>
      <c r="Y95" s="2" t="s">
        <v>202</v>
      </c>
      <c r="Z95" s="4" t="s">
        <v>203</v>
      </c>
      <c r="AA95" t="s">
        <v>22</v>
      </c>
      <c r="AD95" t="s">
        <v>204</v>
      </c>
      <c r="AE95" t="s">
        <v>205</v>
      </c>
      <c r="AF95" t="s">
        <v>21</v>
      </c>
      <c r="AG95" t="s">
        <v>42</v>
      </c>
    </row>
    <row r="96" spans="1:33">
      <c r="A96">
        <f t="shared" si="6"/>
        <v>49</v>
      </c>
      <c r="B96" t="s">
        <v>206</v>
      </c>
      <c r="C96" t="e">
        <f ca="1">_xll.BDP($B96,$C$1)</f>
        <v>#NAME?</v>
      </c>
      <c r="D96" t="e">
        <f ca="1">_xll.BDP($B96, $D$1)</f>
        <v>#NAME?</v>
      </c>
      <c r="E96" t="e">
        <f ca="1">_xll.BDP($B96, $E$1)</f>
        <v>#NAME?</v>
      </c>
      <c r="F96" t="e">
        <f ca="1">_xll.BDP($B96, $F$1)</f>
        <v>#NAME?</v>
      </c>
      <c r="G96" t="e">
        <f ca="1">_xll.BDP($B96, $G$1)</f>
        <v>#NAME?</v>
      </c>
      <c r="H96" t="e">
        <f ca="1">_xll.BDP($B96, $H$1)</f>
        <v>#NAME?</v>
      </c>
      <c r="J96" t="str">
        <f t="shared" si="7"/>
        <v>DM</v>
      </c>
      <c r="K96" t="str">
        <f t="shared" si="8"/>
        <v>Sector</v>
      </c>
      <c r="N96" t="s">
        <v>204</v>
      </c>
      <c r="O96" t="s">
        <v>207</v>
      </c>
      <c r="X96" s="2" t="e">
        <f ca="1">_xll.BDP("SETFASH Index","PARSEKYABLE_DES")</f>
        <v>#NAME?</v>
      </c>
      <c r="Y96" s="2" t="s">
        <v>208</v>
      </c>
      <c r="Z96" s="4" t="s">
        <v>209</v>
      </c>
      <c r="AA96" t="s">
        <v>22</v>
      </c>
      <c r="AD96" t="s">
        <v>210</v>
      </c>
      <c r="AE96" t="s">
        <v>211</v>
      </c>
      <c r="AF96" t="s">
        <v>21</v>
      </c>
      <c r="AG96" t="s">
        <v>42</v>
      </c>
    </row>
    <row r="97" spans="1:33">
      <c r="A97" t="str">
        <f t="shared" si="6"/>
        <v/>
      </c>
      <c r="B97" t="s">
        <v>212</v>
      </c>
      <c r="C97" t="e">
        <f ca="1">_xll.BDP($B97,$C$1)</f>
        <v>#NAME?</v>
      </c>
      <c r="D97" t="e">
        <f ca="1">_xll.BDP($B97, $D$1)</f>
        <v>#NAME?</v>
      </c>
      <c r="E97" t="e">
        <f ca="1">_xll.BDP($B97, $E$1)</f>
        <v>#NAME?</v>
      </c>
      <c r="F97" t="e">
        <f ca="1">_xll.BDP($B97, $F$1)</f>
        <v>#NAME?</v>
      </c>
      <c r="G97" t="e">
        <f ca="1">_xll.BDP($B97, $G$1)</f>
        <v>#NAME?</v>
      </c>
      <c r="H97" t="e">
        <f ca="1">_xll.BDP($B97, $H$1)</f>
        <v>#NAME?</v>
      </c>
      <c r="J97" t="str">
        <f t="shared" si="7"/>
        <v/>
      </c>
      <c r="K97" t="str">
        <f t="shared" si="8"/>
        <v/>
      </c>
      <c r="N97" t="s">
        <v>213</v>
      </c>
      <c r="O97" t="s">
        <v>214</v>
      </c>
      <c r="X97" s="2" t="e">
        <f ca="1">_xll.BDP("SETPAPER Index","PARSEKYABLE_DES")</f>
        <v>#NAME?</v>
      </c>
      <c r="Y97" s="2" t="s">
        <v>215</v>
      </c>
      <c r="Z97" s="4" t="s">
        <v>216</v>
      </c>
      <c r="AA97" t="s">
        <v>22</v>
      </c>
      <c r="AD97" t="s">
        <v>164</v>
      </c>
      <c r="AE97" t="s">
        <v>217</v>
      </c>
      <c r="AF97" t="s">
        <v>21</v>
      </c>
      <c r="AG97" t="s">
        <v>22</v>
      </c>
    </row>
    <row r="98" spans="1:33">
      <c r="A98">
        <f t="shared" si="6"/>
        <v>19</v>
      </c>
      <c r="B98" t="s">
        <v>123</v>
      </c>
      <c r="C98" t="e">
        <f ca="1">_xll.BDP($B98,$C$1)</f>
        <v>#NAME?</v>
      </c>
      <c r="D98" t="e">
        <f ca="1">_xll.BDP($B98, $D$1)</f>
        <v>#NAME?</v>
      </c>
      <c r="E98" t="e">
        <f ca="1">_xll.BDP($B98, $E$1)</f>
        <v>#NAME?</v>
      </c>
      <c r="F98" t="e">
        <f ca="1">_xll.BDP($B98, $F$1)</f>
        <v>#NAME?</v>
      </c>
      <c r="G98" t="e">
        <f ca="1">_xll.BDP($B98, $G$1)</f>
        <v>#NAME?</v>
      </c>
      <c r="H98" t="e">
        <f ca="1">_xll.BDP($B98, $H$1)</f>
        <v>#NAME?</v>
      </c>
      <c r="I98" t="s">
        <v>218</v>
      </c>
      <c r="J98" t="str">
        <f t="shared" si="7"/>
        <v>EM</v>
      </c>
      <c r="K98" t="str">
        <f t="shared" si="8"/>
        <v>Equity</v>
      </c>
      <c r="N98" t="s">
        <v>219</v>
      </c>
      <c r="O98" t="s">
        <v>220</v>
      </c>
      <c r="X98" s="2" t="e">
        <f ca="1">_xll.BDP("SETAGRO Index","PARSEKYABLE_DES")</f>
        <v>#NAME?</v>
      </c>
      <c r="Y98" s="2" t="s">
        <v>221</v>
      </c>
      <c r="Z98" s="4" t="s">
        <v>222</v>
      </c>
      <c r="AA98" t="s">
        <v>22</v>
      </c>
      <c r="AD98" t="s">
        <v>194</v>
      </c>
      <c r="AE98" t="s">
        <v>223</v>
      </c>
      <c r="AF98" t="s">
        <v>21</v>
      </c>
      <c r="AG98" t="s">
        <v>150</v>
      </c>
    </row>
    <row r="99" spans="1:33">
      <c r="A99">
        <f t="shared" si="6"/>
        <v>28</v>
      </c>
      <c r="B99" t="s">
        <v>224</v>
      </c>
      <c r="C99" t="e">
        <f ca="1">_xll.BDP($B99,$C$1)</f>
        <v>#NAME?</v>
      </c>
      <c r="D99" t="e">
        <f ca="1">_xll.BDP($B99, $D$1)</f>
        <v>#NAME?</v>
      </c>
      <c r="E99" t="e">
        <f ca="1">_xll.BDP($B99, $E$1)</f>
        <v>#NAME?</v>
      </c>
      <c r="F99" t="e">
        <f ca="1">_xll.BDP($B99, $F$1)</f>
        <v>#NAME?</v>
      </c>
      <c r="G99" t="e">
        <f ca="1">_xll.BDP($B99, $G$1)</f>
        <v>#NAME?</v>
      </c>
      <c r="H99" t="e">
        <f ca="1">_xll.BDP($B99, $H$1)</f>
        <v>#NAME?</v>
      </c>
      <c r="J99" t="str">
        <f t="shared" si="7"/>
        <v>EM</v>
      </c>
      <c r="K99" t="str">
        <f t="shared" si="8"/>
        <v>Equity</v>
      </c>
      <c r="N99" t="s">
        <v>225</v>
      </c>
      <c r="O99" t="s">
        <v>226</v>
      </c>
      <c r="X99" s="2" t="e">
        <f ca="1">_xll.BDP("SETPERS Index","PARSEKYABLE_DES")</f>
        <v>#NAME?</v>
      </c>
      <c r="Y99" s="2" t="s">
        <v>227</v>
      </c>
      <c r="Z99" s="4" t="s">
        <v>228</v>
      </c>
      <c r="AA99" t="s">
        <v>22</v>
      </c>
      <c r="AD99" t="s">
        <v>200</v>
      </c>
      <c r="AE99" t="s">
        <v>201</v>
      </c>
      <c r="AF99" t="s">
        <v>21</v>
      </c>
      <c r="AG99" t="s">
        <v>28</v>
      </c>
    </row>
    <row r="100" spans="1:33">
      <c r="A100">
        <f t="shared" si="6"/>
        <v>10</v>
      </c>
      <c r="B100" t="s">
        <v>229</v>
      </c>
      <c r="C100" t="e">
        <f ca="1">_xll.BDP($B100,$C$1)</f>
        <v>#NAME?</v>
      </c>
      <c r="D100" t="e">
        <f ca="1">_xll.BDP($B100, $D$1)</f>
        <v>#NAME?</v>
      </c>
      <c r="E100" t="e">
        <f ca="1">_xll.BDP($B100, $E$1)</f>
        <v>#NAME?</v>
      </c>
      <c r="F100" t="e">
        <f ca="1">_xll.BDP($B100, $F$1)</f>
        <v>#NAME?</v>
      </c>
      <c r="G100" t="e">
        <f ca="1">_xll.BDP($B100, $G$1)</f>
        <v>#NAME?</v>
      </c>
      <c r="H100" t="e">
        <f ca="1">_xll.BDP($B100, $H$1)</f>
        <v>#NAME?</v>
      </c>
      <c r="J100" t="str">
        <f t="shared" si="7"/>
        <v>DM</v>
      </c>
      <c r="K100" t="str">
        <f t="shared" si="8"/>
        <v>Equity</v>
      </c>
      <c r="N100" t="s">
        <v>230</v>
      </c>
      <c r="O100" t="s">
        <v>231</v>
      </c>
      <c r="X100" s="2" t="e">
        <f ca="1">_xll.BDP("SETETRON Index","PARSEKYABLE_DES")</f>
        <v>#NAME?</v>
      </c>
      <c r="Y100" s="2" t="s">
        <v>232</v>
      </c>
      <c r="Z100" s="4" t="s">
        <v>233</v>
      </c>
      <c r="AA100" t="s">
        <v>22</v>
      </c>
      <c r="AD100" t="s">
        <v>182</v>
      </c>
      <c r="AE100" t="s">
        <v>234</v>
      </c>
      <c r="AF100" t="s">
        <v>21</v>
      </c>
      <c r="AG100" t="s">
        <v>235</v>
      </c>
    </row>
    <row r="101" spans="1:33">
      <c r="A101" t="str">
        <f t="shared" si="6"/>
        <v/>
      </c>
      <c r="B101" t="s">
        <v>236</v>
      </c>
      <c r="C101" t="e">
        <f ca="1">_xll.BDP($B101,$C$1)</f>
        <v>#NAME?</v>
      </c>
      <c r="D101" t="e">
        <f ca="1">_xll.BDP($B101, $D$1)</f>
        <v>#NAME?</v>
      </c>
      <c r="E101" t="e">
        <f ca="1">_xll.BDP($B101, $E$1)</f>
        <v>#NAME?</v>
      </c>
      <c r="F101" t="e">
        <f ca="1">_xll.BDP($B101, $F$1)</f>
        <v>#NAME?</v>
      </c>
      <c r="G101" t="e">
        <f ca="1">_xll.BDP($B101, $G$1)</f>
        <v>#NAME?</v>
      </c>
      <c r="H101" t="e">
        <f ca="1">_xll.BDP($B101, $H$1)</f>
        <v>#NAME?</v>
      </c>
      <c r="J101" t="str">
        <f t="shared" si="7"/>
        <v/>
      </c>
      <c r="K101" t="str">
        <f t="shared" si="8"/>
        <v/>
      </c>
      <c r="N101" t="s">
        <v>237</v>
      </c>
      <c r="O101" t="s">
        <v>238</v>
      </c>
      <c r="X101" s="2" t="e">
        <f ca="1">_xll.BDP("THIVQTDN Index","PARSEKYABLE_DES")</f>
        <v>#NAME?</v>
      </c>
      <c r="Y101" s="2" t="s">
        <v>38</v>
      </c>
      <c r="Z101" s="4" t="s">
        <v>239</v>
      </c>
      <c r="AA101" t="s">
        <v>40</v>
      </c>
      <c r="AD101" t="s">
        <v>240</v>
      </c>
      <c r="AE101" t="s">
        <v>241</v>
      </c>
      <c r="AF101" t="s">
        <v>21</v>
      </c>
      <c r="AG101" t="s">
        <v>22</v>
      </c>
    </row>
    <row r="102" spans="1:33">
      <c r="A102">
        <f t="shared" si="6"/>
        <v>20</v>
      </c>
      <c r="B102" t="s">
        <v>242</v>
      </c>
      <c r="C102" t="e">
        <f ca="1">_xll.BDP($B102,$C$1)</f>
        <v>#NAME?</v>
      </c>
      <c r="D102" t="e">
        <f ca="1">_xll.BDP($B102, $D$1)</f>
        <v>#NAME?</v>
      </c>
      <c r="E102" t="e">
        <f ca="1">_xll.BDP($B102, $E$1)</f>
        <v>#NAME?</v>
      </c>
      <c r="F102" t="e">
        <f ca="1">_xll.BDP($B102, $F$1)</f>
        <v>#NAME?</v>
      </c>
      <c r="G102" t="e">
        <f ca="1">_xll.BDP($B102, $G$1)</f>
        <v>#NAME?</v>
      </c>
      <c r="H102" t="e">
        <f ca="1">_xll.BDP($B102, $H$1)</f>
        <v>#NAME?</v>
      </c>
      <c r="J102" t="str">
        <f t="shared" si="7"/>
        <v>EM</v>
      </c>
      <c r="K102" t="str">
        <f t="shared" si="8"/>
        <v>Equity</v>
      </c>
      <c r="N102" t="s">
        <v>179</v>
      </c>
      <c r="O102" t="s">
        <v>243</v>
      </c>
      <c r="X102" s="2" t="e">
        <f ca="1">_xll.BDP("SETFINC Index","PARSEKYABLE_DES")</f>
        <v>#NAME?</v>
      </c>
      <c r="Y102" s="2" t="s">
        <v>244</v>
      </c>
      <c r="Z102" s="4" t="s">
        <v>245</v>
      </c>
      <c r="AA102" t="s">
        <v>22</v>
      </c>
      <c r="AD102" t="s">
        <v>213</v>
      </c>
      <c r="AE102" t="s">
        <v>246</v>
      </c>
      <c r="AF102" t="s">
        <v>21</v>
      </c>
      <c r="AG102" t="s">
        <v>150</v>
      </c>
    </row>
    <row r="103" spans="1:33">
      <c r="A103">
        <f t="shared" si="6"/>
        <v>25</v>
      </c>
      <c r="B103" t="s">
        <v>247</v>
      </c>
      <c r="C103" t="e">
        <f ca="1">_xll.BDP($B103,$C$1)</f>
        <v>#NAME?</v>
      </c>
      <c r="D103" t="e">
        <f ca="1">_xll.BDP($B103, $D$1)</f>
        <v>#NAME?</v>
      </c>
      <c r="E103" t="e">
        <f ca="1">_xll.BDP($B103, $E$1)</f>
        <v>#NAME?</v>
      </c>
      <c r="F103" t="e">
        <f ca="1">_xll.BDP($B103, $F$1)</f>
        <v>#NAME?</v>
      </c>
      <c r="G103" t="e">
        <f ca="1">_xll.BDP($B103, $G$1)</f>
        <v>#NAME?</v>
      </c>
      <c r="H103" t="e">
        <f ca="1">_xll.BDP($B103, $H$1)</f>
        <v>#NAME?</v>
      </c>
      <c r="J103" t="str">
        <f t="shared" si="7"/>
        <v>EM</v>
      </c>
      <c r="K103" t="str">
        <f t="shared" si="8"/>
        <v>Equity</v>
      </c>
      <c r="N103" t="s">
        <v>240</v>
      </c>
      <c r="O103" t="s">
        <v>248</v>
      </c>
      <c r="X103" s="2" t="e">
        <f ca="1">_xll.BDP("MCTB Index","PARSEKYABLE_DES")</f>
        <v>#NAME?</v>
      </c>
      <c r="Y103" s="2" t="s">
        <v>249</v>
      </c>
      <c r="Z103" s="4" t="s">
        <v>250</v>
      </c>
      <c r="AA103" t="s">
        <v>40</v>
      </c>
      <c r="AD103" t="s">
        <v>225</v>
      </c>
      <c r="AE103" t="s">
        <v>251</v>
      </c>
      <c r="AF103" t="s">
        <v>21</v>
      </c>
      <c r="AG103" t="s">
        <v>150</v>
      </c>
    </row>
    <row r="104" spans="1:33">
      <c r="A104">
        <f t="shared" si="6"/>
        <v>21</v>
      </c>
      <c r="B104" t="s">
        <v>252</v>
      </c>
      <c r="C104" t="e">
        <f ca="1">_xll.BDP($B104,$C$1)</f>
        <v>#NAME?</v>
      </c>
      <c r="D104" t="e">
        <f ca="1">_xll.BDP($B104, $D$1)</f>
        <v>#NAME?</v>
      </c>
      <c r="E104" t="e">
        <f ca="1">_xll.BDP($B104, $E$1)</f>
        <v>#NAME?</v>
      </c>
      <c r="F104" t="e">
        <f ca="1">_xll.BDP($B104, $F$1)</f>
        <v>#NAME?</v>
      </c>
      <c r="G104" t="e">
        <f ca="1">_xll.BDP($B104, $G$1)</f>
        <v>#NAME?</v>
      </c>
      <c r="H104" t="e">
        <f ca="1">_xll.BDP($B104, $H$1)</f>
        <v>#NAME?</v>
      </c>
      <c r="J104" t="str">
        <f t="shared" si="7"/>
        <v>EM</v>
      </c>
      <c r="K104" t="str">
        <f t="shared" si="8"/>
        <v>Equity</v>
      </c>
      <c r="N104" t="s">
        <v>253</v>
      </c>
      <c r="O104" t="s">
        <v>254</v>
      </c>
      <c r="X104" s="2" t="e">
        <f ca="1">_xll.BDP("SETPROF Index","PARSEKYABLE_DES")</f>
        <v>#NAME?</v>
      </c>
      <c r="Y104" s="2" t="s">
        <v>255</v>
      </c>
      <c r="Z104" s="4" t="s">
        <v>256</v>
      </c>
      <c r="AA104" t="s">
        <v>22</v>
      </c>
      <c r="AD104" t="s">
        <v>230</v>
      </c>
      <c r="AE104" t="s">
        <v>257</v>
      </c>
      <c r="AF104" t="s">
        <v>21</v>
      </c>
      <c r="AG104" t="s">
        <v>150</v>
      </c>
    </row>
    <row r="105" spans="1:33">
      <c r="A105">
        <f t="shared" si="6"/>
        <v>30</v>
      </c>
      <c r="B105" t="s">
        <v>258</v>
      </c>
      <c r="C105" t="e">
        <f ca="1">_xll.BDP($B105,$C$1)</f>
        <v>#NAME?</v>
      </c>
      <c r="D105" t="e">
        <f ca="1">_xll.BDP($B105, $D$1)</f>
        <v>#NAME?</v>
      </c>
      <c r="E105" t="e">
        <f ca="1">_xll.BDP($B105, $E$1)</f>
        <v>#NAME?</v>
      </c>
      <c r="F105" t="e">
        <f ca="1">_xll.BDP($B105, $F$1)</f>
        <v>#NAME?</v>
      </c>
      <c r="G105" t="e">
        <f ca="1">_xll.BDP($B105, $G$1)</f>
        <v>#NAME?</v>
      </c>
      <c r="H105" t="e">
        <f ca="1">_xll.BDP($B105, $H$1)</f>
        <v>#NAME?</v>
      </c>
      <c r="I105" t="s">
        <v>259</v>
      </c>
      <c r="J105" t="str">
        <f t="shared" si="7"/>
        <v>EM</v>
      </c>
      <c r="K105" t="str">
        <f t="shared" si="8"/>
        <v>Equity</v>
      </c>
      <c r="N105" t="s">
        <v>260</v>
      </c>
      <c r="O105" t="s">
        <v>261</v>
      </c>
      <c r="X105" s="2" t="e">
        <f ca="1">_xll.BDP("THSEMAI Index","PARSEKYABLE_DES")</f>
        <v>#NAME?</v>
      </c>
      <c r="Y105" s="2" t="s">
        <v>262</v>
      </c>
      <c r="Z105" s="4" t="s">
        <v>263</v>
      </c>
      <c r="AA105" t="s">
        <v>40</v>
      </c>
      <c r="AD105" t="s">
        <v>237</v>
      </c>
      <c r="AE105" t="s">
        <v>264</v>
      </c>
      <c r="AF105" t="s">
        <v>21</v>
      </c>
      <c r="AG105" t="s">
        <v>150</v>
      </c>
    </row>
    <row r="106" spans="1:33">
      <c r="A106">
        <f t="shared" si="6"/>
        <v>33</v>
      </c>
      <c r="B106" t="s">
        <v>265</v>
      </c>
      <c r="C106" t="e">
        <f ca="1">_xll.BDP($B106,$C$1)</f>
        <v>#NAME?</v>
      </c>
      <c r="D106" t="e">
        <f ca="1">_xll.BDP($B106, $D$1)</f>
        <v>#NAME?</v>
      </c>
      <c r="E106" t="e">
        <f ca="1">_xll.BDP($B106, $E$1)</f>
        <v>#NAME?</v>
      </c>
      <c r="F106" t="e">
        <f ca="1">_xll.BDP($B106, $F$1)</f>
        <v>#NAME?</v>
      </c>
      <c r="G106" t="e">
        <f ca="1">_xll.BDP($B106, $G$1)</f>
        <v>#NAME?</v>
      </c>
      <c r="H106" t="e">
        <f ca="1">_xll.BDP($B106, $H$1)</f>
        <v>#NAME?</v>
      </c>
      <c r="I106" t="s">
        <v>259</v>
      </c>
      <c r="J106" t="str">
        <f t="shared" si="7"/>
        <v>EM</v>
      </c>
      <c r="K106" t="str">
        <f t="shared" si="8"/>
        <v>Equity</v>
      </c>
      <c r="N106" t="s">
        <v>266</v>
      </c>
      <c r="O106" t="s">
        <v>267</v>
      </c>
      <c r="X106" s="2" t="e">
        <f ca="1">_xll.BDP("SETV Index","PARSEKYABLE_DES")</f>
        <v>#NAME?</v>
      </c>
      <c r="Y106" s="2" t="s">
        <v>268</v>
      </c>
      <c r="Z106" s="2" t="s">
        <v>269</v>
      </c>
      <c r="AA106" t="s">
        <v>78</v>
      </c>
      <c r="AD106" t="s">
        <v>270</v>
      </c>
      <c r="AE106" t="s">
        <v>271</v>
      </c>
      <c r="AF106" t="s">
        <v>21</v>
      </c>
      <c r="AG106" t="s">
        <v>42</v>
      </c>
    </row>
    <row r="107" spans="1:33">
      <c r="A107" t="str">
        <f t="shared" si="6"/>
        <v/>
      </c>
      <c r="B107" t="s">
        <v>272</v>
      </c>
      <c r="C107" t="e">
        <f ca="1">_xll.BDP($B107,$C$1)</f>
        <v>#NAME?</v>
      </c>
      <c r="D107" t="e">
        <f ca="1">_xll.BDP($B107, $D$1)</f>
        <v>#NAME?</v>
      </c>
      <c r="E107" t="e">
        <f ca="1">_xll.BDP($B107, $E$1)</f>
        <v>#NAME?</v>
      </c>
      <c r="F107" t="e">
        <f ca="1">_xll.BDP($B107, $F$1)</f>
        <v>#NAME?</v>
      </c>
      <c r="G107" t="e">
        <f ca="1">_xll.BDP($B107, $G$1)</f>
        <v>#NAME?</v>
      </c>
      <c r="H107" t="e">
        <f ca="1">_xll.BDP($B107, $H$1)</f>
        <v>#NAME?</v>
      </c>
      <c r="I107" t="s">
        <v>259</v>
      </c>
      <c r="J107" t="str">
        <f t="shared" si="7"/>
        <v/>
      </c>
      <c r="K107" t="str">
        <f t="shared" si="8"/>
        <v/>
      </c>
      <c r="N107" t="s">
        <v>273</v>
      </c>
      <c r="O107" t="s">
        <v>274</v>
      </c>
      <c r="X107" s="2" t="e">
        <f ca="1">_xll.BDP("THIVRYTD Index","PARSEKYABLE_DES")</f>
        <v>#NAME?</v>
      </c>
      <c r="Y107" s="2" t="s">
        <v>275</v>
      </c>
      <c r="Z107" s="4" t="s">
        <v>276</v>
      </c>
      <c r="AA107" t="s">
        <v>40</v>
      </c>
      <c r="AD107" t="s">
        <v>277</v>
      </c>
      <c r="AE107" t="s">
        <v>278</v>
      </c>
      <c r="AF107" t="s">
        <v>21</v>
      </c>
      <c r="AG107" t="s">
        <v>42</v>
      </c>
    </row>
    <row r="108" spans="1:33">
      <c r="A108" t="str">
        <f t="shared" si="6"/>
        <v/>
      </c>
      <c r="B108" t="s">
        <v>279</v>
      </c>
      <c r="C108" t="e">
        <f ca="1">_xll.BDP($B108,$C$1)</f>
        <v>#NAME?</v>
      </c>
      <c r="D108" t="e">
        <f ca="1">_xll.BDP($B108, $D$1)</f>
        <v>#NAME?</v>
      </c>
      <c r="E108" t="e">
        <f ca="1">_xll.BDP($B108, $E$1)</f>
        <v>#NAME?</v>
      </c>
      <c r="F108" t="e">
        <f ca="1">_xll.BDP($B108, $F$1)</f>
        <v>#NAME?</v>
      </c>
      <c r="G108" t="e">
        <f ca="1">_xll.BDP($B108, $G$1)</f>
        <v>#NAME?</v>
      </c>
      <c r="H108" t="e">
        <f ca="1">_xll.BDP($B108, $H$1)</f>
        <v>#NAME?</v>
      </c>
      <c r="I108" t="s">
        <v>259</v>
      </c>
      <c r="J108" t="str">
        <f t="shared" si="7"/>
        <v/>
      </c>
      <c r="K108" t="str">
        <f t="shared" si="8"/>
        <v/>
      </c>
      <c r="N108" t="s">
        <v>280</v>
      </c>
      <c r="O108" t="s">
        <v>281</v>
      </c>
      <c r="X108" s="2" t="e">
        <f ca="1">_xll.BDP("SETCHEM Index","PARSEKYABLE_DES")</f>
        <v>#NAME?</v>
      </c>
      <c r="Y108" s="2" t="s">
        <v>282</v>
      </c>
      <c r="Z108" s="4" t="s">
        <v>283</v>
      </c>
      <c r="AA108" t="s">
        <v>22</v>
      </c>
      <c r="AD108" t="s">
        <v>253</v>
      </c>
      <c r="AE108" t="s">
        <v>284</v>
      </c>
      <c r="AF108" t="s">
        <v>21</v>
      </c>
      <c r="AG108" t="s">
        <v>150</v>
      </c>
    </row>
    <row r="109" spans="1:33">
      <c r="A109" t="str">
        <f t="shared" si="6"/>
        <v/>
      </c>
      <c r="B109" t="s">
        <v>285</v>
      </c>
      <c r="C109" t="e">
        <f ca="1">_xll.BDP($B109,$C$1)</f>
        <v>#NAME?</v>
      </c>
      <c r="D109" t="e">
        <f ca="1">_xll.BDP($B109, $D$1)</f>
        <v>#NAME?</v>
      </c>
      <c r="E109" t="e">
        <f ca="1">_xll.BDP($B109, $E$1)</f>
        <v>#NAME?</v>
      </c>
      <c r="F109" t="e">
        <f ca="1">_xll.BDP($B109, $F$1)</f>
        <v>#NAME?</v>
      </c>
      <c r="G109" t="e">
        <f ca="1">_xll.BDP($B109, $G$1)</f>
        <v>#NAME?</v>
      </c>
      <c r="H109" t="e">
        <f ca="1">_xll.BDP($B109, $H$1)</f>
        <v>#NAME?</v>
      </c>
      <c r="I109" t="s">
        <v>259</v>
      </c>
      <c r="J109" t="str">
        <f t="shared" si="7"/>
        <v/>
      </c>
      <c r="K109" t="str">
        <f t="shared" si="8"/>
        <v/>
      </c>
      <c r="N109" t="s">
        <v>286</v>
      </c>
      <c r="O109" t="s">
        <v>287</v>
      </c>
      <c r="X109" s="2" t="e">
        <f ca="1">_xll.BDP("THIVFORS Index","PARSEKYABLE_DES")</f>
        <v>#NAME?</v>
      </c>
      <c r="Y109" s="2" t="s">
        <v>288</v>
      </c>
      <c r="Z109" s="4" t="s">
        <v>289</v>
      </c>
      <c r="AA109" t="s">
        <v>40</v>
      </c>
      <c r="AD109" t="s">
        <v>260</v>
      </c>
      <c r="AE109" t="s">
        <v>290</v>
      </c>
      <c r="AF109" t="s">
        <v>21</v>
      </c>
      <c r="AG109" t="s">
        <v>150</v>
      </c>
    </row>
    <row r="110" spans="1:33">
      <c r="A110">
        <f t="shared" si="6"/>
        <v>32</v>
      </c>
      <c r="B110" t="s">
        <v>291</v>
      </c>
      <c r="C110" t="e">
        <f ca="1">_xll.BDP($B110,$C$1)</f>
        <v>#NAME?</v>
      </c>
      <c r="D110" t="e">
        <f ca="1">_xll.BDP($B110, $D$1)</f>
        <v>#NAME?</v>
      </c>
      <c r="E110" t="e">
        <f ca="1">_xll.BDP($B110, $E$1)</f>
        <v>#NAME?</v>
      </c>
      <c r="F110" t="e">
        <f ca="1">_xll.BDP($B110, $F$1)</f>
        <v>#NAME?</v>
      </c>
      <c r="G110" t="e">
        <f ca="1">_xll.BDP($B110, $G$1)</f>
        <v>#NAME?</v>
      </c>
      <c r="H110" t="e">
        <f ca="1">_xll.BDP($B110, $H$1)</f>
        <v>#NAME?</v>
      </c>
      <c r="I110" t="s">
        <v>259</v>
      </c>
      <c r="J110" t="str">
        <f t="shared" si="7"/>
        <v>EM</v>
      </c>
      <c r="K110" t="str">
        <f t="shared" si="8"/>
        <v>Equity</v>
      </c>
      <c r="N110" t="s">
        <v>292</v>
      </c>
      <c r="O110" t="s">
        <v>293</v>
      </c>
      <c r="X110" s="2" t="e">
        <f ca="1">_xll.BDP("THIVLOCN Index","PARSEKYABLE_DES")</f>
        <v>#NAME?</v>
      </c>
      <c r="Y110" s="2" t="s">
        <v>190</v>
      </c>
      <c r="Z110" s="4" t="s">
        <v>294</v>
      </c>
      <c r="AA110" t="s">
        <v>40</v>
      </c>
      <c r="AD110" t="s">
        <v>266</v>
      </c>
      <c r="AE110" t="s">
        <v>295</v>
      </c>
      <c r="AF110" t="s">
        <v>21</v>
      </c>
      <c r="AG110" t="s">
        <v>150</v>
      </c>
    </row>
    <row r="111" spans="1:33">
      <c r="A111">
        <f t="shared" si="6"/>
        <v>31</v>
      </c>
      <c r="B111" t="s">
        <v>296</v>
      </c>
      <c r="C111" t="e">
        <f ca="1">_xll.BDP($B111,$C$1)</f>
        <v>#NAME?</v>
      </c>
      <c r="D111" t="e">
        <f ca="1">_xll.BDP($B111, $D$1)</f>
        <v>#NAME?</v>
      </c>
      <c r="E111" t="e">
        <f ca="1">_xll.BDP($B111, $E$1)</f>
        <v>#NAME?</v>
      </c>
      <c r="F111" t="e">
        <f ca="1">_xll.BDP($B111, $F$1)</f>
        <v>#NAME?</v>
      </c>
      <c r="G111" t="e">
        <f ca="1">_xll.BDP($B111, $G$1)</f>
        <v>#NAME?</v>
      </c>
      <c r="H111" t="e">
        <f ca="1">_xll.BDP($B111, $H$1)</f>
        <v>#NAME?</v>
      </c>
      <c r="I111" t="s">
        <v>259</v>
      </c>
      <c r="J111" t="str">
        <f t="shared" si="7"/>
        <v>EM</v>
      </c>
      <c r="K111" t="str">
        <f t="shared" si="8"/>
        <v>Equity</v>
      </c>
      <c r="N111" t="s">
        <v>297</v>
      </c>
      <c r="O111" t="s">
        <v>298</v>
      </c>
      <c r="X111" s="2" t="e">
        <f ca="1">_xll.BDP("THMAVAL Index","PARSEKYABLE_DES")</f>
        <v>#NAME?</v>
      </c>
      <c r="Y111" s="2" t="s">
        <v>262</v>
      </c>
      <c r="Z111" s="4" t="s">
        <v>299</v>
      </c>
      <c r="AA111" t="s">
        <v>40</v>
      </c>
      <c r="AD111" t="s">
        <v>280</v>
      </c>
      <c r="AE111" t="s">
        <v>300</v>
      </c>
      <c r="AF111" t="s">
        <v>21</v>
      </c>
      <c r="AG111" t="s">
        <v>150</v>
      </c>
    </row>
    <row r="112" spans="1:33">
      <c r="A112">
        <f t="shared" si="6"/>
        <v>37</v>
      </c>
      <c r="B112" t="s">
        <v>301</v>
      </c>
      <c r="C112" t="e">
        <f ca="1">_xll.BDP($B112,$C$1)</f>
        <v>#NAME?</v>
      </c>
      <c r="D112" t="e">
        <f ca="1">_xll.BDP($B112, $D$1)</f>
        <v>#NAME?</v>
      </c>
      <c r="E112" t="e">
        <f ca="1">_xll.BDP($B112, $E$1)</f>
        <v>#NAME?</v>
      </c>
      <c r="F112" t="e">
        <f ca="1">_xll.BDP($B112, $F$1)</f>
        <v>#NAME?</v>
      </c>
      <c r="G112" t="e">
        <f ca="1">_xll.BDP($B112, $G$1)</f>
        <v>#NAME?</v>
      </c>
      <c r="H112" t="e">
        <f ca="1">_xll.BDP($B112, $H$1)</f>
        <v>#NAME?</v>
      </c>
      <c r="I112" t="s">
        <v>150</v>
      </c>
      <c r="J112" t="str">
        <f t="shared" si="7"/>
        <v>EM</v>
      </c>
      <c r="K112" t="str">
        <f t="shared" si="8"/>
        <v>Fixed Income</v>
      </c>
      <c r="N112" t="s">
        <v>302</v>
      </c>
      <c r="O112" t="s">
        <v>303</v>
      </c>
      <c r="X112" s="2" t="e">
        <f ca="1">_xll.BDP("SETCNSP Index","PARSEKYABLE_DES")</f>
        <v>#NAME?</v>
      </c>
      <c r="Y112" s="2" t="s">
        <v>304</v>
      </c>
      <c r="Z112" s="4" t="s">
        <v>305</v>
      </c>
      <c r="AA112" t="s">
        <v>22</v>
      </c>
      <c r="AD112" t="s">
        <v>286</v>
      </c>
      <c r="AE112" t="s">
        <v>306</v>
      </c>
      <c r="AF112" t="s">
        <v>21</v>
      </c>
      <c r="AG112" t="s">
        <v>150</v>
      </c>
    </row>
    <row r="113" spans="1:33">
      <c r="A113">
        <f t="shared" si="6"/>
        <v>38</v>
      </c>
      <c r="B113" t="s">
        <v>307</v>
      </c>
      <c r="C113" t="e">
        <f ca="1">_xll.BDP($B113,$C$1)</f>
        <v>#NAME?</v>
      </c>
      <c r="D113" t="e">
        <f ca="1">_xll.BDP($B113, $D$1)</f>
        <v>#NAME?</v>
      </c>
      <c r="E113" t="e">
        <f ca="1">_xll.BDP($B113, $E$1)</f>
        <v>#NAME?</v>
      </c>
      <c r="F113" t="e">
        <f ca="1">_xll.BDP($B113, $F$1)</f>
        <v>#NAME?</v>
      </c>
      <c r="G113" t="e">
        <f ca="1">_xll.BDP($B113, $G$1)</f>
        <v>#NAME?</v>
      </c>
      <c r="H113" t="e">
        <f ca="1">_xll.BDP($B113, $H$1)</f>
        <v>#NAME?</v>
      </c>
      <c r="I113" t="s">
        <v>150</v>
      </c>
      <c r="J113" t="str">
        <f t="shared" si="7"/>
        <v>EM</v>
      </c>
      <c r="K113" t="str">
        <f t="shared" si="8"/>
        <v>Fixed Income</v>
      </c>
      <c r="N113" t="s">
        <v>308</v>
      </c>
      <c r="O113" t="s">
        <v>309</v>
      </c>
      <c r="X113" s="2" t="e">
        <f ca="1">_xll.BDP("THIVFORB Index","PARSEKYABLE_DES")</f>
        <v>#NAME?</v>
      </c>
      <c r="Y113" s="2" t="s">
        <v>288</v>
      </c>
      <c r="Z113" s="4" t="s">
        <v>310</v>
      </c>
      <c r="AA113" t="s">
        <v>40</v>
      </c>
      <c r="AD113" t="s">
        <v>302</v>
      </c>
      <c r="AE113" t="s">
        <v>303</v>
      </c>
      <c r="AF113" t="s">
        <v>21</v>
      </c>
      <c r="AG113" t="s">
        <v>28</v>
      </c>
    </row>
    <row r="114" spans="1:33">
      <c r="A114">
        <f t="shared" si="6"/>
        <v>39</v>
      </c>
      <c r="B114" t="s">
        <v>311</v>
      </c>
      <c r="C114" t="e">
        <f ca="1">_xll.BDP($B114,$C$1)</f>
        <v>#NAME?</v>
      </c>
      <c r="D114" t="e">
        <f ca="1">_xll.BDP($B114, $D$1)</f>
        <v>#NAME?</v>
      </c>
      <c r="E114" t="e">
        <f ca="1">_xll.BDP($B114, $E$1)</f>
        <v>#NAME?</v>
      </c>
      <c r="F114" t="e">
        <f ca="1">_xll.BDP($B114, $F$1)</f>
        <v>#NAME?</v>
      </c>
      <c r="G114" t="e">
        <f ca="1">_xll.BDP($B114, $G$1)</f>
        <v>#NAME?</v>
      </c>
      <c r="H114" t="e">
        <f ca="1">_xll.BDP($B114, $H$1)</f>
        <v>#NAME?</v>
      </c>
      <c r="I114" t="s">
        <v>150</v>
      </c>
      <c r="J114" t="str">
        <f t="shared" si="7"/>
        <v>EM</v>
      </c>
      <c r="K114" t="str">
        <f t="shared" si="8"/>
        <v>Fixed Income</v>
      </c>
      <c r="N114" t="s">
        <v>312</v>
      </c>
      <c r="O114" t="s">
        <v>313</v>
      </c>
      <c r="X114" s="2" t="e">
        <f ca="1">_xll.BDP("SETAGRI Index","PARSEKYABLE_DES")</f>
        <v>#NAME?</v>
      </c>
      <c r="Y114" s="2" t="s">
        <v>314</v>
      </c>
      <c r="Z114" s="4" t="s">
        <v>315</v>
      </c>
      <c r="AA114" t="s">
        <v>22</v>
      </c>
      <c r="AD114" t="s">
        <v>273</v>
      </c>
      <c r="AE114" t="s">
        <v>316</v>
      </c>
      <c r="AF114" t="s">
        <v>21</v>
      </c>
      <c r="AG114" t="s">
        <v>22</v>
      </c>
    </row>
    <row r="115" spans="1:33">
      <c r="A115">
        <f t="shared" si="6"/>
        <v>44</v>
      </c>
      <c r="B115" t="s">
        <v>317</v>
      </c>
      <c r="C115" t="e">
        <f ca="1">_xll.BDP($B115,$C$1)</f>
        <v>#NAME?</v>
      </c>
      <c r="D115" t="e">
        <f ca="1">_xll.BDP($B115, $D$1)</f>
        <v>#NAME?</v>
      </c>
      <c r="E115" t="e">
        <f ca="1">_xll.BDP($B115, $E$1)</f>
        <v>#NAME?</v>
      </c>
      <c r="F115" t="e">
        <f ca="1">_xll.BDP($B115, $F$1)</f>
        <v>#NAME?</v>
      </c>
      <c r="G115" t="e">
        <f ca="1">_xll.BDP($B115, $G$1)</f>
        <v>#NAME?</v>
      </c>
      <c r="H115" t="e">
        <f ca="1">_xll.BDP($B115, $H$1)</f>
        <v>#NAME?</v>
      </c>
      <c r="I115" t="s">
        <v>318</v>
      </c>
      <c r="J115" t="str">
        <f t="shared" si="7"/>
        <v>EM</v>
      </c>
      <c r="K115" t="str">
        <f t="shared" si="8"/>
        <v>Reit</v>
      </c>
      <c r="N115" t="s">
        <v>319</v>
      </c>
      <c r="O115" t="s">
        <v>320</v>
      </c>
      <c r="X115" s="2" t="e">
        <f ca="1">_xll.BDP("SETPRPC Index","PARSEKYABLE_DES")</f>
        <v>#NAME?</v>
      </c>
      <c r="Y115" s="2" t="s">
        <v>321</v>
      </c>
      <c r="Z115" s="4" t="s">
        <v>322</v>
      </c>
      <c r="AA115" t="s">
        <v>22</v>
      </c>
      <c r="AD115" t="s">
        <v>292</v>
      </c>
      <c r="AE115" t="s">
        <v>323</v>
      </c>
      <c r="AF115" t="s">
        <v>21</v>
      </c>
      <c r="AG115" t="s">
        <v>150</v>
      </c>
    </row>
    <row r="116" spans="1:33">
      <c r="A116">
        <f t="shared" si="6"/>
        <v>14</v>
      </c>
      <c r="B116" t="s">
        <v>16</v>
      </c>
      <c r="C116" t="e">
        <f ca="1">_xll.BDP($B116,$C$1)</f>
        <v>#NAME?</v>
      </c>
      <c r="D116" t="e">
        <f ca="1">_xll.BDP($B116, $D$1)</f>
        <v>#NAME?</v>
      </c>
      <c r="E116" t="e">
        <f ca="1">_xll.BDP($B116, $E$1)</f>
        <v>#NAME?</v>
      </c>
      <c r="F116" t="e">
        <f ca="1">_xll.BDP($B116, $F$1)</f>
        <v>#NAME?</v>
      </c>
      <c r="G116" t="e">
        <f ca="1">_xll.BDP($B116, $G$1)</f>
        <v>#NAME?</v>
      </c>
      <c r="H116" t="e">
        <f ca="1">_xll.BDP($B116, $H$1)</f>
        <v>#NAME?</v>
      </c>
      <c r="I116" t="s">
        <v>324</v>
      </c>
      <c r="J116" t="str">
        <f t="shared" si="7"/>
        <v>DM</v>
      </c>
      <c r="K116" t="str">
        <f t="shared" si="8"/>
        <v>Equity</v>
      </c>
      <c r="N116" t="s">
        <v>325</v>
      </c>
      <c r="O116" t="s">
        <v>326</v>
      </c>
      <c r="X116" s="2" t="e">
        <f ca="1">_xll.BDP("SETSERV Index","PARSEKYABLE_DES")</f>
        <v>#NAME?</v>
      </c>
      <c r="Y116" s="2" t="s">
        <v>327</v>
      </c>
      <c r="Z116" s="4" t="s">
        <v>328</v>
      </c>
      <c r="AA116" t="s">
        <v>22</v>
      </c>
      <c r="AD116" t="s">
        <v>297</v>
      </c>
      <c r="AE116" t="s">
        <v>329</v>
      </c>
      <c r="AF116" t="s">
        <v>21</v>
      </c>
      <c r="AG116" t="s">
        <v>150</v>
      </c>
    </row>
    <row r="117" spans="1:33">
      <c r="A117">
        <f t="shared" si="6"/>
        <v>12</v>
      </c>
      <c r="B117" t="s">
        <v>152</v>
      </c>
      <c r="C117" t="e">
        <f ca="1">_xll.BDP($B117,$C$1)</f>
        <v>#NAME?</v>
      </c>
      <c r="D117" t="e">
        <f ca="1">_xll.BDP($B117, $D$1)</f>
        <v>#NAME?</v>
      </c>
      <c r="E117" t="e">
        <f ca="1">_xll.BDP($B117, $E$1)</f>
        <v>#NAME?</v>
      </c>
      <c r="F117" t="e">
        <f ca="1">_xll.BDP($B117, $F$1)</f>
        <v>#NAME?</v>
      </c>
      <c r="G117" t="e">
        <f ca="1">_xll.BDP($B117, $G$1)</f>
        <v>#NAME?</v>
      </c>
      <c r="H117" t="e">
        <f ca="1">_xll.BDP($B117, $H$1)</f>
        <v>#NAME?</v>
      </c>
      <c r="J117" t="str">
        <f t="shared" si="7"/>
        <v>DM</v>
      </c>
      <c r="K117" t="str">
        <f t="shared" si="8"/>
        <v>Equity</v>
      </c>
      <c r="N117" t="s">
        <v>270</v>
      </c>
      <c r="O117" t="s">
        <v>330</v>
      </c>
      <c r="X117" s="2" t="e">
        <f ca="1">_xll.BDP("THIVIYTD Index","PARSEKYABLE_DES")</f>
        <v>#NAME?</v>
      </c>
      <c r="Y117" s="2" t="s">
        <v>275</v>
      </c>
      <c r="Z117" s="4" t="s">
        <v>331</v>
      </c>
      <c r="AA117" t="s">
        <v>40</v>
      </c>
      <c r="AD117" t="s">
        <v>308</v>
      </c>
      <c r="AE117" t="s">
        <v>332</v>
      </c>
      <c r="AF117" t="s">
        <v>21</v>
      </c>
      <c r="AG117" t="s">
        <v>150</v>
      </c>
    </row>
    <row r="118" spans="1:33">
      <c r="A118">
        <f t="shared" si="6"/>
        <v>16</v>
      </c>
      <c r="B118" t="s">
        <v>134</v>
      </c>
      <c r="C118" t="e">
        <f ca="1">_xll.BDP($B118,$C$1)</f>
        <v>#NAME?</v>
      </c>
      <c r="D118" t="e">
        <f ca="1">_xll.BDP($B118, $D$1)</f>
        <v>#NAME?</v>
      </c>
      <c r="E118" t="e">
        <f ca="1">_xll.BDP($B118, $E$1)</f>
        <v>#NAME?</v>
      </c>
      <c r="F118" t="e">
        <f ca="1">_xll.BDP($B118, $F$1)</f>
        <v>#NAME?</v>
      </c>
      <c r="G118" t="e">
        <f ca="1">_xll.BDP($B118, $G$1)</f>
        <v>#NAME?</v>
      </c>
      <c r="H118" t="e">
        <f ca="1">_xll.BDP($B118, $H$1)</f>
        <v>#NAME?</v>
      </c>
      <c r="J118" t="str">
        <f t="shared" si="7"/>
        <v>EM</v>
      </c>
      <c r="K118" t="str">
        <f t="shared" si="8"/>
        <v>Equity</v>
      </c>
      <c r="N118" t="s">
        <v>333</v>
      </c>
      <c r="O118" t="s">
        <v>334</v>
      </c>
      <c r="X118" s="2" t="e">
        <f ca="1">_xll.BDP("THIVPRNT Index","PARSEKYABLE_DES")</f>
        <v>#NAME?</v>
      </c>
      <c r="Y118" s="2" t="s">
        <v>335</v>
      </c>
      <c r="Z118" s="4" t="s">
        <v>336</v>
      </c>
      <c r="AA118" t="s">
        <v>40</v>
      </c>
      <c r="AD118" t="s">
        <v>325</v>
      </c>
      <c r="AE118" t="s">
        <v>337</v>
      </c>
      <c r="AF118" t="s">
        <v>21</v>
      </c>
      <c r="AG118" t="s">
        <v>150</v>
      </c>
    </row>
    <row r="119" spans="1:33">
      <c r="A119">
        <f t="shared" si="6"/>
        <v>15</v>
      </c>
      <c r="B119" t="s">
        <v>95</v>
      </c>
      <c r="C119" t="e">
        <f ca="1">_xll.BDP($B119,$C$1)</f>
        <v>#NAME?</v>
      </c>
      <c r="D119" t="e">
        <f ca="1">_xll.BDP($B119, $D$1)</f>
        <v>#NAME?</v>
      </c>
      <c r="E119" t="e">
        <f ca="1">_xll.BDP($B119, $E$1)</f>
        <v>#NAME?</v>
      </c>
      <c r="F119" t="e">
        <f ca="1">_xll.BDP($B119, $F$1)</f>
        <v>#NAME?</v>
      </c>
      <c r="G119" t="e">
        <f ca="1">_xll.BDP($B119, $G$1)</f>
        <v>#NAME?</v>
      </c>
      <c r="H119" t="e">
        <f ca="1">_xll.BDP($B119, $H$1)</f>
        <v>#NAME?</v>
      </c>
      <c r="J119" t="str">
        <f t="shared" si="7"/>
        <v>DM</v>
      </c>
      <c r="K119" t="str">
        <f t="shared" si="8"/>
        <v>Equity</v>
      </c>
      <c r="N119" t="s">
        <v>338</v>
      </c>
      <c r="O119" t="s">
        <v>339</v>
      </c>
      <c r="X119" s="2" t="e">
        <f ca="1">_xll.BDP("THIVPUR$ Index","PARSEKYABLE_DES")</f>
        <v>#NAME?</v>
      </c>
      <c r="Y119" s="2" t="s">
        <v>288</v>
      </c>
      <c r="Z119" s="4" t="s">
        <v>340</v>
      </c>
      <c r="AA119" t="s">
        <v>40</v>
      </c>
      <c r="AD119" t="s">
        <v>312</v>
      </c>
      <c r="AE119" t="s">
        <v>341</v>
      </c>
      <c r="AF119" t="s">
        <v>21</v>
      </c>
      <c r="AG119" t="s">
        <v>150</v>
      </c>
    </row>
    <row r="120" spans="1:33">
      <c r="A120">
        <f t="shared" si="6"/>
        <v>8</v>
      </c>
      <c r="B120" t="s">
        <v>57</v>
      </c>
      <c r="C120" t="e">
        <f ca="1">_xll.BDP($B120,$C$1)</f>
        <v>#NAME?</v>
      </c>
      <c r="D120" t="e">
        <f ca="1">_xll.BDP($B120, $D$1)</f>
        <v>#NAME?</v>
      </c>
      <c r="E120" t="e">
        <f ca="1">_xll.BDP($B120, $E$1)</f>
        <v>#NAME?</v>
      </c>
      <c r="F120" t="e">
        <f ca="1">_xll.BDP($B120, $F$1)</f>
        <v>#NAME?</v>
      </c>
      <c r="G120" t="e">
        <f ca="1">_xll.BDP($B120, $G$1)</f>
        <v>#NAME?</v>
      </c>
      <c r="H120" t="e">
        <f ca="1">_xll.BDP($B120, $H$1)</f>
        <v>#NAME?</v>
      </c>
      <c r="I120" t="s">
        <v>342</v>
      </c>
      <c r="J120" t="str">
        <f t="shared" si="7"/>
        <v>DM</v>
      </c>
      <c r="K120" t="str">
        <f t="shared" si="8"/>
        <v>Equity</v>
      </c>
      <c r="N120" t="s">
        <v>343</v>
      </c>
      <c r="O120" t="s">
        <v>344</v>
      </c>
      <c r="X120" s="2" t="e">
        <f ca="1">_xll.BDP("SETMINE Index","PARSEKYABLE_DES")</f>
        <v>#NAME?</v>
      </c>
      <c r="Y120" s="2" t="s">
        <v>345</v>
      </c>
      <c r="Z120" s="4" t="s">
        <v>346</v>
      </c>
      <c r="AA120" t="s">
        <v>22</v>
      </c>
      <c r="AD120" t="s">
        <v>319</v>
      </c>
      <c r="AE120" t="s">
        <v>347</v>
      </c>
      <c r="AF120" t="s">
        <v>21</v>
      </c>
      <c r="AG120" t="s">
        <v>150</v>
      </c>
    </row>
    <row r="121" spans="1:33">
      <c r="A121">
        <f t="shared" si="6"/>
        <v>9</v>
      </c>
      <c r="B121" t="s">
        <v>80</v>
      </c>
      <c r="C121" t="e">
        <f ca="1">_xll.BDP($B121,$C$1)</f>
        <v>#NAME?</v>
      </c>
      <c r="D121" t="e">
        <f ca="1">_xll.BDP($B121, $D$1)</f>
        <v>#NAME?</v>
      </c>
      <c r="E121" t="e">
        <f ca="1">_xll.BDP($B121, $E$1)</f>
        <v>#NAME?</v>
      </c>
      <c r="F121" t="e">
        <f ca="1">_xll.BDP($B121, $F$1)</f>
        <v>#NAME?</v>
      </c>
      <c r="G121" t="e">
        <f ca="1">_xll.BDP($B121, $G$1)</f>
        <v>#NAME?</v>
      </c>
      <c r="H121" t="e">
        <f ca="1">_xll.BDP($B121, $H$1)</f>
        <v>#NAME?</v>
      </c>
      <c r="J121" t="str">
        <f t="shared" si="7"/>
        <v>DM</v>
      </c>
      <c r="K121" t="str">
        <f t="shared" si="8"/>
        <v>Equity</v>
      </c>
      <c r="N121" t="s">
        <v>348</v>
      </c>
      <c r="O121" t="s">
        <v>349</v>
      </c>
      <c r="X121" s="2" t="e">
        <f ca="1">_xll.BDP("SETBUILD Index","PARSEKYABLE_DES")</f>
        <v>#NAME?</v>
      </c>
      <c r="Y121" s="2" t="s">
        <v>350</v>
      </c>
      <c r="Z121" s="4" t="s">
        <v>351</v>
      </c>
      <c r="AA121" t="s">
        <v>22</v>
      </c>
      <c r="AD121" t="s">
        <v>219</v>
      </c>
      <c r="AE121" t="s">
        <v>352</v>
      </c>
      <c r="AF121" t="s">
        <v>21</v>
      </c>
      <c r="AG121" t="s">
        <v>22</v>
      </c>
    </row>
    <row r="122" spans="1:33">
      <c r="A122">
        <f t="shared" si="6"/>
        <v>13</v>
      </c>
      <c r="B122" t="s">
        <v>62</v>
      </c>
      <c r="C122" t="e">
        <f ca="1">_xll.BDP($B122,$C$1)</f>
        <v>#NAME?</v>
      </c>
      <c r="D122" t="e">
        <f ca="1">_xll.BDP($B122, $D$1)</f>
        <v>#NAME?</v>
      </c>
      <c r="E122" t="e">
        <f ca="1">_xll.BDP($B122, $E$1)</f>
        <v>#NAME?</v>
      </c>
      <c r="F122" t="e">
        <f ca="1">_xll.BDP($B122, $F$1)</f>
        <v>#NAME?</v>
      </c>
      <c r="G122" t="e">
        <f ca="1">_xll.BDP($B122, $G$1)</f>
        <v>#NAME?</v>
      </c>
      <c r="H122" t="e">
        <f ca="1">_xll.BDP($B122, $H$1)</f>
        <v>#NAME?</v>
      </c>
      <c r="I122" t="s">
        <v>353</v>
      </c>
      <c r="J122" t="str">
        <f t="shared" si="7"/>
        <v>DM</v>
      </c>
      <c r="K122" t="str">
        <f t="shared" si="8"/>
        <v>Equity</v>
      </c>
      <c r="N122" t="s">
        <v>354</v>
      </c>
      <c r="O122" t="s">
        <v>355</v>
      </c>
      <c r="X122" s="2" t="e">
        <f ca="1">_xll.BDP("THIVMTDS Index","PARSEKYABLE_DES")</f>
        <v>#NAME?</v>
      </c>
      <c r="Y122" s="2" t="s">
        <v>38</v>
      </c>
      <c r="Z122" s="4" t="s">
        <v>356</v>
      </c>
      <c r="AA122" t="s">
        <v>40</v>
      </c>
      <c r="AD122" t="s">
        <v>333</v>
      </c>
      <c r="AE122" t="s">
        <v>357</v>
      </c>
      <c r="AF122" t="s">
        <v>21</v>
      </c>
      <c r="AG122" t="s">
        <v>22</v>
      </c>
    </row>
    <row r="123" spans="1:33">
      <c r="A123">
        <f t="shared" si="6"/>
        <v>17</v>
      </c>
      <c r="B123" t="s">
        <v>179</v>
      </c>
      <c r="C123" t="e">
        <f ca="1">_xll.BDP($B123,$C$1)</f>
        <v>#NAME?</v>
      </c>
      <c r="D123" t="e">
        <f ca="1">_xll.BDP($B123, $D$1)</f>
        <v>#NAME?</v>
      </c>
      <c r="E123" t="e">
        <f ca="1">_xll.BDP($B123, $E$1)</f>
        <v>#NAME?</v>
      </c>
      <c r="F123" t="e">
        <f ca="1">_xll.BDP($B123, $F$1)</f>
        <v>#NAME?</v>
      </c>
      <c r="G123" t="e">
        <f ca="1">_xll.BDP($B123, $G$1)</f>
        <v>#NAME?</v>
      </c>
      <c r="H123" t="e">
        <f ca="1">_xll.BDP($B123, $H$1)</f>
        <v>#NAME?</v>
      </c>
      <c r="I123" t="s">
        <v>358</v>
      </c>
      <c r="J123" t="str">
        <f t="shared" si="7"/>
        <v>EM</v>
      </c>
      <c r="K123" t="str">
        <f t="shared" si="8"/>
        <v>Equity</v>
      </c>
      <c r="N123" t="s">
        <v>359</v>
      </c>
      <c r="O123" t="s">
        <v>360</v>
      </c>
      <c r="X123" s="2" t="e">
        <f ca="1">_xll.BDP("SETHHOLD Index","PARSEKYABLE_DES")</f>
        <v>#NAME?</v>
      </c>
      <c r="Y123" s="2" t="s">
        <v>361</v>
      </c>
      <c r="Z123" s="4" t="s">
        <v>362</v>
      </c>
      <c r="AA123" t="s">
        <v>22</v>
      </c>
      <c r="AD123" t="s">
        <v>343</v>
      </c>
      <c r="AE123" t="s">
        <v>363</v>
      </c>
      <c r="AF123" t="s">
        <v>21</v>
      </c>
      <c r="AG123" t="s">
        <v>22</v>
      </c>
    </row>
    <row r="124" spans="1:33">
      <c r="A124">
        <f t="shared" si="6"/>
        <v>27</v>
      </c>
      <c r="B124" t="s">
        <v>364</v>
      </c>
      <c r="C124" t="e">
        <f ca="1">_xll.BDP($B124,$C$1)</f>
        <v>#NAME?</v>
      </c>
      <c r="D124" t="e">
        <f ca="1">_xll.BDP($B124, $D$1)</f>
        <v>#NAME?</v>
      </c>
      <c r="E124" t="e">
        <f ca="1">_xll.BDP($B124, $E$1)</f>
        <v>#NAME?</v>
      </c>
      <c r="F124" t="e">
        <f ca="1">_xll.BDP($B124, $F$1)</f>
        <v>#NAME?</v>
      </c>
      <c r="G124" t="e">
        <f ca="1">_xll.BDP($B124, $G$1)</f>
        <v>#NAME?</v>
      </c>
      <c r="H124" t="e">
        <f ca="1">_xll.BDP($B124, $H$1)</f>
        <v>#NAME?</v>
      </c>
      <c r="J124" t="str">
        <f t="shared" si="7"/>
        <v>EM</v>
      </c>
      <c r="K124" t="str">
        <f t="shared" si="8"/>
        <v>Equity</v>
      </c>
      <c r="N124" t="s">
        <v>365</v>
      </c>
      <c r="O124" t="s">
        <v>366</v>
      </c>
      <c r="X124" s="2" t="e">
        <f ca="1">_xll.BDP("THIVINSB Index","PARSEKYABLE_DES")</f>
        <v>#NAME?</v>
      </c>
      <c r="Y124" s="2" t="s">
        <v>190</v>
      </c>
      <c r="Z124" s="4" t="s">
        <v>367</v>
      </c>
      <c r="AA124" t="s">
        <v>40</v>
      </c>
      <c r="AD124" t="s">
        <v>338</v>
      </c>
      <c r="AE124" t="s">
        <v>368</v>
      </c>
      <c r="AF124" t="s">
        <v>21</v>
      </c>
      <c r="AG124" t="s">
        <v>235</v>
      </c>
    </row>
    <row r="125" spans="1:33">
      <c r="A125">
        <f t="shared" si="6"/>
        <v>18</v>
      </c>
      <c r="B125" t="s">
        <v>369</v>
      </c>
      <c r="C125" t="e">
        <f ca="1">_xll.BDP($B125,$C$1)</f>
        <v>#NAME?</v>
      </c>
      <c r="D125" t="e">
        <f ca="1">_xll.BDP($B125, $D$1)</f>
        <v>#NAME?</v>
      </c>
      <c r="E125" t="e">
        <f ca="1">_xll.BDP($B125, $E$1)</f>
        <v>#NAME?</v>
      </c>
      <c r="F125" t="e">
        <f ca="1">_xll.BDP($B125, $F$1)</f>
        <v>#NAME?</v>
      </c>
      <c r="G125" t="e">
        <f ca="1">_xll.BDP($B125, $G$1)</f>
        <v>#NAME?</v>
      </c>
      <c r="H125" t="e">
        <f ca="1">_xll.BDP($B125, $H$1)</f>
        <v>#NAME?</v>
      </c>
      <c r="I125" t="s">
        <v>259</v>
      </c>
      <c r="J125" t="str">
        <f t="shared" si="7"/>
        <v>EM</v>
      </c>
      <c r="K125" t="str">
        <f t="shared" si="8"/>
        <v>Equity</v>
      </c>
      <c r="N125" t="s">
        <v>370</v>
      </c>
      <c r="O125" t="s">
        <v>371</v>
      </c>
      <c r="X125" s="2" t="e">
        <f ca="1">_xll.BDP("MCTBCHEM Index","PARSEKYABLE_DES")</f>
        <v>#NAME?</v>
      </c>
      <c r="Y125" s="2" t="s">
        <v>249</v>
      </c>
      <c r="Z125" s="4" t="s">
        <v>372</v>
      </c>
      <c r="AA125" t="s">
        <v>40</v>
      </c>
      <c r="AD125" t="s">
        <v>359</v>
      </c>
      <c r="AE125" t="s">
        <v>360</v>
      </c>
      <c r="AF125" t="s">
        <v>21</v>
      </c>
      <c r="AG125" t="s">
        <v>28</v>
      </c>
    </row>
    <row r="126" spans="1:33">
      <c r="A126">
        <f t="shared" si="6"/>
        <v>40</v>
      </c>
      <c r="B126" t="s">
        <v>373</v>
      </c>
      <c r="C126" t="e">
        <f ca="1">_xll.BDP($B126,$C$1)</f>
        <v>#NAME?</v>
      </c>
      <c r="D126" t="e">
        <f ca="1">_xll.BDP($B126, $D$1)</f>
        <v>#NAME?</v>
      </c>
      <c r="E126" t="e">
        <f ca="1">_xll.BDP($B126, $E$1)</f>
        <v>#NAME?</v>
      </c>
      <c r="F126" t="e">
        <f ca="1">_xll.BDP($B126, $F$1)</f>
        <v>#NAME?</v>
      </c>
      <c r="G126" t="e">
        <f ca="1">_xll.BDP($B126, $G$1)</f>
        <v>#NAME?</v>
      </c>
      <c r="H126" t="e">
        <f ca="1">_xll.BDP($B126, $H$1)</f>
        <v>#NAME?</v>
      </c>
      <c r="I126" t="s">
        <v>318</v>
      </c>
      <c r="J126" t="str">
        <f t="shared" si="7"/>
        <v>DM</v>
      </c>
      <c r="K126" t="str">
        <f t="shared" si="8"/>
        <v>Reit</v>
      </c>
      <c r="N126" t="s">
        <v>374</v>
      </c>
      <c r="O126" t="s">
        <v>375</v>
      </c>
      <c r="X126" s="2" t="e">
        <f ca="1">_xll.BDP("SETIMM Index","PARSEKYABLE_DES")</f>
        <v>#NAME?</v>
      </c>
      <c r="Y126" s="2" t="s">
        <v>376</v>
      </c>
      <c r="Z126" s="4" t="s">
        <v>377</v>
      </c>
      <c r="AA126" t="s">
        <v>22</v>
      </c>
      <c r="AD126" t="s">
        <v>354</v>
      </c>
      <c r="AE126" t="s">
        <v>378</v>
      </c>
      <c r="AF126" t="s">
        <v>21</v>
      </c>
      <c r="AG126" t="s">
        <v>379</v>
      </c>
    </row>
    <row r="127" spans="1:33">
      <c r="A127">
        <f t="shared" si="6"/>
        <v>41</v>
      </c>
      <c r="B127" t="s">
        <v>380</v>
      </c>
      <c r="C127" t="e">
        <f ca="1">_xll.BDP($B127,$C$1)</f>
        <v>#NAME?</v>
      </c>
      <c r="D127" t="e">
        <f ca="1">_xll.BDP($B127, $D$1)</f>
        <v>#NAME?</v>
      </c>
      <c r="E127" t="e">
        <f ca="1">_xll.BDP($B127, $E$1)</f>
        <v>#NAME?</v>
      </c>
      <c r="F127" t="e">
        <f ca="1">_xll.BDP($B127, $F$1)</f>
        <v>#NAME?</v>
      </c>
      <c r="G127" t="e">
        <f ca="1">_xll.BDP($B127, $G$1)</f>
        <v>#NAME?</v>
      </c>
      <c r="H127" t="e">
        <f ca="1">_xll.BDP($B127, $H$1)</f>
        <v>#NAME?</v>
      </c>
      <c r="I127" t="s">
        <v>318</v>
      </c>
      <c r="J127" t="str">
        <f t="shared" si="7"/>
        <v>DM</v>
      </c>
      <c r="K127" t="str">
        <f t="shared" si="8"/>
        <v>Reit</v>
      </c>
      <c r="N127" t="s">
        <v>381</v>
      </c>
      <c r="O127" t="s">
        <v>382</v>
      </c>
      <c r="X127" s="2" t="e">
        <f ca="1">_xll.BDP("SETPULP Index","PARSEKYABLE_DES")</f>
        <v>#NAME?</v>
      </c>
      <c r="Y127" s="2" t="s">
        <v>383</v>
      </c>
      <c r="Z127" s="4" t="s">
        <v>384</v>
      </c>
      <c r="AA127" t="s">
        <v>22</v>
      </c>
      <c r="AD127" t="s">
        <v>381</v>
      </c>
      <c r="AE127" t="s">
        <v>385</v>
      </c>
      <c r="AF127" t="s">
        <v>21</v>
      </c>
      <c r="AG127" t="s">
        <v>42</v>
      </c>
    </row>
    <row r="128" spans="1:33">
      <c r="A128">
        <f t="shared" si="6"/>
        <v>43</v>
      </c>
      <c r="B128" t="s">
        <v>386</v>
      </c>
      <c r="C128" t="e">
        <f ca="1">_xll.BDP($B128,$C$1)</f>
        <v>#NAME?</v>
      </c>
      <c r="D128" t="e">
        <f ca="1">_xll.BDP($B128, $D$1)</f>
        <v>#NAME?</v>
      </c>
      <c r="E128" t="e">
        <f ca="1">_xll.BDP($B128, $E$1)</f>
        <v>#NAME?</v>
      </c>
      <c r="F128" t="e">
        <f ca="1">_xll.BDP($B128, $F$1)</f>
        <v>#NAME?</v>
      </c>
      <c r="G128" t="e">
        <f ca="1">_xll.BDP($B128, $G$1)</f>
        <v>#NAME?</v>
      </c>
      <c r="H128" t="e">
        <f ca="1">_xll.BDP($B128, $H$1)</f>
        <v>#NAME?</v>
      </c>
      <c r="I128" t="s">
        <v>318</v>
      </c>
      <c r="J128" t="str">
        <f t="shared" si="7"/>
        <v>DM</v>
      </c>
      <c r="K128" t="str">
        <f t="shared" si="8"/>
        <v>Reit</v>
      </c>
      <c r="N128" t="s">
        <v>387</v>
      </c>
      <c r="O128" t="s">
        <v>388</v>
      </c>
      <c r="X128" s="2" t="e">
        <f ca="1">_xll.BDP("SETINDU Index","PARSEKYABLE_DES")</f>
        <v>#NAME?</v>
      </c>
      <c r="Y128" s="2" t="s">
        <v>389</v>
      </c>
      <c r="Z128" s="4" t="s">
        <v>390</v>
      </c>
      <c r="AA128" t="s">
        <v>22</v>
      </c>
      <c r="AD128" t="s">
        <v>391</v>
      </c>
      <c r="AE128" t="s">
        <v>392</v>
      </c>
      <c r="AF128" t="s">
        <v>21</v>
      </c>
      <c r="AG128" t="s">
        <v>42</v>
      </c>
    </row>
    <row r="129" spans="1:33">
      <c r="A129">
        <f t="shared" ref="A129:A161" si="9">IF(COUNTIFS($B$2:$B$62,B129)=1,INDEX($A$2:$A$62,MATCH(B129,$B$2:$B$62,0)),"")</f>
        <v>42</v>
      </c>
      <c r="B129" t="s">
        <v>393</v>
      </c>
      <c r="C129" t="e">
        <f ca="1">_xll.BDP($B129,$C$1)</f>
        <v>#NAME?</v>
      </c>
      <c r="D129" t="e">
        <f ca="1">_xll.BDP($B129, $D$1)</f>
        <v>#NAME?</v>
      </c>
      <c r="E129" t="e">
        <f ca="1">_xll.BDP($B129, $E$1)</f>
        <v>#NAME?</v>
      </c>
      <c r="F129" t="e">
        <f ca="1">_xll.BDP($B129, $F$1)</f>
        <v>#NAME?</v>
      </c>
      <c r="G129" t="e">
        <f ca="1">_xll.BDP($B129, $G$1)</f>
        <v>#NAME?</v>
      </c>
      <c r="H129" t="e">
        <f ca="1">_xll.BDP($B129, $H$1)</f>
        <v>#NAME?</v>
      </c>
      <c r="I129" t="s">
        <v>318</v>
      </c>
      <c r="J129" t="str">
        <f t="shared" ref="J129:J162" si="10">IFERROR(VLOOKUP(B129,$B$2:$K$61,9,FALSE),"")</f>
        <v>DM</v>
      </c>
      <c r="K129" t="str">
        <f t="shared" ref="K129:K162" si="11">IFERROR(VLOOKUP($B129,$B$2:$K$61,10,FALSE),"")</f>
        <v>Reit</v>
      </c>
      <c r="N129" t="s">
        <v>394</v>
      </c>
      <c r="O129" t="s">
        <v>395</v>
      </c>
      <c r="X129" s="2" t="e">
        <f ca="1">_xll.BDP("THIVSAL$ Index","PARSEKYABLE_DES")</f>
        <v>#NAME?</v>
      </c>
      <c r="Y129" s="2" t="s">
        <v>288</v>
      </c>
      <c r="Z129" s="4" t="s">
        <v>396</v>
      </c>
      <c r="AA129" t="s">
        <v>40</v>
      </c>
      <c r="AD129" t="s">
        <v>348</v>
      </c>
      <c r="AE129" t="s">
        <v>349</v>
      </c>
      <c r="AF129" t="s">
        <v>21</v>
      </c>
      <c r="AG129" t="s">
        <v>28</v>
      </c>
    </row>
    <row r="130" spans="1:33">
      <c r="A130">
        <f t="shared" si="9"/>
        <v>11</v>
      </c>
      <c r="B130" t="s">
        <v>397</v>
      </c>
      <c r="C130" t="e">
        <f ca="1">_xll.BDP($B130,$C$1)</f>
        <v>#NAME?</v>
      </c>
      <c r="D130" t="e">
        <f ca="1">_xll.BDP($B130, $D$1)</f>
        <v>#NAME?</v>
      </c>
      <c r="E130" t="e">
        <f ca="1">_xll.BDP($B130, $E$1)</f>
        <v>#NAME?</v>
      </c>
      <c r="F130" t="e">
        <f ca="1">_xll.BDP($B130, $F$1)</f>
        <v>#NAME?</v>
      </c>
      <c r="G130" t="e">
        <f ca="1">_xll.BDP($B130, $G$1)</f>
        <v>#NAME?</v>
      </c>
      <c r="H130" t="e">
        <f ca="1">_xll.BDP($B130, $H$1)</f>
        <v>#NAME?</v>
      </c>
      <c r="I130" t="s">
        <v>398</v>
      </c>
      <c r="J130" t="str">
        <f t="shared" si="10"/>
        <v>DM</v>
      </c>
      <c r="K130" t="str">
        <f t="shared" si="11"/>
        <v>Equity</v>
      </c>
      <c r="N130" t="s">
        <v>229</v>
      </c>
      <c r="O130" t="s">
        <v>399</v>
      </c>
      <c r="X130" s="2" t="e">
        <f ca="1">_xll.BDP("SETTECH Index","PARSEKYABLE_DES")</f>
        <v>#NAME?</v>
      </c>
      <c r="Y130" s="2" t="s">
        <v>400</v>
      </c>
      <c r="Z130" s="4" t="s">
        <v>401</v>
      </c>
      <c r="AA130" t="s">
        <v>22</v>
      </c>
      <c r="AD130" t="s">
        <v>370</v>
      </c>
      <c r="AE130" t="s">
        <v>402</v>
      </c>
      <c r="AF130" t="s">
        <v>21</v>
      </c>
      <c r="AG130" t="s">
        <v>42</v>
      </c>
    </row>
    <row r="131" spans="1:33">
      <c r="A131">
        <f t="shared" si="9"/>
        <v>35</v>
      </c>
      <c r="B131" t="s">
        <v>403</v>
      </c>
      <c r="C131" t="e">
        <f ca="1">_xll.BDP($B131,$C$1)</f>
        <v>#NAME?</v>
      </c>
      <c r="D131" t="s">
        <v>404</v>
      </c>
      <c r="E131" t="e">
        <f ca="1">_xll.BDP($B131, $E$1)</f>
        <v>#NAME?</v>
      </c>
      <c r="F131" t="e">
        <f ca="1">_xll.BDP($B131, $F$1)</f>
        <v>#NAME?</v>
      </c>
      <c r="G131" t="e">
        <f ca="1">_xll.BDP($B131, $G$1)</f>
        <v>#NAME?</v>
      </c>
      <c r="H131" t="e">
        <f ca="1">_xll.BDP($B131, $H$1)</f>
        <v>#NAME?</v>
      </c>
      <c r="I131" t="s">
        <v>405</v>
      </c>
      <c r="J131" t="str">
        <f t="shared" si="10"/>
        <v>DM</v>
      </c>
      <c r="K131" t="str">
        <f t="shared" si="11"/>
        <v>Fixed Income</v>
      </c>
      <c r="N131" t="s">
        <v>406</v>
      </c>
      <c r="O131" t="s">
        <v>407</v>
      </c>
      <c r="X131" s="2" t="e">
        <f ca="1">_xll.BDP("THIVLOCS Index","PARSEKYABLE_DES")</f>
        <v>#NAME?</v>
      </c>
      <c r="Y131" s="2" t="s">
        <v>190</v>
      </c>
      <c r="Z131" s="4" t="s">
        <v>408</v>
      </c>
      <c r="AA131" t="s">
        <v>40</v>
      </c>
      <c r="AD131" t="s">
        <v>409</v>
      </c>
      <c r="AE131" t="s">
        <v>410</v>
      </c>
      <c r="AF131" t="s">
        <v>21</v>
      </c>
      <c r="AG131" t="s">
        <v>42</v>
      </c>
    </row>
    <row r="132" spans="1:33">
      <c r="A132" t="str">
        <f t="shared" si="9"/>
        <v/>
      </c>
      <c r="B132" t="s">
        <v>411</v>
      </c>
      <c r="C132" t="e">
        <f ca="1">_xll.BDP($B132,$C$1)</f>
        <v>#NAME?</v>
      </c>
      <c r="D132" t="e">
        <f ca="1">_xll.BDP($B132, $D$1)</f>
        <v>#NAME?</v>
      </c>
      <c r="E132" t="e">
        <f ca="1">_xll.BDP($B132, $E$1)</f>
        <v>#NAME?</v>
      </c>
      <c r="F132" t="e">
        <f ca="1">_xll.BDP($B132, $F$1)</f>
        <v>#NAME?</v>
      </c>
      <c r="G132" t="e">
        <f ca="1">_xll.BDP($B132, $G$1)</f>
        <v>#NAME?</v>
      </c>
      <c r="H132" t="e">
        <f ca="1">_xll.BDP($B132, $H$1)</f>
        <v>#NAME?</v>
      </c>
      <c r="I132" t="s">
        <v>412</v>
      </c>
      <c r="J132" t="str">
        <f t="shared" si="10"/>
        <v/>
      </c>
      <c r="K132" t="str">
        <f t="shared" si="11"/>
        <v/>
      </c>
      <c r="N132" t="s">
        <v>413</v>
      </c>
      <c r="O132" t="s">
        <v>414</v>
      </c>
      <c r="X132" s="2" t="e">
        <f ca="1">_xll.BDP("THIVYTDY Index","PARSEKYABLE_DES")</f>
        <v>#NAME?</v>
      </c>
      <c r="Y132" s="2" t="s">
        <v>46</v>
      </c>
      <c r="Z132" s="4" t="s">
        <v>415</v>
      </c>
      <c r="AA132" t="s">
        <v>40</v>
      </c>
      <c r="AD132" t="s">
        <v>374</v>
      </c>
      <c r="AE132" t="s">
        <v>375</v>
      </c>
      <c r="AF132" t="s">
        <v>21</v>
      </c>
      <c r="AG132" t="s">
        <v>28</v>
      </c>
    </row>
    <row r="133" spans="1:33">
      <c r="A133">
        <f t="shared" si="9"/>
        <v>24</v>
      </c>
      <c r="B133" t="s">
        <v>416</v>
      </c>
      <c r="C133" t="e">
        <f ca="1">_xll.BDP($B133,$C$1)</f>
        <v>#NAME?</v>
      </c>
      <c r="D133" t="e">
        <f ca="1">_xll.BDP($B133, $D$1)</f>
        <v>#NAME?</v>
      </c>
      <c r="E133" t="e">
        <f ca="1">_xll.BDP($B133, $E$1)</f>
        <v>#NAME?</v>
      </c>
      <c r="F133" t="e">
        <f ca="1">_xll.BDP($B133, $F$1)</f>
        <v>#NAME?</v>
      </c>
      <c r="G133" t="e">
        <f ca="1">_xll.BDP($B133, $G$1)</f>
        <v>#NAME?</v>
      </c>
      <c r="H133" t="e">
        <f ca="1">_xll.BDP($B133, $H$1)</f>
        <v>#NAME?</v>
      </c>
      <c r="I133" t="s">
        <v>417</v>
      </c>
      <c r="J133" t="str">
        <f t="shared" si="10"/>
        <v>EM</v>
      </c>
      <c r="K133" t="str">
        <f t="shared" si="11"/>
        <v>Equity</v>
      </c>
      <c r="N133" t="s">
        <v>418</v>
      </c>
      <c r="O133" t="s">
        <v>419</v>
      </c>
      <c r="X133" s="2" t="e">
        <f ca="1">_xll.BDP("MCTBS50 Index","PARSEKYABLE_DES")</f>
        <v>#NAME?</v>
      </c>
      <c r="Y133" s="2" t="s">
        <v>249</v>
      </c>
      <c r="Z133" s="4" t="s">
        <v>420</v>
      </c>
      <c r="AA133" t="s">
        <v>40</v>
      </c>
      <c r="AD133" t="s">
        <v>229</v>
      </c>
      <c r="AE133" t="s">
        <v>421</v>
      </c>
      <c r="AF133" t="s">
        <v>21</v>
      </c>
      <c r="AG133" t="s">
        <v>22</v>
      </c>
    </row>
    <row r="134" spans="1:33">
      <c r="A134" t="str">
        <f t="shared" si="9"/>
        <v/>
      </c>
      <c r="B134" t="s">
        <v>422</v>
      </c>
      <c r="C134" t="e">
        <f ca="1">_xll.BDP($B134,$C$1)</f>
        <v>#NAME?</v>
      </c>
      <c r="D134" t="e">
        <f ca="1">_xll.BDP($B134, $D$1)</f>
        <v>#NAME?</v>
      </c>
      <c r="E134" t="e">
        <f ca="1">_xll.BDP($B134, $E$1)</f>
        <v>#NAME?</v>
      </c>
      <c r="F134" t="e">
        <f ca="1">_xll.BDP($B134, $F$1)</f>
        <v>#NAME?</v>
      </c>
      <c r="G134" t="e">
        <f ca="1">_xll.BDP($B134, $G$1)</f>
        <v>#NAME?</v>
      </c>
      <c r="H134" t="e">
        <f ca="1">_xll.BDP($B134, $H$1)</f>
        <v>#NAME?</v>
      </c>
      <c r="I134" t="s">
        <v>423</v>
      </c>
      <c r="J134" t="str">
        <f t="shared" si="10"/>
        <v/>
      </c>
      <c r="K134" t="str">
        <f t="shared" si="11"/>
        <v/>
      </c>
      <c r="N134" t="s">
        <v>424</v>
      </c>
      <c r="O134" t="s">
        <v>425</v>
      </c>
      <c r="X134" s="2" t="e">
        <f ca="1">_xll.BDP("SETMACH Index","PARSEKYABLE_DES")</f>
        <v>#NAME?</v>
      </c>
      <c r="Y134" s="2" t="s">
        <v>426</v>
      </c>
      <c r="Z134" s="4" t="s">
        <v>427</v>
      </c>
      <c r="AA134" t="s">
        <v>22</v>
      </c>
      <c r="AD134" t="s">
        <v>418</v>
      </c>
      <c r="AE134" t="s">
        <v>428</v>
      </c>
      <c r="AF134" t="s">
        <v>21</v>
      </c>
      <c r="AG134" t="s">
        <v>42</v>
      </c>
    </row>
    <row r="135" spans="1:33">
      <c r="A135" t="str">
        <f t="shared" si="9"/>
        <v/>
      </c>
      <c r="B135" t="s">
        <v>429</v>
      </c>
      <c r="C135" t="e">
        <f ca="1">_xll.BDP($B135,$C$1)</f>
        <v>#NAME?</v>
      </c>
      <c r="D135" t="e">
        <f ca="1">_xll.BDP($B135, $D$1)</f>
        <v>#NAME?</v>
      </c>
      <c r="E135" t="e">
        <f ca="1">_xll.BDP($B135, $E$1)</f>
        <v>#NAME?</v>
      </c>
      <c r="F135" t="e">
        <f ca="1">_xll.BDP($B135, $F$1)</f>
        <v>#NAME?</v>
      </c>
      <c r="G135" t="e">
        <f ca="1">_xll.BDP($B135, $G$1)</f>
        <v>#NAME?</v>
      </c>
      <c r="H135" t="e">
        <f ca="1">_xll.BDP($B135, $H$1)</f>
        <v>#NAME?</v>
      </c>
      <c r="I135" t="s">
        <v>430</v>
      </c>
      <c r="J135" t="str">
        <f t="shared" si="10"/>
        <v/>
      </c>
      <c r="K135" t="str">
        <f t="shared" si="11"/>
        <v/>
      </c>
      <c r="N135" t="s">
        <v>397</v>
      </c>
      <c r="O135" t="s">
        <v>431</v>
      </c>
      <c r="X135" s="2" t="e">
        <f ca="1">_xll.BDP("SETVOL Index","PARSEKYABLE_DES")</f>
        <v>#NAME?</v>
      </c>
      <c r="Y135" s="2" t="s">
        <v>432</v>
      </c>
      <c r="Z135" s="4" t="s">
        <v>433</v>
      </c>
      <c r="AA135" t="s">
        <v>22</v>
      </c>
      <c r="AD135" t="s">
        <v>434</v>
      </c>
      <c r="AE135" t="s">
        <v>435</v>
      </c>
      <c r="AF135" t="s">
        <v>21</v>
      </c>
      <c r="AG135" t="s">
        <v>42</v>
      </c>
    </row>
    <row r="136" spans="1:33">
      <c r="A136" t="str">
        <f t="shared" si="9"/>
        <v/>
      </c>
      <c r="B136" t="s">
        <v>436</v>
      </c>
      <c r="C136" t="e">
        <f ca="1">_xll.BDP($B136,$C$1)</f>
        <v>#NAME?</v>
      </c>
      <c r="D136" t="e">
        <f ca="1">_xll.BDP($B136, $D$1)</f>
        <v>#NAME?</v>
      </c>
      <c r="E136" t="e">
        <f ca="1">_xll.BDP($B136, $E$1)</f>
        <v>#NAME?</v>
      </c>
      <c r="F136" t="e">
        <f ca="1">_xll.BDP($B136, $F$1)</f>
        <v>#NAME?</v>
      </c>
      <c r="G136" t="e">
        <f ca="1">_xll.BDP($B136, $G$1)</f>
        <v>#NAME?</v>
      </c>
      <c r="H136" t="e">
        <f ca="1">_xll.BDP($B136, $H$1)</f>
        <v>#NAME?</v>
      </c>
      <c r="I136" t="s">
        <v>430</v>
      </c>
      <c r="J136" t="str">
        <f t="shared" si="10"/>
        <v/>
      </c>
      <c r="K136" t="str">
        <f t="shared" si="11"/>
        <v/>
      </c>
      <c r="N136" t="s">
        <v>437</v>
      </c>
      <c r="O136" t="s">
        <v>438</v>
      </c>
      <c r="X136" s="2" t="e">
        <f ca="1">_xll.BDP("THIVLOCB Index","PARSEKYABLE_DES")</f>
        <v>#NAME?</v>
      </c>
      <c r="Y136" s="2" t="s">
        <v>190</v>
      </c>
      <c r="Z136" s="4" t="s">
        <v>439</v>
      </c>
      <c r="AA136" t="s">
        <v>40</v>
      </c>
      <c r="AD136" t="s">
        <v>424</v>
      </c>
      <c r="AE136" t="s">
        <v>440</v>
      </c>
      <c r="AF136" t="s">
        <v>21</v>
      </c>
      <c r="AG136" t="s">
        <v>42</v>
      </c>
    </row>
    <row r="137" spans="1:33">
      <c r="A137">
        <f t="shared" si="9"/>
        <v>23</v>
      </c>
      <c r="B137" t="s">
        <v>112</v>
      </c>
      <c r="C137" t="e">
        <f ca="1">_xll.BDP($B137,$C$1)</f>
        <v>#NAME?</v>
      </c>
      <c r="D137" t="e">
        <f ca="1">_xll.BDP($B137, $D$1)</f>
        <v>#NAME?</v>
      </c>
      <c r="E137" t="e">
        <f ca="1">_xll.BDP($B137, $E$1)</f>
        <v>#NAME?</v>
      </c>
      <c r="F137" t="e">
        <f ca="1">_xll.BDP($B137, $F$1)</f>
        <v>#NAME?</v>
      </c>
      <c r="G137" t="e">
        <f ca="1">_xll.BDP($B137, $G$1)</f>
        <v>#NAME?</v>
      </c>
      <c r="H137" t="e">
        <f ca="1">_xll.BDP($B137, $H$1)</f>
        <v>#NAME?</v>
      </c>
      <c r="I137" t="s">
        <v>441</v>
      </c>
      <c r="J137" t="str">
        <f t="shared" si="10"/>
        <v>EM</v>
      </c>
      <c r="K137" t="str">
        <f t="shared" si="11"/>
        <v>Equity</v>
      </c>
      <c r="N137" t="s">
        <v>442</v>
      </c>
      <c r="O137" t="s">
        <v>443</v>
      </c>
      <c r="X137" s="2" t="e">
        <f ca="1">_xll.BDP("THIVWTDP Index","PARSEKYABLE_DES")</f>
        <v>#NAME?</v>
      </c>
      <c r="Y137" s="2" t="s">
        <v>38</v>
      </c>
      <c r="Z137" s="4" t="s">
        <v>444</v>
      </c>
      <c r="AA137" t="s">
        <v>40</v>
      </c>
      <c r="AD137" t="s">
        <v>445</v>
      </c>
      <c r="AE137" t="s">
        <v>446</v>
      </c>
      <c r="AF137" t="s">
        <v>21</v>
      </c>
      <c r="AG137" t="s">
        <v>42</v>
      </c>
    </row>
    <row r="138" spans="1:33">
      <c r="A138">
        <f t="shared" si="9"/>
        <v>22</v>
      </c>
      <c r="B138" t="s">
        <v>447</v>
      </c>
      <c r="C138" t="e">
        <f ca="1">_xll.BDP($B138,$C$1)</f>
        <v>#NAME?</v>
      </c>
      <c r="D138" t="e">
        <f ca="1">_xll.BDP($B138, $D$1)</f>
        <v>#NAME?</v>
      </c>
      <c r="E138" t="e">
        <f ca="1">_xll.BDP($B138, $E$1)</f>
        <v>#NAME?</v>
      </c>
      <c r="F138" t="e">
        <f ca="1">_xll.BDP($B138, $F$1)</f>
        <v>#NAME?</v>
      </c>
      <c r="G138" t="e">
        <f ca="1">_xll.BDP($B138, $G$1)</f>
        <v>#NAME?</v>
      </c>
      <c r="H138" t="e">
        <f ca="1">_xll.BDP($B138, $H$1)</f>
        <v>#NAME?</v>
      </c>
      <c r="I138" t="s">
        <v>448</v>
      </c>
      <c r="J138" t="str">
        <f t="shared" si="10"/>
        <v>EM</v>
      </c>
      <c r="K138" t="str">
        <f t="shared" si="11"/>
        <v>Equity</v>
      </c>
      <c r="N138" t="s">
        <v>247</v>
      </c>
      <c r="O138" t="s">
        <v>449</v>
      </c>
      <c r="X138" s="2" t="e">
        <f ca="1">_xll.BDP("THMADY Index","PARSEKYABLE_DES")</f>
        <v>#NAME?</v>
      </c>
      <c r="Y138" s="2" t="s">
        <v>262</v>
      </c>
      <c r="Z138" s="4" t="s">
        <v>450</v>
      </c>
      <c r="AA138" t="s">
        <v>40</v>
      </c>
      <c r="AD138" t="s">
        <v>451</v>
      </c>
      <c r="AE138" t="s">
        <v>452</v>
      </c>
      <c r="AF138" t="s">
        <v>21</v>
      </c>
      <c r="AG138" t="s">
        <v>42</v>
      </c>
    </row>
    <row r="139" spans="1:33">
      <c r="A139" t="str">
        <f t="shared" si="9"/>
        <v/>
      </c>
      <c r="B139" t="s">
        <v>453</v>
      </c>
      <c r="C139" t="e">
        <f ca="1">_xll.BDP($B139,$C$1)</f>
        <v>#NAME?</v>
      </c>
      <c r="D139" t="e">
        <f ca="1">_xll.BDP($B139, $D$1)</f>
        <v>#NAME?</v>
      </c>
      <c r="E139" t="e">
        <f ca="1">_xll.BDP($B139, $E$1)</f>
        <v>#NAME?</v>
      </c>
      <c r="F139" t="e">
        <f ca="1">_xll.BDP($B139, $F$1)</f>
        <v>#NAME?</v>
      </c>
      <c r="G139" t="e">
        <f ca="1">_xll.BDP($B139, $G$1)</f>
        <v>#NAME?</v>
      </c>
      <c r="H139" t="e">
        <f ca="1">_xll.BDP($B139, $H$1)</f>
        <v>#NAME?</v>
      </c>
      <c r="I139" t="s">
        <v>454</v>
      </c>
      <c r="J139" t="str">
        <f t="shared" si="10"/>
        <v/>
      </c>
      <c r="K139" t="str">
        <f t="shared" si="11"/>
        <v/>
      </c>
      <c r="N139" t="s">
        <v>455</v>
      </c>
      <c r="O139" t="s">
        <v>456</v>
      </c>
      <c r="X139" s="2" t="e">
        <f ca="1">_xll.BDP("SETJEWEL Index","PARSEKYABLE_DES")</f>
        <v>#NAME?</v>
      </c>
      <c r="Y139" s="2" t="s">
        <v>457</v>
      </c>
      <c r="Z139" s="4" t="s">
        <v>458</v>
      </c>
      <c r="AA139" t="s">
        <v>22</v>
      </c>
      <c r="AD139" t="s">
        <v>394</v>
      </c>
      <c r="AE139" t="s">
        <v>459</v>
      </c>
      <c r="AF139" t="s">
        <v>21</v>
      </c>
      <c r="AG139" t="s">
        <v>22</v>
      </c>
    </row>
    <row r="140" spans="1:33">
      <c r="A140" t="str">
        <f t="shared" si="9"/>
        <v/>
      </c>
      <c r="B140" t="s">
        <v>460</v>
      </c>
      <c r="C140" t="e">
        <f ca="1">_xll.BDP($B140,$C$1)</f>
        <v>#NAME?</v>
      </c>
      <c r="D140" t="e">
        <f ca="1">_xll.BDP($B140, $D$1)</f>
        <v>#NAME?</v>
      </c>
      <c r="E140" t="e">
        <f ca="1">_xll.BDP($B140, $E$1)</f>
        <v>#NAME?</v>
      </c>
      <c r="F140" t="e">
        <f ca="1">_xll.BDP($B140, $F$1)</f>
        <v>#NAME?</v>
      </c>
      <c r="G140" t="e">
        <f ca="1">_xll.BDP($B140, $G$1)</f>
        <v>#NAME?</v>
      </c>
      <c r="H140" t="e">
        <f ca="1">_xll.BDP($B140, $H$1)</f>
        <v>#NAME?</v>
      </c>
      <c r="I140" t="s">
        <v>461</v>
      </c>
      <c r="J140" t="str">
        <f t="shared" si="10"/>
        <v/>
      </c>
      <c r="K140" t="str">
        <f t="shared" si="11"/>
        <v/>
      </c>
      <c r="N140" t="s">
        <v>462</v>
      </c>
      <c r="O140" t="s">
        <v>463</v>
      </c>
      <c r="X140" s="2" t="e">
        <f ca="1">_xll.BDP("SETRSRC Index","PARSEKYABLE_DES")</f>
        <v>#NAME?</v>
      </c>
      <c r="Y140" s="2" t="s">
        <v>464</v>
      </c>
      <c r="Z140" s="4" t="s">
        <v>465</v>
      </c>
      <c r="AA140" t="s">
        <v>22</v>
      </c>
      <c r="AD140" t="s">
        <v>406</v>
      </c>
      <c r="AE140" t="s">
        <v>466</v>
      </c>
      <c r="AF140" t="s">
        <v>21</v>
      </c>
      <c r="AG140" t="s">
        <v>22</v>
      </c>
    </row>
    <row r="141" spans="1:33">
      <c r="A141" t="str">
        <f t="shared" si="9"/>
        <v/>
      </c>
      <c r="B141" t="s">
        <v>467</v>
      </c>
      <c r="C141" t="e">
        <f ca="1">_xll.BDP($B141,$C$1)</f>
        <v>#NAME?</v>
      </c>
      <c r="D141" t="e">
        <f ca="1">_xll.BDP($B141, $D$1)</f>
        <v>#NAME?</v>
      </c>
      <c r="E141" t="e">
        <f ca="1">_xll.BDP($B141, $E$1)</f>
        <v>#NAME?</v>
      </c>
      <c r="F141" t="e">
        <f ca="1">_xll.BDP($B141, $F$1)</f>
        <v>#NAME?</v>
      </c>
      <c r="G141" t="e">
        <f ca="1">_xll.BDP($B141, $G$1)</f>
        <v>#NAME?</v>
      </c>
      <c r="H141" t="e">
        <f ca="1">_xll.BDP($B141, $H$1)</f>
        <v>#NAME?</v>
      </c>
      <c r="I141" t="s">
        <v>468</v>
      </c>
      <c r="J141" t="str">
        <f t="shared" si="10"/>
        <v/>
      </c>
      <c r="K141" t="str">
        <f t="shared" si="11"/>
        <v/>
      </c>
      <c r="N141" t="s">
        <v>469</v>
      </c>
      <c r="O141" t="s">
        <v>470</v>
      </c>
      <c r="X141" s="2" t="e">
        <f ca="1">_xll.BDP("SETTRADE Index","PARSEKYABLE_DES")</f>
        <v>#NAME?</v>
      </c>
      <c r="Y141" s="2" t="s">
        <v>471</v>
      </c>
      <c r="Z141" s="2" t="s">
        <v>472</v>
      </c>
      <c r="AA141" t="s">
        <v>78</v>
      </c>
      <c r="AD141" t="s">
        <v>397</v>
      </c>
      <c r="AE141" t="s">
        <v>473</v>
      </c>
      <c r="AF141" t="s">
        <v>21</v>
      </c>
      <c r="AG141" t="s">
        <v>22</v>
      </c>
    </row>
    <row r="142" spans="1:33">
      <c r="A142" t="str">
        <f t="shared" si="9"/>
        <v/>
      </c>
      <c r="B142" t="s">
        <v>474</v>
      </c>
      <c r="C142" t="e">
        <f ca="1">_xll.BDP($B142,$C$1)</f>
        <v>#NAME?</v>
      </c>
      <c r="D142" t="e">
        <f ca="1">_xll.BDP($B142, $D$1)</f>
        <v>#NAME?</v>
      </c>
      <c r="E142" t="e">
        <f ca="1">_xll.BDP($B142, $E$1)</f>
        <v>#NAME?</v>
      </c>
      <c r="F142" t="e">
        <f ca="1">_xll.BDP($B142, $F$1)</f>
        <v>#NAME?</v>
      </c>
      <c r="G142" t="e">
        <f ca="1">_xll.BDP($B142, $G$1)</f>
        <v>#NAME?</v>
      </c>
      <c r="H142" t="e">
        <f ca="1">_xll.BDP($B142, $H$1)</f>
        <v>#NAME?</v>
      </c>
      <c r="I142" t="s">
        <v>475</v>
      </c>
      <c r="J142" t="str">
        <f t="shared" si="10"/>
        <v/>
      </c>
      <c r="K142" t="str">
        <f t="shared" si="11"/>
        <v/>
      </c>
      <c r="N142" t="s">
        <v>476</v>
      </c>
      <c r="O142" t="s">
        <v>477</v>
      </c>
      <c r="X142" s="2" t="e">
        <f ca="1">_xll.BDP("THIVMTDP Index","PARSEKYABLE_DES")</f>
        <v>#NAME?</v>
      </c>
      <c r="Y142" s="2" t="s">
        <v>38</v>
      </c>
      <c r="Z142" s="4" t="s">
        <v>478</v>
      </c>
      <c r="AA142" t="s">
        <v>40</v>
      </c>
      <c r="AD142" t="s">
        <v>479</v>
      </c>
      <c r="AE142" t="s">
        <v>480</v>
      </c>
      <c r="AF142" t="s">
        <v>21</v>
      </c>
      <c r="AG142" t="s">
        <v>42</v>
      </c>
    </row>
    <row r="143" spans="1:33">
      <c r="A143" t="str">
        <f t="shared" si="9"/>
        <v/>
      </c>
      <c r="B143" t="s">
        <v>481</v>
      </c>
      <c r="C143" t="e">
        <f ca="1">_xll.BDP($B143,$C$1)</f>
        <v>#NAME?</v>
      </c>
      <c r="D143" t="e">
        <f ca="1">_xll.BDP($B143, $D$1)</f>
        <v>#NAME?</v>
      </c>
      <c r="E143" t="e">
        <f ca="1">_xll.BDP($B143, $E$1)</f>
        <v>#NAME?</v>
      </c>
      <c r="F143" t="e">
        <f ca="1">_xll.BDP($B143, $F$1)</f>
        <v>#NAME?</v>
      </c>
      <c r="G143" t="e">
        <f ca="1">_xll.BDP($B143, $G$1)</f>
        <v>#NAME?</v>
      </c>
      <c r="H143" t="e">
        <f ca="1">_xll.BDP($B143, $H$1)</f>
        <v>#NAME?</v>
      </c>
      <c r="I143" t="s">
        <v>482</v>
      </c>
      <c r="J143" t="str">
        <f t="shared" si="10"/>
        <v/>
      </c>
      <c r="K143" t="str">
        <f t="shared" si="11"/>
        <v/>
      </c>
      <c r="N143" t="s">
        <v>252</v>
      </c>
      <c r="O143" t="s">
        <v>483</v>
      </c>
      <c r="X143" s="2" t="e">
        <f ca="1">_xll.BDP("VOTFSFFN Index","PARSEKYABLE_DES")</f>
        <v>#NAME?</v>
      </c>
      <c r="Y143" s="2" t="s">
        <v>484</v>
      </c>
      <c r="Z143" s="4" t="s">
        <v>485</v>
      </c>
      <c r="AA143" t="s">
        <v>40</v>
      </c>
      <c r="AD143" t="s">
        <v>437</v>
      </c>
      <c r="AE143" t="s">
        <v>486</v>
      </c>
      <c r="AF143" t="s">
        <v>21</v>
      </c>
      <c r="AG143" t="s">
        <v>150</v>
      </c>
    </row>
    <row r="144" spans="1:33">
      <c r="A144" t="str">
        <f t="shared" si="9"/>
        <v/>
      </c>
      <c r="B144" t="s">
        <v>487</v>
      </c>
      <c r="C144" t="e">
        <f ca="1">_xll.BDP($B144,$C$1)</f>
        <v>#NAME?</v>
      </c>
      <c r="D144" t="e">
        <f ca="1">_xll.BDP($B144, $D$1)</f>
        <v>#NAME?</v>
      </c>
      <c r="E144" t="e">
        <f ca="1">_xll.BDP($B144, $E$1)</f>
        <v>#NAME?</v>
      </c>
      <c r="F144" t="e">
        <f ca="1">_xll.BDP($B144, $F$1)</f>
        <v>#NAME?</v>
      </c>
      <c r="G144" t="e">
        <f ca="1">_xll.BDP($B144, $G$1)</f>
        <v>#NAME?</v>
      </c>
      <c r="H144" t="e">
        <f ca="1">_xll.BDP($B144, $H$1)</f>
        <v>#NAME?</v>
      </c>
      <c r="I144" t="s">
        <v>488</v>
      </c>
      <c r="J144" t="str">
        <f t="shared" si="10"/>
        <v/>
      </c>
      <c r="K144" t="str">
        <f t="shared" si="11"/>
        <v/>
      </c>
      <c r="N144" t="s">
        <v>489</v>
      </c>
      <c r="O144" t="s">
        <v>490</v>
      </c>
      <c r="X144" s="5" t="s">
        <v>491</v>
      </c>
      <c r="Y144" s="2" t="s">
        <v>492</v>
      </c>
      <c r="Z144" s="2" t="s">
        <v>493</v>
      </c>
      <c r="AA144" t="s">
        <v>494</v>
      </c>
      <c r="AD144" t="s">
        <v>442</v>
      </c>
      <c r="AE144" t="s">
        <v>443</v>
      </c>
      <c r="AF144" t="s">
        <v>21</v>
      </c>
      <c r="AG144" t="s">
        <v>28</v>
      </c>
    </row>
    <row r="145" spans="1:33">
      <c r="A145" t="str">
        <f t="shared" si="9"/>
        <v/>
      </c>
      <c r="B145" t="s">
        <v>495</v>
      </c>
      <c r="C145" t="e">
        <f ca="1">_xll.BDP($B145,$C$1)</f>
        <v>#NAME?</v>
      </c>
      <c r="D145" t="e">
        <f ca="1">_xll.BDP($B145, $D$1)</f>
        <v>#NAME?</v>
      </c>
      <c r="E145" t="e">
        <f ca="1">_xll.BDP($B145, $E$1)</f>
        <v>#NAME?</v>
      </c>
      <c r="F145" t="e">
        <f ca="1">_xll.BDP($B145, $F$1)</f>
        <v>#NAME?</v>
      </c>
      <c r="G145" t="e">
        <f ca="1">_xll.BDP($B145, $G$1)</f>
        <v>#NAME?</v>
      </c>
      <c r="H145" t="e">
        <f ca="1">_xll.BDP($B145, $H$1)</f>
        <v>#NAME?</v>
      </c>
      <c r="I145" t="s">
        <v>496</v>
      </c>
      <c r="J145" t="str">
        <f t="shared" si="10"/>
        <v/>
      </c>
      <c r="K145" t="str">
        <f t="shared" si="11"/>
        <v/>
      </c>
      <c r="N145" t="s">
        <v>212</v>
      </c>
      <c r="O145" t="s">
        <v>497</v>
      </c>
      <c r="X145" s="2" t="e">
        <f ca="1">_xll.BDP("PSC70 Index","PARSEKYABLE_DES")</f>
        <v>#NAME?</v>
      </c>
      <c r="Y145" s="2" t="s">
        <v>498</v>
      </c>
      <c r="Z145" s="2" t="s">
        <v>493</v>
      </c>
      <c r="AA145" t="s">
        <v>78</v>
      </c>
      <c r="AD145" t="s">
        <v>252</v>
      </c>
      <c r="AE145" t="s">
        <v>499</v>
      </c>
      <c r="AF145" t="s">
        <v>21</v>
      </c>
      <c r="AG145" t="s">
        <v>22</v>
      </c>
    </row>
    <row r="146" spans="1:33">
      <c r="A146" t="str">
        <f t="shared" si="9"/>
        <v/>
      </c>
      <c r="B146" t="s">
        <v>500</v>
      </c>
      <c r="C146" t="e">
        <f ca="1">_xll.BDP($B146,$C$1)</f>
        <v>#NAME?</v>
      </c>
      <c r="D146" t="e">
        <f ca="1">_xll.BDP($B146, $D$1)</f>
        <v>#NAME?</v>
      </c>
      <c r="E146" t="e">
        <f ca="1">_xll.BDP($B146, $E$1)</f>
        <v>#NAME?</v>
      </c>
      <c r="F146" t="e">
        <f ca="1">_xll.BDP($B146, $F$1)</f>
        <v>#NAME?</v>
      </c>
      <c r="G146" t="e">
        <f ca="1">_xll.BDP($B146, $G$1)</f>
        <v>#NAME?</v>
      </c>
      <c r="H146" t="e">
        <f ca="1">_xll.BDP($B146, $H$1)</f>
        <v>#NAME?</v>
      </c>
      <c r="I146" t="s">
        <v>501</v>
      </c>
      <c r="J146" t="str">
        <f t="shared" si="10"/>
        <v/>
      </c>
      <c r="K146" t="str">
        <f t="shared" si="11"/>
        <v/>
      </c>
      <c r="N146" t="s">
        <v>23</v>
      </c>
      <c r="O146" t="s">
        <v>502</v>
      </c>
      <c r="X146" s="2" t="e">
        <f ca="1">_xll.BDP("SETADV Index","PARSEKYABLE_DES")</f>
        <v>#NAME?</v>
      </c>
      <c r="Y146" s="2" t="s">
        <v>503</v>
      </c>
      <c r="Z146" s="2" t="s">
        <v>504</v>
      </c>
      <c r="AA146" t="s">
        <v>78</v>
      </c>
      <c r="AD146" t="s">
        <v>489</v>
      </c>
      <c r="AE146" t="s">
        <v>490</v>
      </c>
      <c r="AF146" t="s">
        <v>21</v>
      </c>
      <c r="AG146" t="s">
        <v>22</v>
      </c>
    </row>
    <row r="147" spans="1:33">
      <c r="A147" t="str">
        <f t="shared" si="9"/>
        <v/>
      </c>
      <c r="B147" t="s">
        <v>505</v>
      </c>
      <c r="C147" t="e">
        <f ca="1">_xll.BDP($B147,$C$1)</f>
        <v>#NAME?</v>
      </c>
      <c r="D147" t="e">
        <f ca="1">_xll.BDP($B147, $D$1)</f>
        <v>#NAME?</v>
      </c>
      <c r="E147" t="e">
        <f ca="1">_xll.BDP($B147, $E$1)</f>
        <v>#NAME?</v>
      </c>
      <c r="F147" t="e">
        <f ca="1">_xll.BDP($B147, $F$1)</f>
        <v>#NAME?</v>
      </c>
      <c r="G147" t="e">
        <f ca="1">_xll.BDP($B147, $G$1)</f>
        <v>#NAME?</v>
      </c>
      <c r="H147" t="e">
        <f ca="1">_xll.BDP($B147, $H$1)</f>
        <v>#NAME?</v>
      </c>
      <c r="I147" t="s">
        <v>379</v>
      </c>
      <c r="J147" t="str">
        <f t="shared" si="10"/>
        <v/>
      </c>
      <c r="K147" t="str">
        <f t="shared" si="11"/>
        <v/>
      </c>
      <c r="N147" t="s">
        <v>506</v>
      </c>
      <c r="O147" t="s">
        <v>507</v>
      </c>
      <c r="X147" s="2" t="e">
        <f ca="1">_xll.BDP("SETDEC Index","PARSEKYABLE_DES")</f>
        <v>#NAME?</v>
      </c>
      <c r="Y147" s="2" t="s">
        <v>508</v>
      </c>
      <c r="Z147" s="2" t="s">
        <v>509</v>
      </c>
      <c r="AA147" t="s">
        <v>78</v>
      </c>
      <c r="AD147" t="s">
        <v>247</v>
      </c>
      <c r="AE147" t="s">
        <v>510</v>
      </c>
      <c r="AF147" t="s">
        <v>21</v>
      </c>
      <c r="AG147" t="s">
        <v>22</v>
      </c>
    </row>
    <row r="148" spans="1:33">
      <c r="A148" t="str">
        <f t="shared" si="9"/>
        <v/>
      </c>
      <c r="B148" t="s">
        <v>511</v>
      </c>
      <c r="C148" t="e">
        <f ca="1">_xll.BDP($B148,$C$1)</f>
        <v>#NAME?</v>
      </c>
      <c r="D148" t="e">
        <f ca="1">_xll.BDP($B148, $D$1)</f>
        <v>#NAME?</v>
      </c>
      <c r="E148" t="e">
        <f ca="1">_xll.BDP($B148, $E$1)</f>
        <v>#NAME?</v>
      </c>
      <c r="F148" t="e">
        <f ca="1">_xll.BDP($B148, $F$1)</f>
        <v>#NAME?</v>
      </c>
      <c r="G148" t="e">
        <f ca="1">_xll.BDP($B148, $G$1)</f>
        <v>#NAME?</v>
      </c>
      <c r="H148" t="e">
        <f ca="1">_xll.BDP($B148, $H$1)</f>
        <v>#NAME?</v>
      </c>
      <c r="I148" t="s">
        <v>512</v>
      </c>
      <c r="J148" t="str">
        <f t="shared" si="10"/>
        <v/>
      </c>
      <c r="K148" t="str">
        <f t="shared" si="11"/>
        <v/>
      </c>
      <c r="N148" t="s">
        <v>513</v>
      </c>
      <c r="O148" t="s">
        <v>514</v>
      </c>
      <c r="X148" s="2" t="e">
        <f ca="1">_xll.BDP("SETDVOL Index","PARSEKYABLE_DES")</f>
        <v>#NAME?</v>
      </c>
      <c r="Y148" s="2" t="s">
        <v>515</v>
      </c>
      <c r="Z148" s="2" t="s">
        <v>516</v>
      </c>
      <c r="AA148" t="s">
        <v>78</v>
      </c>
      <c r="AD148" t="s">
        <v>469</v>
      </c>
      <c r="AE148" t="s">
        <v>517</v>
      </c>
      <c r="AF148" t="s">
        <v>21</v>
      </c>
      <c r="AG148" t="s">
        <v>42</v>
      </c>
    </row>
    <row r="149" spans="1:33">
      <c r="A149" t="str">
        <f t="shared" si="9"/>
        <v/>
      </c>
      <c r="B149" t="s">
        <v>518</v>
      </c>
      <c r="C149" t="e">
        <f ca="1">_xll.BDP($B149,$C$1)</f>
        <v>#NAME?</v>
      </c>
      <c r="D149" t="e">
        <f ca="1">_xll.BDP($B149, $D$1)</f>
        <v>#NAME?</v>
      </c>
      <c r="E149" t="e">
        <f ca="1">_xll.BDP($B149, $E$1)</f>
        <v>#NAME?</v>
      </c>
      <c r="F149" t="e">
        <f ca="1">_xll.BDP($B149, $F$1)</f>
        <v>#NAME?</v>
      </c>
      <c r="G149" t="e">
        <f ca="1">_xll.BDP($B149, $G$1)</f>
        <v>#NAME?</v>
      </c>
      <c r="H149" t="e">
        <f ca="1">_xll.BDP($B149, $H$1)</f>
        <v>#NAME?</v>
      </c>
      <c r="I149" t="s">
        <v>519</v>
      </c>
      <c r="J149" t="str">
        <f t="shared" si="10"/>
        <v/>
      </c>
      <c r="K149" t="str">
        <f t="shared" si="11"/>
        <v/>
      </c>
      <c r="N149" t="s">
        <v>520</v>
      </c>
      <c r="O149" t="s">
        <v>521</v>
      </c>
      <c r="X149" s="2" t="e">
        <f ca="1">_xll.BDP("SETPKG Index","PARSEKYABLE_DES")</f>
        <v>#NAME?</v>
      </c>
      <c r="Y149" s="2" t="s">
        <v>522</v>
      </c>
      <c r="Z149" s="4" t="s">
        <v>523</v>
      </c>
      <c r="AA149" t="s">
        <v>22</v>
      </c>
      <c r="AD149" t="s">
        <v>524</v>
      </c>
      <c r="AE149" t="s">
        <v>525</v>
      </c>
      <c r="AF149" t="s">
        <v>21</v>
      </c>
      <c r="AG149" t="s">
        <v>42</v>
      </c>
    </row>
    <row r="150" spans="1:33">
      <c r="A150" t="str">
        <f t="shared" si="9"/>
        <v/>
      </c>
      <c r="B150" t="s">
        <v>526</v>
      </c>
      <c r="C150" t="e">
        <f ca="1">_xll.BDP($B150,$C$1)</f>
        <v>#NAME?</v>
      </c>
      <c r="D150" t="e">
        <f ca="1">_xll.BDP($B150, $D$1)</f>
        <v>#NAME?</v>
      </c>
      <c r="E150" t="e">
        <f ca="1">_xll.BDP($B150, $E$1)</f>
        <v>#NAME?</v>
      </c>
      <c r="F150" t="e">
        <f ca="1">_xll.BDP($B150, $F$1)</f>
        <v>#NAME?</v>
      </c>
      <c r="G150" t="e">
        <f ca="1">_xll.BDP($B150, $G$1)</f>
        <v>#NAME?</v>
      </c>
      <c r="H150" t="e">
        <f ca="1">_xll.BDP($B150, $H$1)</f>
        <v>#NAME?</v>
      </c>
      <c r="J150" t="str">
        <f t="shared" si="10"/>
        <v/>
      </c>
      <c r="K150" t="str">
        <f t="shared" si="11"/>
        <v/>
      </c>
      <c r="N150" t="s">
        <v>527</v>
      </c>
      <c r="O150" t="s">
        <v>528</v>
      </c>
      <c r="X150" s="2" t="e">
        <f ca="1">_xll.BDP("DYTH Index","PARSEKYABLE_DES")</f>
        <v>#NAME?</v>
      </c>
      <c r="Y150" s="2" t="s">
        <v>529</v>
      </c>
      <c r="Z150" s="4" t="s">
        <v>530</v>
      </c>
      <c r="AA150" t="s">
        <v>40</v>
      </c>
      <c r="AD150" t="s">
        <v>462</v>
      </c>
      <c r="AE150" t="s">
        <v>531</v>
      </c>
      <c r="AF150" t="s">
        <v>21</v>
      </c>
      <c r="AG150" t="s">
        <v>22</v>
      </c>
    </row>
    <row r="151" spans="1:33">
      <c r="A151" t="str">
        <f t="shared" si="9"/>
        <v/>
      </c>
      <c r="B151" t="s">
        <v>532</v>
      </c>
      <c r="C151" t="e">
        <f ca="1">_xll.BDP($B151,$C$1)</f>
        <v>#NAME?</v>
      </c>
      <c r="D151" t="e">
        <f ca="1">_xll.BDP($B151, $D$1)</f>
        <v>#NAME?</v>
      </c>
      <c r="E151" t="e">
        <f ca="1">_xll.BDP($B151, $E$1)</f>
        <v>#NAME?</v>
      </c>
      <c r="F151" t="e">
        <f ca="1">_xll.BDP($B151, $F$1)</f>
        <v>#NAME?</v>
      </c>
      <c r="G151" t="e">
        <f ca="1">_xll.BDP($B151, $G$1)</f>
        <v>#NAME?</v>
      </c>
      <c r="H151" t="e">
        <f ca="1">_xll.BDP($B151, $H$1)</f>
        <v>#NAME?</v>
      </c>
      <c r="J151" t="str">
        <f t="shared" si="10"/>
        <v/>
      </c>
      <c r="K151" t="str">
        <f t="shared" si="11"/>
        <v/>
      </c>
      <c r="N151" t="s">
        <v>533</v>
      </c>
      <c r="O151" t="s">
        <v>534</v>
      </c>
      <c r="X151" s="2" t="e">
        <f ca="1">_xll.BDP("MCTBARGI Index","PARSEKYABLE_DES")</f>
        <v>#NAME?</v>
      </c>
      <c r="Y151" s="2" t="s">
        <v>249</v>
      </c>
      <c r="Z151" s="4" t="s">
        <v>535</v>
      </c>
      <c r="AA151" t="s">
        <v>40</v>
      </c>
      <c r="AD151" t="s">
        <v>455</v>
      </c>
      <c r="AE151" t="s">
        <v>536</v>
      </c>
      <c r="AF151" t="s">
        <v>21</v>
      </c>
      <c r="AG151" t="s">
        <v>22</v>
      </c>
    </row>
    <row r="152" spans="1:33">
      <c r="A152" t="str">
        <f t="shared" si="9"/>
        <v/>
      </c>
      <c r="B152" t="s">
        <v>537</v>
      </c>
      <c r="C152" t="e">
        <f ca="1">_xll.BDP($B152,$C$1)</f>
        <v>#NAME?</v>
      </c>
      <c r="D152" t="e">
        <f ca="1">_xll.BDP($B152, $D$1)</f>
        <v>#NAME?</v>
      </c>
      <c r="E152" t="e">
        <f ca="1">_xll.BDP($B152, $E$1)</f>
        <v>#NAME?</v>
      </c>
      <c r="F152" t="e">
        <f ca="1">_xll.BDP($B152, $F$1)</f>
        <v>#NAME?</v>
      </c>
      <c r="G152" t="e">
        <f ca="1">_xll.BDP($B152, $G$1)</f>
        <v>#NAME?</v>
      </c>
      <c r="H152" t="e">
        <f ca="1">_xll.BDP($B152, $H$1)</f>
        <v>#NAME?</v>
      </c>
      <c r="J152" t="str">
        <f t="shared" si="10"/>
        <v/>
      </c>
      <c r="K152" t="str">
        <f t="shared" si="11"/>
        <v/>
      </c>
      <c r="N152" t="s">
        <v>538</v>
      </c>
      <c r="O152" t="s">
        <v>539</v>
      </c>
      <c r="X152" s="2" t="e">
        <f ca="1">_xll.BDP("MCTBBANK Index","PARSEKYABLE_DES")</f>
        <v>#NAME?</v>
      </c>
      <c r="Y152" s="2" t="s">
        <v>249</v>
      </c>
      <c r="Z152" s="4" t="s">
        <v>540</v>
      </c>
      <c r="AA152" t="s">
        <v>40</v>
      </c>
      <c r="AD152" t="s">
        <v>212</v>
      </c>
      <c r="AE152" t="s">
        <v>541</v>
      </c>
      <c r="AF152" t="s">
        <v>21</v>
      </c>
      <c r="AG152" t="s">
        <v>22</v>
      </c>
    </row>
    <row r="153" spans="1:33">
      <c r="A153" t="str">
        <f t="shared" si="9"/>
        <v/>
      </c>
      <c r="B153" t="s">
        <v>542</v>
      </c>
      <c r="C153" t="e">
        <f ca="1">_xll.BDP($B153,$C$1)</f>
        <v>#NAME?</v>
      </c>
      <c r="D153" t="e">
        <f ca="1">_xll.BDP($B153, $D$1)</f>
        <v>#NAME?</v>
      </c>
      <c r="E153" t="e">
        <f ca="1">_xll.BDP($B153, $E$1)</f>
        <v>#NAME?</v>
      </c>
      <c r="F153" t="e">
        <f ca="1">_xll.BDP($B153, $F$1)</f>
        <v>#NAME?</v>
      </c>
      <c r="G153" t="e">
        <f ca="1">_xll.BDP($B153, $G$1)</f>
        <v>#NAME?</v>
      </c>
      <c r="H153" t="e">
        <f ca="1">_xll.BDP($B153, $H$1)</f>
        <v>#NAME?</v>
      </c>
      <c r="J153" t="str">
        <f t="shared" si="10"/>
        <v/>
      </c>
      <c r="K153" t="str">
        <f t="shared" si="11"/>
        <v/>
      </c>
      <c r="N153" t="s">
        <v>236</v>
      </c>
      <c r="O153" t="s">
        <v>543</v>
      </c>
      <c r="X153" s="2" t="e">
        <f ca="1">_xll.BDP("MCTBBUIL Index","PARSEKYABLE_DES")</f>
        <v>#NAME?</v>
      </c>
      <c r="Y153" s="2" t="s">
        <v>249</v>
      </c>
      <c r="Z153" s="4" t="s">
        <v>544</v>
      </c>
      <c r="AA153" t="s">
        <v>40</v>
      </c>
      <c r="AD153" t="s">
        <v>476</v>
      </c>
      <c r="AE153" t="s">
        <v>545</v>
      </c>
      <c r="AF153" t="s">
        <v>21</v>
      </c>
      <c r="AG153" t="s">
        <v>42</v>
      </c>
    </row>
    <row r="154" spans="1:33">
      <c r="A154" t="str">
        <f t="shared" si="9"/>
        <v/>
      </c>
      <c r="B154" t="s">
        <v>546</v>
      </c>
      <c r="C154" t="e">
        <f ca="1">_xll.BDP($B154,$C$1)</f>
        <v>#NAME?</v>
      </c>
      <c r="D154" t="e">
        <f ca="1">_xll.BDP($B154, $D$1)</f>
        <v>#NAME?</v>
      </c>
      <c r="E154" t="e">
        <f ca="1">_xll.BDP($B154, $E$1)</f>
        <v>#NAME?</v>
      </c>
      <c r="F154" t="e">
        <f ca="1">_xll.BDP($B154, $F$1)</f>
        <v>#NAME?</v>
      </c>
      <c r="G154" t="e">
        <f ca="1">_xll.BDP($B154, $G$1)</f>
        <v>#NAME?</v>
      </c>
      <c r="H154" t="e">
        <f ca="1">_xll.BDP($B154, $H$1)</f>
        <v>#NAME?</v>
      </c>
      <c r="J154" t="str">
        <f t="shared" si="10"/>
        <v/>
      </c>
      <c r="K154" t="str">
        <f t="shared" si="11"/>
        <v/>
      </c>
      <c r="N154" t="s">
        <v>547</v>
      </c>
      <c r="O154" t="s">
        <v>548</v>
      </c>
      <c r="X154" s="2" t="e">
        <f ca="1">_xll.BDP("MCTBCOMM Index","PARSEKYABLE_DES")</f>
        <v>#NAME?</v>
      </c>
      <c r="Y154" s="2" t="s">
        <v>249</v>
      </c>
      <c r="Z154" s="4" t="s">
        <v>549</v>
      </c>
      <c r="AA154" t="s">
        <v>40</v>
      </c>
      <c r="AD154" t="s">
        <v>520</v>
      </c>
      <c r="AE154" t="s">
        <v>550</v>
      </c>
      <c r="AF154" t="s">
        <v>21</v>
      </c>
      <c r="AG154" t="s">
        <v>22</v>
      </c>
    </row>
    <row r="155" spans="1:33">
      <c r="A155">
        <f t="shared" si="9"/>
        <v>34</v>
      </c>
      <c r="B155" t="s">
        <v>2550</v>
      </c>
      <c r="C155" t="e">
        <f ca="1">_xll.BDP($B155,$C$1)</f>
        <v>#NAME?</v>
      </c>
      <c r="D155" t="e">
        <f ca="1">_xll.BDP($B155, $D$1)</f>
        <v>#NAME?</v>
      </c>
      <c r="E155" t="e">
        <f ca="1">_xll.BDP($B155, $E$1)</f>
        <v>#NAME?</v>
      </c>
      <c r="F155" t="e">
        <f ca="1">_xll.BDP($B155, $F$1)</f>
        <v>#NAME?</v>
      </c>
      <c r="G155" t="e">
        <f ca="1">_xll.BDP($B155, $G$1)</f>
        <v>#NAME?</v>
      </c>
      <c r="H155" t="e">
        <f ca="1">_xll.BDP($B155, $H$1)</f>
        <v>#NAME?</v>
      </c>
      <c r="J155" t="str">
        <f t="shared" si="10"/>
        <v>EM</v>
      </c>
      <c r="K155" t="str">
        <f t="shared" si="11"/>
        <v>Equity</v>
      </c>
      <c r="N155" t="s">
        <v>551</v>
      </c>
      <c r="O155" t="s">
        <v>552</v>
      </c>
      <c r="X155" s="2" t="e">
        <f ca="1">_xll.BDP("MCTBCOMR Index","PARSEKYABLE_DES")</f>
        <v>#NAME?</v>
      </c>
      <c r="Y155" s="2" t="s">
        <v>249</v>
      </c>
      <c r="Z155" s="4" t="s">
        <v>553</v>
      </c>
      <c r="AA155" t="s">
        <v>40</v>
      </c>
      <c r="AD155" t="s">
        <v>513</v>
      </c>
      <c r="AE155" t="s">
        <v>554</v>
      </c>
      <c r="AF155" t="s">
        <v>21</v>
      </c>
      <c r="AG155" t="s">
        <v>42</v>
      </c>
    </row>
    <row r="156" spans="1:33">
      <c r="A156">
        <f t="shared" si="9"/>
        <v>6</v>
      </c>
      <c r="B156" t="s">
        <v>175</v>
      </c>
      <c r="C156" t="e">
        <f ca="1">_xll.BDP($B156,$C$1)</f>
        <v>#NAME?</v>
      </c>
      <c r="D156" t="e">
        <f ca="1">_xll.BDP($B156, $D$1)</f>
        <v>#NAME?</v>
      </c>
      <c r="E156" t="e">
        <f ca="1">_xll.BDP($B156, $E$1)</f>
        <v>#NAME?</v>
      </c>
      <c r="F156" t="e">
        <f ca="1">_xll.BDP($B156, $F$1)</f>
        <v>#NAME?</v>
      </c>
      <c r="G156" t="e">
        <f ca="1">_xll.BDP($B156, $G$1)</f>
        <v>#NAME?</v>
      </c>
      <c r="H156" t="e">
        <f ca="1">_xll.BDP($B156, $H$1)</f>
        <v>#NAME?</v>
      </c>
      <c r="J156" t="str">
        <f t="shared" si="10"/>
        <v>DM</v>
      </c>
      <c r="K156" t="str">
        <f t="shared" si="11"/>
        <v>Equity</v>
      </c>
      <c r="N156" t="s">
        <v>555</v>
      </c>
      <c r="O156" t="s">
        <v>556</v>
      </c>
      <c r="X156" s="2" t="e">
        <f ca="1">_xll.BDP("MCTBELEC Index","PARSEKYABLE_DES")</f>
        <v>#NAME?</v>
      </c>
      <c r="Y156" s="2" t="s">
        <v>249</v>
      </c>
      <c r="Z156" s="4" t="s">
        <v>557</v>
      </c>
      <c r="AA156" t="s">
        <v>40</v>
      </c>
      <c r="AD156" t="s">
        <v>558</v>
      </c>
      <c r="AE156" t="s">
        <v>559</v>
      </c>
      <c r="AF156" t="s">
        <v>21</v>
      </c>
      <c r="AG156" t="s">
        <v>42</v>
      </c>
    </row>
    <row r="157" spans="1:33">
      <c r="A157">
        <f t="shared" si="9"/>
        <v>29</v>
      </c>
      <c r="B157" t="s">
        <v>343</v>
      </c>
      <c r="C157" t="e">
        <f ca="1">_xll.BDP($B157,$C$1)</f>
        <v>#NAME?</v>
      </c>
      <c r="D157" t="e">
        <f ca="1">_xll.BDP($B157, $D$1)</f>
        <v>#NAME?</v>
      </c>
      <c r="E157" t="e">
        <f ca="1">_xll.BDP($B157, $E$1)</f>
        <v>#NAME?</v>
      </c>
      <c r="F157" t="e">
        <f ca="1">_xll.BDP($B157, $F$1)</f>
        <v>#NAME?</v>
      </c>
      <c r="G157" t="e">
        <f ca="1">_xll.BDP($B157, $G$1)</f>
        <v>#NAME?</v>
      </c>
      <c r="H157" t="e">
        <f ca="1">_xll.BDP($B157, $H$1)</f>
        <v>#NAME?</v>
      </c>
      <c r="J157" t="str">
        <f t="shared" si="10"/>
        <v>EM</v>
      </c>
      <c r="K157" t="str">
        <f t="shared" si="11"/>
        <v>Equity</v>
      </c>
      <c r="N157" t="s">
        <v>560</v>
      </c>
      <c r="O157" t="s">
        <v>561</v>
      </c>
      <c r="X157" s="2" t="e">
        <f ca="1">_xll.BDP("MCTBELTR Index","PARSEKYABLE_DES")</f>
        <v>#NAME?</v>
      </c>
      <c r="Y157" s="2" t="s">
        <v>249</v>
      </c>
      <c r="Z157" s="4" t="s">
        <v>562</v>
      </c>
      <c r="AA157" t="s">
        <v>40</v>
      </c>
      <c r="AD157" t="s">
        <v>23</v>
      </c>
      <c r="AE157" t="s">
        <v>563</v>
      </c>
      <c r="AF157" t="s">
        <v>21</v>
      </c>
      <c r="AG157" t="s">
        <v>28</v>
      </c>
    </row>
    <row r="158" spans="1:33">
      <c r="A158">
        <f t="shared" si="9"/>
        <v>1</v>
      </c>
      <c r="B158" t="s">
        <v>2557</v>
      </c>
      <c r="C158" t="e">
        <f ca="1">_xll.BDP($B158,$C$1)</f>
        <v>#NAME?</v>
      </c>
      <c r="D158" t="e">
        <f ca="1">_xll.BDP($B158, $D$1)</f>
        <v>#NAME?</v>
      </c>
      <c r="E158" t="e">
        <f ca="1">_xll.BDP($B158, $E$1)</f>
        <v>#NAME?</v>
      </c>
      <c r="F158" t="e">
        <f ca="1">_xll.BDP($B158, $F$1)</f>
        <v>#NAME?</v>
      </c>
      <c r="G158" t="e">
        <f ca="1">_xll.BDP($B158, $G$1)</f>
        <v>#NAME?</v>
      </c>
      <c r="H158" t="e">
        <f ca="1">_xll.BDP($B158, $H$1)</f>
        <v>#NAME?</v>
      </c>
      <c r="J158" t="str">
        <f t="shared" si="10"/>
        <v>DM</v>
      </c>
      <c r="K158" t="str">
        <f t="shared" si="11"/>
        <v>Comdty</v>
      </c>
      <c r="N158" t="s">
        <v>122</v>
      </c>
      <c r="O158" t="s">
        <v>564</v>
      </c>
      <c r="X158" s="2" t="e">
        <f ca="1">_xll.BDP("MCTBENER Index","PARSEKYABLE_DES")</f>
        <v>#NAME?</v>
      </c>
      <c r="Y158" s="2" t="s">
        <v>249</v>
      </c>
      <c r="Z158" s="4" t="s">
        <v>565</v>
      </c>
      <c r="AA158" t="s">
        <v>40</v>
      </c>
      <c r="AD158" t="s">
        <v>236</v>
      </c>
      <c r="AE158" t="s">
        <v>543</v>
      </c>
      <c r="AF158" t="s">
        <v>21</v>
      </c>
      <c r="AG158" t="s">
        <v>22</v>
      </c>
    </row>
    <row r="159" spans="1:33">
      <c r="A159">
        <f t="shared" si="9"/>
        <v>2</v>
      </c>
      <c r="B159" t="s">
        <v>2558</v>
      </c>
      <c r="C159" t="e">
        <f ca="1">_xll.BDP($B159,$C$1)</f>
        <v>#NAME?</v>
      </c>
      <c r="D159" t="e">
        <f ca="1">_xll.BDP($B159, $D$1)</f>
        <v>#NAME?</v>
      </c>
      <c r="E159" t="e">
        <f ca="1">_xll.BDP($B159, $E$1)</f>
        <v>#NAME?</v>
      </c>
      <c r="F159" t="e">
        <f ca="1">_xll.BDP($B159, $F$1)</f>
        <v>#NAME?</v>
      </c>
      <c r="G159" t="e">
        <f ca="1">_xll.BDP($B159, $G$1)</f>
        <v>#NAME?</v>
      </c>
      <c r="H159" t="e">
        <f ca="1">_xll.BDP($B159, $H$1)</f>
        <v>#NAME?</v>
      </c>
      <c r="J159" t="str">
        <f t="shared" si="10"/>
        <v>DM</v>
      </c>
      <c r="K159" t="str">
        <f t="shared" si="11"/>
        <v>Comdty</v>
      </c>
      <c r="N159" t="s">
        <v>566</v>
      </c>
      <c r="O159" t="s">
        <v>567</v>
      </c>
      <c r="X159" s="2" t="e">
        <f ca="1">_xll.BDP("MCTBENTR Index","PARSEKYABLE_DES")</f>
        <v>#NAME?</v>
      </c>
      <c r="Y159" s="2" t="s">
        <v>249</v>
      </c>
      <c r="Z159" s="4" t="s">
        <v>568</v>
      </c>
      <c r="AA159" t="s">
        <v>40</v>
      </c>
      <c r="AD159" t="s">
        <v>506</v>
      </c>
      <c r="AE159" t="s">
        <v>569</v>
      </c>
      <c r="AF159" t="s">
        <v>21</v>
      </c>
      <c r="AG159" t="s">
        <v>22</v>
      </c>
    </row>
    <row r="160" spans="1:33">
      <c r="A160">
        <f t="shared" si="9"/>
        <v>26</v>
      </c>
      <c r="B160" t="s">
        <v>129</v>
      </c>
      <c r="C160" t="e">
        <f ca="1">_xll.BDP($B160,$C$1)</f>
        <v>#NAME?</v>
      </c>
      <c r="D160" t="e">
        <f ca="1">_xll.BDP($B160, $D$1)</f>
        <v>#NAME?</v>
      </c>
      <c r="E160" t="e">
        <f ca="1">_xll.BDP($B160, $E$1)</f>
        <v>#NAME?</v>
      </c>
      <c r="F160" t="e">
        <f ca="1">_xll.BDP($B160, $F$1)</f>
        <v>#NAME?</v>
      </c>
      <c r="G160" t="e">
        <f ca="1">_xll.BDP($B160, $G$1)</f>
        <v>#NAME?</v>
      </c>
      <c r="H160" t="e">
        <f ca="1">_xll.BDP($B160, $H$1)</f>
        <v>#NAME?</v>
      </c>
      <c r="J160" t="str">
        <f t="shared" si="10"/>
        <v>EM</v>
      </c>
      <c r="K160" t="str">
        <f t="shared" si="11"/>
        <v>Equity</v>
      </c>
      <c r="N160" t="s">
        <v>570</v>
      </c>
      <c r="O160" t="s">
        <v>571</v>
      </c>
      <c r="X160" s="2" t="e">
        <f ca="1">_xll.BDP("MCTBFIN Index","PARSEKYABLE_DES")</f>
        <v>#NAME?</v>
      </c>
      <c r="Y160" s="2" t="s">
        <v>249</v>
      </c>
      <c r="Z160" s="4" t="s">
        <v>572</v>
      </c>
      <c r="AA160" t="s">
        <v>40</v>
      </c>
      <c r="AD160" t="s">
        <v>547</v>
      </c>
      <c r="AE160" t="s">
        <v>573</v>
      </c>
      <c r="AF160" t="s">
        <v>21</v>
      </c>
      <c r="AG160" t="s">
        <v>22</v>
      </c>
    </row>
    <row r="161" spans="1:33">
      <c r="A161" t="str">
        <f t="shared" si="9"/>
        <v/>
      </c>
      <c r="C161" t="str">
        <f>_xll.BDP($B161,$C$1)</f>
        <v>#N/A Invalid Security</v>
      </c>
      <c r="D161" t="str">
        <f>_xll.BDP($B161, $D$1)</f>
        <v>#N/A Invalid Security</v>
      </c>
      <c r="E161" t="str">
        <f>_xll.BDP($B161, $E$1)</f>
        <v>#N/A Invalid Security</v>
      </c>
      <c r="F161" t="str">
        <f>_xll.BDP($B161, $F$1)</f>
        <v>#N/A Invalid Security</v>
      </c>
      <c r="G161" t="str">
        <f>_xll.BDP($B161, $G$1)</f>
        <v>#N/A Invalid Security</v>
      </c>
      <c r="H161" t="str">
        <f>_xll.BDP($B161, $H$1)</f>
        <v>#N/A Invalid Security</v>
      </c>
      <c r="J161" t="str">
        <f t="shared" si="10"/>
        <v/>
      </c>
      <c r="K161" t="str">
        <f t="shared" si="11"/>
        <v/>
      </c>
      <c r="N161" t="s">
        <v>574</v>
      </c>
      <c r="O161" t="s">
        <v>575</v>
      </c>
      <c r="X161" s="2" t="e">
        <f ca="1">_xll.BDP("MCTBFOOD Index","PARSEKYABLE_DES")</f>
        <v>#NAME?</v>
      </c>
      <c r="Y161" s="2" t="s">
        <v>249</v>
      </c>
      <c r="Z161" s="4" t="s">
        <v>576</v>
      </c>
      <c r="AA161" t="s">
        <v>40</v>
      </c>
      <c r="AD161" t="s">
        <v>551</v>
      </c>
      <c r="AE161" t="s">
        <v>577</v>
      </c>
      <c r="AF161" t="s">
        <v>21</v>
      </c>
      <c r="AG161" t="s">
        <v>42</v>
      </c>
    </row>
    <row r="162" spans="1:33" ht="15.75">
      <c r="F162" s="6"/>
      <c r="J162" t="str">
        <f t="shared" si="10"/>
        <v/>
      </c>
      <c r="K162" t="str">
        <f t="shared" si="11"/>
        <v/>
      </c>
      <c r="N162" t="s">
        <v>258</v>
      </c>
      <c r="O162" t="s">
        <v>18</v>
      </c>
      <c r="X162" s="2" t="e">
        <f ca="1">_xll.BDP("MCTBHLTH Index","PARSEKYABLE_DES")</f>
        <v>#NAME?</v>
      </c>
      <c r="Y162" s="2" t="s">
        <v>249</v>
      </c>
      <c r="Z162" s="4" t="s">
        <v>578</v>
      </c>
      <c r="AA162" t="s">
        <v>40</v>
      </c>
      <c r="AD162" t="s">
        <v>579</v>
      </c>
      <c r="AE162" t="s">
        <v>580</v>
      </c>
      <c r="AF162" t="s">
        <v>21</v>
      </c>
      <c r="AG162" t="s">
        <v>42</v>
      </c>
    </row>
    <row r="163" spans="1:33" ht="15.75">
      <c r="F163" s="6"/>
      <c r="N163" t="s">
        <v>581</v>
      </c>
      <c r="O163" t="s">
        <v>582</v>
      </c>
      <c r="X163" s="2" t="e">
        <f ca="1">_xll.BDP("MCTBHOTL Index","PARSEKYABLE_DES")</f>
        <v>#NAME?</v>
      </c>
      <c r="Y163" s="2" t="s">
        <v>249</v>
      </c>
      <c r="Z163" s="4" t="s">
        <v>583</v>
      </c>
      <c r="AA163" t="s">
        <v>40</v>
      </c>
      <c r="AD163" t="s">
        <v>538</v>
      </c>
      <c r="AE163" t="s">
        <v>584</v>
      </c>
      <c r="AF163" t="s">
        <v>21</v>
      </c>
      <c r="AG163" t="s">
        <v>28</v>
      </c>
    </row>
    <row r="164" spans="1:33" ht="15.75">
      <c r="F164" s="6"/>
      <c r="N164" t="s">
        <v>224</v>
      </c>
      <c r="O164" t="s">
        <v>585</v>
      </c>
      <c r="X164" s="2" t="e">
        <f ca="1">_xll.BDP("MCTBHOUS Index","PARSEKYABLE_DES")</f>
        <v>#NAME?</v>
      </c>
      <c r="Y164" s="2" t="s">
        <v>249</v>
      </c>
      <c r="Z164" s="4" t="s">
        <v>586</v>
      </c>
      <c r="AA164" t="s">
        <v>40</v>
      </c>
      <c r="AD164" t="s">
        <v>587</v>
      </c>
      <c r="AE164" t="s">
        <v>588</v>
      </c>
      <c r="AF164" t="s">
        <v>21</v>
      </c>
      <c r="AG164" t="s">
        <v>42</v>
      </c>
    </row>
    <row r="165" spans="1:33" ht="15.75">
      <c r="F165" s="6"/>
      <c r="N165" t="s">
        <v>589</v>
      </c>
      <c r="O165" t="s">
        <v>590</v>
      </c>
      <c r="X165" s="2" t="e">
        <f ca="1">_xll.BDP("MCTBINSU Index","PARSEKYABLE_DES")</f>
        <v>#NAME?</v>
      </c>
      <c r="Y165" s="2" t="s">
        <v>249</v>
      </c>
      <c r="Z165" s="4" t="s">
        <v>591</v>
      </c>
      <c r="AA165" t="s">
        <v>40</v>
      </c>
      <c r="AD165" t="s">
        <v>560</v>
      </c>
      <c r="AE165" t="s">
        <v>592</v>
      </c>
      <c r="AF165" t="s">
        <v>21</v>
      </c>
      <c r="AG165" t="s">
        <v>22</v>
      </c>
    </row>
    <row r="166" spans="1:33" ht="15.75">
      <c r="F166" s="6"/>
      <c r="N166" t="s">
        <v>593</v>
      </c>
      <c r="O166" t="s">
        <v>594</v>
      </c>
      <c r="X166" s="2" t="e">
        <f ca="1">_xll.BDP("MCTBJEWL Index","PARSEKYABLE_DES")</f>
        <v>#NAME?</v>
      </c>
      <c r="Y166" s="2" t="s">
        <v>249</v>
      </c>
      <c r="Z166" s="4" t="s">
        <v>595</v>
      </c>
      <c r="AA166" t="s">
        <v>40</v>
      </c>
      <c r="AD166" t="s">
        <v>122</v>
      </c>
      <c r="AE166" t="s">
        <v>596</v>
      </c>
      <c r="AF166" t="s">
        <v>21</v>
      </c>
      <c r="AG166" t="s">
        <v>379</v>
      </c>
    </row>
    <row r="167" spans="1:33" ht="15.75">
      <c r="F167" s="6"/>
      <c r="N167" t="s">
        <v>597</v>
      </c>
      <c r="O167" t="s">
        <v>598</v>
      </c>
      <c r="X167" s="2" t="e">
        <f ca="1">_xll.BDP("MCTBMACH Index","PARSEKYABLE_DES")</f>
        <v>#NAME?</v>
      </c>
      <c r="Y167" s="2" t="s">
        <v>249</v>
      </c>
      <c r="Z167" s="4" t="s">
        <v>599</v>
      </c>
      <c r="AA167" t="s">
        <v>40</v>
      </c>
      <c r="AD167" t="s">
        <v>527</v>
      </c>
      <c r="AE167" t="s">
        <v>600</v>
      </c>
      <c r="AF167" t="s">
        <v>21</v>
      </c>
      <c r="AG167" t="s">
        <v>22</v>
      </c>
    </row>
    <row r="168" spans="1:33" ht="15.75">
      <c r="F168" s="6"/>
      <c r="N168" t="s">
        <v>601</v>
      </c>
      <c r="O168" t="s">
        <v>602</v>
      </c>
      <c r="X168" s="2" t="e">
        <f ca="1">_xll.BDP("MCTBMINE Index","PARSEKYABLE_DES")</f>
        <v>#NAME?</v>
      </c>
      <c r="Y168" s="2" t="s">
        <v>249</v>
      </c>
      <c r="Z168" s="4" t="s">
        <v>603</v>
      </c>
      <c r="AA168" t="s">
        <v>40</v>
      </c>
      <c r="AD168" t="s">
        <v>570</v>
      </c>
      <c r="AE168" t="s">
        <v>571</v>
      </c>
      <c r="AF168" t="s">
        <v>21</v>
      </c>
      <c r="AG168" t="s">
        <v>28</v>
      </c>
    </row>
    <row r="169" spans="1:33" ht="15.75">
      <c r="F169" s="6"/>
      <c r="N169" t="s">
        <v>604</v>
      </c>
      <c r="O169" t="s">
        <v>605</v>
      </c>
      <c r="X169" s="2" t="e">
        <f ca="1">_xll.BDP("MCTBOTHR Index","PARSEKYABLE_DES")</f>
        <v>#NAME?</v>
      </c>
      <c r="Y169" s="2" t="s">
        <v>249</v>
      </c>
      <c r="Z169" s="4" t="s">
        <v>606</v>
      </c>
      <c r="AA169" t="s">
        <v>40</v>
      </c>
      <c r="AD169" t="s">
        <v>258</v>
      </c>
      <c r="AE169" t="s">
        <v>19</v>
      </c>
      <c r="AF169" t="s">
        <v>21</v>
      </c>
      <c r="AG169" t="s">
        <v>22</v>
      </c>
    </row>
    <row r="170" spans="1:33" ht="15.75">
      <c r="F170" s="6"/>
      <c r="N170" t="s">
        <v>607</v>
      </c>
      <c r="O170" t="s">
        <v>608</v>
      </c>
      <c r="X170" s="2" t="e">
        <f ca="1">_xll.BDP("MCTBPHAR Index","PARSEKYABLE_DES")</f>
        <v>#NAME?</v>
      </c>
      <c r="Y170" s="2" t="s">
        <v>249</v>
      </c>
      <c r="Z170" s="4" t="s">
        <v>609</v>
      </c>
      <c r="AA170" t="s">
        <v>40</v>
      </c>
      <c r="AD170" t="s">
        <v>610</v>
      </c>
      <c r="AE170" t="s">
        <v>611</v>
      </c>
      <c r="AF170" t="s">
        <v>21</v>
      </c>
      <c r="AG170" t="s">
        <v>42</v>
      </c>
    </row>
    <row r="171" spans="1:33" ht="15.75">
      <c r="F171" s="6"/>
      <c r="N171" t="s">
        <v>612</v>
      </c>
      <c r="O171" t="s">
        <v>613</v>
      </c>
      <c r="X171" s="2" t="e">
        <f ca="1">_xll.BDP("MCTBPKG Index","PARSEKYABLE_DES")</f>
        <v>#NAME?</v>
      </c>
      <c r="Y171" s="2" t="s">
        <v>249</v>
      </c>
      <c r="Z171" s="4" t="s">
        <v>614</v>
      </c>
      <c r="AA171" t="s">
        <v>40</v>
      </c>
      <c r="AD171" t="s">
        <v>581</v>
      </c>
      <c r="AE171" t="s">
        <v>615</v>
      </c>
      <c r="AF171" t="s">
        <v>21</v>
      </c>
      <c r="AG171" t="s">
        <v>616</v>
      </c>
    </row>
    <row r="172" spans="1:33" ht="15.75">
      <c r="F172" s="6"/>
      <c r="N172" t="s">
        <v>617</v>
      </c>
      <c r="O172" t="s">
        <v>618</v>
      </c>
      <c r="X172" s="2" t="e">
        <f ca="1">_xll.BDP("MCTBPRNT Index","PARSEKYABLE_DES")</f>
        <v>#NAME?</v>
      </c>
      <c r="Y172" s="2" t="s">
        <v>249</v>
      </c>
      <c r="Z172" s="4" t="s">
        <v>619</v>
      </c>
      <c r="AA172" t="s">
        <v>40</v>
      </c>
      <c r="AD172" t="s">
        <v>555</v>
      </c>
      <c r="AE172" t="s">
        <v>556</v>
      </c>
      <c r="AF172" t="s">
        <v>21</v>
      </c>
      <c r="AG172" t="s">
        <v>22</v>
      </c>
    </row>
    <row r="173" spans="1:33" ht="15.75">
      <c r="F173" s="6"/>
      <c r="N173" t="s">
        <v>620</v>
      </c>
      <c r="O173" t="s">
        <v>414</v>
      </c>
      <c r="X173" s="2" t="e">
        <f ca="1">_xll.BDP("MCTBPROF Index","PARSEKYABLE_DES")</f>
        <v>#NAME?</v>
      </c>
      <c r="Y173" s="2" t="s">
        <v>249</v>
      </c>
      <c r="Z173" s="4" t="s">
        <v>621</v>
      </c>
      <c r="AA173" t="s">
        <v>40</v>
      </c>
      <c r="AD173" t="s">
        <v>622</v>
      </c>
      <c r="AE173" t="s">
        <v>623</v>
      </c>
      <c r="AF173" t="s">
        <v>21</v>
      </c>
      <c r="AG173" t="s">
        <v>235</v>
      </c>
    </row>
    <row r="174" spans="1:33" ht="15.75">
      <c r="F174" s="6"/>
      <c r="N174" t="s">
        <v>624</v>
      </c>
      <c r="O174" t="s">
        <v>625</v>
      </c>
      <c r="X174" s="2" t="e">
        <f ca="1">_xll.BDP("MCTBPROP Index","PARSEKYABLE_DES")</f>
        <v>#NAME?</v>
      </c>
      <c r="Y174" s="2" t="s">
        <v>249</v>
      </c>
      <c r="Z174" s="4" t="s">
        <v>626</v>
      </c>
      <c r="AA174" t="s">
        <v>40</v>
      </c>
      <c r="AD174" t="s">
        <v>589</v>
      </c>
      <c r="AE174" t="s">
        <v>627</v>
      </c>
      <c r="AF174" t="s">
        <v>21</v>
      </c>
      <c r="AG174" t="s">
        <v>22</v>
      </c>
    </row>
    <row r="175" spans="1:33" ht="15.75">
      <c r="F175" s="6"/>
      <c r="N175" t="s">
        <v>474</v>
      </c>
      <c r="O175" t="s">
        <v>628</v>
      </c>
      <c r="X175" s="2" t="e">
        <f ca="1">_xll.BDP("MCTBPULP Index","PARSEKYABLE_DES")</f>
        <v>#NAME?</v>
      </c>
      <c r="Y175" s="2" t="s">
        <v>249</v>
      </c>
      <c r="Z175" s="4" t="s">
        <v>629</v>
      </c>
      <c r="AA175" t="s">
        <v>40</v>
      </c>
      <c r="AD175" t="s">
        <v>224</v>
      </c>
      <c r="AE175" t="s">
        <v>630</v>
      </c>
      <c r="AF175" t="s">
        <v>21</v>
      </c>
      <c r="AG175" t="s">
        <v>22</v>
      </c>
    </row>
    <row r="176" spans="1:33" ht="15.75">
      <c r="F176" s="6"/>
      <c r="N176" t="s">
        <v>631</v>
      </c>
      <c r="O176" t="s">
        <v>632</v>
      </c>
      <c r="X176" s="2" t="e">
        <f ca="1">_xll.BDP("MCTBREHB Index","PARSEKYABLE_DES")</f>
        <v>#NAME?</v>
      </c>
      <c r="Y176" s="2" t="s">
        <v>249</v>
      </c>
      <c r="Z176" s="4" t="s">
        <v>633</v>
      </c>
      <c r="AA176" t="s">
        <v>40</v>
      </c>
      <c r="AD176" t="s">
        <v>574</v>
      </c>
      <c r="AE176" t="s">
        <v>575</v>
      </c>
      <c r="AF176" t="s">
        <v>21</v>
      </c>
      <c r="AG176" t="s">
        <v>28</v>
      </c>
    </row>
    <row r="177" spans="1:33" ht="15.75">
      <c r="F177" s="6"/>
      <c r="N177" t="s">
        <v>634</v>
      </c>
      <c r="O177" t="s">
        <v>534</v>
      </c>
      <c r="X177" s="2" t="e">
        <f ca="1">_xll.BDP("MCTBSILO Index","PARSEKYABLE_DES")</f>
        <v>#NAME?</v>
      </c>
      <c r="Y177" s="2" t="s">
        <v>249</v>
      </c>
      <c r="Z177" s="4" t="s">
        <v>635</v>
      </c>
      <c r="AA177" t="s">
        <v>40</v>
      </c>
      <c r="AD177" t="s">
        <v>636</v>
      </c>
      <c r="AE177" t="s">
        <v>637</v>
      </c>
      <c r="AF177" t="s">
        <v>21</v>
      </c>
      <c r="AG177" t="s">
        <v>42</v>
      </c>
    </row>
    <row r="178" spans="1:33" ht="15.75">
      <c r="F178" s="6"/>
      <c r="N178" t="s">
        <v>638</v>
      </c>
      <c r="O178" t="s">
        <v>639</v>
      </c>
      <c r="X178" s="2" t="e">
        <f ca="1">_xll.BDP("MCTBTEXT Index","PARSEKYABLE_DES")</f>
        <v>#NAME?</v>
      </c>
      <c r="Y178" s="2" t="s">
        <v>249</v>
      </c>
      <c r="Z178" s="4" t="s">
        <v>640</v>
      </c>
      <c r="AA178" t="s">
        <v>40</v>
      </c>
      <c r="AD178" t="s">
        <v>641</v>
      </c>
      <c r="AE178" t="s">
        <v>642</v>
      </c>
      <c r="AF178" t="s">
        <v>21</v>
      </c>
      <c r="AG178" t="s">
        <v>42</v>
      </c>
    </row>
    <row r="179" spans="1:33" ht="15.75">
      <c r="F179" s="6"/>
      <c r="N179" t="s">
        <v>643</v>
      </c>
      <c r="O179" t="s">
        <v>644</v>
      </c>
      <c r="X179" s="2" t="e">
        <f ca="1">_xll.BDP("MCTBTRAN Index","PARSEKYABLE_DES")</f>
        <v>#NAME?</v>
      </c>
      <c r="Y179" s="2" t="s">
        <v>249</v>
      </c>
      <c r="Z179" s="4" t="s">
        <v>645</v>
      </c>
      <c r="AA179" t="s">
        <v>40</v>
      </c>
      <c r="AD179" t="s">
        <v>601</v>
      </c>
      <c r="AE179" t="s">
        <v>646</v>
      </c>
      <c r="AF179" t="s">
        <v>21</v>
      </c>
      <c r="AG179" t="s">
        <v>22</v>
      </c>
    </row>
    <row r="180" spans="1:33" ht="15.75">
      <c r="F180" s="6"/>
      <c r="N180" t="s">
        <v>647</v>
      </c>
      <c r="O180" t="s">
        <v>648</v>
      </c>
      <c r="X180" s="2" t="e">
        <f ca="1">_xll.BDP("MCTBVEHI Index","PARSEKYABLE_DES")</f>
        <v>#NAME?</v>
      </c>
      <c r="Y180" s="2" t="s">
        <v>249</v>
      </c>
      <c r="Z180" s="4" t="s">
        <v>649</v>
      </c>
      <c r="AA180" t="s">
        <v>40</v>
      </c>
      <c r="AD180" t="s">
        <v>593</v>
      </c>
      <c r="AE180" t="s">
        <v>650</v>
      </c>
      <c r="AF180" t="s">
        <v>21</v>
      </c>
      <c r="AG180" t="s">
        <v>42</v>
      </c>
    </row>
    <row r="181" spans="1:33" ht="15.75">
      <c r="F181" s="6"/>
      <c r="N181" t="s">
        <v>651</v>
      </c>
      <c r="O181" t="s">
        <v>652</v>
      </c>
      <c r="X181" s="2" t="e">
        <f ca="1">_xll.BDP("SETELEC Index","PARSEKYABLE_DES")</f>
        <v>#NAME?</v>
      </c>
      <c r="Y181" s="2" t="s">
        <v>653</v>
      </c>
      <c r="Z181" s="4" t="s">
        <v>654</v>
      </c>
      <c r="AA181" t="s">
        <v>22</v>
      </c>
      <c r="AD181" t="s">
        <v>655</v>
      </c>
      <c r="AE181" t="s">
        <v>656</v>
      </c>
      <c r="AF181" t="s">
        <v>21</v>
      </c>
      <c r="AG181" t="s">
        <v>42</v>
      </c>
    </row>
    <row r="182" spans="1:33" ht="15.75">
      <c r="F182" s="6"/>
      <c r="N182" t="s">
        <v>657</v>
      </c>
      <c r="O182" t="s">
        <v>658</v>
      </c>
      <c r="X182" s="2" t="e">
        <f ca="1">_xll.BDP("SETINVES Index","PARSEKYABLE_DES")</f>
        <v>#NAME?</v>
      </c>
      <c r="Y182" s="2" t="s">
        <v>659</v>
      </c>
      <c r="Z182" s="4" t="s">
        <v>660</v>
      </c>
      <c r="AA182" t="s">
        <v>22</v>
      </c>
      <c r="AD182" t="s">
        <v>604</v>
      </c>
      <c r="AE182" t="s">
        <v>661</v>
      </c>
      <c r="AF182" t="s">
        <v>21</v>
      </c>
      <c r="AG182" t="s">
        <v>22</v>
      </c>
    </row>
    <row r="183" spans="1:33" ht="15.75">
      <c r="F183" s="6"/>
      <c r="N183" t="s">
        <v>662</v>
      </c>
      <c r="O183" t="s">
        <v>388</v>
      </c>
      <c r="X183" s="2" t="e">
        <f ca="1">_xll.BDP("SETOTHER Index","PARSEKYABLE_DES")</f>
        <v>#NAME?</v>
      </c>
      <c r="Y183" s="2" t="s">
        <v>663</v>
      </c>
      <c r="Z183" s="4" t="s">
        <v>664</v>
      </c>
      <c r="AA183" t="s">
        <v>22</v>
      </c>
      <c r="AD183" t="s">
        <v>617</v>
      </c>
      <c r="AE183" t="s">
        <v>665</v>
      </c>
      <c r="AF183" t="s">
        <v>21</v>
      </c>
      <c r="AG183" t="s">
        <v>22</v>
      </c>
    </row>
    <row r="184" spans="1:33" ht="15.75">
      <c r="F184" s="6"/>
      <c r="N184" t="s">
        <v>666</v>
      </c>
      <c r="O184" t="s">
        <v>667</v>
      </c>
      <c r="X184" s="2" t="e">
        <f ca="1">_xll.BDP("SETPHARM Index","PARSEKYABLE_DES")</f>
        <v>#NAME?</v>
      </c>
      <c r="Y184" s="2" t="s">
        <v>668</v>
      </c>
      <c r="Z184" s="4" t="s">
        <v>669</v>
      </c>
      <c r="AA184" t="s">
        <v>22</v>
      </c>
      <c r="AD184" t="s">
        <v>607</v>
      </c>
      <c r="AE184" t="s">
        <v>670</v>
      </c>
      <c r="AF184" t="s">
        <v>21</v>
      </c>
      <c r="AG184" t="s">
        <v>28</v>
      </c>
    </row>
    <row r="185" spans="1:33" ht="15.75">
      <c r="F185" s="6"/>
      <c r="N185" t="s">
        <v>416</v>
      </c>
      <c r="O185" t="s">
        <v>671</v>
      </c>
      <c r="X185" s="2" t="e">
        <f ca="1">_xll.BDP("SETPRINT Index","PARSEKYABLE_DES")</f>
        <v>#NAME?</v>
      </c>
      <c r="Y185" s="2" t="s">
        <v>672</v>
      </c>
      <c r="Z185" s="4" t="s">
        <v>673</v>
      </c>
      <c r="AA185" t="s">
        <v>22</v>
      </c>
      <c r="AD185" t="s">
        <v>474</v>
      </c>
      <c r="AE185" t="s">
        <v>674</v>
      </c>
      <c r="AF185" t="s">
        <v>21</v>
      </c>
      <c r="AG185" t="s">
        <v>22</v>
      </c>
    </row>
    <row r="186" spans="1:33" ht="15.75">
      <c r="A186">
        <f>COUNTIFS(B:B,#REF!)</f>
        <v>0</v>
      </c>
      <c r="F186" s="6"/>
      <c r="N186" t="s">
        <v>675</v>
      </c>
      <c r="O186" t="s">
        <v>676</v>
      </c>
      <c r="X186" s="2" t="e">
        <f ca="1">_xll.BDP("SETSILO Index","PARSEKYABLE_DES")</f>
        <v>#NAME?</v>
      </c>
      <c r="Y186" s="2" t="s">
        <v>677</v>
      </c>
      <c r="Z186" s="4" t="s">
        <v>678</v>
      </c>
      <c r="AA186" t="s">
        <v>22</v>
      </c>
      <c r="AD186" t="s">
        <v>597</v>
      </c>
      <c r="AE186" t="s">
        <v>679</v>
      </c>
      <c r="AF186" t="s">
        <v>21</v>
      </c>
      <c r="AG186" t="s">
        <v>22</v>
      </c>
    </row>
    <row r="187" spans="1:33" ht="15.75">
      <c r="A187">
        <f>COUNTIFS(B:B,#REF!)</f>
        <v>0</v>
      </c>
      <c r="F187" s="6"/>
      <c r="N187" t="s">
        <v>680</v>
      </c>
      <c r="O187" t="s">
        <v>681</v>
      </c>
      <c r="X187" s="2" t="e">
        <f ca="1">_xll.BDP("SETTEXT Index","PARSEKYABLE_DES")</f>
        <v>#NAME?</v>
      </c>
      <c r="Y187" s="2" t="s">
        <v>682</v>
      </c>
      <c r="Z187" s="4" t="s">
        <v>683</v>
      </c>
      <c r="AA187" t="s">
        <v>22</v>
      </c>
      <c r="AD187" t="s">
        <v>624</v>
      </c>
      <c r="AE187" t="s">
        <v>684</v>
      </c>
      <c r="AF187" t="s">
        <v>21</v>
      </c>
      <c r="AG187" t="s">
        <v>42</v>
      </c>
    </row>
    <row r="188" spans="1:33" ht="15.75">
      <c r="A188">
        <f>COUNTIFS(B:B,#REF!)</f>
        <v>0</v>
      </c>
      <c r="F188" s="6"/>
      <c r="N188" t="s">
        <v>685</v>
      </c>
      <c r="O188" t="s">
        <v>686</v>
      </c>
      <c r="X188" s="2" t="e">
        <f ca="1">_xll.BDP("SETUCVOL Index","PARSEKYABLE_DES")</f>
        <v>#NAME?</v>
      </c>
      <c r="Y188" s="2" t="s">
        <v>687</v>
      </c>
      <c r="Z188" s="2" t="s">
        <v>688</v>
      </c>
      <c r="AA188" t="s">
        <v>78</v>
      </c>
      <c r="AD188" t="s">
        <v>638</v>
      </c>
      <c r="AE188" t="s">
        <v>689</v>
      </c>
      <c r="AF188" t="s">
        <v>21</v>
      </c>
      <c r="AG188" t="s">
        <v>28</v>
      </c>
    </row>
    <row r="189" spans="1:33" ht="15.75">
      <c r="A189">
        <f>COUNTIFS(B:B,#REF!)</f>
        <v>0</v>
      </c>
      <c r="F189" s="6"/>
      <c r="N189" t="s">
        <v>690</v>
      </c>
      <c r="O189" t="s">
        <v>691</v>
      </c>
      <c r="X189" s="2" t="e">
        <f ca="1">_xll.BDP("SETUNCH Index","PARSEKYABLE_DES")</f>
        <v>#NAME?</v>
      </c>
      <c r="Y189" s="2" t="s">
        <v>692</v>
      </c>
      <c r="Z189" s="2" t="s">
        <v>693</v>
      </c>
      <c r="AA189" t="s">
        <v>78</v>
      </c>
      <c r="AD189" t="s">
        <v>657</v>
      </c>
      <c r="AE189" t="s">
        <v>694</v>
      </c>
      <c r="AF189" t="s">
        <v>21</v>
      </c>
      <c r="AG189" t="s">
        <v>42</v>
      </c>
    </row>
    <row r="190" spans="1:33" ht="15.75">
      <c r="A190">
        <f>COUNTIFS(B:B,#REF!)</f>
        <v>0</v>
      </c>
      <c r="F190" s="6"/>
      <c r="N190" t="s">
        <v>695</v>
      </c>
      <c r="O190" t="s">
        <v>696</v>
      </c>
      <c r="X190" s="2" t="e">
        <f ca="1">_xll.BDP("SETUVOL Index","PARSEKYABLE_DES")</f>
        <v>#NAME?</v>
      </c>
      <c r="Y190" s="2" t="s">
        <v>697</v>
      </c>
      <c r="Z190" s="2" t="s">
        <v>698</v>
      </c>
      <c r="AA190" t="s">
        <v>78</v>
      </c>
      <c r="AD190" t="s">
        <v>699</v>
      </c>
      <c r="AE190" t="s">
        <v>700</v>
      </c>
      <c r="AF190" t="s">
        <v>21</v>
      </c>
      <c r="AG190" t="s">
        <v>42</v>
      </c>
    </row>
    <row r="191" spans="1:33" ht="15.75">
      <c r="A191">
        <f>COUNTIFS(B:B,#REF!)</f>
        <v>0</v>
      </c>
      <c r="F191" s="6"/>
      <c r="N191" t="s">
        <v>701</v>
      </c>
      <c r="O191" t="s">
        <v>702</v>
      </c>
      <c r="X191" s="2" t="e">
        <f ca="1">_xll.BDP("SETVEHIC Index","PARSEKYABLE_DES")</f>
        <v>#NAME?</v>
      </c>
      <c r="Y191" s="2" t="s">
        <v>703</v>
      </c>
      <c r="Z191" s="4" t="s">
        <v>704</v>
      </c>
      <c r="AA191" t="s">
        <v>22</v>
      </c>
      <c r="AD191" t="s">
        <v>566</v>
      </c>
      <c r="AE191" t="s">
        <v>567</v>
      </c>
      <c r="AF191" t="s">
        <v>21</v>
      </c>
      <c r="AG191" t="s">
        <v>235</v>
      </c>
    </row>
    <row r="192" spans="1:33" ht="15.75">
      <c r="A192">
        <f>COUNTIFS(B:B,#REF!)</f>
        <v>0</v>
      </c>
      <c r="F192" s="6"/>
      <c r="N192" t="s">
        <v>705</v>
      </c>
      <c r="O192" t="s">
        <v>706</v>
      </c>
      <c r="X192" s="2" t="e">
        <f ca="1">_xll.BDP("THIVINSS Index","PARSEKYABLE_DES")</f>
        <v>#NAME?</v>
      </c>
      <c r="Y192" s="2" t="s">
        <v>190</v>
      </c>
      <c r="Z192" s="4" t="s">
        <v>707</v>
      </c>
      <c r="AA192" t="s">
        <v>40</v>
      </c>
      <c r="AD192" t="s">
        <v>631</v>
      </c>
      <c r="AE192" t="s">
        <v>708</v>
      </c>
      <c r="AF192" t="s">
        <v>21</v>
      </c>
      <c r="AG192" t="s">
        <v>28</v>
      </c>
    </row>
    <row r="193" spans="1:33" ht="15.75">
      <c r="A193">
        <f>COUNTIFS(B:B,#REF!)</f>
        <v>0</v>
      </c>
      <c r="F193" s="6"/>
      <c r="N193" t="s">
        <v>709</v>
      </c>
      <c r="O193" t="s">
        <v>31</v>
      </c>
      <c r="X193" s="2" t="e">
        <f ca="1">_xll.BDP("THIVPYTD Index","PARSEKYABLE_DES")</f>
        <v>#NAME?</v>
      </c>
      <c r="Y193" s="2" t="s">
        <v>275</v>
      </c>
      <c r="Z193" s="4" t="s">
        <v>710</v>
      </c>
      <c r="AA193" t="s">
        <v>40</v>
      </c>
      <c r="AD193" t="s">
        <v>647</v>
      </c>
      <c r="AE193" t="s">
        <v>648</v>
      </c>
      <c r="AF193" t="s">
        <v>21</v>
      </c>
      <c r="AG193" t="s">
        <v>28</v>
      </c>
    </row>
    <row r="194" spans="1:33" ht="15.75">
      <c r="A194">
        <f>COUNTIFS(B:B,#REF!)</f>
        <v>0</v>
      </c>
      <c r="F194" s="6"/>
      <c r="N194" t="s">
        <v>711</v>
      </c>
      <c r="O194" t="s">
        <v>712</v>
      </c>
      <c r="X194" s="2" t="e">
        <f ca="1">_xll.BDP("THIVYTDS Index","PARSEKYABLE_DES")</f>
        <v>#NAME?</v>
      </c>
      <c r="Y194" s="2" t="s">
        <v>38</v>
      </c>
      <c r="Z194" s="4" t="s">
        <v>713</v>
      </c>
      <c r="AA194" t="s">
        <v>40</v>
      </c>
      <c r="AD194" t="s">
        <v>666</v>
      </c>
      <c r="AE194" t="s">
        <v>714</v>
      </c>
      <c r="AF194" t="s">
        <v>21</v>
      </c>
      <c r="AG194" t="s">
        <v>22</v>
      </c>
    </row>
    <row r="195" spans="1:33" ht="15.75">
      <c r="A195">
        <f>COUNTIFS(B:B,#REF!)</f>
        <v>0</v>
      </c>
      <c r="F195" s="6"/>
      <c r="N195" t="s">
        <v>715</v>
      </c>
      <c r="O195" t="s">
        <v>366</v>
      </c>
      <c r="X195" s="2" t="e">
        <f ca="1">_xll.BDP("THIVMTDY Index","PARSEKYABLE_DES")</f>
        <v>#NAME?</v>
      </c>
      <c r="Y195" s="2" t="s">
        <v>38</v>
      </c>
      <c r="Z195" s="4" t="s">
        <v>716</v>
      </c>
      <c r="AA195" t="s">
        <v>40</v>
      </c>
      <c r="AD195" t="s">
        <v>416</v>
      </c>
      <c r="AE195" t="s">
        <v>717</v>
      </c>
      <c r="AF195" t="s">
        <v>21</v>
      </c>
      <c r="AG195" t="s">
        <v>22</v>
      </c>
    </row>
    <row r="196" spans="1:33" ht="15.75">
      <c r="A196">
        <f>COUNTIFS(B:B,#REF!)</f>
        <v>0</v>
      </c>
      <c r="F196" s="6"/>
      <c r="N196" t="s">
        <v>622</v>
      </c>
      <c r="O196" t="s">
        <v>623</v>
      </c>
      <c r="X196" s="2" t="e">
        <f ca="1">_xll.BDP("THIVPRBY Index","PARSEKYABLE_DES")</f>
        <v>#NAME?</v>
      </c>
      <c r="Y196" s="2" t="s">
        <v>335</v>
      </c>
      <c r="Z196" s="4" t="s">
        <v>718</v>
      </c>
      <c r="AA196" t="s">
        <v>40</v>
      </c>
      <c r="AD196" t="s">
        <v>680</v>
      </c>
      <c r="AE196" t="s">
        <v>719</v>
      </c>
      <c r="AF196" t="s">
        <v>21</v>
      </c>
      <c r="AG196" t="s">
        <v>42</v>
      </c>
    </row>
    <row r="197" spans="1:33" ht="15.75">
      <c r="F197" s="6"/>
      <c r="N197" t="s">
        <v>242</v>
      </c>
      <c r="O197" t="s">
        <v>720</v>
      </c>
      <c r="X197" s="2" t="e">
        <f ca="1">_xll.BDP("THIVPRSL Index","PARSEKYABLE_DES")</f>
        <v>#NAME?</v>
      </c>
      <c r="Y197" s="2" t="s">
        <v>335</v>
      </c>
      <c r="Z197" s="4" t="s">
        <v>721</v>
      </c>
      <c r="AA197" t="s">
        <v>40</v>
      </c>
      <c r="AD197" t="s">
        <v>722</v>
      </c>
      <c r="AE197" t="s">
        <v>723</v>
      </c>
      <c r="AF197" t="s">
        <v>21</v>
      </c>
      <c r="AG197" t="s">
        <v>42</v>
      </c>
    </row>
    <row r="198" spans="1:33" ht="15.75">
      <c r="F198" s="6"/>
      <c r="N198" t="s">
        <v>724</v>
      </c>
      <c r="O198" t="s">
        <v>725</v>
      </c>
      <c r="X198" s="2" t="e">
        <f ca="1">_xll.BDP("THIVWTDS Index","PARSEKYABLE_DES")</f>
        <v>#NAME?</v>
      </c>
      <c r="Y198" s="2" t="s">
        <v>38</v>
      </c>
      <c r="Z198" s="4" t="s">
        <v>726</v>
      </c>
      <c r="AA198" t="s">
        <v>40</v>
      </c>
      <c r="AD198" t="s">
        <v>643</v>
      </c>
      <c r="AE198" t="s">
        <v>727</v>
      </c>
      <c r="AF198" t="s">
        <v>21</v>
      </c>
      <c r="AG198" t="s">
        <v>235</v>
      </c>
    </row>
    <row r="199" spans="1:33" ht="15.75">
      <c r="F199" s="6"/>
      <c r="N199" t="s">
        <v>728</v>
      </c>
      <c r="O199" t="s">
        <v>729</v>
      </c>
      <c r="X199" s="2" t="e">
        <f ca="1">_xll.BDP("THIVYTDP Index","PARSEKYABLE_DES")</f>
        <v>#NAME?</v>
      </c>
      <c r="Y199" s="2" t="s">
        <v>38</v>
      </c>
      <c r="Z199" s="4" t="s">
        <v>730</v>
      </c>
      <c r="AA199" t="s">
        <v>40</v>
      </c>
      <c r="AD199" t="s">
        <v>685</v>
      </c>
      <c r="AE199" t="s">
        <v>686</v>
      </c>
      <c r="AF199" t="s">
        <v>21</v>
      </c>
      <c r="AG199" t="s">
        <v>22</v>
      </c>
    </row>
    <row r="200" spans="1:33" ht="15.75">
      <c r="F200" s="6"/>
      <c r="N200" t="s">
        <v>731</v>
      </c>
      <c r="O200" t="s">
        <v>732</v>
      </c>
      <c r="X200" s="2" t="e">
        <f ca="1">_xll.BDP("THMAMCAP Index","PARSEKYABLE_DES")</f>
        <v>#NAME?</v>
      </c>
      <c r="Y200" s="2" t="s">
        <v>262</v>
      </c>
      <c r="Z200" s="4" t="s">
        <v>733</v>
      </c>
      <c r="AA200" t="s">
        <v>40</v>
      </c>
      <c r="AD200" t="s">
        <v>734</v>
      </c>
      <c r="AE200" t="s">
        <v>735</v>
      </c>
      <c r="AF200" t="s">
        <v>21</v>
      </c>
      <c r="AG200" t="s">
        <v>42</v>
      </c>
    </row>
    <row r="201" spans="1:33" ht="15.75">
      <c r="F201" s="6"/>
      <c r="N201" t="s">
        <v>636</v>
      </c>
      <c r="O201" t="s">
        <v>736</v>
      </c>
      <c r="X201" s="2" t="e">
        <f ca="1">_xll.BDP("THMAPE Index","PARSEKYABLE_DES")</f>
        <v>#NAME?</v>
      </c>
      <c r="Y201" s="2" t="s">
        <v>262</v>
      </c>
      <c r="Z201" s="4" t="s">
        <v>737</v>
      </c>
      <c r="AA201" t="s">
        <v>40</v>
      </c>
      <c r="AD201" t="s">
        <v>738</v>
      </c>
      <c r="AE201" t="s">
        <v>739</v>
      </c>
      <c r="AF201" t="s">
        <v>21</v>
      </c>
      <c r="AG201" t="s">
        <v>42</v>
      </c>
    </row>
    <row r="202" spans="1:33" ht="15.75">
      <c r="F202" s="6"/>
      <c r="N202" t="s">
        <v>740</v>
      </c>
      <c r="O202" t="s">
        <v>741</v>
      </c>
      <c r="X202" s="2" t="e">
        <f ca="1">_xll.BDP("THMAVOL Index","PARSEKYABLE_DES")</f>
        <v>#NAME?</v>
      </c>
      <c r="Y202" s="2" t="s">
        <v>262</v>
      </c>
      <c r="Z202" s="4" t="s">
        <v>742</v>
      </c>
      <c r="AA202" t="s">
        <v>40</v>
      </c>
      <c r="AD202" t="s">
        <v>242</v>
      </c>
      <c r="AE202" t="s">
        <v>743</v>
      </c>
      <c r="AF202" t="s">
        <v>21</v>
      </c>
      <c r="AG202" t="s">
        <v>22</v>
      </c>
    </row>
    <row r="203" spans="1:33" ht="15.75">
      <c r="F203" s="6"/>
      <c r="N203" t="s">
        <v>744</v>
      </c>
      <c r="O203" t="s">
        <v>745</v>
      </c>
      <c r="X203" s="2" t="e">
        <f ca="1">_xll.BDP("THMVFORB Index","PARSEKYABLE_DES")</f>
        <v>#NAME?</v>
      </c>
      <c r="Y203" s="2" t="s">
        <v>262</v>
      </c>
      <c r="Z203" s="4" t="s">
        <v>746</v>
      </c>
      <c r="AA203" t="s">
        <v>40</v>
      </c>
      <c r="AD203" t="s">
        <v>690</v>
      </c>
      <c r="AE203" t="s">
        <v>747</v>
      </c>
      <c r="AF203" t="s">
        <v>21</v>
      </c>
      <c r="AG203" t="s">
        <v>616</v>
      </c>
    </row>
    <row r="204" spans="1:33" ht="15.75">
      <c r="F204" s="6"/>
      <c r="N204" t="s">
        <v>748</v>
      </c>
      <c r="O204" t="s">
        <v>749</v>
      </c>
      <c r="X204" s="2" t="e">
        <f ca="1">_xll.BDP("THMVFORN Index","PARSEKYABLE_DES")</f>
        <v>#NAME?</v>
      </c>
      <c r="Y204" s="2" t="s">
        <v>262</v>
      </c>
      <c r="Z204" s="4" t="s">
        <v>750</v>
      </c>
      <c r="AA204" t="s">
        <v>40</v>
      </c>
      <c r="AD204" t="s">
        <v>695</v>
      </c>
      <c r="AE204" t="s">
        <v>751</v>
      </c>
      <c r="AF204" t="s">
        <v>21</v>
      </c>
      <c r="AG204" t="s">
        <v>28</v>
      </c>
    </row>
    <row r="205" spans="1:33" ht="15.75">
      <c r="F205" s="6"/>
      <c r="N205" t="s">
        <v>752</v>
      </c>
      <c r="O205" t="s">
        <v>753</v>
      </c>
      <c r="X205" s="2" t="e">
        <f ca="1">_xll.BDP("THMVFORS Index","PARSEKYABLE_DES")</f>
        <v>#NAME?</v>
      </c>
      <c r="Y205" s="2" t="s">
        <v>262</v>
      </c>
      <c r="Z205" s="4" t="s">
        <v>746</v>
      </c>
      <c r="AA205" t="s">
        <v>40</v>
      </c>
      <c r="AD205" t="s">
        <v>705</v>
      </c>
      <c r="AE205" t="s">
        <v>754</v>
      </c>
      <c r="AF205" t="s">
        <v>21</v>
      </c>
      <c r="AG205" t="s">
        <v>22</v>
      </c>
    </row>
    <row r="206" spans="1:33" ht="15.75">
      <c r="F206" s="6"/>
      <c r="N206" t="s">
        <v>755</v>
      </c>
      <c r="O206" t="s">
        <v>756</v>
      </c>
      <c r="X206" s="2" t="e">
        <f ca="1">_xll.BDP("THMVINSB Index","PARSEKYABLE_DES")</f>
        <v>#NAME?</v>
      </c>
      <c r="Y206" s="2" t="s">
        <v>262</v>
      </c>
      <c r="Z206" s="4" t="s">
        <v>757</v>
      </c>
      <c r="AA206" t="s">
        <v>40</v>
      </c>
      <c r="AD206" t="s">
        <v>675</v>
      </c>
      <c r="AE206" t="s">
        <v>758</v>
      </c>
      <c r="AF206" t="s">
        <v>21</v>
      </c>
      <c r="AG206" t="s">
        <v>28</v>
      </c>
    </row>
    <row r="207" spans="1:33" ht="15.75">
      <c r="F207" s="6"/>
      <c r="N207" t="s">
        <v>759</v>
      </c>
      <c r="O207" t="s">
        <v>760</v>
      </c>
      <c r="X207" s="2" t="e">
        <f ca="1">_xll.BDP("THMVINSN Index","PARSEKYABLE_DES")</f>
        <v>#NAME?</v>
      </c>
      <c r="Y207" s="2" t="s">
        <v>262</v>
      </c>
      <c r="Z207" s="4" t="s">
        <v>761</v>
      </c>
      <c r="AA207" t="s">
        <v>40</v>
      </c>
      <c r="AD207" t="s">
        <v>701</v>
      </c>
      <c r="AE207" t="s">
        <v>762</v>
      </c>
      <c r="AF207" t="s">
        <v>21</v>
      </c>
      <c r="AG207" t="s">
        <v>22</v>
      </c>
    </row>
    <row r="208" spans="1:33" ht="15.75">
      <c r="F208" s="6"/>
      <c r="N208" t="s">
        <v>763</v>
      </c>
      <c r="O208" t="s">
        <v>764</v>
      </c>
      <c r="X208" s="2" t="e">
        <f ca="1">_xll.BDP("THMVINSS Index","PARSEKYABLE_DES")</f>
        <v>#NAME?</v>
      </c>
      <c r="Y208" s="2" t="s">
        <v>262</v>
      </c>
      <c r="Z208" s="4" t="s">
        <v>765</v>
      </c>
      <c r="AA208" t="s">
        <v>40</v>
      </c>
      <c r="AD208" t="s">
        <v>709</v>
      </c>
      <c r="AE208" t="s">
        <v>766</v>
      </c>
      <c r="AF208" t="s">
        <v>21</v>
      </c>
      <c r="AG208" t="s">
        <v>22</v>
      </c>
    </row>
    <row r="209" spans="6:33" ht="15.75">
      <c r="F209" s="6"/>
      <c r="N209" t="s">
        <v>767</v>
      </c>
      <c r="O209" t="s">
        <v>768</v>
      </c>
      <c r="X209" s="2" t="e">
        <f ca="1">_xll.BDP("THMVLOCB Index","PARSEKYABLE_DES")</f>
        <v>#NAME?</v>
      </c>
      <c r="Y209" s="2" t="s">
        <v>262</v>
      </c>
      <c r="Z209" s="4" t="s">
        <v>769</v>
      </c>
      <c r="AA209" t="s">
        <v>40</v>
      </c>
      <c r="AD209" t="s">
        <v>740</v>
      </c>
      <c r="AE209" t="s">
        <v>770</v>
      </c>
      <c r="AF209" t="s">
        <v>21</v>
      </c>
      <c r="AG209" t="s">
        <v>22</v>
      </c>
    </row>
    <row r="210" spans="6:33" ht="15.75">
      <c r="F210" s="6"/>
      <c r="N210" t="s">
        <v>771</v>
      </c>
      <c r="O210" t="s">
        <v>772</v>
      </c>
      <c r="X210" s="2" t="e">
        <f ca="1">_xll.BDP("THMVLOCN Index","PARSEKYABLE_DES")</f>
        <v>#NAME?</v>
      </c>
      <c r="Y210" s="2" t="s">
        <v>262</v>
      </c>
      <c r="Z210" s="4" t="s">
        <v>773</v>
      </c>
      <c r="AA210" t="s">
        <v>40</v>
      </c>
      <c r="AD210" t="s">
        <v>724</v>
      </c>
      <c r="AE210" t="s">
        <v>774</v>
      </c>
      <c r="AF210" t="s">
        <v>21</v>
      </c>
      <c r="AG210" t="s">
        <v>22</v>
      </c>
    </row>
    <row r="211" spans="6:33" ht="15.75">
      <c r="F211" s="6"/>
      <c r="N211" t="s">
        <v>775</v>
      </c>
      <c r="O211" t="s">
        <v>776</v>
      </c>
      <c r="X211" s="2" t="e">
        <f ca="1">_xll.BDP("THMVLOCS Index","PARSEKYABLE_DES")</f>
        <v>#NAME?</v>
      </c>
      <c r="Y211" s="2" t="s">
        <v>262</v>
      </c>
      <c r="Z211" s="4" t="s">
        <v>777</v>
      </c>
      <c r="AA211" t="s">
        <v>40</v>
      </c>
      <c r="AD211" t="s">
        <v>711</v>
      </c>
      <c r="AE211" t="s">
        <v>778</v>
      </c>
      <c r="AF211" t="s">
        <v>21</v>
      </c>
      <c r="AG211" t="s">
        <v>22</v>
      </c>
    </row>
    <row r="212" spans="6:33" ht="15.75">
      <c r="F212" s="6"/>
      <c r="N212" t="s">
        <v>779</v>
      </c>
      <c r="O212" t="s">
        <v>780</v>
      </c>
      <c r="X212" s="2" t="e">
        <f ca="1">_xll.BDP("THMVPRBY Index","PARSEKYABLE_DES")</f>
        <v>#NAME?</v>
      </c>
      <c r="Y212" s="2" t="s">
        <v>262</v>
      </c>
      <c r="Z212" s="4" t="s">
        <v>781</v>
      </c>
      <c r="AA212" t="s">
        <v>40</v>
      </c>
      <c r="AD212" t="s">
        <v>731</v>
      </c>
      <c r="AE212" t="s">
        <v>782</v>
      </c>
      <c r="AF212" t="s">
        <v>21</v>
      </c>
      <c r="AG212" t="s">
        <v>28</v>
      </c>
    </row>
    <row r="213" spans="6:33" ht="15.75">
      <c r="F213" s="6"/>
      <c r="N213" t="s">
        <v>783</v>
      </c>
      <c r="O213" t="s">
        <v>784</v>
      </c>
      <c r="X213" s="2" t="e">
        <f ca="1">_xll.BDP("THMVPRNT Index","PARSEKYABLE_DES")</f>
        <v>#NAME?</v>
      </c>
      <c r="Y213" s="2" t="s">
        <v>262</v>
      </c>
      <c r="Z213" s="4" t="s">
        <v>785</v>
      </c>
      <c r="AA213" t="s">
        <v>40</v>
      </c>
      <c r="AD213" t="s">
        <v>786</v>
      </c>
      <c r="AE213" t="s">
        <v>787</v>
      </c>
      <c r="AF213" t="s">
        <v>21</v>
      </c>
      <c r="AG213" t="s">
        <v>28</v>
      </c>
    </row>
    <row r="214" spans="6:33" ht="15.75">
      <c r="F214" s="6"/>
      <c r="N214" t="s">
        <v>788</v>
      </c>
      <c r="O214" t="s">
        <v>789</v>
      </c>
      <c r="X214" s="2" t="e">
        <f ca="1">_xll.BDP("THMVPRSL Index","PARSEKYABLE_DES")</f>
        <v>#NAME?</v>
      </c>
      <c r="Y214" s="2" t="s">
        <v>262</v>
      </c>
      <c r="Z214" s="4" t="s">
        <v>790</v>
      </c>
      <c r="AA214" t="s">
        <v>40</v>
      </c>
      <c r="AD214" t="s">
        <v>728</v>
      </c>
      <c r="AE214" t="s">
        <v>791</v>
      </c>
      <c r="AF214" t="s">
        <v>21</v>
      </c>
      <c r="AG214" t="s">
        <v>42</v>
      </c>
    </row>
    <row r="215" spans="6:33" ht="15.75">
      <c r="F215" s="6"/>
      <c r="N215" t="s">
        <v>792</v>
      </c>
      <c r="O215" t="s">
        <v>793</v>
      </c>
      <c r="X215" s="2" t="e">
        <f ca="1">_xll.BDP("VUSET50 Index","PARSEKYABLE_DES")</f>
        <v>#NAME?</v>
      </c>
      <c r="Y215" s="2" t="s">
        <v>794</v>
      </c>
      <c r="Z215" s="4" t="s">
        <v>795</v>
      </c>
      <c r="AA215" t="s">
        <v>22</v>
      </c>
      <c r="AD215" t="s">
        <v>755</v>
      </c>
      <c r="AE215" t="s">
        <v>796</v>
      </c>
      <c r="AF215" t="s">
        <v>21</v>
      </c>
      <c r="AG215" t="s">
        <v>42</v>
      </c>
    </row>
    <row r="216" spans="6:33" ht="15.75">
      <c r="F216" s="6"/>
      <c r="N216" t="s">
        <v>797</v>
      </c>
      <c r="O216" t="s">
        <v>798</v>
      </c>
      <c r="X216" s="2" t="e">
        <f ca="1">_xll.BDP("VOTFSFFS Index","PARSEKYABLE_DES")</f>
        <v>#NAME?</v>
      </c>
      <c r="Y216" s="2" t="s">
        <v>484</v>
      </c>
      <c r="Z216" s="4" t="s">
        <v>799</v>
      </c>
      <c r="AA216" t="s">
        <v>40</v>
      </c>
      <c r="AD216" t="s">
        <v>800</v>
      </c>
      <c r="AE216" t="s">
        <v>756</v>
      </c>
      <c r="AF216" t="s">
        <v>21</v>
      </c>
      <c r="AG216" t="s">
        <v>42</v>
      </c>
    </row>
    <row r="217" spans="6:33" ht="15.75">
      <c r="F217" s="6"/>
      <c r="N217" t="s">
        <v>801</v>
      </c>
      <c r="O217" t="s">
        <v>802</v>
      </c>
      <c r="X217" s="2" t="e">
        <f ca="1">_xll.BDP("VOTFSFFB Index","PARSEKYABLE_DES")</f>
        <v>#NAME?</v>
      </c>
      <c r="Y217" s="2" t="s">
        <v>484</v>
      </c>
      <c r="Z217" s="4" t="s">
        <v>803</v>
      </c>
      <c r="AA217" t="s">
        <v>40</v>
      </c>
      <c r="AD217" t="s">
        <v>744</v>
      </c>
      <c r="AE217" t="s">
        <v>804</v>
      </c>
      <c r="AF217" t="s">
        <v>21</v>
      </c>
      <c r="AG217" t="s">
        <v>42</v>
      </c>
    </row>
    <row r="218" spans="6:33" ht="15.75">
      <c r="F218" s="6"/>
      <c r="N218" t="s">
        <v>805</v>
      </c>
      <c r="O218" t="s">
        <v>806</v>
      </c>
      <c r="X218" s="2" t="e">
        <f ca="1">_xll.BDP("VOTFSFIB Index","PARSEKYABLE_DES")</f>
        <v>#NAME?</v>
      </c>
      <c r="Y218" s="2" t="s">
        <v>484</v>
      </c>
      <c r="Z218" s="4" t="s">
        <v>807</v>
      </c>
      <c r="AA218" t="s">
        <v>40</v>
      </c>
      <c r="AD218" t="s">
        <v>748</v>
      </c>
      <c r="AE218" t="s">
        <v>808</v>
      </c>
      <c r="AF218" t="s">
        <v>21</v>
      </c>
      <c r="AG218" t="s">
        <v>42</v>
      </c>
    </row>
    <row r="219" spans="6:33" ht="15.75">
      <c r="F219" s="6"/>
      <c r="N219" t="s">
        <v>809</v>
      </c>
      <c r="O219" t="s">
        <v>810</v>
      </c>
      <c r="X219" s="2" t="e">
        <f ca="1">_xll.BDP("VOTFSFIN Index","PARSEKYABLE_DES")</f>
        <v>#NAME?</v>
      </c>
      <c r="Y219" s="2" t="s">
        <v>484</v>
      </c>
      <c r="Z219" s="4" t="s">
        <v>811</v>
      </c>
      <c r="AA219" t="s">
        <v>40</v>
      </c>
      <c r="AD219" t="s">
        <v>812</v>
      </c>
      <c r="AE219" t="s">
        <v>813</v>
      </c>
      <c r="AF219" t="s">
        <v>21</v>
      </c>
      <c r="AG219" t="s">
        <v>42</v>
      </c>
    </row>
    <row r="220" spans="6:33" ht="15.75">
      <c r="F220" s="6"/>
      <c r="N220" t="s">
        <v>786</v>
      </c>
      <c r="O220" t="s">
        <v>787</v>
      </c>
      <c r="X220" s="2" t="e">
        <f ca="1">_xll.BDP("VOTFSFIS Index","PARSEKYABLE_DES")</f>
        <v>#NAME?</v>
      </c>
      <c r="Y220" s="2" t="s">
        <v>484</v>
      </c>
      <c r="Z220" s="4" t="s">
        <v>814</v>
      </c>
      <c r="AA220" t="s">
        <v>40</v>
      </c>
      <c r="AD220" t="s">
        <v>752</v>
      </c>
      <c r="AE220" t="s">
        <v>815</v>
      </c>
      <c r="AF220" t="s">
        <v>21</v>
      </c>
      <c r="AG220" t="s">
        <v>22</v>
      </c>
    </row>
    <row r="221" spans="6:33" ht="15.75">
      <c r="F221" s="6"/>
      <c r="N221" t="s">
        <v>816</v>
      </c>
      <c r="O221" t="s">
        <v>632</v>
      </c>
      <c r="X221" s="2" t="e">
        <f ca="1">_xll.BDP("VOTFSFLB Index","PARSEKYABLE_DES")</f>
        <v>#NAME?</v>
      </c>
      <c r="Y221" s="2" t="s">
        <v>484</v>
      </c>
      <c r="Z221" s="4" t="s">
        <v>817</v>
      </c>
      <c r="AA221" t="s">
        <v>40</v>
      </c>
      <c r="AD221" t="s">
        <v>771</v>
      </c>
      <c r="AE221" t="s">
        <v>818</v>
      </c>
      <c r="AF221" t="s">
        <v>21</v>
      </c>
      <c r="AG221" t="s">
        <v>28</v>
      </c>
    </row>
    <row r="222" spans="6:33" ht="15.75">
      <c r="F222" s="6"/>
      <c r="N222" t="s">
        <v>819</v>
      </c>
      <c r="O222" t="s">
        <v>820</v>
      </c>
      <c r="X222" s="2" t="e">
        <f ca="1">_xll.BDP("VOTFSFLN Index","PARSEKYABLE_DES")</f>
        <v>#NAME?</v>
      </c>
      <c r="Y222" s="2" t="s">
        <v>484</v>
      </c>
      <c r="Z222" s="4" t="s">
        <v>821</v>
      </c>
      <c r="AA222" t="s">
        <v>40</v>
      </c>
      <c r="AD222" t="s">
        <v>783</v>
      </c>
      <c r="AE222" t="s">
        <v>822</v>
      </c>
      <c r="AF222" t="s">
        <v>21</v>
      </c>
      <c r="AG222" t="s">
        <v>42</v>
      </c>
    </row>
    <row r="223" spans="6:33" ht="15.75">
      <c r="F223" s="6"/>
      <c r="N223" t="s">
        <v>823</v>
      </c>
      <c r="O223" t="s">
        <v>824</v>
      </c>
      <c r="X223" s="2" t="e">
        <f ca="1">_xll.BDP("VOTFSFLS Index","PARSEKYABLE_DES")</f>
        <v>#NAME?</v>
      </c>
      <c r="Y223" s="2" t="s">
        <v>484</v>
      </c>
      <c r="Z223" s="4" t="s">
        <v>825</v>
      </c>
      <c r="AA223" t="s">
        <v>40</v>
      </c>
      <c r="AD223" t="s">
        <v>826</v>
      </c>
      <c r="AE223" t="s">
        <v>827</v>
      </c>
      <c r="AF223" t="s">
        <v>21</v>
      </c>
      <c r="AG223" t="s">
        <v>42</v>
      </c>
    </row>
    <row r="224" spans="6:33" ht="15.75">
      <c r="F224" s="6"/>
      <c r="N224" t="s">
        <v>828</v>
      </c>
      <c r="O224" t="s">
        <v>829</v>
      </c>
      <c r="AD224" t="s">
        <v>830</v>
      </c>
      <c r="AE224" t="s">
        <v>831</v>
      </c>
      <c r="AF224" t="s">
        <v>21</v>
      </c>
      <c r="AG224" t="s">
        <v>42</v>
      </c>
    </row>
    <row r="225" spans="6:33" ht="15.75">
      <c r="F225" s="6"/>
      <c r="N225" t="s">
        <v>364</v>
      </c>
      <c r="O225" t="s">
        <v>832</v>
      </c>
      <c r="AD225" t="s">
        <v>833</v>
      </c>
      <c r="AE225" t="s">
        <v>834</v>
      </c>
      <c r="AF225" t="s">
        <v>21</v>
      </c>
      <c r="AG225" t="s">
        <v>42</v>
      </c>
    </row>
    <row r="226" spans="6:33" ht="15.75">
      <c r="F226" s="6"/>
      <c r="N226" t="s">
        <v>835</v>
      </c>
      <c r="O226" t="s">
        <v>836</v>
      </c>
      <c r="AD226" t="s">
        <v>763</v>
      </c>
      <c r="AE226" t="s">
        <v>837</v>
      </c>
      <c r="AF226" t="s">
        <v>21</v>
      </c>
      <c r="AG226" t="s">
        <v>22</v>
      </c>
    </row>
    <row r="227" spans="6:33">
      <c r="N227" t="s">
        <v>838</v>
      </c>
      <c r="O227" t="s">
        <v>839</v>
      </c>
      <c r="AD227" t="s">
        <v>840</v>
      </c>
      <c r="AE227" t="s">
        <v>841</v>
      </c>
      <c r="AF227" t="s">
        <v>21</v>
      </c>
      <c r="AG227" t="s">
        <v>22</v>
      </c>
    </row>
    <row r="228" spans="6:33">
      <c r="N228" t="s">
        <v>842</v>
      </c>
      <c r="O228" t="s">
        <v>843</v>
      </c>
      <c r="AD228" t="s">
        <v>779</v>
      </c>
      <c r="AE228" t="s">
        <v>844</v>
      </c>
      <c r="AF228" t="s">
        <v>21</v>
      </c>
      <c r="AG228" t="s">
        <v>22</v>
      </c>
    </row>
    <row r="229" spans="6:33">
      <c r="N229" t="s">
        <v>845</v>
      </c>
      <c r="O229" t="s">
        <v>846</v>
      </c>
      <c r="AD229" t="s">
        <v>823</v>
      </c>
      <c r="AE229" t="s">
        <v>847</v>
      </c>
      <c r="AF229" t="s">
        <v>21</v>
      </c>
      <c r="AG229" t="s">
        <v>28</v>
      </c>
    </row>
    <row r="230" spans="6:33">
      <c r="N230" t="s">
        <v>848</v>
      </c>
      <c r="O230" t="s">
        <v>849</v>
      </c>
      <c r="AD230" t="s">
        <v>805</v>
      </c>
      <c r="AE230" t="s">
        <v>850</v>
      </c>
      <c r="AF230" t="s">
        <v>21</v>
      </c>
      <c r="AG230" t="s">
        <v>235</v>
      </c>
    </row>
    <row r="231" spans="6:33">
      <c r="N231" t="s">
        <v>734</v>
      </c>
      <c r="O231" t="s">
        <v>851</v>
      </c>
      <c r="AD231" t="s">
        <v>651</v>
      </c>
      <c r="AE231" t="s">
        <v>852</v>
      </c>
      <c r="AF231" t="s">
        <v>21</v>
      </c>
      <c r="AG231" t="s">
        <v>28</v>
      </c>
    </row>
    <row r="232" spans="6:33">
      <c r="N232" t="s">
        <v>853</v>
      </c>
      <c r="O232" t="s">
        <v>854</v>
      </c>
      <c r="AD232" t="s">
        <v>788</v>
      </c>
      <c r="AE232" t="s">
        <v>855</v>
      </c>
      <c r="AF232" t="s">
        <v>21</v>
      </c>
      <c r="AG232" t="s">
        <v>22</v>
      </c>
    </row>
    <row r="233" spans="6:33">
      <c r="N233" t="s">
        <v>856</v>
      </c>
      <c r="O233" t="s">
        <v>857</v>
      </c>
      <c r="AD233" t="s">
        <v>759</v>
      </c>
      <c r="AE233" t="s">
        <v>858</v>
      </c>
      <c r="AF233" t="s">
        <v>21</v>
      </c>
      <c r="AG233" t="s">
        <v>28</v>
      </c>
    </row>
    <row r="234" spans="6:33">
      <c r="N234" t="s">
        <v>859</v>
      </c>
      <c r="O234" t="s">
        <v>860</v>
      </c>
      <c r="AD234" t="s">
        <v>775</v>
      </c>
      <c r="AE234" t="s">
        <v>776</v>
      </c>
      <c r="AF234" t="s">
        <v>21</v>
      </c>
      <c r="AG234" t="s">
        <v>28</v>
      </c>
    </row>
    <row r="235" spans="6:33">
      <c r="N235" t="s">
        <v>861</v>
      </c>
      <c r="O235" t="s">
        <v>862</v>
      </c>
      <c r="AD235" t="s">
        <v>797</v>
      </c>
      <c r="AE235" t="s">
        <v>863</v>
      </c>
      <c r="AF235" t="s">
        <v>21</v>
      </c>
      <c r="AG235" t="s">
        <v>379</v>
      </c>
    </row>
    <row r="236" spans="6:33">
      <c r="N236" t="s">
        <v>864</v>
      </c>
      <c r="O236" t="s">
        <v>865</v>
      </c>
      <c r="AD236" t="s">
        <v>792</v>
      </c>
      <c r="AE236" t="s">
        <v>866</v>
      </c>
      <c r="AF236" t="s">
        <v>21</v>
      </c>
      <c r="AG236" t="s">
        <v>22</v>
      </c>
    </row>
    <row r="237" spans="6:33">
      <c r="N237" t="s">
        <v>867</v>
      </c>
      <c r="O237" t="s">
        <v>868</v>
      </c>
      <c r="AD237" t="s">
        <v>767</v>
      </c>
      <c r="AE237" t="s">
        <v>869</v>
      </c>
      <c r="AF237" t="s">
        <v>21</v>
      </c>
      <c r="AG237" t="s">
        <v>150</v>
      </c>
    </row>
    <row r="238" spans="6:33">
      <c r="N238" t="s">
        <v>870</v>
      </c>
      <c r="O238" t="s">
        <v>871</v>
      </c>
      <c r="AD238" t="s">
        <v>801</v>
      </c>
      <c r="AE238" t="s">
        <v>872</v>
      </c>
      <c r="AF238" t="s">
        <v>21</v>
      </c>
      <c r="AG238" t="s">
        <v>22</v>
      </c>
    </row>
    <row r="239" spans="6:33">
      <c r="N239" t="s">
        <v>840</v>
      </c>
      <c r="O239" t="s">
        <v>873</v>
      </c>
      <c r="AD239" t="s">
        <v>828</v>
      </c>
      <c r="AE239" t="s">
        <v>874</v>
      </c>
      <c r="AF239" t="s">
        <v>21</v>
      </c>
      <c r="AG239" t="s">
        <v>22</v>
      </c>
    </row>
    <row r="240" spans="6:33">
      <c r="N240" t="s">
        <v>875</v>
      </c>
      <c r="O240" t="s">
        <v>876</v>
      </c>
      <c r="AD240" t="s">
        <v>842</v>
      </c>
      <c r="AE240" t="s">
        <v>877</v>
      </c>
      <c r="AF240" t="s">
        <v>21</v>
      </c>
      <c r="AG240" t="s">
        <v>22</v>
      </c>
    </row>
    <row r="241" spans="14:33">
      <c r="N241" t="s">
        <v>878</v>
      </c>
      <c r="O241" t="s">
        <v>879</v>
      </c>
      <c r="AD241" t="s">
        <v>809</v>
      </c>
      <c r="AE241" t="s">
        <v>880</v>
      </c>
      <c r="AF241" t="s">
        <v>21</v>
      </c>
      <c r="AG241" t="s">
        <v>42</v>
      </c>
    </row>
    <row r="242" spans="14:33">
      <c r="N242" t="s">
        <v>881</v>
      </c>
      <c r="O242" t="s">
        <v>882</v>
      </c>
      <c r="AD242" t="s">
        <v>883</v>
      </c>
      <c r="AE242" t="s">
        <v>884</v>
      </c>
      <c r="AF242" t="s">
        <v>21</v>
      </c>
      <c r="AG242" t="s">
        <v>42</v>
      </c>
    </row>
    <row r="243" spans="14:33">
      <c r="N243" t="s">
        <v>885</v>
      </c>
      <c r="O243" t="s">
        <v>886</v>
      </c>
      <c r="AD243" t="s">
        <v>819</v>
      </c>
      <c r="AE243" t="s">
        <v>887</v>
      </c>
      <c r="AF243" t="s">
        <v>21</v>
      </c>
      <c r="AG243" t="s">
        <v>379</v>
      </c>
    </row>
    <row r="244" spans="14:33">
      <c r="N244" t="s">
        <v>888</v>
      </c>
      <c r="O244" t="s">
        <v>889</v>
      </c>
      <c r="AD244" t="s">
        <v>364</v>
      </c>
      <c r="AE244" t="s">
        <v>890</v>
      </c>
      <c r="AF244" t="s">
        <v>21</v>
      </c>
      <c r="AG244" t="s">
        <v>22</v>
      </c>
    </row>
    <row r="245" spans="14:33">
      <c r="N245" t="s">
        <v>891</v>
      </c>
      <c r="O245" t="s">
        <v>892</v>
      </c>
      <c r="AD245" t="s">
        <v>853</v>
      </c>
      <c r="AE245" t="s">
        <v>893</v>
      </c>
      <c r="AF245" t="s">
        <v>21</v>
      </c>
      <c r="AG245" t="s">
        <v>42</v>
      </c>
    </row>
    <row r="246" spans="14:33">
      <c r="N246" t="s">
        <v>894</v>
      </c>
      <c r="O246" t="s">
        <v>895</v>
      </c>
      <c r="AD246" t="s">
        <v>845</v>
      </c>
      <c r="AE246" t="s">
        <v>846</v>
      </c>
      <c r="AF246" t="s">
        <v>21</v>
      </c>
      <c r="AG246" t="s">
        <v>28</v>
      </c>
    </row>
    <row r="247" spans="14:33">
      <c r="N247" t="s">
        <v>896</v>
      </c>
      <c r="O247" t="s">
        <v>897</v>
      </c>
      <c r="AD247" t="s">
        <v>898</v>
      </c>
      <c r="AE247" t="s">
        <v>899</v>
      </c>
      <c r="AF247" t="s">
        <v>21</v>
      </c>
      <c r="AG247" t="s">
        <v>42</v>
      </c>
    </row>
    <row r="248" spans="14:33">
      <c r="N248" t="s">
        <v>900</v>
      </c>
      <c r="O248" t="s">
        <v>901</v>
      </c>
      <c r="AD248" t="s">
        <v>902</v>
      </c>
      <c r="AE248" t="s">
        <v>903</v>
      </c>
      <c r="AF248" t="s">
        <v>21</v>
      </c>
      <c r="AG248" t="s">
        <v>42</v>
      </c>
    </row>
    <row r="249" spans="14:33">
      <c r="N249" t="s">
        <v>904</v>
      </c>
      <c r="O249" t="s">
        <v>905</v>
      </c>
      <c r="AD249" t="s">
        <v>848</v>
      </c>
      <c r="AE249" t="s">
        <v>906</v>
      </c>
      <c r="AF249" t="s">
        <v>21</v>
      </c>
      <c r="AG249" t="s">
        <v>22</v>
      </c>
    </row>
    <row r="250" spans="14:33">
      <c r="N250" t="s">
        <v>907</v>
      </c>
      <c r="O250" t="s">
        <v>908</v>
      </c>
      <c r="AD250" t="s">
        <v>838</v>
      </c>
      <c r="AE250" t="s">
        <v>909</v>
      </c>
      <c r="AF250" t="s">
        <v>21</v>
      </c>
      <c r="AG250" t="s">
        <v>22</v>
      </c>
    </row>
    <row r="251" spans="14:33">
      <c r="N251" t="s">
        <v>910</v>
      </c>
      <c r="O251" t="s">
        <v>911</v>
      </c>
      <c r="AD251" t="s">
        <v>867</v>
      </c>
      <c r="AE251" t="s">
        <v>912</v>
      </c>
      <c r="AF251" t="s">
        <v>21</v>
      </c>
      <c r="AG251" t="s">
        <v>22</v>
      </c>
    </row>
    <row r="252" spans="14:33">
      <c r="N252" t="s">
        <v>913</v>
      </c>
      <c r="O252" t="s">
        <v>914</v>
      </c>
      <c r="AD252" t="s">
        <v>856</v>
      </c>
      <c r="AE252" t="s">
        <v>915</v>
      </c>
      <c r="AF252" t="s">
        <v>21</v>
      </c>
      <c r="AG252" t="s">
        <v>235</v>
      </c>
    </row>
    <row r="253" spans="14:33">
      <c r="N253" t="s">
        <v>916</v>
      </c>
      <c r="O253" t="s">
        <v>917</v>
      </c>
      <c r="AD253" t="s">
        <v>861</v>
      </c>
      <c r="AE253" t="s">
        <v>918</v>
      </c>
      <c r="AF253" t="s">
        <v>21</v>
      </c>
      <c r="AG253" t="s">
        <v>235</v>
      </c>
    </row>
    <row r="254" spans="14:33">
      <c r="N254" t="s">
        <v>919</v>
      </c>
      <c r="O254" t="s">
        <v>920</v>
      </c>
      <c r="AD254" t="s">
        <v>921</v>
      </c>
      <c r="AE254" t="s">
        <v>922</v>
      </c>
      <c r="AF254" t="s">
        <v>21</v>
      </c>
      <c r="AG254" t="s">
        <v>42</v>
      </c>
    </row>
    <row r="255" spans="14:33">
      <c r="N255" t="s">
        <v>923</v>
      </c>
      <c r="O255" t="s">
        <v>924</v>
      </c>
      <c r="AD255" t="s">
        <v>925</v>
      </c>
      <c r="AE255" t="s">
        <v>926</v>
      </c>
      <c r="AF255" t="s">
        <v>21</v>
      </c>
      <c r="AG255" t="s">
        <v>42</v>
      </c>
    </row>
    <row r="256" spans="14:33">
      <c r="N256" t="s">
        <v>927</v>
      </c>
      <c r="O256" t="s">
        <v>928</v>
      </c>
      <c r="AD256" t="s">
        <v>835</v>
      </c>
      <c r="AE256" t="s">
        <v>929</v>
      </c>
      <c r="AF256" t="s">
        <v>21</v>
      </c>
      <c r="AG256" t="s">
        <v>28</v>
      </c>
    </row>
    <row r="257" spans="14:33">
      <c r="N257" t="s">
        <v>930</v>
      </c>
      <c r="O257" t="s">
        <v>931</v>
      </c>
      <c r="AD257" t="s">
        <v>932</v>
      </c>
      <c r="AE257" t="s">
        <v>933</v>
      </c>
      <c r="AF257" t="s">
        <v>21</v>
      </c>
      <c r="AG257" t="s">
        <v>42</v>
      </c>
    </row>
    <row r="258" spans="14:33">
      <c r="N258" t="s">
        <v>934</v>
      </c>
      <c r="O258" t="s">
        <v>935</v>
      </c>
      <c r="AD258" t="s">
        <v>864</v>
      </c>
      <c r="AE258" t="s">
        <v>936</v>
      </c>
      <c r="AF258" t="s">
        <v>21</v>
      </c>
      <c r="AG258" t="s">
        <v>42</v>
      </c>
    </row>
    <row r="259" spans="14:33">
      <c r="N259" t="s">
        <v>937</v>
      </c>
      <c r="O259" t="s">
        <v>938</v>
      </c>
      <c r="AD259" t="s">
        <v>816</v>
      </c>
      <c r="AE259" t="s">
        <v>939</v>
      </c>
      <c r="AF259" t="s">
        <v>21</v>
      </c>
      <c r="AG259" t="s">
        <v>28</v>
      </c>
    </row>
    <row r="260" spans="14:33">
      <c r="N260" t="s">
        <v>436</v>
      </c>
      <c r="O260" t="s">
        <v>940</v>
      </c>
      <c r="AD260" t="s">
        <v>875</v>
      </c>
      <c r="AE260" t="s">
        <v>941</v>
      </c>
      <c r="AF260" t="s">
        <v>21</v>
      </c>
      <c r="AG260" t="s">
        <v>150</v>
      </c>
    </row>
    <row r="261" spans="14:33">
      <c r="N261" t="s">
        <v>942</v>
      </c>
      <c r="O261" t="s">
        <v>943</v>
      </c>
      <c r="AD261" t="s">
        <v>944</v>
      </c>
      <c r="AE261" t="s">
        <v>945</v>
      </c>
      <c r="AF261" t="s">
        <v>21</v>
      </c>
      <c r="AG261" t="s">
        <v>42</v>
      </c>
    </row>
    <row r="262" spans="14:33">
      <c r="N262" t="s">
        <v>946</v>
      </c>
      <c r="O262" t="s">
        <v>947</v>
      </c>
      <c r="AD262" t="s">
        <v>859</v>
      </c>
      <c r="AE262" t="s">
        <v>948</v>
      </c>
      <c r="AF262" t="s">
        <v>21</v>
      </c>
      <c r="AG262" t="s">
        <v>235</v>
      </c>
    </row>
    <row r="263" spans="14:33">
      <c r="N263" t="s">
        <v>949</v>
      </c>
      <c r="O263" t="s">
        <v>950</v>
      </c>
      <c r="AD263" t="s">
        <v>888</v>
      </c>
      <c r="AE263" t="s">
        <v>385</v>
      </c>
      <c r="AF263" t="s">
        <v>21</v>
      </c>
      <c r="AG263" t="s">
        <v>42</v>
      </c>
    </row>
    <row r="264" spans="14:33">
      <c r="N264" t="s">
        <v>951</v>
      </c>
      <c r="O264" t="s">
        <v>952</v>
      </c>
      <c r="AD264" t="s">
        <v>953</v>
      </c>
      <c r="AE264" t="s">
        <v>392</v>
      </c>
      <c r="AF264" t="s">
        <v>21</v>
      </c>
      <c r="AG264" t="s">
        <v>42</v>
      </c>
    </row>
    <row r="265" spans="14:33">
      <c r="N265" t="s">
        <v>954</v>
      </c>
      <c r="O265" t="s">
        <v>955</v>
      </c>
      <c r="AD265" t="s">
        <v>891</v>
      </c>
      <c r="AE265" t="s">
        <v>956</v>
      </c>
      <c r="AF265" t="s">
        <v>21</v>
      </c>
      <c r="AG265" t="s">
        <v>22</v>
      </c>
    </row>
    <row r="266" spans="14:33">
      <c r="N266" t="s">
        <v>957</v>
      </c>
      <c r="O266" t="s">
        <v>958</v>
      </c>
      <c r="AD266" t="s">
        <v>885</v>
      </c>
      <c r="AE266" t="s">
        <v>959</v>
      </c>
      <c r="AF266" t="s">
        <v>21</v>
      </c>
      <c r="AG266" t="s">
        <v>22</v>
      </c>
    </row>
    <row r="267" spans="14:33">
      <c r="N267" t="s">
        <v>960</v>
      </c>
      <c r="O267" t="s">
        <v>961</v>
      </c>
      <c r="AD267" t="s">
        <v>878</v>
      </c>
      <c r="AE267" t="s">
        <v>962</v>
      </c>
      <c r="AF267" t="s">
        <v>21</v>
      </c>
      <c r="AG267" t="s">
        <v>22</v>
      </c>
    </row>
    <row r="268" spans="14:33">
      <c r="N268" t="s">
        <v>963</v>
      </c>
      <c r="O268" t="s">
        <v>964</v>
      </c>
      <c r="AD268" t="s">
        <v>894</v>
      </c>
      <c r="AE268" t="s">
        <v>965</v>
      </c>
      <c r="AF268" t="s">
        <v>21</v>
      </c>
      <c r="AG268" t="s">
        <v>22</v>
      </c>
    </row>
    <row r="269" spans="14:33">
      <c r="N269" t="s">
        <v>966</v>
      </c>
      <c r="O269" t="s">
        <v>967</v>
      </c>
      <c r="AD269" t="s">
        <v>881</v>
      </c>
      <c r="AE269" t="s">
        <v>882</v>
      </c>
      <c r="AF269" t="s">
        <v>21</v>
      </c>
      <c r="AG269" t="s">
        <v>28</v>
      </c>
    </row>
    <row r="270" spans="14:33">
      <c r="N270" t="s">
        <v>968</v>
      </c>
      <c r="O270" t="s">
        <v>969</v>
      </c>
      <c r="AD270" t="s">
        <v>904</v>
      </c>
      <c r="AE270" t="s">
        <v>970</v>
      </c>
      <c r="AF270" t="s">
        <v>21</v>
      </c>
      <c r="AG270" t="s">
        <v>42</v>
      </c>
    </row>
    <row r="271" spans="14:33">
      <c r="N271" t="s">
        <v>971</v>
      </c>
      <c r="O271" t="s">
        <v>972</v>
      </c>
      <c r="AD271" t="s">
        <v>973</v>
      </c>
      <c r="AE271" t="s">
        <v>974</v>
      </c>
      <c r="AF271" t="s">
        <v>21</v>
      </c>
      <c r="AG271" t="s">
        <v>42</v>
      </c>
    </row>
    <row r="272" spans="14:33">
      <c r="N272" t="s">
        <v>975</v>
      </c>
      <c r="O272" t="s">
        <v>976</v>
      </c>
      <c r="AD272" t="s">
        <v>919</v>
      </c>
      <c r="AE272" t="s">
        <v>977</v>
      </c>
      <c r="AF272" t="s">
        <v>21</v>
      </c>
      <c r="AG272" t="s">
        <v>22</v>
      </c>
    </row>
    <row r="273" spans="14:33">
      <c r="N273" t="s">
        <v>978</v>
      </c>
      <c r="O273" t="s">
        <v>979</v>
      </c>
      <c r="AD273" t="s">
        <v>934</v>
      </c>
      <c r="AE273" t="s">
        <v>980</v>
      </c>
      <c r="AF273" t="s">
        <v>21</v>
      </c>
      <c r="AG273" t="s">
        <v>42</v>
      </c>
    </row>
    <row r="274" spans="14:33">
      <c r="N274" t="s">
        <v>981</v>
      </c>
      <c r="O274" t="s">
        <v>982</v>
      </c>
      <c r="AD274" t="s">
        <v>916</v>
      </c>
      <c r="AE274" t="s">
        <v>983</v>
      </c>
      <c r="AF274" t="s">
        <v>21</v>
      </c>
      <c r="AG274" t="s">
        <v>42</v>
      </c>
    </row>
    <row r="275" spans="14:33">
      <c r="N275" t="s">
        <v>984</v>
      </c>
      <c r="O275" t="s">
        <v>534</v>
      </c>
      <c r="AD275" t="s">
        <v>985</v>
      </c>
      <c r="AE275" t="s">
        <v>986</v>
      </c>
      <c r="AF275" t="s">
        <v>21</v>
      </c>
      <c r="AG275" t="s">
        <v>42</v>
      </c>
    </row>
    <row r="276" spans="14:33">
      <c r="N276" t="s">
        <v>987</v>
      </c>
      <c r="O276" t="s">
        <v>988</v>
      </c>
      <c r="AD276" t="s">
        <v>896</v>
      </c>
      <c r="AE276" t="s">
        <v>897</v>
      </c>
      <c r="AF276" t="s">
        <v>21</v>
      </c>
      <c r="AG276" t="s">
        <v>28</v>
      </c>
    </row>
    <row r="277" spans="14:33">
      <c r="N277" t="s">
        <v>989</v>
      </c>
      <c r="O277" t="s">
        <v>990</v>
      </c>
      <c r="AD277" t="s">
        <v>937</v>
      </c>
      <c r="AE277" t="s">
        <v>991</v>
      </c>
      <c r="AF277" t="s">
        <v>21</v>
      </c>
      <c r="AG277" t="s">
        <v>22</v>
      </c>
    </row>
    <row r="278" spans="14:33">
      <c r="N278" t="s">
        <v>992</v>
      </c>
      <c r="O278" t="s">
        <v>993</v>
      </c>
      <c r="AD278" t="s">
        <v>954</v>
      </c>
      <c r="AE278" t="s">
        <v>994</v>
      </c>
      <c r="AF278" t="s">
        <v>21</v>
      </c>
      <c r="AG278" t="s">
        <v>42</v>
      </c>
    </row>
    <row r="279" spans="14:33">
      <c r="N279" t="s">
        <v>995</v>
      </c>
      <c r="O279" t="s">
        <v>996</v>
      </c>
      <c r="AD279" t="s">
        <v>997</v>
      </c>
      <c r="AE279" t="s">
        <v>998</v>
      </c>
      <c r="AF279" t="s">
        <v>21</v>
      </c>
      <c r="AG279" t="s">
        <v>42</v>
      </c>
    </row>
    <row r="280" spans="14:33">
      <c r="N280" t="s">
        <v>999</v>
      </c>
      <c r="O280" t="s">
        <v>1000</v>
      </c>
      <c r="AD280" t="s">
        <v>913</v>
      </c>
      <c r="AE280" t="s">
        <v>1001</v>
      </c>
      <c r="AF280" t="s">
        <v>21</v>
      </c>
      <c r="AG280" t="s">
        <v>235</v>
      </c>
    </row>
    <row r="281" spans="14:33">
      <c r="N281" t="s">
        <v>1002</v>
      </c>
      <c r="O281" t="s">
        <v>1003</v>
      </c>
      <c r="AD281" t="s">
        <v>900</v>
      </c>
      <c r="AE281" t="s">
        <v>1004</v>
      </c>
      <c r="AF281" t="s">
        <v>21</v>
      </c>
      <c r="AG281" t="s">
        <v>22</v>
      </c>
    </row>
    <row r="282" spans="14:33">
      <c r="N282" t="s">
        <v>1005</v>
      </c>
      <c r="O282" t="s">
        <v>1006</v>
      </c>
      <c r="AD282" t="s">
        <v>923</v>
      </c>
      <c r="AE282" t="s">
        <v>1007</v>
      </c>
      <c r="AF282" t="s">
        <v>21</v>
      </c>
      <c r="AG282" t="s">
        <v>22</v>
      </c>
    </row>
    <row r="283" spans="14:33">
      <c r="N283" t="s">
        <v>1008</v>
      </c>
      <c r="O283" t="s">
        <v>1009</v>
      </c>
      <c r="AD283" t="s">
        <v>927</v>
      </c>
      <c r="AE283" t="s">
        <v>928</v>
      </c>
      <c r="AF283" t="s">
        <v>21</v>
      </c>
      <c r="AG283" t="s">
        <v>28</v>
      </c>
    </row>
    <row r="284" spans="14:33">
      <c r="N284" t="s">
        <v>1010</v>
      </c>
      <c r="O284" t="s">
        <v>1011</v>
      </c>
      <c r="AD284" t="s">
        <v>910</v>
      </c>
      <c r="AE284" t="s">
        <v>1012</v>
      </c>
      <c r="AF284" t="s">
        <v>21</v>
      </c>
      <c r="AG284" t="s">
        <v>22</v>
      </c>
    </row>
    <row r="285" spans="14:33">
      <c r="N285" t="s">
        <v>1013</v>
      </c>
      <c r="O285" t="s">
        <v>1014</v>
      </c>
      <c r="AD285" t="s">
        <v>930</v>
      </c>
      <c r="AE285" t="s">
        <v>1015</v>
      </c>
      <c r="AF285" t="s">
        <v>21</v>
      </c>
      <c r="AG285" t="s">
        <v>22</v>
      </c>
    </row>
    <row r="286" spans="14:33">
      <c r="N286" t="s">
        <v>1016</v>
      </c>
      <c r="O286" t="s">
        <v>1017</v>
      </c>
      <c r="AD286" t="s">
        <v>942</v>
      </c>
      <c r="AE286" t="s">
        <v>1018</v>
      </c>
      <c r="AF286" t="s">
        <v>21</v>
      </c>
      <c r="AG286" t="s">
        <v>22</v>
      </c>
    </row>
    <row r="287" spans="14:33">
      <c r="N287" t="s">
        <v>1019</v>
      </c>
      <c r="O287" t="s">
        <v>1020</v>
      </c>
      <c r="AD287" t="s">
        <v>436</v>
      </c>
      <c r="AE287" t="s">
        <v>1021</v>
      </c>
      <c r="AF287" t="s">
        <v>21</v>
      </c>
      <c r="AG287" t="s">
        <v>150</v>
      </c>
    </row>
    <row r="288" spans="14:33">
      <c r="N288" t="s">
        <v>1022</v>
      </c>
      <c r="O288" t="s">
        <v>1023</v>
      </c>
      <c r="AD288" t="s">
        <v>946</v>
      </c>
      <c r="AE288" t="s">
        <v>1024</v>
      </c>
      <c r="AF288" t="s">
        <v>21</v>
      </c>
      <c r="AG288" t="s">
        <v>22</v>
      </c>
    </row>
    <row r="289" spans="14:33">
      <c r="N289" t="s">
        <v>1025</v>
      </c>
      <c r="O289" t="s">
        <v>1026</v>
      </c>
      <c r="AD289" t="s">
        <v>1010</v>
      </c>
      <c r="AE289" t="s">
        <v>1011</v>
      </c>
      <c r="AF289" t="s">
        <v>21</v>
      </c>
      <c r="AG289" t="s">
        <v>22</v>
      </c>
    </row>
    <row r="290" spans="14:33">
      <c r="N290" t="s">
        <v>1027</v>
      </c>
      <c r="O290" t="s">
        <v>871</v>
      </c>
      <c r="AD290" t="s">
        <v>968</v>
      </c>
      <c r="AE290" t="s">
        <v>1028</v>
      </c>
      <c r="AF290" t="s">
        <v>21</v>
      </c>
      <c r="AG290" t="s">
        <v>22</v>
      </c>
    </row>
    <row r="291" spans="14:33">
      <c r="N291" t="s">
        <v>1029</v>
      </c>
      <c r="O291" t="s">
        <v>1030</v>
      </c>
      <c r="AD291" t="s">
        <v>949</v>
      </c>
      <c r="AE291" t="s">
        <v>950</v>
      </c>
      <c r="AF291" t="s">
        <v>21</v>
      </c>
      <c r="AG291" t="s">
        <v>28</v>
      </c>
    </row>
    <row r="292" spans="14:33">
      <c r="N292" t="s">
        <v>1031</v>
      </c>
      <c r="O292" t="s">
        <v>1032</v>
      </c>
      <c r="AD292" t="s">
        <v>960</v>
      </c>
      <c r="AE292" t="s">
        <v>1033</v>
      </c>
      <c r="AF292" t="s">
        <v>21</v>
      </c>
      <c r="AG292" t="s">
        <v>22</v>
      </c>
    </row>
    <row r="293" spans="14:33">
      <c r="N293" t="s">
        <v>1034</v>
      </c>
      <c r="O293" t="s">
        <v>1035</v>
      </c>
      <c r="AD293" t="s">
        <v>963</v>
      </c>
      <c r="AE293" t="s">
        <v>1036</v>
      </c>
      <c r="AF293" t="s">
        <v>21</v>
      </c>
      <c r="AG293" t="s">
        <v>22</v>
      </c>
    </row>
    <row r="294" spans="14:33">
      <c r="N294" t="s">
        <v>1037</v>
      </c>
      <c r="O294" t="s">
        <v>1038</v>
      </c>
      <c r="AD294" t="s">
        <v>951</v>
      </c>
      <c r="AE294" t="s">
        <v>1039</v>
      </c>
      <c r="AF294" t="s">
        <v>21</v>
      </c>
      <c r="AG294" t="s">
        <v>28</v>
      </c>
    </row>
    <row r="295" spans="14:33">
      <c r="N295" t="s">
        <v>1040</v>
      </c>
      <c r="O295" t="s">
        <v>1041</v>
      </c>
      <c r="AD295" t="s">
        <v>957</v>
      </c>
      <c r="AE295" t="s">
        <v>958</v>
      </c>
      <c r="AF295" t="s">
        <v>21</v>
      </c>
      <c r="AG295" t="s">
        <v>616</v>
      </c>
    </row>
    <row r="296" spans="14:33">
      <c r="N296" t="s">
        <v>1042</v>
      </c>
      <c r="O296" t="s">
        <v>1043</v>
      </c>
      <c r="AD296" t="s">
        <v>971</v>
      </c>
      <c r="AE296" t="s">
        <v>1044</v>
      </c>
      <c r="AF296" t="s">
        <v>21</v>
      </c>
      <c r="AG296" t="s">
        <v>235</v>
      </c>
    </row>
    <row r="297" spans="14:33">
      <c r="N297" t="s">
        <v>1045</v>
      </c>
      <c r="O297" t="s">
        <v>1046</v>
      </c>
      <c r="AD297" t="s">
        <v>975</v>
      </c>
      <c r="AE297" t="s">
        <v>1047</v>
      </c>
      <c r="AF297" t="s">
        <v>21</v>
      </c>
      <c r="AG297" t="s">
        <v>235</v>
      </c>
    </row>
    <row r="298" spans="14:33">
      <c r="N298" t="s">
        <v>1048</v>
      </c>
      <c r="O298" t="s">
        <v>1049</v>
      </c>
      <c r="AD298" t="s">
        <v>1019</v>
      </c>
      <c r="AE298" t="s">
        <v>1050</v>
      </c>
      <c r="AF298" t="s">
        <v>21</v>
      </c>
      <c r="AG298" t="s">
        <v>42</v>
      </c>
    </row>
    <row r="299" spans="14:33">
      <c r="N299" t="s">
        <v>1051</v>
      </c>
      <c r="O299" t="s">
        <v>1052</v>
      </c>
      <c r="AD299" t="s">
        <v>978</v>
      </c>
      <c r="AE299" t="s">
        <v>1053</v>
      </c>
      <c r="AF299" t="s">
        <v>21</v>
      </c>
      <c r="AG299" t="s">
        <v>28</v>
      </c>
    </row>
    <row r="300" spans="14:33">
      <c r="N300" t="s">
        <v>1054</v>
      </c>
      <c r="O300" t="s">
        <v>1055</v>
      </c>
      <c r="AD300" t="s">
        <v>989</v>
      </c>
      <c r="AE300" t="s">
        <v>1056</v>
      </c>
      <c r="AF300" t="s">
        <v>21</v>
      </c>
      <c r="AG300" t="s">
        <v>22</v>
      </c>
    </row>
    <row r="301" spans="14:33">
      <c r="N301" t="s">
        <v>1057</v>
      </c>
      <c r="O301" t="s">
        <v>1058</v>
      </c>
      <c r="AD301" t="s">
        <v>987</v>
      </c>
      <c r="AE301" t="s">
        <v>1059</v>
      </c>
      <c r="AF301" t="s">
        <v>21</v>
      </c>
      <c r="AG301" t="s">
        <v>22</v>
      </c>
    </row>
    <row r="302" spans="14:33">
      <c r="N302" t="s">
        <v>1060</v>
      </c>
      <c r="O302" t="s">
        <v>1061</v>
      </c>
      <c r="AD302" t="s">
        <v>981</v>
      </c>
      <c r="AE302" t="s">
        <v>982</v>
      </c>
      <c r="AF302" t="s">
        <v>21</v>
      </c>
      <c r="AG302" t="s">
        <v>28</v>
      </c>
    </row>
    <row r="303" spans="14:33">
      <c r="N303" t="s">
        <v>1062</v>
      </c>
      <c r="O303" t="s">
        <v>1063</v>
      </c>
      <c r="AD303" t="s">
        <v>995</v>
      </c>
      <c r="AE303" t="s">
        <v>996</v>
      </c>
      <c r="AF303" t="s">
        <v>21</v>
      </c>
      <c r="AG303" t="s">
        <v>28</v>
      </c>
    </row>
    <row r="304" spans="14:33">
      <c r="N304" t="s">
        <v>1064</v>
      </c>
      <c r="O304" t="s">
        <v>1065</v>
      </c>
      <c r="AD304" t="s">
        <v>1008</v>
      </c>
      <c r="AE304" t="s">
        <v>1066</v>
      </c>
      <c r="AF304" t="s">
        <v>21</v>
      </c>
      <c r="AG304" t="s">
        <v>22</v>
      </c>
    </row>
    <row r="305" spans="14:33">
      <c r="N305" t="s">
        <v>1067</v>
      </c>
      <c r="O305" t="s">
        <v>1068</v>
      </c>
      <c r="AD305" t="s">
        <v>1002</v>
      </c>
      <c r="AE305" t="s">
        <v>1069</v>
      </c>
      <c r="AF305" t="s">
        <v>21</v>
      </c>
      <c r="AG305" t="s">
        <v>22</v>
      </c>
    </row>
    <row r="306" spans="14:33">
      <c r="N306" t="s">
        <v>1070</v>
      </c>
      <c r="O306" t="s">
        <v>1071</v>
      </c>
      <c r="AD306" t="s">
        <v>999</v>
      </c>
      <c r="AE306" t="s">
        <v>1000</v>
      </c>
      <c r="AF306" t="s">
        <v>21</v>
      </c>
      <c r="AG306" t="s">
        <v>235</v>
      </c>
    </row>
    <row r="307" spans="14:33">
      <c r="N307" t="s">
        <v>1072</v>
      </c>
      <c r="O307" t="s">
        <v>1073</v>
      </c>
      <c r="AD307" t="s">
        <v>1045</v>
      </c>
      <c r="AE307" t="s">
        <v>1074</v>
      </c>
      <c r="AF307" t="s">
        <v>21</v>
      </c>
      <c r="AG307" t="s">
        <v>42</v>
      </c>
    </row>
    <row r="308" spans="14:33">
      <c r="N308" t="s">
        <v>1075</v>
      </c>
      <c r="O308" t="s">
        <v>1076</v>
      </c>
      <c r="AD308" t="s">
        <v>1077</v>
      </c>
      <c r="AE308" t="s">
        <v>1078</v>
      </c>
      <c r="AF308" t="s">
        <v>21</v>
      </c>
      <c r="AG308" t="s">
        <v>42</v>
      </c>
    </row>
    <row r="309" spans="14:33">
      <c r="N309" t="s">
        <v>1079</v>
      </c>
      <c r="O309" t="s">
        <v>1080</v>
      </c>
      <c r="AD309" t="s">
        <v>1016</v>
      </c>
      <c r="AE309" t="s">
        <v>1081</v>
      </c>
      <c r="AF309" t="s">
        <v>21</v>
      </c>
      <c r="AG309" t="s">
        <v>22</v>
      </c>
    </row>
    <row r="310" spans="14:33">
      <c r="N310" t="s">
        <v>1082</v>
      </c>
      <c r="O310" t="s">
        <v>908</v>
      </c>
      <c r="AD310" t="s">
        <v>1025</v>
      </c>
      <c r="AE310" t="s">
        <v>1083</v>
      </c>
      <c r="AF310" t="s">
        <v>21</v>
      </c>
      <c r="AG310" t="s">
        <v>42</v>
      </c>
    </row>
    <row r="311" spans="14:33">
      <c r="N311" t="s">
        <v>1084</v>
      </c>
      <c r="O311" t="s">
        <v>1085</v>
      </c>
      <c r="AD311" t="s">
        <v>1086</v>
      </c>
      <c r="AE311" t="s">
        <v>1087</v>
      </c>
      <c r="AF311" t="s">
        <v>21</v>
      </c>
      <c r="AG311" t="s">
        <v>42</v>
      </c>
    </row>
    <row r="312" spans="14:33">
      <c r="N312" t="s">
        <v>1088</v>
      </c>
      <c r="O312" t="s">
        <v>1089</v>
      </c>
      <c r="AD312" t="s">
        <v>1048</v>
      </c>
      <c r="AE312" t="s">
        <v>1090</v>
      </c>
      <c r="AF312" t="s">
        <v>21</v>
      </c>
      <c r="AG312" t="s">
        <v>28</v>
      </c>
    </row>
    <row r="313" spans="14:33">
      <c r="N313" t="s">
        <v>921</v>
      </c>
      <c r="O313" t="s">
        <v>1091</v>
      </c>
      <c r="AD313" t="s">
        <v>1037</v>
      </c>
      <c r="AE313" t="s">
        <v>1092</v>
      </c>
      <c r="AF313" t="s">
        <v>21</v>
      </c>
      <c r="AG313" t="s">
        <v>22</v>
      </c>
    </row>
    <row r="314" spans="14:33">
      <c r="N314" t="s">
        <v>1093</v>
      </c>
      <c r="O314" t="s">
        <v>1094</v>
      </c>
    </row>
    <row r="315" spans="14:33">
      <c r="N315" t="s">
        <v>1095</v>
      </c>
      <c r="O315" t="s">
        <v>1096</v>
      </c>
    </row>
    <row r="316" spans="14:33">
      <c r="N316" t="s">
        <v>1097</v>
      </c>
      <c r="O316" t="s">
        <v>1098</v>
      </c>
    </row>
    <row r="317" spans="14:33">
      <c r="N317" t="s">
        <v>1099</v>
      </c>
      <c r="O317" t="s">
        <v>159</v>
      </c>
    </row>
    <row r="318" spans="14:33">
      <c r="N318" t="s">
        <v>1100</v>
      </c>
      <c r="O318" t="s">
        <v>1101</v>
      </c>
    </row>
    <row r="319" spans="14:33">
      <c r="N319" t="s">
        <v>1102</v>
      </c>
      <c r="O319" t="s">
        <v>1103</v>
      </c>
    </row>
    <row r="320" spans="14:33">
      <c r="N320" t="s">
        <v>1104</v>
      </c>
      <c r="O320" t="s">
        <v>1105</v>
      </c>
    </row>
    <row r="321" spans="14:15">
      <c r="N321" t="s">
        <v>537</v>
      </c>
      <c r="O321" t="s">
        <v>1106</v>
      </c>
    </row>
    <row r="322" spans="14:15">
      <c r="N322" t="s">
        <v>1107</v>
      </c>
      <c r="O322" t="s">
        <v>1108</v>
      </c>
    </row>
    <row r="323" spans="14:15">
      <c r="N323" t="s">
        <v>1109</v>
      </c>
      <c r="O323" t="s">
        <v>1110</v>
      </c>
    </row>
    <row r="324" spans="14:15">
      <c r="N324" t="s">
        <v>1111</v>
      </c>
      <c r="O324" t="s">
        <v>1112</v>
      </c>
    </row>
    <row r="325" spans="14:15">
      <c r="N325" t="s">
        <v>1113</v>
      </c>
      <c r="O325" t="s">
        <v>1114</v>
      </c>
    </row>
    <row r="326" spans="14:15">
      <c r="N326" t="s">
        <v>1115</v>
      </c>
      <c r="O326" t="s">
        <v>1116</v>
      </c>
    </row>
    <row r="327" spans="14:15">
      <c r="N327" t="s">
        <v>1117</v>
      </c>
      <c r="O327" t="s">
        <v>1118</v>
      </c>
    </row>
    <row r="328" spans="14:15">
      <c r="N328" t="s">
        <v>1119</v>
      </c>
      <c r="O328" t="s">
        <v>1120</v>
      </c>
    </row>
    <row r="329" spans="14:15">
      <c r="N329" t="s">
        <v>1121</v>
      </c>
      <c r="O329" t="s">
        <v>1122</v>
      </c>
    </row>
    <row r="330" spans="14:15">
      <c r="N330" t="s">
        <v>1123</v>
      </c>
      <c r="O330" t="s">
        <v>1124</v>
      </c>
    </row>
    <row r="331" spans="14:15">
      <c r="N331" t="s">
        <v>505</v>
      </c>
      <c r="O331" t="s">
        <v>1125</v>
      </c>
    </row>
    <row r="332" spans="14:15">
      <c r="N332" t="s">
        <v>1126</v>
      </c>
      <c r="O332" t="s">
        <v>1127</v>
      </c>
    </row>
    <row r="333" spans="14:15">
      <c r="N333" t="s">
        <v>1128</v>
      </c>
      <c r="O333" t="s">
        <v>1129</v>
      </c>
    </row>
    <row r="334" spans="14:15">
      <c r="N334" t="s">
        <v>1130</v>
      </c>
      <c r="O334" t="s">
        <v>1131</v>
      </c>
    </row>
    <row r="335" spans="14:15">
      <c r="N335" t="s">
        <v>1132</v>
      </c>
      <c r="O335" t="s">
        <v>1133</v>
      </c>
    </row>
    <row r="336" spans="14:15">
      <c r="N336" t="s">
        <v>1134</v>
      </c>
      <c r="O336" t="s">
        <v>1135</v>
      </c>
    </row>
    <row r="337" spans="14:15">
      <c r="N337" t="s">
        <v>1136</v>
      </c>
      <c r="O337" t="s">
        <v>1137</v>
      </c>
    </row>
    <row r="338" spans="14:15">
      <c r="N338" t="s">
        <v>1138</v>
      </c>
      <c r="O338" t="s">
        <v>1139</v>
      </c>
    </row>
    <row r="339" spans="14:15">
      <c r="N339" t="s">
        <v>1140</v>
      </c>
      <c r="O339" t="s">
        <v>1141</v>
      </c>
    </row>
    <row r="340" spans="14:15">
      <c r="N340" t="s">
        <v>1142</v>
      </c>
      <c r="O340" t="s">
        <v>1143</v>
      </c>
    </row>
    <row r="341" spans="14:15">
      <c r="N341" t="s">
        <v>1144</v>
      </c>
      <c r="O341" t="s">
        <v>1145</v>
      </c>
    </row>
    <row r="342" spans="14:15">
      <c r="N342" t="s">
        <v>1146</v>
      </c>
      <c r="O342" t="s">
        <v>1147</v>
      </c>
    </row>
    <row r="343" spans="14:15">
      <c r="N343" t="s">
        <v>1148</v>
      </c>
      <c r="O343" t="s">
        <v>1149</v>
      </c>
    </row>
    <row r="344" spans="14:15">
      <c r="N344" t="s">
        <v>1150</v>
      </c>
      <c r="O344" t="s">
        <v>1151</v>
      </c>
    </row>
    <row r="345" spans="14:15">
      <c r="N345" t="s">
        <v>1152</v>
      </c>
      <c r="O345" t="s">
        <v>1153</v>
      </c>
    </row>
    <row r="346" spans="14:15">
      <c r="N346" t="s">
        <v>1154</v>
      </c>
      <c r="O346" t="s">
        <v>1155</v>
      </c>
    </row>
    <row r="347" spans="14:15">
      <c r="N347" t="s">
        <v>1156</v>
      </c>
      <c r="O347" t="s">
        <v>1157</v>
      </c>
    </row>
    <row r="348" spans="14:15">
      <c r="N348" t="s">
        <v>1158</v>
      </c>
      <c r="O348" t="s">
        <v>1159</v>
      </c>
    </row>
    <row r="349" spans="14:15">
      <c r="N349" t="s">
        <v>1160</v>
      </c>
      <c r="O349" t="s">
        <v>1161</v>
      </c>
    </row>
    <row r="350" spans="14:15">
      <c r="N350" t="s">
        <v>1162</v>
      </c>
      <c r="O350" t="s">
        <v>1163</v>
      </c>
    </row>
    <row r="351" spans="14:15">
      <c r="N351" t="s">
        <v>1164</v>
      </c>
      <c r="O351" t="s">
        <v>1165</v>
      </c>
    </row>
    <row r="352" spans="14:15">
      <c r="N352" t="s">
        <v>1166</v>
      </c>
      <c r="O352" t="s">
        <v>1167</v>
      </c>
    </row>
    <row r="353" spans="14:15">
      <c r="N353" t="s">
        <v>1168</v>
      </c>
      <c r="O353" t="s">
        <v>1169</v>
      </c>
    </row>
    <row r="354" spans="14:15">
      <c r="N354" t="s">
        <v>1170</v>
      </c>
      <c r="O354" t="s">
        <v>1171</v>
      </c>
    </row>
    <row r="355" spans="14:15">
      <c r="N355" t="s">
        <v>1172</v>
      </c>
      <c r="O355" t="s">
        <v>1173</v>
      </c>
    </row>
    <row r="356" spans="14:15">
      <c r="N356" t="s">
        <v>1174</v>
      </c>
      <c r="O356" t="s">
        <v>1175</v>
      </c>
    </row>
    <row r="357" spans="14:15">
      <c r="N357" t="s">
        <v>1176</v>
      </c>
      <c r="O357" t="s">
        <v>1177</v>
      </c>
    </row>
    <row r="358" spans="14:15">
      <c r="N358" t="s">
        <v>1178</v>
      </c>
      <c r="O358" t="s">
        <v>1179</v>
      </c>
    </row>
    <row r="359" spans="14:15">
      <c r="N359" t="s">
        <v>1180</v>
      </c>
      <c r="O359" t="s">
        <v>1181</v>
      </c>
    </row>
    <row r="360" spans="14:15">
      <c r="N360" t="s">
        <v>1182</v>
      </c>
      <c r="O360" t="s">
        <v>1183</v>
      </c>
    </row>
    <row r="361" spans="14:15">
      <c r="N361" t="s">
        <v>1184</v>
      </c>
      <c r="O361" t="s">
        <v>608</v>
      </c>
    </row>
    <row r="362" spans="14:15">
      <c r="N362" t="s">
        <v>1185</v>
      </c>
      <c r="O362" t="s">
        <v>1186</v>
      </c>
    </row>
    <row r="363" spans="14:15">
      <c r="N363" t="s">
        <v>1187</v>
      </c>
      <c r="O363" t="s">
        <v>1188</v>
      </c>
    </row>
    <row r="364" spans="14:15">
      <c r="N364" t="s">
        <v>1189</v>
      </c>
      <c r="O364" t="s">
        <v>1190</v>
      </c>
    </row>
    <row r="365" spans="14:15">
      <c r="N365" t="s">
        <v>1191</v>
      </c>
      <c r="O365" t="s">
        <v>1192</v>
      </c>
    </row>
    <row r="366" spans="14:15">
      <c r="N366" t="s">
        <v>1193</v>
      </c>
      <c r="O366" t="s">
        <v>1194</v>
      </c>
    </row>
    <row r="367" spans="14:15">
      <c r="N367" t="s">
        <v>1195</v>
      </c>
      <c r="O367" t="s">
        <v>1196</v>
      </c>
    </row>
    <row r="368" spans="14:15">
      <c r="N368" t="s">
        <v>1197</v>
      </c>
      <c r="O368" t="s">
        <v>1198</v>
      </c>
    </row>
    <row r="369" spans="14:15">
      <c r="N369" t="s">
        <v>453</v>
      </c>
      <c r="O369" t="s">
        <v>1199</v>
      </c>
    </row>
    <row r="370" spans="14:15">
      <c r="N370" t="s">
        <v>1200</v>
      </c>
      <c r="O370" t="s">
        <v>1201</v>
      </c>
    </row>
    <row r="371" spans="14:15">
      <c r="N371" t="s">
        <v>1202</v>
      </c>
      <c r="O371" t="s">
        <v>159</v>
      </c>
    </row>
    <row r="372" spans="14:15">
      <c r="N372" t="s">
        <v>1203</v>
      </c>
      <c r="O372" t="s">
        <v>1204</v>
      </c>
    </row>
    <row r="373" spans="14:15">
      <c r="N373" t="s">
        <v>1205</v>
      </c>
      <c r="O373" t="s">
        <v>1206</v>
      </c>
    </row>
    <row r="374" spans="14:15">
      <c r="N374" t="s">
        <v>1207</v>
      </c>
      <c r="O374" t="s">
        <v>1208</v>
      </c>
    </row>
    <row r="375" spans="14:15">
      <c r="N375" t="s">
        <v>1209</v>
      </c>
      <c r="O375" t="s">
        <v>1210</v>
      </c>
    </row>
    <row r="376" spans="14:15">
      <c r="N376" t="s">
        <v>1211</v>
      </c>
      <c r="O376" t="s">
        <v>1212</v>
      </c>
    </row>
    <row r="377" spans="14:15">
      <c r="N377" t="s">
        <v>1213</v>
      </c>
      <c r="O377" t="s">
        <v>1214</v>
      </c>
    </row>
    <row r="378" spans="14:15">
      <c r="N378" t="s">
        <v>1215</v>
      </c>
      <c r="O378" t="s">
        <v>1216</v>
      </c>
    </row>
    <row r="379" spans="14:15">
      <c r="N379" t="s">
        <v>1217</v>
      </c>
      <c r="O379" t="s">
        <v>1218</v>
      </c>
    </row>
    <row r="380" spans="14:15">
      <c r="N380" t="s">
        <v>1219</v>
      </c>
      <c r="O380" t="s">
        <v>1220</v>
      </c>
    </row>
    <row r="381" spans="14:15">
      <c r="N381" t="s">
        <v>1221</v>
      </c>
      <c r="O381" t="s">
        <v>1222</v>
      </c>
    </row>
    <row r="382" spans="14:15">
      <c r="N382" t="s">
        <v>1223</v>
      </c>
      <c r="O382" t="s">
        <v>1224</v>
      </c>
    </row>
    <row r="383" spans="14:15">
      <c r="N383" t="s">
        <v>1225</v>
      </c>
      <c r="O383" t="s">
        <v>1226</v>
      </c>
    </row>
    <row r="384" spans="14:15">
      <c r="N384" t="s">
        <v>1227</v>
      </c>
      <c r="O384" t="s">
        <v>1228</v>
      </c>
    </row>
    <row r="385" spans="14:15">
      <c r="N385" t="s">
        <v>1229</v>
      </c>
      <c r="O385" t="s">
        <v>1230</v>
      </c>
    </row>
    <row r="386" spans="14:15">
      <c r="N386" t="s">
        <v>1231</v>
      </c>
      <c r="O386" t="s">
        <v>732</v>
      </c>
    </row>
    <row r="387" spans="14:15">
      <c r="N387" t="s">
        <v>1232</v>
      </c>
      <c r="O387" t="s">
        <v>1233</v>
      </c>
    </row>
    <row r="388" spans="14:15">
      <c r="N388" t="s">
        <v>1234</v>
      </c>
      <c r="O388" t="s">
        <v>1235</v>
      </c>
    </row>
    <row r="389" spans="14:15">
      <c r="N389" t="s">
        <v>1236</v>
      </c>
      <c r="O389" t="s">
        <v>1237</v>
      </c>
    </row>
    <row r="390" spans="14:15">
      <c r="N390" t="s">
        <v>1238</v>
      </c>
      <c r="O390" t="s">
        <v>1239</v>
      </c>
    </row>
    <row r="391" spans="14:15">
      <c r="N391" t="s">
        <v>1240</v>
      </c>
      <c r="O391" t="s">
        <v>1241</v>
      </c>
    </row>
    <row r="392" spans="14:15">
      <c r="N392" t="s">
        <v>1242</v>
      </c>
      <c r="O392" t="s">
        <v>1243</v>
      </c>
    </row>
    <row r="393" spans="14:15">
      <c r="N393" t="s">
        <v>1244</v>
      </c>
      <c r="O393" t="s">
        <v>1245</v>
      </c>
    </row>
    <row r="394" spans="14:15">
      <c r="N394" t="s">
        <v>265</v>
      </c>
      <c r="O394" t="s">
        <v>26</v>
      </c>
    </row>
    <row r="395" spans="14:15">
      <c r="N395" t="s">
        <v>1246</v>
      </c>
      <c r="O395" t="s">
        <v>1247</v>
      </c>
    </row>
    <row r="396" spans="14:15">
      <c r="N396" t="s">
        <v>495</v>
      </c>
      <c r="O396" t="s">
        <v>1248</v>
      </c>
    </row>
    <row r="397" spans="14:15">
      <c r="N397" t="s">
        <v>1249</v>
      </c>
      <c r="O397" t="s">
        <v>1250</v>
      </c>
    </row>
    <row r="398" spans="14:15">
      <c r="N398" t="s">
        <v>1251</v>
      </c>
      <c r="O398" t="s">
        <v>1252</v>
      </c>
    </row>
    <row r="399" spans="14:15">
      <c r="N399" t="s">
        <v>1253</v>
      </c>
      <c r="O399" t="s">
        <v>1254</v>
      </c>
    </row>
    <row r="400" spans="14:15">
      <c r="N400" t="s">
        <v>460</v>
      </c>
      <c r="O400" t="s">
        <v>1255</v>
      </c>
    </row>
    <row r="401" spans="14:15">
      <c r="N401" t="s">
        <v>1256</v>
      </c>
      <c r="O401" t="s">
        <v>1257</v>
      </c>
    </row>
    <row r="402" spans="14:15">
      <c r="N402" t="s">
        <v>1258</v>
      </c>
      <c r="O402" t="s">
        <v>1259</v>
      </c>
    </row>
    <row r="403" spans="14:15">
      <c r="N403" t="s">
        <v>1260</v>
      </c>
      <c r="O403" t="s">
        <v>1261</v>
      </c>
    </row>
    <row r="404" spans="14:15">
      <c r="N404" t="s">
        <v>1262</v>
      </c>
      <c r="O404" t="s">
        <v>1263</v>
      </c>
    </row>
    <row r="405" spans="14:15">
      <c r="N405" t="s">
        <v>1264</v>
      </c>
      <c r="O405" t="s">
        <v>1265</v>
      </c>
    </row>
    <row r="406" spans="14:15">
      <c r="N406" t="s">
        <v>1266</v>
      </c>
      <c r="O406" t="s">
        <v>1267</v>
      </c>
    </row>
    <row r="407" spans="14:15">
      <c r="N407" t="s">
        <v>1268</v>
      </c>
      <c r="O407" t="s">
        <v>1269</v>
      </c>
    </row>
    <row r="408" spans="14:15">
      <c r="N408" t="s">
        <v>1270</v>
      </c>
      <c r="O408" t="s">
        <v>1271</v>
      </c>
    </row>
    <row r="409" spans="14:15">
      <c r="N409" t="s">
        <v>1272</v>
      </c>
      <c r="O409" t="s">
        <v>1273</v>
      </c>
    </row>
    <row r="410" spans="14:15">
      <c r="N410" t="s">
        <v>1274</v>
      </c>
      <c r="O410" t="s">
        <v>1275</v>
      </c>
    </row>
    <row r="411" spans="14:15">
      <c r="N411" t="s">
        <v>1276</v>
      </c>
      <c r="O411" t="s">
        <v>1277</v>
      </c>
    </row>
    <row r="412" spans="14:15">
      <c r="N412" t="s">
        <v>1278</v>
      </c>
      <c r="O412" t="s">
        <v>1279</v>
      </c>
    </row>
    <row r="413" spans="14:15">
      <c r="N413" t="s">
        <v>1280</v>
      </c>
      <c r="O413" t="s">
        <v>1281</v>
      </c>
    </row>
    <row r="414" spans="14:15">
      <c r="N414" t="s">
        <v>1282</v>
      </c>
      <c r="O414" t="s">
        <v>1283</v>
      </c>
    </row>
    <row r="415" spans="14:15">
      <c r="N415" t="s">
        <v>1284</v>
      </c>
      <c r="O415" t="s">
        <v>1285</v>
      </c>
    </row>
    <row r="416" spans="14:15">
      <c r="N416" t="s">
        <v>1286</v>
      </c>
      <c r="O416" t="s">
        <v>1287</v>
      </c>
    </row>
    <row r="417" spans="14:15">
      <c r="N417" t="s">
        <v>1288</v>
      </c>
      <c r="O417" t="s">
        <v>1289</v>
      </c>
    </row>
    <row r="418" spans="14:15">
      <c r="N418" t="s">
        <v>1290</v>
      </c>
      <c r="O418" t="s">
        <v>1291</v>
      </c>
    </row>
    <row r="419" spans="14:15">
      <c r="N419" t="s">
        <v>1292</v>
      </c>
      <c r="O419" t="s">
        <v>1293</v>
      </c>
    </row>
    <row r="420" spans="14:15">
      <c r="N420" t="s">
        <v>1294</v>
      </c>
      <c r="O420" t="s">
        <v>1295</v>
      </c>
    </row>
    <row r="421" spans="14:15">
      <c r="N421" t="s">
        <v>1296</v>
      </c>
      <c r="O421" t="s">
        <v>1297</v>
      </c>
    </row>
    <row r="422" spans="14:15">
      <c r="N422" t="s">
        <v>1298</v>
      </c>
      <c r="O422" t="s">
        <v>1299</v>
      </c>
    </row>
    <row r="423" spans="14:15">
      <c r="N423" t="s">
        <v>1300</v>
      </c>
      <c r="O423" t="s">
        <v>1301</v>
      </c>
    </row>
    <row r="424" spans="14:15">
      <c r="N424" t="s">
        <v>1302</v>
      </c>
      <c r="O424" t="s">
        <v>1303</v>
      </c>
    </row>
    <row r="425" spans="14:15">
      <c r="N425" t="s">
        <v>1304</v>
      </c>
      <c r="O425" t="s">
        <v>1305</v>
      </c>
    </row>
    <row r="426" spans="14:15">
      <c r="N426" t="s">
        <v>1306</v>
      </c>
      <c r="O426" t="s">
        <v>1307</v>
      </c>
    </row>
    <row r="427" spans="14:15">
      <c r="N427" t="s">
        <v>1308</v>
      </c>
      <c r="O427" t="s">
        <v>1309</v>
      </c>
    </row>
    <row r="428" spans="14:15">
      <c r="N428" t="s">
        <v>1310</v>
      </c>
      <c r="O428" t="s">
        <v>1311</v>
      </c>
    </row>
    <row r="429" spans="14:15">
      <c r="N429" t="s">
        <v>1312</v>
      </c>
      <c r="O429" t="s">
        <v>1313</v>
      </c>
    </row>
    <row r="430" spans="14:15">
      <c r="N430" t="s">
        <v>1314</v>
      </c>
      <c r="O430" t="s">
        <v>1315</v>
      </c>
    </row>
    <row r="431" spans="14:15">
      <c r="N431" t="s">
        <v>1316</v>
      </c>
      <c r="O431" t="s">
        <v>1317</v>
      </c>
    </row>
    <row r="432" spans="14:15">
      <c r="N432" t="s">
        <v>1318</v>
      </c>
      <c r="O432" t="s">
        <v>1319</v>
      </c>
    </row>
    <row r="433" spans="14:15">
      <c r="N433" t="s">
        <v>1320</v>
      </c>
      <c r="O433" t="s">
        <v>1321</v>
      </c>
    </row>
    <row r="434" spans="14:15">
      <c r="N434" t="s">
        <v>1322</v>
      </c>
      <c r="O434" t="s">
        <v>1323</v>
      </c>
    </row>
    <row r="435" spans="14:15">
      <c r="N435" t="s">
        <v>1324</v>
      </c>
      <c r="O435" t="s">
        <v>1325</v>
      </c>
    </row>
    <row r="436" spans="14:15">
      <c r="N436" t="s">
        <v>1326</v>
      </c>
      <c r="O436" t="s">
        <v>1327</v>
      </c>
    </row>
    <row r="437" spans="14:15">
      <c r="N437" t="s">
        <v>1328</v>
      </c>
      <c r="O437" t="s">
        <v>1329</v>
      </c>
    </row>
    <row r="438" spans="14:15">
      <c r="N438" t="s">
        <v>1330</v>
      </c>
      <c r="O438" t="s">
        <v>1331</v>
      </c>
    </row>
    <row r="439" spans="14:15">
      <c r="N439" t="s">
        <v>1332</v>
      </c>
      <c r="O439" t="s">
        <v>1333</v>
      </c>
    </row>
    <row r="440" spans="14:15">
      <c r="N440" t="s">
        <v>1334</v>
      </c>
      <c r="O440" t="s">
        <v>1335</v>
      </c>
    </row>
    <row r="441" spans="14:15">
      <c r="N441" t="s">
        <v>1336</v>
      </c>
      <c r="O441" t="s">
        <v>1337</v>
      </c>
    </row>
    <row r="442" spans="14:15">
      <c r="N442" t="s">
        <v>1338</v>
      </c>
      <c r="O442" t="s">
        <v>1339</v>
      </c>
    </row>
    <row r="443" spans="14:15">
      <c r="N443" t="s">
        <v>1340</v>
      </c>
      <c r="O443" t="s">
        <v>1341</v>
      </c>
    </row>
    <row r="444" spans="14:15">
      <c r="N444" t="s">
        <v>1342</v>
      </c>
      <c r="O444" t="s">
        <v>1343</v>
      </c>
    </row>
    <row r="445" spans="14:15">
      <c r="N445" t="s">
        <v>1344</v>
      </c>
      <c r="O445" t="s">
        <v>1345</v>
      </c>
    </row>
    <row r="446" spans="14:15">
      <c r="N446" t="s">
        <v>1346</v>
      </c>
      <c r="O446" t="s">
        <v>1347</v>
      </c>
    </row>
    <row r="447" spans="14:15">
      <c r="N447" t="s">
        <v>1348</v>
      </c>
      <c r="O447" t="s">
        <v>1349</v>
      </c>
    </row>
    <row r="448" spans="14:15">
      <c r="N448" t="s">
        <v>1350</v>
      </c>
      <c r="O448" t="s">
        <v>1351</v>
      </c>
    </row>
    <row r="449" spans="14:15">
      <c r="N449" t="s">
        <v>1352</v>
      </c>
      <c r="O449" t="s">
        <v>1353</v>
      </c>
    </row>
    <row r="450" spans="14:15">
      <c r="N450" t="s">
        <v>1354</v>
      </c>
      <c r="O450" t="s">
        <v>1355</v>
      </c>
    </row>
    <row r="451" spans="14:15">
      <c r="N451" t="s">
        <v>1356</v>
      </c>
      <c r="O451" t="s">
        <v>1357</v>
      </c>
    </row>
    <row r="452" spans="14:15">
      <c r="N452" t="s">
        <v>1358</v>
      </c>
      <c r="O452" t="s">
        <v>691</v>
      </c>
    </row>
    <row r="453" spans="14:15">
      <c r="N453" t="s">
        <v>1359</v>
      </c>
      <c r="O453" t="s">
        <v>1360</v>
      </c>
    </row>
    <row r="454" spans="14:15">
      <c r="N454" t="s">
        <v>1361</v>
      </c>
      <c r="O454" t="s">
        <v>1362</v>
      </c>
    </row>
    <row r="455" spans="14:15">
      <c r="N455" t="s">
        <v>1363</v>
      </c>
      <c r="O455" t="s">
        <v>1364</v>
      </c>
    </row>
    <row r="456" spans="14:15">
      <c r="N456" t="s">
        <v>1365</v>
      </c>
      <c r="O456" t="s">
        <v>1366</v>
      </c>
    </row>
    <row r="457" spans="14:15">
      <c r="N457" t="s">
        <v>1367</v>
      </c>
      <c r="O457" t="s">
        <v>1368</v>
      </c>
    </row>
    <row r="458" spans="14:15">
      <c r="N458" t="s">
        <v>1369</v>
      </c>
      <c r="O458" t="s">
        <v>1370</v>
      </c>
    </row>
    <row r="459" spans="14:15">
      <c r="N459" t="s">
        <v>1371</v>
      </c>
      <c r="O459" t="s">
        <v>1372</v>
      </c>
    </row>
    <row r="460" spans="14:15">
      <c r="N460" t="s">
        <v>1373</v>
      </c>
      <c r="O460" t="s">
        <v>1374</v>
      </c>
    </row>
    <row r="461" spans="14:15">
      <c r="N461" t="s">
        <v>1375</v>
      </c>
      <c r="O461" t="s">
        <v>1376</v>
      </c>
    </row>
    <row r="462" spans="14:15">
      <c r="N462" t="s">
        <v>1377</v>
      </c>
      <c r="O462" t="s">
        <v>1378</v>
      </c>
    </row>
    <row r="463" spans="14:15">
      <c r="N463" t="s">
        <v>1379</v>
      </c>
      <c r="O463" t="s">
        <v>1380</v>
      </c>
    </row>
    <row r="464" spans="14:15">
      <c r="N464" t="s">
        <v>1381</v>
      </c>
      <c r="O464" t="s">
        <v>349</v>
      </c>
    </row>
    <row r="465" spans="14:15">
      <c r="N465" t="s">
        <v>1382</v>
      </c>
      <c r="O465" t="s">
        <v>1383</v>
      </c>
    </row>
    <row r="466" spans="14:15">
      <c r="N466" t="s">
        <v>1384</v>
      </c>
      <c r="O466" t="s">
        <v>1385</v>
      </c>
    </row>
    <row r="467" spans="14:15">
      <c r="N467" t="s">
        <v>1386</v>
      </c>
      <c r="O467" t="s">
        <v>1387</v>
      </c>
    </row>
    <row r="468" spans="14:15">
      <c r="N468" t="s">
        <v>1388</v>
      </c>
      <c r="O468" t="s">
        <v>1389</v>
      </c>
    </row>
    <row r="469" spans="14:15">
      <c r="N469" t="s">
        <v>1390</v>
      </c>
      <c r="O469" t="s">
        <v>1391</v>
      </c>
    </row>
    <row r="470" spans="14:15">
      <c r="N470" t="s">
        <v>1392</v>
      </c>
      <c r="O470" t="s">
        <v>1393</v>
      </c>
    </row>
    <row r="471" spans="14:15">
      <c r="N471" t="s">
        <v>1394</v>
      </c>
      <c r="O471" t="s">
        <v>1395</v>
      </c>
    </row>
    <row r="472" spans="14:15">
      <c r="N472" t="s">
        <v>1396</v>
      </c>
      <c r="O472" t="s">
        <v>1397</v>
      </c>
    </row>
    <row r="473" spans="14:15">
      <c r="N473" t="s">
        <v>1398</v>
      </c>
      <c r="O473" t="s">
        <v>1399</v>
      </c>
    </row>
    <row r="474" spans="14:15">
      <c r="N474" t="s">
        <v>1400</v>
      </c>
      <c r="O474" t="s">
        <v>1401</v>
      </c>
    </row>
    <row r="475" spans="14:15">
      <c r="N475" t="s">
        <v>1402</v>
      </c>
      <c r="O475" t="s">
        <v>1403</v>
      </c>
    </row>
    <row r="476" spans="14:15">
      <c r="N476" t="s">
        <v>1404</v>
      </c>
      <c r="O476" t="s">
        <v>1405</v>
      </c>
    </row>
    <row r="477" spans="14:15">
      <c r="N477" t="s">
        <v>1406</v>
      </c>
      <c r="O477" t="s">
        <v>1407</v>
      </c>
    </row>
    <row r="478" spans="14:15">
      <c r="N478" t="s">
        <v>1408</v>
      </c>
      <c r="O478" t="s">
        <v>1409</v>
      </c>
    </row>
    <row r="479" spans="14:15">
      <c r="N479" t="s">
        <v>1410</v>
      </c>
      <c r="O479" t="s">
        <v>1411</v>
      </c>
    </row>
    <row r="480" spans="14:15">
      <c r="N480" t="s">
        <v>1412</v>
      </c>
      <c r="O480" t="s">
        <v>1413</v>
      </c>
    </row>
    <row r="481" spans="14:15">
      <c r="N481" t="s">
        <v>1414</v>
      </c>
      <c r="O481" t="s">
        <v>1415</v>
      </c>
    </row>
    <row r="482" spans="14:15">
      <c r="N482" t="s">
        <v>1416</v>
      </c>
      <c r="O482" t="s">
        <v>1417</v>
      </c>
    </row>
    <row r="483" spans="14:15">
      <c r="N483" t="s">
        <v>1418</v>
      </c>
      <c r="O483" t="s">
        <v>1419</v>
      </c>
    </row>
    <row r="484" spans="14:15">
      <c r="N484" t="s">
        <v>1420</v>
      </c>
      <c r="O484" t="s">
        <v>1421</v>
      </c>
    </row>
    <row r="485" spans="14:15">
      <c r="N485" t="s">
        <v>1422</v>
      </c>
      <c r="O485" t="s">
        <v>1423</v>
      </c>
    </row>
    <row r="486" spans="14:15">
      <c r="N486" t="s">
        <v>1424</v>
      </c>
      <c r="O486" t="s">
        <v>1425</v>
      </c>
    </row>
    <row r="487" spans="14:15">
      <c r="N487" t="s">
        <v>1426</v>
      </c>
      <c r="O487" t="s">
        <v>1427</v>
      </c>
    </row>
    <row r="488" spans="14:15">
      <c r="N488" t="s">
        <v>1428</v>
      </c>
      <c r="O488" t="s">
        <v>1429</v>
      </c>
    </row>
    <row r="489" spans="14:15">
      <c r="N489" t="s">
        <v>1430</v>
      </c>
      <c r="O489" t="s">
        <v>1431</v>
      </c>
    </row>
    <row r="490" spans="14:15">
      <c r="N490" t="s">
        <v>1432</v>
      </c>
      <c r="O490" t="s">
        <v>1433</v>
      </c>
    </row>
    <row r="491" spans="14:15">
      <c r="N491" t="s">
        <v>1434</v>
      </c>
      <c r="O491" t="s">
        <v>1435</v>
      </c>
    </row>
    <row r="492" spans="14:15">
      <c r="N492" t="s">
        <v>1436</v>
      </c>
      <c r="O492" t="s">
        <v>908</v>
      </c>
    </row>
    <row r="493" spans="14:15">
      <c r="N493" t="s">
        <v>1437</v>
      </c>
      <c r="O493" t="s">
        <v>1438</v>
      </c>
    </row>
    <row r="494" spans="14:15">
      <c r="N494" t="s">
        <v>1439</v>
      </c>
      <c r="O494" t="s">
        <v>1440</v>
      </c>
    </row>
    <row r="495" spans="14:15">
      <c r="N495" t="s">
        <v>1441</v>
      </c>
      <c r="O495" t="s">
        <v>1442</v>
      </c>
    </row>
    <row r="496" spans="14:15">
      <c r="N496" t="s">
        <v>1443</v>
      </c>
      <c r="O496" t="s">
        <v>1444</v>
      </c>
    </row>
    <row r="497" spans="14:15">
      <c r="N497" t="s">
        <v>1445</v>
      </c>
      <c r="O497" t="s">
        <v>1446</v>
      </c>
    </row>
    <row r="498" spans="14:15">
      <c r="N498" t="s">
        <v>1447</v>
      </c>
      <c r="O498" t="s">
        <v>1448</v>
      </c>
    </row>
    <row r="499" spans="14:15">
      <c r="N499" t="s">
        <v>1449</v>
      </c>
      <c r="O499" t="s">
        <v>1450</v>
      </c>
    </row>
    <row r="500" spans="14:15">
      <c r="N500" t="s">
        <v>1451</v>
      </c>
      <c r="O500" t="s">
        <v>1452</v>
      </c>
    </row>
    <row r="501" spans="14:15">
      <c r="N501" t="s">
        <v>1453</v>
      </c>
      <c r="O501" t="s">
        <v>1454</v>
      </c>
    </row>
    <row r="502" spans="14:15">
      <c r="N502" t="s">
        <v>1455</v>
      </c>
      <c r="O502" t="s">
        <v>632</v>
      </c>
    </row>
    <row r="503" spans="14:15">
      <c r="N503" t="s">
        <v>1456</v>
      </c>
      <c r="O503" t="s">
        <v>1457</v>
      </c>
    </row>
    <row r="504" spans="14:15">
      <c r="N504" t="s">
        <v>1458</v>
      </c>
      <c r="O504" t="s">
        <v>1459</v>
      </c>
    </row>
    <row r="505" spans="14:15">
      <c r="N505" t="s">
        <v>1460</v>
      </c>
      <c r="O505" t="s">
        <v>1461</v>
      </c>
    </row>
    <row r="506" spans="14:15">
      <c r="N506" t="s">
        <v>1462</v>
      </c>
      <c r="O506" t="s">
        <v>1463</v>
      </c>
    </row>
    <row r="507" spans="14:15">
      <c r="N507" t="s">
        <v>1464</v>
      </c>
      <c r="O507" t="s">
        <v>1465</v>
      </c>
    </row>
    <row r="508" spans="14:15">
      <c r="N508" t="s">
        <v>1466</v>
      </c>
      <c r="O508" t="s">
        <v>1467</v>
      </c>
    </row>
    <row r="509" spans="14:15">
      <c r="N509" t="s">
        <v>1468</v>
      </c>
      <c r="O509" t="s">
        <v>1469</v>
      </c>
    </row>
    <row r="510" spans="14:15">
      <c r="N510" t="s">
        <v>1470</v>
      </c>
      <c r="O510" t="s">
        <v>1471</v>
      </c>
    </row>
    <row r="511" spans="14:15">
      <c r="N511" t="s">
        <v>1472</v>
      </c>
      <c r="O511" t="s">
        <v>1473</v>
      </c>
    </row>
    <row r="512" spans="14:15">
      <c r="N512" t="s">
        <v>1474</v>
      </c>
      <c r="O512" t="s">
        <v>1475</v>
      </c>
    </row>
    <row r="513" spans="14:15">
      <c r="N513" t="s">
        <v>1476</v>
      </c>
      <c r="O513" t="s">
        <v>1477</v>
      </c>
    </row>
    <row r="514" spans="14:15">
      <c r="N514" t="s">
        <v>1478</v>
      </c>
      <c r="O514" t="s">
        <v>1479</v>
      </c>
    </row>
    <row r="515" spans="14:15">
      <c r="N515" t="s">
        <v>1480</v>
      </c>
      <c r="O515" t="s">
        <v>1481</v>
      </c>
    </row>
    <row r="516" spans="14:15">
      <c r="N516" t="s">
        <v>1482</v>
      </c>
      <c r="O516" t="s">
        <v>1483</v>
      </c>
    </row>
    <row r="517" spans="14:15">
      <c r="N517" t="s">
        <v>1484</v>
      </c>
      <c r="O517" t="s">
        <v>1485</v>
      </c>
    </row>
    <row r="518" spans="14:15">
      <c r="N518" t="s">
        <v>1486</v>
      </c>
      <c r="O518" t="s">
        <v>1487</v>
      </c>
    </row>
    <row r="519" spans="14:15">
      <c r="N519" t="s">
        <v>1488</v>
      </c>
      <c r="O519" t="s">
        <v>1489</v>
      </c>
    </row>
    <row r="520" spans="14:15">
      <c r="N520" t="s">
        <v>1490</v>
      </c>
      <c r="O520" t="s">
        <v>1491</v>
      </c>
    </row>
    <row r="521" spans="14:15">
      <c r="N521" t="s">
        <v>1492</v>
      </c>
      <c r="O521" t="s">
        <v>1493</v>
      </c>
    </row>
    <row r="522" spans="14:15">
      <c r="N522" t="s">
        <v>1494</v>
      </c>
      <c r="O522" t="s">
        <v>1495</v>
      </c>
    </row>
    <row r="523" spans="14:15">
      <c r="N523" t="s">
        <v>1496</v>
      </c>
      <c r="O523" t="s">
        <v>1497</v>
      </c>
    </row>
    <row r="524" spans="14:15">
      <c r="N524" t="s">
        <v>1498</v>
      </c>
      <c r="O524" t="s">
        <v>1499</v>
      </c>
    </row>
    <row r="525" spans="14:15">
      <c r="N525" t="s">
        <v>1500</v>
      </c>
      <c r="O525" t="s">
        <v>1501</v>
      </c>
    </row>
    <row r="526" spans="14:15">
      <c r="N526" t="s">
        <v>1502</v>
      </c>
      <c r="O526" t="s">
        <v>1503</v>
      </c>
    </row>
    <row r="527" spans="14:15">
      <c r="N527" t="s">
        <v>1504</v>
      </c>
      <c r="O527" t="s">
        <v>1505</v>
      </c>
    </row>
    <row r="528" spans="14:15">
      <c r="N528" t="s">
        <v>1506</v>
      </c>
      <c r="O528" t="s">
        <v>857</v>
      </c>
    </row>
    <row r="529" spans="14:15">
      <c r="N529" t="s">
        <v>1507</v>
      </c>
      <c r="O529" t="s">
        <v>1508</v>
      </c>
    </row>
    <row r="530" spans="14:15">
      <c r="N530" t="s">
        <v>1509</v>
      </c>
      <c r="O530" t="s">
        <v>1510</v>
      </c>
    </row>
    <row r="531" spans="14:15">
      <c r="N531" t="s">
        <v>1511</v>
      </c>
      <c r="O531" t="s">
        <v>1512</v>
      </c>
    </row>
    <row r="532" spans="14:15">
      <c r="N532" t="s">
        <v>1513</v>
      </c>
      <c r="O532" t="s">
        <v>1514</v>
      </c>
    </row>
    <row r="533" spans="14:15">
      <c r="N533" t="s">
        <v>1515</v>
      </c>
      <c r="O533" t="s">
        <v>1516</v>
      </c>
    </row>
    <row r="534" spans="14:15">
      <c r="N534" t="s">
        <v>1517</v>
      </c>
      <c r="O534" t="s">
        <v>1518</v>
      </c>
    </row>
    <row r="535" spans="14:15">
      <c r="N535" t="s">
        <v>1519</v>
      </c>
      <c r="O535" t="s">
        <v>691</v>
      </c>
    </row>
    <row r="536" spans="14:15">
      <c r="N536" t="s">
        <v>1520</v>
      </c>
      <c r="O536" t="s">
        <v>1493</v>
      </c>
    </row>
    <row r="537" spans="14:15">
      <c r="N537" t="s">
        <v>1521</v>
      </c>
      <c r="O537" t="s">
        <v>1522</v>
      </c>
    </row>
    <row r="538" spans="14:15">
      <c r="N538" t="s">
        <v>1523</v>
      </c>
      <c r="O538" t="s">
        <v>1524</v>
      </c>
    </row>
    <row r="539" spans="14:15">
      <c r="N539" t="s">
        <v>1525</v>
      </c>
      <c r="O539" t="s">
        <v>1122</v>
      </c>
    </row>
    <row r="540" spans="14:15">
      <c r="N540" t="s">
        <v>1526</v>
      </c>
      <c r="O540" t="s">
        <v>1527</v>
      </c>
    </row>
    <row r="541" spans="14:15">
      <c r="N541" t="s">
        <v>1528</v>
      </c>
      <c r="O541" t="s">
        <v>1529</v>
      </c>
    </row>
    <row r="542" spans="14:15">
      <c r="N542" t="s">
        <v>1530</v>
      </c>
      <c r="O542" t="s">
        <v>1531</v>
      </c>
    </row>
    <row r="543" spans="14:15">
      <c r="N543" t="s">
        <v>1532</v>
      </c>
      <c r="O543" t="s">
        <v>1533</v>
      </c>
    </row>
    <row r="544" spans="14:15">
      <c r="N544" t="s">
        <v>1534</v>
      </c>
      <c r="O544" t="s">
        <v>1535</v>
      </c>
    </row>
    <row r="545" spans="14:15">
      <c r="N545" t="s">
        <v>1536</v>
      </c>
      <c r="O545" t="s">
        <v>1537</v>
      </c>
    </row>
    <row r="546" spans="14:15">
      <c r="N546" t="s">
        <v>1538</v>
      </c>
      <c r="O546" t="s">
        <v>1539</v>
      </c>
    </row>
    <row r="547" spans="14:15">
      <c r="N547" t="s">
        <v>1540</v>
      </c>
      <c r="O547" t="s">
        <v>1541</v>
      </c>
    </row>
    <row r="548" spans="14:15">
      <c r="N548" t="s">
        <v>1542</v>
      </c>
      <c r="O548" t="s">
        <v>1543</v>
      </c>
    </row>
    <row r="549" spans="14:15">
      <c r="N549" t="s">
        <v>1544</v>
      </c>
      <c r="O549" t="s">
        <v>1545</v>
      </c>
    </row>
    <row r="550" spans="14:15">
      <c r="N550" t="s">
        <v>1546</v>
      </c>
      <c r="O550" t="s">
        <v>1547</v>
      </c>
    </row>
    <row r="551" spans="14:15">
      <c r="N551" t="s">
        <v>1548</v>
      </c>
      <c r="O551" t="s">
        <v>1549</v>
      </c>
    </row>
    <row r="552" spans="14:15">
      <c r="N552" t="s">
        <v>1550</v>
      </c>
      <c r="O552" t="s">
        <v>1551</v>
      </c>
    </row>
    <row r="553" spans="14:15">
      <c r="N553" t="s">
        <v>1552</v>
      </c>
      <c r="O553" t="s">
        <v>1553</v>
      </c>
    </row>
    <row r="554" spans="14:15">
      <c r="N554" t="s">
        <v>1554</v>
      </c>
      <c r="O554" t="s">
        <v>1555</v>
      </c>
    </row>
    <row r="555" spans="14:15">
      <c r="N555" t="s">
        <v>1556</v>
      </c>
      <c r="O555" t="s">
        <v>1557</v>
      </c>
    </row>
    <row r="556" spans="14:15">
      <c r="N556" t="s">
        <v>1558</v>
      </c>
      <c r="O556" t="s">
        <v>1559</v>
      </c>
    </row>
    <row r="557" spans="14:15">
      <c r="N557" t="s">
        <v>1560</v>
      </c>
      <c r="O557" t="s">
        <v>1561</v>
      </c>
    </row>
    <row r="558" spans="14:15">
      <c r="N558" t="s">
        <v>1562</v>
      </c>
      <c r="O558" t="s">
        <v>1563</v>
      </c>
    </row>
    <row r="559" spans="14:15">
      <c r="N559" t="s">
        <v>1564</v>
      </c>
      <c r="O559" t="s">
        <v>1096</v>
      </c>
    </row>
    <row r="560" spans="14:15">
      <c r="N560" t="s">
        <v>1565</v>
      </c>
      <c r="O560" t="s">
        <v>1566</v>
      </c>
    </row>
    <row r="561" spans="14:15">
      <c r="N561" t="s">
        <v>1567</v>
      </c>
      <c r="O561" t="s">
        <v>1568</v>
      </c>
    </row>
    <row r="562" spans="14:15">
      <c r="N562" t="s">
        <v>1569</v>
      </c>
      <c r="O562" t="s">
        <v>1570</v>
      </c>
    </row>
    <row r="563" spans="14:15">
      <c r="N563" t="s">
        <v>1571</v>
      </c>
      <c r="O563" t="s">
        <v>1572</v>
      </c>
    </row>
    <row r="564" spans="14:15">
      <c r="N564" t="s">
        <v>1573</v>
      </c>
      <c r="O564" t="s">
        <v>1574</v>
      </c>
    </row>
    <row r="565" spans="14:15">
      <c r="N565" t="s">
        <v>1575</v>
      </c>
      <c r="O565" t="s">
        <v>1576</v>
      </c>
    </row>
    <row r="566" spans="14:15">
      <c r="N566" t="s">
        <v>1577</v>
      </c>
      <c r="O566" t="s">
        <v>1578</v>
      </c>
    </row>
    <row r="567" spans="14:15">
      <c r="N567" t="s">
        <v>144</v>
      </c>
      <c r="O567" t="s">
        <v>1579</v>
      </c>
    </row>
    <row r="568" spans="14:15">
      <c r="N568" t="s">
        <v>1580</v>
      </c>
      <c r="O568" t="s">
        <v>772</v>
      </c>
    </row>
    <row r="569" spans="14:15">
      <c r="N569" t="s">
        <v>90</v>
      </c>
      <c r="O569" t="s">
        <v>1581</v>
      </c>
    </row>
    <row r="570" spans="14:15">
      <c r="N570" t="s">
        <v>1582</v>
      </c>
      <c r="O570" t="s">
        <v>1583</v>
      </c>
    </row>
    <row r="571" spans="14:15">
      <c r="N571" t="s">
        <v>1584</v>
      </c>
      <c r="O571" t="s">
        <v>1585</v>
      </c>
    </row>
    <row r="572" spans="14:15">
      <c r="N572" t="s">
        <v>1586</v>
      </c>
      <c r="O572" t="s">
        <v>1587</v>
      </c>
    </row>
    <row r="573" spans="14:15">
      <c r="N573" t="s">
        <v>1588</v>
      </c>
      <c r="O573" t="s">
        <v>691</v>
      </c>
    </row>
    <row r="574" spans="14:15">
      <c r="N574" t="s">
        <v>1589</v>
      </c>
      <c r="O574" t="s">
        <v>1590</v>
      </c>
    </row>
    <row r="575" spans="14:15">
      <c r="N575" t="s">
        <v>1591</v>
      </c>
      <c r="O575" t="s">
        <v>1592</v>
      </c>
    </row>
    <row r="576" spans="14:15">
      <c r="N576" t="s">
        <v>1593</v>
      </c>
      <c r="O576" t="s">
        <v>1444</v>
      </c>
    </row>
    <row r="577" spans="14:15">
      <c r="N577" t="s">
        <v>1594</v>
      </c>
      <c r="O577" t="s">
        <v>1595</v>
      </c>
    </row>
    <row r="578" spans="14:15">
      <c r="N578" t="s">
        <v>1596</v>
      </c>
      <c r="O578" t="s">
        <v>1597</v>
      </c>
    </row>
    <row r="579" spans="14:15">
      <c r="N579" t="s">
        <v>1598</v>
      </c>
      <c r="O579" t="s">
        <v>1599</v>
      </c>
    </row>
    <row r="580" spans="14:15">
      <c r="N580" t="s">
        <v>1600</v>
      </c>
      <c r="O580" t="s">
        <v>1601</v>
      </c>
    </row>
    <row r="581" spans="14:15">
      <c r="N581" t="s">
        <v>1602</v>
      </c>
      <c r="O581" t="s">
        <v>1603</v>
      </c>
    </row>
    <row r="582" spans="14:15">
      <c r="N582" t="s">
        <v>1604</v>
      </c>
      <c r="O582" t="s">
        <v>1605</v>
      </c>
    </row>
    <row r="583" spans="14:15">
      <c r="N583" t="s">
        <v>1606</v>
      </c>
      <c r="O583" t="s">
        <v>1607</v>
      </c>
    </row>
    <row r="584" spans="14:15">
      <c r="N584" t="s">
        <v>1608</v>
      </c>
      <c r="O584" t="s">
        <v>1609</v>
      </c>
    </row>
    <row r="585" spans="14:15">
      <c r="N585" t="s">
        <v>1610</v>
      </c>
      <c r="O585" t="s">
        <v>1611</v>
      </c>
    </row>
    <row r="586" spans="14:15">
      <c r="N586" t="s">
        <v>1612</v>
      </c>
      <c r="O586" t="s">
        <v>1613</v>
      </c>
    </row>
    <row r="587" spans="14:15">
      <c r="N587" t="s">
        <v>1614</v>
      </c>
      <c r="O587" t="s">
        <v>502</v>
      </c>
    </row>
    <row r="588" spans="14:15">
      <c r="N588" t="s">
        <v>1615</v>
      </c>
      <c r="O588" t="s">
        <v>1616</v>
      </c>
    </row>
    <row r="589" spans="14:15">
      <c r="N589" t="s">
        <v>1617</v>
      </c>
      <c r="O589" t="s">
        <v>1618</v>
      </c>
    </row>
    <row r="590" spans="14:15">
      <c r="N590" t="s">
        <v>1619</v>
      </c>
      <c r="O590" t="s">
        <v>1620</v>
      </c>
    </row>
    <row r="591" spans="14:15">
      <c r="N591" t="s">
        <v>1621</v>
      </c>
      <c r="O591" t="s">
        <v>1622</v>
      </c>
    </row>
    <row r="592" spans="14:15">
      <c r="N592" t="s">
        <v>1623</v>
      </c>
      <c r="O592" t="s">
        <v>1624</v>
      </c>
    </row>
    <row r="593" spans="14:15">
      <c r="N593" t="s">
        <v>1625</v>
      </c>
      <c r="O593" t="s">
        <v>1626</v>
      </c>
    </row>
    <row r="594" spans="14:15">
      <c r="N594" t="s">
        <v>1627</v>
      </c>
      <c r="O594" t="s">
        <v>1628</v>
      </c>
    </row>
    <row r="595" spans="14:15">
      <c r="N595" t="s">
        <v>1629</v>
      </c>
      <c r="O595" t="s">
        <v>1630</v>
      </c>
    </row>
    <row r="596" spans="14:15">
      <c r="N596" t="s">
        <v>1631</v>
      </c>
      <c r="O596" t="s">
        <v>1632</v>
      </c>
    </row>
    <row r="597" spans="14:15">
      <c r="N597" t="s">
        <v>1633</v>
      </c>
      <c r="O597" t="s">
        <v>1634</v>
      </c>
    </row>
    <row r="598" spans="14:15">
      <c r="N598" t="s">
        <v>1635</v>
      </c>
      <c r="O598" t="s">
        <v>1636</v>
      </c>
    </row>
    <row r="599" spans="14:15">
      <c r="N599" t="s">
        <v>1637</v>
      </c>
      <c r="O599" t="s">
        <v>1638</v>
      </c>
    </row>
    <row r="600" spans="14:15">
      <c r="N600" t="s">
        <v>1639</v>
      </c>
      <c r="O600" t="s">
        <v>1640</v>
      </c>
    </row>
    <row r="601" spans="14:15">
      <c r="N601" t="s">
        <v>1641</v>
      </c>
      <c r="O601" t="s">
        <v>1642</v>
      </c>
    </row>
    <row r="602" spans="14:15">
      <c r="N602" t="s">
        <v>1643</v>
      </c>
      <c r="O602" t="s">
        <v>1644</v>
      </c>
    </row>
    <row r="603" spans="14:15">
      <c r="N603" t="s">
        <v>1645</v>
      </c>
      <c r="O603" t="s">
        <v>1646</v>
      </c>
    </row>
    <row r="604" spans="14:15">
      <c r="N604" t="s">
        <v>1647</v>
      </c>
      <c r="O604" t="s">
        <v>1648</v>
      </c>
    </row>
    <row r="605" spans="14:15">
      <c r="N605" t="s">
        <v>1649</v>
      </c>
      <c r="O605" t="s">
        <v>1650</v>
      </c>
    </row>
    <row r="606" spans="14:15">
      <c r="N606" t="s">
        <v>1651</v>
      </c>
      <c r="O606" t="s">
        <v>1652</v>
      </c>
    </row>
    <row r="607" spans="14:15">
      <c r="N607" t="s">
        <v>1653</v>
      </c>
      <c r="O607" t="s">
        <v>1122</v>
      </c>
    </row>
    <row r="608" spans="14:15">
      <c r="N608" t="s">
        <v>1654</v>
      </c>
      <c r="O608" t="s">
        <v>1655</v>
      </c>
    </row>
    <row r="609" spans="14:15">
      <c r="N609" t="s">
        <v>1656</v>
      </c>
      <c r="O609" t="s">
        <v>1657</v>
      </c>
    </row>
    <row r="610" spans="14:15">
      <c r="N610" t="s">
        <v>1658</v>
      </c>
      <c r="O610" t="s">
        <v>1659</v>
      </c>
    </row>
    <row r="611" spans="14:15">
      <c r="N611" t="s">
        <v>1660</v>
      </c>
      <c r="O611" t="s">
        <v>1661</v>
      </c>
    </row>
    <row r="612" spans="14:15">
      <c r="N612" t="s">
        <v>1662</v>
      </c>
      <c r="O612" t="s">
        <v>1663</v>
      </c>
    </row>
    <row r="613" spans="14:15">
      <c r="N613" t="s">
        <v>1664</v>
      </c>
      <c r="O613" t="s">
        <v>1665</v>
      </c>
    </row>
    <row r="614" spans="14:15">
      <c r="N614" t="s">
        <v>1666</v>
      </c>
      <c r="O614" t="s">
        <v>1667</v>
      </c>
    </row>
    <row r="615" spans="14:15">
      <c r="N615" t="s">
        <v>1668</v>
      </c>
      <c r="O615" t="s">
        <v>1669</v>
      </c>
    </row>
    <row r="616" spans="14:15">
      <c r="N616" t="s">
        <v>1670</v>
      </c>
      <c r="O616" t="s">
        <v>1671</v>
      </c>
    </row>
    <row r="617" spans="14:15">
      <c r="N617" t="s">
        <v>99</v>
      </c>
      <c r="O617" t="s">
        <v>1672</v>
      </c>
    </row>
    <row r="618" spans="14:15">
      <c r="N618" t="s">
        <v>1673</v>
      </c>
      <c r="O618" t="s">
        <v>1674</v>
      </c>
    </row>
    <row r="619" spans="14:15">
      <c r="N619" t="s">
        <v>1675</v>
      </c>
      <c r="O619" t="s">
        <v>1676</v>
      </c>
    </row>
    <row r="620" spans="14:15">
      <c r="N620" t="s">
        <v>1677</v>
      </c>
      <c r="O620" t="s">
        <v>1678</v>
      </c>
    </row>
    <row r="621" spans="14:15">
      <c r="N621" t="s">
        <v>1679</v>
      </c>
      <c r="O621" t="s">
        <v>1680</v>
      </c>
    </row>
    <row r="622" spans="14:15">
      <c r="N622" t="s">
        <v>1681</v>
      </c>
      <c r="O622" t="s">
        <v>1682</v>
      </c>
    </row>
    <row r="623" spans="14:15">
      <c r="N623" t="s">
        <v>1683</v>
      </c>
      <c r="O623" t="s">
        <v>1684</v>
      </c>
    </row>
    <row r="624" spans="14:15">
      <c r="N624" t="s">
        <v>1685</v>
      </c>
      <c r="O624" t="s">
        <v>1686</v>
      </c>
    </row>
    <row r="625" spans="14:15">
      <c r="N625" t="s">
        <v>1687</v>
      </c>
      <c r="O625" t="s">
        <v>1688</v>
      </c>
    </row>
    <row r="626" spans="14:15">
      <c r="N626" t="s">
        <v>1689</v>
      </c>
      <c r="O626" t="s">
        <v>1690</v>
      </c>
    </row>
    <row r="627" spans="14:15">
      <c r="N627" t="s">
        <v>1691</v>
      </c>
      <c r="O627" t="s">
        <v>1692</v>
      </c>
    </row>
    <row r="628" spans="14:15">
      <c r="N628" t="s">
        <v>1693</v>
      </c>
      <c r="O628" t="s">
        <v>1694</v>
      </c>
    </row>
    <row r="629" spans="14:15">
      <c r="N629" t="s">
        <v>1695</v>
      </c>
      <c r="O629" t="s">
        <v>1351</v>
      </c>
    </row>
    <row r="630" spans="14:15">
      <c r="N630" t="s">
        <v>1696</v>
      </c>
      <c r="O630" t="s">
        <v>1697</v>
      </c>
    </row>
    <row r="631" spans="14:15">
      <c r="N631" t="s">
        <v>1698</v>
      </c>
      <c r="O631" t="s">
        <v>1699</v>
      </c>
    </row>
    <row r="632" spans="14:15">
      <c r="N632" t="s">
        <v>1700</v>
      </c>
      <c r="O632" t="s">
        <v>1461</v>
      </c>
    </row>
    <row r="633" spans="14:15">
      <c r="N633" t="s">
        <v>1701</v>
      </c>
      <c r="O633" t="s">
        <v>1702</v>
      </c>
    </row>
    <row r="634" spans="14:15">
      <c r="N634" t="s">
        <v>1703</v>
      </c>
      <c r="O634" t="s">
        <v>1704</v>
      </c>
    </row>
    <row r="635" spans="14:15">
      <c r="N635" t="s">
        <v>429</v>
      </c>
      <c r="O635" t="s">
        <v>1705</v>
      </c>
    </row>
    <row r="636" spans="14:15">
      <c r="N636" t="s">
        <v>1706</v>
      </c>
      <c r="O636" t="s">
        <v>1076</v>
      </c>
    </row>
    <row r="637" spans="14:15">
      <c r="N637" t="s">
        <v>1707</v>
      </c>
      <c r="O637" t="s">
        <v>1708</v>
      </c>
    </row>
    <row r="638" spans="14:15">
      <c r="N638" t="s">
        <v>1709</v>
      </c>
      <c r="O638" t="s">
        <v>1710</v>
      </c>
    </row>
    <row r="639" spans="14:15">
      <c r="N639" t="s">
        <v>1711</v>
      </c>
      <c r="O639" t="s">
        <v>1712</v>
      </c>
    </row>
    <row r="640" spans="14:15">
      <c r="N640" t="s">
        <v>1713</v>
      </c>
      <c r="O640" t="s">
        <v>691</v>
      </c>
    </row>
    <row r="641" spans="14:15">
      <c r="N641" t="s">
        <v>1714</v>
      </c>
      <c r="O641" t="s">
        <v>1715</v>
      </c>
    </row>
    <row r="642" spans="14:15">
      <c r="N642" t="s">
        <v>1716</v>
      </c>
      <c r="O642" t="s">
        <v>1717</v>
      </c>
    </row>
    <row r="643" spans="14:15">
      <c r="N643" t="s">
        <v>1718</v>
      </c>
      <c r="O643" t="s">
        <v>1719</v>
      </c>
    </row>
    <row r="644" spans="14:15">
      <c r="N644" t="s">
        <v>1720</v>
      </c>
      <c r="O644" t="s">
        <v>1721</v>
      </c>
    </row>
    <row r="645" spans="14:15">
      <c r="N645" t="s">
        <v>1722</v>
      </c>
      <c r="O645" t="s">
        <v>1171</v>
      </c>
    </row>
    <row r="646" spans="14:15">
      <c r="N646" t="s">
        <v>1723</v>
      </c>
      <c r="O646" t="s">
        <v>1724</v>
      </c>
    </row>
    <row r="647" spans="14:15">
      <c r="N647" t="s">
        <v>1725</v>
      </c>
      <c r="O647" t="s">
        <v>1726</v>
      </c>
    </row>
    <row r="648" spans="14:15">
      <c r="N648" t="s">
        <v>1727</v>
      </c>
      <c r="O648" t="s">
        <v>1728</v>
      </c>
    </row>
    <row r="649" spans="14:15">
      <c r="N649" t="s">
        <v>1729</v>
      </c>
      <c r="O649" t="s">
        <v>1730</v>
      </c>
    </row>
    <row r="650" spans="14:15">
      <c r="N650" t="s">
        <v>1731</v>
      </c>
      <c r="O650" t="s">
        <v>1732</v>
      </c>
    </row>
    <row r="651" spans="14:15">
      <c r="N651" t="s">
        <v>1733</v>
      </c>
      <c r="O651" t="s">
        <v>1734</v>
      </c>
    </row>
    <row r="652" spans="14:15">
      <c r="N652" t="s">
        <v>1735</v>
      </c>
      <c r="O652" t="s">
        <v>1461</v>
      </c>
    </row>
    <row r="653" spans="14:15">
      <c r="N653" t="s">
        <v>1736</v>
      </c>
      <c r="O653" t="s">
        <v>1737</v>
      </c>
    </row>
    <row r="654" spans="14:15">
      <c r="N654" t="s">
        <v>1738</v>
      </c>
      <c r="O654" t="s">
        <v>1739</v>
      </c>
    </row>
    <row r="655" spans="14:15">
      <c r="N655" t="s">
        <v>1740</v>
      </c>
      <c r="O655" t="s">
        <v>1741</v>
      </c>
    </row>
    <row r="656" spans="14:15">
      <c r="N656" t="s">
        <v>1742</v>
      </c>
      <c r="O656" t="s">
        <v>1743</v>
      </c>
    </row>
    <row r="657" spans="14:15">
      <c r="N657" t="s">
        <v>1744</v>
      </c>
      <c r="O657" t="s">
        <v>1745</v>
      </c>
    </row>
    <row r="658" spans="14:15">
      <c r="N658" t="s">
        <v>1746</v>
      </c>
      <c r="O658" t="s">
        <v>1747</v>
      </c>
    </row>
    <row r="659" spans="14:15">
      <c r="N659" t="s">
        <v>1748</v>
      </c>
      <c r="O659" t="s">
        <v>1749</v>
      </c>
    </row>
    <row r="660" spans="14:15">
      <c r="N660" t="s">
        <v>1750</v>
      </c>
      <c r="O660" t="s">
        <v>1751</v>
      </c>
    </row>
    <row r="661" spans="14:15">
      <c r="N661" t="s">
        <v>151</v>
      </c>
      <c r="O661" t="s">
        <v>1752</v>
      </c>
    </row>
    <row r="662" spans="14:15">
      <c r="N662" t="s">
        <v>1753</v>
      </c>
      <c r="O662" t="s">
        <v>1754</v>
      </c>
    </row>
    <row r="663" spans="14:15">
      <c r="N663" t="s">
        <v>1755</v>
      </c>
      <c r="O663" t="s">
        <v>1756</v>
      </c>
    </row>
    <row r="664" spans="14:15">
      <c r="N664" t="s">
        <v>1757</v>
      </c>
      <c r="O664" t="s">
        <v>1758</v>
      </c>
    </row>
    <row r="665" spans="14:15">
      <c r="N665" t="s">
        <v>1759</v>
      </c>
      <c r="O665" t="s">
        <v>1760</v>
      </c>
    </row>
    <row r="666" spans="14:15">
      <c r="N666" t="s">
        <v>1761</v>
      </c>
      <c r="O666" t="s">
        <v>1762</v>
      </c>
    </row>
    <row r="667" spans="14:15">
      <c r="N667" t="s">
        <v>1763</v>
      </c>
      <c r="O667" t="s">
        <v>1764</v>
      </c>
    </row>
    <row r="668" spans="14:15">
      <c r="N668" t="s">
        <v>1765</v>
      </c>
      <c r="O668" t="s">
        <v>1766</v>
      </c>
    </row>
    <row r="669" spans="14:15">
      <c r="N669" t="s">
        <v>1767</v>
      </c>
      <c r="O669" t="s">
        <v>1768</v>
      </c>
    </row>
    <row r="670" spans="14:15">
      <c r="N670" t="s">
        <v>1769</v>
      </c>
      <c r="O670" t="s">
        <v>1770</v>
      </c>
    </row>
    <row r="671" spans="14:15">
      <c r="N671" t="s">
        <v>1771</v>
      </c>
      <c r="O671" t="s">
        <v>1772</v>
      </c>
    </row>
    <row r="672" spans="14:15">
      <c r="N672" t="s">
        <v>1773</v>
      </c>
      <c r="O672" t="s">
        <v>1774</v>
      </c>
    </row>
    <row r="673" spans="14:15">
      <c r="N673" t="s">
        <v>1775</v>
      </c>
      <c r="O673" t="s">
        <v>1776</v>
      </c>
    </row>
    <row r="674" spans="14:15">
      <c r="N674" t="s">
        <v>1777</v>
      </c>
      <c r="O674" t="s">
        <v>1778</v>
      </c>
    </row>
    <row r="675" spans="14:15">
      <c r="N675" t="s">
        <v>1779</v>
      </c>
      <c r="O675" t="s">
        <v>1780</v>
      </c>
    </row>
    <row r="676" spans="14:15">
      <c r="N676" t="s">
        <v>1781</v>
      </c>
      <c r="O676" t="s">
        <v>1782</v>
      </c>
    </row>
    <row r="677" spans="14:15">
      <c r="N677" t="s">
        <v>1783</v>
      </c>
      <c r="O677" t="s">
        <v>1784</v>
      </c>
    </row>
    <row r="678" spans="14:15">
      <c r="N678" t="s">
        <v>1785</v>
      </c>
      <c r="O678" t="s">
        <v>1786</v>
      </c>
    </row>
    <row r="679" spans="14:15">
      <c r="N679" t="s">
        <v>1787</v>
      </c>
      <c r="O679" t="s">
        <v>1788</v>
      </c>
    </row>
    <row r="680" spans="14:15">
      <c r="N680" t="s">
        <v>1789</v>
      </c>
      <c r="O680" t="s">
        <v>1147</v>
      </c>
    </row>
    <row r="681" spans="14:15">
      <c r="N681" t="s">
        <v>1790</v>
      </c>
      <c r="O681" t="s">
        <v>1791</v>
      </c>
    </row>
    <row r="682" spans="14:15">
      <c r="N682" t="s">
        <v>1792</v>
      </c>
      <c r="O682" t="s">
        <v>1793</v>
      </c>
    </row>
    <row r="683" spans="14:15">
      <c r="N683" t="s">
        <v>1794</v>
      </c>
      <c r="O683" t="s">
        <v>632</v>
      </c>
    </row>
    <row r="684" spans="14:15">
      <c r="N684" t="s">
        <v>1795</v>
      </c>
      <c r="O684" t="s">
        <v>1796</v>
      </c>
    </row>
    <row r="685" spans="14:15">
      <c r="N685" t="s">
        <v>1797</v>
      </c>
      <c r="O685" t="s">
        <v>1798</v>
      </c>
    </row>
    <row r="686" spans="14:15">
      <c r="N686" t="s">
        <v>1799</v>
      </c>
      <c r="O686" t="s">
        <v>1800</v>
      </c>
    </row>
    <row r="687" spans="14:15">
      <c r="N687" t="s">
        <v>1801</v>
      </c>
      <c r="O687" t="s">
        <v>1802</v>
      </c>
    </row>
    <row r="688" spans="14:15">
      <c r="N688" t="s">
        <v>1803</v>
      </c>
      <c r="O688" t="s">
        <v>1804</v>
      </c>
    </row>
    <row r="689" spans="14:15">
      <c r="N689" t="s">
        <v>1805</v>
      </c>
      <c r="O689" t="s">
        <v>1806</v>
      </c>
    </row>
    <row r="690" spans="14:15">
      <c r="N690" t="s">
        <v>1807</v>
      </c>
      <c r="O690" t="s">
        <v>1808</v>
      </c>
    </row>
    <row r="691" spans="14:15">
      <c r="N691" t="s">
        <v>1809</v>
      </c>
      <c r="O691" t="s">
        <v>1810</v>
      </c>
    </row>
    <row r="692" spans="14:15">
      <c r="N692" t="s">
        <v>1811</v>
      </c>
      <c r="O692" t="s">
        <v>1812</v>
      </c>
    </row>
    <row r="693" spans="14:15">
      <c r="N693" t="s">
        <v>1813</v>
      </c>
      <c r="O693" t="s">
        <v>1814</v>
      </c>
    </row>
    <row r="694" spans="14:15">
      <c r="N694" t="s">
        <v>1815</v>
      </c>
      <c r="O694" t="s">
        <v>1816</v>
      </c>
    </row>
    <row r="695" spans="14:15">
      <c r="N695" t="s">
        <v>1817</v>
      </c>
      <c r="O695" t="s">
        <v>1818</v>
      </c>
    </row>
    <row r="696" spans="14:15">
      <c r="N696" t="s">
        <v>1819</v>
      </c>
      <c r="O696" t="s">
        <v>1820</v>
      </c>
    </row>
    <row r="697" spans="14:15">
      <c r="N697" t="s">
        <v>1821</v>
      </c>
      <c r="O697" t="s">
        <v>1822</v>
      </c>
    </row>
    <row r="698" spans="14:15">
      <c r="N698" t="s">
        <v>1823</v>
      </c>
      <c r="O698" t="s">
        <v>1824</v>
      </c>
    </row>
    <row r="699" spans="14:15">
      <c r="N699" t="s">
        <v>1825</v>
      </c>
      <c r="O699" t="s">
        <v>1826</v>
      </c>
    </row>
    <row r="700" spans="14:15">
      <c r="N700" t="s">
        <v>1827</v>
      </c>
      <c r="O700" t="s">
        <v>1828</v>
      </c>
    </row>
    <row r="701" spans="14:15">
      <c r="N701" t="s">
        <v>1829</v>
      </c>
      <c r="O701" t="s">
        <v>1830</v>
      </c>
    </row>
    <row r="702" spans="14:15">
      <c r="N702" t="s">
        <v>1831</v>
      </c>
      <c r="O702" t="s">
        <v>1832</v>
      </c>
    </row>
    <row r="703" spans="14:15">
      <c r="N703" t="s">
        <v>1833</v>
      </c>
      <c r="O703" t="s">
        <v>1834</v>
      </c>
    </row>
    <row r="704" spans="14:15">
      <c r="N704" t="s">
        <v>1835</v>
      </c>
      <c r="O704" t="s">
        <v>1836</v>
      </c>
    </row>
    <row r="705" spans="14:15">
      <c r="N705" t="s">
        <v>1837</v>
      </c>
      <c r="O705" t="s">
        <v>1838</v>
      </c>
    </row>
    <row r="706" spans="14:15">
      <c r="N706" t="s">
        <v>1839</v>
      </c>
      <c r="O706" t="s">
        <v>1840</v>
      </c>
    </row>
    <row r="707" spans="14:15">
      <c r="N707" t="s">
        <v>1841</v>
      </c>
      <c r="O707" t="s">
        <v>1842</v>
      </c>
    </row>
    <row r="708" spans="14:15">
      <c r="N708" t="s">
        <v>1843</v>
      </c>
      <c r="O708" t="s">
        <v>1844</v>
      </c>
    </row>
    <row r="709" spans="14:15">
      <c r="N709" t="s">
        <v>1845</v>
      </c>
      <c r="O709" t="s">
        <v>1846</v>
      </c>
    </row>
    <row r="710" spans="14:15">
      <c r="N710" t="s">
        <v>1847</v>
      </c>
      <c r="O710" t="s">
        <v>1848</v>
      </c>
    </row>
    <row r="711" spans="14:15">
      <c r="N711" t="s">
        <v>1849</v>
      </c>
      <c r="O711" t="s">
        <v>1444</v>
      </c>
    </row>
    <row r="712" spans="14:15">
      <c r="N712" t="s">
        <v>1850</v>
      </c>
      <c r="O712" t="s">
        <v>1851</v>
      </c>
    </row>
    <row r="713" spans="14:15">
      <c r="N713" t="s">
        <v>1852</v>
      </c>
      <c r="O713" t="s">
        <v>1853</v>
      </c>
    </row>
    <row r="714" spans="14:15">
      <c r="N714" t="s">
        <v>1854</v>
      </c>
      <c r="O714" t="s">
        <v>1826</v>
      </c>
    </row>
    <row r="715" spans="14:15">
      <c r="N715" t="s">
        <v>1855</v>
      </c>
      <c r="O715" t="s">
        <v>1856</v>
      </c>
    </row>
    <row r="716" spans="14:15">
      <c r="N716" t="s">
        <v>1857</v>
      </c>
      <c r="O716" t="s">
        <v>1858</v>
      </c>
    </row>
    <row r="717" spans="14:15">
      <c r="N717" t="s">
        <v>1859</v>
      </c>
      <c r="O717" t="s">
        <v>1860</v>
      </c>
    </row>
    <row r="718" spans="14:15">
      <c r="N718" t="s">
        <v>1861</v>
      </c>
      <c r="O718" t="s">
        <v>1862</v>
      </c>
    </row>
    <row r="719" spans="14:15">
      <c r="N719" t="s">
        <v>1863</v>
      </c>
      <c r="O719" t="s">
        <v>1864</v>
      </c>
    </row>
    <row r="720" spans="14:15">
      <c r="N720" t="s">
        <v>1865</v>
      </c>
      <c r="O720" t="s">
        <v>1866</v>
      </c>
    </row>
    <row r="721" spans="14:15">
      <c r="N721" t="s">
        <v>1867</v>
      </c>
      <c r="O721" t="s">
        <v>1868</v>
      </c>
    </row>
    <row r="722" spans="14:15">
      <c r="N722" t="s">
        <v>1869</v>
      </c>
      <c r="O722" t="s">
        <v>1870</v>
      </c>
    </row>
    <row r="723" spans="14:15">
      <c r="N723" t="s">
        <v>1871</v>
      </c>
      <c r="O723" t="s">
        <v>1872</v>
      </c>
    </row>
    <row r="724" spans="14:15">
      <c r="N724" t="s">
        <v>1873</v>
      </c>
      <c r="O724" t="s">
        <v>1874</v>
      </c>
    </row>
    <row r="725" spans="14:15">
      <c r="N725" t="s">
        <v>373</v>
      </c>
      <c r="O725" t="s">
        <v>1875</v>
      </c>
    </row>
    <row r="726" spans="14:15">
      <c r="N726" t="s">
        <v>1876</v>
      </c>
      <c r="O726" t="s">
        <v>1877</v>
      </c>
    </row>
    <row r="727" spans="14:15">
      <c r="N727" t="s">
        <v>1878</v>
      </c>
      <c r="O727" t="s">
        <v>1879</v>
      </c>
    </row>
    <row r="728" spans="14:15">
      <c r="N728" t="s">
        <v>1880</v>
      </c>
      <c r="O728" t="s">
        <v>1881</v>
      </c>
    </row>
    <row r="729" spans="14:15">
      <c r="N729" t="s">
        <v>1882</v>
      </c>
      <c r="O729" t="s">
        <v>1883</v>
      </c>
    </row>
    <row r="730" spans="14:15">
      <c r="N730" t="s">
        <v>1884</v>
      </c>
      <c r="O730" t="s">
        <v>1885</v>
      </c>
    </row>
    <row r="731" spans="14:15">
      <c r="N731" t="s">
        <v>1886</v>
      </c>
      <c r="O731" t="s">
        <v>1887</v>
      </c>
    </row>
    <row r="732" spans="14:15">
      <c r="N732" t="s">
        <v>1888</v>
      </c>
      <c r="O732" t="s">
        <v>1889</v>
      </c>
    </row>
    <row r="733" spans="14:15">
      <c r="N733" t="s">
        <v>1890</v>
      </c>
      <c r="O733" t="s">
        <v>1891</v>
      </c>
    </row>
    <row r="734" spans="14:15">
      <c r="N734" t="s">
        <v>1892</v>
      </c>
      <c r="O734" t="s">
        <v>1893</v>
      </c>
    </row>
    <row r="735" spans="14:15">
      <c r="N735" t="s">
        <v>1894</v>
      </c>
      <c r="O735" t="s">
        <v>1895</v>
      </c>
    </row>
    <row r="736" spans="14:15">
      <c r="N736" t="s">
        <v>1896</v>
      </c>
      <c r="O736" t="s">
        <v>1897</v>
      </c>
    </row>
    <row r="737" spans="14:15">
      <c r="N737" t="s">
        <v>1898</v>
      </c>
      <c r="O737" t="s">
        <v>1899</v>
      </c>
    </row>
    <row r="738" spans="14:15">
      <c r="N738" t="s">
        <v>1900</v>
      </c>
      <c r="O738" t="s">
        <v>1901</v>
      </c>
    </row>
    <row r="739" spans="14:15">
      <c r="N739" t="s">
        <v>1902</v>
      </c>
      <c r="O739" t="s">
        <v>1903</v>
      </c>
    </row>
    <row r="740" spans="14:15">
      <c r="N740" t="s">
        <v>1904</v>
      </c>
      <c r="O740" t="s">
        <v>1905</v>
      </c>
    </row>
    <row r="741" spans="14:15">
      <c r="N741" t="s">
        <v>1906</v>
      </c>
      <c r="O741" t="s">
        <v>1907</v>
      </c>
    </row>
    <row r="742" spans="14:15">
      <c r="N742" t="s">
        <v>1908</v>
      </c>
      <c r="O742" t="s">
        <v>1909</v>
      </c>
    </row>
    <row r="743" spans="14:15">
      <c r="N743" t="s">
        <v>1910</v>
      </c>
      <c r="O743" t="s">
        <v>1461</v>
      </c>
    </row>
    <row r="744" spans="14:15">
      <c r="N744" t="s">
        <v>1911</v>
      </c>
      <c r="O744" t="s">
        <v>1912</v>
      </c>
    </row>
    <row r="745" spans="14:15">
      <c r="N745" t="s">
        <v>1913</v>
      </c>
      <c r="O745" t="s">
        <v>1914</v>
      </c>
    </row>
    <row r="746" spans="14:15">
      <c r="N746" t="s">
        <v>1915</v>
      </c>
      <c r="O746" t="s">
        <v>1916</v>
      </c>
    </row>
    <row r="747" spans="14:15">
      <c r="N747" t="s">
        <v>1917</v>
      </c>
      <c r="O747" t="s">
        <v>732</v>
      </c>
    </row>
    <row r="748" spans="14:15">
      <c r="N748" t="s">
        <v>1918</v>
      </c>
      <c r="O748" t="s">
        <v>1919</v>
      </c>
    </row>
    <row r="749" spans="14:15">
      <c r="N749" t="s">
        <v>1920</v>
      </c>
      <c r="O749" t="s">
        <v>1921</v>
      </c>
    </row>
    <row r="750" spans="14:15">
      <c r="N750" t="s">
        <v>1922</v>
      </c>
      <c r="O750" t="s">
        <v>1923</v>
      </c>
    </row>
    <row r="751" spans="14:15">
      <c r="N751" t="s">
        <v>1924</v>
      </c>
      <c r="O751" t="s">
        <v>1925</v>
      </c>
    </row>
    <row r="752" spans="14:15">
      <c r="N752" t="s">
        <v>1926</v>
      </c>
      <c r="O752" t="s">
        <v>1927</v>
      </c>
    </row>
    <row r="753" spans="14:15">
      <c r="N753" t="s">
        <v>1928</v>
      </c>
      <c r="O753" t="s">
        <v>1929</v>
      </c>
    </row>
    <row r="754" spans="14:15">
      <c r="N754" t="s">
        <v>1930</v>
      </c>
      <c r="O754" t="s">
        <v>1931</v>
      </c>
    </row>
    <row r="755" spans="14:15">
      <c r="N755" t="s">
        <v>1932</v>
      </c>
      <c r="O755" t="s">
        <v>967</v>
      </c>
    </row>
    <row r="756" spans="14:15">
      <c r="N756" t="s">
        <v>1933</v>
      </c>
      <c r="O756" t="s">
        <v>1934</v>
      </c>
    </row>
    <row r="757" spans="14:15">
      <c r="N757" t="s">
        <v>1935</v>
      </c>
      <c r="O757" t="s">
        <v>1936</v>
      </c>
    </row>
    <row r="758" spans="14:15">
      <c r="N758" t="s">
        <v>1937</v>
      </c>
      <c r="O758" t="s">
        <v>1938</v>
      </c>
    </row>
    <row r="759" spans="14:15">
      <c r="N759" t="s">
        <v>1939</v>
      </c>
      <c r="O759" t="s">
        <v>1940</v>
      </c>
    </row>
    <row r="760" spans="14:15">
      <c r="N760" t="s">
        <v>1941</v>
      </c>
      <c r="O760" t="s">
        <v>1942</v>
      </c>
    </row>
    <row r="761" spans="14:15">
      <c r="N761" t="s">
        <v>1943</v>
      </c>
      <c r="O761" t="s">
        <v>1944</v>
      </c>
    </row>
    <row r="762" spans="14:15">
      <c r="N762" t="s">
        <v>1945</v>
      </c>
      <c r="O762" t="s">
        <v>1946</v>
      </c>
    </row>
    <row r="763" spans="14:15">
      <c r="N763" t="s">
        <v>1947</v>
      </c>
      <c r="O763" t="s">
        <v>1948</v>
      </c>
    </row>
    <row r="764" spans="14:15">
      <c r="N764" t="s">
        <v>1949</v>
      </c>
      <c r="O764" t="s">
        <v>1950</v>
      </c>
    </row>
    <row r="765" spans="14:15">
      <c r="N765" t="s">
        <v>467</v>
      </c>
      <c r="O765" t="s">
        <v>1951</v>
      </c>
    </row>
    <row r="766" spans="14:15">
      <c r="N766" t="s">
        <v>1952</v>
      </c>
      <c r="O766" t="s">
        <v>1953</v>
      </c>
    </row>
    <row r="767" spans="14:15">
      <c r="N767" t="s">
        <v>1954</v>
      </c>
      <c r="O767" t="s">
        <v>1955</v>
      </c>
    </row>
    <row r="768" spans="14:15">
      <c r="N768" t="s">
        <v>1956</v>
      </c>
      <c r="O768" t="s">
        <v>1957</v>
      </c>
    </row>
    <row r="769" spans="14:15">
      <c r="N769" t="s">
        <v>1958</v>
      </c>
      <c r="O769" t="s">
        <v>1959</v>
      </c>
    </row>
    <row r="770" spans="14:15">
      <c r="N770" t="s">
        <v>1960</v>
      </c>
      <c r="O770" t="s">
        <v>1961</v>
      </c>
    </row>
    <row r="771" spans="14:15">
      <c r="N771" t="s">
        <v>1962</v>
      </c>
      <c r="O771" t="s">
        <v>1963</v>
      </c>
    </row>
    <row r="772" spans="14:15">
      <c r="N772" t="s">
        <v>1964</v>
      </c>
      <c r="O772" t="s">
        <v>1965</v>
      </c>
    </row>
    <row r="773" spans="14:15">
      <c r="N773" t="s">
        <v>1966</v>
      </c>
      <c r="O773" t="s">
        <v>1967</v>
      </c>
    </row>
    <row r="774" spans="14:15">
      <c r="N774" t="s">
        <v>1968</v>
      </c>
      <c r="O774" t="s">
        <v>1969</v>
      </c>
    </row>
    <row r="775" spans="14:15">
      <c r="N775" t="s">
        <v>1970</v>
      </c>
      <c r="O775" t="s">
        <v>1971</v>
      </c>
    </row>
    <row r="776" spans="14:15">
      <c r="N776" t="s">
        <v>1972</v>
      </c>
      <c r="O776" t="s">
        <v>1973</v>
      </c>
    </row>
    <row r="777" spans="14:15">
      <c r="N777" t="s">
        <v>1974</v>
      </c>
      <c r="O777" t="s">
        <v>1975</v>
      </c>
    </row>
    <row r="778" spans="14:15">
      <c r="N778" t="s">
        <v>1976</v>
      </c>
      <c r="O778" t="s">
        <v>1977</v>
      </c>
    </row>
    <row r="779" spans="14:15">
      <c r="N779" t="s">
        <v>1978</v>
      </c>
      <c r="O779" t="s">
        <v>1979</v>
      </c>
    </row>
    <row r="780" spans="14:15">
      <c r="N780" t="s">
        <v>1980</v>
      </c>
      <c r="O780" t="s">
        <v>1981</v>
      </c>
    </row>
    <row r="781" spans="14:15">
      <c r="N781" t="s">
        <v>1982</v>
      </c>
      <c r="O781" t="s">
        <v>1983</v>
      </c>
    </row>
    <row r="782" spans="14:15">
      <c r="N782" t="s">
        <v>1984</v>
      </c>
      <c r="O782" t="s">
        <v>1985</v>
      </c>
    </row>
    <row r="783" spans="14:15">
      <c r="N783" t="s">
        <v>1986</v>
      </c>
      <c r="O783" t="s">
        <v>1987</v>
      </c>
    </row>
    <row r="784" spans="14:15">
      <c r="N784" t="s">
        <v>1988</v>
      </c>
      <c r="O784" t="s">
        <v>1989</v>
      </c>
    </row>
    <row r="785" spans="14:15">
      <c r="N785" t="s">
        <v>1990</v>
      </c>
      <c r="O785" t="s">
        <v>1991</v>
      </c>
    </row>
    <row r="786" spans="14:15">
      <c r="N786" t="s">
        <v>1992</v>
      </c>
      <c r="O786" t="s">
        <v>1993</v>
      </c>
    </row>
    <row r="787" spans="14:15">
      <c r="N787" t="s">
        <v>1994</v>
      </c>
      <c r="O787" t="s">
        <v>1995</v>
      </c>
    </row>
    <row r="788" spans="14:15">
      <c r="N788" t="s">
        <v>1996</v>
      </c>
      <c r="O788" t="s">
        <v>1997</v>
      </c>
    </row>
    <row r="789" spans="14:15">
      <c r="N789" t="s">
        <v>1998</v>
      </c>
      <c r="O789" t="s">
        <v>1998</v>
      </c>
    </row>
    <row r="790" spans="14:15">
      <c r="N790" t="s">
        <v>1999</v>
      </c>
      <c r="O790" t="s">
        <v>2000</v>
      </c>
    </row>
    <row r="791" spans="14:15">
      <c r="N791" t="s">
        <v>2001</v>
      </c>
      <c r="O791" t="s">
        <v>2002</v>
      </c>
    </row>
    <row r="792" spans="14:15">
      <c r="N792" t="s">
        <v>2003</v>
      </c>
      <c r="O792" t="s">
        <v>2004</v>
      </c>
    </row>
    <row r="793" spans="14:15">
      <c r="N793" t="s">
        <v>2005</v>
      </c>
      <c r="O793" t="s">
        <v>2006</v>
      </c>
    </row>
    <row r="794" spans="14:15">
      <c r="N794" t="s">
        <v>2007</v>
      </c>
      <c r="O794" t="s">
        <v>2008</v>
      </c>
    </row>
    <row r="795" spans="14:15">
      <c r="N795" t="s">
        <v>2009</v>
      </c>
      <c r="O795" t="s">
        <v>2010</v>
      </c>
    </row>
    <row r="796" spans="14:15">
      <c r="N796" t="s">
        <v>2011</v>
      </c>
      <c r="O796" t="s">
        <v>2012</v>
      </c>
    </row>
    <row r="797" spans="14:15">
      <c r="N797" t="s">
        <v>2013</v>
      </c>
      <c r="O797" t="s">
        <v>2014</v>
      </c>
    </row>
    <row r="798" spans="14:15">
      <c r="N798" t="s">
        <v>2015</v>
      </c>
      <c r="O798" t="s">
        <v>2016</v>
      </c>
    </row>
    <row r="799" spans="14:15">
      <c r="N799" t="s">
        <v>2017</v>
      </c>
      <c r="O799" t="s">
        <v>2018</v>
      </c>
    </row>
    <row r="800" spans="14:15">
      <c r="N800" t="s">
        <v>2019</v>
      </c>
      <c r="O800" t="s">
        <v>2020</v>
      </c>
    </row>
    <row r="801" spans="14:15">
      <c r="N801" t="s">
        <v>2021</v>
      </c>
      <c r="O801" t="s">
        <v>2022</v>
      </c>
    </row>
    <row r="802" spans="14:15">
      <c r="N802" t="s">
        <v>2023</v>
      </c>
      <c r="O802" t="s">
        <v>2024</v>
      </c>
    </row>
    <row r="803" spans="14:15">
      <c r="N803" t="s">
        <v>2025</v>
      </c>
      <c r="O803" t="s">
        <v>2026</v>
      </c>
    </row>
    <row r="804" spans="14:15">
      <c r="N804" t="s">
        <v>2027</v>
      </c>
      <c r="O804" t="s">
        <v>2028</v>
      </c>
    </row>
    <row r="805" spans="14:15">
      <c r="N805" t="s">
        <v>2029</v>
      </c>
      <c r="O805" t="s">
        <v>2030</v>
      </c>
    </row>
    <row r="806" spans="14:15">
      <c r="N806" t="s">
        <v>2031</v>
      </c>
      <c r="O806" t="s">
        <v>2032</v>
      </c>
    </row>
    <row r="807" spans="14:15">
      <c r="N807" t="s">
        <v>2033</v>
      </c>
      <c r="O807" t="s">
        <v>2034</v>
      </c>
    </row>
    <row r="808" spans="14:15">
      <c r="N808" t="s">
        <v>2035</v>
      </c>
      <c r="O808" t="s">
        <v>2036</v>
      </c>
    </row>
    <row r="809" spans="14:15">
      <c r="N809" t="s">
        <v>2037</v>
      </c>
      <c r="O809" t="s">
        <v>2038</v>
      </c>
    </row>
    <row r="810" spans="14:15">
      <c r="N810" t="s">
        <v>2039</v>
      </c>
      <c r="O810" t="s">
        <v>2040</v>
      </c>
    </row>
    <row r="811" spans="14:15">
      <c r="N811" t="s">
        <v>2041</v>
      </c>
      <c r="O811" t="s">
        <v>2042</v>
      </c>
    </row>
    <row r="812" spans="14:15">
      <c r="N812" t="s">
        <v>2043</v>
      </c>
      <c r="O812" t="s">
        <v>2044</v>
      </c>
    </row>
    <row r="813" spans="14:15">
      <c r="N813" t="s">
        <v>2045</v>
      </c>
      <c r="O813" t="s">
        <v>2046</v>
      </c>
    </row>
    <row r="814" spans="14:15">
      <c r="N814" t="s">
        <v>2047</v>
      </c>
      <c r="O814" t="s">
        <v>2048</v>
      </c>
    </row>
    <row r="815" spans="14:15">
      <c r="N815" t="s">
        <v>2049</v>
      </c>
      <c r="O815" t="s">
        <v>2050</v>
      </c>
    </row>
    <row r="816" spans="14:15">
      <c r="N816" t="s">
        <v>2051</v>
      </c>
      <c r="O816" t="s">
        <v>2052</v>
      </c>
    </row>
    <row r="817" spans="14:15">
      <c r="N817" t="s">
        <v>2053</v>
      </c>
      <c r="O817" t="s">
        <v>2054</v>
      </c>
    </row>
    <row r="818" spans="14:15">
      <c r="N818" t="s">
        <v>2055</v>
      </c>
      <c r="O818" t="s">
        <v>582</v>
      </c>
    </row>
    <row r="819" spans="14:15">
      <c r="N819" t="s">
        <v>2056</v>
      </c>
      <c r="O819" t="s">
        <v>130</v>
      </c>
    </row>
    <row r="820" spans="14:15">
      <c r="N820" t="s">
        <v>2057</v>
      </c>
      <c r="O820" t="s">
        <v>2058</v>
      </c>
    </row>
    <row r="821" spans="14:15">
      <c r="N821" t="s">
        <v>2059</v>
      </c>
      <c r="O821" t="s">
        <v>2060</v>
      </c>
    </row>
    <row r="822" spans="14:15">
      <c r="N822" t="s">
        <v>2061</v>
      </c>
      <c r="O822" t="s">
        <v>2062</v>
      </c>
    </row>
    <row r="823" spans="14:15">
      <c r="N823" t="s">
        <v>2063</v>
      </c>
      <c r="O823" t="s">
        <v>2064</v>
      </c>
    </row>
    <row r="824" spans="14:15">
      <c r="N824" t="s">
        <v>2065</v>
      </c>
      <c r="O824" t="s">
        <v>2066</v>
      </c>
    </row>
    <row r="825" spans="14:15">
      <c r="N825" t="s">
        <v>2067</v>
      </c>
      <c r="O825" t="s">
        <v>2068</v>
      </c>
    </row>
    <row r="826" spans="14:15">
      <c r="N826" t="s">
        <v>2069</v>
      </c>
      <c r="O826" t="s">
        <v>2070</v>
      </c>
    </row>
    <row r="827" spans="14:15">
      <c r="N827" t="s">
        <v>2071</v>
      </c>
      <c r="O827" t="s">
        <v>2072</v>
      </c>
    </row>
    <row r="828" spans="14:15">
      <c r="N828" t="s">
        <v>2073</v>
      </c>
      <c r="O828" t="s">
        <v>2074</v>
      </c>
    </row>
    <row r="829" spans="14:15">
      <c r="N829" t="s">
        <v>2075</v>
      </c>
      <c r="O829" t="s">
        <v>2076</v>
      </c>
    </row>
    <row r="830" spans="14:15">
      <c r="N830" t="s">
        <v>2077</v>
      </c>
      <c r="O830" t="s">
        <v>2078</v>
      </c>
    </row>
    <row r="831" spans="14:15">
      <c r="N831" t="s">
        <v>2079</v>
      </c>
      <c r="O831" t="s">
        <v>2080</v>
      </c>
    </row>
    <row r="832" spans="14:15">
      <c r="N832" t="s">
        <v>2081</v>
      </c>
      <c r="O832" t="s">
        <v>2082</v>
      </c>
    </row>
    <row r="833" spans="14:15">
      <c r="N833" t="s">
        <v>2083</v>
      </c>
      <c r="O833" t="s">
        <v>2084</v>
      </c>
    </row>
    <row r="834" spans="14:15">
      <c r="N834" t="s">
        <v>2085</v>
      </c>
      <c r="O834" t="s">
        <v>2086</v>
      </c>
    </row>
    <row r="835" spans="14:15">
      <c r="N835" t="s">
        <v>2087</v>
      </c>
      <c r="O835" t="s">
        <v>2088</v>
      </c>
    </row>
    <row r="836" spans="14:15">
      <c r="N836" t="s">
        <v>2089</v>
      </c>
      <c r="O836" t="s">
        <v>2090</v>
      </c>
    </row>
    <row r="837" spans="14:15">
      <c r="N837" t="s">
        <v>2091</v>
      </c>
      <c r="O837" t="s">
        <v>2092</v>
      </c>
    </row>
    <row r="838" spans="14:15">
      <c r="N838" t="s">
        <v>2093</v>
      </c>
      <c r="O838" t="s">
        <v>2094</v>
      </c>
    </row>
    <row r="839" spans="14:15">
      <c r="N839" t="s">
        <v>2095</v>
      </c>
      <c r="O839" t="s">
        <v>2096</v>
      </c>
    </row>
    <row r="840" spans="14:15">
      <c r="N840" t="s">
        <v>2097</v>
      </c>
      <c r="O840" t="s">
        <v>857</v>
      </c>
    </row>
    <row r="841" spans="14:15">
      <c r="N841" t="s">
        <v>2098</v>
      </c>
      <c r="O841" t="s">
        <v>2099</v>
      </c>
    </row>
    <row r="842" spans="14:15">
      <c r="N842" t="s">
        <v>2100</v>
      </c>
      <c r="O842" t="s">
        <v>2101</v>
      </c>
    </row>
    <row r="843" spans="14:15">
      <c r="N843" t="s">
        <v>2102</v>
      </c>
      <c r="O843" t="s">
        <v>2103</v>
      </c>
    </row>
    <row r="844" spans="14:15">
      <c r="N844" t="s">
        <v>2104</v>
      </c>
      <c r="O844" t="s">
        <v>2105</v>
      </c>
    </row>
    <row r="845" spans="14:15">
      <c r="N845" t="s">
        <v>2106</v>
      </c>
      <c r="O845" t="s">
        <v>2107</v>
      </c>
    </row>
    <row r="846" spans="14:15">
      <c r="N846" t="s">
        <v>2108</v>
      </c>
      <c r="O846" t="s">
        <v>2109</v>
      </c>
    </row>
    <row r="847" spans="14:15">
      <c r="N847" t="s">
        <v>2110</v>
      </c>
      <c r="O847" t="s">
        <v>2111</v>
      </c>
    </row>
    <row r="848" spans="14:15">
      <c r="N848" t="s">
        <v>2112</v>
      </c>
      <c r="O848" t="s">
        <v>2113</v>
      </c>
    </row>
    <row r="849" spans="14:15">
      <c r="N849" t="s">
        <v>2114</v>
      </c>
      <c r="O849" t="s">
        <v>2115</v>
      </c>
    </row>
    <row r="850" spans="14:15">
      <c r="N850" t="s">
        <v>2116</v>
      </c>
      <c r="O850" t="s">
        <v>2117</v>
      </c>
    </row>
    <row r="851" spans="14:15">
      <c r="N851" t="s">
        <v>2118</v>
      </c>
      <c r="O851" t="s">
        <v>2119</v>
      </c>
    </row>
    <row r="852" spans="14:15">
      <c r="N852" t="s">
        <v>2120</v>
      </c>
      <c r="O852" t="s">
        <v>2121</v>
      </c>
    </row>
    <row r="853" spans="14:15">
      <c r="N853" t="s">
        <v>2122</v>
      </c>
      <c r="O853" t="s">
        <v>2123</v>
      </c>
    </row>
    <row r="854" spans="14:15">
      <c r="N854" t="s">
        <v>2124</v>
      </c>
      <c r="O854" t="s">
        <v>2125</v>
      </c>
    </row>
    <row r="855" spans="14:15">
      <c r="N855" t="s">
        <v>2126</v>
      </c>
      <c r="O855" t="s">
        <v>2127</v>
      </c>
    </row>
    <row r="856" spans="14:15">
      <c r="N856" t="s">
        <v>2128</v>
      </c>
      <c r="O856" t="s">
        <v>2129</v>
      </c>
    </row>
    <row r="857" spans="14:15">
      <c r="N857" t="s">
        <v>2130</v>
      </c>
      <c r="O857" t="s">
        <v>2131</v>
      </c>
    </row>
    <row r="858" spans="14:15">
      <c r="N858" t="s">
        <v>2132</v>
      </c>
      <c r="O858" t="s">
        <v>2133</v>
      </c>
    </row>
    <row r="859" spans="14:15">
      <c r="N859" t="s">
        <v>2134</v>
      </c>
      <c r="O859" t="s">
        <v>2135</v>
      </c>
    </row>
    <row r="860" spans="14:15">
      <c r="N860" t="s">
        <v>2136</v>
      </c>
      <c r="O860" t="s">
        <v>2137</v>
      </c>
    </row>
    <row r="861" spans="14:15">
      <c r="N861" t="s">
        <v>2138</v>
      </c>
      <c r="O861" t="s">
        <v>2139</v>
      </c>
    </row>
    <row r="862" spans="14:15">
      <c r="N862" t="s">
        <v>2140</v>
      </c>
      <c r="O862" t="s">
        <v>2030</v>
      </c>
    </row>
    <row r="863" spans="14:15">
      <c r="N863" t="s">
        <v>2141</v>
      </c>
      <c r="O863" t="s">
        <v>2141</v>
      </c>
    </row>
    <row r="864" spans="14:15">
      <c r="N864" t="s">
        <v>2142</v>
      </c>
      <c r="O864" t="s">
        <v>2143</v>
      </c>
    </row>
    <row r="865" spans="14:15">
      <c r="N865" t="s">
        <v>2144</v>
      </c>
      <c r="O865" t="s">
        <v>2145</v>
      </c>
    </row>
    <row r="866" spans="14:15">
      <c r="N866" t="s">
        <v>2146</v>
      </c>
      <c r="O866" t="s">
        <v>2147</v>
      </c>
    </row>
    <row r="867" spans="14:15">
      <c r="N867" t="s">
        <v>2148</v>
      </c>
      <c r="O867" t="s">
        <v>2149</v>
      </c>
    </row>
    <row r="868" spans="14:15">
      <c r="N868" t="s">
        <v>2150</v>
      </c>
      <c r="O868" t="s">
        <v>2151</v>
      </c>
    </row>
    <row r="869" spans="14:15">
      <c r="N869" t="s">
        <v>2152</v>
      </c>
      <c r="O869" t="s">
        <v>2153</v>
      </c>
    </row>
    <row r="870" spans="14:15">
      <c r="N870" t="s">
        <v>2154</v>
      </c>
      <c r="O870" t="s">
        <v>2155</v>
      </c>
    </row>
    <row r="871" spans="14:15">
      <c r="N871" t="s">
        <v>2156</v>
      </c>
      <c r="O871" t="s">
        <v>2157</v>
      </c>
    </row>
    <row r="872" spans="14:15">
      <c r="N872" t="s">
        <v>2158</v>
      </c>
      <c r="O872" t="s">
        <v>2159</v>
      </c>
    </row>
    <row r="873" spans="14:15">
      <c r="N873" t="s">
        <v>2160</v>
      </c>
      <c r="O873" t="s">
        <v>2161</v>
      </c>
    </row>
    <row r="874" spans="14:15">
      <c r="N874" t="s">
        <v>2162</v>
      </c>
      <c r="O874" t="s">
        <v>2163</v>
      </c>
    </row>
    <row r="875" spans="14:15">
      <c r="N875" t="s">
        <v>2164</v>
      </c>
      <c r="O875" t="s">
        <v>2165</v>
      </c>
    </row>
    <row r="876" spans="14:15">
      <c r="N876" t="s">
        <v>2166</v>
      </c>
      <c r="O876" t="s">
        <v>2167</v>
      </c>
    </row>
    <row r="877" spans="14:15">
      <c r="N877" t="s">
        <v>2168</v>
      </c>
      <c r="O877" t="s">
        <v>2169</v>
      </c>
    </row>
    <row r="878" spans="14:15">
      <c r="N878" t="s">
        <v>2170</v>
      </c>
      <c r="O878" t="s">
        <v>2171</v>
      </c>
    </row>
    <row r="879" spans="14:15">
      <c r="N879" t="s">
        <v>2172</v>
      </c>
      <c r="O879" t="s">
        <v>2173</v>
      </c>
    </row>
    <row r="880" spans="14:15">
      <c r="N880" t="s">
        <v>2174</v>
      </c>
      <c r="O880" t="s">
        <v>876</v>
      </c>
    </row>
    <row r="881" spans="14:15">
      <c r="N881" t="s">
        <v>2175</v>
      </c>
      <c r="O881" t="s">
        <v>2176</v>
      </c>
    </row>
    <row r="882" spans="14:15">
      <c r="N882" t="s">
        <v>2177</v>
      </c>
      <c r="O882" t="s">
        <v>2178</v>
      </c>
    </row>
    <row r="883" spans="14:15">
      <c r="N883" t="s">
        <v>2179</v>
      </c>
      <c r="O883" t="s">
        <v>2180</v>
      </c>
    </row>
    <row r="884" spans="14:15">
      <c r="N884" t="s">
        <v>2181</v>
      </c>
      <c r="O884" t="s">
        <v>1895</v>
      </c>
    </row>
    <row r="885" spans="14:15">
      <c r="N885" t="s">
        <v>2182</v>
      </c>
      <c r="O885" t="s">
        <v>2183</v>
      </c>
    </row>
    <row r="886" spans="14:15">
      <c r="N886" t="s">
        <v>2184</v>
      </c>
      <c r="O886" t="s">
        <v>2185</v>
      </c>
    </row>
    <row r="887" spans="14:15">
      <c r="N887" t="s">
        <v>2186</v>
      </c>
      <c r="O887" t="s">
        <v>2187</v>
      </c>
    </row>
    <row r="888" spans="14:15">
      <c r="N888" t="s">
        <v>2188</v>
      </c>
      <c r="O888" t="s">
        <v>2189</v>
      </c>
    </row>
    <row r="889" spans="14:15">
      <c r="N889" t="s">
        <v>2190</v>
      </c>
      <c r="O889" t="s">
        <v>2191</v>
      </c>
    </row>
    <row r="890" spans="14:15">
      <c r="N890" t="s">
        <v>2192</v>
      </c>
      <c r="O890" t="s">
        <v>2193</v>
      </c>
    </row>
    <row r="891" spans="14:15">
      <c r="N891" t="s">
        <v>2194</v>
      </c>
      <c r="O891" t="s">
        <v>2195</v>
      </c>
    </row>
    <row r="892" spans="14:15">
      <c r="N892" t="s">
        <v>2196</v>
      </c>
      <c r="O892" t="s">
        <v>2197</v>
      </c>
    </row>
    <row r="893" spans="14:15">
      <c r="N893" t="s">
        <v>2198</v>
      </c>
      <c r="O893" t="s">
        <v>2199</v>
      </c>
    </row>
    <row r="894" spans="14:15">
      <c r="N894" t="s">
        <v>2200</v>
      </c>
      <c r="O894" t="s">
        <v>2201</v>
      </c>
    </row>
    <row r="895" spans="14:15">
      <c r="N895" t="s">
        <v>2202</v>
      </c>
      <c r="O895" t="s">
        <v>2203</v>
      </c>
    </row>
    <row r="896" spans="14:15">
      <c r="N896" t="s">
        <v>2204</v>
      </c>
      <c r="O896" t="s">
        <v>2205</v>
      </c>
    </row>
    <row r="897" spans="14:15">
      <c r="N897" t="s">
        <v>2206</v>
      </c>
      <c r="O897" t="s">
        <v>2207</v>
      </c>
    </row>
    <row r="898" spans="14:15">
      <c r="N898" t="s">
        <v>2208</v>
      </c>
      <c r="O898" t="s">
        <v>1862</v>
      </c>
    </row>
    <row r="899" spans="14:15">
      <c r="N899" t="s">
        <v>2209</v>
      </c>
      <c r="O899" t="s">
        <v>2210</v>
      </c>
    </row>
    <row r="900" spans="14:15">
      <c r="N900" t="s">
        <v>2211</v>
      </c>
      <c r="O900" t="s">
        <v>2212</v>
      </c>
    </row>
    <row r="901" spans="14:15">
      <c r="N901" t="s">
        <v>2213</v>
      </c>
      <c r="O901" t="s">
        <v>2214</v>
      </c>
    </row>
    <row r="902" spans="14:15">
      <c r="N902" t="s">
        <v>2215</v>
      </c>
      <c r="O902" t="s">
        <v>2216</v>
      </c>
    </row>
    <row r="903" spans="14:15">
      <c r="N903" t="s">
        <v>2217</v>
      </c>
      <c r="O903" t="s">
        <v>2218</v>
      </c>
    </row>
    <row r="904" spans="14:15">
      <c r="N904" t="s">
        <v>2219</v>
      </c>
      <c r="O904" t="s">
        <v>2220</v>
      </c>
    </row>
    <row r="905" spans="14:15">
      <c r="N905" t="s">
        <v>2221</v>
      </c>
      <c r="O905" t="s">
        <v>2222</v>
      </c>
    </row>
    <row r="906" spans="14:15">
      <c r="N906" t="s">
        <v>2223</v>
      </c>
      <c r="O906" t="s">
        <v>2224</v>
      </c>
    </row>
    <row r="907" spans="14:15">
      <c r="N907" t="s">
        <v>2225</v>
      </c>
      <c r="O907" t="s">
        <v>2226</v>
      </c>
    </row>
    <row r="908" spans="14:15">
      <c r="N908" t="s">
        <v>2227</v>
      </c>
      <c r="O908" t="s">
        <v>2228</v>
      </c>
    </row>
    <row r="909" spans="14:15">
      <c r="N909" t="s">
        <v>2229</v>
      </c>
      <c r="O909" t="s">
        <v>2230</v>
      </c>
    </row>
    <row r="910" spans="14:15">
      <c r="N910" t="s">
        <v>2231</v>
      </c>
      <c r="O910" t="s">
        <v>2232</v>
      </c>
    </row>
    <row r="911" spans="14:15">
      <c r="N911" t="s">
        <v>2233</v>
      </c>
      <c r="O911" t="s">
        <v>2234</v>
      </c>
    </row>
    <row r="912" spans="14:15">
      <c r="N912" t="s">
        <v>2235</v>
      </c>
      <c r="O912" t="s">
        <v>2236</v>
      </c>
    </row>
    <row r="913" spans="14:15">
      <c r="N913" t="s">
        <v>2237</v>
      </c>
      <c r="O913" t="s">
        <v>2238</v>
      </c>
    </row>
    <row r="914" spans="14:15">
      <c r="N914" t="s">
        <v>2239</v>
      </c>
      <c r="O914" t="s">
        <v>2240</v>
      </c>
    </row>
    <row r="915" spans="14:15">
      <c r="N915" t="s">
        <v>2241</v>
      </c>
      <c r="O915" t="s">
        <v>2242</v>
      </c>
    </row>
    <row r="916" spans="14:15">
      <c r="N916" t="s">
        <v>2243</v>
      </c>
      <c r="O916" t="s">
        <v>2244</v>
      </c>
    </row>
    <row r="917" spans="14:15">
      <c r="N917" t="s">
        <v>2245</v>
      </c>
      <c r="O917" t="s">
        <v>2246</v>
      </c>
    </row>
    <row r="918" spans="14:15">
      <c r="N918" t="s">
        <v>2247</v>
      </c>
      <c r="O918" t="s">
        <v>2248</v>
      </c>
    </row>
    <row r="919" spans="14:15">
      <c r="N919" t="s">
        <v>2249</v>
      </c>
      <c r="O919" t="s">
        <v>2250</v>
      </c>
    </row>
    <row r="920" spans="14:15">
      <c r="N920" t="s">
        <v>2251</v>
      </c>
      <c r="O920" t="s">
        <v>2252</v>
      </c>
    </row>
    <row r="921" spans="14:15">
      <c r="N921" t="s">
        <v>2253</v>
      </c>
      <c r="O921" t="s">
        <v>2254</v>
      </c>
    </row>
    <row r="922" spans="14:15">
      <c r="N922" t="s">
        <v>2255</v>
      </c>
      <c r="O922" t="s">
        <v>2256</v>
      </c>
    </row>
    <row r="923" spans="14:15">
      <c r="N923" t="s">
        <v>2257</v>
      </c>
      <c r="O923" t="s">
        <v>2258</v>
      </c>
    </row>
    <row r="924" spans="14:15">
      <c r="N924" t="s">
        <v>2259</v>
      </c>
      <c r="O924" t="s">
        <v>1893</v>
      </c>
    </row>
    <row r="925" spans="14:15">
      <c r="N925" t="s">
        <v>2260</v>
      </c>
      <c r="O925" t="s">
        <v>2261</v>
      </c>
    </row>
    <row r="926" spans="14:15">
      <c r="N926" t="s">
        <v>2262</v>
      </c>
      <c r="O926" t="s">
        <v>2263</v>
      </c>
    </row>
    <row r="927" spans="14:15">
      <c r="N927" t="s">
        <v>2264</v>
      </c>
      <c r="O927" t="s">
        <v>2265</v>
      </c>
    </row>
    <row r="928" spans="14:15">
      <c r="N928" t="s">
        <v>2266</v>
      </c>
      <c r="O928" t="s">
        <v>2267</v>
      </c>
    </row>
    <row r="929" spans="14:15">
      <c r="N929" t="s">
        <v>2268</v>
      </c>
      <c r="O929" t="s">
        <v>2269</v>
      </c>
    </row>
    <row r="930" spans="14:15">
      <c r="N930" t="s">
        <v>2270</v>
      </c>
      <c r="O930" t="s">
        <v>2271</v>
      </c>
    </row>
    <row r="931" spans="14:15">
      <c r="N931" t="s">
        <v>2272</v>
      </c>
      <c r="O931" t="s">
        <v>2273</v>
      </c>
    </row>
    <row r="932" spans="14:15">
      <c r="N932" t="s">
        <v>2274</v>
      </c>
      <c r="O932" t="s">
        <v>2275</v>
      </c>
    </row>
    <row r="933" spans="14:15">
      <c r="N933" t="s">
        <v>2276</v>
      </c>
      <c r="O933" t="s">
        <v>2277</v>
      </c>
    </row>
    <row r="934" spans="14:15">
      <c r="N934" t="s">
        <v>2278</v>
      </c>
      <c r="O934" t="s">
        <v>2279</v>
      </c>
    </row>
    <row r="935" spans="14:15">
      <c r="N935" t="s">
        <v>2280</v>
      </c>
      <c r="O935" t="s">
        <v>2281</v>
      </c>
    </row>
    <row r="936" spans="14:15">
      <c r="N936" t="s">
        <v>2282</v>
      </c>
      <c r="O936" t="s">
        <v>2283</v>
      </c>
    </row>
    <row r="937" spans="14:15">
      <c r="N937" t="s">
        <v>2284</v>
      </c>
      <c r="O937" t="s">
        <v>2285</v>
      </c>
    </row>
    <row r="938" spans="14:15">
      <c r="N938" t="s">
        <v>2286</v>
      </c>
      <c r="O938" t="s">
        <v>2287</v>
      </c>
    </row>
    <row r="939" spans="14:15">
      <c r="N939" t="s">
        <v>2288</v>
      </c>
      <c r="O939" t="s">
        <v>2289</v>
      </c>
    </row>
    <row r="940" spans="14:15">
      <c r="N940" t="s">
        <v>2290</v>
      </c>
      <c r="O940" t="s">
        <v>2291</v>
      </c>
    </row>
    <row r="941" spans="14:15">
      <c r="N941" t="s">
        <v>2292</v>
      </c>
      <c r="O941" t="s">
        <v>2293</v>
      </c>
    </row>
    <row r="942" spans="14:15">
      <c r="N942" t="s">
        <v>2294</v>
      </c>
      <c r="O942" t="s">
        <v>2295</v>
      </c>
    </row>
    <row r="943" spans="14:15">
      <c r="N943" t="s">
        <v>2296</v>
      </c>
      <c r="O943" t="s">
        <v>2297</v>
      </c>
    </row>
    <row r="944" spans="14:15">
      <c r="N944" t="s">
        <v>2298</v>
      </c>
      <c r="O944" t="s">
        <v>2299</v>
      </c>
    </row>
    <row r="945" spans="14:15">
      <c r="N945" t="s">
        <v>2300</v>
      </c>
      <c r="O945" t="s">
        <v>2301</v>
      </c>
    </row>
    <row r="946" spans="14:15">
      <c r="N946" t="s">
        <v>2302</v>
      </c>
      <c r="O946" t="s">
        <v>2303</v>
      </c>
    </row>
    <row r="947" spans="14:15">
      <c r="N947" t="s">
        <v>2304</v>
      </c>
      <c r="O947" t="s">
        <v>2305</v>
      </c>
    </row>
    <row r="948" spans="14:15">
      <c r="N948" t="s">
        <v>2306</v>
      </c>
      <c r="O948" t="s">
        <v>2307</v>
      </c>
    </row>
    <row r="949" spans="14:15">
      <c r="N949" t="s">
        <v>2308</v>
      </c>
      <c r="O949" t="s">
        <v>2309</v>
      </c>
    </row>
    <row r="950" spans="14:15">
      <c r="N950" t="s">
        <v>2310</v>
      </c>
      <c r="O950" t="s">
        <v>2311</v>
      </c>
    </row>
    <row r="951" spans="14:15">
      <c r="N951" t="s">
        <v>2312</v>
      </c>
      <c r="O951" t="s">
        <v>2313</v>
      </c>
    </row>
    <row r="952" spans="14:15">
      <c r="N952" t="s">
        <v>2314</v>
      </c>
      <c r="O952" t="s">
        <v>2315</v>
      </c>
    </row>
    <row r="953" spans="14:15">
      <c r="N953" t="s">
        <v>2316</v>
      </c>
      <c r="O953" t="s">
        <v>2317</v>
      </c>
    </row>
    <row r="954" spans="14:15">
      <c r="N954" t="s">
        <v>2318</v>
      </c>
      <c r="O954" t="s">
        <v>2319</v>
      </c>
    </row>
    <row r="955" spans="14:15">
      <c r="N955" t="s">
        <v>2320</v>
      </c>
      <c r="O955" t="s">
        <v>2321</v>
      </c>
    </row>
    <row r="956" spans="14:15">
      <c r="N956" t="s">
        <v>2322</v>
      </c>
      <c r="O956" t="s">
        <v>2323</v>
      </c>
    </row>
    <row r="957" spans="14:15">
      <c r="N957" t="s">
        <v>2324</v>
      </c>
      <c r="O957" t="s">
        <v>2325</v>
      </c>
    </row>
    <row r="958" spans="14:15">
      <c r="N958" t="s">
        <v>2326</v>
      </c>
      <c r="O958" t="s">
        <v>2327</v>
      </c>
    </row>
    <row r="959" spans="14:15">
      <c r="N959" t="s">
        <v>2328</v>
      </c>
      <c r="O959" t="s">
        <v>2329</v>
      </c>
    </row>
    <row r="960" spans="14:15">
      <c r="N960" t="s">
        <v>2330</v>
      </c>
      <c r="O960" t="s">
        <v>2331</v>
      </c>
    </row>
    <row r="961" spans="14:15">
      <c r="N961" t="s">
        <v>2332</v>
      </c>
      <c r="O961" t="s">
        <v>2333</v>
      </c>
    </row>
    <row r="962" spans="14:15">
      <c r="N962" t="s">
        <v>2334</v>
      </c>
      <c r="O962" t="s">
        <v>2335</v>
      </c>
    </row>
    <row r="963" spans="14:15">
      <c r="N963" t="s">
        <v>2336</v>
      </c>
      <c r="O963" t="s">
        <v>2337</v>
      </c>
    </row>
    <row r="964" spans="14:15">
      <c r="N964" t="s">
        <v>2338</v>
      </c>
      <c r="O964" t="s">
        <v>2339</v>
      </c>
    </row>
    <row r="965" spans="14:15">
      <c r="N965" t="s">
        <v>2340</v>
      </c>
      <c r="O965" t="s">
        <v>1834</v>
      </c>
    </row>
    <row r="966" spans="14:15">
      <c r="N966" t="s">
        <v>2341</v>
      </c>
      <c r="O966" t="s">
        <v>2342</v>
      </c>
    </row>
    <row r="967" spans="14:15">
      <c r="N967" t="s">
        <v>2343</v>
      </c>
      <c r="O967" t="s">
        <v>2344</v>
      </c>
    </row>
    <row r="968" spans="14:15">
      <c r="N968" t="s">
        <v>2345</v>
      </c>
      <c r="O968" t="s">
        <v>938</v>
      </c>
    </row>
    <row r="969" spans="14:15">
      <c r="N969" t="s">
        <v>2346</v>
      </c>
      <c r="O969" t="s">
        <v>2347</v>
      </c>
    </row>
    <row r="970" spans="14:15">
      <c r="N970" t="s">
        <v>2348</v>
      </c>
      <c r="O970" t="s">
        <v>2349</v>
      </c>
    </row>
    <row r="971" spans="14:15">
      <c r="N971" t="s">
        <v>2350</v>
      </c>
      <c r="O971" t="s">
        <v>2351</v>
      </c>
    </row>
    <row r="972" spans="14:15">
      <c r="N972" t="s">
        <v>2352</v>
      </c>
      <c r="O972" t="s">
        <v>2353</v>
      </c>
    </row>
    <row r="973" spans="14:15">
      <c r="N973" t="s">
        <v>2354</v>
      </c>
      <c r="O973" t="s">
        <v>2355</v>
      </c>
    </row>
    <row r="974" spans="14:15">
      <c r="N974" t="s">
        <v>2356</v>
      </c>
      <c r="O974" t="s">
        <v>2357</v>
      </c>
    </row>
    <row r="975" spans="14:15">
      <c r="N975" t="s">
        <v>2358</v>
      </c>
      <c r="O975" t="s">
        <v>2359</v>
      </c>
    </row>
    <row r="976" spans="14:15">
      <c r="N976" t="s">
        <v>2360</v>
      </c>
      <c r="O976" t="s">
        <v>2361</v>
      </c>
    </row>
    <row r="977" spans="14:15">
      <c r="N977" t="s">
        <v>2362</v>
      </c>
      <c r="O977" t="s">
        <v>2363</v>
      </c>
    </row>
    <row r="978" spans="14:15">
      <c r="N978" t="s">
        <v>2364</v>
      </c>
      <c r="O978" t="s">
        <v>2365</v>
      </c>
    </row>
    <row r="979" spans="14:15">
      <c r="N979" t="s">
        <v>2366</v>
      </c>
      <c r="O979" t="s">
        <v>2367</v>
      </c>
    </row>
    <row r="980" spans="14:15">
      <c r="N980" t="s">
        <v>2368</v>
      </c>
      <c r="O980" t="s">
        <v>1171</v>
      </c>
    </row>
    <row r="981" spans="14:15">
      <c r="N981" t="s">
        <v>2369</v>
      </c>
      <c r="O981" t="s">
        <v>2370</v>
      </c>
    </row>
    <row r="982" spans="14:15">
      <c r="N982" t="s">
        <v>2371</v>
      </c>
      <c r="O982" t="s">
        <v>2372</v>
      </c>
    </row>
    <row r="983" spans="14:15">
      <c r="N983" t="s">
        <v>2373</v>
      </c>
      <c r="O983" t="s">
        <v>2374</v>
      </c>
    </row>
    <row r="984" spans="14:15">
      <c r="N984" t="s">
        <v>2375</v>
      </c>
      <c r="O984" t="s">
        <v>2376</v>
      </c>
    </row>
    <row r="985" spans="14:15">
      <c r="N985" t="s">
        <v>2377</v>
      </c>
      <c r="O985" t="s">
        <v>2378</v>
      </c>
    </row>
    <row r="986" spans="14:15">
      <c r="N986" t="s">
        <v>2379</v>
      </c>
      <c r="O986" t="s">
        <v>2380</v>
      </c>
    </row>
    <row r="987" spans="14:15">
      <c r="N987" t="s">
        <v>2381</v>
      </c>
      <c r="O987" t="s">
        <v>2382</v>
      </c>
    </row>
    <row r="988" spans="14:15">
      <c r="N988" t="s">
        <v>2383</v>
      </c>
      <c r="O988" t="s">
        <v>2384</v>
      </c>
    </row>
    <row r="989" spans="14:15">
      <c r="N989" t="s">
        <v>2385</v>
      </c>
      <c r="O989" t="s">
        <v>2386</v>
      </c>
    </row>
    <row r="990" spans="14:15">
      <c r="N990" t="s">
        <v>2387</v>
      </c>
      <c r="O990" t="s">
        <v>2388</v>
      </c>
    </row>
    <row r="991" spans="14:15">
      <c r="N991" t="s">
        <v>2389</v>
      </c>
      <c r="O991" t="s">
        <v>2390</v>
      </c>
    </row>
    <row r="992" spans="14:15">
      <c r="N992" t="s">
        <v>2391</v>
      </c>
      <c r="O992" t="s">
        <v>2392</v>
      </c>
    </row>
    <row r="993" spans="14:15">
      <c r="N993" t="s">
        <v>2393</v>
      </c>
      <c r="O993" t="s">
        <v>2394</v>
      </c>
    </row>
    <row r="994" spans="14:15">
      <c r="N994" t="s">
        <v>2395</v>
      </c>
      <c r="O994" t="s">
        <v>2396</v>
      </c>
    </row>
    <row r="995" spans="14:15">
      <c r="N995" t="s">
        <v>2397</v>
      </c>
      <c r="O995" t="s">
        <v>2398</v>
      </c>
    </row>
    <row r="996" spans="14:15">
      <c r="N996" t="s">
        <v>2399</v>
      </c>
      <c r="O996" t="s">
        <v>2400</v>
      </c>
    </row>
    <row r="997" spans="14:15">
      <c r="N997" t="s">
        <v>2401</v>
      </c>
      <c r="O997" t="s">
        <v>2402</v>
      </c>
    </row>
    <row r="998" spans="14:15">
      <c r="N998" t="s">
        <v>2403</v>
      </c>
      <c r="O998" t="s">
        <v>2404</v>
      </c>
    </row>
    <row r="999" spans="14:15">
      <c r="N999" t="s">
        <v>2405</v>
      </c>
      <c r="O999" t="s">
        <v>2406</v>
      </c>
    </row>
    <row r="1000" spans="14:15">
      <c r="N1000" t="s">
        <v>2407</v>
      </c>
      <c r="O1000" t="s">
        <v>2408</v>
      </c>
    </row>
    <row r="1001" spans="14:15">
      <c r="N1001" t="s">
        <v>2409</v>
      </c>
      <c r="O1001" t="s">
        <v>2410</v>
      </c>
    </row>
    <row r="1002" spans="14:15">
      <c r="N1002" t="s">
        <v>2411</v>
      </c>
      <c r="O1002" t="s">
        <v>2412</v>
      </c>
    </row>
    <row r="1003" spans="14:15">
      <c r="N1003" t="s">
        <v>2413</v>
      </c>
      <c r="O1003" t="s">
        <v>2414</v>
      </c>
    </row>
    <row r="1004" spans="14:15">
      <c r="N1004" t="s">
        <v>2415</v>
      </c>
      <c r="O1004" t="s">
        <v>1826</v>
      </c>
    </row>
    <row r="1005" spans="14:15">
      <c r="N1005" t="s">
        <v>2416</v>
      </c>
      <c r="O1005" t="s">
        <v>2417</v>
      </c>
    </row>
    <row r="1006" spans="14:15">
      <c r="N1006" t="s">
        <v>2418</v>
      </c>
      <c r="O1006" t="s">
        <v>2419</v>
      </c>
    </row>
    <row r="1007" spans="14:15">
      <c r="N1007" t="s">
        <v>2420</v>
      </c>
      <c r="O1007" t="s">
        <v>2421</v>
      </c>
    </row>
    <row r="1008" spans="14:15">
      <c r="N1008" t="s">
        <v>2422</v>
      </c>
      <c r="O1008" t="s">
        <v>1461</v>
      </c>
    </row>
    <row r="1009" spans="14:15">
      <c r="N1009" t="s">
        <v>2423</v>
      </c>
      <c r="O1009" t="s">
        <v>2424</v>
      </c>
    </row>
    <row r="1010" spans="14:15">
      <c r="N1010" t="s">
        <v>2425</v>
      </c>
      <c r="O1010" t="s">
        <v>2426</v>
      </c>
    </row>
    <row r="1011" spans="14:15">
      <c r="N1011" t="s">
        <v>2427</v>
      </c>
      <c r="O1011" t="s">
        <v>2428</v>
      </c>
    </row>
    <row r="1012" spans="14:15">
      <c r="N1012" t="s">
        <v>2429</v>
      </c>
      <c r="O1012" t="s">
        <v>2430</v>
      </c>
    </row>
    <row r="1013" spans="14:15">
      <c r="N1013" t="s">
        <v>2431</v>
      </c>
      <c r="O1013" t="s">
        <v>2432</v>
      </c>
    </row>
    <row r="1014" spans="14:15">
      <c r="N1014" t="s">
        <v>2433</v>
      </c>
      <c r="O1014" t="s">
        <v>2434</v>
      </c>
    </row>
    <row r="1015" spans="14:15">
      <c r="N1015" t="s">
        <v>2435</v>
      </c>
      <c r="O1015" t="s">
        <v>2436</v>
      </c>
    </row>
    <row r="1016" spans="14:15">
      <c r="N1016" t="s">
        <v>2437</v>
      </c>
      <c r="O1016" t="s">
        <v>2438</v>
      </c>
    </row>
    <row r="1017" spans="14:15">
      <c r="N1017" t="s">
        <v>2439</v>
      </c>
      <c r="O1017" t="s">
        <v>2440</v>
      </c>
    </row>
    <row r="1018" spans="14:15">
      <c r="N1018" t="s">
        <v>2441</v>
      </c>
      <c r="O1018" t="s">
        <v>2442</v>
      </c>
    </row>
    <row r="1019" spans="14:15">
      <c r="N1019" t="s">
        <v>2443</v>
      </c>
      <c r="O1019" t="s">
        <v>2444</v>
      </c>
    </row>
    <row r="1020" spans="14:15">
      <c r="N1020" t="s">
        <v>2445</v>
      </c>
      <c r="O1020" t="s">
        <v>2446</v>
      </c>
    </row>
    <row r="1021" spans="14:15">
      <c r="N1021" t="s">
        <v>2447</v>
      </c>
      <c r="O1021" t="s">
        <v>2448</v>
      </c>
    </row>
    <row r="1022" spans="14:15">
      <c r="N1022" t="s">
        <v>2449</v>
      </c>
      <c r="O1022" t="s">
        <v>2450</v>
      </c>
    </row>
    <row r="1023" spans="14:15">
      <c r="N1023" t="s">
        <v>2451</v>
      </c>
      <c r="O1023" t="s">
        <v>2452</v>
      </c>
    </row>
    <row r="1024" spans="14:15">
      <c r="N1024" t="s">
        <v>2453</v>
      </c>
      <c r="O1024" t="s">
        <v>857</v>
      </c>
    </row>
    <row r="1025" spans="14:15">
      <c r="N1025" t="s">
        <v>2454</v>
      </c>
      <c r="O1025" t="s">
        <v>2455</v>
      </c>
    </row>
    <row r="1026" spans="14:15">
      <c r="N1026" t="s">
        <v>2456</v>
      </c>
      <c r="O1026" t="s">
        <v>2457</v>
      </c>
    </row>
    <row r="1027" spans="14:15">
      <c r="N1027" t="s">
        <v>2458</v>
      </c>
      <c r="O1027" t="s">
        <v>2459</v>
      </c>
    </row>
    <row r="1028" spans="14:15">
      <c r="N1028" t="s">
        <v>2460</v>
      </c>
      <c r="O1028" t="s">
        <v>2461</v>
      </c>
    </row>
    <row r="1029" spans="14:15">
      <c r="N1029" t="s">
        <v>2462</v>
      </c>
      <c r="O1029" t="s">
        <v>2463</v>
      </c>
    </row>
    <row r="1030" spans="14:15">
      <c r="N1030" t="s">
        <v>2464</v>
      </c>
      <c r="O1030" t="s">
        <v>2465</v>
      </c>
    </row>
    <row r="1031" spans="14:15">
      <c r="N1031" t="s">
        <v>2466</v>
      </c>
      <c r="O1031" t="s">
        <v>2467</v>
      </c>
    </row>
    <row r="1032" spans="14:15">
      <c r="N1032" t="s">
        <v>2468</v>
      </c>
      <c r="O1032" t="s">
        <v>2469</v>
      </c>
    </row>
    <row r="1033" spans="14:15">
      <c r="N1033" t="s">
        <v>2470</v>
      </c>
      <c r="O1033" t="s">
        <v>696</v>
      </c>
    </row>
    <row r="1034" spans="14:15">
      <c r="N1034" t="s">
        <v>2471</v>
      </c>
      <c r="O1034" t="s">
        <v>2472</v>
      </c>
    </row>
    <row r="1035" spans="14:15">
      <c r="N1035" t="s">
        <v>2473</v>
      </c>
      <c r="O1035" t="s">
        <v>2474</v>
      </c>
    </row>
    <row r="1036" spans="14:15">
      <c r="N1036" t="s">
        <v>2475</v>
      </c>
      <c r="O1036" t="s">
        <v>2476</v>
      </c>
    </row>
    <row r="1037" spans="14:15">
      <c r="N1037" t="s">
        <v>2477</v>
      </c>
      <c r="O1037" t="s">
        <v>2478</v>
      </c>
    </row>
    <row r="1038" spans="14:15">
      <c r="N1038" t="s">
        <v>2479</v>
      </c>
      <c r="O1038" t="s">
        <v>2480</v>
      </c>
    </row>
    <row r="1039" spans="14:15">
      <c r="N1039" t="s">
        <v>2481</v>
      </c>
      <c r="O1039" t="s">
        <v>2482</v>
      </c>
    </row>
    <row r="1040" spans="14:15">
      <c r="N1040" t="s">
        <v>2483</v>
      </c>
      <c r="O1040" t="s">
        <v>2484</v>
      </c>
    </row>
    <row r="1041" spans="14:15">
      <c r="N1041" t="s">
        <v>2485</v>
      </c>
      <c r="O1041" t="s">
        <v>2486</v>
      </c>
    </row>
    <row r="1042" spans="14:15">
      <c r="N1042" t="s">
        <v>2487</v>
      </c>
      <c r="O1042" t="s">
        <v>2488</v>
      </c>
    </row>
    <row r="1043" spans="14:15">
      <c r="N1043" t="s">
        <v>2489</v>
      </c>
      <c r="O1043" t="s">
        <v>1171</v>
      </c>
    </row>
    <row r="1044" spans="14:15">
      <c r="N1044" t="s">
        <v>2490</v>
      </c>
      <c r="O1044" t="s">
        <v>2491</v>
      </c>
    </row>
    <row r="1045" spans="14:15">
      <c r="N1045" t="s">
        <v>2492</v>
      </c>
      <c r="O1045" t="s">
        <v>2493</v>
      </c>
    </row>
    <row r="1046" spans="14:15">
      <c r="N1046" t="s">
        <v>2494</v>
      </c>
      <c r="O1046" t="s">
        <v>2495</v>
      </c>
    </row>
    <row r="1047" spans="14:15">
      <c r="N1047" t="s">
        <v>2496</v>
      </c>
      <c r="O1047" t="s">
        <v>2497</v>
      </c>
    </row>
    <row r="1048" spans="14:15">
      <c r="N1048" t="s">
        <v>2498</v>
      </c>
      <c r="O1048" t="s">
        <v>2499</v>
      </c>
    </row>
    <row r="1049" spans="14:15">
      <c r="N1049" t="s">
        <v>2500</v>
      </c>
      <c r="O1049" t="s">
        <v>2501</v>
      </c>
    </row>
    <row r="1050" spans="14:15">
      <c r="N1050" t="s">
        <v>2502</v>
      </c>
      <c r="O1050" t="s">
        <v>2503</v>
      </c>
    </row>
    <row r="1051" spans="14:15">
      <c r="N1051" t="s">
        <v>2504</v>
      </c>
      <c r="O1051" t="s">
        <v>2505</v>
      </c>
    </row>
    <row r="1052" spans="14:15">
      <c r="N1052" t="s">
        <v>2506</v>
      </c>
      <c r="O1052" t="s">
        <v>2507</v>
      </c>
    </row>
    <row r="1053" spans="14:15">
      <c r="N1053" t="s">
        <v>2508</v>
      </c>
      <c r="O1053" t="s">
        <v>2509</v>
      </c>
    </row>
    <row r="1054" spans="14:15">
      <c r="N1054" t="s">
        <v>2510</v>
      </c>
      <c r="O1054" t="s">
        <v>2511</v>
      </c>
    </row>
    <row r="1055" spans="14:15">
      <c r="N1055" t="s">
        <v>2512</v>
      </c>
      <c r="O1055" t="s">
        <v>2513</v>
      </c>
    </row>
    <row r="1056" spans="14:15">
      <c r="N1056" t="s">
        <v>2514</v>
      </c>
      <c r="O1056" t="s">
        <v>2515</v>
      </c>
    </row>
    <row r="1057" spans="14:15">
      <c r="N1057" t="s">
        <v>2516</v>
      </c>
      <c r="O1057" t="s">
        <v>2517</v>
      </c>
    </row>
    <row r="1058" spans="14:15">
      <c r="N1058" t="s">
        <v>2518</v>
      </c>
      <c r="O1058" t="s">
        <v>2519</v>
      </c>
    </row>
    <row r="1059" spans="14:15">
      <c r="N1059" t="s">
        <v>2520</v>
      </c>
      <c r="O1059" t="s">
        <v>2521</v>
      </c>
    </row>
    <row r="1060" spans="14:15">
      <c r="N1060" t="s">
        <v>2522</v>
      </c>
      <c r="O1060" t="s">
        <v>2523</v>
      </c>
    </row>
    <row r="1061" spans="14:15">
      <c r="N1061" t="s">
        <v>2524</v>
      </c>
      <c r="O1061" t="s">
        <v>2525</v>
      </c>
    </row>
    <row r="1062" spans="14:15">
      <c r="N1062" t="s">
        <v>2526</v>
      </c>
      <c r="O1062" t="s">
        <v>2527</v>
      </c>
    </row>
    <row r="1063" spans="14:15">
      <c r="N1063" t="s">
        <v>2528</v>
      </c>
      <c r="O1063" t="s">
        <v>2529</v>
      </c>
    </row>
    <row r="1064" spans="14:15">
      <c r="N1064" t="s">
        <v>291</v>
      </c>
      <c r="O1064" t="e">
        <f ca="1">_xll.BDP(N1064,"Name")</f>
        <v>#NAME?</v>
      </c>
    </row>
    <row r="1065" spans="14:15">
      <c r="N1065" t="s">
        <v>2530</v>
      </c>
      <c r="O1065" t="e">
        <f ca="1">_xll.BDP(N1065,"Name")</f>
        <v>#NAME?</v>
      </c>
    </row>
    <row r="1066" spans="14:15">
      <c r="N1066" t="s">
        <v>2531</v>
      </c>
      <c r="O1066" t="e">
        <f ca="1">_xll.BDP(N1066,"Name")</f>
        <v>#NAME?</v>
      </c>
    </row>
    <row r="1067" spans="14:15">
      <c r="N1067" t="s">
        <v>2532</v>
      </c>
      <c r="O1067" t="e">
        <f ca="1">_xll.BDP(N1067,"Name")</f>
        <v>#NAME?</v>
      </c>
    </row>
    <row r="1068" spans="14:15">
      <c r="N1068" t="s">
        <v>2533</v>
      </c>
      <c r="O1068" t="e">
        <f ca="1">_xll.BDP(N1068,"Name")</f>
        <v>#NAME?</v>
      </c>
    </row>
    <row r="1069" spans="14:15">
      <c r="N1069" t="s">
        <v>2534</v>
      </c>
      <c r="O1069" t="e">
        <f ca="1">_xll.BDP(N1069,"Name")</f>
        <v>#NAME?</v>
      </c>
    </row>
    <row r="1070" spans="14:15">
      <c r="N1070" t="s">
        <v>2535</v>
      </c>
      <c r="O1070" t="e">
        <f ca="1">_xll.BDP(N1070,"Name")</f>
        <v>#NAME?</v>
      </c>
    </row>
    <row r="1071" spans="14:15">
      <c r="N1071" t="s">
        <v>518</v>
      </c>
      <c r="O1071" t="e">
        <f ca="1">_xll.BDP(N1071,"Name")</f>
        <v>#NAME?</v>
      </c>
    </row>
    <row r="1072" spans="14:15">
      <c r="N1072" t="s">
        <v>2536</v>
      </c>
      <c r="O1072" t="e">
        <f ca="1">_xll.BDP(N1072,"Name")</f>
        <v>#NAME?</v>
      </c>
    </row>
    <row r="1073" spans="14:15">
      <c r="N1073" t="s">
        <v>2537</v>
      </c>
      <c r="O1073" t="e">
        <f ca="1">_xll.BDP(N1073,"Name")</f>
        <v>#NAME?</v>
      </c>
    </row>
    <row r="1074" spans="14:15">
      <c r="N1074" t="s">
        <v>2538</v>
      </c>
      <c r="O1074" t="e">
        <f ca="1">_xll.BDP(N1074,"Name")</f>
        <v>#NAME?</v>
      </c>
    </row>
  </sheetData>
  <sortState ref="B2:K54">
    <sortCondition ref="K2:K54"/>
    <sortCondition ref="J2:J54"/>
    <sortCondition ref="C2:C5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Value">
                <anchor moveWithCells="1" sizeWithCells="1">
                  <from>
                    <xdr:col>5</xdr:col>
                    <xdr:colOff>1514475</xdr:colOff>
                    <xdr:row>5</xdr:row>
                    <xdr:rowOff>76200</xdr:rowOff>
                  </from>
                  <to>
                    <xdr:col>6</xdr:col>
                    <xdr:colOff>2162175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249977111117893"/>
  </sheetPr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  <col min="8" max="8" width="10.85546875" bestFit="1" customWidth="1"/>
  </cols>
  <sheetData>
    <row r="1" spans="1:7">
      <c r="A1" s="7" t="s">
        <v>2539</v>
      </c>
      <c r="B1" s="8">
        <f ca="1">B2-1000</f>
        <v>42314</v>
      </c>
      <c r="F1"/>
      <c r="G1"/>
    </row>
    <row r="2" spans="1:7">
      <c r="A2" s="7" t="s">
        <v>2540</v>
      </c>
      <c r="B2" s="8">
        <f ca="1">TODAY()</f>
        <v>43314</v>
      </c>
      <c r="F2"/>
      <c r="G2"/>
    </row>
    <row r="3" spans="1:7">
      <c r="B3" s="9"/>
      <c r="F3"/>
      <c r="G3"/>
    </row>
    <row r="4" spans="1:7">
      <c r="A4" s="10" t="str">
        <f>Name!B2</f>
        <v>CL1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BDH($A$4,$B$4,$B$1,$B$2,"Dates","S","Period","D","Direction","V","cols=2;rows=689")</f>
        <v>#NAME?</v>
      </c>
      <c r="B5">
        <v>46.69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_xll.BDH($A$4,G$4,$B$1,$B$2,"Dates","H","Period","D","Direction","V")</f>
        <v>#NAME?</v>
      </c>
    </row>
    <row r="6" spans="1:7">
      <c r="A6" s="9">
        <v>42292</v>
      </c>
      <c r="B6">
        <v>46.28</v>
      </c>
      <c r="C6">
        <v>94.588999999999999</v>
      </c>
      <c r="D6">
        <v>93.805999999999997</v>
      </c>
      <c r="E6">
        <v>94.370999999999995</v>
      </c>
      <c r="F6" s="12">
        <v>370940</v>
      </c>
    </row>
    <row r="7" spans="1:7">
      <c r="A7" s="9">
        <v>42293</v>
      </c>
      <c r="B7">
        <v>46.87</v>
      </c>
      <c r="C7">
        <v>94.771000000000001</v>
      </c>
      <c r="D7">
        <v>94.369</v>
      </c>
      <c r="E7">
        <v>94.54</v>
      </c>
      <c r="F7" s="12">
        <v>198127</v>
      </c>
    </row>
    <row r="8" spans="1:7">
      <c r="A8" s="9">
        <v>42296</v>
      </c>
      <c r="B8">
        <v>47.27</v>
      </c>
      <c r="C8">
        <v>95</v>
      </c>
      <c r="D8">
        <v>94.552000000000007</v>
      </c>
      <c r="E8">
        <v>94.927999999999997</v>
      </c>
      <c r="F8" s="12">
        <v>125840</v>
      </c>
    </row>
    <row r="9" spans="1:7">
      <c r="A9" s="9">
        <v>42297</v>
      </c>
      <c r="B9">
        <v>46.25</v>
      </c>
      <c r="C9">
        <v>94.951999999999998</v>
      </c>
      <c r="D9">
        <v>94.593999999999994</v>
      </c>
      <c r="E9">
        <v>94.912999999999997</v>
      </c>
      <c r="F9" s="12">
        <v>38948</v>
      </c>
    </row>
    <row r="10" spans="1:7">
      <c r="A10" s="9">
        <v>42298</v>
      </c>
      <c r="B10">
        <v>45.88</v>
      </c>
      <c r="C10">
        <v>95.076999999999998</v>
      </c>
      <c r="D10">
        <v>94.721999999999994</v>
      </c>
      <c r="E10">
        <v>95.034999999999997</v>
      </c>
      <c r="F10" s="12">
        <v>384288</v>
      </c>
    </row>
    <row r="11" spans="1:7">
      <c r="A11" s="9">
        <v>42299</v>
      </c>
      <c r="B11">
        <v>45.27</v>
      </c>
      <c r="C11">
        <v>96.537000000000006</v>
      </c>
      <c r="D11">
        <v>94.942999999999998</v>
      </c>
      <c r="E11">
        <v>96.378</v>
      </c>
      <c r="F11" s="12">
        <v>322742</v>
      </c>
    </row>
    <row r="12" spans="1:7">
      <c r="A12" s="9">
        <v>42300</v>
      </c>
      <c r="B12">
        <v>45.44</v>
      </c>
      <c r="C12">
        <v>97.200999999999993</v>
      </c>
      <c r="D12">
        <v>96.147999999999996</v>
      </c>
      <c r="E12">
        <v>97.126999999999995</v>
      </c>
      <c r="F12" s="12">
        <v>406577</v>
      </c>
    </row>
    <row r="13" spans="1:7">
      <c r="A13" s="9">
        <v>42303</v>
      </c>
      <c r="B13">
        <v>44.74</v>
      </c>
      <c r="C13">
        <v>97.131</v>
      </c>
      <c r="D13">
        <v>96.679000000000002</v>
      </c>
      <c r="E13">
        <v>96.861000000000004</v>
      </c>
      <c r="F13" s="12">
        <v>302084</v>
      </c>
    </row>
    <row r="14" spans="1:7">
      <c r="A14" s="9">
        <v>42304</v>
      </c>
      <c r="B14">
        <v>43.78</v>
      </c>
      <c r="C14">
        <v>96.968999999999994</v>
      </c>
      <c r="D14">
        <v>96.582999999999998</v>
      </c>
      <c r="E14">
        <v>96.906000000000006</v>
      </c>
      <c r="F14" s="12">
        <v>370825</v>
      </c>
    </row>
    <row r="15" spans="1:7">
      <c r="A15" s="9">
        <v>42305</v>
      </c>
      <c r="B15">
        <v>43.44</v>
      </c>
      <c r="C15">
        <v>97.817999999999998</v>
      </c>
      <c r="D15">
        <v>96.465999999999994</v>
      </c>
      <c r="E15">
        <v>97.781999999999996</v>
      </c>
      <c r="F15" s="12">
        <v>521518</v>
      </c>
    </row>
    <row r="16" spans="1:7">
      <c r="A16" s="9">
        <v>42306</v>
      </c>
      <c r="B16">
        <v>46.06</v>
      </c>
      <c r="C16">
        <v>97.688999999999993</v>
      </c>
      <c r="D16">
        <v>97.19</v>
      </c>
      <c r="E16">
        <v>97.281999999999996</v>
      </c>
      <c r="F16" s="12">
        <v>436513</v>
      </c>
    </row>
    <row r="17" spans="1:6">
      <c r="A17" s="9">
        <v>42307</v>
      </c>
      <c r="B17">
        <v>45.74</v>
      </c>
      <c r="C17">
        <v>97.352999999999994</v>
      </c>
      <c r="D17">
        <v>96.576999999999998</v>
      </c>
      <c r="E17">
        <v>96.945999999999998</v>
      </c>
      <c r="F17" s="12">
        <v>363307</v>
      </c>
    </row>
    <row r="18" spans="1:6">
      <c r="A18" s="9">
        <v>42310</v>
      </c>
      <c r="B18">
        <v>46.43</v>
      </c>
      <c r="C18">
        <v>96.965000000000003</v>
      </c>
      <c r="D18">
        <v>96.635000000000005</v>
      </c>
      <c r="E18">
        <v>96.927999999999997</v>
      </c>
      <c r="F18" s="12">
        <v>305518</v>
      </c>
    </row>
    <row r="19" spans="1:6">
      <c r="A19" s="9">
        <v>42311</v>
      </c>
      <c r="B19">
        <v>46.11</v>
      </c>
      <c r="C19">
        <v>97.483000000000004</v>
      </c>
      <c r="D19">
        <v>96.77</v>
      </c>
      <c r="E19">
        <v>97.158000000000001</v>
      </c>
      <c r="F19" s="12">
        <v>434574</v>
      </c>
    </row>
    <row r="20" spans="1:6">
      <c r="A20" s="9">
        <v>42312</v>
      </c>
      <c r="B20">
        <v>47.74</v>
      </c>
      <c r="C20">
        <v>98.054000000000002</v>
      </c>
      <c r="D20">
        <v>97.174000000000007</v>
      </c>
      <c r="E20">
        <v>97.95</v>
      </c>
      <c r="F20" s="12">
        <v>459307</v>
      </c>
    </row>
    <row r="21" spans="1:6">
      <c r="A21" s="9">
        <v>42313</v>
      </c>
      <c r="B21">
        <v>46.57</v>
      </c>
      <c r="C21">
        <v>98.135000000000005</v>
      </c>
      <c r="D21">
        <v>97.751000000000005</v>
      </c>
      <c r="E21">
        <v>97.936000000000007</v>
      </c>
      <c r="F21" s="12">
        <v>437646</v>
      </c>
    </row>
    <row r="22" spans="1:6">
      <c r="A22" s="9">
        <v>42314</v>
      </c>
      <c r="B22">
        <v>45.41</v>
      </c>
      <c r="C22">
        <v>99.344999999999999</v>
      </c>
      <c r="D22">
        <v>97.893000000000001</v>
      </c>
      <c r="E22">
        <v>99.168000000000006</v>
      </c>
      <c r="F22" s="12">
        <v>448133</v>
      </c>
    </row>
    <row r="23" spans="1:6">
      <c r="A23" s="9">
        <v>42317</v>
      </c>
      <c r="B23">
        <v>44.52</v>
      </c>
      <c r="C23">
        <v>99.316999999999993</v>
      </c>
      <c r="D23">
        <v>98.817999999999998</v>
      </c>
      <c r="E23">
        <v>98.978999999999999</v>
      </c>
      <c r="F23" s="12">
        <v>487992</v>
      </c>
    </row>
    <row r="24" spans="1:6">
      <c r="A24" s="9">
        <v>42318</v>
      </c>
      <c r="B24">
        <v>44.1</v>
      </c>
      <c r="C24">
        <v>99.504000000000005</v>
      </c>
      <c r="D24">
        <v>98.950999999999993</v>
      </c>
      <c r="E24">
        <v>99.293000000000006</v>
      </c>
      <c r="F24" s="12">
        <v>445973</v>
      </c>
    </row>
    <row r="25" spans="1:6">
      <c r="A25" s="9">
        <v>42319</v>
      </c>
      <c r="B25">
        <v>43.63</v>
      </c>
      <c r="C25">
        <v>99.238</v>
      </c>
      <c r="D25">
        <v>98.778000000000006</v>
      </c>
      <c r="E25">
        <v>99.013000000000005</v>
      </c>
      <c r="F25" s="12">
        <v>502371</v>
      </c>
    </row>
    <row r="26" spans="1:6">
      <c r="A26" s="9">
        <v>42320</v>
      </c>
      <c r="B26">
        <v>43.05</v>
      </c>
      <c r="C26">
        <v>99.287999999999997</v>
      </c>
      <c r="D26">
        <v>98.432000000000002</v>
      </c>
      <c r="E26">
        <v>98.649000000000001</v>
      </c>
      <c r="F26" s="12">
        <v>545351</v>
      </c>
    </row>
    <row r="27" spans="1:6">
      <c r="A27" s="9">
        <v>42321</v>
      </c>
      <c r="B27">
        <v>41.61</v>
      </c>
      <c r="C27">
        <v>99.213999999999999</v>
      </c>
      <c r="D27">
        <v>98.534999999999997</v>
      </c>
      <c r="E27">
        <v>98.998000000000005</v>
      </c>
      <c r="F27" s="12">
        <v>480893</v>
      </c>
    </row>
    <row r="28" spans="1:6">
      <c r="A28" s="9">
        <v>42324</v>
      </c>
      <c r="B28">
        <v>40.92</v>
      </c>
      <c r="C28">
        <v>99.46</v>
      </c>
      <c r="D28">
        <v>98.867999999999995</v>
      </c>
      <c r="E28">
        <v>99.441999999999993</v>
      </c>
      <c r="F28" s="12">
        <v>535179</v>
      </c>
    </row>
    <row r="29" spans="1:6">
      <c r="A29" s="9">
        <v>42325</v>
      </c>
      <c r="B29">
        <v>41.96</v>
      </c>
      <c r="C29">
        <v>99.745000000000005</v>
      </c>
      <c r="D29">
        <v>99.358000000000004</v>
      </c>
      <c r="E29">
        <v>99.631</v>
      </c>
      <c r="F29" s="12">
        <v>363714</v>
      </c>
    </row>
    <row r="30" spans="1:6">
      <c r="A30" s="9">
        <v>42326</v>
      </c>
      <c r="B30">
        <v>41.11</v>
      </c>
      <c r="C30">
        <v>99.852999999999994</v>
      </c>
      <c r="D30">
        <v>99.311000000000007</v>
      </c>
      <c r="E30">
        <v>99.652000000000001</v>
      </c>
      <c r="F30" s="12">
        <v>251518</v>
      </c>
    </row>
    <row r="31" spans="1:6">
      <c r="A31" s="9">
        <v>42327</v>
      </c>
      <c r="B31">
        <v>40.72</v>
      </c>
      <c r="C31">
        <v>99.448999999999998</v>
      </c>
      <c r="D31">
        <v>98.734999999999999</v>
      </c>
      <c r="E31">
        <v>98.989000000000004</v>
      </c>
      <c r="F31" s="12">
        <v>131356</v>
      </c>
    </row>
    <row r="32" spans="1:6">
      <c r="A32" s="9">
        <v>42328</v>
      </c>
      <c r="B32">
        <v>40.54</v>
      </c>
      <c r="C32">
        <v>99.646000000000001</v>
      </c>
      <c r="D32">
        <v>98.998999999999995</v>
      </c>
      <c r="E32">
        <v>99.564999999999998</v>
      </c>
      <c r="F32" s="12">
        <v>33714</v>
      </c>
    </row>
    <row r="33" spans="1:6">
      <c r="A33" s="9">
        <v>42331</v>
      </c>
      <c r="B33">
        <v>41.49</v>
      </c>
      <c r="C33">
        <v>100</v>
      </c>
      <c r="D33">
        <v>99.531000000000006</v>
      </c>
      <c r="E33">
        <v>99.802999999999997</v>
      </c>
      <c r="F33" s="12">
        <v>516190</v>
      </c>
    </row>
    <row r="34" spans="1:6">
      <c r="A34" s="9">
        <v>42332</v>
      </c>
      <c r="B34">
        <v>42.04</v>
      </c>
      <c r="C34">
        <v>99.784999999999997</v>
      </c>
      <c r="D34">
        <v>99.465999999999994</v>
      </c>
      <c r="E34">
        <v>99.527000000000001</v>
      </c>
      <c r="F34" s="12">
        <v>430304</v>
      </c>
    </row>
    <row r="35" spans="1:6">
      <c r="A35" s="9">
        <v>42333</v>
      </c>
      <c r="B35">
        <v>42.69</v>
      </c>
      <c r="C35">
        <v>100.17</v>
      </c>
      <c r="D35">
        <v>99.311999999999998</v>
      </c>
      <c r="E35">
        <v>99.795000000000002</v>
      </c>
      <c r="F35" s="12">
        <v>383158</v>
      </c>
    </row>
    <row r="36" spans="1:6">
      <c r="A36" s="9">
        <v>42335</v>
      </c>
      <c r="B36">
        <v>43.25</v>
      </c>
      <c r="C36">
        <v>99.906999999999996</v>
      </c>
      <c r="D36">
        <v>99.713999999999999</v>
      </c>
      <c r="E36">
        <v>99.795000000000002</v>
      </c>
      <c r="F36" s="12">
        <v>316475</v>
      </c>
    </row>
    <row r="37" spans="1:6">
      <c r="A37" s="9">
        <v>42338</v>
      </c>
      <c r="B37">
        <v>41.77</v>
      </c>
      <c r="C37">
        <v>100.2</v>
      </c>
      <c r="D37">
        <v>99.656000000000006</v>
      </c>
      <c r="E37">
        <v>100.02</v>
      </c>
      <c r="F37" s="12">
        <v>369509</v>
      </c>
    </row>
    <row r="38" spans="1:6">
      <c r="A38" s="9">
        <v>42339</v>
      </c>
      <c r="B38">
        <v>41.73</v>
      </c>
      <c r="C38">
        <v>100.31</v>
      </c>
      <c r="D38">
        <v>100.05</v>
      </c>
      <c r="E38">
        <v>100.17</v>
      </c>
      <c r="F38" s="12">
        <v>415537</v>
      </c>
    </row>
    <row r="39" spans="1:6">
      <c r="A39" s="9">
        <v>42340</v>
      </c>
      <c r="B39">
        <v>41.69</v>
      </c>
      <c r="C39">
        <v>100.24</v>
      </c>
      <c r="D39">
        <v>99.718999999999994</v>
      </c>
      <c r="E39">
        <v>99.795000000000002</v>
      </c>
      <c r="F39" s="12">
        <v>545289</v>
      </c>
    </row>
    <row r="40" spans="1:6">
      <c r="A40" s="9">
        <v>42341</v>
      </c>
      <c r="B40">
        <v>40.15</v>
      </c>
      <c r="C40">
        <v>100.51</v>
      </c>
      <c r="D40">
        <v>99.802999999999997</v>
      </c>
      <c r="E40">
        <v>99.992999999999995</v>
      </c>
      <c r="F40" s="12">
        <v>496884</v>
      </c>
    </row>
    <row r="41" spans="1:6">
      <c r="A41" s="9">
        <v>42342</v>
      </c>
      <c r="B41">
        <v>41.31</v>
      </c>
      <c r="C41">
        <v>100.47</v>
      </c>
      <c r="D41">
        <v>97.590999999999994</v>
      </c>
      <c r="E41">
        <v>97.620999999999995</v>
      </c>
      <c r="F41" s="12">
        <v>510758</v>
      </c>
    </row>
    <row r="42" spans="1:6">
      <c r="A42" s="9">
        <v>42345</v>
      </c>
      <c r="B42">
        <v>40.1</v>
      </c>
      <c r="C42">
        <v>98.608999999999995</v>
      </c>
      <c r="D42">
        <v>97.813000000000002</v>
      </c>
      <c r="E42">
        <v>98.353999999999999</v>
      </c>
      <c r="F42" s="12">
        <v>635413</v>
      </c>
    </row>
    <row r="43" spans="1:6">
      <c r="A43" s="9">
        <v>42346</v>
      </c>
      <c r="B43">
        <v>37.68</v>
      </c>
      <c r="C43">
        <v>98.903000000000006</v>
      </c>
      <c r="D43">
        <v>98.256</v>
      </c>
      <c r="E43">
        <v>98.655000000000001</v>
      </c>
      <c r="F43" s="12">
        <v>767184</v>
      </c>
    </row>
    <row r="44" spans="1:6">
      <c r="A44" s="9">
        <v>42347</v>
      </c>
      <c r="B44">
        <v>37.86</v>
      </c>
      <c r="C44">
        <v>98.763000000000005</v>
      </c>
      <c r="D44">
        <v>98.331999999999994</v>
      </c>
      <c r="E44">
        <v>98.474000000000004</v>
      </c>
      <c r="F44" s="12">
        <v>646166</v>
      </c>
    </row>
    <row r="45" spans="1:6">
      <c r="A45" s="9">
        <v>42348</v>
      </c>
      <c r="B45">
        <v>37.270000000000003</v>
      </c>
      <c r="C45">
        <v>98.521000000000001</v>
      </c>
      <c r="D45">
        <v>97.222999999999999</v>
      </c>
      <c r="E45">
        <v>97.344999999999999</v>
      </c>
      <c r="F45" s="12">
        <v>513940</v>
      </c>
    </row>
    <row r="46" spans="1:6">
      <c r="A46" s="9">
        <v>42349</v>
      </c>
      <c r="B46">
        <v>36.630000000000003</v>
      </c>
      <c r="C46">
        <v>97.988</v>
      </c>
      <c r="D46">
        <v>97.36</v>
      </c>
      <c r="E46">
        <v>97.938999999999993</v>
      </c>
      <c r="F46" s="12">
        <v>505406</v>
      </c>
    </row>
    <row r="47" spans="1:6">
      <c r="A47" s="9">
        <v>42352</v>
      </c>
      <c r="B47">
        <v>35.4</v>
      </c>
      <c r="C47">
        <v>98.094999999999999</v>
      </c>
      <c r="D47">
        <v>97.328999999999994</v>
      </c>
      <c r="E47">
        <v>97.564999999999998</v>
      </c>
      <c r="F47" s="12">
        <v>550476</v>
      </c>
    </row>
    <row r="48" spans="1:6">
      <c r="A48" s="9">
        <v>42353</v>
      </c>
      <c r="B48">
        <v>36.32</v>
      </c>
      <c r="C48">
        <v>97.932000000000002</v>
      </c>
      <c r="D48">
        <v>97.275000000000006</v>
      </c>
      <c r="E48">
        <v>97.603999999999999</v>
      </c>
      <c r="F48" s="12">
        <v>474159</v>
      </c>
    </row>
    <row r="49" spans="1:6">
      <c r="A49" s="9">
        <v>42354</v>
      </c>
      <c r="B49">
        <v>36.79</v>
      </c>
      <c r="C49">
        <v>98.292000000000002</v>
      </c>
      <c r="D49">
        <v>97.19</v>
      </c>
      <c r="E49">
        <v>98.216999999999999</v>
      </c>
      <c r="F49" s="12">
        <v>402967</v>
      </c>
    </row>
    <row r="50" spans="1:6">
      <c r="A50" s="9">
        <v>42355</v>
      </c>
      <c r="B50">
        <v>35.799999999999997</v>
      </c>
      <c r="C50">
        <v>98.593000000000004</v>
      </c>
      <c r="D50">
        <v>97.655000000000001</v>
      </c>
      <c r="E50">
        <v>97.870999999999995</v>
      </c>
      <c r="F50" s="12">
        <v>196227</v>
      </c>
    </row>
    <row r="51" spans="1:6">
      <c r="A51" s="9">
        <v>42356</v>
      </c>
      <c r="B51">
        <v>34.869999999999997</v>
      </c>
      <c r="C51">
        <v>99.293999999999997</v>
      </c>
      <c r="D51">
        <v>98.61</v>
      </c>
      <c r="E51">
        <v>99.27</v>
      </c>
      <c r="F51" s="12">
        <v>116038</v>
      </c>
    </row>
    <row r="52" spans="1:6">
      <c r="A52" s="9">
        <v>42359</v>
      </c>
      <c r="B52">
        <v>34.58</v>
      </c>
      <c r="C52">
        <v>99.182000000000002</v>
      </c>
      <c r="D52">
        <v>98.635999999999996</v>
      </c>
      <c r="E52">
        <v>98.703000000000003</v>
      </c>
      <c r="F52" s="12">
        <v>27286</v>
      </c>
    </row>
    <row r="53" spans="1:6">
      <c r="A53" s="9">
        <v>42360</v>
      </c>
      <c r="B53">
        <v>35.799999999999997</v>
      </c>
      <c r="C53">
        <v>98.837999999999994</v>
      </c>
      <c r="D53">
        <v>98.293999999999997</v>
      </c>
      <c r="E53">
        <v>98.363</v>
      </c>
      <c r="F53" s="12">
        <v>302263</v>
      </c>
    </row>
    <row r="54" spans="1:6">
      <c r="A54" s="9">
        <v>42361</v>
      </c>
      <c r="B54">
        <v>36.47</v>
      </c>
      <c r="C54">
        <v>98.507999999999996</v>
      </c>
      <c r="D54">
        <v>98</v>
      </c>
      <c r="E54">
        <v>98.234999999999999</v>
      </c>
      <c r="F54" s="12">
        <v>374658</v>
      </c>
    </row>
    <row r="55" spans="1:6">
      <c r="A55" s="9">
        <v>42362</v>
      </c>
      <c r="B55">
        <v>37.86</v>
      </c>
      <c r="C55">
        <v>98.603999999999999</v>
      </c>
      <c r="D55">
        <v>98.19</v>
      </c>
      <c r="E55">
        <v>98.340999999999994</v>
      </c>
      <c r="F55" s="12">
        <v>205873</v>
      </c>
    </row>
    <row r="56" spans="1:6">
      <c r="A56" s="9">
        <v>42366</v>
      </c>
      <c r="B56">
        <v>38</v>
      </c>
      <c r="C56">
        <v>98.347999999999999</v>
      </c>
      <c r="D56">
        <v>97.864000000000004</v>
      </c>
      <c r="E56">
        <v>97.983999999999995</v>
      </c>
      <c r="F56" s="12">
        <v>220644</v>
      </c>
    </row>
    <row r="57" spans="1:6">
      <c r="A57" s="9">
        <v>42367</v>
      </c>
      <c r="B57">
        <v>36.700000000000003</v>
      </c>
      <c r="C57">
        <v>98.016999999999996</v>
      </c>
      <c r="D57">
        <v>97.83</v>
      </c>
      <c r="E57">
        <v>97.846999999999994</v>
      </c>
      <c r="F57" s="12">
        <v>241945</v>
      </c>
    </row>
    <row r="58" spans="1:6">
      <c r="A58" s="9">
        <v>42368</v>
      </c>
      <c r="B58">
        <v>37.36</v>
      </c>
      <c r="C58">
        <v>98.031999999999996</v>
      </c>
      <c r="D58">
        <v>97.811000000000007</v>
      </c>
      <c r="E58">
        <v>97.918999999999997</v>
      </c>
      <c r="F58" s="12">
        <v>267912</v>
      </c>
    </row>
    <row r="59" spans="1:6">
      <c r="A59" s="9">
        <v>42369</v>
      </c>
      <c r="B59">
        <v>36.81</v>
      </c>
      <c r="C59">
        <v>98.412999999999997</v>
      </c>
      <c r="D59">
        <v>97.799000000000007</v>
      </c>
      <c r="E59">
        <v>98.100999999999999</v>
      </c>
      <c r="F59" s="12">
        <v>283623</v>
      </c>
    </row>
    <row r="60" spans="1:6">
      <c r="A60" s="9">
        <v>42373</v>
      </c>
      <c r="B60">
        <v>37.6</v>
      </c>
      <c r="C60">
        <v>98.409000000000006</v>
      </c>
      <c r="D60">
        <v>98.113</v>
      </c>
      <c r="E60">
        <v>98.266000000000005</v>
      </c>
      <c r="F60" s="12">
        <v>431985</v>
      </c>
    </row>
    <row r="61" spans="1:6">
      <c r="A61" s="9">
        <v>42374</v>
      </c>
      <c r="B61">
        <v>36.9</v>
      </c>
      <c r="C61">
        <v>98.778000000000006</v>
      </c>
      <c r="D61">
        <v>98.177999999999997</v>
      </c>
      <c r="E61">
        <v>98.631</v>
      </c>
      <c r="F61" s="12">
        <v>410131</v>
      </c>
    </row>
    <row r="62" spans="1:6">
      <c r="A62" s="9">
        <v>42375</v>
      </c>
      <c r="B62">
        <v>36.18</v>
      </c>
      <c r="C62">
        <v>98.694000000000003</v>
      </c>
      <c r="D62">
        <v>98.683000000000007</v>
      </c>
      <c r="E62">
        <v>98.683000000000007</v>
      </c>
      <c r="F62" s="12">
        <v>563811</v>
      </c>
    </row>
    <row r="63" spans="1:6">
      <c r="A63" s="9">
        <v>42376</v>
      </c>
      <c r="B63">
        <v>34.090000000000003</v>
      </c>
      <c r="C63">
        <v>99.182000000000002</v>
      </c>
      <c r="D63">
        <v>98.049000000000007</v>
      </c>
      <c r="E63">
        <v>98.869</v>
      </c>
      <c r="F63" s="12">
        <v>617409</v>
      </c>
    </row>
    <row r="64" spans="1:6">
      <c r="A64" s="9">
        <v>42377</v>
      </c>
      <c r="B64">
        <v>33.299999999999997</v>
      </c>
      <c r="C64">
        <v>99.634</v>
      </c>
      <c r="D64">
        <v>98.747</v>
      </c>
      <c r="E64">
        <v>99.403999999999996</v>
      </c>
      <c r="F64" s="12">
        <v>596496</v>
      </c>
    </row>
    <row r="65" spans="1:6">
      <c r="A65" s="9">
        <v>42380</v>
      </c>
      <c r="B65">
        <v>32.94</v>
      </c>
      <c r="C65">
        <v>99.576999999999998</v>
      </c>
      <c r="D65">
        <v>99.108000000000004</v>
      </c>
      <c r="E65">
        <v>99.180999999999997</v>
      </c>
      <c r="F65" s="12">
        <v>648640</v>
      </c>
    </row>
    <row r="66" spans="1:6">
      <c r="A66" s="9">
        <v>42381</v>
      </c>
      <c r="B66">
        <v>31.11</v>
      </c>
      <c r="C66">
        <v>99.296999999999997</v>
      </c>
      <c r="D66">
        <v>98.168999999999997</v>
      </c>
      <c r="E66">
        <v>98.218999999999994</v>
      </c>
      <c r="F66" s="12">
        <v>627218</v>
      </c>
    </row>
    <row r="67" spans="1:6">
      <c r="A67" s="9">
        <v>42382</v>
      </c>
      <c r="B67">
        <v>30.54</v>
      </c>
      <c r="C67">
        <v>99.183000000000007</v>
      </c>
      <c r="D67">
        <v>98.332999999999998</v>
      </c>
      <c r="E67">
        <v>98.54</v>
      </c>
      <c r="F67" s="12">
        <v>637903</v>
      </c>
    </row>
    <row r="68" spans="1:6">
      <c r="A68" s="9">
        <v>42383</v>
      </c>
      <c r="B68">
        <v>30.6</v>
      </c>
      <c r="C68">
        <v>98.894999999999996</v>
      </c>
      <c r="D68">
        <v>98.078999999999994</v>
      </c>
      <c r="E68">
        <v>98.724999999999994</v>
      </c>
      <c r="F68" s="12">
        <v>537906</v>
      </c>
    </row>
    <row r="69" spans="1:6">
      <c r="A69" s="9">
        <v>42384</v>
      </c>
      <c r="B69">
        <v>31.18</v>
      </c>
      <c r="C69">
        <v>99.275999999999996</v>
      </c>
      <c r="D69">
        <v>98.572999999999993</v>
      </c>
      <c r="E69">
        <v>98.974000000000004</v>
      </c>
      <c r="F69" s="12">
        <v>329094</v>
      </c>
    </row>
    <row r="70" spans="1:6">
      <c r="A70" s="9">
        <v>42388</v>
      </c>
      <c r="B70">
        <v>29.2</v>
      </c>
      <c r="C70">
        <v>99.332999999999998</v>
      </c>
      <c r="D70">
        <v>98.861000000000004</v>
      </c>
      <c r="E70">
        <v>98.933000000000007</v>
      </c>
      <c r="F70" s="12">
        <v>188026</v>
      </c>
    </row>
    <row r="71" spans="1:6">
      <c r="A71" s="9">
        <v>42389</v>
      </c>
      <c r="B71">
        <v>28.33</v>
      </c>
      <c r="C71">
        <v>99.257000000000005</v>
      </c>
      <c r="D71">
        <v>98.59</v>
      </c>
      <c r="E71">
        <v>99.088999999999999</v>
      </c>
      <c r="F71" s="12">
        <v>32105</v>
      </c>
    </row>
    <row r="72" spans="1:6">
      <c r="A72" s="9">
        <v>42390</v>
      </c>
      <c r="B72">
        <v>28.35</v>
      </c>
      <c r="C72">
        <v>99.120999999999995</v>
      </c>
      <c r="D72">
        <v>98.378</v>
      </c>
      <c r="E72">
        <v>98.956000000000003</v>
      </c>
      <c r="F72" s="12">
        <v>694040</v>
      </c>
    </row>
    <row r="73" spans="1:6">
      <c r="A73" s="9">
        <v>42391</v>
      </c>
      <c r="B73">
        <v>29.84</v>
      </c>
      <c r="C73">
        <v>99.2</v>
      </c>
      <c r="D73">
        <v>98.863</v>
      </c>
      <c r="E73">
        <v>98.956000000000003</v>
      </c>
      <c r="F73" s="12">
        <v>636573</v>
      </c>
    </row>
    <row r="74" spans="1:6">
      <c r="A74" s="9">
        <v>42394</v>
      </c>
      <c r="B74">
        <v>32.049999999999997</v>
      </c>
      <c r="C74">
        <v>99.31</v>
      </c>
      <c r="D74">
        <v>98.864000000000004</v>
      </c>
      <c r="E74">
        <v>98.991</v>
      </c>
      <c r="F74" s="12">
        <v>606892</v>
      </c>
    </row>
    <row r="75" spans="1:6">
      <c r="A75" s="9">
        <v>42395</v>
      </c>
      <c r="B75">
        <v>29.81</v>
      </c>
      <c r="C75">
        <v>99.185000000000002</v>
      </c>
      <c r="D75">
        <v>98.626000000000005</v>
      </c>
      <c r="E75">
        <v>99.090999999999994</v>
      </c>
      <c r="F75" s="12">
        <v>642432</v>
      </c>
    </row>
    <row r="76" spans="1:6">
      <c r="A76" s="9">
        <v>42396</v>
      </c>
      <c r="B76">
        <v>30.55</v>
      </c>
      <c r="C76">
        <v>99.799000000000007</v>
      </c>
      <c r="D76">
        <v>98.909000000000006</v>
      </c>
      <c r="E76">
        <v>99.055999999999997</v>
      </c>
      <c r="F76" s="12">
        <v>738551</v>
      </c>
    </row>
    <row r="77" spans="1:6">
      <c r="A77" s="9">
        <v>42397</v>
      </c>
      <c r="B77">
        <v>32.19</v>
      </c>
      <c r="C77">
        <v>99.591999999999999</v>
      </c>
      <c r="D77">
        <v>99.113</v>
      </c>
      <c r="E77">
        <v>99.573999999999998</v>
      </c>
      <c r="F77" s="12">
        <v>833378</v>
      </c>
    </row>
    <row r="78" spans="1:6">
      <c r="A78" s="9">
        <v>42398</v>
      </c>
      <c r="B78">
        <v>33.700000000000003</v>
      </c>
      <c r="C78">
        <v>99.587999999999994</v>
      </c>
      <c r="D78">
        <v>99.230999999999995</v>
      </c>
      <c r="E78">
        <v>99.36</v>
      </c>
      <c r="F78" s="12">
        <v>618110</v>
      </c>
    </row>
    <row r="79" spans="1:6">
      <c r="A79" s="9">
        <v>42401</v>
      </c>
      <c r="B79">
        <v>33.83</v>
      </c>
      <c r="C79">
        <v>99.454999999999998</v>
      </c>
      <c r="D79">
        <v>98.995999999999995</v>
      </c>
      <c r="E79">
        <v>99.087000000000003</v>
      </c>
      <c r="F79" s="12">
        <v>595612</v>
      </c>
    </row>
    <row r="80" spans="1:6">
      <c r="A80" s="9">
        <v>42402</v>
      </c>
      <c r="B80">
        <v>31.37</v>
      </c>
      <c r="C80">
        <v>99.162999999999997</v>
      </c>
      <c r="D80">
        <v>98.710999999999999</v>
      </c>
      <c r="E80">
        <v>98.902000000000001</v>
      </c>
      <c r="F80" s="12">
        <v>602564</v>
      </c>
    </row>
    <row r="81" spans="1:6">
      <c r="A81" s="9">
        <v>42403</v>
      </c>
      <c r="B81">
        <v>29.75</v>
      </c>
      <c r="C81">
        <v>99.105000000000004</v>
      </c>
      <c r="D81">
        <v>98.424999999999997</v>
      </c>
      <c r="E81">
        <v>98.51</v>
      </c>
      <c r="F81" s="12">
        <v>811699</v>
      </c>
    </row>
    <row r="82" spans="1:6">
      <c r="A82" s="9">
        <v>42404</v>
      </c>
      <c r="B82">
        <v>32.71</v>
      </c>
      <c r="C82">
        <v>99.828999999999994</v>
      </c>
      <c r="D82">
        <v>98.575999999999993</v>
      </c>
      <c r="E82">
        <v>99.605999999999995</v>
      </c>
      <c r="F82" s="12">
        <v>696721</v>
      </c>
    </row>
    <row r="83" spans="1:6">
      <c r="A83" s="9">
        <v>42405</v>
      </c>
      <c r="B83">
        <v>31.64</v>
      </c>
      <c r="C83">
        <v>99.703999999999994</v>
      </c>
      <c r="D83">
        <v>98.93</v>
      </c>
      <c r="E83">
        <v>99.009</v>
      </c>
      <c r="F83" s="12">
        <v>616531</v>
      </c>
    </row>
    <row r="84" spans="1:6">
      <c r="A84" s="9">
        <v>42408</v>
      </c>
      <c r="B84">
        <v>30.97</v>
      </c>
      <c r="C84">
        <v>99.085999999999999</v>
      </c>
      <c r="D84">
        <v>98.751000000000005</v>
      </c>
      <c r="E84">
        <v>98.872</v>
      </c>
      <c r="F84" s="12">
        <v>603646</v>
      </c>
    </row>
    <row r="85" spans="1:6">
      <c r="A85" s="9">
        <v>42409</v>
      </c>
      <c r="B85">
        <v>30.17</v>
      </c>
      <c r="C85">
        <v>98.938000000000002</v>
      </c>
      <c r="D85">
        <v>96.885000000000005</v>
      </c>
      <c r="E85">
        <v>97.287999999999997</v>
      </c>
      <c r="F85" s="12">
        <v>738219</v>
      </c>
    </row>
    <row r="86" spans="1:6">
      <c r="A86" s="9">
        <v>42410</v>
      </c>
      <c r="B86">
        <v>28.36</v>
      </c>
      <c r="C86">
        <v>97.465000000000003</v>
      </c>
      <c r="D86">
        <v>96.259</v>
      </c>
      <c r="E86">
        <v>96.474000000000004</v>
      </c>
      <c r="F86" s="12">
        <v>781280</v>
      </c>
    </row>
    <row r="87" spans="1:6">
      <c r="A87" s="9">
        <v>42411</v>
      </c>
      <c r="B87">
        <v>27.34</v>
      </c>
      <c r="C87">
        <v>97.265000000000001</v>
      </c>
      <c r="D87">
        <v>96.316000000000003</v>
      </c>
      <c r="E87">
        <v>97.031000000000006</v>
      </c>
      <c r="F87" s="12">
        <v>795965</v>
      </c>
    </row>
    <row r="88" spans="1:6">
      <c r="A88" s="9">
        <v>42412</v>
      </c>
      <c r="B88">
        <v>27.3</v>
      </c>
      <c r="C88">
        <v>97.475999999999999</v>
      </c>
      <c r="D88">
        <v>96.542000000000002</v>
      </c>
      <c r="E88">
        <v>96.57</v>
      </c>
      <c r="F88" s="12">
        <v>675157</v>
      </c>
    </row>
    <row r="89" spans="1:6">
      <c r="A89" s="9">
        <v>42416</v>
      </c>
      <c r="B89">
        <v>29.08</v>
      </c>
      <c r="C89">
        <v>96.825000000000003</v>
      </c>
      <c r="D89">
        <v>95.662999999999997</v>
      </c>
      <c r="E89">
        <v>96.070999999999998</v>
      </c>
      <c r="F89" s="12">
        <v>651956</v>
      </c>
    </row>
    <row r="90" spans="1:6">
      <c r="A90" s="9">
        <v>42417</v>
      </c>
      <c r="B90">
        <v>29.14</v>
      </c>
      <c r="C90">
        <v>96.72</v>
      </c>
      <c r="D90">
        <v>95.756</v>
      </c>
      <c r="E90">
        <v>95.888000000000005</v>
      </c>
      <c r="F90" s="12">
        <v>578639</v>
      </c>
    </row>
    <row r="91" spans="1:6">
      <c r="A91" s="9">
        <v>42418</v>
      </c>
      <c r="B91">
        <v>31.35</v>
      </c>
      <c r="C91">
        <v>95.858000000000004</v>
      </c>
      <c r="D91">
        <v>95.236000000000004</v>
      </c>
      <c r="E91">
        <v>95.561999999999998</v>
      </c>
      <c r="F91" s="12">
        <v>225497</v>
      </c>
    </row>
    <row r="92" spans="1:6">
      <c r="A92" s="9">
        <v>42419</v>
      </c>
      <c r="B92">
        <v>30.6</v>
      </c>
      <c r="C92">
        <v>96.215000000000003</v>
      </c>
      <c r="D92">
        <v>95.492000000000004</v>
      </c>
      <c r="E92">
        <v>95.94</v>
      </c>
      <c r="F92" s="12">
        <v>103202</v>
      </c>
    </row>
    <row r="93" spans="1:6">
      <c r="A93" s="9">
        <v>42422</v>
      </c>
      <c r="B93">
        <v>29.72</v>
      </c>
      <c r="C93">
        <v>96.884</v>
      </c>
      <c r="D93">
        <v>96.037999999999997</v>
      </c>
      <c r="E93">
        <v>95.94</v>
      </c>
      <c r="F93" s="12">
        <v>26315</v>
      </c>
    </row>
    <row r="94" spans="1:6">
      <c r="A94" s="9">
        <v>42423</v>
      </c>
      <c r="B94">
        <v>33.340000000000003</v>
      </c>
      <c r="C94">
        <v>96.99</v>
      </c>
      <c r="D94">
        <v>96.382000000000005</v>
      </c>
      <c r="E94">
        <v>96.867999999999995</v>
      </c>
      <c r="F94" s="12">
        <v>539379</v>
      </c>
    </row>
    <row r="95" spans="1:6">
      <c r="A95" s="9">
        <v>42424</v>
      </c>
      <c r="B95">
        <v>31.28</v>
      </c>
      <c r="C95">
        <v>97.1</v>
      </c>
      <c r="D95">
        <v>96.626000000000005</v>
      </c>
      <c r="E95">
        <v>96.786000000000001</v>
      </c>
      <c r="F95" s="12">
        <v>652245</v>
      </c>
    </row>
    <row r="96" spans="1:6">
      <c r="A96" s="9">
        <v>42425</v>
      </c>
      <c r="B96">
        <v>32.19</v>
      </c>
      <c r="C96">
        <v>97.087000000000003</v>
      </c>
      <c r="D96">
        <v>96.688000000000002</v>
      </c>
      <c r="E96">
        <v>96.950999999999993</v>
      </c>
      <c r="F96" s="12">
        <v>611874</v>
      </c>
    </row>
    <row r="97" spans="1:6">
      <c r="A97" s="9">
        <v>42426</v>
      </c>
      <c r="B97">
        <v>33.04</v>
      </c>
      <c r="C97">
        <v>97.17</v>
      </c>
      <c r="D97">
        <v>96.561000000000007</v>
      </c>
      <c r="E97">
        <v>96.6</v>
      </c>
      <c r="F97" s="12">
        <v>646294</v>
      </c>
    </row>
    <row r="98" spans="1:6">
      <c r="A98" s="9">
        <v>42429</v>
      </c>
      <c r="B98">
        <v>32.72</v>
      </c>
      <c r="C98">
        <v>97.6</v>
      </c>
      <c r="D98">
        <v>96.712999999999994</v>
      </c>
      <c r="E98">
        <v>97.379000000000005</v>
      </c>
      <c r="F98" s="12">
        <v>512468</v>
      </c>
    </row>
    <row r="99" spans="1:6">
      <c r="A99" s="9">
        <v>42430</v>
      </c>
      <c r="B99">
        <v>33.9</v>
      </c>
      <c r="C99">
        <v>97.578000000000003</v>
      </c>
      <c r="D99">
        <v>97.135999999999996</v>
      </c>
      <c r="E99">
        <v>97.480999999999995</v>
      </c>
      <c r="F99" s="12">
        <v>566226</v>
      </c>
    </row>
    <row r="100" spans="1:6">
      <c r="A100" s="9">
        <v>42431</v>
      </c>
      <c r="B100">
        <v>33.89</v>
      </c>
      <c r="C100">
        <v>97.915999999999997</v>
      </c>
      <c r="D100">
        <v>97.23</v>
      </c>
      <c r="E100">
        <v>97.457999999999998</v>
      </c>
      <c r="F100" s="12">
        <v>597834</v>
      </c>
    </row>
    <row r="101" spans="1:6">
      <c r="A101" s="9">
        <v>42432</v>
      </c>
      <c r="B101">
        <v>34.729999999999997</v>
      </c>
      <c r="C101">
        <v>97.721000000000004</v>
      </c>
      <c r="D101">
        <v>97.222999999999999</v>
      </c>
      <c r="E101">
        <v>97.287000000000006</v>
      </c>
      <c r="F101" s="12">
        <v>512962</v>
      </c>
    </row>
    <row r="102" spans="1:6">
      <c r="A102" s="9">
        <v>42433</v>
      </c>
      <c r="B102">
        <v>34.659999999999997</v>
      </c>
      <c r="C102">
        <v>98.26</v>
      </c>
      <c r="D102">
        <v>97.097999999999999</v>
      </c>
      <c r="E102">
        <v>98.147999999999996</v>
      </c>
      <c r="F102" s="12">
        <v>578290</v>
      </c>
    </row>
    <row r="103" spans="1:6">
      <c r="A103" s="9">
        <v>42436</v>
      </c>
      <c r="B103">
        <v>36.200000000000003</v>
      </c>
      <c r="C103">
        <v>98.373000000000005</v>
      </c>
      <c r="D103">
        <v>97.796000000000006</v>
      </c>
      <c r="E103">
        <v>98.210999999999999</v>
      </c>
      <c r="F103" s="12">
        <v>709870</v>
      </c>
    </row>
    <row r="104" spans="1:6">
      <c r="A104" s="9">
        <v>42437</v>
      </c>
      <c r="B104">
        <v>37.94</v>
      </c>
      <c r="C104">
        <v>98.57</v>
      </c>
      <c r="D104">
        <v>98.091999999999999</v>
      </c>
      <c r="E104">
        <v>98.352000000000004</v>
      </c>
      <c r="F104" s="12">
        <v>706933</v>
      </c>
    </row>
    <row r="105" spans="1:6">
      <c r="A105" s="9">
        <v>42438</v>
      </c>
      <c r="B105">
        <v>36.36</v>
      </c>
      <c r="C105">
        <v>98.581999999999994</v>
      </c>
      <c r="D105">
        <v>98.120999999999995</v>
      </c>
      <c r="E105">
        <v>98.213999999999999</v>
      </c>
      <c r="F105" s="12">
        <v>740632</v>
      </c>
    </row>
    <row r="106" spans="1:6">
      <c r="A106" s="9">
        <v>42439</v>
      </c>
      <c r="B106">
        <v>38.17</v>
      </c>
      <c r="C106">
        <v>98.35</v>
      </c>
      <c r="D106">
        <v>97.46</v>
      </c>
      <c r="E106">
        <v>97.591999999999999</v>
      </c>
      <c r="F106" s="12">
        <v>701435</v>
      </c>
    </row>
    <row r="107" spans="1:6">
      <c r="A107" s="9">
        <v>42440</v>
      </c>
      <c r="B107">
        <v>37.99</v>
      </c>
      <c r="C107">
        <v>98.03</v>
      </c>
      <c r="D107">
        <v>97.019000000000005</v>
      </c>
      <c r="E107">
        <v>97.34</v>
      </c>
      <c r="F107" s="12">
        <v>564791</v>
      </c>
    </row>
    <row r="108" spans="1:6">
      <c r="A108" s="9">
        <v>42443</v>
      </c>
      <c r="B108">
        <v>38.17</v>
      </c>
      <c r="C108">
        <v>97.700999999999993</v>
      </c>
      <c r="D108">
        <v>97.037999999999997</v>
      </c>
      <c r="E108">
        <v>97.070999999999998</v>
      </c>
      <c r="F108" s="12">
        <v>489938</v>
      </c>
    </row>
    <row r="109" spans="1:6">
      <c r="A109" s="9">
        <v>42444</v>
      </c>
      <c r="B109">
        <v>37.369999999999997</v>
      </c>
      <c r="C109">
        <v>97.269000000000005</v>
      </c>
      <c r="D109">
        <v>96.887</v>
      </c>
      <c r="E109">
        <v>97.209000000000003</v>
      </c>
      <c r="F109" s="12">
        <v>446100</v>
      </c>
    </row>
    <row r="110" spans="1:6">
      <c r="A110" s="9">
        <v>42445</v>
      </c>
      <c r="B110">
        <v>36.74</v>
      </c>
      <c r="C110">
        <v>97.569000000000003</v>
      </c>
      <c r="D110">
        <v>96.930999999999997</v>
      </c>
      <c r="E110">
        <v>97.173000000000002</v>
      </c>
      <c r="F110" s="12">
        <v>494174</v>
      </c>
    </row>
    <row r="111" spans="1:6">
      <c r="A111" s="9">
        <v>42446</v>
      </c>
      <c r="B111">
        <v>38.590000000000003</v>
      </c>
      <c r="C111">
        <v>98.421999999999997</v>
      </c>
      <c r="D111">
        <v>95.938999999999993</v>
      </c>
      <c r="E111">
        <v>96.066000000000003</v>
      </c>
      <c r="F111" s="12">
        <v>298013</v>
      </c>
    </row>
    <row r="112" spans="1:6">
      <c r="A112" s="9">
        <v>42447</v>
      </c>
      <c r="B112">
        <v>40.25</v>
      </c>
      <c r="C112">
        <v>96.72</v>
      </c>
      <c r="D112">
        <v>95.938000000000002</v>
      </c>
      <c r="E112">
        <v>96.171999999999997</v>
      </c>
      <c r="F112" s="12">
        <v>130151</v>
      </c>
    </row>
    <row r="113" spans="1:6">
      <c r="A113" s="9">
        <v>42450</v>
      </c>
      <c r="B113">
        <v>39.06</v>
      </c>
      <c r="C113">
        <v>96.712999999999994</v>
      </c>
      <c r="D113">
        <v>96.088999999999999</v>
      </c>
      <c r="E113">
        <v>96.623999999999995</v>
      </c>
      <c r="F113" s="12">
        <v>31922</v>
      </c>
    </row>
    <row r="114" spans="1:6">
      <c r="A114" s="9">
        <v>42451</v>
      </c>
      <c r="B114">
        <v>41.59</v>
      </c>
      <c r="C114">
        <v>96.869</v>
      </c>
      <c r="D114">
        <v>96.465999999999994</v>
      </c>
      <c r="E114">
        <v>96.632999999999996</v>
      </c>
      <c r="F114" s="12">
        <v>463693</v>
      </c>
    </row>
    <row r="115" spans="1:6">
      <c r="A115" s="9">
        <v>42452</v>
      </c>
      <c r="B115">
        <v>41.19</v>
      </c>
      <c r="C115">
        <v>97.063999999999993</v>
      </c>
      <c r="D115">
        <v>95.539000000000001</v>
      </c>
      <c r="E115">
        <v>95.89</v>
      </c>
      <c r="F115" s="12">
        <v>492003</v>
      </c>
    </row>
    <row r="116" spans="1:6">
      <c r="A116" s="9">
        <v>42453</v>
      </c>
      <c r="B116">
        <v>39.729999999999997</v>
      </c>
      <c r="C116">
        <v>95.825999999999993</v>
      </c>
      <c r="D116">
        <v>94.65</v>
      </c>
      <c r="E116">
        <v>94.76</v>
      </c>
      <c r="F116" s="12">
        <v>495168</v>
      </c>
    </row>
    <row r="117" spans="1:6">
      <c r="A117" s="9">
        <v>42457</v>
      </c>
      <c r="B117">
        <v>39.549999999999997</v>
      </c>
      <c r="C117">
        <v>95.168000000000006</v>
      </c>
      <c r="D117">
        <v>94.578000000000003</v>
      </c>
      <c r="E117">
        <v>95.085999999999999</v>
      </c>
      <c r="F117" s="12">
        <v>299775</v>
      </c>
    </row>
    <row r="118" spans="1:6">
      <c r="A118" s="9">
        <v>42458</v>
      </c>
      <c r="B118">
        <v>39.32</v>
      </c>
      <c r="C118">
        <v>95.414000000000001</v>
      </c>
      <c r="D118">
        <v>95.001999999999995</v>
      </c>
      <c r="E118">
        <v>95.287999999999997</v>
      </c>
      <c r="F118" s="12">
        <v>488032</v>
      </c>
    </row>
    <row r="119" spans="1:6">
      <c r="A119" s="9">
        <v>42459</v>
      </c>
      <c r="B119">
        <v>38.520000000000003</v>
      </c>
      <c r="C119">
        <v>95.747</v>
      </c>
      <c r="D119">
        <v>95.257000000000005</v>
      </c>
      <c r="E119">
        <v>95.647999999999996</v>
      </c>
      <c r="F119" s="12">
        <v>542469</v>
      </c>
    </row>
    <row r="120" spans="1:6">
      <c r="A120" s="9">
        <v>42460</v>
      </c>
      <c r="B120">
        <v>38.299999999999997</v>
      </c>
      <c r="C120">
        <v>96.23</v>
      </c>
      <c r="D120">
        <v>95.593000000000004</v>
      </c>
      <c r="E120">
        <v>96.046000000000006</v>
      </c>
      <c r="F120" s="12">
        <v>532152</v>
      </c>
    </row>
    <row r="121" spans="1:6">
      <c r="A121" s="9">
        <v>42461</v>
      </c>
      <c r="B121">
        <v>38.14</v>
      </c>
      <c r="C121">
        <v>96.364000000000004</v>
      </c>
      <c r="D121">
        <v>96.040999999999997</v>
      </c>
      <c r="E121">
        <v>96.141999999999996</v>
      </c>
      <c r="F121" s="12">
        <v>547190</v>
      </c>
    </row>
    <row r="122" spans="1:6">
      <c r="A122" s="9">
        <v>42464</v>
      </c>
      <c r="B122">
        <v>36.61</v>
      </c>
      <c r="C122">
        <v>96.358000000000004</v>
      </c>
      <c r="D122">
        <v>96.15</v>
      </c>
      <c r="E122">
        <v>96.272999999999996</v>
      </c>
      <c r="F122" s="12">
        <v>549477</v>
      </c>
    </row>
    <row r="123" spans="1:6">
      <c r="A123" s="9">
        <v>42465</v>
      </c>
      <c r="B123">
        <v>35.5</v>
      </c>
      <c r="C123">
        <v>96.399000000000001</v>
      </c>
      <c r="D123">
        <v>95.835999999999999</v>
      </c>
      <c r="E123">
        <v>95.942999999999998</v>
      </c>
      <c r="F123" s="12">
        <v>485543</v>
      </c>
    </row>
    <row r="124" spans="1:6">
      <c r="A124" s="9">
        <v>42466</v>
      </c>
      <c r="B124">
        <v>36.520000000000003</v>
      </c>
      <c r="C124">
        <v>96.221999999999994</v>
      </c>
      <c r="D124">
        <v>95.088999999999999</v>
      </c>
      <c r="E124">
        <v>95.16</v>
      </c>
      <c r="F124" s="12">
        <v>751048</v>
      </c>
    </row>
    <row r="125" spans="1:6">
      <c r="A125" s="9">
        <v>42467</v>
      </c>
      <c r="B125">
        <v>37.76</v>
      </c>
      <c r="C125">
        <v>95.221999999999994</v>
      </c>
      <c r="D125">
        <v>94.587999999999994</v>
      </c>
      <c r="E125">
        <v>94.840999999999994</v>
      </c>
      <c r="F125" s="12">
        <v>626749</v>
      </c>
    </row>
    <row r="126" spans="1:6">
      <c r="A126" s="9">
        <v>42468</v>
      </c>
      <c r="B126">
        <v>37.520000000000003</v>
      </c>
      <c r="C126">
        <v>95.031000000000006</v>
      </c>
      <c r="D126">
        <v>94.319000000000003</v>
      </c>
      <c r="E126">
        <v>94.585999999999999</v>
      </c>
      <c r="F126" s="12">
        <v>817230</v>
      </c>
    </row>
    <row r="127" spans="1:6">
      <c r="A127" s="9">
        <v>42471</v>
      </c>
      <c r="B127">
        <v>39.72</v>
      </c>
      <c r="C127">
        <v>95.106999999999999</v>
      </c>
      <c r="D127">
        <v>94.334000000000003</v>
      </c>
      <c r="E127">
        <v>94.619</v>
      </c>
      <c r="F127" s="12">
        <v>679351</v>
      </c>
    </row>
    <row r="128" spans="1:6">
      <c r="A128" s="9">
        <v>42472</v>
      </c>
      <c r="B128">
        <v>40.35</v>
      </c>
      <c r="C128">
        <v>94.828999999999994</v>
      </c>
      <c r="D128">
        <v>94.406999999999996</v>
      </c>
      <c r="E128">
        <v>94.51</v>
      </c>
      <c r="F128" s="12">
        <v>796837</v>
      </c>
    </row>
    <row r="129" spans="1:6">
      <c r="A129" s="9">
        <v>42473</v>
      </c>
      <c r="B129">
        <v>41.63</v>
      </c>
      <c r="C129">
        <v>94.977000000000004</v>
      </c>
      <c r="D129">
        <v>94.447000000000003</v>
      </c>
      <c r="E129">
        <v>94.631</v>
      </c>
      <c r="F129" s="12">
        <v>730437</v>
      </c>
    </row>
    <row r="130" spans="1:6">
      <c r="A130" s="9">
        <v>42474</v>
      </c>
      <c r="B130">
        <v>41.54</v>
      </c>
      <c r="C130">
        <v>95.066000000000003</v>
      </c>
      <c r="D130">
        <v>94.239000000000004</v>
      </c>
      <c r="E130">
        <v>94.43</v>
      </c>
      <c r="F130" s="12">
        <v>488614</v>
      </c>
    </row>
    <row r="131" spans="1:6">
      <c r="A131" s="9">
        <v>42475</v>
      </c>
      <c r="B131">
        <v>41.43</v>
      </c>
      <c r="C131">
        <v>94.665999999999997</v>
      </c>
      <c r="D131">
        <v>94.015000000000001</v>
      </c>
      <c r="E131">
        <v>94.481999999999999</v>
      </c>
      <c r="F131" s="12">
        <v>520146</v>
      </c>
    </row>
    <row r="132" spans="1:6">
      <c r="A132" s="9">
        <v>42478</v>
      </c>
      <c r="B132">
        <v>38.75</v>
      </c>
      <c r="C132">
        <v>94.677000000000007</v>
      </c>
      <c r="D132">
        <v>94.093000000000004</v>
      </c>
      <c r="E132">
        <v>94.234999999999999</v>
      </c>
      <c r="F132" s="12">
        <v>342463</v>
      </c>
    </row>
    <row r="133" spans="1:6">
      <c r="A133" s="9">
        <v>42479</v>
      </c>
      <c r="B133">
        <v>40.04</v>
      </c>
      <c r="C133">
        <v>94.340999999999994</v>
      </c>
      <c r="D133">
        <v>93.748000000000005</v>
      </c>
      <c r="E133">
        <v>93.95</v>
      </c>
      <c r="F133" s="12">
        <v>101734</v>
      </c>
    </row>
    <row r="134" spans="1:6">
      <c r="A134" s="9">
        <v>42480</v>
      </c>
      <c r="B134">
        <v>40.799999999999997</v>
      </c>
      <c r="C134">
        <v>94.393000000000001</v>
      </c>
      <c r="D134">
        <v>93.626999999999995</v>
      </c>
      <c r="E134">
        <v>93.959000000000003</v>
      </c>
      <c r="F134" s="12">
        <v>30086</v>
      </c>
    </row>
    <row r="135" spans="1:6">
      <c r="A135" s="9">
        <v>42481</v>
      </c>
      <c r="B135">
        <v>43.97</v>
      </c>
      <c r="C135">
        <v>94.852999999999994</v>
      </c>
      <c r="D135">
        <v>94.001999999999995</v>
      </c>
      <c r="E135">
        <v>94.744</v>
      </c>
      <c r="F135" s="12">
        <v>671103</v>
      </c>
    </row>
    <row r="136" spans="1:6">
      <c r="A136" s="9">
        <v>42482</v>
      </c>
      <c r="B136">
        <v>43.42</v>
      </c>
      <c r="C136">
        <v>95.2</v>
      </c>
      <c r="D136">
        <v>94.676000000000002</v>
      </c>
      <c r="E136">
        <v>94.902000000000001</v>
      </c>
      <c r="F136" s="12">
        <v>575107</v>
      </c>
    </row>
    <row r="137" spans="1:6">
      <c r="A137" s="9">
        <v>42485</v>
      </c>
      <c r="B137">
        <v>43.75</v>
      </c>
      <c r="C137">
        <v>95.052000000000007</v>
      </c>
      <c r="D137">
        <v>94.506</v>
      </c>
      <c r="E137">
        <v>94.695999999999998</v>
      </c>
      <c r="F137" s="12">
        <v>606383</v>
      </c>
    </row>
    <row r="138" spans="1:6">
      <c r="A138" s="9">
        <v>42486</v>
      </c>
      <c r="B138">
        <v>42.96</v>
      </c>
      <c r="C138">
        <v>94.826999999999998</v>
      </c>
      <c r="D138">
        <v>94.384</v>
      </c>
      <c r="E138">
        <v>94.49</v>
      </c>
      <c r="F138" s="12">
        <v>564392</v>
      </c>
    </row>
    <row r="139" spans="1:6">
      <c r="A139" s="9">
        <v>42487</v>
      </c>
      <c r="B139">
        <v>44.64</v>
      </c>
      <c r="C139">
        <v>94.546000000000006</v>
      </c>
      <c r="D139">
        <v>93.926000000000002</v>
      </c>
      <c r="E139">
        <v>93.975999999999999</v>
      </c>
      <c r="F139" s="12">
        <v>648028</v>
      </c>
    </row>
    <row r="140" spans="1:6">
      <c r="A140" s="9">
        <v>42488</v>
      </c>
      <c r="B140">
        <v>45.3</v>
      </c>
      <c r="C140">
        <v>94.593000000000004</v>
      </c>
      <c r="D140">
        <v>93.936000000000007</v>
      </c>
      <c r="E140">
        <v>94.492000000000004</v>
      </c>
      <c r="F140" s="12">
        <v>487412</v>
      </c>
    </row>
    <row r="141" spans="1:6">
      <c r="A141" s="9">
        <v>42489</v>
      </c>
      <c r="B141">
        <v>45.9</v>
      </c>
      <c r="C141">
        <v>94.7</v>
      </c>
      <c r="D141">
        <v>93.923000000000002</v>
      </c>
      <c r="E141">
        <v>94.599000000000004</v>
      </c>
      <c r="F141" s="12">
        <v>598439</v>
      </c>
    </row>
    <row r="142" spans="1:6">
      <c r="A142" s="9">
        <v>42492</v>
      </c>
      <c r="B142">
        <v>45.9</v>
      </c>
      <c r="C142">
        <v>95.195999999999998</v>
      </c>
      <c r="D142">
        <v>94.468000000000004</v>
      </c>
      <c r="E142">
        <v>95.116</v>
      </c>
      <c r="F142" s="12">
        <v>464027</v>
      </c>
    </row>
    <row r="143" spans="1:6">
      <c r="A143" s="9">
        <v>42493</v>
      </c>
      <c r="B143">
        <v>44.92</v>
      </c>
      <c r="C143">
        <v>95.11</v>
      </c>
      <c r="D143">
        <v>94.679000000000002</v>
      </c>
      <c r="E143">
        <v>94.841999999999999</v>
      </c>
      <c r="F143" s="12">
        <v>625551</v>
      </c>
    </row>
    <row r="144" spans="1:6">
      <c r="A144" s="9">
        <v>42494</v>
      </c>
      <c r="B144">
        <v>43.85</v>
      </c>
      <c r="C144">
        <v>94.811000000000007</v>
      </c>
      <c r="D144">
        <v>94.204999999999998</v>
      </c>
      <c r="E144">
        <v>94.572999999999993</v>
      </c>
      <c r="F144" s="12">
        <v>711125</v>
      </c>
    </row>
    <row r="145" spans="1:6">
      <c r="A145" s="9">
        <v>42495</v>
      </c>
      <c r="B145">
        <v>44.04</v>
      </c>
      <c r="C145">
        <v>94.802000000000007</v>
      </c>
      <c r="D145">
        <v>94.147999999999996</v>
      </c>
      <c r="E145">
        <v>94.387</v>
      </c>
      <c r="F145" s="12">
        <v>746159</v>
      </c>
    </row>
    <row r="146" spans="1:6">
      <c r="A146" s="9">
        <v>42496</v>
      </c>
      <c r="B146">
        <v>44.52</v>
      </c>
      <c r="C146">
        <v>94.581999999999994</v>
      </c>
      <c r="D146">
        <v>93.685000000000002</v>
      </c>
      <c r="E146">
        <v>93.760999999999996</v>
      </c>
      <c r="F146" s="12">
        <v>695306</v>
      </c>
    </row>
    <row r="147" spans="1:6">
      <c r="A147" s="9">
        <v>42499</v>
      </c>
      <c r="B147">
        <v>45</v>
      </c>
      <c r="C147">
        <v>93.775000000000006</v>
      </c>
      <c r="D147">
        <v>93.007000000000005</v>
      </c>
      <c r="E147">
        <v>93.081999999999994</v>
      </c>
      <c r="F147" s="12">
        <v>767568</v>
      </c>
    </row>
    <row r="148" spans="1:6">
      <c r="A148" s="9">
        <v>42500</v>
      </c>
      <c r="B148">
        <v>43.25</v>
      </c>
      <c r="C148">
        <v>93.094999999999999</v>
      </c>
      <c r="D148">
        <v>92.537000000000006</v>
      </c>
      <c r="E148">
        <v>92.626000000000005</v>
      </c>
      <c r="F148" s="12">
        <v>709415</v>
      </c>
    </row>
    <row r="149" spans="1:6">
      <c r="A149" s="9">
        <v>42501</v>
      </c>
      <c r="B149">
        <v>44.6</v>
      </c>
      <c r="C149">
        <v>93.108999999999995</v>
      </c>
      <c r="D149">
        <v>91.918999999999997</v>
      </c>
      <c r="E149">
        <v>92.944000000000003</v>
      </c>
      <c r="F149" s="12">
        <v>869957</v>
      </c>
    </row>
    <row r="150" spans="1:6">
      <c r="A150" s="9">
        <v>42502</v>
      </c>
      <c r="B150">
        <v>46</v>
      </c>
      <c r="C150">
        <v>93.361000000000004</v>
      </c>
      <c r="D150">
        <v>92.85</v>
      </c>
      <c r="E150">
        <v>93.179000000000002</v>
      </c>
      <c r="F150" s="12">
        <v>715102</v>
      </c>
    </row>
    <row r="151" spans="1:6">
      <c r="A151" s="9">
        <v>42503</v>
      </c>
      <c r="B151">
        <v>46.41</v>
      </c>
      <c r="C151">
        <v>93.861999999999995</v>
      </c>
      <c r="D151">
        <v>93.17</v>
      </c>
      <c r="E151">
        <v>93.78</v>
      </c>
      <c r="F151" s="12">
        <v>519363</v>
      </c>
    </row>
    <row r="152" spans="1:6">
      <c r="A152" s="9">
        <v>42506</v>
      </c>
      <c r="B152">
        <v>46.28</v>
      </c>
      <c r="C152">
        <v>93.962000000000003</v>
      </c>
      <c r="D152">
        <v>93.277000000000001</v>
      </c>
      <c r="E152">
        <v>93.888000000000005</v>
      </c>
      <c r="F152" s="12">
        <v>550863</v>
      </c>
    </row>
    <row r="153" spans="1:6">
      <c r="A153" s="9">
        <v>42507</v>
      </c>
      <c r="B153">
        <v>47.9</v>
      </c>
      <c r="C153">
        <v>94.203999999999994</v>
      </c>
      <c r="D153">
        <v>93.802999999999997</v>
      </c>
      <c r="E153">
        <v>94.128</v>
      </c>
      <c r="F153" s="12">
        <v>470440</v>
      </c>
    </row>
    <row r="154" spans="1:6">
      <c r="A154" s="9">
        <v>42508</v>
      </c>
      <c r="B154">
        <v>48.53</v>
      </c>
      <c r="C154">
        <v>94.355999999999995</v>
      </c>
      <c r="D154">
        <v>94.031000000000006</v>
      </c>
      <c r="E154">
        <v>94.29</v>
      </c>
      <c r="F154" s="12">
        <v>343184</v>
      </c>
    </row>
    <row r="155" spans="1:6">
      <c r="A155" s="9">
        <v>42509</v>
      </c>
      <c r="B155">
        <v>47.87</v>
      </c>
      <c r="C155">
        <v>94.25</v>
      </c>
      <c r="D155">
        <v>93.683999999999997</v>
      </c>
      <c r="E155">
        <v>93.822999999999993</v>
      </c>
      <c r="F155" s="12">
        <v>108816</v>
      </c>
    </row>
    <row r="156" spans="1:6">
      <c r="A156" s="9">
        <v>42510</v>
      </c>
      <c r="B156">
        <v>48.2</v>
      </c>
      <c r="C156">
        <v>94.191000000000003</v>
      </c>
      <c r="D156">
        <v>93.799000000000007</v>
      </c>
      <c r="E156">
        <v>94.15</v>
      </c>
      <c r="F156" s="12">
        <v>30362</v>
      </c>
    </row>
    <row r="157" spans="1:6">
      <c r="A157" s="9">
        <v>42513</v>
      </c>
      <c r="B157">
        <v>48.46</v>
      </c>
      <c r="C157">
        <v>94.844999999999999</v>
      </c>
      <c r="D157">
        <v>94.117000000000004</v>
      </c>
      <c r="E157">
        <v>94.608000000000004</v>
      </c>
      <c r="F157" s="12">
        <v>475453</v>
      </c>
    </row>
    <row r="158" spans="1:6">
      <c r="A158" s="9">
        <v>42514</v>
      </c>
      <c r="B158">
        <v>48.08</v>
      </c>
      <c r="C158">
        <v>94.682000000000002</v>
      </c>
      <c r="D158">
        <v>94.397999999999996</v>
      </c>
      <c r="E158">
        <v>94.572000000000003</v>
      </c>
      <c r="F158" s="12">
        <v>475965</v>
      </c>
    </row>
    <row r="159" spans="1:6">
      <c r="A159" s="9">
        <v>42515</v>
      </c>
      <c r="B159">
        <v>49.09</v>
      </c>
      <c r="C159">
        <v>94.707999999999998</v>
      </c>
      <c r="D159">
        <v>94.328999999999994</v>
      </c>
      <c r="E159">
        <v>94.548000000000002</v>
      </c>
      <c r="F159" s="12">
        <v>550501</v>
      </c>
    </row>
    <row r="160" spans="1:6">
      <c r="A160" s="9">
        <v>42516</v>
      </c>
      <c r="B160">
        <v>49.7</v>
      </c>
      <c r="C160">
        <v>95.27</v>
      </c>
      <c r="D160">
        <v>94.528000000000006</v>
      </c>
      <c r="E160">
        <v>95.08</v>
      </c>
      <c r="F160" s="12">
        <v>488465</v>
      </c>
    </row>
    <row r="161" spans="1:6">
      <c r="A161" s="9">
        <v>42517</v>
      </c>
      <c r="B161">
        <v>49.31</v>
      </c>
      <c r="C161">
        <v>95.501999999999995</v>
      </c>
      <c r="D161">
        <v>95.123000000000005</v>
      </c>
      <c r="E161">
        <v>95.287000000000006</v>
      </c>
      <c r="F161" s="12">
        <v>406386</v>
      </c>
    </row>
    <row r="162" spans="1:6">
      <c r="A162" s="9">
        <v>42521</v>
      </c>
      <c r="B162">
        <v>49.54</v>
      </c>
      <c r="C162">
        <v>95.460999999999999</v>
      </c>
      <c r="D162">
        <v>95.174000000000007</v>
      </c>
      <c r="E162">
        <v>95.334000000000003</v>
      </c>
      <c r="F162" s="12">
        <v>476988</v>
      </c>
    </row>
    <row r="163" spans="1:6">
      <c r="A163" s="9">
        <v>42522</v>
      </c>
      <c r="B163">
        <v>48.82</v>
      </c>
      <c r="C163">
        <v>95.477000000000004</v>
      </c>
      <c r="D163">
        <v>95.103999999999999</v>
      </c>
      <c r="E163">
        <v>95.230999999999995</v>
      </c>
      <c r="F163" s="12">
        <v>568839</v>
      </c>
    </row>
    <row r="164" spans="1:6">
      <c r="A164" s="9">
        <v>42523</v>
      </c>
      <c r="B164">
        <v>48.9</v>
      </c>
      <c r="C164">
        <v>95.66</v>
      </c>
      <c r="D164">
        <v>95.201999999999998</v>
      </c>
      <c r="E164">
        <v>95.570999999999998</v>
      </c>
      <c r="F164" s="12">
        <v>564846</v>
      </c>
    </row>
    <row r="165" spans="1:6">
      <c r="A165" s="9">
        <v>42524</v>
      </c>
      <c r="B165">
        <v>49.04</v>
      </c>
      <c r="C165">
        <v>95.677999999999997</v>
      </c>
      <c r="D165">
        <v>95.33</v>
      </c>
      <c r="E165">
        <v>95.353999999999999</v>
      </c>
      <c r="F165" s="12">
        <v>481034</v>
      </c>
    </row>
    <row r="166" spans="1:6">
      <c r="A166" s="9">
        <v>42527</v>
      </c>
      <c r="B166">
        <v>48.88</v>
      </c>
      <c r="C166">
        <v>95.436000000000007</v>
      </c>
      <c r="D166">
        <v>94.938000000000002</v>
      </c>
      <c r="E166">
        <v>95.168000000000006</v>
      </c>
      <c r="F166" s="12">
        <v>450472</v>
      </c>
    </row>
    <row r="167" spans="1:6">
      <c r="A167" s="9">
        <v>42528</v>
      </c>
      <c r="B167">
        <v>49.71</v>
      </c>
      <c r="C167">
        <v>95.778999999999996</v>
      </c>
      <c r="D167">
        <v>95.081999999999994</v>
      </c>
      <c r="E167">
        <v>95.521000000000001</v>
      </c>
      <c r="F167" s="12">
        <v>542254</v>
      </c>
    </row>
    <row r="168" spans="1:6">
      <c r="A168" s="9">
        <v>42529</v>
      </c>
      <c r="B168">
        <v>50.41</v>
      </c>
      <c r="C168">
        <v>95.968000000000004</v>
      </c>
      <c r="D168">
        <v>95.628</v>
      </c>
      <c r="E168">
        <v>95.521000000000001</v>
      </c>
      <c r="F168" s="12">
        <v>656416</v>
      </c>
    </row>
    <row r="169" spans="1:6">
      <c r="A169" s="9">
        <v>42530</v>
      </c>
      <c r="B169">
        <v>51.45</v>
      </c>
      <c r="C169">
        <v>95.894999999999996</v>
      </c>
      <c r="D169">
        <v>95.462999999999994</v>
      </c>
      <c r="E169">
        <v>95.891000000000005</v>
      </c>
      <c r="F169" s="12">
        <v>560723</v>
      </c>
    </row>
    <row r="170" spans="1:6">
      <c r="A170" s="9">
        <v>42531</v>
      </c>
      <c r="B170">
        <v>50.47</v>
      </c>
      <c r="C170">
        <v>95.900999999999996</v>
      </c>
      <c r="D170">
        <v>95.343999999999994</v>
      </c>
      <c r="E170">
        <v>95.454999999999998</v>
      </c>
      <c r="F170" s="12">
        <v>596119</v>
      </c>
    </row>
    <row r="171" spans="1:6">
      <c r="A171" s="9">
        <v>42534</v>
      </c>
      <c r="B171">
        <v>48.85</v>
      </c>
      <c r="C171">
        <v>95.608999999999995</v>
      </c>
      <c r="D171">
        <v>95.153000000000006</v>
      </c>
      <c r="E171">
        <v>95.563999999999993</v>
      </c>
      <c r="F171" s="12">
        <v>506036</v>
      </c>
    </row>
    <row r="172" spans="1:6">
      <c r="A172" s="9">
        <v>42535</v>
      </c>
      <c r="B172">
        <v>48.52</v>
      </c>
      <c r="C172">
        <v>95.638000000000005</v>
      </c>
      <c r="D172">
        <v>93.855000000000004</v>
      </c>
      <c r="E172">
        <v>94.028999999999996</v>
      </c>
      <c r="F172" s="12">
        <v>456144</v>
      </c>
    </row>
    <row r="173" spans="1:6">
      <c r="A173" s="9">
        <v>42536</v>
      </c>
      <c r="B173">
        <v>47.9</v>
      </c>
      <c r="C173">
        <v>94.274000000000001</v>
      </c>
      <c r="D173">
        <v>93.745000000000005</v>
      </c>
      <c r="E173">
        <v>93.902000000000001</v>
      </c>
      <c r="F173" s="12">
        <v>527870</v>
      </c>
    </row>
    <row r="174" spans="1:6">
      <c r="A174" s="9">
        <v>42537</v>
      </c>
      <c r="B174">
        <v>47.45</v>
      </c>
      <c r="C174">
        <v>94.093999999999994</v>
      </c>
      <c r="D174">
        <v>93.754000000000005</v>
      </c>
      <c r="E174">
        <v>93.828000000000003</v>
      </c>
      <c r="F174" s="12">
        <v>507910</v>
      </c>
    </row>
    <row r="175" spans="1:6">
      <c r="A175" s="9">
        <v>42538</v>
      </c>
      <c r="B175">
        <v>45.99</v>
      </c>
      <c r="C175">
        <v>93.885999999999996</v>
      </c>
      <c r="D175">
        <v>93.424999999999997</v>
      </c>
      <c r="E175">
        <v>93.59</v>
      </c>
      <c r="F175" s="12">
        <v>226653</v>
      </c>
    </row>
    <row r="176" spans="1:6">
      <c r="A176" s="9">
        <v>42541</v>
      </c>
      <c r="B176">
        <v>48.29</v>
      </c>
      <c r="C176">
        <v>94.13</v>
      </c>
      <c r="D176">
        <v>93.433000000000007</v>
      </c>
      <c r="E176">
        <v>93.953000000000003</v>
      </c>
      <c r="F176" s="12">
        <v>98293</v>
      </c>
    </row>
    <row r="177" spans="1:6">
      <c r="A177" s="9">
        <v>42542</v>
      </c>
      <c r="B177">
        <v>49.14</v>
      </c>
      <c r="C177">
        <v>94.712999999999994</v>
      </c>
      <c r="D177">
        <v>94.045000000000002</v>
      </c>
      <c r="E177">
        <v>94.570999999999998</v>
      </c>
      <c r="F177" s="12">
        <v>30105</v>
      </c>
    </row>
    <row r="178" spans="1:6">
      <c r="A178" s="9">
        <v>42543</v>
      </c>
      <c r="B178">
        <v>50.22</v>
      </c>
      <c r="C178">
        <v>94.75</v>
      </c>
      <c r="D178">
        <v>94.242999999999995</v>
      </c>
      <c r="E178">
        <v>94.361999999999995</v>
      </c>
      <c r="F178" s="12">
        <v>569939</v>
      </c>
    </row>
    <row r="179" spans="1:6">
      <c r="A179" s="9">
        <v>42544</v>
      </c>
      <c r="B179">
        <v>49.08</v>
      </c>
      <c r="C179">
        <v>95.025000000000006</v>
      </c>
      <c r="D179">
        <v>94.323999999999998</v>
      </c>
      <c r="E179">
        <v>94.927999999999997</v>
      </c>
      <c r="F179" s="12">
        <v>401885</v>
      </c>
    </row>
    <row r="180" spans="1:6">
      <c r="A180" s="9">
        <v>42545</v>
      </c>
      <c r="B180">
        <v>50.3</v>
      </c>
      <c r="C180">
        <v>95.043000000000006</v>
      </c>
      <c r="D180">
        <v>94.36</v>
      </c>
      <c r="E180">
        <v>94.61</v>
      </c>
      <c r="F180" s="12">
        <v>649446</v>
      </c>
    </row>
    <row r="181" spans="1:6">
      <c r="A181" s="9">
        <v>42548</v>
      </c>
      <c r="B181">
        <v>47.81</v>
      </c>
      <c r="C181">
        <v>95.317999999999998</v>
      </c>
      <c r="D181">
        <v>94.204999999999998</v>
      </c>
      <c r="E181">
        <v>94.569000000000003</v>
      </c>
      <c r="F181" s="12">
        <v>504613</v>
      </c>
    </row>
    <row r="182" spans="1:6">
      <c r="A182" s="9">
        <v>42549</v>
      </c>
      <c r="B182">
        <v>46.59</v>
      </c>
      <c r="C182">
        <v>94.59</v>
      </c>
      <c r="D182">
        <v>94.073999999999998</v>
      </c>
      <c r="E182">
        <v>94.206000000000003</v>
      </c>
      <c r="F182" s="12">
        <v>498851</v>
      </c>
    </row>
    <row r="183" spans="1:6">
      <c r="A183" s="9">
        <v>42550</v>
      </c>
      <c r="B183">
        <v>48.06</v>
      </c>
      <c r="C183">
        <v>93.978999999999999</v>
      </c>
      <c r="D183">
        <v>93.448999999999998</v>
      </c>
      <c r="E183">
        <v>93.611000000000004</v>
      </c>
      <c r="F183" s="12">
        <v>511476</v>
      </c>
    </row>
    <row r="184" spans="1:6">
      <c r="A184" s="9">
        <v>42551</v>
      </c>
      <c r="B184">
        <v>49.55</v>
      </c>
      <c r="C184">
        <v>94.135000000000005</v>
      </c>
      <c r="D184">
        <v>93.424999999999997</v>
      </c>
      <c r="E184">
        <v>94.016999999999996</v>
      </c>
      <c r="F184" s="12">
        <v>508736</v>
      </c>
    </row>
    <row r="185" spans="1:6">
      <c r="A185" s="9">
        <v>42552</v>
      </c>
      <c r="B185">
        <v>48.38</v>
      </c>
      <c r="C185">
        <v>94.123000000000005</v>
      </c>
      <c r="D185">
        <v>93.421000000000006</v>
      </c>
      <c r="E185">
        <v>93.715999999999994</v>
      </c>
      <c r="F185" s="12">
        <v>405187</v>
      </c>
    </row>
    <row r="186" spans="1:6">
      <c r="A186" s="9">
        <v>42556</v>
      </c>
      <c r="B186">
        <v>49.11</v>
      </c>
      <c r="C186">
        <v>93.614000000000004</v>
      </c>
      <c r="D186">
        <v>93.019000000000005</v>
      </c>
      <c r="E186">
        <v>93.528999999999996</v>
      </c>
      <c r="F186" s="12">
        <v>609194</v>
      </c>
    </row>
    <row r="187" spans="1:6">
      <c r="A187" s="9">
        <v>42557</v>
      </c>
      <c r="B187">
        <v>46.83</v>
      </c>
      <c r="C187">
        <v>96.703000000000003</v>
      </c>
      <c r="D187">
        <v>93.713999999999999</v>
      </c>
      <c r="E187">
        <v>95.447999999999993</v>
      </c>
      <c r="F187" s="12">
        <v>607663</v>
      </c>
    </row>
    <row r="188" spans="1:6">
      <c r="A188" s="9">
        <v>42558</v>
      </c>
      <c r="B188">
        <v>47.88</v>
      </c>
      <c r="C188">
        <v>96.704999999999998</v>
      </c>
      <c r="D188">
        <v>95.807000000000002</v>
      </c>
      <c r="E188">
        <v>96.543999999999997</v>
      </c>
      <c r="F188" s="12">
        <v>710893</v>
      </c>
    </row>
    <row r="189" spans="1:6">
      <c r="A189" s="9">
        <v>42559</v>
      </c>
      <c r="B189">
        <v>45.19</v>
      </c>
      <c r="C189">
        <v>96.421000000000006</v>
      </c>
      <c r="D189">
        <v>95.769000000000005</v>
      </c>
      <c r="E189">
        <v>96.245000000000005</v>
      </c>
      <c r="F189" s="12">
        <v>583078</v>
      </c>
    </row>
    <row r="190" spans="1:6">
      <c r="A190" s="9">
        <v>42562</v>
      </c>
      <c r="B190">
        <v>45.07</v>
      </c>
      <c r="C190">
        <v>96.2</v>
      </c>
      <c r="D190">
        <v>95.591999999999999</v>
      </c>
      <c r="E190">
        <v>95.769000000000005</v>
      </c>
      <c r="F190" s="12">
        <v>533657</v>
      </c>
    </row>
    <row r="191" spans="1:6">
      <c r="A191" s="9">
        <v>42563</v>
      </c>
      <c r="B191">
        <v>44.58</v>
      </c>
      <c r="C191">
        <v>96.417000000000002</v>
      </c>
      <c r="D191">
        <v>95.442999999999998</v>
      </c>
      <c r="E191">
        <v>96.143000000000001</v>
      </c>
      <c r="F191" s="12">
        <v>658257</v>
      </c>
    </row>
    <row r="192" spans="1:6">
      <c r="A192" s="9">
        <v>42564</v>
      </c>
      <c r="B192">
        <v>46.58</v>
      </c>
      <c r="C192">
        <v>96.078000000000003</v>
      </c>
      <c r="D192">
        <v>95.406999999999996</v>
      </c>
      <c r="E192">
        <v>95.649000000000001</v>
      </c>
      <c r="F192" s="12">
        <v>686245</v>
      </c>
    </row>
    <row r="193" spans="1:6">
      <c r="A193" s="9">
        <v>42565</v>
      </c>
      <c r="B193">
        <v>45.14</v>
      </c>
      <c r="C193">
        <v>95.894999999999996</v>
      </c>
      <c r="D193">
        <v>95.432000000000002</v>
      </c>
      <c r="E193">
        <v>95.649000000000001</v>
      </c>
      <c r="F193" s="12">
        <v>573761</v>
      </c>
    </row>
    <row r="194" spans="1:6">
      <c r="A194" s="9">
        <v>42566</v>
      </c>
      <c r="B194">
        <v>45.52</v>
      </c>
      <c r="C194">
        <v>96.254000000000005</v>
      </c>
      <c r="D194">
        <v>95.335999999999999</v>
      </c>
      <c r="E194">
        <v>96.165999999999997</v>
      </c>
      <c r="F194" s="12">
        <v>430256</v>
      </c>
    </row>
    <row r="195" spans="1:6">
      <c r="A195" s="9">
        <v>42569</v>
      </c>
      <c r="B195">
        <v>46.12</v>
      </c>
      <c r="C195">
        <v>96.495999999999995</v>
      </c>
      <c r="D195">
        <v>95.977000000000004</v>
      </c>
      <c r="E195">
        <v>96.052999999999997</v>
      </c>
      <c r="F195" s="12">
        <v>211393</v>
      </c>
    </row>
    <row r="196" spans="1:6">
      <c r="A196" s="9">
        <v>42570</v>
      </c>
      <c r="B196">
        <v>45.23</v>
      </c>
      <c r="C196">
        <v>96.337999999999994</v>
      </c>
      <c r="D196">
        <v>95.92</v>
      </c>
      <c r="E196">
        <v>96.328000000000003</v>
      </c>
      <c r="F196" s="12">
        <v>128127</v>
      </c>
    </row>
    <row r="197" spans="1:6">
      <c r="A197" s="9">
        <v>42571</v>
      </c>
      <c r="B197">
        <v>44.59</v>
      </c>
      <c r="C197">
        <v>96.697000000000003</v>
      </c>
      <c r="D197">
        <v>95.825999999999993</v>
      </c>
      <c r="E197">
        <v>96.302000000000007</v>
      </c>
      <c r="F197" s="12">
        <v>29390</v>
      </c>
    </row>
    <row r="198" spans="1:6">
      <c r="A198" s="9">
        <v>42572</v>
      </c>
      <c r="B198">
        <v>45.65</v>
      </c>
      <c r="C198">
        <v>96.793000000000006</v>
      </c>
      <c r="D198">
        <v>96.274000000000001</v>
      </c>
      <c r="E198">
        <v>96.570999999999998</v>
      </c>
      <c r="F198" s="12">
        <v>432972</v>
      </c>
    </row>
    <row r="199" spans="1:6">
      <c r="A199" s="9">
        <v>42573</v>
      </c>
      <c r="B199">
        <v>44.6</v>
      </c>
      <c r="C199">
        <v>96.644000000000005</v>
      </c>
      <c r="D199">
        <v>96.07</v>
      </c>
      <c r="E199">
        <v>96.441000000000003</v>
      </c>
      <c r="F199" s="12">
        <v>428407</v>
      </c>
    </row>
    <row r="200" spans="1:6">
      <c r="A200" s="9">
        <v>42576</v>
      </c>
      <c r="B200">
        <v>44.2</v>
      </c>
      <c r="C200">
        <v>96.597999999999999</v>
      </c>
      <c r="D200">
        <v>96.093000000000004</v>
      </c>
      <c r="E200">
        <v>96.215999999999994</v>
      </c>
      <c r="F200" s="12">
        <v>389837</v>
      </c>
    </row>
    <row r="201" spans="1:6">
      <c r="A201" s="9">
        <v>42577</v>
      </c>
      <c r="B201">
        <v>43.07</v>
      </c>
      <c r="C201">
        <v>96.367999999999995</v>
      </c>
      <c r="D201">
        <v>95.831000000000003</v>
      </c>
      <c r="E201">
        <v>96.076999999999998</v>
      </c>
      <c r="F201" s="12">
        <v>461324</v>
      </c>
    </row>
    <row r="202" spans="1:6">
      <c r="A202" s="9">
        <v>42578</v>
      </c>
      <c r="B202">
        <v>42.66</v>
      </c>
      <c r="C202">
        <v>96.730999999999995</v>
      </c>
      <c r="D202">
        <v>95.912000000000006</v>
      </c>
      <c r="E202">
        <v>96.58</v>
      </c>
      <c r="F202" s="12">
        <v>537390</v>
      </c>
    </row>
    <row r="203" spans="1:6">
      <c r="A203" s="9">
        <v>42579</v>
      </c>
      <c r="B203">
        <v>41.93</v>
      </c>
      <c r="C203">
        <v>96.712999999999994</v>
      </c>
      <c r="D203">
        <v>96.465999999999994</v>
      </c>
      <c r="E203">
        <v>96.561999999999998</v>
      </c>
      <c r="F203" s="12">
        <v>447913</v>
      </c>
    </row>
    <row r="204" spans="1:6">
      <c r="A204" s="9">
        <v>42580</v>
      </c>
      <c r="B204">
        <v>41.12</v>
      </c>
      <c r="C204">
        <v>97.147999999999996</v>
      </c>
      <c r="D204">
        <v>96.522000000000006</v>
      </c>
      <c r="E204">
        <v>97.063000000000002</v>
      </c>
      <c r="F204" s="12">
        <v>478763</v>
      </c>
    </row>
    <row r="205" spans="1:6">
      <c r="A205" s="9">
        <v>42583</v>
      </c>
      <c r="B205">
        <v>41.35</v>
      </c>
      <c r="C205">
        <v>97.322999999999993</v>
      </c>
      <c r="D205">
        <v>96.989000000000004</v>
      </c>
      <c r="E205">
        <v>97.200999999999993</v>
      </c>
      <c r="F205" s="12">
        <v>533020</v>
      </c>
    </row>
    <row r="206" spans="1:6">
      <c r="A206" s="9">
        <v>42584</v>
      </c>
      <c r="B206">
        <v>40.08</v>
      </c>
      <c r="C206">
        <v>97.206000000000003</v>
      </c>
      <c r="D206">
        <v>96.733000000000004</v>
      </c>
      <c r="E206">
        <v>97</v>
      </c>
      <c r="F206" s="12">
        <v>534512</v>
      </c>
    </row>
    <row r="207" spans="1:6">
      <c r="A207" s="9">
        <v>42585</v>
      </c>
      <c r="B207">
        <v>39.700000000000003</v>
      </c>
      <c r="C207">
        <v>97.543000000000006</v>
      </c>
      <c r="D207">
        <v>96.825000000000003</v>
      </c>
      <c r="E207">
        <v>97.466999999999999</v>
      </c>
      <c r="F207" s="12">
        <v>655186</v>
      </c>
    </row>
    <row r="208" spans="1:6">
      <c r="A208" s="9">
        <v>42586</v>
      </c>
      <c r="B208">
        <v>41.16</v>
      </c>
      <c r="C208">
        <v>97.569000000000003</v>
      </c>
      <c r="D208">
        <v>97.218999999999994</v>
      </c>
      <c r="E208">
        <v>97.286000000000001</v>
      </c>
      <c r="F208" s="12">
        <v>598836</v>
      </c>
    </row>
    <row r="209" spans="1:6">
      <c r="A209" s="9">
        <v>42587</v>
      </c>
      <c r="B209">
        <v>41.84</v>
      </c>
      <c r="C209">
        <v>97.316000000000003</v>
      </c>
      <c r="D209">
        <v>96.852999999999994</v>
      </c>
      <c r="E209">
        <v>97.156000000000006</v>
      </c>
      <c r="F209" s="12">
        <v>550189</v>
      </c>
    </row>
    <row r="210" spans="1:6">
      <c r="A210" s="9">
        <v>42590</v>
      </c>
      <c r="B210">
        <v>41.99</v>
      </c>
      <c r="C210">
        <v>97.53</v>
      </c>
      <c r="D210">
        <v>96.67</v>
      </c>
      <c r="E210">
        <v>97.052999999999997</v>
      </c>
      <c r="F210" s="12">
        <v>562530</v>
      </c>
    </row>
    <row r="211" spans="1:6">
      <c r="A211" s="9">
        <v>42591</v>
      </c>
      <c r="B211">
        <v>42.83</v>
      </c>
      <c r="C211">
        <v>96.771000000000001</v>
      </c>
      <c r="D211">
        <v>96.287000000000006</v>
      </c>
      <c r="E211">
        <v>96.739000000000004</v>
      </c>
      <c r="F211" s="12">
        <v>624703</v>
      </c>
    </row>
    <row r="212" spans="1:6">
      <c r="A212" s="9">
        <v>42592</v>
      </c>
      <c r="B212">
        <v>42.74</v>
      </c>
      <c r="C212">
        <v>96.62</v>
      </c>
      <c r="D212">
        <v>95.384</v>
      </c>
      <c r="E212">
        <v>95.53</v>
      </c>
      <c r="F212" s="12">
        <v>676148</v>
      </c>
    </row>
    <row r="213" spans="1:6">
      <c r="A213" s="9">
        <v>42593</v>
      </c>
      <c r="B213">
        <v>41.48</v>
      </c>
      <c r="C213">
        <v>95.823999999999998</v>
      </c>
      <c r="D213">
        <v>95.528999999999996</v>
      </c>
      <c r="E213">
        <v>95.712999999999994</v>
      </c>
      <c r="F213" s="12">
        <v>682235</v>
      </c>
    </row>
    <row r="214" spans="1:6">
      <c r="A214" s="9">
        <v>42594</v>
      </c>
      <c r="B214">
        <v>43.46</v>
      </c>
      <c r="C214">
        <v>95.846000000000004</v>
      </c>
      <c r="D214">
        <v>95.003</v>
      </c>
      <c r="E214">
        <v>95.063999999999993</v>
      </c>
      <c r="F214" s="12">
        <v>536081</v>
      </c>
    </row>
    <row r="215" spans="1:6">
      <c r="A215" s="9">
        <v>42597</v>
      </c>
      <c r="B215">
        <v>44.74</v>
      </c>
      <c r="C215">
        <v>95.608999999999995</v>
      </c>
      <c r="D215">
        <v>95.131</v>
      </c>
      <c r="E215">
        <v>95.563000000000002</v>
      </c>
      <c r="F215" s="12">
        <v>522526</v>
      </c>
    </row>
    <row r="216" spans="1:6">
      <c r="A216" s="9">
        <v>42598</v>
      </c>
      <c r="B216">
        <v>45.59</v>
      </c>
      <c r="C216">
        <v>95.903999999999996</v>
      </c>
      <c r="D216">
        <v>95.424000000000007</v>
      </c>
      <c r="E216">
        <v>95.757999999999996</v>
      </c>
      <c r="F216" s="12">
        <v>550440</v>
      </c>
    </row>
    <row r="217" spans="1:6">
      <c r="A217" s="9">
        <v>42599</v>
      </c>
      <c r="B217">
        <v>46.37</v>
      </c>
      <c r="C217">
        <v>96.522000000000006</v>
      </c>
      <c r="D217">
        <v>95.546999999999997</v>
      </c>
      <c r="E217">
        <v>96.194000000000003</v>
      </c>
      <c r="F217" s="12">
        <v>563354</v>
      </c>
    </row>
    <row r="218" spans="1:6">
      <c r="A218" s="9">
        <v>42600</v>
      </c>
      <c r="B218">
        <v>46.9</v>
      </c>
      <c r="C218">
        <v>96.474000000000004</v>
      </c>
      <c r="D218">
        <v>96.149000000000001</v>
      </c>
      <c r="E218">
        <v>96.400999999999996</v>
      </c>
      <c r="F218" s="12">
        <v>229277</v>
      </c>
    </row>
    <row r="219" spans="1:6">
      <c r="A219" s="9">
        <v>42601</v>
      </c>
      <c r="B219">
        <v>48.33</v>
      </c>
      <c r="C219">
        <v>96.524000000000001</v>
      </c>
      <c r="D219">
        <v>96.076999999999998</v>
      </c>
      <c r="E219">
        <v>96.183000000000007</v>
      </c>
      <c r="F219" s="12">
        <v>162438</v>
      </c>
    </row>
    <row r="220" spans="1:6">
      <c r="A220" s="9">
        <v>42604</v>
      </c>
      <c r="B220">
        <v>48.4</v>
      </c>
      <c r="C220">
        <v>96.179000000000002</v>
      </c>
      <c r="D220">
        <v>95.441999999999993</v>
      </c>
      <c r="E220">
        <v>95.65</v>
      </c>
      <c r="F220" s="12">
        <v>36525</v>
      </c>
    </row>
    <row r="221" spans="1:6">
      <c r="A221" s="9">
        <v>42605</v>
      </c>
      <c r="B221">
        <v>47.39</v>
      </c>
      <c r="C221">
        <v>95.972999999999999</v>
      </c>
      <c r="D221">
        <v>95.504999999999995</v>
      </c>
      <c r="E221">
        <v>95.856999999999999</v>
      </c>
      <c r="F221" s="12">
        <v>623904</v>
      </c>
    </row>
    <row r="222" spans="1:6">
      <c r="A222" s="9">
        <v>42606</v>
      </c>
      <c r="B222">
        <v>47.59</v>
      </c>
      <c r="C222">
        <v>95.994</v>
      </c>
      <c r="D222">
        <v>95.254000000000005</v>
      </c>
      <c r="E222">
        <v>95.721999999999994</v>
      </c>
      <c r="F222" s="12">
        <v>603495</v>
      </c>
    </row>
    <row r="223" spans="1:6">
      <c r="A223" s="9">
        <v>42607</v>
      </c>
      <c r="B223">
        <v>46.8</v>
      </c>
      <c r="C223">
        <v>95.801000000000002</v>
      </c>
      <c r="D223">
        <v>95.468000000000004</v>
      </c>
      <c r="E223">
        <v>95.629000000000005</v>
      </c>
      <c r="F223" s="12">
        <v>458816</v>
      </c>
    </row>
    <row r="224" spans="1:6">
      <c r="A224" s="9">
        <v>42608</v>
      </c>
      <c r="B224">
        <v>47.37</v>
      </c>
      <c r="C224">
        <v>95.661000000000001</v>
      </c>
      <c r="D224">
        <v>94.426000000000002</v>
      </c>
      <c r="E224">
        <v>94.790999999999997</v>
      </c>
      <c r="F224" s="12">
        <v>558344</v>
      </c>
    </row>
    <row r="225" spans="1:6">
      <c r="A225" s="9">
        <v>42611</v>
      </c>
      <c r="B225">
        <v>47.22</v>
      </c>
      <c r="C225">
        <v>95.102000000000004</v>
      </c>
      <c r="D225">
        <v>94.51</v>
      </c>
      <c r="E225">
        <v>94.718000000000004</v>
      </c>
      <c r="F225" s="12">
        <v>309254</v>
      </c>
    </row>
    <row r="226" spans="1:6">
      <c r="A226" s="9">
        <v>42612</v>
      </c>
      <c r="B226">
        <v>46.98</v>
      </c>
      <c r="C226">
        <v>94.652000000000001</v>
      </c>
      <c r="D226">
        <v>94.076999999999998</v>
      </c>
      <c r="E226">
        <v>94.156999999999996</v>
      </c>
      <c r="F226" s="12">
        <v>464449</v>
      </c>
    </row>
    <row r="227" spans="1:6">
      <c r="A227" s="9">
        <v>42613</v>
      </c>
      <c r="B227">
        <v>46.24</v>
      </c>
      <c r="C227">
        <v>94.628</v>
      </c>
      <c r="D227">
        <v>94.212000000000003</v>
      </c>
      <c r="E227">
        <v>94.510999999999996</v>
      </c>
      <c r="F227" s="12">
        <v>549007</v>
      </c>
    </row>
    <row r="228" spans="1:6">
      <c r="A228" s="9">
        <v>42614</v>
      </c>
      <c r="B228">
        <v>44.85</v>
      </c>
      <c r="C228">
        <v>94.957999999999998</v>
      </c>
      <c r="D228">
        <v>94.442999999999998</v>
      </c>
      <c r="E228">
        <v>94.519000000000005</v>
      </c>
      <c r="F228" s="12">
        <v>605003</v>
      </c>
    </row>
    <row r="229" spans="1:6">
      <c r="A229" s="9">
        <v>42615</v>
      </c>
      <c r="B229">
        <v>43.55</v>
      </c>
      <c r="C229">
        <v>94.585999999999999</v>
      </c>
      <c r="D229">
        <v>94.213999999999999</v>
      </c>
      <c r="E229">
        <v>94.539000000000001</v>
      </c>
      <c r="F229" s="12">
        <v>576915</v>
      </c>
    </row>
    <row r="230" spans="1:6">
      <c r="A230" s="9">
        <v>42619</v>
      </c>
      <c r="B230">
        <v>44.15</v>
      </c>
      <c r="C230">
        <v>94.909000000000006</v>
      </c>
      <c r="D230">
        <v>94.504999999999995</v>
      </c>
      <c r="E230">
        <v>94.786000000000001</v>
      </c>
      <c r="F230" s="12">
        <v>932145</v>
      </c>
    </row>
    <row r="231" spans="1:6">
      <c r="A231" s="9">
        <v>42620</v>
      </c>
      <c r="B231">
        <v>44.85</v>
      </c>
      <c r="C231">
        <v>94.83</v>
      </c>
      <c r="D231">
        <v>94.590999999999994</v>
      </c>
      <c r="E231">
        <v>94.772000000000006</v>
      </c>
      <c r="F231" s="12">
        <v>572884</v>
      </c>
    </row>
    <row r="232" spans="1:6">
      <c r="A232" s="9">
        <v>42621</v>
      </c>
      <c r="B232">
        <v>46.12</v>
      </c>
      <c r="C232">
        <v>95.593999999999994</v>
      </c>
      <c r="D232">
        <v>94.245999999999995</v>
      </c>
      <c r="E232">
        <v>95.566000000000003</v>
      </c>
      <c r="F232" s="12">
        <v>761943</v>
      </c>
    </row>
    <row r="233" spans="1:6">
      <c r="A233" s="9">
        <v>42622</v>
      </c>
      <c r="B233">
        <v>47.36</v>
      </c>
      <c r="C233">
        <v>95.834000000000003</v>
      </c>
      <c r="D233">
        <v>95.478999999999999</v>
      </c>
      <c r="E233">
        <v>95.58</v>
      </c>
      <c r="F233" s="12">
        <v>688191</v>
      </c>
    </row>
    <row r="234" spans="1:6">
      <c r="A234" s="9">
        <v>42625</v>
      </c>
      <c r="B234">
        <v>45.57</v>
      </c>
      <c r="C234">
        <v>96.143000000000001</v>
      </c>
      <c r="D234">
        <v>95.522999999999996</v>
      </c>
      <c r="E234">
        <v>96.054000000000002</v>
      </c>
      <c r="F234" s="12">
        <v>745016</v>
      </c>
    </row>
    <row r="235" spans="1:6">
      <c r="A235" s="9">
        <v>42626</v>
      </c>
      <c r="B235">
        <v>46.06</v>
      </c>
      <c r="C235">
        <v>96.254999999999995</v>
      </c>
      <c r="D235">
        <v>95.902000000000001</v>
      </c>
      <c r="E235">
        <v>96.022000000000006</v>
      </c>
      <c r="F235" s="12">
        <v>657775</v>
      </c>
    </row>
    <row r="236" spans="1:6">
      <c r="A236" s="9">
        <v>42627</v>
      </c>
      <c r="B236">
        <v>45</v>
      </c>
      <c r="C236">
        <v>96.239000000000004</v>
      </c>
      <c r="D236">
        <v>95.594999999999999</v>
      </c>
      <c r="E236">
        <v>95.653000000000006</v>
      </c>
      <c r="F236" s="12">
        <v>705861</v>
      </c>
    </row>
    <row r="237" spans="1:6">
      <c r="A237" s="9">
        <v>42628</v>
      </c>
      <c r="B237">
        <v>43.7</v>
      </c>
      <c r="C237">
        <v>95.957999999999998</v>
      </c>
      <c r="D237">
        <v>95.188999999999993</v>
      </c>
      <c r="E237">
        <v>95.843999999999994</v>
      </c>
      <c r="F237" s="12">
        <v>537185</v>
      </c>
    </row>
    <row r="238" spans="1:6">
      <c r="A238" s="9">
        <v>42629</v>
      </c>
      <c r="B238">
        <v>43.71</v>
      </c>
      <c r="C238">
        <v>95.897000000000006</v>
      </c>
      <c r="D238">
        <v>95.552000000000007</v>
      </c>
      <c r="E238">
        <v>95.843999999999994</v>
      </c>
      <c r="F238" s="12">
        <v>231191</v>
      </c>
    </row>
    <row r="239" spans="1:6">
      <c r="A239" s="9">
        <v>42632</v>
      </c>
      <c r="B239">
        <v>43.18</v>
      </c>
      <c r="C239">
        <v>95.861000000000004</v>
      </c>
      <c r="D239">
        <v>94.766999999999996</v>
      </c>
      <c r="E239">
        <v>94.822999999999993</v>
      </c>
      <c r="F239" s="12">
        <v>129857</v>
      </c>
    </row>
    <row r="240" spans="1:6">
      <c r="A240" s="9">
        <v>42633</v>
      </c>
      <c r="B240">
        <v>43.13</v>
      </c>
      <c r="C240">
        <v>95.061000000000007</v>
      </c>
      <c r="D240">
        <v>94.69</v>
      </c>
      <c r="E240">
        <v>94.956000000000003</v>
      </c>
      <c r="F240" s="12">
        <v>37384</v>
      </c>
    </row>
    <row r="241" spans="1:6">
      <c r="A241" s="9">
        <v>42634</v>
      </c>
      <c r="B241">
        <v>44.5</v>
      </c>
      <c r="C241">
        <v>95.141999999999996</v>
      </c>
      <c r="D241">
        <v>94.465000000000003</v>
      </c>
      <c r="E241">
        <v>95.027000000000001</v>
      </c>
      <c r="F241" s="12">
        <v>585987</v>
      </c>
    </row>
    <row r="242" spans="1:6">
      <c r="A242" s="9">
        <v>42635</v>
      </c>
      <c r="B242">
        <v>45.62</v>
      </c>
      <c r="C242">
        <v>95.578999999999994</v>
      </c>
      <c r="D242">
        <v>94.802999999999997</v>
      </c>
      <c r="E242">
        <v>95.335999999999999</v>
      </c>
      <c r="F242" s="12">
        <v>521680</v>
      </c>
    </row>
    <row r="243" spans="1:6">
      <c r="A243" s="9">
        <v>42636</v>
      </c>
      <c r="B243">
        <v>46.07</v>
      </c>
      <c r="C243">
        <v>95.447000000000003</v>
      </c>
      <c r="D243">
        <v>94.935000000000002</v>
      </c>
      <c r="E243">
        <v>95.094999999999999</v>
      </c>
      <c r="F243" s="12">
        <v>718395</v>
      </c>
    </row>
    <row r="244" spans="1:6">
      <c r="A244" s="9">
        <v>42639</v>
      </c>
      <c r="B244">
        <v>44.62</v>
      </c>
      <c r="C244">
        <v>95.671999999999997</v>
      </c>
      <c r="D244">
        <v>95.075000000000003</v>
      </c>
      <c r="E244">
        <v>95.632999999999996</v>
      </c>
      <c r="F244" s="12">
        <v>527119</v>
      </c>
    </row>
    <row r="245" spans="1:6">
      <c r="A245" s="9">
        <v>42640</v>
      </c>
      <c r="B245">
        <v>45.62</v>
      </c>
      <c r="C245">
        <v>95.662000000000006</v>
      </c>
      <c r="D245">
        <v>95.197999999999993</v>
      </c>
      <c r="E245">
        <v>95.326999999999998</v>
      </c>
      <c r="F245" s="12">
        <v>630757</v>
      </c>
    </row>
    <row r="246" spans="1:6">
      <c r="A246" s="9">
        <v>42641</v>
      </c>
      <c r="B246">
        <v>44.96</v>
      </c>
      <c r="C246">
        <v>95.563000000000002</v>
      </c>
      <c r="D246">
        <v>95.082999999999998</v>
      </c>
      <c r="E246">
        <v>95.287999999999997</v>
      </c>
      <c r="F246" s="12">
        <v>1008434</v>
      </c>
    </row>
    <row r="247" spans="1:6">
      <c r="A247" s="9">
        <v>42642</v>
      </c>
      <c r="B247">
        <v>47.2</v>
      </c>
      <c r="C247">
        <v>96.108000000000004</v>
      </c>
      <c r="D247">
        <v>95.218999999999994</v>
      </c>
      <c r="E247">
        <v>96.108000000000004</v>
      </c>
      <c r="F247" s="12">
        <v>702649</v>
      </c>
    </row>
    <row r="248" spans="1:6">
      <c r="A248" s="9">
        <v>42643</v>
      </c>
      <c r="B248">
        <v>47.76</v>
      </c>
      <c r="C248">
        <v>96.067999999999998</v>
      </c>
      <c r="D248">
        <v>95.644999999999996</v>
      </c>
      <c r="E248">
        <v>95.840999999999994</v>
      </c>
      <c r="F248" s="12">
        <v>496515</v>
      </c>
    </row>
    <row r="249" spans="1:6">
      <c r="A249" s="9">
        <v>42646</v>
      </c>
      <c r="B249">
        <v>48.04</v>
      </c>
      <c r="C249">
        <v>96.042000000000002</v>
      </c>
      <c r="D249">
        <v>95.596999999999994</v>
      </c>
      <c r="E249">
        <v>96.019000000000005</v>
      </c>
      <c r="F249" s="12">
        <v>458021</v>
      </c>
    </row>
    <row r="250" spans="1:6">
      <c r="A250" s="9">
        <v>42647</v>
      </c>
      <c r="B250">
        <v>48.65</v>
      </c>
      <c r="C250">
        <v>96.332999999999998</v>
      </c>
      <c r="D250">
        <v>95.444999999999993</v>
      </c>
      <c r="E250">
        <v>95.66</v>
      </c>
      <c r="F250" s="12">
        <v>513710</v>
      </c>
    </row>
    <row r="251" spans="1:6">
      <c r="A251" s="9">
        <v>42648</v>
      </c>
      <c r="B251">
        <v>49.26</v>
      </c>
      <c r="C251">
        <v>95.531999999999996</v>
      </c>
      <c r="D251">
        <v>95.048000000000002</v>
      </c>
      <c r="E251">
        <v>95.447999999999993</v>
      </c>
      <c r="F251" s="12">
        <v>520070</v>
      </c>
    </row>
    <row r="252" spans="1:6">
      <c r="A252" s="9">
        <v>42649</v>
      </c>
      <c r="B252">
        <v>49.65</v>
      </c>
      <c r="C252">
        <v>95.683000000000007</v>
      </c>
      <c r="D252">
        <v>95.34</v>
      </c>
      <c r="E252">
        <v>95.477000000000004</v>
      </c>
      <c r="F252" s="12">
        <v>547915</v>
      </c>
    </row>
    <row r="253" spans="1:6">
      <c r="A253" s="9">
        <v>42650</v>
      </c>
      <c r="B253">
        <v>50.59</v>
      </c>
      <c r="C253">
        <v>95.531000000000006</v>
      </c>
      <c r="D253">
        <v>95.128</v>
      </c>
      <c r="E253">
        <v>95.296999999999997</v>
      </c>
      <c r="F253" s="12">
        <v>618809</v>
      </c>
    </row>
    <row r="254" spans="1:6">
      <c r="A254" s="9">
        <v>42653</v>
      </c>
      <c r="B254">
        <v>49.57</v>
      </c>
      <c r="C254">
        <v>95.668999999999997</v>
      </c>
      <c r="D254">
        <v>95.241</v>
      </c>
      <c r="E254">
        <v>95.435000000000002</v>
      </c>
      <c r="F254" s="12">
        <v>686070</v>
      </c>
    </row>
    <row r="255" spans="1:6">
      <c r="A255" s="9">
        <v>42654</v>
      </c>
      <c r="B255">
        <v>51.1</v>
      </c>
      <c r="C255">
        <v>95.739000000000004</v>
      </c>
      <c r="D255">
        <v>95.364999999999995</v>
      </c>
      <c r="E255">
        <v>95.430999999999997</v>
      </c>
      <c r="F255" s="12">
        <v>765608</v>
      </c>
    </row>
    <row r="256" spans="1:6">
      <c r="A256" s="9">
        <v>42655</v>
      </c>
      <c r="B256">
        <v>50.84</v>
      </c>
      <c r="C256">
        <v>95.680999999999997</v>
      </c>
      <c r="D256">
        <v>95.331999999999994</v>
      </c>
      <c r="E256">
        <v>95.534999999999997</v>
      </c>
      <c r="F256" s="12">
        <v>533884</v>
      </c>
    </row>
    <row r="257" spans="1:6">
      <c r="A257" s="9">
        <v>42656</v>
      </c>
      <c r="B257">
        <v>50</v>
      </c>
      <c r="C257">
        <v>95.96</v>
      </c>
      <c r="D257">
        <v>95.341999999999999</v>
      </c>
      <c r="E257">
        <v>95.462999999999994</v>
      </c>
      <c r="F257" s="12">
        <v>740676</v>
      </c>
    </row>
    <row r="258" spans="1:6">
      <c r="A258" s="9">
        <v>42657</v>
      </c>
      <c r="B258">
        <v>50.58</v>
      </c>
      <c r="C258">
        <v>95.802000000000007</v>
      </c>
      <c r="D258">
        <v>95.456000000000003</v>
      </c>
      <c r="E258">
        <v>95.694999999999993</v>
      </c>
      <c r="F258" s="12">
        <v>519431</v>
      </c>
    </row>
    <row r="259" spans="1:6">
      <c r="A259" s="9">
        <v>42660</v>
      </c>
      <c r="B259">
        <v>50.23</v>
      </c>
      <c r="C259">
        <v>96.441999999999993</v>
      </c>
      <c r="D259">
        <v>95.751999999999995</v>
      </c>
      <c r="E259">
        <v>96.168999999999997</v>
      </c>
      <c r="F259" s="12">
        <v>418723</v>
      </c>
    </row>
    <row r="260" spans="1:6">
      <c r="A260" s="9">
        <v>42661</v>
      </c>
      <c r="B260">
        <v>50.04</v>
      </c>
      <c r="C260">
        <v>96.313999999999993</v>
      </c>
      <c r="D260">
        <v>95.956999999999994</v>
      </c>
      <c r="E260">
        <v>96.125</v>
      </c>
      <c r="F260" s="12">
        <v>192803</v>
      </c>
    </row>
    <row r="261" spans="1:6">
      <c r="A261" s="9">
        <v>42662</v>
      </c>
      <c r="B261">
        <v>50.77</v>
      </c>
      <c r="C261">
        <v>96.769000000000005</v>
      </c>
      <c r="D261">
        <v>96.11</v>
      </c>
      <c r="E261">
        <v>96.765000000000001</v>
      </c>
      <c r="F261" s="12">
        <v>132427</v>
      </c>
    </row>
    <row r="262" spans="1:6">
      <c r="A262" s="9">
        <v>42663</v>
      </c>
      <c r="B262">
        <v>51.4</v>
      </c>
      <c r="C262">
        <v>97.188000000000002</v>
      </c>
      <c r="D262">
        <v>96.400999999999996</v>
      </c>
      <c r="E262">
        <v>96.632000000000005</v>
      </c>
      <c r="F262" s="12">
        <v>24858</v>
      </c>
    </row>
    <row r="263" spans="1:6">
      <c r="A263" s="9">
        <v>42664</v>
      </c>
      <c r="B263">
        <v>50.66</v>
      </c>
      <c r="C263">
        <v>96.972999999999999</v>
      </c>
      <c r="D263">
        <v>96.457999999999998</v>
      </c>
      <c r="E263">
        <v>96.929000000000002</v>
      </c>
      <c r="F263" s="12">
        <v>551300</v>
      </c>
    </row>
    <row r="264" spans="1:6">
      <c r="A264" s="9">
        <v>42667</v>
      </c>
      <c r="B264">
        <v>50.85</v>
      </c>
      <c r="C264">
        <v>97.757999999999996</v>
      </c>
      <c r="D264">
        <v>96.900999999999996</v>
      </c>
      <c r="E264">
        <v>97.69</v>
      </c>
      <c r="F264" s="12">
        <v>623398</v>
      </c>
    </row>
    <row r="265" spans="1:6">
      <c r="A265" s="9">
        <v>42668</v>
      </c>
      <c r="B265">
        <v>50.49</v>
      </c>
      <c r="C265">
        <v>98.043000000000006</v>
      </c>
      <c r="D265">
        <v>97.445999999999998</v>
      </c>
      <c r="E265">
        <v>97.965999999999994</v>
      </c>
      <c r="F265" s="12">
        <v>553778</v>
      </c>
    </row>
    <row r="266" spans="1:6">
      <c r="A266" s="9">
        <v>42669</v>
      </c>
      <c r="B266">
        <v>49.31</v>
      </c>
      <c r="C266">
        <v>98.129000000000005</v>
      </c>
      <c r="D266">
        <v>97.498999999999995</v>
      </c>
      <c r="E266">
        <v>97.516000000000005</v>
      </c>
      <c r="F266" s="12">
        <v>679320</v>
      </c>
    </row>
    <row r="267" spans="1:6">
      <c r="A267" s="9">
        <v>42670</v>
      </c>
      <c r="B267">
        <v>49.22</v>
      </c>
      <c r="C267">
        <v>98.122</v>
      </c>
      <c r="D267">
        <v>97.510999999999996</v>
      </c>
      <c r="E267">
        <v>98.019000000000005</v>
      </c>
      <c r="F267" s="12">
        <v>543173</v>
      </c>
    </row>
    <row r="268" spans="1:6">
      <c r="A268" s="9">
        <v>42671</v>
      </c>
      <c r="B268">
        <v>49.61</v>
      </c>
      <c r="C268">
        <v>98.168999999999997</v>
      </c>
      <c r="D268">
        <v>97.811999999999998</v>
      </c>
      <c r="E268">
        <v>97.888000000000005</v>
      </c>
      <c r="F268" s="12">
        <v>550081</v>
      </c>
    </row>
    <row r="269" spans="1:6">
      <c r="A269" s="9">
        <v>42674</v>
      </c>
      <c r="B269">
        <v>48.25</v>
      </c>
      <c r="C269">
        <v>97.963999999999999</v>
      </c>
      <c r="D269">
        <v>97.608000000000004</v>
      </c>
      <c r="E269">
        <v>97.894999999999996</v>
      </c>
      <c r="F269" s="12">
        <v>649237</v>
      </c>
    </row>
    <row r="270" spans="1:6">
      <c r="A270" s="9">
        <v>42675</v>
      </c>
      <c r="B270">
        <v>46.77</v>
      </c>
      <c r="C270">
        <v>97.965000000000003</v>
      </c>
      <c r="D270">
        <v>97.634</v>
      </c>
      <c r="E270">
        <v>97.92</v>
      </c>
      <c r="F270" s="12">
        <v>834989</v>
      </c>
    </row>
    <row r="271" spans="1:6">
      <c r="A271" s="9">
        <v>42676</v>
      </c>
      <c r="B271">
        <v>46.32</v>
      </c>
      <c r="C271">
        <v>98.403999999999996</v>
      </c>
      <c r="D271">
        <v>97.656000000000006</v>
      </c>
      <c r="E271">
        <v>98.314999999999998</v>
      </c>
      <c r="F271" s="12">
        <v>674322</v>
      </c>
    </row>
    <row r="272" spans="1:6">
      <c r="A272" s="9">
        <v>42677</v>
      </c>
      <c r="B272">
        <v>45.48</v>
      </c>
      <c r="C272">
        <v>98.813000000000002</v>
      </c>
      <c r="D272">
        <v>98.301000000000002</v>
      </c>
      <c r="E272">
        <v>98.694999999999993</v>
      </c>
      <c r="F272" s="12">
        <v>540439</v>
      </c>
    </row>
    <row r="273" spans="1:6">
      <c r="A273" s="9">
        <v>42678</v>
      </c>
      <c r="B273">
        <v>44.63</v>
      </c>
      <c r="C273">
        <v>98.846000000000004</v>
      </c>
      <c r="D273">
        <v>98.537000000000006</v>
      </c>
      <c r="E273">
        <v>98.756</v>
      </c>
      <c r="F273" s="12">
        <v>736685</v>
      </c>
    </row>
    <row r="274" spans="1:6">
      <c r="A274" s="9">
        <v>42681</v>
      </c>
      <c r="B274">
        <v>44.45</v>
      </c>
      <c r="C274">
        <v>99.119</v>
      </c>
      <c r="D274">
        <v>98.606999999999999</v>
      </c>
      <c r="E274">
        <v>98.718999999999994</v>
      </c>
      <c r="F274" s="12">
        <v>605733</v>
      </c>
    </row>
    <row r="275" spans="1:6">
      <c r="A275" s="9">
        <v>42682</v>
      </c>
      <c r="B275">
        <v>44.97</v>
      </c>
      <c r="C275">
        <v>98.843999999999994</v>
      </c>
      <c r="D275">
        <v>98.334999999999994</v>
      </c>
      <c r="E275">
        <v>98.629000000000005</v>
      </c>
      <c r="F275" s="12">
        <v>669639</v>
      </c>
    </row>
    <row r="276" spans="1:6">
      <c r="A276" s="9">
        <v>42683</v>
      </c>
      <c r="B276">
        <v>44.82</v>
      </c>
      <c r="C276">
        <v>99.025999999999996</v>
      </c>
      <c r="D276">
        <v>98.503</v>
      </c>
      <c r="E276">
        <v>98.888000000000005</v>
      </c>
      <c r="F276" s="12">
        <v>946512</v>
      </c>
    </row>
    <row r="277" spans="1:6">
      <c r="A277" s="9">
        <v>42684</v>
      </c>
      <c r="B277">
        <v>45.31</v>
      </c>
      <c r="C277">
        <v>98.936000000000007</v>
      </c>
      <c r="D277">
        <v>98.242000000000004</v>
      </c>
      <c r="E277">
        <v>98.347999999999999</v>
      </c>
      <c r="F277" s="12">
        <v>686338</v>
      </c>
    </row>
    <row r="278" spans="1:6">
      <c r="A278" s="9">
        <v>42685</v>
      </c>
      <c r="B278">
        <v>44.35</v>
      </c>
      <c r="C278">
        <v>98.697999999999993</v>
      </c>
      <c r="D278">
        <v>98.278999999999996</v>
      </c>
      <c r="E278">
        <v>98.444999999999993</v>
      </c>
      <c r="F278" s="12">
        <v>631135</v>
      </c>
    </row>
    <row r="279" spans="1:6">
      <c r="A279" s="9">
        <v>42688</v>
      </c>
      <c r="B279">
        <v>43.2</v>
      </c>
      <c r="C279">
        <v>98.483000000000004</v>
      </c>
      <c r="D279">
        <v>97.64</v>
      </c>
      <c r="E279">
        <v>97.698999999999998</v>
      </c>
      <c r="F279" s="12">
        <v>704766</v>
      </c>
    </row>
    <row r="280" spans="1:6">
      <c r="A280" s="9">
        <v>42689</v>
      </c>
      <c r="B280">
        <v>43.76</v>
      </c>
      <c r="C280">
        <v>97.804000000000002</v>
      </c>
      <c r="D280">
        <v>97.177999999999997</v>
      </c>
      <c r="E280">
        <v>97.397999999999996</v>
      </c>
      <c r="F280" s="12">
        <v>706177</v>
      </c>
    </row>
    <row r="281" spans="1:6">
      <c r="A281" s="9">
        <v>42690</v>
      </c>
      <c r="B281">
        <v>45.77</v>
      </c>
      <c r="C281">
        <v>97.456000000000003</v>
      </c>
      <c r="D281">
        <v>97.040999999999997</v>
      </c>
      <c r="E281">
        <v>97.156999999999996</v>
      </c>
      <c r="F281" s="12">
        <v>658169</v>
      </c>
    </row>
    <row r="282" spans="1:6">
      <c r="A282" s="9">
        <v>42691</v>
      </c>
      <c r="B282">
        <v>45.37</v>
      </c>
      <c r="C282">
        <v>97.35</v>
      </c>
      <c r="D282">
        <v>96.894000000000005</v>
      </c>
      <c r="E282">
        <v>97.064999999999998</v>
      </c>
      <c r="F282" s="12">
        <v>284874</v>
      </c>
    </row>
    <row r="283" spans="1:6">
      <c r="A283" s="9">
        <v>42692</v>
      </c>
      <c r="B283">
        <v>44.93</v>
      </c>
      <c r="C283">
        <v>97.866</v>
      </c>
      <c r="D283">
        <v>97.224000000000004</v>
      </c>
      <c r="E283">
        <v>97.781000000000006</v>
      </c>
      <c r="F283" s="12">
        <v>155651</v>
      </c>
    </row>
    <row r="284" spans="1:6">
      <c r="A284" s="9">
        <v>42695</v>
      </c>
      <c r="B284">
        <v>45.83</v>
      </c>
      <c r="C284">
        <v>97.995000000000005</v>
      </c>
      <c r="D284">
        <v>97.554000000000002</v>
      </c>
      <c r="E284">
        <v>97.861000000000004</v>
      </c>
      <c r="F284" s="12">
        <v>34915</v>
      </c>
    </row>
    <row r="285" spans="1:6">
      <c r="A285" s="9">
        <v>42696</v>
      </c>
      <c r="B285">
        <v>48.37</v>
      </c>
      <c r="C285">
        <v>98.703999999999994</v>
      </c>
      <c r="D285">
        <v>95.885000000000005</v>
      </c>
      <c r="E285">
        <v>98.504000000000005</v>
      </c>
      <c r="F285" s="12">
        <v>826208</v>
      </c>
    </row>
    <row r="286" spans="1:6">
      <c r="A286" s="9">
        <v>42697</v>
      </c>
      <c r="B286">
        <v>47.94</v>
      </c>
      <c r="C286">
        <v>99.081000000000003</v>
      </c>
      <c r="D286">
        <v>98.311000000000007</v>
      </c>
      <c r="E286">
        <v>98.784999999999997</v>
      </c>
      <c r="F286" s="12">
        <v>556861</v>
      </c>
    </row>
    <row r="287" spans="1:6">
      <c r="A287" s="9">
        <v>42699</v>
      </c>
      <c r="B287">
        <v>47.97</v>
      </c>
      <c r="C287">
        <v>99.132000000000005</v>
      </c>
      <c r="D287">
        <v>98.539000000000001</v>
      </c>
      <c r="E287">
        <v>99.06</v>
      </c>
      <c r="F287" s="12">
        <v>465977</v>
      </c>
    </row>
    <row r="288" spans="1:6">
      <c r="A288" s="9">
        <v>42702</v>
      </c>
      <c r="B288">
        <v>45.43</v>
      </c>
      <c r="C288">
        <v>100.22</v>
      </c>
      <c r="D288">
        <v>99.09</v>
      </c>
      <c r="E288">
        <v>100.11</v>
      </c>
      <c r="F288" s="12">
        <v>734381</v>
      </c>
    </row>
    <row r="289" spans="1:6">
      <c r="A289" s="9">
        <v>42703</v>
      </c>
      <c r="B289">
        <v>46.88</v>
      </c>
      <c r="C289">
        <v>100.26</v>
      </c>
      <c r="D289">
        <v>99.45</v>
      </c>
      <c r="E289">
        <v>100.23</v>
      </c>
      <c r="F289" s="12">
        <v>732818</v>
      </c>
    </row>
    <row r="290" spans="1:6">
      <c r="A290" s="9">
        <v>42704</v>
      </c>
      <c r="B290">
        <v>45.24</v>
      </c>
      <c r="C290">
        <v>100.57</v>
      </c>
      <c r="D290">
        <v>99.897999999999996</v>
      </c>
      <c r="E290">
        <v>100.41</v>
      </c>
      <c r="F290" s="12">
        <v>1311000</v>
      </c>
    </row>
    <row r="291" spans="1:6">
      <c r="A291" s="9">
        <v>42705</v>
      </c>
      <c r="B291">
        <v>49.07</v>
      </c>
      <c r="C291">
        <v>101.01</v>
      </c>
      <c r="D291">
        <v>99.96</v>
      </c>
      <c r="E291">
        <v>100.89</v>
      </c>
      <c r="F291" s="12">
        <v>974805</v>
      </c>
    </row>
    <row r="292" spans="1:6">
      <c r="A292" s="9">
        <v>42706</v>
      </c>
      <c r="B292">
        <v>51.01</v>
      </c>
      <c r="C292">
        <v>101.48</v>
      </c>
      <c r="D292">
        <v>100.83</v>
      </c>
      <c r="E292">
        <v>101.21</v>
      </c>
      <c r="F292" s="12">
        <v>667099</v>
      </c>
    </row>
    <row r="293" spans="1:6">
      <c r="A293" s="9">
        <v>42709</v>
      </c>
      <c r="B293">
        <v>51.46</v>
      </c>
      <c r="C293">
        <v>101.44</v>
      </c>
      <c r="D293">
        <v>100.74</v>
      </c>
      <c r="E293">
        <v>101.05</v>
      </c>
      <c r="F293" s="12">
        <v>600782</v>
      </c>
    </row>
    <row r="294" spans="1:6">
      <c r="A294" s="9">
        <v>42710</v>
      </c>
      <c r="B294">
        <v>50.97</v>
      </c>
      <c r="C294">
        <v>101.32</v>
      </c>
      <c r="D294">
        <v>100.65</v>
      </c>
      <c r="E294">
        <v>101.04</v>
      </c>
      <c r="F294" s="12">
        <v>642746</v>
      </c>
    </row>
    <row r="295" spans="1:6">
      <c r="A295" s="9">
        <v>42711</v>
      </c>
      <c r="B295">
        <v>50.93</v>
      </c>
      <c r="C295">
        <v>101.91</v>
      </c>
      <c r="D295">
        <v>100.89</v>
      </c>
      <c r="E295">
        <v>101.7</v>
      </c>
      <c r="F295" s="12">
        <v>816879</v>
      </c>
    </row>
    <row r="296" spans="1:6">
      <c r="A296" s="9">
        <v>42712</v>
      </c>
      <c r="B296">
        <v>49.88</v>
      </c>
      <c r="C296">
        <v>102.05</v>
      </c>
      <c r="D296">
        <v>101.43</v>
      </c>
      <c r="E296">
        <v>101.7</v>
      </c>
      <c r="F296" s="12">
        <v>780062</v>
      </c>
    </row>
    <row r="297" spans="1:6">
      <c r="A297" s="9">
        <v>42713</v>
      </c>
      <c r="B297">
        <v>50.92</v>
      </c>
      <c r="C297">
        <v>101.92</v>
      </c>
      <c r="D297">
        <v>101.21</v>
      </c>
      <c r="E297">
        <v>101.49</v>
      </c>
      <c r="F297" s="12">
        <v>652040</v>
      </c>
    </row>
    <row r="298" spans="1:6">
      <c r="A298" s="9">
        <v>42716</v>
      </c>
      <c r="B298">
        <v>52.58</v>
      </c>
      <c r="C298">
        <v>101.6</v>
      </c>
      <c r="D298">
        <v>100.64</v>
      </c>
      <c r="E298">
        <v>101.33</v>
      </c>
      <c r="F298" s="12">
        <v>847025</v>
      </c>
    </row>
    <row r="299" spans="1:6">
      <c r="A299" s="9">
        <v>42717</v>
      </c>
      <c r="B299">
        <v>52.51</v>
      </c>
      <c r="C299">
        <v>101.64</v>
      </c>
      <c r="D299">
        <v>100.86</v>
      </c>
      <c r="E299">
        <v>100.93</v>
      </c>
      <c r="F299" s="12">
        <v>638396</v>
      </c>
    </row>
    <row r="300" spans="1:6">
      <c r="A300" s="9">
        <v>42718</v>
      </c>
      <c r="B300">
        <v>52.45</v>
      </c>
      <c r="C300">
        <v>101.83</v>
      </c>
      <c r="D300">
        <v>100.89</v>
      </c>
      <c r="E300">
        <v>101.5</v>
      </c>
      <c r="F300" s="12">
        <v>677957</v>
      </c>
    </row>
    <row r="301" spans="1:6">
      <c r="A301" s="9">
        <v>42719</v>
      </c>
      <c r="B301">
        <v>50.79</v>
      </c>
      <c r="C301">
        <v>101.56</v>
      </c>
      <c r="D301">
        <v>100.87</v>
      </c>
      <c r="E301">
        <v>101.04</v>
      </c>
      <c r="F301" s="12">
        <v>551759</v>
      </c>
    </row>
    <row r="302" spans="1:6">
      <c r="A302" s="9">
        <v>42720</v>
      </c>
      <c r="B302">
        <v>51.1</v>
      </c>
      <c r="C302">
        <v>101.11</v>
      </c>
      <c r="D302">
        <v>100.62</v>
      </c>
      <c r="E302">
        <v>100.77</v>
      </c>
      <c r="F302" s="12">
        <v>252567</v>
      </c>
    </row>
    <row r="303" spans="1:6">
      <c r="A303" s="9">
        <v>42723</v>
      </c>
      <c r="B303">
        <v>52.15</v>
      </c>
      <c r="C303">
        <v>101.72</v>
      </c>
      <c r="D303">
        <v>99.849000000000004</v>
      </c>
      <c r="E303">
        <v>100.09</v>
      </c>
      <c r="F303" s="12">
        <v>129990</v>
      </c>
    </row>
    <row r="304" spans="1:6">
      <c r="A304" s="9">
        <v>42724</v>
      </c>
      <c r="B304">
        <v>52.11</v>
      </c>
      <c r="C304">
        <v>100.58</v>
      </c>
      <c r="D304">
        <v>99.983999999999995</v>
      </c>
      <c r="E304">
        <v>100.49</v>
      </c>
      <c r="F304" s="12">
        <v>26172</v>
      </c>
    </row>
    <row r="305" spans="1:6">
      <c r="A305" s="9">
        <v>42725</v>
      </c>
      <c r="B305">
        <v>53.56</v>
      </c>
      <c r="C305">
        <v>100.6</v>
      </c>
      <c r="D305">
        <v>100.13</v>
      </c>
      <c r="E305">
        <v>100.23</v>
      </c>
      <c r="F305" s="12">
        <v>471993</v>
      </c>
    </row>
    <row r="306" spans="1:6">
      <c r="A306" s="9">
        <v>42726</v>
      </c>
      <c r="B306">
        <v>52.52</v>
      </c>
      <c r="C306">
        <v>101.25</v>
      </c>
      <c r="D306">
        <v>99.43</v>
      </c>
      <c r="E306">
        <v>101.1</v>
      </c>
      <c r="F306" s="12">
        <v>393487</v>
      </c>
    </row>
    <row r="307" spans="1:6">
      <c r="A307" s="9">
        <v>42727</v>
      </c>
      <c r="B307">
        <v>52.68</v>
      </c>
      <c r="C307">
        <v>101.74</v>
      </c>
      <c r="D307">
        <v>101.01</v>
      </c>
      <c r="E307">
        <v>101.59</v>
      </c>
      <c r="F307" s="12">
        <v>285166</v>
      </c>
    </row>
    <row r="308" spans="1:6">
      <c r="A308" s="9">
        <v>42731</v>
      </c>
      <c r="B308">
        <v>53.29</v>
      </c>
      <c r="C308">
        <v>101.78</v>
      </c>
      <c r="D308">
        <v>100.84</v>
      </c>
      <c r="E308">
        <v>101.03</v>
      </c>
      <c r="F308" s="12">
        <v>277306</v>
      </c>
    </row>
    <row r="309" spans="1:6">
      <c r="A309" s="9">
        <v>42732</v>
      </c>
      <c r="B309">
        <v>53.93</v>
      </c>
      <c r="C309">
        <v>101.16</v>
      </c>
      <c r="D309">
        <v>100.75</v>
      </c>
      <c r="E309">
        <v>101.07</v>
      </c>
      <c r="F309" s="12">
        <v>322535</v>
      </c>
    </row>
    <row r="310" spans="1:6">
      <c r="A310" s="9">
        <v>42733</v>
      </c>
      <c r="B310">
        <v>53.66</v>
      </c>
      <c r="C310">
        <v>102.35</v>
      </c>
      <c r="D310">
        <v>100.73</v>
      </c>
      <c r="E310">
        <v>101.76</v>
      </c>
      <c r="F310" s="12">
        <v>360194</v>
      </c>
    </row>
    <row r="311" spans="1:6">
      <c r="A311" s="9">
        <v>42734</v>
      </c>
      <c r="B311">
        <v>53.87</v>
      </c>
      <c r="C311">
        <v>103.56</v>
      </c>
      <c r="D311">
        <v>102.16</v>
      </c>
      <c r="E311">
        <v>103.02</v>
      </c>
      <c r="F311" s="12">
        <v>271094</v>
      </c>
    </row>
    <row r="312" spans="1:6">
      <c r="A312" s="9">
        <v>42738</v>
      </c>
      <c r="B312">
        <v>54.2</v>
      </c>
      <c r="C312">
        <v>103.27</v>
      </c>
      <c r="D312">
        <v>102.62</v>
      </c>
      <c r="E312">
        <v>102.95</v>
      </c>
      <c r="F312" s="12">
        <v>727793</v>
      </c>
    </row>
    <row r="313" spans="1:6">
      <c r="A313" s="9">
        <v>42739</v>
      </c>
      <c r="B313">
        <v>52.49</v>
      </c>
      <c r="C313">
        <v>103.21</v>
      </c>
      <c r="D313">
        <v>102.52</v>
      </c>
      <c r="E313">
        <v>103.14</v>
      </c>
      <c r="F313" s="12">
        <v>512641</v>
      </c>
    </row>
    <row r="314" spans="1:6">
      <c r="A314" s="9">
        <v>42740</v>
      </c>
      <c r="B314">
        <v>53.39</v>
      </c>
      <c r="C314">
        <v>103.65</v>
      </c>
      <c r="D314">
        <v>103.03</v>
      </c>
      <c r="E314">
        <v>103.29</v>
      </c>
      <c r="F314" s="12">
        <v>517362</v>
      </c>
    </row>
    <row r="315" spans="1:6">
      <c r="A315" s="9">
        <v>42741</v>
      </c>
      <c r="B315">
        <v>53.73</v>
      </c>
      <c r="C315">
        <v>103.38</v>
      </c>
      <c r="D315">
        <v>102.77</v>
      </c>
      <c r="E315">
        <v>103.02</v>
      </c>
      <c r="F315" s="12">
        <v>528333</v>
      </c>
    </row>
    <row r="316" spans="1:6">
      <c r="A316" s="9">
        <v>42744</v>
      </c>
      <c r="B316">
        <v>53.75</v>
      </c>
      <c r="C316">
        <v>103.14</v>
      </c>
      <c r="D316">
        <v>102.59</v>
      </c>
      <c r="E316">
        <v>103.09</v>
      </c>
      <c r="F316" s="12">
        <v>564893</v>
      </c>
    </row>
    <row r="317" spans="1:6">
      <c r="A317" s="9">
        <v>42745</v>
      </c>
      <c r="B317">
        <v>51.83</v>
      </c>
      <c r="C317">
        <v>103.23</v>
      </c>
      <c r="D317">
        <v>102.88</v>
      </c>
      <c r="E317">
        <v>103.01</v>
      </c>
      <c r="F317" s="12">
        <v>632573</v>
      </c>
    </row>
    <row r="318" spans="1:6">
      <c r="A318" s="9">
        <v>42746</v>
      </c>
      <c r="B318">
        <v>50.81</v>
      </c>
      <c r="C318">
        <v>103.02</v>
      </c>
      <c r="D318">
        <v>102.83</v>
      </c>
      <c r="E318">
        <v>102.97</v>
      </c>
      <c r="F318" s="12">
        <v>815846</v>
      </c>
    </row>
    <row r="319" spans="1:6">
      <c r="A319" s="9">
        <v>42747</v>
      </c>
      <c r="B319">
        <v>52.37</v>
      </c>
      <c r="C319">
        <v>103.15</v>
      </c>
      <c r="D319">
        <v>102.97</v>
      </c>
      <c r="E319">
        <v>103.02</v>
      </c>
      <c r="F319" s="12">
        <v>660703</v>
      </c>
    </row>
    <row r="320" spans="1:6">
      <c r="A320" s="9">
        <v>42748</v>
      </c>
      <c r="B320">
        <v>53.05</v>
      </c>
      <c r="C320">
        <v>103.63</v>
      </c>
      <c r="D320">
        <v>102.87</v>
      </c>
      <c r="E320">
        <v>103.3</v>
      </c>
      <c r="F320" s="12">
        <v>477986</v>
      </c>
    </row>
    <row r="321" spans="1:6">
      <c r="A321" s="9">
        <v>42752</v>
      </c>
      <c r="B321">
        <v>52.55</v>
      </c>
      <c r="C321">
        <v>103.18</v>
      </c>
      <c r="D321">
        <v>102.6</v>
      </c>
      <c r="E321">
        <v>102.68</v>
      </c>
      <c r="F321" s="12">
        <v>606023</v>
      </c>
    </row>
    <row r="322" spans="1:6">
      <c r="A322" s="9">
        <v>42753</v>
      </c>
      <c r="B322">
        <v>52.52</v>
      </c>
      <c r="C322">
        <v>102.59</v>
      </c>
      <c r="D322">
        <v>101.91</v>
      </c>
      <c r="E322">
        <v>102.21</v>
      </c>
      <c r="F322" s="12">
        <v>236238</v>
      </c>
    </row>
    <row r="323" spans="1:6">
      <c r="A323" s="9">
        <v>42754</v>
      </c>
      <c r="B323">
        <v>51.39</v>
      </c>
      <c r="C323">
        <v>102.94</v>
      </c>
      <c r="D323">
        <v>102.24</v>
      </c>
      <c r="E323">
        <v>102.78</v>
      </c>
      <c r="F323" s="12">
        <v>122593</v>
      </c>
    </row>
    <row r="324" spans="1:6">
      <c r="A324" s="9">
        <v>42755</v>
      </c>
      <c r="B324">
        <v>51.45</v>
      </c>
      <c r="C324">
        <v>103.82</v>
      </c>
      <c r="D324">
        <v>102.59</v>
      </c>
      <c r="E324">
        <v>103.21</v>
      </c>
      <c r="F324" s="12">
        <v>34880</v>
      </c>
    </row>
    <row r="325" spans="1:6">
      <c r="A325" s="9">
        <v>42758</v>
      </c>
      <c r="B325">
        <v>53.33</v>
      </c>
      <c r="C325">
        <v>103.44</v>
      </c>
      <c r="D325">
        <v>102.39</v>
      </c>
      <c r="E325">
        <v>102.7</v>
      </c>
      <c r="F325" s="12">
        <v>455333</v>
      </c>
    </row>
    <row r="326" spans="1:6">
      <c r="A326" s="9">
        <v>42759</v>
      </c>
      <c r="B326">
        <v>52.86</v>
      </c>
      <c r="C326">
        <v>102.51</v>
      </c>
      <c r="D326">
        <v>101.3</v>
      </c>
      <c r="E326">
        <v>101.52</v>
      </c>
      <c r="F326" s="12">
        <v>520285</v>
      </c>
    </row>
    <row r="327" spans="1:6">
      <c r="A327" s="9">
        <v>42760</v>
      </c>
      <c r="B327">
        <v>52.95</v>
      </c>
      <c r="C327">
        <v>102.29</v>
      </c>
      <c r="D327">
        <v>101.45</v>
      </c>
      <c r="E327">
        <v>102.22</v>
      </c>
      <c r="F327" s="12">
        <v>589709</v>
      </c>
    </row>
    <row r="328" spans="1:6">
      <c r="A328" s="9">
        <v>42761</v>
      </c>
      <c r="B328">
        <v>52.96</v>
      </c>
      <c r="C328">
        <v>102.52</v>
      </c>
      <c r="D328">
        <v>101.8</v>
      </c>
      <c r="E328">
        <v>101.93</v>
      </c>
      <c r="F328" s="12">
        <v>578065</v>
      </c>
    </row>
    <row r="329" spans="1:6">
      <c r="A329" s="9">
        <v>42762</v>
      </c>
      <c r="B329">
        <v>53.74</v>
      </c>
      <c r="C329">
        <v>102.1</v>
      </c>
      <c r="D329">
        <v>101.51</v>
      </c>
      <c r="E329">
        <v>102.01</v>
      </c>
      <c r="F329" s="12">
        <v>495556</v>
      </c>
    </row>
    <row r="330" spans="1:6">
      <c r="A330" s="9">
        <v>42765</v>
      </c>
      <c r="B330">
        <v>53.15</v>
      </c>
      <c r="C330">
        <v>102.95</v>
      </c>
      <c r="D330">
        <v>101.28</v>
      </c>
      <c r="E330">
        <v>101.78</v>
      </c>
      <c r="F330" s="12">
        <v>486309</v>
      </c>
    </row>
    <row r="331" spans="1:6">
      <c r="A331" s="9">
        <v>42766</v>
      </c>
      <c r="B331">
        <v>52.6</v>
      </c>
      <c r="C331">
        <v>101.8</v>
      </c>
      <c r="D331">
        <v>100.72</v>
      </c>
      <c r="E331">
        <v>101.35</v>
      </c>
      <c r="F331" s="12">
        <v>586676</v>
      </c>
    </row>
    <row r="332" spans="1:6">
      <c r="A332" s="9">
        <v>42767</v>
      </c>
      <c r="B332">
        <v>52.76</v>
      </c>
      <c r="C332">
        <v>101.67</v>
      </c>
      <c r="D332">
        <v>101.01</v>
      </c>
      <c r="E332">
        <v>101.18</v>
      </c>
      <c r="F332" s="12">
        <v>577243</v>
      </c>
    </row>
    <row r="333" spans="1:6">
      <c r="A333" s="9">
        <v>42768</v>
      </c>
      <c r="B333">
        <v>53.57</v>
      </c>
      <c r="C333">
        <v>101.73</v>
      </c>
      <c r="D333">
        <v>101.32</v>
      </c>
      <c r="E333">
        <v>101.18</v>
      </c>
      <c r="F333" s="12">
        <v>492553</v>
      </c>
    </row>
    <row r="334" spans="1:6">
      <c r="A334" s="9">
        <v>42769</v>
      </c>
      <c r="B334">
        <v>53.68</v>
      </c>
      <c r="C334">
        <v>101.62</v>
      </c>
      <c r="D334">
        <v>100.26</v>
      </c>
      <c r="E334">
        <v>100.33</v>
      </c>
      <c r="F334" s="12">
        <v>462616</v>
      </c>
    </row>
    <row r="335" spans="1:6">
      <c r="A335" s="9">
        <v>42772</v>
      </c>
      <c r="B335">
        <v>53.81</v>
      </c>
      <c r="C335">
        <v>101.34</v>
      </c>
      <c r="D335">
        <v>100.32</v>
      </c>
      <c r="E335">
        <v>100.93</v>
      </c>
      <c r="F335" s="12">
        <v>425085</v>
      </c>
    </row>
    <row r="336" spans="1:6">
      <c r="A336" s="9">
        <v>42773</v>
      </c>
      <c r="B336">
        <v>53.14</v>
      </c>
      <c r="C336">
        <v>101.73</v>
      </c>
      <c r="D336">
        <v>100.97</v>
      </c>
      <c r="E336">
        <v>101.15</v>
      </c>
      <c r="F336" s="12">
        <v>624057</v>
      </c>
    </row>
    <row r="337" spans="1:6">
      <c r="A337" s="9">
        <v>42774</v>
      </c>
      <c r="B337">
        <v>51.64</v>
      </c>
      <c r="C337">
        <v>101.5</v>
      </c>
      <c r="D337">
        <v>100.7</v>
      </c>
      <c r="E337">
        <v>100.74</v>
      </c>
      <c r="F337" s="12">
        <v>767379</v>
      </c>
    </row>
    <row r="338" spans="1:6">
      <c r="A338" s="9">
        <v>42775</v>
      </c>
      <c r="B338">
        <v>52.37</v>
      </c>
      <c r="C338">
        <v>100.77</v>
      </c>
      <c r="D338">
        <v>99.899000000000001</v>
      </c>
      <c r="E338">
        <v>100.16</v>
      </c>
      <c r="F338" s="12">
        <v>610196</v>
      </c>
    </row>
    <row r="339" spans="1:6">
      <c r="A339" s="9">
        <v>42776</v>
      </c>
      <c r="B339">
        <v>53.15</v>
      </c>
      <c r="C339">
        <v>100.43</v>
      </c>
      <c r="D339">
        <v>99.921999999999997</v>
      </c>
      <c r="E339">
        <v>100.35</v>
      </c>
      <c r="F339" s="12">
        <v>596449</v>
      </c>
    </row>
    <row r="340" spans="1:6">
      <c r="A340" s="9">
        <v>42779</v>
      </c>
      <c r="B340">
        <v>53.8</v>
      </c>
      <c r="C340">
        <v>100.41</v>
      </c>
      <c r="D340">
        <v>99.834999999999994</v>
      </c>
      <c r="E340">
        <v>100.03</v>
      </c>
      <c r="F340" s="12">
        <v>586034</v>
      </c>
    </row>
    <row r="341" spans="1:6">
      <c r="A341" s="9">
        <v>42780</v>
      </c>
      <c r="B341">
        <v>52.91</v>
      </c>
      <c r="C341">
        <v>100.73</v>
      </c>
      <c r="D341">
        <v>99.793000000000006</v>
      </c>
      <c r="E341">
        <v>100.38</v>
      </c>
      <c r="F341" s="12">
        <v>493022</v>
      </c>
    </row>
    <row r="342" spans="1:6">
      <c r="A342" s="9">
        <v>42781</v>
      </c>
      <c r="B342">
        <v>53</v>
      </c>
      <c r="C342">
        <v>100.82</v>
      </c>
      <c r="D342">
        <v>100.32</v>
      </c>
      <c r="E342">
        <v>100.53</v>
      </c>
      <c r="F342" s="12">
        <v>463638</v>
      </c>
    </row>
    <row r="343" spans="1:6">
      <c r="A343" s="9">
        <v>42782</v>
      </c>
      <c r="B343">
        <v>53.01</v>
      </c>
      <c r="C343">
        <v>101.02</v>
      </c>
      <c r="D343">
        <v>100.17</v>
      </c>
      <c r="E343">
        <v>100.43</v>
      </c>
      <c r="F343" s="12">
        <v>343363</v>
      </c>
    </row>
    <row r="344" spans="1:6">
      <c r="A344" s="9">
        <v>42783</v>
      </c>
      <c r="B344">
        <v>53.47</v>
      </c>
      <c r="C344">
        <v>100.51</v>
      </c>
      <c r="D344">
        <v>99.43</v>
      </c>
      <c r="E344">
        <v>99.512</v>
      </c>
      <c r="F344" s="12">
        <v>195352</v>
      </c>
    </row>
    <row r="345" spans="1:6">
      <c r="A345" s="9">
        <v>42787</v>
      </c>
      <c r="B345">
        <v>53.48</v>
      </c>
      <c r="C345">
        <v>100.04</v>
      </c>
      <c r="D345">
        <v>99.501999999999995</v>
      </c>
      <c r="E345">
        <v>99.641000000000005</v>
      </c>
      <c r="F345" s="12">
        <v>44052</v>
      </c>
    </row>
    <row r="346" spans="1:6">
      <c r="A346" s="9">
        <v>42788</v>
      </c>
      <c r="B346">
        <v>54.26</v>
      </c>
      <c r="C346">
        <v>99.873000000000005</v>
      </c>
      <c r="D346">
        <v>99.233000000000004</v>
      </c>
      <c r="E346">
        <v>99.79</v>
      </c>
      <c r="F346" s="12">
        <v>499480</v>
      </c>
    </row>
    <row r="347" spans="1:6">
      <c r="A347" s="9">
        <v>42789</v>
      </c>
      <c r="B347">
        <v>53.91</v>
      </c>
      <c r="C347">
        <v>100.26</v>
      </c>
      <c r="D347">
        <v>99.563000000000002</v>
      </c>
      <c r="E347">
        <v>99.867999999999995</v>
      </c>
      <c r="F347" s="12">
        <v>529880</v>
      </c>
    </row>
    <row r="348" spans="1:6">
      <c r="A348" s="9">
        <v>42790</v>
      </c>
      <c r="B348">
        <v>54.33</v>
      </c>
      <c r="C348">
        <v>100.25</v>
      </c>
      <c r="D348">
        <v>99.632000000000005</v>
      </c>
      <c r="E348">
        <v>99.906999999999996</v>
      </c>
      <c r="F348" s="12">
        <v>395258</v>
      </c>
    </row>
    <row r="349" spans="1:6">
      <c r="A349" s="9">
        <v>42793</v>
      </c>
      <c r="B349">
        <v>54.02</v>
      </c>
      <c r="C349">
        <v>100.72</v>
      </c>
      <c r="D349">
        <v>99.95</v>
      </c>
      <c r="E349">
        <v>100.26</v>
      </c>
      <c r="F349" s="12">
        <v>394380</v>
      </c>
    </row>
    <row r="350" spans="1:6">
      <c r="A350" s="9">
        <v>42794</v>
      </c>
      <c r="B350">
        <v>54.04</v>
      </c>
      <c r="C350">
        <v>100.64</v>
      </c>
      <c r="D350">
        <v>100.06</v>
      </c>
      <c r="E350">
        <v>100.28</v>
      </c>
      <c r="F350" s="12">
        <v>593909</v>
      </c>
    </row>
    <row r="351" spans="1:6">
      <c r="A351" s="9">
        <v>42795</v>
      </c>
      <c r="B351">
        <v>53.95</v>
      </c>
      <c r="C351">
        <v>100.68</v>
      </c>
      <c r="D351">
        <v>100.08</v>
      </c>
      <c r="E351">
        <v>100.65</v>
      </c>
      <c r="F351" s="12">
        <v>491289</v>
      </c>
    </row>
    <row r="352" spans="1:6">
      <c r="A352" s="9">
        <v>42796</v>
      </c>
      <c r="B352">
        <v>53.69</v>
      </c>
      <c r="C352">
        <v>101.01</v>
      </c>
      <c r="D352">
        <v>100.58</v>
      </c>
      <c r="E352">
        <v>100.8</v>
      </c>
      <c r="F352" s="12">
        <v>638390</v>
      </c>
    </row>
    <row r="353" spans="1:6">
      <c r="A353" s="9">
        <v>42797</v>
      </c>
      <c r="B353">
        <v>52.58</v>
      </c>
      <c r="C353">
        <v>101.11</v>
      </c>
      <c r="D353">
        <v>100.58</v>
      </c>
      <c r="E353">
        <v>100.96</v>
      </c>
      <c r="F353" s="12">
        <v>436360</v>
      </c>
    </row>
    <row r="354" spans="1:6">
      <c r="A354" s="9">
        <v>42800</v>
      </c>
      <c r="B354">
        <v>53.19</v>
      </c>
      <c r="C354">
        <v>101.38</v>
      </c>
      <c r="D354">
        <v>100.7</v>
      </c>
      <c r="E354">
        <v>101.25</v>
      </c>
      <c r="F354" s="12">
        <v>503692</v>
      </c>
    </row>
    <row r="355" spans="1:6">
      <c r="A355" s="9">
        <v>42801</v>
      </c>
      <c r="B355">
        <v>53.17</v>
      </c>
      <c r="C355">
        <v>101.76</v>
      </c>
      <c r="D355">
        <v>101</v>
      </c>
      <c r="E355">
        <v>101.18</v>
      </c>
      <c r="F355" s="12">
        <v>494677</v>
      </c>
    </row>
    <row r="356" spans="1:6">
      <c r="A356" s="9">
        <v>42802</v>
      </c>
      <c r="B356">
        <v>52.79</v>
      </c>
      <c r="C356">
        <v>101.05</v>
      </c>
      <c r="D356">
        <v>100.41</v>
      </c>
      <c r="E356">
        <v>100.44</v>
      </c>
      <c r="F356" s="12">
        <v>963392</v>
      </c>
    </row>
    <row r="357" spans="1:6">
      <c r="A357" s="9">
        <v>42803</v>
      </c>
      <c r="B357">
        <v>50.22</v>
      </c>
      <c r="C357">
        <v>100.96</v>
      </c>
      <c r="D357">
        <v>100.45</v>
      </c>
      <c r="E357">
        <v>100.95</v>
      </c>
      <c r="F357" s="12">
        <v>1073506</v>
      </c>
    </row>
    <row r="358" spans="1:6">
      <c r="A358" s="9">
        <v>42804</v>
      </c>
      <c r="B358">
        <v>49.61</v>
      </c>
      <c r="C358">
        <v>100.98</v>
      </c>
      <c r="D358">
        <v>100.74</v>
      </c>
      <c r="E358">
        <v>100.95</v>
      </c>
      <c r="F358" s="12">
        <v>796960</v>
      </c>
    </row>
    <row r="359" spans="1:6">
      <c r="A359" s="9">
        <v>42807</v>
      </c>
      <c r="B359">
        <v>48.45</v>
      </c>
      <c r="C359">
        <v>101.6</v>
      </c>
      <c r="D359">
        <v>101.08</v>
      </c>
      <c r="E359">
        <v>101.37</v>
      </c>
      <c r="F359" s="12">
        <v>601362</v>
      </c>
    </row>
    <row r="360" spans="1:6">
      <c r="A360" s="9">
        <v>42808</v>
      </c>
      <c r="B360">
        <v>48.45</v>
      </c>
      <c r="C360">
        <v>101.72</v>
      </c>
      <c r="D360">
        <v>101.17</v>
      </c>
      <c r="E360">
        <v>101.22</v>
      </c>
      <c r="F360" s="12">
        <v>857711</v>
      </c>
    </row>
    <row r="361" spans="1:6">
      <c r="A361" s="9">
        <v>42809</v>
      </c>
      <c r="B361">
        <v>48.76</v>
      </c>
      <c r="C361">
        <v>101.44</v>
      </c>
      <c r="D361">
        <v>100.87</v>
      </c>
      <c r="E361">
        <v>101.05</v>
      </c>
      <c r="F361" s="12">
        <v>655788</v>
      </c>
    </row>
    <row r="362" spans="1:6">
      <c r="A362" s="9">
        <v>42810</v>
      </c>
      <c r="B362">
        <v>49.01</v>
      </c>
      <c r="C362">
        <v>101.17</v>
      </c>
      <c r="D362">
        <v>100.66</v>
      </c>
      <c r="E362">
        <v>101.09</v>
      </c>
      <c r="F362" s="12">
        <v>516853</v>
      </c>
    </row>
    <row r="363" spans="1:6">
      <c r="A363" s="9">
        <v>42811</v>
      </c>
      <c r="B363">
        <v>48.79</v>
      </c>
      <c r="C363">
        <v>101.28</v>
      </c>
      <c r="D363">
        <v>100.69</v>
      </c>
      <c r="E363">
        <v>101.13</v>
      </c>
      <c r="F363" s="12">
        <v>172340</v>
      </c>
    </row>
    <row r="364" spans="1:6">
      <c r="A364" s="9">
        <v>42814</v>
      </c>
      <c r="B364">
        <v>48.7</v>
      </c>
      <c r="C364">
        <v>101.4</v>
      </c>
      <c r="D364">
        <v>100.78</v>
      </c>
      <c r="E364">
        <v>101.12</v>
      </c>
      <c r="F364" s="12">
        <v>142258</v>
      </c>
    </row>
    <row r="365" spans="1:6">
      <c r="A365" s="9">
        <v>42815</v>
      </c>
      <c r="B365">
        <v>47.93</v>
      </c>
      <c r="C365">
        <v>101.97</v>
      </c>
      <c r="D365">
        <v>101.23</v>
      </c>
      <c r="E365">
        <v>101.78</v>
      </c>
      <c r="F365" s="12">
        <v>28084</v>
      </c>
    </row>
    <row r="366" spans="1:6">
      <c r="A366" s="9">
        <v>42816</v>
      </c>
      <c r="B366">
        <v>48.16</v>
      </c>
      <c r="C366">
        <v>102.26</v>
      </c>
      <c r="D366">
        <v>101.78</v>
      </c>
      <c r="E366">
        <v>102.2</v>
      </c>
      <c r="F366" s="12">
        <v>680849</v>
      </c>
    </row>
    <row r="367" spans="1:6">
      <c r="A367" s="9">
        <v>42817</v>
      </c>
      <c r="B367">
        <v>48.15</v>
      </c>
      <c r="C367">
        <v>102.14</v>
      </c>
      <c r="D367">
        <v>101.34</v>
      </c>
      <c r="E367">
        <v>101.54</v>
      </c>
      <c r="F367" s="12">
        <v>499878</v>
      </c>
    </row>
    <row r="368" spans="1:6">
      <c r="A368" s="9">
        <v>42818</v>
      </c>
      <c r="B368">
        <v>47.67</v>
      </c>
      <c r="C368">
        <v>101.75</v>
      </c>
      <c r="D368">
        <v>101.22</v>
      </c>
      <c r="E368">
        <v>101.64</v>
      </c>
      <c r="F368" s="12">
        <v>421027</v>
      </c>
    </row>
    <row r="369" spans="1:6">
      <c r="A369" s="9">
        <v>42821</v>
      </c>
      <c r="B369">
        <v>48.12</v>
      </c>
      <c r="C369">
        <v>101.91</v>
      </c>
      <c r="D369">
        <v>101.53</v>
      </c>
      <c r="E369">
        <v>101.81</v>
      </c>
      <c r="F369" s="12">
        <v>466176</v>
      </c>
    </row>
    <row r="370" spans="1:6">
      <c r="A370" s="9">
        <v>42822</v>
      </c>
      <c r="B370">
        <v>47.89</v>
      </c>
      <c r="C370">
        <v>102.19</v>
      </c>
      <c r="D370">
        <v>101.71</v>
      </c>
      <c r="E370">
        <v>102.07</v>
      </c>
      <c r="F370" s="12">
        <v>502377</v>
      </c>
    </row>
    <row r="371" spans="1:6">
      <c r="A371" s="9">
        <v>42823</v>
      </c>
      <c r="B371">
        <v>48.47</v>
      </c>
      <c r="C371">
        <v>102.25</v>
      </c>
      <c r="D371">
        <v>101.7</v>
      </c>
      <c r="E371">
        <v>101.85</v>
      </c>
      <c r="F371" s="12">
        <v>548615</v>
      </c>
    </row>
    <row r="372" spans="1:6">
      <c r="A372" s="9">
        <v>42824</v>
      </c>
      <c r="B372">
        <v>49.6</v>
      </c>
      <c r="C372">
        <v>101.98</v>
      </c>
      <c r="D372">
        <v>101.17</v>
      </c>
      <c r="E372">
        <v>101.25</v>
      </c>
      <c r="F372" s="12">
        <v>580668</v>
      </c>
    </row>
    <row r="373" spans="1:6">
      <c r="A373" s="9">
        <v>42825</v>
      </c>
      <c r="B373">
        <v>50.32</v>
      </c>
      <c r="C373">
        <v>101.39</v>
      </c>
      <c r="D373">
        <v>101.01</v>
      </c>
      <c r="E373">
        <v>101.31</v>
      </c>
      <c r="F373" s="12">
        <v>527607</v>
      </c>
    </row>
    <row r="374" spans="1:6">
      <c r="A374" s="9">
        <v>42828</v>
      </c>
      <c r="B374">
        <v>50.69</v>
      </c>
      <c r="C374">
        <v>101.79</v>
      </c>
      <c r="D374">
        <v>101.34</v>
      </c>
      <c r="E374">
        <v>101.7</v>
      </c>
      <c r="F374" s="12">
        <v>440724</v>
      </c>
    </row>
    <row r="375" spans="1:6">
      <c r="A375" s="9">
        <v>42829</v>
      </c>
      <c r="B375">
        <v>50.24</v>
      </c>
      <c r="C375">
        <v>101.71</v>
      </c>
      <c r="D375">
        <v>100.49</v>
      </c>
      <c r="E375">
        <v>100.74</v>
      </c>
      <c r="F375" s="12">
        <v>532054</v>
      </c>
    </row>
    <row r="376" spans="1:6">
      <c r="A376" s="9">
        <v>42830</v>
      </c>
      <c r="B376">
        <v>51.18</v>
      </c>
      <c r="C376">
        <v>100.75</v>
      </c>
      <c r="D376">
        <v>100.21</v>
      </c>
      <c r="E376">
        <v>100.36</v>
      </c>
      <c r="F376" s="12">
        <v>651398</v>
      </c>
    </row>
    <row r="377" spans="1:6">
      <c r="A377" s="9">
        <v>42831</v>
      </c>
      <c r="B377">
        <v>50.8</v>
      </c>
      <c r="C377">
        <v>100.47</v>
      </c>
      <c r="D377">
        <v>100.14</v>
      </c>
      <c r="E377">
        <v>100.3</v>
      </c>
      <c r="F377" s="12">
        <v>473019</v>
      </c>
    </row>
    <row r="378" spans="1:6">
      <c r="A378" s="9">
        <v>42832</v>
      </c>
      <c r="B378">
        <v>51.7</v>
      </c>
      <c r="C378">
        <v>100.45</v>
      </c>
      <c r="D378">
        <v>100.02</v>
      </c>
      <c r="E378">
        <v>100.41</v>
      </c>
      <c r="F378" s="12">
        <v>796437</v>
      </c>
    </row>
    <row r="379" spans="1:6">
      <c r="A379" s="9">
        <v>42835</v>
      </c>
      <c r="B379">
        <v>52.31</v>
      </c>
      <c r="C379">
        <v>100.4</v>
      </c>
      <c r="D379">
        <v>99.66</v>
      </c>
      <c r="E379">
        <v>99.813000000000002</v>
      </c>
      <c r="F379" s="12">
        <v>565439</v>
      </c>
    </row>
    <row r="380" spans="1:6">
      <c r="A380" s="9">
        <v>42836</v>
      </c>
      <c r="B380">
        <v>53.13</v>
      </c>
      <c r="C380">
        <v>99.927999999999997</v>
      </c>
      <c r="D380">
        <v>99.546999999999997</v>
      </c>
      <c r="E380">
        <v>99.677000000000007</v>
      </c>
      <c r="F380" s="12">
        <v>598003</v>
      </c>
    </row>
    <row r="381" spans="1:6">
      <c r="A381" s="9">
        <v>42837</v>
      </c>
      <c r="B381">
        <v>53.4</v>
      </c>
      <c r="C381">
        <v>99.867999999999995</v>
      </c>
      <c r="D381">
        <v>99.631</v>
      </c>
      <c r="E381">
        <v>99.76</v>
      </c>
      <c r="F381" s="12">
        <v>629805</v>
      </c>
    </row>
    <row r="382" spans="1:6">
      <c r="A382" s="9">
        <v>42838</v>
      </c>
      <c r="B382">
        <v>52.85</v>
      </c>
      <c r="C382">
        <v>100</v>
      </c>
      <c r="D382">
        <v>99.527000000000001</v>
      </c>
      <c r="E382">
        <v>99.626999999999995</v>
      </c>
      <c r="F382" s="12">
        <v>480835</v>
      </c>
    </row>
    <row r="383" spans="1:6">
      <c r="A383" s="9">
        <v>42842</v>
      </c>
      <c r="B383">
        <v>52.97</v>
      </c>
      <c r="C383">
        <v>99.53</v>
      </c>
      <c r="D383">
        <v>98.858000000000004</v>
      </c>
      <c r="E383">
        <v>99.165999999999997</v>
      </c>
      <c r="F383" s="12">
        <v>326340</v>
      </c>
    </row>
    <row r="384" spans="1:6">
      <c r="A384" s="9">
        <v>42843</v>
      </c>
      <c r="B384">
        <v>52.75</v>
      </c>
      <c r="C384">
        <v>99.793999999999997</v>
      </c>
      <c r="D384">
        <v>99.114999999999995</v>
      </c>
      <c r="E384">
        <v>99.712000000000003</v>
      </c>
      <c r="F384" s="12">
        <v>202043</v>
      </c>
    </row>
    <row r="385" spans="1:6">
      <c r="A385" s="9">
        <v>42844</v>
      </c>
      <c r="B385">
        <v>52.36</v>
      </c>
      <c r="C385">
        <v>100.13</v>
      </c>
      <c r="D385">
        <v>99.665999999999997</v>
      </c>
      <c r="E385">
        <v>99.998000000000005</v>
      </c>
      <c r="F385" s="12">
        <v>133173</v>
      </c>
    </row>
    <row r="386" spans="1:6">
      <c r="A386" s="9">
        <v>42845</v>
      </c>
      <c r="B386">
        <v>50.63</v>
      </c>
      <c r="C386">
        <v>100.6</v>
      </c>
      <c r="D386">
        <v>99.924999999999997</v>
      </c>
      <c r="E386">
        <v>100.41</v>
      </c>
      <c r="F386" s="12">
        <v>33748</v>
      </c>
    </row>
    <row r="387" spans="1:6">
      <c r="A387" s="9">
        <v>42846</v>
      </c>
      <c r="B387">
        <v>50.71</v>
      </c>
      <c r="C387">
        <v>100.65</v>
      </c>
      <c r="D387">
        <v>100.25</v>
      </c>
      <c r="E387">
        <v>100.35</v>
      </c>
      <c r="F387" s="12">
        <v>687474</v>
      </c>
    </row>
    <row r="388" spans="1:6">
      <c r="A388" s="9">
        <v>42849</v>
      </c>
      <c r="B388">
        <v>49.68</v>
      </c>
      <c r="C388">
        <v>100.69</v>
      </c>
      <c r="D388">
        <v>100.37</v>
      </c>
      <c r="E388">
        <v>100.54</v>
      </c>
      <c r="F388" s="12">
        <v>517897</v>
      </c>
    </row>
    <row r="389" spans="1:6">
      <c r="A389" s="9">
        <v>42850</v>
      </c>
      <c r="B389">
        <v>49.22</v>
      </c>
      <c r="C389">
        <v>100.73</v>
      </c>
      <c r="D389">
        <v>100.42</v>
      </c>
      <c r="E389">
        <v>100.54</v>
      </c>
      <c r="F389" s="12">
        <v>587240</v>
      </c>
    </row>
    <row r="390" spans="1:6">
      <c r="A390" s="9">
        <v>42851</v>
      </c>
      <c r="B390">
        <v>49.36</v>
      </c>
      <c r="C390">
        <v>100.85</v>
      </c>
      <c r="D390">
        <v>100.41</v>
      </c>
      <c r="E390">
        <v>100.56</v>
      </c>
      <c r="F390" s="12">
        <v>655717</v>
      </c>
    </row>
    <row r="391" spans="1:6">
      <c r="A391" s="9">
        <v>42852</v>
      </c>
      <c r="B391">
        <v>49.22</v>
      </c>
      <c r="C391">
        <v>100.77</v>
      </c>
      <c r="D391">
        <v>100.38</v>
      </c>
      <c r="E391">
        <v>100.67</v>
      </c>
      <c r="F391" s="12">
        <v>771189</v>
      </c>
    </row>
    <row r="392" spans="1:6">
      <c r="A392" s="9">
        <v>42853</v>
      </c>
      <c r="B392">
        <v>49.27</v>
      </c>
      <c r="C392">
        <v>101.26</v>
      </c>
      <c r="D392">
        <v>100.52</v>
      </c>
      <c r="E392">
        <v>101.18</v>
      </c>
      <c r="F392" s="12">
        <v>633992</v>
      </c>
    </row>
    <row r="393" spans="1:6">
      <c r="A393" s="9">
        <v>42856</v>
      </c>
      <c r="B393">
        <v>49.17</v>
      </c>
      <c r="C393">
        <v>101.34</v>
      </c>
      <c r="D393">
        <v>100.94</v>
      </c>
      <c r="E393">
        <v>101.02</v>
      </c>
      <c r="F393" s="12">
        <v>364386</v>
      </c>
    </row>
    <row r="394" spans="1:6">
      <c r="A394" s="9">
        <v>42857</v>
      </c>
      <c r="B394">
        <v>48.78</v>
      </c>
      <c r="C394">
        <v>101.08</v>
      </c>
      <c r="D394">
        <v>100.58</v>
      </c>
      <c r="E394">
        <v>100.71</v>
      </c>
      <c r="F394" s="12">
        <v>702375</v>
      </c>
    </row>
    <row r="395" spans="1:6">
      <c r="A395" s="9">
        <v>42858</v>
      </c>
      <c r="B395">
        <v>48.12</v>
      </c>
      <c r="C395">
        <v>100.82</v>
      </c>
      <c r="D395">
        <v>100.09</v>
      </c>
      <c r="E395">
        <v>100.78</v>
      </c>
      <c r="F395" s="12">
        <v>691319</v>
      </c>
    </row>
    <row r="396" spans="1:6">
      <c r="A396" s="9">
        <v>42859</v>
      </c>
      <c r="B396">
        <v>47.6</v>
      </c>
      <c r="C396">
        <v>100.6</v>
      </c>
      <c r="D396">
        <v>100.01</v>
      </c>
      <c r="E396">
        <v>100.49</v>
      </c>
      <c r="F396" s="12">
        <v>943959</v>
      </c>
    </row>
    <row r="397" spans="1:6">
      <c r="A397" s="9">
        <v>42860</v>
      </c>
      <c r="B397">
        <v>45.51</v>
      </c>
      <c r="C397">
        <v>100.61</v>
      </c>
      <c r="D397">
        <v>100.36</v>
      </c>
      <c r="E397">
        <v>100.51</v>
      </c>
      <c r="F397" s="12">
        <v>1021610</v>
      </c>
    </row>
    <row r="398" spans="1:6">
      <c r="A398" s="9">
        <v>42863</v>
      </c>
      <c r="B398">
        <v>46.35</v>
      </c>
      <c r="C398">
        <v>100.55</v>
      </c>
      <c r="D398">
        <v>100</v>
      </c>
      <c r="E398">
        <v>100.29</v>
      </c>
      <c r="F398" s="12">
        <v>785055</v>
      </c>
    </row>
    <row r="399" spans="1:6">
      <c r="A399" s="9">
        <v>42864</v>
      </c>
      <c r="B399">
        <v>46.49</v>
      </c>
      <c r="C399">
        <v>100.4</v>
      </c>
      <c r="D399">
        <v>99.465000000000003</v>
      </c>
      <c r="E399">
        <v>99.498999999999995</v>
      </c>
      <c r="F399" s="12">
        <v>701944</v>
      </c>
    </row>
    <row r="400" spans="1:6">
      <c r="A400" s="9">
        <v>42865</v>
      </c>
      <c r="B400">
        <v>46.18</v>
      </c>
      <c r="C400">
        <v>99.893000000000001</v>
      </c>
      <c r="D400">
        <v>99.501999999999995</v>
      </c>
      <c r="E400">
        <v>99.738</v>
      </c>
      <c r="F400" s="12">
        <v>819796</v>
      </c>
    </row>
    <row r="401" spans="1:6">
      <c r="A401" s="9">
        <v>42866</v>
      </c>
      <c r="B401">
        <v>47.39</v>
      </c>
      <c r="C401">
        <v>99.85</v>
      </c>
      <c r="D401">
        <v>99.373999999999995</v>
      </c>
      <c r="E401">
        <v>99.778000000000006</v>
      </c>
      <c r="F401" s="12">
        <v>661783</v>
      </c>
    </row>
    <row r="402" spans="1:6">
      <c r="A402" s="9">
        <v>42867</v>
      </c>
      <c r="B402">
        <v>47.81</v>
      </c>
      <c r="C402">
        <v>100.03</v>
      </c>
      <c r="D402">
        <v>99.653000000000006</v>
      </c>
      <c r="E402">
        <v>99.977000000000004</v>
      </c>
      <c r="F402" s="12">
        <v>537490</v>
      </c>
    </row>
    <row r="403" spans="1:6">
      <c r="A403" s="9">
        <v>42870</v>
      </c>
      <c r="B403">
        <v>47.85</v>
      </c>
      <c r="C403">
        <v>99.325999999999993</v>
      </c>
      <c r="D403">
        <v>98.834999999999994</v>
      </c>
      <c r="E403">
        <v>99.091999999999999</v>
      </c>
      <c r="F403" s="12">
        <v>687153</v>
      </c>
    </row>
    <row r="404" spans="1:6">
      <c r="A404" s="9">
        <v>42871</v>
      </c>
      <c r="B404">
        <v>48.82</v>
      </c>
      <c r="C404">
        <v>99.215000000000003</v>
      </c>
      <c r="D404">
        <v>98.694999999999993</v>
      </c>
      <c r="E404">
        <v>98.784999999999997</v>
      </c>
      <c r="F404" s="12">
        <v>589212</v>
      </c>
    </row>
    <row r="405" spans="1:6">
      <c r="A405" s="9">
        <v>42872</v>
      </c>
      <c r="B405">
        <v>48.23</v>
      </c>
      <c r="C405">
        <v>99.331999999999994</v>
      </c>
      <c r="D405">
        <v>98.727999999999994</v>
      </c>
      <c r="E405">
        <v>99.045000000000002</v>
      </c>
      <c r="F405" s="12">
        <v>650107</v>
      </c>
    </row>
    <row r="406" spans="1:6">
      <c r="A406" s="9">
        <v>42873</v>
      </c>
      <c r="B406">
        <v>48.93</v>
      </c>
      <c r="C406">
        <v>99.331000000000003</v>
      </c>
      <c r="D406">
        <v>98.813999999999993</v>
      </c>
      <c r="E406">
        <v>99.075999999999993</v>
      </c>
      <c r="F406" s="12">
        <v>242754</v>
      </c>
    </row>
    <row r="407" spans="1:6">
      <c r="A407" s="9">
        <v>42874</v>
      </c>
      <c r="B407">
        <v>49.28</v>
      </c>
      <c r="C407">
        <v>99.248000000000005</v>
      </c>
      <c r="D407">
        <v>98.715999999999994</v>
      </c>
      <c r="E407">
        <v>99.05</v>
      </c>
      <c r="F407" s="12">
        <v>146452</v>
      </c>
    </row>
    <row r="408" spans="1:6">
      <c r="A408" s="9">
        <v>42877</v>
      </c>
      <c r="B408">
        <v>50.6</v>
      </c>
      <c r="C408">
        <v>99.207999999999998</v>
      </c>
      <c r="D408">
        <v>98.885999999999996</v>
      </c>
      <c r="E408">
        <v>99.076999999999998</v>
      </c>
      <c r="F408" s="12">
        <v>30006</v>
      </c>
    </row>
    <row r="409" spans="1:6">
      <c r="A409" s="9">
        <v>42878</v>
      </c>
      <c r="B409">
        <v>51.04</v>
      </c>
      <c r="C409">
        <v>99.224000000000004</v>
      </c>
      <c r="D409">
        <v>98.917000000000002</v>
      </c>
      <c r="E409">
        <v>98.975999999999999</v>
      </c>
      <c r="F409" s="12">
        <v>584139</v>
      </c>
    </row>
    <row r="410" spans="1:6">
      <c r="A410" s="9">
        <v>42879</v>
      </c>
      <c r="B410">
        <v>51.44</v>
      </c>
      <c r="C410">
        <v>99.394000000000005</v>
      </c>
      <c r="D410">
        <v>98.891000000000005</v>
      </c>
      <c r="E410">
        <v>99.209000000000003</v>
      </c>
      <c r="F410" s="12">
        <v>736341</v>
      </c>
    </row>
    <row r="411" spans="1:6">
      <c r="A411" s="9">
        <v>42880</v>
      </c>
      <c r="B411">
        <v>51.25</v>
      </c>
      <c r="C411">
        <v>99.462000000000003</v>
      </c>
      <c r="D411">
        <v>98.709000000000003</v>
      </c>
      <c r="E411">
        <v>98.796999999999997</v>
      </c>
      <c r="F411" s="12">
        <v>1147389</v>
      </c>
    </row>
    <row r="412" spans="1:6">
      <c r="A412" s="9">
        <v>42881</v>
      </c>
      <c r="B412">
        <v>48.75</v>
      </c>
      <c r="C412">
        <v>98.974999999999994</v>
      </c>
      <c r="D412">
        <v>98.543000000000006</v>
      </c>
      <c r="E412">
        <v>98.647999999999996</v>
      </c>
      <c r="F412" s="12">
        <v>763920</v>
      </c>
    </row>
    <row r="413" spans="1:6">
      <c r="A413" s="9">
        <v>42885</v>
      </c>
      <c r="B413">
        <v>49.93</v>
      </c>
      <c r="C413">
        <v>99.176000000000002</v>
      </c>
      <c r="D413">
        <v>98.495999999999995</v>
      </c>
      <c r="E413">
        <v>99.06</v>
      </c>
      <c r="F413" s="12">
        <v>663486</v>
      </c>
    </row>
    <row r="414" spans="1:6">
      <c r="A414" s="9">
        <v>42886</v>
      </c>
      <c r="B414">
        <v>49.65</v>
      </c>
      <c r="C414">
        <v>99.688000000000002</v>
      </c>
      <c r="D414">
        <v>99.078999999999994</v>
      </c>
      <c r="E414">
        <v>99.658000000000001</v>
      </c>
      <c r="F414" s="12">
        <v>779144</v>
      </c>
    </row>
    <row r="415" spans="1:6">
      <c r="A415" s="9">
        <v>42887</v>
      </c>
      <c r="B415">
        <v>48.63</v>
      </c>
      <c r="C415">
        <v>99.724000000000004</v>
      </c>
      <c r="D415">
        <v>99.364999999999995</v>
      </c>
      <c r="E415">
        <v>99.668999999999997</v>
      </c>
      <c r="F415" s="12">
        <v>774478</v>
      </c>
    </row>
    <row r="416" spans="1:6">
      <c r="A416" s="9">
        <v>42888</v>
      </c>
      <c r="B416">
        <v>48.04</v>
      </c>
      <c r="C416">
        <v>99.888000000000005</v>
      </c>
      <c r="D416">
        <v>99.486000000000004</v>
      </c>
      <c r="E416">
        <v>99.623000000000005</v>
      </c>
      <c r="F416" s="12">
        <v>802662</v>
      </c>
    </row>
    <row r="417" spans="1:6">
      <c r="A417" s="9">
        <v>42891</v>
      </c>
      <c r="B417">
        <v>47.71</v>
      </c>
      <c r="C417">
        <v>99.695999999999998</v>
      </c>
      <c r="D417">
        <v>99.164000000000001</v>
      </c>
      <c r="E417">
        <v>99.251999999999995</v>
      </c>
      <c r="F417" s="12">
        <v>710199</v>
      </c>
    </row>
    <row r="418" spans="1:6">
      <c r="A418" s="9">
        <v>42892</v>
      </c>
      <c r="B418">
        <v>47.4</v>
      </c>
      <c r="C418">
        <v>99.262</v>
      </c>
      <c r="D418">
        <v>98.787000000000006</v>
      </c>
      <c r="E418">
        <v>98.911000000000001</v>
      </c>
      <c r="F418" s="12">
        <v>825056</v>
      </c>
    </row>
    <row r="419" spans="1:6">
      <c r="A419" s="9">
        <v>42893</v>
      </c>
      <c r="B419">
        <v>47.98</v>
      </c>
      <c r="C419">
        <v>98.891000000000005</v>
      </c>
      <c r="D419">
        <v>98.08</v>
      </c>
      <c r="E419">
        <v>98.105000000000004</v>
      </c>
      <c r="F419" s="12">
        <v>1182327</v>
      </c>
    </row>
    <row r="420" spans="1:6">
      <c r="A420" s="9">
        <v>42894</v>
      </c>
      <c r="B420">
        <v>45.85</v>
      </c>
      <c r="C420">
        <v>98.129000000000005</v>
      </c>
      <c r="D420">
        <v>97.332999999999998</v>
      </c>
      <c r="E420">
        <v>97.575000000000003</v>
      </c>
      <c r="F420" s="12">
        <v>927695</v>
      </c>
    </row>
    <row r="421" spans="1:6">
      <c r="A421" s="9">
        <v>42895</v>
      </c>
      <c r="B421">
        <v>45.71</v>
      </c>
      <c r="C421">
        <v>98.072999999999993</v>
      </c>
      <c r="D421">
        <v>97.370999999999995</v>
      </c>
      <c r="E421">
        <v>97.879000000000005</v>
      </c>
      <c r="F421" s="12">
        <v>735933</v>
      </c>
    </row>
    <row r="422" spans="1:6">
      <c r="A422" s="9">
        <v>42898</v>
      </c>
      <c r="B422">
        <v>45.8</v>
      </c>
      <c r="C422">
        <v>97.852000000000004</v>
      </c>
      <c r="D422">
        <v>97.08</v>
      </c>
      <c r="E422">
        <v>97.141999999999996</v>
      </c>
      <c r="F422" s="12">
        <v>666765</v>
      </c>
    </row>
    <row r="423" spans="1:6">
      <c r="A423" s="9">
        <v>42899</v>
      </c>
      <c r="B423">
        <v>46.01</v>
      </c>
      <c r="C423">
        <v>97.441000000000003</v>
      </c>
      <c r="D423">
        <v>96.796999999999997</v>
      </c>
      <c r="E423">
        <v>96.983999999999995</v>
      </c>
      <c r="F423" s="12">
        <v>783320</v>
      </c>
    </row>
    <row r="424" spans="1:6">
      <c r="A424" s="9">
        <v>42900</v>
      </c>
      <c r="B424">
        <v>45.94</v>
      </c>
      <c r="C424">
        <v>97.418999999999997</v>
      </c>
      <c r="D424">
        <v>96.802000000000007</v>
      </c>
      <c r="E424">
        <v>97.350999999999999</v>
      </c>
      <c r="F424" s="12">
        <v>924408</v>
      </c>
    </row>
    <row r="425" spans="1:6">
      <c r="A425" s="9">
        <v>42901</v>
      </c>
      <c r="B425">
        <v>44.69</v>
      </c>
      <c r="C425">
        <v>97.465000000000003</v>
      </c>
      <c r="D425">
        <v>97.025000000000006</v>
      </c>
      <c r="E425">
        <v>97.238</v>
      </c>
      <c r="F425" s="12">
        <v>500938</v>
      </c>
    </row>
    <row r="426" spans="1:6">
      <c r="A426" s="9">
        <v>42902</v>
      </c>
      <c r="B426">
        <v>44.25</v>
      </c>
      <c r="C426">
        <v>97.284000000000006</v>
      </c>
      <c r="D426">
        <v>96.88</v>
      </c>
      <c r="E426">
        <v>97.248000000000005</v>
      </c>
      <c r="F426" s="12">
        <v>191824</v>
      </c>
    </row>
    <row r="427" spans="1:6">
      <c r="A427" s="9">
        <v>42905</v>
      </c>
      <c r="B427">
        <v>44.68</v>
      </c>
      <c r="C427">
        <v>97.548000000000002</v>
      </c>
      <c r="D427">
        <v>97.036000000000001</v>
      </c>
      <c r="E427">
        <v>97.441999999999993</v>
      </c>
      <c r="F427" s="12">
        <v>123943</v>
      </c>
    </row>
    <row r="428" spans="1:6">
      <c r="A428" s="9">
        <v>42906</v>
      </c>
      <c r="B428">
        <v>44.11</v>
      </c>
      <c r="C428">
        <v>97.614000000000004</v>
      </c>
      <c r="D428">
        <v>97.325999999999993</v>
      </c>
      <c r="E428">
        <v>97.441999999999993</v>
      </c>
      <c r="F428" s="12">
        <v>29573</v>
      </c>
    </row>
    <row r="429" spans="1:6">
      <c r="A429" s="9">
        <v>42907</v>
      </c>
      <c r="B429">
        <v>43.38</v>
      </c>
      <c r="C429">
        <v>97.775999999999996</v>
      </c>
      <c r="D429">
        <v>97.222999999999999</v>
      </c>
      <c r="E429">
        <v>97.28</v>
      </c>
      <c r="F429" s="12">
        <v>1071747</v>
      </c>
    </row>
    <row r="430" spans="1:6">
      <c r="A430" s="9">
        <v>42908</v>
      </c>
      <c r="B430">
        <v>42.55</v>
      </c>
      <c r="C430">
        <v>97.495000000000005</v>
      </c>
      <c r="D430">
        <v>96.858000000000004</v>
      </c>
      <c r="E430">
        <v>96.921999999999997</v>
      </c>
      <c r="F430" s="12">
        <v>668830</v>
      </c>
    </row>
    <row r="431" spans="1:6">
      <c r="A431" s="9">
        <v>42909</v>
      </c>
      <c r="B431">
        <v>42.8</v>
      </c>
      <c r="C431">
        <v>97.319000000000003</v>
      </c>
      <c r="D431">
        <v>96.903000000000006</v>
      </c>
      <c r="E431">
        <v>97.197999999999993</v>
      </c>
      <c r="F431" s="12">
        <v>690906</v>
      </c>
    </row>
    <row r="432" spans="1:6">
      <c r="A432" s="9">
        <v>42912</v>
      </c>
      <c r="B432">
        <v>43.16</v>
      </c>
      <c r="C432">
        <v>97.31</v>
      </c>
      <c r="D432">
        <v>96.653999999999996</v>
      </c>
      <c r="E432">
        <v>96.715000000000003</v>
      </c>
      <c r="F432" s="12">
        <v>661354</v>
      </c>
    </row>
    <row r="433" spans="1:6">
      <c r="A433" s="9">
        <v>42913</v>
      </c>
      <c r="B433">
        <v>43.49</v>
      </c>
      <c r="C433">
        <v>96.968000000000004</v>
      </c>
      <c r="D433">
        <v>96.685000000000002</v>
      </c>
      <c r="E433">
        <v>96.799000000000007</v>
      </c>
      <c r="F433" s="12">
        <v>759115</v>
      </c>
    </row>
    <row r="434" spans="1:6">
      <c r="A434" s="9">
        <v>42914</v>
      </c>
      <c r="B434">
        <v>43.7</v>
      </c>
      <c r="C434">
        <v>96.804000000000002</v>
      </c>
      <c r="D434">
        <v>96.516999999999996</v>
      </c>
      <c r="E434">
        <v>96.635999999999996</v>
      </c>
      <c r="F434" s="12">
        <v>753375</v>
      </c>
    </row>
    <row r="435" spans="1:6">
      <c r="A435" s="9">
        <v>42915</v>
      </c>
      <c r="B435">
        <v>44.89</v>
      </c>
      <c r="C435">
        <v>96.981999999999999</v>
      </c>
      <c r="D435">
        <v>96.510999999999996</v>
      </c>
      <c r="E435">
        <v>96.748000000000005</v>
      </c>
      <c r="F435" s="12">
        <v>768946</v>
      </c>
    </row>
    <row r="436" spans="1:6">
      <c r="A436" s="9">
        <v>42916</v>
      </c>
      <c r="B436">
        <v>44.89</v>
      </c>
      <c r="C436">
        <v>97.228999999999999</v>
      </c>
      <c r="D436">
        <v>96.593999999999994</v>
      </c>
      <c r="E436">
        <v>96.918000000000006</v>
      </c>
      <c r="F436" s="12">
        <v>677408</v>
      </c>
    </row>
    <row r="437" spans="1:6">
      <c r="A437" s="9">
        <v>42919</v>
      </c>
      <c r="B437">
        <v>46.28</v>
      </c>
      <c r="C437">
        <v>97.5</v>
      </c>
      <c r="D437">
        <v>97.144999999999996</v>
      </c>
      <c r="E437">
        <v>97.274000000000001</v>
      </c>
      <c r="F437" s="12">
        <v>517621</v>
      </c>
    </row>
    <row r="438" spans="1:6">
      <c r="A438" s="9">
        <v>42921</v>
      </c>
      <c r="B438">
        <v>47.04</v>
      </c>
      <c r="C438">
        <v>97.322999999999993</v>
      </c>
      <c r="D438">
        <v>97.043000000000006</v>
      </c>
      <c r="E438">
        <v>97.138000000000005</v>
      </c>
      <c r="F438" s="12">
        <v>1173581</v>
      </c>
    </row>
    <row r="439" spans="1:6">
      <c r="A439" s="9">
        <v>42922</v>
      </c>
      <c r="B439">
        <v>45.65</v>
      </c>
      <c r="C439">
        <v>97.283000000000001</v>
      </c>
      <c r="D439">
        <v>96.948999999999998</v>
      </c>
      <c r="E439">
        <v>96.974999999999994</v>
      </c>
      <c r="F439" s="12">
        <v>969676</v>
      </c>
    </row>
    <row r="440" spans="1:6">
      <c r="A440" s="9">
        <v>42923</v>
      </c>
      <c r="B440">
        <v>45.35</v>
      </c>
      <c r="C440">
        <v>97.125</v>
      </c>
      <c r="D440">
        <v>96.322999999999993</v>
      </c>
      <c r="E440">
        <v>96.938999999999993</v>
      </c>
      <c r="F440" s="12">
        <v>975914</v>
      </c>
    </row>
    <row r="441" spans="1:6">
      <c r="A441" s="9">
        <v>42926</v>
      </c>
      <c r="B441">
        <v>44.35</v>
      </c>
      <c r="C441">
        <v>97.557000000000002</v>
      </c>
      <c r="D441">
        <v>96.840999999999994</v>
      </c>
      <c r="E441">
        <v>97.433000000000007</v>
      </c>
      <c r="F441" s="12">
        <v>848570</v>
      </c>
    </row>
    <row r="442" spans="1:6">
      <c r="A442" s="9">
        <v>42927</v>
      </c>
      <c r="B442">
        <v>44.58</v>
      </c>
      <c r="C442">
        <v>97.56</v>
      </c>
      <c r="D442">
        <v>97.096999999999994</v>
      </c>
      <c r="E442">
        <v>97.164000000000001</v>
      </c>
      <c r="F442" s="12">
        <v>1010691</v>
      </c>
    </row>
    <row r="443" spans="1:6">
      <c r="A443" s="9">
        <v>42928</v>
      </c>
      <c r="B443">
        <v>45.74</v>
      </c>
      <c r="C443">
        <v>97.575000000000003</v>
      </c>
      <c r="D443">
        <v>97.045000000000002</v>
      </c>
      <c r="E443">
        <v>97.548000000000002</v>
      </c>
      <c r="F443" s="12">
        <v>963505</v>
      </c>
    </row>
    <row r="444" spans="1:6">
      <c r="A444" s="9">
        <v>42929</v>
      </c>
      <c r="B444">
        <v>45.44</v>
      </c>
      <c r="C444">
        <v>97.870999999999995</v>
      </c>
      <c r="D444">
        <v>97.432000000000002</v>
      </c>
      <c r="E444">
        <v>97.76</v>
      </c>
      <c r="F444" s="12">
        <v>748971</v>
      </c>
    </row>
    <row r="445" spans="1:6">
      <c r="A445" s="9">
        <v>42930</v>
      </c>
      <c r="B445">
        <v>46.08</v>
      </c>
      <c r="C445">
        <v>97.802000000000007</v>
      </c>
      <c r="D445">
        <v>97.516000000000005</v>
      </c>
      <c r="E445">
        <v>97.558999999999997</v>
      </c>
      <c r="F445" s="12">
        <v>742895</v>
      </c>
    </row>
    <row r="446" spans="1:6">
      <c r="A446" s="9">
        <v>42933</v>
      </c>
      <c r="B446">
        <v>46.68</v>
      </c>
      <c r="C446">
        <v>97.646000000000001</v>
      </c>
      <c r="D446">
        <v>97.430999999999997</v>
      </c>
      <c r="E446">
        <v>97.593000000000004</v>
      </c>
      <c r="F446" s="12">
        <v>560633</v>
      </c>
    </row>
    <row r="447" spans="1:6">
      <c r="A447" s="9">
        <v>42934</v>
      </c>
      <c r="B447">
        <v>45.99</v>
      </c>
      <c r="C447">
        <v>97.584000000000003</v>
      </c>
      <c r="D447">
        <v>97.177000000000007</v>
      </c>
      <c r="E447">
        <v>97.263999999999996</v>
      </c>
      <c r="F447" s="12">
        <v>208420</v>
      </c>
    </row>
    <row r="448" spans="1:6">
      <c r="A448" s="9">
        <v>42935</v>
      </c>
      <c r="B448">
        <v>46.25</v>
      </c>
      <c r="C448">
        <v>97.466999999999999</v>
      </c>
      <c r="D448">
        <v>97.114000000000004</v>
      </c>
      <c r="E448">
        <v>97.426000000000002</v>
      </c>
      <c r="F448" s="12">
        <v>140677</v>
      </c>
    </row>
    <row r="449" spans="1:6">
      <c r="A449" s="9">
        <v>42936</v>
      </c>
      <c r="B449">
        <v>47.09</v>
      </c>
      <c r="C449">
        <v>97.447000000000003</v>
      </c>
      <c r="D449">
        <v>96.343999999999994</v>
      </c>
      <c r="E449">
        <v>96.394000000000005</v>
      </c>
      <c r="F449" s="12">
        <v>23242</v>
      </c>
    </row>
    <row r="450" spans="1:6">
      <c r="A450" s="9">
        <v>42937</v>
      </c>
      <c r="B450">
        <v>46.91</v>
      </c>
      <c r="C450">
        <v>96.617000000000004</v>
      </c>
      <c r="D450">
        <v>95.966999999999999</v>
      </c>
      <c r="E450">
        <v>96.01</v>
      </c>
      <c r="F450" s="12">
        <v>769438</v>
      </c>
    </row>
    <row r="451" spans="1:6">
      <c r="A451" s="9">
        <v>42940</v>
      </c>
      <c r="B451">
        <v>45.62</v>
      </c>
      <c r="C451">
        <v>96.046000000000006</v>
      </c>
      <c r="D451">
        <v>95.531000000000006</v>
      </c>
      <c r="E451">
        <v>95.628</v>
      </c>
      <c r="F451" s="12">
        <v>707910</v>
      </c>
    </row>
    <row r="452" spans="1:6">
      <c r="A452" s="9">
        <v>42941</v>
      </c>
      <c r="B452">
        <v>46.46</v>
      </c>
      <c r="C452">
        <v>95.828000000000003</v>
      </c>
      <c r="D452">
        <v>95.47</v>
      </c>
      <c r="E452">
        <v>95.628</v>
      </c>
      <c r="F452" s="12">
        <v>885700</v>
      </c>
    </row>
    <row r="453" spans="1:6">
      <c r="A453" s="9">
        <v>42942</v>
      </c>
      <c r="B453">
        <v>48.51</v>
      </c>
      <c r="C453">
        <v>96.239000000000004</v>
      </c>
      <c r="D453">
        <v>95.61</v>
      </c>
      <c r="E453">
        <v>96.218000000000004</v>
      </c>
      <c r="F453" s="12">
        <v>887864</v>
      </c>
    </row>
    <row r="454" spans="1:6">
      <c r="A454" s="9">
        <v>42943</v>
      </c>
      <c r="B454">
        <v>48.7</v>
      </c>
      <c r="C454">
        <v>96.332999999999998</v>
      </c>
      <c r="D454">
        <v>96.045000000000002</v>
      </c>
      <c r="E454">
        <v>96.218000000000004</v>
      </c>
      <c r="F454" s="12">
        <v>880757</v>
      </c>
    </row>
    <row r="455" spans="1:6">
      <c r="A455" s="9">
        <v>42944</v>
      </c>
      <c r="B455">
        <v>49.17</v>
      </c>
      <c r="C455">
        <v>96.512</v>
      </c>
      <c r="D455">
        <v>96.067999999999998</v>
      </c>
      <c r="E455">
        <v>96.29</v>
      </c>
      <c r="F455" s="12">
        <v>771225</v>
      </c>
    </row>
    <row r="456" spans="1:6">
      <c r="A456" s="9">
        <v>42947</v>
      </c>
      <c r="B456">
        <v>49.85</v>
      </c>
      <c r="C456">
        <v>96.343999999999994</v>
      </c>
      <c r="D456">
        <v>95.784999999999997</v>
      </c>
      <c r="E456">
        <v>95.802000000000007</v>
      </c>
      <c r="F456" s="12">
        <v>781539</v>
      </c>
    </row>
    <row r="457" spans="1:6">
      <c r="A457" s="9">
        <v>42948</v>
      </c>
      <c r="B457">
        <v>50.21</v>
      </c>
      <c r="C457">
        <v>96.152000000000001</v>
      </c>
      <c r="D457">
        <v>95.751000000000005</v>
      </c>
      <c r="E457">
        <v>96.007999999999996</v>
      </c>
      <c r="F457" s="12">
        <v>1008583</v>
      </c>
    </row>
    <row r="458" spans="1:6">
      <c r="A458" s="9">
        <v>42949</v>
      </c>
      <c r="B458">
        <v>48.8</v>
      </c>
      <c r="C458">
        <v>96.201999999999998</v>
      </c>
      <c r="D458">
        <v>95.953999999999994</v>
      </c>
      <c r="E458">
        <v>96.022000000000006</v>
      </c>
      <c r="F458" s="12">
        <v>847722</v>
      </c>
    </row>
    <row r="459" spans="1:6">
      <c r="A459" s="9">
        <v>42950</v>
      </c>
      <c r="B459">
        <v>49.59</v>
      </c>
      <c r="C459">
        <v>96.204999999999998</v>
      </c>
      <c r="D459">
        <v>95.650999999999996</v>
      </c>
      <c r="E459">
        <v>95.668999999999997</v>
      </c>
      <c r="F459" s="12">
        <v>837763</v>
      </c>
    </row>
    <row r="460" spans="1:6">
      <c r="A460" s="9">
        <v>42951</v>
      </c>
      <c r="B460">
        <v>48.95</v>
      </c>
      <c r="C460">
        <v>95.98</v>
      </c>
      <c r="D460">
        <v>95.510999999999996</v>
      </c>
      <c r="E460">
        <v>95.760999999999996</v>
      </c>
      <c r="F460" s="12">
        <v>745664</v>
      </c>
    </row>
    <row r="461" spans="1:6">
      <c r="A461" s="9">
        <v>42954</v>
      </c>
      <c r="B461">
        <v>49.59</v>
      </c>
      <c r="C461">
        <v>95.921999999999997</v>
      </c>
      <c r="D461">
        <v>95.463999999999999</v>
      </c>
      <c r="E461">
        <v>95.727999999999994</v>
      </c>
      <c r="F461" s="12">
        <v>831374</v>
      </c>
    </row>
    <row r="462" spans="1:6">
      <c r="A462" s="9">
        <v>42955</v>
      </c>
      <c r="B462">
        <v>49.31</v>
      </c>
      <c r="C462">
        <v>95.834000000000003</v>
      </c>
      <c r="D462">
        <v>95.087999999999994</v>
      </c>
      <c r="E462">
        <v>95.153000000000006</v>
      </c>
      <c r="F462" s="12">
        <v>924240</v>
      </c>
    </row>
    <row r="463" spans="1:6">
      <c r="A463" s="9">
        <v>42956</v>
      </c>
      <c r="B463">
        <v>49</v>
      </c>
      <c r="C463">
        <v>95.347999999999999</v>
      </c>
      <c r="D463">
        <v>95.018000000000001</v>
      </c>
      <c r="E463">
        <v>95.128</v>
      </c>
      <c r="F463" s="12">
        <v>858250</v>
      </c>
    </row>
    <row r="464" spans="1:6">
      <c r="A464" s="9">
        <v>42957</v>
      </c>
      <c r="B464">
        <v>49.68</v>
      </c>
      <c r="C464">
        <v>95.191000000000003</v>
      </c>
      <c r="D464">
        <v>94.475999999999999</v>
      </c>
      <c r="E464">
        <v>94.603999999999999</v>
      </c>
      <c r="F464" s="12">
        <v>1135440</v>
      </c>
    </row>
    <row r="465" spans="1:6">
      <c r="A465" s="9">
        <v>42958</v>
      </c>
      <c r="B465">
        <v>48.52</v>
      </c>
      <c r="C465">
        <v>94.894000000000005</v>
      </c>
      <c r="D465">
        <v>94.643000000000001</v>
      </c>
      <c r="E465">
        <v>94.778999999999996</v>
      </c>
      <c r="F465" s="12">
        <v>804237</v>
      </c>
    </row>
    <row r="466" spans="1:6">
      <c r="A466" s="9">
        <v>42961</v>
      </c>
      <c r="B466">
        <v>48.79</v>
      </c>
      <c r="C466">
        <v>95.167000000000002</v>
      </c>
      <c r="D466">
        <v>94.09</v>
      </c>
      <c r="E466">
        <v>94.305999999999997</v>
      </c>
      <c r="F466" s="12">
        <v>763241</v>
      </c>
    </row>
    <row r="467" spans="1:6">
      <c r="A467" s="9">
        <v>42962</v>
      </c>
      <c r="B467">
        <v>47.49</v>
      </c>
      <c r="C467">
        <v>94.356999999999999</v>
      </c>
      <c r="D467">
        <v>93.853999999999999</v>
      </c>
      <c r="E467">
        <v>93.858000000000004</v>
      </c>
      <c r="F467" s="12">
        <v>770358</v>
      </c>
    </row>
    <row r="468" spans="1:6">
      <c r="A468" s="9">
        <v>42963</v>
      </c>
      <c r="B468">
        <v>47.72</v>
      </c>
      <c r="C468">
        <v>94.122</v>
      </c>
      <c r="D468">
        <v>93.822999999999993</v>
      </c>
      <c r="E468">
        <v>93.977000000000004</v>
      </c>
      <c r="F468" s="12">
        <v>815544</v>
      </c>
    </row>
    <row r="469" spans="1:6">
      <c r="A469" s="9">
        <v>42964</v>
      </c>
      <c r="B469">
        <v>46.8</v>
      </c>
      <c r="C469">
        <v>94.123000000000005</v>
      </c>
      <c r="D469">
        <v>93.638000000000005</v>
      </c>
      <c r="E469">
        <v>94.054000000000002</v>
      </c>
      <c r="F469" s="12">
        <v>608314</v>
      </c>
    </row>
    <row r="470" spans="1:6">
      <c r="A470" s="9">
        <v>42965</v>
      </c>
      <c r="B470">
        <v>46.93</v>
      </c>
      <c r="C470">
        <v>94.284999999999997</v>
      </c>
      <c r="D470">
        <v>93.37</v>
      </c>
      <c r="E470">
        <v>93.671999999999997</v>
      </c>
      <c r="F470" s="12">
        <v>253069</v>
      </c>
    </row>
    <row r="471" spans="1:6">
      <c r="A471" s="9">
        <v>42968</v>
      </c>
      <c r="B471">
        <v>48.72</v>
      </c>
      <c r="C471">
        <v>94.102999999999994</v>
      </c>
      <c r="D471">
        <v>93.152000000000001</v>
      </c>
      <c r="E471">
        <v>93.864000000000004</v>
      </c>
      <c r="F471" s="12">
        <v>129192</v>
      </c>
    </row>
    <row r="472" spans="1:6">
      <c r="A472" s="9">
        <v>42969</v>
      </c>
      <c r="B472">
        <v>47.45</v>
      </c>
      <c r="C472">
        <v>93.945999999999998</v>
      </c>
      <c r="D472">
        <v>93.256</v>
      </c>
      <c r="E472">
        <v>93.259</v>
      </c>
      <c r="F472" s="12">
        <v>38396</v>
      </c>
    </row>
    <row r="473" spans="1:6">
      <c r="A473" s="9">
        <v>42970</v>
      </c>
      <c r="B473">
        <v>47.64</v>
      </c>
      <c r="C473">
        <v>93.534999999999997</v>
      </c>
      <c r="D473">
        <v>92.784000000000006</v>
      </c>
      <c r="E473">
        <v>92.863</v>
      </c>
      <c r="F473" s="12">
        <v>701693</v>
      </c>
    </row>
    <row r="474" spans="1:6">
      <c r="A474" s="9">
        <v>42971</v>
      </c>
      <c r="B474">
        <v>48.36</v>
      </c>
      <c r="C474">
        <v>93.117999999999995</v>
      </c>
      <c r="D474">
        <v>92.777000000000001</v>
      </c>
      <c r="E474">
        <v>93.043000000000006</v>
      </c>
      <c r="F474" s="12">
        <v>831358</v>
      </c>
    </row>
    <row r="475" spans="1:6">
      <c r="A475" s="9">
        <v>42972</v>
      </c>
      <c r="B475">
        <v>47.62</v>
      </c>
      <c r="C475">
        <v>93.16</v>
      </c>
      <c r="D475">
        <v>92.548000000000002</v>
      </c>
      <c r="E475">
        <v>92.835999999999999</v>
      </c>
      <c r="F475" s="12">
        <v>646518</v>
      </c>
    </row>
    <row r="476" spans="1:6">
      <c r="A476" s="9">
        <v>42975</v>
      </c>
      <c r="B476">
        <v>47.89</v>
      </c>
      <c r="C476">
        <v>93.037999999999997</v>
      </c>
      <c r="D476">
        <v>92.679000000000002</v>
      </c>
      <c r="E476">
        <v>92.838999999999999</v>
      </c>
      <c r="F476" s="12">
        <v>921285</v>
      </c>
    </row>
    <row r="477" spans="1:6">
      <c r="A477" s="9">
        <v>42976</v>
      </c>
      <c r="B477">
        <v>46.86</v>
      </c>
      <c r="C477">
        <v>93.774000000000001</v>
      </c>
      <c r="D477">
        <v>92.695999999999998</v>
      </c>
      <c r="E477">
        <v>93.542000000000002</v>
      </c>
      <c r="F477" s="12">
        <v>895643</v>
      </c>
    </row>
    <row r="478" spans="1:6">
      <c r="A478" s="9">
        <v>42977</v>
      </c>
      <c r="B478">
        <v>46.31</v>
      </c>
      <c r="C478">
        <v>93.540999999999997</v>
      </c>
      <c r="D478">
        <v>93.302000000000007</v>
      </c>
      <c r="E478">
        <v>93.432000000000002</v>
      </c>
      <c r="F478" s="12">
        <v>882983</v>
      </c>
    </row>
    <row r="479" spans="1:6">
      <c r="A479" s="9">
        <v>42978</v>
      </c>
      <c r="B479">
        <v>45.95</v>
      </c>
      <c r="C479">
        <v>93.876000000000005</v>
      </c>
      <c r="D479">
        <v>93.238</v>
      </c>
      <c r="E479">
        <v>93.647000000000006</v>
      </c>
      <c r="F479" s="12">
        <v>882983</v>
      </c>
    </row>
    <row r="480" spans="1:6">
      <c r="A480" s="9">
        <v>42979</v>
      </c>
      <c r="B480">
        <v>47.08</v>
      </c>
      <c r="C480">
        <v>93.888000000000005</v>
      </c>
      <c r="D480">
        <v>93.488</v>
      </c>
      <c r="E480">
        <v>93.548000000000002</v>
      </c>
      <c r="F480" s="12">
        <v>742808</v>
      </c>
    </row>
    <row r="481" spans="1:6">
      <c r="A481" s="9">
        <v>42983</v>
      </c>
      <c r="B481">
        <v>47.28</v>
      </c>
      <c r="C481">
        <v>93.805000000000007</v>
      </c>
      <c r="D481">
        <v>93.316000000000003</v>
      </c>
      <c r="E481">
        <v>93.400999999999996</v>
      </c>
      <c r="F481" s="12">
        <v>1034625</v>
      </c>
    </row>
    <row r="482" spans="1:6">
      <c r="A482" s="9">
        <v>42984</v>
      </c>
      <c r="B482">
        <v>48.59</v>
      </c>
      <c r="C482">
        <v>93.507000000000005</v>
      </c>
      <c r="D482">
        <v>92.933999999999997</v>
      </c>
      <c r="E482">
        <v>93.069000000000003</v>
      </c>
      <c r="F482" s="12">
        <v>788963</v>
      </c>
    </row>
    <row r="483" spans="1:6">
      <c r="A483" s="9">
        <v>42985</v>
      </c>
      <c r="B483">
        <v>49.14</v>
      </c>
      <c r="C483">
        <v>93.495000000000005</v>
      </c>
      <c r="D483">
        <v>93.048000000000002</v>
      </c>
      <c r="E483">
        <v>93.411000000000001</v>
      </c>
      <c r="F483" s="12">
        <v>702514</v>
      </c>
    </row>
    <row r="484" spans="1:6">
      <c r="A484" s="9">
        <v>42986</v>
      </c>
      <c r="B484">
        <v>49.09</v>
      </c>
      <c r="C484">
        <v>94.138999999999996</v>
      </c>
      <c r="D484">
        <v>93.435000000000002</v>
      </c>
      <c r="E484">
        <v>93.852999999999994</v>
      </c>
      <c r="F484" s="12">
        <v>843760</v>
      </c>
    </row>
    <row r="485" spans="1:6">
      <c r="A485" s="9">
        <v>42989</v>
      </c>
      <c r="B485">
        <v>47.58</v>
      </c>
      <c r="C485">
        <v>94.144999999999996</v>
      </c>
      <c r="D485">
        <v>93.471999999999994</v>
      </c>
      <c r="E485">
        <v>93.540999999999997</v>
      </c>
      <c r="F485" s="12">
        <v>774468</v>
      </c>
    </row>
    <row r="486" spans="1:6">
      <c r="A486" s="9">
        <v>42990</v>
      </c>
      <c r="B486">
        <v>48.12</v>
      </c>
      <c r="C486">
        <v>94.08</v>
      </c>
      <c r="D486">
        <v>93.311999999999998</v>
      </c>
      <c r="E486">
        <v>93.622</v>
      </c>
      <c r="F486" s="12">
        <v>676040</v>
      </c>
    </row>
    <row r="487" spans="1:6">
      <c r="A487" s="9">
        <v>42991</v>
      </c>
      <c r="B487">
        <v>48.34</v>
      </c>
      <c r="C487">
        <v>93.774000000000001</v>
      </c>
      <c r="D487">
        <v>93.331000000000003</v>
      </c>
      <c r="E487">
        <v>93.433999999999997</v>
      </c>
      <c r="F487" s="12">
        <v>706925</v>
      </c>
    </row>
    <row r="488" spans="1:6">
      <c r="A488" s="9">
        <v>42992</v>
      </c>
      <c r="B488">
        <v>49.31</v>
      </c>
      <c r="C488">
        <v>93.581999999999994</v>
      </c>
      <c r="D488">
        <v>92.997</v>
      </c>
      <c r="E488">
        <v>93.094999999999999</v>
      </c>
      <c r="F488" s="12">
        <v>709035</v>
      </c>
    </row>
    <row r="489" spans="1:6">
      <c r="A489" s="9">
        <v>42993</v>
      </c>
      <c r="B489">
        <v>49.72</v>
      </c>
      <c r="C489">
        <v>93.576999999999998</v>
      </c>
      <c r="D489">
        <v>93.061000000000007</v>
      </c>
      <c r="E489">
        <v>93.545000000000002</v>
      </c>
      <c r="F489" s="12">
        <v>433597</v>
      </c>
    </row>
    <row r="490" spans="1:6">
      <c r="A490" s="9">
        <v>42996</v>
      </c>
      <c r="B490">
        <v>49.85</v>
      </c>
      <c r="C490">
        <v>93.628</v>
      </c>
      <c r="D490">
        <v>93.126000000000005</v>
      </c>
      <c r="E490">
        <v>93.147000000000006</v>
      </c>
      <c r="F490" s="12">
        <v>189605</v>
      </c>
    </row>
    <row r="491" spans="1:6">
      <c r="A491" s="9">
        <v>42997</v>
      </c>
      <c r="B491">
        <v>49.91</v>
      </c>
      <c r="C491">
        <v>93.378</v>
      </c>
      <c r="D491">
        <v>93.129000000000005</v>
      </c>
      <c r="E491">
        <v>93.277000000000001</v>
      </c>
      <c r="F491" s="12">
        <v>143379</v>
      </c>
    </row>
    <row r="492" spans="1:6">
      <c r="A492" s="9">
        <v>42998</v>
      </c>
      <c r="B492">
        <v>49.84</v>
      </c>
      <c r="C492">
        <v>93.44</v>
      </c>
      <c r="D492">
        <v>92.424000000000007</v>
      </c>
      <c r="E492">
        <v>92.74</v>
      </c>
      <c r="F492" s="12">
        <v>35489</v>
      </c>
    </row>
    <row r="493" spans="1:6">
      <c r="A493" s="9">
        <v>42999</v>
      </c>
      <c r="B493">
        <v>50.72</v>
      </c>
      <c r="C493">
        <v>92.55</v>
      </c>
      <c r="D493">
        <v>92.168000000000006</v>
      </c>
      <c r="E493">
        <v>92.206999999999994</v>
      </c>
      <c r="F493" s="12">
        <v>580569</v>
      </c>
    </row>
    <row r="494" spans="1:6">
      <c r="A494" s="9">
        <v>43000</v>
      </c>
      <c r="B494">
        <v>50.73</v>
      </c>
      <c r="C494">
        <v>92.474999999999994</v>
      </c>
      <c r="D494">
        <v>91.620999999999995</v>
      </c>
      <c r="E494">
        <v>92.248999999999995</v>
      </c>
      <c r="F494" s="12">
        <v>473795</v>
      </c>
    </row>
    <row r="495" spans="1:6">
      <c r="A495" s="9">
        <v>43003</v>
      </c>
      <c r="B495">
        <v>50.68</v>
      </c>
      <c r="C495">
        <v>92.945999999999998</v>
      </c>
      <c r="D495">
        <v>92.251000000000005</v>
      </c>
      <c r="E495">
        <v>92.884</v>
      </c>
      <c r="F495" s="12">
        <v>701244</v>
      </c>
    </row>
    <row r="496" spans="1:6">
      <c r="A496" s="9">
        <v>43004</v>
      </c>
      <c r="B496">
        <v>52.12</v>
      </c>
      <c r="C496">
        <v>93.346999999999994</v>
      </c>
      <c r="D496">
        <v>92.563999999999993</v>
      </c>
      <c r="E496">
        <v>92.668000000000006</v>
      </c>
      <c r="F496" s="12">
        <v>709515</v>
      </c>
    </row>
    <row r="497" spans="1:6">
      <c r="A497" s="9">
        <v>43005</v>
      </c>
      <c r="B497">
        <v>52.09</v>
      </c>
      <c r="C497">
        <v>92.926000000000002</v>
      </c>
      <c r="D497">
        <v>92.1</v>
      </c>
      <c r="E497">
        <v>92.813999999999993</v>
      </c>
      <c r="F497" s="12">
        <v>637035</v>
      </c>
    </row>
    <row r="498" spans="1:6">
      <c r="A498" s="9">
        <v>43006</v>
      </c>
      <c r="B498">
        <v>52.05</v>
      </c>
      <c r="C498">
        <v>92.710999999999999</v>
      </c>
      <c r="D498">
        <v>92.444999999999993</v>
      </c>
      <c r="E498">
        <v>92.635000000000005</v>
      </c>
      <c r="F498" s="12">
        <v>801816</v>
      </c>
    </row>
    <row r="499" spans="1:6">
      <c r="A499" s="9">
        <v>43007</v>
      </c>
      <c r="B499">
        <v>51.58</v>
      </c>
      <c r="C499">
        <v>92.727000000000004</v>
      </c>
      <c r="D499">
        <v>92.183000000000007</v>
      </c>
      <c r="E499">
        <v>92.251999999999995</v>
      </c>
      <c r="F499" s="12">
        <v>551982</v>
      </c>
    </row>
    <row r="500" spans="1:6">
      <c r="A500" s="9">
        <v>43010</v>
      </c>
      <c r="B500">
        <v>51.64</v>
      </c>
      <c r="C500">
        <v>92.375</v>
      </c>
      <c r="D500">
        <v>91.988</v>
      </c>
      <c r="E500">
        <v>92.29</v>
      </c>
      <c r="F500" s="12">
        <v>600933</v>
      </c>
    </row>
    <row r="501" spans="1:6">
      <c r="A501" s="9">
        <v>43011</v>
      </c>
      <c r="B501">
        <v>50.59</v>
      </c>
      <c r="C501">
        <v>92.253</v>
      </c>
      <c r="D501">
        <v>91.405000000000001</v>
      </c>
      <c r="E501">
        <v>91.662999999999997</v>
      </c>
      <c r="F501" s="12">
        <v>462735</v>
      </c>
    </row>
    <row r="502" spans="1:6">
      <c r="A502" s="9">
        <v>43012</v>
      </c>
      <c r="B502">
        <v>50.16</v>
      </c>
      <c r="C502">
        <v>91.513000000000005</v>
      </c>
      <c r="D502">
        <v>91.010999999999996</v>
      </c>
      <c r="E502">
        <v>91.352000000000004</v>
      </c>
      <c r="F502" s="12">
        <v>598836</v>
      </c>
    </row>
    <row r="503" spans="1:6">
      <c r="A503" s="9">
        <v>43013</v>
      </c>
      <c r="B503">
        <v>49.88</v>
      </c>
      <c r="C503">
        <v>91.984999999999999</v>
      </c>
      <c r="D503">
        <v>91.415000000000006</v>
      </c>
      <c r="E503">
        <v>91.875</v>
      </c>
      <c r="F503" s="12">
        <v>654385</v>
      </c>
    </row>
    <row r="504" spans="1:6">
      <c r="A504" s="9">
        <v>43014</v>
      </c>
      <c r="B504">
        <v>50.75</v>
      </c>
      <c r="C504">
        <v>92.08</v>
      </c>
      <c r="D504">
        <v>91.769000000000005</v>
      </c>
      <c r="E504">
        <v>91.882000000000005</v>
      </c>
      <c r="F504" s="12">
        <v>743114</v>
      </c>
    </row>
    <row r="505" spans="1:6">
      <c r="A505" s="9">
        <v>43017</v>
      </c>
      <c r="B505">
        <v>49.25</v>
      </c>
      <c r="C505">
        <v>92.53</v>
      </c>
      <c r="D505">
        <v>91.71</v>
      </c>
      <c r="E505">
        <v>92.52</v>
      </c>
      <c r="F505" s="12">
        <v>505079</v>
      </c>
    </row>
    <row r="506" spans="1:6">
      <c r="A506" s="9">
        <v>43018</v>
      </c>
      <c r="B506">
        <v>49.55</v>
      </c>
      <c r="C506">
        <v>92.661000000000001</v>
      </c>
      <c r="D506">
        <v>91.974999999999994</v>
      </c>
      <c r="E506">
        <v>92.123999999999995</v>
      </c>
      <c r="F506" s="12">
        <v>664839</v>
      </c>
    </row>
    <row r="507" spans="1:6">
      <c r="A507" s="9">
        <v>43019</v>
      </c>
      <c r="B507">
        <v>50.94</v>
      </c>
      <c r="C507">
        <v>92.165999999999997</v>
      </c>
      <c r="D507">
        <v>91.576999999999998</v>
      </c>
      <c r="E507">
        <v>91.872</v>
      </c>
      <c r="F507" s="12">
        <v>651948</v>
      </c>
    </row>
    <row r="508" spans="1:6">
      <c r="A508" s="9">
        <v>43020</v>
      </c>
      <c r="B508">
        <v>51</v>
      </c>
      <c r="C508">
        <v>92.21</v>
      </c>
      <c r="D508">
        <v>91.799000000000007</v>
      </c>
      <c r="E508">
        <v>92.046999999999997</v>
      </c>
      <c r="F508" s="12">
        <v>729273</v>
      </c>
    </row>
    <row r="509" spans="1:6">
      <c r="A509" s="9">
        <v>43021</v>
      </c>
      <c r="B509">
        <v>50.73</v>
      </c>
      <c r="C509">
        <v>92.049000000000007</v>
      </c>
      <c r="D509">
        <v>91.747</v>
      </c>
      <c r="E509">
        <v>91.793000000000006</v>
      </c>
      <c r="F509" s="12">
        <v>667497</v>
      </c>
    </row>
    <row r="510" spans="1:6">
      <c r="A510" s="9">
        <v>43024</v>
      </c>
      <c r="B510">
        <v>51.43</v>
      </c>
      <c r="C510">
        <v>92.697000000000003</v>
      </c>
      <c r="D510">
        <v>91.525999999999996</v>
      </c>
      <c r="E510">
        <v>92.507999999999996</v>
      </c>
      <c r="F510" s="12">
        <v>520725</v>
      </c>
    </row>
    <row r="511" spans="1:6">
      <c r="A511" s="9">
        <v>43025</v>
      </c>
      <c r="B511">
        <v>51.93</v>
      </c>
      <c r="C511">
        <v>92.656999999999996</v>
      </c>
      <c r="D511">
        <v>92.100999999999999</v>
      </c>
      <c r="E511">
        <v>92.259</v>
      </c>
      <c r="F511" s="12">
        <v>471612</v>
      </c>
    </row>
    <row r="512" spans="1:6">
      <c r="A512" s="9">
        <v>43026</v>
      </c>
      <c r="B512">
        <v>51.94</v>
      </c>
      <c r="C512">
        <v>92.221000000000004</v>
      </c>
      <c r="D512">
        <v>91.781000000000006</v>
      </c>
      <c r="E512">
        <v>92.171000000000006</v>
      </c>
      <c r="F512" s="12">
        <v>152620</v>
      </c>
    </row>
    <row r="513" spans="1:6">
      <c r="A513" s="9">
        <v>43027</v>
      </c>
      <c r="B513">
        <v>52.05</v>
      </c>
      <c r="C513">
        <v>92.724000000000004</v>
      </c>
      <c r="D513">
        <v>92.206000000000003</v>
      </c>
      <c r="E513">
        <v>92.647999999999996</v>
      </c>
      <c r="F513" s="12">
        <v>127413</v>
      </c>
    </row>
    <row r="514" spans="1:6">
      <c r="A514" s="9">
        <v>43028</v>
      </c>
      <c r="B514">
        <v>51.42</v>
      </c>
      <c r="C514">
        <v>93.286000000000001</v>
      </c>
      <c r="D514">
        <v>92.546999999999997</v>
      </c>
      <c r="E514">
        <v>92.965999999999994</v>
      </c>
      <c r="F514" s="12">
        <v>32960</v>
      </c>
    </row>
    <row r="515" spans="1:6">
      <c r="A515" s="9">
        <v>43031</v>
      </c>
      <c r="B515">
        <v>52.07</v>
      </c>
      <c r="C515">
        <v>93.606999999999999</v>
      </c>
      <c r="D515">
        <v>93.004999999999995</v>
      </c>
      <c r="E515">
        <v>93.361000000000004</v>
      </c>
      <c r="F515" s="12">
        <v>583563</v>
      </c>
    </row>
    <row r="516" spans="1:6">
      <c r="A516" s="9">
        <v>43032</v>
      </c>
      <c r="B516">
        <v>51.89</v>
      </c>
      <c r="C516">
        <v>93.665999999999997</v>
      </c>
      <c r="D516">
        <v>93.072999999999993</v>
      </c>
      <c r="E516">
        <v>93.084999999999994</v>
      </c>
      <c r="F516" s="12">
        <v>709553</v>
      </c>
    </row>
    <row r="517" spans="1:6">
      <c r="A517" s="9">
        <v>43033</v>
      </c>
      <c r="B517">
        <v>52.56</v>
      </c>
      <c r="C517">
        <v>93.265000000000001</v>
      </c>
      <c r="D517">
        <v>92.948999999999998</v>
      </c>
      <c r="E517">
        <v>93.075999999999993</v>
      </c>
      <c r="F517" s="12">
        <v>681739</v>
      </c>
    </row>
    <row r="518" spans="1:6">
      <c r="A518" s="9">
        <v>43034</v>
      </c>
      <c r="B518">
        <v>52.19</v>
      </c>
      <c r="C518">
        <v>93.658000000000001</v>
      </c>
      <c r="D518">
        <v>93.078000000000003</v>
      </c>
      <c r="E518">
        <v>93.558999999999997</v>
      </c>
      <c r="F518" s="12">
        <v>594647</v>
      </c>
    </row>
    <row r="519" spans="1:6">
      <c r="A519" s="9">
        <v>43035</v>
      </c>
      <c r="B519">
        <v>52.8</v>
      </c>
      <c r="C519">
        <v>93.92</v>
      </c>
      <c r="D519">
        <v>93.430999999999997</v>
      </c>
      <c r="E519">
        <v>93.569000000000003</v>
      </c>
      <c r="F519" s="12">
        <v>730915</v>
      </c>
    </row>
    <row r="520" spans="1:6">
      <c r="A520" s="9">
        <v>43038</v>
      </c>
      <c r="B520">
        <v>54.16</v>
      </c>
      <c r="C520">
        <v>93.611999999999995</v>
      </c>
      <c r="D520">
        <v>93.259</v>
      </c>
      <c r="E520">
        <v>93.457999999999998</v>
      </c>
      <c r="F520" s="12">
        <v>565043</v>
      </c>
    </row>
    <row r="521" spans="1:6">
      <c r="A521" s="9">
        <v>43039</v>
      </c>
      <c r="B521">
        <v>54.08</v>
      </c>
      <c r="C521">
        <v>93.99</v>
      </c>
      <c r="D521">
        <v>93.41</v>
      </c>
      <c r="E521">
        <v>93.960999999999999</v>
      </c>
      <c r="F521" s="12">
        <v>497295</v>
      </c>
    </row>
    <row r="522" spans="1:6">
      <c r="A522" s="9">
        <v>43040</v>
      </c>
      <c r="B522">
        <v>54.65</v>
      </c>
      <c r="C522">
        <v>94.266999999999996</v>
      </c>
      <c r="D522">
        <v>93.771000000000001</v>
      </c>
      <c r="E522">
        <v>93.8</v>
      </c>
      <c r="F522" s="12">
        <v>671038</v>
      </c>
    </row>
    <row r="523" spans="1:6">
      <c r="A523" s="9">
        <v>43041</v>
      </c>
      <c r="B523">
        <v>54.28</v>
      </c>
      <c r="C523">
        <v>93.843999999999994</v>
      </c>
      <c r="D523">
        <v>93.623000000000005</v>
      </c>
      <c r="E523">
        <v>93.674999999999997</v>
      </c>
      <c r="F523" s="12">
        <v>482846</v>
      </c>
    </row>
    <row r="524" spans="1:6">
      <c r="A524" s="9">
        <v>43042</v>
      </c>
      <c r="B524">
        <v>54.73</v>
      </c>
      <c r="C524">
        <v>93.738</v>
      </c>
      <c r="D524">
        <v>93.137</v>
      </c>
      <c r="E524">
        <v>93.29</v>
      </c>
      <c r="F524" s="12">
        <v>614159</v>
      </c>
    </row>
    <row r="525" spans="1:6">
      <c r="A525" s="9">
        <v>43045</v>
      </c>
      <c r="B525">
        <v>55.97</v>
      </c>
      <c r="C525">
        <v>93.369</v>
      </c>
      <c r="D525">
        <v>92.897999999999996</v>
      </c>
      <c r="E525">
        <v>93.015000000000001</v>
      </c>
      <c r="F525" s="12">
        <v>861713</v>
      </c>
    </row>
    <row r="526" spans="1:6">
      <c r="A526" s="9">
        <v>43046</v>
      </c>
      <c r="B526">
        <v>57.27</v>
      </c>
      <c r="C526">
        <v>93.227999999999994</v>
      </c>
      <c r="D526">
        <v>92.796999999999997</v>
      </c>
      <c r="E526">
        <v>93.057000000000002</v>
      </c>
      <c r="F526" s="12">
        <v>750187</v>
      </c>
    </row>
    <row r="527" spans="1:6">
      <c r="A527" s="9">
        <v>43047</v>
      </c>
      <c r="B527">
        <v>56.96</v>
      </c>
      <c r="C527">
        <v>93.239000000000004</v>
      </c>
      <c r="D527">
        <v>92.748999999999995</v>
      </c>
      <c r="E527">
        <v>93.090999999999994</v>
      </c>
      <c r="F527" s="12">
        <v>919147</v>
      </c>
    </row>
    <row r="528" spans="1:6">
      <c r="A528" s="9">
        <v>43048</v>
      </c>
      <c r="B528">
        <v>56.85</v>
      </c>
      <c r="C528">
        <v>93.356999999999999</v>
      </c>
      <c r="D528">
        <v>93.075999999999993</v>
      </c>
      <c r="E528">
        <v>93.311999999999998</v>
      </c>
      <c r="F528" s="12">
        <v>666949</v>
      </c>
    </row>
    <row r="529" spans="1:6">
      <c r="A529" s="9">
        <v>43049</v>
      </c>
      <c r="B529">
        <v>57.02</v>
      </c>
      <c r="C529">
        <v>93.728999999999999</v>
      </c>
      <c r="D529">
        <v>93.281000000000006</v>
      </c>
      <c r="E529">
        <v>93.486000000000004</v>
      </c>
      <c r="F529" s="12">
        <v>541296</v>
      </c>
    </row>
    <row r="530" spans="1:6">
      <c r="A530" s="9">
        <v>43052</v>
      </c>
      <c r="B530">
        <v>56.9</v>
      </c>
      <c r="C530">
        <v>93.796999999999997</v>
      </c>
      <c r="D530">
        <v>93.358999999999995</v>
      </c>
      <c r="E530">
        <v>93.363</v>
      </c>
      <c r="F530" s="12">
        <v>631619</v>
      </c>
    </row>
    <row r="531" spans="1:6">
      <c r="A531" s="9">
        <v>43053</v>
      </c>
      <c r="B531">
        <v>56.72</v>
      </c>
      <c r="C531">
        <v>93.55</v>
      </c>
      <c r="D531">
        <v>93.055000000000007</v>
      </c>
      <c r="E531">
        <v>93.266000000000005</v>
      </c>
      <c r="F531" s="12">
        <v>707338</v>
      </c>
    </row>
    <row r="532" spans="1:6">
      <c r="A532" s="9">
        <v>43054</v>
      </c>
      <c r="B532">
        <v>55.06</v>
      </c>
      <c r="C532">
        <v>93.783000000000001</v>
      </c>
      <c r="D532">
        <v>93.122</v>
      </c>
      <c r="E532">
        <v>93.700999999999993</v>
      </c>
      <c r="F532" s="12">
        <v>501385</v>
      </c>
    </row>
    <row r="533" spans="1:6">
      <c r="A533" s="9">
        <v>43055</v>
      </c>
      <c r="B533">
        <v>55.3</v>
      </c>
      <c r="C533">
        <v>94.016999999999996</v>
      </c>
      <c r="D533">
        <v>93.679000000000002</v>
      </c>
      <c r="E533">
        <v>93.936000000000007</v>
      </c>
      <c r="F533" s="12">
        <v>213923</v>
      </c>
    </row>
    <row r="534" spans="1:6">
      <c r="A534" s="9">
        <v>43056</v>
      </c>
      <c r="B534">
        <v>55.25</v>
      </c>
      <c r="C534">
        <v>93.992000000000004</v>
      </c>
      <c r="D534">
        <v>93.682000000000002</v>
      </c>
      <c r="E534">
        <v>93.772000000000006</v>
      </c>
      <c r="F534" s="12">
        <v>184944</v>
      </c>
    </row>
    <row r="535" spans="1:6">
      <c r="A535" s="9">
        <v>43059</v>
      </c>
      <c r="B535">
        <v>56.69</v>
      </c>
      <c r="C535">
        <v>94.007999999999996</v>
      </c>
      <c r="D535">
        <v>93.608000000000004</v>
      </c>
      <c r="E535">
        <v>93.710999999999999</v>
      </c>
      <c r="F535" s="12">
        <v>37702</v>
      </c>
    </row>
    <row r="536" spans="1:6">
      <c r="A536" s="9">
        <v>43060</v>
      </c>
      <c r="B536">
        <v>56.38</v>
      </c>
      <c r="C536">
        <v>94.716999999999999</v>
      </c>
      <c r="D536">
        <v>93.477000000000004</v>
      </c>
      <c r="E536">
        <v>94.611999999999995</v>
      </c>
      <c r="F536" s="12">
        <v>619066</v>
      </c>
    </row>
    <row r="537" spans="1:6">
      <c r="A537" s="9">
        <v>43061</v>
      </c>
      <c r="B537">
        <v>57.12</v>
      </c>
      <c r="C537">
        <v>95.15</v>
      </c>
      <c r="D537">
        <v>94.730999999999995</v>
      </c>
      <c r="E537">
        <v>94.915999999999997</v>
      </c>
      <c r="F537" s="12">
        <v>837411</v>
      </c>
    </row>
    <row r="538" spans="1:6">
      <c r="A538" s="9">
        <v>43063</v>
      </c>
      <c r="B538">
        <v>58.05</v>
      </c>
      <c r="C538">
        <v>94.927000000000007</v>
      </c>
      <c r="D538">
        <v>94.436999999999998</v>
      </c>
      <c r="E538">
        <v>94.56</v>
      </c>
      <c r="F538" s="12">
        <v>577826</v>
      </c>
    </row>
    <row r="539" spans="1:6">
      <c r="A539" s="9">
        <v>43066</v>
      </c>
      <c r="B539">
        <v>58.95</v>
      </c>
      <c r="C539">
        <v>94.703000000000003</v>
      </c>
      <c r="D539">
        <v>94.453999999999994</v>
      </c>
      <c r="E539">
        <v>94.552000000000007</v>
      </c>
      <c r="F539" s="12">
        <v>690078</v>
      </c>
    </row>
    <row r="540" spans="1:6">
      <c r="A540" s="9">
        <v>43067</v>
      </c>
      <c r="B540">
        <v>57.86</v>
      </c>
      <c r="C540">
        <v>94.853999999999999</v>
      </c>
      <c r="D540">
        <v>94.512</v>
      </c>
      <c r="E540">
        <v>94.814999999999998</v>
      </c>
      <c r="F540" s="12">
        <v>546526</v>
      </c>
    </row>
    <row r="541" spans="1:6">
      <c r="A541" s="9">
        <v>43068</v>
      </c>
      <c r="B541">
        <v>57.73</v>
      </c>
      <c r="C541">
        <v>94.8</v>
      </c>
      <c r="D541">
        <v>94.411000000000001</v>
      </c>
      <c r="E541">
        <v>94.685000000000002</v>
      </c>
      <c r="F541" s="12">
        <v>741564</v>
      </c>
    </row>
    <row r="542" spans="1:6">
      <c r="A542" s="9">
        <v>43069</v>
      </c>
      <c r="B542">
        <v>57.41</v>
      </c>
      <c r="C542">
        <v>95.015000000000001</v>
      </c>
      <c r="D542">
        <v>94.408000000000001</v>
      </c>
      <c r="E542">
        <v>94.941000000000003</v>
      </c>
      <c r="F542" s="12">
        <v>735128</v>
      </c>
    </row>
    <row r="543" spans="1:6">
      <c r="A543" s="9">
        <v>43070</v>
      </c>
      <c r="B543">
        <v>57.42</v>
      </c>
      <c r="C543">
        <v>95.076999999999998</v>
      </c>
      <c r="D543">
        <v>94.688000000000002</v>
      </c>
      <c r="E543">
        <v>94.757000000000005</v>
      </c>
      <c r="F543" s="12">
        <v>685215</v>
      </c>
    </row>
    <row r="544" spans="1:6">
      <c r="A544" s="9">
        <v>43073</v>
      </c>
      <c r="B544">
        <v>58.32</v>
      </c>
      <c r="C544">
        <v>95.149000000000001</v>
      </c>
      <c r="D544">
        <v>94.7</v>
      </c>
      <c r="E544">
        <v>94.912999999999997</v>
      </c>
      <c r="F544" s="12">
        <v>529965</v>
      </c>
    </row>
    <row r="545" spans="1:6">
      <c r="A545" s="9">
        <v>43074</v>
      </c>
      <c r="B545">
        <v>57.48</v>
      </c>
      <c r="C545">
        <v>94.965000000000003</v>
      </c>
      <c r="D545">
        <v>94.78</v>
      </c>
      <c r="E545">
        <v>94.866</v>
      </c>
      <c r="F545" s="12">
        <v>499245</v>
      </c>
    </row>
    <row r="546" spans="1:6">
      <c r="A546" s="9">
        <v>43075</v>
      </c>
      <c r="B546">
        <v>57.45</v>
      </c>
      <c r="C546">
        <v>94.959000000000003</v>
      </c>
      <c r="D546">
        <v>94.415000000000006</v>
      </c>
      <c r="E546">
        <v>94.444000000000003</v>
      </c>
      <c r="F546" s="12">
        <v>678992</v>
      </c>
    </row>
    <row r="547" spans="1:6">
      <c r="A547" s="9">
        <v>43076</v>
      </c>
      <c r="B547">
        <v>56</v>
      </c>
      <c r="C547">
        <v>94.65</v>
      </c>
      <c r="D547">
        <v>94.257999999999996</v>
      </c>
      <c r="E547">
        <v>94.391000000000005</v>
      </c>
      <c r="F547" s="12">
        <v>557325</v>
      </c>
    </row>
    <row r="548" spans="1:6">
      <c r="A548" s="9">
        <v>43077</v>
      </c>
      <c r="B548">
        <v>56.65</v>
      </c>
      <c r="C548">
        <v>94.641000000000005</v>
      </c>
      <c r="D548">
        <v>94.400999999999996</v>
      </c>
      <c r="E548">
        <v>94.49</v>
      </c>
      <c r="F548" s="12">
        <v>681599</v>
      </c>
    </row>
    <row r="549" spans="1:6">
      <c r="A549" s="9">
        <v>43080</v>
      </c>
      <c r="B549">
        <v>57.25</v>
      </c>
      <c r="C549">
        <v>94.542000000000002</v>
      </c>
      <c r="D549">
        <v>93.745999999999995</v>
      </c>
      <c r="E549">
        <v>93.826999999999998</v>
      </c>
      <c r="F549" s="12">
        <v>606724</v>
      </c>
    </row>
    <row r="550" spans="1:6">
      <c r="A550" s="9">
        <v>43081</v>
      </c>
      <c r="B550">
        <v>58.02</v>
      </c>
      <c r="C550">
        <v>93.93</v>
      </c>
      <c r="D550">
        <v>93.402000000000001</v>
      </c>
      <c r="E550">
        <v>93.813000000000002</v>
      </c>
      <c r="F550" s="12">
        <v>826488</v>
      </c>
    </row>
    <row r="551" spans="1:6">
      <c r="A551" s="9">
        <v>43082</v>
      </c>
      <c r="B551">
        <v>57.45</v>
      </c>
      <c r="C551">
        <v>93.998000000000005</v>
      </c>
      <c r="D551">
        <v>93.772000000000006</v>
      </c>
      <c r="E551">
        <v>93.932000000000002</v>
      </c>
      <c r="F551" s="12">
        <v>658143</v>
      </c>
    </row>
    <row r="552" spans="1:6">
      <c r="A552" s="9">
        <v>43083</v>
      </c>
      <c r="B552">
        <v>56.7</v>
      </c>
      <c r="C552">
        <v>93.93</v>
      </c>
      <c r="D552">
        <v>93.507999999999996</v>
      </c>
      <c r="E552">
        <v>93.662000000000006</v>
      </c>
      <c r="F552" s="12">
        <v>580571</v>
      </c>
    </row>
    <row r="553" spans="1:6">
      <c r="A553" s="9">
        <v>43084</v>
      </c>
      <c r="B553">
        <v>57.15</v>
      </c>
      <c r="C553">
        <v>94.103999999999999</v>
      </c>
      <c r="D553">
        <v>93.575000000000003</v>
      </c>
      <c r="E553">
        <v>94.08</v>
      </c>
      <c r="F553" s="12">
        <v>210054</v>
      </c>
    </row>
    <row r="554" spans="1:6">
      <c r="A554" s="9">
        <v>43087</v>
      </c>
      <c r="B554">
        <v>57.37</v>
      </c>
      <c r="C554">
        <v>94.165000000000006</v>
      </c>
      <c r="D554">
        <v>93.878</v>
      </c>
      <c r="E554">
        <v>93.951999999999998</v>
      </c>
      <c r="F554" s="12">
        <v>137151</v>
      </c>
    </row>
    <row r="555" spans="1:6">
      <c r="A555" s="9">
        <v>43088</v>
      </c>
      <c r="B555">
        <v>57.3</v>
      </c>
      <c r="C555">
        <v>93.962000000000003</v>
      </c>
      <c r="D555">
        <v>93.212000000000003</v>
      </c>
      <c r="E555">
        <v>93.22</v>
      </c>
      <c r="F555" s="12">
        <v>36286</v>
      </c>
    </row>
    <row r="556" spans="1:6">
      <c r="A556" s="9">
        <v>43089</v>
      </c>
      <c r="B556">
        <v>57.66</v>
      </c>
      <c r="C556">
        <v>93.29</v>
      </c>
      <c r="D556">
        <v>93.07</v>
      </c>
      <c r="E556">
        <v>93.22</v>
      </c>
      <c r="F556" s="12">
        <v>420844</v>
      </c>
    </row>
    <row r="557" spans="1:6">
      <c r="A557" s="9">
        <v>43090</v>
      </c>
      <c r="B557">
        <v>58.02</v>
      </c>
      <c r="C557">
        <v>93.248999999999995</v>
      </c>
      <c r="D557">
        <v>92.674999999999997</v>
      </c>
      <c r="E557">
        <v>92.781999999999996</v>
      </c>
      <c r="F557" s="12">
        <v>405320</v>
      </c>
    </row>
    <row r="558" spans="1:6">
      <c r="A558" s="9">
        <v>43091</v>
      </c>
      <c r="B558">
        <v>58.21</v>
      </c>
      <c r="C558">
        <v>92.98</v>
      </c>
      <c r="D558">
        <v>92.495999999999995</v>
      </c>
      <c r="E558">
        <v>92.903999999999996</v>
      </c>
      <c r="F558" s="12">
        <v>324554</v>
      </c>
    </row>
    <row r="559" spans="1:6">
      <c r="A559" s="9">
        <v>43095</v>
      </c>
      <c r="B559">
        <v>58.4</v>
      </c>
      <c r="C559">
        <v>93.335999999999999</v>
      </c>
      <c r="D559">
        <v>92.826999999999998</v>
      </c>
      <c r="E559">
        <v>93.27</v>
      </c>
      <c r="F559" s="12">
        <v>437785</v>
      </c>
    </row>
    <row r="560" spans="1:6">
      <c r="A560" s="9">
        <v>43096</v>
      </c>
      <c r="B560">
        <v>59.79</v>
      </c>
      <c r="C560">
        <v>93.435000000000002</v>
      </c>
      <c r="D560">
        <v>92.992000000000004</v>
      </c>
      <c r="E560">
        <v>93.164000000000001</v>
      </c>
      <c r="F560" s="12">
        <v>402396</v>
      </c>
    </row>
    <row r="561" spans="1:6">
      <c r="A561" s="9">
        <v>43097</v>
      </c>
      <c r="B561">
        <v>59.53</v>
      </c>
      <c r="C561">
        <v>93.504999999999995</v>
      </c>
      <c r="D561">
        <v>92.728999999999999</v>
      </c>
      <c r="E561">
        <v>93.046999999999997</v>
      </c>
      <c r="F561" s="12">
        <v>345962</v>
      </c>
    </row>
    <row r="562" spans="1:6">
      <c r="A562" s="9">
        <v>43098</v>
      </c>
      <c r="B562">
        <v>59.91</v>
      </c>
      <c r="C562">
        <v>93.248000000000005</v>
      </c>
      <c r="D562">
        <v>92.603999999999999</v>
      </c>
      <c r="E562">
        <v>92.885000000000005</v>
      </c>
      <c r="F562" s="12">
        <v>464478</v>
      </c>
    </row>
    <row r="563" spans="1:6">
      <c r="A563" s="9">
        <v>43102</v>
      </c>
      <c r="B563">
        <v>60.2</v>
      </c>
      <c r="C563">
        <v>93.355000000000004</v>
      </c>
      <c r="D563">
        <v>93.042000000000002</v>
      </c>
      <c r="E563">
        <v>93.188000000000002</v>
      </c>
      <c r="F563" s="12">
        <v>510313</v>
      </c>
    </row>
    <row r="564" spans="1:6">
      <c r="A564" s="9">
        <v>43103</v>
      </c>
      <c r="B564">
        <v>60.39</v>
      </c>
      <c r="C564">
        <v>93.488</v>
      </c>
      <c r="D564">
        <v>93.034999999999997</v>
      </c>
      <c r="E564">
        <v>93.379000000000005</v>
      </c>
      <c r="F564" s="12">
        <v>673859</v>
      </c>
    </row>
    <row r="565" spans="1:6">
      <c r="A565" s="9">
        <v>43104</v>
      </c>
      <c r="B565">
        <v>61.96</v>
      </c>
      <c r="C565">
        <v>93.65</v>
      </c>
      <c r="D565">
        <v>93.171000000000006</v>
      </c>
      <c r="E565">
        <v>93.61</v>
      </c>
      <c r="F565" s="12">
        <v>654363</v>
      </c>
    </row>
    <row r="566" spans="1:6">
      <c r="A566" s="9">
        <v>43105</v>
      </c>
      <c r="B566">
        <v>61.9</v>
      </c>
      <c r="C566">
        <v>93.8</v>
      </c>
      <c r="D566">
        <v>93.527000000000001</v>
      </c>
      <c r="E566">
        <v>93.795000000000002</v>
      </c>
      <c r="F566" s="12">
        <v>563036</v>
      </c>
    </row>
    <row r="567" spans="1:6">
      <c r="A567" s="9">
        <v>43108</v>
      </c>
      <c r="B567">
        <v>61.61</v>
      </c>
      <c r="C567">
        <v>94.087000000000003</v>
      </c>
      <c r="D567">
        <v>93.801000000000002</v>
      </c>
      <c r="E567">
        <v>93.900999999999996</v>
      </c>
      <c r="F567" s="12">
        <v>616474</v>
      </c>
    </row>
    <row r="568" spans="1:6">
      <c r="A568" s="9">
        <v>43109</v>
      </c>
      <c r="B568">
        <v>61.92</v>
      </c>
      <c r="C568">
        <v>93.983000000000004</v>
      </c>
      <c r="D568">
        <v>93.665999999999997</v>
      </c>
      <c r="E568">
        <v>93.866</v>
      </c>
      <c r="F568" s="12">
        <v>844720</v>
      </c>
    </row>
    <row r="569" spans="1:6">
      <c r="A569" s="9">
        <v>43110</v>
      </c>
      <c r="B569">
        <v>63.41</v>
      </c>
      <c r="C569">
        <v>94.218999999999994</v>
      </c>
      <c r="D569">
        <v>93.759</v>
      </c>
      <c r="E569">
        <v>94.100999999999999</v>
      </c>
      <c r="F569" s="12">
        <v>697844</v>
      </c>
    </row>
    <row r="570" spans="1:6">
      <c r="A570" s="9">
        <v>43111</v>
      </c>
      <c r="B570">
        <v>63.5</v>
      </c>
      <c r="C570">
        <v>94.106999999999999</v>
      </c>
      <c r="D570">
        <v>93.394999999999996</v>
      </c>
      <c r="E570">
        <v>93.429000000000002</v>
      </c>
      <c r="F570" s="12">
        <v>876642</v>
      </c>
    </row>
    <row r="571" spans="1:6">
      <c r="A571" s="9">
        <v>43112</v>
      </c>
      <c r="B571">
        <v>63.57</v>
      </c>
      <c r="C571">
        <v>93.759</v>
      </c>
      <c r="D571">
        <v>93.281999999999996</v>
      </c>
      <c r="E571">
        <v>93.489000000000004</v>
      </c>
      <c r="F571" s="12">
        <v>678727</v>
      </c>
    </row>
    <row r="572" spans="1:6">
      <c r="A572" s="9">
        <v>43116</v>
      </c>
      <c r="B572">
        <v>64.430000000000007</v>
      </c>
      <c r="C572">
        <v>93.997</v>
      </c>
      <c r="D572">
        <v>93.41</v>
      </c>
      <c r="E572">
        <v>93.932000000000002</v>
      </c>
      <c r="F572" s="12">
        <v>867771</v>
      </c>
    </row>
    <row r="573" spans="1:6">
      <c r="A573" s="9">
        <v>43117</v>
      </c>
      <c r="B573">
        <v>63.89</v>
      </c>
      <c r="C573">
        <v>94.025999999999996</v>
      </c>
      <c r="D573">
        <v>93.382999999999996</v>
      </c>
      <c r="E573">
        <v>93.694999999999993</v>
      </c>
      <c r="F573" s="12">
        <v>444384</v>
      </c>
    </row>
    <row r="574" spans="1:6">
      <c r="A574" s="9">
        <v>43118</v>
      </c>
      <c r="B574">
        <v>64.069999999999993</v>
      </c>
      <c r="C574">
        <v>93.76</v>
      </c>
      <c r="D574">
        <v>93.427999999999997</v>
      </c>
      <c r="E574">
        <v>93.441000000000003</v>
      </c>
      <c r="F574" s="12">
        <v>204504</v>
      </c>
    </row>
    <row r="575" spans="1:6">
      <c r="A575" s="9">
        <v>43119</v>
      </c>
      <c r="B575">
        <v>63.74</v>
      </c>
      <c r="C575">
        <v>93.534999999999997</v>
      </c>
      <c r="D575">
        <v>93.162999999999997</v>
      </c>
      <c r="E575">
        <v>93.313000000000002</v>
      </c>
      <c r="F575" s="12">
        <v>142711</v>
      </c>
    </row>
    <row r="576" spans="1:6">
      <c r="A576" s="9">
        <v>43122</v>
      </c>
      <c r="B576">
        <v>63.61</v>
      </c>
      <c r="C576">
        <v>93.5</v>
      </c>
      <c r="D576">
        <v>93.234999999999999</v>
      </c>
      <c r="E576">
        <v>93.278000000000006</v>
      </c>
      <c r="F576" s="12">
        <v>40061</v>
      </c>
    </row>
    <row r="577" spans="1:6">
      <c r="A577" s="9">
        <v>43123</v>
      </c>
      <c r="B577">
        <v>63.88</v>
      </c>
      <c r="C577">
        <v>93.515000000000001</v>
      </c>
      <c r="D577">
        <v>93.305999999999997</v>
      </c>
      <c r="E577">
        <v>93.346999999999994</v>
      </c>
      <c r="F577" s="12">
        <v>662456</v>
      </c>
    </row>
    <row r="578" spans="1:6">
      <c r="A578" s="9">
        <v>43124</v>
      </c>
      <c r="B578">
        <v>64.42</v>
      </c>
      <c r="C578">
        <v>93.397999999999996</v>
      </c>
      <c r="D578">
        <v>93.191999999999993</v>
      </c>
      <c r="E578">
        <v>93.266999999999996</v>
      </c>
      <c r="F578" s="12">
        <v>887018</v>
      </c>
    </row>
    <row r="579" spans="1:6">
      <c r="A579" s="9">
        <v>43125</v>
      </c>
      <c r="B579">
        <v>65.88</v>
      </c>
      <c r="C579">
        <v>93.402000000000001</v>
      </c>
      <c r="D579">
        <v>93.203999999999994</v>
      </c>
      <c r="E579">
        <v>93.257000000000005</v>
      </c>
      <c r="F579" s="12">
        <v>771758</v>
      </c>
    </row>
    <row r="580" spans="1:6">
      <c r="A580" s="9">
        <v>43126</v>
      </c>
      <c r="B580">
        <v>65.25</v>
      </c>
      <c r="C580">
        <v>93.308999999999997</v>
      </c>
      <c r="D580">
        <v>92.956000000000003</v>
      </c>
      <c r="E580">
        <v>93.025000000000006</v>
      </c>
      <c r="F580" s="12">
        <v>678186</v>
      </c>
    </row>
    <row r="581" spans="1:6">
      <c r="A581" s="9">
        <v>43129</v>
      </c>
      <c r="B581">
        <v>66.180000000000007</v>
      </c>
      <c r="C581">
        <v>93.001999999999995</v>
      </c>
      <c r="D581">
        <v>92.572999999999993</v>
      </c>
      <c r="E581">
        <v>92.602000000000004</v>
      </c>
      <c r="F581" s="12">
        <v>656168</v>
      </c>
    </row>
    <row r="582" spans="1:6">
      <c r="A582" s="9">
        <v>43130</v>
      </c>
      <c r="B582">
        <v>65.53</v>
      </c>
      <c r="C582">
        <v>92.662999999999997</v>
      </c>
      <c r="D582">
        <v>92.08</v>
      </c>
      <c r="E582">
        <v>92.123999999999995</v>
      </c>
      <c r="F582" s="12">
        <v>688380</v>
      </c>
    </row>
    <row r="583" spans="1:6">
      <c r="A583" s="9">
        <v>43131</v>
      </c>
      <c r="B583">
        <v>64.03</v>
      </c>
      <c r="C583">
        <v>92.323999999999998</v>
      </c>
      <c r="D583">
        <v>92.183000000000007</v>
      </c>
      <c r="E583">
        <v>92.24</v>
      </c>
      <c r="F583" s="12">
        <v>613258</v>
      </c>
    </row>
    <row r="584" spans="1:6">
      <c r="A584" s="9">
        <v>43132</v>
      </c>
      <c r="B584">
        <v>64.760000000000005</v>
      </c>
      <c r="C584">
        <v>92.23</v>
      </c>
      <c r="D584">
        <v>91.751000000000005</v>
      </c>
      <c r="E584">
        <v>91.872</v>
      </c>
      <c r="F584" s="12">
        <v>685750</v>
      </c>
    </row>
    <row r="585" spans="1:6">
      <c r="A585" s="9">
        <v>43133</v>
      </c>
      <c r="B585">
        <v>65.989999999999995</v>
      </c>
      <c r="C585">
        <v>92.260999999999996</v>
      </c>
      <c r="D585">
        <v>91.805999999999997</v>
      </c>
      <c r="E585">
        <v>92.162000000000006</v>
      </c>
      <c r="F585" s="12">
        <v>857572</v>
      </c>
    </row>
    <row r="586" spans="1:6">
      <c r="A586" s="9">
        <v>43136</v>
      </c>
      <c r="B586">
        <v>65.099999999999994</v>
      </c>
      <c r="C586">
        <v>92.260999999999996</v>
      </c>
      <c r="D586">
        <v>91.798000000000002</v>
      </c>
      <c r="E586">
        <v>91.852999999999994</v>
      </c>
      <c r="F586" s="12">
        <v>891063</v>
      </c>
    </row>
    <row r="587" spans="1:6">
      <c r="A587" s="9">
        <v>43137</v>
      </c>
      <c r="B587">
        <v>63.43</v>
      </c>
      <c r="C587">
        <v>92.1</v>
      </c>
      <c r="D587">
        <v>91.775000000000006</v>
      </c>
      <c r="E587">
        <v>91.948999999999998</v>
      </c>
      <c r="F587" s="12">
        <v>797814</v>
      </c>
    </row>
    <row r="588" spans="1:6">
      <c r="A588" s="9">
        <v>43138</v>
      </c>
      <c r="B588">
        <v>63.92</v>
      </c>
      <c r="C588">
        <v>92.396000000000001</v>
      </c>
      <c r="D588">
        <v>91.882000000000005</v>
      </c>
      <c r="E588">
        <v>92.358000000000004</v>
      </c>
      <c r="F588" s="12">
        <v>1029408</v>
      </c>
    </row>
    <row r="589" spans="1:6">
      <c r="A589" s="9">
        <v>43139</v>
      </c>
      <c r="B589">
        <v>61.7</v>
      </c>
      <c r="C589">
        <v>92.64</v>
      </c>
      <c r="D589">
        <v>92.212999999999994</v>
      </c>
      <c r="E589">
        <v>92.528000000000006</v>
      </c>
      <c r="F589" s="12">
        <v>929578</v>
      </c>
    </row>
    <row r="590" spans="1:6">
      <c r="A590" s="9">
        <v>43140</v>
      </c>
      <c r="B590">
        <v>60.43</v>
      </c>
      <c r="C590">
        <v>92.56</v>
      </c>
      <c r="D590">
        <v>91.921999999999997</v>
      </c>
      <c r="E590">
        <v>92.331999999999994</v>
      </c>
      <c r="F590" s="12">
        <v>933307</v>
      </c>
    </row>
    <row r="591" spans="1:6">
      <c r="A591" s="9">
        <v>43143</v>
      </c>
      <c r="B591">
        <v>59.12</v>
      </c>
      <c r="C591">
        <v>92.546000000000006</v>
      </c>
      <c r="D591">
        <v>91.787000000000006</v>
      </c>
      <c r="E591">
        <v>91.852000000000004</v>
      </c>
      <c r="F591" s="12">
        <v>736917</v>
      </c>
    </row>
    <row r="592" spans="1:6">
      <c r="A592" s="9">
        <v>43144</v>
      </c>
      <c r="B592">
        <v>59.35</v>
      </c>
      <c r="C592">
        <v>91.879000000000005</v>
      </c>
      <c r="D592">
        <v>90.902000000000001</v>
      </c>
      <c r="E592">
        <v>90.974000000000004</v>
      </c>
      <c r="F592" s="12">
        <v>580600</v>
      </c>
    </row>
    <row r="593" spans="1:6">
      <c r="A593" s="9">
        <v>43145</v>
      </c>
      <c r="B593">
        <v>58.98</v>
      </c>
      <c r="C593">
        <v>90.941999999999993</v>
      </c>
      <c r="D593">
        <v>90.278999999999996</v>
      </c>
      <c r="E593">
        <v>90.974000000000004</v>
      </c>
      <c r="F593" s="12">
        <v>650324</v>
      </c>
    </row>
    <row r="594" spans="1:6">
      <c r="A594" s="9">
        <v>43146</v>
      </c>
      <c r="B594">
        <v>60.71</v>
      </c>
      <c r="C594">
        <v>90.825999999999993</v>
      </c>
      <c r="D594">
        <v>90.337000000000003</v>
      </c>
      <c r="E594">
        <v>90.393000000000001</v>
      </c>
      <c r="F594" s="12">
        <v>340401</v>
      </c>
    </row>
    <row r="595" spans="1:6">
      <c r="A595" s="9">
        <v>43147</v>
      </c>
      <c r="B595">
        <v>61.45</v>
      </c>
      <c r="C595">
        <v>91.004000000000005</v>
      </c>
      <c r="D595">
        <v>90.113</v>
      </c>
      <c r="E595">
        <v>90.540999999999997</v>
      </c>
      <c r="F595" s="12">
        <v>181179</v>
      </c>
    </row>
    <row r="596" spans="1:6">
      <c r="A596" s="9">
        <v>43151</v>
      </c>
      <c r="B596">
        <v>61.63</v>
      </c>
      <c r="C596">
        <v>90.983000000000004</v>
      </c>
      <c r="D596">
        <v>90.408000000000001</v>
      </c>
      <c r="E596">
        <v>90.498000000000005</v>
      </c>
      <c r="F596" s="12">
        <v>50208</v>
      </c>
    </row>
    <row r="597" spans="1:6">
      <c r="A597" s="9">
        <v>43152</v>
      </c>
      <c r="B597">
        <v>61.63</v>
      </c>
      <c r="C597">
        <v>90.703999999999994</v>
      </c>
      <c r="D597">
        <v>90.155000000000001</v>
      </c>
      <c r="E597">
        <v>90.572000000000003</v>
      </c>
      <c r="F597" s="12">
        <v>466924</v>
      </c>
    </row>
    <row r="598" spans="1:6">
      <c r="A598" s="9">
        <v>43153</v>
      </c>
      <c r="B598">
        <v>61.34</v>
      </c>
      <c r="C598">
        <v>90.697999999999993</v>
      </c>
      <c r="D598">
        <v>90.346999999999994</v>
      </c>
      <c r="E598">
        <v>90.400999999999996</v>
      </c>
      <c r="F598" s="12">
        <v>592603</v>
      </c>
    </row>
    <row r="599" spans="1:6">
      <c r="A599" s="9">
        <v>43154</v>
      </c>
      <c r="B599">
        <v>62.6</v>
      </c>
      <c r="C599">
        <v>90.587999999999994</v>
      </c>
      <c r="D599">
        <v>90.063000000000002</v>
      </c>
      <c r="E599">
        <v>90.123999999999995</v>
      </c>
      <c r="F599" s="12">
        <v>460597</v>
      </c>
    </row>
    <row r="600" spans="1:6">
      <c r="A600" s="9">
        <v>43157</v>
      </c>
      <c r="B600">
        <v>63.6</v>
      </c>
      <c r="C600">
        <v>90.113</v>
      </c>
      <c r="D600">
        <v>89.158000000000001</v>
      </c>
      <c r="E600">
        <v>89.206000000000003</v>
      </c>
      <c r="F600" s="12">
        <v>469853</v>
      </c>
    </row>
    <row r="601" spans="1:6">
      <c r="A601" s="9">
        <v>43158</v>
      </c>
      <c r="B601">
        <v>64.06</v>
      </c>
      <c r="C601">
        <v>89.58</v>
      </c>
      <c r="D601">
        <v>88.438000000000002</v>
      </c>
      <c r="E601">
        <v>89.391000000000005</v>
      </c>
      <c r="F601" s="12">
        <v>562670</v>
      </c>
    </row>
    <row r="602" spans="1:6">
      <c r="A602" s="9">
        <v>43159</v>
      </c>
      <c r="B602">
        <v>62.79</v>
      </c>
      <c r="C602">
        <v>89.35</v>
      </c>
      <c r="D602">
        <v>88.722999999999999</v>
      </c>
      <c r="E602">
        <v>89.066999999999993</v>
      </c>
      <c r="F602" s="12">
        <v>768409</v>
      </c>
    </row>
    <row r="603" spans="1:6">
      <c r="A603" s="9">
        <v>43160</v>
      </c>
      <c r="B603">
        <v>61.55</v>
      </c>
      <c r="C603">
        <v>89.619</v>
      </c>
      <c r="D603">
        <v>89.007000000000005</v>
      </c>
      <c r="E603">
        <v>89.308000000000007</v>
      </c>
      <c r="F603" s="12">
        <v>812505</v>
      </c>
    </row>
    <row r="604" spans="1:6">
      <c r="A604" s="9">
        <v>43161</v>
      </c>
      <c r="B604">
        <v>61.34</v>
      </c>
      <c r="C604">
        <v>89.637</v>
      </c>
      <c r="D604">
        <v>88.912000000000006</v>
      </c>
      <c r="E604">
        <v>89.16</v>
      </c>
      <c r="F604" s="12">
        <v>613514</v>
      </c>
    </row>
    <row r="605" spans="1:6">
      <c r="A605" s="9">
        <v>43164</v>
      </c>
      <c r="B605">
        <v>61.55</v>
      </c>
      <c r="C605">
        <v>89.296000000000006</v>
      </c>
      <c r="D605">
        <v>88.78</v>
      </c>
      <c r="E605">
        <v>89.132999999999996</v>
      </c>
      <c r="F605" s="12">
        <v>599266</v>
      </c>
    </row>
    <row r="606" spans="1:6">
      <c r="A606" s="9">
        <v>43165</v>
      </c>
      <c r="B606">
        <v>62.58</v>
      </c>
      <c r="C606">
        <v>89.328000000000003</v>
      </c>
      <c r="D606">
        <v>88.555000000000007</v>
      </c>
      <c r="E606">
        <v>88.671000000000006</v>
      </c>
      <c r="F606" s="12">
        <v>634953</v>
      </c>
    </row>
    <row r="607" spans="1:6">
      <c r="A607" s="9">
        <v>43166</v>
      </c>
      <c r="B607">
        <v>62.3</v>
      </c>
      <c r="C607">
        <v>89.424999999999997</v>
      </c>
      <c r="D607">
        <v>88.590999999999994</v>
      </c>
      <c r="E607">
        <v>89.194999999999993</v>
      </c>
      <c r="F607" s="12">
        <v>879119</v>
      </c>
    </row>
    <row r="608" spans="1:6">
      <c r="A608" s="9">
        <v>43167</v>
      </c>
      <c r="B608">
        <v>61.33</v>
      </c>
      <c r="C608">
        <v>89.698999999999998</v>
      </c>
      <c r="D608">
        <v>89.021000000000001</v>
      </c>
      <c r="E608">
        <v>89.554000000000002</v>
      </c>
      <c r="F608" s="12">
        <v>720510</v>
      </c>
    </row>
    <row r="609" spans="1:6">
      <c r="A609" s="9">
        <v>43168</v>
      </c>
      <c r="B609">
        <v>60.27</v>
      </c>
      <c r="C609">
        <v>90.034000000000006</v>
      </c>
      <c r="D609">
        <v>89.373000000000005</v>
      </c>
      <c r="E609">
        <v>89.584999999999994</v>
      </c>
      <c r="F609" s="12">
        <v>659722</v>
      </c>
    </row>
    <row r="610" spans="1:6">
      <c r="A610" s="9">
        <v>43171</v>
      </c>
      <c r="B610">
        <v>62.1</v>
      </c>
      <c r="C610">
        <v>90.4</v>
      </c>
      <c r="D610">
        <v>89.468000000000004</v>
      </c>
      <c r="E610">
        <v>90.254999999999995</v>
      </c>
      <c r="F610" s="12">
        <v>537990</v>
      </c>
    </row>
    <row r="611" spans="1:6">
      <c r="A611" s="9">
        <v>43172</v>
      </c>
      <c r="B611">
        <v>61.37</v>
      </c>
      <c r="C611">
        <v>90.566999999999993</v>
      </c>
      <c r="D611">
        <v>90.013000000000005</v>
      </c>
      <c r="E611">
        <v>90.228999999999999</v>
      </c>
      <c r="F611" s="12">
        <v>747738</v>
      </c>
    </row>
    <row r="612" spans="1:6">
      <c r="A612" s="9">
        <v>43173</v>
      </c>
      <c r="B612">
        <v>60.87</v>
      </c>
      <c r="C612">
        <v>90.563000000000002</v>
      </c>
      <c r="D612">
        <v>90.119</v>
      </c>
      <c r="E612">
        <v>90.441999999999993</v>
      </c>
      <c r="F612" s="12">
        <v>665017</v>
      </c>
    </row>
    <row r="613" spans="1:6">
      <c r="A613" s="9">
        <v>43174</v>
      </c>
      <c r="B613">
        <v>60.95</v>
      </c>
      <c r="C613">
        <v>90.432000000000002</v>
      </c>
      <c r="D613">
        <v>90.072999999999993</v>
      </c>
      <c r="E613">
        <v>90.207999999999998</v>
      </c>
      <c r="F613" s="12">
        <v>430201</v>
      </c>
    </row>
    <row r="614" spans="1:6">
      <c r="A614" s="9">
        <v>43175</v>
      </c>
      <c r="B614">
        <v>61.19</v>
      </c>
      <c r="C614">
        <v>90.177000000000007</v>
      </c>
      <c r="D614">
        <v>89.608999999999995</v>
      </c>
      <c r="E614">
        <v>89.703000000000003</v>
      </c>
      <c r="F614" s="12">
        <v>202493</v>
      </c>
    </row>
    <row r="615" spans="1:6">
      <c r="A615" s="9">
        <v>43178</v>
      </c>
      <c r="B615">
        <v>62.23</v>
      </c>
      <c r="C615">
        <v>90.123999999999995</v>
      </c>
      <c r="D615">
        <v>88.944000000000003</v>
      </c>
      <c r="E615">
        <v>89.120999999999995</v>
      </c>
      <c r="F615" s="12">
        <v>115962</v>
      </c>
    </row>
    <row r="616" spans="1:6">
      <c r="A616" s="9">
        <v>43179</v>
      </c>
      <c r="B616">
        <v>62.1</v>
      </c>
      <c r="C616">
        <v>89.004000000000005</v>
      </c>
      <c r="D616">
        <v>88.543999999999997</v>
      </c>
      <c r="E616">
        <v>88.593000000000004</v>
      </c>
      <c r="F616" s="12">
        <v>36060</v>
      </c>
    </row>
    <row r="617" spans="1:6">
      <c r="A617" s="9">
        <v>43180</v>
      </c>
      <c r="B617">
        <v>63.72</v>
      </c>
      <c r="C617">
        <v>89.225999999999999</v>
      </c>
      <c r="D617">
        <v>88.253</v>
      </c>
      <c r="E617">
        <v>89.1</v>
      </c>
      <c r="F617" s="12">
        <v>763768</v>
      </c>
    </row>
    <row r="618" spans="1:6">
      <c r="A618" s="9">
        <v>43181</v>
      </c>
      <c r="B618">
        <v>65.5</v>
      </c>
      <c r="C618">
        <v>89.441999999999993</v>
      </c>
      <c r="D618">
        <v>88.954999999999998</v>
      </c>
      <c r="E618">
        <v>89.1</v>
      </c>
      <c r="F618" s="12">
        <v>689172</v>
      </c>
    </row>
    <row r="619" spans="1:6">
      <c r="A619" s="9">
        <v>43182</v>
      </c>
      <c r="B619">
        <v>64.28</v>
      </c>
      <c r="C619">
        <v>89.802000000000007</v>
      </c>
      <c r="D619">
        <v>89.216999999999999</v>
      </c>
      <c r="E619">
        <v>89.715999999999994</v>
      </c>
      <c r="F619" s="12">
        <v>752994</v>
      </c>
    </row>
    <row r="620" spans="1:6">
      <c r="A620" s="9">
        <v>43185</v>
      </c>
      <c r="B620">
        <v>65.900000000000006</v>
      </c>
      <c r="C620">
        <v>90.155000000000001</v>
      </c>
      <c r="D620">
        <v>89.587999999999994</v>
      </c>
      <c r="E620">
        <v>90</v>
      </c>
      <c r="F620" s="12">
        <v>585899</v>
      </c>
    </row>
    <row r="621" spans="1:6">
      <c r="A621" s="9">
        <v>43186</v>
      </c>
      <c r="B621">
        <v>65.53</v>
      </c>
      <c r="C621">
        <v>90.234999999999999</v>
      </c>
      <c r="D621">
        <v>89.635000000000005</v>
      </c>
      <c r="E621">
        <v>89.736000000000004</v>
      </c>
      <c r="F621" s="12">
        <v>670811</v>
      </c>
    </row>
    <row r="622" spans="1:6">
      <c r="A622" s="9">
        <v>43187</v>
      </c>
      <c r="B622">
        <v>64.7</v>
      </c>
      <c r="C622">
        <v>90.058999999999997</v>
      </c>
      <c r="D622">
        <v>89.757000000000005</v>
      </c>
      <c r="E622">
        <v>89.882999999999996</v>
      </c>
      <c r="F622" s="12">
        <v>697678</v>
      </c>
    </row>
    <row r="623" spans="1:6">
      <c r="A623" s="9">
        <v>43188</v>
      </c>
      <c r="B623">
        <v>64.69</v>
      </c>
      <c r="C623">
        <v>90.05</v>
      </c>
      <c r="D623">
        <v>89.503</v>
      </c>
      <c r="E623">
        <v>89.852999999999994</v>
      </c>
      <c r="F623" s="12">
        <v>562819</v>
      </c>
    </row>
    <row r="624" spans="1:6">
      <c r="A624" s="9">
        <v>43192</v>
      </c>
      <c r="B624">
        <v>64.91</v>
      </c>
      <c r="C624">
        <v>90.498000000000005</v>
      </c>
      <c r="D624">
        <v>89.692999999999998</v>
      </c>
      <c r="E624">
        <v>90.355000000000004</v>
      </c>
      <c r="F624" s="12">
        <v>582742</v>
      </c>
    </row>
    <row r="625" spans="1:6">
      <c r="A625" s="9">
        <v>43193</v>
      </c>
      <c r="B625">
        <v>62.89</v>
      </c>
      <c r="C625">
        <v>90.697999999999993</v>
      </c>
      <c r="D625">
        <v>90.308000000000007</v>
      </c>
      <c r="E625">
        <v>90.613</v>
      </c>
      <c r="F625" s="12">
        <v>527289</v>
      </c>
    </row>
    <row r="626" spans="1:6">
      <c r="A626" s="9">
        <v>43194</v>
      </c>
      <c r="B626">
        <v>63.59</v>
      </c>
      <c r="C626">
        <v>90.932000000000002</v>
      </c>
      <c r="D626">
        <v>90.206999999999994</v>
      </c>
      <c r="E626">
        <v>90.323999999999998</v>
      </c>
      <c r="F626" s="12">
        <v>760596</v>
      </c>
    </row>
    <row r="627" spans="1:6">
      <c r="A627" s="9">
        <v>43195</v>
      </c>
      <c r="B627">
        <v>63.6</v>
      </c>
      <c r="C627">
        <v>90.293000000000006</v>
      </c>
      <c r="D627">
        <v>89.879000000000005</v>
      </c>
      <c r="E627">
        <v>89.935000000000002</v>
      </c>
      <c r="F627" s="12">
        <v>588597</v>
      </c>
    </row>
    <row r="628" spans="1:6">
      <c r="A628" s="9">
        <v>43196</v>
      </c>
      <c r="B628">
        <v>63.7</v>
      </c>
      <c r="C628">
        <v>90.215999999999994</v>
      </c>
      <c r="D628">
        <v>89.832999999999998</v>
      </c>
      <c r="E628">
        <v>90.08</v>
      </c>
      <c r="F628" s="12">
        <v>753262</v>
      </c>
    </row>
    <row r="629" spans="1:6">
      <c r="A629" s="9">
        <v>43199</v>
      </c>
      <c r="B629">
        <v>62</v>
      </c>
      <c r="C629">
        <v>90.061000000000007</v>
      </c>
      <c r="D629">
        <v>89.435000000000002</v>
      </c>
      <c r="E629">
        <v>89.617999999999995</v>
      </c>
      <c r="F629" s="12">
        <v>655831</v>
      </c>
    </row>
    <row r="630" spans="1:6">
      <c r="A630" s="9">
        <v>43200</v>
      </c>
      <c r="B630">
        <v>63.3</v>
      </c>
      <c r="C630">
        <v>89.778999999999996</v>
      </c>
      <c r="D630">
        <v>89.406999999999996</v>
      </c>
      <c r="E630">
        <v>89.637</v>
      </c>
      <c r="F630" s="12">
        <v>840280</v>
      </c>
    </row>
    <row r="631" spans="1:6">
      <c r="A631" s="9">
        <v>43201</v>
      </c>
      <c r="B631">
        <v>65.59</v>
      </c>
      <c r="C631">
        <v>90.231999999999999</v>
      </c>
      <c r="D631">
        <v>89.441999999999993</v>
      </c>
      <c r="E631">
        <v>90.179000000000002</v>
      </c>
      <c r="F631" s="12">
        <v>963017</v>
      </c>
    </row>
    <row r="632" spans="1:6">
      <c r="A632" s="9">
        <v>43202</v>
      </c>
      <c r="B632">
        <v>66.75</v>
      </c>
      <c r="C632">
        <v>90.356999999999999</v>
      </c>
      <c r="D632">
        <v>89.998000000000005</v>
      </c>
      <c r="E632">
        <v>90.093000000000004</v>
      </c>
      <c r="F632" s="12">
        <v>687468</v>
      </c>
    </row>
    <row r="633" spans="1:6">
      <c r="A633" s="9">
        <v>43203</v>
      </c>
      <c r="B633">
        <v>67.180000000000007</v>
      </c>
      <c r="C633">
        <v>90.186999999999998</v>
      </c>
      <c r="D633">
        <v>89.84</v>
      </c>
      <c r="E633">
        <v>89.894999999999996</v>
      </c>
      <c r="F633" s="12">
        <v>624203</v>
      </c>
    </row>
    <row r="634" spans="1:6">
      <c r="A634" s="9">
        <v>43206</v>
      </c>
      <c r="B634">
        <v>67.239999999999995</v>
      </c>
      <c r="C634">
        <v>90.111999999999995</v>
      </c>
      <c r="D634">
        <v>89.590999999999994</v>
      </c>
      <c r="E634">
        <v>89.664000000000001</v>
      </c>
      <c r="F634" s="12">
        <v>560076</v>
      </c>
    </row>
    <row r="635" spans="1:6">
      <c r="A635" s="9">
        <v>43207</v>
      </c>
      <c r="B635">
        <v>66.42</v>
      </c>
      <c r="C635">
        <v>89.891000000000005</v>
      </c>
      <c r="D635">
        <v>89.561000000000007</v>
      </c>
      <c r="E635">
        <v>89.703999999999994</v>
      </c>
      <c r="F635" s="12">
        <v>486076</v>
      </c>
    </row>
    <row r="636" spans="1:6">
      <c r="A636" s="9">
        <v>43208</v>
      </c>
      <c r="B636">
        <v>66.680000000000007</v>
      </c>
      <c r="C636">
        <v>90.165999999999997</v>
      </c>
      <c r="D636">
        <v>89.62</v>
      </c>
      <c r="E636">
        <v>90.138999999999996</v>
      </c>
      <c r="F636" s="12">
        <v>221664</v>
      </c>
    </row>
    <row r="637" spans="1:6">
      <c r="A637" s="9">
        <v>43209</v>
      </c>
      <c r="B637">
        <v>68.75</v>
      </c>
      <c r="C637">
        <v>90.378</v>
      </c>
      <c r="D637">
        <v>89.891000000000005</v>
      </c>
      <c r="E637">
        <v>90.233000000000004</v>
      </c>
      <c r="F637" s="12">
        <v>125993</v>
      </c>
    </row>
    <row r="638" spans="1:6">
      <c r="A638" s="9">
        <v>43210</v>
      </c>
      <c r="B638">
        <v>68.260000000000005</v>
      </c>
      <c r="C638">
        <v>90.344999999999999</v>
      </c>
      <c r="D638">
        <v>89.763999999999996</v>
      </c>
      <c r="E638">
        <v>89.765000000000001</v>
      </c>
      <c r="F638" s="12">
        <v>32948</v>
      </c>
    </row>
    <row r="639" spans="1:6">
      <c r="A639" s="9">
        <v>43213</v>
      </c>
      <c r="B639">
        <v>68.22</v>
      </c>
      <c r="C639">
        <v>90.444999999999993</v>
      </c>
      <c r="D639">
        <v>89.846000000000004</v>
      </c>
      <c r="E639">
        <v>90.370999999999995</v>
      </c>
      <c r="F639" s="12">
        <v>740941</v>
      </c>
    </row>
    <row r="640" spans="1:6">
      <c r="A640" s="9">
        <v>43214</v>
      </c>
      <c r="B640">
        <v>68.95</v>
      </c>
      <c r="C640">
        <v>90.4</v>
      </c>
      <c r="D640">
        <v>89.634</v>
      </c>
      <c r="E640">
        <v>89.783000000000001</v>
      </c>
      <c r="F640" s="12">
        <v>832296</v>
      </c>
    </row>
    <row r="641" spans="1:6">
      <c r="A641" s="9">
        <v>43215</v>
      </c>
      <c r="B641">
        <v>67.75</v>
      </c>
      <c r="C641">
        <v>89.96</v>
      </c>
      <c r="D641">
        <v>89.396000000000001</v>
      </c>
      <c r="E641">
        <v>89.856999999999999</v>
      </c>
      <c r="F641" s="12">
        <v>764049</v>
      </c>
    </row>
    <row r="642" spans="1:6">
      <c r="A642" s="9">
        <v>43216</v>
      </c>
      <c r="B642">
        <v>68.03</v>
      </c>
      <c r="C642">
        <v>89.736999999999995</v>
      </c>
      <c r="D642">
        <v>89.397000000000006</v>
      </c>
      <c r="E642">
        <v>89.436000000000007</v>
      </c>
      <c r="F642" s="12">
        <v>660549</v>
      </c>
    </row>
    <row r="643" spans="1:6">
      <c r="A643" s="9">
        <v>43217</v>
      </c>
      <c r="B643">
        <v>68.209999999999994</v>
      </c>
      <c r="C643">
        <v>89.516000000000005</v>
      </c>
      <c r="D643">
        <v>88.978999999999999</v>
      </c>
      <c r="E643">
        <v>89.027000000000001</v>
      </c>
      <c r="F643" s="12">
        <v>542549</v>
      </c>
    </row>
    <row r="644" spans="1:6">
      <c r="A644" s="9">
        <v>43220</v>
      </c>
      <c r="B644">
        <v>68.150000000000006</v>
      </c>
      <c r="C644">
        <v>89.632999999999996</v>
      </c>
      <c r="D644">
        <v>88.941999999999993</v>
      </c>
      <c r="E644">
        <v>89.372</v>
      </c>
      <c r="F644" s="12">
        <v>755186</v>
      </c>
    </row>
    <row r="645" spans="1:6">
      <c r="A645" s="9">
        <v>43221</v>
      </c>
      <c r="B645">
        <v>68.56</v>
      </c>
      <c r="C645">
        <v>90.147000000000006</v>
      </c>
      <c r="D645">
        <v>89.251000000000005</v>
      </c>
      <c r="E645">
        <v>90.058000000000007</v>
      </c>
      <c r="F645" s="12">
        <v>694771</v>
      </c>
    </row>
    <row r="646" spans="1:6">
      <c r="A646" s="9">
        <v>43222</v>
      </c>
      <c r="B646">
        <v>67.489999999999995</v>
      </c>
      <c r="C646">
        <v>90.177999999999997</v>
      </c>
      <c r="D646">
        <v>89.899000000000001</v>
      </c>
      <c r="E646">
        <v>90.150999999999996</v>
      </c>
      <c r="F646" s="12">
        <v>789367</v>
      </c>
    </row>
    <row r="647" spans="1:6">
      <c r="A647" s="9">
        <v>43223</v>
      </c>
      <c r="B647">
        <v>67.680000000000007</v>
      </c>
      <c r="C647">
        <v>90.117999999999995</v>
      </c>
      <c r="D647">
        <v>89.878</v>
      </c>
      <c r="E647">
        <v>89.974000000000004</v>
      </c>
      <c r="F647" s="12">
        <v>691219</v>
      </c>
    </row>
    <row r="648" spans="1:6">
      <c r="A648" s="9">
        <v>43224</v>
      </c>
      <c r="B648">
        <v>68.5</v>
      </c>
      <c r="C648">
        <v>90.153999999999996</v>
      </c>
      <c r="D648">
        <v>89.822000000000003</v>
      </c>
      <c r="E648">
        <v>90.052000000000007</v>
      </c>
      <c r="F648" s="12">
        <v>690876</v>
      </c>
    </row>
    <row r="649" spans="1:6">
      <c r="A649" s="9">
        <v>43227</v>
      </c>
      <c r="B649">
        <v>69.849999999999994</v>
      </c>
      <c r="C649">
        <v>90.275000000000006</v>
      </c>
      <c r="D649">
        <v>89.849000000000004</v>
      </c>
      <c r="E649">
        <v>90.2</v>
      </c>
      <c r="F649" s="12">
        <v>758916</v>
      </c>
    </row>
    <row r="650" spans="1:6">
      <c r="A650" s="9">
        <v>43228</v>
      </c>
      <c r="B650">
        <v>70.03</v>
      </c>
      <c r="C650">
        <v>90.227999999999994</v>
      </c>
      <c r="D650">
        <v>89.917000000000002</v>
      </c>
      <c r="E650">
        <v>90.141999999999996</v>
      </c>
      <c r="F650" s="12">
        <v>1253566</v>
      </c>
    </row>
    <row r="651" spans="1:6">
      <c r="A651" s="9">
        <v>43229</v>
      </c>
      <c r="B651">
        <v>70.05</v>
      </c>
      <c r="C651">
        <v>90.593999999999994</v>
      </c>
      <c r="D651">
        <v>90.070999999999998</v>
      </c>
      <c r="E651">
        <v>90.46</v>
      </c>
      <c r="F651" s="12">
        <v>863386</v>
      </c>
    </row>
    <row r="652" spans="1:6">
      <c r="A652" s="9">
        <v>43230</v>
      </c>
      <c r="B652">
        <v>71.23</v>
      </c>
      <c r="C652">
        <v>90.596999999999994</v>
      </c>
      <c r="D652">
        <v>90.066999999999993</v>
      </c>
      <c r="E652">
        <v>90.108000000000004</v>
      </c>
      <c r="F652" s="12">
        <v>749808</v>
      </c>
    </row>
    <row r="653" spans="1:6">
      <c r="A653" s="9">
        <v>43231</v>
      </c>
      <c r="B653">
        <v>71.45</v>
      </c>
      <c r="C653">
        <v>90.272999999999996</v>
      </c>
      <c r="D653">
        <v>89.817999999999998</v>
      </c>
      <c r="E653">
        <v>89.837999999999994</v>
      </c>
      <c r="F653" s="12">
        <v>634145</v>
      </c>
    </row>
    <row r="654" spans="1:6">
      <c r="A654" s="9">
        <v>43234</v>
      </c>
      <c r="B654">
        <v>70.540000000000006</v>
      </c>
      <c r="C654">
        <v>89.97</v>
      </c>
      <c r="D654">
        <v>89.543999999999997</v>
      </c>
      <c r="E654">
        <v>89.587000000000003</v>
      </c>
      <c r="F654" s="12">
        <v>592826</v>
      </c>
    </row>
    <row r="655" spans="1:6">
      <c r="A655" s="9">
        <v>43235</v>
      </c>
      <c r="B655">
        <v>71.150000000000006</v>
      </c>
      <c r="C655">
        <v>89.67</v>
      </c>
      <c r="D655">
        <v>89.355000000000004</v>
      </c>
      <c r="E655">
        <v>89.567999999999998</v>
      </c>
      <c r="F655" s="12">
        <v>815289</v>
      </c>
    </row>
    <row r="656" spans="1:6">
      <c r="A656" s="9">
        <v>43236</v>
      </c>
      <c r="B656">
        <v>71.02</v>
      </c>
      <c r="C656">
        <v>89.96</v>
      </c>
      <c r="D656">
        <v>89.442999999999998</v>
      </c>
      <c r="E656">
        <v>89.751000000000005</v>
      </c>
      <c r="F656" s="12">
        <v>574279</v>
      </c>
    </row>
    <row r="657" spans="1:6">
      <c r="A657" s="9">
        <v>43237</v>
      </c>
      <c r="B657">
        <v>71.56</v>
      </c>
      <c r="C657">
        <v>89.884</v>
      </c>
      <c r="D657">
        <v>89.664000000000001</v>
      </c>
      <c r="E657">
        <v>89.8</v>
      </c>
      <c r="F657" s="12">
        <v>562639</v>
      </c>
    </row>
    <row r="658" spans="1:6">
      <c r="A658" s="9">
        <v>43238</v>
      </c>
      <c r="B658">
        <v>71.599999999999994</v>
      </c>
      <c r="C658">
        <v>89.85</v>
      </c>
      <c r="D658">
        <v>89.388999999999996</v>
      </c>
      <c r="E658">
        <v>89.424999999999997</v>
      </c>
      <c r="F658" s="12">
        <v>211785</v>
      </c>
    </row>
    <row r="659" spans="1:6">
      <c r="A659" s="9">
        <v>43241</v>
      </c>
      <c r="B659">
        <v>71.47</v>
      </c>
      <c r="C659">
        <v>89.665999999999997</v>
      </c>
      <c r="D659">
        <v>89.228999999999999</v>
      </c>
      <c r="E659">
        <v>89.516000000000005</v>
      </c>
      <c r="F659" s="12">
        <v>119892</v>
      </c>
    </row>
    <row r="660" spans="1:6">
      <c r="A660" s="9">
        <v>43242</v>
      </c>
      <c r="B660">
        <v>72.53</v>
      </c>
      <c r="C660">
        <v>89.777000000000001</v>
      </c>
      <c r="D660">
        <v>89.447999999999993</v>
      </c>
      <c r="E660">
        <v>89.623000000000005</v>
      </c>
      <c r="F660" s="12">
        <v>31969</v>
      </c>
    </row>
    <row r="661" spans="1:6">
      <c r="A661" s="9">
        <v>43243</v>
      </c>
      <c r="B661">
        <v>72.11</v>
      </c>
      <c r="C661">
        <v>89.951999999999998</v>
      </c>
      <c r="D661">
        <v>89.504000000000005</v>
      </c>
      <c r="E661">
        <v>89.94</v>
      </c>
      <c r="F661" s="12">
        <v>702791</v>
      </c>
    </row>
    <row r="662" spans="1:6">
      <c r="A662" s="9">
        <v>43244</v>
      </c>
      <c r="B662">
        <v>71.83</v>
      </c>
      <c r="C662">
        <v>90.477000000000004</v>
      </c>
      <c r="D662">
        <v>89.888000000000005</v>
      </c>
      <c r="E662">
        <v>90.316000000000003</v>
      </c>
      <c r="F662" s="12">
        <v>640725</v>
      </c>
    </row>
    <row r="663" spans="1:6">
      <c r="A663" s="9">
        <v>43245</v>
      </c>
      <c r="B663">
        <v>70.650000000000006</v>
      </c>
      <c r="C663">
        <v>90.984999999999999</v>
      </c>
      <c r="D663">
        <v>90.32</v>
      </c>
      <c r="E663">
        <v>90.945999999999998</v>
      </c>
      <c r="F663" s="12">
        <v>955354</v>
      </c>
    </row>
    <row r="664" spans="1:6">
      <c r="A664" s="9">
        <v>43249</v>
      </c>
      <c r="B664">
        <v>67.55</v>
      </c>
      <c r="C664">
        <v>91.075999999999993</v>
      </c>
      <c r="D664">
        <v>90.71</v>
      </c>
      <c r="E664">
        <v>90.766000000000005</v>
      </c>
      <c r="F664" s="12">
        <v>1059750</v>
      </c>
    </row>
    <row r="665" spans="1:6">
      <c r="A665" s="9">
        <v>43250</v>
      </c>
      <c r="B665">
        <v>66.849999999999994</v>
      </c>
      <c r="C665">
        <v>91.260999999999996</v>
      </c>
      <c r="D665">
        <v>90.75</v>
      </c>
      <c r="E665">
        <v>91.171999999999997</v>
      </c>
      <c r="F665" s="12">
        <v>726886</v>
      </c>
    </row>
    <row r="666" spans="1:6">
      <c r="A666" s="9">
        <v>43251</v>
      </c>
      <c r="B666">
        <v>68.239999999999995</v>
      </c>
      <c r="C666">
        <v>91.637</v>
      </c>
      <c r="D666">
        <v>90.956000000000003</v>
      </c>
      <c r="E666">
        <v>91.561000000000007</v>
      </c>
      <c r="F666" s="12">
        <v>917563</v>
      </c>
    </row>
    <row r="667" spans="1:6">
      <c r="A667" s="9">
        <v>43252</v>
      </c>
      <c r="B667">
        <v>67.069999999999993</v>
      </c>
      <c r="C667">
        <v>91.986000000000004</v>
      </c>
      <c r="D667">
        <v>91.489000000000004</v>
      </c>
      <c r="E667">
        <v>91.542000000000002</v>
      </c>
      <c r="F667" s="12">
        <v>781103</v>
      </c>
    </row>
    <row r="668" spans="1:6">
      <c r="A668" s="9">
        <v>43255</v>
      </c>
      <c r="B668">
        <v>65.709999999999994</v>
      </c>
      <c r="C668">
        <v>91.918999999999997</v>
      </c>
      <c r="D668">
        <v>91.481999999999999</v>
      </c>
      <c r="E668">
        <v>91.840999999999994</v>
      </c>
      <c r="F668" s="12">
        <v>696050</v>
      </c>
    </row>
    <row r="669" spans="1:6">
      <c r="A669" s="9">
        <v>43256</v>
      </c>
      <c r="B669">
        <v>64.94</v>
      </c>
      <c r="C669">
        <v>92.566000000000003</v>
      </c>
      <c r="D669">
        <v>91.799000000000007</v>
      </c>
      <c r="E669">
        <v>92.448999999999998</v>
      </c>
      <c r="F669" s="12">
        <v>714674</v>
      </c>
    </row>
    <row r="670" spans="1:6">
      <c r="A670" s="9">
        <v>43257</v>
      </c>
      <c r="B670">
        <v>65.510000000000005</v>
      </c>
      <c r="C670">
        <v>92.834000000000003</v>
      </c>
      <c r="D670">
        <v>92.222999999999999</v>
      </c>
      <c r="E670">
        <v>92.512</v>
      </c>
      <c r="F670" s="12">
        <v>708829</v>
      </c>
    </row>
    <row r="671" spans="1:6">
      <c r="A671" s="9">
        <v>43258</v>
      </c>
      <c r="B671">
        <v>65.069999999999993</v>
      </c>
      <c r="C671">
        <v>92.76</v>
      </c>
      <c r="D671">
        <v>92.344999999999999</v>
      </c>
      <c r="E671">
        <v>92.414000000000001</v>
      </c>
      <c r="F671" s="12">
        <v>675041</v>
      </c>
    </row>
    <row r="672" spans="1:6">
      <c r="A672" s="9">
        <v>43259</v>
      </c>
      <c r="B672">
        <v>65.98</v>
      </c>
      <c r="C672">
        <v>92.9</v>
      </c>
      <c r="D672">
        <v>92.353999999999999</v>
      </c>
      <c r="E672">
        <v>92.566000000000003</v>
      </c>
      <c r="F672" s="12">
        <v>571224</v>
      </c>
    </row>
    <row r="673" spans="1:6">
      <c r="A673" s="9">
        <v>43262</v>
      </c>
      <c r="B673">
        <v>65.56</v>
      </c>
      <c r="C673">
        <v>92.974000000000004</v>
      </c>
      <c r="D673">
        <v>92.447999999999993</v>
      </c>
      <c r="E673">
        <v>92.748999999999995</v>
      </c>
      <c r="F673" s="12">
        <v>558281</v>
      </c>
    </row>
    <row r="674" spans="1:6">
      <c r="A674" s="9">
        <v>43263</v>
      </c>
      <c r="B674">
        <v>66.05</v>
      </c>
      <c r="C674">
        <v>93.28</v>
      </c>
      <c r="D674">
        <v>92.653999999999996</v>
      </c>
      <c r="E674">
        <v>93.12</v>
      </c>
      <c r="F674" s="12">
        <v>524411</v>
      </c>
    </row>
    <row r="675" spans="1:6">
      <c r="A675" s="9">
        <v>43264</v>
      </c>
      <c r="B675">
        <v>66.010000000000005</v>
      </c>
      <c r="C675">
        <v>93.415999999999997</v>
      </c>
      <c r="D675">
        <v>92.840999999999994</v>
      </c>
      <c r="E675">
        <v>93.04</v>
      </c>
      <c r="F675" s="12">
        <v>626398</v>
      </c>
    </row>
    <row r="676" spans="1:6">
      <c r="A676" s="9">
        <v>43265</v>
      </c>
      <c r="B676">
        <v>66.62</v>
      </c>
      <c r="C676">
        <v>93.164000000000001</v>
      </c>
      <c r="D676">
        <v>92.540999999999997</v>
      </c>
      <c r="E676">
        <v>92.65</v>
      </c>
      <c r="F676" s="12">
        <v>460168</v>
      </c>
    </row>
    <row r="677" spans="1:6">
      <c r="A677" s="9">
        <v>43266</v>
      </c>
      <c r="B677">
        <v>67</v>
      </c>
      <c r="C677">
        <v>92.837000000000003</v>
      </c>
      <c r="D677">
        <v>92.369</v>
      </c>
      <c r="E677">
        <v>92.537000000000006</v>
      </c>
      <c r="F677" s="12">
        <v>512591</v>
      </c>
    </row>
    <row r="678" spans="1:6">
      <c r="A678" s="9">
        <v>43269</v>
      </c>
      <c r="B678">
        <v>64.400000000000006</v>
      </c>
      <c r="C678">
        <v>92.69</v>
      </c>
      <c r="D678">
        <v>92.242999999999995</v>
      </c>
      <c r="E678">
        <v>92.587000000000003</v>
      </c>
      <c r="F678" s="12">
        <v>218933</v>
      </c>
    </row>
    <row r="679" spans="1:6">
      <c r="A679" s="9">
        <v>43270</v>
      </c>
      <c r="B679">
        <v>65.819999999999993</v>
      </c>
      <c r="C679">
        <v>93.456999999999994</v>
      </c>
      <c r="D679">
        <v>92.606999999999999</v>
      </c>
      <c r="E679">
        <v>93.218999999999994</v>
      </c>
      <c r="F679" s="12">
        <v>122646</v>
      </c>
    </row>
    <row r="680" spans="1:6">
      <c r="A680" s="9">
        <v>43271</v>
      </c>
      <c r="B680">
        <v>65.11</v>
      </c>
      <c r="C680">
        <v>93.632000000000005</v>
      </c>
      <c r="D680">
        <v>93.135000000000005</v>
      </c>
      <c r="E680">
        <v>93.391999999999996</v>
      </c>
      <c r="F680" s="12">
        <v>30647</v>
      </c>
    </row>
    <row r="681" spans="1:6">
      <c r="A681" s="9">
        <v>43272</v>
      </c>
      <c r="B681">
        <v>65.34</v>
      </c>
      <c r="C681">
        <v>93.564999999999998</v>
      </c>
      <c r="D681">
        <v>93.117999999999995</v>
      </c>
      <c r="E681">
        <v>93.468999999999994</v>
      </c>
      <c r="F681" s="12">
        <v>760719</v>
      </c>
    </row>
    <row r="682" spans="1:6">
      <c r="A682" s="9">
        <v>43273</v>
      </c>
      <c r="B682">
        <v>65.930000000000007</v>
      </c>
      <c r="C682">
        <v>93.83</v>
      </c>
      <c r="D682">
        <v>93.34</v>
      </c>
      <c r="E682">
        <v>93.637</v>
      </c>
      <c r="F682" s="12">
        <v>1136232</v>
      </c>
    </row>
    <row r="683" spans="1:6">
      <c r="A683" s="9">
        <v>43276</v>
      </c>
      <c r="B683">
        <v>68.75</v>
      </c>
      <c r="C683">
        <v>94.058000000000007</v>
      </c>
      <c r="D683">
        <v>93.512</v>
      </c>
      <c r="E683">
        <v>93.677000000000007</v>
      </c>
      <c r="F683" s="12">
        <v>816207</v>
      </c>
    </row>
    <row r="684" spans="1:6">
      <c r="A684" s="9">
        <v>43277</v>
      </c>
      <c r="B684">
        <v>68.209999999999994</v>
      </c>
      <c r="C684">
        <v>93.733999999999995</v>
      </c>
      <c r="D684">
        <v>93.290999999999997</v>
      </c>
      <c r="E684">
        <v>93.608999999999995</v>
      </c>
      <c r="F684" s="12">
        <v>848537</v>
      </c>
    </row>
    <row r="685" spans="1:6">
      <c r="A685" s="9">
        <v>43278</v>
      </c>
      <c r="B685">
        <v>70.680000000000007</v>
      </c>
      <c r="C685">
        <v>94.188000000000002</v>
      </c>
      <c r="D685">
        <v>93.513999999999996</v>
      </c>
      <c r="E685">
        <v>94.003</v>
      </c>
      <c r="F685" s="12">
        <v>775155</v>
      </c>
    </row>
    <row r="686" spans="1:6">
      <c r="A686" s="9">
        <v>43279</v>
      </c>
      <c r="B686">
        <v>72.27</v>
      </c>
      <c r="C686">
        <v>93.977999999999994</v>
      </c>
      <c r="D686">
        <v>93.608000000000004</v>
      </c>
      <c r="E686">
        <v>93.775000000000006</v>
      </c>
      <c r="F686" s="12">
        <v>717347</v>
      </c>
    </row>
    <row r="687" spans="1:6">
      <c r="A687" s="9">
        <v>43280</v>
      </c>
      <c r="B687">
        <v>73.33</v>
      </c>
      <c r="C687">
        <v>94.298000000000002</v>
      </c>
      <c r="D687">
        <v>93.751000000000005</v>
      </c>
      <c r="E687">
        <v>94.253</v>
      </c>
      <c r="F687" s="12">
        <v>602399</v>
      </c>
    </row>
    <row r="688" spans="1:6">
      <c r="A688" s="9">
        <v>43283</v>
      </c>
      <c r="B688">
        <v>73.62</v>
      </c>
      <c r="C688">
        <v>94.495999999999995</v>
      </c>
      <c r="D688">
        <v>93.855999999999995</v>
      </c>
      <c r="E688">
        <v>94.418000000000006</v>
      </c>
      <c r="F688" s="12">
        <v>652167</v>
      </c>
    </row>
    <row r="689" spans="1:6">
      <c r="A689" s="9">
        <v>43284</v>
      </c>
      <c r="B689">
        <v>74.08</v>
      </c>
      <c r="C689">
        <v>95.025000000000006</v>
      </c>
      <c r="D689">
        <v>94.277000000000001</v>
      </c>
      <c r="E689">
        <v>94.82</v>
      </c>
      <c r="F689" s="12">
        <v>667235</v>
      </c>
    </row>
    <row r="690" spans="1:6">
      <c r="A690" s="9">
        <v>43286</v>
      </c>
      <c r="B690">
        <v>74.23</v>
      </c>
      <c r="C690">
        <v>94.965000000000003</v>
      </c>
      <c r="D690">
        <v>94.037999999999997</v>
      </c>
      <c r="E690">
        <v>94.069000000000003</v>
      </c>
      <c r="F690" s="12">
        <v>841632</v>
      </c>
    </row>
    <row r="691" spans="1:6">
      <c r="A691" s="9">
        <v>43287</v>
      </c>
      <c r="B691">
        <v>73.16</v>
      </c>
      <c r="C691">
        <v>94.247</v>
      </c>
      <c r="D691">
        <v>93.716999999999999</v>
      </c>
      <c r="E691">
        <v>93.978999999999999</v>
      </c>
      <c r="F691" s="12">
        <v>611419</v>
      </c>
    </row>
    <row r="692" spans="1:6">
      <c r="A692" s="9">
        <v>43290</v>
      </c>
      <c r="B692">
        <v>73.87</v>
      </c>
      <c r="C692">
        <v>94.45</v>
      </c>
      <c r="D692">
        <v>93.881</v>
      </c>
      <c r="E692">
        <v>94.156000000000006</v>
      </c>
      <c r="F692" s="12">
        <v>533003</v>
      </c>
    </row>
    <row r="693" spans="1:6">
      <c r="A693" s="9">
        <v>43291</v>
      </c>
      <c r="B693">
        <v>74.040000000000006</v>
      </c>
      <c r="C693">
        <v>94.194999999999993</v>
      </c>
      <c r="D693">
        <v>93.664000000000001</v>
      </c>
      <c r="E693">
        <v>94.037999999999997</v>
      </c>
      <c r="F693" s="12">
        <v>120596</v>
      </c>
    </row>
    <row r="694" spans="1:6">
      <c r="A694" s="9"/>
      <c r="C694">
        <v>94.316000000000003</v>
      </c>
      <c r="D694">
        <v>93.781999999999996</v>
      </c>
      <c r="E694">
        <v>93.876000000000005</v>
      </c>
    </row>
    <row r="695" spans="1:6">
      <c r="A695" s="9"/>
      <c r="C695">
        <v>93.891000000000005</v>
      </c>
      <c r="D695">
        <v>93.421999999999997</v>
      </c>
      <c r="E695">
        <v>93.614000000000004</v>
      </c>
    </row>
    <row r="696" spans="1:6">
      <c r="A696" s="9"/>
      <c r="C696">
        <v>93.593999999999994</v>
      </c>
      <c r="D696">
        <v>93.212999999999994</v>
      </c>
      <c r="E696">
        <v>93.435000000000002</v>
      </c>
    </row>
    <row r="697" spans="1:6">
      <c r="A697" s="9"/>
      <c r="C697">
        <v>93.820999999999998</v>
      </c>
      <c r="D697">
        <v>93.388000000000005</v>
      </c>
      <c r="E697">
        <v>93.534999999999997</v>
      </c>
    </row>
    <row r="698" spans="1:6">
      <c r="A698" s="9"/>
      <c r="C698">
        <v>93.680999999999997</v>
      </c>
      <c r="D698">
        <v>93.366</v>
      </c>
      <c r="E698">
        <v>93.608000000000004</v>
      </c>
    </row>
    <row r="699" spans="1:6">
      <c r="A699" s="9"/>
      <c r="C699">
        <v>93.911000000000001</v>
      </c>
      <c r="D699">
        <v>93.468000000000004</v>
      </c>
      <c r="E699">
        <v>93.817999999999998</v>
      </c>
    </row>
    <row r="700" spans="1:6">
      <c r="A700" s="9"/>
      <c r="C700">
        <v>94.028000000000006</v>
      </c>
      <c r="D700">
        <v>93.524000000000001</v>
      </c>
      <c r="E700">
        <v>93.543999999999997</v>
      </c>
    </row>
    <row r="701" spans="1:6">
      <c r="A701" s="9"/>
      <c r="C701">
        <v>94.930999999999997</v>
      </c>
      <c r="D701">
        <v>93.192999999999998</v>
      </c>
      <c r="E701">
        <v>94.879000000000005</v>
      </c>
    </row>
    <row r="702" spans="1:6">
      <c r="A702" s="9"/>
      <c r="C702">
        <v>95.131</v>
      </c>
      <c r="D702">
        <v>94.653000000000006</v>
      </c>
      <c r="E702">
        <v>94.787999999999997</v>
      </c>
    </row>
    <row r="703" spans="1:6">
      <c r="A703" s="9"/>
      <c r="C703">
        <v>95.048000000000002</v>
      </c>
      <c r="D703">
        <v>94.703000000000003</v>
      </c>
      <c r="E703">
        <v>94.756</v>
      </c>
    </row>
    <row r="704" spans="1:6">
      <c r="A704" s="9"/>
      <c r="C704">
        <v>95.296000000000006</v>
      </c>
      <c r="D704">
        <v>94.534000000000006</v>
      </c>
      <c r="E704">
        <v>95.013000000000005</v>
      </c>
    </row>
    <row r="705" spans="1:5">
      <c r="A705" s="9"/>
      <c r="C705">
        <v>95.299000000000007</v>
      </c>
      <c r="D705">
        <v>94.917000000000002</v>
      </c>
      <c r="E705">
        <v>95.123999999999995</v>
      </c>
    </row>
    <row r="706" spans="1:5">
      <c r="A706" s="9"/>
      <c r="C706">
        <v>95.528999999999996</v>
      </c>
      <c r="D706">
        <v>94.68</v>
      </c>
      <c r="E706">
        <v>94.861999999999995</v>
      </c>
    </row>
    <row r="707" spans="1:5">
      <c r="A707" s="9"/>
      <c r="C707">
        <v>94.88</v>
      </c>
      <c r="D707">
        <v>94.433999999999997</v>
      </c>
      <c r="E707">
        <v>94.52</v>
      </c>
    </row>
    <row r="708" spans="1:5">
      <c r="A708" s="9"/>
      <c r="C708">
        <v>94.697999999999993</v>
      </c>
      <c r="D708">
        <v>94.212000000000003</v>
      </c>
      <c r="E708">
        <v>94.289000000000001</v>
      </c>
    </row>
    <row r="709" spans="1:5">
      <c r="A709" s="9"/>
      <c r="C709">
        <v>94.772000000000006</v>
      </c>
      <c r="D709">
        <v>94.171000000000006</v>
      </c>
      <c r="E709">
        <v>94.676000000000002</v>
      </c>
    </row>
    <row r="710" spans="1:5">
      <c r="A710" s="9"/>
      <c r="C710">
        <v>95.417000000000002</v>
      </c>
      <c r="D710">
        <v>94.525999999999996</v>
      </c>
      <c r="E710">
        <v>95.29</v>
      </c>
    </row>
    <row r="711" spans="1:5">
      <c r="A711" s="9"/>
      <c r="C711">
        <v>95.531000000000006</v>
      </c>
      <c r="D711">
        <v>95.09</v>
      </c>
      <c r="E711">
        <v>95.311999999999998</v>
      </c>
    </row>
    <row r="712" spans="1:5">
      <c r="A712" s="9"/>
      <c r="C712">
        <v>95.323999999999998</v>
      </c>
      <c r="D712">
        <v>94.47</v>
      </c>
      <c r="E712">
        <v>94.47</v>
      </c>
    </row>
    <row r="713" spans="1:5">
      <c r="A713" s="9"/>
      <c r="C713">
        <v>95.141000000000005</v>
      </c>
      <c r="D713">
        <v>94.531000000000006</v>
      </c>
      <c r="E713">
        <v>94.870999999999995</v>
      </c>
    </row>
    <row r="714" spans="1:5">
      <c r="A714" s="9"/>
      <c r="C714">
        <v>94.977999999999994</v>
      </c>
      <c r="D714">
        <v>94.561999999999998</v>
      </c>
      <c r="E714">
        <v>94.590999999999994</v>
      </c>
    </row>
    <row r="715" spans="1:5">
      <c r="A715" s="9"/>
      <c r="C715">
        <v>94.712000000000003</v>
      </c>
      <c r="D715">
        <v>94.397000000000006</v>
      </c>
      <c r="E715">
        <v>94.531000000000006</v>
      </c>
    </row>
    <row r="716" spans="1:5">
      <c r="A716" s="9"/>
      <c r="C716">
        <v>94.59</v>
      </c>
      <c r="D716">
        <v>94.177000000000007</v>
      </c>
      <c r="E716">
        <v>94.394999999999996</v>
      </c>
    </row>
    <row r="717" spans="1:5">
      <c r="A717" s="9"/>
      <c r="C717">
        <v>94.486000000000004</v>
      </c>
      <c r="D717">
        <v>93.921000000000006</v>
      </c>
      <c r="E717">
        <v>93.962999999999994</v>
      </c>
    </row>
    <row r="718" spans="1:5">
      <c r="A718" s="9"/>
      <c r="C718">
        <v>94.206000000000003</v>
      </c>
      <c r="D718">
        <v>93.712999999999994</v>
      </c>
      <c r="E718">
        <v>94.076999999999998</v>
      </c>
    </row>
    <row r="719" spans="1:5">
      <c r="A719" s="9"/>
      <c r="C719">
        <v>94.328000000000003</v>
      </c>
      <c r="D719">
        <v>94.018000000000001</v>
      </c>
      <c r="E719">
        <v>94.286000000000001</v>
      </c>
    </row>
    <row r="720" spans="1:5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</f>
        <v>CO1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35.408000000000001</v>
      </c>
      <c r="C6">
        <v>35.408000000000001</v>
      </c>
      <c r="D6">
        <v>35.152000000000001</v>
      </c>
      <c r="E6">
        <v>35.229999999999997</v>
      </c>
      <c r="F6" s="12">
        <v>16785</v>
      </c>
      <c r="G6" s="12" t="s">
        <v>2559</v>
      </c>
    </row>
    <row r="7" spans="1:7">
      <c r="A7" s="9">
        <f>'(1)'!A7</f>
        <v>42293</v>
      </c>
      <c r="B7">
        <v>35.18</v>
      </c>
      <c r="C7">
        <v>35.340000000000003</v>
      </c>
      <c r="D7">
        <v>35.159999999999997</v>
      </c>
      <c r="E7">
        <v>35.329000000000001</v>
      </c>
      <c r="F7" s="12">
        <v>225956</v>
      </c>
    </row>
    <row r="8" spans="1:7">
      <c r="A8" s="9">
        <f>'(1)'!A8</f>
        <v>42296</v>
      </c>
      <c r="B8">
        <v>35.325000000000003</v>
      </c>
      <c r="C8">
        <v>35.411999999999999</v>
      </c>
      <c r="D8">
        <v>35.265000000000001</v>
      </c>
      <c r="E8">
        <v>35.35</v>
      </c>
      <c r="F8" s="12">
        <v>223306</v>
      </c>
    </row>
    <row r="9" spans="1:7">
      <c r="A9" s="9">
        <f>'(1)'!A9</f>
        <v>42297</v>
      </c>
      <c r="B9">
        <v>35.432000000000002</v>
      </c>
      <c r="C9">
        <v>35.505000000000003</v>
      </c>
      <c r="D9">
        <v>35.369</v>
      </c>
      <c r="E9">
        <v>35.409999999999997</v>
      </c>
      <c r="F9" s="12">
        <v>253325</v>
      </c>
      <c r="G9" s="12" t="s">
        <v>2559</v>
      </c>
    </row>
    <row r="10" spans="1:7">
      <c r="A10" s="9">
        <f>'(1)'!A10</f>
        <v>42298</v>
      </c>
      <c r="B10">
        <v>35.414999999999999</v>
      </c>
      <c r="C10">
        <v>35.581000000000003</v>
      </c>
      <c r="D10">
        <v>35.340000000000003</v>
      </c>
      <c r="E10">
        <v>35.57</v>
      </c>
      <c r="F10" s="12">
        <v>244638</v>
      </c>
    </row>
    <row r="11" spans="1:7">
      <c r="A11" s="9">
        <f>'(1)'!A11</f>
        <v>42299</v>
      </c>
      <c r="B11">
        <v>35.590000000000003</v>
      </c>
      <c r="C11">
        <v>35.659999999999997</v>
      </c>
      <c r="D11">
        <v>35.570999999999998</v>
      </c>
      <c r="E11">
        <v>35.619999999999997</v>
      </c>
      <c r="F11" s="12">
        <v>201591</v>
      </c>
    </row>
    <row r="12" spans="1:7">
      <c r="A12" s="9">
        <f>'(1)'!A12</f>
        <v>42300</v>
      </c>
      <c r="B12">
        <v>35.58</v>
      </c>
      <c r="C12">
        <v>35.604999999999997</v>
      </c>
      <c r="D12">
        <v>35.354999999999997</v>
      </c>
      <c r="E12">
        <v>35.380000000000003</v>
      </c>
      <c r="F12" s="12">
        <v>242056</v>
      </c>
    </row>
    <row r="13" spans="1:7">
      <c r="A13" s="9">
        <f>'(1)'!A13</f>
        <v>42303</v>
      </c>
      <c r="B13">
        <v>35.58</v>
      </c>
      <c r="C13">
        <v>35.591000000000001</v>
      </c>
      <c r="D13">
        <v>35.44</v>
      </c>
      <c r="E13">
        <v>35.515000000000001</v>
      </c>
      <c r="F13" s="12">
        <v>193978</v>
      </c>
    </row>
    <row r="14" spans="1:7">
      <c r="A14" s="9">
        <f>'(1)'!A14</f>
        <v>42304</v>
      </c>
      <c r="B14">
        <v>35.496000000000002</v>
      </c>
      <c r="C14">
        <v>35.534999999999997</v>
      </c>
      <c r="D14">
        <v>35.411999999999999</v>
      </c>
      <c r="E14">
        <v>35.505000000000003</v>
      </c>
      <c r="F14" s="12">
        <v>243114</v>
      </c>
    </row>
    <row r="15" spans="1:7">
      <c r="A15" s="9">
        <f>'(1)'!A15</f>
        <v>42305</v>
      </c>
      <c r="B15">
        <v>35.520000000000003</v>
      </c>
      <c r="C15">
        <v>35.557000000000002</v>
      </c>
      <c r="D15">
        <v>35.423999999999999</v>
      </c>
      <c r="E15">
        <v>35.457999999999998</v>
      </c>
      <c r="F15" s="12">
        <v>306597</v>
      </c>
    </row>
    <row r="16" spans="1:7">
      <c r="A16" s="9">
        <f>'(1)'!A16</f>
        <v>42306</v>
      </c>
      <c r="B16">
        <v>35.67</v>
      </c>
      <c r="C16">
        <v>35.698</v>
      </c>
      <c r="D16">
        <v>35.479999999999997</v>
      </c>
      <c r="E16">
        <v>35.6</v>
      </c>
      <c r="F16" s="12">
        <v>213925</v>
      </c>
    </row>
    <row r="17" spans="1:6">
      <c r="A17" s="9">
        <f>'(1)'!A17</f>
        <v>42307</v>
      </c>
      <c r="B17">
        <v>35.685000000000002</v>
      </c>
      <c r="C17">
        <v>35.689</v>
      </c>
      <c r="D17">
        <v>35.542000000000002</v>
      </c>
      <c r="E17">
        <v>35.573</v>
      </c>
      <c r="F17" s="12">
        <v>238590</v>
      </c>
    </row>
    <row r="18" spans="1:6">
      <c r="A18" s="9">
        <f>'(1)'!A18</f>
        <v>42310</v>
      </c>
      <c r="B18">
        <v>35.618000000000002</v>
      </c>
      <c r="C18">
        <v>35.643000000000001</v>
      </c>
      <c r="D18">
        <v>35.53</v>
      </c>
      <c r="E18">
        <v>35.643000000000001</v>
      </c>
      <c r="F18" s="12">
        <v>224283</v>
      </c>
    </row>
    <row r="19" spans="1:6">
      <c r="A19" s="9">
        <f>'(1)'!A19</f>
        <v>42311</v>
      </c>
      <c r="B19">
        <v>35.58</v>
      </c>
      <c r="C19">
        <v>35.615000000000002</v>
      </c>
      <c r="D19">
        <v>35.53</v>
      </c>
      <c r="E19">
        <v>35.58</v>
      </c>
      <c r="F19" s="12">
        <v>283357</v>
      </c>
    </row>
    <row r="20" spans="1:6">
      <c r="A20" s="9">
        <f>'(1)'!A20</f>
        <v>42312</v>
      </c>
      <c r="B20">
        <v>35.564999999999998</v>
      </c>
      <c r="C20">
        <v>35.588000000000001</v>
      </c>
      <c r="D20">
        <v>35.46</v>
      </c>
      <c r="E20">
        <v>35.47</v>
      </c>
      <c r="F20" s="12">
        <v>328135</v>
      </c>
    </row>
    <row r="21" spans="1:6">
      <c r="A21" s="9">
        <f>'(1)'!A21</f>
        <v>42313</v>
      </c>
      <c r="B21">
        <v>35.53</v>
      </c>
      <c r="C21">
        <v>35.621000000000002</v>
      </c>
      <c r="D21">
        <v>35.466999999999999</v>
      </c>
      <c r="E21">
        <v>35.581000000000003</v>
      </c>
      <c r="F21" s="12">
        <v>227998</v>
      </c>
    </row>
    <row r="22" spans="1:6">
      <c r="A22" s="9">
        <f>'(1)'!A22</f>
        <v>42314</v>
      </c>
      <c r="B22">
        <v>35.56</v>
      </c>
      <c r="C22">
        <v>35.6</v>
      </c>
      <c r="D22">
        <v>35.548999999999999</v>
      </c>
      <c r="E22">
        <v>35.57</v>
      </c>
      <c r="F22" s="12">
        <v>245485</v>
      </c>
    </row>
    <row r="23" spans="1:6">
      <c r="A23" s="9">
        <f>'(1)'!A23</f>
        <v>42317</v>
      </c>
      <c r="B23">
        <v>35.83</v>
      </c>
      <c r="C23">
        <v>35.96</v>
      </c>
      <c r="D23">
        <v>35.802</v>
      </c>
      <c r="E23">
        <v>35.94</v>
      </c>
      <c r="F23" s="12">
        <v>202178</v>
      </c>
    </row>
    <row r="24" spans="1:6">
      <c r="A24" s="9">
        <f>'(1)'!A24</f>
        <v>42318</v>
      </c>
      <c r="B24">
        <v>35.902999999999999</v>
      </c>
      <c r="C24">
        <v>35.959000000000003</v>
      </c>
      <c r="D24">
        <v>35.86</v>
      </c>
      <c r="E24">
        <v>35.92</v>
      </c>
      <c r="F24" s="12">
        <v>206340</v>
      </c>
    </row>
    <row r="25" spans="1:6">
      <c r="A25" s="9">
        <f>'(1)'!A25</f>
        <v>42319</v>
      </c>
      <c r="B25">
        <v>35.877000000000002</v>
      </c>
      <c r="C25">
        <v>35.935000000000002</v>
      </c>
      <c r="D25">
        <v>35.82</v>
      </c>
      <c r="E25">
        <v>35.869999999999997</v>
      </c>
      <c r="F25" s="12">
        <v>193335</v>
      </c>
    </row>
    <row r="26" spans="1:6">
      <c r="A26" s="9">
        <f>'(1)'!A26</f>
        <v>42320</v>
      </c>
      <c r="B26">
        <v>35.840000000000003</v>
      </c>
      <c r="C26">
        <v>35.917000000000002</v>
      </c>
      <c r="D26">
        <v>35.74</v>
      </c>
      <c r="E26">
        <v>35.9</v>
      </c>
      <c r="F26" s="12">
        <v>132491</v>
      </c>
    </row>
    <row r="27" spans="1:6">
      <c r="A27" s="9">
        <f>'(1)'!A27</f>
        <v>42321</v>
      </c>
      <c r="B27">
        <v>35.877000000000002</v>
      </c>
      <c r="C27">
        <v>35.96</v>
      </c>
      <c r="D27">
        <v>35.805</v>
      </c>
      <c r="E27">
        <v>35.94</v>
      </c>
      <c r="F27" s="12">
        <v>28631</v>
      </c>
    </row>
    <row r="28" spans="1:6">
      <c r="A28" s="9">
        <f>'(1)'!A28</f>
        <v>42324</v>
      </c>
      <c r="B28">
        <v>35.902999999999999</v>
      </c>
      <c r="C28">
        <v>36.03</v>
      </c>
      <c r="D28">
        <v>35.884</v>
      </c>
      <c r="E28">
        <v>35.987000000000002</v>
      </c>
      <c r="F28" s="12">
        <v>310123</v>
      </c>
    </row>
    <row r="29" spans="1:6">
      <c r="A29" s="9">
        <f>'(1)'!A29</f>
        <v>42325</v>
      </c>
      <c r="B29">
        <v>35.975000000000001</v>
      </c>
      <c r="C29">
        <v>36.045999999999999</v>
      </c>
      <c r="D29">
        <v>35.945</v>
      </c>
      <c r="E29">
        <v>35.956000000000003</v>
      </c>
      <c r="F29" s="12">
        <v>260695</v>
      </c>
    </row>
    <row r="30" spans="1:6">
      <c r="A30" s="9">
        <f>'(1)'!A30</f>
        <v>42326</v>
      </c>
      <c r="B30">
        <v>36</v>
      </c>
      <c r="C30">
        <v>36.076999999999998</v>
      </c>
      <c r="D30">
        <v>35.950000000000003</v>
      </c>
      <c r="E30">
        <v>36</v>
      </c>
      <c r="F30" s="12">
        <v>255682</v>
      </c>
    </row>
    <row r="31" spans="1:6">
      <c r="A31" s="9">
        <f>'(1)'!A31</f>
        <v>42327</v>
      </c>
      <c r="B31">
        <v>35.972000000000001</v>
      </c>
      <c r="C31">
        <v>35.978999999999999</v>
      </c>
      <c r="D31">
        <v>35.86</v>
      </c>
      <c r="E31">
        <v>35.875</v>
      </c>
      <c r="F31" s="12">
        <v>201033</v>
      </c>
    </row>
    <row r="32" spans="1:6">
      <c r="A32" s="9">
        <f>'(1)'!A32</f>
        <v>42328</v>
      </c>
      <c r="B32">
        <v>35.802999999999997</v>
      </c>
      <c r="C32">
        <v>35.859000000000002</v>
      </c>
      <c r="D32">
        <v>35.630000000000003</v>
      </c>
      <c r="E32">
        <v>35.74</v>
      </c>
      <c r="F32" s="12">
        <v>245339</v>
      </c>
    </row>
    <row r="33" spans="1:6">
      <c r="A33" s="9">
        <f>'(1)'!A33</f>
        <v>42331</v>
      </c>
      <c r="B33">
        <v>35.756999999999998</v>
      </c>
      <c r="C33">
        <v>35.880000000000003</v>
      </c>
      <c r="D33">
        <v>35.72</v>
      </c>
      <c r="E33">
        <v>35.875</v>
      </c>
      <c r="F33" s="12">
        <v>290998</v>
      </c>
    </row>
    <row r="34" spans="1:6">
      <c r="A34" s="9">
        <f>'(1)'!A34</f>
        <v>42332</v>
      </c>
      <c r="B34">
        <v>35.854999999999997</v>
      </c>
      <c r="C34">
        <v>35.877000000000002</v>
      </c>
      <c r="D34">
        <v>35.770000000000003</v>
      </c>
      <c r="E34">
        <v>35.79</v>
      </c>
      <c r="F34" s="12">
        <v>271930</v>
      </c>
    </row>
    <row r="35" spans="1:6">
      <c r="A35" s="9">
        <f>'(1)'!A35</f>
        <v>42333</v>
      </c>
      <c r="B35">
        <v>35.734999999999999</v>
      </c>
      <c r="C35">
        <v>35.743000000000002</v>
      </c>
      <c r="D35">
        <v>35.64</v>
      </c>
      <c r="E35">
        <v>35.701999999999998</v>
      </c>
      <c r="F35" s="12">
        <v>229114</v>
      </c>
    </row>
    <row r="36" spans="1:6">
      <c r="A36" s="9">
        <f>'(1)'!A36</f>
        <v>42335</v>
      </c>
      <c r="B36">
        <v>35.658000000000001</v>
      </c>
      <c r="C36">
        <v>35.771999999999998</v>
      </c>
      <c r="D36">
        <v>35.652999999999999</v>
      </c>
      <c r="E36">
        <v>35.770000000000003</v>
      </c>
      <c r="F36" s="12">
        <v>97318</v>
      </c>
    </row>
    <row r="37" spans="1:6">
      <c r="A37" s="9">
        <f>'(1)'!A37</f>
        <v>42338</v>
      </c>
      <c r="B37">
        <v>35.735999999999997</v>
      </c>
      <c r="C37">
        <v>35.86</v>
      </c>
      <c r="D37">
        <v>35.722999999999999</v>
      </c>
      <c r="E37">
        <v>35.85</v>
      </c>
      <c r="F37" s="12">
        <v>165308</v>
      </c>
    </row>
    <row r="38" spans="1:6">
      <c r="A38" s="9">
        <f>'(1)'!A38</f>
        <v>42339</v>
      </c>
      <c r="B38">
        <v>35.893000000000001</v>
      </c>
      <c r="C38">
        <v>35.924999999999997</v>
      </c>
      <c r="D38">
        <v>35.832999999999998</v>
      </c>
      <c r="E38">
        <v>35.85</v>
      </c>
      <c r="F38" s="12">
        <v>235944</v>
      </c>
    </row>
    <row r="39" spans="1:6">
      <c r="A39" s="9">
        <f>'(1)'!A39</f>
        <v>42340</v>
      </c>
      <c r="B39">
        <v>35.83</v>
      </c>
      <c r="C39">
        <v>35.85</v>
      </c>
      <c r="D39">
        <v>35.78</v>
      </c>
      <c r="E39">
        <v>35.79</v>
      </c>
      <c r="F39" s="12">
        <v>301200</v>
      </c>
    </row>
    <row r="40" spans="1:6">
      <c r="A40" s="9">
        <f>'(1)'!A40</f>
        <v>42341</v>
      </c>
      <c r="B40">
        <v>35.770000000000003</v>
      </c>
      <c r="C40">
        <v>35.832999999999998</v>
      </c>
      <c r="D40">
        <v>35.74</v>
      </c>
      <c r="E40">
        <v>35.82</v>
      </c>
      <c r="F40" s="12">
        <v>324059</v>
      </c>
    </row>
    <row r="41" spans="1:6">
      <c r="A41" s="9">
        <f>'(1)'!A41</f>
        <v>42342</v>
      </c>
      <c r="B41">
        <v>35.862000000000002</v>
      </c>
      <c r="C41">
        <v>35.918999999999997</v>
      </c>
      <c r="D41">
        <v>35.85</v>
      </c>
      <c r="E41">
        <v>35.909999999999997</v>
      </c>
      <c r="F41" s="12">
        <v>271482</v>
      </c>
    </row>
    <row r="42" spans="1:6">
      <c r="A42" s="9">
        <f>'(1)'!A42</f>
        <v>42345</v>
      </c>
      <c r="B42">
        <v>35.844999999999999</v>
      </c>
      <c r="C42">
        <v>35.909999999999997</v>
      </c>
      <c r="D42">
        <v>35.75</v>
      </c>
      <c r="E42">
        <v>35.905000000000001</v>
      </c>
      <c r="F42" s="12">
        <v>345828</v>
      </c>
    </row>
    <row r="43" spans="1:6">
      <c r="A43" s="9">
        <f>'(1)'!A43</f>
        <v>42346</v>
      </c>
      <c r="B43">
        <v>35.780999999999999</v>
      </c>
      <c r="C43">
        <v>35.887999999999998</v>
      </c>
      <c r="D43">
        <v>35.777000000000001</v>
      </c>
      <c r="E43">
        <v>35.854999999999997</v>
      </c>
      <c r="F43" s="12">
        <v>272442</v>
      </c>
    </row>
    <row r="44" spans="1:6">
      <c r="A44" s="9">
        <f>'(1)'!A44</f>
        <v>42347</v>
      </c>
      <c r="B44">
        <v>35.880000000000003</v>
      </c>
      <c r="C44">
        <v>35.963999999999999</v>
      </c>
      <c r="D44">
        <v>35.82</v>
      </c>
      <c r="E44">
        <v>35.950000000000003</v>
      </c>
      <c r="F44" s="12">
        <v>328376</v>
      </c>
    </row>
    <row r="45" spans="1:6">
      <c r="A45" s="9">
        <f>'(1)'!A45</f>
        <v>42348</v>
      </c>
      <c r="B45">
        <v>35.965000000000003</v>
      </c>
      <c r="C45">
        <v>36.015000000000001</v>
      </c>
      <c r="D45">
        <v>35.9</v>
      </c>
      <c r="E45">
        <v>35.99</v>
      </c>
      <c r="F45" s="12">
        <v>284646</v>
      </c>
    </row>
    <row r="46" spans="1:6">
      <c r="A46" s="9">
        <f>'(1)'!A46</f>
        <v>42349</v>
      </c>
      <c r="B46">
        <v>35.984999999999999</v>
      </c>
      <c r="C46">
        <v>36.067999999999998</v>
      </c>
      <c r="D46">
        <v>35.904000000000003</v>
      </c>
      <c r="E46">
        <v>36.06</v>
      </c>
      <c r="F46" s="12">
        <v>188988</v>
      </c>
    </row>
    <row r="47" spans="1:6">
      <c r="A47" s="9">
        <f>'(1)'!A47</f>
        <v>42352</v>
      </c>
      <c r="B47">
        <v>36.042000000000002</v>
      </c>
      <c r="C47">
        <v>36.085000000000001</v>
      </c>
      <c r="D47">
        <v>35.963999999999999</v>
      </c>
      <c r="E47">
        <v>36.055</v>
      </c>
      <c r="F47" s="12">
        <v>167311</v>
      </c>
    </row>
    <row r="48" spans="1:6">
      <c r="A48" s="9">
        <f>'(1)'!A48</f>
        <v>42353</v>
      </c>
      <c r="B48">
        <v>36.137999999999998</v>
      </c>
      <c r="C48">
        <v>36.173000000000002</v>
      </c>
      <c r="D48">
        <v>36.045000000000002</v>
      </c>
      <c r="E48">
        <v>36.149000000000001</v>
      </c>
      <c r="F48" s="12">
        <v>115119</v>
      </c>
    </row>
    <row r="49" spans="1:6">
      <c r="A49" s="9">
        <f>'(1)'!A49</f>
        <v>42354</v>
      </c>
      <c r="B49">
        <v>36.125</v>
      </c>
      <c r="C49">
        <v>36.143999999999998</v>
      </c>
      <c r="D49">
        <v>35.957000000000001</v>
      </c>
      <c r="E49">
        <v>35.97</v>
      </c>
      <c r="F49" s="12">
        <v>73703</v>
      </c>
    </row>
    <row r="50" spans="1:6">
      <c r="A50" s="9">
        <f>'(1)'!A50</f>
        <v>42355</v>
      </c>
      <c r="B50">
        <v>35.97</v>
      </c>
      <c r="C50">
        <v>36.097000000000001</v>
      </c>
      <c r="D50">
        <v>35.923000000000002</v>
      </c>
      <c r="E50">
        <v>36.08</v>
      </c>
      <c r="F50" s="12">
        <v>18232</v>
      </c>
    </row>
    <row r="51" spans="1:6">
      <c r="A51" s="9">
        <f>'(1)'!A51</f>
        <v>42356</v>
      </c>
      <c r="B51">
        <v>35.893000000000001</v>
      </c>
      <c r="C51">
        <v>36.127000000000002</v>
      </c>
      <c r="D51">
        <v>35.877000000000002</v>
      </c>
      <c r="E51">
        <v>36.08</v>
      </c>
      <c r="F51" s="12">
        <v>200845</v>
      </c>
    </row>
    <row r="52" spans="1:6">
      <c r="A52" s="9">
        <f>'(1)'!A52</f>
        <v>42359</v>
      </c>
      <c r="B52">
        <v>36.17</v>
      </c>
      <c r="C52">
        <v>36.213000000000001</v>
      </c>
      <c r="D52">
        <v>36.091999999999999</v>
      </c>
      <c r="E52">
        <v>36.170999999999999</v>
      </c>
      <c r="F52" s="12">
        <v>218042</v>
      </c>
    </row>
    <row r="53" spans="1:6">
      <c r="A53" s="9">
        <f>'(1)'!A53</f>
        <v>42360</v>
      </c>
      <c r="B53">
        <v>36.119999999999997</v>
      </c>
      <c r="C53">
        <v>36.204000000000001</v>
      </c>
      <c r="D53">
        <v>36.064999999999998</v>
      </c>
      <c r="E53">
        <v>36.125</v>
      </c>
      <c r="F53" s="12">
        <v>175115</v>
      </c>
    </row>
    <row r="54" spans="1:6">
      <c r="A54" s="9">
        <f>'(1)'!A54</f>
        <v>42361</v>
      </c>
      <c r="B54">
        <v>36.127000000000002</v>
      </c>
      <c r="C54">
        <v>36.133000000000003</v>
      </c>
      <c r="D54">
        <v>36.027999999999999</v>
      </c>
      <c r="E54">
        <v>36.063000000000002</v>
      </c>
      <c r="F54" s="12">
        <v>166304</v>
      </c>
    </row>
    <row r="55" spans="1:6">
      <c r="A55" s="9">
        <f>'(1)'!A55</f>
        <v>42362</v>
      </c>
      <c r="B55">
        <v>36.075000000000003</v>
      </c>
      <c r="C55">
        <v>36.081000000000003</v>
      </c>
      <c r="D55">
        <v>36.027999999999999</v>
      </c>
      <c r="E55">
        <v>36.04</v>
      </c>
      <c r="F55" s="12">
        <v>196978</v>
      </c>
    </row>
    <row r="56" spans="1:6">
      <c r="A56" s="9">
        <f>'(1)'!A56</f>
        <v>42366</v>
      </c>
      <c r="B56">
        <v>36.07</v>
      </c>
      <c r="C56">
        <v>36.14</v>
      </c>
      <c r="D56">
        <v>36.033999999999999</v>
      </c>
      <c r="E56">
        <v>36.082000000000001</v>
      </c>
      <c r="F56" s="12">
        <v>111015</v>
      </c>
    </row>
    <row r="57" spans="1:6">
      <c r="A57" s="9">
        <f>'(1)'!A57</f>
        <v>42367</v>
      </c>
      <c r="B57">
        <v>36.064999999999998</v>
      </c>
      <c r="C57">
        <v>36.104999999999997</v>
      </c>
      <c r="D57">
        <v>35.99</v>
      </c>
      <c r="E57">
        <v>36.06</v>
      </c>
      <c r="F57" s="12">
        <v>84344</v>
      </c>
    </row>
    <row r="58" spans="1:6">
      <c r="A58" s="9">
        <f>'(1)'!A58</f>
        <v>42368</v>
      </c>
      <c r="B58">
        <v>36.075000000000003</v>
      </c>
      <c r="C58">
        <v>36.14</v>
      </c>
      <c r="D58">
        <v>36.045000000000002</v>
      </c>
      <c r="E58">
        <v>36.131999999999998</v>
      </c>
      <c r="F58" s="12">
        <v>171677</v>
      </c>
    </row>
    <row r="59" spans="1:6">
      <c r="A59" s="9">
        <f>'(1)'!A59</f>
        <v>42369</v>
      </c>
      <c r="B59">
        <v>36.088000000000001</v>
      </c>
      <c r="C59">
        <v>36.134999999999998</v>
      </c>
      <c r="D59">
        <v>36.073999999999998</v>
      </c>
      <c r="E59">
        <v>36.1</v>
      </c>
      <c r="F59" s="12">
        <v>173512</v>
      </c>
    </row>
    <row r="60" spans="1:6">
      <c r="A60" s="9">
        <f>'(1)'!A60</f>
        <v>42373</v>
      </c>
      <c r="B60">
        <v>36.08</v>
      </c>
      <c r="C60">
        <v>36.113</v>
      </c>
      <c r="D60">
        <v>35.984000000000002</v>
      </c>
      <c r="E60">
        <v>35.99</v>
      </c>
      <c r="F60" s="12">
        <v>149598</v>
      </c>
    </row>
    <row r="61" spans="1:6">
      <c r="A61" s="9">
        <f>'(1)'!A61</f>
        <v>42374</v>
      </c>
      <c r="B61">
        <v>36.08</v>
      </c>
      <c r="C61">
        <v>36.116</v>
      </c>
      <c r="D61">
        <v>36.021999999999998</v>
      </c>
      <c r="E61">
        <v>36.082999999999998</v>
      </c>
      <c r="F61" s="12">
        <v>321841</v>
      </c>
    </row>
    <row r="62" spans="1:6">
      <c r="A62" s="9">
        <f>'(1)'!A62</f>
        <v>42375</v>
      </c>
      <c r="B62">
        <v>36.033000000000001</v>
      </c>
      <c r="C62">
        <v>36.033000000000001</v>
      </c>
      <c r="D62">
        <v>36.020000000000003</v>
      </c>
      <c r="E62">
        <v>36.020000000000003</v>
      </c>
      <c r="F62" s="12">
        <v>275468</v>
      </c>
    </row>
    <row r="63" spans="1:6">
      <c r="A63" s="9">
        <f>'(1)'!A63</f>
        <v>42376</v>
      </c>
      <c r="B63">
        <v>36.057000000000002</v>
      </c>
      <c r="C63">
        <v>36.19</v>
      </c>
      <c r="D63">
        <v>36.033000000000001</v>
      </c>
      <c r="E63">
        <v>36.14</v>
      </c>
      <c r="F63" s="12">
        <v>296862</v>
      </c>
    </row>
    <row r="64" spans="1:6">
      <c r="A64" s="9">
        <f>'(1)'!A64</f>
        <v>42377</v>
      </c>
      <c r="B64">
        <v>36.14</v>
      </c>
      <c r="C64">
        <v>36.177</v>
      </c>
      <c r="D64">
        <v>36.08</v>
      </c>
      <c r="E64">
        <v>36.15</v>
      </c>
      <c r="F64" s="12">
        <v>291511</v>
      </c>
    </row>
    <row r="65" spans="1:6">
      <c r="A65" s="9">
        <f>'(1)'!A65</f>
        <v>42380</v>
      </c>
      <c r="B65">
        <v>36.134999999999998</v>
      </c>
      <c r="C65">
        <v>36.256999999999998</v>
      </c>
      <c r="D65">
        <v>36.103000000000002</v>
      </c>
      <c r="E65">
        <v>36.22</v>
      </c>
      <c r="F65" s="12">
        <v>206974</v>
      </c>
    </row>
    <row r="66" spans="1:6">
      <c r="A66" s="9">
        <f>'(1)'!A66</f>
        <v>42381</v>
      </c>
      <c r="B66">
        <v>36.247999999999998</v>
      </c>
      <c r="C66">
        <v>36.35</v>
      </c>
      <c r="D66">
        <v>36.225999999999999</v>
      </c>
      <c r="E66">
        <v>36.284999999999997</v>
      </c>
      <c r="F66" s="12">
        <v>202062</v>
      </c>
    </row>
    <row r="67" spans="1:6">
      <c r="A67" s="9">
        <f>'(1)'!A67</f>
        <v>42382</v>
      </c>
      <c r="B67">
        <v>36.255000000000003</v>
      </c>
      <c r="C67">
        <v>36.326999999999998</v>
      </c>
      <c r="D67">
        <v>36.17</v>
      </c>
      <c r="E67">
        <v>36.307000000000002</v>
      </c>
      <c r="F67" s="12">
        <v>142525</v>
      </c>
    </row>
    <row r="68" spans="1:6">
      <c r="A68" s="9">
        <f>'(1)'!A68</f>
        <v>42383</v>
      </c>
      <c r="B68">
        <v>36.305</v>
      </c>
      <c r="C68">
        <v>36.344999999999999</v>
      </c>
      <c r="D68">
        <v>36.25</v>
      </c>
      <c r="E68">
        <v>36.28</v>
      </c>
      <c r="F68" s="12">
        <v>91957</v>
      </c>
    </row>
    <row r="69" spans="1:6">
      <c r="A69" s="9">
        <f>'(1)'!A69</f>
        <v>42384</v>
      </c>
      <c r="B69">
        <v>36.265000000000001</v>
      </c>
      <c r="C69">
        <v>36.375</v>
      </c>
      <c r="D69">
        <v>36.234999999999999</v>
      </c>
      <c r="E69">
        <v>36.33</v>
      </c>
      <c r="F69" s="12">
        <v>16390</v>
      </c>
    </row>
    <row r="70" spans="1:6">
      <c r="A70" s="9">
        <f>'(1)'!A70</f>
        <v>42388</v>
      </c>
      <c r="B70">
        <v>36.322000000000003</v>
      </c>
      <c r="C70">
        <v>36.338000000000001</v>
      </c>
      <c r="D70">
        <v>36.237000000000002</v>
      </c>
      <c r="E70">
        <v>36.25</v>
      </c>
      <c r="F70" s="12">
        <v>344460</v>
      </c>
    </row>
    <row r="71" spans="1:6">
      <c r="A71" s="9">
        <f>'(1)'!A71</f>
        <v>42389</v>
      </c>
      <c r="B71">
        <v>36.268000000000001</v>
      </c>
      <c r="C71">
        <v>36.344999999999999</v>
      </c>
      <c r="D71">
        <v>36.256</v>
      </c>
      <c r="E71">
        <v>36.313000000000002</v>
      </c>
      <c r="F71" s="12">
        <v>211256</v>
      </c>
    </row>
    <row r="72" spans="1:6">
      <c r="A72" s="9">
        <f>'(1)'!A72</f>
        <v>42390</v>
      </c>
      <c r="B72">
        <v>36.347000000000001</v>
      </c>
      <c r="C72">
        <v>36.374000000000002</v>
      </c>
      <c r="D72">
        <v>36.28</v>
      </c>
      <c r="E72">
        <v>36.366</v>
      </c>
      <c r="F72" s="12">
        <v>419479</v>
      </c>
    </row>
    <row r="73" spans="1:6">
      <c r="A73" s="9">
        <f>'(1)'!A73</f>
        <v>42391</v>
      </c>
      <c r="B73">
        <v>36.362000000000002</v>
      </c>
      <c r="C73">
        <v>36.381999999999998</v>
      </c>
      <c r="D73">
        <v>36.29</v>
      </c>
      <c r="E73">
        <v>36.32</v>
      </c>
      <c r="F73" s="12">
        <v>375397</v>
      </c>
    </row>
    <row r="74" spans="1:6">
      <c r="A74" s="9">
        <f>'(1)'!A74</f>
        <v>42394</v>
      </c>
      <c r="B74">
        <v>36.313000000000002</v>
      </c>
      <c r="C74">
        <v>36.325000000000003</v>
      </c>
      <c r="D74">
        <v>36.26</v>
      </c>
      <c r="E74">
        <v>36.270000000000003</v>
      </c>
      <c r="F74" s="12">
        <v>394256</v>
      </c>
    </row>
    <row r="75" spans="1:6">
      <c r="A75" s="9">
        <f>'(1)'!A75</f>
        <v>42395</v>
      </c>
      <c r="B75">
        <v>36.31</v>
      </c>
      <c r="C75">
        <v>36.326999999999998</v>
      </c>
      <c r="D75">
        <v>36.271999999999998</v>
      </c>
      <c r="E75">
        <v>36.299999999999997</v>
      </c>
      <c r="F75" s="12">
        <v>407784</v>
      </c>
    </row>
    <row r="76" spans="1:6">
      <c r="A76" s="9">
        <f>'(1)'!A76</f>
        <v>42396</v>
      </c>
      <c r="B76">
        <v>36.29</v>
      </c>
      <c r="C76">
        <v>36.29</v>
      </c>
      <c r="D76">
        <v>36.234999999999999</v>
      </c>
      <c r="E76">
        <v>36.262999999999998</v>
      </c>
      <c r="F76" s="12">
        <v>310139</v>
      </c>
    </row>
    <row r="77" spans="1:6">
      <c r="A77" s="9">
        <f>'(1)'!A77</f>
        <v>42397</v>
      </c>
      <c r="B77">
        <v>36.213000000000001</v>
      </c>
      <c r="C77">
        <v>36.253</v>
      </c>
      <c r="D77">
        <v>36.026000000000003</v>
      </c>
      <c r="E77">
        <v>36.036999999999999</v>
      </c>
      <c r="F77" s="12">
        <v>335094</v>
      </c>
    </row>
    <row r="78" spans="1:6">
      <c r="A78" s="9">
        <f>'(1)'!A78</f>
        <v>42398</v>
      </c>
      <c r="B78">
        <v>36.018000000000001</v>
      </c>
      <c r="C78">
        <v>36.055</v>
      </c>
      <c r="D78">
        <v>35.924999999999997</v>
      </c>
      <c r="E78">
        <v>36.021000000000001</v>
      </c>
      <c r="F78" s="12">
        <v>257108</v>
      </c>
    </row>
    <row r="79" spans="1:6">
      <c r="A79" s="9">
        <f>'(1)'!A79</f>
        <v>42401</v>
      </c>
      <c r="B79">
        <v>35.917000000000002</v>
      </c>
      <c r="C79">
        <v>36.045000000000002</v>
      </c>
      <c r="D79">
        <v>35.89</v>
      </c>
      <c r="E79">
        <v>35.908000000000001</v>
      </c>
      <c r="F79" s="12">
        <v>195144</v>
      </c>
    </row>
    <row r="80" spans="1:6">
      <c r="A80" s="9">
        <f>'(1)'!A80</f>
        <v>42402</v>
      </c>
      <c r="B80">
        <v>35.822000000000003</v>
      </c>
      <c r="C80">
        <v>35.874000000000002</v>
      </c>
      <c r="D80">
        <v>35.770000000000003</v>
      </c>
      <c r="E80">
        <v>35.79</v>
      </c>
      <c r="F80" s="12">
        <v>29658</v>
      </c>
    </row>
    <row r="81" spans="1:6">
      <c r="A81" s="9">
        <f>'(1)'!A81</f>
        <v>42403</v>
      </c>
      <c r="B81">
        <v>35.83</v>
      </c>
      <c r="C81">
        <v>35.884999999999998</v>
      </c>
      <c r="D81">
        <v>35.774999999999999</v>
      </c>
      <c r="E81">
        <v>35.825000000000003</v>
      </c>
      <c r="F81" s="12">
        <v>331872</v>
      </c>
    </row>
    <row r="82" spans="1:6">
      <c r="A82" s="9">
        <f>'(1)'!A82</f>
        <v>42404</v>
      </c>
      <c r="B82">
        <v>35.835000000000001</v>
      </c>
      <c r="C82">
        <v>35.860999999999997</v>
      </c>
      <c r="D82">
        <v>35.683999999999997</v>
      </c>
      <c r="E82">
        <v>35.729999999999997</v>
      </c>
      <c r="F82" s="12">
        <v>346885</v>
      </c>
    </row>
    <row r="83" spans="1:6">
      <c r="A83" s="9">
        <f>'(1)'!A83</f>
        <v>42405</v>
      </c>
      <c r="B83">
        <v>35.700000000000003</v>
      </c>
      <c r="C83">
        <v>35.770000000000003</v>
      </c>
      <c r="D83">
        <v>35.591000000000001</v>
      </c>
      <c r="E83">
        <v>35.604999999999997</v>
      </c>
      <c r="F83" s="12">
        <v>396576</v>
      </c>
    </row>
    <row r="84" spans="1:6">
      <c r="A84" s="9">
        <f>'(1)'!A84</f>
        <v>42408</v>
      </c>
      <c r="B84">
        <v>35.594999999999999</v>
      </c>
      <c r="C84">
        <v>35.771000000000001</v>
      </c>
      <c r="D84">
        <v>35.579000000000001</v>
      </c>
      <c r="E84">
        <v>35.76</v>
      </c>
      <c r="F84" s="12">
        <v>323933</v>
      </c>
    </row>
    <row r="85" spans="1:6">
      <c r="A85" s="9">
        <f>'(1)'!A85</f>
        <v>42409</v>
      </c>
      <c r="B85">
        <v>35.795999999999999</v>
      </c>
      <c r="C85">
        <v>35.869999999999997</v>
      </c>
      <c r="D85">
        <v>35.770000000000003</v>
      </c>
      <c r="E85">
        <v>35.841000000000001</v>
      </c>
      <c r="F85" s="12">
        <v>296567</v>
      </c>
    </row>
    <row r="86" spans="1:6">
      <c r="A86" s="9">
        <f>'(1)'!A86</f>
        <v>42410</v>
      </c>
      <c r="B86">
        <v>35.710999999999999</v>
      </c>
      <c r="C86">
        <v>35.755000000000003</v>
      </c>
      <c r="D86">
        <v>35.549999999999997</v>
      </c>
      <c r="E86">
        <v>35.56</v>
      </c>
      <c r="F86" s="12">
        <v>211549</v>
      </c>
    </row>
    <row r="87" spans="1:6">
      <c r="A87" s="9">
        <f>'(1)'!A87</f>
        <v>42411</v>
      </c>
      <c r="B87">
        <v>35.61</v>
      </c>
      <c r="C87">
        <v>35.651000000000003</v>
      </c>
      <c r="D87">
        <v>35.479999999999997</v>
      </c>
      <c r="E87">
        <v>35.497</v>
      </c>
      <c r="F87" s="12">
        <v>305766</v>
      </c>
    </row>
    <row r="88" spans="1:6">
      <c r="A88" s="9">
        <f>'(1)'!A88</f>
        <v>42412</v>
      </c>
      <c r="B88">
        <v>35.594999999999999</v>
      </c>
      <c r="C88">
        <v>35.612000000000002</v>
      </c>
      <c r="D88">
        <v>35.494999999999997</v>
      </c>
      <c r="E88">
        <v>35.51</v>
      </c>
      <c r="F88" s="12">
        <v>332987</v>
      </c>
    </row>
    <row r="89" spans="1:6">
      <c r="A89" s="9">
        <f>'(1)'!A89</f>
        <v>42416</v>
      </c>
      <c r="B89">
        <v>35.520000000000003</v>
      </c>
      <c r="C89">
        <v>35.539000000000001</v>
      </c>
      <c r="D89">
        <v>35.387999999999998</v>
      </c>
      <c r="E89">
        <v>35.488999999999997</v>
      </c>
      <c r="F89" s="12">
        <v>347586</v>
      </c>
    </row>
    <row r="90" spans="1:6">
      <c r="A90" s="9">
        <f>'(1)'!A90</f>
        <v>42417</v>
      </c>
      <c r="B90">
        <v>35.402999999999999</v>
      </c>
      <c r="C90">
        <v>35.427999999999997</v>
      </c>
      <c r="D90">
        <v>35.299999999999997</v>
      </c>
      <c r="E90">
        <v>35.36</v>
      </c>
      <c r="F90" s="12">
        <v>394479</v>
      </c>
    </row>
    <row r="91" spans="1:6">
      <c r="A91" s="9">
        <f>'(1)'!A91</f>
        <v>42418</v>
      </c>
      <c r="B91">
        <v>35.314999999999998</v>
      </c>
      <c r="C91">
        <v>35.325000000000003</v>
      </c>
      <c r="D91">
        <v>35.228000000000002</v>
      </c>
      <c r="E91">
        <v>35.244999999999997</v>
      </c>
      <c r="F91" s="12">
        <v>160505</v>
      </c>
    </row>
    <row r="92" spans="1:6">
      <c r="A92" s="9">
        <f>'(1)'!A92</f>
        <v>42419</v>
      </c>
      <c r="B92">
        <v>35.25</v>
      </c>
      <c r="C92">
        <v>35.64</v>
      </c>
      <c r="D92">
        <v>35.228000000000002</v>
      </c>
      <c r="E92">
        <v>35.58</v>
      </c>
      <c r="F92" s="12">
        <v>398492</v>
      </c>
    </row>
    <row r="93" spans="1:6">
      <c r="A93" s="9">
        <f>'(1)'!A93</f>
        <v>42422</v>
      </c>
      <c r="B93">
        <v>35.57</v>
      </c>
      <c r="C93">
        <v>35.69</v>
      </c>
      <c r="D93">
        <v>35.552</v>
      </c>
      <c r="E93">
        <v>35.65</v>
      </c>
      <c r="F93" s="12">
        <v>355922</v>
      </c>
    </row>
    <row r="94" spans="1:6">
      <c r="A94" s="9">
        <f>'(1)'!A94</f>
        <v>42423</v>
      </c>
      <c r="B94">
        <v>35.637999999999998</v>
      </c>
      <c r="C94">
        <v>35.670999999999999</v>
      </c>
      <c r="D94">
        <v>35.590000000000003</v>
      </c>
      <c r="E94">
        <v>35.61</v>
      </c>
      <c r="F94" s="12">
        <v>324096</v>
      </c>
    </row>
    <row r="95" spans="1:6">
      <c r="A95" s="9">
        <f>'(1)'!A95</f>
        <v>42424</v>
      </c>
      <c r="B95">
        <v>35.65</v>
      </c>
      <c r="C95">
        <v>35.68</v>
      </c>
      <c r="D95">
        <v>35.6</v>
      </c>
      <c r="E95">
        <v>35.61</v>
      </c>
      <c r="F95" s="12">
        <v>287089</v>
      </c>
    </row>
    <row r="96" spans="1:6">
      <c r="A96" s="9">
        <f>'(1)'!A96</f>
        <v>42425</v>
      </c>
      <c r="B96">
        <v>35.630000000000003</v>
      </c>
      <c r="C96">
        <v>35.630000000000003</v>
      </c>
      <c r="D96">
        <v>35.536999999999999</v>
      </c>
      <c r="E96">
        <v>35.548000000000002</v>
      </c>
      <c r="F96" s="12">
        <v>233332</v>
      </c>
    </row>
    <row r="97" spans="1:6">
      <c r="A97" s="9">
        <f>'(1)'!A97</f>
        <v>42426</v>
      </c>
      <c r="B97">
        <v>35.58</v>
      </c>
      <c r="C97">
        <v>35.75</v>
      </c>
      <c r="D97">
        <v>35.54</v>
      </c>
      <c r="E97">
        <v>35.744999999999997</v>
      </c>
      <c r="F97" s="12">
        <v>348078</v>
      </c>
    </row>
    <row r="98" spans="1:6">
      <c r="A98" s="9">
        <f>'(1)'!A98</f>
        <v>42429</v>
      </c>
      <c r="B98">
        <v>35.729999999999997</v>
      </c>
      <c r="C98">
        <v>35.780999999999999</v>
      </c>
      <c r="D98">
        <v>35.716999999999999</v>
      </c>
      <c r="E98">
        <v>35.755000000000003</v>
      </c>
      <c r="F98" s="12">
        <v>344004</v>
      </c>
    </row>
    <row r="99" spans="1:6">
      <c r="A99" s="9">
        <f>'(1)'!A99</f>
        <v>42430</v>
      </c>
      <c r="B99">
        <v>35.75</v>
      </c>
      <c r="C99">
        <v>35.776000000000003</v>
      </c>
      <c r="D99">
        <v>35.715000000000003</v>
      </c>
      <c r="E99">
        <v>35.74</v>
      </c>
      <c r="F99" s="12">
        <v>210573</v>
      </c>
    </row>
    <row r="100" spans="1:6">
      <c r="A100" s="9">
        <f>'(1)'!A100</f>
        <v>42431</v>
      </c>
      <c r="B100">
        <v>35.731999999999999</v>
      </c>
      <c r="C100">
        <v>35.759</v>
      </c>
      <c r="D100">
        <v>35.69</v>
      </c>
      <c r="E100">
        <v>35.700000000000003</v>
      </c>
      <c r="F100" s="12">
        <v>126420</v>
      </c>
    </row>
    <row r="101" spans="1:6">
      <c r="A101" s="9">
        <f>'(1)'!A101</f>
        <v>42432</v>
      </c>
      <c r="B101">
        <v>35.68</v>
      </c>
      <c r="C101">
        <v>35.713999999999999</v>
      </c>
      <c r="D101">
        <v>35.65</v>
      </c>
      <c r="E101">
        <v>35.68</v>
      </c>
      <c r="F101" s="12">
        <v>30235</v>
      </c>
    </row>
    <row r="102" spans="1:6">
      <c r="A102" s="9">
        <f>'(1)'!A102</f>
        <v>42433</v>
      </c>
      <c r="B102">
        <v>35.664999999999999</v>
      </c>
      <c r="C102">
        <v>35.707000000000001</v>
      </c>
      <c r="D102">
        <v>35.630000000000003</v>
      </c>
      <c r="E102">
        <v>35.64</v>
      </c>
      <c r="F102" s="12">
        <v>276263</v>
      </c>
    </row>
    <row r="103" spans="1:6">
      <c r="A103" s="9">
        <f>'(1)'!A103</f>
        <v>42436</v>
      </c>
      <c r="B103">
        <v>35.722000000000001</v>
      </c>
      <c r="C103">
        <v>35.762999999999998</v>
      </c>
      <c r="D103">
        <v>35.618000000000002</v>
      </c>
      <c r="E103">
        <v>35.64</v>
      </c>
      <c r="F103" s="12">
        <v>278167</v>
      </c>
    </row>
    <row r="104" spans="1:6">
      <c r="A104" s="9">
        <f>'(1)'!A104</f>
        <v>42437</v>
      </c>
      <c r="B104">
        <v>35.645000000000003</v>
      </c>
      <c r="C104">
        <v>35.655000000000001</v>
      </c>
      <c r="D104">
        <v>35.588000000000001</v>
      </c>
      <c r="E104">
        <v>35.625</v>
      </c>
      <c r="F104" s="12">
        <v>256490</v>
      </c>
    </row>
    <row r="105" spans="1:6">
      <c r="A105" s="9">
        <f>'(1)'!A105</f>
        <v>42438</v>
      </c>
      <c r="B105">
        <v>35.590000000000003</v>
      </c>
      <c r="C105">
        <v>35.655999999999999</v>
      </c>
      <c r="D105">
        <v>35.54</v>
      </c>
      <c r="E105">
        <v>35.57</v>
      </c>
      <c r="F105" s="12">
        <v>295792</v>
      </c>
    </row>
    <row r="106" spans="1:6">
      <c r="A106" s="9">
        <f>'(1)'!A106</f>
        <v>42439</v>
      </c>
      <c r="B106">
        <v>35.542000000000002</v>
      </c>
      <c r="C106">
        <v>35.558999999999997</v>
      </c>
      <c r="D106">
        <v>35.475999999999999</v>
      </c>
      <c r="E106">
        <v>35.51</v>
      </c>
      <c r="F106" s="12">
        <v>341913</v>
      </c>
    </row>
    <row r="107" spans="1:6">
      <c r="A107" s="9">
        <f>'(1)'!A107</f>
        <v>42440</v>
      </c>
      <c r="B107">
        <v>35.43</v>
      </c>
      <c r="C107">
        <v>35.46</v>
      </c>
      <c r="D107">
        <v>35.384999999999998</v>
      </c>
      <c r="E107">
        <v>35.402999999999999</v>
      </c>
      <c r="F107" s="12">
        <v>352250</v>
      </c>
    </row>
    <row r="108" spans="1:6">
      <c r="A108" s="9">
        <f>'(1)'!A108</f>
        <v>42443</v>
      </c>
      <c r="B108">
        <v>35.365000000000002</v>
      </c>
      <c r="C108">
        <v>35.494999999999997</v>
      </c>
      <c r="D108">
        <v>35.348999999999997</v>
      </c>
      <c r="E108">
        <v>35.42</v>
      </c>
      <c r="F108" s="12">
        <v>333486</v>
      </c>
    </row>
    <row r="109" spans="1:6">
      <c r="A109" s="9">
        <f>'(1)'!A109</f>
        <v>42444</v>
      </c>
      <c r="B109">
        <v>35.409999999999997</v>
      </c>
      <c r="C109">
        <v>35.47</v>
      </c>
      <c r="D109">
        <v>35.365000000000002</v>
      </c>
      <c r="E109">
        <v>35.424999999999997</v>
      </c>
      <c r="F109" s="12">
        <v>287782</v>
      </c>
    </row>
    <row r="110" spans="1:6">
      <c r="A110" s="9">
        <f>'(1)'!A110</f>
        <v>42445</v>
      </c>
      <c r="B110">
        <v>35.36</v>
      </c>
      <c r="C110">
        <v>35.393000000000001</v>
      </c>
      <c r="D110">
        <v>35.286999999999999</v>
      </c>
      <c r="E110">
        <v>35.32</v>
      </c>
      <c r="F110" s="12">
        <v>276648</v>
      </c>
    </row>
    <row r="111" spans="1:6">
      <c r="A111" s="9">
        <f>'(1)'!A111</f>
        <v>42446</v>
      </c>
      <c r="B111">
        <v>35.29</v>
      </c>
      <c r="C111">
        <v>35.31</v>
      </c>
      <c r="D111">
        <v>35.238999999999997</v>
      </c>
      <c r="E111">
        <v>35.25</v>
      </c>
      <c r="F111" s="12">
        <v>264706</v>
      </c>
    </row>
    <row r="112" spans="1:6">
      <c r="A112" s="9">
        <f>'(1)'!A112</f>
        <v>42447</v>
      </c>
      <c r="B112">
        <v>35.225000000000001</v>
      </c>
      <c r="C112">
        <v>35.26</v>
      </c>
      <c r="D112">
        <v>35.064</v>
      </c>
      <c r="E112">
        <v>35.159999999999997</v>
      </c>
      <c r="F112" s="12">
        <v>224361</v>
      </c>
    </row>
    <row r="113" spans="1:6">
      <c r="A113" s="9">
        <f>'(1)'!A113</f>
        <v>42450</v>
      </c>
      <c r="B113">
        <v>35.113999999999997</v>
      </c>
      <c r="C113">
        <v>35.151000000000003</v>
      </c>
      <c r="D113">
        <v>35.049999999999997</v>
      </c>
      <c r="E113">
        <v>35.08</v>
      </c>
      <c r="F113" s="12">
        <v>263872</v>
      </c>
    </row>
    <row r="114" spans="1:6">
      <c r="A114" s="9">
        <f>'(1)'!A114</f>
        <v>42451</v>
      </c>
      <c r="B114">
        <v>35.097000000000001</v>
      </c>
      <c r="C114">
        <v>35.15</v>
      </c>
      <c r="D114">
        <v>35.07</v>
      </c>
      <c r="E114">
        <v>35.131999999999998</v>
      </c>
      <c r="F114" s="12">
        <v>249228</v>
      </c>
    </row>
    <row r="115" spans="1:6">
      <c r="A115" s="9">
        <f>'(1)'!A115</f>
        <v>42452</v>
      </c>
      <c r="B115">
        <v>35.127000000000002</v>
      </c>
      <c r="C115">
        <v>35.145000000000003</v>
      </c>
      <c r="D115">
        <v>34.99</v>
      </c>
      <c r="E115">
        <v>35.020000000000003</v>
      </c>
      <c r="F115" s="12">
        <v>286653</v>
      </c>
    </row>
    <row r="116" spans="1:6">
      <c r="A116" s="9">
        <f>'(1)'!A116</f>
        <v>42453</v>
      </c>
      <c r="B116">
        <v>34.941000000000003</v>
      </c>
      <c r="C116">
        <v>34.975000000000001</v>
      </c>
      <c r="D116">
        <v>34.770000000000003</v>
      </c>
      <c r="E116">
        <v>34.78</v>
      </c>
      <c r="F116" s="12">
        <v>234102</v>
      </c>
    </row>
    <row r="117" spans="1:6">
      <c r="A117" s="9">
        <f>'(1)'!A117</f>
        <v>42457</v>
      </c>
      <c r="B117">
        <v>34.762999999999998</v>
      </c>
      <c r="C117">
        <v>34.924999999999997</v>
      </c>
      <c r="D117">
        <v>34.744999999999997</v>
      </c>
      <c r="E117">
        <v>34.85</v>
      </c>
      <c r="F117" s="12">
        <v>268210</v>
      </c>
    </row>
    <row r="118" spans="1:6">
      <c r="A118" s="9">
        <f>'(1)'!A118</f>
        <v>42458</v>
      </c>
      <c r="B118">
        <v>34.872999999999998</v>
      </c>
      <c r="C118">
        <v>34.951999999999998</v>
      </c>
      <c r="D118">
        <v>34.85</v>
      </c>
      <c r="E118">
        <v>34.89</v>
      </c>
      <c r="F118" s="12">
        <v>240906</v>
      </c>
    </row>
    <row r="119" spans="1:6">
      <c r="A119" s="9">
        <f>'(1)'!A119</f>
        <v>42459</v>
      </c>
      <c r="B119">
        <v>34.914999999999999</v>
      </c>
      <c r="C119">
        <v>34.963000000000001</v>
      </c>
      <c r="D119">
        <v>34.880000000000003</v>
      </c>
      <c r="E119">
        <v>34.909999999999997</v>
      </c>
      <c r="F119" s="12">
        <v>203276</v>
      </c>
    </row>
    <row r="120" spans="1:6">
      <c r="A120" s="9">
        <f>'(1)'!A120</f>
        <v>42460</v>
      </c>
      <c r="B120">
        <v>34.950000000000003</v>
      </c>
      <c r="C120">
        <v>35.130000000000003</v>
      </c>
      <c r="D120">
        <v>34.917000000000002</v>
      </c>
      <c r="E120">
        <v>35.118000000000002</v>
      </c>
      <c r="F120" s="12">
        <v>78627</v>
      </c>
    </row>
    <row r="121" spans="1:6">
      <c r="A121" s="9">
        <f>'(1)'!A121</f>
        <v>42461</v>
      </c>
      <c r="B121">
        <v>35.191000000000003</v>
      </c>
      <c r="C121">
        <v>35.395000000000003</v>
      </c>
      <c r="D121">
        <v>35.188000000000002</v>
      </c>
      <c r="E121">
        <v>35.35</v>
      </c>
      <c r="F121" s="12">
        <v>149529</v>
      </c>
    </row>
    <row r="122" spans="1:6">
      <c r="A122" s="9">
        <f>'(1)'!A122</f>
        <v>42464</v>
      </c>
      <c r="B122">
        <v>35.33</v>
      </c>
      <c r="C122">
        <v>35.365000000000002</v>
      </c>
      <c r="D122">
        <v>35.265000000000001</v>
      </c>
      <c r="E122">
        <v>35.270000000000003</v>
      </c>
      <c r="F122" s="12">
        <v>103118</v>
      </c>
    </row>
    <row r="123" spans="1:6">
      <c r="A123" s="9">
        <f>'(1)'!A123</f>
        <v>42465</v>
      </c>
      <c r="B123">
        <v>35.292000000000002</v>
      </c>
      <c r="C123">
        <v>35.408000000000001</v>
      </c>
      <c r="D123">
        <v>35.274000000000001</v>
      </c>
      <c r="E123">
        <v>35.36</v>
      </c>
      <c r="F123" s="12">
        <v>27797</v>
      </c>
    </row>
    <row r="124" spans="1:6">
      <c r="A124" s="9">
        <f>'(1)'!A124</f>
        <v>42466</v>
      </c>
      <c r="B124">
        <v>35.338000000000001</v>
      </c>
      <c r="C124">
        <v>35.44</v>
      </c>
      <c r="D124">
        <v>35.323</v>
      </c>
      <c r="E124">
        <v>35.426000000000002</v>
      </c>
      <c r="F124" s="12">
        <v>286168</v>
      </c>
    </row>
    <row r="125" spans="1:6">
      <c r="A125" s="9">
        <f>'(1)'!A125</f>
        <v>42467</v>
      </c>
      <c r="B125">
        <v>35.338000000000001</v>
      </c>
      <c r="C125">
        <v>35.365000000000002</v>
      </c>
      <c r="D125">
        <v>35.189</v>
      </c>
      <c r="E125">
        <v>35.234999999999999</v>
      </c>
      <c r="F125" s="12">
        <v>286653</v>
      </c>
    </row>
    <row r="126" spans="1:6">
      <c r="A126" s="9">
        <f>'(1)'!A126</f>
        <v>42468</v>
      </c>
      <c r="B126">
        <v>35.25</v>
      </c>
      <c r="C126">
        <v>35.262</v>
      </c>
      <c r="D126">
        <v>35.158999999999999</v>
      </c>
      <c r="E126">
        <v>35.185000000000002</v>
      </c>
      <c r="F126" s="12">
        <v>296446</v>
      </c>
    </row>
    <row r="127" spans="1:6">
      <c r="A127" s="9">
        <f>'(1)'!A127</f>
        <v>42471</v>
      </c>
      <c r="B127">
        <v>35.125</v>
      </c>
      <c r="C127">
        <v>35.174999999999997</v>
      </c>
      <c r="D127">
        <v>35.090000000000003</v>
      </c>
      <c r="E127">
        <v>35.104999999999997</v>
      </c>
      <c r="F127" s="12">
        <v>323374</v>
      </c>
    </row>
    <row r="128" spans="1:6">
      <c r="A128" s="9">
        <f>'(1)'!A128</f>
        <v>42472</v>
      </c>
      <c r="B128">
        <v>35.159999999999997</v>
      </c>
      <c r="C128">
        <v>35.29</v>
      </c>
      <c r="D128">
        <v>35.119999999999997</v>
      </c>
      <c r="E128">
        <v>35.262999999999998</v>
      </c>
      <c r="F128" s="12">
        <v>308721</v>
      </c>
    </row>
    <row r="129" spans="1:6">
      <c r="A129" s="9">
        <f>'(1)'!A129</f>
        <v>42473</v>
      </c>
      <c r="B129">
        <v>35.25</v>
      </c>
      <c r="C129">
        <v>35.39</v>
      </c>
      <c r="D129">
        <v>35.237000000000002</v>
      </c>
      <c r="E129">
        <v>35.32</v>
      </c>
      <c r="F129" s="12">
        <v>340222</v>
      </c>
    </row>
    <row r="130" spans="1:6">
      <c r="A130" s="9">
        <f>'(1)'!A130</f>
        <v>42474</v>
      </c>
      <c r="B130">
        <v>35.302999999999997</v>
      </c>
      <c r="C130">
        <v>35.31</v>
      </c>
      <c r="D130">
        <v>35.213999999999999</v>
      </c>
      <c r="E130">
        <v>35.256</v>
      </c>
      <c r="F130" s="12">
        <v>279920</v>
      </c>
    </row>
    <row r="131" spans="1:6">
      <c r="A131" s="9">
        <f>'(1)'!A131</f>
        <v>42475</v>
      </c>
      <c r="B131">
        <v>35.247</v>
      </c>
      <c r="C131">
        <v>35.253</v>
      </c>
      <c r="D131">
        <v>35.15</v>
      </c>
      <c r="E131">
        <v>35.204999999999998</v>
      </c>
      <c r="F131" s="12">
        <v>357354</v>
      </c>
    </row>
    <row r="132" spans="1:6">
      <c r="A132" s="9">
        <f>'(1)'!A132</f>
        <v>42478</v>
      </c>
      <c r="B132">
        <v>35.200000000000003</v>
      </c>
      <c r="C132">
        <v>35.234000000000002</v>
      </c>
      <c r="D132">
        <v>35.090000000000003</v>
      </c>
      <c r="E132">
        <v>35.119999999999997</v>
      </c>
      <c r="F132" s="12">
        <v>348587</v>
      </c>
    </row>
    <row r="133" spans="1:6">
      <c r="A133" s="9">
        <f>'(1)'!A133</f>
        <v>42479</v>
      </c>
      <c r="B133">
        <v>35.082999999999998</v>
      </c>
      <c r="C133">
        <v>35.112000000000002</v>
      </c>
      <c r="D133">
        <v>35.04</v>
      </c>
      <c r="E133">
        <v>35.07</v>
      </c>
      <c r="F133" s="12">
        <v>234367</v>
      </c>
    </row>
    <row r="134" spans="1:6">
      <c r="A134" s="9">
        <f>'(1)'!A134</f>
        <v>42480</v>
      </c>
      <c r="B134">
        <v>35.033000000000001</v>
      </c>
      <c r="C134">
        <v>35.07</v>
      </c>
      <c r="D134">
        <v>35.005000000000003</v>
      </c>
      <c r="E134">
        <v>35.020000000000003</v>
      </c>
      <c r="F134" s="12">
        <v>285166</v>
      </c>
    </row>
    <row r="135" spans="1:6">
      <c r="A135" s="9">
        <f>'(1)'!A135</f>
        <v>42481</v>
      </c>
      <c r="B135">
        <v>35.024999999999999</v>
      </c>
      <c r="C135">
        <v>35.055</v>
      </c>
      <c r="D135">
        <v>34.951000000000001</v>
      </c>
      <c r="E135">
        <v>35.036000000000001</v>
      </c>
      <c r="F135" s="12">
        <v>383372</v>
      </c>
    </row>
    <row r="136" spans="1:6">
      <c r="A136" s="9">
        <f>'(1)'!A136</f>
        <v>42482</v>
      </c>
      <c r="B136">
        <v>35.052999999999997</v>
      </c>
      <c r="C136">
        <v>35.210999999999999</v>
      </c>
      <c r="D136">
        <v>35.024000000000001</v>
      </c>
      <c r="E136">
        <v>35.119999999999997</v>
      </c>
      <c r="F136" s="12">
        <v>355947</v>
      </c>
    </row>
    <row r="137" spans="1:6">
      <c r="A137" s="9">
        <f>'(1)'!A137</f>
        <v>42485</v>
      </c>
      <c r="B137">
        <v>35.090000000000003</v>
      </c>
      <c r="C137">
        <v>35.119999999999997</v>
      </c>
      <c r="D137">
        <v>35.051000000000002</v>
      </c>
      <c r="E137">
        <v>35.064999999999998</v>
      </c>
      <c r="F137" s="12">
        <v>297260</v>
      </c>
    </row>
    <row r="138" spans="1:6">
      <c r="A138" s="9">
        <f>'(1)'!A138</f>
        <v>42486</v>
      </c>
      <c r="B138">
        <v>35.104999999999997</v>
      </c>
      <c r="C138">
        <v>35.11</v>
      </c>
      <c r="D138">
        <v>35.01</v>
      </c>
      <c r="E138">
        <v>35.03</v>
      </c>
      <c r="F138" s="12">
        <v>312602</v>
      </c>
    </row>
    <row r="139" spans="1:6">
      <c r="A139" s="9">
        <f>'(1)'!A139</f>
        <v>42487</v>
      </c>
      <c r="B139">
        <v>34.965000000000003</v>
      </c>
      <c r="C139">
        <v>35.020000000000003</v>
      </c>
      <c r="D139">
        <v>34.880000000000003</v>
      </c>
      <c r="E139">
        <v>34.909999999999997</v>
      </c>
      <c r="F139" s="12">
        <v>272848</v>
      </c>
    </row>
    <row r="140" spans="1:6">
      <c r="A140" s="9">
        <f>'(1)'!A140</f>
        <v>42488</v>
      </c>
      <c r="B140">
        <v>34.840000000000003</v>
      </c>
      <c r="C140">
        <v>34.948999999999998</v>
      </c>
      <c r="D140">
        <v>34.825000000000003</v>
      </c>
      <c r="E140">
        <v>34.86</v>
      </c>
      <c r="F140" s="12">
        <v>211675</v>
      </c>
    </row>
    <row r="141" spans="1:6">
      <c r="A141" s="9">
        <f>'(1)'!A141</f>
        <v>42489</v>
      </c>
      <c r="B141">
        <v>34.896999999999998</v>
      </c>
      <c r="C141">
        <v>35.094999999999999</v>
      </c>
      <c r="D141">
        <v>34.883000000000003</v>
      </c>
      <c r="E141">
        <v>35.01</v>
      </c>
      <c r="F141" s="12">
        <v>199235</v>
      </c>
    </row>
    <row r="142" spans="1:6">
      <c r="A142" s="9">
        <f>'(1)'!A142</f>
        <v>42492</v>
      </c>
      <c r="B142">
        <v>35.067999999999998</v>
      </c>
      <c r="C142">
        <v>35.094999999999999</v>
      </c>
      <c r="D142">
        <v>35.020000000000003</v>
      </c>
      <c r="E142">
        <v>35.04</v>
      </c>
      <c r="F142" s="12">
        <v>150793</v>
      </c>
    </row>
    <row r="143" spans="1:6">
      <c r="A143" s="9">
        <f>'(1)'!A143</f>
        <v>42493</v>
      </c>
      <c r="B143">
        <v>35.052</v>
      </c>
      <c r="C143">
        <v>35.17</v>
      </c>
      <c r="D143">
        <v>35.052</v>
      </c>
      <c r="E143">
        <v>35.11</v>
      </c>
      <c r="F143" s="12">
        <v>113083</v>
      </c>
    </row>
    <row r="144" spans="1:6">
      <c r="A144" s="9">
        <f>'(1)'!A144</f>
        <v>42494</v>
      </c>
      <c r="B144">
        <v>35.085000000000001</v>
      </c>
      <c r="C144">
        <v>35.222000000000001</v>
      </c>
      <c r="D144">
        <v>35.08</v>
      </c>
      <c r="E144">
        <v>35.159999999999997</v>
      </c>
      <c r="F144" s="12">
        <v>29515</v>
      </c>
    </row>
    <row r="145" spans="1:6">
      <c r="A145" s="9">
        <f>'(1)'!A145</f>
        <v>42495</v>
      </c>
      <c r="B145">
        <v>35.14</v>
      </c>
      <c r="C145">
        <v>35.195</v>
      </c>
      <c r="D145">
        <v>35.090000000000003</v>
      </c>
      <c r="E145">
        <v>35.15</v>
      </c>
      <c r="F145" s="12">
        <v>168090</v>
      </c>
    </row>
    <row r="146" spans="1:6">
      <c r="A146" s="9">
        <f>'(1)'!A146</f>
        <v>42496</v>
      </c>
      <c r="B146">
        <v>35.130000000000003</v>
      </c>
      <c r="C146">
        <v>35.159999999999997</v>
      </c>
      <c r="D146">
        <v>35.006999999999998</v>
      </c>
      <c r="E146">
        <v>35.020000000000003</v>
      </c>
      <c r="F146" s="12">
        <v>276403</v>
      </c>
    </row>
    <row r="147" spans="1:6">
      <c r="A147" s="9">
        <f>'(1)'!A147</f>
        <v>42499</v>
      </c>
      <c r="B147">
        <v>35</v>
      </c>
      <c r="C147">
        <v>35.009</v>
      </c>
      <c r="D147">
        <v>34.884999999999998</v>
      </c>
      <c r="E147">
        <v>34.92</v>
      </c>
      <c r="F147" s="12">
        <v>293821</v>
      </c>
    </row>
    <row r="148" spans="1:6">
      <c r="A148" s="9">
        <f>'(1)'!A148</f>
        <v>42500</v>
      </c>
      <c r="B148">
        <v>34.924999999999997</v>
      </c>
      <c r="C148">
        <v>34.933999999999997</v>
      </c>
      <c r="D148">
        <v>34.83</v>
      </c>
      <c r="E148">
        <v>34.841000000000001</v>
      </c>
      <c r="F148" s="12">
        <v>280794</v>
      </c>
    </row>
    <row r="149" spans="1:6">
      <c r="A149" s="9">
        <f>'(1)'!A149</f>
        <v>42501</v>
      </c>
      <c r="B149">
        <v>34.86</v>
      </c>
      <c r="C149">
        <v>34.94</v>
      </c>
      <c r="D149">
        <v>34.83</v>
      </c>
      <c r="E149">
        <v>34.92</v>
      </c>
      <c r="F149" s="12">
        <v>283651</v>
      </c>
    </row>
    <row r="150" spans="1:6">
      <c r="A150" s="9">
        <f>'(1)'!A150</f>
        <v>42502</v>
      </c>
      <c r="B150">
        <v>34.993000000000002</v>
      </c>
      <c r="C150">
        <v>35.183999999999997</v>
      </c>
      <c r="D150">
        <v>34.99</v>
      </c>
      <c r="E150">
        <v>35.183999999999997</v>
      </c>
      <c r="F150" s="12">
        <v>364584</v>
      </c>
    </row>
    <row r="151" spans="1:6">
      <c r="A151" s="9">
        <f>'(1)'!A151</f>
        <v>42503</v>
      </c>
      <c r="B151">
        <v>35.14</v>
      </c>
      <c r="C151">
        <v>35.19</v>
      </c>
      <c r="D151">
        <v>35.075000000000003</v>
      </c>
      <c r="E151">
        <v>35.179000000000002</v>
      </c>
      <c r="F151" s="12">
        <v>343209</v>
      </c>
    </row>
    <row r="152" spans="1:6">
      <c r="A152" s="9">
        <f>'(1)'!A152</f>
        <v>42506</v>
      </c>
      <c r="B152">
        <v>35.145000000000003</v>
      </c>
      <c r="C152">
        <v>35.192999999999998</v>
      </c>
      <c r="D152">
        <v>35.125999999999998</v>
      </c>
      <c r="E152">
        <v>35.149000000000001</v>
      </c>
      <c r="F152" s="12">
        <v>381737</v>
      </c>
    </row>
    <row r="153" spans="1:6">
      <c r="A153" s="9">
        <f>'(1)'!A153</f>
        <v>42507</v>
      </c>
      <c r="B153">
        <v>35.137999999999998</v>
      </c>
      <c r="C153">
        <v>35.165999999999997</v>
      </c>
      <c r="D153">
        <v>35.090000000000003</v>
      </c>
      <c r="E153">
        <v>35.130000000000003</v>
      </c>
      <c r="F153" s="12">
        <v>353848</v>
      </c>
    </row>
    <row r="154" spans="1:6">
      <c r="A154" s="9">
        <f>'(1)'!A154</f>
        <v>42508</v>
      </c>
      <c r="B154">
        <v>35.244999999999997</v>
      </c>
      <c r="C154">
        <v>35.267000000000003</v>
      </c>
      <c r="D154">
        <v>35.192999999999998</v>
      </c>
      <c r="E154">
        <v>35.235999999999997</v>
      </c>
      <c r="F154" s="12">
        <v>239047</v>
      </c>
    </row>
    <row r="155" spans="1:6">
      <c r="A155" s="9">
        <f>'(1)'!A155</f>
        <v>42509</v>
      </c>
      <c r="B155">
        <v>35.229999999999997</v>
      </c>
      <c r="C155">
        <v>35.293999999999997</v>
      </c>
      <c r="D155">
        <v>35.19</v>
      </c>
      <c r="E155">
        <v>35.270000000000003</v>
      </c>
      <c r="F155" s="12">
        <v>294377</v>
      </c>
    </row>
    <row r="156" spans="1:6">
      <c r="A156" s="9">
        <f>'(1)'!A156</f>
        <v>42510</v>
      </c>
      <c r="B156">
        <v>35.255000000000003</v>
      </c>
      <c r="C156">
        <v>35.340000000000003</v>
      </c>
      <c r="D156">
        <v>35.216999999999999</v>
      </c>
      <c r="E156">
        <v>35.32</v>
      </c>
      <c r="F156" s="12">
        <v>262324</v>
      </c>
    </row>
    <row r="157" spans="1:6">
      <c r="A157" s="9">
        <f>'(1)'!A157</f>
        <v>42513</v>
      </c>
      <c r="B157">
        <v>35.325000000000003</v>
      </c>
      <c r="C157">
        <v>35.466000000000001</v>
      </c>
      <c r="D157">
        <v>35.311</v>
      </c>
      <c r="E157">
        <v>35.43</v>
      </c>
      <c r="F157" s="12">
        <v>319810</v>
      </c>
    </row>
    <row r="158" spans="1:6">
      <c r="A158" s="9">
        <f>'(1)'!A158</f>
        <v>42514</v>
      </c>
      <c r="B158">
        <v>35.435000000000002</v>
      </c>
      <c r="C158">
        <v>35.460999999999999</v>
      </c>
      <c r="D158">
        <v>35.341000000000001</v>
      </c>
      <c r="E158">
        <v>35.369999999999997</v>
      </c>
      <c r="F158" s="12">
        <v>302095</v>
      </c>
    </row>
    <row r="159" spans="1:6">
      <c r="A159" s="9">
        <f>'(1)'!A159</f>
        <v>42515</v>
      </c>
      <c r="B159">
        <v>35.411999999999999</v>
      </c>
      <c r="C159">
        <v>35.557000000000002</v>
      </c>
      <c r="D159">
        <v>35.32</v>
      </c>
      <c r="E159">
        <v>35.49</v>
      </c>
      <c r="F159" s="12">
        <v>255583</v>
      </c>
    </row>
    <row r="160" spans="1:6">
      <c r="A160" s="9">
        <f>'(1)'!A160</f>
        <v>42516</v>
      </c>
      <c r="B160">
        <v>35.5</v>
      </c>
      <c r="C160">
        <v>35.625</v>
      </c>
      <c r="D160">
        <v>35.485999999999997</v>
      </c>
      <c r="E160">
        <v>35.6</v>
      </c>
      <c r="F160" s="12">
        <v>225090</v>
      </c>
    </row>
    <row r="161" spans="1:6">
      <c r="A161" s="9">
        <f>'(1)'!A161</f>
        <v>42517</v>
      </c>
      <c r="B161">
        <v>35.692999999999998</v>
      </c>
      <c r="C161">
        <v>35.799999999999997</v>
      </c>
      <c r="D161">
        <v>35.640999999999998</v>
      </c>
      <c r="E161">
        <v>35.71</v>
      </c>
      <c r="F161" s="12">
        <v>211583</v>
      </c>
    </row>
    <row r="162" spans="1:6">
      <c r="A162" s="9">
        <f>'(1)'!A162</f>
        <v>42521</v>
      </c>
      <c r="B162">
        <v>35.692999999999998</v>
      </c>
      <c r="C162">
        <v>35.735999999999997</v>
      </c>
      <c r="D162">
        <v>35.622</v>
      </c>
      <c r="E162">
        <v>35.679000000000002</v>
      </c>
      <c r="F162" s="12">
        <v>237787</v>
      </c>
    </row>
    <row r="163" spans="1:6">
      <c r="A163" s="9">
        <f>'(1)'!A163</f>
        <v>42522</v>
      </c>
      <c r="B163">
        <v>35.682000000000002</v>
      </c>
      <c r="C163">
        <v>35.706000000000003</v>
      </c>
      <c r="D163">
        <v>35.56</v>
      </c>
      <c r="E163">
        <v>35.659999999999997</v>
      </c>
      <c r="F163" s="12">
        <v>221255</v>
      </c>
    </row>
    <row r="164" spans="1:6">
      <c r="A164" s="9">
        <f>'(1)'!A164</f>
        <v>42523</v>
      </c>
      <c r="B164">
        <v>35.682000000000002</v>
      </c>
      <c r="C164">
        <v>35.786999999999999</v>
      </c>
      <c r="D164">
        <v>35.664000000000001</v>
      </c>
      <c r="E164">
        <v>35.729999999999997</v>
      </c>
      <c r="F164" s="12">
        <v>130178</v>
      </c>
    </row>
    <row r="165" spans="1:6">
      <c r="A165" s="9">
        <f>'(1)'!A165</f>
        <v>42524</v>
      </c>
      <c r="B165">
        <v>35.75</v>
      </c>
      <c r="C165">
        <v>35.795000000000002</v>
      </c>
      <c r="D165">
        <v>35.625</v>
      </c>
      <c r="E165">
        <v>35.71</v>
      </c>
      <c r="F165" s="12">
        <v>23093</v>
      </c>
    </row>
    <row r="166" spans="1:6">
      <c r="A166" s="9">
        <f>'(1)'!A166</f>
        <v>42527</v>
      </c>
      <c r="B166">
        <v>35.67</v>
      </c>
      <c r="C166">
        <v>35.68</v>
      </c>
      <c r="D166">
        <v>35.570999999999998</v>
      </c>
      <c r="E166">
        <v>35.6</v>
      </c>
      <c r="F166" s="12">
        <v>28690</v>
      </c>
    </row>
    <row r="167" spans="1:6">
      <c r="A167" s="9">
        <f>'(1)'!A167</f>
        <v>42528</v>
      </c>
      <c r="B167">
        <v>35.618000000000002</v>
      </c>
      <c r="C167">
        <v>35.701000000000001</v>
      </c>
      <c r="D167">
        <v>35.56</v>
      </c>
      <c r="E167">
        <v>35.658000000000001</v>
      </c>
      <c r="F167" s="12">
        <v>265995</v>
      </c>
    </row>
    <row r="168" spans="1:6">
      <c r="A168" s="9">
        <f>'(1)'!A168</f>
        <v>42529</v>
      </c>
      <c r="B168">
        <v>35.725000000000001</v>
      </c>
      <c r="C168">
        <v>35.799999999999997</v>
      </c>
      <c r="D168">
        <v>35.69</v>
      </c>
      <c r="E168">
        <v>35.75</v>
      </c>
      <c r="F168" s="12">
        <v>270116</v>
      </c>
    </row>
    <row r="169" spans="1:6">
      <c r="A169" s="9">
        <f>'(1)'!A169</f>
        <v>42530</v>
      </c>
      <c r="B169">
        <v>35.74</v>
      </c>
      <c r="C169">
        <v>35.755000000000003</v>
      </c>
      <c r="D169">
        <v>35.691000000000003</v>
      </c>
      <c r="E169">
        <v>35.704999999999998</v>
      </c>
      <c r="F169" s="12">
        <v>227821</v>
      </c>
    </row>
    <row r="170" spans="1:6">
      <c r="A170" s="9">
        <f>'(1)'!A170</f>
        <v>42531</v>
      </c>
      <c r="B170">
        <v>35.770000000000003</v>
      </c>
      <c r="C170">
        <v>35.770000000000003</v>
      </c>
      <c r="D170">
        <v>35.64</v>
      </c>
      <c r="E170">
        <v>35.67</v>
      </c>
      <c r="F170" s="12">
        <v>223756</v>
      </c>
    </row>
    <row r="171" spans="1:6">
      <c r="A171" s="9">
        <f>'(1)'!A171</f>
        <v>42534</v>
      </c>
      <c r="B171">
        <v>35.68</v>
      </c>
      <c r="C171">
        <v>35.704000000000001</v>
      </c>
      <c r="D171">
        <v>35.57</v>
      </c>
      <c r="E171">
        <v>35.61</v>
      </c>
      <c r="F171" s="12">
        <v>208823</v>
      </c>
    </row>
    <row r="172" spans="1:6">
      <c r="A172" s="9">
        <f>'(1)'!A172</f>
        <v>42535</v>
      </c>
      <c r="B172">
        <v>35.625</v>
      </c>
      <c r="C172">
        <v>35.64</v>
      </c>
      <c r="D172">
        <v>35.545000000000002</v>
      </c>
      <c r="E172">
        <v>35.628999999999998</v>
      </c>
      <c r="F172" s="12">
        <v>260745</v>
      </c>
    </row>
    <row r="173" spans="1:6">
      <c r="A173" s="9">
        <f>'(1)'!A173</f>
        <v>42536</v>
      </c>
      <c r="B173">
        <v>35.369999999999997</v>
      </c>
      <c r="C173">
        <v>35.411000000000001</v>
      </c>
      <c r="D173">
        <v>35.26</v>
      </c>
      <c r="E173">
        <v>35.28</v>
      </c>
      <c r="F173" s="12">
        <v>213124</v>
      </c>
    </row>
    <row r="174" spans="1:6">
      <c r="A174" s="9">
        <f>'(1)'!A174</f>
        <v>42537</v>
      </c>
      <c r="B174">
        <v>35.255000000000003</v>
      </c>
      <c r="C174">
        <v>35.326999999999998</v>
      </c>
      <c r="D174">
        <v>35.216999999999999</v>
      </c>
      <c r="E174">
        <v>35.229999999999997</v>
      </c>
      <c r="F174" s="12">
        <v>210059</v>
      </c>
    </row>
    <row r="175" spans="1:6">
      <c r="A175" s="9">
        <f>'(1)'!A175</f>
        <v>42538</v>
      </c>
      <c r="B175">
        <v>35.225000000000001</v>
      </c>
      <c r="C175">
        <v>35.241</v>
      </c>
      <c r="D175">
        <v>35.189</v>
      </c>
      <c r="E175">
        <v>35.21</v>
      </c>
      <c r="F175" s="12">
        <v>208806</v>
      </c>
    </row>
    <row r="176" spans="1:6">
      <c r="A176" s="9">
        <f>'(1)'!A176</f>
        <v>42541</v>
      </c>
      <c r="B176">
        <v>35.119999999999997</v>
      </c>
      <c r="C176">
        <v>35.24</v>
      </c>
      <c r="D176">
        <v>35.085000000000001</v>
      </c>
      <c r="E176">
        <v>35.21</v>
      </c>
      <c r="F176" s="12">
        <v>224005</v>
      </c>
    </row>
    <row r="177" spans="1:6">
      <c r="A177" s="9">
        <f>'(1)'!A177</f>
        <v>42542</v>
      </c>
      <c r="B177">
        <v>35.164999999999999</v>
      </c>
      <c r="C177">
        <v>35.295000000000002</v>
      </c>
      <c r="D177">
        <v>35.146999999999998</v>
      </c>
      <c r="E177">
        <v>35.26</v>
      </c>
      <c r="F177" s="12">
        <v>298839</v>
      </c>
    </row>
    <row r="178" spans="1:6">
      <c r="A178" s="9">
        <f>'(1)'!A178</f>
        <v>42543</v>
      </c>
      <c r="B178">
        <v>35.21</v>
      </c>
      <c r="C178">
        <v>35.295000000000002</v>
      </c>
      <c r="D178">
        <v>35.159999999999997</v>
      </c>
      <c r="E178">
        <v>35.18</v>
      </c>
      <c r="F178" s="12">
        <v>287302</v>
      </c>
    </row>
    <row r="179" spans="1:6">
      <c r="A179" s="9">
        <f>'(1)'!A179</f>
        <v>42544</v>
      </c>
      <c r="B179">
        <v>35.201999999999998</v>
      </c>
      <c r="C179">
        <v>35.302999999999997</v>
      </c>
      <c r="D179">
        <v>35.119999999999997</v>
      </c>
      <c r="E179">
        <v>35.299999999999997</v>
      </c>
      <c r="F179" s="12">
        <v>222734</v>
      </c>
    </row>
    <row r="180" spans="1:6">
      <c r="A180" s="9">
        <f>'(1)'!A180</f>
        <v>42545</v>
      </c>
      <c r="B180">
        <v>35.31</v>
      </c>
      <c r="C180">
        <v>35.39</v>
      </c>
      <c r="D180">
        <v>35.24</v>
      </c>
      <c r="E180">
        <v>35.25</v>
      </c>
      <c r="F180" s="12">
        <v>244410</v>
      </c>
    </row>
    <row r="181" spans="1:6">
      <c r="A181" s="9">
        <f>'(1)'!A181</f>
        <v>42548</v>
      </c>
      <c r="B181">
        <v>35.243000000000002</v>
      </c>
      <c r="C181">
        <v>35.253999999999998</v>
      </c>
      <c r="D181">
        <v>35.151000000000003</v>
      </c>
      <c r="E181">
        <v>35.24</v>
      </c>
      <c r="F181" s="12">
        <v>256951</v>
      </c>
    </row>
    <row r="182" spans="1:6">
      <c r="A182" s="9">
        <f>'(1)'!A182</f>
        <v>42549</v>
      </c>
      <c r="B182">
        <v>35.325000000000003</v>
      </c>
      <c r="C182">
        <v>35.356000000000002</v>
      </c>
      <c r="D182">
        <v>35.225000000000001</v>
      </c>
      <c r="E182">
        <v>35.234999999999999</v>
      </c>
      <c r="F182" s="12">
        <v>282721</v>
      </c>
    </row>
    <row r="183" spans="1:6">
      <c r="A183" s="9">
        <f>'(1)'!A183</f>
        <v>42550</v>
      </c>
      <c r="B183">
        <v>35.256999999999998</v>
      </c>
      <c r="C183">
        <v>35.283999999999999</v>
      </c>
      <c r="D183">
        <v>35.161999999999999</v>
      </c>
      <c r="E183">
        <v>35.21</v>
      </c>
      <c r="F183" s="12">
        <v>246953</v>
      </c>
    </row>
    <row r="184" spans="1:6">
      <c r="A184" s="9">
        <f>'(1)'!A184</f>
        <v>42551</v>
      </c>
      <c r="B184">
        <v>35.204999999999998</v>
      </c>
      <c r="C184">
        <v>35.24</v>
      </c>
      <c r="D184">
        <v>35.15</v>
      </c>
      <c r="E184">
        <v>35.173000000000002</v>
      </c>
      <c r="F184" s="12">
        <v>351742</v>
      </c>
    </row>
    <row r="185" spans="1:6">
      <c r="A185" s="9">
        <f>'(1)'!A185</f>
        <v>42552</v>
      </c>
      <c r="B185">
        <v>35.22</v>
      </c>
      <c r="C185">
        <v>35.29</v>
      </c>
      <c r="D185">
        <v>35.173000000000002</v>
      </c>
      <c r="E185">
        <v>35.24</v>
      </c>
      <c r="F185" s="12">
        <v>243264</v>
      </c>
    </row>
    <row r="186" spans="1:6">
      <c r="A186" s="9">
        <f>'(1)'!A186</f>
        <v>42556</v>
      </c>
      <c r="B186">
        <v>35.182000000000002</v>
      </c>
      <c r="C186">
        <v>35.244</v>
      </c>
      <c r="D186">
        <v>35.146000000000001</v>
      </c>
      <c r="E186">
        <v>35.173000000000002</v>
      </c>
      <c r="F186" s="12">
        <v>173176</v>
      </c>
    </row>
    <row r="187" spans="1:6">
      <c r="A187" s="9">
        <f>'(1)'!A187</f>
        <v>42557</v>
      </c>
      <c r="B187">
        <v>35.159999999999997</v>
      </c>
      <c r="C187">
        <v>35.545999999999999</v>
      </c>
      <c r="D187">
        <v>35.113999999999997</v>
      </c>
      <c r="E187">
        <v>35.338999999999999</v>
      </c>
      <c r="F187" s="12">
        <v>112964</v>
      </c>
    </row>
    <row r="188" spans="1:6">
      <c r="A188" s="9">
        <f>'(1)'!A188</f>
        <v>42558</v>
      </c>
      <c r="B188">
        <v>35.325000000000003</v>
      </c>
      <c r="C188">
        <v>35.435000000000002</v>
      </c>
      <c r="D188">
        <v>35.256999999999998</v>
      </c>
      <c r="E188">
        <v>35.35</v>
      </c>
      <c r="F188" s="12">
        <v>25406</v>
      </c>
    </row>
    <row r="189" spans="1:6">
      <c r="A189" s="9">
        <f>'(1)'!A189</f>
        <v>42559</v>
      </c>
      <c r="B189">
        <v>35.340000000000003</v>
      </c>
      <c r="C189">
        <v>35.371000000000002</v>
      </c>
      <c r="D189">
        <v>35.238</v>
      </c>
      <c r="E189">
        <v>35.29</v>
      </c>
      <c r="F189" s="12">
        <v>248693</v>
      </c>
    </row>
    <row r="190" spans="1:6">
      <c r="A190" s="9">
        <f>'(1)'!A190</f>
        <v>42562</v>
      </c>
      <c r="B190">
        <v>35.271000000000001</v>
      </c>
      <c r="C190">
        <v>35.295000000000002</v>
      </c>
      <c r="D190">
        <v>35.174999999999997</v>
      </c>
      <c r="E190">
        <v>35.229999999999997</v>
      </c>
      <c r="F190" s="12">
        <v>113446</v>
      </c>
    </row>
    <row r="191" spans="1:6">
      <c r="A191" s="9">
        <f>'(1)'!A191</f>
        <v>42563</v>
      </c>
      <c r="B191">
        <v>35.127000000000002</v>
      </c>
      <c r="C191">
        <v>35.228000000000002</v>
      </c>
      <c r="D191">
        <v>35.097000000000001</v>
      </c>
      <c r="E191">
        <v>35.137999999999998</v>
      </c>
      <c r="F191" s="12">
        <v>305737</v>
      </c>
    </row>
    <row r="192" spans="1:6">
      <c r="A192" s="9">
        <f>'(1)'!A192</f>
        <v>42564</v>
      </c>
      <c r="B192">
        <v>35.115000000000002</v>
      </c>
      <c r="C192">
        <v>35.159999999999997</v>
      </c>
      <c r="D192">
        <v>35.06</v>
      </c>
      <c r="E192">
        <v>35.085999999999999</v>
      </c>
      <c r="F192" s="12">
        <v>279124</v>
      </c>
    </row>
    <row r="193" spans="1:6">
      <c r="A193" s="9">
        <f>'(1)'!A193</f>
        <v>42565</v>
      </c>
      <c r="B193">
        <v>35.06</v>
      </c>
      <c r="C193">
        <v>35.125</v>
      </c>
      <c r="D193">
        <v>35.011000000000003</v>
      </c>
      <c r="E193">
        <v>35.048000000000002</v>
      </c>
      <c r="F193" s="12">
        <v>328097</v>
      </c>
    </row>
    <row r="194" spans="1:6">
      <c r="A194" s="9">
        <f>'(1)'!A194</f>
        <v>42566</v>
      </c>
      <c r="B194">
        <v>35.045000000000002</v>
      </c>
      <c r="C194">
        <v>35.198</v>
      </c>
      <c r="D194">
        <v>35.012</v>
      </c>
      <c r="E194">
        <v>35.134</v>
      </c>
      <c r="F194" s="12">
        <v>237284</v>
      </c>
    </row>
    <row r="195" spans="1:6">
      <c r="A195" s="9">
        <f>'(1)'!A195</f>
        <v>42569</v>
      </c>
      <c r="B195">
        <v>35.177999999999997</v>
      </c>
      <c r="C195">
        <v>35.280999999999999</v>
      </c>
      <c r="D195">
        <v>35.149000000000001</v>
      </c>
      <c r="E195">
        <v>35.213999999999999</v>
      </c>
      <c r="F195" s="12">
        <v>229276</v>
      </c>
    </row>
    <row r="196" spans="1:6">
      <c r="A196" s="9">
        <f>'(1)'!A196</f>
        <v>42570</v>
      </c>
      <c r="B196">
        <v>35.213000000000001</v>
      </c>
      <c r="C196">
        <v>35.238999999999997</v>
      </c>
      <c r="D196">
        <v>35.145000000000003</v>
      </c>
      <c r="E196">
        <v>35.173000000000002</v>
      </c>
      <c r="F196" s="12">
        <v>321525</v>
      </c>
    </row>
    <row r="197" spans="1:6">
      <c r="A197" s="9">
        <f>'(1)'!A197</f>
        <v>42571</v>
      </c>
      <c r="B197">
        <v>35.234999999999999</v>
      </c>
      <c r="C197">
        <v>35.264000000000003</v>
      </c>
      <c r="D197">
        <v>35.168999999999997</v>
      </c>
      <c r="E197">
        <v>35.25</v>
      </c>
      <c r="F197" s="12">
        <v>299796</v>
      </c>
    </row>
    <row r="198" spans="1:6">
      <c r="A198" s="9">
        <f>'(1)'!A198</f>
        <v>42572</v>
      </c>
      <c r="B198">
        <v>35.19</v>
      </c>
      <c r="C198">
        <v>35.225000000000001</v>
      </c>
      <c r="D198">
        <v>35.048999999999999</v>
      </c>
      <c r="E198">
        <v>35.11</v>
      </c>
      <c r="F198" s="12">
        <v>289398</v>
      </c>
    </row>
    <row r="199" spans="1:6">
      <c r="A199" s="9">
        <f>'(1)'!A199</f>
        <v>42573</v>
      </c>
      <c r="B199">
        <v>35.159999999999997</v>
      </c>
      <c r="C199">
        <v>35.206000000000003</v>
      </c>
      <c r="D199">
        <v>35.103000000000002</v>
      </c>
      <c r="E199">
        <v>35.137999999999998</v>
      </c>
      <c r="F199" s="12">
        <v>260430</v>
      </c>
    </row>
    <row r="200" spans="1:6">
      <c r="A200" s="9">
        <f>'(1)'!A200</f>
        <v>42576</v>
      </c>
      <c r="B200">
        <v>35.21</v>
      </c>
      <c r="C200">
        <v>35.256999999999998</v>
      </c>
      <c r="D200">
        <v>35.130000000000003</v>
      </c>
      <c r="E200">
        <v>35.159999999999997</v>
      </c>
      <c r="F200" s="12">
        <v>230495</v>
      </c>
    </row>
    <row r="201" spans="1:6">
      <c r="A201" s="9">
        <f>'(1)'!A201</f>
        <v>42577</v>
      </c>
      <c r="B201">
        <v>35.195</v>
      </c>
      <c r="C201">
        <v>35.229999999999997</v>
      </c>
      <c r="D201">
        <v>35.029000000000003</v>
      </c>
      <c r="E201">
        <v>35.03</v>
      </c>
      <c r="F201" s="12">
        <v>214363</v>
      </c>
    </row>
    <row r="202" spans="1:6">
      <c r="A202" s="9">
        <f>'(1)'!A202</f>
        <v>42578</v>
      </c>
      <c r="B202">
        <v>35.049999999999997</v>
      </c>
      <c r="C202">
        <v>35.085000000000001</v>
      </c>
      <c r="D202">
        <v>34.906999999999996</v>
      </c>
      <c r="E202">
        <v>34.94</v>
      </c>
      <c r="F202" s="12">
        <v>296296</v>
      </c>
    </row>
    <row r="203" spans="1:6">
      <c r="A203" s="9">
        <f>'(1)'!A203</f>
        <v>42579</v>
      </c>
      <c r="B203">
        <v>34.96</v>
      </c>
      <c r="C203">
        <v>35.03</v>
      </c>
      <c r="D203">
        <v>34.917999999999999</v>
      </c>
      <c r="E203">
        <v>35.005000000000003</v>
      </c>
      <c r="F203" s="12">
        <v>237479</v>
      </c>
    </row>
    <row r="204" spans="1:6">
      <c r="A204" s="9">
        <f>'(1)'!A204</f>
        <v>42580</v>
      </c>
      <c r="B204">
        <v>34.965000000000003</v>
      </c>
      <c r="C204">
        <v>35.04</v>
      </c>
      <c r="D204">
        <v>34.930999999999997</v>
      </c>
      <c r="E204">
        <v>35.01</v>
      </c>
      <c r="F204" s="12">
        <v>243489</v>
      </c>
    </row>
    <row r="205" spans="1:6">
      <c r="A205" s="9">
        <f>'(1)'!A205</f>
        <v>42583</v>
      </c>
      <c r="B205">
        <v>35.021999999999998</v>
      </c>
      <c r="C205">
        <v>35.090000000000003</v>
      </c>
      <c r="D205">
        <v>34.97</v>
      </c>
      <c r="E205">
        <v>34.988999999999997</v>
      </c>
      <c r="F205" s="12">
        <v>188805</v>
      </c>
    </row>
    <row r="206" spans="1:6">
      <c r="A206" s="9">
        <f>'(1)'!A206</f>
        <v>42584</v>
      </c>
      <c r="B206">
        <v>35.049999999999997</v>
      </c>
      <c r="C206">
        <v>35.088000000000001</v>
      </c>
      <c r="D206">
        <v>34.950000000000003</v>
      </c>
      <c r="E206">
        <v>34.994999999999997</v>
      </c>
      <c r="F206" s="12">
        <v>240329</v>
      </c>
    </row>
    <row r="207" spans="1:6">
      <c r="A207" s="9">
        <f>'(1)'!A207</f>
        <v>42585</v>
      </c>
      <c r="B207">
        <v>34.966999999999999</v>
      </c>
      <c r="C207">
        <v>35</v>
      </c>
      <c r="D207">
        <v>34.869999999999997</v>
      </c>
      <c r="E207">
        <v>34.93</v>
      </c>
      <c r="F207" s="12">
        <v>194572</v>
      </c>
    </row>
    <row r="208" spans="1:6">
      <c r="A208" s="9">
        <f>'(1)'!A208</f>
        <v>42586</v>
      </c>
      <c r="B208">
        <v>34.914999999999999</v>
      </c>
      <c r="C208">
        <v>35.08</v>
      </c>
      <c r="D208">
        <v>34.905000000000001</v>
      </c>
      <c r="E208">
        <v>35.049999999999997</v>
      </c>
      <c r="F208" s="12">
        <v>110094</v>
      </c>
    </row>
    <row r="209" spans="1:6">
      <c r="A209" s="9">
        <f>'(1)'!A209</f>
        <v>42587</v>
      </c>
      <c r="B209">
        <v>35.036999999999999</v>
      </c>
      <c r="C209">
        <v>35.085999999999999</v>
      </c>
      <c r="D209">
        <v>34.979999999999997</v>
      </c>
      <c r="E209">
        <v>35.01</v>
      </c>
      <c r="F209" s="12">
        <v>21544</v>
      </c>
    </row>
    <row r="210" spans="1:6">
      <c r="A210" s="9">
        <f>'(1)'!A210</f>
        <v>42590</v>
      </c>
      <c r="B210">
        <v>34.987000000000002</v>
      </c>
      <c r="C210">
        <v>35.073999999999998</v>
      </c>
      <c r="D210">
        <v>34.951000000000001</v>
      </c>
      <c r="E210">
        <v>34.97</v>
      </c>
      <c r="F210" s="12">
        <v>234773</v>
      </c>
    </row>
    <row r="211" spans="1:6">
      <c r="A211" s="9">
        <f>'(1)'!A211</f>
        <v>42591</v>
      </c>
      <c r="B211">
        <v>34.94</v>
      </c>
      <c r="C211">
        <v>34.966999999999999</v>
      </c>
      <c r="D211">
        <v>34.840000000000003</v>
      </c>
      <c r="E211">
        <v>34.868000000000002</v>
      </c>
      <c r="F211" s="12">
        <v>262560</v>
      </c>
    </row>
    <row r="212" spans="1:6">
      <c r="A212" s="9">
        <f>'(1)'!A212</f>
        <v>42592</v>
      </c>
      <c r="B212">
        <v>34.853000000000002</v>
      </c>
      <c r="C212">
        <v>34.92</v>
      </c>
      <c r="D212">
        <v>34.799999999999997</v>
      </c>
      <c r="E212">
        <v>34.83</v>
      </c>
      <c r="F212" s="12">
        <v>320440</v>
      </c>
    </row>
    <row r="213" spans="1:6">
      <c r="A213" s="9">
        <f>'(1)'!A213</f>
        <v>42593</v>
      </c>
      <c r="B213">
        <v>34.798000000000002</v>
      </c>
      <c r="C213">
        <v>34.909999999999997</v>
      </c>
      <c r="D213">
        <v>34.72</v>
      </c>
      <c r="E213">
        <v>34.770000000000003</v>
      </c>
      <c r="F213" s="12">
        <v>276418</v>
      </c>
    </row>
    <row r="214" spans="1:6">
      <c r="A214" s="9">
        <f>'(1)'!A214</f>
        <v>42594</v>
      </c>
      <c r="B214">
        <v>34.770000000000003</v>
      </c>
      <c r="C214">
        <v>34.840000000000003</v>
      </c>
      <c r="D214">
        <v>34.74</v>
      </c>
      <c r="E214">
        <v>34.75</v>
      </c>
      <c r="F214" s="12">
        <v>236874</v>
      </c>
    </row>
    <row r="215" spans="1:6">
      <c r="A215" s="9">
        <f>'(1)'!A215</f>
        <v>42597</v>
      </c>
      <c r="B215">
        <v>34.768000000000001</v>
      </c>
      <c r="C215">
        <v>34.950000000000003</v>
      </c>
      <c r="D215">
        <v>34.738999999999997</v>
      </c>
      <c r="E215">
        <v>34.94</v>
      </c>
      <c r="F215" s="12">
        <v>221513</v>
      </c>
    </row>
    <row r="216" spans="1:6">
      <c r="A216" s="9">
        <f>'(1)'!A216</f>
        <v>42598</v>
      </c>
      <c r="B216">
        <v>35.012999999999998</v>
      </c>
      <c r="C216">
        <v>35.039000000000001</v>
      </c>
      <c r="D216">
        <v>34.886000000000003</v>
      </c>
      <c r="E216">
        <v>34.927</v>
      </c>
      <c r="F216" s="12">
        <v>216218</v>
      </c>
    </row>
    <row r="217" spans="1:6">
      <c r="A217" s="9">
        <f>'(1)'!A217</f>
        <v>42599</v>
      </c>
      <c r="B217">
        <v>34.905000000000001</v>
      </c>
      <c r="C217">
        <v>34.93</v>
      </c>
      <c r="D217">
        <v>34.795999999999999</v>
      </c>
      <c r="E217">
        <v>34.822000000000003</v>
      </c>
      <c r="F217" s="12">
        <v>284858</v>
      </c>
    </row>
    <row r="218" spans="1:6">
      <c r="A218" s="9">
        <f>'(1)'!A218</f>
        <v>42600</v>
      </c>
      <c r="B218">
        <v>35.012999999999998</v>
      </c>
      <c r="C218">
        <v>35.064999999999998</v>
      </c>
      <c r="D218">
        <v>34.901000000000003</v>
      </c>
      <c r="E218">
        <v>34.973999999999997</v>
      </c>
      <c r="F218" s="12">
        <v>335527</v>
      </c>
    </row>
    <row r="219" spans="1:6">
      <c r="A219" s="9">
        <f>'(1)'!A219</f>
        <v>42601</v>
      </c>
      <c r="B219">
        <v>34.975000000000001</v>
      </c>
      <c r="C219">
        <v>35.005000000000003</v>
      </c>
      <c r="D219">
        <v>34.911000000000001</v>
      </c>
      <c r="E219">
        <v>34.965000000000003</v>
      </c>
      <c r="F219" s="12">
        <v>258003</v>
      </c>
    </row>
    <row r="220" spans="1:6">
      <c r="A220" s="9">
        <f>'(1)'!A220</f>
        <v>42604</v>
      </c>
      <c r="B220">
        <v>34.896999999999998</v>
      </c>
      <c r="C220">
        <v>34.966999999999999</v>
      </c>
      <c r="D220">
        <v>34.738</v>
      </c>
      <c r="E220">
        <v>34.750999999999998</v>
      </c>
      <c r="F220" s="12">
        <v>234398</v>
      </c>
    </row>
    <row r="221" spans="1:6">
      <c r="A221" s="9">
        <f>'(1)'!A221</f>
        <v>42605</v>
      </c>
      <c r="B221">
        <v>34.765000000000001</v>
      </c>
      <c r="C221">
        <v>34.838000000000001</v>
      </c>
      <c r="D221">
        <v>34.731000000000002</v>
      </c>
      <c r="E221">
        <v>34.76</v>
      </c>
      <c r="F221" s="12">
        <v>331860</v>
      </c>
    </row>
    <row r="222" spans="1:6">
      <c r="A222" s="9">
        <f>'(1)'!A222</f>
        <v>42606</v>
      </c>
      <c r="B222">
        <v>34.731999999999999</v>
      </c>
      <c r="C222">
        <v>34.86</v>
      </c>
      <c r="D222">
        <v>34.695999999999998</v>
      </c>
      <c r="E222">
        <v>34.81</v>
      </c>
      <c r="F222" s="12">
        <v>377399</v>
      </c>
    </row>
    <row r="223" spans="1:6">
      <c r="A223" s="9">
        <f>'(1)'!A223</f>
        <v>42607</v>
      </c>
      <c r="B223">
        <v>34.779000000000003</v>
      </c>
      <c r="C223">
        <v>34.82</v>
      </c>
      <c r="D223">
        <v>34.576999999999998</v>
      </c>
      <c r="E223">
        <v>34.61</v>
      </c>
      <c r="F223" s="12">
        <v>268834</v>
      </c>
    </row>
    <row r="224" spans="1:6">
      <c r="A224" s="9">
        <f>'(1)'!A224</f>
        <v>42608</v>
      </c>
      <c r="B224">
        <v>34.604999999999997</v>
      </c>
      <c r="C224">
        <v>34.65</v>
      </c>
      <c r="D224">
        <v>34.520000000000003</v>
      </c>
      <c r="E224">
        <v>34.575000000000003</v>
      </c>
      <c r="F224" s="12">
        <v>252338</v>
      </c>
    </row>
    <row r="225" spans="1:6">
      <c r="A225" s="9">
        <f>'(1)'!A225</f>
        <v>42611</v>
      </c>
      <c r="B225">
        <v>34.619999999999997</v>
      </c>
      <c r="C225">
        <v>34.737000000000002</v>
      </c>
      <c r="D225">
        <v>34.576999999999998</v>
      </c>
      <c r="E225">
        <v>34.700000000000003</v>
      </c>
      <c r="F225" s="12">
        <v>270367</v>
      </c>
    </row>
    <row r="226" spans="1:6">
      <c r="A226" s="9">
        <f>'(1)'!A226</f>
        <v>42612</v>
      </c>
      <c r="B226">
        <v>34.69</v>
      </c>
      <c r="C226">
        <v>34.69</v>
      </c>
      <c r="D226">
        <v>34.530999999999999</v>
      </c>
      <c r="E226">
        <v>34.604999999999997</v>
      </c>
      <c r="F226" s="12">
        <v>314178</v>
      </c>
    </row>
    <row r="227" spans="1:6">
      <c r="A227" s="9">
        <f>'(1)'!A227</f>
        <v>42613</v>
      </c>
      <c r="B227">
        <v>34.555</v>
      </c>
      <c r="C227">
        <v>34.670999999999999</v>
      </c>
      <c r="D227">
        <v>34.527999999999999</v>
      </c>
      <c r="E227">
        <v>34.634999999999998</v>
      </c>
      <c r="F227" s="12">
        <v>280915</v>
      </c>
    </row>
    <row r="228" spans="1:6">
      <c r="A228" s="9">
        <f>'(1)'!A228</f>
        <v>42614</v>
      </c>
      <c r="B228">
        <v>34.643000000000001</v>
      </c>
      <c r="C228">
        <v>34.764000000000003</v>
      </c>
      <c r="D228">
        <v>34.606999999999999</v>
      </c>
      <c r="E228">
        <v>34.67</v>
      </c>
      <c r="F228" s="12">
        <v>217126</v>
      </c>
    </row>
    <row r="229" spans="1:6">
      <c r="A229" s="9">
        <f>'(1)'!A229</f>
        <v>42615</v>
      </c>
      <c r="B229">
        <v>34.652999999999999</v>
      </c>
      <c r="C229">
        <v>34.676000000000002</v>
      </c>
      <c r="D229">
        <v>34.564</v>
      </c>
      <c r="E229">
        <v>34.64</v>
      </c>
      <c r="F229" s="12">
        <v>209621</v>
      </c>
    </row>
    <row r="230" spans="1:6">
      <c r="A230" s="9">
        <f>'(1)'!A230</f>
        <v>42619</v>
      </c>
      <c r="B230">
        <v>34.615000000000002</v>
      </c>
      <c r="C230">
        <v>34.69</v>
      </c>
      <c r="D230">
        <v>34.573</v>
      </c>
      <c r="E230">
        <v>34.618000000000002</v>
      </c>
      <c r="F230" s="12">
        <v>65667</v>
      </c>
    </row>
    <row r="231" spans="1:6">
      <c r="A231" s="9">
        <f>'(1)'!A231</f>
        <v>42620</v>
      </c>
      <c r="B231">
        <v>34.64</v>
      </c>
      <c r="C231">
        <v>34.674999999999997</v>
      </c>
      <c r="D231">
        <v>34.539000000000001</v>
      </c>
      <c r="E231">
        <v>34.564999999999998</v>
      </c>
      <c r="F231" s="12">
        <v>124524</v>
      </c>
    </row>
    <row r="232" spans="1:6">
      <c r="A232" s="9">
        <f>'(1)'!A232</f>
        <v>42621</v>
      </c>
      <c r="B232">
        <v>34.56</v>
      </c>
      <c r="C232">
        <v>34.600999999999999</v>
      </c>
      <c r="D232">
        <v>34.506</v>
      </c>
      <c r="E232">
        <v>34.564999999999998</v>
      </c>
      <c r="F232" s="12">
        <v>20606</v>
      </c>
    </row>
    <row r="233" spans="1:6">
      <c r="A233" s="9">
        <f>'(1)'!A233</f>
        <v>42622</v>
      </c>
      <c r="B233">
        <v>34.664999999999999</v>
      </c>
      <c r="C233">
        <v>34.72</v>
      </c>
      <c r="D233">
        <v>34.595999999999997</v>
      </c>
      <c r="E233">
        <v>34.600999999999999</v>
      </c>
      <c r="F233" s="12">
        <v>290044</v>
      </c>
    </row>
    <row r="234" spans="1:6">
      <c r="A234" s="9">
        <f>'(1)'!A234</f>
        <v>42625</v>
      </c>
      <c r="B234">
        <v>34.563000000000002</v>
      </c>
      <c r="C234">
        <v>34.655000000000001</v>
      </c>
      <c r="D234">
        <v>34.53</v>
      </c>
      <c r="E234">
        <v>34.558</v>
      </c>
      <c r="F234" s="12">
        <v>279344</v>
      </c>
    </row>
    <row r="235" spans="1:6">
      <c r="A235" s="9">
        <f>'(1)'!A235</f>
        <v>42626</v>
      </c>
      <c r="B235">
        <v>34.603000000000002</v>
      </c>
      <c r="C235">
        <v>34.670999999999999</v>
      </c>
      <c r="D235">
        <v>34.548000000000002</v>
      </c>
      <c r="E235">
        <v>34.619999999999997</v>
      </c>
      <c r="F235" s="12">
        <v>287952</v>
      </c>
    </row>
    <row r="236" spans="1:6">
      <c r="A236" s="9">
        <f>'(1)'!A236</f>
        <v>42627</v>
      </c>
      <c r="B236">
        <v>34.631999999999998</v>
      </c>
      <c r="C236">
        <v>34.67</v>
      </c>
      <c r="D236">
        <v>34.585000000000001</v>
      </c>
      <c r="E236">
        <v>34.634999999999998</v>
      </c>
      <c r="F236" s="12">
        <v>215064</v>
      </c>
    </row>
    <row r="237" spans="1:6">
      <c r="A237" s="9">
        <f>'(1)'!A237</f>
        <v>42628</v>
      </c>
      <c r="B237">
        <v>34.603000000000002</v>
      </c>
      <c r="C237">
        <v>34.65</v>
      </c>
      <c r="D237">
        <v>34.567999999999998</v>
      </c>
      <c r="E237">
        <v>34.619999999999997</v>
      </c>
      <c r="F237" s="12">
        <v>224227</v>
      </c>
    </row>
    <row r="238" spans="1:6">
      <c r="A238" s="9">
        <f>'(1)'!A238</f>
        <v>42629</v>
      </c>
      <c r="B238">
        <v>34.618000000000002</v>
      </c>
      <c r="C238">
        <v>34.770000000000003</v>
      </c>
      <c r="D238">
        <v>34.581000000000003</v>
      </c>
      <c r="E238">
        <v>34.71</v>
      </c>
      <c r="F238" s="12">
        <v>327242</v>
      </c>
    </row>
    <row r="239" spans="1:6">
      <c r="A239" s="9">
        <f>'(1)'!A239</f>
        <v>42632</v>
      </c>
      <c r="B239">
        <v>34.74</v>
      </c>
      <c r="C239">
        <v>34.853999999999999</v>
      </c>
      <c r="D239">
        <v>34.65</v>
      </c>
      <c r="E239">
        <v>34.676000000000002</v>
      </c>
      <c r="F239" s="12">
        <v>262147</v>
      </c>
    </row>
    <row r="240" spans="1:6">
      <c r="A240" s="9">
        <f>'(1)'!A240</f>
        <v>42633</v>
      </c>
      <c r="B240">
        <v>34.6</v>
      </c>
      <c r="C240">
        <v>34.652000000000001</v>
      </c>
      <c r="D240">
        <v>34.534999999999997</v>
      </c>
      <c r="E240">
        <v>34.631</v>
      </c>
      <c r="F240" s="12">
        <v>258760</v>
      </c>
    </row>
    <row r="241" spans="1:6">
      <c r="A241" s="9">
        <f>'(1)'!A241</f>
        <v>42634</v>
      </c>
      <c r="B241">
        <v>34.630000000000003</v>
      </c>
      <c r="C241">
        <v>34.729999999999997</v>
      </c>
      <c r="D241">
        <v>34.603999999999999</v>
      </c>
      <c r="E241">
        <v>34.725999999999999</v>
      </c>
      <c r="F241" s="12">
        <v>280023</v>
      </c>
    </row>
    <row r="242" spans="1:6">
      <c r="A242" s="9">
        <f>'(1)'!A242</f>
        <v>42635</v>
      </c>
      <c r="B242">
        <v>34.770000000000003</v>
      </c>
      <c r="C242">
        <v>34.81</v>
      </c>
      <c r="D242">
        <v>34.713999999999999</v>
      </c>
      <c r="E242">
        <v>34.744999999999997</v>
      </c>
      <c r="F242" s="12">
        <v>332961</v>
      </c>
    </row>
    <row r="243" spans="1:6">
      <c r="A243" s="9">
        <f>'(1)'!A243</f>
        <v>42636</v>
      </c>
      <c r="B243">
        <v>34.784999999999997</v>
      </c>
      <c r="C243">
        <v>34.97</v>
      </c>
      <c r="D243">
        <v>34.78</v>
      </c>
      <c r="E243">
        <v>34.945</v>
      </c>
      <c r="F243" s="12">
        <v>320720</v>
      </c>
    </row>
    <row r="244" spans="1:6">
      <c r="A244" s="9">
        <f>'(1)'!A244</f>
        <v>42639</v>
      </c>
      <c r="B244">
        <v>34.89</v>
      </c>
      <c r="C244">
        <v>34.96</v>
      </c>
      <c r="D244">
        <v>34.790999999999997</v>
      </c>
      <c r="E244">
        <v>34.893999999999998</v>
      </c>
      <c r="F244" s="12">
        <v>226321</v>
      </c>
    </row>
    <row r="245" spans="1:6">
      <c r="A245" s="9">
        <f>'(1)'!A245</f>
        <v>42640</v>
      </c>
      <c r="B245">
        <v>34.954000000000001</v>
      </c>
      <c r="C245">
        <v>34.994999999999997</v>
      </c>
      <c r="D245">
        <v>34.878</v>
      </c>
      <c r="E245">
        <v>34.895000000000003</v>
      </c>
      <c r="F245" s="12">
        <v>209911</v>
      </c>
    </row>
    <row r="246" spans="1:6">
      <c r="A246" s="9">
        <f>'(1)'!A246</f>
        <v>42641</v>
      </c>
      <c r="B246">
        <v>34.869</v>
      </c>
      <c r="C246">
        <v>34.963000000000001</v>
      </c>
      <c r="D246">
        <v>34.832999999999998</v>
      </c>
      <c r="E246">
        <v>34.915999999999997</v>
      </c>
      <c r="F246" s="12">
        <v>298796</v>
      </c>
    </row>
    <row r="247" spans="1:6">
      <c r="A247" s="9">
        <f>'(1)'!A247</f>
        <v>42642</v>
      </c>
      <c r="B247">
        <v>34.889000000000003</v>
      </c>
      <c r="C247">
        <v>34.954999999999998</v>
      </c>
      <c r="D247">
        <v>34.783999999999999</v>
      </c>
      <c r="E247">
        <v>34.902999999999999</v>
      </c>
      <c r="F247" s="12">
        <v>249080</v>
      </c>
    </row>
    <row r="248" spans="1:6">
      <c r="A248" s="9">
        <f>'(1)'!A248</f>
        <v>42643</v>
      </c>
      <c r="B248">
        <v>34.909999999999997</v>
      </c>
      <c r="C248">
        <v>34.94</v>
      </c>
      <c r="D248">
        <v>34.804000000000002</v>
      </c>
      <c r="E248">
        <v>34.829000000000001</v>
      </c>
      <c r="F248" s="12">
        <v>290326</v>
      </c>
    </row>
    <row r="249" spans="1:6">
      <c r="A249" s="9">
        <f>'(1)'!A249</f>
        <v>42646</v>
      </c>
      <c r="B249">
        <v>34.813000000000002</v>
      </c>
      <c r="C249">
        <v>34.875</v>
      </c>
      <c r="D249">
        <v>34.765000000000001</v>
      </c>
      <c r="E249">
        <v>34.784999999999997</v>
      </c>
      <c r="F249" s="12">
        <v>306857</v>
      </c>
    </row>
    <row r="250" spans="1:6">
      <c r="A250" s="9">
        <f>'(1)'!A250</f>
        <v>42647</v>
      </c>
      <c r="B250">
        <v>34.759</v>
      </c>
      <c r="C250">
        <v>34.847000000000001</v>
      </c>
      <c r="D250">
        <v>34.72</v>
      </c>
      <c r="E250">
        <v>34.743000000000002</v>
      </c>
      <c r="F250" s="12">
        <v>208153</v>
      </c>
    </row>
    <row r="251" spans="1:6">
      <c r="A251" s="9">
        <f>'(1)'!A251</f>
        <v>42648</v>
      </c>
      <c r="B251">
        <v>34.679000000000002</v>
      </c>
      <c r="C251">
        <v>34.755000000000003</v>
      </c>
      <c r="D251">
        <v>34.604999999999997</v>
      </c>
      <c r="E251">
        <v>34.652000000000001</v>
      </c>
      <c r="F251" s="12">
        <v>241177</v>
      </c>
    </row>
    <row r="252" spans="1:6">
      <c r="A252" s="9">
        <f>'(1)'!A252</f>
        <v>42649</v>
      </c>
      <c r="B252">
        <v>34.609000000000002</v>
      </c>
      <c r="C252">
        <v>34.707999999999998</v>
      </c>
      <c r="D252">
        <v>34.585000000000001</v>
      </c>
      <c r="E252">
        <v>34.664999999999999</v>
      </c>
      <c r="F252" s="12">
        <v>188670</v>
      </c>
    </row>
    <row r="253" spans="1:6">
      <c r="A253" s="9">
        <f>'(1)'!A253</f>
        <v>42650</v>
      </c>
      <c r="B253">
        <v>34.619999999999997</v>
      </c>
      <c r="C253">
        <v>34.770000000000003</v>
      </c>
      <c r="D253">
        <v>34.600999999999999</v>
      </c>
      <c r="E253">
        <v>34.619999999999997</v>
      </c>
      <c r="F253" s="12">
        <v>114831</v>
      </c>
    </row>
    <row r="254" spans="1:6">
      <c r="A254" s="9">
        <f>'(1)'!A254</f>
        <v>42653</v>
      </c>
      <c r="B254">
        <v>34.588999999999999</v>
      </c>
      <c r="C254">
        <v>34.646999999999998</v>
      </c>
      <c r="D254">
        <v>34.548000000000002</v>
      </c>
      <c r="E254">
        <v>34.58</v>
      </c>
      <c r="F254" s="12">
        <v>26942</v>
      </c>
    </row>
    <row r="255" spans="1:6">
      <c r="A255" s="9">
        <f>'(1)'!A255</f>
        <v>42654</v>
      </c>
      <c r="B255">
        <v>34.56</v>
      </c>
      <c r="C255">
        <v>34.648000000000003</v>
      </c>
      <c r="D255">
        <v>34.552</v>
      </c>
      <c r="E255">
        <v>34.615000000000002</v>
      </c>
      <c r="F255" s="12">
        <v>284259</v>
      </c>
    </row>
    <row r="256" spans="1:6">
      <c r="A256" s="9">
        <f>'(1)'!A256</f>
        <v>42655</v>
      </c>
      <c r="B256">
        <v>34.58</v>
      </c>
      <c r="C256">
        <v>34.659999999999997</v>
      </c>
      <c r="D256">
        <v>34.563000000000002</v>
      </c>
      <c r="E256">
        <v>34.640999999999998</v>
      </c>
      <c r="F256" s="12">
        <v>269265</v>
      </c>
    </row>
    <row r="257" spans="1:6">
      <c r="A257" s="9">
        <f>'(1)'!A257</f>
        <v>42656</v>
      </c>
      <c r="B257">
        <v>34.659999999999997</v>
      </c>
      <c r="C257">
        <v>34.729999999999997</v>
      </c>
      <c r="D257">
        <v>34.630000000000003</v>
      </c>
      <c r="E257">
        <v>34.673000000000002</v>
      </c>
      <c r="F257" s="12">
        <v>302091</v>
      </c>
    </row>
    <row r="258" spans="1:6">
      <c r="A258" s="9">
        <f>'(1)'!A258</f>
        <v>42657</v>
      </c>
      <c r="B258">
        <v>34.6</v>
      </c>
      <c r="C258">
        <v>34.658000000000001</v>
      </c>
      <c r="D258">
        <v>34.579000000000001</v>
      </c>
      <c r="E258">
        <v>34.628999999999998</v>
      </c>
      <c r="F258" s="12">
        <v>293868</v>
      </c>
    </row>
    <row r="259" spans="1:6">
      <c r="A259" s="9">
        <f>'(1)'!A259</f>
        <v>42660</v>
      </c>
      <c r="B259">
        <v>34.649000000000001</v>
      </c>
      <c r="C259">
        <v>34.715000000000003</v>
      </c>
      <c r="D259">
        <v>34.618000000000002</v>
      </c>
      <c r="E259">
        <v>34.691000000000003</v>
      </c>
      <c r="F259" s="12">
        <v>310018</v>
      </c>
    </row>
    <row r="260" spans="1:6">
      <c r="A260" s="9">
        <f>'(1)'!A260</f>
        <v>42661</v>
      </c>
      <c r="B260">
        <v>34.74</v>
      </c>
      <c r="C260">
        <v>34.840000000000003</v>
      </c>
      <c r="D260">
        <v>34.74</v>
      </c>
      <c r="E260">
        <v>34.805</v>
      </c>
      <c r="F260" s="12">
        <v>334274</v>
      </c>
    </row>
    <row r="261" spans="1:6">
      <c r="A261" s="9">
        <f>'(1)'!A261</f>
        <v>42662</v>
      </c>
      <c r="B261">
        <v>34.81</v>
      </c>
      <c r="C261">
        <v>34.875</v>
      </c>
      <c r="D261">
        <v>34.76</v>
      </c>
      <c r="E261">
        <v>34.851999999999997</v>
      </c>
      <c r="F261" s="12">
        <v>373849</v>
      </c>
    </row>
    <row r="262" spans="1:6">
      <c r="A262" s="9">
        <f>'(1)'!A262</f>
        <v>42663</v>
      </c>
      <c r="B262">
        <v>34.85</v>
      </c>
      <c r="C262">
        <v>34.918999999999997</v>
      </c>
      <c r="D262">
        <v>34.816000000000003</v>
      </c>
      <c r="E262">
        <v>34.9</v>
      </c>
      <c r="F262" s="12">
        <v>254729</v>
      </c>
    </row>
    <row r="263" spans="1:6">
      <c r="A263" s="9">
        <f>'(1)'!A263</f>
        <v>42664</v>
      </c>
      <c r="B263">
        <v>34.924999999999997</v>
      </c>
      <c r="C263">
        <v>35.100999999999999</v>
      </c>
      <c r="D263">
        <v>34.89</v>
      </c>
      <c r="E263">
        <v>35.073999999999998</v>
      </c>
      <c r="F263" s="12">
        <v>310648</v>
      </c>
    </row>
    <row r="264" spans="1:6">
      <c r="A264" s="9">
        <f>'(1)'!A264</f>
        <v>42667</v>
      </c>
      <c r="B264">
        <v>35.139000000000003</v>
      </c>
      <c r="C264">
        <v>35.338999999999999</v>
      </c>
      <c r="D264">
        <v>35.088000000000001</v>
      </c>
      <c r="E264">
        <v>35.31</v>
      </c>
      <c r="F264" s="12">
        <v>248439</v>
      </c>
    </row>
    <row r="265" spans="1:6">
      <c r="A265" s="9">
        <f>'(1)'!A265</f>
        <v>42668</v>
      </c>
      <c r="B265">
        <v>35.450000000000003</v>
      </c>
      <c r="C265">
        <v>35.908000000000001</v>
      </c>
      <c r="D265">
        <v>35.31</v>
      </c>
      <c r="E265">
        <v>35.734999999999999</v>
      </c>
      <c r="F265" s="12">
        <v>247028</v>
      </c>
    </row>
    <row r="266" spans="1:6">
      <c r="A266" s="9">
        <f>'(1)'!A266</f>
        <v>42669</v>
      </c>
      <c r="B266">
        <v>35.659999999999997</v>
      </c>
      <c r="C266">
        <v>35.875</v>
      </c>
      <c r="D266">
        <v>35.521999999999998</v>
      </c>
      <c r="E266">
        <v>35.573</v>
      </c>
      <c r="F266" s="12">
        <v>274173</v>
      </c>
    </row>
    <row r="267" spans="1:6">
      <c r="A267" s="9">
        <f>'(1)'!A267</f>
        <v>42670</v>
      </c>
      <c r="B267">
        <v>35.380000000000003</v>
      </c>
      <c r="C267">
        <v>35.420999999999999</v>
      </c>
      <c r="D267">
        <v>35.06</v>
      </c>
      <c r="E267">
        <v>35.299999999999997</v>
      </c>
      <c r="F267" s="12">
        <v>292949</v>
      </c>
    </row>
    <row r="268" spans="1:6">
      <c r="A268" s="9">
        <f>'(1)'!A268</f>
        <v>42671</v>
      </c>
      <c r="B268">
        <v>35.335000000000001</v>
      </c>
      <c r="C268">
        <v>35.465000000000003</v>
      </c>
      <c r="D268">
        <v>35.255000000000003</v>
      </c>
      <c r="E268">
        <v>35.274999999999999</v>
      </c>
      <c r="F268" s="12">
        <v>279308</v>
      </c>
    </row>
    <row r="269" spans="1:6">
      <c r="A269" s="9">
        <f>'(1)'!A269</f>
        <v>42674</v>
      </c>
      <c r="B269">
        <v>35.305</v>
      </c>
      <c r="C269">
        <v>35.305</v>
      </c>
      <c r="D269">
        <v>34.99</v>
      </c>
      <c r="E269">
        <v>35.039000000000001</v>
      </c>
      <c r="F269" s="12">
        <v>249161</v>
      </c>
    </row>
    <row r="270" spans="1:6">
      <c r="A270" s="9">
        <f>'(1)'!A270</f>
        <v>42675</v>
      </c>
      <c r="B270">
        <v>35.029000000000003</v>
      </c>
      <c r="C270">
        <v>35.055999999999997</v>
      </c>
      <c r="D270">
        <v>34.83</v>
      </c>
      <c r="E270">
        <v>34.89</v>
      </c>
      <c r="F270" s="12">
        <v>277239</v>
      </c>
    </row>
    <row r="271" spans="1:6">
      <c r="A271" s="9">
        <f>'(1)'!A271</f>
        <v>42676</v>
      </c>
      <c r="B271">
        <v>34.895000000000003</v>
      </c>
      <c r="C271">
        <v>35.049999999999997</v>
      </c>
      <c r="D271">
        <v>34.83</v>
      </c>
      <c r="E271">
        <v>35.000999999999998</v>
      </c>
      <c r="F271" s="12">
        <v>237734</v>
      </c>
    </row>
    <row r="272" spans="1:6">
      <c r="A272" s="9">
        <f>'(1)'!A272</f>
        <v>42677</v>
      </c>
      <c r="B272">
        <v>35.03</v>
      </c>
      <c r="C272">
        <v>35.173999999999999</v>
      </c>
      <c r="D272">
        <v>35.003</v>
      </c>
      <c r="E272">
        <v>35.131</v>
      </c>
      <c r="F272" s="12">
        <v>304515</v>
      </c>
    </row>
    <row r="273" spans="1:6">
      <c r="A273" s="9">
        <f>'(1)'!A273</f>
        <v>42678</v>
      </c>
      <c r="B273">
        <v>35.130000000000003</v>
      </c>
      <c r="C273">
        <v>35.17</v>
      </c>
      <c r="D273">
        <v>34.979999999999997</v>
      </c>
      <c r="E273">
        <v>35.011000000000003</v>
      </c>
      <c r="F273" s="12">
        <v>138087</v>
      </c>
    </row>
    <row r="274" spans="1:6">
      <c r="A274" s="9">
        <f>'(1)'!A274</f>
        <v>42681</v>
      </c>
      <c r="B274">
        <v>35</v>
      </c>
      <c r="C274">
        <v>35.146999999999998</v>
      </c>
      <c r="D274">
        <v>34.906999999999996</v>
      </c>
      <c r="E274">
        <v>34.930999999999997</v>
      </c>
      <c r="F274" s="12">
        <v>94844</v>
      </c>
    </row>
    <row r="275" spans="1:6">
      <c r="A275" s="9">
        <f>'(1)'!A275</f>
        <v>42682</v>
      </c>
      <c r="B275">
        <v>34.89</v>
      </c>
      <c r="C275">
        <v>35.045999999999999</v>
      </c>
      <c r="D275">
        <v>34.844999999999999</v>
      </c>
      <c r="E275">
        <v>34.981999999999999</v>
      </c>
      <c r="F275" s="12">
        <v>32214</v>
      </c>
    </row>
    <row r="276" spans="1:6">
      <c r="A276" s="9">
        <f>'(1)'!A276</f>
        <v>42683</v>
      </c>
      <c r="B276">
        <v>34.984999999999999</v>
      </c>
      <c r="C276">
        <v>35.133000000000003</v>
      </c>
      <c r="D276">
        <v>34.984999999999999</v>
      </c>
      <c r="E276">
        <v>35.082999999999998</v>
      </c>
      <c r="F276" s="12">
        <v>462804</v>
      </c>
    </row>
    <row r="277" spans="1:6">
      <c r="A277" s="9">
        <f>'(1)'!A277</f>
        <v>42684</v>
      </c>
      <c r="B277">
        <v>35.130000000000003</v>
      </c>
      <c r="C277">
        <v>35.155999999999999</v>
      </c>
      <c r="D277">
        <v>35.061</v>
      </c>
      <c r="E277">
        <v>35.085000000000001</v>
      </c>
      <c r="F277" s="12">
        <v>366824</v>
      </c>
    </row>
    <row r="278" spans="1:6">
      <c r="A278" s="9">
        <f>'(1)'!A278</f>
        <v>42685</v>
      </c>
      <c r="B278">
        <v>35.03</v>
      </c>
      <c r="C278">
        <v>35.104999999999997</v>
      </c>
      <c r="D278">
        <v>34.96</v>
      </c>
      <c r="E278">
        <v>35.000999999999998</v>
      </c>
      <c r="F278" s="12">
        <v>283660</v>
      </c>
    </row>
    <row r="279" spans="1:6">
      <c r="A279" s="9">
        <f>'(1)'!A279</f>
        <v>42688</v>
      </c>
      <c r="B279">
        <v>35.029000000000003</v>
      </c>
      <c r="C279">
        <v>35.045000000000002</v>
      </c>
      <c r="D279">
        <v>34.975000000000001</v>
      </c>
      <c r="E279">
        <v>35.021000000000001</v>
      </c>
      <c r="F279" s="12">
        <v>384560</v>
      </c>
    </row>
    <row r="280" spans="1:6">
      <c r="A280" s="9">
        <f>'(1)'!A280</f>
        <v>42689</v>
      </c>
      <c r="B280">
        <v>34.975000000000001</v>
      </c>
      <c r="C280">
        <v>35.094999999999999</v>
      </c>
      <c r="D280">
        <v>34.975000000000001</v>
      </c>
      <c r="E280">
        <v>35.020000000000003</v>
      </c>
      <c r="F280" s="12">
        <v>276169</v>
      </c>
    </row>
    <row r="281" spans="1:6">
      <c r="A281" s="9">
        <f>'(1)'!A281</f>
        <v>42690</v>
      </c>
      <c r="B281">
        <v>34.948999999999998</v>
      </c>
      <c r="C281">
        <v>35.020000000000003</v>
      </c>
      <c r="D281">
        <v>34.909999999999997</v>
      </c>
      <c r="E281">
        <v>34.97</v>
      </c>
      <c r="F281" s="12">
        <v>320983</v>
      </c>
    </row>
    <row r="282" spans="1:6">
      <c r="A282" s="9">
        <f>'(1)'!A282</f>
        <v>42691</v>
      </c>
      <c r="B282">
        <v>34.96</v>
      </c>
      <c r="C282">
        <v>35.01</v>
      </c>
      <c r="D282">
        <v>34.929000000000002</v>
      </c>
      <c r="E282">
        <v>34.99</v>
      </c>
      <c r="F282" s="12">
        <v>448124</v>
      </c>
    </row>
    <row r="283" spans="1:6">
      <c r="A283" s="9">
        <f>'(1)'!A283</f>
        <v>42692</v>
      </c>
      <c r="B283">
        <v>35.005000000000003</v>
      </c>
      <c r="C283">
        <v>35.058</v>
      </c>
      <c r="D283">
        <v>34.96</v>
      </c>
      <c r="E283">
        <v>35.002000000000002</v>
      </c>
      <c r="F283" s="12">
        <v>302446</v>
      </c>
    </row>
    <row r="284" spans="1:6">
      <c r="A284" s="9">
        <f>'(1)'!A284</f>
        <v>42695</v>
      </c>
      <c r="B284">
        <v>35</v>
      </c>
      <c r="C284">
        <v>35.01</v>
      </c>
      <c r="D284">
        <v>34.927999999999997</v>
      </c>
      <c r="E284">
        <v>34.94</v>
      </c>
      <c r="F284" s="12">
        <v>286705</v>
      </c>
    </row>
    <row r="285" spans="1:6">
      <c r="A285" s="9">
        <f>'(1)'!A285</f>
        <v>42696</v>
      </c>
      <c r="B285">
        <v>34.94</v>
      </c>
      <c r="C285">
        <v>34.988</v>
      </c>
      <c r="D285">
        <v>34.854999999999997</v>
      </c>
      <c r="E285">
        <v>34.924999999999997</v>
      </c>
      <c r="F285" s="12">
        <v>260146</v>
      </c>
    </row>
    <row r="286" spans="1:6">
      <c r="A286" s="9">
        <f>'(1)'!A286</f>
        <v>42697</v>
      </c>
      <c r="B286">
        <v>35.009</v>
      </c>
      <c r="C286">
        <v>35.122999999999998</v>
      </c>
      <c r="D286">
        <v>34.82</v>
      </c>
      <c r="E286">
        <v>35.110999999999997</v>
      </c>
      <c r="F286" s="12">
        <v>354268</v>
      </c>
    </row>
    <row r="287" spans="1:6">
      <c r="A287" s="9">
        <f>'(1)'!A287</f>
        <v>42699</v>
      </c>
      <c r="B287">
        <v>35.07</v>
      </c>
      <c r="C287">
        <v>35.418999999999997</v>
      </c>
      <c r="D287">
        <v>35.07</v>
      </c>
      <c r="E287">
        <v>35.314</v>
      </c>
      <c r="F287" s="12">
        <v>335482</v>
      </c>
    </row>
    <row r="288" spans="1:6">
      <c r="A288" s="9">
        <f>'(1)'!A288</f>
        <v>42702</v>
      </c>
      <c r="B288">
        <v>35.344999999999999</v>
      </c>
      <c r="C288">
        <v>35.479999999999997</v>
      </c>
      <c r="D288">
        <v>35.341999999999999</v>
      </c>
      <c r="E288">
        <v>35.451999999999998</v>
      </c>
      <c r="F288" s="12">
        <v>280944</v>
      </c>
    </row>
    <row r="289" spans="1:6">
      <c r="A289" s="9">
        <f>'(1)'!A289</f>
        <v>42703</v>
      </c>
      <c r="B289">
        <v>35.444000000000003</v>
      </c>
      <c r="C289">
        <v>35.484999999999999</v>
      </c>
      <c r="D289">
        <v>35.33</v>
      </c>
      <c r="E289">
        <v>35.386000000000003</v>
      </c>
      <c r="F289" s="12">
        <v>249336</v>
      </c>
    </row>
    <row r="290" spans="1:6">
      <c r="A290" s="9">
        <f>'(1)'!A290</f>
        <v>42704</v>
      </c>
      <c r="B290">
        <v>35.439</v>
      </c>
      <c r="C290">
        <v>35.517000000000003</v>
      </c>
      <c r="D290">
        <v>35.369999999999997</v>
      </c>
      <c r="E290">
        <v>35.470999999999997</v>
      </c>
      <c r="F290" s="12">
        <v>282704</v>
      </c>
    </row>
    <row r="291" spans="1:6">
      <c r="A291" s="9">
        <f>'(1)'!A291</f>
        <v>42705</v>
      </c>
      <c r="B291">
        <v>35.49</v>
      </c>
      <c r="C291">
        <v>35.524999999999999</v>
      </c>
      <c r="D291">
        <v>35.375</v>
      </c>
      <c r="E291">
        <v>35.444000000000003</v>
      </c>
      <c r="F291" s="12">
        <v>436934</v>
      </c>
    </row>
    <row r="292" spans="1:6">
      <c r="A292" s="9">
        <f>'(1)'!A292</f>
        <v>42706</v>
      </c>
      <c r="B292">
        <v>35.475000000000001</v>
      </c>
      <c r="C292">
        <v>35.631999999999998</v>
      </c>
      <c r="D292">
        <v>35.44</v>
      </c>
      <c r="E292">
        <v>35.619999999999997</v>
      </c>
      <c r="F292" s="12">
        <v>275288</v>
      </c>
    </row>
    <row r="293" spans="1:6">
      <c r="A293" s="9">
        <f>'(1)'!A293</f>
        <v>42709</v>
      </c>
      <c r="B293">
        <v>35.569000000000003</v>
      </c>
      <c r="C293">
        <v>35.61</v>
      </c>
      <c r="D293">
        <v>35.479999999999997</v>
      </c>
      <c r="E293">
        <v>35.5</v>
      </c>
      <c r="F293" s="12">
        <v>71185</v>
      </c>
    </row>
    <row r="294" spans="1:6">
      <c r="A294" s="9">
        <f>'(1)'!A294</f>
        <v>42710</v>
      </c>
      <c r="B294">
        <v>35.579000000000001</v>
      </c>
      <c r="C294">
        <v>35.579000000000001</v>
      </c>
      <c r="D294">
        <v>35.414000000000001</v>
      </c>
      <c r="E294">
        <v>35.427999999999997</v>
      </c>
      <c r="F294" s="12">
        <v>181171</v>
      </c>
    </row>
    <row r="295" spans="1:6">
      <c r="A295" s="9">
        <f>'(1)'!A295</f>
        <v>42711</v>
      </c>
      <c r="B295">
        <v>35.435000000000002</v>
      </c>
      <c r="C295">
        <v>35.600999999999999</v>
      </c>
      <c r="D295">
        <v>35.435000000000002</v>
      </c>
      <c r="E295">
        <v>35.575000000000003</v>
      </c>
      <c r="F295" s="12">
        <v>207955</v>
      </c>
    </row>
    <row r="296" spans="1:6">
      <c r="A296" s="9">
        <f>'(1)'!A296</f>
        <v>42712</v>
      </c>
      <c r="B296">
        <v>35.700000000000003</v>
      </c>
      <c r="C296">
        <v>35.734999999999999</v>
      </c>
      <c r="D296">
        <v>35.575000000000003</v>
      </c>
      <c r="E296">
        <v>35.64</v>
      </c>
      <c r="F296" s="12">
        <v>133105</v>
      </c>
    </row>
    <row r="297" spans="1:6">
      <c r="A297" s="9">
        <f>'(1)'!A297</f>
        <v>42713</v>
      </c>
      <c r="B297">
        <v>35.659999999999997</v>
      </c>
      <c r="C297">
        <v>35.709000000000003</v>
      </c>
      <c r="D297">
        <v>35.607999999999997</v>
      </c>
      <c r="E297">
        <v>35.67</v>
      </c>
      <c r="F297" s="12">
        <v>43117</v>
      </c>
    </row>
    <row r="298" spans="1:6">
      <c r="A298" s="9">
        <f>'(1)'!A298</f>
        <v>42716</v>
      </c>
      <c r="B298">
        <v>35.6</v>
      </c>
      <c r="C298">
        <v>35.64</v>
      </c>
      <c r="D298">
        <v>35.518999999999998</v>
      </c>
      <c r="E298">
        <v>35.591000000000001</v>
      </c>
      <c r="F298" s="12">
        <v>460862</v>
      </c>
    </row>
    <row r="299" spans="1:6">
      <c r="A299" s="9">
        <f>'(1)'!A299</f>
        <v>42717</v>
      </c>
      <c r="B299">
        <v>35.548999999999999</v>
      </c>
      <c r="C299">
        <v>35.704999999999998</v>
      </c>
      <c r="D299">
        <v>35.524000000000001</v>
      </c>
      <c r="E299">
        <v>35.69</v>
      </c>
      <c r="F299" s="12">
        <v>312780</v>
      </c>
    </row>
    <row r="300" spans="1:6">
      <c r="A300" s="9">
        <f>'(1)'!A300</f>
        <v>42718</v>
      </c>
      <c r="B300">
        <v>35.679000000000002</v>
      </c>
      <c r="C300">
        <v>35.685000000000002</v>
      </c>
      <c r="D300">
        <v>35.576000000000001</v>
      </c>
      <c r="E300">
        <v>35.670999999999999</v>
      </c>
      <c r="F300" s="12">
        <v>288551</v>
      </c>
    </row>
    <row r="301" spans="1:6">
      <c r="A301" s="9">
        <f>'(1)'!A301</f>
        <v>42719</v>
      </c>
      <c r="B301">
        <v>35.729999999999997</v>
      </c>
      <c r="C301">
        <v>35.756</v>
      </c>
      <c r="D301">
        <v>35.667000000000002</v>
      </c>
      <c r="E301">
        <v>35.680999999999997</v>
      </c>
      <c r="F301" s="12">
        <v>280650</v>
      </c>
    </row>
    <row r="302" spans="1:6">
      <c r="A302" s="9">
        <f>'(1)'!A302</f>
        <v>42720</v>
      </c>
      <c r="B302">
        <v>35.698999999999998</v>
      </c>
      <c r="C302">
        <v>35.71</v>
      </c>
      <c r="D302">
        <v>35.606999999999999</v>
      </c>
      <c r="E302">
        <v>35.616</v>
      </c>
      <c r="F302" s="12">
        <v>298565</v>
      </c>
    </row>
    <row r="303" spans="1:6">
      <c r="A303" s="9">
        <f>'(1)'!A303</f>
        <v>42723</v>
      </c>
      <c r="B303">
        <v>35.630000000000003</v>
      </c>
      <c r="C303">
        <v>35.67</v>
      </c>
      <c r="D303">
        <v>35.588000000000001</v>
      </c>
      <c r="E303">
        <v>35.615000000000002</v>
      </c>
      <c r="F303" s="12">
        <v>334183</v>
      </c>
    </row>
    <row r="304" spans="1:6">
      <c r="A304" s="9">
        <f>'(1)'!A304</f>
        <v>42724</v>
      </c>
      <c r="B304">
        <v>35.590000000000003</v>
      </c>
      <c r="C304">
        <v>35.683999999999997</v>
      </c>
      <c r="D304">
        <v>35.585000000000001</v>
      </c>
      <c r="E304">
        <v>35.628999999999998</v>
      </c>
      <c r="F304" s="12">
        <v>264797</v>
      </c>
    </row>
    <row r="305" spans="1:6">
      <c r="A305" s="9">
        <f>'(1)'!A305</f>
        <v>42725</v>
      </c>
      <c r="B305">
        <v>35.64</v>
      </c>
      <c r="C305">
        <v>35.673000000000002</v>
      </c>
      <c r="D305">
        <v>35.588999999999999</v>
      </c>
      <c r="E305">
        <v>35.600999999999999</v>
      </c>
      <c r="F305" s="12">
        <v>372173</v>
      </c>
    </row>
    <row r="306" spans="1:6">
      <c r="A306" s="9">
        <f>'(1)'!A306</f>
        <v>42726</v>
      </c>
      <c r="B306">
        <v>35.659999999999997</v>
      </c>
      <c r="C306">
        <v>35.674999999999997</v>
      </c>
      <c r="D306">
        <v>35.619</v>
      </c>
      <c r="E306">
        <v>35.630000000000003</v>
      </c>
      <c r="F306" s="12">
        <v>283432</v>
      </c>
    </row>
    <row r="307" spans="1:6">
      <c r="A307" s="9">
        <f>'(1)'!A307</f>
        <v>42727</v>
      </c>
      <c r="B307">
        <v>35.603999999999999</v>
      </c>
      <c r="C307">
        <v>35.64</v>
      </c>
      <c r="D307">
        <v>35.563000000000002</v>
      </c>
      <c r="E307">
        <v>35.581000000000003</v>
      </c>
      <c r="F307" s="12">
        <v>353966</v>
      </c>
    </row>
    <row r="308" spans="1:6">
      <c r="A308" s="9">
        <f>'(1)'!A308</f>
        <v>42731</v>
      </c>
      <c r="B308">
        <v>35.6</v>
      </c>
      <c r="C308">
        <v>35.619999999999997</v>
      </c>
      <c r="D308">
        <v>35.534999999999997</v>
      </c>
      <c r="E308">
        <v>35.590000000000003</v>
      </c>
      <c r="F308" s="12">
        <v>266152</v>
      </c>
    </row>
    <row r="309" spans="1:6">
      <c r="A309" s="9">
        <f>'(1)'!A309</f>
        <v>42732</v>
      </c>
      <c r="B309">
        <v>35.630000000000003</v>
      </c>
      <c r="C309">
        <v>35.79</v>
      </c>
      <c r="D309">
        <v>35.58</v>
      </c>
      <c r="E309">
        <v>35.774999999999999</v>
      </c>
      <c r="F309" s="12">
        <v>229187</v>
      </c>
    </row>
    <row r="310" spans="1:6">
      <c r="A310" s="9">
        <f>'(1)'!A310</f>
        <v>42733</v>
      </c>
      <c r="B310">
        <v>35.808999999999997</v>
      </c>
      <c r="C310">
        <v>35.856000000000002</v>
      </c>
      <c r="D310">
        <v>35.737000000000002</v>
      </c>
      <c r="E310">
        <v>35.801000000000002</v>
      </c>
      <c r="F310" s="12">
        <v>228387</v>
      </c>
    </row>
    <row r="311" spans="1:6">
      <c r="A311" s="9">
        <f>'(1)'!A311</f>
        <v>42734</v>
      </c>
      <c r="B311">
        <v>35.82</v>
      </c>
      <c r="C311">
        <v>35.887999999999998</v>
      </c>
      <c r="D311">
        <v>35.789000000000001</v>
      </c>
      <c r="E311">
        <v>35.887999999999998</v>
      </c>
      <c r="F311" s="12">
        <v>257022</v>
      </c>
    </row>
    <row r="312" spans="1:6">
      <c r="A312" s="9">
        <f>'(1)'!A312</f>
        <v>42738</v>
      </c>
      <c r="B312">
        <v>35.875</v>
      </c>
      <c r="C312">
        <v>36.03</v>
      </c>
      <c r="D312">
        <v>35.853000000000002</v>
      </c>
      <c r="E312">
        <v>36.018000000000001</v>
      </c>
      <c r="F312" s="12">
        <v>277727</v>
      </c>
    </row>
    <row r="313" spans="1:6">
      <c r="A313" s="9">
        <f>'(1)'!A313</f>
        <v>42739</v>
      </c>
      <c r="B313">
        <v>36.01</v>
      </c>
      <c r="C313">
        <v>36.07</v>
      </c>
      <c r="D313">
        <v>35.951000000000001</v>
      </c>
      <c r="E313">
        <v>35.999000000000002</v>
      </c>
      <c r="F313" s="12">
        <v>194658</v>
      </c>
    </row>
    <row r="314" spans="1:6">
      <c r="A314" s="9">
        <f>'(1)'!A314</f>
        <v>42740</v>
      </c>
      <c r="B314">
        <v>36.012999999999998</v>
      </c>
      <c r="C314">
        <v>36.045000000000002</v>
      </c>
      <c r="D314">
        <v>35.97</v>
      </c>
      <c r="E314">
        <v>36.021000000000001</v>
      </c>
      <c r="F314" s="12">
        <v>104088</v>
      </c>
    </row>
    <row r="315" spans="1:6">
      <c r="A315" s="9">
        <f>'(1)'!A315</f>
        <v>42741</v>
      </c>
      <c r="B315">
        <v>36.033000000000001</v>
      </c>
      <c r="C315">
        <v>36.052</v>
      </c>
      <c r="D315">
        <v>35.981999999999999</v>
      </c>
      <c r="E315">
        <v>35.988999999999997</v>
      </c>
      <c r="F315" s="12">
        <v>67836</v>
      </c>
    </row>
    <row r="316" spans="1:6">
      <c r="A316" s="9">
        <f>'(1)'!A316</f>
        <v>42744</v>
      </c>
      <c r="B316">
        <v>35.975000000000001</v>
      </c>
      <c r="C316">
        <v>35.99</v>
      </c>
      <c r="D316">
        <v>35.954999999999998</v>
      </c>
      <c r="E316">
        <v>35.97</v>
      </c>
      <c r="F316" s="12">
        <v>109907</v>
      </c>
    </row>
    <row r="317" spans="1:6">
      <c r="A317" s="9">
        <f>'(1)'!A317</f>
        <v>42745</v>
      </c>
      <c r="B317">
        <v>35.97</v>
      </c>
      <c r="C317">
        <v>36.034999999999997</v>
      </c>
      <c r="D317">
        <v>35.950000000000003</v>
      </c>
      <c r="E317">
        <v>36.002000000000002</v>
      </c>
      <c r="F317" s="12">
        <v>49076</v>
      </c>
    </row>
    <row r="318" spans="1:6">
      <c r="A318" s="9">
        <f>'(1)'!A318</f>
        <v>42746</v>
      </c>
      <c r="B318">
        <v>36.01</v>
      </c>
      <c r="C318">
        <v>36.048000000000002</v>
      </c>
      <c r="D318">
        <v>35.984999999999999</v>
      </c>
      <c r="E318">
        <v>36.033000000000001</v>
      </c>
      <c r="F318" s="12">
        <v>129096</v>
      </c>
    </row>
    <row r="319" spans="1:6">
      <c r="A319" s="9">
        <f>'(1)'!A319</f>
        <v>42747</v>
      </c>
      <c r="B319">
        <v>36.03</v>
      </c>
      <c r="C319">
        <v>36.03</v>
      </c>
      <c r="D319">
        <v>35.94</v>
      </c>
      <c r="E319">
        <v>35.950000000000003</v>
      </c>
      <c r="F319" s="12">
        <v>340817</v>
      </c>
    </row>
    <row r="320" spans="1:6">
      <c r="A320" s="9">
        <f>'(1)'!A320</f>
        <v>42748</v>
      </c>
      <c r="B320">
        <v>35.909999999999997</v>
      </c>
      <c r="C320">
        <v>35.948</v>
      </c>
      <c r="D320">
        <v>35.771999999999998</v>
      </c>
      <c r="E320">
        <v>35.798999999999999</v>
      </c>
      <c r="F320" s="12">
        <v>282545</v>
      </c>
    </row>
    <row r="321" spans="1:6">
      <c r="A321" s="9">
        <f>'(1)'!A321</f>
        <v>42752</v>
      </c>
      <c r="B321">
        <v>35.853999999999999</v>
      </c>
      <c r="C321">
        <v>35.930999999999997</v>
      </c>
      <c r="D321">
        <v>35.799999999999997</v>
      </c>
      <c r="E321">
        <v>35.819000000000003</v>
      </c>
      <c r="F321" s="12">
        <v>269612</v>
      </c>
    </row>
    <row r="322" spans="1:6">
      <c r="A322" s="9">
        <f>'(1)'!A322</f>
        <v>42753</v>
      </c>
      <c r="B322">
        <v>35.835000000000001</v>
      </c>
      <c r="C322">
        <v>35.835000000000001</v>
      </c>
      <c r="D322">
        <v>35.68</v>
      </c>
      <c r="E322">
        <v>35.780999999999999</v>
      </c>
      <c r="F322" s="12">
        <v>234870</v>
      </c>
    </row>
    <row r="323" spans="1:6">
      <c r="A323" s="9">
        <f>'(1)'!A323</f>
        <v>42754</v>
      </c>
      <c r="B323">
        <v>35.725000000000001</v>
      </c>
      <c r="C323">
        <v>35.744999999999997</v>
      </c>
      <c r="D323">
        <v>35.655000000000001</v>
      </c>
      <c r="E323">
        <v>35.685000000000002</v>
      </c>
      <c r="F323" s="12">
        <v>266387</v>
      </c>
    </row>
    <row r="324" spans="1:6">
      <c r="A324" s="9">
        <f>'(1)'!A324</f>
        <v>42755</v>
      </c>
      <c r="B324">
        <v>35.64</v>
      </c>
      <c r="C324">
        <v>35.798999999999999</v>
      </c>
      <c r="D324">
        <v>35.64</v>
      </c>
      <c r="E324">
        <v>35.75</v>
      </c>
      <c r="F324" s="12">
        <v>332978</v>
      </c>
    </row>
    <row r="325" spans="1:6">
      <c r="A325" s="9">
        <f>'(1)'!A325</f>
        <v>42758</v>
      </c>
      <c r="B325">
        <v>35.770000000000003</v>
      </c>
      <c r="C325">
        <v>35.770000000000003</v>
      </c>
      <c r="D325">
        <v>35.543999999999997</v>
      </c>
      <c r="E325">
        <v>35.603000000000002</v>
      </c>
      <c r="F325" s="12">
        <v>419902</v>
      </c>
    </row>
    <row r="326" spans="1:6">
      <c r="A326" s="9">
        <f>'(1)'!A326</f>
        <v>42759</v>
      </c>
      <c r="B326">
        <v>35.61</v>
      </c>
      <c r="C326">
        <v>35.619999999999997</v>
      </c>
      <c r="D326">
        <v>35.524999999999999</v>
      </c>
      <c r="E326">
        <v>35.564</v>
      </c>
      <c r="F326" s="12">
        <v>331632</v>
      </c>
    </row>
    <row r="327" spans="1:6">
      <c r="A327" s="9">
        <f>'(1)'!A327</f>
        <v>42760</v>
      </c>
      <c r="B327">
        <v>35.515000000000001</v>
      </c>
      <c r="C327">
        <v>35.515000000000001</v>
      </c>
      <c r="D327">
        <v>35.314</v>
      </c>
      <c r="E327">
        <v>35.372</v>
      </c>
      <c r="F327" s="12">
        <v>247086</v>
      </c>
    </row>
    <row r="328" spans="1:6">
      <c r="A328" s="9">
        <f>'(1)'!A328</f>
        <v>42761</v>
      </c>
      <c r="B328">
        <v>35.344999999999999</v>
      </c>
      <c r="C328">
        <v>35.463999999999999</v>
      </c>
      <c r="D328">
        <v>35.325000000000003</v>
      </c>
      <c r="E328">
        <v>35.408999999999999</v>
      </c>
      <c r="F328" s="12">
        <v>112583</v>
      </c>
    </row>
    <row r="329" spans="1:6">
      <c r="A329" s="9">
        <f>'(1)'!A329</f>
        <v>42762</v>
      </c>
      <c r="B329">
        <v>35.408000000000001</v>
      </c>
      <c r="C329">
        <v>35.47</v>
      </c>
      <c r="D329">
        <v>35.399000000000001</v>
      </c>
      <c r="E329">
        <v>35.442</v>
      </c>
      <c r="F329" s="12">
        <v>335727</v>
      </c>
    </row>
    <row r="330" spans="1:6">
      <c r="A330" s="9">
        <f>'(1)'!A330</f>
        <v>42765</v>
      </c>
      <c r="B330">
        <v>35.429000000000002</v>
      </c>
      <c r="C330">
        <v>35.457999999999998</v>
      </c>
      <c r="D330">
        <v>35.292000000000002</v>
      </c>
      <c r="E330">
        <v>35.299999999999997</v>
      </c>
      <c r="F330" s="12">
        <v>360148</v>
      </c>
    </row>
    <row r="331" spans="1:6">
      <c r="A331" s="9">
        <f>'(1)'!A331</f>
        <v>42766</v>
      </c>
      <c r="B331">
        <v>35.279000000000003</v>
      </c>
      <c r="C331">
        <v>35.32</v>
      </c>
      <c r="D331">
        <v>35.225000000000001</v>
      </c>
      <c r="E331">
        <v>35.304000000000002</v>
      </c>
      <c r="F331" s="12">
        <v>346867</v>
      </c>
    </row>
    <row r="332" spans="1:6">
      <c r="A332" s="9">
        <f>'(1)'!A332</f>
        <v>42767</v>
      </c>
      <c r="B332">
        <v>35.36</v>
      </c>
      <c r="C332">
        <v>35.450000000000003</v>
      </c>
      <c r="D332">
        <v>35.292000000000002</v>
      </c>
      <c r="E332">
        <v>35.371000000000002</v>
      </c>
      <c r="F332" s="12">
        <v>293535</v>
      </c>
    </row>
    <row r="333" spans="1:6">
      <c r="A333" s="9">
        <f>'(1)'!A333</f>
        <v>42768</v>
      </c>
      <c r="B333">
        <v>35.418999999999997</v>
      </c>
      <c r="C333">
        <v>35.43</v>
      </c>
      <c r="D333">
        <v>35.299999999999997</v>
      </c>
      <c r="E333">
        <v>35.411999999999999</v>
      </c>
      <c r="F333" s="12">
        <v>305849</v>
      </c>
    </row>
    <row r="334" spans="1:6">
      <c r="A334" s="9">
        <f>'(1)'!A334</f>
        <v>42769</v>
      </c>
      <c r="B334">
        <v>35.340000000000003</v>
      </c>
      <c r="C334">
        <v>35.399000000000001</v>
      </c>
      <c r="D334">
        <v>35.261000000000003</v>
      </c>
      <c r="E334">
        <v>35.29</v>
      </c>
      <c r="F334" s="12">
        <v>254893</v>
      </c>
    </row>
    <row r="335" spans="1:6">
      <c r="A335" s="9">
        <f>'(1)'!A335</f>
        <v>42772</v>
      </c>
      <c r="B335">
        <v>35.244999999999997</v>
      </c>
      <c r="C335">
        <v>35.295999999999999</v>
      </c>
      <c r="D335">
        <v>35.185000000000002</v>
      </c>
      <c r="E335">
        <v>35.238999999999997</v>
      </c>
      <c r="F335" s="12">
        <v>275730</v>
      </c>
    </row>
    <row r="336" spans="1:6">
      <c r="A336" s="9">
        <f>'(1)'!A336</f>
        <v>42773</v>
      </c>
      <c r="B336">
        <v>35.24</v>
      </c>
      <c r="C336">
        <v>35.284999999999997</v>
      </c>
      <c r="D336">
        <v>35.204999999999998</v>
      </c>
      <c r="E336">
        <v>35.234999999999999</v>
      </c>
      <c r="F336" s="12">
        <v>265715</v>
      </c>
    </row>
    <row r="337" spans="1:6">
      <c r="A337" s="9">
        <f>'(1)'!A337</f>
        <v>42774</v>
      </c>
      <c r="B337">
        <v>35.226999999999997</v>
      </c>
      <c r="C337">
        <v>35.265000000000001</v>
      </c>
      <c r="D337">
        <v>35.174999999999997</v>
      </c>
      <c r="E337">
        <v>35.261000000000003</v>
      </c>
      <c r="F337" s="12">
        <v>142066</v>
      </c>
    </row>
    <row r="338" spans="1:6">
      <c r="A338" s="9">
        <f>'(1)'!A338</f>
        <v>42775</v>
      </c>
      <c r="B338">
        <v>35.222000000000001</v>
      </c>
      <c r="C338">
        <v>35.341000000000001</v>
      </c>
      <c r="D338">
        <v>35.222000000000001</v>
      </c>
      <c r="E338">
        <v>35.284999999999997</v>
      </c>
      <c r="F338" s="12">
        <v>104897</v>
      </c>
    </row>
    <row r="339" spans="1:6">
      <c r="A339" s="9">
        <f>'(1)'!A339</f>
        <v>42776</v>
      </c>
      <c r="B339">
        <v>35.298999999999999</v>
      </c>
      <c r="C339">
        <v>35.325000000000003</v>
      </c>
      <c r="D339">
        <v>35.229999999999997</v>
      </c>
      <c r="E339">
        <v>35.277999999999999</v>
      </c>
      <c r="F339" s="12">
        <v>28804</v>
      </c>
    </row>
    <row r="340" spans="1:6">
      <c r="A340" s="9">
        <f>'(1)'!A340</f>
        <v>42779</v>
      </c>
      <c r="B340">
        <v>35.274999999999999</v>
      </c>
      <c r="C340">
        <v>35.274999999999999</v>
      </c>
      <c r="D340">
        <v>35.161999999999999</v>
      </c>
      <c r="E340">
        <v>35.207999999999998</v>
      </c>
      <c r="F340" s="12">
        <v>301235</v>
      </c>
    </row>
    <row r="341" spans="1:6">
      <c r="A341" s="9">
        <f>'(1)'!A341</f>
        <v>42780</v>
      </c>
      <c r="B341">
        <v>35.195</v>
      </c>
      <c r="C341">
        <v>35.215000000000003</v>
      </c>
      <c r="D341">
        <v>35.104999999999997</v>
      </c>
      <c r="E341">
        <v>35.122</v>
      </c>
      <c r="F341" s="12">
        <v>297350</v>
      </c>
    </row>
    <row r="342" spans="1:6">
      <c r="A342" s="9">
        <f>'(1)'!A342</f>
        <v>42781</v>
      </c>
      <c r="B342">
        <v>35.109000000000002</v>
      </c>
      <c r="C342">
        <v>35.134999999999998</v>
      </c>
      <c r="D342">
        <v>35.06</v>
      </c>
      <c r="E342">
        <v>35.072000000000003</v>
      </c>
      <c r="F342" s="12">
        <v>264757</v>
      </c>
    </row>
    <row r="343" spans="1:6">
      <c r="A343" s="9">
        <f>'(1)'!A343</f>
        <v>42782</v>
      </c>
      <c r="B343">
        <v>35.06</v>
      </c>
      <c r="C343">
        <v>35.118000000000002</v>
      </c>
      <c r="D343">
        <v>35.034999999999997</v>
      </c>
      <c r="E343">
        <v>35.07</v>
      </c>
      <c r="F343" s="12">
        <v>252700</v>
      </c>
    </row>
    <row r="344" spans="1:6">
      <c r="A344" s="9">
        <f>'(1)'!A344</f>
        <v>42783</v>
      </c>
      <c r="B344">
        <v>35.08</v>
      </c>
      <c r="C344">
        <v>35.08</v>
      </c>
      <c r="D344">
        <v>34.954000000000001</v>
      </c>
      <c r="E344">
        <v>35.011000000000003</v>
      </c>
      <c r="F344" s="12">
        <v>317181</v>
      </c>
    </row>
    <row r="345" spans="1:6">
      <c r="A345" s="9">
        <f>'(1)'!A345</f>
        <v>42787</v>
      </c>
      <c r="B345">
        <v>35.04</v>
      </c>
      <c r="C345">
        <v>35.061999999999998</v>
      </c>
      <c r="D345">
        <v>34.99</v>
      </c>
      <c r="E345">
        <v>35.052</v>
      </c>
      <c r="F345" s="12">
        <v>409826</v>
      </c>
    </row>
    <row r="346" spans="1:6">
      <c r="A346" s="9">
        <f>'(1)'!A346</f>
        <v>42788</v>
      </c>
      <c r="B346">
        <v>35.03</v>
      </c>
      <c r="C346">
        <v>35.079000000000001</v>
      </c>
      <c r="D346">
        <v>35.01</v>
      </c>
      <c r="E346">
        <v>35.049999999999997</v>
      </c>
      <c r="F346" s="12">
        <v>263404</v>
      </c>
    </row>
    <row r="347" spans="1:6">
      <c r="A347" s="9">
        <f>'(1)'!A347</f>
        <v>42789</v>
      </c>
      <c r="B347">
        <v>35.064999999999998</v>
      </c>
      <c r="C347">
        <v>35.064999999999998</v>
      </c>
      <c r="D347">
        <v>34.99</v>
      </c>
      <c r="E347">
        <v>35.003999999999998</v>
      </c>
      <c r="F347" s="12">
        <v>284708</v>
      </c>
    </row>
    <row r="348" spans="1:6">
      <c r="A348" s="9">
        <f>'(1)'!A348</f>
        <v>42790</v>
      </c>
      <c r="B348">
        <v>35.002000000000002</v>
      </c>
      <c r="C348">
        <v>35.104999999999997</v>
      </c>
      <c r="D348">
        <v>34.984000000000002</v>
      </c>
      <c r="E348">
        <v>35.073</v>
      </c>
      <c r="F348" s="12">
        <v>234314</v>
      </c>
    </row>
    <row r="349" spans="1:6">
      <c r="A349" s="9">
        <f>'(1)'!A349</f>
        <v>42793</v>
      </c>
      <c r="B349">
        <v>35.045000000000002</v>
      </c>
      <c r="C349">
        <v>35.104999999999997</v>
      </c>
      <c r="D349">
        <v>34.951999999999998</v>
      </c>
      <c r="E349">
        <v>34.979999999999997</v>
      </c>
      <c r="F349" s="12">
        <v>254982</v>
      </c>
    </row>
    <row r="350" spans="1:6">
      <c r="A350" s="9">
        <f>'(1)'!A350</f>
        <v>42794</v>
      </c>
      <c r="B350">
        <v>34.979999999999997</v>
      </c>
      <c r="C350">
        <v>35.079000000000001</v>
      </c>
      <c r="D350">
        <v>34.979999999999997</v>
      </c>
      <c r="E350">
        <v>35.01</v>
      </c>
      <c r="F350" s="12">
        <v>272519</v>
      </c>
    </row>
    <row r="351" spans="1:6">
      <c r="A351" s="9">
        <f>'(1)'!A351</f>
        <v>42795</v>
      </c>
      <c r="B351">
        <v>35.020000000000003</v>
      </c>
      <c r="C351">
        <v>35.04</v>
      </c>
      <c r="D351">
        <v>34.973999999999997</v>
      </c>
      <c r="E351">
        <v>34.994</v>
      </c>
      <c r="F351" s="12">
        <v>310843</v>
      </c>
    </row>
    <row r="352" spans="1:6">
      <c r="A352" s="9">
        <f>'(1)'!A352</f>
        <v>42796</v>
      </c>
      <c r="B352">
        <v>35</v>
      </c>
      <c r="C352">
        <v>35.020000000000003</v>
      </c>
      <c r="D352">
        <v>34.97</v>
      </c>
      <c r="E352">
        <v>34.99</v>
      </c>
      <c r="F352" s="12">
        <v>270492</v>
      </c>
    </row>
    <row r="353" spans="1:6">
      <c r="A353" s="9">
        <f>'(1)'!A353</f>
        <v>42797</v>
      </c>
      <c r="B353">
        <v>34.993000000000002</v>
      </c>
      <c r="C353">
        <v>35.048999999999999</v>
      </c>
      <c r="D353">
        <v>34.965000000000003</v>
      </c>
      <c r="E353">
        <v>35.030999999999999</v>
      </c>
      <c r="F353" s="12">
        <v>209626</v>
      </c>
    </row>
    <row r="354" spans="1:6">
      <c r="A354" s="9">
        <f>'(1)'!A354</f>
        <v>42800</v>
      </c>
      <c r="B354">
        <v>35.034999999999997</v>
      </c>
      <c r="C354">
        <v>35.06</v>
      </c>
      <c r="D354">
        <v>35.01</v>
      </c>
      <c r="E354">
        <v>35.042000000000002</v>
      </c>
      <c r="F354" s="12">
        <v>335443</v>
      </c>
    </row>
    <row r="355" spans="1:6">
      <c r="A355" s="9">
        <f>'(1)'!A355</f>
        <v>42801</v>
      </c>
      <c r="B355">
        <v>35.033000000000001</v>
      </c>
      <c r="C355">
        <v>35.045000000000002</v>
      </c>
      <c r="D355">
        <v>34.994999999999997</v>
      </c>
      <c r="E355">
        <v>35.024000000000001</v>
      </c>
      <c r="F355" s="12">
        <v>245156</v>
      </c>
    </row>
    <row r="356" spans="1:6">
      <c r="A356" s="9">
        <f>'(1)'!A356</f>
        <v>42802</v>
      </c>
      <c r="B356">
        <v>35.020000000000003</v>
      </c>
      <c r="C356">
        <v>35.04</v>
      </c>
      <c r="D356">
        <v>34.975000000000001</v>
      </c>
      <c r="E356">
        <v>34.99</v>
      </c>
      <c r="F356" s="12">
        <v>223585</v>
      </c>
    </row>
    <row r="357" spans="1:6">
      <c r="A357" s="9">
        <f>'(1)'!A357</f>
        <v>42803</v>
      </c>
      <c r="B357">
        <v>34.99</v>
      </c>
      <c r="C357">
        <v>34.99</v>
      </c>
      <c r="D357">
        <v>34.909999999999997</v>
      </c>
      <c r="E357">
        <v>34.918999999999997</v>
      </c>
      <c r="F357" s="12">
        <v>164961</v>
      </c>
    </row>
    <row r="358" spans="1:6">
      <c r="A358" s="9">
        <f>'(1)'!A358</f>
        <v>42804</v>
      </c>
      <c r="B358">
        <v>34.945</v>
      </c>
      <c r="C358">
        <v>34.945</v>
      </c>
      <c r="D358">
        <v>34.840000000000003</v>
      </c>
      <c r="E358">
        <v>34.856999999999999</v>
      </c>
      <c r="F358" s="12">
        <v>139288</v>
      </c>
    </row>
    <row r="359" spans="1:6">
      <c r="A359" s="9">
        <f>'(1)'!A359</f>
        <v>42807</v>
      </c>
      <c r="B359">
        <v>34.86</v>
      </c>
      <c r="C359">
        <v>34.923000000000002</v>
      </c>
      <c r="D359">
        <v>34.83</v>
      </c>
      <c r="E359">
        <v>34.905000000000001</v>
      </c>
      <c r="F359" s="12">
        <v>28347</v>
      </c>
    </row>
    <row r="360" spans="1:6">
      <c r="A360" s="9">
        <f>'(1)'!A360</f>
        <v>42808</v>
      </c>
      <c r="B360">
        <v>34.929000000000002</v>
      </c>
      <c r="C360">
        <v>35.021000000000001</v>
      </c>
      <c r="D360">
        <v>34.905000000000001</v>
      </c>
      <c r="E360">
        <v>34.973999999999997</v>
      </c>
      <c r="F360" s="12">
        <v>261742</v>
      </c>
    </row>
    <row r="361" spans="1:6">
      <c r="A361" s="9">
        <f>'(1)'!A361</f>
        <v>42809</v>
      </c>
      <c r="B361">
        <v>34.979999999999997</v>
      </c>
      <c r="C361">
        <v>35.045000000000002</v>
      </c>
      <c r="D361">
        <v>34.966999999999999</v>
      </c>
      <c r="E361">
        <v>34.997</v>
      </c>
      <c r="F361" s="12">
        <v>350118</v>
      </c>
    </row>
    <row r="362" spans="1:6">
      <c r="A362" s="9">
        <f>'(1)'!A362</f>
        <v>42810</v>
      </c>
      <c r="B362">
        <v>35.049999999999997</v>
      </c>
      <c r="C362">
        <v>35.075000000000003</v>
      </c>
      <c r="D362">
        <v>35.020000000000003</v>
      </c>
      <c r="E362">
        <v>35.067</v>
      </c>
      <c r="F362" s="12">
        <v>248708</v>
      </c>
    </row>
    <row r="363" spans="1:6">
      <c r="A363" s="9">
        <f>'(1)'!A363</f>
        <v>42811</v>
      </c>
      <c r="B363">
        <v>35.057000000000002</v>
      </c>
      <c r="C363">
        <v>35.057000000000002</v>
      </c>
      <c r="D363">
        <v>35.01</v>
      </c>
      <c r="E363">
        <v>35.03</v>
      </c>
      <c r="F363" s="12">
        <v>224195</v>
      </c>
    </row>
    <row r="364" spans="1:6">
      <c r="A364" s="9">
        <f>'(1)'!A364</f>
        <v>42814</v>
      </c>
      <c r="B364">
        <v>35.036999999999999</v>
      </c>
      <c r="C364">
        <v>35.094999999999999</v>
      </c>
      <c r="D364">
        <v>35.036999999999999</v>
      </c>
      <c r="E364">
        <v>35.081000000000003</v>
      </c>
      <c r="F364" s="12">
        <v>269515</v>
      </c>
    </row>
    <row r="365" spans="1:6">
      <c r="A365" s="9">
        <f>'(1)'!A365</f>
        <v>42815</v>
      </c>
      <c r="B365">
        <v>35.119999999999997</v>
      </c>
      <c r="C365">
        <v>35.271000000000001</v>
      </c>
      <c r="D365">
        <v>35.055</v>
      </c>
      <c r="E365">
        <v>35.243000000000002</v>
      </c>
      <c r="F365" s="12">
        <v>444133</v>
      </c>
    </row>
    <row r="366" spans="1:6">
      <c r="A366" s="9">
        <f>'(1)'!A366</f>
        <v>42816</v>
      </c>
      <c r="B366">
        <v>35.31</v>
      </c>
      <c r="C366">
        <v>35.380000000000003</v>
      </c>
      <c r="D366">
        <v>35.284999999999997</v>
      </c>
      <c r="E366">
        <v>35.356999999999999</v>
      </c>
      <c r="F366" s="12">
        <v>504122</v>
      </c>
    </row>
    <row r="367" spans="1:6">
      <c r="A367" s="9">
        <f>'(1)'!A367</f>
        <v>42817</v>
      </c>
      <c r="B367">
        <v>35.375</v>
      </c>
      <c r="C367">
        <v>35.424999999999997</v>
      </c>
      <c r="D367">
        <v>35.338000000000001</v>
      </c>
      <c r="E367">
        <v>35.396999999999998</v>
      </c>
      <c r="F367" s="12">
        <v>351344</v>
      </c>
    </row>
    <row r="368" spans="1:6">
      <c r="A368" s="9">
        <f>'(1)'!A368</f>
        <v>42818</v>
      </c>
      <c r="B368">
        <v>35.36</v>
      </c>
      <c r="C368">
        <v>35.36</v>
      </c>
      <c r="D368">
        <v>35.26</v>
      </c>
      <c r="E368">
        <v>35.320999999999998</v>
      </c>
      <c r="F368" s="12">
        <v>276760</v>
      </c>
    </row>
    <row r="369" spans="1:6">
      <c r="A369" s="9">
        <f>'(1)'!A369</f>
        <v>42821</v>
      </c>
      <c r="B369">
        <v>35.317999999999998</v>
      </c>
      <c r="C369">
        <v>35.369999999999997</v>
      </c>
      <c r="D369">
        <v>35.284999999999997</v>
      </c>
      <c r="E369">
        <v>35.313000000000002</v>
      </c>
      <c r="F369" s="12">
        <v>411631</v>
      </c>
    </row>
    <row r="370" spans="1:6">
      <c r="A370" s="9">
        <f>'(1)'!A370</f>
        <v>42822</v>
      </c>
      <c r="B370">
        <v>35.325000000000003</v>
      </c>
      <c r="C370">
        <v>35.325000000000003</v>
      </c>
      <c r="D370">
        <v>35.204000000000001</v>
      </c>
      <c r="E370">
        <v>35.222000000000001</v>
      </c>
      <c r="F370" s="12">
        <v>327902</v>
      </c>
    </row>
    <row r="371" spans="1:6">
      <c r="A371" s="9">
        <f>'(1)'!A371</f>
        <v>42823</v>
      </c>
      <c r="B371">
        <v>35.25</v>
      </c>
      <c r="C371">
        <v>35.25</v>
      </c>
      <c r="D371">
        <v>34.97</v>
      </c>
      <c r="E371">
        <v>35.04</v>
      </c>
      <c r="F371" s="12">
        <v>281525</v>
      </c>
    </row>
    <row r="372" spans="1:6">
      <c r="A372" s="9">
        <f>'(1)'!A372</f>
        <v>42824</v>
      </c>
      <c r="B372">
        <v>34.92</v>
      </c>
      <c r="C372">
        <v>34.979999999999997</v>
      </c>
      <c r="D372">
        <v>34.83</v>
      </c>
      <c r="E372">
        <v>34.85</v>
      </c>
      <c r="F372" s="12">
        <v>220349</v>
      </c>
    </row>
    <row r="373" spans="1:6">
      <c r="A373" s="9">
        <f>'(1)'!A373</f>
        <v>42825</v>
      </c>
      <c r="B373">
        <v>34.909999999999997</v>
      </c>
      <c r="C373">
        <v>34.909999999999997</v>
      </c>
      <c r="D373">
        <v>34.659999999999997</v>
      </c>
      <c r="E373">
        <v>34.72</v>
      </c>
      <c r="F373" s="12">
        <v>239247</v>
      </c>
    </row>
    <row r="374" spans="1:6">
      <c r="A374" s="9">
        <f>'(1)'!A374</f>
        <v>42828</v>
      </c>
      <c r="B374">
        <v>34.69</v>
      </c>
      <c r="C374">
        <v>34.784999999999997</v>
      </c>
      <c r="D374">
        <v>34.634999999999998</v>
      </c>
      <c r="E374">
        <v>34.67</v>
      </c>
      <c r="F374" s="12">
        <v>291705</v>
      </c>
    </row>
    <row r="375" spans="1:6">
      <c r="A375" s="9">
        <f>'(1)'!A375</f>
        <v>42829</v>
      </c>
      <c r="B375">
        <v>34.695</v>
      </c>
      <c r="C375">
        <v>34.795000000000002</v>
      </c>
      <c r="D375">
        <v>34.630000000000003</v>
      </c>
      <c r="E375">
        <v>34.659999999999997</v>
      </c>
      <c r="F375" s="12">
        <v>327912</v>
      </c>
    </row>
    <row r="376" spans="1:6">
      <c r="A376" s="9">
        <f>'(1)'!A376</f>
        <v>42830</v>
      </c>
      <c r="B376">
        <v>34.652999999999999</v>
      </c>
      <c r="C376">
        <v>34.695</v>
      </c>
      <c r="D376">
        <v>34.56</v>
      </c>
      <c r="E376">
        <v>34.659999999999997</v>
      </c>
      <c r="F376" s="12">
        <v>320211</v>
      </c>
    </row>
    <row r="377" spans="1:6">
      <c r="A377" s="9">
        <f>'(1)'!A377</f>
        <v>42831</v>
      </c>
      <c r="B377">
        <v>34.67</v>
      </c>
      <c r="C377">
        <v>34.695</v>
      </c>
      <c r="D377">
        <v>34.57</v>
      </c>
      <c r="E377">
        <v>34.646999999999998</v>
      </c>
      <c r="F377" s="12">
        <v>215340</v>
      </c>
    </row>
    <row r="378" spans="1:6">
      <c r="A378" s="9">
        <f>'(1)'!A378</f>
        <v>42832</v>
      </c>
      <c r="B378">
        <v>34.664999999999999</v>
      </c>
      <c r="C378">
        <v>34.664999999999999</v>
      </c>
      <c r="D378">
        <v>34.39</v>
      </c>
      <c r="E378">
        <v>34.398000000000003</v>
      </c>
      <c r="F378" s="12">
        <v>195521</v>
      </c>
    </row>
    <row r="379" spans="1:6">
      <c r="A379" s="9">
        <f>'(1)'!A379</f>
        <v>42835</v>
      </c>
      <c r="B379">
        <v>34.380000000000003</v>
      </c>
      <c r="C379">
        <v>34.460999999999999</v>
      </c>
      <c r="D379">
        <v>34.36</v>
      </c>
      <c r="E379">
        <v>34.418999999999997</v>
      </c>
      <c r="F379" s="12">
        <v>186414</v>
      </c>
    </row>
    <row r="380" spans="1:6">
      <c r="A380" s="9">
        <f>'(1)'!A380</f>
        <v>42836</v>
      </c>
      <c r="B380">
        <v>34.42</v>
      </c>
      <c r="C380">
        <v>34.545000000000002</v>
      </c>
      <c r="D380">
        <v>34.42</v>
      </c>
      <c r="E380">
        <v>34.438000000000002</v>
      </c>
      <c r="F380" s="12">
        <v>140442</v>
      </c>
    </row>
    <row r="381" spans="1:6">
      <c r="A381" s="9">
        <f>'(1)'!A381</f>
        <v>42837</v>
      </c>
      <c r="B381">
        <v>34.479999999999997</v>
      </c>
      <c r="C381">
        <v>34.515000000000001</v>
      </c>
      <c r="D381">
        <v>34.39</v>
      </c>
      <c r="E381">
        <v>34.424999999999997</v>
      </c>
      <c r="F381" s="12">
        <v>128549</v>
      </c>
    </row>
    <row r="382" spans="1:6">
      <c r="A382" s="9">
        <f>'(1)'!A382</f>
        <v>42838</v>
      </c>
      <c r="B382">
        <v>34.457999999999998</v>
      </c>
      <c r="C382">
        <v>34.51</v>
      </c>
      <c r="D382">
        <v>34.36</v>
      </c>
      <c r="E382">
        <v>34.365000000000002</v>
      </c>
      <c r="F382" s="12">
        <v>27461</v>
      </c>
    </row>
    <row r="383" spans="1:6">
      <c r="A383" s="9">
        <f>'(1)'!A383</f>
        <v>42842</v>
      </c>
      <c r="B383">
        <v>34.450000000000003</v>
      </c>
      <c r="C383">
        <v>34.450000000000003</v>
      </c>
      <c r="D383">
        <v>34.270000000000003</v>
      </c>
      <c r="E383">
        <v>34.348999999999997</v>
      </c>
      <c r="F383" s="12">
        <v>241746</v>
      </c>
    </row>
    <row r="384" spans="1:6">
      <c r="A384" s="9">
        <f>'(1)'!A384</f>
        <v>42843</v>
      </c>
      <c r="B384">
        <v>34.369</v>
      </c>
      <c r="C384">
        <v>34.460999999999999</v>
      </c>
      <c r="D384">
        <v>34.332999999999998</v>
      </c>
      <c r="E384">
        <v>34.423000000000002</v>
      </c>
      <c r="F384" s="12">
        <v>302109</v>
      </c>
    </row>
    <row r="385" spans="1:6">
      <c r="A385" s="9">
        <f>'(1)'!A385</f>
        <v>42844</v>
      </c>
      <c r="B385">
        <v>34.445</v>
      </c>
      <c r="C385">
        <v>34.57</v>
      </c>
      <c r="D385">
        <v>34.44</v>
      </c>
      <c r="E385">
        <v>34.533000000000001</v>
      </c>
      <c r="F385" s="12">
        <v>353017</v>
      </c>
    </row>
    <row r="386" spans="1:6">
      <c r="A386" s="9">
        <f>'(1)'!A386</f>
        <v>42845</v>
      </c>
      <c r="B386">
        <v>34.515000000000001</v>
      </c>
      <c r="C386">
        <v>34.670999999999999</v>
      </c>
      <c r="D386">
        <v>34.515000000000001</v>
      </c>
      <c r="E386">
        <v>34.594000000000001</v>
      </c>
      <c r="F386" s="12">
        <v>239472</v>
      </c>
    </row>
    <row r="387" spans="1:6">
      <c r="A387" s="9">
        <f>'(1)'!A387</f>
        <v>42846</v>
      </c>
      <c r="B387">
        <v>34.64</v>
      </c>
      <c r="C387">
        <v>34.676000000000002</v>
      </c>
      <c r="D387">
        <v>34.61</v>
      </c>
      <c r="E387">
        <v>34.619999999999997</v>
      </c>
      <c r="F387" s="12">
        <v>317775</v>
      </c>
    </row>
    <row r="388" spans="1:6">
      <c r="A388" s="9">
        <f>'(1)'!A388</f>
        <v>42849</v>
      </c>
      <c r="B388">
        <v>34.64</v>
      </c>
      <c r="C388">
        <v>34.64</v>
      </c>
      <c r="D388">
        <v>34.56</v>
      </c>
      <c r="E388">
        <v>34.575000000000003</v>
      </c>
      <c r="F388" s="12">
        <v>298898</v>
      </c>
    </row>
    <row r="389" spans="1:6">
      <c r="A389" s="9">
        <f>'(1)'!A389</f>
        <v>42850</v>
      </c>
      <c r="B389">
        <v>34.56</v>
      </c>
      <c r="C389">
        <v>34.56</v>
      </c>
      <c r="D389">
        <v>34.479999999999997</v>
      </c>
      <c r="E389">
        <v>34.488</v>
      </c>
      <c r="F389" s="12">
        <v>340419</v>
      </c>
    </row>
    <row r="390" spans="1:6">
      <c r="A390" s="9">
        <f>'(1)'!A390</f>
        <v>42851</v>
      </c>
      <c r="B390">
        <v>34.51</v>
      </c>
      <c r="C390">
        <v>34.51</v>
      </c>
      <c r="D390">
        <v>34.24</v>
      </c>
      <c r="E390">
        <v>34.256999999999998</v>
      </c>
      <c r="F390" s="12">
        <v>373526</v>
      </c>
    </row>
    <row r="391" spans="1:6">
      <c r="A391" s="9">
        <f>'(1)'!A391</f>
        <v>42852</v>
      </c>
      <c r="B391">
        <v>34.289000000000001</v>
      </c>
      <c r="C391">
        <v>34.444000000000003</v>
      </c>
      <c r="D391">
        <v>34.265000000000001</v>
      </c>
      <c r="E391">
        <v>34.380000000000003</v>
      </c>
      <c r="F391" s="12">
        <v>325309</v>
      </c>
    </row>
    <row r="392" spans="1:6">
      <c r="A392" s="9">
        <f>'(1)'!A392</f>
        <v>42853</v>
      </c>
      <c r="B392">
        <v>34.381999999999998</v>
      </c>
      <c r="C392">
        <v>34.409999999999997</v>
      </c>
      <c r="D392">
        <v>34.268999999999998</v>
      </c>
      <c r="E392">
        <v>34.393000000000001</v>
      </c>
      <c r="F392" s="12">
        <v>158972</v>
      </c>
    </row>
    <row r="393" spans="1:6">
      <c r="A393" s="9">
        <f>'(1)'!A393</f>
        <v>42856</v>
      </c>
      <c r="B393">
        <v>34.31</v>
      </c>
      <c r="C393">
        <v>34.411000000000001</v>
      </c>
      <c r="D393">
        <v>34.31</v>
      </c>
      <c r="E393">
        <v>34.341999999999999</v>
      </c>
      <c r="F393" s="12">
        <v>373099</v>
      </c>
    </row>
    <row r="394" spans="1:6">
      <c r="A394" s="9">
        <f>'(1)'!A394</f>
        <v>42857</v>
      </c>
      <c r="B394">
        <v>34.35</v>
      </c>
      <c r="C394">
        <v>34.450000000000003</v>
      </c>
      <c r="D394">
        <v>34.308</v>
      </c>
      <c r="E394">
        <v>34.381999999999998</v>
      </c>
      <c r="F394" s="12">
        <v>435407</v>
      </c>
    </row>
    <row r="395" spans="1:6">
      <c r="A395" s="9">
        <f>'(1)'!A395</f>
        <v>42858</v>
      </c>
      <c r="B395">
        <v>34.380000000000003</v>
      </c>
      <c r="C395">
        <v>34.39</v>
      </c>
      <c r="D395">
        <v>34.295000000000002</v>
      </c>
      <c r="E395">
        <v>34.353999999999999</v>
      </c>
      <c r="F395" s="12">
        <v>401851</v>
      </c>
    </row>
    <row r="396" spans="1:6">
      <c r="A396" s="9">
        <f>'(1)'!A396</f>
        <v>42859</v>
      </c>
      <c r="B396">
        <v>34.369999999999997</v>
      </c>
      <c r="C396">
        <v>34.42</v>
      </c>
      <c r="D396">
        <v>34.32</v>
      </c>
      <c r="E396">
        <v>34.380000000000003</v>
      </c>
      <c r="F396" s="12">
        <v>348477</v>
      </c>
    </row>
    <row r="397" spans="1:6">
      <c r="A397" s="9">
        <f>'(1)'!A397</f>
        <v>42860</v>
      </c>
      <c r="B397">
        <v>34.429000000000002</v>
      </c>
      <c r="C397">
        <v>34.46</v>
      </c>
      <c r="D397">
        <v>34.365000000000002</v>
      </c>
      <c r="E397">
        <v>34.46</v>
      </c>
      <c r="F397" s="12">
        <v>267284</v>
      </c>
    </row>
    <row r="398" spans="1:6">
      <c r="A398" s="9">
        <f>'(1)'!A398</f>
        <v>42863</v>
      </c>
      <c r="B398">
        <v>34.44</v>
      </c>
      <c r="C398">
        <v>34.619999999999997</v>
      </c>
      <c r="D398">
        <v>34.44</v>
      </c>
      <c r="E398">
        <v>34.61</v>
      </c>
      <c r="F398" s="12">
        <v>272756</v>
      </c>
    </row>
    <row r="399" spans="1:6">
      <c r="A399" s="9">
        <f>'(1)'!A399</f>
        <v>42864</v>
      </c>
      <c r="B399">
        <v>34.591999999999999</v>
      </c>
      <c r="C399">
        <v>34.659999999999997</v>
      </c>
      <c r="D399">
        <v>34.57</v>
      </c>
      <c r="E399">
        <v>34.619999999999997</v>
      </c>
      <c r="F399" s="12">
        <v>206557</v>
      </c>
    </row>
    <row r="400" spans="1:6">
      <c r="A400" s="9">
        <f>'(1)'!A400</f>
        <v>42865</v>
      </c>
      <c r="B400">
        <v>34.631999999999998</v>
      </c>
      <c r="C400">
        <v>34.631999999999998</v>
      </c>
      <c r="D400">
        <v>34.47</v>
      </c>
      <c r="E400">
        <v>34.5</v>
      </c>
      <c r="F400" s="12">
        <v>187128</v>
      </c>
    </row>
    <row r="401" spans="1:6">
      <c r="A401" s="9">
        <f>'(1)'!A401</f>
        <v>42866</v>
      </c>
      <c r="B401">
        <v>34.479999999999997</v>
      </c>
      <c r="C401">
        <v>34.49</v>
      </c>
      <c r="D401">
        <v>34.409999999999997</v>
      </c>
      <c r="E401">
        <v>34.47</v>
      </c>
      <c r="F401" s="12">
        <v>23204</v>
      </c>
    </row>
    <row r="402" spans="1:6">
      <c r="A402" s="9">
        <f>'(1)'!A402</f>
        <v>42867</v>
      </c>
      <c r="B402">
        <v>34.520000000000003</v>
      </c>
      <c r="C402">
        <v>34.630000000000003</v>
      </c>
      <c r="D402">
        <v>34.494999999999997</v>
      </c>
      <c r="E402">
        <v>34.61</v>
      </c>
      <c r="F402" s="12">
        <v>121525</v>
      </c>
    </row>
    <row r="403" spans="1:6">
      <c r="A403" s="9">
        <f>'(1)'!A403</f>
        <v>42870</v>
      </c>
      <c r="B403">
        <v>34.634999999999998</v>
      </c>
      <c r="C403">
        <v>34.69</v>
      </c>
      <c r="D403">
        <v>34.57</v>
      </c>
      <c r="E403">
        <v>34.68</v>
      </c>
      <c r="F403" s="12">
        <v>364060</v>
      </c>
    </row>
    <row r="404" spans="1:6">
      <c r="A404" s="9">
        <f>'(1)'!A404</f>
        <v>42871</v>
      </c>
      <c r="B404">
        <v>34.664999999999999</v>
      </c>
      <c r="C404">
        <v>34.704999999999998</v>
      </c>
      <c r="D404">
        <v>34.6</v>
      </c>
      <c r="E404">
        <v>34.659999999999997</v>
      </c>
      <c r="F404" s="12">
        <v>357189</v>
      </c>
    </row>
    <row r="405" spans="1:6">
      <c r="A405" s="9">
        <f>'(1)'!A405</f>
        <v>42872</v>
      </c>
      <c r="B405">
        <v>34.664999999999999</v>
      </c>
      <c r="C405">
        <v>34.783000000000001</v>
      </c>
      <c r="D405">
        <v>34.64</v>
      </c>
      <c r="E405">
        <v>34.76</v>
      </c>
      <c r="F405" s="12">
        <v>541579</v>
      </c>
    </row>
    <row r="406" spans="1:6">
      <c r="A406" s="9">
        <f>'(1)'!A406</f>
        <v>42873</v>
      </c>
      <c r="B406">
        <v>34.770000000000003</v>
      </c>
      <c r="C406">
        <v>34.814999999999998</v>
      </c>
      <c r="D406">
        <v>34.700000000000003</v>
      </c>
      <c r="E406">
        <v>34.755000000000003</v>
      </c>
      <c r="F406" s="12">
        <v>530438</v>
      </c>
    </row>
    <row r="407" spans="1:6">
      <c r="A407" s="9">
        <f>'(1)'!A407</f>
        <v>42874</v>
      </c>
      <c r="B407">
        <v>34.75</v>
      </c>
      <c r="C407">
        <v>34.75</v>
      </c>
      <c r="D407">
        <v>34.69</v>
      </c>
      <c r="E407">
        <v>34.737000000000002</v>
      </c>
      <c r="F407" s="12">
        <v>400718</v>
      </c>
    </row>
    <row r="408" spans="1:6">
      <c r="A408" s="9">
        <f>'(1)'!A408</f>
        <v>42877</v>
      </c>
      <c r="B408">
        <v>34.674999999999997</v>
      </c>
      <c r="C408">
        <v>34.725000000000001</v>
      </c>
      <c r="D408">
        <v>34.520000000000003</v>
      </c>
      <c r="E408">
        <v>34.534999999999997</v>
      </c>
      <c r="F408" s="12">
        <v>332913</v>
      </c>
    </row>
    <row r="409" spans="1:6">
      <c r="A409" s="9">
        <f>'(1)'!A409</f>
        <v>42878</v>
      </c>
      <c r="B409">
        <v>34.549999999999997</v>
      </c>
      <c r="C409">
        <v>34.576999999999998</v>
      </c>
      <c r="D409">
        <v>34.44</v>
      </c>
      <c r="E409">
        <v>34.521999999999998</v>
      </c>
      <c r="F409" s="12">
        <v>368112</v>
      </c>
    </row>
    <row r="410" spans="1:6">
      <c r="A410" s="9">
        <f>'(1)'!A410</f>
        <v>42879</v>
      </c>
      <c r="B410">
        <v>34.484999999999999</v>
      </c>
      <c r="C410">
        <v>34.549999999999997</v>
      </c>
      <c r="D410">
        <v>34.44</v>
      </c>
      <c r="E410">
        <v>34.518000000000001</v>
      </c>
      <c r="F410" s="12">
        <v>315588</v>
      </c>
    </row>
    <row r="411" spans="1:6">
      <c r="A411" s="9">
        <f>'(1)'!A411</f>
        <v>42880</v>
      </c>
      <c r="B411">
        <v>34.505000000000003</v>
      </c>
      <c r="C411">
        <v>34.520000000000003</v>
      </c>
      <c r="D411">
        <v>34.450000000000003</v>
      </c>
      <c r="E411">
        <v>34.505000000000003</v>
      </c>
      <c r="F411" s="12">
        <v>304757</v>
      </c>
    </row>
    <row r="412" spans="1:6">
      <c r="A412" s="9">
        <f>'(1)'!A412</f>
        <v>42881</v>
      </c>
      <c r="B412">
        <v>34.49</v>
      </c>
      <c r="C412">
        <v>34.555</v>
      </c>
      <c r="D412">
        <v>34.36</v>
      </c>
      <c r="E412">
        <v>34.39</v>
      </c>
      <c r="F412" s="12">
        <v>331418</v>
      </c>
    </row>
    <row r="413" spans="1:6">
      <c r="A413" s="9">
        <f>'(1)'!A413</f>
        <v>42885</v>
      </c>
      <c r="B413">
        <v>34.33</v>
      </c>
      <c r="C413">
        <v>34.423000000000002</v>
      </c>
      <c r="D413">
        <v>34.314999999999998</v>
      </c>
      <c r="E413">
        <v>34.396999999999998</v>
      </c>
      <c r="F413" s="12">
        <v>340962</v>
      </c>
    </row>
    <row r="414" spans="1:6">
      <c r="A414" s="9">
        <f>'(1)'!A414</f>
        <v>42886</v>
      </c>
      <c r="B414">
        <v>34.314999999999998</v>
      </c>
      <c r="C414">
        <v>34.44</v>
      </c>
      <c r="D414">
        <v>34.28</v>
      </c>
      <c r="E414">
        <v>34.409999999999997</v>
      </c>
      <c r="F414" s="12">
        <v>331361</v>
      </c>
    </row>
    <row r="415" spans="1:6">
      <c r="A415" s="9">
        <f>'(1)'!A415</f>
        <v>42887</v>
      </c>
      <c r="B415">
        <v>34.42</v>
      </c>
      <c r="C415">
        <v>34.484999999999999</v>
      </c>
      <c r="D415">
        <v>34.380000000000003</v>
      </c>
      <c r="E415">
        <v>34.384999999999998</v>
      </c>
      <c r="F415" s="12">
        <v>363694</v>
      </c>
    </row>
    <row r="416" spans="1:6">
      <c r="A416" s="9">
        <f>'(1)'!A416</f>
        <v>42888</v>
      </c>
      <c r="B416">
        <v>34.380000000000003</v>
      </c>
      <c r="C416">
        <v>34.380000000000003</v>
      </c>
      <c r="D416">
        <v>34.174999999999997</v>
      </c>
      <c r="E416">
        <v>34.228000000000002</v>
      </c>
      <c r="F416" s="12">
        <v>333274</v>
      </c>
    </row>
    <row r="417" spans="1:6">
      <c r="A417" s="9">
        <f>'(1)'!A417</f>
        <v>42891</v>
      </c>
      <c r="B417">
        <v>34.234999999999999</v>
      </c>
      <c r="C417">
        <v>34.234999999999999</v>
      </c>
      <c r="D417">
        <v>34.03</v>
      </c>
      <c r="E417">
        <v>34.057000000000002</v>
      </c>
      <c r="F417" s="12">
        <v>379122</v>
      </c>
    </row>
    <row r="418" spans="1:6">
      <c r="A418" s="9">
        <f>'(1)'!A418</f>
        <v>42892</v>
      </c>
      <c r="B418">
        <v>34.049999999999997</v>
      </c>
      <c r="C418">
        <v>34.130000000000003</v>
      </c>
      <c r="D418">
        <v>34.04</v>
      </c>
      <c r="E418">
        <v>34.118000000000002</v>
      </c>
      <c r="F418" s="12">
        <v>328325</v>
      </c>
    </row>
    <row r="419" spans="1:6">
      <c r="A419" s="9">
        <f>'(1)'!A419</f>
        <v>42893</v>
      </c>
      <c r="B419">
        <v>34.11</v>
      </c>
      <c r="C419">
        <v>34.177</v>
      </c>
      <c r="D419">
        <v>34.076999999999998</v>
      </c>
      <c r="E419">
        <v>34.130000000000003</v>
      </c>
      <c r="F419" s="12">
        <v>351635</v>
      </c>
    </row>
    <row r="420" spans="1:6">
      <c r="A420" s="9">
        <f>'(1)'!A420</f>
        <v>42894</v>
      </c>
      <c r="B420">
        <v>34.17</v>
      </c>
      <c r="C420">
        <v>34.17</v>
      </c>
      <c r="D420">
        <v>34.015000000000001</v>
      </c>
      <c r="E420">
        <v>34.052</v>
      </c>
      <c r="F420" s="12">
        <v>464495</v>
      </c>
    </row>
    <row r="421" spans="1:6">
      <c r="A421" s="9">
        <f>'(1)'!A421</f>
        <v>42895</v>
      </c>
      <c r="B421">
        <v>34.04</v>
      </c>
      <c r="C421">
        <v>34.18</v>
      </c>
      <c r="D421">
        <v>34.04</v>
      </c>
      <c r="E421">
        <v>34.128</v>
      </c>
      <c r="F421" s="12">
        <v>265833</v>
      </c>
    </row>
    <row r="422" spans="1:6">
      <c r="A422" s="9">
        <f>'(1)'!A422</f>
        <v>42898</v>
      </c>
      <c r="B422">
        <v>34.15</v>
      </c>
      <c r="C422">
        <v>34.234999999999999</v>
      </c>
      <c r="D422">
        <v>34.119999999999997</v>
      </c>
      <c r="E422">
        <v>34.143000000000001</v>
      </c>
      <c r="F422" s="12">
        <v>36592</v>
      </c>
    </row>
    <row r="423" spans="1:6">
      <c r="A423" s="9">
        <f>'(1)'!A423</f>
        <v>42899</v>
      </c>
      <c r="B423">
        <v>34.155000000000001</v>
      </c>
      <c r="C423">
        <v>34.155000000000001</v>
      </c>
      <c r="D423">
        <v>33.942999999999998</v>
      </c>
      <c r="E423">
        <v>34.003</v>
      </c>
      <c r="F423" s="12">
        <v>137207</v>
      </c>
    </row>
    <row r="424" spans="1:6">
      <c r="A424" s="9">
        <f>'(1)'!A424</f>
        <v>42900</v>
      </c>
      <c r="B424">
        <v>34.005000000000003</v>
      </c>
      <c r="C424">
        <v>34.049999999999997</v>
      </c>
      <c r="D424">
        <v>33.945</v>
      </c>
      <c r="E424">
        <v>34.012999999999998</v>
      </c>
      <c r="F424" s="12">
        <v>41681</v>
      </c>
    </row>
    <row r="425" spans="1:6">
      <c r="A425" s="9">
        <f>'(1)'!A425</f>
        <v>42901</v>
      </c>
      <c r="B425">
        <v>34.015000000000001</v>
      </c>
      <c r="C425">
        <v>34.027999999999999</v>
      </c>
      <c r="D425">
        <v>33.94</v>
      </c>
      <c r="E425">
        <v>33.99</v>
      </c>
      <c r="F425" s="12">
        <v>462917</v>
      </c>
    </row>
    <row r="426" spans="1:6">
      <c r="A426" s="9">
        <f>'(1)'!A426</f>
        <v>42902</v>
      </c>
      <c r="B426">
        <v>34.01</v>
      </c>
      <c r="C426">
        <v>34.085000000000001</v>
      </c>
      <c r="D426">
        <v>34</v>
      </c>
      <c r="E426">
        <v>34.04</v>
      </c>
      <c r="F426" s="12">
        <v>451455</v>
      </c>
    </row>
    <row r="427" spans="1:6">
      <c r="A427" s="9">
        <f>'(1)'!A427</f>
        <v>42905</v>
      </c>
      <c r="B427">
        <v>34.015000000000001</v>
      </c>
      <c r="C427">
        <v>34.104999999999997</v>
      </c>
      <c r="D427">
        <v>34.015000000000001</v>
      </c>
      <c r="E427">
        <v>34.049999999999997</v>
      </c>
      <c r="F427" s="12">
        <v>348409</v>
      </c>
    </row>
    <row r="428" spans="1:6">
      <c r="A428" s="9">
        <f>'(1)'!A428</f>
        <v>42906</v>
      </c>
      <c r="B428">
        <v>34.090000000000003</v>
      </c>
      <c r="C428">
        <v>34.094999999999999</v>
      </c>
      <c r="D428">
        <v>34.034999999999997</v>
      </c>
      <c r="E428">
        <v>34.073</v>
      </c>
      <c r="F428" s="12">
        <v>329713</v>
      </c>
    </row>
    <row r="429" spans="1:6">
      <c r="A429" s="9">
        <f>'(1)'!A429</f>
        <v>42907</v>
      </c>
      <c r="B429">
        <v>34.090000000000003</v>
      </c>
      <c r="C429">
        <v>34.090000000000003</v>
      </c>
      <c r="D429">
        <v>33.935000000000002</v>
      </c>
      <c r="E429">
        <v>33.935000000000002</v>
      </c>
      <c r="F429" s="12">
        <v>461745</v>
      </c>
    </row>
    <row r="430" spans="1:6">
      <c r="A430" s="9">
        <f>'(1)'!A430</f>
        <v>42908</v>
      </c>
      <c r="B430">
        <v>33.975000000000001</v>
      </c>
      <c r="C430">
        <v>33.975000000000001</v>
      </c>
      <c r="D430">
        <v>33.872999999999998</v>
      </c>
      <c r="E430">
        <v>33.923000000000002</v>
      </c>
      <c r="F430" s="12">
        <v>445968</v>
      </c>
    </row>
    <row r="431" spans="1:6">
      <c r="A431" s="9">
        <f>'(1)'!A431</f>
        <v>42909</v>
      </c>
      <c r="B431">
        <v>33.909999999999997</v>
      </c>
      <c r="C431">
        <v>33.99</v>
      </c>
      <c r="D431">
        <v>33.825000000000003</v>
      </c>
      <c r="E431">
        <v>33.987000000000002</v>
      </c>
      <c r="F431" s="12">
        <v>285815</v>
      </c>
    </row>
    <row r="432" spans="1:6">
      <c r="A432" s="9">
        <f>'(1)'!A432</f>
        <v>42912</v>
      </c>
      <c r="B432">
        <v>33.96</v>
      </c>
      <c r="C432">
        <v>34.027999999999999</v>
      </c>
      <c r="D432">
        <v>33.917000000000002</v>
      </c>
      <c r="E432">
        <v>33.97</v>
      </c>
      <c r="F432" s="12">
        <v>316560</v>
      </c>
    </row>
    <row r="433" spans="1:6">
      <c r="A433" s="9">
        <f>'(1)'!A433</f>
        <v>42913</v>
      </c>
      <c r="B433">
        <v>33.966999999999999</v>
      </c>
      <c r="C433">
        <v>33.97</v>
      </c>
      <c r="D433">
        <v>33.909999999999997</v>
      </c>
      <c r="E433">
        <v>33.935000000000002</v>
      </c>
      <c r="F433" s="12">
        <v>321281</v>
      </c>
    </row>
    <row r="434" spans="1:6">
      <c r="A434" s="9">
        <f>'(1)'!A434</f>
        <v>42914</v>
      </c>
      <c r="B434">
        <v>33.954999999999998</v>
      </c>
      <c r="C434">
        <v>34.024999999999999</v>
      </c>
      <c r="D434">
        <v>33.945</v>
      </c>
      <c r="E434">
        <v>33.984999999999999</v>
      </c>
      <c r="F434" s="12">
        <v>464423</v>
      </c>
    </row>
    <row r="435" spans="1:6">
      <c r="A435" s="9">
        <f>'(1)'!A435</f>
        <v>42915</v>
      </c>
      <c r="B435">
        <v>33.978000000000002</v>
      </c>
      <c r="C435">
        <v>34.049999999999997</v>
      </c>
      <c r="D435">
        <v>33.97</v>
      </c>
      <c r="E435">
        <v>33.987000000000002</v>
      </c>
      <c r="F435" s="12">
        <v>301404</v>
      </c>
    </row>
    <row r="436" spans="1:6">
      <c r="A436" s="9">
        <f>'(1)'!A436</f>
        <v>42916</v>
      </c>
      <c r="B436">
        <v>34.034999999999997</v>
      </c>
      <c r="C436">
        <v>34.04</v>
      </c>
      <c r="D436">
        <v>33.94</v>
      </c>
      <c r="E436">
        <v>33.997999999999998</v>
      </c>
      <c r="F436" s="12">
        <v>227424</v>
      </c>
    </row>
    <row r="437" spans="1:6">
      <c r="A437" s="9">
        <f>'(1)'!A437</f>
        <v>42919</v>
      </c>
      <c r="B437">
        <v>33.97</v>
      </c>
      <c r="C437">
        <v>34.01</v>
      </c>
      <c r="D437">
        <v>33.94</v>
      </c>
      <c r="E437">
        <v>33.942999999999998</v>
      </c>
      <c r="F437" s="12">
        <v>261488</v>
      </c>
    </row>
    <row r="438" spans="1:6">
      <c r="A438" s="9">
        <f>'(1)'!A438</f>
        <v>42921</v>
      </c>
      <c r="B438">
        <v>33.94</v>
      </c>
      <c r="C438">
        <v>33.979999999999997</v>
      </c>
      <c r="D438">
        <v>33.93</v>
      </c>
      <c r="E438">
        <v>33.972000000000001</v>
      </c>
      <c r="F438" s="12">
        <v>343458</v>
      </c>
    </row>
    <row r="439" spans="1:6">
      <c r="A439" s="9">
        <f>'(1)'!A439</f>
        <v>42922</v>
      </c>
      <c r="B439">
        <v>33.94</v>
      </c>
      <c r="C439">
        <v>34.002000000000002</v>
      </c>
      <c r="D439">
        <v>33.92</v>
      </c>
      <c r="E439">
        <v>33.966999999999999</v>
      </c>
      <c r="F439" s="12">
        <v>389712</v>
      </c>
    </row>
    <row r="440" spans="1:6">
      <c r="A440" s="9">
        <f>'(1)'!A440</f>
        <v>42923</v>
      </c>
      <c r="B440">
        <v>33.97</v>
      </c>
      <c r="C440">
        <v>34.01</v>
      </c>
      <c r="D440">
        <v>33.93</v>
      </c>
      <c r="E440">
        <v>34</v>
      </c>
      <c r="F440" s="12">
        <v>346755</v>
      </c>
    </row>
    <row r="441" spans="1:6">
      <c r="A441" s="9">
        <f>'(1)'!A441</f>
        <v>42926</v>
      </c>
      <c r="B441">
        <v>33.97</v>
      </c>
      <c r="C441">
        <v>33.99</v>
      </c>
      <c r="D441">
        <v>33.938000000000002</v>
      </c>
      <c r="E441">
        <v>33.97</v>
      </c>
      <c r="F441" s="12">
        <v>252259</v>
      </c>
    </row>
    <row r="442" spans="1:6">
      <c r="A442" s="9">
        <f>'(1)'!A442</f>
        <v>42927</v>
      </c>
      <c r="B442">
        <v>34</v>
      </c>
      <c r="C442">
        <v>34.01</v>
      </c>
      <c r="D442">
        <v>33.951999999999998</v>
      </c>
      <c r="E442">
        <v>33.96</v>
      </c>
      <c r="F442" s="12">
        <v>203221</v>
      </c>
    </row>
    <row r="443" spans="1:6">
      <c r="A443" s="9">
        <f>'(1)'!A443</f>
        <v>42928</v>
      </c>
      <c r="B443">
        <v>33.93</v>
      </c>
      <c r="C443">
        <v>34</v>
      </c>
      <c r="D443">
        <v>33.917000000000002</v>
      </c>
      <c r="E443">
        <v>33.981999999999999</v>
      </c>
      <c r="F443" s="12">
        <v>263256</v>
      </c>
    </row>
    <row r="444" spans="1:6">
      <c r="A444" s="9">
        <f>'(1)'!A444</f>
        <v>42929</v>
      </c>
      <c r="B444">
        <v>33.979999999999997</v>
      </c>
      <c r="C444">
        <v>34.03</v>
      </c>
      <c r="D444">
        <v>33.979999999999997</v>
      </c>
      <c r="E444">
        <v>34.020000000000003</v>
      </c>
      <c r="F444" s="12">
        <v>162581</v>
      </c>
    </row>
    <row r="445" spans="1:6">
      <c r="A445" s="9">
        <f>'(1)'!A445</f>
        <v>42930</v>
      </c>
      <c r="B445">
        <v>34.01</v>
      </c>
      <c r="C445">
        <v>34.042000000000002</v>
      </c>
      <c r="D445">
        <v>33.97</v>
      </c>
      <c r="E445">
        <v>34.033000000000001</v>
      </c>
      <c r="F445" s="12">
        <v>179560</v>
      </c>
    </row>
    <row r="446" spans="1:6">
      <c r="A446" s="9">
        <f>'(1)'!A446</f>
        <v>42933</v>
      </c>
      <c r="B446">
        <v>34</v>
      </c>
      <c r="C446">
        <v>34.082999999999998</v>
      </c>
      <c r="D446">
        <v>34</v>
      </c>
      <c r="E446">
        <v>34.076999999999998</v>
      </c>
      <c r="F446" s="12">
        <v>26181</v>
      </c>
    </row>
    <row r="447" spans="1:6">
      <c r="A447" s="9">
        <f>'(1)'!A447</f>
        <v>42934</v>
      </c>
      <c r="B447">
        <v>34.064999999999998</v>
      </c>
      <c r="C447">
        <v>34.112000000000002</v>
      </c>
      <c r="D447">
        <v>34.06</v>
      </c>
      <c r="E447">
        <v>34.085000000000001</v>
      </c>
      <c r="F447" s="12">
        <v>244518</v>
      </c>
    </row>
    <row r="448" spans="1:6">
      <c r="A448" s="9">
        <f>'(1)'!A448</f>
        <v>42935</v>
      </c>
      <c r="B448">
        <v>34.11</v>
      </c>
      <c r="C448">
        <v>34.14</v>
      </c>
      <c r="D448">
        <v>34.08</v>
      </c>
      <c r="E448">
        <v>34.1</v>
      </c>
      <c r="F448" s="12">
        <v>129566</v>
      </c>
    </row>
    <row r="449" spans="1:6">
      <c r="A449" s="9">
        <f>'(1)'!A449</f>
        <v>42936</v>
      </c>
      <c r="B449">
        <v>34.090000000000003</v>
      </c>
      <c r="C449">
        <v>34.1</v>
      </c>
      <c r="D449">
        <v>33.979999999999997</v>
      </c>
      <c r="E449">
        <v>34.04</v>
      </c>
      <c r="F449" s="12">
        <v>372984</v>
      </c>
    </row>
    <row r="450" spans="1:6">
      <c r="A450" s="9">
        <f>'(1)'!A450</f>
        <v>42937</v>
      </c>
      <c r="B450">
        <v>33.96</v>
      </c>
      <c r="C450">
        <v>34.01</v>
      </c>
      <c r="D450">
        <v>33.92</v>
      </c>
      <c r="E450">
        <v>33.951999999999998</v>
      </c>
      <c r="F450" s="12">
        <v>308255</v>
      </c>
    </row>
    <row r="451" spans="1:6">
      <c r="A451" s="9">
        <f>'(1)'!A451</f>
        <v>42940</v>
      </c>
      <c r="B451">
        <v>33.945</v>
      </c>
      <c r="C451">
        <v>33.950000000000003</v>
      </c>
      <c r="D451">
        <v>33.85</v>
      </c>
      <c r="E451">
        <v>33.862000000000002</v>
      </c>
      <c r="F451" s="12">
        <v>302323</v>
      </c>
    </row>
    <row r="452" spans="1:6">
      <c r="A452" s="9">
        <f>'(1)'!A452</f>
        <v>42941</v>
      </c>
      <c r="B452">
        <v>33.869999999999997</v>
      </c>
      <c r="C452">
        <v>33.869999999999997</v>
      </c>
      <c r="D452">
        <v>33.69</v>
      </c>
      <c r="E452">
        <v>33.707999999999998</v>
      </c>
      <c r="F452" s="12">
        <v>268902</v>
      </c>
    </row>
    <row r="453" spans="1:6">
      <c r="A453" s="9">
        <f>'(1)'!A453</f>
        <v>42942</v>
      </c>
      <c r="B453">
        <v>33.619999999999997</v>
      </c>
      <c r="C453">
        <v>33.682000000000002</v>
      </c>
      <c r="D453">
        <v>33.56</v>
      </c>
      <c r="E453">
        <v>33.603000000000002</v>
      </c>
      <c r="F453" s="12">
        <v>283386</v>
      </c>
    </row>
    <row r="454" spans="1:6">
      <c r="A454" s="9">
        <f>'(1)'!A454</f>
        <v>42943</v>
      </c>
      <c r="B454">
        <v>33.57</v>
      </c>
      <c r="C454">
        <v>33.67</v>
      </c>
      <c r="D454">
        <v>33.57</v>
      </c>
      <c r="E454">
        <v>33.619999999999997</v>
      </c>
      <c r="F454" s="12">
        <v>333698</v>
      </c>
    </row>
    <row r="455" spans="1:6">
      <c r="A455" s="9">
        <f>'(1)'!A455</f>
        <v>42944</v>
      </c>
      <c r="B455">
        <v>33.652999999999999</v>
      </c>
      <c r="C455">
        <v>33.69</v>
      </c>
      <c r="D455">
        <v>33.58</v>
      </c>
      <c r="E455">
        <v>33.68</v>
      </c>
      <c r="F455" s="12">
        <v>262631</v>
      </c>
    </row>
    <row r="456" spans="1:6">
      <c r="A456" s="9">
        <f>'(1)'!A456</f>
        <v>42947</v>
      </c>
      <c r="B456">
        <v>33.68</v>
      </c>
      <c r="C456">
        <v>33.68</v>
      </c>
      <c r="D456">
        <v>33.432000000000002</v>
      </c>
      <c r="E456">
        <v>33.454999999999998</v>
      </c>
      <c r="F456" s="12">
        <v>295663</v>
      </c>
    </row>
    <row r="457" spans="1:6">
      <c r="A457" s="9">
        <f>'(1)'!A457</f>
        <v>42948</v>
      </c>
      <c r="B457">
        <v>33.450000000000003</v>
      </c>
      <c r="C457">
        <v>33.450000000000003</v>
      </c>
      <c r="D457">
        <v>33.39</v>
      </c>
      <c r="E457">
        <v>33.409999999999997</v>
      </c>
      <c r="F457" s="12">
        <v>227420</v>
      </c>
    </row>
    <row r="458" spans="1:6">
      <c r="A458" s="9">
        <f>'(1)'!A458</f>
        <v>42949</v>
      </c>
      <c r="B458">
        <v>33.424999999999997</v>
      </c>
      <c r="C458">
        <v>33.481999999999999</v>
      </c>
      <c r="D458">
        <v>33.409999999999997</v>
      </c>
      <c r="E458">
        <v>33.463000000000001</v>
      </c>
      <c r="F458" s="12">
        <v>251496</v>
      </c>
    </row>
    <row r="459" spans="1:6">
      <c r="A459" s="9">
        <f>'(1)'!A459</f>
        <v>42950</v>
      </c>
      <c r="B459">
        <v>33.450000000000003</v>
      </c>
      <c r="C459">
        <v>33.536999999999999</v>
      </c>
      <c r="D459">
        <v>33.450000000000003</v>
      </c>
      <c r="E459">
        <v>33.472000000000001</v>
      </c>
      <c r="F459" s="12">
        <v>300371</v>
      </c>
    </row>
    <row r="460" spans="1:6">
      <c r="A460" s="9">
        <f>'(1)'!A460</f>
        <v>42951</v>
      </c>
      <c r="B460">
        <v>33.494999999999997</v>
      </c>
      <c r="C460">
        <v>33.494999999999997</v>
      </c>
      <c r="D460">
        <v>33.28</v>
      </c>
      <c r="E460">
        <v>33.33</v>
      </c>
      <c r="F460" s="12">
        <v>315337</v>
      </c>
    </row>
    <row r="461" spans="1:6">
      <c r="A461" s="9">
        <f>'(1)'!A461</f>
        <v>42954</v>
      </c>
      <c r="B461">
        <v>33.31</v>
      </c>
      <c r="C461">
        <v>33.393000000000001</v>
      </c>
      <c r="D461">
        <v>33.270000000000003</v>
      </c>
      <c r="E461">
        <v>33.277999999999999</v>
      </c>
      <c r="F461" s="12">
        <v>338354</v>
      </c>
    </row>
    <row r="462" spans="1:6">
      <c r="A462" s="9">
        <f>'(1)'!A462</f>
        <v>42955</v>
      </c>
      <c r="B462">
        <v>33.28</v>
      </c>
      <c r="C462">
        <v>33.314999999999998</v>
      </c>
      <c r="D462">
        <v>33.234999999999999</v>
      </c>
      <c r="E462">
        <v>33.28</v>
      </c>
      <c r="F462" s="12">
        <v>287928</v>
      </c>
    </row>
    <row r="463" spans="1:6">
      <c r="A463" s="9">
        <f>'(1)'!A463</f>
        <v>42956</v>
      </c>
      <c r="B463">
        <v>33.265000000000001</v>
      </c>
      <c r="C463">
        <v>33.344999999999999</v>
      </c>
      <c r="D463">
        <v>33.26</v>
      </c>
      <c r="E463">
        <v>33.28</v>
      </c>
      <c r="F463" s="12">
        <v>284288</v>
      </c>
    </row>
    <row r="464" spans="1:6">
      <c r="A464" s="9">
        <f>'(1)'!A464</f>
        <v>42957</v>
      </c>
      <c r="B464">
        <v>33.225000000000001</v>
      </c>
      <c r="C464">
        <v>33.313000000000002</v>
      </c>
      <c r="D464">
        <v>33.225000000000001</v>
      </c>
      <c r="E464">
        <v>33.253</v>
      </c>
      <c r="F464" s="12">
        <v>258949</v>
      </c>
    </row>
    <row r="465" spans="1:6">
      <c r="A465" s="9">
        <f>'(1)'!A465</f>
        <v>42958</v>
      </c>
      <c r="B465">
        <v>33.25</v>
      </c>
      <c r="C465">
        <v>33.284999999999997</v>
      </c>
      <c r="D465">
        <v>33.229999999999997</v>
      </c>
      <c r="E465">
        <v>33.244999999999997</v>
      </c>
      <c r="F465" s="12">
        <v>184427</v>
      </c>
    </row>
    <row r="466" spans="1:6">
      <c r="A466" s="9">
        <f>'(1)'!A466</f>
        <v>42961</v>
      </c>
      <c r="B466">
        <v>33.244999999999997</v>
      </c>
      <c r="C466">
        <v>33.33</v>
      </c>
      <c r="D466">
        <v>33.244999999999997</v>
      </c>
      <c r="E466">
        <v>33.302</v>
      </c>
      <c r="F466" s="12">
        <v>159148</v>
      </c>
    </row>
    <row r="467" spans="1:6">
      <c r="A467" s="9">
        <f>'(1)'!A467</f>
        <v>42962</v>
      </c>
      <c r="B467">
        <v>33.305</v>
      </c>
      <c r="C467">
        <v>33.308</v>
      </c>
      <c r="D467">
        <v>33.237000000000002</v>
      </c>
      <c r="E467">
        <v>33.244999999999997</v>
      </c>
      <c r="F467" s="12">
        <v>25540</v>
      </c>
    </row>
    <row r="468" spans="1:6">
      <c r="A468" s="9">
        <f>'(1)'!A468</f>
        <v>42963</v>
      </c>
      <c r="B468">
        <v>33.29</v>
      </c>
      <c r="C468">
        <v>33.305</v>
      </c>
      <c r="D468">
        <v>33.243000000000002</v>
      </c>
      <c r="E468">
        <v>33.256999999999998</v>
      </c>
      <c r="F468" s="12">
        <v>392641</v>
      </c>
    </row>
    <row r="469" spans="1:6">
      <c r="A469" s="9">
        <f>'(1)'!A469</f>
        <v>42964</v>
      </c>
      <c r="B469">
        <v>33.244999999999997</v>
      </c>
      <c r="C469">
        <v>33.271999999999998</v>
      </c>
      <c r="D469">
        <v>33.215000000000003</v>
      </c>
      <c r="E469">
        <v>33.247</v>
      </c>
      <c r="F469" s="12">
        <v>406415</v>
      </c>
    </row>
    <row r="470" spans="1:6">
      <c r="A470" s="9">
        <f>'(1)'!A470</f>
        <v>42965</v>
      </c>
      <c r="B470">
        <v>33.255000000000003</v>
      </c>
      <c r="C470">
        <v>33.271999999999998</v>
      </c>
      <c r="D470">
        <v>33.21</v>
      </c>
      <c r="E470">
        <v>33.237000000000002</v>
      </c>
      <c r="F470" s="12">
        <v>402658</v>
      </c>
    </row>
    <row r="471" spans="1:6">
      <c r="A471" s="9">
        <f>'(1)'!A471</f>
        <v>42968</v>
      </c>
      <c r="B471">
        <v>33.25</v>
      </c>
      <c r="C471">
        <v>33.28</v>
      </c>
      <c r="D471">
        <v>33.24</v>
      </c>
      <c r="E471">
        <v>33.274999999999999</v>
      </c>
      <c r="F471" s="12">
        <v>278784</v>
      </c>
    </row>
    <row r="472" spans="1:6">
      <c r="A472" s="9">
        <f>'(1)'!A472</f>
        <v>42969</v>
      </c>
      <c r="B472">
        <v>33.284999999999997</v>
      </c>
      <c r="C472">
        <v>33.325000000000003</v>
      </c>
      <c r="D472">
        <v>33.262999999999998</v>
      </c>
      <c r="E472">
        <v>33.29</v>
      </c>
      <c r="F472" s="12">
        <v>260937</v>
      </c>
    </row>
    <row r="473" spans="1:6">
      <c r="A473" s="9">
        <f>'(1)'!A473</f>
        <v>42970</v>
      </c>
      <c r="B473">
        <v>33.295000000000002</v>
      </c>
      <c r="C473">
        <v>33.305</v>
      </c>
      <c r="D473">
        <v>33.228000000000002</v>
      </c>
      <c r="E473">
        <v>33.253</v>
      </c>
      <c r="F473" s="12">
        <v>235160</v>
      </c>
    </row>
    <row r="474" spans="1:6">
      <c r="A474" s="9">
        <f>'(1)'!A474</f>
        <v>42971</v>
      </c>
      <c r="B474">
        <v>33.255000000000003</v>
      </c>
      <c r="C474">
        <v>33.274999999999999</v>
      </c>
      <c r="D474">
        <v>33.192999999999998</v>
      </c>
      <c r="E474">
        <v>33.22</v>
      </c>
      <c r="F474" s="12">
        <v>265606</v>
      </c>
    </row>
    <row r="475" spans="1:6">
      <c r="A475" s="9">
        <f>'(1)'!A475</f>
        <v>42972</v>
      </c>
      <c r="B475">
        <v>33.215000000000003</v>
      </c>
      <c r="C475">
        <v>33.262999999999998</v>
      </c>
      <c r="D475">
        <v>33.174999999999997</v>
      </c>
      <c r="E475">
        <v>33.25</v>
      </c>
      <c r="F475" s="12">
        <v>450278</v>
      </c>
    </row>
    <row r="476" spans="1:6">
      <c r="A476" s="9">
        <f>'(1)'!A476</f>
        <v>42975</v>
      </c>
      <c r="B476">
        <v>33.244999999999997</v>
      </c>
      <c r="C476">
        <v>33.268000000000001</v>
      </c>
      <c r="D476">
        <v>33.215000000000003</v>
      </c>
      <c r="E476">
        <v>33.253</v>
      </c>
      <c r="F476" s="12">
        <v>245314</v>
      </c>
    </row>
    <row r="477" spans="1:6">
      <c r="A477" s="9">
        <f>'(1)'!A477</f>
        <v>42976</v>
      </c>
      <c r="B477">
        <v>33.255000000000003</v>
      </c>
      <c r="C477">
        <v>33.381999999999998</v>
      </c>
      <c r="D477">
        <v>33.229999999999997</v>
      </c>
      <c r="E477">
        <v>33.362000000000002</v>
      </c>
      <c r="F477" s="12">
        <v>281573</v>
      </c>
    </row>
    <row r="478" spans="1:6">
      <c r="A478" s="9">
        <f>'(1)'!A478</f>
        <v>42977</v>
      </c>
      <c r="B478">
        <v>33.365000000000002</v>
      </c>
      <c r="C478">
        <v>33.368000000000002</v>
      </c>
      <c r="D478">
        <v>33.317999999999998</v>
      </c>
      <c r="E478">
        <v>33.353000000000002</v>
      </c>
      <c r="F478" s="12">
        <v>334161</v>
      </c>
    </row>
    <row r="479" spans="1:6">
      <c r="A479" s="9">
        <f>'(1)'!A479</f>
        <v>42978</v>
      </c>
      <c r="B479">
        <v>33.347000000000001</v>
      </c>
      <c r="C479">
        <v>33.369999999999997</v>
      </c>
      <c r="D479">
        <v>33.284999999999997</v>
      </c>
      <c r="E479">
        <v>33.302</v>
      </c>
      <c r="F479" s="12">
        <v>305551</v>
      </c>
    </row>
    <row r="480" spans="1:6">
      <c r="A480" s="9">
        <f>'(1)'!A480</f>
        <v>42979</v>
      </c>
      <c r="B480">
        <v>33.25</v>
      </c>
      <c r="C480">
        <v>33.252000000000002</v>
      </c>
      <c r="D480">
        <v>33.200000000000003</v>
      </c>
      <c r="E480">
        <v>33.216999999999999</v>
      </c>
      <c r="F480" s="12">
        <v>334304</v>
      </c>
    </row>
    <row r="481" spans="1:6">
      <c r="A481" s="9">
        <f>'(1)'!A481</f>
        <v>42983</v>
      </c>
      <c r="B481">
        <v>33.229999999999997</v>
      </c>
      <c r="C481">
        <v>33.229999999999997</v>
      </c>
      <c r="D481">
        <v>33.143000000000001</v>
      </c>
      <c r="E481">
        <v>33.185000000000002</v>
      </c>
      <c r="F481" s="12">
        <v>317440</v>
      </c>
    </row>
    <row r="482" spans="1:6">
      <c r="A482" s="9">
        <f>'(1)'!A482</f>
        <v>42984</v>
      </c>
      <c r="B482">
        <v>33.17</v>
      </c>
      <c r="C482">
        <v>33.255000000000003</v>
      </c>
      <c r="D482">
        <v>33.167000000000002</v>
      </c>
      <c r="E482">
        <v>33.200000000000003</v>
      </c>
      <c r="F482" s="12">
        <v>271574</v>
      </c>
    </row>
    <row r="483" spans="1:6">
      <c r="A483" s="9">
        <f>'(1)'!A483</f>
        <v>42985</v>
      </c>
      <c r="B483">
        <v>33.19</v>
      </c>
      <c r="C483">
        <v>33.229999999999997</v>
      </c>
      <c r="D483">
        <v>33.177</v>
      </c>
      <c r="E483">
        <v>33.198</v>
      </c>
      <c r="F483" s="12">
        <v>313918</v>
      </c>
    </row>
    <row r="484" spans="1:6">
      <c r="A484" s="9">
        <f>'(1)'!A484</f>
        <v>42986</v>
      </c>
      <c r="B484">
        <v>33.207999999999998</v>
      </c>
      <c r="C484">
        <v>33.222999999999999</v>
      </c>
      <c r="D484">
        <v>33.159999999999997</v>
      </c>
      <c r="E484">
        <v>33.177</v>
      </c>
      <c r="F484" s="12">
        <v>287199</v>
      </c>
    </row>
    <row r="485" spans="1:6">
      <c r="A485" s="9">
        <f>'(1)'!A485</f>
        <v>42989</v>
      </c>
      <c r="B485">
        <v>33.17</v>
      </c>
      <c r="C485">
        <v>33.207999999999998</v>
      </c>
      <c r="D485">
        <v>33.146999999999998</v>
      </c>
      <c r="E485">
        <v>33.173000000000002</v>
      </c>
      <c r="F485" s="12">
        <v>255763</v>
      </c>
    </row>
    <row r="486" spans="1:6">
      <c r="A486" s="9">
        <f>'(1)'!A486</f>
        <v>42990</v>
      </c>
      <c r="B486">
        <v>33.158000000000001</v>
      </c>
      <c r="C486">
        <v>33.183</v>
      </c>
      <c r="D486">
        <v>33.15</v>
      </c>
      <c r="E486">
        <v>33.183</v>
      </c>
      <c r="F486" s="12">
        <v>218089</v>
      </c>
    </row>
    <row r="487" spans="1:6">
      <c r="A487" s="9">
        <f>'(1)'!A487</f>
        <v>42991</v>
      </c>
      <c r="B487">
        <v>33.159999999999997</v>
      </c>
      <c r="C487">
        <v>33.174999999999997</v>
      </c>
      <c r="D487">
        <v>33.143000000000001</v>
      </c>
      <c r="E487">
        <v>33.155000000000001</v>
      </c>
      <c r="F487" s="12">
        <v>141582</v>
      </c>
    </row>
    <row r="488" spans="1:6">
      <c r="A488" s="9">
        <f>'(1)'!A488</f>
        <v>42992</v>
      </c>
      <c r="B488">
        <v>33.137999999999998</v>
      </c>
      <c r="C488">
        <v>33.164999999999999</v>
      </c>
      <c r="D488">
        <v>33.067</v>
      </c>
      <c r="E488">
        <v>33.067</v>
      </c>
      <c r="F488" s="12">
        <v>139974</v>
      </c>
    </row>
    <row r="489" spans="1:6">
      <c r="A489" s="9">
        <f>'(1)'!A489</f>
        <v>42993</v>
      </c>
      <c r="B489">
        <v>33.055</v>
      </c>
      <c r="C489">
        <v>33.130000000000003</v>
      </c>
      <c r="D489">
        <v>33.042000000000002</v>
      </c>
      <c r="E489">
        <v>33.097999999999999</v>
      </c>
      <c r="F489" s="12">
        <v>152585</v>
      </c>
    </row>
    <row r="490" spans="1:6">
      <c r="A490" s="9">
        <f>'(1)'!A490</f>
        <v>42996</v>
      </c>
      <c r="B490">
        <v>33.11</v>
      </c>
      <c r="C490">
        <v>33.164999999999999</v>
      </c>
      <c r="D490">
        <v>33.1</v>
      </c>
      <c r="E490">
        <v>33.127000000000002</v>
      </c>
      <c r="F490" s="12">
        <v>33499</v>
      </c>
    </row>
    <row r="491" spans="1:6">
      <c r="A491" s="9">
        <f>'(1)'!A491</f>
        <v>42997</v>
      </c>
      <c r="B491">
        <v>33.115000000000002</v>
      </c>
      <c r="C491">
        <v>33.15</v>
      </c>
      <c r="D491">
        <v>33.088000000000001</v>
      </c>
      <c r="E491">
        <v>33.104999999999997</v>
      </c>
      <c r="F491" s="12">
        <v>262197</v>
      </c>
    </row>
    <row r="492" spans="1:6">
      <c r="A492" s="9">
        <f>'(1)'!A492</f>
        <v>42998</v>
      </c>
      <c r="B492">
        <v>33.103000000000002</v>
      </c>
      <c r="C492">
        <v>33.130000000000003</v>
      </c>
      <c r="D492">
        <v>33.064999999999998</v>
      </c>
      <c r="E492">
        <v>33.091999999999999</v>
      </c>
      <c r="F492" s="12">
        <v>121539</v>
      </c>
    </row>
    <row r="493" spans="1:6">
      <c r="A493" s="9">
        <f>'(1)'!A493</f>
        <v>42999</v>
      </c>
      <c r="B493">
        <v>33.090000000000003</v>
      </c>
      <c r="C493">
        <v>33.17</v>
      </c>
      <c r="D493">
        <v>33.090000000000003</v>
      </c>
      <c r="E493">
        <v>33.103000000000002</v>
      </c>
      <c r="F493" s="12">
        <v>300776</v>
      </c>
    </row>
    <row r="494" spans="1:6">
      <c r="A494" s="9">
        <f>'(1)'!A494</f>
        <v>43000</v>
      </c>
      <c r="B494">
        <v>33.1</v>
      </c>
      <c r="C494">
        <v>33.11</v>
      </c>
      <c r="D494">
        <v>33.052</v>
      </c>
      <c r="E494">
        <v>33.088000000000001</v>
      </c>
      <c r="F494" s="12">
        <v>322595</v>
      </c>
    </row>
    <row r="495" spans="1:6">
      <c r="A495" s="9">
        <f>'(1)'!A495</f>
        <v>43003</v>
      </c>
      <c r="B495">
        <v>33.090000000000003</v>
      </c>
      <c r="C495">
        <v>33.110999999999997</v>
      </c>
      <c r="D495">
        <v>33.057000000000002</v>
      </c>
      <c r="E495">
        <v>33.08</v>
      </c>
      <c r="F495" s="12">
        <v>306718</v>
      </c>
    </row>
    <row r="496" spans="1:6">
      <c r="A496" s="9">
        <f>'(1)'!A496</f>
        <v>43004</v>
      </c>
      <c r="B496">
        <v>33.112000000000002</v>
      </c>
      <c r="C496">
        <v>33.119999999999997</v>
      </c>
      <c r="D496">
        <v>33.06</v>
      </c>
      <c r="E496">
        <v>33.082999999999998</v>
      </c>
      <c r="F496" s="12">
        <v>307449</v>
      </c>
    </row>
    <row r="497" spans="1:6">
      <c r="A497" s="9">
        <f>'(1)'!A497</f>
        <v>43005</v>
      </c>
      <c r="B497">
        <v>33.075000000000003</v>
      </c>
      <c r="C497">
        <v>33.1</v>
      </c>
      <c r="D497">
        <v>33.06</v>
      </c>
      <c r="E497">
        <v>33.07</v>
      </c>
      <c r="F497" s="12">
        <v>276434</v>
      </c>
    </row>
    <row r="498" spans="1:6">
      <c r="A498" s="9">
        <f>'(1)'!A498</f>
        <v>43006</v>
      </c>
      <c r="B498">
        <v>33.159999999999997</v>
      </c>
      <c r="C498">
        <v>33.159999999999997</v>
      </c>
      <c r="D498">
        <v>33.104999999999997</v>
      </c>
      <c r="E498">
        <v>33.130000000000003</v>
      </c>
      <c r="F498" s="12">
        <v>279336</v>
      </c>
    </row>
    <row r="499" spans="1:6">
      <c r="A499" s="9">
        <f>'(1)'!A499</f>
        <v>43007</v>
      </c>
      <c r="B499">
        <v>33.115000000000002</v>
      </c>
      <c r="C499">
        <v>33.122</v>
      </c>
      <c r="D499">
        <v>33.082999999999998</v>
      </c>
      <c r="E499">
        <v>33.088000000000001</v>
      </c>
      <c r="F499" s="12">
        <v>291472</v>
      </c>
    </row>
    <row r="500" spans="1:6">
      <c r="A500" s="9">
        <f>'(1)'!A500</f>
        <v>43010</v>
      </c>
      <c r="B500">
        <v>33.088000000000001</v>
      </c>
      <c r="C500">
        <v>33.112000000000002</v>
      </c>
      <c r="D500">
        <v>33.073</v>
      </c>
      <c r="E500">
        <v>33.11</v>
      </c>
      <c r="F500" s="12">
        <v>327352</v>
      </c>
    </row>
    <row r="501" spans="1:6">
      <c r="A501" s="9">
        <f>'(1)'!A501</f>
        <v>43011</v>
      </c>
      <c r="B501">
        <v>33.1</v>
      </c>
      <c r="C501">
        <v>33.213000000000001</v>
      </c>
      <c r="D501">
        <v>33.085000000000001</v>
      </c>
      <c r="E501">
        <v>33.174999999999997</v>
      </c>
      <c r="F501" s="12">
        <v>271070</v>
      </c>
    </row>
    <row r="502" spans="1:6">
      <c r="A502" s="9">
        <f>'(1)'!A502</f>
        <v>43012</v>
      </c>
      <c r="B502">
        <v>33.18</v>
      </c>
      <c r="C502">
        <v>33.325000000000003</v>
      </c>
      <c r="D502">
        <v>33.18</v>
      </c>
      <c r="E502">
        <v>33.29</v>
      </c>
      <c r="F502" s="12">
        <v>278120</v>
      </c>
    </row>
    <row r="503" spans="1:6">
      <c r="A503" s="9">
        <f>'(1)'!A503</f>
        <v>43013</v>
      </c>
      <c r="B503">
        <v>33.299999999999997</v>
      </c>
      <c r="C503">
        <v>33.488</v>
      </c>
      <c r="D503">
        <v>33.274999999999999</v>
      </c>
      <c r="E503">
        <v>33.408000000000001</v>
      </c>
      <c r="F503" s="12">
        <v>221760</v>
      </c>
    </row>
    <row r="504" spans="1:6">
      <c r="A504" s="9">
        <f>'(1)'!A504</f>
        <v>43014</v>
      </c>
      <c r="B504">
        <v>33.4</v>
      </c>
      <c r="C504">
        <v>33.408000000000001</v>
      </c>
      <c r="D504">
        <v>33.313000000000002</v>
      </c>
      <c r="E504">
        <v>33.33</v>
      </c>
      <c r="F504" s="12">
        <v>295650</v>
      </c>
    </row>
    <row r="505" spans="1:6">
      <c r="A505" s="9">
        <f>'(1)'!A505</f>
        <v>43017</v>
      </c>
      <c r="B505">
        <v>33.308</v>
      </c>
      <c r="C505">
        <v>33.46</v>
      </c>
      <c r="D505">
        <v>33.286999999999999</v>
      </c>
      <c r="E505">
        <v>33.432000000000002</v>
      </c>
      <c r="F505" s="12">
        <v>251616</v>
      </c>
    </row>
    <row r="506" spans="1:6">
      <c r="A506" s="9">
        <f>'(1)'!A506</f>
        <v>43018</v>
      </c>
      <c r="B506">
        <v>33.424999999999997</v>
      </c>
      <c r="C506">
        <v>33.545000000000002</v>
      </c>
      <c r="D506">
        <v>33.405000000000001</v>
      </c>
      <c r="E506">
        <v>33.445</v>
      </c>
      <c r="F506" s="12">
        <v>208360</v>
      </c>
    </row>
    <row r="507" spans="1:6">
      <c r="A507" s="9">
        <f>'(1)'!A507</f>
        <v>43019</v>
      </c>
      <c r="B507">
        <v>33.39</v>
      </c>
      <c r="C507">
        <v>33.39</v>
      </c>
      <c r="D507">
        <v>33.295000000000002</v>
      </c>
      <c r="E507">
        <v>33.356999999999999</v>
      </c>
      <c r="F507" s="12">
        <v>224939</v>
      </c>
    </row>
    <row r="508" spans="1:6">
      <c r="A508" s="9">
        <f>'(1)'!A508</f>
        <v>43020</v>
      </c>
      <c r="B508">
        <v>33.375</v>
      </c>
      <c r="C508">
        <v>33.42</v>
      </c>
      <c r="D508">
        <v>33.326999999999998</v>
      </c>
      <c r="E508">
        <v>33.335000000000001</v>
      </c>
      <c r="F508" s="12">
        <v>214727</v>
      </c>
    </row>
    <row r="509" spans="1:6">
      <c r="A509" s="9">
        <f>'(1)'!A509</f>
        <v>43021</v>
      </c>
      <c r="B509">
        <v>33.383000000000003</v>
      </c>
      <c r="C509">
        <v>33.463000000000001</v>
      </c>
      <c r="D509">
        <v>33.381999999999998</v>
      </c>
      <c r="E509">
        <v>33.44</v>
      </c>
      <c r="F509" s="12">
        <v>142870</v>
      </c>
    </row>
    <row r="510" spans="1:6">
      <c r="A510" s="9">
        <f>'(1)'!A510</f>
        <v>43024</v>
      </c>
      <c r="B510">
        <v>33.445</v>
      </c>
      <c r="C510">
        <v>33.445</v>
      </c>
      <c r="D510">
        <v>33.372999999999998</v>
      </c>
      <c r="E510">
        <v>33.393000000000001</v>
      </c>
      <c r="F510" s="12">
        <v>117888</v>
      </c>
    </row>
    <row r="511" spans="1:6">
      <c r="A511" s="9">
        <f>'(1)'!A511</f>
        <v>43025</v>
      </c>
      <c r="B511">
        <v>33.409999999999997</v>
      </c>
      <c r="C511">
        <v>33.409999999999997</v>
      </c>
      <c r="D511">
        <v>33.244999999999997</v>
      </c>
      <c r="E511">
        <v>33.253</v>
      </c>
      <c r="F511" s="12">
        <v>24020</v>
      </c>
    </row>
    <row r="512" spans="1:6">
      <c r="A512" s="9">
        <f>'(1)'!A512</f>
        <v>43026</v>
      </c>
      <c r="B512">
        <v>33.31</v>
      </c>
      <c r="C512">
        <v>33.31</v>
      </c>
      <c r="D512">
        <v>33.18</v>
      </c>
      <c r="E512">
        <v>33.201999999999998</v>
      </c>
      <c r="F512" s="12">
        <v>352045</v>
      </c>
    </row>
    <row r="513" spans="1:6">
      <c r="A513" s="9">
        <f>'(1)'!A513</f>
        <v>43027</v>
      </c>
      <c r="B513">
        <v>33.18</v>
      </c>
      <c r="C513">
        <v>33.201999999999998</v>
      </c>
      <c r="D513">
        <v>33.097000000000001</v>
      </c>
      <c r="E513">
        <v>33.122</v>
      </c>
      <c r="F513" s="12">
        <v>275423</v>
      </c>
    </row>
    <row r="514" spans="1:6">
      <c r="A514" s="9">
        <f>'(1)'!A514</f>
        <v>43028</v>
      </c>
      <c r="B514">
        <v>33.063000000000002</v>
      </c>
      <c r="C514">
        <v>33.11</v>
      </c>
      <c r="D514">
        <v>33.052</v>
      </c>
      <c r="E514">
        <v>33.063000000000002</v>
      </c>
      <c r="F514" s="12">
        <v>330854</v>
      </c>
    </row>
    <row r="515" spans="1:6">
      <c r="A515" s="9">
        <f>'(1)'!A515</f>
        <v>43031</v>
      </c>
      <c r="B515">
        <v>33.064999999999998</v>
      </c>
      <c r="C515">
        <v>33.143000000000001</v>
      </c>
      <c r="D515">
        <v>33.064999999999998</v>
      </c>
      <c r="E515">
        <v>33.11</v>
      </c>
      <c r="F515" s="12">
        <v>379302</v>
      </c>
    </row>
    <row r="516" spans="1:6">
      <c r="A516" s="9">
        <f>'(1)'!A516</f>
        <v>43032</v>
      </c>
      <c r="B516">
        <v>33.115000000000002</v>
      </c>
      <c r="C516">
        <v>33.159999999999997</v>
      </c>
      <c r="D516">
        <v>33.075000000000003</v>
      </c>
      <c r="E516">
        <v>33.146999999999998</v>
      </c>
      <c r="F516" s="12">
        <v>395647</v>
      </c>
    </row>
    <row r="517" spans="1:6">
      <c r="A517" s="9">
        <f>'(1)'!A517</f>
        <v>43033</v>
      </c>
      <c r="B517">
        <v>33.167000000000002</v>
      </c>
      <c r="C517">
        <v>33.188000000000002</v>
      </c>
      <c r="D517">
        <v>33.1</v>
      </c>
      <c r="E517">
        <v>33.14</v>
      </c>
      <c r="F517" s="12">
        <v>301152</v>
      </c>
    </row>
    <row r="518" spans="1:6">
      <c r="A518" s="9">
        <f>'(1)'!A518</f>
        <v>43034</v>
      </c>
      <c r="B518">
        <v>33.15</v>
      </c>
      <c r="C518">
        <v>33.185000000000002</v>
      </c>
      <c r="D518">
        <v>33.103000000000002</v>
      </c>
      <c r="E518">
        <v>33.18</v>
      </c>
      <c r="F518" s="12">
        <v>290341</v>
      </c>
    </row>
    <row r="519" spans="1:6">
      <c r="A519" s="9">
        <f>'(1)'!A519</f>
        <v>43035</v>
      </c>
      <c r="B519">
        <v>33.161999999999999</v>
      </c>
      <c r="C519">
        <v>33.18</v>
      </c>
      <c r="D519">
        <v>33.143000000000001</v>
      </c>
      <c r="E519">
        <v>33.173000000000002</v>
      </c>
      <c r="F519" s="12">
        <v>310139</v>
      </c>
    </row>
    <row r="520" spans="1:6">
      <c r="A520" s="9">
        <f>'(1)'!A520</f>
        <v>43038</v>
      </c>
      <c r="B520">
        <v>33.17</v>
      </c>
      <c r="C520">
        <v>33.228000000000002</v>
      </c>
      <c r="D520">
        <v>33.167999999999999</v>
      </c>
      <c r="E520">
        <v>33.216999999999999</v>
      </c>
      <c r="F520" s="12">
        <v>339530</v>
      </c>
    </row>
    <row r="521" spans="1:6">
      <c r="A521" s="9">
        <f>'(1)'!A521</f>
        <v>43039</v>
      </c>
      <c r="B521">
        <v>33.200000000000003</v>
      </c>
      <c r="C521">
        <v>33.323</v>
      </c>
      <c r="D521">
        <v>33.200000000000003</v>
      </c>
      <c r="E521">
        <v>33.292999999999999</v>
      </c>
      <c r="F521" s="12">
        <v>332597</v>
      </c>
    </row>
    <row r="522" spans="1:6">
      <c r="A522" s="9">
        <f>'(1)'!A522</f>
        <v>43040</v>
      </c>
      <c r="B522">
        <v>33.265000000000001</v>
      </c>
      <c r="C522">
        <v>33.29</v>
      </c>
      <c r="D522">
        <v>33.22</v>
      </c>
      <c r="E522">
        <v>33.247</v>
      </c>
      <c r="F522" s="12">
        <v>341777</v>
      </c>
    </row>
    <row r="523" spans="1:6">
      <c r="A523" s="9">
        <f>'(1)'!A523</f>
        <v>43041</v>
      </c>
      <c r="B523">
        <v>33.247</v>
      </c>
      <c r="C523">
        <v>33.262</v>
      </c>
      <c r="D523">
        <v>33.204999999999998</v>
      </c>
      <c r="E523">
        <v>33.222999999999999</v>
      </c>
      <c r="F523" s="12">
        <v>405217</v>
      </c>
    </row>
    <row r="524" spans="1:6">
      <c r="A524" s="9">
        <f>'(1)'!A524</f>
        <v>43042</v>
      </c>
      <c r="B524">
        <v>33.24</v>
      </c>
      <c r="C524">
        <v>33.243000000000002</v>
      </c>
      <c r="D524">
        <v>33.103000000000002</v>
      </c>
      <c r="E524">
        <v>33.128</v>
      </c>
      <c r="F524" s="12">
        <v>329325</v>
      </c>
    </row>
    <row r="525" spans="1:6">
      <c r="A525" s="9">
        <f>'(1)'!A525</f>
        <v>43045</v>
      </c>
      <c r="B525">
        <v>33.115000000000002</v>
      </c>
      <c r="C525">
        <v>33.15</v>
      </c>
      <c r="D525">
        <v>33.073</v>
      </c>
      <c r="E525">
        <v>33.118000000000002</v>
      </c>
      <c r="F525" s="12">
        <v>430668</v>
      </c>
    </row>
    <row r="526" spans="1:6">
      <c r="A526" s="9">
        <f>'(1)'!A526</f>
        <v>43046</v>
      </c>
      <c r="B526">
        <v>33.122</v>
      </c>
      <c r="C526">
        <v>33.14</v>
      </c>
      <c r="D526">
        <v>33.075000000000003</v>
      </c>
      <c r="E526">
        <v>33.122999999999998</v>
      </c>
      <c r="F526" s="12">
        <v>369888</v>
      </c>
    </row>
    <row r="527" spans="1:6">
      <c r="A527" s="9">
        <f>'(1)'!A527</f>
        <v>43047</v>
      </c>
      <c r="B527">
        <v>33.127000000000002</v>
      </c>
      <c r="C527">
        <v>33.19</v>
      </c>
      <c r="D527">
        <v>33.127000000000002</v>
      </c>
      <c r="E527">
        <v>33.143000000000001</v>
      </c>
      <c r="F527" s="12">
        <v>353071</v>
      </c>
    </row>
    <row r="528" spans="1:6">
      <c r="A528" s="9">
        <f>'(1)'!A528</f>
        <v>43048</v>
      </c>
      <c r="B528">
        <v>33.106999999999999</v>
      </c>
      <c r="C528">
        <v>33.161999999999999</v>
      </c>
      <c r="D528">
        <v>33.1</v>
      </c>
      <c r="E528">
        <v>33.155000000000001</v>
      </c>
      <c r="F528" s="12">
        <v>334681</v>
      </c>
    </row>
    <row r="529" spans="1:6">
      <c r="A529" s="9">
        <f>'(1)'!A529</f>
        <v>43049</v>
      </c>
      <c r="B529">
        <v>33.118000000000002</v>
      </c>
      <c r="C529">
        <v>33.15</v>
      </c>
      <c r="D529">
        <v>33.106999999999999</v>
      </c>
      <c r="E529">
        <v>33.119999999999997</v>
      </c>
      <c r="F529" s="12">
        <v>260548</v>
      </c>
    </row>
    <row r="530" spans="1:6">
      <c r="A530" s="9">
        <f>'(1)'!A530</f>
        <v>43052</v>
      </c>
      <c r="B530">
        <v>33.103000000000002</v>
      </c>
      <c r="C530">
        <v>33.125</v>
      </c>
      <c r="D530">
        <v>33.094999999999999</v>
      </c>
      <c r="E530">
        <v>33.106999999999999</v>
      </c>
      <c r="F530" s="12">
        <v>232283</v>
      </c>
    </row>
    <row r="531" spans="1:6">
      <c r="A531" s="9">
        <f>'(1)'!A531</f>
        <v>43053</v>
      </c>
      <c r="B531">
        <v>33.113</v>
      </c>
      <c r="C531">
        <v>33.131999999999998</v>
      </c>
      <c r="D531">
        <v>33.08</v>
      </c>
      <c r="E531">
        <v>33.118000000000002</v>
      </c>
      <c r="F531" s="12">
        <v>209886</v>
      </c>
    </row>
    <row r="532" spans="1:6">
      <c r="A532" s="9">
        <f>'(1)'!A532</f>
        <v>43054</v>
      </c>
      <c r="B532">
        <v>33.128</v>
      </c>
      <c r="C532">
        <v>33.130000000000003</v>
      </c>
      <c r="D532">
        <v>33.06</v>
      </c>
      <c r="E532">
        <v>33.064999999999998</v>
      </c>
      <c r="F532" s="12">
        <v>168541</v>
      </c>
    </row>
    <row r="533" spans="1:6">
      <c r="A533" s="9">
        <f>'(1)'!A533</f>
        <v>43055</v>
      </c>
      <c r="B533">
        <v>33.075000000000003</v>
      </c>
      <c r="C533">
        <v>33.104999999999997</v>
      </c>
      <c r="D533">
        <v>33.06</v>
      </c>
      <c r="E533">
        <v>33.075000000000003</v>
      </c>
      <c r="F533" s="12">
        <v>29115</v>
      </c>
    </row>
    <row r="534" spans="1:6">
      <c r="A534" s="9">
        <f>'(1)'!A534</f>
        <v>43056</v>
      </c>
      <c r="B534">
        <v>33.090000000000003</v>
      </c>
      <c r="C534">
        <v>33.090000000000003</v>
      </c>
      <c r="D534">
        <v>33.006999999999998</v>
      </c>
      <c r="E534">
        <v>33.015000000000001</v>
      </c>
      <c r="F534" s="12">
        <v>337761</v>
      </c>
    </row>
    <row r="535" spans="1:6">
      <c r="A535" s="9">
        <f>'(1)'!A535</f>
        <v>43059</v>
      </c>
      <c r="B535">
        <v>33.006999999999998</v>
      </c>
      <c r="C535">
        <v>33.024999999999999</v>
      </c>
      <c r="D535">
        <v>32.950000000000003</v>
      </c>
      <c r="E535">
        <v>32.957999999999998</v>
      </c>
      <c r="F535" s="12">
        <v>289300</v>
      </c>
    </row>
    <row r="536" spans="1:6">
      <c r="A536" s="9">
        <f>'(1)'!A536</f>
        <v>43060</v>
      </c>
      <c r="B536">
        <v>32.911999999999999</v>
      </c>
      <c r="C536">
        <v>32.923000000000002</v>
      </c>
      <c r="D536">
        <v>32.823</v>
      </c>
      <c r="E536">
        <v>32.854999999999997</v>
      </c>
      <c r="F536" s="12">
        <v>272739</v>
      </c>
    </row>
    <row r="537" spans="1:6">
      <c r="A537" s="9">
        <f>'(1)'!A537</f>
        <v>43061</v>
      </c>
      <c r="B537">
        <v>32.835000000000001</v>
      </c>
      <c r="C537">
        <v>32.835000000000001</v>
      </c>
      <c r="D537">
        <v>32.765000000000001</v>
      </c>
      <c r="E537">
        <v>32.771999999999998</v>
      </c>
      <c r="F537" s="12">
        <v>356994</v>
      </c>
    </row>
    <row r="538" spans="1:6">
      <c r="A538" s="9">
        <f>'(1)'!A538</f>
        <v>43063</v>
      </c>
      <c r="B538">
        <v>32.817</v>
      </c>
      <c r="C538">
        <v>32.856999999999999</v>
      </c>
      <c r="D538">
        <v>32.768000000000001</v>
      </c>
      <c r="E538">
        <v>32.768000000000001</v>
      </c>
      <c r="F538" s="12">
        <v>389455</v>
      </c>
    </row>
    <row r="539" spans="1:6">
      <c r="A539" s="9">
        <f>'(1)'!A539</f>
        <v>43066</v>
      </c>
      <c r="B539">
        <v>32.783000000000001</v>
      </c>
      <c r="C539">
        <v>32.783000000000001</v>
      </c>
      <c r="D539">
        <v>32.715000000000003</v>
      </c>
      <c r="E539">
        <v>32.728000000000002</v>
      </c>
      <c r="F539" s="12">
        <v>418072</v>
      </c>
    </row>
    <row r="540" spans="1:6">
      <c r="A540" s="9">
        <f>'(1)'!A540</f>
        <v>43067</v>
      </c>
      <c r="B540">
        <v>32.700000000000003</v>
      </c>
      <c r="C540">
        <v>32.743000000000002</v>
      </c>
      <c r="D540">
        <v>32.677</v>
      </c>
      <c r="E540">
        <v>32.677</v>
      </c>
      <c r="F540" s="12">
        <v>319856</v>
      </c>
    </row>
    <row r="541" spans="1:6">
      <c r="A541" s="9">
        <f>'(1)'!A541</f>
        <v>43068</v>
      </c>
      <c r="B541">
        <v>32.674999999999997</v>
      </c>
      <c r="C541">
        <v>32.698</v>
      </c>
      <c r="D541">
        <v>32.65</v>
      </c>
      <c r="E541">
        <v>32.674999999999997</v>
      </c>
      <c r="F541" s="12">
        <v>307965</v>
      </c>
    </row>
    <row r="542" spans="1:6">
      <c r="A542" s="9">
        <f>'(1)'!A542</f>
        <v>43069</v>
      </c>
      <c r="B542">
        <v>32.665999999999997</v>
      </c>
      <c r="C542">
        <v>32.698</v>
      </c>
      <c r="D542">
        <v>32.637999999999998</v>
      </c>
      <c r="E542">
        <v>32.65</v>
      </c>
      <c r="F542" s="12">
        <v>335154</v>
      </c>
    </row>
    <row r="543" spans="1:6">
      <c r="A543" s="9">
        <f>'(1)'!A543</f>
        <v>43070</v>
      </c>
      <c r="B543">
        <v>32.64</v>
      </c>
      <c r="C543">
        <v>32.667000000000002</v>
      </c>
      <c r="D543">
        <v>32.563000000000002</v>
      </c>
      <c r="E543">
        <v>32.563000000000002</v>
      </c>
      <c r="F543" s="12">
        <v>418939</v>
      </c>
    </row>
    <row r="544" spans="1:6">
      <c r="A544" s="9">
        <f>'(1)'!A544</f>
        <v>43073</v>
      </c>
      <c r="B544">
        <v>32.6</v>
      </c>
      <c r="C544">
        <v>32.619999999999997</v>
      </c>
      <c r="D544">
        <v>32.493000000000002</v>
      </c>
      <c r="E544">
        <v>32.512999999999998</v>
      </c>
      <c r="F544" s="12">
        <v>279411</v>
      </c>
    </row>
    <row r="545" spans="1:6">
      <c r="A545" s="9">
        <f>'(1)'!A545</f>
        <v>43074</v>
      </c>
      <c r="B545">
        <v>32.545000000000002</v>
      </c>
      <c r="C545">
        <v>32.682000000000002</v>
      </c>
      <c r="D545">
        <v>32.54</v>
      </c>
      <c r="E545">
        <v>32.652999999999999</v>
      </c>
      <c r="F545" s="12">
        <v>314062</v>
      </c>
    </row>
    <row r="546" spans="1:6">
      <c r="A546" s="9">
        <f>'(1)'!A546</f>
        <v>43075</v>
      </c>
      <c r="B546">
        <v>32.659999999999997</v>
      </c>
      <c r="C546">
        <v>32.701999999999998</v>
      </c>
      <c r="D546">
        <v>32.603000000000002</v>
      </c>
      <c r="E546">
        <v>32.61</v>
      </c>
      <c r="F546" s="12">
        <v>356735</v>
      </c>
    </row>
    <row r="547" spans="1:6">
      <c r="A547" s="9">
        <f>'(1)'!A547</f>
        <v>43076</v>
      </c>
      <c r="B547">
        <v>32.619999999999997</v>
      </c>
      <c r="C547">
        <v>32.667000000000002</v>
      </c>
      <c r="D547">
        <v>32.604999999999997</v>
      </c>
      <c r="E547">
        <v>32.612000000000002</v>
      </c>
      <c r="F547" s="12">
        <v>283479</v>
      </c>
    </row>
    <row r="548" spans="1:6">
      <c r="A548" s="9">
        <f>'(1)'!A548</f>
        <v>43077</v>
      </c>
      <c r="B548">
        <v>32.612000000000002</v>
      </c>
      <c r="C548">
        <v>32.645000000000003</v>
      </c>
      <c r="D548">
        <v>32.563000000000002</v>
      </c>
      <c r="E548">
        <v>32.612000000000002</v>
      </c>
      <c r="F548" s="12">
        <v>338157</v>
      </c>
    </row>
    <row r="549" spans="1:6">
      <c r="A549" s="9">
        <f>'(1)'!A549</f>
        <v>43080</v>
      </c>
      <c r="B549">
        <v>32.61</v>
      </c>
      <c r="C549">
        <v>32.646999999999998</v>
      </c>
      <c r="D549">
        <v>32.6</v>
      </c>
      <c r="E549">
        <v>32.630000000000003</v>
      </c>
      <c r="F549" s="12">
        <v>322870</v>
      </c>
    </row>
    <row r="550" spans="1:6">
      <c r="A550" s="9">
        <f>'(1)'!A550</f>
        <v>43081</v>
      </c>
      <c r="B550">
        <v>32.645000000000003</v>
      </c>
      <c r="C550">
        <v>32.67</v>
      </c>
      <c r="D550">
        <v>32.615000000000002</v>
      </c>
      <c r="E550">
        <v>32.661999999999999</v>
      </c>
      <c r="F550" s="12">
        <v>113080</v>
      </c>
    </row>
    <row r="551" spans="1:6">
      <c r="A551" s="9">
        <f>'(1)'!A551</f>
        <v>43082</v>
      </c>
      <c r="B551">
        <v>32.606999999999999</v>
      </c>
      <c r="C551">
        <v>32.619999999999997</v>
      </c>
      <c r="D551">
        <v>32.563000000000002</v>
      </c>
      <c r="E551">
        <v>32.603000000000002</v>
      </c>
      <c r="F551" s="12">
        <v>152696</v>
      </c>
    </row>
    <row r="552" spans="1:6">
      <c r="A552" s="9">
        <f>'(1)'!A552</f>
        <v>43083</v>
      </c>
      <c r="B552">
        <v>32.590000000000003</v>
      </c>
      <c r="C552">
        <v>32.619999999999997</v>
      </c>
      <c r="D552">
        <v>32.56</v>
      </c>
      <c r="E552">
        <v>32.582999999999998</v>
      </c>
      <c r="F552" s="12">
        <v>249086</v>
      </c>
    </row>
    <row r="553" spans="1:6">
      <c r="A553" s="9">
        <f>'(1)'!A553</f>
        <v>43084</v>
      </c>
      <c r="B553">
        <v>32.573</v>
      </c>
      <c r="C553">
        <v>32.573</v>
      </c>
      <c r="D553">
        <v>32.448</v>
      </c>
      <c r="E553">
        <v>32.5</v>
      </c>
      <c r="F553" s="12">
        <v>186934</v>
      </c>
    </row>
    <row r="554" spans="1:6">
      <c r="A554" s="9">
        <f>'(1)'!A554</f>
        <v>43087</v>
      </c>
      <c r="B554">
        <v>32.536999999999999</v>
      </c>
      <c r="C554">
        <v>32.573</v>
      </c>
      <c r="D554">
        <v>32.49</v>
      </c>
      <c r="E554">
        <v>32.512999999999998</v>
      </c>
      <c r="F554" s="12">
        <v>178202</v>
      </c>
    </row>
    <row r="555" spans="1:6">
      <c r="A555" s="9">
        <f>'(1)'!A555</f>
        <v>43088</v>
      </c>
      <c r="B555">
        <v>32.536999999999999</v>
      </c>
      <c r="C555">
        <v>32.646999999999998</v>
      </c>
      <c r="D555">
        <v>32.527999999999999</v>
      </c>
      <c r="E555">
        <v>32.615000000000002</v>
      </c>
      <c r="F555" s="12">
        <v>26207</v>
      </c>
    </row>
    <row r="556" spans="1:6">
      <c r="A556" s="9">
        <f>'(1)'!A556</f>
        <v>43089</v>
      </c>
      <c r="B556">
        <v>32.625</v>
      </c>
      <c r="C556">
        <v>32.887999999999998</v>
      </c>
      <c r="D556">
        <v>32.625</v>
      </c>
      <c r="E556">
        <v>32.68</v>
      </c>
      <c r="F556" s="12">
        <v>308154</v>
      </c>
    </row>
    <row r="557" spans="1:6">
      <c r="A557" s="9">
        <f>'(1)'!A557</f>
        <v>43090</v>
      </c>
      <c r="B557">
        <v>32.630000000000003</v>
      </c>
      <c r="C557">
        <v>32.841999999999999</v>
      </c>
      <c r="D557">
        <v>32.630000000000003</v>
      </c>
      <c r="E557">
        <v>32.728000000000002</v>
      </c>
      <c r="F557" s="12">
        <v>250521</v>
      </c>
    </row>
    <row r="558" spans="1:6">
      <c r="A558" s="9">
        <f>'(1)'!A558</f>
        <v>43091</v>
      </c>
      <c r="B558">
        <v>32.715000000000003</v>
      </c>
      <c r="C558">
        <v>32.744999999999997</v>
      </c>
      <c r="D558">
        <v>32.68</v>
      </c>
      <c r="E558">
        <v>32.731999999999999</v>
      </c>
      <c r="F558" s="12">
        <v>219338</v>
      </c>
    </row>
    <row r="559" spans="1:6">
      <c r="A559" s="9">
        <f>'(1)'!A559</f>
        <v>43095</v>
      </c>
      <c r="B559">
        <v>32.652999999999999</v>
      </c>
      <c r="C559">
        <v>32.770000000000003</v>
      </c>
      <c r="D559">
        <v>32.652999999999999</v>
      </c>
      <c r="E559">
        <v>32.747</v>
      </c>
      <c r="F559" s="12">
        <v>314261</v>
      </c>
    </row>
    <row r="560" spans="1:6">
      <c r="A560" s="9">
        <f>'(1)'!A560</f>
        <v>43096</v>
      </c>
      <c r="B560">
        <v>32.743000000000002</v>
      </c>
      <c r="C560">
        <v>32.762999999999998</v>
      </c>
      <c r="D560">
        <v>32.707999999999998</v>
      </c>
      <c r="E560">
        <v>32.734999999999999</v>
      </c>
      <c r="F560" s="12">
        <v>238964</v>
      </c>
    </row>
    <row r="561" spans="1:6">
      <c r="A561" s="9">
        <f>'(1)'!A561</f>
        <v>43097</v>
      </c>
      <c r="B561">
        <v>32.725000000000001</v>
      </c>
      <c r="C561">
        <v>32.814999999999998</v>
      </c>
      <c r="D561">
        <v>32.725000000000001</v>
      </c>
      <c r="E561">
        <v>32.792000000000002</v>
      </c>
      <c r="F561" s="12">
        <v>362429</v>
      </c>
    </row>
    <row r="562" spans="1:6">
      <c r="A562" s="9">
        <f>'(1)'!A562</f>
        <v>43098</v>
      </c>
      <c r="B562">
        <v>32.799999999999997</v>
      </c>
      <c r="C562">
        <v>32.853000000000002</v>
      </c>
      <c r="D562">
        <v>32.770000000000003</v>
      </c>
      <c r="E562">
        <v>32.777999999999999</v>
      </c>
      <c r="F562" s="12">
        <v>488007</v>
      </c>
    </row>
    <row r="563" spans="1:6">
      <c r="A563" s="9">
        <f>'(1)'!A563</f>
        <v>43102</v>
      </c>
      <c r="B563">
        <v>32.755000000000003</v>
      </c>
      <c r="C563">
        <v>32.786999999999999</v>
      </c>
      <c r="D563">
        <v>32.604999999999997</v>
      </c>
      <c r="E563">
        <v>32.655000000000001</v>
      </c>
      <c r="F563" s="12">
        <v>508993</v>
      </c>
    </row>
    <row r="564" spans="1:6">
      <c r="A564" s="9">
        <f>'(1)'!A564</f>
        <v>43103</v>
      </c>
      <c r="B564">
        <v>32.667000000000002</v>
      </c>
      <c r="C564">
        <v>32.715000000000003</v>
      </c>
      <c r="D564">
        <v>32.576999999999998</v>
      </c>
      <c r="E564">
        <v>32.58</v>
      </c>
      <c r="F564" s="12">
        <v>354367</v>
      </c>
    </row>
    <row r="565" spans="1:6">
      <c r="A565" s="9">
        <f>'(1)'!A565</f>
        <v>43104</v>
      </c>
      <c r="B565">
        <v>32.42</v>
      </c>
      <c r="C565">
        <v>32.463000000000001</v>
      </c>
      <c r="D565">
        <v>32.277999999999999</v>
      </c>
      <c r="E565">
        <v>32.307000000000002</v>
      </c>
      <c r="F565" s="12">
        <v>277672</v>
      </c>
    </row>
    <row r="566" spans="1:6">
      <c r="A566" s="9">
        <f>'(1)'!A566</f>
        <v>43105</v>
      </c>
      <c r="B566">
        <v>32.356999999999999</v>
      </c>
      <c r="C566">
        <v>32.378</v>
      </c>
      <c r="D566">
        <v>32.215000000000003</v>
      </c>
      <c r="E566">
        <v>32.229999999999997</v>
      </c>
      <c r="F566" s="12">
        <v>212995</v>
      </c>
    </row>
    <row r="567" spans="1:6">
      <c r="A567" s="9">
        <f>'(1)'!A567</f>
        <v>43108</v>
      </c>
      <c r="B567">
        <v>32.207999999999998</v>
      </c>
      <c r="C567">
        <v>32.244999999999997</v>
      </c>
      <c r="D567">
        <v>32.158000000000001</v>
      </c>
      <c r="E567">
        <v>32.228000000000002</v>
      </c>
      <c r="F567" s="12">
        <v>234617</v>
      </c>
    </row>
    <row r="568" spans="1:6">
      <c r="A568" s="9">
        <f>'(1)'!A568</f>
        <v>43109</v>
      </c>
      <c r="B568">
        <v>32.127000000000002</v>
      </c>
      <c r="C568">
        <v>32.26</v>
      </c>
      <c r="D568">
        <v>32.118000000000002</v>
      </c>
      <c r="E568">
        <v>32.198</v>
      </c>
      <c r="F568" s="12">
        <v>213190</v>
      </c>
    </row>
    <row r="569" spans="1:6">
      <c r="A569" s="9">
        <f>'(1)'!A569</f>
        <v>43110</v>
      </c>
      <c r="B569">
        <v>32.18</v>
      </c>
      <c r="C569">
        <v>32.283000000000001</v>
      </c>
      <c r="D569">
        <v>32.18</v>
      </c>
      <c r="E569">
        <v>32.252000000000002</v>
      </c>
      <c r="F569" s="12">
        <v>222727</v>
      </c>
    </row>
    <row r="570" spans="1:6">
      <c r="A570" s="9">
        <f>'(1)'!A570</f>
        <v>43111</v>
      </c>
      <c r="B570">
        <v>32.28</v>
      </c>
      <c r="C570">
        <v>32.286999999999999</v>
      </c>
      <c r="D570">
        <v>32.11</v>
      </c>
      <c r="E570">
        <v>32.14</v>
      </c>
      <c r="F570" s="12">
        <v>155417</v>
      </c>
    </row>
    <row r="571" spans="1:6">
      <c r="A571" s="9">
        <f>'(1)'!A571</f>
        <v>43112</v>
      </c>
      <c r="B571">
        <v>32.130000000000003</v>
      </c>
      <c r="C571">
        <v>32.131999999999998</v>
      </c>
      <c r="D571">
        <v>31.992999999999999</v>
      </c>
      <c r="E571">
        <v>32.01</v>
      </c>
      <c r="F571" s="12">
        <v>110419</v>
      </c>
    </row>
    <row r="572" spans="1:6">
      <c r="A572" s="9">
        <f>'(1)'!A572</f>
        <v>43116</v>
      </c>
      <c r="B572">
        <v>32.036999999999999</v>
      </c>
      <c r="C572">
        <v>32.042000000000002</v>
      </c>
      <c r="D572">
        <v>31.905000000000001</v>
      </c>
      <c r="E572">
        <v>31.966999999999999</v>
      </c>
      <c r="F572" s="12">
        <v>74246</v>
      </c>
    </row>
    <row r="573" spans="1:6">
      <c r="A573" s="9">
        <f>'(1)'!A573</f>
        <v>43117</v>
      </c>
      <c r="B573">
        <v>31.913</v>
      </c>
      <c r="C573">
        <v>31.962</v>
      </c>
      <c r="D573">
        <v>31.89</v>
      </c>
      <c r="E573">
        <v>31.902999999999999</v>
      </c>
      <c r="F573" s="12">
        <v>122431</v>
      </c>
    </row>
    <row r="574" spans="1:6">
      <c r="A574" s="9">
        <f>'(1)'!A574</f>
        <v>43118</v>
      </c>
      <c r="B574">
        <v>31.89</v>
      </c>
      <c r="C574">
        <v>31.992999999999999</v>
      </c>
      <c r="D574">
        <v>31.89</v>
      </c>
      <c r="E574">
        <v>31.978000000000002</v>
      </c>
      <c r="F574" s="12">
        <v>35088</v>
      </c>
    </row>
    <row r="575" spans="1:6">
      <c r="A575" s="9">
        <f>'(1)'!A575</f>
        <v>43119</v>
      </c>
      <c r="B575">
        <v>31.951999999999998</v>
      </c>
      <c r="C575">
        <v>32</v>
      </c>
      <c r="D575">
        <v>31.872</v>
      </c>
      <c r="E575">
        <v>31.946999999999999</v>
      </c>
      <c r="F575" s="12">
        <v>157948</v>
      </c>
    </row>
    <row r="576" spans="1:6">
      <c r="A576" s="9">
        <f>'(1)'!A576</f>
        <v>43122</v>
      </c>
      <c r="B576">
        <v>31.943000000000001</v>
      </c>
      <c r="C576">
        <v>31.995000000000001</v>
      </c>
      <c r="D576">
        <v>31.911999999999999</v>
      </c>
      <c r="E576">
        <v>31.937999999999999</v>
      </c>
      <c r="F576" s="12">
        <v>211739</v>
      </c>
    </row>
    <row r="577" spans="1:6">
      <c r="A577" s="9">
        <f>'(1)'!A577</f>
        <v>43123</v>
      </c>
      <c r="B577">
        <v>31.945</v>
      </c>
      <c r="C577">
        <v>31.945</v>
      </c>
      <c r="D577">
        <v>31.821999999999999</v>
      </c>
      <c r="E577">
        <v>31.875</v>
      </c>
      <c r="F577" s="12">
        <v>260862</v>
      </c>
    </row>
    <row r="578" spans="1:6">
      <c r="A578" s="9">
        <f>'(1)'!A578</f>
        <v>43124</v>
      </c>
      <c r="B578">
        <v>31.872</v>
      </c>
      <c r="C578">
        <v>31.914999999999999</v>
      </c>
      <c r="D578">
        <v>31.838000000000001</v>
      </c>
      <c r="E578">
        <v>31.838000000000001</v>
      </c>
      <c r="F578" s="12">
        <v>246148</v>
      </c>
    </row>
    <row r="579" spans="1:6">
      <c r="A579" s="9">
        <f>'(1)'!A579</f>
        <v>43125</v>
      </c>
      <c r="B579">
        <v>31.83</v>
      </c>
      <c r="C579">
        <v>31.861999999999998</v>
      </c>
      <c r="D579">
        <v>31.795000000000002</v>
      </c>
      <c r="E579">
        <v>31.835000000000001</v>
      </c>
      <c r="F579" s="12">
        <v>183452</v>
      </c>
    </row>
    <row r="580" spans="1:6">
      <c r="A580" s="9">
        <f>'(1)'!A580</f>
        <v>43126</v>
      </c>
      <c r="B580">
        <v>31.844999999999999</v>
      </c>
      <c r="C580">
        <v>31.844999999999999</v>
      </c>
      <c r="D580">
        <v>31.632000000000001</v>
      </c>
      <c r="E580">
        <v>31.635000000000002</v>
      </c>
      <c r="F580" s="12">
        <v>210348</v>
      </c>
    </row>
    <row r="581" spans="1:6">
      <c r="A581" s="9">
        <f>'(1)'!A581</f>
        <v>43129</v>
      </c>
      <c r="B581">
        <v>31.594999999999999</v>
      </c>
      <c r="C581">
        <v>31.594999999999999</v>
      </c>
      <c r="D581">
        <v>31.341999999999999</v>
      </c>
      <c r="E581">
        <v>31.448</v>
      </c>
      <c r="F581" s="12">
        <v>319922</v>
      </c>
    </row>
    <row r="582" spans="1:6">
      <c r="A582" s="9">
        <f>'(1)'!A582</f>
        <v>43130</v>
      </c>
      <c r="B582">
        <v>31.425000000000001</v>
      </c>
      <c r="C582">
        <v>31.503</v>
      </c>
      <c r="D582">
        <v>31.295000000000002</v>
      </c>
      <c r="E582">
        <v>31.36</v>
      </c>
      <c r="F582" s="12">
        <v>290542</v>
      </c>
    </row>
    <row r="583" spans="1:6">
      <c r="A583" s="9">
        <f>'(1)'!A583</f>
        <v>43131</v>
      </c>
      <c r="B583">
        <v>31.332999999999998</v>
      </c>
      <c r="C583">
        <v>31.434999999999999</v>
      </c>
      <c r="D583">
        <v>31.292000000000002</v>
      </c>
      <c r="E583">
        <v>31.422999999999998</v>
      </c>
      <c r="F583" s="12">
        <v>341936</v>
      </c>
    </row>
    <row r="584" spans="1:6">
      <c r="A584" s="9">
        <f>'(1)'!A584</f>
        <v>43132</v>
      </c>
      <c r="B584">
        <v>31.49</v>
      </c>
      <c r="C584">
        <v>31.495000000000001</v>
      </c>
      <c r="D584">
        <v>31.407</v>
      </c>
      <c r="E584">
        <v>31.433</v>
      </c>
      <c r="F584" s="12">
        <v>302098</v>
      </c>
    </row>
    <row r="585" spans="1:6">
      <c r="A585" s="9">
        <f>'(1)'!A585</f>
        <v>43133</v>
      </c>
      <c r="B585">
        <v>31.425000000000001</v>
      </c>
      <c r="C585">
        <v>31.425000000000001</v>
      </c>
      <c r="D585">
        <v>31.318000000000001</v>
      </c>
      <c r="E585">
        <v>31.327000000000002</v>
      </c>
      <c r="F585" s="12">
        <v>173464</v>
      </c>
    </row>
    <row r="586" spans="1:6">
      <c r="A586" s="9">
        <f>'(1)'!A586</f>
        <v>43136</v>
      </c>
      <c r="B586">
        <v>31.315000000000001</v>
      </c>
      <c r="C586">
        <v>31.38</v>
      </c>
      <c r="D586">
        <v>31.315000000000001</v>
      </c>
      <c r="E586">
        <v>31.35</v>
      </c>
      <c r="F586" s="12">
        <v>322952</v>
      </c>
    </row>
    <row r="587" spans="1:6">
      <c r="A587" s="9">
        <f>'(1)'!A587</f>
        <v>43137</v>
      </c>
      <c r="B587">
        <v>31.364999999999998</v>
      </c>
      <c r="C587">
        <v>31.39</v>
      </c>
      <c r="D587">
        <v>31.295000000000002</v>
      </c>
      <c r="E587">
        <v>31.382000000000001</v>
      </c>
      <c r="F587" s="12">
        <v>280419</v>
      </c>
    </row>
    <row r="588" spans="1:6">
      <c r="A588" s="9">
        <f>'(1)'!A588</f>
        <v>43138</v>
      </c>
      <c r="B588">
        <v>31.45</v>
      </c>
      <c r="C588">
        <v>31.57</v>
      </c>
      <c r="D588">
        <v>31.448</v>
      </c>
      <c r="E588">
        <v>31.516999999999999</v>
      </c>
      <c r="F588" s="12">
        <v>270231</v>
      </c>
    </row>
    <row r="589" spans="1:6">
      <c r="A589" s="9">
        <f>'(1)'!A589</f>
        <v>43139</v>
      </c>
      <c r="B589">
        <v>31.663</v>
      </c>
      <c r="C589">
        <v>31.712</v>
      </c>
      <c r="D589">
        <v>31.497</v>
      </c>
      <c r="E589">
        <v>31.538</v>
      </c>
      <c r="F589" s="12">
        <v>278360</v>
      </c>
    </row>
    <row r="590" spans="1:6">
      <c r="A590" s="9">
        <f>'(1)'!A590</f>
        <v>43140</v>
      </c>
      <c r="B590">
        <v>31.515000000000001</v>
      </c>
      <c r="C590">
        <v>31.574999999999999</v>
      </c>
      <c r="D590">
        <v>31.407</v>
      </c>
      <c r="E590">
        <v>31.568000000000001</v>
      </c>
      <c r="F590" s="12">
        <v>250603</v>
      </c>
    </row>
    <row r="591" spans="1:6">
      <c r="A591" s="9">
        <f>'(1)'!A591</f>
        <v>43143</v>
      </c>
      <c r="B591">
        <v>31.687999999999999</v>
      </c>
      <c r="C591">
        <v>31.872</v>
      </c>
      <c r="D591">
        <v>31.63</v>
      </c>
      <c r="E591">
        <v>31.87</v>
      </c>
      <c r="F591" s="12">
        <v>343734</v>
      </c>
    </row>
    <row r="592" spans="1:6">
      <c r="A592" s="9">
        <f>'(1)'!A592</f>
        <v>43144</v>
      </c>
      <c r="B592">
        <v>31.891999999999999</v>
      </c>
      <c r="C592">
        <v>31.908000000000001</v>
      </c>
      <c r="D592">
        <v>31.722000000000001</v>
      </c>
      <c r="E592">
        <v>31.736999999999998</v>
      </c>
      <c r="F592" s="12">
        <v>308365</v>
      </c>
    </row>
    <row r="593" spans="1:6">
      <c r="A593" s="9">
        <f>'(1)'!A593</f>
        <v>43145</v>
      </c>
      <c r="B593">
        <v>31.698</v>
      </c>
      <c r="C593">
        <v>31.699000000000002</v>
      </c>
      <c r="D593">
        <v>31.617999999999999</v>
      </c>
      <c r="E593">
        <v>31.69</v>
      </c>
      <c r="F593" s="12">
        <v>301926</v>
      </c>
    </row>
    <row r="594" spans="1:6">
      <c r="A594" s="9">
        <f>'(1)'!A594</f>
        <v>43146</v>
      </c>
      <c r="B594">
        <v>31.646999999999998</v>
      </c>
      <c r="C594">
        <v>31.652999999999999</v>
      </c>
      <c r="D594">
        <v>31.457999999999998</v>
      </c>
      <c r="E594">
        <v>31.501999999999999</v>
      </c>
      <c r="F594" s="12">
        <v>227599</v>
      </c>
    </row>
    <row r="595" spans="1:6">
      <c r="A595" s="9">
        <f>'(1)'!A595</f>
        <v>43147</v>
      </c>
      <c r="B595">
        <v>31.495000000000001</v>
      </c>
      <c r="C595">
        <v>31.513000000000002</v>
      </c>
      <c r="D595">
        <v>31.34</v>
      </c>
      <c r="E595">
        <v>31.495000000000001</v>
      </c>
      <c r="F595" s="12">
        <v>202236</v>
      </c>
    </row>
    <row r="596" spans="1:6">
      <c r="A596" s="9">
        <f>'(1)'!A596</f>
        <v>43151</v>
      </c>
      <c r="B596">
        <v>31.323</v>
      </c>
      <c r="C596">
        <v>31.332999999999998</v>
      </c>
      <c r="D596">
        <v>31.265000000000001</v>
      </c>
      <c r="E596">
        <v>31.29</v>
      </c>
      <c r="F596" s="12">
        <v>135872</v>
      </c>
    </row>
    <row r="597" spans="1:6">
      <c r="A597" s="9">
        <f>'(1)'!A597</f>
        <v>43152</v>
      </c>
      <c r="B597">
        <v>31.285</v>
      </c>
      <c r="C597">
        <v>31.295000000000002</v>
      </c>
      <c r="D597">
        <v>31.195</v>
      </c>
      <c r="E597">
        <v>31.253</v>
      </c>
      <c r="F597" s="12">
        <v>20433</v>
      </c>
    </row>
    <row r="598" spans="1:6">
      <c r="A598" s="9">
        <f>'(1)'!A598</f>
        <v>43153</v>
      </c>
      <c r="B598">
        <v>31.274999999999999</v>
      </c>
      <c r="C598">
        <v>31.41</v>
      </c>
      <c r="D598">
        <v>31.25</v>
      </c>
      <c r="E598">
        <v>31.39</v>
      </c>
      <c r="F598" s="12">
        <v>336923</v>
      </c>
    </row>
    <row r="599" spans="1:6">
      <c r="A599" s="9">
        <f>'(1)'!A599</f>
        <v>43154</v>
      </c>
      <c r="B599">
        <v>31.375</v>
      </c>
      <c r="C599">
        <v>31.52</v>
      </c>
      <c r="D599">
        <v>31.361999999999998</v>
      </c>
      <c r="E599">
        <v>31.498000000000001</v>
      </c>
      <c r="F599" s="12">
        <v>307134</v>
      </c>
    </row>
    <row r="600" spans="1:6">
      <c r="A600" s="9">
        <f>'(1)'!A600</f>
        <v>43157</v>
      </c>
      <c r="B600">
        <v>31.53</v>
      </c>
      <c r="C600">
        <v>31.555</v>
      </c>
      <c r="D600">
        <v>31.47</v>
      </c>
      <c r="E600">
        <v>31.484999999999999</v>
      </c>
      <c r="F600" s="12">
        <v>335637</v>
      </c>
    </row>
    <row r="601" spans="1:6">
      <c r="A601" s="9">
        <f>'(1)'!A601</f>
        <v>43158</v>
      </c>
      <c r="B601">
        <v>31.54</v>
      </c>
      <c r="C601">
        <v>31.635000000000002</v>
      </c>
      <c r="D601">
        <v>31.536999999999999</v>
      </c>
      <c r="E601">
        <v>31.545000000000002</v>
      </c>
      <c r="F601" s="12">
        <v>328847</v>
      </c>
    </row>
    <row r="602" spans="1:6">
      <c r="A602" s="9">
        <f>'(1)'!A602</f>
        <v>43159</v>
      </c>
      <c r="B602">
        <v>31.53</v>
      </c>
      <c r="C602">
        <v>31.55</v>
      </c>
      <c r="D602">
        <v>31.422999999999998</v>
      </c>
      <c r="E602">
        <v>31.463000000000001</v>
      </c>
      <c r="F602" s="12">
        <v>567758</v>
      </c>
    </row>
    <row r="603" spans="1:6">
      <c r="A603" s="9">
        <f>'(1)'!A603</f>
        <v>43160</v>
      </c>
      <c r="B603">
        <v>31.457999999999998</v>
      </c>
      <c r="C603">
        <v>31.457999999999998</v>
      </c>
      <c r="D603">
        <v>31.3</v>
      </c>
      <c r="E603">
        <v>31.318000000000001</v>
      </c>
      <c r="F603" s="12">
        <v>346318</v>
      </c>
    </row>
    <row r="604" spans="1:6">
      <c r="A604" s="9">
        <f>'(1)'!A604</f>
        <v>43161</v>
      </c>
      <c r="B604">
        <v>31.32</v>
      </c>
      <c r="C604">
        <v>31.375</v>
      </c>
      <c r="D604">
        <v>31.242999999999999</v>
      </c>
      <c r="E604">
        <v>31.37</v>
      </c>
      <c r="F604" s="12">
        <v>399495</v>
      </c>
    </row>
    <row r="605" spans="1:6">
      <c r="A605" s="9">
        <f>'(1)'!A605</f>
        <v>43164</v>
      </c>
      <c r="B605">
        <v>31.463000000000001</v>
      </c>
      <c r="C605">
        <v>31.495000000000001</v>
      </c>
      <c r="D605">
        <v>31.38</v>
      </c>
      <c r="E605">
        <v>31.385000000000002</v>
      </c>
      <c r="F605" s="12">
        <v>349667</v>
      </c>
    </row>
    <row r="606" spans="1:6">
      <c r="A606" s="9">
        <f>'(1)'!A606</f>
        <v>43165</v>
      </c>
      <c r="B606">
        <v>31.44</v>
      </c>
      <c r="C606">
        <v>31.51</v>
      </c>
      <c r="D606">
        <v>31.407</v>
      </c>
      <c r="E606">
        <v>31.46</v>
      </c>
      <c r="F606" s="12">
        <v>367263</v>
      </c>
    </row>
    <row r="607" spans="1:6">
      <c r="A607" s="9">
        <f>'(1)'!A607</f>
        <v>43166</v>
      </c>
      <c r="B607">
        <v>31.4</v>
      </c>
      <c r="C607">
        <v>31.454999999999998</v>
      </c>
      <c r="D607">
        <v>31.388000000000002</v>
      </c>
      <c r="E607">
        <v>31.44</v>
      </c>
      <c r="F607" s="12">
        <v>349099</v>
      </c>
    </row>
    <row r="608" spans="1:6">
      <c r="A608" s="9">
        <f>'(1)'!A608</f>
        <v>43167</v>
      </c>
      <c r="B608">
        <v>31.434999999999999</v>
      </c>
      <c r="C608">
        <v>31.434999999999999</v>
      </c>
      <c r="D608">
        <v>31.358000000000001</v>
      </c>
      <c r="E608">
        <v>31.385000000000002</v>
      </c>
      <c r="F608" s="12">
        <v>292913</v>
      </c>
    </row>
    <row r="609" spans="1:6">
      <c r="A609" s="9">
        <f>'(1)'!A609</f>
        <v>43168</v>
      </c>
      <c r="B609">
        <v>31.341999999999999</v>
      </c>
      <c r="C609">
        <v>31.364999999999998</v>
      </c>
      <c r="D609">
        <v>31.32</v>
      </c>
      <c r="E609">
        <v>31.324999999999999</v>
      </c>
      <c r="F609" s="12">
        <v>239577</v>
      </c>
    </row>
    <row r="610" spans="1:6">
      <c r="A610" s="9">
        <f>'(1)'!A610</f>
        <v>43171</v>
      </c>
      <c r="B610">
        <v>31.327000000000002</v>
      </c>
      <c r="C610">
        <v>31.38</v>
      </c>
      <c r="D610">
        <v>31.283000000000001</v>
      </c>
      <c r="E610">
        <v>31.376999999999999</v>
      </c>
      <c r="F610" s="12">
        <v>125633</v>
      </c>
    </row>
    <row r="611" spans="1:6">
      <c r="A611" s="9">
        <f>'(1)'!A611</f>
        <v>43172</v>
      </c>
      <c r="B611">
        <v>31.324999999999999</v>
      </c>
      <c r="C611">
        <v>31.388000000000002</v>
      </c>
      <c r="D611">
        <v>31.32</v>
      </c>
      <c r="E611">
        <v>31.361999999999998</v>
      </c>
      <c r="F611" s="12">
        <v>289165</v>
      </c>
    </row>
    <row r="612" spans="1:6">
      <c r="A612" s="9">
        <f>'(1)'!A612</f>
        <v>43173</v>
      </c>
      <c r="B612">
        <v>31.347000000000001</v>
      </c>
      <c r="C612">
        <v>31.35</v>
      </c>
      <c r="D612">
        <v>31.295000000000002</v>
      </c>
      <c r="E612">
        <v>31.315000000000001</v>
      </c>
      <c r="F612" s="12">
        <v>245865</v>
      </c>
    </row>
    <row r="613" spans="1:6">
      <c r="A613" s="9">
        <f>'(1)'!A613</f>
        <v>43174</v>
      </c>
      <c r="B613">
        <v>31.312999999999999</v>
      </c>
      <c r="C613">
        <v>31.312999999999999</v>
      </c>
      <c r="D613">
        <v>31.228000000000002</v>
      </c>
      <c r="E613">
        <v>31.257000000000001</v>
      </c>
      <c r="F613" s="12">
        <v>253001</v>
      </c>
    </row>
    <row r="614" spans="1:6">
      <c r="A614" s="9">
        <f>'(1)'!A614</f>
        <v>43175</v>
      </c>
      <c r="B614">
        <v>31.215</v>
      </c>
      <c r="C614">
        <v>31.234999999999999</v>
      </c>
      <c r="D614">
        <v>31.108000000000001</v>
      </c>
      <c r="E614">
        <v>31.13</v>
      </c>
      <c r="F614" s="12">
        <v>201717</v>
      </c>
    </row>
    <row r="615" spans="1:6">
      <c r="A615" s="9">
        <f>'(1)'!A615</f>
        <v>43178</v>
      </c>
      <c r="B615">
        <v>31.181999999999999</v>
      </c>
      <c r="C615">
        <v>31.19</v>
      </c>
      <c r="D615">
        <v>31.123000000000001</v>
      </c>
      <c r="E615">
        <v>31.157</v>
      </c>
      <c r="F615" s="12">
        <v>188304</v>
      </c>
    </row>
    <row r="616" spans="1:6">
      <c r="A616" s="9">
        <f>'(1)'!A616</f>
        <v>43179</v>
      </c>
      <c r="B616">
        <v>31.18</v>
      </c>
      <c r="C616">
        <v>31.257000000000001</v>
      </c>
      <c r="D616">
        <v>31.18</v>
      </c>
      <c r="E616">
        <v>31.184999999999999</v>
      </c>
      <c r="F616" s="12">
        <v>106337</v>
      </c>
    </row>
    <row r="617" spans="1:6">
      <c r="A617" s="9">
        <f>'(1)'!A617</f>
        <v>43180</v>
      </c>
      <c r="B617">
        <v>31.24</v>
      </c>
      <c r="C617">
        <v>31.247</v>
      </c>
      <c r="D617">
        <v>31.202000000000002</v>
      </c>
      <c r="E617">
        <v>31.215</v>
      </c>
      <c r="F617" s="12">
        <v>27394</v>
      </c>
    </row>
    <row r="618" spans="1:6">
      <c r="A618" s="9">
        <f>'(1)'!A618</f>
        <v>43181</v>
      </c>
      <c r="B618">
        <v>31.216999999999999</v>
      </c>
      <c r="C618">
        <v>31.216999999999999</v>
      </c>
      <c r="D618">
        <v>31.164999999999999</v>
      </c>
      <c r="E618">
        <v>31.184999999999999</v>
      </c>
      <c r="F618" s="12">
        <v>340966</v>
      </c>
    </row>
    <row r="619" spans="1:6">
      <c r="A619" s="9">
        <f>'(1)'!A619</f>
        <v>43182</v>
      </c>
      <c r="B619">
        <v>31.204999999999998</v>
      </c>
      <c r="C619">
        <v>31.236999999999998</v>
      </c>
      <c r="D619">
        <v>31.198</v>
      </c>
      <c r="E619">
        <v>31.222000000000001</v>
      </c>
      <c r="F619" s="12">
        <v>266382</v>
      </c>
    </row>
    <row r="620" spans="1:6">
      <c r="A620" s="9">
        <f>'(1)'!A620</f>
        <v>43185</v>
      </c>
      <c r="B620">
        <v>31.17</v>
      </c>
      <c r="C620">
        <v>31.277999999999999</v>
      </c>
      <c r="D620">
        <v>31.152999999999999</v>
      </c>
      <c r="E620">
        <v>31.265000000000001</v>
      </c>
      <c r="F620" s="12">
        <v>261060</v>
      </c>
    </row>
    <row r="621" spans="1:6">
      <c r="A621" s="9">
        <f>'(1)'!A621</f>
        <v>43186</v>
      </c>
      <c r="B621">
        <v>31.29</v>
      </c>
      <c r="C621">
        <v>31.3</v>
      </c>
      <c r="D621">
        <v>31.207999999999998</v>
      </c>
      <c r="E621">
        <v>31.23</v>
      </c>
      <c r="F621" s="12">
        <v>199793</v>
      </c>
    </row>
    <row r="622" spans="1:6">
      <c r="A622" s="9">
        <f>'(1)'!A622</f>
        <v>43187</v>
      </c>
      <c r="B622">
        <v>31.204999999999998</v>
      </c>
      <c r="C622">
        <v>31.204999999999998</v>
      </c>
      <c r="D622">
        <v>31.135000000000002</v>
      </c>
      <c r="E622">
        <v>31.145</v>
      </c>
      <c r="F622" s="12">
        <v>332906</v>
      </c>
    </row>
    <row r="623" spans="1:6">
      <c r="A623" s="9">
        <f>'(1)'!A623</f>
        <v>43188</v>
      </c>
      <c r="B623">
        <v>31.14</v>
      </c>
      <c r="C623">
        <v>31.178000000000001</v>
      </c>
      <c r="D623">
        <v>31.117999999999999</v>
      </c>
      <c r="E623">
        <v>31.175000000000001</v>
      </c>
      <c r="F623" s="12">
        <v>294786</v>
      </c>
    </row>
    <row r="624" spans="1:6">
      <c r="A624" s="9">
        <f>'(1)'!A624</f>
        <v>43192</v>
      </c>
      <c r="B624">
        <v>31.2</v>
      </c>
      <c r="C624">
        <v>31.254999999999999</v>
      </c>
      <c r="D624">
        <v>31.172999999999998</v>
      </c>
      <c r="E624">
        <v>31.251999999999999</v>
      </c>
      <c r="F624" s="12">
        <v>286492</v>
      </c>
    </row>
    <row r="625" spans="1:6">
      <c r="A625" s="9">
        <f>'(1)'!A625</f>
        <v>43193</v>
      </c>
      <c r="B625">
        <v>31.265000000000001</v>
      </c>
      <c r="C625">
        <v>31.283000000000001</v>
      </c>
      <c r="D625">
        <v>31.216999999999999</v>
      </c>
      <c r="E625">
        <v>31.257000000000001</v>
      </c>
      <c r="F625" s="12">
        <v>240034</v>
      </c>
    </row>
    <row r="626" spans="1:6">
      <c r="A626" s="9">
        <f>'(1)'!A626</f>
        <v>43194</v>
      </c>
      <c r="B626">
        <v>31.274999999999999</v>
      </c>
      <c r="C626">
        <v>31.274999999999999</v>
      </c>
      <c r="D626">
        <v>31.181999999999999</v>
      </c>
      <c r="E626">
        <v>31.187999999999999</v>
      </c>
      <c r="F626" s="12">
        <v>320571</v>
      </c>
    </row>
    <row r="627" spans="1:6">
      <c r="A627" s="9">
        <f>'(1)'!A627</f>
        <v>43195</v>
      </c>
      <c r="B627">
        <v>31.15</v>
      </c>
      <c r="C627">
        <v>31.195</v>
      </c>
      <c r="D627">
        <v>31.15</v>
      </c>
      <c r="E627">
        <v>31.164999999999999</v>
      </c>
      <c r="F627" s="12">
        <v>267591</v>
      </c>
    </row>
    <row r="628" spans="1:6">
      <c r="A628" s="9">
        <f>'(1)'!A628</f>
        <v>43196</v>
      </c>
      <c r="B628">
        <v>31.215</v>
      </c>
      <c r="C628">
        <v>31.254999999999999</v>
      </c>
      <c r="D628">
        <v>31.18</v>
      </c>
      <c r="E628">
        <v>31.195</v>
      </c>
      <c r="F628" s="12">
        <v>208594</v>
      </c>
    </row>
    <row r="629" spans="1:6">
      <c r="A629" s="9">
        <f>'(1)'!A629</f>
        <v>43199</v>
      </c>
      <c r="B629">
        <v>31.193000000000001</v>
      </c>
      <c r="C629">
        <v>31.251999999999999</v>
      </c>
      <c r="D629">
        <v>31.175000000000001</v>
      </c>
      <c r="E629">
        <v>31.24</v>
      </c>
      <c r="F629" s="12">
        <v>264214</v>
      </c>
    </row>
    <row r="630" spans="1:6">
      <c r="A630" s="9">
        <f>'(1)'!A630</f>
        <v>43200</v>
      </c>
      <c r="B630">
        <v>31.215</v>
      </c>
      <c r="C630">
        <v>31.248000000000001</v>
      </c>
      <c r="D630">
        <v>31.18</v>
      </c>
      <c r="E630">
        <v>31.213000000000001</v>
      </c>
      <c r="F630" s="12">
        <v>272416</v>
      </c>
    </row>
    <row r="631" spans="1:6">
      <c r="A631" s="9">
        <f>'(1)'!A631</f>
        <v>43201</v>
      </c>
      <c r="B631">
        <v>31.236999999999998</v>
      </c>
      <c r="C631">
        <v>31.286999999999999</v>
      </c>
      <c r="D631">
        <v>31.228000000000002</v>
      </c>
      <c r="E631">
        <v>31.28</v>
      </c>
      <c r="F631" s="12">
        <v>326466</v>
      </c>
    </row>
    <row r="632" spans="1:6">
      <c r="A632" s="9">
        <f>'(1)'!A632</f>
        <v>43202</v>
      </c>
      <c r="B632">
        <v>31.295000000000002</v>
      </c>
      <c r="C632">
        <v>31.295000000000002</v>
      </c>
      <c r="D632">
        <v>31.213000000000001</v>
      </c>
      <c r="E632">
        <v>31.215</v>
      </c>
      <c r="F632" s="12">
        <v>401046</v>
      </c>
    </row>
    <row r="633" spans="1:6">
      <c r="A633" s="9">
        <f>'(1)'!A633</f>
        <v>43203</v>
      </c>
      <c r="B633">
        <v>31.245000000000001</v>
      </c>
      <c r="C633">
        <v>31.245000000000001</v>
      </c>
      <c r="D633">
        <v>31.155000000000001</v>
      </c>
      <c r="E633">
        <v>31.161999999999999</v>
      </c>
      <c r="F633" s="12">
        <v>286629</v>
      </c>
    </row>
    <row r="634" spans="1:6">
      <c r="A634" s="9">
        <f>'(1)'!A634</f>
        <v>43206</v>
      </c>
      <c r="B634">
        <v>31.145</v>
      </c>
      <c r="C634">
        <v>31.202000000000002</v>
      </c>
      <c r="D634">
        <v>31.117999999999999</v>
      </c>
      <c r="E634">
        <v>31.195</v>
      </c>
      <c r="F634" s="12">
        <v>283010</v>
      </c>
    </row>
    <row r="635" spans="1:6">
      <c r="A635" s="9">
        <f>'(1)'!A635</f>
        <v>43207</v>
      </c>
      <c r="B635">
        <v>31.167000000000002</v>
      </c>
      <c r="C635">
        <v>31.222000000000001</v>
      </c>
      <c r="D635">
        <v>31.164999999999999</v>
      </c>
      <c r="E635">
        <v>31.215</v>
      </c>
      <c r="F635" s="12">
        <v>183689</v>
      </c>
    </row>
    <row r="636" spans="1:6">
      <c r="A636" s="9">
        <f>'(1)'!A636</f>
        <v>43208</v>
      </c>
      <c r="B636">
        <v>31.175000000000001</v>
      </c>
      <c r="C636">
        <v>31.263000000000002</v>
      </c>
      <c r="D636">
        <v>31.175000000000001</v>
      </c>
      <c r="E636">
        <v>31.24</v>
      </c>
      <c r="F636" s="12">
        <v>131391</v>
      </c>
    </row>
    <row r="637" spans="1:6">
      <c r="A637" s="9">
        <f>'(1)'!A637</f>
        <v>43209</v>
      </c>
      <c r="B637">
        <v>31.233000000000001</v>
      </c>
      <c r="C637">
        <v>31.247</v>
      </c>
      <c r="D637">
        <v>31.195</v>
      </c>
      <c r="E637">
        <v>31.222000000000001</v>
      </c>
      <c r="F637" s="12">
        <v>141890</v>
      </c>
    </row>
    <row r="638" spans="1:6">
      <c r="A638" s="9">
        <f>'(1)'!A638</f>
        <v>43210</v>
      </c>
      <c r="B638">
        <v>31.216999999999999</v>
      </c>
      <c r="C638">
        <v>31.324999999999999</v>
      </c>
      <c r="D638">
        <v>31.216999999999999</v>
      </c>
      <c r="E638">
        <v>31.324999999999999</v>
      </c>
      <c r="F638" s="12">
        <v>25293</v>
      </c>
    </row>
    <row r="639" spans="1:6">
      <c r="A639" s="9">
        <f>'(1)'!A639</f>
        <v>43213</v>
      </c>
      <c r="B639">
        <v>31.31</v>
      </c>
      <c r="C639">
        <v>31.51</v>
      </c>
      <c r="D639">
        <v>31.31</v>
      </c>
      <c r="E639">
        <v>31.504999999999999</v>
      </c>
      <c r="F639" s="12">
        <v>190053</v>
      </c>
    </row>
    <row r="640" spans="1:6">
      <c r="A640" s="9">
        <f>'(1)'!A640</f>
        <v>43214</v>
      </c>
      <c r="B640">
        <v>31.498000000000001</v>
      </c>
      <c r="C640">
        <v>31.568000000000001</v>
      </c>
      <c r="D640">
        <v>31.417000000000002</v>
      </c>
      <c r="E640">
        <v>31.428000000000001</v>
      </c>
      <c r="F640" s="12">
        <v>232257</v>
      </c>
    </row>
    <row r="641" spans="1:6">
      <c r="A641" s="9">
        <f>'(1)'!A641</f>
        <v>43215</v>
      </c>
      <c r="B641">
        <v>31.43</v>
      </c>
      <c r="C641">
        <v>31.574999999999999</v>
      </c>
      <c r="D641">
        <v>31.43</v>
      </c>
      <c r="E641">
        <v>31.548000000000002</v>
      </c>
      <c r="F641" s="12">
        <v>361479</v>
      </c>
    </row>
    <row r="642" spans="1:6">
      <c r="A642" s="9">
        <f>'(1)'!A642</f>
        <v>43216</v>
      </c>
      <c r="B642">
        <v>31.507000000000001</v>
      </c>
      <c r="C642">
        <v>31.63</v>
      </c>
      <c r="D642">
        <v>31.504999999999999</v>
      </c>
      <c r="E642">
        <v>31.55</v>
      </c>
      <c r="F642" s="12">
        <v>270818</v>
      </c>
    </row>
    <row r="643" spans="1:6">
      <c r="A643" s="9">
        <f>'(1)'!A643</f>
        <v>43217</v>
      </c>
      <c r="B643">
        <v>31.594999999999999</v>
      </c>
      <c r="C643">
        <v>31.641999999999999</v>
      </c>
      <c r="D643">
        <v>31.571999999999999</v>
      </c>
      <c r="E643">
        <v>31.59</v>
      </c>
      <c r="F643" s="12">
        <v>296092</v>
      </c>
    </row>
    <row r="644" spans="1:6">
      <c r="A644" s="9">
        <f>'(1)'!A644</f>
        <v>43220</v>
      </c>
      <c r="B644">
        <v>31.478000000000002</v>
      </c>
      <c r="C644">
        <v>31.542000000000002</v>
      </c>
      <c r="D644">
        <v>31.478000000000002</v>
      </c>
      <c r="E644">
        <v>31.54</v>
      </c>
      <c r="F644" s="12">
        <v>257496</v>
      </c>
    </row>
    <row r="645" spans="1:6">
      <c r="A645" s="9">
        <f>'(1)'!A645</f>
        <v>43221</v>
      </c>
      <c r="B645">
        <v>31.701999999999998</v>
      </c>
      <c r="C645">
        <v>31.754999999999999</v>
      </c>
      <c r="D645">
        <v>31.652999999999999</v>
      </c>
      <c r="E645">
        <v>31.722000000000001</v>
      </c>
      <c r="F645" s="12">
        <v>452335</v>
      </c>
    </row>
    <row r="646" spans="1:6">
      <c r="A646" s="9">
        <f>'(1)'!A646</f>
        <v>43222</v>
      </c>
      <c r="B646">
        <v>31.72</v>
      </c>
      <c r="C646">
        <v>31.753</v>
      </c>
      <c r="D646">
        <v>31.635000000000002</v>
      </c>
      <c r="E646">
        <v>31.646999999999998</v>
      </c>
      <c r="F646" s="12">
        <v>495410</v>
      </c>
    </row>
    <row r="647" spans="1:6">
      <c r="A647" s="9">
        <f>'(1)'!A647</f>
        <v>43223</v>
      </c>
      <c r="B647">
        <v>31.626999999999999</v>
      </c>
      <c r="C647">
        <v>31.79</v>
      </c>
      <c r="D647">
        <v>31.597000000000001</v>
      </c>
      <c r="E647">
        <v>31.763000000000002</v>
      </c>
      <c r="F647" s="12">
        <v>330212</v>
      </c>
    </row>
    <row r="648" spans="1:6">
      <c r="A648" s="9">
        <f>'(1)'!A648</f>
        <v>43224</v>
      </c>
      <c r="B648">
        <v>31.757000000000001</v>
      </c>
      <c r="C648">
        <v>31.867999999999999</v>
      </c>
      <c r="D648">
        <v>31.757000000000001</v>
      </c>
      <c r="E648">
        <v>31.847000000000001</v>
      </c>
      <c r="F648" s="12">
        <v>328504</v>
      </c>
    </row>
    <row r="649" spans="1:6">
      <c r="A649" s="9">
        <f>'(1)'!A649</f>
        <v>43227</v>
      </c>
      <c r="B649">
        <v>31.835000000000001</v>
      </c>
      <c r="C649">
        <v>31.945</v>
      </c>
      <c r="D649">
        <v>31.815000000000001</v>
      </c>
      <c r="E649">
        <v>31.913</v>
      </c>
      <c r="F649" s="12">
        <v>297437</v>
      </c>
    </row>
    <row r="650" spans="1:6">
      <c r="A650" s="9">
        <f>'(1)'!A650</f>
        <v>43228</v>
      </c>
      <c r="B650">
        <v>31.962</v>
      </c>
      <c r="C650">
        <v>32.143000000000001</v>
      </c>
      <c r="D650">
        <v>31.962</v>
      </c>
      <c r="E650">
        <v>32.104999999999997</v>
      </c>
      <c r="F650" s="12">
        <v>315036</v>
      </c>
    </row>
    <row r="651" spans="1:6">
      <c r="A651" s="9">
        <f>'(1)'!A651</f>
        <v>43229</v>
      </c>
      <c r="B651">
        <v>32.195</v>
      </c>
      <c r="C651">
        <v>32.216999999999999</v>
      </c>
      <c r="D651">
        <v>32.057000000000002</v>
      </c>
      <c r="E651">
        <v>32.057000000000002</v>
      </c>
      <c r="F651" s="12">
        <v>352649</v>
      </c>
    </row>
    <row r="652" spans="1:6">
      <c r="A652" s="9">
        <f>'(1)'!A652</f>
        <v>43230</v>
      </c>
      <c r="B652">
        <v>31.943000000000001</v>
      </c>
      <c r="C652">
        <v>31.978000000000002</v>
      </c>
      <c r="D652">
        <v>31.844999999999999</v>
      </c>
      <c r="E652">
        <v>31.853000000000002</v>
      </c>
      <c r="F652" s="12">
        <v>393964</v>
      </c>
    </row>
    <row r="653" spans="1:6">
      <c r="A653" s="9">
        <f>'(1)'!A653</f>
        <v>43231</v>
      </c>
      <c r="B653">
        <v>31.902000000000001</v>
      </c>
      <c r="C653">
        <v>31.902000000000001</v>
      </c>
      <c r="D653">
        <v>31.774999999999999</v>
      </c>
      <c r="E653">
        <v>31.812999999999999</v>
      </c>
      <c r="F653" s="12">
        <v>371895</v>
      </c>
    </row>
    <row r="654" spans="1:6">
      <c r="A654" s="9">
        <f>'(1)'!A654</f>
        <v>43234</v>
      </c>
      <c r="B654">
        <v>31.888000000000002</v>
      </c>
      <c r="C654">
        <v>31.962</v>
      </c>
      <c r="D654">
        <v>31.86</v>
      </c>
      <c r="E654">
        <v>31.927</v>
      </c>
      <c r="F654" s="12">
        <v>317446</v>
      </c>
    </row>
    <row r="655" spans="1:6">
      <c r="A655" s="9">
        <f>'(1)'!A655</f>
        <v>43235</v>
      </c>
      <c r="B655">
        <v>32.122999999999998</v>
      </c>
      <c r="C655">
        <v>32.15</v>
      </c>
      <c r="D655">
        <v>32.045000000000002</v>
      </c>
      <c r="E655">
        <v>32.134999999999998</v>
      </c>
      <c r="F655" s="12">
        <v>330603</v>
      </c>
    </row>
    <row r="656" spans="1:6">
      <c r="A656" s="9">
        <f>'(1)'!A656</f>
        <v>43236</v>
      </c>
      <c r="B656">
        <v>32.002000000000002</v>
      </c>
      <c r="C656">
        <v>32.091999999999999</v>
      </c>
      <c r="D656">
        <v>31.962</v>
      </c>
      <c r="E656">
        <v>32.075000000000003</v>
      </c>
      <c r="F656" s="12">
        <v>275128</v>
      </c>
    </row>
    <row r="657" spans="1:6">
      <c r="A657" s="9">
        <f>'(1)'!A657</f>
        <v>43237</v>
      </c>
      <c r="B657">
        <v>32.082999999999998</v>
      </c>
      <c r="C657">
        <v>32.192999999999998</v>
      </c>
      <c r="D657">
        <v>32.082999999999998</v>
      </c>
      <c r="E657">
        <v>32.192999999999998</v>
      </c>
      <c r="F657" s="12">
        <v>179479</v>
      </c>
    </row>
    <row r="658" spans="1:6">
      <c r="A658" s="9">
        <f>'(1)'!A658</f>
        <v>43238</v>
      </c>
      <c r="B658">
        <v>32.18</v>
      </c>
      <c r="C658">
        <v>32.274999999999999</v>
      </c>
      <c r="D658">
        <v>32.177</v>
      </c>
      <c r="E658">
        <v>32.229999999999997</v>
      </c>
      <c r="F658" s="12">
        <v>156532</v>
      </c>
    </row>
    <row r="659" spans="1:6">
      <c r="A659" s="9">
        <f>'(1)'!A659</f>
        <v>43241</v>
      </c>
      <c r="B659">
        <v>32.122999999999998</v>
      </c>
      <c r="C659">
        <v>32.15</v>
      </c>
      <c r="D659">
        <v>32.03</v>
      </c>
      <c r="E659">
        <v>32.048000000000002</v>
      </c>
      <c r="F659" s="12">
        <v>24760</v>
      </c>
    </row>
    <row r="660" spans="1:6">
      <c r="A660" s="9">
        <f>'(1)'!A660</f>
        <v>43242</v>
      </c>
      <c r="B660">
        <v>32.042000000000002</v>
      </c>
      <c r="C660">
        <v>32.158000000000001</v>
      </c>
      <c r="D660">
        <v>32.020000000000003</v>
      </c>
      <c r="E660">
        <v>32.131999999999998</v>
      </c>
      <c r="F660" s="12">
        <v>360973</v>
      </c>
    </row>
    <row r="661" spans="1:6">
      <c r="A661" s="9">
        <f>'(1)'!A661</f>
        <v>43243</v>
      </c>
      <c r="B661">
        <v>32.103000000000002</v>
      </c>
      <c r="C661">
        <v>32.152999999999999</v>
      </c>
      <c r="D661">
        <v>32.033000000000001</v>
      </c>
      <c r="E661">
        <v>32.036999999999999</v>
      </c>
      <c r="F661" s="12">
        <v>347055</v>
      </c>
    </row>
    <row r="662" spans="1:6">
      <c r="A662" s="9">
        <f>'(1)'!A662</f>
        <v>43244</v>
      </c>
      <c r="B662">
        <v>32.036999999999999</v>
      </c>
      <c r="C662">
        <v>32.057000000000002</v>
      </c>
      <c r="D662">
        <v>31.9</v>
      </c>
      <c r="E662">
        <v>31.917000000000002</v>
      </c>
      <c r="F662" s="12">
        <v>382135</v>
      </c>
    </row>
    <row r="663" spans="1:6">
      <c r="A663" s="9">
        <f>'(1)'!A663</f>
        <v>43245</v>
      </c>
      <c r="B663">
        <v>31.882000000000001</v>
      </c>
      <c r="C663">
        <v>32.015000000000001</v>
      </c>
      <c r="D663">
        <v>31.864999999999998</v>
      </c>
      <c r="E663">
        <v>31.986999999999998</v>
      </c>
      <c r="F663" s="12">
        <v>289860</v>
      </c>
    </row>
    <row r="664" spans="1:6">
      <c r="A664" s="9">
        <f>'(1)'!A664</f>
        <v>43249</v>
      </c>
      <c r="B664">
        <v>32.091999999999999</v>
      </c>
      <c r="C664">
        <v>32.174999999999997</v>
      </c>
      <c r="D664">
        <v>32.033000000000001</v>
      </c>
      <c r="E664">
        <v>32.090000000000003</v>
      </c>
      <c r="F664" s="12">
        <v>230472</v>
      </c>
    </row>
    <row r="665" spans="1:6">
      <c r="A665" s="9">
        <f>'(1)'!A665</f>
        <v>43250</v>
      </c>
      <c r="B665">
        <v>32.021999999999998</v>
      </c>
      <c r="C665">
        <v>32.064999999999998</v>
      </c>
      <c r="D665">
        <v>31.975000000000001</v>
      </c>
      <c r="E665">
        <v>31.995000000000001</v>
      </c>
      <c r="F665" s="12">
        <v>519797</v>
      </c>
    </row>
    <row r="666" spans="1:6">
      <c r="A666" s="9">
        <f>'(1)'!A666</f>
        <v>43251</v>
      </c>
      <c r="B666">
        <v>32.052</v>
      </c>
      <c r="C666">
        <v>32.112000000000002</v>
      </c>
      <c r="D666">
        <v>31.983000000000001</v>
      </c>
      <c r="E666">
        <v>32.006999999999998</v>
      </c>
      <c r="F666" s="12">
        <v>364746</v>
      </c>
    </row>
    <row r="667" spans="1:6">
      <c r="A667" s="9">
        <f>'(1)'!A667</f>
        <v>43252</v>
      </c>
      <c r="B667">
        <v>31.994</v>
      </c>
      <c r="C667">
        <v>32.042000000000002</v>
      </c>
      <c r="D667">
        <v>31.948</v>
      </c>
      <c r="E667">
        <v>31.965</v>
      </c>
      <c r="F667" s="12">
        <v>314193</v>
      </c>
    </row>
    <row r="668" spans="1:6">
      <c r="A668" s="9">
        <f>'(1)'!A668</f>
        <v>43255</v>
      </c>
      <c r="B668">
        <v>31.995000000000001</v>
      </c>
      <c r="C668">
        <v>32.003</v>
      </c>
      <c r="D668">
        <v>31.923000000000002</v>
      </c>
      <c r="E668">
        <v>31.945</v>
      </c>
      <c r="F668" s="12">
        <v>261802</v>
      </c>
    </row>
    <row r="669" spans="1:6">
      <c r="A669" s="9">
        <f>'(1)'!A669</f>
        <v>43256</v>
      </c>
      <c r="B669">
        <v>31.946999999999999</v>
      </c>
      <c r="C669">
        <v>31.95</v>
      </c>
      <c r="D669">
        <v>31.861999999999998</v>
      </c>
      <c r="E669">
        <v>31.91</v>
      </c>
      <c r="F669" s="12">
        <v>290126</v>
      </c>
    </row>
    <row r="670" spans="1:6">
      <c r="A670" s="9">
        <f>'(1)'!A670</f>
        <v>43257</v>
      </c>
      <c r="B670">
        <v>31.878</v>
      </c>
      <c r="C670">
        <v>31.965</v>
      </c>
      <c r="D670">
        <v>31.861999999999998</v>
      </c>
      <c r="E670">
        <v>31.943000000000001</v>
      </c>
      <c r="F670" s="12">
        <v>390915</v>
      </c>
    </row>
    <row r="671" spans="1:6">
      <c r="A671" s="9">
        <f>'(1)'!A671</f>
        <v>43258</v>
      </c>
      <c r="B671">
        <v>31.986000000000001</v>
      </c>
      <c r="C671">
        <v>32.082999999999998</v>
      </c>
      <c r="D671">
        <v>31.984999999999999</v>
      </c>
      <c r="E671">
        <v>32.06</v>
      </c>
      <c r="F671" s="12">
        <v>336573</v>
      </c>
    </row>
    <row r="672" spans="1:6">
      <c r="A672" s="9">
        <f>'(1)'!A672</f>
        <v>43259</v>
      </c>
      <c r="B672">
        <v>32.055</v>
      </c>
      <c r="C672">
        <v>32.06</v>
      </c>
      <c r="D672">
        <v>32.018000000000001</v>
      </c>
      <c r="E672">
        <v>32.06</v>
      </c>
      <c r="F672" s="12">
        <v>330172</v>
      </c>
    </row>
    <row r="673" spans="1:6">
      <c r="A673" s="9">
        <f>'(1)'!A673</f>
        <v>43262</v>
      </c>
      <c r="B673">
        <v>32.067999999999998</v>
      </c>
      <c r="C673">
        <v>32.104999999999997</v>
      </c>
      <c r="D673">
        <v>32.06</v>
      </c>
      <c r="E673">
        <v>32.073</v>
      </c>
      <c r="F673" s="12">
        <v>277277</v>
      </c>
    </row>
    <row r="674" spans="1:6">
      <c r="A674" s="9">
        <f>'(1)'!A674</f>
        <v>43263</v>
      </c>
      <c r="B674">
        <v>32.090000000000003</v>
      </c>
      <c r="C674">
        <v>32.188000000000002</v>
      </c>
      <c r="D674">
        <v>32.090000000000003</v>
      </c>
      <c r="E674">
        <v>32.159999999999997</v>
      </c>
      <c r="F674" s="12">
        <v>245772</v>
      </c>
    </row>
    <row r="675" spans="1:6">
      <c r="A675" s="9">
        <f>'(1)'!A675</f>
        <v>43264</v>
      </c>
      <c r="B675">
        <v>32.128</v>
      </c>
      <c r="C675">
        <v>32.174999999999997</v>
      </c>
      <c r="D675">
        <v>32.119999999999997</v>
      </c>
      <c r="E675">
        <v>32.134999999999998</v>
      </c>
      <c r="F675" s="12">
        <v>305307</v>
      </c>
    </row>
    <row r="676" spans="1:6">
      <c r="A676" s="9">
        <f>'(1)'!A676</f>
        <v>43265</v>
      </c>
      <c r="B676">
        <v>32.216999999999999</v>
      </c>
      <c r="C676">
        <v>32.463000000000001</v>
      </c>
      <c r="D676">
        <v>32.216999999999999</v>
      </c>
      <c r="E676">
        <v>32.411999999999999</v>
      </c>
      <c r="F676" s="12">
        <v>292969</v>
      </c>
    </row>
    <row r="677" spans="1:6">
      <c r="A677" s="9">
        <f>'(1)'!A677</f>
        <v>43266</v>
      </c>
      <c r="B677">
        <v>32.637999999999998</v>
      </c>
      <c r="C677">
        <v>32.762999999999998</v>
      </c>
      <c r="D677">
        <v>32.618000000000002</v>
      </c>
      <c r="E677">
        <v>32.655000000000001</v>
      </c>
      <c r="F677" s="12">
        <v>228579</v>
      </c>
    </row>
    <row r="678" spans="1:6">
      <c r="A678" s="9">
        <f>'(1)'!A678</f>
        <v>43269</v>
      </c>
      <c r="B678">
        <v>32.688000000000002</v>
      </c>
      <c r="C678">
        <v>32.856999999999999</v>
      </c>
      <c r="D678">
        <v>32.634999999999998</v>
      </c>
      <c r="E678">
        <v>32.814999999999998</v>
      </c>
      <c r="F678" s="12">
        <v>275722</v>
      </c>
    </row>
    <row r="679" spans="1:6">
      <c r="A679" s="9">
        <f>'(1)'!A679</f>
        <v>43270</v>
      </c>
      <c r="B679">
        <v>32.700000000000003</v>
      </c>
      <c r="C679">
        <v>32.835000000000001</v>
      </c>
      <c r="D679">
        <v>32.67</v>
      </c>
      <c r="E679">
        <v>32.783000000000001</v>
      </c>
      <c r="F679" s="12">
        <v>65102</v>
      </c>
    </row>
    <row r="680" spans="1:6">
      <c r="A680" s="9">
        <f>'(1)'!A680</f>
        <v>43271</v>
      </c>
      <c r="B680">
        <v>32.856999999999999</v>
      </c>
      <c r="C680">
        <v>33</v>
      </c>
      <c r="D680">
        <v>32.840000000000003</v>
      </c>
      <c r="E680">
        <v>32.978000000000002</v>
      </c>
      <c r="F680" s="12">
        <v>114463</v>
      </c>
    </row>
    <row r="681" spans="1:6">
      <c r="A681" s="9">
        <f>'(1)'!A681</f>
        <v>43272</v>
      </c>
      <c r="B681">
        <v>32.908000000000001</v>
      </c>
      <c r="C681">
        <v>32.975000000000001</v>
      </c>
      <c r="D681">
        <v>32.854999999999997</v>
      </c>
      <c r="E681">
        <v>32.92</v>
      </c>
      <c r="F681" s="12">
        <v>125329</v>
      </c>
    </row>
    <row r="682" spans="1:6">
      <c r="A682" s="9">
        <f>'(1)'!A682</f>
        <v>43273</v>
      </c>
      <c r="B682">
        <v>32.957999999999998</v>
      </c>
      <c r="C682">
        <v>33.018000000000001</v>
      </c>
      <c r="D682">
        <v>32.923000000000002</v>
      </c>
      <c r="E682">
        <v>32.965000000000003</v>
      </c>
      <c r="F682" s="12">
        <v>21440</v>
      </c>
    </row>
    <row r="683" spans="1:6">
      <c r="A683" s="9">
        <f>'(1)'!A683</f>
        <v>43276</v>
      </c>
      <c r="B683">
        <v>32.93</v>
      </c>
      <c r="C683">
        <v>33.021999999999998</v>
      </c>
      <c r="D683">
        <v>32.93</v>
      </c>
      <c r="E683">
        <v>32.997</v>
      </c>
      <c r="F683" s="12">
        <v>296571</v>
      </c>
    </row>
    <row r="684" spans="1:6">
      <c r="A684" s="9">
        <f>'(1)'!A684</f>
        <v>43277</v>
      </c>
      <c r="B684">
        <v>33.002000000000002</v>
      </c>
      <c r="C684">
        <v>33.045000000000002</v>
      </c>
      <c r="D684">
        <v>32.97</v>
      </c>
      <c r="E684">
        <v>33.012999999999998</v>
      </c>
      <c r="F684" s="12">
        <v>324286</v>
      </c>
    </row>
    <row r="685" spans="1:6">
      <c r="A685" s="9">
        <f>'(1)'!A685</f>
        <v>43278</v>
      </c>
      <c r="B685">
        <v>33.036999999999999</v>
      </c>
      <c r="C685">
        <v>33.145000000000003</v>
      </c>
      <c r="D685">
        <v>33.033000000000001</v>
      </c>
      <c r="E685">
        <v>33.125</v>
      </c>
      <c r="F685" s="12">
        <v>400846</v>
      </c>
    </row>
    <row r="686" spans="1:6">
      <c r="A686" s="9">
        <f>'(1)'!A686</f>
        <v>43279</v>
      </c>
      <c r="B686">
        <v>33.200000000000003</v>
      </c>
      <c r="C686">
        <v>33.207999999999998</v>
      </c>
      <c r="D686">
        <v>33.118000000000002</v>
      </c>
      <c r="E686">
        <v>33.122999999999998</v>
      </c>
      <c r="F686" s="12">
        <v>365652</v>
      </c>
    </row>
    <row r="687" spans="1:6">
      <c r="A687" s="9">
        <f>'(1)'!A687</f>
        <v>43280</v>
      </c>
      <c r="B687">
        <v>33.042000000000002</v>
      </c>
      <c r="C687">
        <v>33.155000000000001</v>
      </c>
      <c r="D687">
        <v>33.036999999999999</v>
      </c>
      <c r="E687">
        <v>33.14</v>
      </c>
      <c r="F687" s="12">
        <v>327984</v>
      </c>
    </row>
    <row r="688" spans="1:6">
      <c r="A688" s="9">
        <f>'(1)'!A688</f>
        <v>43283</v>
      </c>
      <c r="B688">
        <v>33.19</v>
      </c>
      <c r="C688">
        <v>33.29</v>
      </c>
      <c r="D688">
        <v>33.17</v>
      </c>
      <c r="E688">
        <v>33.188000000000002</v>
      </c>
      <c r="F688" s="12">
        <v>251826</v>
      </c>
    </row>
    <row r="689" spans="1:6">
      <c r="A689" s="9">
        <f>'(1)'!A689</f>
        <v>43284</v>
      </c>
      <c r="B689">
        <v>33.122</v>
      </c>
      <c r="C689">
        <v>33.146999999999998</v>
      </c>
      <c r="D689">
        <v>33.085000000000001</v>
      </c>
      <c r="E689">
        <v>33.146999999999998</v>
      </c>
      <c r="F689" s="12">
        <v>231283</v>
      </c>
    </row>
    <row r="690" spans="1:6">
      <c r="A690" s="9">
        <f>'(1)'!A690</f>
        <v>43286</v>
      </c>
      <c r="B690">
        <v>33.188000000000002</v>
      </c>
      <c r="C690">
        <v>33.255000000000003</v>
      </c>
      <c r="D690">
        <v>33.177</v>
      </c>
      <c r="E690">
        <v>33.231999999999999</v>
      </c>
      <c r="F690" s="12">
        <v>260327</v>
      </c>
    </row>
    <row r="691" spans="1:6">
      <c r="A691" s="9">
        <f>'(1)'!A691</f>
        <v>43287</v>
      </c>
      <c r="B691">
        <v>33.192999999999998</v>
      </c>
      <c r="C691">
        <v>33.247999999999998</v>
      </c>
      <c r="D691">
        <v>33.159999999999997</v>
      </c>
      <c r="E691">
        <v>33.17</v>
      </c>
      <c r="F691" s="12">
        <v>292469</v>
      </c>
    </row>
    <row r="692" spans="1:6">
      <c r="A692" s="9">
        <f>'(1)'!A692</f>
        <v>43290</v>
      </c>
      <c r="B692">
        <v>33.137999999999998</v>
      </c>
      <c r="C692">
        <v>33.15</v>
      </c>
      <c r="D692">
        <v>33.088000000000001</v>
      </c>
      <c r="E692">
        <v>33.143000000000001</v>
      </c>
      <c r="F692" s="12">
        <v>279214</v>
      </c>
    </row>
    <row r="693" spans="1:6">
      <c r="A693" s="9">
        <f>'(1)'!A693</f>
        <v>43291</v>
      </c>
      <c r="B693">
        <v>33.073</v>
      </c>
      <c r="C693">
        <v>33.143000000000001</v>
      </c>
      <c r="D693">
        <v>33.057000000000002</v>
      </c>
      <c r="E693">
        <v>33.130000000000003</v>
      </c>
      <c r="F693" s="12">
        <v>285802</v>
      </c>
    </row>
    <row r="694" spans="1:6">
      <c r="A694" s="9"/>
      <c r="F694" s="12">
        <v>316116</v>
      </c>
    </row>
    <row r="695" spans="1:6">
      <c r="A695" s="9"/>
      <c r="F695" s="12">
        <v>290589</v>
      </c>
    </row>
    <row r="696" spans="1:6">
      <c r="A696" s="9"/>
      <c r="F696" s="12">
        <v>368837</v>
      </c>
    </row>
    <row r="697" spans="1:6">
      <c r="A697" s="9"/>
      <c r="F697" s="12">
        <v>411809</v>
      </c>
    </row>
    <row r="698" spans="1:6">
      <c r="A698" s="9"/>
      <c r="F698" s="12">
        <v>377394</v>
      </c>
    </row>
    <row r="699" spans="1:6">
      <c r="A699" s="9"/>
      <c r="F699" s="12">
        <v>274377</v>
      </c>
    </row>
    <row r="700" spans="1:6">
      <c r="A700" s="9"/>
      <c r="F700" s="12">
        <v>289472</v>
      </c>
    </row>
    <row r="701" spans="1:6">
      <c r="A701" s="9"/>
      <c r="F701" s="12">
        <v>166193</v>
      </c>
    </row>
    <row r="702" spans="1:6">
      <c r="A702" s="9"/>
      <c r="F702" s="12">
        <v>144216</v>
      </c>
    </row>
    <row r="703" spans="1:6">
      <c r="A703" s="9"/>
      <c r="F703" s="12">
        <v>17120</v>
      </c>
    </row>
    <row r="704" spans="1:6">
      <c r="A704" s="9"/>
      <c r="F704" s="12">
        <v>265384</v>
      </c>
    </row>
    <row r="705" spans="1:6">
      <c r="A705" s="9"/>
      <c r="F705" s="12">
        <v>273456</v>
      </c>
    </row>
    <row r="706" spans="1:6">
      <c r="A706" s="9"/>
      <c r="F706" s="12">
        <v>97245</v>
      </c>
    </row>
    <row r="707" spans="1:6">
      <c r="A707" s="9"/>
      <c r="F707" s="12">
        <v>254024</v>
      </c>
    </row>
    <row r="708" spans="1:6">
      <c r="A708" s="9"/>
      <c r="F708" s="12">
        <v>315279</v>
      </c>
    </row>
    <row r="709" spans="1:6">
      <c r="A709" s="9"/>
      <c r="F709" s="12">
        <v>212186</v>
      </c>
    </row>
    <row r="710" spans="1:6">
      <c r="A710" s="9"/>
      <c r="F710" s="12">
        <v>66049</v>
      </c>
    </row>
    <row r="711" spans="1:6">
      <c r="A711" s="9"/>
    </row>
    <row r="712" spans="1:6">
      <c r="A712" s="9"/>
    </row>
    <row r="713" spans="1:6">
      <c r="A713" s="9"/>
    </row>
    <row r="714" spans="1:6">
      <c r="A714" s="9"/>
    </row>
    <row r="715" spans="1:6">
      <c r="A715" s="9"/>
    </row>
    <row r="716" spans="1:6">
      <c r="A716" s="9"/>
    </row>
    <row r="717" spans="1:6">
      <c r="A717" s="9"/>
    </row>
    <row r="718" spans="1:6">
      <c r="A718" s="9"/>
    </row>
    <row r="719" spans="1:6">
      <c r="A719" s="9"/>
    </row>
    <row r="720" spans="1:6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</f>
        <v>DXY Curncy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93.980999999999995</v>
      </c>
      <c r="C6">
        <v>1191.5999999999999</v>
      </c>
      <c r="D6">
        <v>1174.19</v>
      </c>
      <c r="E6">
        <v>1183.0999999999999</v>
      </c>
    </row>
    <row r="7" spans="1:7">
      <c r="A7" s="9">
        <f>'(1)'!A7</f>
        <v>42293</v>
      </c>
      <c r="B7">
        <v>94.518000000000001</v>
      </c>
      <c r="C7">
        <v>1184.68</v>
      </c>
      <c r="D7">
        <v>1174.43</v>
      </c>
      <c r="E7">
        <v>1177.33</v>
      </c>
    </row>
    <row r="8" spans="1:7">
      <c r="A8" s="9">
        <f>'(1)'!A8</f>
        <v>42296</v>
      </c>
      <c r="B8">
        <v>94.683999999999997</v>
      </c>
      <c r="C8">
        <v>1178.43</v>
      </c>
      <c r="D8">
        <v>1168.67</v>
      </c>
      <c r="E8">
        <v>1170.72</v>
      </c>
    </row>
    <row r="9" spans="1:7">
      <c r="A9" s="9">
        <f>'(1)'!A9</f>
        <v>42297</v>
      </c>
      <c r="B9">
        <v>94.930999999999997</v>
      </c>
      <c r="C9">
        <v>1181.17</v>
      </c>
      <c r="D9">
        <v>1167.49</v>
      </c>
      <c r="E9">
        <v>1176.05</v>
      </c>
    </row>
    <row r="10" spans="1:7">
      <c r="A10" s="9">
        <f>'(1)'!A10</f>
        <v>42298</v>
      </c>
      <c r="B10">
        <v>94.831000000000003</v>
      </c>
      <c r="C10">
        <v>1179.45</v>
      </c>
      <c r="D10">
        <v>1163.77</v>
      </c>
      <c r="E10">
        <v>1167.18</v>
      </c>
    </row>
    <row r="11" spans="1:7">
      <c r="A11" s="9">
        <f>'(1)'!A11</f>
        <v>42299</v>
      </c>
      <c r="B11">
        <v>95.006</v>
      </c>
      <c r="C11">
        <v>1171.97</v>
      </c>
      <c r="D11">
        <v>1161.69</v>
      </c>
      <c r="E11">
        <v>1166.07</v>
      </c>
    </row>
    <row r="12" spans="1:7">
      <c r="A12" s="9">
        <f>'(1)'!A12</f>
        <v>42300</v>
      </c>
      <c r="B12">
        <v>96.557000000000002</v>
      </c>
      <c r="C12">
        <v>1179.51</v>
      </c>
      <c r="D12">
        <v>1159.07</v>
      </c>
      <c r="E12">
        <v>1164.56</v>
      </c>
    </row>
    <row r="13" spans="1:7">
      <c r="A13" s="9">
        <f>'(1)'!A13</f>
        <v>42303</v>
      </c>
      <c r="B13">
        <v>97.123000000000005</v>
      </c>
      <c r="C13">
        <v>1169.76</v>
      </c>
      <c r="D13">
        <v>1162.27</v>
      </c>
      <c r="E13">
        <v>1163.04</v>
      </c>
    </row>
    <row r="14" spans="1:7">
      <c r="A14" s="9">
        <f>'(1)'!A14</f>
        <v>42304</v>
      </c>
      <c r="B14">
        <v>96.793999999999997</v>
      </c>
      <c r="C14">
        <v>1168.95</v>
      </c>
      <c r="D14">
        <v>1160.9100000000001</v>
      </c>
      <c r="E14">
        <v>1166.8699999999999</v>
      </c>
    </row>
    <row r="15" spans="1:7">
      <c r="A15" s="9">
        <f>'(1)'!A15</f>
        <v>42305</v>
      </c>
      <c r="B15">
        <v>96.978999999999999</v>
      </c>
      <c r="C15">
        <v>1183.1099999999999</v>
      </c>
      <c r="D15">
        <v>1152.4000000000001</v>
      </c>
      <c r="E15">
        <v>1156.0999999999999</v>
      </c>
    </row>
    <row r="16" spans="1:7">
      <c r="A16" s="9">
        <f>'(1)'!A16</f>
        <v>42306</v>
      </c>
      <c r="B16">
        <v>97.605000000000004</v>
      </c>
      <c r="C16">
        <v>1162.82</v>
      </c>
      <c r="D16">
        <v>1144.82</v>
      </c>
      <c r="E16">
        <v>1145.95</v>
      </c>
    </row>
    <row r="17" spans="1:5">
      <c r="A17" s="9">
        <f>'(1)'!A17</f>
        <v>42307</v>
      </c>
      <c r="B17">
        <v>97.156999999999996</v>
      </c>
      <c r="C17">
        <v>1150.25</v>
      </c>
      <c r="D17">
        <v>1139.04</v>
      </c>
      <c r="E17">
        <v>1142.1600000000001</v>
      </c>
    </row>
    <row r="18" spans="1:5">
      <c r="A18" s="9">
        <f>'(1)'!A18</f>
        <v>42310</v>
      </c>
      <c r="B18">
        <v>96.768000000000001</v>
      </c>
      <c r="C18">
        <v>1143.1500000000001</v>
      </c>
      <c r="D18">
        <v>1132.79</v>
      </c>
      <c r="E18">
        <v>1133.8399999999999</v>
      </c>
    </row>
    <row r="19" spans="1:5">
      <c r="A19" s="9">
        <f>'(1)'!A19</f>
        <v>42311</v>
      </c>
      <c r="B19">
        <v>96.912999999999997</v>
      </c>
      <c r="C19">
        <v>1138.45</v>
      </c>
      <c r="D19">
        <v>1114.45</v>
      </c>
      <c r="E19">
        <v>1117.79</v>
      </c>
    </row>
    <row r="20" spans="1:5">
      <c r="A20" s="9">
        <f>'(1)'!A20</f>
        <v>42312</v>
      </c>
      <c r="B20">
        <v>97.197999999999993</v>
      </c>
      <c r="C20">
        <v>1122.96</v>
      </c>
      <c r="D20">
        <v>1106.5</v>
      </c>
      <c r="E20">
        <v>1107.9000000000001</v>
      </c>
    </row>
    <row r="21" spans="1:5">
      <c r="A21" s="9">
        <f>'(1)'!A21</f>
        <v>42313</v>
      </c>
      <c r="B21">
        <v>97.921000000000006</v>
      </c>
      <c r="C21">
        <v>1111.6600000000001</v>
      </c>
      <c r="D21">
        <v>1103.1099999999999</v>
      </c>
      <c r="E21">
        <v>1103.8699999999999</v>
      </c>
    </row>
    <row r="22" spans="1:5">
      <c r="A22" s="9">
        <f>'(1)'!A22</f>
        <v>42314</v>
      </c>
      <c r="B22">
        <v>97.968999999999994</v>
      </c>
      <c r="C22">
        <v>1110.6199999999999</v>
      </c>
      <c r="D22">
        <v>1085.53</v>
      </c>
      <c r="E22">
        <v>1089.8</v>
      </c>
    </row>
    <row r="23" spans="1:5">
      <c r="A23" s="9">
        <f>'(1)'!A23</f>
        <v>42317</v>
      </c>
      <c r="B23">
        <v>99.239000000000004</v>
      </c>
      <c r="C23">
        <v>1095.9000000000001</v>
      </c>
      <c r="D23">
        <v>1088.42</v>
      </c>
      <c r="E23">
        <v>1092.3</v>
      </c>
    </row>
    <row r="24" spans="1:5">
      <c r="A24" s="9">
        <f>'(1)'!A24</f>
        <v>42318</v>
      </c>
      <c r="B24">
        <v>99.016000000000005</v>
      </c>
      <c r="C24">
        <v>1095.8800000000001</v>
      </c>
      <c r="D24">
        <v>1085.29</v>
      </c>
      <c r="E24">
        <v>1089.6300000000001</v>
      </c>
    </row>
    <row r="25" spans="1:5">
      <c r="A25" s="9">
        <f>'(1)'!A25</f>
        <v>42319</v>
      </c>
      <c r="B25">
        <v>99.070999999999998</v>
      </c>
      <c r="C25">
        <v>1094.4000000000001</v>
      </c>
      <c r="D25">
        <v>1084.28</v>
      </c>
      <c r="E25">
        <v>1086.32</v>
      </c>
    </row>
    <row r="26" spans="1:5">
      <c r="A26" s="9">
        <f>'(1)'!A26</f>
        <v>42320</v>
      </c>
      <c r="B26">
        <v>98.789000000000001</v>
      </c>
      <c r="C26">
        <v>1089.68</v>
      </c>
      <c r="D26">
        <v>1074.0899999999999</v>
      </c>
      <c r="E26">
        <v>1085.22</v>
      </c>
    </row>
    <row r="27" spans="1:5">
      <c r="A27" s="9">
        <f>'(1)'!A27</f>
        <v>42321</v>
      </c>
      <c r="B27">
        <v>98.555999999999997</v>
      </c>
      <c r="C27">
        <v>1088.6500000000001</v>
      </c>
      <c r="D27">
        <v>1079.71</v>
      </c>
      <c r="E27">
        <v>1083.92</v>
      </c>
    </row>
    <row r="28" spans="1:5">
      <c r="A28" s="9">
        <f>'(1)'!A28</f>
        <v>42324</v>
      </c>
      <c r="B28">
        <v>98.953000000000003</v>
      </c>
      <c r="C28">
        <v>1098.22</v>
      </c>
      <c r="D28">
        <v>1081.44</v>
      </c>
      <c r="E28">
        <v>1082.75</v>
      </c>
    </row>
    <row r="29" spans="1:5">
      <c r="A29" s="9">
        <f>'(1)'!A29</f>
        <v>42325</v>
      </c>
      <c r="B29">
        <v>99.391000000000005</v>
      </c>
      <c r="C29">
        <v>1085.77</v>
      </c>
      <c r="D29">
        <v>1065.5999999999999</v>
      </c>
      <c r="E29">
        <v>1070.32</v>
      </c>
    </row>
    <row r="30" spans="1:5">
      <c r="A30" s="9">
        <f>'(1)'!A30</f>
        <v>42326</v>
      </c>
      <c r="B30">
        <v>99.658000000000001</v>
      </c>
      <c r="C30">
        <v>1075.6300000000001</v>
      </c>
      <c r="D30">
        <v>1063.55</v>
      </c>
      <c r="E30">
        <v>1070.7</v>
      </c>
    </row>
    <row r="31" spans="1:5">
      <c r="A31" s="9">
        <f>'(1)'!A31</f>
        <v>42327</v>
      </c>
      <c r="B31">
        <v>99.436999999999998</v>
      </c>
      <c r="C31">
        <v>1087.49</v>
      </c>
      <c r="D31">
        <v>1069.6199999999999</v>
      </c>
      <c r="E31">
        <v>1082.2</v>
      </c>
    </row>
    <row r="32" spans="1:5">
      <c r="A32" s="9">
        <f>'(1)'!A32</f>
        <v>42328</v>
      </c>
      <c r="B32">
        <v>99.11</v>
      </c>
      <c r="C32">
        <v>1088.2</v>
      </c>
      <c r="D32">
        <v>1075.94</v>
      </c>
      <c r="E32">
        <v>1077.8800000000001</v>
      </c>
    </row>
    <row r="33" spans="1:5">
      <c r="A33" s="9">
        <f>'(1)'!A33</f>
        <v>42331</v>
      </c>
      <c r="B33">
        <v>99.650999999999996</v>
      </c>
      <c r="C33">
        <v>1078.6500000000001</v>
      </c>
      <c r="D33">
        <v>1066.1300000000001</v>
      </c>
      <c r="E33">
        <v>1069.2</v>
      </c>
    </row>
    <row r="34" spans="1:5">
      <c r="A34" s="9">
        <f>'(1)'!A34</f>
        <v>42332</v>
      </c>
      <c r="B34">
        <v>99.74</v>
      </c>
      <c r="C34">
        <v>1081.33</v>
      </c>
      <c r="D34">
        <v>1069.08</v>
      </c>
      <c r="E34">
        <v>1075.55</v>
      </c>
    </row>
    <row r="35" spans="1:5">
      <c r="A35" s="9">
        <f>'(1)'!A35</f>
        <v>42333</v>
      </c>
      <c r="B35">
        <v>99.537999999999997</v>
      </c>
      <c r="C35">
        <v>1080.98</v>
      </c>
      <c r="D35">
        <v>1067.8499999999999</v>
      </c>
      <c r="E35">
        <v>1071.1500000000001</v>
      </c>
    </row>
    <row r="36" spans="1:5">
      <c r="A36" s="9">
        <f>'(1)'!A36</f>
        <v>42335</v>
      </c>
      <c r="B36">
        <v>99.771000000000001</v>
      </c>
      <c r="C36">
        <v>1075.96</v>
      </c>
      <c r="D36">
        <v>1065.45</v>
      </c>
      <c r="E36">
        <v>1072.2</v>
      </c>
    </row>
    <row r="37" spans="1:5">
      <c r="A37" s="9">
        <f>'(1)'!A37</f>
        <v>42338</v>
      </c>
      <c r="B37">
        <v>99.864999999999995</v>
      </c>
      <c r="C37">
        <v>1073.92</v>
      </c>
      <c r="D37">
        <v>1052.8699999999999</v>
      </c>
      <c r="E37">
        <v>1057.4100000000001</v>
      </c>
    </row>
    <row r="38" spans="1:5">
      <c r="A38" s="9">
        <f>'(1)'!A38</f>
        <v>42339</v>
      </c>
      <c r="B38">
        <v>100.07</v>
      </c>
      <c r="C38">
        <v>1069.82</v>
      </c>
      <c r="D38">
        <v>1053.31</v>
      </c>
      <c r="E38">
        <v>1064.77</v>
      </c>
    </row>
    <row r="39" spans="1:5">
      <c r="A39" s="9">
        <f>'(1)'!A39</f>
        <v>42340</v>
      </c>
      <c r="B39">
        <v>100.22</v>
      </c>
      <c r="C39">
        <v>1074.8</v>
      </c>
      <c r="D39">
        <v>1063.3800000000001</v>
      </c>
      <c r="E39">
        <v>1069.3</v>
      </c>
    </row>
    <row r="40" spans="1:5">
      <c r="A40" s="9">
        <f>'(1)'!A40</f>
        <v>42341</v>
      </c>
      <c r="B40">
        <v>99.83</v>
      </c>
      <c r="C40">
        <v>1071.8</v>
      </c>
      <c r="D40">
        <v>1050.7</v>
      </c>
      <c r="E40">
        <v>1053.7</v>
      </c>
    </row>
    <row r="41" spans="1:5">
      <c r="A41" s="9">
        <f>'(1)'!A41</f>
        <v>42342</v>
      </c>
      <c r="B41">
        <v>100.03</v>
      </c>
      <c r="C41">
        <v>1065.55</v>
      </c>
      <c r="D41">
        <v>1046.42</v>
      </c>
      <c r="E41">
        <v>1062.18</v>
      </c>
    </row>
    <row r="42" spans="1:5">
      <c r="A42" s="9">
        <f>'(1)'!A42</f>
        <v>42345</v>
      </c>
      <c r="B42">
        <v>97.953000000000003</v>
      </c>
      <c r="C42">
        <v>1088.97</v>
      </c>
      <c r="D42">
        <v>1058.28</v>
      </c>
      <c r="E42">
        <v>1086.8499999999999</v>
      </c>
    </row>
    <row r="43" spans="1:5">
      <c r="A43" s="9">
        <f>'(1)'!A43</f>
        <v>42346</v>
      </c>
      <c r="B43">
        <v>98.314999999999998</v>
      </c>
      <c r="C43">
        <v>1086.8800000000001</v>
      </c>
      <c r="D43">
        <v>1066.43</v>
      </c>
      <c r="E43">
        <v>1071.54</v>
      </c>
    </row>
    <row r="44" spans="1:5">
      <c r="A44" s="9">
        <f>'(1)'!A44</f>
        <v>42347</v>
      </c>
      <c r="B44">
        <v>98.748000000000005</v>
      </c>
      <c r="C44">
        <v>1079.27</v>
      </c>
      <c r="D44">
        <v>1067.78</v>
      </c>
      <c r="E44">
        <v>1074.95</v>
      </c>
    </row>
    <row r="45" spans="1:5">
      <c r="A45" s="9">
        <f>'(1)'!A45</f>
        <v>42348</v>
      </c>
      <c r="B45">
        <v>98.46</v>
      </c>
      <c r="C45">
        <v>1085.55</v>
      </c>
      <c r="D45">
        <v>1069.47</v>
      </c>
      <c r="E45">
        <v>1072.78</v>
      </c>
    </row>
    <row r="46" spans="1:5">
      <c r="A46" s="9">
        <f>'(1)'!A46</f>
        <v>42349</v>
      </c>
      <c r="B46">
        <v>97.421999999999997</v>
      </c>
      <c r="C46">
        <v>1076.8</v>
      </c>
      <c r="D46">
        <v>1069.52</v>
      </c>
      <c r="E46">
        <v>1071.55</v>
      </c>
    </row>
    <row r="47" spans="1:5">
      <c r="A47" s="9">
        <f>'(1)'!A47</f>
        <v>42352</v>
      </c>
      <c r="B47">
        <v>97.983999999999995</v>
      </c>
      <c r="C47">
        <v>1079.55</v>
      </c>
      <c r="D47">
        <v>1062.48</v>
      </c>
      <c r="E47">
        <v>1074.74</v>
      </c>
    </row>
    <row r="48" spans="1:5">
      <c r="A48" s="9">
        <f>'(1)'!A48</f>
        <v>42353</v>
      </c>
      <c r="B48">
        <v>97.694999999999993</v>
      </c>
      <c r="C48">
        <v>1077.6300000000001</v>
      </c>
      <c r="D48">
        <v>1058.83</v>
      </c>
      <c r="E48">
        <v>1059.8499999999999</v>
      </c>
    </row>
    <row r="49" spans="1:5">
      <c r="A49" s="9">
        <f>'(1)'!A49</f>
        <v>42354</v>
      </c>
      <c r="B49">
        <v>97.590999999999994</v>
      </c>
      <c r="C49">
        <v>1068.8499999999999</v>
      </c>
      <c r="D49">
        <v>1058.8</v>
      </c>
      <c r="E49">
        <v>1061.21</v>
      </c>
    </row>
    <row r="50" spans="1:5">
      <c r="A50" s="9">
        <f>'(1)'!A50</f>
        <v>42355</v>
      </c>
      <c r="B50">
        <v>98.165999999999997</v>
      </c>
      <c r="C50">
        <v>1078.55</v>
      </c>
      <c r="D50">
        <v>1060.93</v>
      </c>
      <c r="E50">
        <v>1072.32</v>
      </c>
    </row>
    <row r="51" spans="1:5">
      <c r="A51" s="9">
        <f>'(1)'!A51</f>
        <v>42356</v>
      </c>
      <c r="B51">
        <v>98.647000000000006</v>
      </c>
      <c r="C51">
        <v>1073.9000000000001</v>
      </c>
      <c r="D51">
        <v>1047.77</v>
      </c>
      <c r="E51">
        <v>1051.1300000000001</v>
      </c>
    </row>
    <row r="52" spans="1:5">
      <c r="A52" s="9">
        <f>'(1)'!A52</f>
        <v>42359</v>
      </c>
      <c r="B52">
        <v>98.978999999999999</v>
      </c>
      <c r="C52">
        <v>1071.8800000000001</v>
      </c>
      <c r="D52">
        <v>1050.94</v>
      </c>
      <c r="E52">
        <v>1066.1400000000001</v>
      </c>
    </row>
    <row r="53" spans="1:5">
      <c r="A53" s="9">
        <f>'(1)'!A53</f>
        <v>42360</v>
      </c>
      <c r="B53">
        <v>98.724000000000004</v>
      </c>
      <c r="C53">
        <v>1081.8399999999999</v>
      </c>
      <c r="D53">
        <v>1064.1099999999999</v>
      </c>
      <c r="E53">
        <v>1078.33</v>
      </c>
    </row>
    <row r="54" spans="1:5">
      <c r="A54" s="9">
        <f>'(1)'!A54</f>
        <v>42361</v>
      </c>
      <c r="B54">
        <v>98.445999999999998</v>
      </c>
      <c r="C54">
        <v>1080.96</v>
      </c>
      <c r="D54">
        <v>1071.79</v>
      </c>
      <c r="E54">
        <v>1072.49</v>
      </c>
    </row>
    <row r="55" spans="1:5">
      <c r="A55" s="9">
        <f>'(1)'!A55</f>
        <v>42362</v>
      </c>
      <c r="B55">
        <v>98.21</v>
      </c>
      <c r="C55">
        <v>1075.6300000000001</v>
      </c>
      <c r="D55">
        <v>1068.4000000000001</v>
      </c>
      <c r="E55">
        <v>1070.5</v>
      </c>
    </row>
    <row r="56" spans="1:5">
      <c r="A56" s="9">
        <f>'(1)'!A56</f>
        <v>42366</v>
      </c>
      <c r="B56">
        <v>98.284999999999997</v>
      </c>
      <c r="C56">
        <v>1077.48</v>
      </c>
      <c r="D56">
        <v>1070.3499999999999</v>
      </c>
      <c r="E56">
        <v>1076.1400000000001</v>
      </c>
    </row>
    <row r="57" spans="1:5">
      <c r="A57" s="9">
        <f>'(1)'!A57</f>
        <v>42367</v>
      </c>
      <c r="B57">
        <v>97.924999999999997</v>
      </c>
      <c r="C57">
        <v>1076.1400000000001</v>
      </c>
      <c r="D57">
        <v>1075.8800000000001</v>
      </c>
      <c r="E57">
        <v>1075.8800000000001</v>
      </c>
    </row>
    <row r="58" spans="1:5">
      <c r="A58" s="9">
        <f>'(1)'!A58</f>
        <v>42368</v>
      </c>
      <c r="B58">
        <v>97.938000000000002</v>
      </c>
      <c r="C58">
        <v>1077.1500000000001</v>
      </c>
      <c r="D58">
        <v>1066.6600000000001</v>
      </c>
      <c r="E58">
        <v>1069.3800000000001</v>
      </c>
    </row>
    <row r="59" spans="1:5">
      <c r="A59" s="9">
        <f>'(1)'!A59</f>
        <v>42369</v>
      </c>
      <c r="B59">
        <v>97.876000000000005</v>
      </c>
      <c r="C59">
        <v>1075.4100000000001</v>
      </c>
      <c r="D59">
        <v>1067.5999999999999</v>
      </c>
      <c r="E59">
        <v>1069.1099999999999</v>
      </c>
    </row>
    <row r="60" spans="1:5">
      <c r="A60" s="9">
        <f>'(1)'!A60</f>
        <v>42373</v>
      </c>
      <c r="B60">
        <v>98.206000000000003</v>
      </c>
      <c r="C60">
        <v>1072.3</v>
      </c>
      <c r="D60">
        <v>1059.52</v>
      </c>
      <c r="E60">
        <v>1061.49</v>
      </c>
    </row>
    <row r="61" spans="1:5">
      <c r="A61" s="9">
        <f>'(1)'!A61</f>
        <v>42374</v>
      </c>
      <c r="B61">
        <v>98.198999999999998</v>
      </c>
      <c r="C61">
        <v>1063.69</v>
      </c>
      <c r="D61">
        <v>1058.31</v>
      </c>
      <c r="E61">
        <v>1061.4100000000001</v>
      </c>
    </row>
    <row r="62" spans="1:5">
      <c r="A62" s="9">
        <f>'(1)'!A62</f>
        <v>42375</v>
      </c>
      <c r="B62">
        <v>98.694000000000003</v>
      </c>
      <c r="C62">
        <v>1061.4100000000001</v>
      </c>
      <c r="D62">
        <v>1061.4100000000001</v>
      </c>
      <c r="E62">
        <v>1061.4100000000001</v>
      </c>
    </row>
    <row r="63" spans="1:5">
      <c r="A63" s="9">
        <f>'(1)'!A63</f>
        <v>42376</v>
      </c>
      <c r="B63">
        <v>98.632000000000005</v>
      </c>
      <c r="C63">
        <v>1083.68</v>
      </c>
      <c r="D63">
        <v>1061.95</v>
      </c>
      <c r="E63">
        <v>1074.56</v>
      </c>
    </row>
    <row r="64" spans="1:5">
      <c r="A64" s="9">
        <f>'(1)'!A64</f>
        <v>42377</v>
      </c>
      <c r="B64">
        <v>98.843000000000004</v>
      </c>
      <c r="C64">
        <v>1082.1300000000001</v>
      </c>
      <c r="D64">
        <v>1072.75</v>
      </c>
      <c r="E64">
        <v>1077.67</v>
      </c>
    </row>
    <row r="65" spans="1:5">
      <c r="A65" s="9">
        <f>'(1)'!A65</f>
        <v>42380</v>
      </c>
      <c r="B65">
        <v>99.41</v>
      </c>
      <c r="C65">
        <v>1095.32</v>
      </c>
      <c r="D65">
        <v>1075.1300000000001</v>
      </c>
      <c r="E65">
        <v>1093.67</v>
      </c>
    </row>
    <row r="66" spans="1:5">
      <c r="A66" s="9">
        <f>'(1)'!A66</f>
        <v>42381</v>
      </c>
      <c r="B66">
        <v>99.251999999999995</v>
      </c>
      <c r="C66">
        <v>1110.32</v>
      </c>
      <c r="D66">
        <v>1091.51</v>
      </c>
      <c r="E66">
        <v>1109</v>
      </c>
    </row>
    <row r="67" spans="1:5">
      <c r="A67" s="9">
        <f>'(1)'!A67</f>
        <v>42382</v>
      </c>
      <c r="B67">
        <v>98.367000000000004</v>
      </c>
      <c r="C67">
        <v>1113.58</v>
      </c>
      <c r="D67">
        <v>1092.3800000000001</v>
      </c>
      <c r="E67">
        <v>1104.05</v>
      </c>
    </row>
    <row r="68" spans="1:5">
      <c r="A68" s="9">
        <f>'(1)'!A68</f>
        <v>42383</v>
      </c>
      <c r="B68">
        <v>98.27</v>
      </c>
      <c r="C68">
        <v>1108.6300000000001</v>
      </c>
      <c r="D68">
        <v>1093.76</v>
      </c>
      <c r="E68">
        <v>1094.19</v>
      </c>
    </row>
    <row r="69" spans="1:5">
      <c r="A69" s="9">
        <f>'(1)'!A69</f>
        <v>42384</v>
      </c>
      <c r="B69">
        <v>98.852000000000004</v>
      </c>
      <c r="C69">
        <v>1099.3499999999999</v>
      </c>
      <c r="D69">
        <v>1083.57</v>
      </c>
      <c r="E69">
        <v>1086.57</v>
      </c>
    </row>
    <row r="70" spans="1:5">
      <c r="A70" s="9">
        <f>'(1)'!A70</f>
        <v>42388</v>
      </c>
      <c r="B70">
        <v>99.084000000000003</v>
      </c>
      <c r="C70">
        <v>1095.7</v>
      </c>
      <c r="D70">
        <v>1079.9000000000001</v>
      </c>
      <c r="E70">
        <v>1093.6400000000001</v>
      </c>
    </row>
    <row r="71" spans="1:5">
      <c r="A71" s="9">
        <f>'(1)'!A71</f>
        <v>42389</v>
      </c>
      <c r="B71">
        <v>98.902000000000001</v>
      </c>
      <c r="C71">
        <v>1095.52</v>
      </c>
      <c r="D71">
        <v>1071.54</v>
      </c>
      <c r="E71">
        <v>1078.45</v>
      </c>
    </row>
    <row r="72" spans="1:5">
      <c r="A72" s="9">
        <f>'(1)'!A72</f>
        <v>42390</v>
      </c>
      <c r="B72">
        <v>99.093000000000004</v>
      </c>
      <c r="C72">
        <v>1097.52</v>
      </c>
      <c r="D72">
        <v>1076.3900000000001</v>
      </c>
      <c r="E72">
        <v>1088.8800000000001</v>
      </c>
    </row>
    <row r="73" spans="1:5">
      <c r="A73" s="9">
        <f>'(1)'!A73</f>
        <v>42391</v>
      </c>
      <c r="B73">
        <v>98.956000000000003</v>
      </c>
      <c r="C73">
        <v>1093.48</v>
      </c>
      <c r="D73">
        <v>1087.6300000000001</v>
      </c>
      <c r="E73">
        <v>1088.9000000000001</v>
      </c>
    </row>
    <row r="74" spans="1:5">
      <c r="A74" s="9">
        <f>'(1)'!A74</f>
        <v>42394</v>
      </c>
      <c r="B74">
        <v>99.177000000000007</v>
      </c>
      <c r="C74">
        <v>1094.7</v>
      </c>
      <c r="D74">
        <v>1082.54</v>
      </c>
      <c r="E74">
        <v>1087.32</v>
      </c>
    </row>
    <row r="75" spans="1:5">
      <c r="A75" s="9">
        <f>'(1)'!A75</f>
        <v>42395</v>
      </c>
      <c r="B75">
        <v>99.036000000000001</v>
      </c>
      <c r="C75">
        <v>1110</v>
      </c>
      <c r="D75">
        <v>1081.2</v>
      </c>
      <c r="E75">
        <v>1100.93</v>
      </c>
    </row>
    <row r="76" spans="1:5">
      <c r="A76" s="9">
        <f>'(1)'!A76</f>
        <v>42396</v>
      </c>
      <c r="B76">
        <v>99.212000000000003</v>
      </c>
      <c r="C76">
        <v>1105.25</v>
      </c>
      <c r="D76">
        <v>1092.5</v>
      </c>
      <c r="E76">
        <v>1101.24</v>
      </c>
    </row>
    <row r="77" spans="1:5">
      <c r="A77" s="9">
        <f>'(1)'!A77</f>
        <v>42397</v>
      </c>
      <c r="B77">
        <v>99.236999999999995</v>
      </c>
      <c r="C77">
        <v>1104.0999999999999</v>
      </c>
      <c r="D77">
        <v>1094.23</v>
      </c>
      <c r="E77">
        <v>1098</v>
      </c>
    </row>
    <row r="78" spans="1:5">
      <c r="A78" s="9">
        <f>'(1)'!A78</f>
        <v>42398</v>
      </c>
      <c r="B78">
        <v>99.545000000000002</v>
      </c>
      <c r="C78">
        <v>1109.05</v>
      </c>
      <c r="D78">
        <v>1097.4000000000001</v>
      </c>
      <c r="E78">
        <v>1107.95</v>
      </c>
    </row>
    <row r="79" spans="1:5">
      <c r="A79" s="9">
        <f>'(1)'!A79</f>
        <v>42401</v>
      </c>
      <c r="B79">
        <v>99.340999999999994</v>
      </c>
      <c r="C79">
        <v>1123.1300000000001</v>
      </c>
      <c r="D79">
        <v>1107.08</v>
      </c>
      <c r="E79">
        <v>1119.9100000000001</v>
      </c>
    </row>
    <row r="80" spans="1:5">
      <c r="A80" s="9">
        <f>'(1)'!A80</f>
        <v>42402</v>
      </c>
      <c r="B80">
        <v>99.075000000000003</v>
      </c>
      <c r="C80">
        <v>1128.17</v>
      </c>
      <c r="D80">
        <v>1114.98</v>
      </c>
      <c r="E80">
        <v>1124.95</v>
      </c>
    </row>
    <row r="81" spans="1:5">
      <c r="A81" s="9">
        <f>'(1)'!A81</f>
        <v>42403</v>
      </c>
      <c r="B81">
        <v>98.932000000000002</v>
      </c>
      <c r="C81">
        <v>1126.0999999999999</v>
      </c>
      <c r="D81">
        <v>1110.45</v>
      </c>
      <c r="E81">
        <v>1115.3399999999999</v>
      </c>
    </row>
    <row r="82" spans="1:5">
      <c r="A82" s="9">
        <f>'(1)'!A82</f>
        <v>42404</v>
      </c>
      <c r="B82">
        <v>98.656999999999996</v>
      </c>
      <c r="C82">
        <v>1118.77</v>
      </c>
      <c r="D82">
        <v>1108.48</v>
      </c>
      <c r="E82">
        <v>1118.17</v>
      </c>
    </row>
    <row r="83" spans="1:5">
      <c r="A83" s="9">
        <f>'(1)'!A83</f>
        <v>42405</v>
      </c>
      <c r="B83">
        <v>99.603999999999999</v>
      </c>
      <c r="C83">
        <v>1130.08</v>
      </c>
      <c r="D83">
        <v>1115.29</v>
      </c>
      <c r="E83">
        <v>1128.4000000000001</v>
      </c>
    </row>
    <row r="84" spans="1:5">
      <c r="A84" s="9">
        <f>'(1)'!A84</f>
        <v>42408</v>
      </c>
      <c r="B84">
        <v>99</v>
      </c>
      <c r="C84">
        <v>1131.0999999999999</v>
      </c>
      <c r="D84">
        <v>1122.43</v>
      </c>
      <c r="E84">
        <v>1129.07</v>
      </c>
    </row>
    <row r="85" spans="1:5">
      <c r="A85" s="9">
        <f>'(1)'!A85</f>
        <v>42409</v>
      </c>
      <c r="B85">
        <v>98.819000000000003</v>
      </c>
      <c r="C85">
        <v>1145.78</v>
      </c>
      <c r="D85">
        <v>1124.48</v>
      </c>
      <c r="E85">
        <v>1142.6500000000001</v>
      </c>
    </row>
    <row r="86" spans="1:5">
      <c r="A86" s="9">
        <f>'(1)'!A86</f>
        <v>42410</v>
      </c>
      <c r="B86">
        <v>97.25</v>
      </c>
      <c r="C86">
        <v>1157.46</v>
      </c>
      <c r="D86">
        <v>1139.57</v>
      </c>
      <c r="E86">
        <v>1155.5999999999999</v>
      </c>
    </row>
    <row r="87" spans="1:5">
      <c r="A87" s="9">
        <f>'(1)'!A87</f>
        <v>42411</v>
      </c>
      <c r="B87">
        <v>96.572000000000003</v>
      </c>
      <c r="C87">
        <v>1174.67</v>
      </c>
      <c r="D87">
        <v>1145.31</v>
      </c>
      <c r="E87">
        <v>1173.82</v>
      </c>
    </row>
    <row r="88" spans="1:5">
      <c r="A88" s="9">
        <f>'(1)'!A88</f>
        <v>42412</v>
      </c>
      <c r="B88">
        <v>97.043000000000006</v>
      </c>
      <c r="C88">
        <v>1200.99</v>
      </c>
      <c r="D88">
        <v>1164.32</v>
      </c>
      <c r="E88">
        <v>1189.25</v>
      </c>
    </row>
    <row r="89" spans="1:5">
      <c r="A89" s="9">
        <f>'(1)'!A89</f>
        <v>42416</v>
      </c>
      <c r="B89">
        <v>96.646000000000001</v>
      </c>
      <c r="C89">
        <v>1199.28</v>
      </c>
      <c r="D89">
        <v>1185.79</v>
      </c>
      <c r="E89">
        <v>1189.1300000000001</v>
      </c>
    </row>
    <row r="90" spans="1:5">
      <c r="A90" s="9">
        <f>'(1)'!A90</f>
        <v>42417</v>
      </c>
      <c r="B90">
        <v>96.007999999999996</v>
      </c>
      <c r="C90">
        <v>1197.77</v>
      </c>
      <c r="D90">
        <v>1181.57</v>
      </c>
      <c r="E90">
        <v>1197.1199999999999</v>
      </c>
    </row>
    <row r="91" spans="1:5">
      <c r="A91" s="9">
        <f>'(1)'!A91</f>
        <v>42418</v>
      </c>
      <c r="B91">
        <v>95.655000000000001</v>
      </c>
      <c r="C91">
        <v>1263.47</v>
      </c>
      <c r="D91">
        <v>1195.97</v>
      </c>
      <c r="E91">
        <v>1246.7</v>
      </c>
    </row>
    <row r="92" spans="1:5">
      <c r="A92" s="9">
        <f>'(1)'!A92</f>
        <v>42419</v>
      </c>
      <c r="B92">
        <v>95.647999999999996</v>
      </c>
      <c r="C92">
        <v>1248.4100000000001</v>
      </c>
      <c r="D92">
        <v>1232.54</v>
      </c>
      <c r="E92">
        <v>1237.92</v>
      </c>
    </row>
    <row r="93" spans="1:5">
      <c r="A93" s="9">
        <f>'(1)'!A93</f>
        <v>42422</v>
      </c>
      <c r="B93">
        <v>96.087999999999994</v>
      </c>
      <c r="C93">
        <v>1238.05</v>
      </c>
      <c r="D93">
        <v>1202.28</v>
      </c>
      <c r="E93">
        <v>1209.3599999999999</v>
      </c>
    </row>
    <row r="94" spans="1:5">
      <c r="A94" s="9">
        <f>'(1)'!A94</f>
        <v>42423</v>
      </c>
      <c r="B94">
        <v>96.667000000000002</v>
      </c>
      <c r="C94">
        <v>1217.1099999999999</v>
      </c>
      <c r="D94">
        <v>1191</v>
      </c>
      <c r="E94">
        <v>1200.43</v>
      </c>
    </row>
    <row r="95" spans="1:5">
      <c r="A95" s="9">
        <f>'(1)'!A95</f>
        <v>42424</v>
      </c>
      <c r="B95">
        <v>96.975999999999999</v>
      </c>
      <c r="C95">
        <v>1213.8900000000001</v>
      </c>
      <c r="D95">
        <v>1195.83</v>
      </c>
      <c r="E95">
        <v>1208.5999999999999</v>
      </c>
    </row>
    <row r="96" spans="1:5">
      <c r="A96" s="9">
        <f>'(1)'!A96</f>
        <v>42425</v>
      </c>
      <c r="B96">
        <v>96.876000000000005</v>
      </c>
      <c r="C96">
        <v>1240.01</v>
      </c>
      <c r="D96">
        <v>1200.8900000000001</v>
      </c>
      <c r="E96">
        <v>1230.8699999999999</v>
      </c>
    </row>
    <row r="97" spans="1:5">
      <c r="A97" s="9">
        <f>'(1)'!A97</f>
        <v>42426</v>
      </c>
      <c r="B97">
        <v>96.787000000000006</v>
      </c>
      <c r="C97">
        <v>1234.72</v>
      </c>
      <c r="D97">
        <v>1220.08</v>
      </c>
      <c r="E97">
        <v>1226.3</v>
      </c>
    </row>
    <row r="98" spans="1:5">
      <c r="A98" s="9">
        <f>'(1)'!A98</f>
        <v>42429</v>
      </c>
      <c r="B98">
        <v>96.775000000000006</v>
      </c>
      <c r="C98">
        <v>1229.08</v>
      </c>
      <c r="D98">
        <v>1202.07</v>
      </c>
      <c r="E98">
        <v>1208.6300000000001</v>
      </c>
    </row>
    <row r="99" spans="1:5">
      <c r="A99" s="9">
        <f>'(1)'!A99</f>
        <v>42430</v>
      </c>
      <c r="B99">
        <v>97.34</v>
      </c>
      <c r="C99">
        <v>1228.28</v>
      </c>
      <c r="D99">
        <v>1207.27</v>
      </c>
      <c r="E99">
        <v>1225.5999999999999</v>
      </c>
    </row>
    <row r="100" spans="1:5">
      <c r="A100" s="9">
        <f>'(1)'!A100</f>
        <v>42431</v>
      </c>
      <c r="B100">
        <v>97.475999999999999</v>
      </c>
      <c r="C100">
        <v>1253.47</v>
      </c>
      <c r="D100">
        <v>1221.98</v>
      </c>
      <c r="E100">
        <v>1228.75</v>
      </c>
    </row>
    <row r="101" spans="1:5">
      <c r="A101" s="9">
        <f>'(1)'!A101</f>
        <v>42432</v>
      </c>
      <c r="B101">
        <v>97.491</v>
      </c>
      <c r="C101">
        <v>1243.5899999999999</v>
      </c>
      <c r="D101">
        <v>1221.25</v>
      </c>
      <c r="E101">
        <v>1233.03</v>
      </c>
    </row>
    <row r="102" spans="1:5">
      <c r="A102" s="9">
        <f>'(1)'!A102</f>
        <v>42433</v>
      </c>
      <c r="B102">
        <v>97.352000000000004</v>
      </c>
      <c r="C102">
        <v>1240.6600000000001</v>
      </c>
      <c r="D102">
        <v>1211.54</v>
      </c>
      <c r="E102">
        <v>1222.6500000000001</v>
      </c>
    </row>
    <row r="103" spans="1:5">
      <c r="A103" s="9">
        <f>'(1)'!A103</f>
        <v>42436</v>
      </c>
      <c r="B103">
        <v>98.155000000000001</v>
      </c>
      <c r="C103">
        <v>1241.22</v>
      </c>
      <c r="D103">
        <v>1215.8599999999999</v>
      </c>
      <c r="E103">
        <v>1238.74</v>
      </c>
    </row>
    <row r="104" spans="1:5">
      <c r="A104" s="9">
        <f>'(1)'!A104</f>
        <v>42437</v>
      </c>
      <c r="B104">
        <v>98.156000000000006</v>
      </c>
      <c r="C104">
        <v>1248.6099999999999</v>
      </c>
      <c r="D104">
        <v>1227.3</v>
      </c>
      <c r="E104">
        <v>1232.07</v>
      </c>
    </row>
    <row r="105" spans="1:5">
      <c r="A105" s="9">
        <f>'(1)'!A105</f>
        <v>42438</v>
      </c>
      <c r="B105">
        <v>98.31</v>
      </c>
      <c r="C105">
        <v>1244.18</v>
      </c>
      <c r="D105">
        <v>1224.75</v>
      </c>
      <c r="E105">
        <v>1239.98</v>
      </c>
    </row>
    <row r="106" spans="1:5">
      <c r="A106" s="9">
        <f>'(1)'!A106</f>
        <v>42439</v>
      </c>
      <c r="B106">
        <v>98.206000000000003</v>
      </c>
      <c r="C106">
        <v>1268.67</v>
      </c>
      <c r="D106">
        <v>1237.53</v>
      </c>
      <c r="E106">
        <v>1264.23</v>
      </c>
    </row>
    <row r="107" spans="1:5">
      <c r="A107" s="9">
        <f>'(1)'!A107</f>
        <v>42440</v>
      </c>
      <c r="B107">
        <v>97.653999999999996</v>
      </c>
      <c r="C107">
        <v>1279.94</v>
      </c>
      <c r="D107">
        <v>1249.7</v>
      </c>
      <c r="E107">
        <v>1259.25</v>
      </c>
    </row>
    <row r="108" spans="1:5">
      <c r="A108" s="9">
        <f>'(1)'!A108</f>
        <v>42443</v>
      </c>
      <c r="B108">
        <v>97.323999999999998</v>
      </c>
      <c r="C108">
        <v>1273.28</v>
      </c>
      <c r="D108">
        <v>1256.82</v>
      </c>
      <c r="E108">
        <v>1267.3599999999999</v>
      </c>
    </row>
    <row r="109" spans="1:5">
      <c r="A109" s="9">
        <f>'(1)'!A109</f>
        <v>42444</v>
      </c>
      <c r="B109">
        <v>97.063000000000002</v>
      </c>
      <c r="C109">
        <v>1278.2</v>
      </c>
      <c r="D109">
        <v>1260.3599999999999</v>
      </c>
      <c r="E109">
        <v>1261.4100000000001</v>
      </c>
    </row>
    <row r="110" spans="1:5">
      <c r="A110" s="9">
        <f>'(1)'!A110</f>
        <v>42445</v>
      </c>
      <c r="B110">
        <v>97.227000000000004</v>
      </c>
      <c r="C110">
        <v>1265.07</v>
      </c>
      <c r="D110">
        <v>1243.03</v>
      </c>
      <c r="E110">
        <v>1253.21</v>
      </c>
    </row>
    <row r="111" spans="1:5">
      <c r="A111" s="9">
        <f>'(1)'!A111</f>
        <v>42446</v>
      </c>
      <c r="B111">
        <v>97.290999999999997</v>
      </c>
      <c r="C111">
        <v>1273.57</v>
      </c>
      <c r="D111">
        <v>1237.1300000000001</v>
      </c>
      <c r="E111">
        <v>1272.26</v>
      </c>
    </row>
    <row r="112" spans="1:5">
      <c r="A112" s="9">
        <f>'(1)'!A112</f>
        <v>42447</v>
      </c>
      <c r="B112">
        <v>96.168999999999997</v>
      </c>
      <c r="C112">
        <v>1285.18</v>
      </c>
      <c r="D112">
        <v>1248.3499999999999</v>
      </c>
      <c r="E112">
        <v>1250.7</v>
      </c>
    </row>
    <row r="113" spans="1:5">
      <c r="A113" s="9">
        <f>'(1)'!A113</f>
        <v>42450</v>
      </c>
      <c r="B113">
        <v>96.287999999999997</v>
      </c>
      <c r="C113">
        <v>1261.22</v>
      </c>
      <c r="D113">
        <v>1229.42</v>
      </c>
      <c r="E113">
        <v>1235.25</v>
      </c>
    </row>
    <row r="114" spans="1:5">
      <c r="A114" s="9">
        <f>'(1)'!A114</f>
        <v>42451</v>
      </c>
      <c r="B114">
        <v>96.602999999999994</v>
      </c>
      <c r="C114">
        <v>1238.22</v>
      </c>
      <c r="D114">
        <v>1225.6500000000001</v>
      </c>
      <c r="E114">
        <v>1232.3399999999999</v>
      </c>
    </row>
    <row r="115" spans="1:5">
      <c r="A115" s="9">
        <f>'(1)'!A115</f>
        <v>42452</v>
      </c>
      <c r="B115">
        <v>96.649000000000001</v>
      </c>
      <c r="C115">
        <v>1264.02</v>
      </c>
      <c r="D115">
        <v>1226.75</v>
      </c>
      <c r="E115">
        <v>1262.53</v>
      </c>
    </row>
    <row r="116" spans="1:5">
      <c r="A116" s="9">
        <f>'(1)'!A116</f>
        <v>42453</v>
      </c>
      <c r="B116">
        <v>95.756</v>
      </c>
      <c r="C116">
        <v>1271.02</v>
      </c>
      <c r="D116">
        <v>1254.55</v>
      </c>
      <c r="E116">
        <v>1257.94</v>
      </c>
    </row>
    <row r="117" spans="1:5">
      <c r="A117" s="9">
        <f>'(1)'!A117</f>
        <v>42457</v>
      </c>
      <c r="B117">
        <v>94.765000000000001</v>
      </c>
      <c r="C117">
        <v>1267.08</v>
      </c>
      <c r="D117">
        <v>1247.94</v>
      </c>
      <c r="E117">
        <v>1255.32</v>
      </c>
    </row>
    <row r="118" spans="1:5">
      <c r="A118" s="9">
        <f>'(1)'!A118</f>
        <v>42458</v>
      </c>
      <c r="B118">
        <v>95.105000000000004</v>
      </c>
      <c r="C118">
        <v>1256.08</v>
      </c>
      <c r="D118">
        <v>1240.75</v>
      </c>
      <c r="E118">
        <v>1243.69</v>
      </c>
    </row>
    <row r="119" spans="1:5">
      <c r="A119" s="9">
        <f>'(1)'!A119</f>
        <v>42459</v>
      </c>
      <c r="B119">
        <v>95.436000000000007</v>
      </c>
      <c r="C119">
        <v>1260.44</v>
      </c>
      <c r="D119">
        <v>1242.48</v>
      </c>
      <c r="E119">
        <v>1248.3</v>
      </c>
    </row>
    <row r="120" spans="1:5">
      <c r="A120" s="9">
        <f>'(1)'!A120</f>
        <v>42460</v>
      </c>
      <c r="B120">
        <v>95.605999999999995</v>
      </c>
      <c r="C120">
        <v>1249.52</v>
      </c>
      <c r="D120">
        <v>1215.42</v>
      </c>
      <c r="E120">
        <v>1220.0999999999999</v>
      </c>
    </row>
    <row r="121" spans="1:5">
      <c r="A121" s="9">
        <f>'(1)'!A121</f>
        <v>42461</v>
      </c>
      <c r="B121">
        <v>96.05</v>
      </c>
      <c r="C121">
        <v>1223.92</v>
      </c>
      <c r="D121">
        <v>1211.9000000000001</v>
      </c>
      <c r="E121">
        <v>1216.79</v>
      </c>
    </row>
    <row r="122" spans="1:5">
      <c r="A122" s="9">
        <f>'(1)'!A122</f>
        <v>42464</v>
      </c>
      <c r="B122">
        <v>96.159000000000006</v>
      </c>
      <c r="C122">
        <v>1217.1199999999999</v>
      </c>
      <c r="D122">
        <v>1216.47</v>
      </c>
      <c r="E122">
        <v>1216.47</v>
      </c>
    </row>
    <row r="123" spans="1:5">
      <c r="A123" s="9">
        <f>'(1)'!A123</f>
        <v>42465</v>
      </c>
      <c r="B123">
        <v>96.298000000000002</v>
      </c>
      <c r="C123">
        <v>1223.24</v>
      </c>
      <c r="D123">
        <v>1207.68</v>
      </c>
      <c r="E123">
        <v>1221.79</v>
      </c>
    </row>
    <row r="124" spans="1:5">
      <c r="A124" s="9">
        <f>'(1)'!A124</f>
        <v>42466</v>
      </c>
      <c r="B124">
        <v>95.941999999999993</v>
      </c>
      <c r="C124">
        <v>1243.23</v>
      </c>
      <c r="D124">
        <v>1215.43</v>
      </c>
      <c r="E124">
        <v>1242.32</v>
      </c>
    </row>
    <row r="125" spans="1:5">
      <c r="A125" s="9">
        <f>'(1)'!A125</f>
        <v>42467</v>
      </c>
      <c r="B125">
        <v>95.200999999999993</v>
      </c>
      <c r="C125">
        <v>1244.3499999999999</v>
      </c>
      <c r="D125">
        <v>1223.33</v>
      </c>
      <c r="E125">
        <v>1225.01</v>
      </c>
    </row>
    <row r="126" spans="1:5">
      <c r="A126" s="9">
        <f>'(1)'!A126</f>
        <v>42468</v>
      </c>
      <c r="B126">
        <v>94.844999999999999</v>
      </c>
      <c r="C126">
        <v>1240.53</v>
      </c>
      <c r="D126">
        <v>1223</v>
      </c>
      <c r="E126">
        <v>1232.7</v>
      </c>
    </row>
    <row r="127" spans="1:5">
      <c r="A127" s="9">
        <f>'(1)'!A127</f>
        <v>42471</v>
      </c>
      <c r="B127">
        <v>94.635999999999996</v>
      </c>
      <c r="C127">
        <v>1235.5</v>
      </c>
      <c r="D127">
        <v>1209.01</v>
      </c>
      <c r="E127">
        <v>1222.5</v>
      </c>
    </row>
    <row r="128" spans="1:5">
      <c r="A128" s="9">
        <f>'(1)'!A128</f>
        <v>42472</v>
      </c>
      <c r="B128">
        <v>94.588999999999999</v>
      </c>
      <c r="C128">
        <v>1222.97</v>
      </c>
      <c r="D128">
        <v>1214.7</v>
      </c>
      <c r="E128">
        <v>1215.5899999999999</v>
      </c>
    </row>
    <row r="129" spans="1:5">
      <c r="A129" s="9">
        <f>'(1)'!A129</f>
        <v>42473</v>
      </c>
      <c r="B129">
        <v>94.578999999999994</v>
      </c>
      <c r="C129">
        <v>1237.08</v>
      </c>
      <c r="D129">
        <v>1214.45</v>
      </c>
      <c r="E129">
        <v>1231.3599999999999</v>
      </c>
    </row>
    <row r="130" spans="1:5">
      <c r="A130" s="9">
        <f>'(1)'!A130</f>
        <v>42474</v>
      </c>
      <c r="B130">
        <v>94.602999999999994</v>
      </c>
      <c r="C130">
        <v>1232.3499999999999</v>
      </c>
      <c r="D130">
        <v>1216.75</v>
      </c>
      <c r="E130">
        <v>1222.49</v>
      </c>
    </row>
    <row r="131" spans="1:5">
      <c r="A131" s="9">
        <f>'(1)'!A131</f>
        <v>42475</v>
      </c>
      <c r="B131">
        <v>94.486000000000004</v>
      </c>
      <c r="C131">
        <v>1243.71</v>
      </c>
      <c r="D131">
        <v>1222.3499999999999</v>
      </c>
      <c r="E131">
        <v>1240.45</v>
      </c>
    </row>
    <row r="132" spans="1:5">
      <c r="A132" s="9">
        <f>'(1)'!A132</f>
        <v>42478</v>
      </c>
      <c r="B132">
        <v>94.525999999999996</v>
      </c>
      <c r="C132">
        <v>1243.9000000000001</v>
      </c>
      <c r="D132">
        <v>1229.54</v>
      </c>
      <c r="E132">
        <v>1239.3499999999999</v>
      </c>
    </row>
    <row r="133" spans="1:5">
      <c r="A133" s="9">
        <f>'(1)'!A133</f>
        <v>42479</v>
      </c>
      <c r="B133">
        <v>94.165000000000006</v>
      </c>
      <c r="C133">
        <v>1258.8800000000001</v>
      </c>
      <c r="D133">
        <v>1240.05</v>
      </c>
      <c r="E133">
        <v>1257.9000000000001</v>
      </c>
    </row>
    <row r="134" spans="1:5">
      <c r="A134" s="9">
        <f>'(1)'!A134</f>
        <v>42480</v>
      </c>
      <c r="B134">
        <v>93.992000000000004</v>
      </c>
      <c r="C134">
        <v>1262.8599999999999</v>
      </c>
      <c r="D134">
        <v>1251.23</v>
      </c>
      <c r="E134">
        <v>1255.53</v>
      </c>
    </row>
    <row r="135" spans="1:5">
      <c r="A135" s="9">
        <f>'(1)'!A135</f>
        <v>42481</v>
      </c>
      <c r="B135">
        <v>94.082999999999998</v>
      </c>
      <c r="C135">
        <v>1256.83</v>
      </c>
      <c r="D135">
        <v>1239.8</v>
      </c>
      <c r="E135">
        <v>1242.47</v>
      </c>
    </row>
    <row r="136" spans="1:5">
      <c r="A136" s="9">
        <f>'(1)'!A136</f>
        <v>42482</v>
      </c>
      <c r="B136">
        <v>94.84</v>
      </c>
      <c r="C136">
        <v>1244.19</v>
      </c>
      <c r="D136">
        <v>1223.96</v>
      </c>
      <c r="E136">
        <v>1227.93</v>
      </c>
    </row>
    <row r="137" spans="1:5">
      <c r="A137" s="9">
        <f>'(1)'!A137</f>
        <v>42485</v>
      </c>
      <c r="B137">
        <v>94.930999999999997</v>
      </c>
      <c r="C137">
        <v>1236.02</v>
      </c>
      <c r="D137">
        <v>1221.4000000000001</v>
      </c>
      <c r="E137">
        <v>1234.1500000000001</v>
      </c>
    </row>
    <row r="138" spans="1:5">
      <c r="A138" s="9">
        <f>'(1)'!A138</f>
        <v>42486</v>
      </c>
      <c r="B138">
        <v>94.668000000000006</v>
      </c>
      <c r="C138">
        <v>1241.75</v>
      </c>
      <c r="D138">
        <v>1230.22</v>
      </c>
      <c r="E138">
        <v>1232.49</v>
      </c>
    </row>
    <row r="139" spans="1:5">
      <c r="A139" s="9">
        <f>'(1)'!A139</f>
        <v>42487</v>
      </c>
      <c r="B139">
        <v>94.509</v>
      </c>
      <c r="C139">
        <v>1257.17</v>
      </c>
      <c r="D139">
        <v>1227.78</v>
      </c>
      <c r="E139">
        <v>1250.18</v>
      </c>
    </row>
    <row r="140" spans="1:5">
      <c r="A140" s="9">
        <f>'(1)'!A140</f>
        <v>42488</v>
      </c>
      <c r="B140">
        <v>94.138999999999996</v>
      </c>
      <c r="C140">
        <v>1258.18</v>
      </c>
      <c r="D140">
        <v>1242.3699999999999</v>
      </c>
      <c r="E140">
        <v>1244.27</v>
      </c>
    </row>
    <row r="141" spans="1:5">
      <c r="A141" s="9">
        <f>'(1)'!A141</f>
        <v>42489</v>
      </c>
      <c r="B141">
        <v>94.525000000000006</v>
      </c>
      <c r="C141">
        <v>1270.47</v>
      </c>
      <c r="D141">
        <v>1242.72</v>
      </c>
      <c r="E141">
        <v>1248.06</v>
      </c>
    </row>
    <row r="142" spans="1:5">
      <c r="A142" s="9">
        <f>'(1)'!A142</f>
        <v>42492</v>
      </c>
      <c r="B142">
        <v>94.614000000000004</v>
      </c>
      <c r="C142">
        <v>1252.6600000000001</v>
      </c>
      <c r="D142">
        <v>1227.51</v>
      </c>
      <c r="E142">
        <v>1232.53</v>
      </c>
    </row>
    <row r="143" spans="1:5">
      <c r="A143" s="9">
        <f>'(1)'!A143</f>
        <v>42493</v>
      </c>
      <c r="B143">
        <v>95.097999999999999</v>
      </c>
      <c r="C143">
        <v>1242.42</v>
      </c>
      <c r="D143">
        <v>1230.1199999999999</v>
      </c>
      <c r="E143">
        <v>1237.92</v>
      </c>
    </row>
    <row r="144" spans="1:5">
      <c r="A144" s="9">
        <f>'(1)'!A144</f>
        <v>42494</v>
      </c>
      <c r="B144">
        <v>94.766999999999996</v>
      </c>
      <c r="C144">
        <v>1245.02</v>
      </c>
      <c r="D144">
        <v>1231.48</v>
      </c>
      <c r="E144">
        <v>1243.45</v>
      </c>
    </row>
    <row r="145" spans="1:5">
      <c r="A145" s="9">
        <f>'(1)'!A145</f>
        <v>42495</v>
      </c>
      <c r="B145">
        <v>94.521000000000001</v>
      </c>
      <c r="C145">
        <v>1253.17</v>
      </c>
      <c r="D145">
        <v>1239.42</v>
      </c>
      <c r="E145">
        <v>1245.83</v>
      </c>
    </row>
    <row r="146" spans="1:5">
      <c r="A146" s="9">
        <f>'(1)'!A146</f>
        <v>42496</v>
      </c>
      <c r="B146">
        <v>94.406000000000006</v>
      </c>
      <c r="C146">
        <v>1269.75</v>
      </c>
      <c r="D146">
        <v>1237.78</v>
      </c>
      <c r="E146">
        <v>1266.25</v>
      </c>
    </row>
    <row r="147" spans="1:5">
      <c r="A147" s="9">
        <f>'(1)'!A147</f>
        <v>42499</v>
      </c>
      <c r="B147">
        <v>93.754999999999995</v>
      </c>
      <c r="C147">
        <v>1296.8699999999999</v>
      </c>
      <c r="D147">
        <v>1265.03</v>
      </c>
      <c r="E147">
        <v>1293</v>
      </c>
    </row>
    <row r="148" spans="1:5">
      <c r="A148" s="9">
        <f>'(1)'!A148</f>
        <v>42500</v>
      </c>
      <c r="B148">
        <v>92.986000000000004</v>
      </c>
      <c r="C148">
        <v>1303.83</v>
      </c>
      <c r="D148">
        <v>1287.78</v>
      </c>
      <c r="E148">
        <v>1291.57</v>
      </c>
    </row>
    <row r="149" spans="1:5">
      <c r="A149" s="9">
        <f>'(1)'!A149</f>
        <v>42501</v>
      </c>
      <c r="B149">
        <v>92.619</v>
      </c>
      <c r="C149">
        <v>1301.97</v>
      </c>
      <c r="D149">
        <v>1282.2</v>
      </c>
      <c r="E149">
        <v>1286.52</v>
      </c>
    </row>
    <row r="150" spans="1:5">
      <c r="A150" s="9">
        <f>'(1)'!A150</f>
        <v>42502</v>
      </c>
      <c r="B150">
        <v>93.01</v>
      </c>
      <c r="C150">
        <v>1289.95</v>
      </c>
      <c r="D150">
        <v>1271.9000000000001</v>
      </c>
      <c r="E150">
        <v>1279.6500000000001</v>
      </c>
    </row>
    <row r="151" spans="1:5">
      <c r="A151" s="9">
        <f>'(1)'!A151</f>
        <v>42503</v>
      </c>
      <c r="B151">
        <v>93.227999999999994</v>
      </c>
      <c r="C151">
        <v>1286.67</v>
      </c>
      <c r="D151">
        <v>1269</v>
      </c>
      <c r="E151">
        <v>1277.71</v>
      </c>
    </row>
    <row r="152" spans="1:5">
      <c r="A152" s="9">
        <f>'(1)'!A152</f>
        <v>42506</v>
      </c>
      <c r="B152">
        <v>93.733999999999995</v>
      </c>
      <c r="C152">
        <v>1296.08</v>
      </c>
      <c r="D152">
        <v>1274.5999999999999</v>
      </c>
      <c r="E152">
        <v>1287.9000000000001</v>
      </c>
    </row>
    <row r="153" spans="1:5">
      <c r="A153" s="9">
        <f>'(1)'!A153</f>
        <v>42507</v>
      </c>
      <c r="B153">
        <v>93.912000000000006</v>
      </c>
      <c r="C153">
        <v>1288.7</v>
      </c>
      <c r="D153">
        <v>1261.3900000000001</v>
      </c>
      <c r="E153">
        <v>1263.92</v>
      </c>
    </row>
    <row r="154" spans="1:5">
      <c r="A154" s="9">
        <f>'(1)'!A154</f>
        <v>42508</v>
      </c>
      <c r="B154">
        <v>94.105999999999995</v>
      </c>
      <c r="C154">
        <v>1270.33</v>
      </c>
      <c r="D154">
        <v>1256.94</v>
      </c>
      <c r="E154">
        <v>1265.83</v>
      </c>
    </row>
    <row r="155" spans="1:5">
      <c r="A155" s="9">
        <f>'(1)'!A155</f>
        <v>42509</v>
      </c>
      <c r="B155">
        <v>94.245999999999995</v>
      </c>
      <c r="C155">
        <v>1279.3499999999999</v>
      </c>
      <c r="D155">
        <v>1264.83</v>
      </c>
      <c r="E155">
        <v>1277.18</v>
      </c>
    </row>
    <row r="156" spans="1:5">
      <c r="A156" s="9">
        <f>'(1)'!A156</f>
        <v>42510</v>
      </c>
      <c r="B156">
        <v>93.828999999999994</v>
      </c>
      <c r="C156">
        <v>1281</v>
      </c>
      <c r="D156">
        <v>1261.8599999999999</v>
      </c>
      <c r="E156">
        <v>1263.7</v>
      </c>
    </row>
    <row r="157" spans="1:5">
      <c r="A157" s="9">
        <f>'(1)'!A157</f>
        <v>42513</v>
      </c>
      <c r="B157">
        <v>94.177999999999997</v>
      </c>
      <c r="C157">
        <v>1276.58</v>
      </c>
      <c r="D157">
        <v>1263.01</v>
      </c>
      <c r="E157">
        <v>1273.07</v>
      </c>
    </row>
    <row r="158" spans="1:5">
      <c r="A158" s="9">
        <f>'(1)'!A158</f>
        <v>42514</v>
      </c>
      <c r="B158">
        <v>94.617000000000004</v>
      </c>
      <c r="C158">
        <v>1288.82</v>
      </c>
      <c r="D158">
        <v>1270.55</v>
      </c>
      <c r="E158">
        <v>1274.2</v>
      </c>
    </row>
    <row r="159" spans="1:5">
      <c r="A159" s="9">
        <f>'(1)'!A159</f>
        <v>42515</v>
      </c>
      <c r="B159">
        <v>94.552000000000007</v>
      </c>
      <c r="C159">
        <v>1282.55</v>
      </c>
      <c r="D159">
        <v>1269.1099999999999</v>
      </c>
      <c r="E159">
        <v>1278.93</v>
      </c>
    </row>
    <row r="160" spans="1:5">
      <c r="A160" s="9">
        <f>'(1)'!A160</f>
        <v>42516</v>
      </c>
      <c r="B160">
        <v>94.58</v>
      </c>
      <c r="C160">
        <v>1282.1500000000001</v>
      </c>
      <c r="D160">
        <v>1254.8499999999999</v>
      </c>
      <c r="E160">
        <v>1258.55</v>
      </c>
    </row>
    <row r="161" spans="1:5">
      <c r="A161" s="9">
        <f>'(1)'!A161</f>
        <v>42517</v>
      </c>
      <c r="B161">
        <v>95.167000000000002</v>
      </c>
      <c r="C161">
        <v>1261.54</v>
      </c>
      <c r="D161">
        <v>1243.8900000000001</v>
      </c>
      <c r="E161">
        <v>1254.7</v>
      </c>
    </row>
    <row r="162" spans="1:5">
      <c r="A162" s="9">
        <f>'(1)'!A162</f>
        <v>42521</v>
      </c>
      <c r="B162">
        <v>95.287999999999997</v>
      </c>
      <c r="C162">
        <v>1260.4100000000001</v>
      </c>
      <c r="D162">
        <v>1248.9000000000001</v>
      </c>
      <c r="E162">
        <v>1252.1500000000001</v>
      </c>
    </row>
    <row r="163" spans="1:5">
      <c r="A163" s="9">
        <f>'(1)'!A163</f>
        <v>42522</v>
      </c>
      <c r="B163">
        <v>95.319000000000003</v>
      </c>
      <c r="C163">
        <v>1256.25</v>
      </c>
      <c r="D163">
        <v>1243.21</v>
      </c>
      <c r="E163">
        <v>1249.1199999999999</v>
      </c>
    </row>
    <row r="164" spans="1:5">
      <c r="A164" s="9">
        <f>'(1)'!A164</f>
        <v>42523</v>
      </c>
      <c r="B164">
        <v>95.301000000000002</v>
      </c>
      <c r="C164">
        <v>1252.3800000000001</v>
      </c>
      <c r="D164">
        <v>1225.1199999999999</v>
      </c>
      <c r="E164">
        <v>1227.26</v>
      </c>
    </row>
    <row r="165" spans="1:5">
      <c r="A165" s="9">
        <f>'(1)'!A165</f>
        <v>42524</v>
      </c>
      <c r="B165">
        <v>95.652000000000001</v>
      </c>
      <c r="C165">
        <v>1230.3</v>
      </c>
      <c r="D165">
        <v>1217.8</v>
      </c>
      <c r="E165">
        <v>1224.46</v>
      </c>
    </row>
    <row r="166" spans="1:5">
      <c r="A166" s="9">
        <f>'(1)'!A166</f>
        <v>42527</v>
      </c>
      <c r="B166">
        <v>95.41</v>
      </c>
      <c r="C166">
        <v>1234.3499999999999</v>
      </c>
      <c r="D166">
        <v>1218.3900000000001</v>
      </c>
      <c r="E166">
        <v>1219.8</v>
      </c>
    </row>
    <row r="167" spans="1:5">
      <c r="A167" s="9">
        <f>'(1)'!A167</f>
        <v>42528</v>
      </c>
      <c r="B167">
        <v>95.153000000000006</v>
      </c>
      <c r="C167">
        <v>1223.6500000000001</v>
      </c>
      <c r="D167">
        <v>1206.9100000000001</v>
      </c>
      <c r="E167">
        <v>1212.95</v>
      </c>
    </row>
    <row r="168" spans="1:5">
      <c r="A168" s="9">
        <f>'(1)'!A168</f>
        <v>42529</v>
      </c>
      <c r="B168">
        <v>95.748999999999995</v>
      </c>
      <c r="C168">
        <v>1213.6500000000001</v>
      </c>
      <c r="D168">
        <v>1199.75</v>
      </c>
      <c r="E168">
        <v>1205.58</v>
      </c>
    </row>
    <row r="169" spans="1:5">
      <c r="A169" s="9">
        <f>'(1)'!A169</f>
        <v>42530</v>
      </c>
      <c r="B169">
        <v>95.623999999999995</v>
      </c>
      <c r="C169">
        <v>1218.28</v>
      </c>
      <c r="D169">
        <v>1204.8900000000001</v>
      </c>
      <c r="E169">
        <v>1215.33</v>
      </c>
    </row>
    <row r="170" spans="1:5">
      <c r="A170" s="9">
        <f>'(1)'!A170</f>
        <v>42531</v>
      </c>
      <c r="B170">
        <v>95.822000000000003</v>
      </c>
      <c r="C170">
        <v>1220.58</v>
      </c>
      <c r="D170">
        <v>1206.05</v>
      </c>
      <c r="E170">
        <v>1212.98</v>
      </c>
    </row>
    <row r="171" spans="1:5">
      <c r="A171" s="9">
        <f>'(1)'!A171</f>
        <v>42534</v>
      </c>
      <c r="B171">
        <v>95.436999999999998</v>
      </c>
      <c r="C171">
        <v>1218.03</v>
      </c>
      <c r="D171">
        <v>1209.8399999999999</v>
      </c>
      <c r="E171">
        <v>1210.95</v>
      </c>
    </row>
    <row r="172" spans="1:5">
      <c r="A172" s="9">
        <f>'(1)'!A172</f>
        <v>42535</v>
      </c>
      <c r="B172">
        <v>95.542000000000002</v>
      </c>
      <c r="C172">
        <v>1245.6400000000001</v>
      </c>
      <c r="D172">
        <v>1207.1300000000001</v>
      </c>
      <c r="E172">
        <v>1244.2</v>
      </c>
    </row>
    <row r="173" spans="1:5">
      <c r="A173" s="9">
        <f>'(1)'!A173</f>
        <v>42536</v>
      </c>
      <c r="B173">
        <v>93.938000000000002</v>
      </c>
      <c r="C173">
        <v>1248.83</v>
      </c>
      <c r="D173">
        <v>1239.95</v>
      </c>
      <c r="E173">
        <v>1245.31</v>
      </c>
    </row>
    <row r="174" spans="1:5">
      <c r="A174" s="9">
        <f>'(1)'!A174</f>
        <v>42537</v>
      </c>
      <c r="B174">
        <v>93.986999999999995</v>
      </c>
      <c r="C174">
        <v>1246.67</v>
      </c>
      <c r="D174">
        <v>1234.75</v>
      </c>
      <c r="E174">
        <v>1243.9000000000001</v>
      </c>
    </row>
    <row r="175" spans="1:5">
      <c r="A175" s="9">
        <f>'(1)'!A175</f>
        <v>42538</v>
      </c>
      <c r="B175">
        <v>93.872</v>
      </c>
      <c r="C175">
        <v>1264.49</v>
      </c>
      <c r="D175">
        <v>1243.19</v>
      </c>
      <c r="E175">
        <v>1262.78</v>
      </c>
    </row>
    <row r="176" spans="1:5">
      <c r="A176" s="9">
        <f>'(1)'!A176</f>
        <v>42541</v>
      </c>
      <c r="B176">
        <v>93.513000000000005</v>
      </c>
      <c r="C176">
        <v>1271.75</v>
      </c>
      <c r="D176">
        <v>1256.8399999999999</v>
      </c>
      <c r="E176">
        <v>1269.74</v>
      </c>
    </row>
    <row r="177" spans="1:5">
      <c r="A177" s="9">
        <f>'(1)'!A177</f>
        <v>42542</v>
      </c>
      <c r="B177">
        <v>94.085999999999999</v>
      </c>
      <c r="C177">
        <v>1278.21</v>
      </c>
      <c r="D177">
        <v>1264.75</v>
      </c>
      <c r="E177">
        <v>1273.92</v>
      </c>
    </row>
    <row r="178" spans="1:5">
      <c r="A178" s="9">
        <f>'(1)'!A178</f>
        <v>42543</v>
      </c>
      <c r="B178">
        <v>94.652000000000001</v>
      </c>
      <c r="C178">
        <v>1287.33</v>
      </c>
      <c r="D178">
        <v>1272.57</v>
      </c>
      <c r="E178">
        <v>1283.8599999999999</v>
      </c>
    </row>
    <row r="179" spans="1:5">
      <c r="A179" s="9">
        <f>'(1)'!A179</f>
        <v>42544</v>
      </c>
      <c r="B179">
        <v>94.382000000000005</v>
      </c>
      <c r="C179">
        <v>1290.18</v>
      </c>
      <c r="D179">
        <v>1276</v>
      </c>
      <c r="E179">
        <v>1285.76</v>
      </c>
    </row>
    <row r="180" spans="1:5">
      <c r="A180" s="9">
        <f>'(1)'!A180</f>
        <v>42545</v>
      </c>
      <c r="B180">
        <v>94.903000000000006</v>
      </c>
      <c r="C180">
        <v>1296.96</v>
      </c>
      <c r="D180">
        <v>1278.3</v>
      </c>
      <c r="E180">
        <v>1291.75</v>
      </c>
    </row>
    <row r="181" spans="1:5">
      <c r="A181" s="9">
        <f>'(1)'!A181</f>
        <v>42548</v>
      </c>
      <c r="B181">
        <v>94.594999999999999</v>
      </c>
      <c r="C181">
        <v>1315.7</v>
      </c>
      <c r="D181">
        <v>1277.33</v>
      </c>
      <c r="E181">
        <v>1278.46</v>
      </c>
    </row>
    <row r="182" spans="1:5">
      <c r="A182" s="9">
        <f>'(1)'!A182</f>
        <v>42549</v>
      </c>
      <c r="B182">
        <v>94.558999999999997</v>
      </c>
      <c r="C182">
        <v>1300.25</v>
      </c>
      <c r="D182">
        <v>1276.6600000000001</v>
      </c>
      <c r="E182">
        <v>1299</v>
      </c>
    </row>
    <row r="183" spans="1:5">
      <c r="A183" s="9">
        <f>'(1)'!A183</f>
        <v>42550</v>
      </c>
      <c r="B183">
        <v>93.903000000000006</v>
      </c>
      <c r="C183">
        <v>1298.5999999999999</v>
      </c>
      <c r="D183">
        <v>1278.0999999999999</v>
      </c>
      <c r="E183">
        <v>1290.07</v>
      </c>
    </row>
    <row r="184" spans="1:5">
      <c r="A184" s="9">
        <f>'(1)'!A184</f>
        <v>42551</v>
      </c>
      <c r="B184">
        <v>93.605000000000004</v>
      </c>
      <c r="C184">
        <v>1294.5</v>
      </c>
      <c r="D184">
        <v>1264.5999999999999</v>
      </c>
      <c r="E184">
        <v>1268.1199999999999</v>
      </c>
    </row>
    <row r="185" spans="1:5">
      <c r="A185" s="9">
        <f>'(1)'!A185</f>
        <v>42552</v>
      </c>
      <c r="B185">
        <v>94.06</v>
      </c>
      <c r="C185">
        <v>1270.8499999999999</v>
      </c>
      <c r="D185">
        <v>1261.32</v>
      </c>
      <c r="E185">
        <v>1266.33</v>
      </c>
    </row>
    <row r="186" spans="1:5">
      <c r="A186" s="9">
        <f>'(1)'!A186</f>
        <v>42556</v>
      </c>
      <c r="B186">
        <v>93.537999999999997</v>
      </c>
      <c r="C186">
        <v>1272.2</v>
      </c>
      <c r="D186">
        <v>1254.43</v>
      </c>
      <c r="E186">
        <v>1256.8399999999999</v>
      </c>
    </row>
    <row r="187" spans="1:5">
      <c r="A187" s="9">
        <f>'(1)'!A187</f>
        <v>42557</v>
      </c>
      <c r="B187">
        <v>93.935000000000002</v>
      </c>
      <c r="C187">
        <v>1359.08</v>
      </c>
      <c r="D187">
        <v>1250.5</v>
      </c>
      <c r="E187">
        <v>1315.45</v>
      </c>
    </row>
    <row r="188" spans="1:5">
      <c r="A188" s="9">
        <f>'(1)'!A188</f>
        <v>42558</v>
      </c>
      <c r="B188">
        <v>96.05</v>
      </c>
      <c r="C188">
        <v>1335.86</v>
      </c>
      <c r="D188">
        <v>1315.98</v>
      </c>
      <c r="E188">
        <v>1324.55</v>
      </c>
    </row>
    <row r="189" spans="1:5">
      <c r="A189" s="9">
        <f>'(1)'!A189</f>
        <v>42559</v>
      </c>
      <c r="B189">
        <v>96.406999999999996</v>
      </c>
      <c r="C189">
        <v>1326.25</v>
      </c>
      <c r="D189">
        <v>1305.3900000000001</v>
      </c>
      <c r="E189">
        <v>1311.81</v>
      </c>
    </row>
    <row r="190" spans="1:5">
      <c r="A190" s="9">
        <f>'(1)'!A190</f>
        <v>42562</v>
      </c>
      <c r="B190">
        <v>96.045000000000002</v>
      </c>
      <c r="C190">
        <v>1328.02</v>
      </c>
      <c r="D190">
        <v>1310.5999999999999</v>
      </c>
      <c r="E190">
        <v>1319.02</v>
      </c>
    </row>
    <row r="191" spans="1:5">
      <c r="A191" s="9">
        <f>'(1)'!A191</f>
        <v>42563</v>
      </c>
      <c r="B191">
        <v>95.668000000000006</v>
      </c>
      <c r="C191">
        <v>1325.13</v>
      </c>
      <c r="D191">
        <v>1313</v>
      </c>
      <c r="E191">
        <v>1322.2</v>
      </c>
    </row>
    <row r="192" spans="1:5">
      <c r="A192" s="9">
        <f>'(1)'!A192</f>
        <v>42564</v>
      </c>
      <c r="B192">
        <v>95.876000000000005</v>
      </c>
      <c r="C192">
        <v>1344.63</v>
      </c>
      <c r="D192">
        <v>1320.65</v>
      </c>
      <c r="E192">
        <v>1341.85</v>
      </c>
    </row>
    <row r="193" spans="1:5">
      <c r="A193" s="9">
        <f>'(1)'!A193</f>
        <v>42565</v>
      </c>
      <c r="B193">
        <v>95.688000000000002</v>
      </c>
      <c r="C193">
        <v>1357.66</v>
      </c>
      <c r="D193">
        <v>1335.92</v>
      </c>
      <c r="E193">
        <v>1351.07</v>
      </c>
    </row>
    <row r="194" spans="1:5">
      <c r="A194" s="9">
        <f>'(1)'!A194</f>
        <v>42566</v>
      </c>
      <c r="B194">
        <v>95.56</v>
      </c>
      <c r="C194">
        <v>1357.69</v>
      </c>
      <c r="D194">
        <v>1338.22</v>
      </c>
      <c r="E194">
        <v>1356.29</v>
      </c>
    </row>
    <row r="195" spans="1:5">
      <c r="A195" s="9">
        <f>'(1)'!A195</f>
        <v>42569</v>
      </c>
      <c r="B195">
        <v>96.268000000000001</v>
      </c>
      <c r="C195">
        <v>1375.45</v>
      </c>
      <c r="D195">
        <v>1354.35</v>
      </c>
      <c r="E195">
        <v>1363.76</v>
      </c>
    </row>
    <row r="196" spans="1:5">
      <c r="A196" s="9">
        <f>'(1)'!A196</f>
        <v>42570</v>
      </c>
      <c r="B196">
        <v>96.082999999999998</v>
      </c>
      <c r="C196">
        <v>1370.92</v>
      </c>
      <c r="D196">
        <v>1350.84</v>
      </c>
      <c r="E196">
        <v>1360.41</v>
      </c>
    </row>
    <row r="197" spans="1:5">
      <c r="A197" s="9">
        <f>'(1)'!A197</f>
        <v>42571</v>
      </c>
      <c r="B197">
        <v>96.239000000000004</v>
      </c>
      <c r="C197">
        <v>1370.57</v>
      </c>
      <c r="D197">
        <v>1335.11</v>
      </c>
      <c r="E197">
        <v>1366.38</v>
      </c>
    </row>
    <row r="198" spans="1:5">
      <c r="A198" s="9">
        <f>'(1)'!A198</f>
        <v>42572</v>
      </c>
      <c r="B198">
        <v>96.334000000000003</v>
      </c>
      <c r="C198">
        <v>1375.24</v>
      </c>
      <c r="D198">
        <v>1350.9</v>
      </c>
      <c r="E198">
        <v>1355.35</v>
      </c>
    </row>
    <row r="199" spans="1:5">
      <c r="A199" s="9">
        <f>'(1)'!A199</f>
        <v>42573</v>
      </c>
      <c r="B199">
        <v>96.557000000000002</v>
      </c>
      <c r="C199">
        <v>1357.87</v>
      </c>
      <c r="D199">
        <v>1330.39</v>
      </c>
      <c r="E199">
        <v>1333.08</v>
      </c>
    </row>
    <row r="200" spans="1:5">
      <c r="A200" s="9">
        <f>'(1)'!A200</f>
        <v>42576</v>
      </c>
      <c r="B200">
        <v>96.483999999999995</v>
      </c>
      <c r="C200">
        <v>1345.65</v>
      </c>
      <c r="D200">
        <v>1327.57</v>
      </c>
      <c r="E200">
        <v>1342.69</v>
      </c>
    </row>
    <row r="201" spans="1:5">
      <c r="A201" s="9">
        <f>'(1)'!A201</f>
        <v>42577</v>
      </c>
      <c r="B201">
        <v>96.304000000000002</v>
      </c>
      <c r="C201">
        <v>1347.29</v>
      </c>
      <c r="D201">
        <v>1320.34</v>
      </c>
      <c r="E201">
        <v>1335.16</v>
      </c>
    </row>
    <row r="202" spans="1:5">
      <c r="A202" s="9">
        <f>'(1)'!A202</f>
        <v>42578</v>
      </c>
      <c r="B202">
        <v>96.141000000000005</v>
      </c>
      <c r="C202">
        <v>1339.25</v>
      </c>
      <c r="D202">
        <v>1322.53</v>
      </c>
      <c r="E202">
        <v>1337.5</v>
      </c>
    </row>
    <row r="203" spans="1:5">
      <c r="A203" s="9">
        <f>'(1)'!A203</f>
        <v>42579</v>
      </c>
      <c r="B203">
        <v>96.637</v>
      </c>
      <c r="C203">
        <v>1337.85</v>
      </c>
      <c r="D203">
        <v>1323.59</v>
      </c>
      <c r="E203">
        <v>1328.85</v>
      </c>
    </row>
    <row r="204" spans="1:5">
      <c r="A204" s="9">
        <f>'(1)'!A204</f>
        <v>42580</v>
      </c>
      <c r="B204">
        <v>96.58</v>
      </c>
      <c r="C204">
        <v>1335.12</v>
      </c>
      <c r="D204">
        <v>1325.76</v>
      </c>
      <c r="E204">
        <v>1332.03</v>
      </c>
    </row>
    <row r="205" spans="1:5">
      <c r="A205" s="9">
        <f>'(1)'!A205</f>
        <v>42583</v>
      </c>
      <c r="B205">
        <v>97.087000000000003</v>
      </c>
      <c r="C205">
        <v>1338.52</v>
      </c>
      <c r="D205">
        <v>1312.67</v>
      </c>
      <c r="E205">
        <v>1316</v>
      </c>
    </row>
    <row r="206" spans="1:5">
      <c r="A206" s="9">
        <f>'(1)'!A206</f>
        <v>42584</v>
      </c>
      <c r="B206">
        <v>97.078999999999994</v>
      </c>
      <c r="C206">
        <v>1334.05</v>
      </c>
      <c r="D206">
        <v>1310.86</v>
      </c>
      <c r="E206">
        <v>1331.21</v>
      </c>
    </row>
    <row r="207" spans="1:5">
      <c r="A207" s="9">
        <f>'(1)'!A207</f>
        <v>42585</v>
      </c>
      <c r="B207">
        <v>96.87</v>
      </c>
      <c r="C207">
        <v>1333.9</v>
      </c>
      <c r="D207">
        <v>1319.65</v>
      </c>
      <c r="E207">
        <v>1322.45</v>
      </c>
    </row>
    <row r="208" spans="1:5">
      <c r="A208" s="9">
        <f>'(1)'!A208</f>
        <v>42586</v>
      </c>
      <c r="B208">
        <v>97.381</v>
      </c>
      <c r="C208">
        <v>1323.81</v>
      </c>
      <c r="D208">
        <v>1311.78</v>
      </c>
      <c r="E208">
        <v>1315.64</v>
      </c>
    </row>
    <row r="209" spans="1:5">
      <c r="A209" s="9">
        <f>'(1)'!A209</f>
        <v>42587</v>
      </c>
      <c r="B209">
        <v>97.271000000000001</v>
      </c>
      <c r="C209">
        <v>1324.52</v>
      </c>
      <c r="D209">
        <v>1313.9</v>
      </c>
      <c r="E209">
        <v>1320.29</v>
      </c>
    </row>
    <row r="210" spans="1:5">
      <c r="A210" s="9">
        <f>'(1)'!A210</f>
        <v>42590</v>
      </c>
      <c r="B210">
        <v>97.173000000000002</v>
      </c>
      <c r="C210">
        <v>1342.49</v>
      </c>
      <c r="D210">
        <v>1315.96</v>
      </c>
      <c r="E210">
        <v>1339.95</v>
      </c>
    </row>
    <row r="211" spans="1:5">
      <c r="A211" s="9">
        <f>'(1)'!A211</f>
        <v>42591</v>
      </c>
      <c r="B211">
        <v>96.632000000000005</v>
      </c>
      <c r="C211">
        <v>1347.5</v>
      </c>
      <c r="D211">
        <v>1332.6</v>
      </c>
      <c r="E211">
        <v>1335.77</v>
      </c>
    </row>
    <row r="212" spans="1:5">
      <c r="A212" s="9">
        <f>'(1)'!A212</f>
        <v>42592</v>
      </c>
      <c r="B212">
        <v>96.584999999999994</v>
      </c>
      <c r="C212">
        <v>1356.41</v>
      </c>
      <c r="D212">
        <v>1328.64</v>
      </c>
      <c r="E212">
        <v>1351</v>
      </c>
    </row>
    <row r="213" spans="1:5">
      <c r="A213" s="9">
        <f>'(1)'!A213</f>
        <v>42593</v>
      </c>
      <c r="B213">
        <v>95.587999999999994</v>
      </c>
      <c r="C213">
        <v>1355.01</v>
      </c>
      <c r="D213">
        <v>1346.39</v>
      </c>
      <c r="E213">
        <v>1353.14</v>
      </c>
    </row>
    <row r="214" spans="1:5">
      <c r="A214" s="9">
        <f>'(1)'!A214</f>
        <v>42594</v>
      </c>
      <c r="B214">
        <v>95.77</v>
      </c>
      <c r="C214">
        <v>1367.67</v>
      </c>
      <c r="D214">
        <v>1347.13</v>
      </c>
      <c r="E214">
        <v>1363.63</v>
      </c>
    </row>
    <row r="215" spans="1:5">
      <c r="A215" s="9">
        <f>'(1)'!A215</f>
        <v>42597</v>
      </c>
      <c r="B215">
        <v>95.15</v>
      </c>
      <c r="C215">
        <v>1366.7</v>
      </c>
      <c r="D215">
        <v>1354.14</v>
      </c>
      <c r="E215">
        <v>1358.2</v>
      </c>
    </row>
    <row r="216" spans="1:5">
      <c r="A216" s="9">
        <f>'(1)'!A216</f>
        <v>42598</v>
      </c>
      <c r="B216">
        <v>95.548000000000002</v>
      </c>
      <c r="C216">
        <v>1365.15</v>
      </c>
      <c r="D216">
        <v>1349.2</v>
      </c>
      <c r="E216">
        <v>1361.14</v>
      </c>
    </row>
    <row r="217" spans="1:5">
      <c r="A217" s="9">
        <f>'(1)'!A217</f>
        <v>42599</v>
      </c>
      <c r="B217">
        <v>95.753</v>
      </c>
      <c r="C217">
        <v>1364.95</v>
      </c>
      <c r="D217">
        <v>1334.75</v>
      </c>
      <c r="E217">
        <v>1335.55</v>
      </c>
    </row>
    <row r="218" spans="1:5">
      <c r="A218" s="9">
        <f>'(1)'!A218</f>
        <v>42600</v>
      </c>
      <c r="B218">
        <v>96.263999999999996</v>
      </c>
      <c r="C218">
        <v>1338.37</v>
      </c>
      <c r="D218">
        <v>1329.98</v>
      </c>
      <c r="E218">
        <v>1335.33</v>
      </c>
    </row>
    <row r="219" spans="1:5">
      <c r="A219" s="9">
        <f>'(1)'!A219</f>
        <v>42601</v>
      </c>
      <c r="B219">
        <v>96.353999999999999</v>
      </c>
      <c r="C219">
        <v>1343.3</v>
      </c>
      <c r="D219">
        <v>1330.65</v>
      </c>
      <c r="E219">
        <v>1340.73</v>
      </c>
    </row>
    <row r="220" spans="1:5">
      <c r="A220" s="9">
        <f>'(1)'!A220</f>
        <v>42604</v>
      </c>
      <c r="B220">
        <v>96.123999999999995</v>
      </c>
      <c r="C220">
        <v>1357.45</v>
      </c>
      <c r="D220">
        <v>1339.98</v>
      </c>
      <c r="E220">
        <v>1346.55</v>
      </c>
    </row>
    <row r="221" spans="1:5">
      <c r="A221" s="9">
        <f>'(1)'!A221</f>
        <v>42605</v>
      </c>
      <c r="B221">
        <v>95.563000000000002</v>
      </c>
      <c r="C221">
        <v>1353.48</v>
      </c>
      <c r="D221">
        <v>1335.91</v>
      </c>
      <c r="E221">
        <v>1338.7</v>
      </c>
    </row>
    <row r="222" spans="1:5">
      <c r="A222" s="9">
        <f>'(1)'!A222</f>
        <v>42606</v>
      </c>
      <c r="B222">
        <v>95.912999999999997</v>
      </c>
      <c r="C222">
        <v>1356.9</v>
      </c>
      <c r="D222">
        <v>1332.95</v>
      </c>
      <c r="E222">
        <v>1335.85</v>
      </c>
    </row>
    <row r="223" spans="1:5">
      <c r="A223" s="9">
        <f>'(1)'!A223</f>
        <v>42607</v>
      </c>
      <c r="B223">
        <v>95.668999999999997</v>
      </c>
      <c r="C223">
        <v>1343.96</v>
      </c>
      <c r="D223">
        <v>1335.8</v>
      </c>
      <c r="E223">
        <v>1339.45</v>
      </c>
    </row>
    <row r="224" spans="1:5">
      <c r="A224" s="9">
        <f>'(1)'!A224</f>
        <v>42608</v>
      </c>
      <c r="B224">
        <v>95.65</v>
      </c>
      <c r="C224">
        <v>1358.19</v>
      </c>
      <c r="D224">
        <v>1339.35</v>
      </c>
      <c r="E224">
        <v>1346.01</v>
      </c>
    </row>
    <row r="225" spans="1:5">
      <c r="A225" s="9">
        <f>'(1)'!A225</f>
        <v>42611</v>
      </c>
      <c r="B225">
        <v>94.828000000000003</v>
      </c>
      <c r="C225">
        <v>1352</v>
      </c>
      <c r="D225">
        <v>1336.25</v>
      </c>
      <c r="E225">
        <v>1348.76</v>
      </c>
    </row>
    <row r="226" spans="1:5">
      <c r="A226" s="9">
        <f>'(1)'!A226</f>
        <v>42612</v>
      </c>
      <c r="B226">
        <v>94.605999999999995</v>
      </c>
      <c r="C226">
        <v>1356.31</v>
      </c>
      <c r="D226">
        <v>1346.15</v>
      </c>
      <c r="E226">
        <v>1352.23</v>
      </c>
    </row>
    <row r="227" spans="1:5">
      <c r="A227" s="9">
        <f>'(1)'!A227</f>
        <v>42613</v>
      </c>
      <c r="B227">
        <v>94.242000000000004</v>
      </c>
      <c r="C227">
        <v>1352.97</v>
      </c>
      <c r="D227">
        <v>1337.8</v>
      </c>
      <c r="E227">
        <v>1341.26</v>
      </c>
    </row>
    <row r="228" spans="1:5">
      <c r="A228" s="9">
        <f>'(1)'!A228</f>
        <v>42614</v>
      </c>
      <c r="B228">
        <v>94.641000000000005</v>
      </c>
      <c r="C228">
        <v>1341.78</v>
      </c>
      <c r="D228">
        <v>1331.75</v>
      </c>
      <c r="E228">
        <v>1339.1</v>
      </c>
    </row>
    <row r="229" spans="1:5">
      <c r="A229" s="9">
        <f>'(1)'!A229</f>
        <v>42615</v>
      </c>
      <c r="B229">
        <v>94.58</v>
      </c>
      <c r="C229">
        <v>1345</v>
      </c>
      <c r="D229">
        <v>1335.11</v>
      </c>
      <c r="E229">
        <v>1337.57</v>
      </c>
    </row>
    <row r="230" spans="1:5">
      <c r="A230" s="9">
        <f>'(1)'!A230</f>
        <v>42619</v>
      </c>
      <c r="B230">
        <v>94.558999999999997</v>
      </c>
      <c r="C230">
        <v>1340.37</v>
      </c>
      <c r="D230">
        <v>1323.83</v>
      </c>
      <c r="E230">
        <v>1324.15</v>
      </c>
    </row>
    <row r="231" spans="1:5">
      <c r="A231" s="9">
        <f>'(1)'!A231</f>
        <v>42620</v>
      </c>
      <c r="B231">
        <v>94.808000000000007</v>
      </c>
      <c r="C231">
        <v>1327.37</v>
      </c>
      <c r="D231">
        <v>1318.14</v>
      </c>
      <c r="E231">
        <v>1321.94</v>
      </c>
    </row>
    <row r="232" spans="1:5">
      <c r="A232" s="9">
        <f>'(1)'!A232</f>
        <v>42621</v>
      </c>
      <c r="B232">
        <v>94.703000000000003</v>
      </c>
      <c r="C232">
        <v>1342.55</v>
      </c>
      <c r="D232">
        <v>1318.25</v>
      </c>
      <c r="E232">
        <v>1321.22</v>
      </c>
    </row>
    <row r="233" spans="1:5">
      <c r="A233" s="9">
        <f>'(1)'!A233</f>
        <v>42622</v>
      </c>
      <c r="B233">
        <v>95.548000000000002</v>
      </c>
      <c r="C233">
        <v>1326.33</v>
      </c>
      <c r="D233">
        <v>1314.92</v>
      </c>
      <c r="E233">
        <v>1323.5</v>
      </c>
    </row>
    <row r="234" spans="1:5">
      <c r="A234" s="9">
        <f>'(1)'!A234</f>
        <v>42625</v>
      </c>
      <c r="B234">
        <v>95.540999999999997</v>
      </c>
      <c r="C234">
        <v>1325.7</v>
      </c>
      <c r="D234">
        <v>1309.3399999999999</v>
      </c>
      <c r="E234">
        <v>1311.11</v>
      </c>
    </row>
    <row r="235" spans="1:5">
      <c r="A235" s="9">
        <f>'(1)'!A235</f>
        <v>42626</v>
      </c>
      <c r="B235">
        <v>96.027000000000001</v>
      </c>
      <c r="C235">
        <v>1316.31</v>
      </c>
      <c r="D235">
        <v>1304.17</v>
      </c>
      <c r="E235">
        <v>1308.97</v>
      </c>
    </row>
    <row r="236" spans="1:5">
      <c r="A236" s="9">
        <f>'(1)'!A236</f>
        <v>42627</v>
      </c>
      <c r="B236">
        <v>95.997</v>
      </c>
      <c r="C236">
        <v>1315.97</v>
      </c>
      <c r="D236">
        <v>1302.57</v>
      </c>
      <c r="E236">
        <v>1313.91</v>
      </c>
    </row>
    <row r="237" spans="1:5">
      <c r="A237" s="9">
        <f>'(1)'!A237</f>
        <v>42628</v>
      </c>
      <c r="B237">
        <v>95.667000000000002</v>
      </c>
      <c r="C237">
        <v>1333.59</v>
      </c>
      <c r="D237">
        <v>1304.33</v>
      </c>
      <c r="E237">
        <v>1325.08</v>
      </c>
    </row>
    <row r="238" spans="1:5">
      <c r="A238" s="9">
        <f>'(1)'!A238</f>
        <v>42629</v>
      </c>
      <c r="B238">
        <v>95.882000000000005</v>
      </c>
      <c r="C238">
        <v>1328.82</v>
      </c>
      <c r="D238">
        <v>1321.96</v>
      </c>
      <c r="E238">
        <v>1327.45</v>
      </c>
    </row>
    <row r="239" spans="1:5">
      <c r="A239" s="9">
        <f>'(1)'!A239</f>
        <v>42632</v>
      </c>
      <c r="B239">
        <v>95.790999999999997</v>
      </c>
      <c r="C239">
        <v>1352.8</v>
      </c>
      <c r="D239">
        <v>1325.02</v>
      </c>
      <c r="E239">
        <v>1350.01</v>
      </c>
    </row>
    <row r="240" spans="1:5">
      <c r="A240" s="9">
        <f>'(1)'!A240</f>
        <v>42633</v>
      </c>
      <c r="B240">
        <v>94.781000000000006</v>
      </c>
      <c r="C240">
        <v>1352.7</v>
      </c>
      <c r="D240">
        <v>1342.65</v>
      </c>
      <c r="E240">
        <v>1345.21</v>
      </c>
    </row>
    <row r="241" spans="1:5">
      <c r="A241" s="9">
        <f>'(1)'!A241</f>
        <v>42634</v>
      </c>
      <c r="B241">
        <v>94.97</v>
      </c>
      <c r="C241">
        <v>1349.55</v>
      </c>
      <c r="D241">
        <v>1335.3</v>
      </c>
      <c r="E241">
        <v>1338.2</v>
      </c>
    </row>
    <row r="242" spans="1:5">
      <c r="A242" s="9">
        <f>'(1)'!A242</f>
        <v>42635</v>
      </c>
      <c r="B242">
        <v>94.953999999999994</v>
      </c>
      <c r="C242">
        <v>1339.67</v>
      </c>
      <c r="D242">
        <v>1327.37</v>
      </c>
      <c r="E242">
        <v>1327.92</v>
      </c>
    </row>
    <row r="243" spans="1:5">
      <c r="A243" s="9">
        <f>'(1)'!A243</f>
        <v>42636</v>
      </c>
      <c r="B243">
        <v>95.290999999999997</v>
      </c>
      <c r="C243">
        <v>1330.38</v>
      </c>
      <c r="D243">
        <v>1320.51</v>
      </c>
      <c r="E243">
        <v>1327.83</v>
      </c>
    </row>
    <row r="244" spans="1:5">
      <c r="A244" s="9">
        <f>'(1)'!A244</f>
        <v>42639</v>
      </c>
      <c r="B244">
        <v>95.106999999999999</v>
      </c>
      <c r="C244">
        <v>1332.1</v>
      </c>
      <c r="D244">
        <v>1315.65</v>
      </c>
      <c r="E244">
        <v>1319.02</v>
      </c>
    </row>
    <row r="245" spans="1:5">
      <c r="A245" s="9">
        <f>'(1)'!A245</f>
        <v>42640</v>
      </c>
      <c r="B245">
        <v>95.542000000000002</v>
      </c>
      <c r="C245">
        <v>1326.56</v>
      </c>
      <c r="D245">
        <v>1313.64</v>
      </c>
      <c r="E245">
        <v>1322.93</v>
      </c>
    </row>
    <row r="246" spans="1:5">
      <c r="A246" s="9">
        <f>'(1)'!A246</f>
        <v>42641</v>
      </c>
      <c r="B246">
        <v>95.343000000000004</v>
      </c>
      <c r="C246">
        <v>1329.02</v>
      </c>
      <c r="D246">
        <v>1309.22</v>
      </c>
      <c r="E246">
        <v>1314.74</v>
      </c>
    </row>
    <row r="247" spans="1:5">
      <c r="A247" s="9">
        <f>'(1)'!A247</f>
        <v>42642</v>
      </c>
      <c r="B247">
        <v>95.251000000000005</v>
      </c>
      <c r="C247">
        <v>1318.2</v>
      </c>
      <c r="D247">
        <v>1306.2</v>
      </c>
      <c r="E247">
        <v>1310.25</v>
      </c>
    </row>
    <row r="248" spans="1:5">
      <c r="A248" s="9">
        <f>'(1)'!A248</f>
        <v>42643</v>
      </c>
      <c r="B248">
        <v>96.039000000000001</v>
      </c>
      <c r="C248">
        <v>1318.59</v>
      </c>
      <c r="D248">
        <v>1309.5999999999999</v>
      </c>
      <c r="E248">
        <v>1313.13</v>
      </c>
    </row>
    <row r="249" spans="1:5">
      <c r="A249" s="9">
        <f>'(1)'!A249</f>
        <v>42646</v>
      </c>
      <c r="B249">
        <v>95.843000000000004</v>
      </c>
      <c r="C249">
        <v>1318.08</v>
      </c>
      <c r="D249">
        <v>1312.08</v>
      </c>
      <c r="E249">
        <v>1314.86</v>
      </c>
    </row>
    <row r="250" spans="1:5">
      <c r="A250" s="9">
        <f>'(1)'!A250</f>
        <v>42647</v>
      </c>
      <c r="B250">
        <v>95.988</v>
      </c>
      <c r="C250">
        <v>1337.38</v>
      </c>
      <c r="D250">
        <v>1307.71</v>
      </c>
      <c r="E250">
        <v>1333.63</v>
      </c>
    </row>
    <row r="251" spans="1:5">
      <c r="A251" s="9">
        <f>'(1)'!A251</f>
        <v>42648</v>
      </c>
      <c r="B251">
        <v>95.5</v>
      </c>
      <c r="C251">
        <v>1344</v>
      </c>
      <c r="D251">
        <v>1331.25</v>
      </c>
      <c r="E251">
        <v>1337.08</v>
      </c>
    </row>
    <row r="252" spans="1:5">
      <c r="A252" s="9">
        <f>'(1)'!A252</f>
        <v>42649</v>
      </c>
      <c r="B252">
        <v>95.369</v>
      </c>
      <c r="C252">
        <v>1340.8</v>
      </c>
      <c r="D252">
        <v>1333.9</v>
      </c>
      <c r="E252">
        <v>1337.65</v>
      </c>
    </row>
    <row r="253" spans="1:5">
      <c r="A253" s="9">
        <f>'(1)'!A253</f>
        <v>42650</v>
      </c>
      <c r="B253">
        <v>95.477999999999994</v>
      </c>
      <c r="C253">
        <v>1342.47</v>
      </c>
      <c r="D253">
        <v>1332.78</v>
      </c>
      <c r="E253">
        <v>1337.95</v>
      </c>
    </row>
    <row r="254" spans="1:5">
      <c r="A254" s="9">
        <f>'(1)'!A254</f>
        <v>42653</v>
      </c>
      <c r="B254">
        <v>95.328000000000003</v>
      </c>
      <c r="C254">
        <v>1339.67</v>
      </c>
      <c r="D254">
        <v>1324.58</v>
      </c>
      <c r="E254">
        <v>1327.32</v>
      </c>
    </row>
    <row r="255" spans="1:5">
      <c r="A255" s="9">
        <f>'(1)'!A255</f>
        <v>42654</v>
      </c>
      <c r="B255">
        <v>95.462999999999994</v>
      </c>
      <c r="C255">
        <v>1329.08</v>
      </c>
      <c r="D255">
        <v>1318.03</v>
      </c>
      <c r="E255">
        <v>1321.53</v>
      </c>
    </row>
    <row r="256" spans="1:5">
      <c r="A256" s="9">
        <f>'(1)'!A256</f>
        <v>42655</v>
      </c>
      <c r="B256">
        <v>95.376000000000005</v>
      </c>
      <c r="C256">
        <v>1325.97</v>
      </c>
      <c r="D256">
        <v>1315.84</v>
      </c>
      <c r="E256">
        <v>1320.36</v>
      </c>
    </row>
    <row r="257" spans="1:5">
      <c r="A257" s="9">
        <f>'(1)'!A257</f>
        <v>42656</v>
      </c>
      <c r="B257">
        <v>95.551000000000002</v>
      </c>
      <c r="C257">
        <v>1328.67</v>
      </c>
      <c r="D257">
        <v>1313.15</v>
      </c>
      <c r="E257">
        <v>1315.75</v>
      </c>
    </row>
    <row r="258" spans="1:5">
      <c r="A258" s="9">
        <f>'(1)'!A258</f>
        <v>42657</v>
      </c>
      <c r="B258">
        <v>95.495000000000005</v>
      </c>
      <c r="C258">
        <v>1319.73</v>
      </c>
      <c r="D258">
        <v>1309.3499999999999</v>
      </c>
      <c r="E258">
        <v>1312.82</v>
      </c>
    </row>
    <row r="259" spans="1:5">
      <c r="A259" s="9">
        <f>'(1)'!A259</f>
        <v>42660</v>
      </c>
      <c r="B259">
        <v>95.754999999999995</v>
      </c>
      <c r="C259">
        <v>1313.2</v>
      </c>
      <c r="D259">
        <v>1267.04</v>
      </c>
      <c r="E259">
        <v>1268.53</v>
      </c>
    </row>
    <row r="260" spans="1:5">
      <c r="A260" s="9">
        <f>'(1)'!A260</f>
        <v>42661</v>
      </c>
      <c r="B260">
        <v>96.091999999999999</v>
      </c>
      <c r="C260">
        <v>1277.3399999999999</v>
      </c>
      <c r="D260">
        <v>1262.1300000000001</v>
      </c>
      <c r="E260">
        <v>1266.8</v>
      </c>
    </row>
    <row r="261" spans="1:5">
      <c r="A261" s="9">
        <f>'(1)'!A261</f>
        <v>42662</v>
      </c>
      <c r="B261">
        <v>96.111999999999995</v>
      </c>
      <c r="C261">
        <v>1269.76</v>
      </c>
      <c r="D261">
        <v>1249.98</v>
      </c>
      <c r="E261">
        <v>1254.4000000000001</v>
      </c>
    </row>
    <row r="262" spans="1:5">
      <c r="A262" s="9">
        <f>'(1)'!A262</f>
        <v>42663</v>
      </c>
      <c r="B262">
        <v>96.899000000000001</v>
      </c>
      <c r="C262">
        <v>1266.94</v>
      </c>
      <c r="D262">
        <v>1241.25</v>
      </c>
      <c r="E262">
        <v>1256.92</v>
      </c>
    </row>
    <row r="263" spans="1:5">
      <c r="A263" s="9">
        <f>'(1)'!A263</f>
        <v>42664</v>
      </c>
      <c r="B263">
        <v>96.573999999999998</v>
      </c>
      <c r="C263">
        <v>1265.03</v>
      </c>
      <c r="D263">
        <v>1256</v>
      </c>
      <c r="E263">
        <v>1259.6300000000001</v>
      </c>
    </row>
    <row r="264" spans="1:5">
      <c r="A264" s="9">
        <f>'(1)'!A264</f>
        <v>42667</v>
      </c>
      <c r="B264">
        <v>96.905000000000001</v>
      </c>
      <c r="C264">
        <v>1262.31</v>
      </c>
      <c r="D264">
        <v>1252.46</v>
      </c>
      <c r="E264">
        <v>1252.73</v>
      </c>
    </row>
    <row r="265" spans="1:5">
      <c r="A265" s="9">
        <f>'(1)'!A265</f>
        <v>42668</v>
      </c>
      <c r="B265">
        <v>97.459000000000003</v>
      </c>
      <c r="C265">
        <v>1258.98</v>
      </c>
      <c r="D265">
        <v>1249.78</v>
      </c>
      <c r="E265">
        <v>1255.3</v>
      </c>
    </row>
    <row r="266" spans="1:5">
      <c r="A266" s="9">
        <f>'(1)'!A266</f>
        <v>42669</v>
      </c>
      <c r="B266">
        <v>97.978999999999999</v>
      </c>
      <c r="C266">
        <v>1262.4000000000001</v>
      </c>
      <c r="D266">
        <v>1253.2</v>
      </c>
      <c r="E266">
        <v>1258.1300000000001</v>
      </c>
    </row>
    <row r="267" spans="1:5">
      <c r="A267" s="9">
        <f>'(1)'!A267</f>
        <v>42670</v>
      </c>
      <c r="B267">
        <v>97.563999999999993</v>
      </c>
      <c r="C267">
        <v>1259.7</v>
      </c>
      <c r="D267">
        <v>1246.1099999999999</v>
      </c>
      <c r="E267">
        <v>1251.42</v>
      </c>
    </row>
    <row r="268" spans="1:5">
      <c r="A268" s="9">
        <f>'(1)'!A268</f>
        <v>42671</v>
      </c>
      <c r="B268">
        <v>98.125</v>
      </c>
      <c r="C268">
        <v>1257.3599999999999</v>
      </c>
      <c r="D268">
        <v>1250.47</v>
      </c>
      <c r="E268">
        <v>1255.81</v>
      </c>
    </row>
    <row r="269" spans="1:5">
      <c r="A269" s="9">
        <f>'(1)'!A269</f>
        <v>42674</v>
      </c>
      <c r="B269">
        <v>97.813999999999993</v>
      </c>
      <c r="C269">
        <v>1264.77</v>
      </c>
      <c r="D269">
        <v>1255.1199999999999</v>
      </c>
      <c r="E269">
        <v>1262.45</v>
      </c>
    </row>
    <row r="270" spans="1:5">
      <c r="A270" s="9">
        <f>'(1)'!A270</f>
        <v>42675</v>
      </c>
      <c r="B270">
        <v>97.882999999999996</v>
      </c>
      <c r="C270">
        <v>1273.46</v>
      </c>
      <c r="D270">
        <v>1260.3900000000001</v>
      </c>
      <c r="E270">
        <v>1269.22</v>
      </c>
    </row>
    <row r="271" spans="1:5">
      <c r="A271" s="9">
        <f>'(1)'!A271</f>
        <v>42676</v>
      </c>
      <c r="B271">
        <v>97.858999999999995</v>
      </c>
      <c r="C271">
        <v>1274.76</v>
      </c>
      <c r="D271">
        <v>1264.03</v>
      </c>
      <c r="E271">
        <v>1265.78</v>
      </c>
    </row>
    <row r="272" spans="1:5">
      <c r="A272" s="9">
        <f>'(1)'!A272</f>
        <v>42677</v>
      </c>
      <c r="B272">
        <v>98.314999999999998</v>
      </c>
      <c r="C272">
        <v>1268.97</v>
      </c>
      <c r="D272">
        <v>1261.2</v>
      </c>
      <c r="E272">
        <v>1266.28</v>
      </c>
    </row>
    <row r="273" spans="1:5">
      <c r="A273" s="9">
        <f>'(1)'!A273</f>
        <v>42678</v>
      </c>
      <c r="B273">
        <v>98.673000000000002</v>
      </c>
      <c r="C273">
        <v>1272.6300000000001</v>
      </c>
      <c r="D273">
        <v>1260.29</v>
      </c>
      <c r="E273">
        <v>1264.52</v>
      </c>
    </row>
    <row r="274" spans="1:5">
      <c r="A274" s="9">
        <f>'(1)'!A274</f>
        <v>42681</v>
      </c>
      <c r="B274">
        <v>98.790999999999997</v>
      </c>
      <c r="C274">
        <v>1276.82</v>
      </c>
      <c r="D274">
        <v>1262.1400000000001</v>
      </c>
      <c r="E274">
        <v>1273.72</v>
      </c>
    </row>
    <row r="275" spans="1:5">
      <c r="A275" s="9">
        <f>'(1)'!A275</f>
        <v>42682</v>
      </c>
      <c r="B275">
        <v>98.734999999999999</v>
      </c>
      <c r="C275">
        <v>1276.75</v>
      </c>
      <c r="D275">
        <v>1264.71</v>
      </c>
      <c r="E275">
        <v>1267</v>
      </c>
    </row>
    <row r="276" spans="1:5">
      <c r="A276" s="9">
        <f>'(1)'!A276</f>
        <v>42683</v>
      </c>
      <c r="B276">
        <v>98.600999999999999</v>
      </c>
      <c r="C276">
        <v>1272.8800000000001</v>
      </c>
      <c r="D276">
        <v>1264.95</v>
      </c>
      <c r="E276">
        <v>1268.4000000000001</v>
      </c>
    </row>
    <row r="277" spans="1:5">
      <c r="A277" s="9">
        <f>'(1)'!A277</f>
        <v>42684</v>
      </c>
      <c r="B277">
        <v>98.91</v>
      </c>
      <c r="C277">
        <v>1284.4000000000001</v>
      </c>
      <c r="D277">
        <v>1261.49</v>
      </c>
      <c r="E277">
        <v>1275.5</v>
      </c>
    </row>
    <row r="278" spans="1:5">
      <c r="A278" s="9">
        <f>'(1)'!A278</f>
        <v>42685</v>
      </c>
      <c r="B278">
        <v>98.290999999999997</v>
      </c>
      <c r="C278">
        <v>1279.81</v>
      </c>
      <c r="D278">
        <v>1271.21</v>
      </c>
      <c r="E278">
        <v>1277.3</v>
      </c>
    </row>
    <row r="279" spans="1:5">
      <c r="A279" s="9">
        <f>'(1)'!A279</f>
        <v>42688</v>
      </c>
      <c r="B279">
        <v>98.409000000000006</v>
      </c>
      <c r="C279">
        <v>1292</v>
      </c>
      <c r="D279">
        <v>1269.75</v>
      </c>
      <c r="E279">
        <v>1288.02</v>
      </c>
    </row>
    <row r="280" spans="1:5">
      <c r="A280" s="9">
        <f>'(1)'!A280</f>
        <v>42689</v>
      </c>
      <c r="B280">
        <v>97.748999999999995</v>
      </c>
      <c r="C280">
        <v>1308.1099999999999</v>
      </c>
      <c r="D280">
        <v>1287.47</v>
      </c>
      <c r="E280">
        <v>1296.92</v>
      </c>
    </row>
    <row r="281" spans="1:5">
      <c r="A281" s="9">
        <f>'(1)'!A281</f>
        <v>42690</v>
      </c>
      <c r="B281">
        <v>97.412000000000006</v>
      </c>
      <c r="C281">
        <v>1307.1500000000001</v>
      </c>
      <c r="D281">
        <v>1285.7</v>
      </c>
      <c r="E281">
        <v>1302.7</v>
      </c>
    </row>
    <row r="282" spans="1:5">
      <c r="A282" s="9">
        <f>'(1)'!A282</f>
        <v>42691</v>
      </c>
      <c r="B282">
        <v>97.188999999999993</v>
      </c>
      <c r="C282">
        <v>1307.3699999999999</v>
      </c>
      <c r="D282">
        <v>1294.8399999999999</v>
      </c>
      <c r="E282">
        <v>1304.5999999999999</v>
      </c>
    </row>
    <row r="283" spans="1:5">
      <c r="A283" s="9">
        <f>'(1)'!A283</f>
        <v>42692</v>
      </c>
      <c r="B283">
        <v>97.35</v>
      </c>
      <c r="C283">
        <v>1304.25</v>
      </c>
      <c r="D283">
        <v>1276.49</v>
      </c>
      <c r="E283">
        <v>1281.6500000000001</v>
      </c>
    </row>
    <row r="284" spans="1:5">
      <c r="A284" s="9">
        <f>'(1)'!A284</f>
        <v>42695</v>
      </c>
      <c r="B284">
        <v>97.760999999999996</v>
      </c>
      <c r="C284">
        <v>1291.18</v>
      </c>
      <c r="D284">
        <v>1272.94</v>
      </c>
      <c r="E284">
        <v>1275.6500000000001</v>
      </c>
    </row>
    <row r="285" spans="1:5">
      <c r="A285" s="9">
        <f>'(1)'!A285</f>
        <v>42696</v>
      </c>
      <c r="B285">
        <v>97.674000000000007</v>
      </c>
      <c r="C285">
        <v>1337.51</v>
      </c>
      <c r="D285">
        <v>1268.0899999999999</v>
      </c>
      <c r="E285">
        <v>1278</v>
      </c>
    </row>
    <row r="286" spans="1:5">
      <c r="A286" s="9">
        <f>'(1)'!A286</f>
        <v>42697</v>
      </c>
      <c r="B286">
        <v>98.516999999999996</v>
      </c>
      <c r="C286">
        <v>1292.67</v>
      </c>
      <c r="D286">
        <v>1252.3800000000001</v>
      </c>
      <c r="E286">
        <v>1258.93</v>
      </c>
    </row>
    <row r="287" spans="1:5">
      <c r="A287" s="9">
        <f>'(1)'!A287</f>
        <v>42699</v>
      </c>
      <c r="B287">
        <v>98.817999999999998</v>
      </c>
      <c r="C287">
        <v>1265.9100000000001</v>
      </c>
      <c r="D287">
        <v>1219.23</v>
      </c>
      <c r="E287">
        <v>1227.8499999999999</v>
      </c>
    </row>
    <row r="288" spans="1:5">
      <c r="A288" s="9">
        <f>'(1)'!A288</f>
        <v>42702</v>
      </c>
      <c r="B288">
        <v>99.117999999999995</v>
      </c>
      <c r="C288">
        <v>1231.32</v>
      </c>
      <c r="D288">
        <v>1211.5999999999999</v>
      </c>
      <c r="E288">
        <v>1221.33</v>
      </c>
    </row>
    <row r="289" spans="1:5">
      <c r="A289" s="9">
        <f>'(1)'!A289</f>
        <v>42703</v>
      </c>
      <c r="B289">
        <v>99.742000000000004</v>
      </c>
      <c r="C289">
        <v>1231.96</v>
      </c>
      <c r="D289">
        <v>1219.02</v>
      </c>
      <c r="E289">
        <v>1228.77</v>
      </c>
    </row>
    <row r="290" spans="1:5">
      <c r="A290" s="9">
        <f>'(1)'!A290</f>
        <v>42704</v>
      </c>
      <c r="B290">
        <v>100.11</v>
      </c>
      <c r="C290">
        <v>1233.2</v>
      </c>
      <c r="D290">
        <v>1221.53</v>
      </c>
      <c r="E290">
        <v>1225.22</v>
      </c>
    </row>
    <row r="291" spans="1:5">
      <c r="A291" s="9">
        <f>'(1)'!A291</f>
        <v>42705</v>
      </c>
      <c r="B291">
        <v>100.23</v>
      </c>
      <c r="C291">
        <v>1231.8900000000001</v>
      </c>
      <c r="D291">
        <v>1211.01</v>
      </c>
      <c r="E291">
        <v>1216.5</v>
      </c>
    </row>
    <row r="292" spans="1:5">
      <c r="A292" s="9">
        <f>'(1)'!A292</f>
        <v>42706</v>
      </c>
      <c r="B292">
        <v>101.1</v>
      </c>
      <c r="C292">
        <v>1222.6199999999999</v>
      </c>
      <c r="D292">
        <v>1202.81</v>
      </c>
      <c r="E292">
        <v>1207.92</v>
      </c>
    </row>
    <row r="293" spans="1:5">
      <c r="A293" s="9">
        <f>'(1)'!A293</f>
        <v>42709</v>
      </c>
      <c r="B293">
        <v>101.35</v>
      </c>
      <c r="C293">
        <v>1218.02</v>
      </c>
      <c r="D293">
        <v>1205.73</v>
      </c>
      <c r="E293">
        <v>1214.32</v>
      </c>
    </row>
    <row r="294" spans="1:5">
      <c r="A294" s="9">
        <f>'(1)'!A294</f>
        <v>42710</v>
      </c>
      <c r="B294">
        <v>100.76</v>
      </c>
      <c r="C294">
        <v>1221.1400000000001</v>
      </c>
      <c r="D294">
        <v>1206.1500000000001</v>
      </c>
      <c r="E294">
        <v>1212.4000000000001</v>
      </c>
    </row>
    <row r="295" spans="1:5">
      <c r="A295" s="9">
        <f>'(1)'!A295</f>
        <v>42711</v>
      </c>
      <c r="B295">
        <v>100.98</v>
      </c>
      <c r="C295">
        <v>1215.43</v>
      </c>
      <c r="D295">
        <v>1181.78</v>
      </c>
      <c r="E295">
        <v>1188.21</v>
      </c>
    </row>
    <row r="296" spans="1:5">
      <c r="A296" s="9">
        <f>'(1)'!A296</f>
        <v>42712</v>
      </c>
      <c r="B296">
        <v>101.78</v>
      </c>
      <c r="C296">
        <v>1191.3</v>
      </c>
      <c r="D296">
        <v>1180.3</v>
      </c>
      <c r="E296">
        <v>1184.44</v>
      </c>
    </row>
    <row r="297" spans="1:5">
      <c r="A297" s="9">
        <f>'(1)'!A297</f>
        <v>42713</v>
      </c>
      <c r="B297">
        <v>101.76</v>
      </c>
      <c r="C297">
        <v>1193.3900000000001</v>
      </c>
      <c r="D297">
        <v>1171.06</v>
      </c>
      <c r="E297">
        <v>1183.9000000000001</v>
      </c>
    </row>
    <row r="298" spans="1:5">
      <c r="A298" s="9">
        <f>'(1)'!A298</f>
        <v>42716</v>
      </c>
      <c r="B298">
        <v>101.39</v>
      </c>
      <c r="C298">
        <v>1198.0899999999999</v>
      </c>
      <c r="D298">
        <v>1182</v>
      </c>
      <c r="E298">
        <v>1194</v>
      </c>
    </row>
    <row r="299" spans="1:5">
      <c r="A299" s="9">
        <f>'(1)'!A299</f>
        <v>42717</v>
      </c>
      <c r="B299">
        <v>101.13</v>
      </c>
      <c r="C299">
        <v>1195.6300000000001</v>
      </c>
      <c r="D299">
        <v>1180.93</v>
      </c>
      <c r="E299">
        <v>1188.25</v>
      </c>
    </row>
    <row r="300" spans="1:5">
      <c r="A300" s="9">
        <f>'(1)'!A300</f>
        <v>42718</v>
      </c>
      <c r="B300">
        <v>100.97</v>
      </c>
      <c r="C300">
        <v>1195.06</v>
      </c>
      <c r="D300">
        <v>1170.25</v>
      </c>
      <c r="E300">
        <v>1173.25</v>
      </c>
    </row>
    <row r="301" spans="1:5">
      <c r="A301" s="9">
        <f>'(1)'!A301</f>
        <v>42719</v>
      </c>
      <c r="B301">
        <v>101.49</v>
      </c>
      <c r="C301">
        <v>1177.24</v>
      </c>
      <c r="D301">
        <v>1160.72</v>
      </c>
      <c r="E301">
        <v>1171.76</v>
      </c>
    </row>
    <row r="302" spans="1:5">
      <c r="A302" s="9">
        <f>'(1)'!A302</f>
        <v>42720</v>
      </c>
      <c r="B302">
        <v>100.91</v>
      </c>
      <c r="C302">
        <v>1178.4100000000001</v>
      </c>
      <c r="D302">
        <v>1166.79</v>
      </c>
      <c r="E302">
        <v>1177.25</v>
      </c>
    </row>
    <row r="303" spans="1:5">
      <c r="A303" s="9">
        <f>'(1)'!A303</f>
        <v>42723</v>
      </c>
      <c r="B303">
        <v>101.34</v>
      </c>
      <c r="C303">
        <v>1188.1600000000001</v>
      </c>
      <c r="D303">
        <v>1157.0999999999999</v>
      </c>
      <c r="E303">
        <v>1170.3699999999999</v>
      </c>
    </row>
    <row r="304" spans="1:5">
      <c r="A304" s="9">
        <f>'(1)'!A304</f>
        <v>42724</v>
      </c>
      <c r="B304">
        <v>100.15</v>
      </c>
      <c r="C304">
        <v>1175.82</v>
      </c>
      <c r="D304">
        <v>1166.73</v>
      </c>
      <c r="E304">
        <v>1169.76</v>
      </c>
    </row>
    <row r="305" spans="1:5">
      <c r="A305" s="9">
        <f>'(1)'!A305</f>
        <v>42725</v>
      </c>
      <c r="B305">
        <v>100.55</v>
      </c>
      <c r="C305">
        <v>1180.68</v>
      </c>
      <c r="D305">
        <v>1165.68</v>
      </c>
      <c r="E305">
        <v>1173.7</v>
      </c>
    </row>
    <row r="306" spans="1:5">
      <c r="A306" s="9">
        <f>'(1)'!A306</f>
        <v>42726</v>
      </c>
      <c r="B306">
        <v>100.2</v>
      </c>
      <c r="C306">
        <v>1178.9000000000001</v>
      </c>
      <c r="D306">
        <v>1169.27</v>
      </c>
      <c r="E306">
        <v>1170.8599999999999</v>
      </c>
    </row>
    <row r="307" spans="1:5">
      <c r="A307" s="9">
        <f>'(1)'!A307</f>
        <v>42727</v>
      </c>
      <c r="B307">
        <v>101.11</v>
      </c>
      <c r="C307">
        <v>1172.2</v>
      </c>
      <c r="D307">
        <v>1156.28</v>
      </c>
      <c r="E307">
        <v>1160.01</v>
      </c>
    </row>
    <row r="308" spans="1:5">
      <c r="A308" s="9">
        <f>'(1)'!A308</f>
        <v>42731</v>
      </c>
      <c r="B308">
        <v>101.62</v>
      </c>
      <c r="C308">
        <v>1166.7</v>
      </c>
      <c r="D308">
        <v>1151.26</v>
      </c>
      <c r="E308">
        <v>1162.25</v>
      </c>
    </row>
    <row r="309" spans="1:5">
      <c r="A309" s="9">
        <f>'(1)'!A309</f>
        <v>42732</v>
      </c>
      <c r="B309">
        <v>100.89</v>
      </c>
      <c r="C309">
        <v>1165.1099999999999</v>
      </c>
      <c r="D309">
        <v>1154.6600000000001</v>
      </c>
      <c r="E309">
        <v>1158.45</v>
      </c>
    </row>
    <row r="310" spans="1:5">
      <c r="A310" s="9">
        <f>'(1)'!A310</f>
        <v>42733</v>
      </c>
      <c r="B310">
        <v>100.99</v>
      </c>
      <c r="C310">
        <v>1166.01</v>
      </c>
      <c r="D310">
        <v>1138.71</v>
      </c>
      <c r="E310">
        <v>1142.9000000000001</v>
      </c>
    </row>
    <row r="311" spans="1:5">
      <c r="A311" s="9">
        <f>'(1)'!A311</f>
        <v>42734</v>
      </c>
      <c r="B311">
        <v>102.51</v>
      </c>
      <c r="C311">
        <v>1146.8699999999999</v>
      </c>
      <c r="D311">
        <v>1122.6600000000001</v>
      </c>
      <c r="E311">
        <v>1128.58</v>
      </c>
    </row>
    <row r="312" spans="1:5">
      <c r="A312" s="9">
        <f>'(1)'!A312</f>
        <v>42738</v>
      </c>
      <c r="B312">
        <v>103.08</v>
      </c>
      <c r="C312">
        <v>1141.46</v>
      </c>
      <c r="D312">
        <v>1121.03</v>
      </c>
      <c r="E312">
        <v>1134.8499999999999</v>
      </c>
    </row>
    <row r="313" spans="1:5">
      <c r="A313" s="9">
        <f>'(1)'!A313</f>
        <v>42739</v>
      </c>
      <c r="B313">
        <v>102.82</v>
      </c>
      <c r="C313">
        <v>1142.55</v>
      </c>
      <c r="D313">
        <v>1133.8599999999999</v>
      </c>
      <c r="E313">
        <v>1137.9000000000001</v>
      </c>
    </row>
    <row r="314" spans="1:5">
      <c r="A314" s="9">
        <f>'(1)'!A314</f>
        <v>42740</v>
      </c>
      <c r="B314">
        <v>103.08</v>
      </c>
      <c r="C314">
        <v>1144.8800000000001</v>
      </c>
      <c r="D314">
        <v>1125.8499999999999</v>
      </c>
      <c r="E314">
        <v>1132.29</v>
      </c>
    </row>
    <row r="315" spans="1:5">
      <c r="A315" s="9">
        <f>'(1)'!A315</f>
        <v>42741</v>
      </c>
      <c r="B315">
        <v>103.25</v>
      </c>
      <c r="C315">
        <v>1137.58</v>
      </c>
      <c r="D315">
        <v>1129.5</v>
      </c>
      <c r="E315">
        <v>1131.5999999999999</v>
      </c>
    </row>
    <row r="316" spans="1:5">
      <c r="A316" s="9">
        <f>'(1)'!A316</f>
        <v>42744</v>
      </c>
      <c r="B316">
        <v>102.99</v>
      </c>
      <c r="C316">
        <v>1134.77</v>
      </c>
      <c r="D316">
        <v>1126.3699999999999</v>
      </c>
      <c r="E316">
        <v>1128.4100000000001</v>
      </c>
    </row>
    <row r="317" spans="1:5">
      <c r="A317" s="9">
        <f>'(1)'!A317</f>
        <v>42745</v>
      </c>
      <c r="B317">
        <v>103.06</v>
      </c>
      <c r="C317">
        <v>1136.0999999999999</v>
      </c>
      <c r="D317">
        <v>1127.7</v>
      </c>
      <c r="E317">
        <v>1133.95</v>
      </c>
    </row>
    <row r="318" spans="1:5">
      <c r="A318" s="9">
        <f>'(1)'!A318</f>
        <v>42746</v>
      </c>
      <c r="B318">
        <v>102.94</v>
      </c>
      <c r="C318">
        <v>1134.83</v>
      </c>
      <c r="D318">
        <v>1132.05</v>
      </c>
      <c r="E318">
        <v>1134.83</v>
      </c>
    </row>
    <row r="319" spans="1:5">
      <c r="A319" s="9">
        <f>'(1)'!A319</f>
        <v>42747</v>
      </c>
      <c r="B319">
        <v>103.02</v>
      </c>
      <c r="C319">
        <v>1151</v>
      </c>
      <c r="D319">
        <v>1131.1199999999999</v>
      </c>
      <c r="E319">
        <v>1138.8599999999999</v>
      </c>
    </row>
    <row r="320" spans="1:5">
      <c r="A320" s="9">
        <f>'(1)'!A320</f>
        <v>42748</v>
      </c>
      <c r="B320">
        <v>102.99</v>
      </c>
      <c r="C320">
        <v>1144.5999999999999</v>
      </c>
      <c r="D320">
        <v>1136.57</v>
      </c>
      <c r="E320">
        <v>1141.74</v>
      </c>
    </row>
    <row r="321" spans="1:5">
      <c r="A321" s="9">
        <f>'(1)'!A321</f>
        <v>42752</v>
      </c>
      <c r="B321">
        <v>103.12</v>
      </c>
      <c r="C321">
        <v>1162.27</v>
      </c>
      <c r="D321">
        <v>1136.94</v>
      </c>
      <c r="E321">
        <v>1158.1500000000001</v>
      </c>
    </row>
    <row r="322" spans="1:5">
      <c r="A322" s="9">
        <f>'(1)'!A322</f>
        <v>42753</v>
      </c>
      <c r="B322">
        <v>102.17</v>
      </c>
      <c r="C322">
        <v>1163.3599999999999</v>
      </c>
      <c r="D322">
        <v>1148.2</v>
      </c>
      <c r="E322">
        <v>1152.27</v>
      </c>
    </row>
    <row r="323" spans="1:5">
      <c r="A323" s="9">
        <f>'(1)'!A323</f>
        <v>42754</v>
      </c>
      <c r="B323">
        <v>102.35</v>
      </c>
      <c r="C323">
        <v>1152.1500000000001</v>
      </c>
      <c r="D323">
        <v>1150.28</v>
      </c>
      <c r="E323">
        <v>1152.1500000000001</v>
      </c>
    </row>
    <row r="324" spans="1:5">
      <c r="A324" s="9">
        <f>'(1)'!A324</f>
        <v>42755</v>
      </c>
      <c r="B324">
        <v>102.78</v>
      </c>
      <c r="C324">
        <v>1164.8800000000001</v>
      </c>
      <c r="D324">
        <v>1146.1600000000001</v>
      </c>
      <c r="E324">
        <v>1158.79</v>
      </c>
    </row>
    <row r="325" spans="1:5">
      <c r="A325" s="9">
        <f>'(1)'!A325</f>
        <v>42758</v>
      </c>
      <c r="B325">
        <v>103.23</v>
      </c>
      <c r="C325">
        <v>1168.8800000000001</v>
      </c>
      <c r="D325">
        <v>1155.9000000000001</v>
      </c>
      <c r="E325">
        <v>1163.6099999999999</v>
      </c>
    </row>
    <row r="326" spans="1:5">
      <c r="A326" s="9">
        <f>'(1)'!A326</f>
        <v>42759</v>
      </c>
      <c r="B326">
        <v>102.13</v>
      </c>
      <c r="C326">
        <v>1185.28</v>
      </c>
      <c r="D326">
        <v>1162.96</v>
      </c>
      <c r="E326">
        <v>1180.31</v>
      </c>
    </row>
    <row r="327" spans="1:5">
      <c r="A327" s="9">
        <f>'(1)'!A327</f>
        <v>42760</v>
      </c>
      <c r="B327">
        <v>101.54</v>
      </c>
      <c r="C327">
        <v>1185.01</v>
      </c>
      <c r="D327">
        <v>1170.03</v>
      </c>
      <c r="E327">
        <v>1172.8499999999999</v>
      </c>
    </row>
    <row r="328" spans="1:5">
      <c r="A328" s="9">
        <f>'(1)'!A328</f>
        <v>42761</v>
      </c>
      <c r="B328">
        <v>102.24</v>
      </c>
      <c r="C328">
        <v>1186.3</v>
      </c>
      <c r="D328">
        <v>1172.06</v>
      </c>
      <c r="E328">
        <v>1181.06</v>
      </c>
    </row>
    <row r="329" spans="1:5">
      <c r="A329" s="9">
        <f>'(1)'!A329</f>
        <v>42762</v>
      </c>
      <c r="B329">
        <v>101.86</v>
      </c>
      <c r="C329">
        <v>1190.77</v>
      </c>
      <c r="D329">
        <v>1180.24</v>
      </c>
      <c r="E329">
        <v>1187.75</v>
      </c>
    </row>
    <row r="330" spans="1:5">
      <c r="A330" s="9">
        <f>'(1)'!A330</f>
        <v>42765</v>
      </c>
      <c r="B330">
        <v>102.02</v>
      </c>
      <c r="C330">
        <v>1198.78</v>
      </c>
      <c r="D330">
        <v>1177.24</v>
      </c>
      <c r="E330">
        <v>1191.6300000000001</v>
      </c>
    </row>
    <row r="331" spans="1:5">
      <c r="A331" s="9">
        <f>'(1)'!A331</f>
        <v>42766</v>
      </c>
      <c r="B331">
        <v>101.77</v>
      </c>
      <c r="C331">
        <v>1207.17</v>
      </c>
      <c r="D331">
        <v>1190.81</v>
      </c>
      <c r="E331">
        <v>1195.4000000000001</v>
      </c>
    </row>
    <row r="332" spans="1:5">
      <c r="A332" s="9">
        <f>'(1)'!A332</f>
        <v>42767</v>
      </c>
      <c r="B332">
        <v>101.51</v>
      </c>
      <c r="C332">
        <v>1202</v>
      </c>
      <c r="D332">
        <v>1187.8499999999999</v>
      </c>
      <c r="E332">
        <v>1197.58</v>
      </c>
    </row>
    <row r="333" spans="1:5">
      <c r="A333" s="9">
        <f>'(1)'!A333</f>
        <v>42768</v>
      </c>
      <c r="B333">
        <v>101.46</v>
      </c>
      <c r="C333">
        <v>1208.8499999999999</v>
      </c>
      <c r="D333">
        <v>1196.93</v>
      </c>
      <c r="E333">
        <v>1202.8499999999999</v>
      </c>
    </row>
    <row r="334" spans="1:5">
      <c r="A334" s="9">
        <f>'(1)'!A334</f>
        <v>42769</v>
      </c>
      <c r="B334">
        <v>101.53</v>
      </c>
      <c r="C334">
        <v>1218.95</v>
      </c>
      <c r="D334">
        <v>1202.53</v>
      </c>
      <c r="E334">
        <v>1217</v>
      </c>
    </row>
    <row r="335" spans="1:5">
      <c r="A335" s="9">
        <f>'(1)'!A335</f>
        <v>42772</v>
      </c>
      <c r="B335">
        <v>100.41</v>
      </c>
      <c r="C335">
        <v>1218.01</v>
      </c>
      <c r="D335">
        <v>1202.51</v>
      </c>
      <c r="E335">
        <v>1204.1500000000001</v>
      </c>
    </row>
    <row r="336" spans="1:5">
      <c r="A336" s="9">
        <f>'(1)'!A336</f>
        <v>42773</v>
      </c>
      <c r="B336">
        <v>101.35</v>
      </c>
      <c r="C336">
        <v>1207.25</v>
      </c>
      <c r="D336">
        <v>1195.9000000000001</v>
      </c>
      <c r="E336">
        <v>1204.83</v>
      </c>
    </row>
    <row r="337" spans="1:5">
      <c r="A337" s="9">
        <f>'(1)'!A337</f>
        <v>42774</v>
      </c>
      <c r="B337">
        <v>101.21</v>
      </c>
      <c r="C337">
        <v>1215.74</v>
      </c>
      <c r="D337">
        <v>1198.5999999999999</v>
      </c>
      <c r="E337">
        <v>1210.58</v>
      </c>
    </row>
    <row r="338" spans="1:5">
      <c r="A338" s="9">
        <f>'(1)'!A338</f>
        <v>42775</v>
      </c>
      <c r="B338">
        <v>100.75</v>
      </c>
      <c r="C338">
        <v>1219.81</v>
      </c>
      <c r="D338">
        <v>1209.27</v>
      </c>
      <c r="E338">
        <v>1218.0999999999999</v>
      </c>
    </row>
    <row r="339" spans="1:5">
      <c r="A339" s="9">
        <f>'(1)'!A339</f>
        <v>42776</v>
      </c>
      <c r="B339">
        <v>100.01</v>
      </c>
      <c r="C339">
        <v>1220.3800000000001</v>
      </c>
      <c r="D339">
        <v>1204.6199999999999</v>
      </c>
      <c r="E339">
        <v>1208.82</v>
      </c>
    </row>
    <row r="340" spans="1:5">
      <c r="A340" s="9">
        <f>'(1)'!A340</f>
        <v>42779</v>
      </c>
      <c r="B340">
        <v>100.26</v>
      </c>
      <c r="C340">
        <v>1210.0899999999999</v>
      </c>
      <c r="D340">
        <v>1193.32</v>
      </c>
      <c r="E340">
        <v>1200.79</v>
      </c>
    </row>
    <row r="341" spans="1:5">
      <c r="A341" s="9">
        <f>'(1)'!A341</f>
        <v>42780</v>
      </c>
      <c r="B341">
        <v>99.861999999999995</v>
      </c>
      <c r="C341">
        <v>1203.8800000000001</v>
      </c>
      <c r="D341">
        <v>1184.48</v>
      </c>
      <c r="E341">
        <v>1188.55</v>
      </c>
    </row>
    <row r="342" spans="1:5">
      <c r="A342" s="9">
        <f>'(1)'!A342</f>
        <v>42781</v>
      </c>
      <c r="B342">
        <v>100.5</v>
      </c>
      <c r="C342">
        <v>1191.99</v>
      </c>
      <c r="D342">
        <v>1180.6300000000001</v>
      </c>
      <c r="E342">
        <v>1191.3</v>
      </c>
    </row>
    <row r="343" spans="1:5">
      <c r="A343" s="9">
        <f>'(1)'!A343</f>
        <v>42782</v>
      </c>
      <c r="B343">
        <v>100.42</v>
      </c>
      <c r="C343">
        <v>1199.8800000000001</v>
      </c>
      <c r="D343">
        <v>1188.3399999999999</v>
      </c>
      <c r="E343">
        <v>1195.56</v>
      </c>
    </row>
    <row r="344" spans="1:5">
      <c r="A344" s="9">
        <f>'(1)'!A344</f>
        <v>42783</v>
      </c>
      <c r="B344">
        <v>100.36</v>
      </c>
      <c r="C344">
        <v>1215.72</v>
      </c>
      <c r="D344">
        <v>1190.45</v>
      </c>
      <c r="E344">
        <v>1210.6500000000001</v>
      </c>
    </row>
    <row r="345" spans="1:5">
      <c r="A345" s="9">
        <f>'(1)'!A345</f>
        <v>42787</v>
      </c>
      <c r="B345">
        <v>99.656999999999996</v>
      </c>
      <c r="C345">
        <v>1215.3499999999999</v>
      </c>
      <c r="D345">
        <v>1198.22</v>
      </c>
      <c r="E345">
        <v>1209.78</v>
      </c>
    </row>
    <row r="346" spans="1:5">
      <c r="A346" s="9">
        <f>'(1)'!A346</f>
        <v>42788</v>
      </c>
      <c r="B346">
        <v>99.606999999999999</v>
      </c>
      <c r="C346">
        <v>1225.55</v>
      </c>
      <c r="D346">
        <v>1208.48</v>
      </c>
      <c r="E346">
        <v>1215.75</v>
      </c>
    </row>
    <row r="347" spans="1:5">
      <c r="A347" s="9">
        <f>'(1)'!A347</f>
        <v>42789</v>
      </c>
      <c r="B347">
        <v>99.852000000000004</v>
      </c>
      <c r="C347">
        <v>1221.78</v>
      </c>
      <c r="D347">
        <v>1206.97</v>
      </c>
      <c r="E347">
        <v>1220.2</v>
      </c>
    </row>
    <row r="348" spans="1:5">
      <c r="A348" s="9">
        <f>'(1)'!A348</f>
        <v>42790</v>
      </c>
      <c r="B348">
        <v>99.718000000000004</v>
      </c>
      <c r="C348">
        <v>1236.9000000000001</v>
      </c>
      <c r="D348">
        <v>1218.69</v>
      </c>
      <c r="E348">
        <v>1235.4100000000001</v>
      </c>
    </row>
    <row r="349" spans="1:5">
      <c r="A349" s="9">
        <f>'(1)'!A349</f>
        <v>42793</v>
      </c>
      <c r="B349">
        <v>100.01</v>
      </c>
      <c r="C349">
        <v>1237.17</v>
      </c>
      <c r="D349">
        <v>1227.78</v>
      </c>
      <c r="E349">
        <v>1233.92</v>
      </c>
    </row>
    <row r="350" spans="1:5">
      <c r="A350" s="9">
        <f>'(1)'!A350</f>
        <v>42794</v>
      </c>
      <c r="B350">
        <v>100.48</v>
      </c>
      <c r="C350">
        <v>1244.8499999999999</v>
      </c>
      <c r="D350">
        <v>1230.0899999999999</v>
      </c>
      <c r="E350">
        <v>1241.48</v>
      </c>
    </row>
    <row r="351" spans="1:5">
      <c r="A351" s="9">
        <f>'(1)'!A351</f>
        <v>42795</v>
      </c>
      <c r="B351">
        <v>100.29</v>
      </c>
      <c r="C351">
        <v>1244.7</v>
      </c>
      <c r="D351">
        <v>1225.3399999999999</v>
      </c>
      <c r="E351">
        <v>1228.3699999999999</v>
      </c>
    </row>
    <row r="352" spans="1:5">
      <c r="A352" s="9">
        <f>'(1)'!A352</f>
        <v>42796</v>
      </c>
      <c r="B352">
        <v>100.71</v>
      </c>
      <c r="C352">
        <v>1237.31</v>
      </c>
      <c r="D352">
        <v>1221.69</v>
      </c>
      <c r="E352">
        <v>1233.6500000000001</v>
      </c>
    </row>
    <row r="353" spans="1:5">
      <c r="A353" s="9">
        <f>'(1)'!A353</f>
        <v>42797</v>
      </c>
      <c r="B353">
        <v>100.82</v>
      </c>
      <c r="C353">
        <v>1234.32</v>
      </c>
      <c r="D353">
        <v>1219.3499999999999</v>
      </c>
      <c r="E353">
        <v>1225.17</v>
      </c>
    </row>
    <row r="354" spans="1:5">
      <c r="A354" s="9">
        <f>'(1)'!A354</f>
        <v>42800</v>
      </c>
      <c r="B354">
        <v>100.94</v>
      </c>
      <c r="C354">
        <v>1234.75</v>
      </c>
      <c r="D354">
        <v>1221.8</v>
      </c>
      <c r="E354">
        <v>1228.2</v>
      </c>
    </row>
    <row r="355" spans="1:5">
      <c r="A355" s="9">
        <f>'(1)'!A355</f>
        <v>42801</v>
      </c>
      <c r="B355">
        <v>101.32</v>
      </c>
      <c r="C355">
        <v>1234.4000000000001</v>
      </c>
      <c r="D355">
        <v>1216.73</v>
      </c>
      <c r="E355">
        <v>1233.72</v>
      </c>
    </row>
    <row r="356" spans="1:5">
      <c r="A356" s="9">
        <f>'(1)'!A356</f>
        <v>42802</v>
      </c>
      <c r="B356">
        <v>100.96</v>
      </c>
      <c r="C356">
        <v>1242.55</v>
      </c>
      <c r="D356">
        <v>1232.1500000000001</v>
      </c>
      <c r="E356">
        <v>1239.0999999999999</v>
      </c>
    </row>
    <row r="357" spans="1:5">
      <c r="A357" s="9">
        <f>'(1)'!A357</f>
        <v>42803</v>
      </c>
      <c r="B357">
        <v>100.58</v>
      </c>
      <c r="C357">
        <v>1243.9100000000001</v>
      </c>
      <c r="D357">
        <v>1233.8699999999999</v>
      </c>
      <c r="E357">
        <v>1234.95</v>
      </c>
    </row>
    <row r="358" spans="1:5">
      <c r="A358" s="9">
        <f>'(1)'!A358</f>
        <v>42804</v>
      </c>
      <c r="B358">
        <v>100.88</v>
      </c>
      <c r="C358">
        <v>1239.5999999999999</v>
      </c>
      <c r="D358">
        <v>1232.51</v>
      </c>
      <c r="E358">
        <v>1238.5</v>
      </c>
    </row>
    <row r="359" spans="1:5">
      <c r="A359" s="9">
        <f>'(1)'!A359</f>
        <v>42807</v>
      </c>
      <c r="B359">
        <v>101.11</v>
      </c>
      <c r="C359">
        <v>1241.47</v>
      </c>
      <c r="D359">
        <v>1226.22</v>
      </c>
      <c r="E359">
        <v>1235.7</v>
      </c>
    </row>
    <row r="360" spans="1:5">
      <c r="A360" s="9">
        <f>'(1)'!A360</f>
        <v>42808</v>
      </c>
      <c r="B360">
        <v>101.37</v>
      </c>
      <c r="C360">
        <v>1240.93</v>
      </c>
      <c r="D360">
        <v>1231.18</v>
      </c>
      <c r="E360">
        <v>1237.55</v>
      </c>
    </row>
    <row r="361" spans="1:5">
      <c r="A361" s="9">
        <f>'(1)'!A361</f>
        <v>42809</v>
      </c>
      <c r="B361">
        <v>101.38</v>
      </c>
      <c r="C361">
        <v>1251.24</v>
      </c>
      <c r="D361">
        <v>1235.77</v>
      </c>
      <c r="E361">
        <v>1249.78</v>
      </c>
    </row>
    <row r="362" spans="1:5">
      <c r="A362" s="9">
        <f>'(1)'!A362</f>
        <v>42810</v>
      </c>
      <c r="B362">
        <v>101.03</v>
      </c>
      <c r="C362">
        <v>1260.3499999999999</v>
      </c>
      <c r="D362">
        <v>1247.9100000000001</v>
      </c>
      <c r="E362">
        <v>1257.1500000000001</v>
      </c>
    </row>
    <row r="363" spans="1:5">
      <c r="A363" s="9">
        <f>'(1)'!A363</f>
        <v>42811</v>
      </c>
      <c r="B363">
        <v>101.12</v>
      </c>
      <c r="C363">
        <v>1264.17</v>
      </c>
      <c r="D363">
        <v>1249.77</v>
      </c>
      <c r="E363">
        <v>1252.77</v>
      </c>
    </row>
    <row r="364" spans="1:5">
      <c r="A364" s="9">
        <f>'(1)'!A364</f>
        <v>42814</v>
      </c>
      <c r="B364">
        <v>101.2</v>
      </c>
      <c r="C364">
        <v>1258.69</v>
      </c>
      <c r="D364">
        <v>1247.5899999999999</v>
      </c>
      <c r="E364">
        <v>1248.33</v>
      </c>
    </row>
    <row r="365" spans="1:5">
      <c r="A365" s="9">
        <f>'(1)'!A365</f>
        <v>42815</v>
      </c>
      <c r="B365">
        <v>101.49</v>
      </c>
      <c r="C365">
        <v>1250.9000000000001</v>
      </c>
      <c r="D365">
        <v>1236.97</v>
      </c>
      <c r="E365">
        <v>1249.47</v>
      </c>
    </row>
    <row r="366" spans="1:5">
      <c r="A366" s="9">
        <f>'(1)'!A366</f>
        <v>42816</v>
      </c>
      <c r="B366">
        <v>101.88</v>
      </c>
      <c r="C366">
        <v>1250.22</v>
      </c>
      <c r="D366">
        <v>1230.3699999999999</v>
      </c>
      <c r="E366">
        <v>1234.31</v>
      </c>
    </row>
    <row r="367" spans="1:5">
      <c r="A367" s="9">
        <f>'(1)'!A367</f>
        <v>42817</v>
      </c>
      <c r="B367">
        <v>102.08</v>
      </c>
      <c r="C367">
        <v>1236.51</v>
      </c>
      <c r="D367">
        <v>1222.96</v>
      </c>
      <c r="E367">
        <v>1234.55</v>
      </c>
    </row>
    <row r="368" spans="1:5">
      <c r="A368" s="9">
        <f>'(1)'!A368</f>
        <v>42818</v>
      </c>
      <c r="B368">
        <v>101.44</v>
      </c>
      <c r="C368">
        <v>1237.01</v>
      </c>
      <c r="D368">
        <v>1224.94</v>
      </c>
      <c r="E368">
        <v>1225.29</v>
      </c>
    </row>
    <row r="369" spans="1:5">
      <c r="A369" s="9">
        <f>'(1)'!A369</f>
        <v>42821</v>
      </c>
      <c r="B369">
        <v>101.73</v>
      </c>
      <c r="C369">
        <v>1228.05</v>
      </c>
      <c r="D369">
        <v>1214.23</v>
      </c>
      <c r="E369">
        <v>1215.8599999999999</v>
      </c>
    </row>
    <row r="370" spans="1:5">
      <c r="A370" s="9">
        <f>'(1)'!A370</f>
        <v>42822</v>
      </c>
      <c r="B370">
        <v>101.74</v>
      </c>
      <c r="C370">
        <v>1219.8</v>
      </c>
      <c r="D370">
        <v>1206.5</v>
      </c>
      <c r="E370">
        <v>1208.3499999999999</v>
      </c>
    </row>
    <row r="371" spans="1:5">
      <c r="A371" s="9">
        <f>'(1)'!A371</f>
        <v>42823</v>
      </c>
      <c r="B371">
        <v>102.14</v>
      </c>
      <c r="C371">
        <v>1209.47</v>
      </c>
      <c r="D371">
        <v>1199.29</v>
      </c>
      <c r="E371">
        <v>1201.17</v>
      </c>
    </row>
    <row r="372" spans="1:5">
      <c r="A372" s="9">
        <f>'(1)'!A372</f>
        <v>42824</v>
      </c>
      <c r="B372">
        <v>101.93</v>
      </c>
      <c r="C372">
        <v>1206.51</v>
      </c>
      <c r="D372">
        <v>1194.93</v>
      </c>
      <c r="E372">
        <v>1204.73</v>
      </c>
    </row>
    <row r="373" spans="1:5">
      <c r="A373" s="9">
        <f>'(1)'!A373</f>
        <v>42825</v>
      </c>
      <c r="B373">
        <v>101.29</v>
      </c>
      <c r="C373">
        <v>1211.32</v>
      </c>
      <c r="D373">
        <v>1202.3900000000001</v>
      </c>
      <c r="E373">
        <v>1204.07</v>
      </c>
    </row>
    <row r="374" spans="1:5">
      <c r="A374" s="9">
        <f>'(1)'!A374</f>
        <v>42828</v>
      </c>
      <c r="B374">
        <v>101.44</v>
      </c>
      <c r="C374">
        <v>1207.97</v>
      </c>
      <c r="D374">
        <v>1197.3800000000001</v>
      </c>
      <c r="E374">
        <v>1199.01</v>
      </c>
    </row>
    <row r="375" spans="1:5">
      <c r="A375" s="9">
        <f>'(1)'!A375</f>
        <v>42829</v>
      </c>
      <c r="B375">
        <v>101.69</v>
      </c>
      <c r="C375">
        <v>1222.17</v>
      </c>
      <c r="D375">
        <v>1197.54</v>
      </c>
      <c r="E375">
        <v>1219.67</v>
      </c>
    </row>
    <row r="376" spans="1:5">
      <c r="A376" s="9">
        <f>'(1)'!A376</f>
        <v>42830</v>
      </c>
      <c r="B376">
        <v>100.54</v>
      </c>
      <c r="C376">
        <v>1234.06</v>
      </c>
      <c r="D376">
        <v>1218.32</v>
      </c>
      <c r="E376">
        <v>1226.42</v>
      </c>
    </row>
    <row r="377" spans="1:5">
      <c r="A377" s="9">
        <f>'(1)'!A377</f>
        <v>42831</v>
      </c>
      <c r="B377">
        <v>100.25</v>
      </c>
      <c r="C377">
        <v>1231.8800000000001</v>
      </c>
      <c r="D377">
        <v>1224.56</v>
      </c>
      <c r="E377">
        <v>1229.29</v>
      </c>
    </row>
    <row r="378" spans="1:5">
      <c r="A378" s="9">
        <f>'(1)'!A378</f>
        <v>42832</v>
      </c>
      <c r="B378">
        <v>100.33</v>
      </c>
      <c r="C378">
        <v>1235.78</v>
      </c>
      <c r="D378">
        <v>1229.1500000000001</v>
      </c>
      <c r="E378">
        <v>1234.3399999999999</v>
      </c>
    </row>
    <row r="379" spans="1:5">
      <c r="A379" s="9">
        <f>'(1)'!A379</f>
        <v>42835</v>
      </c>
      <c r="B379">
        <v>100.4</v>
      </c>
      <c r="C379">
        <v>1247.78</v>
      </c>
      <c r="D379">
        <v>1226.95</v>
      </c>
      <c r="E379">
        <v>1244.58</v>
      </c>
    </row>
    <row r="380" spans="1:5">
      <c r="A380" s="9">
        <f>'(1)'!A380</f>
        <v>42836</v>
      </c>
      <c r="B380">
        <v>99.724000000000004</v>
      </c>
      <c r="C380">
        <v>1251.81</v>
      </c>
      <c r="D380">
        <v>1238.75</v>
      </c>
      <c r="E380">
        <v>1248.54</v>
      </c>
    </row>
    <row r="381" spans="1:5">
      <c r="A381" s="9">
        <f>'(1)'!A381</f>
        <v>42837</v>
      </c>
      <c r="B381">
        <v>99.777000000000001</v>
      </c>
      <c r="C381">
        <v>1253.47</v>
      </c>
      <c r="D381">
        <v>1242.83</v>
      </c>
      <c r="E381">
        <v>1245.3</v>
      </c>
    </row>
    <row r="382" spans="1:5">
      <c r="A382" s="9">
        <f>'(1)'!A382</f>
        <v>42838</v>
      </c>
      <c r="B382">
        <v>99.754999999999995</v>
      </c>
      <c r="C382">
        <v>1252.8800000000001</v>
      </c>
      <c r="D382">
        <v>1240.95</v>
      </c>
      <c r="E382">
        <v>1243.45</v>
      </c>
    </row>
    <row r="383" spans="1:5">
      <c r="A383" s="9">
        <f>'(1)'!A383</f>
        <v>42842</v>
      </c>
      <c r="B383">
        <v>99.525999999999996</v>
      </c>
      <c r="C383">
        <v>1261.28</v>
      </c>
      <c r="D383">
        <v>1244.17</v>
      </c>
      <c r="E383">
        <v>1254.3699999999999</v>
      </c>
    </row>
    <row r="384" spans="1:5">
      <c r="A384" s="9">
        <f>'(1)'!A384</f>
        <v>42843</v>
      </c>
      <c r="B384">
        <v>99.25</v>
      </c>
      <c r="C384">
        <v>1258.56</v>
      </c>
      <c r="D384">
        <v>1247.58</v>
      </c>
      <c r="E384">
        <v>1251.8800000000001</v>
      </c>
    </row>
    <row r="385" spans="1:5">
      <c r="A385" s="9">
        <f>'(1)'!A385</f>
        <v>42844</v>
      </c>
      <c r="B385">
        <v>99.697999999999993</v>
      </c>
      <c r="C385">
        <v>1255.1400000000001</v>
      </c>
      <c r="D385">
        <v>1247.3599999999999</v>
      </c>
      <c r="E385">
        <v>1253.52</v>
      </c>
    </row>
    <row r="386" spans="1:5">
      <c r="A386" s="9">
        <f>'(1)'!A386</f>
        <v>42845</v>
      </c>
      <c r="B386">
        <v>99.992999999999995</v>
      </c>
      <c r="C386">
        <v>1256.33</v>
      </c>
      <c r="D386">
        <v>1242.3800000000001</v>
      </c>
      <c r="E386">
        <v>1242.6600000000001</v>
      </c>
    </row>
    <row r="387" spans="1:5">
      <c r="A387" s="9">
        <f>'(1)'!A387</f>
        <v>42846</v>
      </c>
      <c r="B387">
        <v>100.49</v>
      </c>
      <c r="C387">
        <v>1251.19</v>
      </c>
      <c r="D387">
        <v>1239.7</v>
      </c>
      <c r="E387">
        <v>1249.3499999999999</v>
      </c>
    </row>
    <row r="388" spans="1:5">
      <c r="A388" s="9">
        <f>'(1)'!A388</f>
        <v>42849</v>
      </c>
      <c r="B388">
        <v>100.48</v>
      </c>
      <c r="C388">
        <v>1254.06</v>
      </c>
      <c r="D388">
        <v>1244.55</v>
      </c>
      <c r="E388">
        <v>1253.3499999999999</v>
      </c>
    </row>
    <row r="389" spans="1:5">
      <c r="A389" s="9">
        <f>'(1)'!A389</f>
        <v>42850</v>
      </c>
      <c r="B389">
        <v>100.5</v>
      </c>
      <c r="C389">
        <v>1261.6099999999999</v>
      </c>
      <c r="D389">
        <v>1253.2</v>
      </c>
      <c r="E389">
        <v>1256.26</v>
      </c>
    </row>
    <row r="390" spans="1:5">
      <c r="A390" s="9">
        <f>'(1)'!A390</f>
        <v>42851</v>
      </c>
      <c r="B390">
        <v>100.5</v>
      </c>
      <c r="C390">
        <v>1257.47</v>
      </c>
      <c r="D390">
        <v>1243.77</v>
      </c>
      <c r="E390">
        <v>1255.7</v>
      </c>
    </row>
    <row r="391" spans="1:5">
      <c r="A391" s="9">
        <f>'(1)'!A391</f>
        <v>42852</v>
      </c>
      <c r="B391">
        <v>100.47</v>
      </c>
      <c r="C391">
        <v>1259.07</v>
      </c>
      <c r="D391">
        <v>1249.83</v>
      </c>
      <c r="E391">
        <v>1251.96</v>
      </c>
    </row>
    <row r="392" spans="1:5">
      <c r="A392" s="9">
        <f>'(1)'!A392</f>
        <v>42853</v>
      </c>
      <c r="B392">
        <v>100.73</v>
      </c>
      <c r="C392">
        <v>1272.74</v>
      </c>
      <c r="D392">
        <v>1250.6500000000001</v>
      </c>
      <c r="E392">
        <v>1254.45</v>
      </c>
    </row>
    <row r="393" spans="1:5">
      <c r="A393" s="9">
        <f>'(1)'!A393</f>
        <v>42856</v>
      </c>
      <c r="B393">
        <v>101.18</v>
      </c>
      <c r="C393">
        <v>1257.25</v>
      </c>
      <c r="D393">
        <v>1247.17</v>
      </c>
      <c r="E393">
        <v>1254.69</v>
      </c>
    </row>
    <row r="394" spans="1:5">
      <c r="A394" s="9">
        <f>'(1)'!A394</f>
        <v>42857</v>
      </c>
      <c r="B394">
        <v>100.97</v>
      </c>
      <c r="C394">
        <v>1276.75</v>
      </c>
      <c r="D394">
        <v>1253.1500000000001</v>
      </c>
      <c r="E394">
        <v>1274.57</v>
      </c>
    </row>
    <row r="395" spans="1:5">
      <c r="A395" s="9">
        <f>'(1)'!A395</f>
        <v>42858</v>
      </c>
      <c r="B395">
        <v>100.68</v>
      </c>
      <c r="C395">
        <v>1286.97</v>
      </c>
      <c r="D395">
        <v>1271.96</v>
      </c>
      <c r="E395">
        <v>1286.92</v>
      </c>
    </row>
    <row r="396" spans="1:5">
      <c r="A396" s="9">
        <f>'(1)'!A396</f>
        <v>42859</v>
      </c>
      <c r="B396">
        <v>100.09</v>
      </c>
      <c r="C396">
        <v>1289.68</v>
      </c>
      <c r="D396">
        <v>1281.8399999999999</v>
      </c>
      <c r="E396">
        <v>1287.8800000000001</v>
      </c>
    </row>
    <row r="397" spans="1:5">
      <c r="A397" s="9">
        <f>'(1)'!A397</f>
        <v>42860</v>
      </c>
      <c r="B397">
        <v>100.56</v>
      </c>
      <c r="C397">
        <v>1294.2</v>
      </c>
      <c r="D397">
        <v>1276.31</v>
      </c>
      <c r="E397">
        <v>1285.69</v>
      </c>
    </row>
    <row r="398" spans="1:5">
      <c r="A398" s="9">
        <f>'(1)'!A398</f>
        <v>42863</v>
      </c>
      <c r="B398">
        <v>100.51</v>
      </c>
      <c r="C398">
        <v>1295.6199999999999</v>
      </c>
      <c r="D398">
        <v>1280.9000000000001</v>
      </c>
      <c r="E398">
        <v>1284.68</v>
      </c>
    </row>
    <row r="399" spans="1:5">
      <c r="A399" s="9">
        <f>'(1)'!A399</f>
        <v>42864</v>
      </c>
      <c r="B399">
        <v>100.34</v>
      </c>
      <c r="C399">
        <v>1292.55</v>
      </c>
      <c r="D399">
        <v>1278.97</v>
      </c>
      <c r="E399">
        <v>1289.5999999999999</v>
      </c>
    </row>
    <row r="400" spans="1:5">
      <c r="A400" s="9">
        <f>'(1)'!A400</f>
        <v>42865</v>
      </c>
      <c r="B400">
        <v>99.503</v>
      </c>
      <c r="C400">
        <v>1291.27</v>
      </c>
      <c r="D400">
        <v>1273.9000000000001</v>
      </c>
      <c r="E400">
        <v>1280.28</v>
      </c>
    </row>
    <row r="401" spans="1:5">
      <c r="A401" s="9">
        <f>'(1)'!A401</f>
        <v>42866</v>
      </c>
      <c r="B401">
        <v>99.798000000000002</v>
      </c>
      <c r="C401">
        <v>1284.3399999999999</v>
      </c>
      <c r="D401">
        <v>1276.6199999999999</v>
      </c>
      <c r="E401">
        <v>1281.8800000000001</v>
      </c>
    </row>
    <row r="402" spans="1:5">
      <c r="A402" s="9">
        <f>'(1)'!A402</f>
        <v>42867</v>
      </c>
      <c r="B402">
        <v>99.838999999999999</v>
      </c>
      <c r="C402">
        <v>1289.6500000000001</v>
      </c>
      <c r="D402">
        <v>1278.58</v>
      </c>
      <c r="E402">
        <v>1284.0999999999999</v>
      </c>
    </row>
    <row r="403" spans="1:5">
      <c r="A403" s="9">
        <f>'(1)'!A403</f>
        <v>42870</v>
      </c>
      <c r="B403">
        <v>98.968000000000004</v>
      </c>
      <c r="C403">
        <v>1285.03</v>
      </c>
      <c r="D403">
        <v>1265.4100000000001</v>
      </c>
      <c r="E403">
        <v>1276.19</v>
      </c>
    </row>
    <row r="404" spans="1:5">
      <c r="A404" s="9">
        <f>'(1)'!A404</f>
        <v>42871</v>
      </c>
      <c r="B404">
        <v>99.064999999999998</v>
      </c>
      <c r="C404">
        <v>1279.3</v>
      </c>
      <c r="D404">
        <v>1261.6300000000001</v>
      </c>
      <c r="E404">
        <v>1264.24</v>
      </c>
    </row>
    <row r="405" spans="1:5">
      <c r="A405" s="9">
        <f>'(1)'!A405</f>
        <v>42872</v>
      </c>
      <c r="B405">
        <v>98.846999999999994</v>
      </c>
      <c r="C405">
        <v>1271.97</v>
      </c>
      <c r="D405">
        <v>1259.8399999999999</v>
      </c>
      <c r="E405">
        <v>1269.23</v>
      </c>
    </row>
    <row r="406" spans="1:5">
      <c r="A406" s="9">
        <f>'(1)'!A406</f>
        <v>42873</v>
      </c>
      <c r="B406">
        <v>98.962000000000003</v>
      </c>
      <c r="C406">
        <v>1269.55</v>
      </c>
      <c r="D406">
        <v>1261.28</v>
      </c>
      <c r="E406">
        <v>1264.32</v>
      </c>
    </row>
    <row r="407" spans="1:5">
      <c r="A407" s="9">
        <f>'(1)'!A407</f>
        <v>42874</v>
      </c>
      <c r="B407">
        <v>99.221000000000004</v>
      </c>
      <c r="C407">
        <v>1269.1099999999999</v>
      </c>
      <c r="D407">
        <v>1263.1600000000001</v>
      </c>
      <c r="E407">
        <v>1268.29</v>
      </c>
    </row>
    <row r="408" spans="1:5">
      <c r="A408" s="9">
        <f>'(1)'!A408</f>
        <v>42877</v>
      </c>
      <c r="B408">
        <v>99.004999999999995</v>
      </c>
      <c r="C408">
        <v>1271.33</v>
      </c>
      <c r="D408">
        <v>1254.05</v>
      </c>
      <c r="E408">
        <v>1256.6500000000001</v>
      </c>
    </row>
    <row r="409" spans="1:5">
      <c r="A409" s="9">
        <f>'(1)'!A409</f>
        <v>42878</v>
      </c>
      <c r="B409">
        <v>99.072999999999993</v>
      </c>
      <c r="C409">
        <v>1258.83</v>
      </c>
      <c r="D409">
        <v>1252.01</v>
      </c>
      <c r="E409">
        <v>1255.0999999999999</v>
      </c>
    </row>
    <row r="410" spans="1:5">
      <c r="A410" s="9">
        <f>'(1)'!A410</f>
        <v>42879</v>
      </c>
      <c r="B410">
        <v>98.915000000000006</v>
      </c>
      <c r="C410">
        <v>1257.1099999999999</v>
      </c>
      <c r="D410">
        <v>1235.98</v>
      </c>
      <c r="E410">
        <v>1238.1500000000001</v>
      </c>
    </row>
    <row r="411" spans="1:5">
      <c r="A411" s="9">
        <f>'(1)'!A411</f>
        <v>42880</v>
      </c>
      <c r="B411">
        <v>99.355000000000004</v>
      </c>
      <c r="C411">
        <v>1241.42</v>
      </c>
      <c r="D411">
        <v>1225.6500000000001</v>
      </c>
      <c r="E411">
        <v>1228.0999999999999</v>
      </c>
    </row>
    <row r="412" spans="1:5">
      <c r="A412" s="9">
        <f>'(1)'!A412</f>
        <v>42881</v>
      </c>
      <c r="B412">
        <v>98.768000000000001</v>
      </c>
      <c r="C412">
        <v>1235.71</v>
      </c>
      <c r="D412">
        <v>1221.5999999999999</v>
      </c>
      <c r="E412">
        <v>1221.5999999999999</v>
      </c>
    </row>
    <row r="413" spans="1:5">
      <c r="A413" s="9">
        <f>'(1)'!A413</f>
        <v>42885</v>
      </c>
      <c r="B413">
        <v>98.52</v>
      </c>
      <c r="C413">
        <v>1236.68</v>
      </c>
      <c r="D413">
        <v>1221.22</v>
      </c>
      <c r="E413">
        <v>1226.27</v>
      </c>
    </row>
    <row r="414" spans="1:5">
      <c r="A414" s="9">
        <f>'(1)'!A414</f>
        <v>42886</v>
      </c>
      <c r="B414">
        <v>99.125</v>
      </c>
      <c r="C414">
        <v>1228.71</v>
      </c>
      <c r="D414">
        <v>1214.26</v>
      </c>
      <c r="E414">
        <v>1221.4000000000001</v>
      </c>
    </row>
    <row r="415" spans="1:5">
      <c r="A415" s="9">
        <f>'(1)'!A415</f>
        <v>42887</v>
      </c>
      <c r="B415">
        <v>99.436000000000007</v>
      </c>
      <c r="C415">
        <v>1225.77</v>
      </c>
      <c r="D415">
        <v>1217.6500000000001</v>
      </c>
      <c r="E415">
        <v>1219.23</v>
      </c>
    </row>
    <row r="416" spans="1:5">
      <c r="A416" s="9">
        <f>'(1)'!A416</f>
        <v>42888</v>
      </c>
      <c r="B416">
        <v>99.677000000000007</v>
      </c>
      <c r="C416">
        <v>1227.9000000000001</v>
      </c>
      <c r="D416">
        <v>1217.06</v>
      </c>
      <c r="E416">
        <v>1225.05</v>
      </c>
    </row>
    <row r="417" spans="1:5">
      <c r="A417" s="9">
        <f>'(1)'!A417</f>
        <v>42891</v>
      </c>
      <c r="B417">
        <v>99.628</v>
      </c>
      <c r="C417">
        <v>1231.9000000000001</v>
      </c>
      <c r="D417">
        <v>1224.23</v>
      </c>
      <c r="E417">
        <v>1228.1300000000001</v>
      </c>
    </row>
    <row r="418" spans="1:5">
      <c r="A418" s="9">
        <f>'(1)'!A418</f>
        <v>42892</v>
      </c>
      <c r="B418">
        <v>99.153999999999996</v>
      </c>
      <c r="C418">
        <v>1237.45</v>
      </c>
      <c r="D418">
        <v>1226.75</v>
      </c>
      <c r="E418">
        <v>1230.68</v>
      </c>
    </row>
    <row r="419" spans="1:5">
      <c r="A419" s="9">
        <f>'(1)'!A419</f>
        <v>42893</v>
      </c>
      <c r="B419">
        <v>98.858999999999995</v>
      </c>
      <c r="C419">
        <v>1241.8800000000001</v>
      </c>
      <c r="D419">
        <v>1230.3</v>
      </c>
      <c r="E419">
        <v>1237.07</v>
      </c>
    </row>
    <row r="420" spans="1:5">
      <c r="A420" s="9">
        <f>'(1)'!A420</f>
        <v>42894</v>
      </c>
      <c r="B420">
        <v>98.085999999999999</v>
      </c>
      <c r="C420">
        <v>1262.4000000000001</v>
      </c>
      <c r="D420">
        <v>1236.5999999999999</v>
      </c>
      <c r="E420">
        <v>1261.22</v>
      </c>
    </row>
    <row r="421" spans="1:5">
      <c r="A421" s="9">
        <f>'(1)'!A421</f>
        <v>42895</v>
      </c>
      <c r="B421">
        <v>97.491</v>
      </c>
      <c r="C421">
        <v>1265.1099999999999</v>
      </c>
      <c r="D421">
        <v>1246.04</v>
      </c>
      <c r="E421">
        <v>1247.1300000000001</v>
      </c>
    </row>
    <row r="422" spans="1:5">
      <c r="A422" s="9">
        <f>'(1)'!A422</f>
        <v>42898</v>
      </c>
      <c r="B422">
        <v>97.790999999999997</v>
      </c>
      <c r="C422">
        <v>1257.5999999999999</v>
      </c>
      <c r="D422">
        <v>1245.95</v>
      </c>
      <c r="E422">
        <v>1255.9100000000001</v>
      </c>
    </row>
    <row r="423" spans="1:5">
      <c r="A423" s="9">
        <f>'(1)'!A423</f>
        <v>42899</v>
      </c>
      <c r="B423">
        <v>97.108000000000004</v>
      </c>
      <c r="C423">
        <v>1262.76</v>
      </c>
      <c r="D423">
        <v>1251.8499999999999</v>
      </c>
      <c r="E423">
        <v>1260.6199999999999</v>
      </c>
    </row>
    <row r="424" spans="1:5">
      <c r="A424" s="9">
        <f>'(1)'!A424</f>
        <v>42900</v>
      </c>
      <c r="B424">
        <v>96.938999999999993</v>
      </c>
      <c r="C424">
        <v>1264</v>
      </c>
      <c r="D424">
        <v>1250.8</v>
      </c>
      <c r="E424">
        <v>1251.1500000000001</v>
      </c>
    </row>
    <row r="425" spans="1:5">
      <c r="A425" s="9">
        <f>'(1)'!A425</f>
        <v>42901</v>
      </c>
      <c r="B425">
        <v>97.408000000000001</v>
      </c>
      <c r="C425">
        <v>1259.46</v>
      </c>
      <c r="D425">
        <v>1247.97</v>
      </c>
      <c r="E425">
        <v>1258.8</v>
      </c>
    </row>
    <row r="426" spans="1:5">
      <c r="A426" s="9">
        <f>'(1)'!A426</f>
        <v>42902</v>
      </c>
      <c r="B426">
        <v>96.991</v>
      </c>
      <c r="C426">
        <v>1259.92</v>
      </c>
      <c r="D426">
        <v>1253.8599999999999</v>
      </c>
      <c r="E426">
        <v>1255.69</v>
      </c>
    </row>
    <row r="427" spans="1:5">
      <c r="A427" s="9">
        <f>'(1)'!A427</f>
        <v>42905</v>
      </c>
      <c r="B427">
        <v>97.227000000000004</v>
      </c>
      <c r="C427">
        <v>1269.6199999999999</v>
      </c>
      <c r="D427">
        <v>1250.97</v>
      </c>
      <c r="E427">
        <v>1266.9000000000001</v>
      </c>
    </row>
    <row r="428" spans="1:5">
      <c r="A428" s="9">
        <f>'(1)'!A428</f>
        <v>42906</v>
      </c>
      <c r="B428">
        <v>97.433999999999997</v>
      </c>
      <c r="C428">
        <v>1270.07</v>
      </c>
      <c r="D428">
        <v>1264.8499999999999</v>
      </c>
      <c r="E428">
        <v>1269.5</v>
      </c>
    </row>
    <row r="429" spans="1:5">
      <c r="A429" s="9">
        <f>'(1)'!A429</f>
        <v>42907</v>
      </c>
      <c r="B429">
        <v>97.703000000000003</v>
      </c>
      <c r="C429">
        <v>1271.7</v>
      </c>
      <c r="D429">
        <v>1259.45</v>
      </c>
      <c r="E429">
        <v>1263.1500000000001</v>
      </c>
    </row>
    <row r="430" spans="1:5">
      <c r="A430" s="9">
        <f>'(1)'!A430</f>
        <v>42908</v>
      </c>
      <c r="B430">
        <v>97.429000000000002</v>
      </c>
      <c r="C430">
        <v>1274.47</v>
      </c>
      <c r="D430">
        <v>1259.6500000000001</v>
      </c>
      <c r="E430">
        <v>1268.94</v>
      </c>
    </row>
    <row r="431" spans="1:5">
      <c r="A431" s="9">
        <f>'(1)'!A431</f>
        <v>42909</v>
      </c>
      <c r="B431">
        <v>96.966999999999999</v>
      </c>
      <c r="C431">
        <v>1270.42</v>
      </c>
      <c r="D431">
        <v>1261.55</v>
      </c>
      <c r="E431">
        <v>1265.95</v>
      </c>
    </row>
    <row r="432" spans="1:5">
      <c r="A432" s="9">
        <f>'(1)'!A432</f>
        <v>42912</v>
      </c>
      <c r="B432">
        <v>97.185000000000002</v>
      </c>
      <c r="C432">
        <v>1279.67</v>
      </c>
      <c r="D432">
        <v>1259.1099999999999</v>
      </c>
      <c r="E432">
        <v>1279.23</v>
      </c>
    </row>
    <row r="433" spans="1:5">
      <c r="A433" s="9">
        <f>'(1)'!A433</f>
        <v>42913</v>
      </c>
      <c r="B433">
        <v>96.721999999999994</v>
      </c>
      <c r="C433">
        <v>1283.55</v>
      </c>
      <c r="D433">
        <v>1277.81</v>
      </c>
      <c r="E433">
        <v>1279.53</v>
      </c>
    </row>
    <row r="434" spans="1:5">
      <c r="A434" s="9">
        <f>'(1)'!A434</f>
        <v>42914</v>
      </c>
      <c r="B434">
        <v>96.789000000000001</v>
      </c>
      <c r="C434">
        <v>1296.22</v>
      </c>
      <c r="D434">
        <v>1275.24</v>
      </c>
      <c r="E434">
        <v>1294.17</v>
      </c>
    </row>
    <row r="435" spans="1:5">
      <c r="A435" s="9">
        <f>'(1)'!A435</f>
        <v>42915</v>
      </c>
      <c r="B435">
        <v>96.585999999999999</v>
      </c>
      <c r="C435">
        <v>1298.75</v>
      </c>
      <c r="D435">
        <v>1282.69</v>
      </c>
      <c r="E435">
        <v>1287.0999999999999</v>
      </c>
    </row>
    <row r="436" spans="1:5">
      <c r="A436" s="9">
        <f>'(1)'!A436</f>
        <v>42916</v>
      </c>
      <c r="B436">
        <v>96.700999999999993</v>
      </c>
      <c r="C436">
        <v>1289.26</v>
      </c>
      <c r="D436">
        <v>1271.33</v>
      </c>
      <c r="E436">
        <v>1278.05</v>
      </c>
    </row>
    <row r="437" spans="1:5">
      <c r="A437" s="9">
        <f>'(1)'!A437</f>
        <v>42919</v>
      </c>
      <c r="B437">
        <v>97.340999999999994</v>
      </c>
      <c r="C437">
        <v>1282.69</v>
      </c>
      <c r="D437">
        <v>1264.6199999999999</v>
      </c>
      <c r="E437">
        <v>1266.6300000000001</v>
      </c>
    </row>
    <row r="438" spans="1:5">
      <c r="A438" s="9">
        <f>'(1)'!A438</f>
        <v>42921</v>
      </c>
      <c r="B438">
        <v>97.233000000000004</v>
      </c>
      <c r="C438">
        <v>1270.42</v>
      </c>
      <c r="D438">
        <v>1263.72</v>
      </c>
      <c r="E438">
        <v>1265.9000000000001</v>
      </c>
    </row>
    <row r="439" spans="1:5">
      <c r="A439" s="9">
        <f>'(1)'!A439</f>
        <v>42922</v>
      </c>
      <c r="B439">
        <v>97.186999999999998</v>
      </c>
      <c r="C439">
        <v>1269.42</v>
      </c>
      <c r="D439">
        <v>1259.05</v>
      </c>
      <c r="E439">
        <v>1266.5999999999999</v>
      </c>
    </row>
    <row r="440" spans="1:5">
      <c r="A440" s="9">
        <f>'(1)'!A440</f>
        <v>42923</v>
      </c>
      <c r="B440">
        <v>97.004000000000005</v>
      </c>
      <c r="C440">
        <v>1281.82</v>
      </c>
      <c r="D440">
        <v>1257.19</v>
      </c>
      <c r="E440">
        <v>1260.77</v>
      </c>
    </row>
    <row r="441" spans="1:5">
      <c r="A441" s="9">
        <f>'(1)'!A441</f>
        <v>42926</v>
      </c>
      <c r="B441">
        <v>96.894999999999996</v>
      </c>
      <c r="C441">
        <v>1266.8399999999999</v>
      </c>
      <c r="D441">
        <v>1251.3499999999999</v>
      </c>
      <c r="E441">
        <v>1253.92</v>
      </c>
    </row>
    <row r="442" spans="1:5">
      <c r="A442" s="9">
        <f>'(1)'!A442</f>
        <v>42927</v>
      </c>
      <c r="B442">
        <v>97.488</v>
      </c>
      <c r="C442">
        <v>1257.28</v>
      </c>
      <c r="D442">
        <v>1251.8499999999999</v>
      </c>
      <c r="E442">
        <v>1253.6500000000001</v>
      </c>
    </row>
    <row r="443" spans="1:5">
      <c r="A443" s="9">
        <f>'(1)'!A443</f>
        <v>42928</v>
      </c>
      <c r="B443">
        <v>97.120999999999995</v>
      </c>
      <c r="C443">
        <v>1255.78</v>
      </c>
      <c r="D443">
        <v>1242.22</v>
      </c>
      <c r="E443">
        <v>1243.3800000000001</v>
      </c>
    </row>
    <row r="444" spans="1:5">
      <c r="A444" s="9">
        <f>'(1)'!A444</f>
        <v>42929</v>
      </c>
      <c r="B444">
        <v>97.600999999999999</v>
      </c>
      <c r="C444">
        <v>1248.21</v>
      </c>
      <c r="D444">
        <v>1240.53</v>
      </c>
      <c r="E444">
        <v>1243</v>
      </c>
    </row>
    <row r="445" spans="1:5">
      <c r="A445" s="9">
        <f>'(1)'!A445</f>
        <v>42930</v>
      </c>
      <c r="B445">
        <v>97.718000000000004</v>
      </c>
      <c r="C445">
        <v>1248.23</v>
      </c>
      <c r="D445">
        <v>1240.55</v>
      </c>
      <c r="E445">
        <v>1246.55</v>
      </c>
    </row>
    <row r="446" spans="1:5">
      <c r="A446" s="9">
        <f>'(1)'!A446</f>
        <v>42933</v>
      </c>
      <c r="B446">
        <v>97.543999999999997</v>
      </c>
      <c r="C446">
        <v>1255.06</v>
      </c>
      <c r="D446">
        <v>1245.42</v>
      </c>
      <c r="E446">
        <v>1250.45</v>
      </c>
    </row>
    <row r="447" spans="1:5">
      <c r="A447" s="9">
        <f>'(1)'!A447</f>
        <v>42934</v>
      </c>
      <c r="B447">
        <v>97.552999999999997</v>
      </c>
      <c r="C447">
        <v>1259.23</v>
      </c>
      <c r="D447">
        <v>1249.8499999999999</v>
      </c>
      <c r="E447">
        <v>1256.75</v>
      </c>
    </row>
    <row r="448" spans="1:5">
      <c r="A448" s="9">
        <f>'(1)'!A448</f>
        <v>42935</v>
      </c>
      <c r="B448">
        <v>97.26</v>
      </c>
      <c r="C448">
        <v>1258.21</v>
      </c>
      <c r="D448">
        <v>1235.95</v>
      </c>
      <c r="E448">
        <v>1244.73</v>
      </c>
    </row>
    <row r="449" spans="1:5">
      <c r="A449" s="9">
        <f>'(1)'!A449</f>
        <v>42936</v>
      </c>
      <c r="B449">
        <v>97.429000000000002</v>
      </c>
      <c r="C449">
        <v>1253.4000000000001</v>
      </c>
      <c r="D449">
        <v>1241.4000000000001</v>
      </c>
      <c r="E449">
        <v>1247.1300000000001</v>
      </c>
    </row>
    <row r="450" spans="1:5">
      <c r="A450" s="9">
        <f>'(1)'!A450</f>
        <v>42937</v>
      </c>
      <c r="B450">
        <v>96.451999999999998</v>
      </c>
      <c r="C450">
        <v>1256.3</v>
      </c>
      <c r="D450">
        <v>1245.25</v>
      </c>
      <c r="E450">
        <v>1249.25</v>
      </c>
    </row>
    <row r="451" spans="1:5">
      <c r="A451" s="9">
        <f>'(1)'!A451</f>
        <v>42940</v>
      </c>
      <c r="B451">
        <v>96.007000000000005</v>
      </c>
      <c r="C451">
        <v>1253.29</v>
      </c>
      <c r="D451">
        <v>1239.83</v>
      </c>
      <c r="E451">
        <v>1245.52</v>
      </c>
    </row>
    <row r="452" spans="1:5">
      <c r="A452" s="9">
        <f>'(1)'!A452</f>
        <v>42941</v>
      </c>
      <c r="B452">
        <v>95.525000000000006</v>
      </c>
      <c r="C452">
        <v>1248.3699999999999</v>
      </c>
      <c r="D452">
        <v>1239.28</v>
      </c>
      <c r="E452">
        <v>1241.55</v>
      </c>
    </row>
    <row r="453" spans="1:5">
      <c r="A453" s="9">
        <f>'(1)'!A453</f>
        <v>42942</v>
      </c>
      <c r="B453">
        <v>95.649000000000001</v>
      </c>
      <c r="C453">
        <v>1244.4000000000001</v>
      </c>
      <c r="D453">
        <v>1218.3</v>
      </c>
      <c r="E453">
        <v>1220.1300000000001</v>
      </c>
    </row>
    <row r="454" spans="1:5">
      <c r="A454" s="9">
        <f>'(1)'!A454</f>
        <v>42943</v>
      </c>
      <c r="B454">
        <v>96.135000000000005</v>
      </c>
      <c r="C454">
        <v>1226.5999999999999</v>
      </c>
      <c r="D454">
        <v>1218.42</v>
      </c>
      <c r="E454">
        <v>1223.26</v>
      </c>
    </row>
    <row r="455" spans="1:5">
      <c r="A455" s="9">
        <f>'(1)'!A455</f>
        <v>42944</v>
      </c>
      <c r="B455">
        <v>96.144000000000005</v>
      </c>
      <c r="C455">
        <v>1229.05</v>
      </c>
      <c r="D455">
        <v>1217.3599999999999</v>
      </c>
      <c r="E455">
        <v>1226.98</v>
      </c>
    </row>
    <row r="456" spans="1:5">
      <c r="A456" s="9">
        <f>'(1)'!A456</f>
        <v>42947</v>
      </c>
      <c r="B456">
        <v>96.230999999999995</v>
      </c>
      <c r="C456">
        <v>1230.8800000000001</v>
      </c>
      <c r="D456">
        <v>1222.58</v>
      </c>
      <c r="E456">
        <v>1225.27</v>
      </c>
    </row>
    <row r="457" spans="1:5">
      <c r="A457" s="9">
        <f>'(1)'!A457</f>
        <v>42948</v>
      </c>
      <c r="B457">
        <v>95.804000000000002</v>
      </c>
      <c r="C457">
        <v>1228.9000000000001</v>
      </c>
      <c r="D457">
        <v>1207.4100000000001</v>
      </c>
      <c r="E457">
        <v>1213.1500000000001</v>
      </c>
    </row>
    <row r="458" spans="1:5">
      <c r="A458" s="9">
        <f>'(1)'!A458</f>
        <v>42949</v>
      </c>
      <c r="B458">
        <v>96.046999999999997</v>
      </c>
      <c r="C458">
        <v>1215.83</v>
      </c>
      <c r="D458">
        <v>1204.68</v>
      </c>
      <c r="E458">
        <v>1214.4100000000001</v>
      </c>
    </row>
    <row r="459" spans="1:5">
      <c r="A459" s="9">
        <f>'(1)'!A459</f>
        <v>42950</v>
      </c>
      <c r="B459">
        <v>96.072000000000003</v>
      </c>
      <c r="C459">
        <v>1218.6199999999999</v>
      </c>
      <c r="D459">
        <v>1208.27</v>
      </c>
      <c r="E459">
        <v>1217.8</v>
      </c>
    </row>
    <row r="460" spans="1:5">
      <c r="A460" s="9">
        <f>'(1)'!A460</f>
        <v>42951</v>
      </c>
      <c r="B460">
        <v>95.686000000000007</v>
      </c>
      <c r="C460">
        <v>1226.05</v>
      </c>
      <c r="D460">
        <v>1213.3800000000001</v>
      </c>
      <c r="E460">
        <v>1220.48</v>
      </c>
    </row>
    <row r="461" spans="1:5">
      <c r="A461" s="9">
        <f>'(1)'!A461</f>
        <v>42954</v>
      </c>
      <c r="B461">
        <v>95.759</v>
      </c>
      <c r="C461">
        <v>1224.57</v>
      </c>
      <c r="D461">
        <v>1216.6099999999999</v>
      </c>
      <c r="E461">
        <v>1217.5899999999999</v>
      </c>
    </row>
    <row r="462" spans="1:5">
      <c r="A462" s="9">
        <f>'(1)'!A462</f>
        <v>42955</v>
      </c>
      <c r="B462">
        <v>95.763999999999996</v>
      </c>
      <c r="C462">
        <v>1233.0999999999999</v>
      </c>
      <c r="D462">
        <v>1213.05</v>
      </c>
      <c r="E462">
        <v>1228.7</v>
      </c>
    </row>
    <row r="463" spans="1:5">
      <c r="A463" s="9">
        <f>'(1)'!A463</f>
        <v>42956</v>
      </c>
      <c r="B463">
        <v>95.108000000000004</v>
      </c>
      <c r="C463">
        <v>1236.23</v>
      </c>
      <c r="D463">
        <v>1228.32</v>
      </c>
      <c r="E463">
        <v>1234.04</v>
      </c>
    </row>
    <row r="464" spans="1:5">
      <c r="A464" s="9">
        <f>'(1)'!A464</f>
        <v>42957</v>
      </c>
      <c r="B464">
        <v>95.168999999999997</v>
      </c>
      <c r="C464">
        <v>1245.81</v>
      </c>
      <c r="D464">
        <v>1232.8900000000001</v>
      </c>
      <c r="E464">
        <v>1244.06</v>
      </c>
    </row>
    <row r="465" spans="1:5">
      <c r="A465" s="9">
        <f>'(1)'!A465</f>
        <v>42958</v>
      </c>
      <c r="B465">
        <v>94.691000000000003</v>
      </c>
      <c r="C465">
        <v>1246.75</v>
      </c>
      <c r="D465">
        <v>1235.8800000000001</v>
      </c>
      <c r="E465">
        <v>1241.21</v>
      </c>
    </row>
    <row r="466" spans="1:5">
      <c r="A466" s="9">
        <f>'(1)'!A466</f>
        <v>42961</v>
      </c>
      <c r="B466">
        <v>94.753</v>
      </c>
      <c r="C466">
        <v>1247.7</v>
      </c>
      <c r="D466">
        <v>1235.3499999999999</v>
      </c>
      <c r="E466">
        <v>1244.48</v>
      </c>
    </row>
    <row r="467" spans="1:5">
      <c r="A467" s="9">
        <f>'(1)'!A467</f>
        <v>42962</v>
      </c>
      <c r="B467">
        <v>94.272999999999996</v>
      </c>
      <c r="C467">
        <v>1256.71</v>
      </c>
      <c r="D467">
        <v>1243.45</v>
      </c>
      <c r="E467">
        <v>1255.05</v>
      </c>
    </row>
    <row r="468" spans="1:5">
      <c r="A468" s="9">
        <f>'(1)'!A468</f>
        <v>42963</v>
      </c>
      <c r="B468">
        <v>93.951999999999998</v>
      </c>
      <c r="C468">
        <v>1258.95</v>
      </c>
      <c r="D468">
        <v>1251.98</v>
      </c>
      <c r="E468">
        <v>1255.4100000000001</v>
      </c>
    </row>
    <row r="469" spans="1:5">
      <c r="A469" s="9">
        <f>'(1)'!A469</f>
        <v>42964</v>
      </c>
      <c r="B469">
        <v>94.031000000000006</v>
      </c>
      <c r="C469">
        <v>1258.1500000000001</v>
      </c>
      <c r="D469">
        <v>1249.19</v>
      </c>
      <c r="E469">
        <v>1250.05</v>
      </c>
    </row>
    <row r="470" spans="1:5">
      <c r="A470" s="9">
        <f>'(1)'!A470</f>
        <v>42965</v>
      </c>
      <c r="B470">
        <v>94.093999999999994</v>
      </c>
      <c r="C470">
        <v>1263.6099999999999</v>
      </c>
      <c r="D470">
        <v>1243.8699999999999</v>
      </c>
      <c r="E470">
        <v>1260.55</v>
      </c>
    </row>
    <row r="471" spans="1:5">
      <c r="A471" s="9">
        <f>'(1)'!A471</f>
        <v>42968</v>
      </c>
      <c r="B471">
        <v>93.503</v>
      </c>
      <c r="C471">
        <v>1265.5</v>
      </c>
      <c r="D471">
        <v>1254.54</v>
      </c>
      <c r="E471">
        <v>1259.1300000000001</v>
      </c>
    </row>
    <row r="472" spans="1:5">
      <c r="A472" s="9">
        <f>'(1)'!A472</f>
        <v>42969</v>
      </c>
      <c r="B472">
        <v>93.864999999999995</v>
      </c>
      <c r="C472">
        <v>1270.95</v>
      </c>
      <c r="D472">
        <v>1257.45</v>
      </c>
      <c r="E472">
        <v>1269.6500000000001</v>
      </c>
    </row>
    <row r="473" spans="1:5">
      <c r="A473" s="9">
        <f>'(1)'!A473</f>
        <v>42970</v>
      </c>
      <c r="B473">
        <v>93.337000000000003</v>
      </c>
      <c r="C473">
        <v>1271.55</v>
      </c>
      <c r="D473">
        <v>1265.8499999999999</v>
      </c>
      <c r="E473">
        <v>1269.43</v>
      </c>
    </row>
    <row r="474" spans="1:5">
      <c r="A474" s="9">
        <f>'(1)'!A474</f>
        <v>42971</v>
      </c>
      <c r="B474">
        <v>92.915000000000006</v>
      </c>
      <c r="C474">
        <v>1274.2</v>
      </c>
      <c r="D474">
        <v>1262.54</v>
      </c>
      <c r="E474">
        <v>1268.8599999999999</v>
      </c>
    </row>
    <row r="475" spans="1:5">
      <c r="A475" s="9">
        <f>'(1)'!A475</f>
        <v>42972</v>
      </c>
      <c r="B475">
        <v>93.078999999999994</v>
      </c>
      <c r="C475">
        <v>1272.99</v>
      </c>
      <c r="D475">
        <v>1262.93</v>
      </c>
      <c r="E475">
        <v>1266.6500000000001</v>
      </c>
    </row>
    <row r="476" spans="1:5">
      <c r="A476" s="9">
        <f>'(1)'!A476</f>
        <v>42975</v>
      </c>
      <c r="B476">
        <v>92.924999999999997</v>
      </c>
      <c r="C476">
        <v>1271.28</v>
      </c>
      <c r="D476">
        <v>1256.95</v>
      </c>
      <c r="E476">
        <v>1268.52</v>
      </c>
    </row>
    <row r="477" spans="1:5">
      <c r="A477" s="9">
        <f>'(1)'!A477</f>
        <v>42976</v>
      </c>
      <c r="B477">
        <v>92.716999999999999</v>
      </c>
      <c r="C477">
        <v>1270.51</v>
      </c>
      <c r="D477">
        <v>1254.23</v>
      </c>
      <c r="E477">
        <v>1258.77</v>
      </c>
    </row>
    <row r="478" spans="1:5">
      <c r="A478" s="9">
        <f>'(1)'!A478</f>
        <v>42977</v>
      </c>
      <c r="B478">
        <v>93.507000000000005</v>
      </c>
      <c r="C478">
        <v>1260.3599999999999</v>
      </c>
      <c r="D478">
        <v>1255.8399999999999</v>
      </c>
      <c r="E478">
        <v>1257.9000000000001</v>
      </c>
    </row>
    <row r="479" spans="1:5">
      <c r="A479" s="9">
        <f>'(1)'!A479</f>
        <v>42978</v>
      </c>
      <c r="B479">
        <v>93.415999999999997</v>
      </c>
      <c r="C479">
        <v>1265.58</v>
      </c>
      <c r="D479">
        <v>1251.49</v>
      </c>
      <c r="E479">
        <v>1260.95</v>
      </c>
    </row>
    <row r="480" spans="1:5">
      <c r="A480" s="9">
        <f>'(1)'!A480</f>
        <v>42979</v>
      </c>
      <c r="B480">
        <v>93.551000000000002</v>
      </c>
      <c r="C480">
        <v>1279.48</v>
      </c>
      <c r="D480">
        <v>1260</v>
      </c>
      <c r="E480">
        <v>1277.3399999999999</v>
      </c>
    </row>
    <row r="481" spans="1:5">
      <c r="A481" s="9">
        <f>'(1)'!A481</f>
        <v>42983</v>
      </c>
      <c r="B481">
        <v>93.52</v>
      </c>
      <c r="C481">
        <v>1288.08</v>
      </c>
      <c r="D481">
        <v>1274.68</v>
      </c>
      <c r="E481">
        <v>1286.3399999999999</v>
      </c>
    </row>
    <row r="482" spans="1:5">
      <c r="A482" s="9">
        <f>'(1)'!A482</f>
        <v>42984</v>
      </c>
      <c r="B482">
        <v>93.415999999999997</v>
      </c>
      <c r="C482">
        <v>1293.04</v>
      </c>
      <c r="D482">
        <v>1281.05</v>
      </c>
      <c r="E482">
        <v>1289.3499999999999</v>
      </c>
    </row>
    <row r="483" spans="1:5">
      <c r="A483" s="9">
        <f>'(1)'!A483</f>
        <v>42985</v>
      </c>
      <c r="B483">
        <v>93.063000000000002</v>
      </c>
      <c r="C483">
        <v>1290.8</v>
      </c>
      <c r="D483">
        <v>1278.68</v>
      </c>
      <c r="E483">
        <v>1282.1400000000001</v>
      </c>
    </row>
    <row r="484" spans="1:5">
      <c r="A484" s="9">
        <f>'(1)'!A484</f>
        <v>42986</v>
      </c>
      <c r="B484">
        <v>93.518000000000001</v>
      </c>
      <c r="C484">
        <v>1284.9000000000001</v>
      </c>
      <c r="D484">
        <v>1267.3699999999999</v>
      </c>
      <c r="E484">
        <v>1271.52</v>
      </c>
    </row>
    <row r="485" spans="1:5">
      <c r="A485" s="9">
        <f>'(1)'!A485</f>
        <v>42989</v>
      </c>
      <c r="B485">
        <v>93.813999999999993</v>
      </c>
      <c r="C485">
        <v>1284.05</v>
      </c>
      <c r="D485">
        <v>1265.53</v>
      </c>
      <c r="E485">
        <v>1283.27</v>
      </c>
    </row>
    <row r="486" spans="1:5">
      <c r="A486" s="9">
        <f>'(1)'!A486</f>
        <v>42990</v>
      </c>
      <c r="B486">
        <v>93.483999999999995</v>
      </c>
      <c r="C486">
        <v>1290.51</v>
      </c>
      <c r="D486">
        <v>1281.25</v>
      </c>
      <c r="E486">
        <v>1288.06</v>
      </c>
    </row>
    <row r="487" spans="1:5">
      <c r="A487" s="9">
        <f>'(1)'!A487</f>
        <v>42991</v>
      </c>
      <c r="B487">
        <v>93.715000000000003</v>
      </c>
      <c r="C487">
        <v>1301</v>
      </c>
      <c r="D487">
        <v>1283.3399999999999</v>
      </c>
      <c r="E487">
        <v>1283.95</v>
      </c>
    </row>
    <row r="488" spans="1:5">
      <c r="A488" s="9">
        <f>'(1)'!A488</f>
        <v>42992</v>
      </c>
      <c r="B488">
        <v>93.445999999999998</v>
      </c>
      <c r="C488">
        <v>1294.1600000000001</v>
      </c>
      <c r="D488">
        <v>1280.69</v>
      </c>
      <c r="E488">
        <v>1291.8800000000001</v>
      </c>
    </row>
    <row r="489" spans="1:5">
      <c r="A489" s="9">
        <f>'(1)'!A489</f>
        <v>42993</v>
      </c>
      <c r="B489">
        <v>93.084000000000003</v>
      </c>
      <c r="C489">
        <v>1292.6500000000001</v>
      </c>
      <c r="D489">
        <v>1282.03</v>
      </c>
      <c r="E489">
        <v>1285.1400000000001</v>
      </c>
    </row>
    <row r="490" spans="1:5">
      <c r="A490" s="9">
        <f>'(1)'!A490</f>
        <v>42996</v>
      </c>
      <c r="B490">
        <v>93.509</v>
      </c>
      <c r="C490">
        <v>1291.57</v>
      </c>
      <c r="D490">
        <v>1282.75</v>
      </c>
      <c r="E490">
        <v>1290.95</v>
      </c>
    </row>
    <row r="491" spans="1:5">
      <c r="A491" s="9">
        <f>'(1)'!A491</f>
        <v>42997</v>
      </c>
      <c r="B491">
        <v>93.149000000000001</v>
      </c>
      <c r="C491">
        <v>1291.29</v>
      </c>
      <c r="D491">
        <v>1284.55</v>
      </c>
      <c r="E491">
        <v>1286.29</v>
      </c>
    </row>
    <row r="492" spans="1:5">
      <c r="A492" s="9">
        <f>'(1)'!A492</f>
        <v>42998</v>
      </c>
      <c r="B492">
        <v>93.292000000000002</v>
      </c>
      <c r="C492">
        <v>1295.1600000000001</v>
      </c>
      <c r="D492">
        <v>1275.0899999999999</v>
      </c>
      <c r="E492">
        <v>1291.3699999999999</v>
      </c>
    </row>
    <row r="493" spans="1:5">
      <c r="A493" s="9">
        <f>'(1)'!A493</f>
        <v>42999</v>
      </c>
      <c r="B493">
        <v>92.396000000000001</v>
      </c>
      <c r="C493">
        <v>1312.21</v>
      </c>
      <c r="D493">
        <v>1291.1500000000001</v>
      </c>
      <c r="E493">
        <v>1308.3499999999999</v>
      </c>
    </row>
    <row r="494" spans="1:5">
      <c r="A494" s="9">
        <f>'(1)'!A494</f>
        <v>43000</v>
      </c>
      <c r="B494">
        <v>92.3</v>
      </c>
      <c r="C494">
        <v>1326.15</v>
      </c>
      <c r="D494">
        <v>1305.0999999999999</v>
      </c>
      <c r="E494">
        <v>1309.27</v>
      </c>
    </row>
    <row r="495" spans="1:5">
      <c r="A495" s="9">
        <f>'(1)'!A495</f>
        <v>43003</v>
      </c>
      <c r="B495">
        <v>92.361999999999995</v>
      </c>
      <c r="C495">
        <v>1313.93</v>
      </c>
      <c r="D495">
        <v>1304.96</v>
      </c>
      <c r="E495">
        <v>1308.6400000000001</v>
      </c>
    </row>
    <row r="496" spans="1:5">
      <c r="A496" s="9">
        <f>'(1)'!A496</f>
        <v>43004</v>
      </c>
      <c r="B496">
        <v>92.882000000000005</v>
      </c>
      <c r="C496">
        <v>1323.85</v>
      </c>
      <c r="D496">
        <v>1297.8699999999999</v>
      </c>
      <c r="E496">
        <v>1321.4</v>
      </c>
    </row>
    <row r="497" spans="1:5">
      <c r="A497" s="9">
        <f>'(1)'!A497</f>
        <v>43005</v>
      </c>
      <c r="B497">
        <v>92.632000000000005</v>
      </c>
      <c r="C497">
        <v>1329.69</v>
      </c>
      <c r="D497">
        <v>1316.4</v>
      </c>
      <c r="E497">
        <v>1324.9</v>
      </c>
    </row>
    <row r="498" spans="1:5">
      <c r="A498" s="9">
        <f>'(1)'!A498</f>
        <v>43006</v>
      </c>
      <c r="B498">
        <v>92.677000000000007</v>
      </c>
      <c r="C498">
        <v>1340.15</v>
      </c>
      <c r="D498">
        <v>1324.97</v>
      </c>
      <c r="E498">
        <v>1332.35</v>
      </c>
    </row>
    <row r="499" spans="1:5">
      <c r="A499" s="9">
        <f>'(1)'!A499</f>
        <v>43007</v>
      </c>
      <c r="B499">
        <v>92.653999999999996</v>
      </c>
      <c r="C499">
        <v>1344.45</v>
      </c>
      <c r="D499">
        <v>1326.15</v>
      </c>
      <c r="E499">
        <v>1339.65</v>
      </c>
    </row>
    <row r="500" spans="1:5">
      <c r="A500" s="9">
        <f>'(1)'!A500</f>
        <v>43010</v>
      </c>
      <c r="B500">
        <v>92.218000000000004</v>
      </c>
      <c r="C500">
        <v>1342.62</v>
      </c>
      <c r="D500">
        <v>1331.55</v>
      </c>
      <c r="E500">
        <v>1334.19</v>
      </c>
    </row>
    <row r="501" spans="1:5">
      <c r="A501" s="9">
        <f>'(1)'!A501</f>
        <v>43011</v>
      </c>
      <c r="B501">
        <v>92.218000000000004</v>
      </c>
      <c r="C501">
        <v>1349.99</v>
      </c>
      <c r="D501">
        <v>1332.6</v>
      </c>
      <c r="E501">
        <v>1349.29</v>
      </c>
    </row>
    <row r="502" spans="1:5">
      <c r="A502" s="9">
        <f>'(1)'!A502</f>
        <v>43012</v>
      </c>
      <c r="B502">
        <v>91.480999999999995</v>
      </c>
      <c r="C502">
        <v>1357.63</v>
      </c>
      <c r="D502">
        <v>1342.8</v>
      </c>
      <c r="E502">
        <v>1346.45</v>
      </c>
    </row>
    <row r="503" spans="1:5">
      <c r="A503" s="9">
        <f>'(1)'!A503</f>
        <v>43013</v>
      </c>
      <c r="B503">
        <v>91.436999999999998</v>
      </c>
      <c r="C503">
        <v>1347.2</v>
      </c>
      <c r="D503">
        <v>1325.78</v>
      </c>
      <c r="E503">
        <v>1327.46</v>
      </c>
    </row>
    <row r="504" spans="1:5">
      <c r="A504" s="9">
        <f>'(1)'!A504</f>
        <v>43014</v>
      </c>
      <c r="B504">
        <v>91.87</v>
      </c>
      <c r="C504">
        <v>1332.51</v>
      </c>
      <c r="D504">
        <v>1322.67</v>
      </c>
      <c r="E504">
        <v>1331.81</v>
      </c>
    </row>
    <row r="505" spans="1:5">
      <c r="A505" s="9">
        <f>'(1)'!A505</f>
        <v>43017</v>
      </c>
      <c r="B505">
        <v>91.903000000000006</v>
      </c>
      <c r="C505">
        <v>1337.3</v>
      </c>
      <c r="D505">
        <v>1320.95</v>
      </c>
      <c r="E505">
        <v>1323.24</v>
      </c>
    </row>
    <row r="506" spans="1:5">
      <c r="A506" s="9">
        <f>'(1)'!A506</f>
        <v>43018</v>
      </c>
      <c r="B506">
        <v>92.394999999999996</v>
      </c>
      <c r="C506">
        <v>1330.89</v>
      </c>
      <c r="D506">
        <v>1315.71</v>
      </c>
      <c r="E506">
        <v>1329.69</v>
      </c>
    </row>
    <row r="507" spans="1:5">
      <c r="A507" s="9">
        <f>'(1)'!A507</f>
        <v>43019</v>
      </c>
      <c r="B507">
        <v>92.025999999999996</v>
      </c>
      <c r="C507">
        <v>1334.41</v>
      </c>
      <c r="D507">
        <v>1319.63</v>
      </c>
      <c r="E507">
        <v>1320.15</v>
      </c>
    </row>
    <row r="508" spans="1:5">
      <c r="A508" s="9">
        <f>'(1)'!A508</f>
        <v>43020</v>
      </c>
      <c r="B508">
        <v>91.932000000000002</v>
      </c>
      <c r="C508">
        <v>1320.3</v>
      </c>
      <c r="D508">
        <v>1304.68</v>
      </c>
      <c r="E508">
        <v>1307.53</v>
      </c>
    </row>
    <row r="509" spans="1:5">
      <c r="A509" s="9">
        <f>'(1)'!A509</f>
        <v>43021</v>
      </c>
      <c r="B509">
        <v>91.971999999999994</v>
      </c>
      <c r="C509">
        <v>1311.97</v>
      </c>
      <c r="D509">
        <v>1305.18</v>
      </c>
      <c r="E509">
        <v>1311.1</v>
      </c>
    </row>
    <row r="510" spans="1:5">
      <c r="A510" s="9">
        <f>'(1)'!A510</f>
        <v>43024</v>
      </c>
      <c r="B510">
        <v>91.825999999999993</v>
      </c>
      <c r="C510">
        <v>1316.47</v>
      </c>
      <c r="D510">
        <v>1296.03</v>
      </c>
      <c r="E510">
        <v>1301.17</v>
      </c>
    </row>
    <row r="511" spans="1:5">
      <c r="A511" s="9">
        <f>'(1)'!A511</f>
        <v>43025</v>
      </c>
      <c r="B511">
        <v>92.570999999999998</v>
      </c>
      <c r="C511">
        <v>1302.83</v>
      </c>
      <c r="D511">
        <v>1288.2</v>
      </c>
      <c r="E511">
        <v>1291.17</v>
      </c>
    </row>
    <row r="512" spans="1:5">
      <c r="A512" s="9">
        <f>'(1)'!A512</f>
        <v>43026</v>
      </c>
      <c r="B512">
        <v>92.165999999999997</v>
      </c>
      <c r="C512">
        <v>1298.8399999999999</v>
      </c>
      <c r="D512">
        <v>1290.6400000000001</v>
      </c>
      <c r="E512">
        <v>1297.4000000000001</v>
      </c>
    </row>
    <row r="513" spans="1:5">
      <c r="A513" s="9">
        <f>'(1)'!A513</f>
        <v>43027</v>
      </c>
      <c r="B513">
        <v>92.39</v>
      </c>
      <c r="C513">
        <v>1312.37</v>
      </c>
      <c r="D513">
        <v>1289.3499999999999</v>
      </c>
      <c r="E513">
        <v>1310.84</v>
      </c>
    </row>
    <row r="514" spans="1:5">
      <c r="A514" s="9">
        <f>'(1)'!A514</f>
        <v>43028</v>
      </c>
      <c r="B514">
        <v>92.617999999999995</v>
      </c>
      <c r="C514">
        <v>1313.78</v>
      </c>
      <c r="D514">
        <v>1291.98</v>
      </c>
      <c r="E514">
        <v>1294.17</v>
      </c>
    </row>
    <row r="515" spans="1:5">
      <c r="A515" s="9">
        <f>'(1)'!A515</f>
        <v>43031</v>
      </c>
      <c r="B515">
        <v>93.057000000000002</v>
      </c>
      <c r="C515">
        <v>1296.47</v>
      </c>
      <c r="D515">
        <v>1281.5</v>
      </c>
      <c r="E515">
        <v>1282.81</v>
      </c>
    </row>
    <row r="516" spans="1:5">
      <c r="A516" s="9">
        <f>'(1)'!A516</f>
        <v>43032</v>
      </c>
      <c r="B516">
        <v>93.433999999999997</v>
      </c>
      <c r="C516">
        <v>1289.53</v>
      </c>
      <c r="D516">
        <v>1277.78</v>
      </c>
      <c r="E516">
        <v>1287.33</v>
      </c>
    </row>
    <row r="517" spans="1:5">
      <c r="A517" s="9">
        <f>'(1)'!A517</f>
        <v>43033</v>
      </c>
      <c r="B517">
        <v>93.165999999999997</v>
      </c>
      <c r="C517">
        <v>1290.51</v>
      </c>
      <c r="D517">
        <v>1274.79</v>
      </c>
      <c r="E517">
        <v>1280.1500000000001</v>
      </c>
    </row>
    <row r="518" spans="1:5">
      <c r="A518" s="9">
        <f>'(1)'!A518</f>
        <v>43034</v>
      </c>
      <c r="B518">
        <v>93.134</v>
      </c>
      <c r="C518">
        <v>1280.42</v>
      </c>
      <c r="D518">
        <v>1269.5999999999999</v>
      </c>
      <c r="E518">
        <v>1270.92</v>
      </c>
    </row>
    <row r="519" spans="1:5">
      <c r="A519" s="9">
        <f>'(1)'!A519</f>
        <v>43035</v>
      </c>
      <c r="B519">
        <v>93.625</v>
      </c>
      <c r="C519">
        <v>1274.8800000000001</v>
      </c>
      <c r="D519">
        <v>1268.42</v>
      </c>
      <c r="E519">
        <v>1271.6500000000001</v>
      </c>
    </row>
    <row r="520" spans="1:5">
      <c r="A520" s="9">
        <f>'(1)'!A520</f>
        <v>43038</v>
      </c>
      <c r="B520">
        <v>93.594999999999999</v>
      </c>
      <c r="C520">
        <v>1282.3599999999999</v>
      </c>
      <c r="D520">
        <v>1270.6199999999999</v>
      </c>
      <c r="E520">
        <v>1274.96</v>
      </c>
    </row>
    <row r="521" spans="1:5">
      <c r="A521" s="9">
        <f>'(1)'!A521</f>
        <v>43039</v>
      </c>
      <c r="B521">
        <v>93.510999999999996</v>
      </c>
      <c r="C521">
        <v>1279.28</v>
      </c>
      <c r="D521">
        <v>1265.53</v>
      </c>
      <c r="E521">
        <v>1267.4100000000001</v>
      </c>
    </row>
    <row r="522" spans="1:5">
      <c r="A522" s="9">
        <f>'(1)'!A522</f>
        <v>43040</v>
      </c>
      <c r="B522">
        <v>93.918999999999997</v>
      </c>
      <c r="C522">
        <v>1276.8</v>
      </c>
      <c r="D522">
        <v>1260.6400000000001</v>
      </c>
      <c r="E522">
        <v>1276.5999999999999</v>
      </c>
    </row>
    <row r="523" spans="1:5">
      <c r="A523" s="9">
        <f>'(1)'!A523</f>
        <v>43041</v>
      </c>
      <c r="B523">
        <v>93.759</v>
      </c>
      <c r="C523">
        <v>1285.67</v>
      </c>
      <c r="D523">
        <v>1275.3499999999999</v>
      </c>
      <c r="E523">
        <v>1283.8599999999999</v>
      </c>
    </row>
    <row r="524" spans="1:5">
      <c r="A524" s="9">
        <f>'(1)'!A524</f>
        <v>43042</v>
      </c>
      <c r="B524">
        <v>93.731999999999999</v>
      </c>
      <c r="C524">
        <v>1294.47</v>
      </c>
      <c r="D524">
        <v>1282.17</v>
      </c>
      <c r="E524">
        <v>1288.03</v>
      </c>
    </row>
    <row r="525" spans="1:5">
      <c r="A525" s="9">
        <f>'(1)'!A525</f>
        <v>43045</v>
      </c>
      <c r="B525">
        <v>93.216999999999999</v>
      </c>
      <c r="C525">
        <v>1293.6300000000001</v>
      </c>
      <c r="D525">
        <v>1284.5999999999999</v>
      </c>
      <c r="E525">
        <v>1291.69</v>
      </c>
    </row>
    <row r="526" spans="1:5">
      <c r="A526" s="9">
        <f>'(1)'!A526</f>
        <v>43046</v>
      </c>
      <c r="B526">
        <v>92.918999999999997</v>
      </c>
      <c r="C526">
        <v>1297.58</v>
      </c>
      <c r="D526">
        <v>1289.6600000000001</v>
      </c>
      <c r="E526">
        <v>1293.7</v>
      </c>
    </row>
    <row r="527" spans="1:5">
      <c r="A527" s="9">
        <f>'(1)'!A527</f>
        <v>43047</v>
      </c>
      <c r="B527">
        <v>93.113</v>
      </c>
      <c r="C527">
        <v>1304.58</v>
      </c>
      <c r="D527">
        <v>1291.06</v>
      </c>
      <c r="E527">
        <v>1304.58</v>
      </c>
    </row>
    <row r="528" spans="1:5">
      <c r="A528" s="9">
        <f>'(1)'!A528</f>
        <v>43048</v>
      </c>
      <c r="B528">
        <v>93.108999999999995</v>
      </c>
      <c r="C528">
        <v>1306.1500000000001</v>
      </c>
      <c r="D528">
        <v>1290.47</v>
      </c>
      <c r="E528">
        <v>1295.07</v>
      </c>
    </row>
    <row r="529" spans="1:5">
      <c r="A529" s="9">
        <f>'(1)'!A529</f>
        <v>43049</v>
      </c>
      <c r="B529">
        <v>93.31</v>
      </c>
      <c r="C529">
        <v>1296.4100000000001</v>
      </c>
      <c r="D529">
        <v>1281.44</v>
      </c>
      <c r="E529">
        <v>1284.6199999999999</v>
      </c>
    </row>
    <row r="530" spans="1:5">
      <c r="A530" s="9">
        <f>'(1)'!A530</f>
        <v>43052</v>
      </c>
      <c r="B530">
        <v>93.474999999999994</v>
      </c>
      <c r="C530">
        <v>1289.02</v>
      </c>
      <c r="D530">
        <v>1277.03</v>
      </c>
      <c r="E530">
        <v>1281.06</v>
      </c>
    </row>
    <row r="531" spans="1:5">
      <c r="A531" s="9">
        <f>'(1)'!A531</f>
        <v>43053</v>
      </c>
      <c r="B531">
        <v>93.394999999999996</v>
      </c>
      <c r="C531">
        <v>1293.53</v>
      </c>
      <c r="D531">
        <v>1276.0899999999999</v>
      </c>
      <c r="E531">
        <v>1290.0999999999999</v>
      </c>
    </row>
    <row r="532" spans="1:5">
      <c r="A532" s="9">
        <f>'(1)'!A532</f>
        <v>43054</v>
      </c>
      <c r="B532">
        <v>93.174000000000007</v>
      </c>
      <c r="C532">
        <v>1291.1600000000001</v>
      </c>
      <c r="D532">
        <v>1278.03</v>
      </c>
      <c r="E532">
        <v>1280.5</v>
      </c>
    </row>
    <row r="533" spans="1:5">
      <c r="A533" s="9">
        <f>'(1)'!A533</f>
        <v>43055</v>
      </c>
      <c r="B533">
        <v>93.765000000000001</v>
      </c>
      <c r="C533">
        <v>1283.73</v>
      </c>
      <c r="D533">
        <v>1272.58</v>
      </c>
      <c r="E533">
        <v>1282.24</v>
      </c>
    </row>
    <row r="534" spans="1:5">
      <c r="A534" s="9">
        <f>'(1)'!A534</f>
        <v>43056</v>
      </c>
      <c r="B534">
        <v>93.816000000000003</v>
      </c>
      <c r="C534">
        <v>1286.04</v>
      </c>
      <c r="D534">
        <v>1273.69</v>
      </c>
      <c r="E534">
        <v>1276.8399999999999</v>
      </c>
    </row>
    <row r="535" spans="1:5">
      <c r="A535" s="9">
        <f>'(1)'!A535</f>
        <v>43059</v>
      </c>
      <c r="B535">
        <v>93.94</v>
      </c>
      <c r="C535">
        <v>1280.25</v>
      </c>
      <c r="D535">
        <v>1270.99</v>
      </c>
      <c r="E535">
        <v>1277.4100000000001</v>
      </c>
    </row>
    <row r="536" spans="1:5">
      <c r="A536" s="9">
        <f>'(1)'!A536</f>
        <v>43060</v>
      </c>
      <c r="B536">
        <v>93.611999999999995</v>
      </c>
      <c r="C536">
        <v>1283.8800000000001</v>
      </c>
      <c r="D536">
        <v>1265.53</v>
      </c>
      <c r="E536">
        <v>1266.97</v>
      </c>
    </row>
    <row r="537" spans="1:5">
      <c r="A537" s="9">
        <f>'(1)'!A537</f>
        <v>43061</v>
      </c>
      <c r="B537">
        <v>94.796000000000006</v>
      </c>
      <c r="C537">
        <v>1274.28</v>
      </c>
      <c r="D537">
        <v>1263.28</v>
      </c>
      <c r="E537">
        <v>1273.8800000000001</v>
      </c>
    </row>
    <row r="538" spans="1:5">
      <c r="A538" s="9">
        <f>'(1)'!A538</f>
        <v>43063</v>
      </c>
      <c r="B538">
        <v>94.834000000000003</v>
      </c>
      <c r="C538">
        <v>1279.28</v>
      </c>
      <c r="D538">
        <v>1269.03</v>
      </c>
      <c r="E538">
        <v>1276.3499999999999</v>
      </c>
    </row>
    <row r="539" spans="1:5">
      <c r="A539" s="9">
        <f>'(1)'!A539</f>
        <v>43066</v>
      </c>
      <c r="B539">
        <v>94.507000000000005</v>
      </c>
      <c r="C539">
        <v>1278.23</v>
      </c>
      <c r="D539">
        <v>1267.68</v>
      </c>
      <c r="E539">
        <v>1271.08</v>
      </c>
    </row>
    <row r="540" spans="1:5">
      <c r="A540" s="9">
        <f>'(1)'!A540</f>
        <v>43067</v>
      </c>
      <c r="B540">
        <v>94.542000000000002</v>
      </c>
      <c r="C540">
        <v>1281.6099999999999</v>
      </c>
      <c r="D540">
        <v>1268</v>
      </c>
      <c r="E540">
        <v>1274.67</v>
      </c>
    </row>
    <row r="541" spans="1:5">
      <c r="A541" s="9">
        <f>'(1)'!A541</f>
        <v>43068</v>
      </c>
      <c r="B541">
        <v>94.766999999999996</v>
      </c>
      <c r="C541">
        <v>1284.47</v>
      </c>
      <c r="D541">
        <v>1273.3499999999999</v>
      </c>
      <c r="E541">
        <v>1276.07</v>
      </c>
    </row>
    <row r="542" spans="1:5">
      <c r="A542" s="9">
        <f>'(1)'!A542</f>
        <v>43069</v>
      </c>
      <c r="B542">
        <v>94.707999999999998</v>
      </c>
      <c r="C542">
        <v>1282.05</v>
      </c>
      <c r="D542">
        <v>1265.4100000000001</v>
      </c>
      <c r="E542">
        <v>1269.72</v>
      </c>
    </row>
    <row r="543" spans="1:5">
      <c r="A543" s="9">
        <f>'(1)'!A543</f>
        <v>43070</v>
      </c>
      <c r="B543">
        <v>94.891000000000005</v>
      </c>
      <c r="C543">
        <v>1283.0999999999999</v>
      </c>
      <c r="D543">
        <v>1266.1500000000001</v>
      </c>
      <c r="E543">
        <v>1282.08</v>
      </c>
    </row>
    <row r="544" spans="1:5">
      <c r="A544" s="9">
        <f>'(1)'!A544</f>
        <v>43073</v>
      </c>
      <c r="B544">
        <v>94.757000000000005</v>
      </c>
      <c r="C544">
        <v>1286</v>
      </c>
      <c r="D544">
        <v>1271.8900000000001</v>
      </c>
      <c r="E544">
        <v>1275.32</v>
      </c>
    </row>
    <row r="545" spans="1:5">
      <c r="A545" s="9">
        <f>'(1)'!A545</f>
        <v>43074</v>
      </c>
      <c r="B545">
        <v>94.813000000000002</v>
      </c>
      <c r="C545">
        <v>1287.45</v>
      </c>
      <c r="D545">
        <v>1274.6600000000001</v>
      </c>
      <c r="E545">
        <v>1281.3499999999999</v>
      </c>
    </row>
    <row r="546" spans="1:5">
      <c r="A546" s="9">
        <f>'(1)'!A546</f>
        <v>43075</v>
      </c>
      <c r="B546">
        <v>94.912000000000006</v>
      </c>
      <c r="C546">
        <v>1288.95</v>
      </c>
      <c r="D546">
        <v>1280</v>
      </c>
      <c r="E546">
        <v>1285.1300000000001</v>
      </c>
    </row>
    <row r="547" spans="1:5">
      <c r="A547" s="9">
        <f>'(1)'!A547</f>
        <v>43076</v>
      </c>
      <c r="B547">
        <v>94.453000000000003</v>
      </c>
      <c r="C547">
        <v>1287.1500000000001</v>
      </c>
      <c r="D547">
        <v>1273.45</v>
      </c>
      <c r="E547">
        <v>1275.47</v>
      </c>
    </row>
    <row r="548" spans="1:5">
      <c r="A548" s="9">
        <f>'(1)'!A548</f>
        <v>43077</v>
      </c>
      <c r="B548">
        <v>94.42</v>
      </c>
      <c r="C548">
        <v>1280</v>
      </c>
      <c r="D548">
        <v>1274.3699999999999</v>
      </c>
      <c r="E548">
        <v>1278.3699999999999</v>
      </c>
    </row>
    <row r="549" spans="1:5">
      <c r="A549" s="9">
        <f>'(1)'!A549</f>
        <v>43080</v>
      </c>
      <c r="B549">
        <v>94.448999999999998</v>
      </c>
      <c r="C549">
        <v>1284.58</v>
      </c>
      <c r="D549">
        <v>1269.8499999999999</v>
      </c>
      <c r="E549">
        <v>1280.4000000000001</v>
      </c>
    </row>
    <row r="550" spans="1:5">
      <c r="A550" s="9">
        <f>'(1)'!A550</f>
        <v>43081</v>
      </c>
      <c r="B550">
        <v>93.888999999999996</v>
      </c>
      <c r="C550">
        <v>1289.78</v>
      </c>
      <c r="D550">
        <v>1276.69</v>
      </c>
      <c r="E550">
        <v>1278.0899999999999</v>
      </c>
    </row>
    <row r="551" spans="1:5">
      <c r="A551" s="9">
        <f>'(1)'!A551</f>
        <v>43082</v>
      </c>
      <c r="B551">
        <v>93.894999999999996</v>
      </c>
      <c r="C551">
        <v>1281.97</v>
      </c>
      <c r="D551">
        <v>1275.1500000000001</v>
      </c>
      <c r="E551">
        <v>1278.7</v>
      </c>
    </row>
    <row r="552" spans="1:5">
      <c r="A552" s="9">
        <f>'(1)'!A552</f>
        <v>43083</v>
      </c>
      <c r="B552">
        <v>93.777000000000001</v>
      </c>
      <c r="C552">
        <v>1297.25</v>
      </c>
      <c r="D552">
        <v>1276.22</v>
      </c>
      <c r="E552">
        <v>1294.2</v>
      </c>
    </row>
    <row r="553" spans="1:5">
      <c r="A553" s="9">
        <f>'(1)'!A553</f>
        <v>43084</v>
      </c>
      <c r="B553">
        <v>93.664000000000001</v>
      </c>
      <c r="C553">
        <v>1296.31</v>
      </c>
      <c r="D553">
        <v>1274.52</v>
      </c>
      <c r="E553">
        <v>1276.8599999999999</v>
      </c>
    </row>
    <row r="554" spans="1:5">
      <c r="A554" s="9">
        <f>'(1)'!A554</f>
        <v>43087</v>
      </c>
      <c r="B554">
        <v>94.022999999999996</v>
      </c>
      <c r="C554">
        <v>1284.97</v>
      </c>
      <c r="D554">
        <v>1276.32</v>
      </c>
      <c r="E554">
        <v>1280.53</v>
      </c>
    </row>
    <row r="555" spans="1:5">
      <c r="A555" s="9">
        <f>'(1)'!A555</f>
        <v>43088</v>
      </c>
      <c r="B555">
        <v>93.906000000000006</v>
      </c>
      <c r="C555">
        <v>1294.81</v>
      </c>
      <c r="D555">
        <v>1279.08</v>
      </c>
      <c r="E555">
        <v>1292</v>
      </c>
    </row>
    <row r="556" spans="1:5">
      <c r="A556" s="9">
        <f>'(1)'!A556</f>
        <v>43089</v>
      </c>
      <c r="B556">
        <v>93.260999999999996</v>
      </c>
      <c r="C556">
        <v>1294.0999999999999</v>
      </c>
      <c r="D556">
        <v>1287</v>
      </c>
      <c r="E556">
        <v>1291.3399999999999</v>
      </c>
    </row>
    <row r="557" spans="1:5">
      <c r="A557" s="9">
        <f>'(1)'!A557</f>
        <v>43090</v>
      </c>
      <c r="B557">
        <v>93.201999999999998</v>
      </c>
      <c r="C557">
        <v>1293.32</v>
      </c>
      <c r="D557">
        <v>1285.5</v>
      </c>
      <c r="E557">
        <v>1288.8</v>
      </c>
    </row>
    <row r="558" spans="1:5">
      <c r="A558" s="9">
        <f>'(1)'!A558</f>
        <v>43091</v>
      </c>
      <c r="B558">
        <v>92.757000000000005</v>
      </c>
      <c r="C558">
        <v>1299.3800000000001</v>
      </c>
      <c r="D558">
        <v>1286.82</v>
      </c>
      <c r="E558">
        <v>1294.56</v>
      </c>
    </row>
    <row r="559" spans="1:5">
      <c r="A559" s="9">
        <f>'(1)'!A559</f>
        <v>43095</v>
      </c>
      <c r="B559">
        <v>92.838999999999999</v>
      </c>
      <c r="C559">
        <v>1297.8499999999999</v>
      </c>
      <c r="D559">
        <v>1290.5999999999999</v>
      </c>
      <c r="E559">
        <v>1293.96</v>
      </c>
    </row>
    <row r="560" spans="1:5">
      <c r="A560" s="9">
        <f>'(1)'!A560</f>
        <v>43096</v>
      </c>
      <c r="B560">
        <v>93.212000000000003</v>
      </c>
      <c r="C560">
        <v>1296.77</v>
      </c>
      <c r="D560">
        <v>1282.0999999999999</v>
      </c>
      <c r="E560">
        <v>1283.8800000000001</v>
      </c>
    </row>
    <row r="561" spans="1:5">
      <c r="A561" s="9">
        <f>'(1)'!A561</f>
        <v>43097</v>
      </c>
      <c r="B561">
        <v>93.275000000000006</v>
      </c>
      <c r="C561">
        <v>1285.3900000000001</v>
      </c>
      <c r="D561">
        <v>1270.4100000000001</v>
      </c>
      <c r="E561">
        <v>1274.94</v>
      </c>
    </row>
    <row r="562" spans="1:5">
      <c r="A562" s="9">
        <f>'(1)'!A562</f>
        <v>43098</v>
      </c>
      <c r="B562">
        <v>92.962000000000003</v>
      </c>
      <c r="C562">
        <v>1289.8800000000001</v>
      </c>
      <c r="D562">
        <v>1271.67</v>
      </c>
      <c r="E562">
        <v>1280.5</v>
      </c>
    </row>
    <row r="563" spans="1:5">
      <c r="A563" s="9">
        <f>'(1)'!A563</f>
        <v>43102</v>
      </c>
      <c r="B563">
        <v>93.096000000000004</v>
      </c>
      <c r="C563">
        <v>1281.01</v>
      </c>
      <c r="D563">
        <v>1271.0999999999999</v>
      </c>
      <c r="E563">
        <v>1276.1099999999999</v>
      </c>
    </row>
    <row r="564" spans="1:5">
      <c r="A564" s="9">
        <f>'(1)'!A564</f>
        <v>43103</v>
      </c>
      <c r="B564">
        <v>93.076999999999998</v>
      </c>
      <c r="C564">
        <v>1277.18</v>
      </c>
      <c r="D564">
        <v>1261.01</v>
      </c>
      <c r="E564">
        <v>1265.94</v>
      </c>
    </row>
    <row r="565" spans="1:5">
      <c r="A565" s="9">
        <f>'(1)'!A565</f>
        <v>43104</v>
      </c>
      <c r="B565">
        <v>93.375</v>
      </c>
      <c r="C565">
        <v>1269.3800000000001</v>
      </c>
      <c r="D565">
        <v>1260</v>
      </c>
      <c r="E565">
        <v>1263.3499999999999</v>
      </c>
    </row>
    <row r="566" spans="1:5">
      <c r="A566" s="9">
        <f>'(1)'!A566</f>
        <v>43105</v>
      </c>
      <c r="B566">
        <v>93.581000000000003</v>
      </c>
      <c r="C566">
        <v>1264.6300000000001</v>
      </c>
      <c r="D566">
        <v>1243.92</v>
      </c>
      <c r="E566">
        <v>1247.28</v>
      </c>
    </row>
    <row r="567" spans="1:5">
      <c r="A567" s="9">
        <f>'(1)'!A567</f>
        <v>43108</v>
      </c>
      <c r="B567">
        <v>93.816999999999993</v>
      </c>
      <c r="C567">
        <v>1252.55</v>
      </c>
      <c r="D567">
        <v>1243.43</v>
      </c>
      <c r="E567">
        <v>1248.5</v>
      </c>
    </row>
    <row r="568" spans="1:5">
      <c r="A568" s="9">
        <f>'(1)'!A568</f>
        <v>43109</v>
      </c>
      <c r="B568">
        <v>93.911000000000001</v>
      </c>
      <c r="C568">
        <v>1251.6500000000001</v>
      </c>
      <c r="D568">
        <v>1240.75</v>
      </c>
      <c r="E568">
        <v>1241.94</v>
      </c>
    </row>
    <row r="569" spans="1:5">
      <c r="A569" s="9">
        <f>'(1)'!A569</f>
        <v>43110</v>
      </c>
      <c r="B569">
        <v>93.927999999999997</v>
      </c>
      <c r="C569">
        <v>1246.32</v>
      </c>
      <c r="D569">
        <v>1236.49</v>
      </c>
      <c r="E569">
        <v>1244.5999999999999</v>
      </c>
    </row>
    <row r="570" spans="1:5">
      <c r="A570" s="9">
        <f>'(1)'!A570</f>
        <v>43111</v>
      </c>
      <c r="B570">
        <v>94.043999999999997</v>
      </c>
      <c r="C570">
        <v>1257.47</v>
      </c>
      <c r="D570">
        <v>1240.26</v>
      </c>
      <c r="E570">
        <v>1255.5999999999999</v>
      </c>
    </row>
    <row r="571" spans="1:5">
      <c r="A571" s="9">
        <f>'(1)'!A571</f>
        <v>43112</v>
      </c>
      <c r="B571">
        <v>93.414000000000001</v>
      </c>
      <c r="C571">
        <v>1259.19</v>
      </c>
      <c r="D571">
        <v>1248.03</v>
      </c>
      <c r="E571">
        <v>1252.92</v>
      </c>
    </row>
    <row r="572" spans="1:5">
      <c r="A572" s="9">
        <f>'(1)'!A572</f>
        <v>43116</v>
      </c>
      <c r="B572">
        <v>93.584999999999994</v>
      </c>
      <c r="C572">
        <v>1261.9100000000001</v>
      </c>
      <c r="D572">
        <v>1250.3</v>
      </c>
      <c r="E572">
        <v>1255.45</v>
      </c>
    </row>
    <row r="573" spans="1:5">
      <c r="A573" s="9">
        <f>'(1)'!A573</f>
        <v>43117</v>
      </c>
      <c r="B573">
        <v>93.995999999999995</v>
      </c>
      <c r="C573">
        <v>1264.32</v>
      </c>
      <c r="D573">
        <v>1250.3</v>
      </c>
      <c r="E573">
        <v>1262.4000000000001</v>
      </c>
    </row>
    <row r="574" spans="1:5">
      <c r="A574" s="9">
        <f>'(1)'!A574</f>
        <v>43118</v>
      </c>
      <c r="B574">
        <v>93.716999999999999</v>
      </c>
      <c r="C574">
        <v>1265.47</v>
      </c>
      <c r="D574">
        <v>1259.27</v>
      </c>
      <c r="E574">
        <v>1261.75</v>
      </c>
    </row>
    <row r="575" spans="1:5">
      <c r="A575" s="9">
        <f>'(1)'!A575</f>
        <v>43119</v>
      </c>
      <c r="B575">
        <v>93.460999999999999</v>
      </c>
      <c r="C575">
        <v>1268.05</v>
      </c>
      <c r="D575">
        <v>1261.4100000000001</v>
      </c>
      <c r="E575">
        <v>1265.58</v>
      </c>
    </row>
    <row r="576" spans="1:5">
      <c r="A576" s="9">
        <f>'(1)'!A576</f>
        <v>43122</v>
      </c>
      <c r="B576">
        <v>93.319000000000003</v>
      </c>
      <c r="C576">
        <v>1269.07</v>
      </c>
      <c r="D576">
        <v>1262.8399999999999</v>
      </c>
      <c r="E576">
        <v>1266.51</v>
      </c>
    </row>
    <row r="577" spans="1:5">
      <c r="A577" s="9">
        <f>'(1)'!A577</f>
        <v>43123</v>
      </c>
      <c r="B577">
        <v>93.453999999999994</v>
      </c>
      <c r="C577">
        <v>1278.58</v>
      </c>
      <c r="D577">
        <v>1265.05</v>
      </c>
      <c r="E577">
        <v>1275.25</v>
      </c>
    </row>
    <row r="578" spans="1:5">
      <c r="A578" s="9">
        <f>'(1)'!A578</f>
        <v>43124</v>
      </c>
      <c r="B578">
        <v>93.355999999999995</v>
      </c>
      <c r="C578">
        <v>1275.8</v>
      </c>
      <c r="D578">
        <v>1275.01</v>
      </c>
      <c r="E578">
        <v>1275.24</v>
      </c>
    </row>
    <row r="579" spans="1:5">
      <c r="A579" s="9">
        <f>'(1)'!A579</f>
        <v>43125</v>
      </c>
      <c r="B579">
        <v>93.266000000000005</v>
      </c>
      <c r="C579">
        <v>1284.76</v>
      </c>
      <c r="D579">
        <v>1273.45</v>
      </c>
      <c r="E579">
        <v>1283.02</v>
      </c>
    </row>
    <row r="580" spans="1:5">
      <c r="A580" s="9">
        <f>'(1)'!A580</f>
        <v>43126</v>
      </c>
      <c r="B580">
        <v>93.275000000000006</v>
      </c>
      <c r="C580">
        <v>1289.28</v>
      </c>
      <c r="D580">
        <v>1281.3800000000001</v>
      </c>
      <c r="E580">
        <v>1287.3</v>
      </c>
    </row>
    <row r="581" spans="1:5">
      <c r="A581" s="9">
        <f>'(1)'!A581</f>
        <v>43129</v>
      </c>
      <c r="B581">
        <v>92.984999999999999</v>
      </c>
      <c r="C581">
        <v>1296.83</v>
      </c>
      <c r="D581">
        <v>1286.48</v>
      </c>
      <c r="E581">
        <v>1294.94</v>
      </c>
    </row>
    <row r="582" spans="1:5">
      <c r="A582" s="9">
        <f>'(1)'!A582</f>
        <v>43130</v>
      </c>
      <c r="B582">
        <v>92.641000000000005</v>
      </c>
      <c r="C582">
        <v>1307.97</v>
      </c>
      <c r="D582">
        <v>1292.5999999999999</v>
      </c>
      <c r="E582">
        <v>1303.05</v>
      </c>
    </row>
    <row r="583" spans="1:5">
      <c r="A583" s="9">
        <f>'(1)'!A583</f>
        <v>43131</v>
      </c>
      <c r="B583">
        <v>92.281999999999996</v>
      </c>
      <c r="C583">
        <v>1302.55</v>
      </c>
      <c r="D583">
        <v>1302.55</v>
      </c>
      <c r="E583">
        <v>1302.55</v>
      </c>
    </row>
    <row r="584" spans="1:5">
      <c r="A584" s="9">
        <f>'(1)'!A584</f>
        <v>43132</v>
      </c>
      <c r="B584">
        <v>92.209000000000003</v>
      </c>
      <c r="C584">
        <v>1319.03</v>
      </c>
      <c r="D584">
        <v>1302.2</v>
      </c>
      <c r="E584">
        <v>1317.5</v>
      </c>
    </row>
    <row r="585" spans="1:5">
      <c r="A585" s="9">
        <f>'(1)'!A585</f>
        <v>43133</v>
      </c>
      <c r="B585">
        <v>91.864999999999995</v>
      </c>
      <c r="C585">
        <v>1321.62</v>
      </c>
      <c r="D585">
        <v>1307.3399999999999</v>
      </c>
      <c r="E585">
        <v>1313.2</v>
      </c>
    </row>
    <row r="586" spans="1:5">
      <c r="A586" s="9">
        <f>'(1)'!A586</f>
        <v>43136</v>
      </c>
      <c r="B586">
        <v>92.245999999999995</v>
      </c>
      <c r="C586">
        <v>1326.11</v>
      </c>
      <c r="D586">
        <v>1305.98</v>
      </c>
      <c r="E586">
        <v>1322.75</v>
      </c>
    </row>
    <row r="587" spans="1:5">
      <c r="A587" s="9">
        <f>'(1)'!A587</f>
        <v>43137</v>
      </c>
      <c r="B587">
        <v>91.822000000000003</v>
      </c>
      <c r="C587">
        <v>1323.94</v>
      </c>
      <c r="D587">
        <v>1313.64</v>
      </c>
      <c r="E587">
        <v>1319.35</v>
      </c>
    </row>
    <row r="588" spans="1:5">
      <c r="A588" s="9">
        <f>'(1)'!A588</f>
        <v>43138</v>
      </c>
      <c r="B588">
        <v>92.022000000000006</v>
      </c>
      <c r="C588">
        <v>1322.27</v>
      </c>
      <c r="D588">
        <v>1314.87</v>
      </c>
      <c r="E588">
        <v>1320.47</v>
      </c>
    </row>
    <row r="589" spans="1:5">
      <c r="A589" s="9">
        <f>'(1)'!A589</f>
        <v>43139</v>
      </c>
      <c r="B589">
        <v>92.304000000000002</v>
      </c>
      <c r="C589">
        <v>1320.98</v>
      </c>
      <c r="D589">
        <v>1308.8699999999999</v>
      </c>
      <c r="E589">
        <v>1312.78</v>
      </c>
    </row>
    <row r="590" spans="1:5">
      <c r="A590" s="9">
        <f>'(1)'!A590</f>
        <v>43140</v>
      </c>
      <c r="B590">
        <v>92.527000000000001</v>
      </c>
      <c r="C590">
        <v>1327.93</v>
      </c>
      <c r="D590">
        <v>1308.25</v>
      </c>
      <c r="E590">
        <v>1316.92</v>
      </c>
    </row>
    <row r="591" spans="1:5">
      <c r="A591" s="9">
        <f>'(1)'!A591</f>
        <v>43143</v>
      </c>
      <c r="B591">
        <v>92.366</v>
      </c>
      <c r="C591">
        <v>1324.2</v>
      </c>
      <c r="D591">
        <v>1315.77</v>
      </c>
      <c r="E591">
        <v>1322.37</v>
      </c>
    </row>
    <row r="592" spans="1:5">
      <c r="A592" s="9">
        <f>'(1)'!A592</f>
        <v>43144</v>
      </c>
      <c r="B592">
        <v>91.74</v>
      </c>
      <c r="C592">
        <v>1339.62</v>
      </c>
      <c r="D592">
        <v>1321.57</v>
      </c>
      <c r="E592">
        <v>1337.95</v>
      </c>
    </row>
    <row r="593" spans="1:5">
      <c r="A593" s="9">
        <f>'(1)'!A593</f>
        <v>43145</v>
      </c>
      <c r="B593">
        <v>90.899000000000001</v>
      </c>
      <c r="C593">
        <v>1344.83</v>
      </c>
      <c r="D593">
        <v>1335.3</v>
      </c>
      <c r="E593">
        <v>1340.06</v>
      </c>
    </row>
    <row r="594" spans="1:5">
      <c r="A594" s="9">
        <f>'(1)'!A594</f>
        <v>43146</v>
      </c>
      <c r="B594">
        <v>90.48</v>
      </c>
      <c r="C594">
        <v>1342.39</v>
      </c>
      <c r="D594">
        <v>1331.9</v>
      </c>
      <c r="E594">
        <v>1338.42</v>
      </c>
    </row>
    <row r="595" spans="1:5">
      <c r="A595" s="9">
        <f>'(1)'!A595</f>
        <v>43147</v>
      </c>
      <c r="B595">
        <v>90.257999999999996</v>
      </c>
      <c r="C595">
        <v>1344.09</v>
      </c>
      <c r="D595">
        <v>1325.97</v>
      </c>
      <c r="E595">
        <v>1327.15</v>
      </c>
    </row>
    <row r="596" spans="1:5">
      <c r="A596" s="9">
        <f>'(1)'!A596</f>
        <v>43151</v>
      </c>
      <c r="B596">
        <v>90.903000000000006</v>
      </c>
      <c r="C596">
        <v>1338</v>
      </c>
      <c r="D596">
        <v>1324.28</v>
      </c>
      <c r="E596">
        <v>1327.12</v>
      </c>
    </row>
    <row r="597" spans="1:5">
      <c r="A597" s="9">
        <f>'(1)'!A597</f>
        <v>43152</v>
      </c>
      <c r="B597">
        <v>90.501000000000005</v>
      </c>
      <c r="C597">
        <v>1338.17</v>
      </c>
      <c r="D597">
        <v>1325.72</v>
      </c>
      <c r="E597">
        <v>1331.86</v>
      </c>
    </row>
    <row r="598" spans="1:5">
      <c r="A598" s="9">
        <f>'(1)'!A598</f>
        <v>43153</v>
      </c>
      <c r="B598">
        <v>90.44</v>
      </c>
      <c r="C598">
        <v>1335.87</v>
      </c>
      <c r="D598">
        <v>1328.39</v>
      </c>
      <c r="E598">
        <v>1333.62</v>
      </c>
    </row>
    <row r="599" spans="1:5">
      <c r="A599" s="9">
        <f>'(1)'!A599</f>
        <v>43154</v>
      </c>
      <c r="B599">
        <v>90.331999999999994</v>
      </c>
      <c r="C599">
        <v>1342</v>
      </c>
      <c r="D599">
        <v>1331.4</v>
      </c>
      <c r="E599">
        <v>1341.17</v>
      </c>
    </row>
    <row r="600" spans="1:5">
      <c r="A600" s="9">
        <f>'(1)'!A600</f>
        <v>43157</v>
      </c>
      <c r="B600">
        <v>90.093000000000004</v>
      </c>
      <c r="C600">
        <v>1362.18</v>
      </c>
      <c r="D600">
        <v>1339.4</v>
      </c>
      <c r="E600">
        <v>1358.47</v>
      </c>
    </row>
    <row r="601" spans="1:5">
      <c r="A601" s="9">
        <f>'(1)'!A601</f>
        <v>43158</v>
      </c>
      <c r="B601">
        <v>89.283000000000001</v>
      </c>
      <c r="C601">
        <v>1366.17</v>
      </c>
      <c r="D601">
        <v>1342.44</v>
      </c>
      <c r="E601">
        <v>1348.01</v>
      </c>
    </row>
    <row r="602" spans="1:5">
      <c r="A602" s="9">
        <f>'(1)'!A602</f>
        <v>43159</v>
      </c>
      <c r="B602">
        <v>89.326999999999998</v>
      </c>
      <c r="C602">
        <v>1357.28</v>
      </c>
      <c r="D602">
        <v>1344.47</v>
      </c>
      <c r="E602">
        <v>1349.7</v>
      </c>
    </row>
    <row r="603" spans="1:5">
      <c r="A603" s="9">
        <f>'(1)'!A603</f>
        <v>43160</v>
      </c>
      <c r="B603">
        <v>89.113</v>
      </c>
      <c r="C603">
        <v>1352.47</v>
      </c>
      <c r="D603">
        <v>1337.65</v>
      </c>
      <c r="E603">
        <v>1340.31</v>
      </c>
    </row>
    <row r="604" spans="1:5">
      <c r="A604" s="9">
        <f>'(1)'!A604</f>
        <v>43161</v>
      </c>
      <c r="B604">
        <v>89.441999999999993</v>
      </c>
      <c r="C604">
        <v>1349.06</v>
      </c>
      <c r="D604">
        <v>1334.49</v>
      </c>
      <c r="E604">
        <v>1338.51</v>
      </c>
    </row>
    <row r="605" spans="1:5">
      <c r="A605" s="9">
        <f>'(1)'!A605</f>
        <v>43164</v>
      </c>
      <c r="B605">
        <v>89.1</v>
      </c>
      <c r="C605">
        <v>1348</v>
      </c>
      <c r="D605">
        <v>1332.75</v>
      </c>
      <c r="E605">
        <v>1345.15</v>
      </c>
    </row>
    <row r="606" spans="1:5">
      <c r="A606" s="9">
        <f>'(1)'!A606</f>
        <v>43165</v>
      </c>
      <c r="B606">
        <v>89.069000000000003</v>
      </c>
      <c r="C606">
        <v>1351.33</v>
      </c>
      <c r="D606">
        <v>1337.33</v>
      </c>
      <c r="E606">
        <v>1348.7</v>
      </c>
    </row>
    <row r="607" spans="1:5">
      <c r="A607" s="9">
        <f>'(1)'!A607</f>
        <v>43166</v>
      </c>
      <c r="B607">
        <v>88.638999999999996</v>
      </c>
      <c r="C607">
        <v>1350.18</v>
      </c>
      <c r="D607">
        <v>1327.45</v>
      </c>
      <c r="E607">
        <v>1332.9</v>
      </c>
    </row>
    <row r="608" spans="1:5">
      <c r="A608" s="9">
        <f>'(1)'!A608</f>
        <v>43167</v>
      </c>
      <c r="B608">
        <v>89.346999999999994</v>
      </c>
      <c r="C608">
        <v>1341.8</v>
      </c>
      <c r="D608">
        <v>1329.05</v>
      </c>
      <c r="E608">
        <v>1339.68</v>
      </c>
    </row>
    <row r="609" spans="1:5">
      <c r="A609" s="9">
        <f>'(1)'!A609</f>
        <v>43168</v>
      </c>
      <c r="B609">
        <v>89.616</v>
      </c>
      <c r="C609">
        <v>1346.31</v>
      </c>
      <c r="D609">
        <v>1320.25</v>
      </c>
      <c r="E609">
        <v>1324.11</v>
      </c>
    </row>
    <row r="610" spans="1:5">
      <c r="A610" s="9">
        <f>'(1)'!A610</f>
        <v>43171</v>
      </c>
      <c r="B610">
        <v>89.62</v>
      </c>
      <c r="C610">
        <v>1332.4</v>
      </c>
      <c r="D610">
        <v>1311.4</v>
      </c>
      <c r="E610">
        <v>1318.52</v>
      </c>
    </row>
    <row r="611" spans="1:5">
      <c r="A611" s="9">
        <f>'(1)'!A611</f>
        <v>43172</v>
      </c>
      <c r="B611">
        <v>90.244</v>
      </c>
      <c r="C611">
        <v>1322.3</v>
      </c>
      <c r="D611">
        <v>1307.1300000000001</v>
      </c>
      <c r="E611">
        <v>1318.77</v>
      </c>
    </row>
    <row r="612" spans="1:5">
      <c r="A612" s="9">
        <f>'(1)'!A612</f>
        <v>43173</v>
      </c>
      <c r="B612">
        <v>90.275999999999996</v>
      </c>
      <c r="C612">
        <v>1322.93</v>
      </c>
      <c r="D612">
        <v>1311.11</v>
      </c>
      <c r="E612">
        <v>1316.15</v>
      </c>
    </row>
    <row r="613" spans="1:5">
      <c r="A613" s="9">
        <f>'(1)'!A613</f>
        <v>43174</v>
      </c>
      <c r="B613">
        <v>90.352000000000004</v>
      </c>
      <c r="C613">
        <v>1327.69</v>
      </c>
      <c r="D613">
        <v>1314.25</v>
      </c>
      <c r="E613">
        <v>1322.76</v>
      </c>
    </row>
    <row r="614" spans="1:5">
      <c r="A614" s="9">
        <f>'(1)'!A614</f>
        <v>43175</v>
      </c>
      <c r="B614">
        <v>90.132999999999996</v>
      </c>
      <c r="C614">
        <v>1331.25</v>
      </c>
      <c r="D614">
        <v>1321.53</v>
      </c>
      <c r="E614">
        <v>1329.63</v>
      </c>
    </row>
    <row r="615" spans="1:5">
      <c r="A615" s="9">
        <f>'(1)'!A615</f>
        <v>43178</v>
      </c>
      <c r="B615">
        <v>89.69</v>
      </c>
      <c r="C615">
        <v>1355.95</v>
      </c>
      <c r="D615">
        <v>1317.33</v>
      </c>
      <c r="E615">
        <v>1350.66</v>
      </c>
    </row>
    <row r="616" spans="1:5">
      <c r="A616" s="9">
        <f>'(1)'!A616</f>
        <v>43179</v>
      </c>
      <c r="B616">
        <v>88.97</v>
      </c>
      <c r="C616">
        <v>1357.25</v>
      </c>
      <c r="D616">
        <v>1348.52</v>
      </c>
      <c r="E616">
        <v>1353.7</v>
      </c>
    </row>
    <row r="617" spans="1:5">
      <c r="A617" s="9">
        <f>'(1)'!A617</f>
        <v>43180</v>
      </c>
      <c r="B617">
        <v>88.573999999999998</v>
      </c>
      <c r="C617">
        <v>1361.85</v>
      </c>
      <c r="D617">
        <v>1344.85</v>
      </c>
      <c r="E617">
        <v>1347.1</v>
      </c>
    </row>
    <row r="618" spans="1:5">
      <c r="A618" s="9">
        <f>'(1)'!A618</f>
        <v>43181</v>
      </c>
      <c r="B618">
        <v>89.099000000000004</v>
      </c>
      <c r="C618">
        <v>1351.51</v>
      </c>
      <c r="D618">
        <v>1345.86</v>
      </c>
      <c r="E618">
        <v>1346.6</v>
      </c>
    </row>
    <row r="619" spans="1:5">
      <c r="A619" s="9">
        <f>'(1)'!A619</f>
        <v>43182</v>
      </c>
      <c r="B619">
        <v>89.24</v>
      </c>
      <c r="C619">
        <v>1348.48</v>
      </c>
      <c r="D619">
        <v>1328.45</v>
      </c>
      <c r="E619">
        <v>1329.15</v>
      </c>
    </row>
    <row r="620" spans="1:5">
      <c r="A620" s="9">
        <f>'(1)'!A620</f>
        <v>43185</v>
      </c>
      <c r="B620">
        <v>89.706999999999994</v>
      </c>
      <c r="C620">
        <v>1336.35</v>
      </c>
      <c r="D620">
        <v>1322.17</v>
      </c>
      <c r="E620">
        <v>1324.53</v>
      </c>
    </row>
    <row r="621" spans="1:5">
      <c r="A621" s="9">
        <f>'(1)'!A621</f>
        <v>43186</v>
      </c>
      <c r="B621">
        <v>90.158000000000001</v>
      </c>
      <c r="C621">
        <v>1332.57</v>
      </c>
      <c r="D621">
        <v>1321.01</v>
      </c>
      <c r="E621">
        <v>1332.2</v>
      </c>
    </row>
    <row r="622" spans="1:5">
      <c r="A622" s="9">
        <f>'(1)'!A622</f>
        <v>43187</v>
      </c>
      <c r="B622">
        <v>89.817999999999998</v>
      </c>
      <c r="C622">
        <v>1333.72</v>
      </c>
      <c r="D622">
        <v>1325.83</v>
      </c>
      <c r="E622">
        <v>1328.75</v>
      </c>
    </row>
    <row r="623" spans="1:5">
      <c r="A623" s="9">
        <f>'(1)'!A623</f>
        <v>43188</v>
      </c>
      <c r="B623">
        <v>89.962000000000003</v>
      </c>
      <c r="C623">
        <v>1341.16</v>
      </c>
      <c r="D623">
        <v>1326.63</v>
      </c>
      <c r="E623">
        <v>1333.47</v>
      </c>
    </row>
    <row r="624" spans="1:5">
      <c r="A624" s="9">
        <f>'(1)'!A624</f>
        <v>43192</v>
      </c>
      <c r="B624">
        <v>89.748000000000005</v>
      </c>
      <c r="C624">
        <v>1336.89</v>
      </c>
      <c r="D624">
        <v>1313.53</v>
      </c>
      <c r="E624">
        <v>1318.3</v>
      </c>
    </row>
    <row r="625" spans="1:5">
      <c r="A625" s="9">
        <f>'(1)'!A625</f>
        <v>43193</v>
      </c>
      <c r="B625">
        <v>90.393000000000001</v>
      </c>
      <c r="C625">
        <v>1322.59</v>
      </c>
      <c r="D625">
        <v>1315.65</v>
      </c>
      <c r="E625">
        <v>1318.38</v>
      </c>
    </row>
    <row r="626" spans="1:5">
      <c r="A626" s="9">
        <f>'(1)'!A626</f>
        <v>43194</v>
      </c>
      <c r="B626">
        <v>90.724999999999994</v>
      </c>
      <c r="C626">
        <v>1321.3</v>
      </c>
      <c r="D626">
        <v>1302.8499999999999</v>
      </c>
      <c r="E626">
        <v>1316.93</v>
      </c>
    </row>
    <row r="627" spans="1:5">
      <c r="A627" s="9">
        <f>'(1)'!A627</f>
        <v>43195</v>
      </c>
      <c r="B627">
        <v>90.245999999999995</v>
      </c>
      <c r="C627">
        <v>1325.55</v>
      </c>
      <c r="D627">
        <v>1315.27</v>
      </c>
      <c r="E627">
        <v>1322.75</v>
      </c>
    </row>
    <row r="628" spans="1:5">
      <c r="A628" s="9">
        <f>'(1)'!A628</f>
        <v>43196</v>
      </c>
      <c r="B628">
        <v>89.834000000000003</v>
      </c>
      <c r="C628">
        <v>1327.86</v>
      </c>
      <c r="D628">
        <v>1317.51</v>
      </c>
      <c r="E628">
        <v>1320.14</v>
      </c>
    </row>
    <row r="629" spans="1:5">
      <c r="A629" s="9">
        <f>'(1)'!A629</f>
        <v>43199</v>
      </c>
      <c r="B629">
        <v>89.96</v>
      </c>
      <c r="C629">
        <v>1338.73</v>
      </c>
      <c r="D629">
        <v>1319.39</v>
      </c>
      <c r="E629">
        <v>1334.65</v>
      </c>
    </row>
    <row r="630" spans="1:5">
      <c r="A630" s="9">
        <f>'(1)'!A630</f>
        <v>43200</v>
      </c>
      <c r="B630">
        <v>89.5</v>
      </c>
      <c r="C630">
        <v>1340.77</v>
      </c>
      <c r="D630">
        <v>1322.2</v>
      </c>
      <c r="E630">
        <v>1325.52</v>
      </c>
    </row>
    <row r="631" spans="1:5">
      <c r="A631" s="9">
        <f>'(1)'!A631</f>
        <v>43201</v>
      </c>
      <c r="B631">
        <v>89.581999999999994</v>
      </c>
      <c r="C631">
        <v>1329.12</v>
      </c>
      <c r="D631">
        <v>1319.08</v>
      </c>
      <c r="E631">
        <v>1321.97</v>
      </c>
    </row>
    <row r="632" spans="1:5">
      <c r="A632" s="9">
        <f>'(1)'!A632</f>
        <v>43202</v>
      </c>
      <c r="B632">
        <v>90.153999999999996</v>
      </c>
      <c r="C632">
        <v>1325.36</v>
      </c>
      <c r="D632">
        <v>1312.71</v>
      </c>
      <c r="E632">
        <v>1323.3</v>
      </c>
    </row>
    <row r="633" spans="1:5">
      <c r="A633" s="9">
        <f>'(1)'!A633</f>
        <v>43203</v>
      </c>
      <c r="B633">
        <v>90.105000000000004</v>
      </c>
      <c r="C633">
        <v>1324.78</v>
      </c>
      <c r="D633">
        <v>1315.13</v>
      </c>
      <c r="E633">
        <v>1323.05</v>
      </c>
    </row>
    <row r="634" spans="1:5">
      <c r="A634" s="9">
        <f>'(1)'!A634</f>
        <v>43206</v>
      </c>
      <c r="B634">
        <v>89.9</v>
      </c>
      <c r="C634">
        <v>1328.71</v>
      </c>
      <c r="D634">
        <v>1313.7</v>
      </c>
      <c r="E634">
        <v>1326.45</v>
      </c>
    </row>
    <row r="635" spans="1:5">
      <c r="A635" s="9">
        <f>'(1)'!A635</f>
        <v>43207</v>
      </c>
      <c r="B635">
        <v>89.694000000000003</v>
      </c>
      <c r="C635">
        <v>1330.26</v>
      </c>
      <c r="D635">
        <v>1321.52</v>
      </c>
      <c r="E635">
        <v>1324.7</v>
      </c>
    </row>
    <row r="636" spans="1:5">
      <c r="A636" s="9">
        <f>'(1)'!A636</f>
        <v>43208</v>
      </c>
      <c r="B636">
        <v>89.718999999999994</v>
      </c>
      <c r="C636">
        <v>1328.02</v>
      </c>
      <c r="D636">
        <v>1315</v>
      </c>
      <c r="E636">
        <v>1316.29</v>
      </c>
    </row>
    <row r="637" spans="1:5">
      <c r="A637" s="9">
        <f>'(1)'!A637</f>
        <v>43209</v>
      </c>
      <c r="B637">
        <v>90.13</v>
      </c>
      <c r="C637">
        <v>1321.95</v>
      </c>
      <c r="D637">
        <v>1309.68</v>
      </c>
      <c r="E637">
        <v>1314.35</v>
      </c>
    </row>
    <row r="638" spans="1:5">
      <c r="A638" s="9">
        <f>'(1)'!A638</f>
        <v>43210</v>
      </c>
      <c r="B638">
        <v>90.201999999999998</v>
      </c>
      <c r="C638">
        <v>1319.75</v>
      </c>
      <c r="D638">
        <v>1307.74</v>
      </c>
      <c r="E638">
        <v>1316.85</v>
      </c>
    </row>
    <row r="639" spans="1:5">
      <c r="A639" s="9">
        <f>'(1)'!A639</f>
        <v>43213</v>
      </c>
      <c r="B639">
        <v>89.873000000000005</v>
      </c>
      <c r="C639">
        <v>1318.37</v>
      </c>
      <c r="D639">
        <v>1307.18</v>
      </c>
      <c r="E639">
        <v>1311.3</v>
      </c>
    </row>
    <row r="640" spans="1:5">
      <c r="A640" s="9">
        <f>'(1)'!A640</f>
        <v>43214</v>
      </c>
      <c r="B640">
        <v>90.399000000000001</v>
      </c>
      <c r="C640">
        <v>1336.9</v>
      </c>
      <c r="D640">
        <v>1306</v>
      </c>
      <c r="E640">
        <v>1332.45</v>
      </c>
    </row>
    <row r="641" spans="1:5">
      <c r="A641" s="9">
        <f>'(1)'!A641</f>
        <v>43215</v>
      </c>
      <c r="B641">
        <v>89.64</v>
      </c>
      <c r="C641">
        <v>1335.13</v>
      </c>
      <c r="D641">
        <v>1324.75</v>
      </c>
      <c r="E641">
        <v>1329.02</v>
      </c>
    </row>
    <row r="642" spans="1:5">
      <c r="A642" s="9">
        <f>'(1)'!A642</f>
        <v>43216</v>
      </c>
      <c r="B642">
        <v>89.665999999999997</v>
      </c>
      <c r="C642">
        <v>1350.4</v>
      </c>
      <c r="D642">
        <v>1328.88</v>
      </c>
      <c r="E642">
        <v>1347.25</v>
      </c>
    </row>
    <row r="643" spans="1:5">
      <c r="A643" s="9">
        <f>'(1)'!A643</f>
        <v>43217</v>
      </c>
      <c r="B643">
        <v>89.47</v>
      </c>
      <c r="C643">
        <v>1356.06</v>
      </c>
      <c r="D643">
        <v>1343.48</v>
      </c>
      <c r="E643">
        <v>1353.44</v>
      </c>
    </row>
    <row r="644" spans="1:5">
      <c r="A644" s="9">
        <f>'(1)'!A644</f>
        <v>43220</v>
      </c>
      <c r="B644">
        <v>89.028000000000006</v>
      </c>
      <c r="C644">
        <v>1356.92</v>
      </c>
      <c r="D644">
        <v>1337.23</v>
      </c>
      <c r="E644">
        <v>1345.09</v>
      </c>
    </row>
    <row r="645" spans="1:5">
      <c r="A645" s="9">
        <f>'(1)'!A645</f>
        <v>43221</v>
      </c>
      <c r="B645">
        <v>89.325000000000003</v>
      </c>
      <c r="C645">
        <v>1347.18</v>
      </c>
      <c r="D645">
        <v>1323.54</v>
      </c>
      <c r="E645">
        <v>1325.06</v>
      </c>
    </row>
    <row r="646" spans="1:5">
      <c r="A646" s="9">
        <f>'(1)'!A646</f>
        <v>43222</v>
      </c>
      <c r="B646">
        <v>90.100999999999999</v>
      </c>
      <c r="C646">
        <v>1328.41</v>
      </c>
      <c r="D646">
        <v>1321.22</v>
      </c>
      <c r="E646">
        <v>1325.54</v>
      </c>
    </row>
    <row r="647" spans="1:5">
      <c r="A647" s="9">
        <f>'(1)'!A647</f>
        <v>43223</v>
      </c>
      <c r="B647">
        <v>90.090999999999994</v>
      </c>
      <c r="C647">
        <v>1327.7</v>
      </c>
      <c r="D647">
        <v>1320.7</v>
      </c>
      <c r="E647">
        <v>1325</v>
      </c>
    </row>
    <row r="648" spans="1:5">
      <c r="A648" s="9">
        <f>'(1)'!A648</f>
        <v>43224</v>
      </c>
      <c r="B648">
        <v>89.954999999999998</v>
      </c>
      <c r="C648">
        <v>1345.04</v>
      </c>
      <c r="D648">
        <v>1324.83</v>
      </c>
      <c r="E648">
        <v>1341.24</v>
      </c>
    </row>
    <row r="649" spans="1:5">
      <c r="A649" s="9">
        <f>'(1)'!A649</f>
        <v>43227</v>
      </c>
      <c r="B649">
        <v>90.048000000000002</v>
      </c>
      <c r="C649">
        <v>1342.64</v>
      </c>
      <c r="D649">
        <v>1328.93</v>
      </c>
      <c r="E649">
        <v>1332.82</v>
      </c>
    </row>
    <row r="650" spans="1:5">
      <c r="A650" s="9">
        <f>'(1)'!A650</f>
        <v>43228</v>
      </c>
      <c r="B650">
        <v>90.152000000000001</v>
      </c>
      <c r="C650">
        <v>1348.35</v>
      </c>
      <c r="D650">
        <v>1331.61</v>
      </c>
      <c r="E650">
        <v>1333.32</v>
      </c>
    </row>
    <row r="651" spans="1:5">
      <c r="A651" s="9">
        <f>'(1)'!A651</f>
        <v>43229</v>
      </c>
      <c r="B651">
        <v>90.084999999999994</v>
      </c>
      <c r="C651">
        <v>1335.06</v>
      </c>
      <c r="D651">
        <v>1322.65</v>
      </c>
      <c r="E651">
        <v>1326.55</v>
      </c>
    </row>
    <row r="652" spans="1:5">
      <c r="A652" s="9">
        <f>'(1)'!A652</f>
        <v>43230</v>
      </c>
      <c r="B652">
        <v>90.367999999999995</v>
      </c>
      <c r="C652">
        <v>1335.65</v>
      </c>
      <c r="D652">
        <v>1319.65</v>
      </c>
      <c r="E652">
        <v>1333.65</v>
      </c>
    </row>
    <row r="653" spans="1:5">
      <c r="A653" s="9">
        <f>'(1)'!A653</f>
        <v>43231</v>
      </c>
      <c r="B653">
        <v>90.134</v>
      </c>
      <c r="C653">
        <v>1338.15</v>
      </c>
      <c r="D653">
        <v>1326.91</v>
      </c>
      <c r="E653">
        <v>1336.35</v>
      </c>
    </row>
    <row r="654" spans="1:5">
      <c r="A654" s="9">
        <f>'(1)'!A654</f>
        <v>43234</v>
      </c>
      <c r="B654">
        <v>89.826999999999998</v>
      </c>
      <c r="C654">
        <v>1342.96</v>
      </c>
      <c r="D654">
        <v>1331.13</v>
      </c>
      <c r="E654">
        <v>1339.47</v>
      </c>
    </row>
    <row r="655" spans="1:5">
      <c r="A655" s="9">
        <f>'(1)'!A655</f>
        <v>43235</v>
      </c>
      <c r="B655">
        <v>89.584000000000003</v>
      </c>
      <c r="C655">
        <v>1365.4</v>
      </c>
      <c r="D655">
        <v>1338.07</v>
      </c>
      <c r="E655">
        <v>1353.35</v>
      </c>
    </row>
    <row r="656" spans="1:5">
      <c r="A656" s="9">
        <f>'(1)'!A656</f>
        <v>43236</v>
      </c>
      <c r="B656">
        <v>89.498999999999995</v>
      </c>
      <c r="C656">
        <v>1353.3</v>
      </c>
      <c r="D656">
        <v>1333.82</v>
      </c>
      <c r="E656">
        <v>1334.78</v>
      </c>
    </row>
    <row r="657" spans="1:5">
      <c r="A657" s="9">
        <f>'(1)'!A657</f>
        <v>43237</v>
      </c>
      <c r="B657">
        <v>89.757000000000005</v>
      </c>
      <c r="C657">
        <v>1347.45</v>
      </c>
      <c r="D657">
        <v>1332.87</v>
      </c>
      <c r="E657">
        <v>1345.42</v>
      </c>
    </row>
    <row r="658" spans="1:5">
      <c r="A658" s="9">
        <f>'(1)'!A658</f>
        <v>43238</v>
      </c>
      <c r="B658">
        <v>89.796000000000006</v>
      </c>
      <c r="C658">
        <v>1350.62</v>
      </c>
      <c r="D658">
        <v>1340.29</v>
      </c>
      <c r="E658">
        <v>1345.96</v>
      </c>
    </row>
    <row r="659" spans="1:5">
      <c r="A659" s="9">
        <f>'(1)'!A659</f>
        <v>43241</v>
      </c>
      <c r="B659">
        <v>89.415999999999997</v>
      </c>
      <c r="C659">
        <v>1349.55</v>
      </c>
      <c r="D659">
        <v>1337.65</v>
      </c>
      <c r="E659">
        <v>1347.46</v>
      </c>
    </row>
    <row r="660" spans="1:5">
      <c r="A660" s="9">
        <f>'(1)'!A660</f>
        <v>43242</v>
      </c>
      <c r="B660">
        <v>89.498999999999995</v>
      </c>
      <c r="C660">
        <v>1355.85</v>
      </c>
      <c r="D660">
        <v>1342.34</v>
      </c>
      <c r="E660">
        <v>1349.43</v>
      </c>
    </row>
    <row r="661" spans="1:5">
      <c r="A661" s="9">
        <f>'(1)'!A661</f>
        <v>43243</v>
      </c>
      <c r="B661">
        <v>89.620999999999995</v>
      </c>
      <c r="C661">
        <v>1354.89</v>
      </c>
      <c r="D661">
        <v>1340.91</v>
      </c>
      <c r="E661">
        <v>1345.6</v>
      </c>
    </row>
    <row r="662" spans="1:5">
      <c r="A662" s="9">
        <f>'(1)'!A662</f>
        <v>43244</v>
      </c>
      <c r="B662">
        <v>89.906000000000006</v>
      </c>
      <c r="C662">
        <v>1346.55</v>
      </c>
      <c r="D662">
        <v>1334.9</v>
      </c>
      <c r="E662">
        <v>1335.6</v>
      </c>
    </row>
    <row r="663" spans="1:5">
      <c r="A663" s="9">
        <f>'(1)'!A663</f>
        <v>43245</v>
      </c>
      <c r="B663">
        <v>90.353999999999999</v>
      </c>
      <c r="C663">
        <v>1335.75</v>
      </c>
      <c r="D663">
        <v>1322.11</v>
      </c>
      <c r="E663">
        <v>1324.87</v>
      </c>
    </row>
    <row r="664" spans="1:5">
      <c r="A664" s="9">
        <f>'(1)'!A664</f>
        <v>43249</v>
      </c>
      <c r="B664">
        <v>90.924999999999997</v>
      </c>
      <c r="C664">
        <v>1332.96</v>
      </c>
      <c r="D664">
        <v>1322.09</v>
      </c>
      <c r="E664">
        <v>1330.38</v>
      </c>
    </row>
    <row r="665" spans="1:5">
      <c r="A665" s="9">
        <f>'(1)'!A665</f>
        <v>43250</v>
      </c>
      <c r="B665">
        <v>90.757999999999996</v>
      </c>
      <c r="C665">
        <v>1332.16</v>
      </c>
      <c r="D665">
        <v>1318.81</v>
      </c>
      <c r="E665">
        <v>1323.12</v>
      </c>
    </row>
    <row r="666" spans="1:5">
      <c r="A666" s="9">
        <f>'(1)'!A666</f>
        <v>43251</v>
      </c>
      <c r="B666">
        <v>91.206999999999994</v>
      </c>
      <c r="C666">
        <v>1326.88</v>
      </c>
      <c r="D666">
        <v>1315.31</v>
      </c>
      <c r="E666">
        <v>1316.92</v>
      </c>
    </row>
    <row r="667" spans="1:5">
      <c r="A667" s="9">
        <f>'(1)'!A667</f>
        <v>43252</v>
      </c>
      <c r="B667">
        <v>91.561000000000007</v>
      </c>
      <c r="C667">
        <v>1325.58</v>
      </c>
      <c r="D667">
        <v>1315.3</v>
      </c>
      <c r="E667">
        <v>1323.35</v>
      </c>
    </row>
    <row r="668" spans="1:5">
      <c r="A668" s="9">
        <f>'(1)'!A668</f>
        <v>43255</v>
      </c>
      <c r="B668">
        <v>91.540999999999997</v>
      </c>
      <c r="C668">
        <v>1327.3</v>
      </c>
      <c r="D668">
        <v>1310.1199999999999</v>
      </c>
      <c r="E668">
        <v>1315.35</v>
      </c>
    </row>
    <row r="669" spans="1:5">
      <c r="A669" s="9">
        <f>'(1)'!A669</f>
        <v>43256</v>
      </c>
      <c r="B669">
        <v>91.805000000000007</v>
      </c>
      <c r="C669">
        <v>1316.43</v>
      </c>
      <c r="D669">
        <v>1301.77</v>
      </c>
      <c r="E669">
        <v>1303.9100000000001</v>
      </c>
    </row>
    <row r="670" spans="1:5">
      <c r="A670" s="9">
        <f>'(1)'!A670</f>
        <v>43257</v>
      </c>
      <c r="B670">
        <v>92.483000000000004</v>
      </c>
      <c r="C670">
        <v>1314.02</v>
      </c>
      <c r="D670">
        <v>1302.6300000000001</v>
      </c>
      <c r="E670">
        <v>1304.94</v>
      </c>
    </row>
    <row r="671" spans="1:5">
      <c r="A671" s="9">
        <f>'(1)'!A671</f>
        <v>43258</v>
      </c>
      <c r="B671">
        <v>92.753</v>
      </c>
      <c r="C671">
        <v>1318.4</v>
      </c>
      <c r="D671">
        <v>1304.48</v>
      </c>
      <c r="E671">
        <v>1312.1</v>
      </c>
    </row>
    <row r="672" spans="1:5">
      <c r="A672" s="9">
        <f>'(1)'!A672</f>
        <v>43259</v>
      </c>
      <c r="B672">
        <v>92.42</v>
      </c>
      <c r="C672">
        <v>1315.74</v>
      </c>
      <c r="D672">
        <v>1307.95</v>
      </c>
      <c r="E672">
        <v>1315.35</v>
      </c>
    </row>
    <row r="673" spans="1:5">
      <c r="A673" s="9">
        <f>'(1)'!A673</f>
        <v>43262</v>
      </c>
      <c r="B673">
        <v>92.587999999999994</v>
      </c>
      <c r="C673">
        <v>1319.55</v>
      </c>
      <c r="D673">
        <v>1310.24</v>
      </c>
      <c r="E673">
        <v>1314.13</v>
      </c>
    </row>
    <row r="674" spans="1:5">
      <c r="A674" s="9">
        <f>'(1)'!A674</f>
        <v>43263</v>
      </c>
      <c r="B674">
        <v>92.724999999999994</v>
      </c>
      <c r="C674">
        <v>1318.15</v>
      </c>
      <c r="D674">
        <v>1306.05</v>
      </c>
      <c r="E674">
        <v>1314.55</v>
      </c>
    </row>
    <row r="675" spans="1:5">
      <c r="A675" s="9">
        <f>'(1)'!A675</f>
        <v>43264</v>
      </c>
      <c r="B675">
        <v>93.049000000000007</v>
      </c>
      <c r="C675">
        <v>1318.08</v>
      </c>
      <c r="D675">
        <v>1304.25</v>
      </c>
      <c r="E675">
        <v>1312.7</v>
      </c>
    </row>
    <row r="676" spans="1:5">
      <c r="A676" s="9">
        <f>'(1)'!A676</f>
        <v>43265</v>
      </c>
      <c r="B676">
        <v>93.116</v>
      </c>
      <c r="C676">
        <v>1323.8</v>
      </c>
      <c r="D676">
        <v>1310.71</v>
      </c>
      <c r="E676">
        <v>1321.6</v>
      </c>
    </row>
    <row r="677" spans="1:5">
      <c r="A677" s="9">
        <f>'(1)'!A677</f>
        <v>43266</v>
      </c>
      <c r="B677">
        <v>92.721000000000004</v>
      </c>
      <c r="C677">
        <v>1326.05</v>
      </c>
      <c r="D677">
        <v>1317.05</v>
      </c>
      <c r="E677">
        <v>1318.3</v>
      </c>
    </row>
    <row r="678" spans="1:5">
      <c r="A678" s="9">
        <f>'(1)'!A678</f>
        <v>43269</v>
      </c>
      <c r="B678">
        <v>92.525999999999996</v>
      </c>
      <c r="C678">
        <v>1322.52</v>
      </c>
      <c r="D678">
        <v>1312.85</v>
      </c>
      <c r="E678">
        <v>1313.5</v>
      </c>
    </row>
    <row r="679" spans="1:5">
      <c r="A679" s="9">
        <f>'(1)'!A679</f>
        <v>43270</v>
      </c>
      <c r="B679">
        <v>92.656999999999996</v>
      </c>
      <c r="C679">
        <v>1315.06</v>
      </c>
      <c r="D679">
        <v>1288.46</v>
      </c>
      <c r="E679">
        <v>1290.52</v>
      </c>
    </row>
    <row r="680" spans="1:5">
      <c r="A680" s="9">
        <f>'(1)'!A680</f>
        <v>43271</v>
      </c>
      <c r="B680">
        <v>93.29</v>
      </c>
      <c r="C680">
        <v>1297.01</v>
      </c>
      <c r="D680">
        <v>1286.43</v>
      </c>
      <c r="E680">
        <v>1290.71</v>
      </c>
    </row>
    <row r="681" spans="1:5">
      <c r="A681" s="9">
        <f>'(1)'!A681</f>
        <v>43272</v>
      </c>
      <c r="B681">
        <v>93.293999999999997</v>
      </c>
      <c r="C681">
        <v>1297.4000000000001</v>
      </c>
      <c r="D681">
        <v>1285.17</v>
      </c>
      <c r="E681">
        <v>1290.74</v>
      </c>
    </row>
    <row r="682" spans="1:5">
      <c r="A682" s="9">
        <f>'(1)'!A682</f>
        <v>43273</v>
      </c>
      <c r="B682">
        <v>93.52</v>
      </c>
      <c r="C682">
        <v>1294.67</v>
      </c>
      <c r="D682">
        <v>1286.1199999999999</v>
      </c>
      <c r="E682">
        <v>1292.5999999999999</v>
      </c>
    </row>
    <row r="683" spans="1:5">
      <c r="A683" s="9">
        <f>'(1)'!A683</f>
        <v>43276</v>
      </c>
      <c r="B683">
        <v>93.688999999999993</v>
      </c>
      <c r="C683">
        <v>1293.24</v>
      </c>
      <c r="D683">
        <v>1282.1500000000001</v>
      </c>
      <c r="E683">
        <v>1292.5999999999999</v>
      </c>
    </row>
    <row r="684" spans="1:5">
      <c r="A684" s="9">
        <f>'(1)'!A684</f>
        <v>43277</v>
      </c>
      <c r="B684">
        <v>93.539000000000001</v>
      </c>
      <c r="C684">
        <v>1296.43</v>
      </c>
      <c r="D684">
        <v>1287.95</v>
      </c>
      <c r="E684">
        <v>1291.1400000000001</v>
      </c>
    </row>
    <row r="685" spans="1:5">
      <c r="A685" s="9">
        <f>'(1)'!A685</f>
        <v>43278</v>
      </c>
      <c r="B685">
        <v>93.555000000000007</v>
      </c>
      <c r="C685">
        <v>1298.9000000000001</v>
      </c>
      <c r="D685">
        <v>1287.56</v>
      </c>
      <c r="E685">
        <v>1293.3900000000001</v>
      </c>
    </row>
    <row r="686" spans="1:5">
      <c r="A686" s="9">
        <f>'(1)'!A686</f>
        <v>43279</v>
      </c>
      <c r="B686">
        <v>93.878</v>
      </c>
      <c r="C686">
        <v>1306.81</v>
      </c>
      <c r="D686">
        <v>1292.8399999999999</v>
      </c>
      <c r="E686">
        <v>1304.6099999999999</v>
      </c>
    </row>
    <row r="687" spans="1:5">
      <c r="A687" s="9">
        <f>'(1)'!A687</f>
        <v>43280</v>
      </c>
      <c r="B687">
        <v>93.799000000000007</v>
      </c>
      <c r="C687">
        <v>1307.9000000000001</v>
      </c>
      <c r="D687">
        <v>1299.83</v>
      </c>
      <c r="E687">
        <v>1301.7</v>
      </c>
    </row>
    <row r="688" spans="1:5">
      <c r="A688" s="9">
        <f>'(1)'!A688</f>
        <v>43283</v>
      </c>
      <c r="B688">
        <v>94.114000000000004</v>
      </c>
      <c r="C688">
        <v>1301.6099999999999</v>
      </c>
      <c r="D688">
        <v>1295.55</v>
      </c>
      <c r="E688">
        <v>1298.1099999999999</v>
      </c>
    </row>
    <row r="689" spans="1:5">
      <c r="A689" s="9">
        <f>'(1)'!A689</f>
        <v>43284</v>
      </c>
      <c r="B689">
        <v>94.403999999999996</v>
      </c>
      <c r="C689">
        <v>1308.71</v>
      </c>
      <c r="D689">
        <v>1292.42</v>
      </c>
      <c r="E689">
        <v>1298.8499999999999</v>
      </c>
    </row>
    <row r="690" spans="1:5">
      <c r="A690" s="9">
        <f>'(1)'!A690</f>
        <v>43286</v>
      </c>
      <c r="B690">
        <v>94.826999999999998</v>
      </c>
      <c r="C690">
        <v>1304.46</v>
      </c>
      <c r="D690">
        <v>1295.8699999999999</v>
      </c>
      <c r="E690">
        <v>1301.4000000000001</v>
      </c>
    </row>
    <row r="691" spans="1:5">
      <c r="A691" s="9">
        <f>'(1)'!A691</f>
        <v>43287</v>
      </c>
      <c r="B691">
        <v>94.069000000000003</v>
      </c>
      <c r="C691">
        <v>1309.8800000000001</v>
      </c>
      <c r="D691">
        <v>1297.5</v>
      </c>
      <c r="E691">
        <v>1298.52</v>
      </c>
    </row>
    <row r="692" spans="1:5">
      <c r="A692" s="9">
        <f>'(1)'!A692</f>
        <v>43290</v>
      </c>
      <c r="B692">
        <v>93.948999999999998</v>
      </c>
      <c r="C692">
        <v>1300.69</v>
      </c>
      <c r="D692">
        <v>1289.3800000000001</v>
      </c>
      <c r="E692">
        <v>1293.73</v>
      </c>
    </row>
    <row r="693" spans="1:5">
      <c r="A693" s="9">
        <f>'(1)'!A693</f>
        <v>43291</v>
      </c>
      <c r="B693">
        <v>94.167000000000002</v>
      </c>
      <c r="C693">
        <v>1298.25</v>
      </c>
      <c r="D693">
        <v>1290.1500000000001</v>
      </c>
      <c r="E693">
        <v>1292</v>
      </c>
    </row>
    <row r="694" spans="1:5">
      <c r="A694" s="9"/>
      <c r="B694">
        <v>94.052999999999997</v>
      </c>
      <c r="C694">
        <v>1300.7</v>
      </c>
      <c r="D694">
        <v>1289.8</v>
      </c>
      <c r="E694">
        <v>1296.4000000000001</v>
      </c>
    </row>
    <row r="695" spans="1:5">
      <c r="A695" s="9"/>
      <c r="B695">
        <v>93.781999999999996</v>
      </c>
      <c r="C695">
        <v>1302.05</v>
      </c>
      <c r="D695">
        <v>1292.03</v>
      </c>
      <c r="E695">
        <v>1296.4000000000001</v>
      </c>
    </row>
    <row r="696" spans="1:5">
      <c r="A696" s="9"/>
      <c r="B696">
        <v>93.572999999999993</v>
      </c>
      <c r="C696">
        <v>1303.45</v>
      </c>
      <c r="D696">
        <v>1294.8499999999999</v>
      </c>
      <c r="E696">
        <v>1297.17</v>
      </c>
    </row>
    <row r="697" spans="1:5">
      <c r="A697" s="9"/>
      <c r="B697">
        <v>93.471000000000004</v>
      </c>
      <c r="C697">
        <v>1300.69</v>
      </c>
      <c r="D697">
        <v>1292.55</v>
      </c>
      <c r="E697">
        <v>1299.3499999999999</v>
      </c>
    </row>
    <row r="698" spans="1:5">
      <c r="A698" s="9"/>
      <c r="B698">
        <v>93.566000000000003</v>
      </c>
      <c r="C698">
        <v>1302.45</v>
      </c>
      <c r="D698">
        <v>1293.9000000000001</v>
      </c>
      <c r="E698">
        <v>1300.5</v>
      </c>
    </row>
    <row r="699" spans="1:5">
      <c r="A699" s="9"/>
      <c r="B699">
        <v>93.682000000000002</v>
      </c>
      <c r="C699">
        <v>1300.69</v>
      </c>
      <c r="D699">
        <v>1292.8499999999999</v>
      </c>
      <c r="E699">
        <v>1295.95</v>
      </c>
    </row>
    <row r="700" spans="1:5">
      <c r="A700" s="9"/>
      <c r="B700">
        <v>93.828999999999994</v>
      </c>
      <c r="C700">
        <v>1301.69</v>
      </c>
      <c r="D700">
        <v>1291.3499999999999</v>
      </c>
      <c r="E700">
        <v>1299.33</v>
      </c>
    </row>
    <row r="701" spans="1:5">
      <c r="A701" s="9"/>
      <c r="B701">
        <v>93.492999999999995</v>
      </c>
      <c r="C701">
        <v>1309.5999999999999</v>
      </c>
      <c r="D701">
        <v>1297.6199999999999</v>
      </c>
      <c r="E701">
        <v>1302.3</v>
      </c>
    </row>
    <row r="702" spans="1:5">
      <c r="A702" s="9"/>
      <c r="B702">
        <v>94.915000000000006</v>
      </c>
      <c r="C702">
        <v>1303.3</v>
      </c>
      <c r="D702">
        <v>1275.42</v>
      </c>
      <c r="E702">
        <v>1279.55</v>
      </c>
    </row>
    <row r="703" spans="1:5">
      <c r="A703" s="9"/>
      <c r="B703">
        <v>94.873000000000005</v>
      </c>
      <c r="C703">
        <v>1282.51</v>
      </c>
      <c r="D703">
        <v>1277.08</v>
      </c>
      <c r="E703">
        <v>1278.31</v>
      </c>
    </row>
    <row r="704" spans="1:5">
      <c r="A704" s="9"/>
      <c r="B704">
        <v>94.629000000000005</v>
      </c>
      <c r="C704">
        <v>1284.19</v>
      </c>
      <c r="D704">
        <v>1270.43</v>
      </c>
      <c r="E704">
        <v>1274.7</v>
      </c>
    </row>
    <row r="705" spans="1:5">
      <c r="A705" s="9"/>
      <c r="B705">
        <v>94.971000000000004</v>
      </c>
      <c r="C705">
        <v>1280</v>
      </c>
      <c r="D705">
        <v>1267.6199999999999</v>
      </c>
      <c r="E705">
        <v>1267.79</v>
      </c>
    </row>
    <row r="706" spans="1:5">
      <c r="A706" s="9"/>
      <c r="B706">
        <v>95.126000000000005</v>
      </c>
      <c r="C706">
        <v>1273.8499999999999</v>
      </c>
      <c r="D706">
        <v>1261.3399999999999</v>
      </c>
      <c r="E706">
        <v>1267.2</v>
      </c>
    </row>
    <row r="707" spans="1:5">
      <c r="A707" s="9"/>
      <c r="B707">
        <v>94.849000000000004</v>
      </c>
      <c r="C707">
        <v>1271.4000000000001</v>
      </c>
      <c r="D707">
        <v>1266.51</v>
      </c>
      <c r="E707">
        <v>1269.4100000000001</v>
      </c>
    </row>
    <row r="708" spans="1:5">
      <c r="A708" s="9"/>
      <c r="B708">
        <v>94.498000000000005</v>
      </c>
      <c r="C708">
        <v>1272.75</v>
      </c>
      <c r="D708">
        <v>1264.43</v>
      </c>
      <c r="E708">
        <v>1265.6099999999999</v>
      </c>
    </row>
    <row r="709" spans="1:5">
      <c r="A709" s="9"/>
      <c r="B709">
        <v>94.293999999999997</v>
      </c>
      <c r="C709">
        <v>1267.77</v>
      </c>
      <c r="D709">
        <v>1253.33</v>
      </c>
      <c r="E709">
        <v>1259.05</v>
      </c>
    </row>
    <row r="710" spans="1:5">
      <c r="A710" s="9"/>
      <c r="B710">
        <v>94.668999999999997</v>
      </c>
      <c r="C710">
        <v>1260.23</v>
      </c>
      <c r="D710">
        <v>1250.74</v>
      </c>
      <c r="E710">
        <v>1252.29</v>
      </c>
    </row>
    <row r="711" spans="1:5">
      <c r="A711" s="9"/>
      <c r="B711">
        <v>95.272000000000006</v>
      </c>
      <c r="C711">
        <v>1254.4100000000001</v>
      </c>
      <c r="D711">
        <v>1245.69</v>
      </c>
      <c r="E711">
        <v>1248.25</v>
      </c>
    </row>
    <row r="712" spans="1:5">
      <c r="A712" s="9"/>
      <c r="B712">
        <v>95.296000000000006</v>
      </c>
      <c r="C712">
        <v>1256.1199999999999</v>
      </c>
      <c r="D712">
        <v>1245.8599999999999</v>
      </c>
      <c r="E712">
        <v>1253.1600000000001</v>
      </c>
    </row>
    <row r="713" spans="1:5">
      <c r="A713" s="9"/>
      <c r="B713">
        <v>94.626000000000005</v>
      </c>
      <c r="C713">
        <v>1254.31</v>
      </c>
      <c r="D713">
        <v>1239.67</v>
      </c>
      <c r="E713">
        <v>1242</v>
      </c>
    </row>
    <row r="714" spans="1:5">
      <c r="A714" s="9"/>
      <c r="B714">
        <v>94.843999999999994</v>
      </c>
      <c r="C714">
        <v>1257.2</v>
      </c>
      <c r="D714">
        <v>1237.95</v>
      </c>
      <c r="E714">
        <v>1252.7</v>
      </c>
    </row>
    <row r="715" spans="1:5">
      <c r="A715" s="9"/>
      <c r="B715">
        <v>94.521000000000001</v>
      </c>
      <c r="C715">
        <v>1261.25</v>
      </c>
      <c r="D715">
        <v>1252.0899999999999</v>
      </c>
      <c r="E715">
        <v>1254.6600000000001</v>
      </c>
    </row>
    <row r="716" spans="1:5">
      <c r="A716" s="9"/>
      <c r="B716">
        <v>94.498000000000005</v>
      </c>
      <c r="C716">
        <v>1259.9000000000001</v>
      </c>
      <c r="D716">
        <v>1251.3</v>
      </c>
      <c r="E716">
        <v>1257.8800000000001</v>
      </c>
    </row>
    <row r="717" spans="1:5">
      <c r="A717" s="9"/>
      <c r="B717">
        <v>94.367999999999995</v>
      </c>
      <c r="C717">
        <v>1259.3599999999999</v>
      </c>
      <c r="D717">
        <v>1252.8499999999999</v>
      </c>
      <c r="E717">
        <v>1255.2</v>
      </c>
    </row>
    <row r="718" spans="1:5">
      <c r="A718" s="9"/>
      <c r="B718">
        <v>93.965000000000003</v>
      </c>
      <c r="C718">
        <v>1266.1500000000001</v>
      </c>
      <c r="D718">
        <v>1254.8800000000001</v>
      </c>
      <c r="E718">
        <v>1257.69</v>
      </c>
    </row>
    <row r="719" spans="1:5">
      <c r="A719" s="9"/>
      <c r="B719">
        <v>94.063000000000002</v>
      </c>
      <c r="C719">
        <v>1260.44</v>
      </c>
      <c r="D719">
        <v>1252.27</v>
      </c>
      <c r="E719">
        <v>1253.04</v>
      </c>
    </row>
    <row r="720" spans="1:5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</f>
        <v>GOLDS Comdty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1.9788000000000001</v>
      </c>
      <c r="C6">
        <v>2.0263</v>
      </c>
      <c r="D6">
        <v>1.9769999999999999</v>
      </c>
      <c r="E6">
        <v>2.0175000000000001</v>
      </c>
      <c r="F6" s="12">
        <v>0</v>
      </c>
    </row>
    <row r="7" spans="1:7">
      <c r="A7" s="9">
        <f>'(1)'!A7</f>
        <v>42293</v>
      </c>
      <c r="B7">
        <v>2.0245000000000002</v>
      </c>
      <c r="C7">
        <v>2.0350999999999999</v>
      </c>
      <c r="D7">
        <v>1.9981</v>
      </c>
      <c r="E7">
        <v>2.0333999999999999</v>
      </c>
      <c r="F7" s="12">
        <v>0</v>
      </c>
    </row>
    <row r="8" spans="1:7">
      <c r="A8" s="9">
        <f>'(1)'!A8</f>
        <v>42296</v>
      </c>
      <c r="B8">
        <v>2.0228000000000002</v>
      </c>
      <c r="C8">
        <v>2.0546000000000002</v>
      </c>
      <c r="D8">
        <v>2.0122</v>
      </c>
      <c r="E8">
        <v>2.0228000000000002</v>
      </c>
      <c r="F8" s="12">
        <v>0</v>
      </c>
    </row>
    <row r="9" spans="1:7">
      <c r="A9" s="9">
        <f>'(1)'!A9</f>
        <v>42297</v>
      </c>
      <c r="B9">
        <v>2.0209999999999999</v>
      </c>
      <c r="C9">
        <v>2.0775999999999999</v>
      </c>
      <c r="D9">
        <v>2.0122</v>
      </c>
      <c r="E9">
        <v>2.0670000000000002</v>
      </c>
      <c r="F9" s="12">
        <v>0</v>
      </c>
    </row>
    <row r="10" spans="1:7">
      <c r="A10" s="9">
        <f>'(1)'!A10</f>
        <v>42298</v>
      </c>
      <c r="B10">
        <v>2.0564</v>
      </c>
      <c r="C10">
        <v>2.0705999999999998</v>
      </c>
      <c r="D10">
        <v>2.0156999999999998</v>
      </c>
      <c r="E10">
        <v>2.0228000000000002</v>
      </c>
      <c r="F10" s="12">
        <v>0</v>
      </c>
    </row>
    <row r="11" spans="1:7">
      <c r="A11" s="9">
        <f>'(1)'!A11</f>
        <v>42299</v>
      </c>
      <c r="B11">
        <v>2.0192999999999999</v>
      </c>
      <c r="C11">
        <v>2.0529000000000002</v>
      </c>
      <c r="D11">
        <v>2.0015999999999998</v>
      </c>
      <c r="E11">
        <v>2.0263</v>
      </c>
      <c r="F11" s="12">
        <v>0</v>
      </c>
    </row>
    <row r="12" spans="1:7">
      <c r="A12" s="9">
        <f>'(1)'!A12</f>
        <v>42300</v>
      </c>
      <c r="B12">
        <v>2.0352000000000001</v>
      </c>
      <c r="C12">
        <v>2.0973000000000002</v>
      </c>
      <c r="D12">
        <v>2.0209999999999999</v>
      </c>
      <c r="E12">
        <v>2.0865999999999998</v>
      </c>
      <c r="F12" s="12">
        <v>0</v>
      </c>
    </row>
    <row r="13" spans="1:7">
      <c r="A13" s="9">
        <f>'(1)'!A13</f>
        <v>42303</v>
      </c>
      <c r="B13">
        <v>2.0813000000000001</v>
      </c>
      <c r="C13">
        <v>2.0831</v>
      </c>
      <c r="D13">
        <v>2.0493999999999999</v>
      </c>
      <c r="E13">
        <v>2.0564</v>
      </c>
      <c r="F13" s="12">
        <v>0</v>
      </c>
    </row>
    <row r="14" spans="1:7">
      <c r="A14" s="9">
        <f>'(1)'!A14</f>
        <v>42304</v>
      </c>
      <c r="B14">
        <v>2.0529000000000002</v>
      </c>
      <c r="C14">
        <v>2.0581999999999998</v>
      </c>
      <c r="D14">
        <v>2.0068999999999999</v>
      </c>
      <c r="E14">
        <v>2.0369999999999999</v>
      </c>
      <c r="F14" s="12">
        <v>0</v>
      </c>
    </row>
    <row r="15" spans="1:7">
      <c r="A15" s="9">
        <f>'(1)'!A15</f>
        <v>42305</v>
      </c>
      <c r="B15">
        <v>2.0405000000000002</v>
      </c>
      <c r="C15">
        <v>2.1044999999999998</v>
      </c>
      <c r="D15">
        <v>2.0264000000000002</v>
      </c>
      <c r="E15">
        <v>2.1009000000000002</v>
      </c>
      <c r="F15" s="12">
        <v>0</v>
      </c>
    </row>
    <row r="16" spans="1:7">
      <c r="A16" s="9">
        <f>'(1)'!A16</f>
        <v>42306</v>
      </c>
      <c r="B16">
        <v>2.0901999999999998</v>
      </c>
      <c r="C16">
        <v>2.1779000000000002</v>
      </c>
      <c r="D16">
        <v>2.0796000000000001</v>
      </c>
      <c r="E16">
        <v>2.1724999999999999</v>
      </c>
      <c r="F16" s="12">
        <v>0</v>
      </c>
    </row>
    <row r="17" spans="1:6">
      <c r="A17" s="9">
        <f>'(1)'!A17</f>
        <v>42307</v>
      </c>
      <c r="B17">
        <v>2.1617000000000002</v>
      </c>
      <c r="C17">
        <v>2.1816</v>
      </c>
      <c r="D17">
        <v>2.1402999999999999</v>
      </c>
      <c r="E17">
        <v>2.1421000000000001</v>
      </c>
      <c r="F17" s="12">
        <v>0</v>
      </c>
    </row>
    <row r="18" spans="1:6">
      <c r="A18" s="9">
        <f>'(1)'!A18</f>
        <v>42310</v>
      </c>
      <c r="B18">
        <v>2.1421999999999999</v>
      </c>
      <c r="C18">
        <v>2.1869999999999998</v>
      </c>
      <c r="D18">
        <v>2.1278000000000001</v>
      </c>
      <c r="E18">
        <v>2.1709000000000001</v>
      </c>
      <c r="F18" s="12">
        <v>0</v>
      </c>
    </row>
    <row r="19" spans="1:6">
      <c r="A19" s="9">
        <f>'(1)'!A19</f>
        <v>42311</v>
      </c>
      <c r="B19">
        <v>2.1637</v>
      </c>
      <c r="C19">
        <v>2.2231999999999998</v>
      </c>
      <c r="D19">
        <v>2.1637</v>
      </c>
      <c r="E19">
        <v>2.2105000000000001</v>
      </c>
      <c r="F19" s="12">
        <v>0</v>
      </c>
    </row>
    <row r="20" spans="1:6">
      <c r="A20" s="9">
        <f>'(1)'!A20</f>
        <v>42312</v>
      </c>
      <c r="B20">
        <v>2.2086999999999999</v>
      </c>
      <c r="C20">
        <v>2.2395</v>
      </c>
      <c r="D20">
        <v>2.1960999999999999</v>
      </c>
      <c r="E20">
        <v>2.2250000000000001</v>
      </c>
      <c r="F20" s="12">
        <v>0</v>
      </c>
    </row>
    <row r="21" spans="1:6">
      <c r="A21" s="9">
        <f>'(1)'!A21</f>
        <v>42313</v>
      </c>
      <c r="B21">
        <v>2.2250000000000001</v>
      </c>
      <c r="C21">
        <v>2.2612999999999999</v>
      </c>
      <c r="D21">
        <v>2.2178</v>
      </c>
      <c r="E21">
        <v>2.2323</v>
      </c>
      <c r="F21" s="12">
        <v>0</v>
      </c>
    </row>
    <row r="22" spans="1:6">
      <c r="A22" s="9">
        <f>'(1)'!A22</f>
        <v>42314</v>
      </c>
      <c r="B22">
        <v>2.2341000000000002</v>
      </c>
      <c r="C22">
        <v>2.3472</v>
      </c>
      <c r="D22">
        <v>2.2216</v>
      </c>
      <c r="E22">
        <v>2.3252000000000002</v>
      </c>
      <c r="F22" s="12">
        <v>0</v>
      </c>
    </row>
    <row r="23" spans="1:6">
      <c r="A23" s="9">
        <f>'(1)'!A23</f>
        <v>42317</v>
      </c>
      <c r="B23">
        <v>2.3252000000000002</v>
      </c>
      <c r="C23">
        <v>2.3746999999999998</v>
      </c>
      <c r="D23">
        <v>2.3233999999999999</v>
      </c>
      <c r="E23">
        <v>2.3435999999999999</v>
      </c>
      <c r="F23" s="12">
        <v>0</v>
      </c>
    </row>
    <row r="24" spans="1:6">
      <c r="A24" s="9">
        <f>'(1)'!A24</f>
        <v>42318</v>
      </c>
      <c r="B24">
        <v>2.3435999999999999</v>
      </c>
      <c r="C24">
        <v>2.3511000000000002</v>
      </c>
      <c r="D24">
        <v>2.3090000000000002</v>
      </c>
      <c r="E24">
        <v>2.3418999999999999</v>
      </c>
      <c r="F24" s="12">
        <v>0</v>
      </c>
    </row>
    <row r="25" spans="1:6">
      <c r="A25" s="9">
        <f>'(1)'!A25</f>
        <v>42319</v>
      </c>
      <c r="B25">
        <v>2.3300999999999998</v>
      </c>
      <c r="C25">
        <v>2.3300999999999998</v>
      </c>
      <c r="D25">
        <v>2.3300999999999998</v>
      </c>
      <c r="E25">
        <v>2.3300999999999998</v>
      </c>
      <c r="F25" s="12">
        <v>0</v>
      </c>
    </row>
    <row r="26" spans="1:6">
      <c r="A26" s="9">
        <f>'(1)'!A26</f>
        <v>42320</v>
      </c>
      <c r="B26">
        <v>2.3300999999999998</v>
      </c>
      <c r="C26">
        <v>2.3416000000000001</v>
      </c>
      <c r="D26">
        <v>2.2974999999999999</v>
      </c>
      <c r="E26">
        <v>2.3115999999999999</v>
      </c>
      <c r="F26" s="12">
        <v>0</v>
      </c>
    </row>
    <row r="27" spans="1:6">
      <c r="A27" s="9">
        <f>'(1)'!A27</f>
        <v>42321</v>
      </c>
      <c r="B27">
        <v>2.3151000000000002</v>
      </c>
      <c r="C27">
        <v>2.3186</v>
      </c>
      <c r="D27">
        <v>2.2658</v>
      </c>
      <c r="E27">
        <v>2.2658</v>
      </c>
      <c r="F27" s="12">
        <v>0</v>
      </c>
    </row>
    <row r="28" spans="1:6">
      <c r="A28" s="9">
        <f>'(1)'!A28</f>
        <v>42324</v>
      </c>
      <c r="B28">
        <v>2.2412000000000001</v>
      </c>
      <c r="C28">
        <v>2.2763</v>
      </c>
      <c r="D28">
        <v>2.2359999999999998</v>
      </c>
      <c r="E28">
        <v>2.2675999999999998</v>
      </c>
      <c r="F28" s="12">
        <v>0</v>
      </c>
    </row>
    <row r="29" spans="1:6">
      <c r="A29" s="9">
        <f>'(1)'!A29</f>
        <v>42325</v>
      </c>
      <c r="B29">
        <v>2.2746</v>
      </c>
      <c r="C29">
        <v>2.3115999999999999</v>
      </c>
      <c r="D29">
        <v>2.2446999999999999</v>
      </c>
      <c r="E29">
        <v>2.2658</v>
      </c>
      <c r="F29" s="12">
        <v>0</v>
      </c>
    </row>
    <row r="30" spans="1:6">
      <c r="A30" s="9">
        <f>'(1)'!A30</f>
        <v>42326</v>
      </c>
      <c r="B30">
        <v>2.2711000000000001</v>
      </c>
      <c r="C30">
        <v>2.2974999999999999</v>
      </c>
      <c r="D30">
        <v>2.2570000000000001</v>
      </c>
      <c r="E30">
        <v>2.2728000000000002</v>
      </c>
      <c r="F30" s="12">
        <v>0</v>
      </c>
    </row>
    <row r="31" spans="1:6">
      <c r="A31" s="9">
        <f>'(1)'!A31</f>
        <v>42327</v>
      </c>
      <c r="B31">
        <v>2.2728000000000002</v>
      </c>
      <c r="C31">
        <v>2.2746</v>
      </c>
      <c r="D31">
        <v>2.2307000000000001</v>
      </c>
      <c r="E31">
        <v>2.2482000000000002</v>
      </c>
      <c r="F31" s="12">
        <v>0</v>
      </c>
    </row>
    <row r="32" spans="1:6">
      <c r="A32" s="9">
        <f>'(1)'!A32</f>
        <v>42328</v>
      </c>
      <c r="B32">
        <v>2.2534999999999998</v>
      </c>
      <c r="C32">
        <v>2.2640000000000002</v>
      </c>
      <c r="D32">
        <v>2.2288999999999999</v>
      </c>
      <c r="E32">
        <v>2.2622999999999998</v>
      </c>
      <c r="F32" s="12">
        <v>0</v>
      </c>
    </row>
    <row r="33" spans="1:6">
      <c r="A33" s="9">
        <f>'(1)'!A33</f>
        <v>42331</v>
      </c>
      <c r="B33">
        <v>2.2622999999999998</v>
      </c>
      <c r="C33">
        <v>2.2957999999999998</v>
      </c>
      <c r="D33">
        <v>2.2376999999999998</v>
      </c>
      <c r="E33">
        <v>2.2376999999999998</v>
      </c>
      <c r="F33" s="12">
        <v>0</v>
      </c>
    </row>
    <row r="34" spans="1:6">
      <c r="A34" s="9">
        <f>'(1)'!A34</f>
        <v>42332</v>
      </c>
      <c r="B34">
        <v>2.2393999999999998</v>
      </c>
      <c r="C34">
        <v>2.25</v>
      </c>
      <c r="D34">
        <v>2.2044000000000001</v>
      </c>
      <c r="E34">
        <v>2.2376999999999998</v>
      </c>
      <c r="F34" s="12">
        <v>0</v>
      </c>
    </row>
    <row r="35" spans="1:6">
      <c r="A35" s="9">
        <f>'(1)'!A35</f>
        <v>42333</v>
      </c>
      <c r="B35">
        <v>2.2376999999999998</v>
      </c>
      <c r="C35">
        <v>2.2464</v>
      </c>
      <c r="D35">
        <v>2.2218999999999998</v>
      </c>
      <c r="E35">
        <v>2.2341000000000002</v>
      </c>
      <c r="F35" s="12">
        <v>0</v>
      </c>
    </row>
    <row r="36" spans="1:6">
      <c r="A36" s="9">
        <f>'(1)'!A36</f>
        <v>42335</v>
      </c>
      <c r="B36">
        <v>2.2341000000000002</v>
      </c>
      <c r="C36">
        <v>2.2341000000000002</v>
      </c>
      <c r="D36">
        <v>2.2341000000000002</v>
      </c>
      <c r="E36">
        <v>2.2341000000000002</v>
      </c>
      <c r="F36" s="12">
        <v>0</v>
      </c>
    </row>
    <row r="37" spans="1:6">
      <c r="A37" s="9">
        <f>'(1)'!A37</f>
        <v>42338</v>
      </c>
      <c r="B37">
        <v>2.2341000000000002</v>
      </c>
      <c r="C37">
        <v>2.2341000000000002</v>
      </c>
      <c r="D37">
        <v>2.2025000000000001</v>
      </c>
      <c r="E37">
        <v>2.2201</v>
      </c>
      <c r="F37" s="12">
        <v>0</v>
      </c>
    </row>
    <row r="38" spans="1:6">
      <c r="A38" s="9">
        <f>'(1)'!A38</f>
        <v>42339</v>
      </c>
      <c r="B38">
        <v>2.2147999999999999</v>
      </c>
      <c r="C38">
        <v>2.2429000000000001</v>
      </c>
      <c r="D38">
        <v>2.2042999999999999</v>
      </c>
      <c r="E38">
        <v>2.206</v>
      </c>
      <c r="F38" s="12">
        <v>0</v>
      </c>
    </row>
    <row r="39" spans="1:6">
      <c r="A39" s="9">
        <f>'(1)'!A39</f>
        <v>42340</v>
      </c>
      <c r="B39">
        <v>2.2130000000000001</v>
      </c>
      <c r="C39">
        <v>2.2376</v>
      </c>
      <c r="D39">
        <v>2.1431</v>
      </c>
      <c r="E39">
        <v>2.1431</v>
      </c>
      <c r="F39" s="12">
        <v>0</v>
      </c>
    </row>
    <row r="40" spans="1:6">
      <c r="A40" s="9">
        <f>'(1)'!A40</f>
        <v>42341</v>
      </c>
      <c r="B40">
        <v>2.1536</v>
      </c>
      <c r="C40">
        <v>2.1989999999999998</v>
      </c>
      <c r="D40">
        <v>2.1518000000000002</v>
      </c>
      <c r="E40">
        <v>2.1797</v>
      </c>
      <c r="F40" s="12">
        <v>0</v>
      </c>
    </row>
    <row r="41" spans="1:6">
      <c r="A41" s="9">
        <f>'(1)'!A41</f>
        <v>42342</v>
      </c>
      <c r="B41">
        <v>2.1831999999999998</v>
      </c>
      <c r="C41">
        <v>2.3454999999999999</v>
      </c>
      <c r="D41">
        <v>2.1762000000000001</v>
      </c>
      <c r="E41">
        <v>2.3136000000000001</v>
      </c>
      <c r="F41" s="12">
        <v>0</v>
      </c>
    </row>
    <row r="42" spans="1:6">
      <c r="A42" s="9">
        <f>'(1)'!A42</f>
        <v>42345</v>
      </c>
      <c r="B42">
        <v>2.3012000000000001</v>
      </c>
      <c r="C42">
        <v>2.3563000000000001</v>
      </c>
      <c r="D42">
        <v>2.2587000000000002</v>
      </c>
      <c r="E42">
        <v>2.2692999999999999</v>
      </c>
      <c r="F42" s="12">
        <v>0</v>
      </c>
    </row>
    <row r="43" spans="1:6">
      <c r="A43" s="9">
        <f>'(1)'!A43</f>
        <v>42346</v>
      </c>
      <c r="B43">
        <v>2.2799</v>
      </c>
      <c r="C43">
        <v>2.2906</v>
      </c>
      <c r="D43">
        <v>2.2023999999999999</v>
      </c>
      <c r="E43">
        <v>2.2288000000000001</v>
      </c>
      <c r="F43" s="12">
        <v>0</v>
      </c>
    </row>
    <row r="44" spans="1:6">
      <c r="A44" s="9">
        <f>'(1)'!A44</f>
        <v>42347</v>
      </c>
      <c r="B44">
        <v>2.2323</v>
      </c>
      <c r="C44">
        <v>2.2429000000000001</v>
      </c>
      <c r="D44">
        <v>2.1953999999999998</v>
      </c>
      <c r="E44">
        <v>2.2181999999999999</v>
      </c>
      <c r="F44" s="12">
        <v>0</v>
      </c>
    </row>
    <row r="45" spans="1:6">
      <c r="A45" s="9">
        <f>'(1)'!A45</f>
        <v>42348</v>
      </c>
      <c r="B45">
        <v>2.2235</v>
      </c>
      <c r="C45">
        <v>2.2692999999999999</v>
      </c>
      <c r="D45">
        <v>2.1953999999999998</v>
      </c>
      <c r="E45">
        <v>2.2164000000000001</v>
      </c>
      <c r="F45" s="12">
        <v>0</v>
      </c>
    </row>
    <row r="46" spans="1:6">
      <c r="A46" s="9">
        <f>'(1)'!A46</f>
        <v>42349</v>
      </c>
      <c r="B46">
        <v>2.2147000000000001</v>
      </c>
      <c r="C46">
        <v>2.2376</v>
      </c>
      <c r="D46">
        <v>2.2040999999999999</v>
      </c>
      <c r="E46">
        <v>2.2305000000000001</v>
      </c>
      <c r="F46" s="12">
        <v>0</v>
      </c>
    </row>
    <row r="47" spans="1:6">
      <c r="A47" s="9">
        <f>'(1)'!A47</f>
        <v>42352</v>
      </c>
      <c r="B47">
        <v>2.2323</v>
      </c>
      <c r="C47">
        <v>2.2376</v>
      </c>
      <c r="D47">
        <v>2.1183000000000001</v>
      </c>
      <c r="E47">
        <v>2.1269999999999998</v>
      </c>
      <c r="F47" s="12">
        <v>0</v>
      </c>
    </row>
    <row r="48" spans="1:6">
      <c r="A48" s="9">
        <f>'(1)'!A48</f>
        <v>42353</v>
      </c>
      <c r="B48">
        <v>2.1444999999999999</v>
      </c>
      <c r="C48">
        <v>2.2305000000000001</v>
      </c>
      <c r="D48">
        <v>2.1356999999999999</v>
      </c>
      <c r="E48">
        <v>2.2217000000000002</v>
      </c>
      <c r="F48" s="12">
        <v>0</v>
      </c>
    </row>
    <row r="49" spans="1:6">
      <c r="A49" s="9">
        <f>'(1)'!A49</f>
        <v>42354</v>
      </c>
      <c r="B49">
        <v>2.2181999999999999</v>
      </c>
      <c r="C49">
        <v>2.2888000000000002</v>
      </c>
      <c r="D49">
        <v>2.2004999999999999</v>
      </c>
      <c r="E49">
        <v>2.2658</v>
      </c>
      <c r="F49" s="12">
        <v>0</v>
      </c>
    </row>
    <row r="50" spans="1:6">
      <c r="A50" s="9">
        <f>'(1)'!A50</f>
        <v>42355</v>
      </c>
      <c r="B50">
        <v>2.2640000000000002</v>
      </c>
      <c r="C50">
        <v>2.3279999999999998</v>
      </c>
      <c r="D50">
        <v>2.2481</v>
      </c>
      <c r="E50">
        <v>2.2959999999999998</v>
      </c>
      <c r="F50" s="12">
        <v>0</v>
      </c>
    </row>
    <row r="51" spans="1:6">
      <c r="A51" s="9">
        <f>'(1)'!A51</f>
        <v>42356</v>
      </c>
      <c r="B51">
        <v>2.2818000000000001</v>
      </c>
      <c r="C51">
        <v>2.2835000000000001</v>
      </c>
      <c r="D51">
        <v>2.2216</v>
      </c>
      <c r="E51">
        <v>2.2233999999999998</v>
      </c>
      <c r="F51" s="12">
        <v>0</v>
      </c>
    </row>
    <row r="52" spans="1:6">
      <c r="A52" s="9">
        <f>'(1)'!A52</f>
        <v>42359</v>
      </c>
      <c r="B52">
        <v>2.2286999999999999</v>
      </c>
      <c r="C52">
        <v>2.2322000000000002</v>
      </c>
      <c r="D52">
        <v>2.1758999999999999</v>
      </c>
      <c r="E52">
        <v>2.2040000000000002</v>
      </c>
      <c r="F52" s="12">
        <v>0</v>
      </c>
    </row>
    <row r="53" spans="1:6">
      <c r="A53" s="9">
        <f>'(1)'!A53</f>
        <v>42360</v>
      </c>
      <c r="B53">
        <v>2.2004999999999999</v>
      </c>
      <c r="C53">
        <v>2.2233999999999998</v>
      </c>
      <c r="D53">
        <v>2.1705999999999999</v>
      </c>
      <c r="E53">
        <v>2.1917</v>
      </c>
      <c r="F53" s="12">
        <v>0</v>
      </c>
    </row>
    <row r="54" spans="1:6">
      <c r="A54" s="9">
        <f>'(1)'!A54</f>
        <v>42361</v>
      </c>
      <c r="B54">
        <v>2.1934</v>
      </c>
      <c r="C54">
        <v>2.2374999999999998</v>
      </c>
      <c r="D54">
        <v>2.1827999999999999</v>
      </c>
      <c r="E54">
        <v>2.2357</v>
      </c>
      <c r="F54" s="12">
        <v>0</v>
      </c>
    </row>
    <row r="55" spans="1:6">
      <c r="A55" s="9">
        <f>'(1)'!A55</f>
        <v>42362</v>
      </c>
      <c r="B55">
        <v>2.234</v>
      </c>
      <c r="C55">
        <v>2.2782</v>
      </c>
      <c r="D55">
        <v>2.2303999999999999</v>
      </c>
      <c r="E55">
        <v>2.2534000000000001</v>
      </c>
      <c r="F55" s="12">
        <v>0</v>
      </c>
    </row>
    <row r="56" spans="1:6">
      <c r="A56" s="9">
        <f>'(1)'!A56</f>
        <v>42366</v>
      </c>
      <c r="B56">
        <v>2.2534000000000001</v>
      </c>
      <c r="C56">
        <v>2.2641</v>
      </c>
      <c r="D56">
        <v>2.2374999999999998</v>
      </c>
      <c r="E56">
        <v>2.2410000000000001</v>
      </c>
      <c r="F56" s="12">
        <v>0</v>
      </c>
    </row>
    <row r="57" spans="1:6">
      <c r="A57" s="9">
        <f>'(1)'!A57</f>
        <v>42367</v>
      </c>
      <c r="B57">
        <v>2.2410000000000001</v>
      </c>
      <c r="C57">
        <v>2.2410000000000001</v>
      </c>
      <c r="D57">
        <v>2.2410000000000001</v>
      </c>
      <c r="E57">
        <v>2.2410000000000001</v>
      </c>
      <c r="F57" s="12">
        <v>0</v>
      </c>
    </row>
    <row r="58" spans="1:6">
      <c r="A58" s="9">
        <f>'(1)'!A58</f>
        <v>42368</v>
      </c>
      <c r="B58">
        <v>2.2515999999999998</v>
      </c>
      <c r="C58">
        <v>2.2551999999999999</v>
      </c>
      <c r="D58">
        <v>2.2109000000000001</v>
      </c>
      <c r="E58">
        <v>2.2303999999999999</v>
      </c>
      <c r="F58" s="12">
        <v>0</v>
      </c>
    </row>
    <row r="59" spans="1:6">
      <c r="A59" s="9">
        <f>'(1)'!A59</f>
        <v>42369</v>
      </c>
      <c r="B59">
        <v>2.2286000000000001</v>
      </c>
      <c r="C59">
        <v>2.3174999999999999</v>
      </c>
      <c r="D59">
        <v>2.2198000000000002</v>
      </c>
      <c r="E59">
        <v>2.3050000000000002</v>
      </c>
      <c r="F59" s="12">
        <v>0</v>
      </c>
    </row>
    <row r="60" spans="1:6">
      <c r="A60" s="9">
        <f>'(1)'!A60</f>
        <v>42373</v>
      </c>
      <c r="B60">
        <v>2.2978999999999998</v>
      </c>
      <c r="C60">
        <v>2.3228</v>
      </c>
      <c r="D60">
        <v>2.2835999999999999</v>
      </c>
      <c r="E60">
        <v>2.2942999999999998</v>
      </c>
      <c r="F60" s="12">
        <v>0</v>
      </c>
    </row>
    <row r="61" spans="1:6">
      <c r="A61" s="9">
        <f>'(1)'!A61</f>
        <v>42374</v>
      </c>
      <c r="B61">
        <v>2.2926000000000002</v>
      </c>
      <c r="C61">
        <v>2.3050000000000002</v>
      </c>
      <c r="D61">
        <v>2.2641</v>
      </c>
      <c r="E61">
        <v>2.2694000000000001</v>
      </c>
      <c r="F61" s="12">
        <v>0</v>
      </c>
    </row>
    <row r="62" spans="1:6">
      <c r="A62" s="9">
        <f>'(1)'!A62</f>
        <v>42375</v>
      </c>
      <c r="B62">
        <v>2.2694000000000001</v>
      </c>
      <c r="C62">
        <v>2.2694000000000001</v>
      </c>
      <c r="D62">
        <v>2.2694000000000001</v>
      </c>
      <c r="E62">
        <v>2.2694000000000001</v>
      </c>
      <c r="F62" s="12">
        <v>0</v>
      </c>
    </row>
    <row r="63" spans="1:6">
      <c r="A63" s="9">
        <f>'(1)'!A63</f>
        <v>42376</v>
      </c>
      <c r="B63">
        <v>2.2854000000000001</v>
      </c>
      <c r="C63">
        <v>2.2907999999999999</v>
      </c>
      <c r="D63">
        <v>2.1985000000000001</v>
      </c>
      <c r="E63">
        <v>2.2427999999999999</v>
      </c>
      <c r="F63" s="12">
        <v>0</v>
      </c>
    </row>
    <row r="64" spans="1:6">
      <c r="A64" s="9">
        <f>'(1)'!A64</f>
        <v>42377</v>
      </c>
      <c r="B64">
        <v>2.2391999999999999</v>
      </c>
      <c r="C64">
        <v>2.2622999999999998</v>
      </c>
      <c r="D64">
        <v>2.2214999999999998</v>
      </c>
      <c r="E64">
        <v>2.2357</v>
      </c>
      <c r="F64" s="12">
        <v>0</v>
      </c>
    </row>
    <row r="65" spans="1:6">
      <c r="A65" s="9">
        <f>'(1)'!A65</f>
        <v>42380</v>
      </c>
      <c r="B65">
        <v>2.2321</v>
      </c>
      <c r="C65">
        <v>2.2427999999999999</v>
      </c>
      <c r="D65">
        <v>2.1667000000000001</v>
      </c>
      <c r="E65">
        <v>2.1701999999999999</v>
      </c>
      <c r="F65" s="12">
        <v>0</v>
      </c>
    </row>
    <row r="66" spans="1:6">
      <c r="A66" s="9">
        <f>'(1)'!A66</f>
        <v>42381</v>
      </c>
      <c r="B66">
        <v>2.1808000000000001</v>
      </c>
      <c r="C66">
        <v>2.1983999999999999</v>
      </c>
      <c r="D66">
        <v>2.1173999999999999</v>
      </c>
      <c r="E66">
        <v>2.1455000000000002</v>
      </c>
      <c r="F66" s="12">
        <v>0</v>
      </c>
    </row>
    <row r="67" spans="1:6">
      <c r="A67" s="9">
        <f>'(1)'!A67</f>
        <v>42382</v>
      </c>
      <c r="B67">
        <v>2.1507999999999998</v>
      </c>
      <c r="C67">
        <v>2.2107999999999999</v>
      </c>
      <c r="D67">
        <v>2.1103000000000001</v>
      </c>
      <c r="E67">
        <v>2.1156000000000001</v>
      </c>
      <c r="F67" s="12">
        <v>0</v>
      </c>
    </row>
    <row r="68" spans="1:6">
      <c r="A68" s="9">
        <f>'(1)'!A68</f>
        <v>42383</v>
      </c>
      <c r="B68">
        <v>2.1225999999999998</v>
      </c>
      <c r="C68">
        <v>2.1772</v>
      </c>
      <c r="D68">
        <v>2.1084999999999998</v>
      </c>
      <c r="E68">
        <v>2.1753999999999998</v>
      </c>
      <c r="F68" s="12">
        <v>0</v>
      </c>
    </row>
    <row r="69" spans="1:6">
      <c r="A69" s="9">
        <f>'(1)'!A69</f>
        <v>42384</v>
      </c>
      <c r="B69">
        <v>2.1718999999999999</v>
      </c>
      <c r="C69">
        <v>2.1983999999999999</v>
      </c>
      <c r="D69">
        <v>2.0787</v>
      </c>
      <c r="E69">
        <v>2.1032000000000002</v>
      </c>
      <c r="F69" s="12">
        <v>0</v>
      </c>
    </row>
    <row r="70" spans="1:6">
      <c r="A70" s="9">
        <f>'(1)'!A70</f>
        <v>42388</v>
      </c>
      <c r="B70">
        <v>2.1154999999999999</v>
      </c>
      <c r="C70">
        <v>2.1488999999999998</v>
      </c>
      <c r="D70">
        <v>2.0402</v>
      </c>
      <c r="E70">
        <v>2.0926999999999998</v>
      </c>
      <c r="F70" s="12">
        <v>0</v>
      </c>
    </row>
    <row r="71" spans="1:6">
      <c r="A71" s="9">
        <f>'(1)'!A71</f>
        <v>42389</v>
      </c>
      <c r="B71">
        <v>2.0752000000000002</v>
      </c>
      <c r="C71">
        <v>2.1206999999999998</v>
      </c>
      <c r="D71">
        <v>2.0472000000000001</v>
      </c>
      <c r="E71">
        <v>2.0874000000000001</v>
      </c>
      <c r="F71" s="12">
        <v>0</v>
      </c>
    </row>
    <row r="72" spans="1:6">
      <c r="A72" s="9">
        <f>'(1)'!A72</f>
        <v>42390</v>
      </c>
      <c r="B72">
        <v>2.0979000000000001</v>
      </c>
      <c r="C72">
        <v>2.0996000000000001</v>
      </c>
      <c r="D72">
        <v>1.9843</v>
      </c>
      <c r="E72">
        <v>2.0347</v>
      </c>
      <c r="F72" s="12">
        <v>0</v>
      </c>
    </row>
    <row r="73" spans="1:6">
      <c r="A73" s="9">
        <f>'(1)'!A73</f>
        <v>42391</v>
      </c>
      <c r="B73">
        <v>2.0347</v>
      </c>
      <c r="C73">
        <v>2.0347</v>
      </c>
      <c r="D73">
        <v>2.0347</v>
      </c>
      <c r="E73">
        <v>2.0347</v>
      </c>
      <c r="F73" s="12">
        <v>0</v>
      </c>
    </row>
    <row r="74" spans="1:6">
      <c r="A74" s="9">
        <f>'(1)'!A74</f>
        <v>42394</v>
      </c>
      <c r="B74">
        <v>2.0347</v>
      </c>
      <c r="C74">
        <v>2.0853999999999999</v>
      </c>
      <c r="D74">
        <v>2.0173000000000001</v>
      </c>
      <c r="E74">
        <v>2.0556000000000001</v>
      </c>
      <c r="F74" s="12">
        <v>0</v>
      </c>
    </row>
    <row r="75" spans="1:6">
      <c r="A75" s="9">
        <f>'(1)'!A75</f>
        <v>42395</v>
      </c>
      <c r="B75">
        <v>2.0539000000000001</v>
      </c>
      <c r="C75">
        <v>2.0539000000000001</v>
      </c>
      <c r="D75">
        <v>1.9374</v>
      </c>
      <c r="E75">
        <v>1.9824000000000002</v>
      </c>
      <c r="F75" s="12">
        <v>0</v>
      </c>
    </row>
    <row r="76" spans="1:6">
      <c r="A76" s="9">
        <f>'(1)'!A76</f>
        <v>42396</v>
      </c>
      <c r="B76">
        <v>1.9927999999999999</v>
      </c>
      <c r="C76">
        <v>2.0327999999999999</v>
      </c>
      <c r="D76">
        <v>1.9546000000000001</v>
      </c>
      <c r="E76">
        <v>2.0310999999999999</v>
      </c>
      <c r="F76" s="12">
        <v>0</v>
      </c>
    </row>
    <row r="77" spans="1:6">
      <c r="A77" s="9">
        <f>'(1)'!A77</f>
        <v>42397</v>
      </c>
      <c r="B77">
        <v>2.0310999999999999</v>
      </c>
      <c r="C77">
        <v>2.0870000000000002</v>
      </c>
      <c r="D77">
        <v>2.0118999999999998</v>
      </c>
      <c r="E77">
        <v>2.0518999999999998</v>
      </c>
      <c r="F77" s="12">
        <v>0</v>
      </c>
    </row>
    <row r="78" spans="1:6">
      <c r="A78" s="9">
        <f>'(1)'!A78</f>
        <v>42398</v>
      </c>
      <c r="B78">
        <v>2.0554000000000001</v>
      </c>
      <c r="C78">
        <v>2.0623999999999998</v>
      </c>
      <c r="D78">
        <v>2.0011999999999999</v>
      </c>
      <c r="E78">
        <v>2.0011999999999999</v>
      </c>
      <c r="F78" s="12">
        <v>0</v>
      </c>
    </row>
    <row r="79" spans="1:6">
      <c r="A79" s="9">
        <f>'(1)'!A79</f>
        <v>42401</v>
      </c>
      <c r="B79">
        <v>2.0011999999999999</v>
      </c>
      <c r="C79">
        <v>2.0255999999999998</v>
      </c>
      <c r="D79">
        <v>1.9594</v>
      </c>
      <c r="E79">
        <v>1.9942</v>
      </c>
      <c r="F79" s="12">
        <v>0</v>
      </c>
    </row>
    <row r="80" spans="1:6">
      <c r="A80" s="9">
        <f>'(1)'!A80</f>
        <v>42402</v>
      </c>
      <c r="B80">
        <v>1.9872000000000001</v>
      </c>
      <c r="C80">
        <v>2.0499999999999998</v>
      </c>
      <c r="D80">
        <v>1.9784999999999999</v>
      </c>
      <c r="E80">
        <v>1.9992999999999999</v>
      </c>
      <c r="F80" s="12">
        <v>0</v>
      </c>
    </row>
    <row r="81" spans="1:6">
      <c r="A81" s="9">
        <f>'(1)'!A81</f>
        <v>42403</v>
      </c>
      <c r="B81">
        <v>1.9959</v>
      </c>
      <c r="C81">
        <v>2.0358999999999998</v>
      </c>
      <c r="D81">
        <v>1.9697</v>
      </c>
      <c r="E81">
        <v>1.9784000000000002</v>
      </c>
      <c r="F81" s="12">
        <v>0</v>
      </c>
    </row>
    <row r="82" spans="1:6">
      <c r="A82" s="9">
        <f>'(1)'!A82</f>
        <v>42404</v>
      </c>
      <c r="B82">
        <v>1.9836</v>
      </c>
      <c r="C82">
        <v>1.9887999999999999</v>
      </c>
      <c r="D82">
        <v>1.9088000000000001</v>
      </c>
      <c r="E82">
        <v>1.9209000000000001</v>
      </c>
      <c r="F82" s="12">
        <v>0</v>
      </c>
    </row>
    <row r="83" spans="1:6">
      <c r="A83" s="9">
        <f>'(1)'!A83</f>
        <v>42405</v>
      </c>
      <c r="B83">
        <v>1.9296</v>
      </c>
      <c r="C83">
        <v>1.9641999999999999</v>
      </c>
      <c r="D83">
        <v>1.9052</v>
      </c>
      <c r="E83">
        <v>1.9485999999999999</v>
      </c>
      <c r="F83" s="12">
        <v>0</v>
      </c>
    </row>
    <row r="84" spans="1:6">
      <c r="A84" s="9">
        <f>'(1)'!A84</f>
        <v>42408</v>
      </c>
      <c r="B84">
        <v>1.9399</v>
      </c>
      <c r="C84">
        <v>1.9502999999999999</v>
      </c>
      <c r="D84">
        <v>1.8448</v>
      </c>
      <c r="E84">
        <v>1.8448</v>
      </c>
      <c r="F84" s="12">
        <v>0</v>
      </c>
    </row>
    <row r="85" spans="1:6">
      <c r="A85" s="9">
        <f>'(1)'!A85</f>
        <v>42409</v>
      </c>
      <c r="B85">
        <v>1.8465</v>
      </c>
      <c r="C85">
        <v>1.8947000000000001</v>
      </c>
      <c r="D85">
        <v>1.7915999999999999</v>
      </c>
      <c r="E85">
        <v>1.8860999999999999</v>
      </c>
      <c r="F85" s="12">
        <v>0</v>
      </c>
    </row>
    <row r="86" spans="1:6">
      <c r="A86" s="9">
        <f>'(1)'!A86</f>
        <v>42410</v>
      </c>
      <c r="B86">
        <v>1.8792</v>
      </c>
      <c r="C86">
        <v>1.9083999999999999</v>
      </c>
      <c r="D86">
        <v>1.8395000000000001</v>
      </c>
      <c r="E86">
        <v>1.8395000000000001</v>
      </c>
      <c r="F86" s="12">
        <v>0</v>
      </c>
    </row>
    <row r="87" spans="1:6">
      <c r="A87" s="9">
        <f>'(1)'!A87</f>
        <v>42411</v>
      </c>
      <c r="B87">
        <v>1.8446</v>
      </c>
      <c r="C87">
        <v>1.8942999999999999</v>
      </c>
      <c r="D87">
        <v>1.8220000000000001</v>
      </c>
      <c r="E87">
        <v>1.8357000000000001</v>
      </c>
      <c r="F87" s="12">
        <v>0</v>
      </c>
    </row>
    <row r="88" spans="1:6">
      <c r="A88" s="9">
        <f>'(1)'!A88</f>
        <v>42412</v>
      </c>
      <c r="B88">
        <v>1.8477999999999999</v>
      </c>
      <c r="C88">
        <v>1.8683999999999998</v>
      </c>
      <c r="D88">
        <v>1.7311999999999999</v>
      </c>
      <c r="E88">
        <v>1.7483</v>
      </c>
      <c r="F88" s="12">
        <v>0</v>
      </c>
    </row>
    <row r="89" spans="1:6">
      <c r="A89" s="9">
        <f>'(1)'!A89</f>
        <v>42416</v>
      </c>
      <c r="B89">
        <v>1.7414000000000001</v>
      </c>
      <c r="C89">
        <v>1.7652000000000001</v>
      </c>
      <c r="D89">
        <v>1.6802999999999999</v>
      </c>
      <c r="E89">
        <v>1.726</v>
      </c>
      <c r="F89" s="12">
        <v>0</v>
      </c>
    </row>
    <row r="90" spans="1:6">
      <c r="A90" s="9">
        <f>'(1)'!A90</f>
        <v>42417</v>
      </c>
      <c r="B90">
        <v>1.7294</v>
      </c>
      <c r="C90">
        <v>1.7719</v>
      </c>
      <c r="D90">
        <v>1.6680999999999999</v>
      </c>
      <c r="E90">
        <v>1.6680999999999999</v>
      </c>
      <c r="F90" s="12">
        <v>0</v>
      </c>
    </row>
    <row r="91" spans="1:6">
      <c r="A91" s="9">
        <f>'(1)'!A91</f>
        <v>42418</v>
      </c>
      <c r="B91">
        <v>1.7035</v>
      </c>
      <c r="C91">
        <v>1.7035</v>
      </c>
      <c r="D91">
        <v>1.5286</v>
      </c>
      <c r="E91">
        <v>1.6591</v>
      </c>
      <c r="F91" s="12">
        <v>0</v>
      </c>
    </row>
    <row r="92" spans="1:6">
      <c r="A92" s="9">
        <f>'(1)'!A92</f>
        <v>42419</v>
      </c>
      <c r="B92">
        <v>1.6573</v>
      </c>
      <c r="C92">
        <v>1.7566999999999999</v>
      </c>
      <c r="D92">
        <v>1.6436999999999999</v>
      </c>
      <c r="E92">
        <v>1.7481</v>
      </c>
      <c r="F92" s="12">
        <v>0</v>
      </c>
    </row>
    <row r="93" spans="1:6">
      <c r="A93" s="9">
        <f>'(1)'!A93</f>
        <v>42422</v>
      </c>
      <c r="B93">
        <v>1.7481</v>
      </c>
      <c r="C93">
        <v>1.7481</v>
      </c>
      <c r="D93">
        <v>1.7481</v>
      </c>
      <c r="E93">
        <v>1.7481</v>
      </c>
      <c r="F93" s="12">
        <v>0</v>
      </c>
    </row>
    <row r="94" spans="1:6">
      <c r="A94" s="9">
        <f>'(1)'!A94</f>
        <v>42423</v>
      </c>
      <c r="B94">
        <v>1.7481</v>
      </c>
      <c r="C94">
        <v>1.7999000000000001</v>
      </c>
      <c r="D94">
        <v>1.7412999999999998</v>
      </c>
      <c r="E94">
        <v>1.7723</v>
      </c>
      <c r="F94" s="12">
        <v>0</v>
      </c>
    </row>
    <row r="95" spans="1:6">
      <c r="A95" s="9">
        <f>'(1)'!A95</f>
        <v>42424</v>
      </c>
      <c r="B95">
        <v>1.7774999999999999</v>
      </c>
      <c r="C95">
        <v>1.8451</v>
      </c>
      <c r="D95">
        <v>1.7379</v>
      </c>
      <c r="E95">
        <v>1.819</v>
      </c>
      <c r="F95" s="12">
        <v>0</v>
      </c>
    </row>
    <row r="96" spans="1:6">
      <c r="A96" s="9">
        <f>'(1)'!A96</f>
        <v>42425</v>
      </c>
      <c r="B96">
        <v>1.8086</v>
      </c>
      <c r="C96">
        <v>1.8277999999999999</v>
      </c>
      <c r="D96">
        <v>1.7345000000000002</v>
      </c>
      <c r="E96">
        <v>1.7396</v>
      </c>
      <c r="F96" s="12">
        <v>0</v>
      </c>
    </row>
    <row r="97" spans="1:6">
      <c r="A97" s="9">
        <f>'(1)'!A97</f>
        <v>42426</v>
      </c>
      <c r="B97">
        <v>1.7362</v>
      </c>
      <c r="C97">
        <v>1.7827999999999999</v>
      </c>
      <c r="D97">
        <v>1.7173</v>
      </c>
      <c r="E97">
        <v>1.7448999999999999</v>
      </c>
      <c r="F97" s="12">
        <v>0</v>
      </c>
    </row>
    <row r="98" spans="1:6">
      <c r="A98" s="9">
        <f>'(1)'!A98</f>
        <v>42429</v>
      </c>
      <c r="B98">
        <v>1.7448999999999999</v>
      </c>
      <c r="C98">
        <v>1.7812000000000001</v>
      </c>
      <c r="D98">
        <v>1.7431000000000001</v>
      </c>
      <c r="E98">
        <v>1.7518</v>
      </c>
      <c r="F98" s="12">
        <v>0</v>
      </c>
    </row>
    <row r="99" spans="1:6">
      <c r="A99" s="9">
        <f>'(1)'!A99</f>
        <v>42430</v>
      </c>
      <c r="B99">
        <v>1.7534999999999998</v>
      </c>
      <c r="C99">
        <v>1.8124</v>
      </c>
      <c r="D99">
        <v>1.7122000000000002</v>
      </c>
      <c r="E99">
        <v>1.7225000000000001</v>
      </c>
      <c r="F99" s="12">
        <v>0</v>
      </c>
    </row>
    <row r="100" spans="1:6">
      <c r="A100" s="9">
        <f>'(1)'!A100</f>
        <v>42431</v>
      </c>
      <c r="B100">
        <v>1.7174</v>
      </c>
      <c r="C100">
        <v>1.7536</v>
      </c>
      <c r="D100">
        <v>1.6454</v>
      </c>
      <c r="E100">
        <v>1.7484</v>
      </c>
      <c r="F100" s="12">
        <v>0</v>
      </c>
    </row>
    <row r="101" spans="1:6">
      <c r="A101" s="9">
        <f>'(1)'!A101</f>
        <v>42432</v>
      </c>
      <c r="B101">
        <v>1.7501</v>
      </c>
      <c r="C101">
        <v>1.7570000000000001</v>
      </c>
      <c r="D101">
        <v>1.6762000000000001</v>
      </c>
      <c r="E101">
        <v>1.7157</v>
      </c>
      <c r="F101" s="12">
        <v>0</v>
      </c>
    </row>
    <row r="102" spans="1:6">
      <c r="A102" s="9">
        <f>'(1)'!A102</f>
        <v>42433</v>
      </c>
      <c r="B102">
        <v>1.7208999999999999</v>
      </c>
      <c r="C102">
        <v>1.7814000000000001</v>
      </c>
      <c r="D102">
        <v>1.7122999999999999</v>
      </c>
      <c r="E102">
        <v>1.7623</v>
      </c>
      <c r="F102" s="12">
        <v>0</v>
      </c>
    </row>
    <row r="103" spans="1:6">
      <c r="A103" s="9">
        <f>'(1)'!A103</f>
        <v>42436</v>
      </c>
      <c r="B103">
        <v>1.7537</v>
      </c>
      <c r="C103">
        <v>1.7658</v>
      </c>
      <c r="D103">
        <v>1.7278</v>
      </c>
      <c r="E103">
        <v>1.7347000000000001</v>
      </c>
      <c r="F103" s="12">
        <v>0</v>
      </c>
    </row>
    <row r="104" spans="1:6">
      <c r="A104" s="9">
        <f>'(1)'!A104</f>
        <v>42437</v>
      </c>
      <c r="B104">
        <v>1.7364999999999999</v>
      </c>
      <c r="C104">
        <v>1.8353000000000002</v>
      </c>
      <c r="D104">
        <v>1.7002999999999999</v>
      </c>
      <c r="E104">
        <v>1.8249</v>
      </c>
      <c r="F104" s="12">
        <v>0</v>
      </c>
    </row>
    <row r="105" spans="1:6">
      <c r="A105" s="9">
        <f>'(1)'!A105</f>
        <v>42438</v>
      </c>
      <c r="B105">
        <v>1.8127</v>
      </c>
      <c r="C105">
        <v>1.8702999999999999</v>
      </c>
      <c r="D105">
        <v>1.8005</v>
      </c>
      <c r="E105">
        <v>1.8406</v>
      </c>
      <c r="F105" s="12">
        <v>0</v>
      </c>
    </row>
    <row r="106" spans="1:6">
      <c r="A106" s="9">
        <f>'(1)'!A106</f>
        <v>42439</v>
      </c>
      <c r="B106">
        <v>1.8319000000000001</v>
      </c>
      <c r="C106">
        <v>1.8616000000000001</v>
      </c>
      <c r="D106">
        <v>1.8128</v>
      </c>
      <c r="E106">
        <v>1.8336999999999999</v>
      </c>
      <c r="F106" s="12">
        <v>0</v>
      </c>
    </row>
    <row r="107" spans="1:6">
      <c r="A107" s="9">
        <f>'(1)'!A107</f>
        <v>42440</v>
      </c>
      <c r="B107">
        <v>1.8336999999999999</v>
      </c>
      <c r="C107">
        <v>1.9003999999999999</v>
      </c>
      <c r="D107">
        <v>1.8164</v>
      </c>
      <c r="E107">
        <v>1.8740999999999999</v>
      </c>
      <c r="F107" s="12">
        <v>0</v>
      </c>
    </row>
    <row r="108" spans="1:6">
      <c r="A108" s="9">
        <f>'(1)'!A108</f>
        <v>42443</v>
      </c>
      <c r="B108">
        <v>1.8757999999999999</v>
      </c>
      <c r="C108">
        <v>1.9180000000000001</v>
      </c>
      <c r="D108">
        <v>1.8740999999999999</v>
      </c>
      <c r="E108">
        <v>1.9056999999999999</v>
      </c>
      <c r="F108" s="12">
        <v>0</v>
      </c>
    </row>
    <row r="109" spans="1:6">
      <c r="A109" s="9">
        <f>'(1)'!A109</f>
        <v>42444</v>
      </c>
      <c r="B109">
        <v>1.9039000000000001</v>
      </c>
      <c r="C109">
        <v>1.9075</v>
      </c>
      <c r="D109">
        <v>1.8026</v>
      </c>
      <c r="E109">
        <v>1.8287</v>
      </c>
      <c r="F109" s="12">
        <v>0</v>
      </c>
    </row>
    <row r="110" spans="1:6">
      <c r="A110" s="9">
        <f>'(1)'!A110</f>
        <v>42445</v>
      </c>
      <c r="B110">
        <v>1.8252000000000002</v>
      </c>
      <c r="C110">
        <v>1.8953</v>
      </c>
      <c r="D110">
        <v>1.8235000000000001</v>
      </c>
      <c r="E110">
        <v>1.8759999999999999</v>
      </c>
      <c r="F110" s="12">
        <v>0</v>
      </c>
    </row>
    <row r="111" spans="1:6">
      <c r="A111" s="9">
        <f>'(1)'!A111</f>
        <v>42446</v>
      </c>
      <c r="B111">
        <v>1.8759999999999999</v>
      </c>
      <c r="C111">
        <v>1.95</v>
      </c>
      <c r="D111">
        <v>1.8532999999999999</v>
      </c>
      <c r="E111">
        <v>1.9323000000000001</v>
      </c>
      <c r="F111" s="12">
        <v>0</v>
      </c>
    </row>
    <row r="112" spans="1:6">
      <c r="A112" s="9">
        <f>'(1)'!A112</f>
        <v>42447</v>
      </c>
      <c r="B112">
        <v>1.9306000000000001</v>
      </c>
      <c r="C112">
        <v>1.9839</v>
      </c>
      <c r="D112">
        <v>1.9146999999999998</v>
      </c>
      <c r="E112">
        <v>1.9839</v>
      </c>
      <c r="F112" s="12">
        <v>0</v>
      </c>
    </row>
    <row r="113" spans="1:6">
      <c r="A113" s="9">
        <f>'(1)'!A113</f>
        <v>42450</v>
      </c>
      <c r="B113">
        <v>1.9839</v>
      </c>
      <c r="C113">
        <v>1.984</v>
      </c>
      <c r="D113">
        <v>1.9397</v>
      </c>
      <c r="E113">
        <v>1.9592000000000001</v>
      </c>
      <c r="F113" s="12">
        <v>0</v>
      </c>
    </row>
    <row r="114" spans="1:6">
      <c r="A114" s="9">
        <f>'(1)'!A114</f>
        <v>42451</v>
      </c>
      <c r="B114">
        <v>1.9574</v>
      </c>
      <c r="C114">
        <v>1.9734</v>
      </c>
      <c r="D114">
        <v>1.9133</v>
      </c>
      <c r="E114">
        <v>1.9699</v>
      </c>
      <c r="F114" s="12">
        <v>0</v>
      </c>
    </row>
    <row r="115" spans="1:6">
      <c r="A115" s="9">
        <f>'(1)'!A115</f>
        <v>42452</v>
      </c>
      <c r="B115">
        <v>1.9681</v>
      </c>
      <c r="C115">
        <v>1.9965999999999999</v>
      </c>
      <c r="D115">
        <v>1.9062999999999999</v>
      </c>
      <c r="E115">
        <v>1.9081000000000001</v>
      </c>
      <c r="F115" s="12">
        <v>0</v>
      </c>
    </row>
    <row r="116" spans="1:6">
      <c r="A116" s="9">
        <f>'(1)'!A116</f>
        <v>42453</v>
      </c>
      <c r="B116">
        <v>1.9028</v>
      </c>
      <c r="C116">
        <v>1.9169</v>
      </c>
      <c r="D116">
        <v>1.8519000000000001</v>
      </c>
      <c r="E116">
        <v>1.8957999999999999</v>
      </c>
      <c r="F116" s="12">
        <v>0</v>
      </c>
    </row>
    <row r="117" spans="1:6">
      <c r="A117" s="9">
        <f>'(1)'!A117</f>
        <v>42457</v>
      </c>
      <c r="B117">
        <v>1.8976</v>
      </c>
      <c r="C117">
        <v>1.8994</v>
      </c>
      <c r="D117">
        <v>1.8609</v>
      </c>
      <c r="E117">
        <v>1.8732</v>
      </c>
      <c r="F117" s="12">
        <v>0</v>
      </c>
    </row>
    <row r="118" spans="1:6">
      <c r="A118" s="9">
        <f>'(1)'!A118</f>
        <v>42458</v>
      </c>
      <c r="B118">
        <v>1.8732</v>
      </c>
      <c r="C118">
        <v>1.9226000000000001</v>
      </c>
      <c r="D118">
        <v>1.8662000000000001</v>
      </c>
      <c r="E118">
        <v>1.9155</v>
      </c>
      <c r="F118" s="12">
        <v>0</v>
      </c>
    </row>
    <row r="119" spans="1:6">
      <c r="A119" s="9">
        <f>'(1)'!A119</f>
        <v>42459</v>
      </c>
      <c r="B119">
        <v>1.919</v>
      </c>
      <c r="C119">
        <v>1.9439</v>
      </c>
      <c r="D119">
        <v>1.8786</v>
      </c>
      <c r="E119">
        <v>1.9403000000000001</v>
      </c>
      <c r="F119" s="12">
        <v>0</v>
      </c>
    </row>
    <row r="120" spans="1:6">
      <c r="A120" s="9">
        <f>'(1)'!A120</f>
        <v>42460</v>
      </c>
      <c r="B120">
        <v>1.9474</v>
      </c>
      <c r="C120">
        <v>1.9527000000000001</v>
      </c>
      <c r="D120">
        <v>1.8698000000000001</v>
      </c>
      <c r="E120">
        <v>1.8786</v>
      </c>
      <c r="F120" s="12">
        <v>0</v>
      </c>
    </row>
    <row r="121" spans="1:6">
      <c r="A121" s="9">
        <f>'(1)'!A121</f>
        <v>42461</v>
      </c>
      <c r="B121">
        <v>1.8803999999999998</v>
      </c>
      <c r="C121">
        <v>1.9</v>
      </c>
      <c r="D121">
        <v>1.8507</v>
      </c>
      <c r="E121">
        <v>1.9</v>
      </c>
      <c r="F121" s="12">
        <v>0</v>
      </c>
    </row>
    <row r="122" spans="1:6">
      <c r="A122" s="9">
        <f>'(1)'!A122</f>
        <v>42464</v>
      </c>
      <c r="B122">
        <v>1.9</v>
      </c>
      <c r="C122">
        <v>1.9</v>
      </c>
      <c r="D122">
        <v>1.9</v>
      </c>
      <c r="E122">
        <v>1.9</v>
      </c>
      <c r="F122" s="12">
        <v>0</v>
      </c>
    </row>
    <row r="123" spans="1:6">
      <c r="A123" s="9">
        <f>'(1)'!A123</f>
        <v>42465</v>
      </c>
      <c r="B123">
        <v>1.9106000000000001</v>
      </c>
      <c r="C123">
        <v>1.9196</v>
      </c>
      <c r="D123">
        <v>1.8613</v>
      </c>
      <c r="E123">
        <v>1.8860000000000001</v>
      </c>
      <c r="F123" s="12">
        <v>0</v>
      </c>
    </row>
    <row r="124" spans="1:6">
      <c r="A124" s="9">
        <f>'(1)'!A124</f>
        <v>42466</v>
      </c>
      <c r="B124">
        <v>1.8772</v>
      </c>
      <c r="C124">
        <v>1.8965999999999998</v>
      </c>
      <c r="D124">
        <v>1.7983</v>
      </c>
      <c r="E124">
        <v>1.8035000000000001</v>
      </c>
      <c r="F124" s="12">
        <v>0</v>
      </c>
    </row>
    <row r="125" spans="1:6">
      <c r="A125" s="9">
        <f>'(1)'!A125</f>
        <v>42467</v>
      </c>
      <c r="B125">
        <v>1.8069999999999999</v>
      </c>
      <c r="C125">
        <v>1.8597000000000001</v>
      </c>
      <c r="D125">
        <v>1.8018000000000001</v>
      </c>
      <c r="E125">
        <v>1.8228</v>
      </c>
      <c r="F125" s="12">
        <v>0</v>
      </c>
    </row>
    <row r="126" spans="1:6">
      <c r="A126" s="9">
        <f>'(1)'!A126</f>
        <v>42468</v>
      </c>
      <c r="B126">
        <v>1.8123</v>
      </c>
      <c r="C126">
        <v>1.8298999999999999</v>
      </c>
      <c r="D126">
        <v>1.7669000000000001</v>
      </c>
      <c r="E126">
        <v>1.7686999999999999</v>
      </c>
      <c r="F126" s="12">
        <v>0</v>
      </c>
    </row>
    <row r="127" spans="1:6">
      <c r="A127" s="9">
        <f>'(1)'!A127</f>
        <v>42471</v>
      </c>
      <c r="B127">
        <v>1.7686999999999999</v>
      </c>
      <c r="C127">
        <v>1.8125</v>
      </c>
      <c r="D127">
        <v>1.76</v>
      </c>
      <c r="E127">
        <v>1.7705</v>
      </c>
      <c r="F127" s="12">
        <v>0</v>
      </c>
    </row>
    <row r="128" spans="1:6">
      <c r="A128" s="9">
        <f>'(1)'!A128</f>
        <v>42472</v>
      </c>
      <c r="B128">
        <v>1.7635000000000001</v>
      </c>
      <c r="C128">
        <v>1.7898000000000001</v>
      </c>
      <c r="D128">
        <v>1.7513000000000001</v>
      </c>
      <c r="E128">
        <v>1.7618</v>
      </c>
      <c r="F128" s="12">
        <v>0</v>
      </c>
    </row>
    <row r="129" spans="1:6">
      <c r="A129" s="9">
        <f>'(1)'!A129</f>
        <v>42473</v>
      </c>
      <c r="B129">
        <v>1.7601</v>
      </c>
      <c r="C129">
        <v>1.7618</v>
      </c>
      <c r="D129">
        <v>1.7130999999999998</v>
      </c>
      <c r="E129">
        <v>1.7201</v>
      </c>
      <c r="F129" s="12">
        <v>0</v>
      </c>
    </row>
    <row r="130" spans="1:6">
      <c r="A130" s="9">
        <f>'(1)'!A130</f>
        <v>42474</v>
      </c>
      <c r="B130">
        <v>1.7305000000000001</v>
      </c>
      <c r="C130">
        <v>1.7724</v>
      </c>
      <c r="D130">
        <v>1.7269999999999999</v>
      </c>
      <c r="E130">
        <v>1.7549000000000001</v>
      </c>
      <c r="F130" s="12">
        <v>0</v>
      </c>
    </row>
    <row r="131" spans="1:6">
      <c r="A131" s="9">
        <f>'(1)'!A131</f>
        <v>42475</v>
      </c>
      <c r="B131">
        <v>1.7532000000000001</v>
      </c>
      <c r="C131">
        <v>1.7671000000000001</v>
      </c>
      <c r="D131">
        <v>1.6837</v>
      </c>
      <c r="E131">
        <v>1.6888999999999998</v>
      </c>
      <c r="F131" s="12">
        <v>0</v>
      </c>
    </row>
    <row r="132" spans="1:6">
      <c r="A132" s="9">
        <f>'(1)'!A132</f>
        <v>42478</v>
      </c>
      <c r="B132">
        <v>1.6975</v>
      </c>
      <c r="C132">
        <v>1.7358</v>
      </c>
      <c r="D132">
        <v>1.6975</v>
      </c>
      <c r="E132">
        <v>1.7166999999999999</v>
      </c>
      <c r="F132" s="12">
        <v>0</v>
      </c>
    </row>
    <row r="133" spans="1:6">
      <c r="A133" s="9">
        <f>'(1)'!A133</f>
        <v>42479</v>
      </c>
      <c r="B133">
        <v>1.7271000000000001</v>
      </c>
      <c r="C133">
        <v>1.7532999999999999</v>
      </c>
      <c r="D133">
        <v>1.6959</v>
      </c>
      <c r="E133">
        <v>1.7254</v>
      </c>
      <c r="F133" s="12">
        <v>0</v>
      </c>
    </row>
    <row r="134" spans="1:6">
      <c r="A134" s="9">
        <f>'(1)'!A134</f>
        <v>42480</v>
      </c>
      <c r="B134">
        <v>1.7271999999999998</v>
      </c>
      <c r="C134">
        <v>1.7831000000000001</v>
      </c>
      <c r="D134">
        <v>1.7237</v>
      </c>
      <c r="E134">
        <v>1.7761</v>
      </c>
      <c r="F134" s="12">
        <v>0</v>
      </c>
    </row>
    <row r="135" spans="1:6">
      <c r="A135" s="9">
        <f>'(1)'!A135</f>
        <v>42481</v>
      </c>
      <c r="B135">
        <v>1.7778</v>
      </c>
      <c r="C135">
        <v>1.7953999999999999</v>
      </c>
      <c r="D135">
        <v>1.7551000000000001</v>
      </c>
      <c r="E135">
        <v>1.7639</v>
      </c>
      <c r="F135" s="12">
        <v>0</v>
      </c>
    </row>
    <row r="136" spans="1:6">
      <c r="A136" s="9">
        <f>'(1)'!A136</f>
        <v>42482</v>
      </c>
      <c r="B136">
        <v>1.7690999999999999</v>
      </c>
      <c r="C136">
        <v>1.8025</v>
      </c>
      <c r="D136">
        <v>1.7499</v>
      </c>
      <c r="E136">
        <v>1.7919</v>
      </c>
      <c r="F136" s="12">
        <v>0</v>
      </c>
    </row>
    <row r="137" spans="1:6">
      <c r="A137" s="9">
        <f>'(1)'!A137</f>
        <v>42485</v>
      </c>
      <c r="B137">
        <v>1.7848999999999999</v>
      </c>
      <c r="C137">
        <v>1.7972000000000001</v>
      </c>
      <c r="D137">
        <v>1.7378</v>
      </c>
      <c r="E137">
        <v>1.7518</v>
      </c>
      <c r="F137" s="12">
        <v>0</v>
      </c>
    </row>
    <row r="138" spans="1:6">
      <c r="A138" s="9">
        <f>'(1)'!A138</f>
        <v>42486</v>
      </c>
      <c r="B138">
        <v>1.7238</v>
      </c>
      <c r="C138">
        <v>1.7850999999999999</v>
      </c>
      <c r="D138">
        <v>1.7202999999999999</v>
      </c>
      <c r="E138">
        <v>1.7711000000000001</v>
      </c>
      <c r="F138" s="12">
        <v>0</v>
      </c>
    </row>
    <row r="139" spans="1:6">
      <c r="A139" s="9">
        <f>'(1)'!A139</f>
        <v>42487</v>
      </c>
      <c r="B139">
        <v>1.7816000000000001</v>
      </c>
      <c r="C139">
        <v>1.8045</v>
      </c>
      <c r="D139">
        <v>1.7692999999999999</v>
      </c>
      <c r="E139">
        <v>1.7850999999999999</v>
      </c>
      <c r="F139" s="12">
        <v>0</v>
      </c>
    </row>
    <row r="140" spans="1:6">
      <c r="A140" s="9">
        <f>'(1)'!A140</f>
        <v>42488</v>
      </c>
      <c r="B140">
        <v>1.7764</v>
      </c>
      <c r="C140">
        <v>1.8574000000000002</v>
      </c>
      <c r="D140">
        <v>1.7519</v>
      </c>
      <c r="E140">
        <v>1.845</v>
      </c>
      <c r="F140" s="12">
        <v>0</v>
      </c>
    </row>
    <row r="141" spans="1:6">
      <c r="A141" s="9">
        <f>'(1)'!A141</f>
        <v>42489</v>
      </c>
      <c r="B141">
        <v>1.8380000000000001</v>
      </c>
      <c r="C141">
        <v>1.8894</v>
      </c>
      <c r="D141">
        <v>1.8309</v>
      </c>
      <c r="E141">
        <v>1.861</v>
      </c>
      <c r="F141" s="12">
        <v>0</v>
      </c>
    </row>
    <row r="142" spans="1:6">
      <c r="A142" s="9">
        <f>'(1)'!A142</f>
        <v>42492</v>
      </c>
      <c r="B142">
        <v>1.8646</v>
      </c>
      <c r="C142">
        <v>1.8949</v>
      </c>
      <c r="D142">
        <v>1.8452999999999999</v>
      </c>
      <c r="E142">
        <v>1.8877999999999999</v>
      </c>
      <c r="F142" s="12">
        <v>0</v>
      </c>
    </row>
    <row r="143" spans="1:6">
      <c r="A143" s="9">
        <f>'(1)'!A143</f>
        <v>42493</v>
      </c>
      <c r="B143">
        <v>1.8877999999999999</v>
      </c>
      <c r="C143">
        <v>1.9127999999999998</v>
      </c>
      <c r="D143">
        <v>1.863</v>
      </c>
      <c r="E143">
        <v>1.9127999999999998</v>
      </c>
      <c r="F143" s="12">
        <v>0</v>
      </c>
    </row>
    <row r="144" spans="1:6">
      <c r="A144" s="9">
        <f>'(1)'!A144</f>
        <v>42494</v>
      </c>
      <c r="B144">
        <v>1.9056</v>
      </c>
      <c r="C144">
        <v>1.9396</v>
      </c>
      <c r="D144">
        <v>1.8879000000000001</v>
      </c>
      <c r="E144">
        <v>1.9271</v>
      </c>
      <c r="F144" s="12">
        <v>0</v>
      </c>
    </row>
    <row r="145" spans="1:6">
      <c r="A145" s="9">
        <f>'(1)'!A145</f>
        <v>42495</v>
      </c>
      <c r="B145">
        <v>1.92</v>
      </c>
      <c r="C145">
        <v>1.9217</v>
      </c>
      <c r="D145">
        <v>1.849</v>
      </c>
      <c r="E145">
        <v>1.8508</v>
      </c>
      <c r="F145" s="12">
        <v>0</v>
      </c>
    </row>
    <row r="146" spans="1:6">
      <c r="A146" s="9">
        <f>'(1)'!A146</f>
        <v>42496</v>
      </c>
      <c r="B146">
        <v>1.8437000000000001</v>
      </c>
      <c r="C146">
        <v>1.8702999999999999</v>
      </c>
      <c r="D146">
        <v>1.8101</v>
      </c>
      <c r="E146">
        <v>1.8243</v>
      </c>
      <c r="F146" s="12">
        <v>0</v>
      </c>
    </row>
    <row r="147" spans="1:6">
      <c r="A147" s="9">
        <f>'(1)'!A147</f>
        <v>42499</v>
      </c>
      <c r="B147">
        <v>1.8227</v>
      </c>
      <c r="C147">
        <v>1.8740000000000001</v>
      </c>
      <c r="D147">
        <v>1.8138000000000001</v>
      </c>
      <c r="E147">
        <v>1.8332999999999999</v>
      </c>
      <c r="F147" s="12">
        <v>0</v>
      </c>
    </row>
    <row r="148" spans="1:6">
      <c r="A148" s="9">
        <f>'(1)'!A148</f>
        <v>42500</v>
      </c>
      <c r="B148">
        <v>1.8262</v>
      </c>
      <c r="C148">
        <v>1.8723000000000001</v>
      </c>
      <c r="D148">
        <v>1.8086</v>
      </c>
      <c r="E148">
        <v>1.8723000000000001</v>
      </c>
      <c r="F148" s="12">
        <v>0</v>
      </c>
    </row>
    <row r="149" spans="1:6">
      <c r="A149" s="9">
        <f>'(1)'!A149</f>
        <v>42501</v>
      </c>
      <c r="B149">
        <v>1.8616999999999999</v>
      </c>
      <c r="C149">
        <v>1.8671</v>
      </c>
      <c r="D149">
        <v>1.7804</v>
      </c>
      <c r="E149">
        <v>1.7963</v>
      </c>
      <c r="F149" s="12">
        <v>0</v>
      </c>
    </row>
    <row r="150" spans="1:6">
      <c r="A150" s="9">
        <f>'(1)'!A150</f>
        <v>42502</v>
      </c>
      <c r="B150">
        <v>1.7981</v>
      </c>
      <c r="C150">
        <v>1.8157000000000001</v>
      </c>
      <c r="D150">
        <v>1.7681</v>
      </c>
      <c r="E150">
        <v>1.7751999999999999</v>
      </c>
      <c r="F150" s="12">
        <v>0</v>
      </c>
    </row>
    <row r="151" spans="1:6">
      <c r="A151" s="9">
        <f>'(1)'!A151</f>
        <v>42503</v>
      </c>
      <c r="B151">
        <v>1.7770000000000001</v>
      </c>
      <c r="C151">
        <v>1.8069999999999999</v>
      </c>
      <c r="D151">
        <v>1.7330000000000001</v>
      </c>
      <c r="E151">
        <v>1.7452999999999999</v>
      </c>
      <c r="F151" s="12">
        <v>0</v>
      </c>
    </row>
    <row r="152" spans="1:6">
      <c r="A152" s="9">
        <f>'(1)'!A152</f>
        <v>42506</v>
      </c>
      <c r="B152">
        <v>1.7523</v>
      </c>
      <c r="C152">
        <v>1.7841</v>
      </c>
      <c r="D152">
        <v>1.7033</v>
      </c>
      <c r="E152">
        <v>1.7789000000000001</v>
      </c>
      <c r="F152" s="12">
        <v>0</v>
      </c>
    </row>
    <row r="153" spans="1:6">
      <c r="A153" s="9">
        <f>'(1)'!A153</f>
        <v>42507</v>
      </c>
      <c r="B153">
        <v>1.7877000000000001</v>
      </c>
      <c r="C153">
        <v>1.7894000000000001</v>
      </c>
      <c r="D153">
        <v>1.7454000000000001</v>
      </c>
      <c r="E153">
        <v>1.7507000000000001</v>
      </c>
      <c r="F153" s="12">
        <v>0</v>
      </c>
    </row>
    <row r="154" spans="1:6">
      <c r="A154" s="9">
        <f>'(1)'!A154</f>
        <v>42508</v>
      </c>
      <c r="B154">
        <v>1.7524999999999999</v>
      </c>
      <c r="C154">
        <v>1.7736000000000001</v>
      </c>
      <c r="D154">
        <v>1.7454000000000001</v>
      </c>
      <c r="E154">
        <v>1.7612999999999999</v>
      </c>
      <c r="F154" s="12">
        <v>0</v>
      </c>
    </row>
    <row r="155" spans="1:6">
      <c r="A155" s="9">
        <f>'(1)'!A155</f>
        <v>42509</v>
      </c>
      <c r="B155">
        <v>1.7631000000000001</v>
      </c>
      <c r="C155">
        <v>1.7684</v>
      </c>
      <c r="D155">
        <v>1.7191999999999998</v>
      </c>
      <c r="E155">
        <v>1.7366999999999999</v>
      </c>
      <c r="F155" s="12">
        <v>0</v>
      </c>
    </row>
    <row r="156" spans="1:6">
      <c r="A156" s="9">
        <f>'(1)'!A156</f>
        <v>42510</v>
      </c>
      <c r="B156">
        <v>1.7206000000000001</v>
      </c>
      <c r="C156">
        <v>1.7635999999999998</v>
      </c>
      <c r="D156">
        <v>1.7138</v>
      </c>
      <c r="E156">
        <v>1.7516</v>
      </c>
      <c r="F156" s="12">
        <v>0</v>
      </c>
    </row>
    <row r="157" spans="1:6">
      <c r="A157" s="9">
        <f>'(1)'!A157</f>
        <v>42513</v>
      </c>
      <c r="B157">
        <v>1.7499</v>
      </c>
      <c r="C157">
        <v>1.7532999999999999</v>
      </c>
      <c r="D157">
        <v>1.6983999999999999</v>
      </c>
      <c r="E157">
        <v>1.7000999999999999</v>
      </c>
      <c r="F157" s="12">
        <v>0</v>
      </c>
    </row>
    <row r="158" spans="1:6">
      <c r="A158" s="9">
        <f>'(1)'!A158</f>
        <v>42514</v>
      </c>
      <c r="B158">
        <v>1.6983999999999999</v>
      </c>
      <c r="C158">
        <v>1.7551000000000001</v>
      </c>
      <c r="D158">
        <v>1.6983999999999999</v>
      </c>
      <c r="E158">
        <v>1.7532999999999999</v>
      </c>
      <c r="F158" s="12">
        <v>0</v>
      </c>
    </row>
    <row r="159" spans="1:6">
      <c r="A159" s="9">
        <f>'(1)'!A159</f>
        <v>42515</v>
      </c>
      <c r="B159">
        <v>1.7499</v>
      </c>
      <c r="C159">
        <v>1.7741</v>
      </c>
      <c r="D159">
        <v>1.7343999999999999</v>
      </c>
      <c r="E159">
        <v>1.7723</v>
      </c>
      <c r="F159" s="12">
        <v>0</v>
      </c>
    </row>
    <row r="160" spans="1:6">
      <c r="A160" s="9">
        <f>'(1)'!A160</f>
        <v>42516</v>
      </c>
      <c r="B160">
        <v>1.7706</v>
      </c>
      <c r="C160">
        <v>1.8852</v>
      </c>
      <c r="D160">
        <v>1.762</v>
      </c>
      <c r="E160">
        <v>1.8538000000000001</v>
      </c>
      <c r="F160" s="12">
        <v>0</v>
      </c>
    </row>
    <row r="161" spans="1:6">
      <c r="A161" s="9">
        <f>'(1)'!A161</f>
        <v>42517</v>
      </c>
      <c r="B161">
        <v>1.8469</v>
      </c>
      <c r="C161">
        <v>1.8818000000000001</v>
      </c>
      <c r="D161">
        <v>1.8277999999999999</v>
      </c>
      <c r="E161">
        <v>1.8487</v>
      </c>
      <c r="F161" s="12">
        <v>0</v>
      </c>
    </row>
    <row r="162" spans="1:6">
      <c r="A162" s="9">
        <f>'(1)'!A162</f>
        <v>42521</v>
      </c>
      <c r="B162">
        <v>1.8487</v>
      </c>
      <c r="C162">
        <v>1.8662999999999998</v>
      </c>
      <c r="D162">
        <v>1.8348</v>
      </c>
      <c r="E162">
        <v>1.8384</v>
      </c>
      <c r="F162" s="12">
        <v>0</v>
      </c>
    </row>
    <row r="163" spans="1:6">
      <c r="A163" s="9">
        <f>'(1)'!A163</f>
        <v>42522</v>
      </c>
      <c r="B163">
        <v>1.8349</v>
      </c>
      <c r="C163">
        <v>1.8559000000000001</v>
      </c>
      <c r="D163">
        <v>1.8159000000000001</v>
      </c>
      <c r="E163">
        <v>1.835</v>
      </c>
      <c r="F163" s="12">
        <v>0</v>
      </c>
    </row>
    <row r="164" spans="1:6">
      <c r="A164" s="9">
        <f>'(1)'!A164</f>
        <v>42523</v>
      </c>
      <c r="B164">
        <v>1.8367</v>
      </c>
      <c r="C164">
        <v>1.8786</v>
      </c>
      <c r="D164">
        <v>1.8193999999999999</v>
      </c>
      <c r="E164">
        <v>1.8629</v>
      </c>
      <c r="F164" s="12">
        <v>0</v>
      </c>
    </row>
    <row r="165" spans="1:6">
      <c r="A165" s="9">
        <f>'(1)'!A165</f>
        <v>42524</v>
      </c>
      <c r="B165">
        <v>1.8593999999999999</v>
      </c>
      <c r="C165">
        <v>1.8803999999999998</v>
      </c>
      <c r="D165">
        <v>1.8473000000000002</v>
      </c>
      <c r="E165">
        <v>1.8664000000000001</v>
      </c>
      <c r="F165" s="12">
        <v>0</v>
      </c>
    </row>
    <row r="166" spans="1:6">
      <c r="A166" s="9">
        <f>'(1)'!A166</f>
        <v>42527</v>
      </c>
      <c r="B166">
        <v>1.8595000000000002</v>
      </c>
      <c r="C166">
        <v>1.8683000000000001</v>
      </c>
      <c r="D166">
        <v>1.8195000000000001</v>
      </c>
      <c r="E166">
        <v>1.8282</v>
      </c>
      <c r="F166" s="12">
        <v>0</v>
      </c>
    </row>
    <row r="167" spans="1:6">
      <c r="A167" s="9">
        <f>'(1)'!A167</f>
        <v>42528</v>
      </c>
      <c r="B167">
        <v>1.8315999999999999</v>
      </c>
      <c r="C167">
        <v>1.8528</v>
      </c>
      <c r="D167">
        <v>1.8197000000000001</v>
      </c>
      <c r="E167">
        <v>1.851</v>
      </c>
      <c r="F167" s="12">
        <v>0</v>
      </c>
    </row>
    <row r="168" spans="1:6">
      <c r="A168" s="9">
        <f>'(1)'!A168</f>
        <v>42529</v>
      </c>
      <c r="B168">
        <v>1.851</v>
      </c>
      <c r="C168">
        <v>1.851</v>
      </c>
      <c r="D168">
        <v>1.851</v>
      </c>
      <c r="E168">
        <v>1.851</v>
      </c>
      <c r="F168" s="12">
        <v>0</v>
      </c>
    </row>
    <row r="169" spans="1:6">
      <c r="A169" s="9">
        <f>'(1)'!A169</f>
        <v>42530</v>
      </c>
      <c r="B169">
        <v>1.851</v>
      </c>
      <c r="C169">
        <v>1.8877999999999999</v>
      </c>
      <c r="D169">
        <v>1.8284</v>
      </c>
      <c r="E169">
        <v>1.8458000000000001</v>
      </c>
      <c r="F169" s="12">
        <v>0</v>
      </c>
    </row>
    <row r="170" spans="1:6">
      <c r="A170" s="9">
        <f>'(1)'!A170</f>
        <v>42531</v>
      </c>
      <c r="B170">
        <v>1.8441000000000001</v>
      </c>
      <c r="C170">
        <v>1.8546</v>
      </c>
      <c r="D170">
        <v>1.8024</v>
      </c>
      <c r="E170">
        <v>1.8353999999999999</v>
      </c>
      <c r="F170" s="12">
        <v>0</v>
      </c>
    </row>
    <row r="171" spans="1:6">
      <c r="A171" s="9">
        <f>'(1)'!A171</f>
        <v>42534</v>
      </c>
      <c r="B171">
        <v>1.8353999999999999</v>
      </c>
      <c r="C171">
        <v>1.839</v>
      </c>
      <c r="D171">
        <v>1.7936999999999999</v>
      </c>
      <c r="E171">
        <v>1.7989000000000002</v>
      </c>
      <c r="F171" s="12">
        <v>0</v>
      </c>
    </row>
    <row r="172" spans="1:6">
      <c r="A172" s="9">
        <f>'(1)'!A172</f>
        <v>42535</v>
      </c>
      <c r="B172">
        <v>1.8058999999999998</v>
      </c>
      <c r="C172">
        <v>1.8111000000000002</v>
      </c>
      <c r="D172">
        <v>1.6953</v>
      </c>
      <c r="E172">
        <v>1.7004000000000001</v>
      </c>
      <c r="F172" s="12">
        <v>0</v>
      </c>
    </row>
    <row r="173" spans="1:6">
      <c r="A173" s="9">
        <f>'(1)'!A173</f>
        <v>42536</v>
      </c>
      <c r="B173">
        <v>1.7020999999999999</v>
      </c>
      <c r="C173">
        <v>1.7401</v>
      </c>
      <c r="D173">
        <v>1.7020999999999999</v>
      </c>
      <c r="E173">
        <v>1.7366999999999999</v>
      </c>
      <c r="F173" s="12">
        <v>0</v>
      </c>
    </row>
    <row r="174" spans="1:6">
      <c r="A174" s="9">
        <f>'(1)'!A174</f>
        <v>42537</v>
      </c>
      <c r="B174">
        <v>1.7315</v>
      </c>
      <c r="C174">
        <v>1.7419</v>
      </c>
      <c r="D174">
        <v>1.7021999999999999</v>
      </c>
      <c r="E174">
        <v>1.7177</v>
      </c>
      <c r="F174" s="12">
        <v>0</v>
      </c>
    </row>
    <row r="175" spans="1:6">
      <c r="A175" s="9">
        <f>'(1)'!A175</f>
        <v>42538</v>
      </c>
      <c r="B175">
        <v>1.716</v>
      </c>
      <c r="C175">
        <v>1.7194</v>
      </c>
      <c r="D175">
        <v>1.6953</v>
      </c>
      <c r="E175">
        <v>1.7021999999999999</v>
      </c>
      <c r="F175" s="12">
        <v>0</v>
      </c>
    </row>
    <row r="176" spans="1:6">
      <c r="A176" s="9">
        <f>'(1)'!A176</f>
        <v>42541</v>
      </c>
      <c r="B176">
        <v>1.7004999999999999</v>
      </c>
      <c r="C176">
        <v>1.7074</v>
      </c>
      <c r="D176">
        <v>1.6575</v>
      </c>
      <c r="E176">
        <v>1.6867000000000001</v>
      </c>
      <c r="F176" s="12">
        <v>0</v>
      </c>
    </row>
    <row r="177" spans="1:6">
      <c r="A177" s="9">
        <f>'(1)'!A177</f>
        <v>42542</v>
      </c>
      <c r="B177">
        <v>1.6798</v>
      </c>
      <c r="C177">
        <v>1.6816</v>
      </c>
      <c r="D177">
        <v>1.625</v>
      </c>
      <c r="E177">
        <v>1.6404000000000001</v>
      </c>
      <c r="F177" s="12">
        <v>0</v>
      </c>
    </row>
    <row r="178" spans="1:6">
      <c r="A178" s="9">
        <f>'(1)'!A178</f>
        <v>42543</v>
      </c>
      <c r="B178">
        <v>1.6215000000000002</v>
      </c>
      <c r="C178">
        <v>1.6387</v>
      </c>
      <c r="D178">
        <v>1.6078000000000001</v>
      </c>
      <c r="E178">
        <v>1.6095999999999999</v>
      </c>
      <c r="F178" s="12">
        <v>0</v>
      </c>
    </row>
    <row r="179" spans="1:6">
      <c r="A179" s="9">
        <f>'(1)'!A179</f>
        <v>42544</v>
      </c>
      <c r="B179">
        <v>1.6095999999999999</v>
      </c>
      <c r="C179">
        <v>1.6232</v>
      </c>
      <c r="D179">
        <v>1.5651999999999999</v>
      </c>
      <c r="E179">
        <v>1.613</v>
      </c>
      <c r="F179" s="12">
        <v>0</v>
      </c>
    </row>
    <row r="180" spans="1:6">
      <c r="A180" s="9">
        <f>'(1)'!A180</f>
        <v>42545</v>
      </c>
      <c r="B180">
        <v>1.613</v>
      </c>
      <c r="C180">
        <v>1.6352</v>
      </c>
      <c r="D180">
        <v>1.5703</v>
      </c>
      <c r="E180">
        <v>1.5720000000000001</v>
      </c>
      <c r="F180" s="12">
        <v>0</v>
      </c>
    </row>
    <row r="181" spans="1:6">
      <c r="A181" s="9">
        <f>'(1)'!A181</f>
        <v>42548</v>
      </c>
      <c r="B181">
        <v>1.5669</v>
      </c>
      <c r="C181">
        <v>1.5788</v>
      </c>
      <c r="D181">
        <v>1.5159</v>
      </c>
      <c r="E181">
        <v>1.5788</v>
      </c>
      <c r="F181" s="12">
        <v>0</v>
      </c>
    </row>
    <row r="182" spans="1:6">
      <c r="A182" s="9">
        <f>'(1)'!A182</f>
        <v>42549</v>
      </c>
      <c r="B182">
        <v>1.589</v>
      </c>
      <c r="C182">
        <v>1.6198000000000001</v>
      </c>
      <c r="D182">
        <v>1.5805</v>
      </c>
      <c r="E182">
        <v>1.6078000000000001</v>
      </c>
      <c r="F182" s="12">
        <v>0</v>
      </c>
    </row>
    <row r="183" spans="1:6">
      <c r="A183" s="9">
        <f>'(1)'!A183</f>
        <v>42550</v>
      </c>
      <c r="B183">
        <v>1.6541000000000001</v>
      </c>
      <c r="C183">
        <v>1.6886000000000001</v>
      </c>
      <c r="D183">
        <v>1.6404000000000001</v>
      </c>
      <c r="E183">
        <v>1.6886000000000001</v>
      </c>
      <c r="F183" s="12">
        <v>0</v>
      </c>
    </row>
    <row r="184" spans="1:6">
      <c r="A184" s="9">
        <f>'(1)'!A184</f>
        <v>42551</v>
      </c>
      <c r="B184">
        <v>1.6714</v>
      </c>
      <c r="C184">
        <v>1.7094</v>
      </c>
      <c r="D184">
        <v>1.6593</v>
      </c>
      <c r="E184">
        <v>1.7059</v>
      </c>
      <c r="F184" s="12">
        <v>0</v>
      </c>
    </row>
    <row r="185" spans="1:6">
      <c r="A185" s="9">
        <f>'(1)'!A185</f>
        <v>42552</v>
      </c>
      <c r="B185">
        <v>1.6973</v>
      </c>
      <c r="C185">
        <v>1.7094</v>
      </c>
      <c r="D185">
        <v>1.6783000000000001</v>
      </c>
      <c r="E185">
        <v>1.6852</v>
      </c>
      <c r="F185" s="12">
        <v>0</v>
      </c>
    </row>
    <row r="186" spans="1:6">
      <c r="A186" s="9">
        <f>'(1)'!A186</f>
        <v>42556</v>
      </c>
      <c r="B186">
        <v>1.7006999999999999</v>
      </c>
      <c r="C186">
        <v>1.7476</v>
      </c>
      <c r="D186">
        <v>1.6920999999999999</v>
      </c>
      <c r="E186">
        <v>1.7458</v>
      </c>
      <c r="F186" s="12">
        <v>0</v>
      </c>
    </row>
    <row r="187" spans="1:6">
      <c r="A187" s="9">
        <f>'(1)'!A187</f>
        <v>42557</v>
      </c>
      <c r="B187">
        <v>1.6783000000000001</v>
      </c>
      <c r="C187">
        <v>1.7006999999999999</v>
      </c>
      <c r="D187">
        <v>1.4041000000000001</v>
      </c>
      <c r="E187">
        <v>1.5598999999999998</v>
      </c>
      <c r="F187" s="12">
        <v>0</v>
      </c>
    </row>
    <row r="188" spans="1:6">
      <c r="A188" s="9">
        <f>'(1)'!A188</f>
        <v>42558</v>
      </c>
      <c r="B188">
        <v>1.5053999999999998</v>
      </c>
      <c r="C188">
        <v>1.5241</v>
      </c>
      <c r="D188">
        <v>1.4342999999999999</v>
      </c>
      <c r="E188">
        <v>1.4377</v>
      </c>
      <c r="F188" s="12">
        <v>0</v>
      </c>
    </row>
    <row r="189" spans="1:6">
      <c r="A189" s="9">
        <f>'(1)'!A189</f>
        <v>42559</v>
      </c>
      <c r="B189">
        <v>1.4377</v>
      </c>
      <c r="C189">
        <v>1.4799</v>
      </c>
      <c r="D189">
        <v>1.4258999999999999</v>
      </c>
      <c r="E189">
        <v>1.4663999999999999</v>
      </c>
      <c r="F189" s="12">
        <v>0</v>
      </c>
    </row>
    <row r="190" spans="1:6">
      <c r="A190" s="9">
        <f>'(1)'!A190</f>
        <v>42562</v>
      </c>
      <c r="B190">
        <v>1.4630000000000001</v>
      </c>
      <c r="C190">
        <v>1.5154999999999998</v>
      </c>
      <c r="D190">
        <v>1.4527999999999999</v>
      </c>
      <c r="E190">
        <v>1.5154999999999998</v>
      </c>
      <c r="F190" s="12">
        <v>0</v>
      </c>
    </row>
    <row r="191" spans="1:6">
      <c r="A191" s="9">
        <f>'(1)'!A191</f>
        <v>42563</v>
      </c>
      <c r="B191">
        <v>1.5087000000000002</v>
      </c>
      <c r="C191">
        <v>1.5444</v>
      </c>
      <c r="D191">
        <v>1.4511000000000001</v>
      </c>
      <c r="E191">
        <v>1.4697</v>
      </c>
      <c r="F191" s="12">
        <v>0</v>
      </c>
    </row>
    <row r="192" spans="1:6">
      <c r="A192" s="9">
        <f>'(1)'!A192</f>
        <v>42564</v>
      </c>
      <c r="B192">
        <v>1.468</v>
      </c>
      <c r="C192">
        <v>1.4712000000000001</v>
      </c>
      <c r="D192">
        <v>1.3784000000000001</v>
      </c>
      <c r="E192">
        <v>1.4440999999999999</v>
      </c>
      <c r="F192" s="12">
        <v>0</v>
      </c>
    </row>
    <row r="193" spans="1:6">
      <c r="A193" s="9">
        <f>'(1)'!A193</f>
        <v>42565</v>
      </c>
      <c r="B193">
        <v>1.4440999999999999</v>
      </c>
      <c r="C193">
        <v>1.4440999999999999</v>
      </c>
      <c r="D193">
        <v>1.4440999999999999</v>
      </c>
      <c r="E193">
        <v>1.4440999999999999</v>
      </c>
      <c r="F193" s="12">
        <v>0</v>
      </c>
    </row>
    <row r="194" spans="1:6">
      <c r="A194" s="9">
        <f>'(1)'!A194</f>
        <v>42566</v>
      </c>
      <c r="B194">
        <v>1.4440999999999999</v>
      </c>
      <c r="C194">
        <v>1.4440999999999999</v>
      </c>
      <c r="D194">
        <v>1.3549</v>
      </c>
      <c r="E194">
        <v>1.375</v>
      </c>
      <c r="F194" s="12">
        <v>0</v>
      </c>
    </row>
    <row r="195" spans="1:6">
      <c r="A195" s="9">
        <f>'(1)'!A195</f>
        <v>42569</v>
      </c>
      <c r="B195">
        <v>1.3666</v>
      </c>
      <c r="C195">
        <v>1.3934</v>
      </c>
      <c r="D195">
        <v>1.3180000000000001</v>
      </c>
      <c r="E195">
        <v>1.3682000000000001</v>
      </c>
      <c r="F195" s="12">
        <v>0</v>
      </c>
    </row>
    <row r="196" spans="1:6">
      <c r="A196" s="9">
        <f>'(1)'!A196</f>
        <v>42570</v>
      </c>
      <c r="B196">
        <v>1.3682000000000001</v>
      </c>
      <c r="C196">
        <v>1.4203000000000001</v>
      </c>
      <c r="D196">
        <v>1.3531</v>
      </c>
      <c r="E196">
        <v>1.385</v>
      </c>
      <c r="F196" s="12">
        <v>0</v>
      </c>
    </row>
    <row r="197" spans="1:6">
      <c r="A197" s="9">
        <f>'(1)'!A197</f>
        <v>42571</v>
      </c>
      <c r="B197">
        <v>1.3867</v>
      </c>
      <c r="C197">
        <v>1.4388000000000001</v>
      </c>
      <c r="D197">
        <v>1.3447</v>
      </c>
      <c r="E197">
        <v>1.3578999999999999</v>
      </c>
      <c r="F197" s="12">
        <v>0</v>
      </c>
    </row>
    <row r="198" spans="1:6">
      <c r="A198" s="9">
        <f>'(1)'!A198</f>
        <v>42572</v>
      </c>
      <c r="B198">
        <v>1.3629</v>
      </c>
      <c r="C198">
        <v>1.4337</v>
      </c>
      <c r="D198">
        <v>1.3562000000000001</v>
      </c>
      <c r="E198">
        <v>1.4302999999999999</v>
      </c>
      <c r="F198" s="12">
        <v>0</v>
      </c>
    </row>
    <row r="199" spans="1:6">
      <c r="A199" s="9">
        <f>'(1)'!A199</f>
        <v>42573</v>
      </c>
      <c r="B199">
        <v>1.4252</v>
      </c>
      <c r="C199">
        <v>1.5287999999999999</v>
      </c>
      <c r="D199">
        <v>1.4184000000000001</v>
      </c>
      <c r="E199">
        <v>1.51</v>
      </c>
      <c r="F199" s="12">
        <v>0</v>
      </c>
    </row>
    <row r="200" spans="1:6">
      <c r="A200" s="9">
        <f>'(1)'!A200</f>
        <v>42576</v>
      </c>
      <c r="B200">
        <v>1.5083</v>
      </c>
      <c r="C200">
        <v>1.5083</v>
      </c>
      <c r="D200">
        <v>1.4573</v>
      </c>
      <c r="E200">
        <v>1.4742999999999999</v>
      </c>
      <c r="F200" s="12">
        <v>0</v>
      </c>
    </row>
    <row r="201" spans="1:6">
      <c r="A201" s="9">
        <f>'(1)'!A201</f>
        <v>42577</v>
      </c>
      <c r="B201">
        <v>1.4708999999999999</v>
      </c>
      <c r="C201">
        <v>1.5493000000000001</v>
      </c>
      <c r="D201">
        <v>1.4590000000000001</v>
      </c>
      <c r="E201">
        <v>1.5356000000000001</v>
      </c>
      <c r="F201" s="12">
        <v>0</v>
      </c>
    </row>
    <row r="202" spans="1:6">
      <c r="A202" s="9">
        <f>'(1)'!A202</f>
        <v>42578</v>
      </c>
      <c r="B202">
        <v>1.5167999999999999</v>
      </c>
      <c r="C202">
        <v>1.599</v>
      </c>
      <c r="D202">
        <v>1.5150999999999999</v>
      </c>
      <c r="E202">
        <v>1.5508999999999999</v>
      </c>
      <c r="F202" s="12">
        <v>0</v>
      </c>
    </row>
    <row r="203" spans="1:6">
      <c r="A203" s="9">
        <f>'(1)'!A203</f>
        <v>42579</v>
      </c>
      <c r="B203">
        <v>1.5561</v>
      </c>
      <c r="C203">
        <v>1.6025</v>
      </c>
      <c r="D203">
        <v>1.5543</v>
      </c>
      <c r="E203">
        <v>1.5817999999999999</v>
      </c>
      <c r="F203" s="12">
        <v>0</v>
      </c>
    </row>
    <row r="204" spans="1:6">
      <c r="A204" s="9">
        <f>'(1)'!A204</f>
        <v>42580</v>
      </c>
      <c r="B204">
        <v>1.5714999999999999</v>
      </c>
      <c r="C204">
        <v>1.5731999999999999</v>
      </c>
      <c r="D204">
        <v>1.5354999999999999</v>
      </c>
      <c r="E204">
        <v>1.5526</v>
      </c>
      <c r="F204" s="12">
        <v>0</v>
      </c>
    </row>
    <row r="205" spans="1:6">
      <c r="A205" s="9">
        <f>'(1)'!A205</f>
        <v>42583</v>
      </c>
      <c r="B205">
        <v>1.5577999999999999</v>
      </c>
      <c r="C205">
        <v>1.5939000000000001</v>
      </c>
      <c r="D205">
        <v>1.544</v>
      </c>
      <c r="E205">
        <v>1.5800999999999998</v>
      </c>
      <c r="F205" s="12">
        <v>0</v>
      </c>
    </row>
    <row r="206" spans="1:6">
      <c r="A206" s="9">
        <f>'(1)'!A206</f>
        <v>42584</v>
      </c>
      <c r="B206">
        <v>1.5784</v>
      </c>
      <c r="C206">
        <v>1.6266</v>
      </c>
      <c r="D206">
        <v>1.5526</v>
      </c>
      <c r="E206">
        <v>1.556</v>
      </c>
      <c r="F206" s="12">
        <v>0</v>
      </c>
    </row>
    <row r="207" spans="1:6">
      <c r="A207" s="9">
        <f>'(1)'!A207</f>
        <v>42585</v>
      </c>
      <c r="B207">
        <v>1.5474000000000001</v>
      </c>
      <c r="C207">
        <v>1.599</v>
      </c>
      <c r="D207">
        <v>1.5354000000000001</v>
      </c>
      <c r="E207">
        <v>1.5663</v>
      </c>
      <c r="F207" s="12">
        <v>0</v>
      </c>
    </row>
    <row r="208" spans="1:6">
      <c r="A208" s="9">
        <f>'(1)'!A208</f>
        <v>42586</v>
      </c>
      <c r="B208">
        <v>1.5697000000000001</v>
      </c>
      <c r="C208">
        <v>1.5904</v>
      </c>
      <c r="D208">
        <v>1.5525</v>
      </c>
      <c r="E208">
        <v>1.5731000000000002</v>
      </c>
      <c r="F208" s="12">
        <v>0</v>
      </c>
    </row>
    <row r="209" spans="1:6">
      <c r="A209" s="9">
        <f>'(1)'!A209</f>
        <v>42587</v>
      </c>
      <c r="B209">
        <v>1.5680000000000001</v>
      </c>
      <c r="C209">
        <v>1.5869</v>
      </c>
      <c r="D209">
        <v>1.5352999999999999</v>
      </c>
      <c r="E209">
        <v>1.5611000000000002</v>
      </c>
      <c r="F209" s="12">
        <v>0</v>
      </c>
    </row>
    <row r="210" spans="1:6">
      <c r="A210" s="9">
        <f>'(1)'!A210</f>
        <v>42590</v>
      </c>
      <c r="B210">
        <v>1.5611000000000002</v>
      </c>
      <c r="C210">
        <v>1.5886</v>
      </c>
      <c r="D210">
        <v>1.4959</v>
      </c>
      <c r="E210">
        <v>1.4976</v>
      </c>
      <c r="F210" s="12">
        <v>0</v>
      </c>
    </row>
    <row r="211" spans="1:6">
      <c r="A211" s="9">
        <f>'(1)'!A211</f>
        <v>42591</v>
      </c>
      <c r="B211">
        <v>1.5009999999999999</v>
      </c>
      <c r="C211">
        <v>1.5335999999999999</v>
      </c>
      <c r="D211">
        <v>1.4906999999999999</v>
      </c>
      <c r="E211">
        <v>1.5044</v>
      </c>
      <c r="F211" s="12">
        <v>0</v>
      </c>
    </row>
    <row r="212" spans="1:6">
      <c r="A212" s="9">
        <f>'(1)'!A212</f>
        <v>42592</v>
      </c>
      <c r="B212">
        <v>1.4993000000000001</v>
      </c>
      <c r="C212">
        <v>1.5627</v>
      </c>
      <c r="D212">
        <v>1.448</v>
      </c>
      <c r="E212">
        <v>1.4531000000000001</v>
      </c>
      <c r="F212" s="12">
        <v>0</v>
      </c>
    </row>
    <row r="213" spans="1:6">
      <c r="A213" s="9">
        <f>'(1)'!A213</f>
        <v>42593</v>
      </c>
      <c r="B213">
        <v>1.4616</v>
      </c>
      <c r="C213">
        <v>1.5249000000000001</v>
      </c>
      <c r="D213">
        <v>1.4599</v>
      </c>
      <c r="E213">
        <v>1.5213999999999999</v>
      </c>
      <c r="F213" s="12">
        <v>0</v>
      </c>
    </row>
    <row r="214" spans="1:6">
      <c r="A214" s="9">
        <f>'(1)'!A214</f>
        <v>42594</v>
      </c>
      <c r="B214">
        <v>1.518</v>
      </c>
      <c r="C214">
        <v>1.5712999999999999</v>
      </c>
      <c r="D214">
        <v>1.5093999999999999</v>
      </c>
      <c r="E214">
        <v>1.5558000000000001</v>
      </c>
      <c r="F214" s="12">
        <v>0</v>
      </c>
    </row>
    <row r="215" spans="1:6">
      <c r="A215" s="9">
        <f>'(1)'!A215</f>
        <v>42597</v>
      </c>
      <c r="B215">
        <v>1.5558000000000001</v>
      </c>
      <c r="C215">
        <v>1.5695999999999999</v>
      </c>
      <c r="D215">
        <v>1.5283</v>
      </c>
      <c r="E215">
        <v>1.542</v>
      </c>
      <c r="F215" s="12">
        <v>0</v>
      </c>
    </row>
    <row r="216" spans="1:6">
      <c r="A216" s="9">
        <f>'(1)'!A216</f>
        <v>42598</v>
      </c>
      <c r="B216">
        <v>1.542</v>
      </c>
      <c r="C216">
        <v>1.5541</v>
      </c>
      <c r="D216">
        <v>1.4819</v>
      </c>
      <c r="E216">
        <v>1.5007999999999999</v>
      </c>
      <c r="F216" s="12">
        <v>0</v>
      </c>
    </row>
    <row r="217" spans="1:6">
      <c r="A217" s="9">
        <f>'(1)'!A217</f>
        <v>42599</v>
      </c>
      <c r="B217">
        <v>1.5007999999999999</v>
      </c>
      <c r="C217">
        <v>1.5901999999999998</v>
      </c>
      <c r="D217">
        <v>1.4853000000000001</v>
      </c>
      <c r="E217">
        <v>1.5885</v>
      </c>
      <c r="F217" s="12">
        <v>0</v>
      </c>
    </row>
    <row r="218" spans="1:6">
      <c r="A218" s="9">
        <f>'(1)'!A218</f>
        <v>42600</v>
      </c>
      <c r="B218">
        <v>1.5937000000000001</v>
      </c>
      <c r="C218">
        <v>1.6145</v>
      </c>
      <c r="D218">
        <v>1.5695000000000001</v>
      </c>
      <c r="E218">
        <v>1.5920000000000001</v>
      </c>
      <c r="F218" s="12">
        <v>0</v>
      </c>
    </row>
    <row r="219" spans="1:6">
      <c r="A219" s="9">
        <f>'(1)'!A219</f>
        <v>42601</v>
      </c>
      <c r="B219">
        <v>1.5885</v>
      </c>
      <c r="C219">
        <v>1.5954000000000002</v>
      </c>
      <c r="D219">
        <v>1.5333000000000001</v>
      </c>
      <c r="E219">
        <v>1.5470000000000002</v>
      </c>
      <c r="F219" s="12">
        <v>0</v>
      </c>
    </row>
    <row r="220" spans="1:6">
      <c r="A220" s="9">
        <f>'(1)'!A220</f>
        <v>42604</v>
      </c>
      <c r="B220">
        <v>1.5436000000000001</v>
      </c>
      <c r="C220">
        <v>1.5436000000000001</v>
      </c>
      <c r="D220">
        <v>1.4988999999999999</v>
      </c>
      <c r="E220">
        <v>1.5074000000000001</v>
      </c>
      <c r="F220" s="12">
        <v>0</v>
      </c>
    </row>
    <row r="221" spans="1:6">
      <c r="A221" s="9">
        <f>'(1)'!A221</f>
        <v>42605</v>
      </c>
      <c r="B221">
        <v>1.5017</v>
      </c>
      <c r="C221">
        <v>1.5746</v>
      </c>
      <c r="D221">
        <v>1.4932000000000001</v>
      </c>
      <c r="E221">
        <v>1.5592999999999999</v>
      </c>
      <c r="F221" s="12">
        <v>0</v>
      </c>
    </row>
    <row r="222" spans="1:6">
      <c r="A222" s="9">
        <f>'(1)'!A222</f>
        <v>42606</v>
      </c>
      <c r="B222">
        <v>1.5592999999999999</v>
      </c>
      <c r="C222">
        <v>1.5609999999999999</v>
      </c>
      <c r="D222">
        <v>1.4781</v>
      </c>
      <c r="E222">
        <v>1.5135000000000001</v>
      </c>
      <c r="F222" s="12">
        <v>0</v>
      </c>
    </row>
    <row r="223" spans="1:6">
      <c r="A223" s="9">
        <f>'(1)'!A223</f>
        <v>42607</v>
      </c>
      <c r="B223">
        <v>1.5084</v>
      </c>
      <c r="C223">
        <v>1.5592999999999999</v>
      </c>
      <c r="D223">
        <v>1.4965999999999999</v>
      </c>
      <c r="E223">
        <v>1.5575999999999999</v>
      </c>
      <c r="F223" s="12">
        <v>0</v>
      </c>
    </row>
    <row r="224" spans="1:6">
      <c r="A224" s="9">
        <f>'(1)'!A224</f>
        <v>42608</v>
      </c>
      <c r="B224">
        <v>1.5525</v>
      </c>
      <c r="C224">
        <v>1.5848</v>
      </c>
      <c r="D224">
        <v>1.5135000000000001</v>
      </c>
      <c r="E224">
        <v>1.5746</v>
      </c>
      <c r="F224" s="12">
        <v>0</v>
      </c>
    </row>
    <row r="225" spans="1:6">
      <c r="A225" s="9">
        <f>'(1)'!A225</f>
        <v>42611</v>
      </c>
      <c r="B225">
        <v>1.5627</v>
      </c>
      <c r="C225">
        <v>1.5866</v>
      </c>
      <c r="D225">
        <v>1.5354999999999999</v>
      </c>
      <c r="E225">
        <v>1.5491000000000001</v>
      </c>
      <c r="F225" s="12">
        <v>0</v>
      </c>
    </row>
    <row r="226" spans="1:6">
      <c r="A226" s="9">
        <f>'(1)'!A226</f>
        <v>42612</v>
      </c>
      <c r="B226">
        <v>1.5354999999999999</v>
      </c>
      <c r="C226">
        <v>1.5644</v>
      </c>
      <c r="D226">
        <v>1.5237000000000001</v>
      </c>
      <c r="E226">
        <v>1.5356000000000001</v>
      </c>
      <c r="F226" s="12">
        <v>0</v>
      </c>
    </row>
    <row r="227" spans="1:6">
      <c r="A227" s="9">
        <f>'(1)'!A227</f>
        <v>42613</v>
      </c>
      <c r="B227">
        <v>1.5457000000000001</v>
      </c>
      <c r="C227">
        <v>1.5918000000000001</v>
      </c>
      <c r="D227">
        <v>1.5339</v>
      </c>
      <c r="E227">
        <v>1.5781000000000001</v>
      </c>
      <c r="F227" s="12">
        <v>0</v>
      </c>
    </row>
    <row r="228" spans="1:6">
      <c r="A228" s="9">
        <f>'(1)'!A228</f>
        <v>42614</v>
      </c>
      <c r="B228">
        <v>1.5781000000000001</v>
      </c>
      <c r="C228">
        <v>1.5986</v>
      </c>
      <c r="D228">
        <v>1.5339</v>
      </c>
      <c r="E228">
        <v>1.5424</v>
      </c>
      <c r="F228" s="12">
        <v>0</v>
      </c>
    </row>
    <row r="229" spans="1:6">
      <c r="A229" s="9">
        <f>'(1)'!A229</f>
        <v>42615</v>
      </c>
      <c r="B229">
        <v>1.5474999999999999</v>
      </c>
      <c r="C229">
        <v>1.5695999999999999</v>
      </c>
      <c r="D229">
        <v>1.5253999999999999</v>
      </c>
      <c r="E229">
        <v>1.5457999999999998</v>
      </c>
      <c r="F229" s="12">
        <v>0</v>
      </c>
    </row>
    <row r="230" spans="1:6">
      <c r="A230" s="9">
        <f>'(1)'!A230</f>
        <v>42619</v>
      </c>
      <c r="B230">
        <v>1.5526</v>
      </c>
      <c r="C230">
        <v>1.5678999999999998</v>
      </c>
      <c r="D230">
        <v>1.5407</v>
      </c>
      <c r="E230">
        <v>1.5611000000000002</v>
      </c>
      <c r="F230" s="12">
        <v>0</v>
      </c>
    </row>
    <row r="231" spans="1:6">
      <c r="A231" s="9">
        <f>'(1)'!A231</f>
        <v>42620</v>
      </c>
      <c r="B231">
        <v>1.5645</v>
      </c>
      <c r="C231">
        <v>1.5815999999999999</v>
      </c>
      <c r="D231">
        <v>1.5457999999999998</v>
      </c>
      <c r="E231">
        <v>1.5731000000000002</v>
      </c>
      <c r="F231" s="12">
        <v>0</v>
      </c>
    </row>
    <row r="232" spans="1:6">
      <c r="A232" s="9">
        <f>'(1)'!A232</f>
        <v>42621</v>
      </c>
      <c r="B232">
        <v>1.5714000000000001</v>
      </c>
      <c r="C232">
        <v>1.633</v>
      </c>
      <c r="D232">
        <v>1.5287999999999999</v>
      </c>
      <c r="E232">
        <v>1.6295999999999999</v>
      </c>
      <c r="F232" s="12">
        <v>0</v>
      </c>
    </row>
    <row r="233" spans="1:6">
      <c r="A233" s="9">
        <f>'(1)'!A233</f>
        <v>42622</v>
      </c>
      <c r="B233">
        <v>1.6227</v>
      </c>
      <c r="C233">
        <v>1.6245000000000001</v>
      </c>
      <c r="D233">
        <v>1.5577999999999999</v>
      </c>
      <c r="E233">
        <v>1.5594999999999999</v>
      </c>
      <c r="F233" s="12">
        <v>0</v>
      </c>
    </row>
    <row r="234" spans="1:6">
      <c r="A234" s="9">
        <f>'(1)'!A234</f>
        <v>42625</v>
      </c>
      <c r="B234">
        <v>1.5697000000000001</v>
      </c>
      <c r="C234">
        <v>1.5901999999999998</v>
      </c>
      <c r="D234">
        <v>1.5594999999999999</v>
      </c>
      <c r="E234">
        <v>1.5663</v>
      </c>
      <c r="F234" s="12">
        <v>0</v>
      </c>
    </row>
    <row r="235" spans="1:6">
      <c r="A235" s="9">
        <f>'(1)'!A235</f>
        <v>42626</v>
      </c>
      <c r="B235">
        <v>1.5663</v>
      </c>
      <c r="C235">
        <v>1.5834000000000001</v>
      </c>
      <c r="D235">
        <v>1.5527</v>
      </c>
      <c r="E235">
        <v>1.58</v>
      </c>
      <c r="F235" s="12">
        <v>0</v>
      </c>
    </row>
    <row r="236" spans="1:6">
      <c r="A236" s="9">
        <f>'(1)'!A236</f>
        <v>42627</v>
      </c>
      <c r="B236">
        <v>1.5783</v>
      </c>
      <c r="C236">
        <v>1.6177000000000001</v>
      </c>
      <c r="D236">
        <v>1.5544</v>
      </c>
      <c r="E236">
        <v>1.5681</v>
      </c>
      <c r="F236" s="12">
        <v>0</v>
      </c>
    </row>
    <row r="237" spans="1:6">
      <c r="A237" s="9">
        <f>'(1)'!A237</f>
        <v>42628</v>
      </c>
      <c r="B237">
        <v>1.5714999999999999</v>
      </c>
      <c r="C237">
        <v>1.6213</v>
      </c>
      <c r="D237">
        <v>1.5390999999999999</v>
      </c>
      <c r="E237">
        <v>1.6024</v>
      </c>
      <c r="F237" s="12">
        <v>0</v>
      </c>
    </row>
    <row r="238" spans="1:6">
      <c r="A238" s="9">
        <f>'(1)'!A238</f>
        <v>42629</v>
      </c>
      <c r="B238">
        <v>1.6024</v>
      </c>
      <c r="C238">
        <v>1.6024</v>
      </c>
      <c r="D238">
        <v>1.6024</v>
      </c>
      <c r="E238">
        <v>1.6024</v>
      </c>
      <c r="F238" s="12">
        <v>0</v>
      </c>
    </row>
    <row r="239" spans="1:6">
      <c r="A239" s="9">
        <f>'(1)'!A239</f>
        <v>42632</v>
      </c>
      <c r="B239">
        <v>1.6024</v>
      </c>
      <c r="C239">
        <v>1.6177999999999999</v>
      </c>
      <c r="D239">
        <v>1.5323</v>
      </c>
      <c r="E239">
        <v>1.534</v>
      </c>
      <c r="F239" s="12">
        <v>0</v>
      </c>
    </row>
    <row r="240" spans="1:6">
      <c r="A240" s="9">
        <f>'(1)'!A240</f>
        <v>42633</v>
      </c>
      <c r="B240">
        <v>1.5390999999999999</v>
      </c>
      <c r="C240">
        <v>1.5476000000000001</v>
      </c>
      <c r="D240">
        <v>1.5169999999999999</v>
      </c>
      <c r="E240">
        <v>1.5390999999999999</v>
      </c>
      <c r="F240" s="12">
        <v>0</v>
      </c>
    </row>
    <row r="241" spans="1:6">
      <c r="A241" s="9">
        <f>'(1)'!A241</f>
        <v>42634</v>
      </c>
      <c r="B241">
        <v>1.5373999999999999</v>
      </c>
      <c r="C241">
        <v>1.6179000000000001</v>
      </c>
      <c r="D241">
        <v>1.5272000000000001</v>
      </c>
      <c r="E241">
        <v>1.599</v>
      </c>
      <c r="F241" s="12">
        <v>0</v>
      </c>
    </row>
    <row r="242" spans="1:6">
      <c r="A242" s="9">
        <f>'(1)'!A242</f>
        <v>42635</v>
      </c>
      <c r="B242">
        <v>1.6024</v>
      </c>
      <c r="C242">
        <v>1.6766999999999999</v>
      </c>
      <c r="D242">
        <v>1.5920999999999998</v>
      </c>
      <c r="E242">
        <v>1.6749000000000001</v>
      </c>
      <c r="F242" s="12">
        <v>0</v>
      </c>
    </row>
    <row r="243" spans="1:6">
      <c r="A243" s="9">
        <f>'(1)'!A243</f>
        <v>42636</v>
      </c>
      <c r="B243">
        <v>1.6680000000000001</v>
      </c>
      <c r="C243">
        <v>1.6958</v>
      </c>
      <c r="D243">
        <v>1.6577</v>
      </c>
      <c r="E243">
        <v>1.6629</v>
      </c>
      <c r="F243" s="12">
        <v>0</v>
      </c>
    </row>
    <row r="244" spans="1:6">
      <c r="A244" s="9">
        <f>'(1)'!A244</f>
        <v>42639</v>
      </c>
      <c r="B244">
        <v>1.6594</v>
      </c>
      <c r="C244">
        <v>1.7498</v>
      </c>
      <c r="D244">
        <v>1.6352</v>
      </c>
      <c r="E244">
        <v>1.7271000000000001</v>
      </c>
      <c r="F244" s="12">
        <v>0</v>
      </c>
    </row>
    <row r="245" spans="1:6">
      <c r="A245" s="9">
        <f>'(1)'!A245</f>
        <v>42640</v>
      </c>
      <c r="B245">
        <v>1.7219</v>
      </c>
      <c r="C245">
        <v>1.7410000000000001</v>
      </c>
      <c r="D245">
        <v>1.6802999999999999</v>
      </c>
      <c r="E245">
        <v>1.6976</v>
      </c>
      <c r="F245" s="12">
        <v>0</v>
      </c>
    </row>
    <row r="246" spans="1:6">
      <c r="A246" s="9">
        <f>'(1)'!A246</f>
        <v>42641</v>
      </c>
      <c r="B246">
        <v>1.6959</v>
      </c>
      <c r="C246">
        <v>1.7342</v>
      </c>
      <c r="D246">
        <v>1.6595</v>
      </c>
      <c r="E246">
        <v>1.6907000000000001</v>
      </c>
      <c r="F246" s="12">
        <v>0</v>
      </c>
    </row>
    <row r="247" spans="1:6">
      <c r="A247" s="9">
        <f>'(1)'!A247</f>
        <v>42642</v>
      </c>
      <c r="B247">
        <v>1.6890000000000001</v>
      </c>
      <c r="C247">
        <v>1.7013</v>
      </c>
      <c r="D247">
        <v>1.6579000000000002</v>
      </c>
      <c r="E247">
        <v>1.6926000000000001</v>
      </c>
      <c r="F247" s="12">
        <v>0</v>
      </c>
    </row>
    <row r="248" spans="1:6">
      <c r="A248" s="9">
        <f>'(1)'!A248</f>
        <v>42643</v>
      </c>
      <c r="B248">
        <v>1.6996</v>
      </c>
      <c r="C248">
        <v>1.7118</v>
      </c>
      <c r="D248">
        <v>1.677</v>
      </c>
      <c r="E248">
        <v>1.7118</v>
      </c>
      <c r="F248" s="12">
        <v>0</v>
      </c>
    </row>
    <row r="249" spans="1:6">
      <c r="A249" s="9">
        <f>'(1)'!A249</f>
        <v>42646</v>
      </c>
      <c r="B249">
        <v>1.7048000000000001</v>
      </c>
      <c r="C249">
        <v>1.7082999999999999</v>
      </c>
      <c r="D249">
        <v>1.6649</v>
      </c>
      <c r="E249">
        <v>1.6892</v>
      </c>
      <c r="F249" s="12">
        <v>0</v>
      </c>
    </row>
    <row r="250" spans="1:6">
      <c r="A250" s="9">
        <f>'(1)'!A250</f>
        <v>42647</v>
      </c>
      <c r="B250">
        <v>1.6857</v>
      </c>
      <c r="C250">
        <v>1.7345000000000002</v>
      </c>
      <c r="D250">
        <v>1.6511</v>
      </c>
      <c r="E250">
        <v>1.6511</v>
      </c>
      <c r="F250" s="12">
        <v>0</v>
      </c>
    </row>
    <row r="251" spans="1:6">
      <c r="A251" s="9">
        <f>'(1)'!A251</f>
        <v>42648</v>
      </c>
      <c r="B251">
        <v>1.6459999999999999</v>
      </c>
      <c r="C251">
        <v>1.6545999999999998</v>
      </c>
      <c r="D251">
        <v>1.6061999999999999</v>
      </c>
      <c r="E251">
        <v>1.6183000000000001</v>
      </c>
      <c r="F251" s="12">
        <v>0</v>
      </c>
    </row>
    <row r="252" spans="1:6">
      <c r="A252" s="9">
        <f>'(1)'!A252</f>
        <v>42649</v>
      </c>
      <c r="B252">
        <v>1.6217999999999999</v>
      </c>
      <c r="C252">
        <v>1.6305000000000001</v>
      </c>
      <c r="D252">
        <v>1.6046</v>
      </c>
      <c r="E252">
        <v>1.6183999999999998</v>
      </c>
      <c r="F252" s="12">
        <v>0</v>
      </c>
    </row>
    <row r="253" spans="1:6">
      <c r="A253" s="9">
        <f>'(1)'!A253</f>
        <v>42650</v>
      </c>
      <c r="B253">
        <v>1.6132</v>
      </c>
      <c r="C253">
        <v>1.6183999999999998</v>
      </c>
      <c r="D253">
        <v>1.5718999999999999</v>
      </c>
      <c r="E253">
        <v>1.5838999999999999</v>
      </c>
      <c r="F253" s="12">
        <v>0</v>
      </c>
    </row>
    <row r="254" spans="1:6">
      <c r="A254" s="9">
        <f>'(1)'!A254</f>
        <v>42653</v>
      </c>
      <c r="B254">
        <v>1.5874000000000001</v>
      </c>
      <c r="C254">
        <v>1.6046</v>
      </c>
      <c r="D254">
        <v>1.5444</v>
      </c>
      <c r="E254">
        <v>1.5564</v>
      </c>
      <c r="F254" s="12">
        <v>0</v>
      </c>
    </row>
    <row r="255" spans="1:6">
      <c r="A255" s="9">
        <f>'(1)'!A255</f>
        <v>42654</v>
      </c>
      <c r="B255">
        <v>1.5547</v>
      </c>
      <c r="C255">
        <v>1.5788</v>
      </c>
      <c r="D255">
        <v>1.5409999999999999</v>
      </c>
      <c r="E255">
        <v>1.5718999999999999</v>
      </c>
      <c r="F255" s="12">
        <v>0</v>
      </c>
    </row>
    <row r="256" spans="1:6">
      <c r="A256" s="9">
        <f>'(1)'!A256</f>
        <v>42655</v>
      </c>
      <c r="B256">
        <v>1.5840000000000001</v>
      </c>
      <c r="C256">
        <v>1.5994999999999999</v>
      </c>
      <c r="D256">
        <v>1.5409999999999999</v>
      </c>
      <c r="E256">
        <v>1.5598999999999998</v>
      </c>
      <c r="F256" s="12">
        <v>0</v>
      </c>
    </row>
    <row r="257" spans="1:6">
      <c r="A257" s="9">
        <f>'(1)'!A257</f>
        <v>42656</v>
      </c>
      <c r="B257">
        <v>1.5529999999999999</v>
      </c>
      <c r="C257">
        <v>1.6151</v>
      </c>
      <c r="D257">
        <v>1.5342</v>
      </c>
      <c r="E257">
        <v>1.5944</v>
      </c>
      <c r="F257" s="12">
        <v>0</v>
      </c>
    </row>
    <row r="258" spans="1:6">
      <c r="A258" s="9">
        <f>'(1)'!A258</f>
        <v>42657</v>
      </c>
      <c r="B258">
        <v>1.5979000000000001</v>
      </c>
      <c r="C258">
        <v>1.6273</v>
      </c>
      <c r="D258">
        <v>1.591</v>
      </c>
      <c r="E258">
        <v>1.6221000000000001</v>
      </c>
      <c r="F258" s="12">
        <v>0</v>
      </c>
    </row>
    <row r="259" spans="1:6">
      <c r="A259" s="9">
        <f>'(1)'!A259</f>
        <v>42660</v>
      </c>
      <c r="B259">
        <v>1.629</v>
      </c>
      <c r="C259">
        <v>1.6899</v>
      </c>
      <c r="D259">
        <v>1.6099999999999999</v>
      </c>
      <c r="E259">
        <v>1.6863999999999999</v>
      </c>
      <c r="F259" s="12">
        <v>0</v>
      </c>
    </row>
    <row r="260" spans="1:6">
      <c r="A260" s="9">
        <f>'(1)'!A260</f>
        <v>42661</v>
      </c>
      <c r="B260">
        <v>1.6812</v>
      </c>
      <c r="C260">
        <v>1.7284000000000002</v>
      </c>
      <c r="D260">
        <v>1.6673</v>
      </c>
      <c r="E260">
        <v>1.7020999999999999</v>
      </c>
      <c r="F260" s="12">
        <v>0</v>
      </c>
    </row>
    <row r="261" spans="1:6">
      <c r="A261" s="9">
        <f>'(1)'!A261</f>
        <v>42662</v>
      </c>
      <c r="B261">
        <v>1.7020999999999999</v>
      </c>
      <c r="C261">
        <v>1.7442</v>
      </c>
      <c r="D261">
        <v>1.69</v>
      </c>
      <c r="E261">
        <v>1.7372000000000001</v>
      </c>
      <c r="F261" s="12">
        <v>0</v>
      </c>
    </row>
    <row r="262" spans="1:6">
      <c r="A262" s="9">
        <f>'(1)'!A262</f>
        <v>42663</v>
      </c>
      <c r="B262">
        <v>1.7284000000000002</v>
      </c>
      <c r="C262">
        <v>1.7690000000000001</v>
      </c>
      <c r="D262">
        <v>1.7164000000000001</v>
      </c>
      <c r="E262">
        <v>1.7181</v>
      </c>
      <c r="F262" s="12">
        <v>0</v>
      </c>
    </row>
    <row r="263" spans="1:6">
      <c r="A263" s="9">
        <f>'(1)'!A263</f>
        <v>42664</v>
      </c>
      <c r="B263">
        <v>1.7181</v>
      </c>
      <c r="C263">
        <v>1.7181</v>
      </c>
      <c r="D263">
        <v>1.7181</v>
      </c>
      <c r="E263">
        <v>1.7181</v>
      </c>
      <c r="F263" s="12">
        <v>0</v>
      </c>
    </row>
    <row r="264" spans="1:6">
      <c r="A264" s="9">
        <f>'(1)'!A264</f>
        <v>42667</v>
      </c>
      <c r="B264">
        <v>1.7181</v>
      </c>
      <c r="C264">
        <v>1.7797000000000001</v>
      </c>
      <c r="D264">
        <v>1.7181</v>
      </c>
      <c r="E264">
        <v>1.7638</v>
      </c>
      <c r="F264" s="12">
        <v>0</v>
      </c>
    </row>
    <row r="265" spans="1:6">
      <c r="A265" s="9">
        <f>'(1)'!A265</f>
        <v>42668</v>
      </c>
      <c r="B265">
        <v>1.7673999999999999</v>
      </c>
      <c r="C265">
        <v>1.7991999999999999</v>
      </c>
      <c r="D265">
        <v>1.7621</v>
      </c>
      <c r="E265">
        <v>1.7692000000000001</v>
      </c>
      <c r="F265" s="12">
        <v>0</v>
      </c>
    </row>
    <row r="266" spans="1:6">
      <c r="A266" s="9">
        <f>'(1)'!A266</f>
        <v>42669</v>
      </c>
      <c r="B266">
        <v>1.7639</v>
      </c>
      <c r="C266">
        <v>1.7673999999999999</v>
      </c>
      <c r="D266">
        <v>1.7252999999999998</v>
      </c>
      <c r="E266">
        <v>1.7410999999999999</v>
      </c>
      <c r="F266" s="12">
        <v>0</v>
      </c>
    </row>
    <row r="267" spans="1:6">
      <c r="A267" s="9">
        <f>'(1)'!A267</f>
        <v>42670</v>
      </c>
      <c r="B267">
        <v>1.7481</v>
      </c>
      <c r="C267">
        <v>1.8029999999999999</v>
      </c>
      <c r="D267">
        <v>1.7481</v>
      </c>
      <c r="E267">
        <v>1.7976999999999999</v>
      </c>
      <c r="F267" s="12">
        <v>0</v>
      </c>
    </row>
    <row r="268" spans="1:6">
      <c r="A268" s="9">
        <f>'(1)'!A268</f>
        <v>42671</v>
      </c>
      <c r="B268">
        <v>1.7871000000000001</v>
      </c>
      <c r="C268">
        <v>1.8119000000000001</v>
      </c>
      <c r="D268">
        <v>1.7553999999999998</v>
      </c>
      <c r="E268">
        <v>1.766</v>
      </c>
      <c r="F268" s="12">
        <v>0</v>
      </c>
    </row>
    <row r="269" spans="1:6">
      <c r="A269" s="9">
        <f>'(1)'!A269</f>
        <v>42674</v>
      </c>
      <c r="B269">
        <v>1.7713000000000001</v>
      </c>
      <c r="C269">
        <v>1.7854999999999999</v>
      </c>
      <c r="D269">
        <v>1.7379</v>
      </c>
      <c r="E269">
        <v>1.7379</v>
      </c>
      <c r="F269" s="12">
        <v>0</v>
      </c>
    </row>
    <row r="270" spans="1:6">
      <c r="A270" s="9">
        <f>'(1)'!A270</f>
        <v>42675</v>
      </c>
      <c r="B270">
        <v>1.7414000000000001</v>
      </c>
      <c r="C270">
        <v>1.7679</v>
      </c>
      <c r="D270">
        <v>1.7274</v>
      </c>
      <c r="E270">
        <v>1.7431999999999999</v>
      </c>
      <c r="F270" s="12">
        <v>0</v>
      </c>
    </row>
    <row r="271" spans="1:6">
      <c r="A271" s="9">
        <f>'(1)'!A271</f>
        <v>42676</v>
      </c>
      <c r="B271">
        <v>1.7503</v>
      </c>
      <c r="C271">
        <v>1.7662</v>
      </c>
      <c r="D271">
        <v>1.7222</v>
      </c>
      <c r="E271">
        <v>1.7556</v>
      </c>
      <c r="F271" s="12">
        <v>0</v>
      </c>
    </row>
    <row r="272" spans="1:6">
      <c r="A272" s="9">
        <f>'(1)'!A272</f>
        <v>42677</v>
      </c>
      <c r="B272">
        <v>1.7574000000000001</v>
      </c>
      <c r="C272">
        <v>1.7576000000000001</v>
      </c>
      <c r="D272">
        <v>1.7294</v>
      </c>
      <c r="E272">
        <v>1.7347000000000001</v>
      </c>
      <c r="F272" s="12">
        <v>0</v>
      </c>
    </row>
    <row r="273" spans="1:6">
      <c r="A273" s="9">
        <f>'(1)'!A273</f>
        <v>42678</v>
      </c>
      <c r="B273">
        <v>1.7382</v>
      </c>
      <c r="C273">
        <v>1.7734999999999999</v>
      </c>
      <c r="D273">
        <v>1.7223999999999999</v>
      </c>
      <c r="E273">
        <v>1.7646999999999999</v>
      </c>
      <c r="F273" s="12">
        <v>0</v>
      </c>
    </row>
    <row r="274" spans="1:6">
      <c r="A274" s="9">
        <f>'(1)'!A274</f>
        <v>42681</v>
      </c>
      <c r="B274">
        <v>1.7629000000000001</v>
      </c>
      <c r="C274">
        <v>1.786</v>
      </c>
      <c r="D274">
        <v>1.7401</v>
      </c>
      <c r="E274">
        <v>1.756</v>
      </c>
      <c r="F274" s="12">
        <v>0</v>
      </c>
    </row>
    <row r="275" spans="1:6">
      <c r="A275" s="9">
        <f>'(1)'!A275</f>
        <v>42682</v>
      </c>
      <c r="B275">
        <v>1.7542</v>
      </c>
      <c r="C275">
        <v>1.7949000000000002</v>
      </c>
      <c r="D275">
        <v>1.7402</v>
      </c>
      <c r="E275">
        <v>1.7930999999999999</v>
      </c>
      <c r="F275" s="12">
        <v>0</v>
      </c>
    </row>
    <row r="276" spans="1:6">
      <c r="A276" s="9">
        <f>'(1)'!A276</f>
        <v>42683</v>
      </c>
      <c r="B276">
        <v>1.7967</v>
      </c>
      <c r="C276">
        <v>1.8679000000000001</v>
      </c>
      <c r="D276">
        <v>1.7896000000000001</v>
      </c>
      <c r="E276">
        <v>1.8536000000000001</v>
      </c>
      <c r="F276" s="12">
        <v>0</v>
      </c>
    </row>
    <row r="277" spans="1:6">
      <c r="A277" s="9">
        <f>'(1)'!A277</f>
        <v>42684</v>
      </c>
      <c r="B277">
        <v>1.8519000000000001</v>
      </c>
      <c r="C277">
        <v>1.8771</v>
      </c>
      <c r="D277">
        <v>1.8307</v>
      </c>
      <c r="E277">
        <v>1.8468</v>
      </c>
      <c r="F277" s="12">
        <v>0</v>
      </c>
    </row>
    <row r="278" spans="1:6">
      <c r="A278" s="9">
        <f>'(1)'!A278</f>
        <v>42685</v>
      </c>
      <c r="B278">
        <v>1.8395999999999999</v>
      </c>
      <c r="C278">
        <v>1.8521999999999998</v>
      </c>
      <c r="D278">
        <v>1.8237000000000001</v>
      </c>
      <c r="E278">
        <v>1.8254999999999999</v>
      </c>
      <c r="F278" s="12">
        <v>0</v>
      </c>
    </row>
    <row r="279" spans="1:6">
      <c r="A279" s="9">
        <f>'(1)'!A279</f>
        <v>42688</v>
      </c>
      <c r="B279">
        <v>1.8344</v>
      </c>
      <c r="C279">
        <v>1.8773</v>
      </c>
      <c r="D279">
        <v>1.8096000000000001</v>
      </c>
      <c r="E279">
        <v>1.8273999999999999</v>
      </c>
      <c r="F279" s="12">
        <v>0</v>
      </c>
    </row>
    <row r="280" spans="1:6">
      <c r="A280" s="9">
        <f>'(1)'!A280</f>
        <v>42689</v>
      </c>
      <c r="B280">
        <v>1.8273999999999999</v>
      </c>
      <c r="C280">
        <v>1.8273999999999999</v>
      </c>
      <c r="D280">
        <v>1.7724</v>
      </c>
      <c r="E280">
        <v>1.8025</v>
      </c>
      <c r="F280" s="12">
        <v>0</v>
      </c>
    </row>
    <row r="281" spans="1:6">
      <c r="A281" s="9">
        <f>'(1)'!A281</f>
        <v>42690</v>
      </c>
      <c r="B281">
        <v>1.7991000000000001</v>
      </c>
      <c r="C281">
        <v>1.8310999999999999</v>
      </c>
      <c r="D281">
        <v>1.7831000000000001</v>
      </c>
      <c r="E281">
        <v>1.8115000000000001</v>
      </c>
      <c r="F281" s="12">
        <v>0</v>
      </c>
    </row>
    <row r="282" spans="1:6">
      <c r="A282" s="9">
        <f>'(1)'!A282</f>
        <v>42691</v>
      </c>
      <c r="B282">
        <v>1.8062</v>
      </c>
      <c r="C282">
        <v>1.8207</v>
      </c>
      <c r="D282">
        <v>1.7690999999999999</v>
      </c>
      <c r="E282">
        <v>1.7762</v>
      </c>
      <c r="F282" s="12">
        <v>0</v>
      </c>
    </row>
    <row r="283" spans="1:6">
      <c r="A283" s="9">
        <f>'(1)'!A283</f>
        <v>42692</v>
      </c>
      <c r="B283">
        <v>1.8277999999999999</v>
      </c>
      <c r="C283">
        <v>1.8313999999999999</v>
      </c>
      <c r="D283">
        <v>1.8065</v>
      </c>
      <c r="E283">
        <v>1.8260999999999998</v>
      </c>
      <c r="F283" s="12">
        <v>0</v>
      </c>
    </row>
    <row r="284" spans="1:6">
      <c r="A284" s="9">
        <f>'(1)'!A284</f>
        <v>42695</v>
      </c>
      <c r="B284">
        <v>1.8207</v>
      </c>
      <c r="C284">
        <v>1.8744000000000001</v>
      </c>
      <c r="D284">
        <v>1.8048</v>
      </c>
      <c r="E284">
        <v>1.8547</v>
      </c>
      <c r="F284" s="12">
        <v>0</v>
      </c>
    </row>
    <row r="285" spans="1:6">
      <c r="A285" s="9">
        <f>'(1)'!A285</f>
        <v>42696</v>
      </c>
      <c r="B285">
        <v>1.8565</v>
      </c>
      <c r="C285">
        <v>2.0882000000000001</v>
      </c>
      <c r="D285">
        <v>1.7145000000000001</v>
      </c>
      <c r="E285">
        <v>2.0571000000000002</v>
      </c>
      <c r="F285" s="12">
        <v>0</v>
      </c>
    </row>
    <row r="286" spans="1:6">
      <c r="A286" s="9">
        <f>'(1)'!A286</f>
        <v>42697</v>
      </c>
      <c r="B286">
        <v>2.0364</v>
      </c>
      <c r="C286">
        <v>2.1518000000000002</v>
      </c>
      <c r="D286">
        <v>1.9896</v>
      </c>
      <c r="E286">
        <v>2.1501000000000001</v>
      </c>
      <c r="F286" s="12">
        <v>0</v>
      </c>
    </row>
    <row r="287" spans="1:6">
      <c r="A287" s="9">
        <f>'(1)'!A287</f>
        <v>42699</v>
      </c>
      <c r="B287">
        <v>2.1501000000000001</v>
      </c>
      <c r="C287">
        <v>2.1501000000000001</v>
      </c>
      <c r="D287">
        <v>2.1501000000000001</v>
      </c>
      <c r="E287">
        <v>2.1501000000000001</v>
      </c>
      <c r="F287" s="12">
        <v>0</v>
      </c>
    </row>
    <row r="288" spans="1:6">
      <c r="A288" s="9">
        <f>'(1)'!A288</f>
        <v>42702</v>
      </c>
      <c r="B288">
        <v>2.1728999999999998</v>
      </c>
      <c r="C288">
        <v>2.3006000000000002</v>
      </c>
      <c r="D288">
        <v>2.1659000000000002</v>
      </c>
      <c r="E288">
        <v>2.2614000000000001</v>
      </c>
      <c r="F288" s="12">
        <v>0</v>
      </c>
    </row>
    <row r="289" spans="1:6">
      <c r="A289" s="9">
        <f>'(1)'!A289</f>
        <v>42703</v>
      </c>
      <c r="B289">
        <v>2.2471999999999999</v>
      </c>
      <c r="C289">
        <v>2.2490000000000001</v>
      </c>
      <c r="D289">
        <v>2.1800000000000002</v>
      </c>
      <c r="E289">
        <v>2.2189000000000001</v>
      </c>
      <c r="F289" s="12">
        <v>0</v>
      </c>
    </row>
    <row r="290" spans="1:6">
      <c r="A290" s="9">
        <f>'(1)'!A290</f>
        <v>42704</v>
      </c>
      <c r="B290">
        <v>2.2206999999999999</v>
      </c>
      <c r="C290">
        <v>2.2953999999999999</v>
      </c>
      <c r="D290">
        <v>2.2029999999999998</v>
      </c>
      <c r="E290">
        <v>2.2225000000000001</v>
      </c>
      <c r="F290" s="12">
        <v>0</v>
      </c>
    </row>
    <row r="291" spans="1:6">
      <c r="A291" s="9">
        <f>'(1)'!A291</f>
        <v>42705</v>
      </c>
      <c r="B291">
        <v>2.2225000000000001</v>
      </c>
      <c r="C291">
        <v>2.3044000000000002</v>
      </c>
      <c r="D291">
        <v>2.1854</v>
      </c>
      <c r="E291">
        <v>2.3026</v>
      </c>
      <c r="F291" s="12">
        <v>0</v>
      </c>
    </row>
    <row r="292" spans="1:6">
      <c r="A292" s="9">
        <f>'(1)'!A292</f>
        <v>42706</v>
      </c>
      <c r="B292">
        <v>2.3258999999999999</v>
      </c>
      <c r="C292">
        <v>2.3620000000000001</v>
      </c>
      <c r="D292">
        <v>2.2654000000000001</v>
      </c>
      <c r="E292">
        <v>2.3548</v>
      </c>
      <c r="F292" s="12">
        <v>0</v>
      </c>
    </row>
    <row r="293" spans="1:6">
      <c r="A293" s="9">
        <f>'(1)'!A293</f>
        <v>42709</v>
      </c>
      <c r="B293">
        <v>2.3529999999999998</v>
      </c>
      <c r="C293">
        <v>2.3548</v>
      </c>
      <c r="D293">
        <v>2.3010999999999999</v>
      </c>
      <c r="E293">
        <v>2.3153999999999999</v>
      </c>
      <c r="F293" s="12">
        <v>0</v>
      </c>
    </row>
    <row r="294" spans="1:6">
      <c r="A294" s="9">
        <f>'(1)'!A294</f>
        <v>42710</v>
      </c>
      <c r="B294">
        <v>2.3010999999999999</v>
      </c>
      <c r="C294">
        <v>2.3351999999999999</v>
      </c>
      <c r="D294">
        <v>2.2850999999999999</v>
      </c>
      <c r="E294">
        <v>2.3119000000000001</v>
      </c>
      <c r="F294" s="12">
        <v>0</v>
      </c>
    </row>
    <row r="295" spans="1:6">
      <c r="A295" s="9">
        <f>'(1)'!A295</f>
        <v>42711</v>
      </c>
      <c r="B295">
        <v>2.3121</v>
      </c>
      <c r="C295">
        <v>2.4146999999999998</v>
      </c>
      <c r="D295">
        <v>2.2906</v>
      </c>
      <c r="E295">
        <v>2.3498000000000001</v>
      </c>
      <c r="F295" s="12">
        <v>0</v>
      </c>
    </row>
    <row r="296" spans="1:6">
      <c r="A296" s="9">
        <f>'(1)'!A296</f>
        <v>42712</v>
      </c>
      <c r="B296">
        <v>2.3498000000000001</v>
      </c>
      <c r="C296">
        <v>2.3498000000000001</v>
      </c>
      <c r="D296">
        <v>2.3498000000000001</v>
      </c>
      <c r="E296">
        <v>2.3498000000000001</v>
      </c>
      <c r="F296" s="12">
        <v>0</v>
      </c>
    </row>
    <row r="297" spans="1:6">
      <c r="A297" s="9">
        <f>'(1)'!A297</f>
        <v>42713</v>
      </c>
      <c r="B297">
        <v>2.3786</v>
      </c>
      <c r="C297">
        <v>2.4111000000000002</v>
      </c>
      <c r="D297">
        <v>2.3481999999999998</v>
      </c>
      <c r="E297">
        <v>2.3572000000000002</v>
      </c>
      <c r="F297" s="12">
        <v>0</v>
      </c>
    </row>
    <row r="298" spans="1:6">
      <c r="A298" s="9">
        <f>'(1)'!A298</f>
        <v>42716</v>
      </c>
      <c r="B298">
        <v>2.3374000000000001</v>
      </c>
      <c r="C298">
        <v>2.3481999999999998</v>
      </c>
      <c r="D298">
        <v>2.3088000000000002</v>
      </c>
      <c r="E298">
        <v>2.3124000000000002</v>
      </c>
      <c r="F298" s="12">
        <v>0</v>
      </c>
    </row>
    <row r="299" spans="1:6">
      <c r="A299" s="9">
        <f>'(1)'!A299</f>
        <v>42717</v>
      </c>
      <c r="B299">
        <v>2.3088000000000002</v>
      </c>
      <c r="C299">
        <v>2.3483999999999998</v>
      </c>
      <c r="D299">
        <v>2.2892000000000001</v>
      </c>
      <c r="E299">
        <v>2.2909999999999999</v>
      </c>
      <c r="F299" s="12">
        <v>0</v>
      </c>
    </row>
    <row r="300" spans="1:6">
      <c r="A300" s="9">
        <f>'(1)'!A300</f>
        <v>42718</v>
      </c>
      <c r="B300">
        <v>2.2909999999999999</v>
      </c>
      <c r="C300">
        <v>2.4081000000000001</v>
      </c>
      <c r="D300">
        <v>2.2892000000000001</v>
      </c>
      <c r="E300">
        <v>2.3809</v>
      </c>
      <c r="F300" s="12">
        <v>0</v>
      </c>
    </row>
    <row r="301" spans="1:6">
      <c r="A301" s="9">
        <f>'(1)'!A301</f>
        <v>42719</v>
      </c>
      <c r="B301">
        <v>2.3954</v>
      </c>
      <c r="C301">
        <v>2.4919000000000002</v>
      </c>
      <c r="D301">
        <v>2.3755999999999999</v>
      </c>
      <c r="E301">
        <v>2.4481000000000002</v>
      </c>
      <c r="F301" s="12">
        <v>0</v>
      </c>
    </row>
    <row r="302" spans="1:6">
      <c r="A302" s="9">
        <f>'(1)'!A302</f>
        <v>42720</v>
      </c>
      <c r="B302">
        <v>2.4371999999999998</v>
      </c>
      <c r="C302">
        <v>2.4462999999999999</v>
      </c>
      <c r="D302">
        <v>2.3723000000000001</v>
      </c>
      <c r="E302">
        <v>2.3830999999999998</v>
      </c>
      <c r="F302" s="12">
        <v>0</v>
      </c>
    </row>
    <row r="303" spans="1:6">
      <c r="A303" s="9">
        <f>'(1)'!A303</f>
        <v>42723</v>
      </c>
      <c r="B303">
        <v>2.3687</v>
      </c>
      <c r="C303">
        <v>2.4466999999999999</v>
      </c>
      <c r="D303">
        <v>2.3380999999999998</v>
      </c>
      <c r="E303">
        <v>2.3940999999999999</v>
      </c>
      <c r="F303" s="12">
        <v>0</v>
      </c>
    </row>
    <row r="304" spans="1:6">
      <c r="A304" s="9">
        <f>'(1)'!A304</f>
        <v>42724</v>
      </c>
      <c r="B304">
        <v>2.3959000000000001</v>
      </c>
      <c r="C304">
        <v>2.4013999999999998</v>
      </c>
      <c r="D304">
        <v>2.3725000000000001</v>
      </c>
      <c r="E304">
        <v>2.3887</v>
      </c>
      <c r="F304" s="12">
        <v>0</v>
      </c>
    </row>
    <row r="305" spans="1:6">
      <c r="A305" s="9">
        <f>'(1)'!A305</f>
        <v>42725</v>
      </c>
      <c r="B305">
        <v>2.3942000000000001</v>
      </c>
      <c r="C305">
        <v>2.3996</v>
      </c>
      <c r="D305">
        <v>2.3382999999999998</v>
      </c>
      <c r="E305">
        <v>2.3401000000000001</v>
      </c>
      <c r="F305" s="12">
        <v>0</v>
      </c>
    </row>
    <row r="306" spans="1:6">
      <c r="A306" s="9">
        <f>'(1)'!A306</f>
        <v>42726</v>
      </c>
      <c r="B306">
        <v>2.3454999999999999</v>
      </c>
      <c r="C306">
        <v>2.4234</v>
      </c>
      <c r="D306">
        <v>2.3382999999999998</v>
      </c>
      <c r="E306">
        <v>2.4070999999999998</v>
      </c>
      <c r="F306" s="12">
        <v>0</v>
      </c>
    </row>
    <row r="307" spans="1:6">
      <c r="A307" s="9">
        <f>'(1)'!A307</f>
        <v>42727</v>
      </c>
      <c r="B307">
        <v>2.4106999999999998</v>
      </c>
      <c r="C307">
        <v>2.4765999999999999</v>
      </c>
      <c r="D307">
        <v>2.3946999999999998</v>
      </c>
      <c r="E307">
        <v>2.4675000000000002</v>
      </c>
      <c r="F307" s="12">
        <v>0</v>
      </c>
    </row>
    <row r="308" spans="1:6">
      <c r="A308" s="9">
        <f>'(1)'!A308</f>
        <v>42731</v>
      </c>
      <c r="B308">
        <v>2.4821</v>
      </c>
      <c r="C308">
        <v>2.5262000000000002</v>
      </c>
      <c r="D308">
        <v>2.4638999999999998</v>
      </c>
      <c r="E308">
        <v>2.4712000000000001</v>
      </c>
      <c r="F308" s="12">
        <v>0</v>
      </c>
    </row>
    <row r="309" spans="1:6">
      <c r="A309" s="9">
        <f>'(1)'!A309</f>
        <v>42732</v>
      </c>
      <c r="B309">
        <v>2.4638999999999998</v>
      </c>
      <c r="C309">
        <v>2.4933000000000001</v>
      </c>
      <c r="D309">
        <v>2.4367000000000001</v>
      </c>
      <c r="E309">
        <v>2.4712999999999998</v>
      </c>
      <c r="F309" s="12">
        <v>0</v>
      </c>
    </row>
    <row r="310" spans="1:6">
      <c r="A310" s="9">
        <f>'(1)'!A310</f>
        <v>42733</v>
      </c>
      <c r="B310">
        <v>2.4695</v>
      </c>
      <c r="C310">
        <v>2.5836000000000001</v>
      </c>
      <c r="D310">
        <v>2.4203999999999999</v>
      </c>
      <c r="E310">
        <v>2.5707</v>
      </c>
      <c r="F310" s="12">
        <v>0</v>
      </c>
    </row>
    <row r="311" spans="1:6">
      <c r="A311" s="9">
        <f>'(1)'!A311</f>
        <v>42734</v>
      </c>
      <c r="B311">
        <v>2.5632999999999999</v>
      </c>
      <c r="C311">
        <v>2.6394000000000002</v>
      </c>
      <c r="D311">
        <v>2.5632999999999999</v>
      </c>
      <c r="E311">
        <v>2.5967000000000002</v>
      </c>
      <c r="F311" s="12">
        <v>0</v>
      </c>
    </row>
    <row r="312" spans="1:6">
      <c r="A312" s="9">
        <f>'(1)'!A312</f>
        <v>42738</v>
      </c>
      <c r="B312">
        <v>2.5986000000000002</v>
      </c>
      <c r="C312">
        <v>2.6193999999999997</v>
      </c>
      <c r="D312">
        <v>2.5508999999999999</v>
      </c>
      <c r="E312">
        <v>2.5916000000000001</v>
      </c>
      <c r="F312" s="12">
        <v>0</v>
      </c>
    </row>
    <row r="313" spans="1:6">
      <c r="A313" s="9">
        <f>'(1)'!A313</f>
        <v>42739</v>
      </c>
      <c r="B313">
        <v>2.5787</v>
      </c>
      <c r="C313">
        <v>2.5935000000000001</v>
      </c>
      <c r="D313">
        <v>2.5270999999999999</v>
      </c>
      <c r="E313">
        <v>2.5381999999999998</v>
      </c>
      <c r="F313" s="12">
        <v>0</v>
      </c>
    </row>
    <row r="314" spans="1:6">
      <c r="A314" s="9">
        <f>'(1)'!A314</f>
        <v>42740</v>
      </c>
      <c r="B314">
        <v>2.5362999999999998</v>
      </c>
      <c r="C314">
        <v>2.5882000000000001</v>
      </c>
      <c r="D314">
        <v>2.5362999999999998</v>
      </c>
      <c r="E314">
        <v>2.5586000000000002</v>
      </c>
      <c r="F314" s="12">
        <v>0</v>
      </c>
    </row>
    <row r="315" spans="1:6">
      <c r="A315" s="9">
        <f>'(1)'!A315</f>
        <v>42741</v>
      </c>
      <c r="B315">
        <v>2.5623</v>
      </c>
      <c r="C315">
        <v>2.5752000000000002</v>
      </c>
      <c r="D315">
        <v>2.5348000000000002</v>
      </c>
      <c r="E315">
        <v>2.5348000000000002</v>
      </c>
      <c r="F315" s="12">
        <v>0</v>
      </c>
    </row>
    <row r="316" spans="1:6">
      <c r="A316" s="9">
        <f>'(1)'!A316</f>
        <v>42744</v>
      </c>
      <c r="B316">
        <v>2.5348000000000002</v>
      </c>
      <c r="C316">
        <v>2.5754999999999999</v>
      </c>
      <c r="D316">
        <v>2.5255000000000001</v>
      </c>
      <c r="E316">
        <v>2.5514999999999999</v>
      </c>
      <c r="F316" s="12">
        <v>0</v>
      </c>
    </row>
    <row r="317" spans="1:6">
      <c r="A317" s="9">
        <f>'(1)'!A317</f>
        <v>42745</v>
      </c>
      <c r="B317">
        <v>2.552</v>
      </c>
      <c r="C317">
        <v>2.5556999999999999</v>
      </c>
      <c r="D317">
        <v>2.5243000000000002</v>
      </c>
      <c r="E317">
        <v>2.5373000000000001</v>
      </c>
      <c r="F317" s="12">
        <v>0</v>
      </c>
    </row>
    <row r="318" spans="1:6">
      <c r="A318" s="9">
        <f>'(1)'!A318</f>
        <v>42746</v>
      </c>
      <c r="B318">
        <v>2.5373000000000001</v>
      </c>
      <c r="C318">
        <v>2.5373000000000001</v>
      </c>
      <c r="D318">
        <v>2.5373000000000001</v>
      </c>
      <c r="E318">
        <v>2.5373000000000001</v>
      </c>
      <c r="F318" s="12">
        <v>0</v>
      </c>
    </row>
    <row r="319" spans="1:6">
      <c r="A319" s="9">
        <f>'(1)'!A319</f>
        <v>42747</v>
      </c>
      <c r="B319">
        <v>2.5446</v>
      </c>
      <c r="C319">
        <v>2.5743999999999998</v>
      </c>
      <c r="D319">
        <v>2.5446</v>
      </c>
      <c r="E319">
        <v>2.5596000000000001</v>
      </c>
      <c r="F319" s="12">
        <v>0</v>
      </c>
    </row>
    <row r="320" spans="1:6">
      <c r="A320" s="9">
        <f>'(1)'!A320</f>
        <v>42748</v>
      </c>
      <c r="B320">
        <v>2.5651000000000002</v>
      </c>
      <c r="C320">
        <v>2.5651000000000002</v>
      </c>
      <c r="D320">
        <v>2.5007000000000001</v>
      </c>
      <c r="E320">
        <v>2.508</v>
      </c>
      <c r="F320" s="12">
        <v>0</v>
      </c>
    </row>
    <row r="321" spans="1:6">
      <c r="A321" s="9">
        <f>'(1)'!A321</f>
        <v>42752</v>
      </c>
      <c r="B321">
        <v>2.508</v>
      </c>
      <c r="C321">
        <v>2.5099</v>
      </c>
      <c r="D321">
        <v>2.4584999999999999</v>
      </c>
      <c r="E321">
        <v>2.4750000000000001</v>
      </c>
      <c r="F321" s="12">
        <v>0</v>
      </c>
    </row>
    <row r="322" spans="1:6">
      <c r="A322" s="9">
        <f>'(1)'!A322</f>
        <v>42753</v>
      </c>
      <c r="B322">
        <v>2.4731999999999998</v>
      </c>
      <c r="C322">
        <v>2.4866000000000001</v>
      </c>
      <c r="D322">
        <v>2.4297</v>
      </c>
      <c r="E322">
        <v>2.4443000000000001</v>
      </c>
      <c r="F322" s="12">
        <v>0</v>
      </c>
    </row>
    <row r="323" spans="1:6">
      <c r="A323" s="9">
        <f>'(1)'!A323</f>
        <v>42754</v>
      </c>
      <c r="B323">
        <v>2.4443000000000001</v>
      </c>
      <c r="C323">
        <v>2.4443000000000001</v>
      </c>
      <c r="D323">
        <v>2.4443000000000001</v>
      </c>
      <c r="E323">
        <v>2.4443000000000001</v>
      </c>
      <c r="F323" s="12">
        <v>0</v>
      </c>
    </row>
    <row r="324" spans="1:6">
      <c r="A324" s="9">
        <f>'(1)'!A324</f>
        <v>42755</v>
      </c>
      <c r="B324">
        <v>2.4462999999999999</v>
      </c>
      <c r="C324">
        <v>2.5162</v>
      </c>
      <c r="D324">
        <v>2.4333999999999998</v>
      </c>
      <c r="E324">
        <v>2.4443999999999999</v>
      </c>
      <c r="F324" s="12">
        <v>0</v>
      </c>
    </row>
    <row r="325" spans="1:6">
      <c r="A325" s="9">
        <f>'(1)'!A325</f>
        <v>42758</v>
      </c>
      <c r="B325">
        <v>2.4499</v>
      </c>
      <c r="C325">
        <v>2.4756</v>
      </c>
      <c r="D325">
        <v>2.4298999999999999</v>
      </c>
      <c r="E325">
        <v>2.4390000000000001</v>
      </c>
      <c r="F325" s="12">
        <v>0</v>
      </c>
    </row>
    <row r="326" spans="1:6">
      <c r="A326" s="9">
        <f>'(1)'!A326</f>
        <v>42759</v>
      </c>
      <c r="B326">
        <v>2.4354</v>
      </c>
      <c r="C326">
        <v>2.4502000000000002</v>
      </c>
      <c r="D326">
        <v>2.3425000000000002</v>
      </c>
      <c r="E326">
        <v>2.3443000000000001</v>
      </c>
      <c r="F326" s="12">
        <v>0</v>
      </c>
    </row>
    <row r="327" spans="1:6">
      <c r="A327" s="9">
        <f>'(1)'!A327</f>
        <v>42760</v>
      </c>
      <c r="B327">
        <v>2.3498000000000001</v>
      </c>
      <c r="C327">
        <v>2.423</v>
      </c>
      <c r="D327">
        <v>2.3319000000000001</v>
      </c>
      <c r="E327">
        <v>2.4192999999999998</v>
      </c>
      <c r="F327" s="12">
        <v>0</v>
      </c>
    </row>
    <row r="328" spans="1:6">
      <c r="A328" s="9">
        <f>'(1)'!A328</f>
        <v>42761</v>
      </c>
      <c r="B328">
        <v>2.4066000000000001</v>
      </c>
      <c r="C328">
        <v>2.4304000000000001</v>
      </c>
      <c r="D328">
        <v>2.3609999999999998</v>
      </c>
      <c r="E328">
        <v>2.3647</v>
      </c>
      <c r="F328" s="12">
        <v>0</v>
      </c>
    </row>
    <row r="329" spans="1:6">
      <c r="A329" s="9">
        <f>'(1)'!A329</f>
        <v>42762</v>
      </c>
      <c r="B329">
        <v>2.3664999999999998</v>
      </c>
      <c r="C329">
        <v>2.3921000000000001</v>
      </c>
      <c r="D329">
        <v>2.3592</v>
      </c>
      <c r="E329">
        <v>2.3757000000000001</v>
      </c>
      <c r="F329" s="12">
        <v>0</v>
      </c>
    </row>
    <row r="330" spans="1:6">
      <c r="A330" s="9">
        <f>'(1)'!A330</f>
        <v>42765</v>
      </c>
      <c r="B330">
        <v>2.3793000000000002</v>
      </c>
      <c r="C330">
        <v>2.3959000000000001</v>
      </c>
      <c r="D330">
        <v>2.3266999999999998</v>
      </c>
      <c r="E330">
        <v>2.3721000000000001</v>
      </c>
      <c r="F330" s="12">
        <v>0</v>
      </c>
    </row>
    <row r="331" spans="1:6">
      <c r="A331" s="9">
        <f>'(1)'!A331</f>
        <v>42766</v>
      </c>
      <c r="B331">
        <v>2.3576000000000001</v>
      </c>
      <c r="C331">
        <v>2.3631000000000002</v>
      </c>
      <c r="D331">
        <v>2.3050000000000002</v>
      </c>
      <c r="E331">
        <v>2.3631000000000002</v>
      </c>
      <c r="F331" s="12">
        <v>0</v>
      </c>
    </row>
    <row r="332" spans="1:6">
      <c r="A332" s="9">
        <f>'(1)'!A332</f>
        <v>42767</v>
      </c>
      <c r="B332">
        <v>2.3613</v>
      </c>
      <c r="C332">
        <v>2.4294000000000002</v>
      </c>
      <c r="D332">
        <v>2.3252999999999999</v>
      </c>
      <c r="E332">
        <v>2.3963999999999999</v>
      </c>
      <c r="F332" s="12">
        <v>0</v>
      </c>
    </row>
    <row r="333" spans="1:6">
      <c r="A333" s="9">
        <f>'(1)'!A333</f>
        <v>42768</v>
      </c>
      <c r="B333">
        <v>2.3963999999999999</v>
      </c>
      <c r="C333">
        <v>2.3963999999999999</v>
      </c>
      <c r="D333">
        <v>2.3963999999999999</v>
      </c>
      <c r="E333">
        <v>2.3963999999999999</v>
      </c>
      <c r="F333" s="12">
        <v>0</v>
      </c>
    </row>
    <row r="334" spans="1:6">
      <c r="A334" s="9">
        <f>'(1)'!A334</f>
        <v>42769</v>
      </c>
      <c r="B334">
        <v>2.3744000000000001</v>
      </c>
      <c r="C334">
        <v>2.3744000000000001</v>
      </c>
      <c r="D334">
        <v>2.3035999999999999</v>
      </c>
      <c r="E334">
        <v>2.3252999999999999</v>
      </c>
      <c r="F334" s="12">
        <v>0</v>
      </c>
    </row>
    <row r="335" spans="1:6">
      <c r="A335" s="9">
        <f>'(1)'!A335</f>
        <v>42772</v>
      </c>
      <c r="B335">
        <v>2.3290000000000002</v>
      </c>
      <c r="C335">
        <v>2.4314</v>
      </c>
      <c r="D335">
        <v>2.3271999999999999</v>
      </c>
      <c r="E335">
        <v>2.4295999999999998</v>
      </c>
      <c r="F335" s="12">
        <v>0</v>
      </c>
    </row>
    <row r="336" spans="1:6">
      <c r="A336" s="9">
        <f>'(1)'!A336</f>
        <v>42773</v>
      </c>
      <c r="B336">
        <v>2.4241000000000001</v>
      </c>
      <c r="C336">
        <v>2.4942000000000002</v>
      </c>
      <c r="D336">
        <v>2.4112</v>
      </c>
      <c r="E336">
        <v>2.4739</v>
      </c>
      <c r="F336" s="12">
        <v>0</v>
      </c>
    </row>
    <row r="337" spans="1:6">
      <c r="A337" s="9">
        <f>'(1)'!A337</f>
        <v>42774</v>
      </c>
      <c r="B337">
        <v>2.4739</v>
      </c>
      <c r="C337">
        <v>2.5112000000000001</v>
      </c>
      <c r="D337">
        <v>2.4481000000000002</v>
      </c>
      <c r="E337">
        <v>2.4668000000000001</v>
      </c>
      <c r="F337" s="12">
        <v>0</v>
      </c>
    </row>
    <row r="338" spans="1:6">
      <c r="A338" s="9">
        <f>'(1)'!A338</f>
        <v>42775</v>
      </c>
      <c r="B338">
        <v>2.4374000000000002</v>
      </c>
      <c r="C338">
        <v>2.4742999999999999</v>
      </c>
      <c r="D338">
        <v>2.3786999999999998</v>
      </c>
      <c r="E338">
        <v>2.3971</v>
      </c>
      <c r="F338" s="12">
        <v>0</v>
      </c>
    </row>
    <row r="339" spans="1:6">
      <c r="A339" s="9">
        <f>'(1)'!A339</f>
        <v>42776</v>
      </c>
      <c r="B339">
        <v>2.4026000000000001</v>
      </c>
      <c r="C339">
        <v>2.4708000000000001</v>
      </c>
      <c r="D339">
        <v>2.3860999999999999</v>
      </c>
      <c r="E339">
        <v>2.4651999999999998</v>
      </c>
      <c r="F339" s="12">
        <v>0</v>
      </c>
    </row>
    <row r="340" spans="1:6">
      <c r="A340" s="9">
        <f>'(1)'!A340</f>
        <v>42779</v>
      </c>
      <c r="B340">
        <v>2.4542000000000002</v>
      </c>
      <c r="C340">
        <v>2.5356999999999998</v>
      </c>
      <c r="D340">
        <v>2.4468000000000001</v>
      </c>
      <c r="E340">
        <v>2.5116000000000001</v>
      </c>
      <c r="F340" s="12">
        <v>0</v>
      </c>
    </row>
    <row r="341" spans="1:6">
      <c r="A341" s="9">
        <f>'(1)'!A341</f>
        <v>42780</v>
      </c>
      <c r="B341">
        <v>2.5098000000000003</v>
      </c>
      <c r="C341">
        <v>2.5526</v>
      </c>
      <c r="D341">
        <v>2.4986000000000002</v>
      </c>
      <c r="E341">
        <v>2.5042999999999997</v>
      </c>
      <c r="F341" s="12">
        <v>0</v>
      </c>
    </row>
    <row r="342" spans="1:6">
      <c r="A342" s="9">
        <f>'(1)'!A342</f>
        <v>42781</v>
      </c>
      <c r="B342">
        <v>2.508</v>
      </c>
      <c r="C342">
        <v>2.5287999999999999</v>
      </c>
      <c r="D342">
        <v>2.4788000000000001</v>
      </c>
      <c r="E342">
        <v>2.4843000000000002</v>
      </c>
      <c r="F342" s="12">
        <v>0</v>
      </c>
    </row>
    <row r="343" spans="1:6">
      <c r="A343" s="9">
        <f>'(1)'!A343</f>
        <v>42782</v>
      </c>
      <c r="B343">
        <v>2.4750999999999999</v>
      </c>
      <c r="C343">
        <v>2.4973999999999998</v>
      </c>
      <c r="D343">
        <v>2.4603000000000002</v>
      </c>
      <c r="E343">
        <v>2.4881000000000002</v>
      </c>
      <c r="F343" s="12">
        <v>0</v>
      </c>
    </row>
    <row r="344" spans="1:6">
      <c r="A344" s="9">
        <f>'(1)'!A344</f>
        <v>42783</v>
      </c>
      <c r="B344">
        <v>2.4826000000000001</v>
      </c>
      <c r="C344">
        <v>2.4975000000000001</v>
      </c>
      <c r="D344">
        <v>2.431</v>
      </c>
      <c r="E344">
        <v>2.4531000000000001</v>
      </c>
      <c r="F344" s="12">
        <v>0</v>
      </c>
    </row>
    <row r="345" spans="1:6">
      <c r="A345" s="9">
        <f>'(1)'!A345</f>
        <v>42787</v>
      </c>
      <c r="B345">
        <v>2.4586999999999999</v>
      </c>
      <c r="C345">
        <v>2.5162</v>
      </c>
      <c r="D345">
        <v>2.4567999999999999</v>
      </c>
      <c r="E345">
        <v>2.4699</v>
      </c>
      <c r="F345" s="12">
        <v>0</v>
      </c>
    </row>
    <row r="346" spans="1:6">
      <c r="A346" s="9">
        <f>'(1)'!A346</f>
        <v>42788</v>
      </c>
      <c r="B346">
        <v>2.4699</v>
      </c>
      <c r="C346">
        <v>2.4790999999999999</v>
      </c>
      <c r="D346">
        <v>2.4312</v>
      </c>
      <c r="E346">
        <v>2.4737</v>
      </c>
      <c r="F346" s="12">
        <v>0</v>
      </c>
    </row>
    <row r="347" spans="1:6">
      <c r="A347" s="9">
        <f>'(1)'!A347</f>
        <v>42789</v>
      </c>
      <c r="B347">
        <v>2.4754999999999998</v>
      </c>
      <c r="C347">
        <v>2.4981999999999998</v>
      </c>
      <c r="D347">
        <v>2.4241999999999999</v>
      </c>
      <c r="E347">
        <v>2.4647999999999999</v>
      </c>
      <c r="F347" s="12">
        <v>0</v>
      </c>
    </row>
    <row r="348" spans="1:6">
      <c r="A348" s="9">
        <f>'(1)'!A348</f>
        <v>42790</v>
      </c>
      <c r="B348">
        <v>2.4666000000000001</v>
      </c>
      <c r="C348">
        <v>2.4704000000000002</v>
      </c>
      <c r="D348">
        <v>2.4039999999999999</v>
      </c>
      <c r="E348">
        <v>2.4077000000000002</v>
      </c>
      <c r="F348" s="12">
        <v>0</v>
      </c>
    </row>
    <row r="349" spans="1:6">
      <c r="A349" s="9">
        <f>'(1)'!A349</f>
        <v>42793</v>
      </c>
      <c r="B349">
        <v>2.4077000000000002</v>
      </c>
      <c r="C349">
        <v>2.4390999999999998</v>
      </c>
      <c r="D349">
        <v>2.3654999999999999</v>
      </c>
      <c r="E349">
        <v>2.3931</v>
      </c>
      <c r="F349" s="12">
        <v>0</v>
      </c>
    </row>
    <row r="350" spans="1:6">
      <c r="A350" s="9">
        <f>'(1)'!A350</f>
        <v>42794</v>
      </c>
      <c r="B350">
        <v>2.3931</v>
      </c>
      <c r="C350">
        <v>2.4003999999999999</v>
      </c>
      <c r="D350">
        <v>2.3235000000000001</v>
      </c>
      <c r="E350">
        <v>2.3363</v>
      </c>
      <c r="F350" s="12">
        <v>0</v>
      </c>
    </row>
    <row r="351" spans="1:6">
      <c r="A351" s="9">
        <f>'(1)'!A351</f>
        <v>42795</v>
      </c>
      <c r="B351">
        <v>2.3292000000000002</v>
      </c>
      <c r="C351">
        <v>2.4001999999999999</v>
      </c>
      <c r="D351">
        <v>2.3239000000000001</v>
      </c>
      <c r="E351">
        <v>2.3948</v>
      </c>
      <c r="F351" s="12">
        <v>0</v>
      </c>
    </row>
    <row r="352" spans="1:6">
      <c r="A352" s="9">
        <f>'(1)'!A352</f>
        <v>42796</v>
      </c>
      <c r="B352">
        <v>2.3984000000000001</v>
      </c>
      <c r="C352">
        <v>2.4304999999999999</v>
      </c>
      <c r="D352">
        <v>2.3948</v>
      </c>
      <c r="E352">
        <v>2.4073000000000002</v>
      </c>
      <c r="F352" s="12">
        <v>0</v>
      </c>
    </row>
    <row r="353" spans="1:6">
      <c r="A353" s="9">
        <f>'(1)'!A353</f>
        <v>42797</v>
      </c>
      <c r="B353">
        <v>2.4215999999999998</v>
      </c>
      <c r="C353">
        <v>2.4500999999999999</v>
      </c>
      <c r="D353">
        <v>2.4144000000000001</v>
      </c>
      <c r="E353">
        <v>2.4358</v>
      </c>
      <c r="F353" s="12">
        <v>0</v>
      </c>
    </row>
    <row r="354" spans="1:6">
      <c r="A354" s="9">
        <f>'(1)'!A354</f>
        <v>42800</v>
      </c>
      <c r="B354">
        <v>2.4340999999999999</v>
      </c>
      <c r="C354">
        <v>2.5004</v>
      </c>
      <c r="D354">
        <v>2.4251</v>
      </c>
      <c r="E354">
        <v>2.4698000000000002</v>
      </c>
      <c r="F354" s="12">
        <v>0</v>
      </c>
    </row>
    <row r="355" spans="1:6">
      <c r="A355" s="9">
        <f>'(1)'!A355</f>
        <v>42801</v>
      </c>
      <c r="B355">
        <v>2.4752000000000001</v>
      </c>
      <c r="C355">
        <v>2.5220000000000002</v>
      </c>
      <c r="D355">
        <v>2.4645000000000001</v>
      </c>
      <c r="E355">
        <v>2.4931999999999999</v>
      </c>
      <c r="F355" s="12">
        <v>0</v>
      </c>
    </row>
    <row r="356" spans="1:6">
      <c r="A356" s="9">
        <f>'(1)'!A356</f>
        <v>42802</v>
      </c>
      <c r="B356">
        <v>2.4950000000000001</v>
      </c>
      <c r="C356">
        <v>2.4967999999999999</v>
      </c>
      <c r="D356">
        <v>2.4359000000000002</v>
      </c>
      <c r="E356">
        <v>2.4466999999999999</v>
      </c>
      <c r="F356" s="12">
        <v>0</v>
      </c>
    </row>
    <row r="357" spans="1:6">
      <c r="A357" s="9">
        <f>'(1)'!A357</f>
        <v>42803</v>
      </c>
      <c r="B357">
        <v>2.4538000000000002</v>
      </c>
      <c r="C357">
        <v>2.4628000000000001</v>
      </c>
      <c r="D357">
        <v>2.3986000000000001</v>
      </c>
      <c r="E357">
        <v>2.4146999999999998</v>
      </c>
      <c r="F357" s="12">
        <v>0</v>
      </c>
    </row>
    <row r="358" spans="1:6">
      <c r="A358" s="9">
        <f>'(1)'!A358</f>
        <v>42804</v>
      </c>
      <c r="B358">
        <v>2.4146999999999998</v>
      </c>
      <c r="C358">
        <v>2.4146999999999998</v>
      </c>
      <c r="D358">
        <v>2.4146999999999998</v>
      </c>
      <c r="E358">
        <v>2.4146999999999998</v>
      </c>
      <c r="F358" s="12">
        <v>0</v>
      </c>
    </row>
    <row r="359" spans="1:6">
      <c r="A359" s="9">
        <f>'(1)'!A359</f>
        <v>42807</v>
      </c>
      <c r="B359">
        <v>2.4342999999999999</v>
      </c>
      <c r="C359">
        <v>2.4594</v>
      </c>
      <c r="D359">
        <v>2.4111000000000002</v>
      </c>
      <c r="E359">
        <v>2.4289999999999998</v>
      </c>
      <c r="F359" s="12">
        <v>0</v>
      </c>
    </row>
    <row r="360" spans="1:6">
      <c r="A360" s="9">
        <f>'(1)'!A360</f>
        <v>42808</v>
      </c>
      <c r="B360">
        <v>2.4361000000000002</v>
      </c>
      <c r="C360">
        <v>2.4523000000000001</v>
      </c>
      <c r="D360">
        <v>2.3896999999999999</v>
      </c>
      <c r="E360">
        <v>2.4129</v>
      </c>
      <c r="F360" s="12">
        <v>0</v>
      </c>
    </row>
    <row r="361" spans="1:6">
      <c r="A361" s="9">
        <f>'(1)'!A361</f>
        <v>42809</v>
      </c>
      <c r="B361">
        <v>2.4146999999999998</v>
      </c>
      <c r="C361">
        <v>2.4182999999999999</v>
      </c>
      <c r="D361">
        <v>2.3702000000000001</v>
      </c>
      <c r="E361">
        <v>2.3719999999999999</v>
      </c>
      <c r="F361" s="12">
        <v>0</v>
      </c>
    </row>
    <row r="362" spans="1:6">
      <c r="A362" s="9">
        <f>'(1)'!A362</f>
        <v>42810</v>
      </c>
      <c r="B362">
        <v>2.3755000000000002</v>
      </c>
      <c r="C362">
        <v>2.3826999999999998</v>
      </c>
      <c r="D362">
        <v>2.3081999999999998</v>
      </c>
      <c r="E362">
        <v>2.3117000000000001</v>
      </c>
      <c r="F362" s="12">
        <v>0</v>
      </c>
    </row>
    <row r="363" spans="1:6">
      <c r="A363" s="9">
        <f>'(1)'!A363</f>
        <v>42811</v>
      </c>
      <c r="B363">
        <v>2.3205999999999998</v>
      </c>
      <c r="C363">
        <v>2.3685</v>
      </c>
      <c r="D363">
        <v>2.3151999999999999</v>
      </c>
      <c r="E363">
        <v>2.3650000000000002</v>
      </c>
      <c r="F363" s="12">
        <v>0</v>
      </c>
    </row>
    <row r="364" spans="1:6">
      <c r="A364" s="9">
        <f>'(1)'!A364</f>
        <v>42814</v>
      </c>
      <c r="B364">
        <v>2.3632</v>
      </c>
      <c r="C364">
        <v>2.3988999999999998</v>
      </c>
      <c r="D364">
        <v>2.3348</v>
      </c>
      <c r="E364">
        <v>2.3898999999999999</v>
      </c>
      <c r="F364" s="12">
        <v>0</v>
      </c>
    </row>
    <row r="365" spans="1:6">
      <c r="A365" s="9">
        <f>'(1)'!A365</f>
        <v>42815</v>
      </c>
      <c r="B365">
        <v>2.4131999999999998</v>
      </c>
      <c r="C365">
        <v>2.4687999999999999</v>
      </c>
      <c r="D365">
        <v>2.3952999999999998</v>
      </c>
      <c r="E365">
        <v>2.4525999999999999</v>
      </c>
      <c r="F365" s="12">
        <v>0</v>
      </c>
    </row>
    <row r="366" spans="1:6">
      <c r="A366" s="9">
        <f>'(1)'!A366</f>
        <v>42816</v>
      </c>
      <c r="B366">
        <v>2.4670000000000001</v>
      </c>
      <c r="C366">
        <v>2.5030999999999999</v>
      </c>
      <c r="D366">
        <v>2.4508000000000001</v>
      </c>
      <c r="E366">
        <v>2.4779</v>
      </c>
      <c r="F366" s="12">
        <v>0</v>
      </c>
    </row>
    <row r="367" spans="1:6">
      <c r="A367" s="9">
        <f>'(1)'!A367</f>
        <v>42817</v>
      </c>
      <c r="B367">
        <v>2.4797000000000002</v>
      </c>
      <c r="C367">
        <v>2.5196000000000001</v>
      </c>
      <c r="D367">
        <v>2.4689999999999999</v>
      </c>
      <c r="E367">
        <v>2.4779999999999998</v>
      </c>
      <c r="F367" s="12">
        <v>0</v>
      </c>
    </row>
    <row r="368" spans="1:6">
      <c r="A368" s="9">
        <f>'(1)'!A368</f>
        <v>42818</v>
      </c>
      <c r="B368">
        <v>2.4744000000000002</v>
      </c>
      <c r="C368">
        <v>2.5051000000000001</v>
      </c>
      <c r="D368">
        <v>2.4546999999999999</v>
      </c>
      <c r="E368">
        <v>2.4996999999999998</v>
      </c>
      <c r="F368" s="12">
        <v>0</v>
      </c>
    </row>
    <row r="369" spans="1:6">
      <c r="A369" s="9">
        <f>'(1)'!A369</f>
        <v>42821</v>
      </c>
      <c r="B369">
        <v>2.4925000000000002</v>
      </c>
      <c r="C369">
        <v>2.5179</v>
      </c>
      <c r="D369">
        <v>2.4889000000000001</v>
      </c>
      <c r="E369">
        <v>2.5179</v>
      </c>
      <c r="F369" s="12">
        <v>0</v>
      </c>
    </row>
    <row r="370" spans="1:6">
      <c r="A370" s="9">
        <f>'(1)'!A370</f>
        <v>42822</v>
      </c>
      <c r="B370">
        <v>2.5197000000000003</v>
      </c>
      <c r="C370">
        <v>2.5815000000000001</v>
      </c>
      <c r="D370">
        <v>2.5051999999999999</v>
      </c>
      <c r="E370">
        <v>2.5596999999999999</v>
      </c>
      <c r="F370" s="12">
        <v>0</v>
      </c>
    </row>
    <row r="371" spans="1:6">
      <c r="A371" s="9">
        <f>'(1)'!A371</f>
        <v>42823</v>
      </c>
      <c r="B371">
        <v>2.5577999999999999</v>
      </c>
      <c r="C371">
        <v>2.6071</v>
      </c>
      <c r="D371">
        <v>2.556</v>
      </c>
      <c r="E371">
        <v>2.6052999999999997</v>
      </c>
      <c r="F371" s="12">
        <v>0</v>
      </c>
    </row>
    <row r="372" spans="1:6">
      <c r="A372" s="9">
        <f>'(1)'!A372</f>
        <v>42824</v>
      </c>
      <c r="B372">
        <v>2.6108000000000002</v>
      </c>
      <c r="C372">
        <v>2.6217999999999999</v>
      </c>
      <c r="D372">
        <v>2.5727000000000002</v>
      </c>
      <c r="E372">
        <v>2.5745</v>
      </c>
      <c r="F372" s="12">
        <v>0</v>
      </c>
    </row>
    <row r="373" spans="1:6">
      <c r="A373" s="9">
        <f>'(1)'!A373</f>
        <v>42825</v>
      </c>
      <c r="B373">
        <v>2.58</v>
      </c>
      <c r="C373">
        <v>2.6257999999999999</v>
      </c>
      <c r="D373">
        <v>2.5564</v>
      </c>
      <c r="E373">
        <v>2.6257999999999999</v>
      </c>
      <c r="F373" s="12">
        <v>0</v>
      </c>
    </row>
    <row r="374" spans="1:6">
      <c r="A374" s="9">
        <f>'(1)'!A374</f>
        <v>42828</v>
      </c>
      <c r="B374">
        <v>2.6185</v>
      </c>
      <c r="C374">
        <v>2.6276999999999999</v>
      </c>
      <c r="D374">
        <v>2.5855999999999999</v>
      </c>
      <c r="E374">
        <v>2.6002000000000001</v>
      </c>
      <c r="F374" s="12">
        <v>0</v>
      </c>
    </row>
    <row r="375" spans="1:6">
      <c r="A375" s="9">
        <f>'(1)'!A375</f>
        <v>42829</v>
      </c>
      <c r="B375">
        <v>2.5948000000000002</v>
      </c>
      <c r="C375">
        <v>2.5985</v>
      </c>
      <c r="D375">
        <v>2.4929999999999999</v>
      </c>
      <c r="E375">
        <v>2.4929999999999999</v>
      </c>
      <c r="F375" s="12">
        <v>0</v>
      </c>
    </row>
    <row r="376" spans="1:6">
      <c r="A376" s="9">
        <f>'(1)'!A376</f>
        <v>42830</v>
      </c>
      <c r="B376">
        <v>2.4929999999999999</v>
      </c>
      <c r="C376">
        <v>2.5402</v>
      </c>
      <c r="D376">
        <v>2.484</v>
      </c>
      <c r="E376">
        <v>2.5402</v>
      </c>
      <c r="F376" s="12">
        <v>0</v>
      </c>
    </row>
    <row r="377" spans="1:6">
      <c r="A377" s="9">
        <f>'(1)'!A377</f>
        <v>42831</v>
      </c>
      <c r="B377">
        <v>2.5402</v>
      </c>
      <c r="C377">
        <v>2.5421</v>
      </c>
      <c r="D377">
        <v>2.4878</v>
      </c>
      <c r="E377">
        <v>2.5004999999999997</v>
      </c>
      <c r="F377" s="12">
        <v>0</v>
      </c>
    </row>
    <row r="378" spans="1:6">
      <c r="A378" s="9">
        <f>'(1)'!A378</f>
        <v>42832</v>
      </c>
      <c r="B378">
        <v>2.5042</v>
      </c>
      <c r="C378">
        <v>2.5114000000000001</v>
      </c>
      <c r="D378">
        <v>2.4607000000000001</v>
      </c>
      <c r="E378">
        <v>2.4607000000000001</v>
      </c>
      <c r="F378" s="12">
        <v>0</v>
      </c>
    </row>
    <row r="379" spans="1:6">
      <c r="A379" s="9">
        <f>'(1)'!A379</f>
        <v>42835</v>
      </c>
      <c r="B379">
        <v>2.4626000000000001</v>
      </c>
      <c r="C379">
        <v>2.4969999999999999</v>
      </c>
      <c r="D379">
        <v>2.4138999999999999</v>
      </c>
      <c r="E379">
        <v>2.4175</v>
      </c>
      <c r="F379" s="12">
        <v>0</v>
      </c>
    </row>
    <row r="380" spans="1:6">
      <c r="A380" s="9">
        <f>'(1)'!A380</f>
        <v>42836</v>
      </c>
      <c r="B380">
        <v>2.4102999999999999</v>
      </c>
      <c r="C380">
        <v>2.4211999999999998</v>
      </c>
      <c r="D380">
        <v>2.3727</v>
      </c>
      <c r="E380">
        <v>2.4050000000000002</v>
      </c>
      <c r="F380" s="12">
        <v>0</v>
      </c>
    </row>
    <row r="381" spans="1:6">
      <c r="A381" s="9">
        <f>'(1)'!A381</f>
        <v>42837</v>
      </c>
      <c r="B381">
        <v>2.4068000000000001</v>
      </c>
      <c r="C381">
        <v>2.4356</v>
      </c>
      <c r="D381">
        <v>2.3853</v>
      </c>
      <c r="E381">
        <v>2.4194</v>
      </c>
      <c r="F381" s="12">
        <v>0</v>
      </c>
    </row>
    <row r="382" spans="1:6">
      <c r="A382" s="9">
        <f>'(1)'!A382</f>
        <v>42838</v>
      </c>
      <c r="B382">
        <v>2.4176000000000002</v>
      </c>
      <c r="C382">
        <v>2.4358</v>
      </c>
      <c r="D382">
        <v>2.3908</v>
      </c>
      <c r="E382">
        <v>2.4123000000000001</v>
      </c>
      <c r="F382" s="12">
        <v>0</v>
      </c>
    </row>
    <row r="383" spans="1:6">
      <c r="A383" s="9">
        <f>'(1)'!A383</f>
        <v>42842</v>
      </c>
      <c r="B383">
        <v>2.3818000000000001</v>
      </c>
      <c r="C383">
        <v>2.3818000000000001</v>
      </c>
      <c r="D383">
        <v>2.3460000000000001</v>
      </c>
      <c r="E383">
        <v>2.3782000000000001</v>
      </c>
      <c r="F383" s="12">
        <v>0</v>
      </c>
    </row>
    <row r="384" spans="1:6">
      <c r="A384" s="9">
        <f>'(1)'!A384</f>
        <v>42843</v>
      </c>
      <c r="B384">
        <v>2.3782000000000001</v>
      </c>
      <c r="C384">
        <v>2.4196</v>
      </c>
      <c r="D384">
        <v>2.355</v>
      </c>
      <c r="E384">
        <v>2.4178000000000002</v>
      </c>
      <c r="F384" s="12">
        <v>0</v>
      </c>
    </row>
    <row r="385" spans="1:6">
      <c r="A385" s="9">
        <f>'(1)'!A385</f>
        <v>42844</v>
      </c>
      <c r="B385">
        <v>2.4249999999999998</v>
      </c>
      <c r="C385">
        <v>2.4249999999999998</v>
      </c>
      <c r="D385">
        <v>2.3765000000000001</v>
      </c>
      <c r="E385">
        <v>2.3765000000000001</v>
      </c>
      <c r="F385" s="12">
        <v>0</v>
      </c>
    </row>
    <row r="386" spans="1:6">
      <c r="A386" s="9">
        <f>'(1)'!A386</f>
        <v>42845</v>
      </c>
      <c r="B386">
        <v>2.3837000000000002</v>
      </c>
      <c r="C386">
        <v>2.4233000000000002</v>
      </c>
      <c r="D386">
        <v>2.3711000000000002</v>
      </c>
      <c r="E386">
        <v>2.4197000000000002</v>
      </c>
      <c r="F386" s="12">
        <v>0</v>
      </c>
    </row>
    <row r="387" spans="1:6">
      <c r="A387" s="9">
        <f>'(1)'!A387</f>
        <v>42846</v>
      </c>
      <c r="B387">
        <v>2.4106999999999998</v>
      </c>
      <c r="C387">
        <v>2.4287999999999998</v>
      </c>
      <c r="D387">
        <v>2.3856000000000002</v>
      </c>
      <c r="E387">
        <v>2.3874</v>
      </c>
      <c r="F387" s="12">
        <v>0</v>
      </c>
    </row>
    <row r="388" spans="1:6">
      <c r="A388" s="9">
        <f>'(1)'!A388</f>
        <v>42849</v>
      </c>
      <c r="B388">
        <v>2.3927999999999998</v>
      </c>
      <c r="C388">
        <v>2.4036</v>
      </c>
      <c r="D388">
        <v>2.3193000000000001</v>
      </c>
      <c r="E388">
        <v>2.3193000000000001</v>
      </c>
      <c r="F388" s="12">
        <v>0</v>
      </c>
    </row>
    <row r="389" spans="1:6">
      <c r="A389" s="9">
        <f>'(1)'!A389</f>
        <v>42850</v>
      </c>
      <c r="B389">
        <v>2.3265000000000002</v>
      </c>
      <c r="C389">
        <v>2.3622999999999998</v>
      </c>
      <c r="D389">
        <v>2.3121999999999998</v>
      </c>
      <c r="E389">
        <v>2.3605</v>
      </c>
      <c r="F389" s="12">
        <v>0</v>
      </c>
    </row>
    <row r="390" spans="1:6">
      <c r="A390" s="9">
        <f>'(1)'!A390</f>
        <v>42851</v>
      </c>
      <c r="B390">
        <v>2.3586999999999998</v>
      </c>
      <c r="C390">
        <v>2.3820999999999999</v>
      </c>
      <c r="D390">
        <v>2.3229000000000002</v>
      </c>
      <c r="E390">
        <v>2.3353999999999999</v>
      </c>
      <c r="F390" s="12">
        <v>0</v>
      </c>
    </row>
    <row r="391" spans="1:6">
      <c r="A391" s="9">
        <f>'(1)'!A391</f>
        <v>42852</v>
      </c>
      <c r="B391">
        <v>2.3319000000000001</v>
      </c>
      <c r="C391">
        <v>2.3658999999999999</v>
      </c>
      <c r="D391">
        <v>2.3247</v>
      </c>
      <c r="E391">
        <v>2.3407999999999998</v>
      </c>
      <c r="F391" s="12">
        <v>0</v>
      </c>
    </row>
    <row r="392" spans="1:6">
      <c r="A392" s="9">
        <f>'(1)'!A392</f>
        <v>42853</v>
      </c>
      <c r="B392">
        <v>2.3443999999999998</v>
      </c>
      <c r="C392">
        <v>2.3839999999999999</v>
      </c>
      <c r="D392">
        <v>2.2694000000000001</v>
      </c>
      <c r="E392">
        <v>2.3822000000000001</v>
      </c>
      <c r="F392" s="12">
        <v>0</v>
      </c>
    </row>
    <row r="393" spans="1:6">
      <c r="A393" s="9">
        <f>'(1)'!A393</f>
        <v>42856</v>
      </c>
      <c r="B393">
        <v>2.3803999999999998</v>
      </c>
      <c r="C393">
        <v>2.3929999999999998</v>
      </c>
      <c r="D393">
        <v>2.3462999999999998</v>
      </c>
      <c r="E393">
        <v>2.3660999999999999</v>
      </c>
      <c r="F393" s="12">
        <v>0</v>
      </c>
    </row>
    <row r="394" spans="1:6">
      <c r="A394" s="9">
        <f>'(1)'!A394</f>
        <v>42857</v>
      </c>
      <c r="B394">
        <v>2.3498999999999999</v>
      </c>
      <c r="C394">
        <v>2.3553000000000002</v>
      </c>
      <c r="D394">
        <v>2.2907999999999999</v>
      </c>
      <c r="E394">
        <v>2.2961999999999998</v>
      </c>
      <c r="F394" s="12">
        <v>0</v>
      </c>
    </row>
    <row r="395" spans="1:6">
      <c r="A395" s="9">
        <f>'(1)'!A395</f>
        <v>42858</v>
      </c>
      <c r="B395">
        <v>2.2961999999999998</v>
      </c>
      <c r="C395">
        <v>2.3087</v>
      </c>
      <c r="D395">
        <v>2.2374000000000001</v>
      </c>
      <c r="E395">
        <v>2.2391999999999999</v>
      </c>
      <c r="F395" s="12">
        <v>0</v>
      </c>
    </row>
    <row r="396" spans="1:6">
      <c r="A396" s="9">
        <f>'(1)'!A396</f>
        <v>42859</v>
      </c>
      <c r="B396">
        <v>2.2444999999999999</v>
      </c>
      <c r="C396">
        <v>2.2694000000000001</v>
      </c>
      <c r="D396">
        <v>2.2161</v>
      </c>
      <c r="E396">
        <v>2.2374000000000001</v>
      </c>
      <c r="F396" s="12">
        <v>0</v>
      </c>
    </row>
    <row r="397" spans="1:6">
      <c r="A397" s="9">
        <f>'(1)'!A397</f>
        <v>42860</v>
      </c>
      <c r="B397">
        <v>2.2374000000000001</v>
      </c>
      <c r="C397">
        <v>2.2374000000000001</v>
      </c>
      <c r="D397">
        <v>2.2374000000000001</v>
      </c>
      <c r="E397">
        <v>2.2374000000000001</v>
      </c>
      <c r="F397" s="12">
        <v>0</v>
      </c>
    </row>
    <row r="398" spans="1:6">
      <c r="A398" s="9">
        <f>'(1)'!A398</f>
        <v>42863</v>
      </c>
      <c r="B398">
        <v>2.1966000000000001</v>
      </c>
      <c r="C398">
        <v>2.2587000000000002</v>
      </c>
      <c r="D398">
        <v>2.1966000000000001</v>
      </c>
      <c r="E398">
        <v>2.2498</v>
      </c>
      <c r="F398" s="12">
        <v>0</v>
      </c>
    </row>
    <row r="399" spans="1:6">
      <c r="A399" s="9">
        <f>'(1)'!A399</f>
        <v>42864</v>
      </c>
      <c r="B399">
        <v>2.2515999999999998</v>
      </c>
      <c r="C399">
        <v>2.2570000000000001</v>
      </c>
      <c r="D399">
        <v>2.1629</v>
      </c>
      <c r="E399">
        <v>2.1682000000000001</v>
      </c>
      <c r="F399" s="12">
        <v>0</v>
      </c>
    </row>
    <row r="400" spans="1:6">
      <c r="A400" s="9">
        <f>'(1)'!A400</f>
        <v>42865</v>
      </c>
      <c r="B400">
        <v>2.1787999999999998</v>
      </c>
      <c r="C400">
        <v>2.2231000000000001</v>
      </c>
      <c r="D400">
        <v>2.1734999999999998</v>
      </c>
      <c r="E400">
        <v>2.2143000000000002</v>
      </c>
      <c r="F400" s="12">
        <v>0</v>
      </c>
    </row>
    <row r="401" spans="1:6">
      <c r="A401" s="9">
        <f>'(1)'!A401</f>
        <v>42866</v>
      </c>
      <c r="B401">
        <v>2.2071999999999998</v>
      </c>
      <c r="C401">
        <v>2.2551999999999999</v>
      </c>
      <c r="D401">
        <v>2.1964999999999999</v>
      </c>
      <c r="E401">
        <v>2.2320000000000002</v>
      </c>
      <c r="F401" s="12">
        <v>0</v>
      </c>
    </row>
    <row r="402" spans="1:6">
      <c r="A402" s="9">
        <f>'(1)'!A402</f>
        <v>42867</v>
      </c>
      <c r="B402">
        <v>2.2391000000000001</v>
      </c>
      <c r="C402">
        <v>2.2480000000000002</v>
      </c>
      <c r="D402">
        <v>2.2071000000000001</v>
      </c>
      <c r="E402">
        <v>2.2480000000000002</v>
      </c>
      <c r="F402" s="12">
        <v>0</v>
      </c>
    </row>
    <row r="403" spans="1:6">
      <c r="A403" s="9">
        <f>'(1)'!A403</f>
        <v>42870</v>
      </c>
      <c r="B403">
        <v>2.3106</v>
      </c>
      <c r="C403">
        <v>2.3231999999999999</v>
      </c>
      <c r="D403">
        <v>2.2641</v>
      </c>
      <c r="E403">
        <v>2.2730000000000001</v>
      </c>
      <c r="F403" s="12">
        <v>0</v>
      </c>
    </row>
    <row r="404" spans="1:6">
      <c r="A404" s="9">
        <f>'(1)'!A404</f>
        <v>42871</v>
      </c>
      <c r="B404">
        <v>2.2659000000000002</v>
      </c>
      <c r="C404">
        <v>2.3412000000000002</v>
      </c>
      <c r="D404">
        <v>2.2659000000000002</v>
      </c>
      <c r="E404">
        <v>2.3321999999999998</v>
      </c>
      <c r="F404" s="12">
        <v>0</v>
      </c>
    </row>
    <row r="405" spans="1:6">
      <c r="A405" s="9">
        <f>'(1)'!A405</f>
        <v>42872</v>
      </c>
      <c r="B405">
        <v>2.3304</v>
      </c>
      <c r="C405">
        <v>2.3485</v>
      </c>
      <c r="D405">
        <v>2.2999000000000001</v>
      </c>
      <c r="E405">
        <v>2.3035000000000001</v>
      </c>
      <c r="F405" s="12">
        <v>0</v>
      </c>
    </row>
    <row r="406" spans="1:6">
      <c r="A406" s="9">
        <f>'(1)'!A406</f>
        <v>42873</v>
      </c>
      <c r="B406">
        <v>2.3089</v>
      </c>
      <c r="C406">
        <v>2.3197000000000001</v>
      </c>
      <c r="D406">
        <v>2.2801999999999998</v>
      </c>
      <c r="E406">
        <v>2.2946</v>
      </c>
      <c r="F406" s="12">
        <v>0</v>
      </c>
    </row>
    <row r="407" spans="1:6">
      <c r="A407" s="9">
        <f>'(1)'!A407</f>
        <v>42874</v>
      </c>
      <c r="B407">
        <v>2.2928000000000002</v>
      </c>
      <c r="C407">
        <v>2.3340999999999998</v>
      </c>
      <c r="D407">
        <v>2.2766999999999999</v>
      </c>
      <c r="E407">
        <v>2.2801999999999998</v>
      </c>
      <c r="F407" s="12">
        <v>0</v>
      </c>
    </row>
    <row r="408" spans="1:6">
      <c r="A408" s="9">
        <f>'(1)'!A408</f>
        <v>42877</v>
      </c>
      <c r="B408">
        <v>2.2785000000000002</v>
      </c>
      <c r="C408">
        <v>2.3359999999999999</v>
      </c>
      <c r="D408">
        <v>2.2766999999999999</v>
      </c>
      <c r="E408">
        <v>2.3180000000000001</v>
      </c>
      <c r="F408" s="12">
        <v>0</v>
      </c>
    </row>
    <row r="409" spans="1:6">
      <c r="A409" s="9">
        <f>'(1)'!A409</f>
        <v>42878</v>
      </c>
      <c r="B409">
        <v>2.3161999999999998</v>
      </c>
      <c r="C409">
        <v>2.3378000000000001</v>
      </c>
      <c r="D409">
        <v>2.2803</v>
      </c>
      <c r="E409">
        <v>2.2803</v>
      </c>
      <c r="F409" s="12">
        <v>0</v>
      </c>
    </row>
    <row r="410" spans="1:6">
      <c r="A410" s="9">
        <f>'(1)'!A410</f>
        <v>42879</v>
      </c>
      <c r="B410">
        <v>2.2803</v>
      </c>
      <c r="C410">
        <v>2.3252000000000002</v>
      </c>
      <c r="D410">
        <v>2.2766999999999999</v>
      </c>
      <c r="E410">
        <v>2.3180000000000001</v>
      </c>
      <c r="F410" s="12">
        <v>0</v>
      </c>
    </row>
    <row r="411" spans="1:6">
      <c r="A411" s="9">
        <f>'(1)'!A411</f>
        <v>42880</v>
      </c>
      <c r="B411">
        <v>2.3180000000000001</v>
      </c>
      <c r="C411">
        <v>2.3666999999999998</v>
      </c>
      <c r="D411">
        <v>2.3180000000000001</v>
      </c>
      <c r="E411">
        <v>2.3540999999999999</v>
      </c>
      <c r="F411" s="12">
        <v>0</v>
      </c>
    </row>
    <row r="412" spans="1:6">
      <c r="A412" s="9">
        <f>'(1)'!A412</f>
        <v>42881</v>
      </c>
      <c r="B412">
        <v>2.3504999999999998</v>
      </c>
      <c r="C412">
        <v>2.3776999999999999</v>
      </c>
      <c r="D412">
        <v>2.3361000000000001</v>
      </c>
      <c r="E412">
        <v>2.3487</v>
      </c>
      <c r="F412" s="12">
        <v>0</v>
      </c>
    </row>
    <row r="413" spans="1:6">
      <c r="A413" s="9">
        <f>'(1)'!A413</f>
        <v>42885</v>
      </c>
      <c r="B413">
        <v>2.3578000000000001</v>
      </c>
      <c r="C413">
        <v>2.3885999999999998</v>
      </c>
      <c r="D413">
        <v>2.3252999999999999</v>
      </c>
      <c r="E413">
        <v>2.3868</v>
      </c>
      <c r="F413" s="12">
        <v>0</v>
      </c>
    </row>
    <row r="414" spans="1:6">
      <c r="A414" s="9">
        <f>'(1)'!A414</f>
        <v>42886</v>
      </c>
      <c r="B414">
        <v>2.3849999999999998</v>
      </c>
      <c r="C414">
        <v>2.4140999999999999</v>
      </c>
      <c r="D414">
        <v>2.3759000000000001</v>
      </c>
      <c r="E414">
        <v>2.3976999999999999</v>
      </c>
      <c r="F414" s="12">
        <v>0</v>
      </c>
    </row>
    <row r="415" spans="1:6">
      <c r="A415" s="9">
        <f>'(1)'!A415</f>
        <v>42887</v>
      </c>
      <c r="B415">
        <v>2.3868</v>
      </c>
      <c r="C415">
        <v>2.4140999999999999</v>
      </c>
      <c r="D415">
        <v>2.3669000000000002</v>
      </c>
      <c r="E415">
        <v>2.4140999999999999</v>
      </c>
      <c r="F415" s="12">
        <v>0</v>
      </c>
    </row>
    <row r="416" spans="1:6">
      <c r="A416" s="9">
        <f>'(1)'!A416</f>
        <v>42888</v>
      </c>
      <c r="B416">
        <v>2.3944000000000001</v>
      </c>
      <c r="C416">
        <v>2.4209999999999998</v>
      </c>
      <c r="D416">
        <v>2.3874</v>
      </c>
      <c r="E416">
        <v>2.3874</v>
      </c>
      <c r="F416" s="12">
        <v>0</v>
      </c>
    </row>
    <row r="417" spans="1:6">
      <c r="A417" s="9">
        <f>'(1)'!A417</f>
        <v>42891</v>
      </c>
      <c r="B417">
        <v>2.3874</v>
      </c>
      <c r="C417">
        <v>2.3891</v>
      </c>
      <c r="D417">
        <v>2.3204000000000002</v>
      </c>
      <c r="E417">
        <v>2.3256999999999999</v>
      </c>
      <c r="F417" s="12">
        <v>0</v>
      </c>
    </row>
    <row r="418" spans="1:6">
      <c r="A418" s="9">
        <f>'(1)'!A418</f>
        <v>42892</v>
      </c>
      <c r="B418">
        <v>2.3222</v>
      </c>
      <c r="C418">
        <v>2.3502999999999998</v>
      </c>
      <c r="D418">
        <v>2.3186999999999998</v>
      </c>
      <c r="E418">
        <v>2.3433000000000002</v>
      </c>
      <c r="F418" s="12">
        <v>0</v>
      </c>
    </row>
    <row r="419" spans="1:6">
      <c r="A419" s="9">
        <f>'(1)'!A419</f>
        <v>42893</v>
      </c>
      <c r="B419">
        <v>2.3345000000000002</v>
      </c>
      <c r="C419">
        <v>2.3590999999999998</v>
      </c>
      <c r="D419">
        <v>2.3045999999999998</v>
      </c>
      <c r="E419">
        <v>2.3256999999999999</v>
      </c>
      <c r="F419" s="12">
        <v>0</v>
      </c>
    </row>
    <row r="420" spans="1:6">
      <c r="A420" s="9">
        <f>'(1)'!A420</f>
        <v>42894</v>
      </c>
      <c r="B420">
        <v>2.2940999999999998</v>
      </c>
      <c r="C420">
        <v>2.3045999999999998</v>
      </c>
      <c r="D420">
        <v>2.2103999999999999</v>
      </c>
      <c r="E420">
        <v>2.2242999999999999</v>
      </c>
      <c r="F420" s="12">
        <v>0</v>
      </c>
    </row>
    <row r="421" spans="1:6">
      <c r="A421" s="9">
        <f>'(1)'!A421</f>
        <v>42895</v>
      </c>
      <c r="B421">
        <v>2.2347000000000001</v>
      </c>
      <c r="C421">
        <v>2.2486000000000002</v>
      </c>
      <c r="D421">
        <v>2.1791</v>
      </c>
      <c r="E421">
        <v>2.2294</v>
      </c>
      <c r="F421" s="12">
        <v>0</v>
      </c>
    </row>
    <row r="422" spans="1:6">
      <c r="A422" s="9">
        <f>'(1)'!A422</f>
        <v>42898</v>
      </c>
      <c r="B422">
        <v>2.2311999999999999</v>
      </c>
      <c r="C422">
        <v>2.2589999999999999</v>
      </c>
      <c r="D422">
        <v>2.2225000000000001</v>
      </c>
      <c r="E422">
        <v>2.2345999999999999</v>
      </c>
      <c r="F422" s="12">
        <v>0</v>
      </c>
    </row>
    <row r="423" spans="1:6">
      <c r="A423" s="9">
        <f>'(1)'!A423</f>
        <v>42899</v>
      </c>
      <c r="B423">
        <v>2.2450000000000001</v>
      </c>
      <c r="C423">
        <v>2.2536999999999998</v>
      </c>
      <c r="D423">
        <v>2.2363</v>
      </c>
      <c r="E423">
        <v>2.2536999999999998</v>
      </c>
      <c r="F423" s="12">
        <v>0</v>
      </c>
    </row>
    <row r="424" spans="1:6">
      <c r="A424" s="9">
        <f>'(1)'!A424</f>
        <v>42900</v>
      </c>
      <c r="B424">
        <v>2.2309999999999999</v>
      </c>
      <c r="C424">
        <v>2.2887</v>
      </c>
      <c r="D424">
        <v>2.2240000000000002</v>
      </c>
      <c r="E424">
        <v>2.2799</v>
      </c>
      <c r="F424" s="12">
        <v>0</v>
      </c>
    </row>
    <row r="425" spans="1:6">
      <c r="A425" s="9">
        <f>'(1)'!A425</f>
        <v>42901</v>
      </c>
      <c r="B425">
        <v>2.2833999999999999</v>
      </c>
      <c r="C425">
        <v>2.2957000000000001</v>
      </c>
      <c r="D425">
        <v>2.2467000000000001</v>
      </c>
      <c r="E425">
        <v>2.2502</v>
      </c>
      <c r="F425" s="12">
        <v>0</v>
      </c>
    </row>
    <row r="426" spans="1:6">
      <c r="A426" s="9">
        <f>'(1)'!A426</f>
        <v>42902</v>
      </c>
      <c r="B426">
        <v>2.2536</v>
      </c>
      <c r="C426">
        <v>2.2675999999999998</v>
      </c>
      <c r="D426">
        <v>2.2414000000000001</v>
      </c>
      <c r="E426">
        <v>2.2553999999999998</v>
      </c>
      <c r="F426" s="12">
        <v>0</v>
      </c>
    </row>
    <row r="427" spans="1:6">
      <c r="A427" s="9">
        <f>'(1)'!A427</f>
        <v>42905</v>
      </c>
      <c r="B427">
        <v>2.2536</v>
      </c>
      <c r="C427">
        <v>2.2536</v>
      </c>
      <c r="D427">
        <v>2.2290000000000001</v>
      </c>
      <c r="E427">
        <v>2.2465000000000002</v>
      </c>
      <c r="F427" s="12">
        <v>0</v>
      </c>
    </row>
    <row r="428" spans="1:6">
      <c r="A428" s="9">
        <f>'(1)'!A428</f>
        <v>42906</v>
      </c>
      <c r="B428">
        <v>2.2465000000000002</v>
      </c>
      <c r="C428">
        <v>2.2465000000000002</v>
      </c>
      <c r="D428">
        <v>2.2465000000000002</v>
      </c>
      <c r="E428">
        <v>2.2465000000000002</v>
      </c>
      <c r="F428" s="12">
        <v>0</v>
      </c>
    </row>
    <row r="429" spans="1:6">
      <c r="A429" s="9">
        <f>'(1)'!A429</f>
        <v>42907</v>
      </c>
      <c r="B429">
        <v>2.2412000000000001</v>
      </c>
      <c r="C429">
        <v>2.2465000000000002</v>
      </c>
      <c r="D429">
        <v>2.2063000000000001</v>
      </c>
      <c r="E429">
        <v>2.2098</v>
      </c>
      <c r="F429" s="12">
        <v>0</v>
      </c>
    </row>
    <row r="430" spans="1:6">
      <c r="A430" s="9">
        <f>'(1)'!A430</f>
        <v>42908</v>
      </c>
      <c r="B430">
        <v>2.2168000000000001</v>
      </c>
      <c r="C430">
        <v>2.2307000000000001</v>
      </c>
      <c r="D430">
        <v>2.1941000000000002</v>
      </c>
      <c r="E430">
        <v>2.2027999999999999</v>
      </c>
      <c r="F430" s="12">
        <v>0</v>
      </c>
    </row>
    <row r="431" spans="1:6">
      <c r="A431" s="9">
        <f>'(1)'!A431</f>
        <v>42909</v>
      </c>
      <c r="B431">
        <v>2.2096999999999998</v>
      </c>
      <c r="C431">
        <v>2.2376</v>
      </c>
      <c r="D431">
        <v>2.2063000000000001</v>
      </c>
      <c r="E431">
        <v>2.2113999999999998</v>
      </c>
      <c r="F431" s="12">
        <v>0</v>
      </c>
    </row>
    <row r="432" spans="1:6">
      <c r="A432" s="9">
        <f>'(1)'!A432</f>
        <v>42912</v>
      </c>
      <c r="B432">
        <v>2.2115</v>
      </c>
      <c r="C432">
        <v>2.2218999999999998</v>
      </c>
      <c r="D432">
        <v>2.1417999999999999</v>
      </c>
      <c r="E432">
        <v>2.1591</v>
      </c>
      <c r="F432" s="12">
        <v>0</v>
      </c>
    </row>
    <row r="433" spans="1:6">
      <c r="A433" s="9">
        <f>'(1)'!A433</f>
        <v>42913</v>
      </c>
      <c r="B433">
        <v>2.1574</v>
      </c>
      <c r="C433">
        <v>2.1869000000000001</v>
      </c>
      <c r="D433">
        <v>2.1522000000000001</v>
      </c>
      <c r="E433">
        <v>2.1817000000000002</v>
      </c>
      <c r="F433" s="12">
        <v>0</v>
      </c>
    </row>
    <row r="434" spans="1:6">
      <c r="A434" s="9">
        <f>'(1)'!A434</f>
        <v>42914</v>
      </c>
      <c r="B434">
        <v>2.1764000000000001</v>
      </c>
      <c r="C434">
        <v>2.1781999999999999</v>
      </c>
      <c r="D434">
        <v>2.1278000000000001</v>
      </c>
      <c r="E434">
        <v>2.1451000000000002</v>
      </c>
      <c r="F434" s="12">
        <v>0</v>
      </c>
    </row>
    <row r="435" spans="1:6">
      <c r="A435" s="9">
        <f>'(1)'!A435</f>
        <v>42915</v>
      </c>
      <c r="B435">
        <v>2.1503000000000001</v>
      </c>
      <c r="C435">
        <v>2.1816</v>
      </c>
      <c r="D435">
        <v>2.1433</v>
      </c>
      <c r="E435">
        <v>2.1728999999999998</v>
      </c>
      <c r="F435" s="12">
        <v>0</v>
      </c>
    </row>
    <row r="436" spans="1:6">
      <c r="A436" s="9">
        <f>'(1)'!A436</f>
        <v>42916</v>
      </c>
      <c r="B436">
        <v>2.1816</v>
      </c>
      <c r="C436">
        <v>2.2128999999999999</v>
      </c>
      <c r="D436">
        <v>2.1762999999999999</v>
      </c>
      <c r="E436">
        <v>2.1884999999999999</v>
      </c>
      <c r="F436" s="12">
        <v>0</v>
      </c>
    </row>
    <row r="437" spans="1:6">
      <c r="A437" s="9">
        <f>'(1)'!A437</f>
        <v>42919</v>
      </c>
      <c r="B437">
        <v>2.1711</v>
      </c>
      <c r="C437">
        <v>2.2267999999999999</v>
      </c>
      <c r="D437">
        <v>2.1640999999999999</v>
      </c>
      <c r="E437">
        <v>2.2004999999999999</v>
      </c>
      <c r="F437" s="12">
        <v>0</v>
      </c>
    </row>
    <row r="438" spans="1:6">
      <c r="A438" s="9">
        <f>'(1)'!A438</f>
        <v>42921</v>
      </c>
      <c r="B438">
        <v>2.2092999999999998</v>
      </c>
      <c r="C438">
        <v>2.2214999999999998</v>
      </c>
      <c r="D438">
        <v>2.1848000000000001</v>
      </c>
      <c r="E438">
        <v>2.2145000000000001</v>
      </c>
      <c r="F438" s="12">
        <v>0</v>
      </c>
    </row>
    <row r="439" spans="1:6">
      <c r="A439" s="9">
        <f>'(1)'!A439</f>
        <v>42922</v>
      </c>
      <c r="B439">
        <v>2.2162000000000002</v>
      </c>
      <c r="C439">
        <v>2.2248999999999999</v>
      </c>
      <c r="D439">
        <v>2.1987000000000001</v>
      </c>
      <c r="E439">
        <v>2.2109000000000001</v>
      </c>
      <c r="F439" s="12">
        <v>0</v>
      </c>
    </row>
    <row r="440" spans="1:6">
      <c r="A440" s="9">
        <f>'(1)'!A440</f>
        <v>42923</v>
      </c>
      <c r="B440">
        <v>2.2073999999999998</v>
      </c>
      <c r="C440">
        <v>2.2092000000000001</v>
      </c>
      <c r="D440">
        <v>2.1013000000000002</v>
      </c>
      <c r="E440">
        <v>2.1255999999999999</v>
      </c>
      <c r="F440" s="12">
        <v>0</v>
      </c>
    </row>
    <row r="441" spans="1:6">
      <c r="A441" s="9">
        <f>'(1)'!A441</f>
        <v>42926</v>
      </c>
      <c r="B441">
        <v>2.1255999999999999</v>
      </c>
      <c r="C441">
        <v>2.1707000000000001</v>
      </c>
      <c r="D441">
        <v>2.1238000000000001</v>
      </c>
      <c r="E441">
        <v>2.1637</v>
      </c>
      <c r="F441" s="12">
        <v>0</v>
      </c>
    </row>
    <row r="442" spans="1:6">
      <c r="A442" s="9">
        <f>'(1)'!A442</f>
        <v>42927</v>
      </c>
      <c r="B442">
        <v>2.1637</v>
      </c>
      <c r="C442">
        <v>2.1775000000000002</v>
      </c>
      <c r="D442">
        <v>2.1427</v>
      </c>
      <c r="E442">
        <v>2.1514000000000002</v>
      </c>
      <c r="F442" s="12">
        <v>0</v>
      </c>
    </row>
    <row r="443" spans="1:6">
      <c r="A443" s="9">
        <f>'(1)'!A443</f>
        <v>42928</v>
      </c>
      <c r="B443">
        <v>2.1549</v>
      </c>
      <c r="C443">
        <v>2.1913999999999998</v>
      </c>
      <c r="D443">
        <v>2.1374</v>
      </c>
      <c r="E443">
        <v>2.1879</v>
      </c>
      <c r="F443" s="12">
        <v>0</v>
      </c>
    </row>
    <row r="444" spans="1:6">
      <c r="A444" s="9">
        <f>'(1)'!A444</f>
        <v>42929</v>
      </c>
      <c r="B444">
        <v>2.1913999999999998</v>
      </c>
      <c r="C444">
        <v>2.1949000000000001</v>
      </c>
      <c r="D444">
        <v>2.1495000000000002</v>
      </c>
      <c r="E444">
        <v>2.1564999999999999</v>
      </c>
      <c r="F444" s="12">
        <v>0</v>
      </c>
    </row>
    <row r="445" spans="1:6">
      <c r="A445" s="9">
        <f>'(1)'!A445</f>
        <v>42930</v>
      </c>
      <c r="B445">
        <v>2.1617000000000002</v>
      </c>
      <c r="C445">
        <v>2.1756000000000002</v>
      </c>
      <c r="D445">
        <v>2.1425000000000001</v>
      </c>
      <c r="E445">
        <v>2.1634000000000002</v>
      </c>
      <c r="F445" s="12">
        <v>0</v>
      </c>
    </row>
    <row r="446" spans="1:6">
      <c r="A446" s="9">
        <f>'(1)'!A446</f>
        <v>42933</v>
      </c>
      <c r="B446">
        <v>2.1581999999999999</v>
      </c>
      <c r="C446">
        <v>2.1633</v>
      </c>
      <c r="D446">
        <v>2.1372</v>
      </c>
      <c r="E446">
        <v>2.1476999999999999</v>
      </c>
      <c r="F446" s="12">
        <v>0</v>
      </c>
    </row>
    <row r="447" spans="1:6">
      <c r="A447" s="9">
        <f>'(1)'!A447</f>
        <v>42934</v>
      </c>
      <c r="B447">
        <v>2.1476999999999999</v>
      </c>
      <c r="C447">
        <v>2.1648999999999998</v>
      </c>
      <c r="D447">
        <v>2.1404999999999998</v>
      </c>
      <c r="E447">
        <v>2.1423000000000001</v>
      </c>
      <c r="F447" s="12">
        <v>0</v>
      </c>
    </row>
    <row r="448" spans="1:6">
      <c r="A448" s="9">
        <f>'(1)'!A448</f>
        <v>42935</v>
      </c>
      <c r="B448">
        <v>2.1440000000000001</v>
      </c>
      <c r="C448">
        <v>2.1596000000000002</v>
      </c>
      <c r="D448">
        <v>2.1196000000000002</v>
      </c>
      <c r="E448">
        <v>2.137</v>
      </c>
      <c r="F448" s="12">
        <v>0</v>
      </c>
    </row>
    <row r="449" spans="1:6">
      <c r="A449" s="9">
        <f>'(1)'!A449</f>
        <v>42936</v>
      </c>
      <c r="B449">
        <v>2.1387</v>
      </c>
      <c r="C449">
        <v>2.2139000000000002</v>
      </c>
      <c r="D449">
        <v>2.1246999999999998</v>
      </c>
      <c r="E449">
        <v>2.2050999999999998</v>
      </c>
      <c r="F449" s="12">
        <v>0</v>
      </c>
    </row>
    <row r="450" spans="1:6">
      <c r="A450" s="9">
        <f>'(1)'!A450</f>
        <v>42937</v>
      </c>
      <c r="B450">
        <v>2.2050999999999998</v>
      </c>
      <c r="C450">
        <v>2.2560000000000002</v>
      </c>
      <c r="D450">
        <v>2.1928000000000001</v>
      </c>
      <c r="E450">
        <v>2.2279</v>
      </c>
      <c r="F450" s="12">
        <v>0</v>
      </c>
    </row>
    <row r="451" spans="1:6">
      <c r="A451" s="9">
        <f>'(1)'!A451</f>
        <v>42940</v>
      </c>
      <c r="B451">
        <v>2.2244000000000002</v>
      </c>
      <c r="C451">
        <v>2.2949000000000002</v>
      </c>
      <c r="D451">
        <v>2.2189999999999999</v>
      </c>
      <c r="E451">
        <v>2.2665999999999999</v>
      </c>
      <c r="F451" s="12">
        <v>0</v>
      </c>
    </row>
    <row r="452" spans="1:6">
      <c r="A452" s="9">
        <f>'(1)'!A452</f>
        <v>42941</v>
      </c>
      <c r="B452">
        <v>2.2648000000000001</v>
      </c>
      <c r="C452">
        <v>2.3071999999999999</v>
      </c>
      <c r="D452">
        <v>2.2593999999999999</v>
      </c>
      <c r="E452">
        <v>2.3037000000000001</v>
      </c>
      <c r="F452" s="12">
        <v>0</v>
      </c>
    </row>
    <row r="453" spans="1:6">
      <c r="A453" s="9">
        <f>'(1)'!A453</f>
        <v>42942</v>
      </c>
      <c r="B453">
        <v>2.3143000000000002</v>
      </c>
      <c r="C453">
        <v>2.3515999999999999</v>
      </c>
      <c r="D453">
        <v>2.2877000000000001</v>
      </c>
      <c r="E453">
        <v>2.3498999999999999</v>
      </c>
      <c r="F453" s="12">
        <v>0</v>
      </c>
    </row>
    <row r="454" spans="1:6">
      <c r="A454" s="9">
        <f>'(1)'!A454</f>
        <v>42943</v>
      </c>
      <c r="B454">
        <v>2.3498999999999999</v>
      </c>
      <c r="C454">
        <v>2.3498999999999999</v>
      </c>
      <c r="D454">
        <v>2.3498999999999999</v>
      </c>
      <c r="E454">
        <v>2.3498999999999999</v>
      </c>
      <c r="F454" s="12">
        <v>0</v>
      </c>
    </row>
    <row r="455" spans="1:6">
      <c r="A455" s="9">
        <f>'(1)'!A455</f>
        <v>42944</v>
      </c>
      <c r="B455">
        <v>2.3321000000000001</v>
      </c>
      <c r="C455">
        <v>2.3552</v>
      </c>
      <c r="D455">
        <v>2.3195999999999999</v>
      </c>
      <c r="E455">
        <v>2.3231999999999999</v>
      </c>
      <c r="F455" s="12">
        <v>0</v>
      </c>
    </row>
    <row r="456" spans="1:6">
      <c r="A456" s="9">
        <f>'(1)'!A456</f>
        <v>42947</v>
      </c>
      <c r="B456">
        <v>2.3285</v>
      </c>
      <c r="C456">
        <v>2.3891</v>
      </c>
      <c r="D456">
        <v>2.3178000000000001</v>
      </c>
      <c r="E456">
        <v>2.3658999999999999</v>
      </c>
      <c r="F456" s="12">
        <v>0</v>
      </c>
    </row>
    <row r="457" spans="1:6">
      <c r="A457" s="9">
        <f>'(1)'!A457</f>
        <v>42948</v>
      </c>
      <c r="B457">
        <v>2.3677000000000001</v>
      </c>
      <c r="C457">
        <v>2.3944999999999999</v>
      </c>
      <c r="D457">
        <v>2.3605</v>
      </c>
      <c r="E457">
        <v>2.3856000000000002</v>
      </c>
      <c r="F457" s="12">
        <v>0</v>
      </c>
    </row>
    <row r="458" spans="1:6">
      <c r="A458" s="9">
        <f>'(1)'!A458</f>
        <v>42949</v>
      </c>
      <c r="B458">
        <v>2.3837999999999999</v>
      </c>
      <c r="C458">
        <v>2.3909000000000002</v>
      </c>
      <c r="D458">
        <v>2.3605</v>
      </c>
      <c r="E458">
        <v>2.3730000000000002</v>
      </c>
      <c r="F458" s="12">
        <v>0</v>
      </c>
    </row>
    <row r="459" spans="1:6">
      <c r="A459" s="9">
        <f>'(1)'!A459</f>
        <v>42950</v>
      </c>
      <c r="B459">
        <v>2.3765999999999998</v>
      </c>
      <c r="C459">
        <v>2.3927</v>
      </c>
      <c r="D459">
        <v>2.3534000000000002</v>
      </c>
      <c r="E459">
        <v>2.3605</v>
      </c>
      <c r="F459" s="12">
        <v>0</v>
      </c>
    </row>
    <row r="460" spans="1:6">
      <c r="A460" s="9">
        <f>'(1)'!A460</f>
        <v>42951</v>
      </c>
      <c r="B460">
        <v>2.3552</v>
      </c>
      <c r="C460">
        <v>2.3569</v>
      </c>
      <c r="D460">
        <v>2.2999000000000001</v>
      </c>
      <c r="E460">
        <v>2.3176999999999999</v>
      </c>
      <c r="F460" s="12">
        <v>0</v>
      </c>
    </row>
    <row r="461" spans="1:6">
      <c r="A461" s="9">
        <f>'(1)'!A461</f>
        <v>42954</v>
      </c>
      <c r="B461">
        <v>2.3212999999999999</v>
      </c>
      <c r="C461">
        <v>2.3641000000000001</v>
      </c>
      <c r="D461">
        <v>2.3035000000000001</v>
      </c>
      <c r="E461">
        <v>2.3443999999999998</v>
      </c>
      <c r="F461" s="12">
        <v>0</v>
      </c>
    </row>
    <row r="462" spans="1:6">
      <c r="A462" s="9">
        <f>'(1)'!A462</f>
        <v>42955</v>
      </c>
      <c r="B462">
        <v>2.3498000000000001</v>
      </c>
      <c r="C462">
        <v>2.3551000000000002</v>
      </c>
      <c r="D462">
        <v>2.2768000000000002</v>
      </c>
      <c r="E462">
        <v>2.3319000000000001</v>
      </c>
      <c r="F462" s="12">
        <v>0</v>
      </c>
    </row>
    <row r="463" spans="1:6">
      <c r="A463" s="9">
        <f>'(1)'!A463</f>
        <v>42956</v>
      </c>
      <c r="B463">
        <v>2.323</v>
      </c>
      <c r="C463">
        <v>2.3336999999999999</v>
      </c>
      <c r="D463">
        <v>2.298</v>
      </c>
      <c r="E463">
        <v>2.3140999999999998</v>
      </c>
      <c r="F463" s="12">
        <v>0</v>
      </c>
    </row>
    <row r="464" spans="1:6">
      <c r="A464" s="9">
        <f>'(1)'!A464</f>
        <v>42957</v>
      </c>
      <c r="B464">
        <v>2.3087</v>
      </c>
      <c r="C464">
        <v>2.3140999999999998</v>
      </c>
      <c r="D464">
        <v>2.2553999999999998</v>
      </c>
      <c r="E464">
        <v>2.2589999999999999</v>
      </c>
      <c r="F464" s="12">
        <v>0</v>
      </c>
    </row>
    <row r="465" spans="1:6">
      <c r="A465" s="9">
        <f>'(1)'!A465</f>
        <v>42958</v>
      </c>
      <c r="B465">
        <v>2.2643</v>
      </c>
      <c r="C465">
        <v>2.2801999999999998</v>
      </c>
      <c r="D465">
        <v>2.2536</v>
      </c>
      <c r="E465">
        <v>2.2696000000000001</v>
      </c>
      <c r="F465" s="12">
        <v>0</v>
      </c>
    </row>
    <row r="466" spans="1:6">
      <c r="A466" s="9">
        <f>'(1)'!A466</f>
        <v>42961</v>
      </c>
      <c r="B466">
        <v>2.2677999999999998</v>
      </c>
      <c r="C466">
        <v>2.2730999999999999</v>
      </c>
      <c r="D466">
        <v>2.2359</v>
      </c>
      <c r="E466">
        <v>2.2589000000000001</v>
      </c>
      <c r="F466" s="12">
        <v>0</v>
      </c>
    </row>
    <row r="467" spans="1:6">
      <c r="A467" s="9">
        <f>'(1)'!A467</f>
        <v>42962</v>
      </c>
      <c r="B467">
        <v>2.2641999999999998</v>
      </c>
      <c r="C467">
        <v>2.2677999999999998</v>
      </c>
      <c r="D467">
        <v>2.2233999999999998</v>
      </c>
      <c r="E467">
        <v>2.2374999999999998</v>
      </c>
      <c r="F467" s="12">
        <v>0</v>
      </c>
    </row>
    <row r="468" spans="1:6">
      <c r="A468" s="9">
        <f>'(1)'!A468</f>
        <v>42963</v>
      </c>
      <c r="B468">
        <v>2.2305000000000001</v>
      </c>
      <c r="C468">
        <v>2.2587999999999999</v>
      </c>
      <c r="D468">
        <v>2.2269000000000001</v>
      </c>
      <c r="E468">
        <v>2.2551999999999999</v>
      </c>
      <c r="F468" s="12">
        <v>0</v>
      </c>
    </row>
    <row r="469" spans="1:6">
      <c r="A469" s="9">
        <f>'(1)'!A469</f>
        <v>42964</v>
      </c>
      <c r="B469">
        <v>2.2551999999999999</v>
      </c>
      <c r="C469">
        <v>2.3353999999999999</v>
      </c>
      <c r="D469">
        <v>2.2463000000000002</v>
      </c>
      <c r="E469">
        <v>2.3353999999999999</v>
      </c>
      <c r="F469" s="12">
        <v>0</v>
      </c>
    </row>
    <row r="470" spans="1:6">
      <c r="A470" s="9">
        <f>'(1)'!A470</f>
        <v>42965</v>
      </c>
      <c r="B470">
        <v>2.3317999999999999</v>
      </c>
      <c r="C470">
        <v>2.3353999999999999</v>
      </c>
      <c r="D470">
        <v>2.2765</v>
      </c>
      <c r="E470">
        <v>2.2871999999999999</v>
      </c>
      <c r="F470" s="12">
        <v>0</v>
      </c>
    </row>
    <row r="471" spans="1:6">
      <c r="A471" s="9">
        <f>'(1)'!A471</f>
        <v>42968</v>
      </c>
      <c r="B471">
        <v>2.2835999999999999</v>
      </c>
      <c r="C471">
        <v>2.3264</v>
      </c>
      <c r="D471">
        <v>2.2728999999999999</v>
      </c>
      <c r="E471">
        <v>2.3102999999999998</v>
      </c>
      <c r="F471" s="12">
        <v>0</v>
      </c>
    </row>
    <row r="472" spans="1:6">
      <c r="A472" s="9">
        <f>'(1)'!A472</f>
        <v>42969</v>
      </c>
      <c r="B472">
        <v>2.3014000000000001</v>
      </c>
      <c r="C472">
        <v>2.3353000000000002</v>
      </c>
      <c r="D472">
        <v>2.2852999999999999</v>
      </c>
      <c r="E472">
        <v>2.2888999999999999</v>
      </c>
      <c r="F472" s="12">
        <v>0</v>
      </c>
    </row>
    <row r="473" spans="1:6">
      <c r="A473" s="9">
        <f>'(1)'!A473</f>
        <v>42970</v>
      </c>
      <c r="B473">
        <v>2.2800000000000002</v>
      </c>
      <c r="C473">
        <v>2.3031000000000001</v>
      </c>
      <c r="D473">
        <v>2.2711000000000001</v>
      </c>
      <c r="E473">
        <v>2.2942</v>
      </c>
      <c r="F473" s="12">
        <v>0</v>
      </c>
    </row>
    <row r="474" spans="1:6">
      <c r="A474" s="9">
        <f>'(1)'!A474</f>
        <v>42971</v>
      </c>
      <c r="B474">
        <v>2.2995999999999999</v>
      </c>
      <c r="C474">
        <v>2.3191999999999999</v>
      </c>
      <c r="D474">
        <v>2.2496999999999998</v>
      </c>
      <c r="E474">
        <v>2.2532000000000001</v>
      </c>
      <c r="F474" s="12">
        <v>0</v>
      </c>
    </row>
    <row r="475" spans="1:6">
      <c r="A475" s="9">
        <f>'(1)'!A475</f>
        <v>42972</v>
      </c>
      <c r="B475">
        <v>2.2532000000000001</v>
      </c>
      <c r="C475">
        <v>2.2816999999999998</v>
      </c>
      <c r="D475">
        <v>2.2406999999999999</v>
      </c>
      <c r="E475">
        <v>2.2709999999999999</v>
      </c>
      <c r="F475" s="12">
        <v>0</v>
      </c>
    </row>
    <row r="476" spans="1:6">
      <c r="A476" s="9">
        <f>'(1)'!A476</f>
        <v>42975</v>
      </c>
      <c r="B476">
        <v>2.2656000000000001</v>
      </c>
      <c r="C476">
        <v>2.2673999999999999</v>
      </c>
      <c r="D476">
        <v>2.2159</v>
      </c>
      <c r="E476">
        <v>2.2212000000000001</v>
      </c>
      <c r="F476" s="12">
        <v>0</v>
      </c>
    </row>
    <row r="477" spans="1:6">
      <c r="A477" s="9">
        <f>'(1)'!A477</f>
        <v>42976</v>
      </c>
      <c r="B477">
        <v>2.2212000000000001</v>
      </c>
      <c r="C477">
        <v>2.2869000000000002</v>
      </c>
      <c r="D477">
        <v>2.2176</v>
      </c>
      <c r="E477">
        <v>2.262</v>
      </c>
      <c r="F477" s="12">
        <v>0</v>
      </c>
    </row>
    <row r="478" spans="1:6">
      <c r="A478" s="9">
        <f>'(1)'!A478</f>
        <v>42977</v>
      </c>
      <c r="B478">
        <v>2.2690999999999999</v>
      </c>
      <c r="C478">
        <v>2.2816000000000001</v>
      </c>
      <c r="D478">
        <v>2.2513000000000001</v>
      </c>
      <c r="E478">
        <v>2.2530000000000001</v>
      </c>
      <c r="F478" s="12">
        <v>0</v>
      </c>
    </row>
    <row r="479" spans="1:6">
      <c r="A479" s="9">
        <f>'(1)'!A479</f>
        <v>42978</v>
      </c>
      <c r="B479">
        <v>2.2547999999999999</v>
      </c>
      <c r="C479">
        <v>2.2887</v>
      </c>
      <c r="D479">
        <v>2.2511999999999999</v>
      </c>
      <c r="E479">
        <v>2.2618999999999998</v>
      </c>
      <c r="F479" s="12">
        <v>0</v>
      </c>
    </row>
    <row r="480" spans="1:6">
      <c r="A480" s="9">
        <f>'(1)'!A480</f>
        <v>42979</v>
      </c>
      <c r="B480">
        <v>2.2530000000000001</v>
      </c>
      <c r="C480">
        <v>2.2565</v>
      </c>
      <c r="D480">
        <v>2.2084999999999999</v>
      </c>
      <c r="E480">
        <v>2.2475999999999998</v>
      </c>
      <c r="F480" s="12">
        <v>0</v>
      </c>
    </row>
    <row r="481" spans="1:6">
      <c r="A481" s="9">
        <f>'(1)'!A481</f>
        <v>42983</v>
      </c>
      <c r="B481">
        <v>2.2446999999999999</v>
      </c>
      <c r="C481">
        <v>2.2534999999999998</v>
      </c>
      <c r="D481">
        <v>2.1958000000000002</v>
      </c>
      <c r="E481">
        <v>2.1974999999999998</v>
      </c>
      <c r="F481" s="12">
        <v>0</v>
      </c>
    </row>
    <row r="482" spans="1:6">
      <c r="A482" s="9">
        <f>'(1)'!A482</f>
        <v>42984</v>
      </c>
      <c r="B482">
        <v>2.1922999999999999</v>
      </c>
      <c r="C482">
        <v>2.2202000000000002</v>
      </c>
      <c r="D482">
        <v>2.1800999999999999</v>
      </c>
      <c r="E482">
        <v>2.1888000000000001</v>
      </c>
      <c r="F482" s="12">
        <v>0</v>
      </c>
    </row>
    <row r="483" spans="1:6">
      <c r="A483" s="9">
        <f>'(1)'!A483</f>
        <v>42985</v>
      </c>
      <c r="B483">
        <v>2.1974999999999998</v>
      </c>
      <c r="C483">
        <v>2.2271999999999998</v>
      </c>
      <c r="D483">
        <v>2.1958000000000002</v>
      </c>
      <c r="E483">
        <v>2.2185000000000001</v>
      </c>
      <c r="F483" s="12">
        <v>0</v>
      </c>
    </row>
    <row r="484" spans="1:6">
      <c r="A484" s="9">
        <f>'(1)'!A484</f>
        <v>42986</v>
      </c>
      <c r="B484">
        <v>2.2237</v>
      </c>
      <c r="C484">
        <v>2.2816000000000001</v>
      </c>
      <c r="D484">
        <v>2.2237</v>
      </c>
      <c r="E484">
        <v>2.2728000000000002</v>
      </c>
      <c r="F484" s="12">
        <v>0</v>
      </c>
    </row>
    <row r="485" spans="1:6">
      <c r="A485" s="9">
        <f>'(1)'!A485</f>
        <v>42989</v>
      </c>
      <c r="B485">
        <v>2.2658</v>
      </c>
      <c r="C485">
        <v>2.2833999999999999</v>
      </c>
      <c r="D485">
        <v>2.2185000000000001</v>
      </c>
      <c r="E485">
        <v>2.222</v>
      </c>
      <c r="F485" s="12">
        <v>0</v>
      </c>
    </row>
    <row r="486" spans="1:6">
      <c r="A486" s="9">
        <f>'(1)'!A486</f>
        <v>42990</v>
      </c>
      <c r="B486">
        <v>2.2271999999999998</v>
      </c>
      <c r="C486">
        <v>2.2446999999999999</v>
      </c>
      <c r="D486">
        <v>2.1800000000000002</v>
      </c>
      <c r="E486">
        <v>2.1852999999999998</v>
      </c>
      <c r="F486" s="12">
        <v>0</v>
      </c>
    </row>
    <row r="487" spans="1:6">
      <c r="A487" s="9">
        <f>'(1)'!A487</f>
        <v>42991</v>
      </c>
      <c r="B487">
        <v>2.1905000000000001</v>
      </c>
      <c r="C487">
        <v>2.2096999999999998</v>
      </c>
      <c r="D487">
        <v>2.1608000000000001</v>
      </c>
      <c r="E487">
        <v>2.1939000000000002</v>
      </c>
      <c r="F487" s="12">
        <v>0</v>
      </c>
    </row>
    <row r="488" spans="1:6">
      <c r="A488" s="9">
        <f>'(1)'!A488</f>
        <v>42992</v>
      </c>
      <c r="B488">
        <v>2.2079</v>
      </c>
      <c r="C488">
        <v>2.2079</v>
      </c>
      <c r="D488">
        <v>2.1747000000000001</v>
      </c>
      <c r="E488">
        <v>2.1817000000000002</v>
      </c>
      <c r="F488" s="12">
        <v>0</v>
      </c>
    </row>
    <row r="489" spans="1:6">
      <c r="A489" s="9">
        <f>'(1)'!A489</f>
        <v>42993</v>
      </c>
      <c r="B489">
        <v>2.1852</v>
      </c>
      <c r="C489">
        <v>2.2183999999999999</v>
      </c>
      <c r="D489">
        <v>2.1852</v>
      </c>
      <c r="E489">
        <v>2.2130999999999998</v>
      </c>
      <c r="F489" s="12">
        <v>0</v>
      </c>
    </row>
    <row r="490" spans="1:6">
      <c r="A490" s="9">
        <f>'(1)'!A490</f>
        <v>42996</v>
      </c>
      <c r="B490">
        <v>2.2166000000000001</v>
      </c>
      <c r="C490">
        <v>2.2218999999999998</v>
      </c>
      <c r="D490">
        <v>2.1642000000000001</v>
      </c>
      <c r="E490">
        <v>2.1659999999999999</v>
      </c>
      <c r="F490" s="12">
        <v>0</v>
      </c>
    </row>
    <row r="491" spans="1:6">
      <c r="A491" s="9">
        <f>'(1)'!A491</f>
        <v>42997</v>
      </c>
      <c r="B491">
        <v>2.1711999999999998</v>
      </c>
      <c r="C491">
        <v>2.1955999999999998</v>
      </c>
      <c r="D491">
        <v>2.1711999999999998</v>
      </c>
      <c r="E491">
        <v>2.1939000000000002</v>
      </c>
      <c r="F491" s="12">
        <v>0</v>
      </c>
    </row>
    <row r="492" spans="1:6">
      <c r="A492" s="9">
        <f>'(1)'!A492</f>
        <v>42998</v>
      </c>
      <c r="B492">
        <v>2.1939000000000002</v>
      </c>
      <c r="C492">
        <v>2.2008000000000001</v>
      </c>
      <c r="D492">
        <v>2.1606000000000001</v>
      </c>
      <c r="E492">
        <v>2.1659000000000002</v>
      </c>
      <c r="F492" s="12">
        <v>0</v>
      </c>
    </row>
    <row r="493" spans="1:6">
      <c r="A493" s="9">
        <f>'(1)'!A493</f>
        <v>42999</v>
      </c>
      <c r="B493">
        <v>2.1728999999999998</v>
      </c>
      <c r="C493">
        <v>2.1781000000000001</v>
      </c>
      <c r="D493">
        <v>2.1536</v>
      </c>
      <c r="E493">
        <v>2.1570999999999998</v>
      </c>
      <c r="F493" s="12">
        <v>0</v>
      </c>
    </row>
    <row r="494" spans="1:6">
      <c r="A494" s="9">
        <f>'(1)'!A494</f>
        <v>43000</v>
      </c>
      <c r="B494">
        <v>2.1240999999999999</v>
      </c>
      <c r="C494">
        <v>2.1414</v>
      </c>
      <c r="D494">
        <v>2.0840999999999998</v>
      </c>
      <c r="E494">
        <v>2.1292</v>
      </c>
      <c r="F494" s="12">
        <v>0</v>
      </c>
    </row>
    <row r="495" spans="1:6">
      <c r="A495" s="9">
        <f>'(1)'!A495</f>
        <v>43003</v>
      </c>
      <c r="B495">
        <v>2.1292</v>
      </c>
      <c r="C495">
        <v>2.1536</v>
      </c>
      <c r="D495">
        <v>2.1292</v>
      </c>
      <c r="E495">
        <v>2.1309</v>
      </c>
      <c r="F495" s="12">
        <v>0</v>
      </c>
    </row>
    <row r="496" spans="1:6">
      <c r="A496" s="9">
        <f>'(1)'!A496</f>
        <v>43004</v>
      </c>
      <c r="B496">
        <v>2.1414</v>
      </c>
      <c r="C496">
        <v>2.1518000000000002</v>
      </c>
      <c r="D496">
        <v>2.117</v>
      </c>
      <c r="E496">
        <v>2.117</v>
      </c>
      <c r="F496" s="12">
        <v>0</v>
      </c>
    </row>
    <row r="497" spans="1:6">
      <c r="A497" s="9">
        <f>'(1)'!A497</f>
        <v>43005</v>
      </c>
      <c r="B497">
        <v>2.1257000000000001</v>
      </c>
      <c r="C497">
        <v>2.1657000000000002</v>
      </c>
      <c r="D497">
        <v>2.0994999999999999</v>
      </c>
      <c r="E497">
        <v>2.1657000000000002</v>
      </c>
      <c r="F497" s="12">
        <v>0</v>
      </c>
    </row>
    <row r="498" spans="1:6">
      <c r="A498" s="9">
        <f>'(1)'!A498</f>
        <v>43006</v>
      </c>
      <c r="B498">
        <v>2.1657000000000002</v>
      </c>
      <c r="C498">
        <v>2.1657000000000002</v>
      </c>
      <c r="D498">
        <v>2.1657000000000002</v>
      </c>
      <c r="E498">
        <v>2.1657000000000002</v>
      </c>
      <c r="F498" s="12">
        <v>0</v>
      </c>
    </row>
    <row r="499" spans="1:6">
      <c r="A499" s="9">
        <f>'(1)'!A499</f>
        <v>43007</v>
      </c>
      <c r="B499">
        <v>2.1482000000000001</v>
      </c>
      <c r="C499">
        <v>2.1482000000000001</v>
      </c>
      <c r="D499">
        <v>2.0596000000000001</v>
      </c>
      <c r="E499">
        <v>2.0596000000000001</v>
      </c>
      <c r="F499" s="12">
        <v>0</v>
      </c>
    </row>
    <row r="500" spans="1:6">
      <c r="A500" s="9">
        <f>'(1)'!A500</f>
        <v>43010</v>
      </c>
      <c r="B500">
        <v>2.0560999999999998</v>
      </c>
      <c r="C500">
        <v>2.1080999999999999</v>
      </c>
      <c r="D500">
        <v>2.0527000000000002</v>
      </c>
      <c r="E500">
        <v>2.1046</v>
      </c>
      <c r="F500" s="12">
        <v>0</v>
      </c>
    </row>
    <row r="501" spans="1:6">
      <c r="A501" s="9">
        <f>'(1)'!A501</f>
        <v>43011</v>
      </c>
      <c r="B501">
        <v>2.0994000000000002</v>
      </c>
      <c r="C501">
        <v>2.0994000000000002</v>
      </c>
      <c r="D501">
        <v>2.0318000000000001</v>
      </c>
      <c r="E501">
        <v>2.0387</v>
      </c>
      <c r="F501" s="12">
        <v>0</v>
      </c>
    </row>
    <row r="502" spans="1:6">
      <c r="A502" s="9">
        <f>'(1)'!A502</f>
        <v>43012</v>
      </c>
      <c r="B502">
        <v>2.0438999999999998</v>
      </c>
      <c r="C502">
        <v>2.0731999999999999</v>
      </c>
      <c r="D502">
        <v>2.0144000000000002</v>
      </c>
      <c r="E502">
        <v>2.0507</v>
      </c>
      <c r="F502" s="12">
        <v>0</v>
      </c>
    </row>
    <row r="503" spans="1:6">
      <c r="A503" s="9">
        <f>'(1)'!A503</f>
        <v>43013</v>
      </c>
      <c r="B503">
        <v>2.0871</v>
      </c>
      <c r="C503">
        <v>2.1358000000000001</v>
      </c>
      <c r="D503">
        <v>2.0836000000000001</v>
      </c>
      <c r="E503">
        <v>2.1305999999999998</v>
      </c>
      <c r="F503" s="12">
        <v>0</v>
      </c>
    </row>
    <row r="504" spans="1:6">
      <c r="A504" s="9">
        <f>'(1)'!A504</f>
        <v>43014</v>
      </c>
      <c r="B504">
        <v>2.1253000000000002</v>
      </c>
      <c r="C504">
        <v>2.1778</v>
      </c>
      <c r="D504">
        <v>2.1236000000000002</v>
      </c>
      <c r="E504">
        <v>2.1671999999999998</v>
      </c>
      <c r="F504" s="12">
        <v>0</v>
      </c>
    </row>
    <row r="505" spans="1:6">
      <c r="A505" s="9">
        <f>'(1)'!A505</f>
        <v>43017</v>
      </c>
      <c r="B505">
        <v>2.1619999999999999</v>
      </c>
      <c r="C505">
        <v>2.1987999999999999</v>
      </c>
      <c r="D505">
        <v>2.1515</v>
      </c>
      <c r="E505">
        <v>2.1882999999999999</v>
      </c>
      <c r="F505" s="12">
        <v>0</v>
      </c>
    </row>
    <row r="506" spans="1:6">
      <c r="A506" s="9">
        <f>'(1)'!A506</f>
        <v>43018</v>
      </c>
      <c r="B506">
        <v>2.1848000000000001</v>
      </c>
      <c r="C506">
        <v>2.2233999999999998</v>
      </c>
      <c r="D506">
        <v>2.1812</v>
      </c>
      <c r="E506">
        <v>2.1846999999999999</v>
      </c>
      <c r="F506" s="12">
        <v>0</v>
      </c>
    </row>
    <row r="507" spans="1:6">
      <c r="A507" s="9">
        <f>'(1)'!A507</f>
        <v>43019</v>
      </c>
      <c r="B507">
        <v>2.1760000000000002</v>
      </c>
      <c r="C507">
        <v>2.2111000000000001</v>
      </c>
      <c r="D507">
        <v>2.1741999999999999</v>
      </c>
      <c r="E507">
        <v>2.2023000000000001</v>
      </c>
      <c r="F507" s="12">
        <v>0</v>
      </c>
    </row>
    <row r="508" spans="1:6">
      <c r="A508" s="9">
        <f>'(1)'!A508</f>
        <v>43020</v>
      </c>
      <c r="B508">
        <v>2.2058</v>
      </c>
      <c r="C508">
        <v>2.2358000000000002</v>
      </c>
      <c r="D508">
        <v>2.2058</v>
      </c>
      <c r="E508">
        <v>2.2286999999999999</v>
      </c>
      <c r="F508" s="12">
        <v>0</v>
      </c>
    </row>
    <row r="509" spans="1:6">
      <c r="A509" s="9">
        <f>'(1)'!A509</f>
        <v>43021</v>
      </c>
      <c r="B509">
        <v>2.2233999999999998</v>
      </c>
      <c r="C509">
        <v>2.2446000000000002</v>
      </c>
      <c r="D509">
        <v>2.2109999999999999</v>
      </c>
      <c r="E509">
        <v>2.2446000000000002</v>
      </c>
      <c r="F509" s="12">
        <v>0</v>
      </c>
    </row>
    <row r="510" spans="1:6">
      <c r="A510" s="9">
        <f>'(1)'!A510</f>
        <v>43024</v>
      </c>
      <c r="B510">
        <v>2.2410000000000001</v>
      </c>
      <c r="C510">
        <v>2.2871000000000001</v>
      </c>
      <c r="D510">
        <v>2.2199</v>
      </c>
      <c r="E510">
        <v>2.2675999999999998</v>
      </c>
      <c r="F510" s="12">
        <v>0</v>
      </c>
    </row>
    <row r="511" spans="1:6">
      <c r="A511" s="9">
        <f>'(1)'!A511</f>
        <v>43025</v>
      </c>
      <c r="B511">
        <v>2.2675999999999998</v>
      </c>
      <c r="C511">
        <v>2.2800000000000002</v>
      </c>
      <c r="D511">
        <v>2.2427999999999999</v>
      </c>
      <c r="E511">
        <v>2.2765</v>
      </c>
      <c r="F511" s="12">
        <v>0</v>
      </c>
    </row>
    <row r="512" spans="1:6">
      <c r="A512" s="9">
        <f>'(1)'!A512</f>
        <v>43026</v>
      </c>
      <c r="B512">
        <v>2.2711000000000001</v>
      </c>
      <c r="C512">
        <v>2.2747000000000002</v>
      </c>
      <c r="D512">
        <v>2.2374999999999998</v>
      </c>
      <c r="E512">
        <v>2.2499000000000002</v>
      </c>
      <c r="F512" s="12">
        <v>0</v>
      </c>
    </row>
    <row r="513" spans="1:6">
      <c r="A513" s="9">
        <f>'(1)'!A513</f>
        <v>43027</v>
      </c>
      <c r="B513">
        <v>2.2605</v>
      </c>
      <c r="C513">
        <v>2.2605</v>
      </c>
      <c r="D513">
        <v>2.2126999999999999</v>
      </c>
      <c r="E513">
        <v>2.2198000000000002</v>
      </c>
      <c r="F513" s="12">
        <v>0</v>
      </c>
    </row>
    <row r="514" spans="1:6">
      <c r="A514" s="9">
        <f>'(1)'!A514</f>
        <v>43028</v>
      </c>
      <c r="B514">
        <v>2.2198000000000002</v>
      </c>
      <c r="C514">
        <v>2.2446000000000002</v>
      </c>
      <c r="D514">
        <v>2.2126999999999999</v>
      </c>
      <c r="E514">
        <v>2.2357</v>
      </c>
      <c r="F514" s="12">
        <v>0</v>
      </c>
    </row>
    <row r="515" spans="1:6">
      <c r="A515" s="9">
        <f>'(1)'!A515</f>
        <v>43031</v>
      </c>
      <c r="B515">
        <v>2.2357</v>
      </c>
      <c r="C515">
        <v>2.3138999999999998</v>
      </c>
      <c r="D515">
        <v>2.2357</v>
      </c>
      <c r="E515">
        <v>2.3102999999999998</v>
      </c>
      <c r="F515" s="12">
        <v>0</v>
      </c>
    </row>
    <row r="516" spans="1:6">
      <c r="A516" s="9">
        <f>'(1)'!A516</f>
        <v>43032</v>
      </c>
      <c r="B516">
        <v>2.3031999999999999</v>
      </c>
      <c r="C516">
        <v>2.3567999999999998</v>
      </c>
      <c r="D516">
        <v>2.2995999999999999</v>
      </c>
      <c r="E516">
        <v>2.3085</v>
      </c>
      <c r="F516" s="12">
        <v>0</v>
      </c>
    </row>
    <row r="517" spans="1:6">
      <c r="A517" s="9">
        <f>'(1)'!A517</f>
        <v>43033</v>
      </c>
      <c r="B517">
        <v>2.3102999999999998</v>
      </c>
      <c r="C517">
        <v>2.339</v>
      </c>
      <c r="D517">
        <v>2.2942999999999998</v>
      </c>
      <c r="E517">
        <v>2.3336000000000001</v>
      </c>
      <c r="F517" s="12">
        <v>0</v>
      </c>
    </row>
    <row r="518" spans="1:6">
      <c r="A518" s="9">
        <f>'(1)'!A518</f>
        <v>43034</v>
      </c>
      <c r="B518">
        <v>2.3407999999999998</v>
      </c>
      <c r="C518">
        <v>2.3694999999999999</v>
      </c>
      <c r="D518">
        <v>2.3157000000000001</v>
      </c>
      <c r="E518">
        <v>2.3407999999999998</v>
      </c>
      <c r="F518" s="12">
        <v>0</v>
      </c>
    </row>
    <row r="519" spans="1:6">
      <c r="A519" s="9">
        <f>'(1)'!A519</f>
        <v>43035</v>
      </c>
      <c r="B519">
        <v>2.3407999999999998</v>
      </c>
      <c r="C519">
        <v>2.3622999999999998</v>
      </c>
      <c r="D519">
        <v>2.3193000000000001</v>
      </c>
      <c r="E519">
        <v>2.3229000000000002</v>
      </c>
      <c r="F519" s="12">
        <v>0</v>
      </c>
    </row>
    <row r="520" spans="1:6">
      <c r="A520" s="9">
        <f>'(1)'!A520</f>
        <v>43038</v>
      </c>
      <c r="B520">
        <v>2.3265000000000002</v>
      </c>
      <c r="C520">
        <v>2.3462000000000001</v>
      </c>
      <c r="D520">
        <v>2.2978999999999998</v>
      </c>
      <c r="E520">
        <v>2.3229000000000002</v>
      </c>
      <c r="F520" s="12">
        <v>0</v>
      </c>
    </row>
    <row r="521" spans="1:6">
      <c r="A521" s="9">
        <f>'(1)'!A521</f>
        <v>43039</v>
      </c>
      <c r="B521">
        <v>2.3283</v>
      </c>
      <c r="C521">
        <v>2.3570000000000002</v>
      </c>
      <c r="D521">
        <v>2.3176000000000001</v>
      </c>
      <c r="E521">
        <v>2.3479999999999999</v>
      </c>
      <c r="F521" s="12">
        <v>0</v>
      </c>
    </row>
    <row r="522" spans="1:6">
      <c r="A522" s="9">
        <f>'(1)'!A522</f>
        <v>43040</v>
      </c>
      <c r="B522">
        <v>2.3462000000000001</v>
      </c>
      <c r="C522">
        <v>2.4003000000000001</v>
      </c>
      <c r="D522">
        <v>2.3462000000000001</v>
      </c>
      <c r="E522">
        <v>2.3589000000000002</v>
      </c>
      <c r="F522" s="12">
        <v>0</v>
      </c>
    </row>
    <row r="523" spans="1:6">
      <c r="A523" s="9">
        <f>'(1)'!A523</f>
        <v>43041</v>
      </c>
      <c r="B523">
        <v>2.3589000000000002</v>
      </c>
      <c r="C523">
        <v>2.3589000000000002</v>
      </c>
      <c r="D523">
        <v>2.3589000000000002</v>
      </c>
      <c r="E523">
        <v>2.3589000000000002</v>
      </c>
      <c r="F523" s="12">
        <v>0</v>
      </c>
    </row>
    <row r="524" spans="1:6">
      <c r="A524" s="9">
        <f>'(1)'!A524</f>
        <v>43042</v>
      </c>
      <c r="B524">
        <v>2.3589000000000002</v>
      </c>
      <c r="C524">
        <v>2.3696999999999999</v>
      </c>
      <c r="D524">
        <v>2.3176000000000001</v>
      </c>
      <c r="E524">
        <v>2.3607</v>
      </c>
      <c r="F524" s="12">
        <v>0</v>
      </c>
    </row>
    <row r="525" spans="1:6">
      <c r="A525" s="9">
        <f>'(1)'!A525</f>
        <v>43045</v>
      </c>
      <c r="B525">
        <v>2.3607</v>
      </c>
      <c r="C525">
        <v>2.3643000000000001</v>
      </c>
      <c r="D525">
        <v>2.3302</v>
      </c>
      <c r="E525">
        <v>2.3481000000000001</v>
      </c>
      <c r="F525" s="12">
        <v>0</v>
      </c>
    </row>
    <row r="526" spans="1:6">
      <c r="A526" s="9">
        <f>'(1)'!A526</f>
        <v>43046</v>
      </c>
      <c r="B526">
        <v>2.3462999999999998</v>
      </c>
      <c r="C526">
        <v>2.3464</v>
      </c>
      <c r="D526">
        <v>2.3159000000000001</v>
      </c>
      <c r="E526">
        <v>2.3176999999999999</v>
      </c>
      <c r="F526" s="12">
        <v>0</v>
      </c>
    </row>
    <row r="527" spans="1:6">
      <c r="A527" s="9">
        <f>'(1)'!A527</f>
        <v>43047</v>
      </c>
      <c r="B527">
        <v>2.3212999999999999</v>
      </c>
      <c r="C527">
        <v>2.3302999999999998</v>
      </c>
      <c r="D527">
        <v>2.2711999999999999</v>
      </c>
      <c r="E527">
        <v>2.2730000000000001</v>
      </c>
      <c r="F527" s="12">
        <v>0</v>
      </c>
    </row>
    <row r="528" spans="1:6">
      <c r="A528" s="9">
        <f>'(1)'!A528</f>
        <v>43048</v>
      </c>
      <c r="B528">
        <v>2.2854999999999999</v>
      </c>
      <c r="C528">
        <v>2.3106</v>
      </c>
      <c r="D528">
        <v>2.2766000000000002</v>
      </c>
      <c r="E528">
        <v>2.3033999999999999</v>
      </c>
      <c r="F528" s="12">
        <v>0</v>
      </c>
    </row>
    <row r="529" spans="1:6">
      <c r="A529" s="9">
        <f>'(1)'!A529</f>
        <v>43049</v>
      </c>
      <c r="B529">
        <v>2.298</v>
      </c>
      <c r="C529">
        <v>2.3249</v>
      </c>
      <c r="D529">
        <v>2.2945000000000002</v>
      </c>
      <c r="E529">
        <v>2.2997999999999998</v>
      </c>
      <c r="F529" s="12">
        <v>0</v>
      </c>
    </row>
    <row r="530" spans="1:6">
      <c r="A530" s="9">
        <f>'(1)'!A530</f>
        <v>43052</v>
      </c>
      <c r="B530">
        <v>2.2997999999999998</v>
      </c>
      <c r="C530">
        <v>2.3500999999999999</v>
      </c>
      <c r="D530">
        <v>2.2963</v>
      </c>
      <c r="E530">
        <v>2.3464999999999998</v>
      </c>
      <c r="F530" s="12">
        <v>0</v>
      </c>
    </row>
    <row r="531" spans="1:6">
      <c r="A531" s="9">
        <f>'(1)'!A531</f>
        <v>43053</v>
      </c>
      <c r="B531">
        <v>2.3429000000000002</v>
      </c>
      <c r="C531">
        <v>2.3429000000000002</v>
      </c>
      <c r="D531">
        <v>2.2963</v>
      </c>
      <c r="E531">
        <v>2.3178000000000001</v>
      </c>
      <c r="F531" s="12">
        <v>0</v>
      </c>
    </row>
    <row r="532" spans="1:6">
      <c r="A532" s="9">
        <f>'(1)'!A532</f>
        <v>43054</v>
      </c>
      <c r="B532">
        <v>2.3178000000000001</v>
      </c>
      <c r="C532">
        <v>2.3898999999999999</v>
      </c>
      <c r="D532">
        <v>2.3142</v>
      </c>
      <c r="E532">
        <v>2.3845000000000001</v>
      </c>
      <c r="F532" s="12">
        <v>0</v>
      </c>
    </row>
    <row r="533" spans="1:6">
      <c r="A533" s="9">
        <f>'(1)'!A533</f>
        <v>43055</v>
      </c>
      <c r="B533">
        <v>2.3917000000000002</v>
      </c>
      <c r="C533">
        <v>2.3954</v>
      </c>
      <c r="D533">
        <v>2.3609999999999998</v>
      </c>
      <c r="E533">
        <v>2.3664000000000001</v>
      </c>
      <c r="F533" s="12">
        <v>0</v>
      </c>
    </row>
    <row r="534" spans="1:6">
      <c r="A534" s="9">
        <f>'(1)'!A534</f>
        <v>43056</v>
      </c>
      <c r="B534">
        <v>2.3664000000000001</v>
      </c>
      <c r="C534">
        <v>2.4262000000000001</v>
      </c>
      <c r="D534">
        <v>2.3609999999999998</v>
      </c>
      <c r="E534">
        <v>2.4188999999999998</v>
      </c>
      <c r="F534" s="12">
        <v>0</v>
      </c>
    </row>
    <row r="535" spans="1:6">
      <c r="A535" s="9">
        <f>'(1)'!A535</f>
        <v>43059</v>
      </c>
      <c r="B535">
        <v>2.4135</v>
      </c>
      <c r="C535">
        <v>2.4736000000000002</v>
      </c>
      <c r="D535">
        <v>2.4117000000000002</v>
      </c>
      <c r="E535">
        <v>2.4317000000000002</v>
      </c>
      <c r="F535" s="12">
        <v>0</v>
      </c>
    </row>
    <row r="536" spans="1:6">
      <c r="A536" s="9">
        <f>'(1)'!A536</f>
        <v>43060</v>
      </c>
      <c r="B536">
        <v>2.4262000000000001</v>
      </c>
      <c r="C536">
        <v>2.4609000000000001</v>
      </c>
      <c r="D536">
        <v>2.4062999999999999</v>
      </c>
      <c r="E536">
        <v>2.4609000000000001</v>
      </c>
      <c r="F536" s="12">
        <v>0</v>
      </c>
    </row>
    <row r="537" spans="1:6">
      <c r="A537" s="9">
        <f>'(1)'!A537</f>
        <v>43061</v>
      </c>
      <c r="B537">
        <v>2.4554</v>
      </c>
      <c r="C537">
        <v>2.4756</v>
      </c>
      <c r="D537">
        <v>2.4064000000000001</v>
      </c>
      <c r="E537">
        <v>2.4064000000000001</v>
      </c>
      <c r="F537" s="12">
        <v>0</v>
      </c>
    </row>
    <row r="538" spans="1:6">
      <c r="A538" s="9">
        <f>'(1)'!A538</f>
        <v>43063</v>
      </c>
      <c r="B538">
        <v>2.4028</v>
      </c>
      <c r="C538">
        <v>2.4119000000000002</v>
      </c>
      <c r="D538">
        <v>2.3647999999999998</v>
      </c>
      <c r="E538">
        <v>2.3683999999999998</v>
      </c>
      <c r="F538" s="12">
        <v>0</v>
      </c>
    </row>
    <row r="539" spans="1:6">
      <c r="A539" s="9">
        <f>'(1)'!A539</f>
        <v>43066</v>
      </c>
      <c r="B539">
        <v>2.3593999999999999</v>
      </c>
      <c r="C539">
        <v>2.383</v>
      </c>
      <c r="D539">
        <v>2.3557999999999999</v>
      </c>
      <c r="E539">
        <v>2.3793000000000002</v>
      </c>
      <c r="F539" s="12">
        <v>0</v>
      </c>
    </row>
    <row r="540" spans="1:6">
      <c r="A540" s="9">
        <f>'(1)'!A540</f>
        <v>43067</v>
      </c>
      <c r="B540">
        <v>2.3793000000000002</v>
      </c>
      <c r="C540">
        <v>2.3993000000000002</v>
      </c>
      <c r="D540">
        <v>2.3468</v>
      </c>
      <c r="E540">
        <v>2.3721000000000001</v>
      </c>
      <c r="F540" s="12">
        <v>0</v>
      </c>
    </row>
    <row r="541" spans="1:6">
      <c r="A541" s="9">
        <f>'(1)'!A541</f>
        <v>43068</v>
      </c>
      <c r="B541">
        <v>2.3685</v>
      </c>
      <c r="C541">
        <v>2.3776000000000002</v>
      </c>
      <c r="D541">
        <v>2.3342000000000001</v>
      </c>
      <c r="E541">
        <v>2.3449999999999998</v>
      </c>
      <c r="F541" s="12">
        <v>0</v>
      </c>
    </row>
    <row r="542" spans="1:6">
      <c r="A542" s="9">
        <f>'(1)'!A542</f>
        <v>43069</v>
      </c>
      <c r="B542">
        <v>2.3451</v>
      </c>
      <c r="C542">
        <v>2.3595999999999999</v>
      </c>
      <c r="D542">
        <v>2.3216999999999999</v>
      </c>
      <c r="E542">
        <v>2.3325</v>
      </c>
      <c r="F542" s="12">
        <v>0</v>
      </c>
    </row>
    <row r="543" spans="1:6">
      <c r="A543" s="9">
        <f>'(1)'!A543</f>
        <v>43070</v>
      </c>
      <c r="B543">
        <v>2.3414999999999999</v>
      </c>
      <c r="C543">
        <v>2.3523000000000001</v>
      </c>
      <c r="D543">
        <v>2.3127</v>
      </c>
      <c r="E543">
        <v>2.3163</v>
      </c>
      <c r="F543" s="12">
        <v>0</v>
      </c>
    </row>
    <row r="544" spans="1:6">
      <c r="A544" s="9">
        <f>'(1)'!A544</f>
        <v>43073</v>
      </c>
      <c r="B544">
        <v>2.3163</v>
      </c>
      <c r="C544">
        <v>2.3378999999999999</v>
      </c>
      <c r="D544">
        <v>2.3018999999999998</v>
      </c>
      <c r="E544">
        <v>2.3144999999999998</v>
      </c>
      <c r="F544" s="12">
        <v>0</v>
      </c>
    </row>
    <row r="545" spans="1:6">
      <c r="A545" s="9">
        <f>'(1)'!A545</f>
        <v>43074</v>
      </c>
      <c r="B545">
        <v>2.3037000000000001</v>
      </c>
      <c r="C545">
        <v>2.3342999999999998</v>
      </c>
      <c r="D545">
        <v>2.3018999999999998</v>
      </c>
      <c r="E545">
        <v>2.3342999999999998</v>
      </c>
      <c r="F545" s="12">
        <v>0</v>
      </c>
    </row>
    <row r="546" spans="1:6">
      <c r="A546" s="9">
        <f>'(1)'!A546</f>
        <v>43075</v>
      </c>
      <c r="B546">
        <v>2.3222</v>
      </c>
      <c r="C546">
        <v>2.3433999999999999</v>
      </c>
      <c r="D546">
        <v>2.3132999999999999</v>
      </c>
      <c r="E546">
        <v>2.3416000000000001</v>
      </c>
      <c r="F546" s="12">
        <v>0</v>
      </c>
    </row>
    <row r="547" spans="1:6">
      <c r="A547" s="9">
        <f>'(1)'!A547</f>
        <v>43076</v>
      </c>
      <c r="B547">
        <v>2.3363</v>
      </c>
      <c r="C547">
        <v>2.4037000000000002</v>
      </c>
      <c r="D547">
        <v>2.3345000000000002</v>
      </c>
      <c r="E547">
        <v>2.3984000000000001</v>
      </c>
      <c r="F547" s="12">
        <v>0</v>
      </c>
    </row>
    <row r="548" spans="1:6">
      <c r="A548" s="9">
        <f>'(1)'!A548</f>
        <v>43077</v>
      </c>
      <c r="B548">
        <v>2.3965999999999998</v>
      </c>
      <c r="C548">
        <v>2.4091</v>
      </c>
      <c r="D548">
        <v>2.3681999999999999</v>
      </c>
      <c r="E548">
        <v>2.4055</v>
      </c>
      <c r="F548" s="12">
        <v>0</v>
      </c>
    </row>
    <row r="549" spans="1:6">
      <c r="A549" s="9">
        <f>'(1)'!A549</f>
        <v>43080</v>
      </c>
      <c r="B549">
        <v>2.4001999999999999</v>
      </c>
      <c r="C549">
        <v>2.4125999999999999</v>
      </c>
      <c r="D549">
        <v>2.37</v>
      </c>
      <c r="E549">
        <v>2.3717000000000001</v>
      </c>
      <c r="F549" s="12">
        <v>0</v>
      </c>
    </row>
    <row r="550" spans="1:6">
      <c r="A550" s="9">
        <f>'(1)'!A550</f>
        <v>43081</v>
      </c>
      <c r="B550">
        <v>2.37</v>
      </c>
      <c r="C550">
        <v>2.3734999999999999</v>
      </c>
      <c r="D550">
        <v>2.3169</v>
      </c>
      <c r="E550">
        <v>2.3222</v>
      </c>
      <c r="F550" s="12">
        <v>0</v>
      </c>
    </row>
    <row r="551" spans="1:6">
      <c r="A551" s="9">
        <f>'(1)'!A551</f>
        <v>43082</v>
      </c>
      <c r="B551">
        <v>2.3204000000000002</v>
      </c>
      <c r="C551">
        <v>2.3771</v>
      </c>
      <c r="D551">
        <v>2.3204000000000002</v>
      </c>
      <c r="E551">
        <v>2.3753000000000002</v>
      </c>
      <c r="F551" s="12">
        <v>0</v>
      </c>
    </row>
    <row r="552" spans="1:6">
      <c r="A552" s="9">
        <f>'(1)'!A552</f>
        <v>43083</v>
      </c>
      <c r="B552">
        <v>2.37</v>
      </c>
      <c r="C552">
        <v>2.3736000000000002</v>
      </c>
      <c r="D552">
        <v>2.3346</v>
      </c>
      <c r="E552">
        <v>2.3435000000000001</v>
      </c>
      <c r="F552" s="12">
        <v>0</v>
      </c>
    </row>
    <row r="553" spans="1:6">
      <c r="A553" s="9">
        <f>'(1)'!A553</f>
        <v>43084</v>
      </c>
      <c r="B553">
        <v>2.3363999999999998</v>
      </c>
      <c r="C553">
        <v>2.3700999999999999</v>
      </c>
      <c r="D553">
        <v>2.3222</v>
      </c>
      <c r="E553">
        <v>2.3666</v>
      </c>
      <c r="F553" s="12">
        <v>0</v>
      </c>
    </row>
    <row r="554" spans="1:6">
      <c r="A554" s="9">
        <f>'(1)'!A554</f>
        <v>43087</v>
      </c>
      <c r="B554">
        <v>2.363</v>
      </c>
      <c r="C554">
        <v>2.3719000000000001</v>
      </c>
      <c r="D554">
        <v>2.3329</v>
      </c>
      <c r="E554">
        <v>2.3559000000000001</v>
      </c>
      <c r="F554" s="12">
        <v>0</v>
      </c>
    </row>
    <row r="555" spans="1:6">
      <c r="A555" s="9">
        <f>'(1)'!A555</f>
        <v>43088</v>
      </c>
      <c r="B555">
        <v>2.3523999999999998</v>
      </c>
      <c r="C555">
        <v>2.3738000000000001</v>
      </c>
      <c r="D555">
        <v>2.3170000000000002</v>
      </c>
      <c r="E555">
        <v>2.3186999999999998</v>
      </c>
      <c r="F555" s="12">
        <v>0</v>
      </c>
    </row>
    <row r="556" spans="1:6">
      <c r="A556" s="9">
        <f>'(1)'!A556</f>
        <v>43089</v>
      </c>
      <c r="B556">
        <v>2.3186999999999998</v>
      </c>
      <c r="C556">
        <v>2.3186999999999998</v>
      </c>
      <c r="D556">
        <v>2.3186999999999998</v>
      </c>
      <c r="E556">
        <v>2.3186999999999998</v>
      </c>
      <c r="F556" s="12">
        <v>0</v>
      </c>
    </row>
    <row r="557" spans="1:6">
      <c r="A557" s="9">
        <f>'(1)'!A557</f>
        <v>43090</v>
      </c>
      <c r="B557">
        <v>2.3222999999999998</v>
      </c>
      <c r="C557">
        <v>2.3506999999999998</v>
      </c>
      <c r="D557">
        <v>2.3222999999999998</v>
      </c>
      <c r="E557">
        <v>2.3418000000000001</v>
      </c>
      <c r="F557" s="12">
        <v>0</v>
      </c>
    </row>
    <row r="558" spans="1:6">
      <c r="A558" s="9">
        <f>'(1)'!A558</f>
        <v>43091</v>
      </c>
      <c r="B558">
        <v>2.3401000000000001</v>
      </c>
      <c r="C558">
        <v>2.3525</v>
      </c>
      <c r="D558">
        <v>2.3222999999999998</v>
      </c>
      <c r="E558">
        <v>2.3277000000000001</v>
      </c>
      <c r="F558" s="12">
        <v>0</v>
      </c>
    </row>
    <row r="559" spans="1:6">
      <c r="A559" s="9">
        <f>'(1)'!A559</f>
        <v>43095</v>
      </c>
      <c r="B559">
        <v>2.3277000000000001</v>
      </c>
      <c r="C559">
        <v>2.3401000000000001</v>
      </c>
      <c r="D559">
        <v>2.3081999999999998</v>
      </c>
      <c r="E559">
        <v>2.3277000000000001</v>
      </c>
      <c r="F559" s="12">
        <v>0</v>
      </c>
    </row>
    <row r="560" spans="1:6">
      <c r="A560" s="9">
        <f>'(1)'!A560</f>
        <v>43096</v>
      </c>
      <c r="B560">
        <v>2.3311999999999999</v>
      </c>
      <c r="C560">
        <v>2.3935</v>
      </c>
      <c r="D560">
        <v>2.3188</v>
      </c>
      <c r="E560">
        <v>2.3881999999999999</v>
      </c>
      <c r="F560" s="12">
        <v>0</v>
      </c>
    </row>
    <row r="561" spans="1:6">
      <c r="A561" s="9">
        <f>'(1)'!A561</f>
        <v>43097</v>
      </c>
      <c r="B561">
        <v>2.3845999999999998</v>
      </c>
      <c r="C561">
        <v>2.4346999999999999</v>
      </c>
      <c r="D561">
        <v>2.3774999999999999</v>
      </c>
      <c r="E561">
        <v>2.4097</v>
      </c>
      <c r="F561" s="12">
        <v>0</v>
      </c>
    </row>
    <row r="562" spans="1:6">
      <c r="A562" s="9">
        <f>'(1)'!A562</f>
        <v>43098</v>
      </c>
      <c r="B562">
        <v>2.4097</v>
      </c>
      <c r="C562">
        <v>2.4222999999999999</v>
      </c>
      <c r="D562">
        <v>2.3136000000000001</v>
      </c>
      <c r="E562">
        <v>2.3614999999999999</v>
      </c>
      <c r="F562" s="12">
        <v>0</v>
      </c>
    </row>
    <row r="563" spans="1:6">
      <c r="A563" s="9">
        <f>'(1)'!A563</f>
        <v>43102</v>
      </c>
      <c r="B563">
        <v>2.4186999999999999</v>
      </c>
      <c r="C563">
        <v>2.4186999999999999</v>
      </c>
      <c r="D563">
        <v>2.3687</v>
      </c>
      <c r="E563">
        <v>2.3723000000000001</v>
      </c>
      <c r="F563" s="12">
        <v>0</v>
      </c>
    </row>
    <row r="564" spans="1:6">
      <c r="A564" s="9">
        <f>'(1)'!A564</f>
        <v>43103</v>
      </c>
      <c r="B564">
        <v>2.3740999999999999</v>
      </c>
      <c r="C564">
        <v>2.3936999999999999</v>
      </c>
      <c r="D564">
        <v>2.3509000000000002</v>
      </c>
      <c r="E564">
        <v>2.3509000000000002</v>
      </c>
      <c r="F564" s="12">
        <v>0</v>
      </c>
    </row>
    <row r="565" spans="1:6">
      <c r="A565" s="9">
        <f>'(1)'!A565</f>
        <v>43104</v>
      </c>
      <c r="B565">
        <v>2.3544999999999998</v>
      </c>
      <c r="C565">
        <v>2.3616000000000001</v>
      </c>
      <c r="D565">
        <v>2.3117999999999999</v>
      </c>
      <c r="E565">
        <v>2.3384999999999998</v>
      </c>
      <c r="F565" s="12">
        <v>0</v>
      </c>
    </row>
    <row r="566" spans="1:6">
      <c r="A566" s="9">
        <f>'(1)'!A566</f>
        <v>43105</v>
      </c>
      <c r="B566">
        <v>2.3367</v>
      </c>
      <c r="C566">
        <v>2.3740999999999999</v>
      </c>
      <c r="D566">
        <v>2.3207</v>
      </c>
      <c r="E566">
        <v>2.3633999999999999</v>
      </c>
      <c r="F566" s="12">
        <v>0</v>
      </c>
    </row>
    <row r="567" spans="1:6">
      <c r="A567" s="9">
        <f>'(1)'!A567</f>
        <v>43108</v>
      </c>
      <c r="B567">
        <v>2.3740999999999999</v>
      </c>
      <c r="C567">
        <v>2.3902999999999999</v>
      </c>
      <c r="D567">
        <v>2.3599000000000001</v>
      </c>
      <c r="E567">
        <v>2.3759999999999999</v>
      </c>
      <c r="F567" s="12">
        <v>0</v>
      </c>
    </row>
    <row r="568" spans="1:6">
      <c r="A568" s="9">
        <f>'(1)'!A568</f>
        <v>43109</v>
      </c>
      <c r="B568">
        <v>2.3832</v>
      </c>
      <c r="C568">
        <v>2.3885999999999998</v>
      </c>
      <c r="D568">
        <v>2.3492999999999999</v>
      </c>
      <c r="E568">
        <v>2.3885999999999998</v>
      </c>
      <c r="F568" s="12">
        <v>0</v>
      </c>
    </row>
    <row r="569" spans="1:6">
      <c r="A569" s="9">
        <f>'(1)'!A569</f>
        <v>43110</v>
      </c>
      <c r="B569">
        <v>2.3849999999999998</v>
      </c>
      <c r="C569">
        <v>2.4190999999999998</v>
      </c>
      <c r="D569">
        <v>2.3742999999999999</v>
      </c>
      <c r="E569">
        <v>2.4011</v>
      </c>
      <c r="F569" s="12">
        <v>0</v>
      </c>
    </row>
    <row r="570" spans="1:6">
      <c r="A570" s="9">
        <f>'(1)'!A570</f>
        <v>43111</v>
      </c>
      <c r="B570">
        <v>2.3993000000000002</v>
      </c>
      <c r="C570">
        <v>2.4245000000000001</v>
      </c>
      <c r="D570">
        <v>2.3422000000000001</v>
      </c>
      <c r="E570">
        <v>2.3422000000000001</v>
      </c>
      <c r="F570" s="12">
        <v>0</v>
      </c>
    </row>
    <row r="571" spans="1:6">
      <c r="A571" s="9">
        <f>'(1)'!A571</f>
        <v>43112</v>
      </c>
      <c r="B571">
        <v>2.3492999999999999</v>
      </c>
      <c r="C571">
        <v>2.3868999999999998</v>
      </c>
      <c r="D571">
        <v>2.3422000000000001</v>
      </c>
      <c r="E571">
        <v>2.3492999999999999</v>
      </c>
      <c r="F571" s="12">
        <v>0</v>
      </c>
    </row>
    <row r="572" spans="1:6">
      <c r="A572" s="9">
        <f>'(1)'!A572</f>
        <v>43116</v>
      </c>
      <c r="B572">
        <v>2.3529</v>
      </c>
      <c r="C572">
        <v>2.3780000000000001</v>
      </c>
      <c r="D572">
        <v>2.3439999999999999</v>
      </c>
      <c r="E572">
        <v>2.3529999999999998</v>
      </c>
      <c r="F572" s="12">
        <v>0</v>
      </c>
    </row>
    <row r="573" spans="1:6">
      <c r="A573" s="9">
        <f>'(1)'!A573</f>
        <v>43117</v>
      </c>
      <c r="B573">
        <v>2.3654999999999999</v>
      </c>
      <c r="C573">
        <v>2.3959000000000001</v>
      </c>
      <c r="D573">
        <v>2.3618999999999999</v>
      </c>
      <c r="E573">
        <v>2.3942000000000001</v>
      </c>
      <c r="F573" s="12">
        <v>0</v>
      </c>
    </row>
    <row r="574" spans="1:6">
      <c r="A574" s="9">
        <f>'(1)'!A574</f>
        <v>43118</v>
      </c>
      <c r="B574">
        <v>2.3959000000000001</v>
      </c>
      <c r="C574">
        <v>2.4698000000000002</v>
      </c>
      <c r="D574">
        <v>2.387</v>
      </c>
      <c r="E574">
        <v>2.4643999999999999</v>
      </c>
      <c r="F574" s="12">
        <v>0</v>
      </c>
    </row>
    <row r="575" spans="1:6">
      <c r="A575" s="9">
        <f>'(1)'!A575</f>
        <v>43119</v>
      </c>
      <c r="B575">
        <v>2.4554</v>
      </c>
      <c r="C575">
        <v>2.5007000000000001</v>
      </c>
      <c r="D575">
        <v>2.4445999999999999</v>
      </c>
      <c r="E575">
        <v>2.4969999999999999</v>
      </c>
      <c r="F575" s="12">
        <v>0</v>
      </c>
    </row>
    <row r="576" spans="1:6">
      <c r="A576" s="9">
        <f>'(1)'!A576</f>
        <v>43122</v>
      </c>
      <c r="B576">
        <v>2.4897999999999998</v>
      </c>
      <c r="C576">
        <v>2.5007000000000001</v>
      </c>
      <c r="D576">
        <v>2.4771000000000001</v>
      </c>
      <c r="E576">
        <v>2.4826000000000001</v>
      </c>
      <c r="F576" s="12">
        <v>0</v>
      </c>
    </row>
    <row r="577" spans="1:6">
      <c r="A577" s="9">
        <f>'(1)'!A577</f>
        <v>43123</v>
      </c>
      <c r="B577">
        <v>2.4807999999999999</v>
      </c>
      <c r="C577">
        <v>2.4901</v>
      </c>
      <c r="D577">
        <v>2.4773999999999998</v>
      </c>
      <c r="E577">
        <v>2.4809999999999999</v>
      </c>
      <c r="F577" s="12">
        <v>0</v>
      </c>
    </row>
    <row r="578" spans="1:6">
      <c r="A578" s="9">
        <f>'(1)'!A578</f>
        <v>43124</v>
      </c>
      <c r="B578">
        <v>2.4809999999999999</v>
      </c>
      <c r="C578">
        <v>2.4809999999999999</v>
      </c>
      <c r="D578">
        <v>2.4809999999999999</v>
      </c>
      <c r="E578">
        <v>2.4809999999999999</v>
      </c>
      <c r="F578" s="12">
        <v>0</v>
      </c>
    </row>
    <row r="579" spans="1:6">
      <c r="A579" s="9">
        <f>'(1)'!A579</f>
        <v>43125</v>
      </c>
      <c r="B579">
        <v>2.4901</v>
      </c>
      <c r="C579">
        <v>2.4937</v>
      </c>
      <c r="D579">
        <v>2.4575</v>
      </c>
      <c r="E579">
        <v>2.4756</v>
      </c>
      <c r="F579" s="12">
        <v>0</v>
      </c>
    </row>
    <row r="580" spans="1:6">
      <c r="A580" s="9">
        <f>'(1)'!A580</f>
        <v>43126</v>
      </c>
      <c r="B580">
        <v>2.4737999999999998</v>
      </c>
      <c r="C580">
        <v>2.4773999999999998</v>
      </c>
      <c r="D580">
        <v>2.4051999999999998</v>
      </c>
      <c r="E580">
        <v>2.4106999999999998</v>
      </c>
      <c r="F580" s="12">
        <v>0</v>
      </c>
    </row>
    <row r="581" spans="1:6">
      <c r="A581" s="9">
        <f>'(1)'!A581</f>
        <v>43129</v>
      </c>
      <c r="B581">
        <v>2.4215</v>
      </c>
      <c r="C581">
        <v>2.4394999999999998</v>
      </c>
      <c r="D581">
        <v>2.4178999999999999</v>
      </c>
      <c r="E581">
        <v>2.4304999999999999</v>
      </c>
      <c r="F581" s="12">
        <v>0</v>
      </c>
    </row>
    <row r="582" spans="1:6">
      <c r="A582" s="9">
        <f>'(1)'!A582</f>
        <v>43130</v>
      </c>
      <c r="B582">
        <v>2.4304999999999999</v>
      </c>
      <c r="C582">
        <v>2.4397000000000002</v>
      </c>
      <c r="D582">
        <v>2.4036</v>
      </c>
      <c r="E582">
        <v>2.4054000000000002</v>
      </c>
      <c r="F582" s="12">
        <v>0</v>
      </c>
    </row>
    <row r="583" spans="1:6">
      <c r="A583" s="9">
        <f>'(1)'!A583</f>
        <v>43131</v>
      </c>
      <c r="B583">
        <v>2.4054000000000002</v>
      </c>
      <c r="C583">
        <v>2.4054000000000002</v>
      </c>
      <c r="D583">
        <v>2.4054000000000002</v>
      </c>
      <c r="E583">
        <v>2.4054000000000002</v>
      </c>
      <c r="F583" s="12">
        <v>0</v>
      </c>
    </row>
    <row r="584" spans="1:6">
      <c r="A584" s="9">
        <f>'(1)'!A584</f>
        <v>43132</v>
      </c>
      <c r="B584">
        <v>2.4163000000000001</v>
      </c>
      <c r="C584">
        <v>2.4796</v>
      </c>
      <c r="D584">
        <v>2.4144999999999999</v>
      </c>
      <c r="E584">
        <v>2.4632999999999998</v>
      </c>
      <c r="F584" s="12">
        <v>0</v>
      </c>
    </row>
    <row r="585" spans="1:6">
      <c r="A585" s="9">
        <f>'(1)'!A585</f>
        <v>43133</v>
      </c>
      <c r="B585">
        <v>2.4596999999999998</v>
      </c>
      <c r="C585">
        <v>2.4687999999999999</v>
      </c>
      <c r="D585">
        <v>2.4380000000000002</v>
      </c>
      <c r="E585">
        <v>2.4470999999999998</v>
      </c>
      <c r="F585" s="12">
        <v>0</v>
      </c>
    </row>
    <row r="586" spans="1:6">
      <c r="A586" s="9">
        <f>'(1)'!A586</f>
        <v>43136</v>
      </c>
      <c r="B586">
        <v>2.4542999999999999</v>
      </c>
      <c r="C586">
        <v>2.4851999999999999</v>
      </c>
      <c r="D586">
        <v>2.4470999999999998</v>
      </c>
      <c r="E586">
        <v>2.4525000000000001</v>
      </c>
      <c r="F586" s="12">
        <v>0</v>
      </c>
    </row>
    <row r="587" spans="1:6">
      <c r="A587" s="9">
        <f>'(1)'!A587</f>
        <v>43137</v>
      </c>
      <c r="B587">
        <v>2.4544000000000001</v>
      </c>
      <c r="C587">
        <v>2.4781</v>
      </c>
      <c r="D587">
        <v>2.4327999999999999</v>
      </c>
      <c r="E587">
        <v>2.4763000000000002</v>
      </c>
      <c r="F587" s="12">
        <v>0</v>
      </c>
    </row>
    <row r="588" spans="1:6">
      <c r="A588" s="9">
        <f>'(1)'!A588</f>
        <v>43138</v>
      </c>
      <c r="B588">
        <v>2.4744999999999999</v>
      </c>
      <c r="C588">
        <v>2.4872999999999998</v>
      </c>
      <c r="D588">
        <v>2.46</v>
      </c>
      <c r="E588">
        <v>2.48</v>
      </c>
      <c r="F588" s="12">
        <v>0</v>
      </c>
    </row>
    <row r="589" spans="1:6">
      <c r="A589" s="9">
        <f>'(1)'!A589</f>
        <v>43139</v>
      </c>
      <c r="B589">
        <v>2.4817999999999998</v>
      </c>
      <c r="C589">
        <v>2.5529999999999999</v>
      </c>
      <c r="D589">
        <v>2.4782000000000002</v>
      </c>
      <c r="E589">
        <v>2.5529999999999999</v>
      </c>
      <c r="F589" s="12">
        <v>0</v>
      </c>
    </row>
    <row r="590" spans="1:6">
      <c r="A590" s="9">
        <f>'(1)'!A590</f>
        <v>43140</v>
      </c>
      <c r="B590">
        <v>2.5493999999999999</v>
      </c>
      <c r="C590">
        <v>2.5954000000000002</v>
      </c>
      <c r="D590">
        <v>2.5421</v>
      </c>
      <c r="E590">
        <v>2.5568</v>
      </c>
      <c r="F590" s="12">
        <v>0</v>
      </c>
    </row>
    <row r="591" spans="1:6">
      <c r="A591" s="9">
        <f>'(1)'!A591</f>
        <v>43143</v>
      </c>
      <c r="B591">
        <v>2.5512999999999999</v>
      </c>
      <c r="C591">
        <v>2.5678999999999998</v>
      </c>
      <c r="D591">
        <v>2.5239000000000003</v>
      </c>
      <c r="E591">
        <v>2.5366999999999997</v>
      </c>
      <c r="F591" s="12">
        <v>0</v>
      </c>
    </row>
    <row r="592" spans="1:6">
      <c r="A592" s="9">
        <f>'(1)'!A592</f>
        <v>43144</v>
      </c>
      <c r="B592">
        <v>2.5459000000000001</v>
      </c>
      <c r="C592">
        <v>2.5903</v>
      </c>
      <c r="D592">
        <v>2.5404</v>
      </c>
      <c r="E592">
        <v>2.5461999999999998</v>
      </c>
      <c r="F592" s="12">
        <v>0</v>
      </c>
    </row>
    <row r="593" spans="1:6">
      <c r="A593" s="9">
        <f>'(1)'!A593</f>
        <v>43145</v>
      </c>
      <c r="B593">
        <v>2.5461999999999998</v>
      </c>
      <c r="C593">
        <v>2.5461999999999998</v>
      </c>
      <c r="D593">
        <v>2.5461999999999998</v>
      </c>
      <c r="E593">
        <v>2.5461999999999998</v>
      </c>
      <c r="F593" s="12">
        <v>0</v>
      </c>
    </row>
    <row r="594" spans="1:6">
      <c r="A594" s="9">
        <f>'(1)'!A594</f>
        <v>43146</v>
      </c>
      <c r="B594">
        <v>2.5497999999999998</v>
      </c>
      <c r="C594">
        <v>2.5590999999999999</v>
      </c>
      <c r="D594">
        <v>2.5206</v>
      </c>
      <c r="E594">
        <v>2.5371000000000001</v>
      </c>
      <c r="F594" s="12">
        <v>0</v>
      </c>
    </row>
    <row r="595" spans="1:6">
      <c r="A595" s="9">
        <f>'(1)'!A595</f>
        <v>43147</v>
      </c>
      <c r="B595">
        <v>2.5333999999999999</v>
      </c>
      <c r="C595">
        <v>2.5903999999999998</v>
      </c>
      <c r="D595">
        <v>2.5297000000000001</v>
      </c>
      <c r="E595">
        <v>2.5903999999999998</v>
      </c>
      <c r="F595" s="12">
        <v>0</v>
      </c>
    </row>
    <row r="596" spans="1:6">
      <c r="A596" s="9">
        <f>'(1)'!A596</f>
        <v>43151</v>
      </c>
      <c r="B596">
        <v>2.5886</v>
      </c>
      <c r="C596">
        <v>2.6255999999999999</v>
      </c>
      <c r="D596">
        <v>2.5831</v>
      </c>
      <c r="E596">
        <v>2.6255999999999999</v>
      </c>
      <c r="F596" s="12">
        <v>0</v>
      </c>
    </row>
    <row r="597" spans="1:6">
      <c r="A597" s="9">
        <f>'(1)'!A597</f>
        <v>43152</v>
      </c>
      <c r="B597">
        <v>2.6219000000000001</v>
      </c>
      <c r="C597">
        <v>2.6611000000000002</v>
      </c>
      <c r="D597">
        <v>2.6111</v>
      </c>
      <c r="E597">
        <v>2.6592000000000002</v>
      </c>
      <c r="F597" s="12">
        <v>0</v>
      </c>
    </row>
    <row r="598" spans="1:6">
      <c r="A598" s="9">
        <f>'(1)'!A598</f>
        <v>43153</v>
      </c>
      <c r="B598">
        <v>2.6592000000000002</v>
      </c>
      <c r="C598">
        <v>2.6684999999999999</v>
      </c>
      <c r="D598">
        <v>2.6297000000000001</v>
      </c>
      <c r="E598">
        <v>2.65</v>
      </c>
      <c r="F598" s="12">
        <v>0</v>
      </c>
    </row>
    <row r="599" spans="1:6">
      <c r="A599" s="9">
        <f>'(1)'!A599</f>
        <v>43154</v>
      </c>
      <c r="B599">
        <v>2.6518999999999999</v>
      </c>
      <c r="C599">
        <v>2.6574999999999998</v>
      </c>
      <c r="D599">
        <v>2.6093999999999999</v>
      </c>
      <c r="E599">
        <v>2.6131000000000002</v>
      </c>
      <c r="F599" s="12">
        <v>0</v>
      </c>
    </row>
    <row r="600" spans="1:6">
      <c r="A600" s="9">
        <f>'(1)'!A600</f>
        <v>43157</v>
      </c>
      <c r="B600">
        <v>2.6076000000000001</v>
      </c>
      <c r="C600">
        <v>2.6633</v>
      </c>
      <c r="D600">
        <v>2.6076000000000001</v>
      </c>
      <c r="E600">
        <v>2.6465000000000001</v>
      </c>
      <c r="F600" s="12">
        <v>0</v>
      </c>
    </row>
    <row r="601" spans="1:6">
      <c r="A601" s="9">
        <f>'(1)'!A601</f>
        <v>43158</v>
      </c>
      <c r="B601">
        <v>2.6484000000000001</v>
      </c>
      <c r="C601">
        <v>2.6745000000000001</v>
      </c>
      <c r="D601">
        <v>2.6132999999999997</v>
      </c>
      <c r="E601">
        <v>2.617</v>
      </c>
      <c r="F601" s="12">
        <v>0</v>
      </c>
    </row>
    <row r="602" spans="1:6">
      <c r="A602" s="9">
        <f>'(1)'!A602</f>
        <v>43159</v>
      </c>
      <c r="B602">
        <v>2.6188000000000002</v>
      </c>
      <c r="C602">
        <v>2.6711</v>
      </c>
      <c r="D602">
        <v>2.6188000000000002</v>
      </c>
      <c r="E602">
        <v>2.6598999999999999</v>
      </c>
      <c r="F602" s="12">
        <v>0</v>
      </c>
    </row>
    <row r="603" spans="1:6">
      <c r="A603" s="9">
        <f>'(1)'!A603</f>
        <v>43160</v>
      </c>
      <c r="B603">
        <v>2.6562000000000001</v>
      </c>
      <c r="C603">
        <v>2.7254</v>
      </c>
      <c r="D603">
        <v>2.6524999999999999</v>
      </c>
      <c r="E603">
        <v>2.6936</v>
      </c>
      <c r="F603" s="12">
        <v>0</v>
      </c>
    </row>
    <row r="604" spans="1:6">
      <c r="A604" s="9">
        <f>'(1)'!A604</f>
        <v>43161</v>
      </c>
      <c r="B604">
        <v>2.7029000000000001</v>
      </c>
      <c r="C604">
        <v>2.7311000000000001</v>
      </c>
      <c r="D604">
        <v>2.6787999999999998</v>
      </c>
      <c r="E604">
        <v>2.7199</v>
      </c>
      <c r="F604" s="12">
        <v>0</v>
      </c>
    </row>
    <row r="605" spans="1:6">
      <c r="A605" s="9">
        <f>'(1)'!A605</f>
        <v>43164</v>
      </c>
      <c r="B605">
        <v>2.718</v>
      </c>
      <c r="C605">
        <v>2.7519</v>
      </c>
      <c r="D605">
        <v>2.6938</v>
      </c>
      <c r="E605">
        <v>2.7050000000000001</v>
      </c>
      <c r="F605" s="12">
        <v>0</v>
      </c>
    </row>
    <row r="606" spans="1:6">
      <c r="A606" s="9">
        <f>'(1)'!A606</f>
        <v>43165</v>
      </c>
      <c r="B606">
        <v>2.7218999999999998</v>
      </c>
      <c r="C606">
        <v>2.7915000000000001</v>
      </c>
      <c r="D606">
        <v>2.7180999999999997</v>
      </c>
      <c r="E606">
        <v>2.7896000000000001</v>
      </c>
      <c r="F606" s="12">
        <v>0</v>
      </c>
    </row>
    <row r="607" spans="1:6">
      <c r="A607" s="9">
        <f>'(1)'!A607</f>
        <v>43166</v>
      </c>
      <c r="B607">
        <v>2.7896000000000001</v>
      </c>
      <c r="C607">
        <v>2.8525</v>
      </c>
      <c r="D607">
        <v>2.7805999999999997</v>
      </c>
      <c r="E607">
        <v>2.8411</v>
      </c>
      <c r="F607" s="12">
        <v>0</v>
      </c>
    </row>
    <row r="608" spans="1:6">
      <c r="A608" s="9">
        <f>'(1)'!A608</f>
        <v>43167</v>
      </c>
      <c r="B608">
        <v>2.843</v>
      </c>
      <c r="C608">
        <v>2.8830999999999998</v>
      </c>
      <c r="D608">
        <v>2.6962000000000002</v>
      </c>
      <c r="E608">
        <v>2.7056</v>
      </c>
      <c r="F608" s="12">
        <v>0</v>
      </c>
    </row>
    <row r="609" spans="1:6">
      <c r="A609" s="9">
        <f>'(1)'!A609</f>
        <v>43168</v>
      </c>
      <c r="B609">
        <v>2.7262</v>
      </c>
      <c r="C609">
        <v>2.8054000000000001</v>
      </c>
      <c r="D609">
        <v>2.6459000000000001</v>
      </c>
      <c r="E609">
        <v>2.8016000000000001</v>
      </c>
      <c r="F609" s="12">
        <v>0</v>
      </c>
    </row>
    <row r="610" spans="1:6">
      <c r="A610" s="9">
        <f>'(1)'!A610</f>
        <v>43171</v>
      </c>
      <c r="B610">
        <v>2.7997999999999998</v>
      </c>
      <c r="C610">
        <v>2.8586999999999998</v>
      </c>
      <c r="D610">
        <v>2.7565</v>
      </c>
      <c r="E610">
        <v>2.8359000000000001</v>
      </c>
      <c r="F610" s="12">
        <v>0</v>
      </c>
    </row>
    <row r="611" spans="1:6">
      <c r="A611" s="9">
        <f>'(1)'!A611</f>
        <v>43172</v>
      </c>
      <c r="B611">
        <v>2.8058999999999998</v>
      </c>
      <c r="C611">
        <v>2.8820999999999999</v>
      </c>
      <c r="D611">
        <v>2.8058999999999998</v>
      </c>
      <c r="E611">
        <v>2.8239999999999998</v>
      </c>
      <c r="F611" s="12">
        <v>0</v>
      </c>
    </row>
    <row r="612" spans="1:6">
      <c r="A612" s="9">
        <f>'(1)'!A612</f>
        <v>43173</v>
      </c>
      <c r="B612">
        <v>2.8239999999999998</v>
      </c>
      <c r="C612">
        <v>2.8620999999999999</v>
      </c>
      <c r="D612">
        <v>2.7842000000000002</v>
      </c>
      <c r="E612">
        <v>2.8512</v>
      </c>
      <c r="F612" s="12">
        <v>0</v>
      </c>
    </row>
    <row r="613" spans="1:6">
      <c r="A613" s="9">
        <f>'(1)'!A613</f>
        <v>43174</v>
      </c>
      <c r="B613">
        <v>2.8803000000000001</v>
      </c>
      <c r="C613">
        <v>2.8929999999999998</v>
      </c>
      <c r="D613">
        <v>2.8258000000000001</v>
      </c>
      <c r="E613">
        <v>2.8585000000000003</v>
      </c>
      <c r="F613" s="12">
        <v>0</v>
      </c>
    </row>
    <row r="614" spans="1:6">
      <c r="A614" s="9">
        <f>'(1)'!A614</f>
        <v>43175</v>
      </c>
      <c r="B614">
        <v>2.8512</v>
      </c>
      <c r="C614">
        <v>2.8585000000000003</v>
      </c>
      <c r="D614">
        <v>2.8204000000000002</v>
      </c>
      <c r="E614">
        <v>2.8294000000000001</v>
      </c>
      <c r="F614" s="12">
        <v>0</v>
      </c>
    </row>
    <row r="615" spans="1:6">
      <c r="A615" s="9">
        <f>'(1)'!A615</f>
        <v>43178</v>
      </c>
      <c r="B615">
        <v>2.8311999999999999</v>
      </c>
      <c r="C615">
        <v>2.9186000000000001</v>
      </c>
      <c r="D615">
        <v>2.8058999999999998</v>
      </c>
      <c r="E615">
        <v>2.9022000000000001</v>
      </c>
      <c r="F615" s="12">
        <v>0</v>
      </c>
    </row>
    <row r="616" spans="1:6">
      <c r="A616" s="9">
        <f>'(1)'!A616</f>
        <v>43179</v>
      </c>
      <c r="B616">
        <v>2.9058000000000002</v>
      </c>
      <c r="C616">
        <v>2.9424000000000001</v>
      </c>
      <c r="D616">
        <v>2.8803000000000001</v>
      </c>
      <c r="E616">
        <v>2.9095</v>
      </c>
      <c r="F616" s="12">
        <v>0</v>
      </c>
    </row>
    <row r="617" spans="1:6">
      <c r="A617" s="9">
        <f>'(1)'!A617</f>
        <v>43180</v>
      </c>
      <c r="B617">
        <v>2.9095</v>
      </c>
      <c r="C617">
        <v>2.9096000000000002</v>
      </c>
      <c r="D617">
        <v>2.8475999999999999</v>
      </c>
      <c r="E617">
        <v>2.8749000000000002</v>
      </c>
      <c r="F617" s="12">
        <v>0</v>
      </c>
    </row>
    <row r="618" spans="1:6">
      <c r="A618" s="9">
        <f>'(1)'!A618</f>
        <v>43181</v>
      </c>
      <c r="B618">
        <v>2.8749000000000002</v>
      </c>
      <c r="C618">
        <v>2.8749000000000002</v>
      </c>
      <c r="D618">
        <v>2.8749000000000002</v>
      </c>
      <c r="E618">
        <v>2.8749000000000002</v>
      </c>
      <c r="F618" s="12">
        <v>0</v>
      </c>
    </row>
    <row r="619" spans="1:6">
      <c r="A619" s="9">
        <f>'(1)'!A619</f>
        <v>43182</v>
      </c>
      <c r="B619">
        <v>2.8877000000000002</v>
      </c>
      <c r="C619">
        <v>2.9260999999999999</v>
      </c>
      <c r="D619">
        <v>2.8822999999999999</v>
      </c>
      <c r="E619">
        <v>2.8895999999999997</v>
      </c>
      <c r="F619" s="12">
        <v>0</v>
      </c>
    </row>
    <row r="620" spans="1:6">
      <c r="A620" s="9">
        <f>'(1)'!A620</f>
        <v>43185</v>
      </c>
      <c r="B620">
        <v>2.8895999999999997</v>
      </c>
      <c r="C620">
        <v>2.9537</v>
      </c>
      <c r="D620">
        <v>2.875</v>
      </c>
      <c r="E620">
        <v>2.95</v>
      </c>
      <c r="F620" s="12">
        <v>0</v>
      </c>
    </row>
    <row r="621" spans="1:6">
      <c r="A621" s="9">
        <f>'(1)'!A621</f>
        <v>43186</v>
      </c>
      <c r="B621">
        <v>2.9426999999999999</v>
      </c>
      <c r="C621">
        <v>2.9462999999999999</v>
      </c>
      <c r="D621">
        <v>2.9024000000000001</v>
      </c>
      <c r="E621">
        <v>2.9207000000000001</v>
      </c>
      <c r="F621" s="12">
        <v>0</v>
      </c>
    </row>
    <row r="622" spans="1:6">
      <c r="A622" s="9">
        <f>'(1)'!A622</f>
        <v>43187</v>
      </c>
      <c r="B622">
        <v>2.9243999999999999</v>
      </c>
      <c r="C622">
        <v>2.9354</v>
      </c>
      <c r="D622">
        <v>2.8586999999999998</v>
      </c>
      <c r="E622">
        <v>2.8660000000000001</v>
      </c>
      <c r="F622" s="12">
        <v>0</v>
      </c>
    </row>
    <row r="623" spans="1:6">
      <c r="A623" s="9">
        <f>'(1)'!A623</f>
        <v>43188</v>
      </c>
      <c r="B623">
        <v>2.8733</v>
      </c>
      <c r="C623">
        <v>2.8733</v>
      </c>
      <c r="D623">
        <v>2.8296000000000001</v>
      </c>
      <c r="E623">
        <v>2.8622999999999998</v>
      </c>
      <c r="F623" s="12">
        <v>0</v>
      </c>
    </row>
    <row r="624" spans="1:6">
      <c r="A624" s="9">
        <f>'(1)'!A624</f>
        <v>43192</v>
      </c>
      <c r="B624">
        <v>2.8605</v>
      </c>
      <c r="C624">
        <v>2.9226999999999999</v>
      </c>
      <c r="D624">
        <v>2.8460000000000001</v>
      </c>
      <c r="E624">
        <v>2.8933999999999997</v>
      </c>
      <c r="F624" s="12">
        <v>0</v>
      </c>
    </row>
    <row r="625" spans="1:6">
      <c r="A625" s="9">
        <f>'(1)'!A625</f>
        <v>43193</v>
      </c>
      <c r="B625">
        <v>2.8971</v>
      </c>
      <c r="C625">
        <v>2.9098999999999999</v>
      </c>
      <c r="D625">
        <v>2.8605999999999998</v>
      </c>
      <c r="E625">
        <v>2.8605999999999998</v>
      </c>
      <c r="F625" s="12">
        <v>0</v>
      </c>
    </row>
    <row r="626" spans="1:6">
      <c r="A626" s="9">
        <f>'(1)'!A626</f>
        <v>43194</v>
      </c>
      <c r="B626">
        <v>2.8624000000000001</v>
      </c>
      <c r="C626">
        <v>2.8733</v>
      </c>
      <c r="D626">
        <v>2.7932999999999999</v>
      </c>
      <c r="E626">
        <v>2.8077999999999999</v>
      </c>
      <c r="F626" s="12">
        <v>0</v>
      </c>
    </row>
    <row r="627" spans="1:6">
      <c r="A627" s="9">
        <f>'(1)'!A627</f>
        <v>43195</v>
      </c>
      <c r="B627">
        <v>2.8151000000000002</v>
      </c>
      <c r="C627">
        <v>2.8679000000000001</v>
      </c>
      <c r="D627">
        <v>2.7915000000000001</v>
      </c>
      <c r="E627">
        <v>2.8643000000000001</v>
      </c>
      <c r="F627" s="12">
        <v>0</v>
      </c>
    </row>
    <row r="628" spans="1:6">
      <c r="A628" s="9">
        <f>'(1)'!A628</f>
        <v>43196</v>
      </c>
      <c r="B628">
        <v>2.8460999999999999</v>
      </c>
      <c r="C628">
        <v>2.8936000000000002</v>
      </c>
      <c r="D628">
        <v>2.806</v>
      </c>
      <c r="E628">
        <v>2.8807999999999998</v>
      </c>
      <c r="F628" s="12">
        <v>0</v>
      </c>
    </row>
    <row r="629" spans="1:6">
      <c r="A629" s="9">
        <f>'(1)'!A629</f>
        <v>43199</v>
      </c>
      <c r="B629">
        <v>2.8788999999999998</v>
      </c>
      <c r="C629">
        <v>2.9045999999999998</v>
      </c>
      <c r="D629">
        <v>2.8552</v>
      </c>
      <c r="E629">
        <v>2.8862999999999999</v>
      </c>
      <c r="F629" s="12">
        <v>0</v>
      </c>
    </row>
    <row r="630" spans="1:6">
      <c r="A630" s="9">
        <f>'(1)'!A630</f>
        <v>43200</v>
      </c>
      <c r="B630">
        <v>2.8443000000000001</v>
      </c>
      <c r="C630">
        <v>2.8862999999999999</v>
      </c>
      <c r="D630">
        <v>2.8406000000000002</v>
      </c>
      <c r="E630">
        <v>2.8826999999999998</v>
      </c>
      <c r="F630" s="12">
        <v>0</v>
      </c>
    </row>
    <row r="631" spans="1:6">
      <c r="A631" s="9">
        <f>'(1)'!A631</f>
        <v>43201</v>
      </c>
      <c r="B631">
        <v>2.8826999999999998</v>
      </c>
      <c r="C631">
        <v>2.89</v>
      </c>
      <c r="D631">
        <v>2.8460999999999999</v>
      </c>
      <c r="E631">
        <v>2.8571</v>
      </c>
      <c r="F631" s="12">
        <v>0</v>
      </c>
    </row>
    <row r="632" spans="1:6">
      <c r="A632" s="9">
        <f>'(1)'!A632</f>
        <v>43202</v>
      </c>
      <c r="B632">
        <v>2.8679999999999999</v>
      </c>
      <c r="C632">
        <v>2.9121000000000001</v>
      </c>
      <c r="D632">
        <v>2.8645</v>
      </c>
      <c r="E632">
        <v>2.8938000000000001</v>
      </c>
      <c r="F632" s="12">
        <v>0</v>
      </c>
    </row>
    <row r="633" spans="1:6">
      <c r="A633" s="9">
        <f>'(1)'!A633</f>
        <v>43203</v>
      </c>
      <c r="B633">
        <v>2.9011</v>
      </c>
      <c r="C633">
        <v>2.9083999999999999</v>
      </c>
      <c r="D633">
        <v>2.8608000000000002</v>
      </c>
      <c r="E633">
        <v>2.8681000000000001</v>
      </c>
      <c r="F633" s="12">
        <v>0</v>
      </c>
    </row>
    <row r="634" spans="1:6">
      <c r="A634" s="9">
        <f>'(1)'!A634</f>
        <v>43206</v>
      </c>
      <c r="B634">
        <v>2.8717999999999999</v>
      </c>
      <c r="C634">
        <v>2.8810000000000002</v>
      </c>
      <c r="D634">
        <v>2.8279999999999998</v>
      </c>
      <c r="E634">
        <v>2.8426</v>
      </c>
      <c r="F634" s="12">
        <v>0</v>
      </c>
    </row>
    <row r="635" spans="1:6">
      <c r="A635" s="9">
        <f>'(1)'!A635</f>
        <v>43207</v>
      </c>
      <c r="B635">
        <v>2.8407</v>
      </c>
      <c r="C635">
        <v>2.8553999999999999</v>
      </c>
      <c r="D635">
        <v>2.7988</v>
      </c>
      <c r="E635">
        <v>2.8170000000000002</v>
      </c>
      <c r="F635" s="12">
        <v>0</v>
      </c>
    </row>
    <row r="636" spans="1:6">
      <c r="A636" s="9">
        <f>'(1)'!A636</f>
        <v>43208</v>
      </c>
      <c r="B636">
        <v>2.8151999999999999</v>
      </c>
      <c r="C636">
        <v>2.8334999999999999</v>
      </c>
      <c r="D636">
        <v>2.7951999999999999</v>
      </c>
      <c r="E636">
        <v>2.8279999999999998</v>
      </c>
      <c r="F636" s="12">
        <v>0</v>
      </c>
    </row>
    <row r="637" spans="1:6">
      <c r="A637" s="9">
        <f>'(1)'!A637</f>
        <v>43209</v>
      </c>
      <c r="B637">
        <v>2.8298000000000001</v>
      </c>
      <c r="C637">
        <v>2.8573</v>
      </c>
      <c r="D637">
        <v>2.8079999999999998</v>
      </c>
      <c r="E637">
        <v>2.8445</v>
      </c>
      <c r="F637" s="12">
        <v>0</v>
      </c>
    </row>
    <row r="638" spans="1:6">
      <c r="A638" s="9">
        <f>'(1)'!A638</f>
        <v>43210</v>
      </c>
      <c r="B638">
        <v>2.8536000000000001</v>
      </c>
      <c r="C638">
        <v>2.8774999999999999</v>
      </c>
      <c r="D638">
        <v>2.8317000000000001</v>
      </c>
      <c r="E638">
        <v>2.8555000000000001</v>
      </c>
      <c r="F638" s="12">
        <v>0</v>
      </c>
    </row>
    <row r="639" spans="1:6">
      <c r="A639" s="9">
        <f>'(1)'!A639</f>
        <v>43213</v>
      </c>
      <c r="B639">
        <v>2.8517999999999999</v>
      </c>
      <c r="C639">
        <v>2.8996</v>
      </c>
      <c r="D639">
        <v>2.85</v>
      </c>
      <c r="E639">
        <v>2.8959000000000001</v>
      </c>
      <c r="F639" s="12">
        <v>0</v>
      </c>
    </row>
    <row r="640" spans="1:6">
      <c r="A640" s="9">
        <f>'(1)'!A640</f>
        <v>43214</v>
      </c>
      <c r="B640">
        <v>2.883</v>
      </c>
      <c r="C640">
        <v>2.9346000000000001</v>
      </c>
      <c r="D640">
        <v>2.8702000000000001</v>
      </c>
      <c r="E640">
        <v>2.883</v>
      </c>
      <c r="F640" s="12">
        <v>0</v>
      </c>
    </row>
    <row r="641" spans="1:6">
      <c r="A641" s="9">
        <f>'(1)'!A641</f>
        <v>43215</v>
      </c>
      <c r="B641">
        <v>2.8811999999999998</v>
      </c>
      <c r="C641">
        <v>2.8867000000000003</v>
      </c>
      <c r="D641">
        <v>2.7970999999999999</v>
      </c>
      <c r="E641">
        <v>2.8243999999999998</v>
      </c>
      <c r="F641" s="12">
        <v>0</v>
      </c>
    </row>
    <row r="642" spans="1:6">
      <c r="A642" s="9">
        <f>'(1)'!A642</f>
        <v>43216</v>
      </c>
      <c r="B642">
        <v>2.8062</v>
      </c>
      <c r="C642">
        <v>2.8500999999999999</v>
      </c>
      <c r="D642">
        <v>2.7898000000000001</v>
      </c>
      <c r="E642">
        <v>2.8134999999999999</v>
      </c>
      <c r="F642" s="12">
        <v>0</v>
      </c>
    </row>
    <row r="643" spans="1:6">
      <c r="A643" s="9">
        <f>'(1)'!A643</f>
        <v>43217</v>
      </c>
      <c r="B643">
        <v>2.819</v>
      </c>
      <c r="C643">
        <v>2.8538000000000001</v>
      </c>
      <c r="D643">
        <v>2.8134999999999999</v>
      </c>
      <c r="E643">
        <v>2.8519999999999999</v>
      </c>
      <c r="F643" s="12">
        <v>0</v>
      </c>
    </row>
    <row r="644" spans="1:6">
      <c r="A644" s="9">
        <f>'(1)'!A644</f>
        <v>43220</v>
      </c>
      <c r="B644">
        <v>2.8519999999999999</v>
      </c>
      <c r="C644">
        <v>2.8574999999999999</v>
      </c>
      <c r="D644">
        <v>2.7679999999999998</v>
      </c>
      <c r="E644">
        <v>2.7753000000000001</v>
      </c>
      <c r="F644" s="12">
        <v>0</v>
      </c>
    </row>
    <row r="645" spans="1:6">
      <c r="A645" s="9">
        <f>'(1)'!A645</f>
        <v>43221</v>
      </c>
      <c r="B645">
        <v>2.7770999999999999</v>
      </c>
      <c r="C645">
        <v>2.7880000000000003</v>
      </c>
      <c r="D645">
        <v>2.7425000000000002</v>
      </c>
      <c r="E645">
        <v>2.7806999999999999</v>
      </c>
      <c r="F645" s="12">
        <v>0</v>
      </c>
    </row>
    <row r="646" spans="1:6">
      <c r="A646" s="9">
        <f>'(1)'!A646</f>
        <v>43222</v>
      </c>
      <c r="B646">
        <v>2.7824999999999998</v>
      </c>
      <c r="C646">
        <v>2.7898000000000001</v>
      </c>
      <c r="D646">
        <v>2.7370999999999999</v>
      </c>
      <c r="E646">
        <v>2.7389000000000001</v>
      </c>
      <c r="F646" s="12">
        <v>0</v>
      </c>
    </row>
    <row r="647" spans="1:6">
      <c r="A647" s="9">
        <f>'(1)'!A647</f>
        <v>43223</v>
      </c>
      <c r="B647">
        <v>2.7389000000000001</v>
      </c>
      <c r="C647">
        <v>2.7389000000000001</v>
      </c>
      <c r="D647">
        <v>2.7389000000000001</v>
      </c>
      <c r="E647">
        <v>2.7389000000000001</v>
      </c>
      <c r="F647" s="12">
        <v>0</v>
      </c>
    </row>
    <row r="648" spans="1:6">
      <c r="A648" s="9">
        <f>'(1)'!A648</f>
        <v>43224</v>
      </c>
      <c r="B648">
        <v>2.7589000000000001</v>
      </c>
      <c r="C648">
        <v>2.7715999999999998</v>
      </c>
      <c r="D648">
        <v>2.7153</v>
      </c>
      <c r="E648">
        <v>2.7298</v>
      </c>
      <c r="F648" s="12">
        <v>0</v>
      </c>
    </row>
    <row r="649" spans="1:6">
      <c r="A649" s="9">
        <f>'(1)'!A649</f>
        <v>43227</v>
      </c>
      <c r="B649">
        <v>2.7370999999999999</v>
      </c>
      <c r="C649">
        <v>2.7881</v>
      </c>
      <c r="D649">
        <v>2.7334000000000001</v>
      </c>
      <c r="E649">
        <v>2.7753000000000001</v>
      </c>
      <c r="F649" s="12">
        <v>0</v>
      </c>
    </row>
    <row r="650" spans="1:6">
      <c r="A650" s="9">
        <f>'(1)'!A650</f>
        <v>43228</v>
      </c>
      <c r="B650">
        <v>2.7734999999999999</v>
      </c>
      <c r="C650">
        <v>2.8082000000000003</v>
      </c>
      <c r="D650">
        <v>2.7461000000000002</v>
      </c>
      <c r="E650">
        <v>2.8026999999999997</v>
      </c>
      <c r="F650" s="12">
        <v>0</v>
      </c>
    </row>
    <row r="651" spans="1:6">
      <c r="A651" s="9">
        <f>'(1)'!A651</f>
        <v>43229</v>
      </c>
      <c r="B651">
        <v>2.8063000000000002</v>
      </c>
      <c r="C651">
        <v>2.8357000000000001</v>
      </c>
      <c r="D651">
        <v>2.8026999999999997</v>
      </c>
      <c r="E651">
        <v>2.8319999999999999</v>
      </c>
      <c r="F651" s="12">
        <v>0</v>
      </c>
    </row>
    <row r="652" spans="1:6">
      <c r="A652" s="9">
        <f>'(1)'!A652</f>
        <v>43230</v>
      </c>
      <c r="B652">
        <v>2.8136999999999999</v>
      </c>
      <c r="C652">
        <v>2.8284000000000002</v>
      </c>
      <c r="D652">
        <v>2.7679999999999998</v>
      </c>
      <c r="E652">
        <v>2.7734999999999999</v>
      </c>
      <c r="F652" s="12">
        <v>0</v>
      </c>
    </row>
    <row r="653" spans="1:6">
      <c r="A653" s="9">
        <f>'(1)'!A653</f>
        <v>43231</v>
      </c>
      <c r="B653">
        <v>2.7843999999999998</v>
      </c>
      <c r="C653">
        <v>2.8101000000000003</v>
      </c>
      <c r="D653">
        <v>2.7698</v>
      </c>
      <c r="E653">
        <v>2.7789999999999999</v>
      </c>
      <c r="F653" s="12">
        <v>0</v>
      </c>
    </row>
    <row r="654" spans="1:6">
      <c r="A654" s="9">
        <f>'(1)'!A654</f>
        <v>43234</v>
      </c>
      <c r="B654">
        <v>2.7826</v>
      </c>
      <c r="C654">
        <v>2.8101000000000003</v>
      </c>
      <c r="D654">
        <v>2.7770999999999999</v>
      </c>
      <c r="E654">
        <v>2.8008999999999999</v>
      </c>
      <c r="F654" s="12">
        <v>0</v>
      </c>
    </row>
    <row r="655" spans="1:6">
      <c r="A655" s="9">
        <f>'(1)'!A655</f>
        <v>43235</v>
      </c>
      <c r="B655">
        <v>2.8008999999999999</v>
      </c>
      <c r="C655">
        <v>2.8026999999999997</v>
      </c>
      <c r="D655">
        <v>2.7534000000000001</v>
      </c>
      <c r="E655">
        <v>2.7808000000000002</v>
      </c>
      <c r="F655" s="12">
        <v>0</v>
      </c>
    </row>
    <row r="656" spans="1:6">
      <c r="A656" s="9">
        <f>'(1)'!A656</f>
        <v>43236</v>
      </c>
      <c r="B656">
        <v>2.7789999999999999</v>
      </c>
      <c r="C656">
        <v>2.8412999999999999</v>
      </c>
      <c r="D656">
        <v>2.7698</v>
      </c>
      <c r="E656">
        <v>2.8357999999999999</v>
      </c>
      <c r="F656" s="12">
        <v>0</v>
      </c>
    </row>
    <row r="657" spans="1:6">
      <c r="A657" s="9">
        <f>'(1)'!A657</f>
        <v>43237</v>
      </c>
      <c r="B657">
        <v>2.8228999999999997</v>
      </c>
      <c r="C657">
        <v>2.8468999999999998</v>
      </c>
      <c r="D657">
        <v>2.8138000000000001</v>
      </c>
      <c r="E657">
        <v>2.8266999999999998</v>
      </c>
      <c r="F657" s="12">
        <v>0</v>
      </c>
    </row>
    <row r="658" spans="1:6">
      <c r="A658" s="9">
        <f>'(1)'!A658</f>
        <v>43238</v>
      </c>
      <c r="B658">
        <v>2.8414000000000001</v>
      </c>
      <c r="C658">
        <v>2.8635000000000002</v>
      </c>
      <c r="D658">
        <v>2.823</v>
      </c>
      <c r="E658">
        <v>2.8266999999999998</v>
      </c>
      <c r="F658" s="12">
        <v>0</v>
      </c>
    </row>
    <row r="659" spans="1:6">
      <c r="A659" s="9">
        <f>'(1)'!A659</f>
        <v>43241</v>
      </c>
      <c r="B659">
        <v>2.8285</v>
      </c>
      <c r="C659">
        <v>2.8451</v>
      </c>
      <c r="D659">
        <v>2.8120000000000003</v>
      </c>
      <c r="E659">
        <v>2.8285</v>
      </c>
      <c r="F659" s="12">
        <v>0</v>
      </c>
    </row>
    <row r="660" spans="1:6">
      <c r="A660" s="9">
        <f>'(1)'!A660</f>
        <v>43242</v>
      </c>
      <c r="B660">
        <v>2.8247999999999998</v>
      </c>
      <c r="C660">
        <v>2.8746</v>
      </c>
      <c r="D660">
        <v>2.8212000000000002</v>
      </c>
      <c r="E660">
        <v>2.8727999999999998</v>
      </c>
      <c r="F660" s="12">
        <v>0</v>
      </c>
    </row>
    <row r="661" spans="1:6">
      <c r="A661" s="9">
        <f>'(1)'!A661</f>
        <v>43243</v>
      </c>
      <c r="B661">
        <v>2.8727999999999998</v>
      </c>
      <c r="C661">
        <v>2.9321000000000002</v>
      </c>
      <c r="D661">
        <v>2.8599000000000001</v>
      </c>
      <c r="E661">
        <v>2.9098000000000002</v>
      </c>
      <c r="F661" s="12">
        <v>0</v>
      </c>
    </row>
    <row r="662" spans="1:6">
      <c r="A662" s="9">
        <f>'(1)'!A662</f>
        <v>43244</v>
      </c>
      <c r="B662">
        <v>2.9135</v>
      </c>
      <c r="C662">
        <v>2.9601999999999999</v>
      </c>
      <c r="D662">
        <v>2.9024999999999999</v>
      </c>
      <c r="E662">
        <v>2.9601999999999999</v>
      </c>
      <c r="F662" s="12">
        <v>0</v>
      </c>
    </row>
    <row r="663" spans="1:6">
      <c r="A663" s="9">
        <f>'(1)'!A663</f>
        <v>43245</v>
      </c>
      <c r="B663">
        <v>2.9657999999999998</v>
      </c>
      <c r="C663">
        <v>2.9957000000000003</v>
      </c>
      <c r="D663">
        <v>2.9601999999999999</v>
      </c>
      <c r="E663">
        <v>2.9752000000000001</v>
      </c>
      <c r="F663" s="12">
        <v>0</v>
      </c>
    </row>
    <row r="664" spans="1:6">
      <c r="A664" s="9">
        <f>'(1)'!A664</f>
        <v>43249</v>
      </c>
      <c r="B664">
        <v>2.9752000000000001</v>
      </c>
      <c r="C664">
        <v>3.0013999999999998</v>
      </c>
      <c r="D664">
        <v>2.9546999999999999</v>
      </c>
      <c r="E664">
        <v>2.9995000000000003</v>
      </c>
      <c r="F664" s="12">
        <v>0</v>
      </c>
    </row>
    <row r="665" spans="1:6">
      <c r="A665" s="9">
        <f>'(1)'!A665</f>
        <v>43250</v>
      </c>
      <c r="B665">
        <v>2.9939</v>
      </c>
      <c r="C665">
        <v>3.0333999999999999</v>
      </c>
      <c r="D665">
        <v>2.9882999999999997</v>
      </c>
      <c r="E665">
        <v>3.0259</v>
      </c>
      <c r="F665" s="12">
        <v>0</v>
      </c>
    </row>
    <row r="666" spans="1:6">
      <c r="A666" s="9">
        <f>'(1)'!A666</f>
        <v>43251</v>
      </c>
      <c r="B666">
        <v>3.0202</v>
      </c>
      <c r="C666">
        <v>3.0314999999999999</v>
      </c>
      <c r="D666">
        <v>2.9790999999999999</v>
      </c>
      <c r="E666">
        <v>2.9809000000000001</v>
      </c>
      <c r="F666" s="12">
        <v>0</v>
      </c>
    </row>
    <row r="667" spans="1:6">
      <c r="A667" s="9">
        <f>'(1)'!A667</f>
        <v>43252</v>
      </c>
      <c r="B667">
        <v>2.9828000000000001</v>
      </c>
      <c r="C667">
        <v>2.9847000000000001</v>
      </c>
      <c r="D667">
        <v>2.9531000000000001</v>
      </c>
      <c r="E667">
        <v>2.9567999999999999</v>
      </c>
      <c r="F667" s="12">
        <v>0</v>
      </c>
    </row>
    <row r="668" spans="1:6">
      <c r="A668" s="9">
        <f>'(1)'!A668</f>
        <v>43255</v>
      </c>
      <c r="B668">
        <v>2.9586999999999999</v>
      </c>
      <c r="C668">
        <v>2.9699</v>
      </c>
      <c r="D668">
        <v>2.9325999999999999</v>
      </c>
      <c r="E668">
        <v>2.9531000000000001</v>
      </c>
      <c r="F668" s="12">
        <v>0</v>
      </c>
    </row>
    <row r="669" spans="1:6">
      <c r="A669" s="9">
        <f>'(1)'!A669</f>
        <v>43256</v>
      </c>
      <c r="B669">
        <v>2.9586999999999999</v>
      </c>
      <c r="C669">
        <v>2.9775</v>
      </c>
      <c r="D669">
        <v>2.9476</v>
      </c>
      <c r="E669">
        <v>2.9643999999999999</v>
      </c>
      <c r="F669" s="12">
        <v>0</v>
      </c>
    </row>
    <row r="670" spans="1:6">
      <c r="A670" s="9">
        <f>'(1)'!A670</f>
        <v>43257</v>
      </c>
      <c r="B670">
        <v>2.9661999999999997</v>
      </c>
      <c r="C670">
        <v>2.9943999999999997</v>
      </c>
      <c r="D670">
        <v>2.9550999999999998</v>
      </c>
      <c r="E670">
        <v>2.9662999999999999</v>
      </c>
      <c r="F670" s="12">
        <v>0</v>
      </c>
    </row>
    <row r="671" spans="1:6">
      <c r="A671" s="9">
        <f>'(1)'!A671</f>
        <v>43258</v>
      </c>
      <c r="B671">
        <v>2.9645000000000001</v>
      </c>
      <c r="C671">
        <v>2.9756999999999998</v>
      </c>
      <c r="D671">
        <v>2.9253</v>
      </c>
      <c r="E671">
        <v>2.9458000000000002</v>
      </c>
      <c r="F671" s="12">
        <v>0</v>
      </c>
    </row>
    <row r="672" spans="1:6">
      <c r="A672" s="9">
        <f>'(1)'!A672</f>
        <v>43259</v>
      </c>
      <c r="B672">
        <v>2.9459</v>
      </c>
      <c r="C672">
        <v>2.9628000000000001</v>
      </c>
      <c r="D672">
        <v>2.9085999999999999</v>
      </c>
      <c r="E672">
        <v>2.9497</v>
      </c>
      <c r="F672" s="12">
        <v>0</v>
      </c>
    </row>
    <row r="673" spans="1:6">
      <c r="A673" s="9">
        <f>'(1)'!A673</f>
        <v>43262</v>
      </c>
      <c r="B673">
        <v>2.9515000000000002</v>
      </c>
      <c r="C673">
        <v>2.9590999999999998</v>
      </c>
      <c r="D673">
        <v>2.9348000000000001</v>
      </c>
      <c r="E673">
        <v>2.9497</v>
      </c>
      <c r="F673" s="12">
        <v>0</v>
      </c>
    </row>
    <row r="674" spans="1:6">
      <c r="A674" s="9">
        <f>'(1)'!A674</f>
        <v>43263</v>
      </c>
      <c r="B674">
        <v>2.9478</v>
      </c>
      <c r="C674">
        <v>2.9854000000000003</v>
      </c>
      <c r="D674">
        <v>2.9422999999999999</v>
      </c>
      <c r="E674">
        <v>2.976</v>
      </c>
      <c r="F674" s="12">
        <v>0</v>
      </c>
    </row>
    <row r="675" spans="1:6">
      <c r="A675" s="9">
        <f>'(1)'!A675</f>
        <v>43264</v>
      </c>
      <c r="B675">
        <v>2.9722</v>
      </c>
      <c r="C675">
        <v>3.0116999999999998</v>
      </c>
      <c r="D675">
        <v>2.9722</v>
      </c>
      <c r="E675">
        <v>3.0042</v>
      </c>
      <c r="F675" s="12">
        <v>0</v>
      </c>
    </row>
    <row r="676" spans="1:6">
      <c r="A676" s="9">
        <f>'(1)'!A676</f>
        <v>43265</v>
      </c>
      <c r="B676">
        <v>2.9933000000000001</v>
      </c>
      <c r="C676">
        <v>2.9933000000000001</v>
      </c>
      <c r="D676">
        <v>2.9422000000000001</v>
      </c>
      <c r="E676">
        <v>2.9622000000000002</v>
      </c>
      <c r="F676" s="12">
        <v>0</v>
      </c>
    </row>
    <row r="677" spans="1:6">
      <c r="A677" s="9">
        <f>'(1)'!A677</f>
        <v>43266</v>
      </c>
      <c r="B677">
        <v>2.964</v>
      </c>
      <c r="C677">
        <v>2.9805000000000001</v>
      </c>
      <c r="D677">
        <v>2.9458000000000002</v>
      </c>
      <c r="E677">
        <v>2.9695</v>
      </c>
      <c r="F677" s="12">
        <v>0</v>
      </c>
    </row>
    <row r="678" spans="1:6">
      <c r="A678" s="9">
        <f>'(1)'!A678</f>
        <v>43269</v>
      </c>
      <c r="B678">
        <v>2.9731999999999998</v>
      </c>
      <c r="C678">
        <v>3.0043000000000002</v>
      </c>
      <c r="D678">
        <v>2.9567000000000001</v>
      </c>
      <c r="E678">
        <v>3.0024000000000002</v>
      </c>
      <c r="F678" s="12">
        <v>0</v>
      </c>
    </row>
    <row r="679" spans="1:6">
      <c r="A679" s="9">
        <f>'(1)'!A679</f>
        <v>43270</v>
      </c>
      <c r="B679">
        <v>3.0005999999999999</v>
      </c>
      <c r="C679">
        <v>3.0926</v>
      </c>
      <c r="D679">
        <v>2.9950999999999999</v>
      </c>
      <c r="E679">
        <v>3.0722999999999998</v>
      </c>
      <c r="F679" s="12">
        <v>0</v>
      </c>
    </row>
    <row r="680" spans="1:6">
      <c r="A680" s="9">
        <f>'(1)'!A680</f>
        <v>43271</v>
      </c>
      <c r="B680">
        <v>3.0668000000000002</v>
      </c>
      <c r="C680">
        <v>3.1019000000000001</v>
      </c>
      <c r="D680">
        <v>3.0558000000000001</v>
      </c>
      <c r="E680">
        <v>3.0964</v>
      </c>
      <c r="F680" s="12">
        <v>0</v>
      </c>
    </row>
    <row r="681" spans="1:6">
      <c r="A681" s="9">
        <f>'(1)'!A681</f>
        <v>43272</v>
      </c>
      <c r="B681">
        <v>3.0945</v>
      </c>
      <c r="C681">
        <v>3.1204999999999998</v>
      </c>
      <c r="D681">
        <v>3.0853000000000002</v>
      </c>
      <c r="E681">
        <v>3.1112000000000002</v>
      </c>
      <c r="F681" s="12">
        <v>0</v>
      </c>
    </row>
    <row r="682" spans="1:6">
      <c r="A682" s="9">
        <f>'(1)'!A682</f>
        <v>43273</v>
      </c>
      <c r="B682">
        <v>3.1149</v>
      </c>
      <c r="C682">
        <v>3.1261000000000001</v>
      </c>
      <c r="D682">
        <v>3.0558999999999998</v>
      </c>
      <c r="E682">
        <v>3.0558999999999998</v>
      </c>
      <c r="F682" s="12">
        <v>0</v>
      </c>
    </row>
    <row r="683" spans="1:6">
      <c r="A683" s="9">
        <f>'(1)'!A683</f>
        <v>43276</v>
      </c>
      <c r="B683">
        <v>3.0762</v>
      </c>
      <c r="C683">
        <v>3.0817999999999999</v>
      </c>
      <c r="D683">
        <v>3.0522999999999998</v>
      </c>
      <c r="E683">
        <v>3.0596000000000001</v>
      </c>
      <c r="F683" s="12">
        <v>0</v>
      </c>
    </row>
    <row r="684" spans="1:6">
      <c r="A684" s="9">
        <f>'(1)'!A684</f>
        <v>43277</v>
      </c>
      <c r="B684">
        <v>3.0558999999999998</v>
      </c>
      <c r="C684">
        <v>3.0781000000000001</v>
      </c>
      <c r="D684">
        <v>3.0486</v>
      </c>
      <c r="E684">
        <v>3.0596999999999999</v>
      </c>
      <c r="F684" s="12">
        <v>0</v>
      </c>
    </row>
    <row r="685" spans="1:6">
      <c r="A685" s="9">
        <f>'(1)'!A685</f>
        <v>43278</v>
      </c>
      <c r="B685">
        <v>3.056</v>
      </c>
      <c r="C685">
        <v>3.0634000000000001</v>
      </c>
      <c r="D685">
        <v>2.988</v>
      </c>
      <c r="E685">
        <v>2.9935</v>
      </c>
      <c r="F685" s="12">
        <v>0</v>
      </c>
    </row>
    <row r="686" spans="1:6">
      <c r="A686" s="9">
        <f>'(1)'!A686</f>
        <v>43279</v>
      </c>
      <c r="B686">
        <v>2.9935</v>
      </c>
      <c r="C686">
        <v>3.0118</v>
      </c>
      <c r="D686">
        <v>2.9531999999999998</v>
      </c>
      <c r="E686">
        <v>2.9769999999999999</v>
      </c>
      <c r="F686" s="12">
        <v>0</v>
      </c>
    </row>
    <row r="687" spans="1:6">
      <c r="A687" s="9">
        <f>'(1)'!A687</f>
        <v>43280</v>
      </c>
      <c r="B687">
        <v>2.9733000000000001</v>
      </c>
      <c r="C687">
        <v>2.9935</v>
      </c>
      <c r="D687">
        <v>2.9203999999999999</v>
      </c>
      <c r="E687">
        <v>2.9313000000000002</v>
      </c>
      <c r="F687" s="12">
        <v>0</v>
      </c>
    </row>
    <row r="688" spans="1:6">
      <c r="A688" s="9">
        <f>'(1)'!A688</f>
        <v>43283</v>
      </c>
      <c r="B688">
        <v>2.9313000000000002</v>
      </c>
      <c r="C688">
        <v>2.9313000000000002</v>
      </c>
      <c r="D688">
        <v>2.9313000000000002</v>
      </c>
      <c r="E688">
        <v>2.9313000000000002</v>
      </c>
      <c r="F688" s="12">
        <v>0</v>
      </c>
    </row>
    <row r="689" spans="1:6">
      <c r="A689" s="9">
        <f>'(1)'!A689</f>
        <v>43284</v>
      </c>
      <c r="B689">
        <v>2.8967000000000001</v>
      </c>
      <c r="C689">
        <v>2.9058000000000002</v>
      </c>
      <c r="D689">
        <v>2.7576000000000001</v>
      </c>
      <c r="E689">
        <v>2.7810000000000001</v>
      </c>
      <c r="F689" s="12">
        <v>0</v>
      </c>
    </row>
    <row r="690" spans="1:6">
      <c r="A690" s="9">
        <f>'(1)'!A690</f>
        <v>43286</v>
      </c>
      <c r="B690">
        <v>2.7593999999999999</v>
      </c>
      <c r="C690">
        <v>2.8839999999999999</v>
      </c>
      <c r="D690">
        <v>2.7593999999999999</v>
      </c>
      <c r="E690">
        <v>2.855</v>
      </c>
      <c r="F690" s="12">
        <v>0</v>
      </c>
    </row>
    <row r="691" spans="1:6">
      <c r="A691" s="9">
        <f>'(1)'!A691</f>
        <v>43287</v>
      </c>
      <c r="B691">
        <v>2.8458999999999999</v>
      </c>
      <c r="C691">
        <v>2.8839999999999999</v>
      </c>
      <c r="D691">
        <v>2.8205999999999998</v>
      </c>
      <c r="E691">
        <v>2.8586</v>
      </c>
      <c r="F691" s="12">
        <v>0</v>
      </c>
    </row>
    <row r="692" spans="1:6">
      <c r="A692" s="9">
        <f>'(1)'!A692</f>
        <v>43290</v>
      </c>
      <c r="B692">
        <v>2.8586</v>
      </c>
      <c r="C692">
        <v>2.9222000000000001</v>
      </c>
      <c r="D692">
        <v>2.8567999999999998</v>
      </c>
      <c r="E692">
        <v>2.9022000000000001</v>
      </c>
      <c r="F692" s="12">
        <v>0</v>
      </c>
    </row>
    <row r="693" spans="1:6">
      <c r="A693" s="9">
        <f>'(1)'!A693</f>
        <v>43291</v>
      </c>
      <c r="B693">
        <v>2.9039999999999999</v>
      </c>
      <c r="C693">
        <v>2.9441999999999999</v>
      </c>
      <c r="D693">
        <v>2.9003999999999999</v>
      </c>
      <c r="E693">
        <v>2.9424000000000001</v>
      </c>
      <c r="F693" s="12">
        <v>0</v>
      </c>
    </row>
    <row r="694" spans="1:6">
      <c r="A694" s="9"/>
      <c r="B694">
        <v>2.9386999999999999</v>
      </c>
      <c r="C694">
        <v>2.9405000000000001</v>
      </c>
      <c r="D694">
        <v>2.8984999999999999</v>
      </c>
      <c r="E694">
        <v>2.9276999999999997</v>
      </c>
      <c r="F694" s="12">
        <v>0</v>
      </c>
    </row>
    <row r="695" spans="1:6">
      <c r="A695" s="9"/>
      <c r="B695">
        <v>2.9276999999999997</v>
      </c>
      <c r="C695">
        <v>2.9790999999999999</v>
      </c>
      <c r="D695">
        <v>2.9241000000000001</v>
      </c>
      <c r="E695">
        <v>2.9717000000000002</v>
      </c>
      <c r="F695" s="12">
        <v>0</v>
      </c>
    </row>
    <row r="696" spans="1:6">
      <c r="A696" s="9"/>
      <c r="B696">
        <v>2.9736000000000002</v>
      </c>
      <c r="C696">
        <v>2.992</v>
      </c>
      <c r="D696">
        <v>2.8839999999999999</v>
      </c>
      <c r="E696">
        <v>2.9203999999999999</v>
      </c>
      <c r="F696" s="12">
        <v>0</v>
      </c>
    </row>
    <row r="697" spans="1:6">
      <c r="A697" s="9"/>
      <c r="B697">
        <v>2.9386999999999999</v>
      </c>
      <c r="C697">
        <v>2.9478999999999997</v>
      </c>
      <c r="D697">
        <v>2.8894000000000002</v>
      </c>
      <c r="E697">
        <v>2.9460999999999999</v>
      </c>
      <c r="F697" s="12">
        <v>0</v>
      </c>
    </row>
    <row r="698" spans="1:6">
      <c r="A698" s="9"/>
      <c r="B698">
        <v>2.9478999999999997</v>
      </c>
      <c r="C698">
        <v>2.9680999999999997</v>
      </c>
      <c r="D698">
        <v>2.9478999999999997</v>
      </c>
      <c r="E698">
        <v>2.9516</v>
      </c>
      <c r="F698" s="12">
        <v>0</v>
      </c>
    </row>
    <row r="699" spans="1:6">
      <c r="A699" s="9"/>
      <c r="B699">
        <v>2.9553000000000003</v>
      </c>
      <c r="C699">
        <v>2.9792000000000001</v>
      </c>
      <c r="D699">
        <v>2.9424000000000001</v>
      </c>
      <c r="E699">
        <v>2.9607999999999999</v>
      </c>
      <c r="F699" s="12">
        <v>0</v>
      </c>
    </row>
    <row r="700" spans="1:6">
      <c r="A700" s="9"/>
      <c r="B700">
        <v>2.9571000000000001</v>
      </c>
      <c r="C700">
        <v>3.0068999999999999</v>
      </c>
      <c r="D700">
        <v>2.948</v>
      </c>
      <c r="E700">
        <v>2.9662999999999999</v>
      </c>
      <c r="F700" s="12">
        <v>0</v>
      </c>
    </row>
    <row r="701" spans="1:6">
      <c r="A701" s="9"/>
      <c r="B701">
        <v>2.9662999999999999</v>
      </c>
      <c r="C701">
        <v>2.9737</v>
      </c>
      <c r="D701">
        <v>2.9260000000000002</v>
      </c>
      <c r="E701">
        <v>2.9351000000000003</v>
      </c>
      <c r="F701" s="12">
        <v>0</v>
      </c>
    </row>
    <row r="702" spans="1:6">
      <c r="A702" s="9"/>
      <c r="B702">
        <v>2.9370000000000003</v>
      </c>
      <c r="C702">
        <v>2.9370000000000003</v>
      </c>
      <c r="D702">
        <v>2.8875999999999999</v>
      </c>
      <c r="E702">
        <v>2.9205000000000001</v>
      </c>
      <c r="F702" s="12">
        <v>0</v>
      </c>
    </row>
    <row r="703" spans="1:6">
      <c r="A703" s="9"/>
      <c r="B703">
        <v>2.9186999999999999</v>
      </c>
      <c r="C703">
        <v>2.9297</v>
      </c>
      <c r="D703">
        <v>2.8986000000000001</v>
      </c>
      <c r="E703">
        <v>2.9169</v>
      </c>
      <c r="F703" s="12">
        <v>0</v>
      </c>
    </row>
    <row r="704" spans="1:6">
      <c r="A704" s="9"/>
      <c r="B704">
        <v>2.8948999999999998</v>
      </c>
      <c r="C704">
        <v>2.9022000000000001</v>
      </c>
      <c r="D704">
        <v>2.8510999999999997</v>
      </c>
      <c r="E704">
        <v>2.8967000000000001</v>
      </c>
      <c r="F704" s="12">
        <v>0</v>
      </c>
    </row>
    <row r="705" spans="1:6">
      <c r="A705" s="9"/>
      <c r="B705">
        <v>2.8967000000000001</v>
      </c>
      <c r="C705">
        <v>2.9388999999999998</v>
      </c>
      <c r="D705">
        <v>2.8803000000000001</v>
      </c>
      <c r="E705">
        <v>2.9388999999999998</v>
      </c>
      <c r="F705" s="12">
        <v>0</v>
      </c>
    </row>
    <row r="706" spans="1:6">
      <c r="A706" s="9"/>
      <c r="B706">
        <v>2.9352</v>
      </c>
      <c r="C706">
        <v>2.9481000000000002</v>
      </c>
      <c r="D706">
        <v>2.8894000000000002</v>
      </c>
      <c r="E706">
        <v>2.8967000000000001</v>
      </c>
      <c r="F706" s="12">
        <v>0</v>
      </c>
    </row>
    <row r="707" spans="1:6">
      <c r="A707" s="9"/>
      <c r="B707">
        <v>2.9022000000000001</v>
      </c>
      <c r="C707">
        <v>2.9260999999999999</v>
      </c>
      <c r="D707">
        <v>2.8912</v>
      </c>
      <c r="E707">
        <v>2.8948999999999998</v>
      </c>
      <c r="F707" s="12">
        <v>0</v>
      </c>
    </row>
    <row r="708" spans="1:6">
      <c r="A708" s="9"/>
      <c r="B708">
        <v>2.8894000000000002</v>
      </c>
      <c r="C708">
        <v>2.8948999999999998</v>
      </c>
      <c r="D708">
        <v>2.8637999999999999</v>
      </c>
      <c r="E708">
        <v>2.8803000000000001</v>
      </c>
      <c r="F708" s="12">
        <v>0</v>
      </c>
    </row>
    <row r="709" spans="1:6">
      <c r="A709" s="9"/>
      <c r="B709">
        <v>2.8803000000000001</v>
      </c>
      <c r="C709">
        <v>2.8986000000000001</v>
      </c>
      <c r="D709">
        <v>2.8637999999999999</v>
      </c>
      <c r="E709">
        <v>2.8765999999999998</v>
      </c>
      <c r="F709" s="12">
        <v>0</v>
      </c>
    </row>
    <row r="710" spans="1:6">
      <c r="A710" s="9"/>
      <c r="B710">
        <v>2.8803000000000001</v>
      </c>
      <c r="C710">
        <v>2.8839000000000001</v>
      </c>
      <c r="D710">
        <v>2.8237000000000001</v>
      </c>
      <c r="E710">
        <v>2.8256000000000001</v>
      </c>
      <c r="F710" s="12">
        <v>0</v>
      </c>
    </row>
    <row r="711" spans="1:6">
      <c r="A711" s="9"/>
      <c r="B711">
        <v>2.831</v>
      </c>
      <c r="C711">
        <v>2.851</v>
      </c>
      <c r="D711">
        <v>2.8201000000000001</v>
      </c>
      <c r="E711">
        <v>2.8365</v>
      </c>
    </row>
    <row r="712" spans="1:6">
      <c r="A712" s="9"/>
      <c r="B712">
        <v>2.8437000000000001</v>
      </c>
      <c r="C712">
        <v>2.8656000000000001</v>
      </c>
      <c r="D712">
        <v>2.831</v>
      </c>
      <c r="E712">
        <v>2.8601000000000001</v>
      </c>
    </row>
    <row r="713" spans="1:6">
      <c r="A713" s="9"/>
      <c r="B713">
        <v>2.8547000000000002</v>
      </c>
      <c r="C713">
        <v>2.8711000000000002</v>
      </c>
      <c r="D713">
        <v>2.8218000000000001</v>
      </c>
      <c r="E713">
        <v>2.8711000000000002</v>
      </c>
    </row>
    <row r="714" spans="1:6">
      <c r="A714" s="9"/>
      <c r="B714">
        <v>2.8693</v>
      </c>
      <c r="C714">
        <v>2.8820999999999999</v>
      </c>
      <c r="D714">
        <v>2.8290999999999999</v>
      </c>
      <c r="E714">
        <v>2.8308999999999997</v>
      </c>
    </row>
    <row r="715" spans="1:6">
      <c r="A715" s="9"/>
      <c r="B715">
        <v>2.8308999999999997</v>
      </c>
      <c r="C715">
        <v>2.8308999999999997</v>
      </c>
      <c r="D715">
        <v>2.8308999999999997</v>
      </c>
      <c r="E715">
        <v>2.8308999999999997</v>
      </c>
    </row>
    <row r="716" spans="1:6">
      <c r="A716" s="9"/>
      <c r="B716">
        <v>2.84</v>
      </c>
      <c r="C716">
        <v>2.8637999999999999</v>
      </c>
      <c r="D716">
        <v>2.8181000000000003</v>
      </c>
      <c r="E716">
        <v>2.8290999999999999</v>
      </c>
    </row>
    <row r="717" spans="1:6">
      <c r="A717" s="9"/>
      <c r="B717">
        <v>2.8308999999999997</v>
      </c>
      <c r="C717">
        <v>2.8473000000000002</v>
      </c>
      <c r="D717">
        <v>2.8052999999999999</v>
      </c>
      <c r="E717">
        <v>2.8216999999999999</v>
      </c>
    </row>
    <row r="718" spans="1:6">
      <c r="A718" s="9"/>
      <c r="B718">
        <v>2.8254000000000001</v>
      </c>
      <c r="C718">
        <v>2.8601000000000001</v>
      </c>
      <c r="D718">
        <v>2.8254000000000001</v>
      </c>
      <c r="E718">
        <v>2.8563999999999998</v>
      </c>
    </row>
    <row r="719" spans="1:6">
      <c r="A719" s="9"/>
      <c r="B719">
        <v>2.8582999999999998</v>
      </c>
      <c r="C719">
        <v>2.8656000000000001</v>
      </c>
      <c r="D719">
        <v>2.8546</v>
      </c>
      <c r="E719">
        <v>2.8656000000000001</v>
      </c>
    </row>
    <row r="720" spans="1:6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Name!B6</f>
        <v>THB Curncy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  <c r="B6">
        <v>17.62</v>
      </c>
      <c r="C6">
        <v>17.850000000000001</v>
      </c>
      <c r="D6">
        <v>16.04</v>
      </c>
      <c r="E6">
        <v>16.05</v>
      </c>
    </row>
    <row r="7" spans="1:7">
      <c r="A7" s="9">
        <f>'(1)'!A7</f>
        <v>42293</v>
      </c>
      <c r="B7">
        <v>15.64</v>
      </c>
      <c r="C7">
        <v>16.86</v>
      </c>
      <c r="D7">
        <v>15.05</v>
      </c>
      <c r="E7">
        <v>15.05</v>
      </c>
    </row>
    <row r="8" spans="1:7">
      <c r="A8" s="9">
        <f>'(1)'!A8</f>
        <v>42296</v>
      </c>
      <c r="B8">
        <v>15.68</v>
      </c>
      <c r="C8">
        <v>16.23</v>
      </c>
      <c r="D8">
        <v>14.82</v>
      </c>
      <c r="E8">
        <v>14.98</v>
      </c>
    </row>
    <row r="9" spans="1:7">
      <c r="A9" s="9">
        <f>'(1)'!A9</f>
        <v>42297</v>
      </c>
      <c r="B9">
        <v>15.17</v>
      </c>
      <c r="C9">
        <v>16.34</v>
      </c>
      <c r="D9">
        <v>14.72</v>
      </c>
      <c r="E9">
        <v>15.75</v>
      </c>
    </row>
    <row r="10" spans="1:7">
      <c r="A10" s="9">
        <f>'(1)'!A10</f>
        <v>42298</v>
      </c>
      <c r="B10">
        <v>14.98</v>
      </c>
      <c r="C10">
        <v>16.7</v>
      </c>
      <c r="D10">
        <v>14.41</v>
      </c>
      <c r="E10">
        <v>16.7</v>
      </c>
    </row>
    <row r="11" spans="1:7">
      <c r="A11" s="9">
        <f>'(1)'!A11</f>
        <v>42299</v>
      </c>
      <c r="B11">
        <v>15.02</v>
      </c>
      <c r="C11">
        <v>15.92</v>
      </c>
      <c r="D11">
        <v>14.45</v>
      </c>
      <c r="E11">
        <v>14.45</v>
      </c>
    </row>
    <row r="12" spans="1:7">
      <c r="A12" s="9">
        <f>'(1)'!A12</f>
        <v>42300</v>
      </c>
      <c r="B12">
        <v>13.46</v>
      </c>
      <c r="C12">
        <v>15.12</v>
      </c>
      <c r="D12">
        <v>13.24</v>
      </c>
      <c r="E12">
        <v>14.46</v>
      </c>
    </row>
    <row r="13" spans="1:7">
      <c r="A13" s="9">
        <f>'(1)'!A13</f>
        <v>42303</v>
      </c>
      <c r="B13">
        <v>14.76</v>
      </c>
      <c r="C13">
        <v>15.43</v>
      </c>
      <c r="D13">
        <v>14.68</v>
      </c>
      <c r="E13">
        <v>15.29</v>
      </c>
    </row>
    <row r="14" spans="1:7">
      <c r="A14" s="9">
        <f>'(1)'!A14</f>
        <v>42304</v>
      </c>
      <c r="B14">
        <v>15.75</v>
      </c>
      <c r="C14">
        <v>15.99</v>
      </c>
      <c r="D14">
        <v>14.78</v>
      </c>
      <c r="E14">
        <v>15.43</v>
      </c>
    </row>
    <row r="15" spans="1:7">
      <c r="A15" s="9">
        <f>'(1)'!A15</f>
        <v>42305</v>
      </c>
      <c r="B15">
        <v>15.14</v>
      </c>
      <c r="C15">
        <v>15.73</v>
      </c>
      <c r="D15">
        <v>12.8</v>
      </c>
      <c r="E15">
        <v>14.33</v>
      </c>
    </row>
    <row r="16" spans="1:7">
      <c r="A16" s="9">
        <f>'(1)'!A16</f>
        <v>42306</v>
      </c>
      <c r="B16">
        <v>14.8</v>
      </c>
      <c r="C16">
        <v>15.46</v>
      </c>
      <c r="D16">
        <v>14.33</v>
      </c>
      <c r="E16">
        <v>14.61</v>
      </c>
    </row>
    <row r="17" spans="1:5">
      <c r="A17" s="9">
        <f>'(1)'!A17</f>
        <v>42307</v>
      </c>
      <c r="B17">
        <v>14.6</v>
      </c>
      <c r="C17">
        <v>15.39</v>
      </c>
      <c r="D17">
        <v>14</v>
      </c>
      <c r="E17">
        <v>15.07</v>
      </c>
    </row>
    <row r="18" spans="1:5">
      <c r="A18" s="9">
        <f>'(1)'!A18</f>
        <v>42310</v>
      </c>
      <c r="B18">
        <v>15.41</v>
      </c>
      <c r="C18">
        <v>15.51</v>
      </c>
      <c r="D18">
        <v>13.67</v>
      </c>
      <c r="E18">
        <v>14.15</v>
      </c>
    </row>
    <row r="19" spans="1:5">
      <c r="A19" s="9">
        <f>'(1)'!A19</f>
        <v>42311</v>
      </c>
      <c r="B19">
        <v>14.33</v>
      </c>
      <c r="C19">
        <v>14.73</v>
      </c>
      <c r="D19">
        <v>13.81</v>
      </c>
      <c r="E19">
        <v>14.54</v>
      </c>
    </row>
    <row r="20" spans="1:5">
      <c r="A20" s="9">
        <f>'(1)'!A20</f>
        <v>42312</v>
      </c>
      <c r="B20">
        <v>14.04</v>
      </c>
      <c r="C20">
        <v>15.88</v>
      </c>
      <c r="D20">
        <v>13.96</v>
      </c>
      <c r="E20">
        <v>15.51</v>
      </c>
    </row>
    <row r="21" spans="1:5">
      <c r="A21" s="9">
        <f>'(1)'!A21</f>
        <v>42313</v>
      </c>
      <c r="B21">
        <v>15.39</v>
      </c>
      <c r="C21">
        <v>16.39</v>
      </c>
      <c r="D21">
        <v>15</v>
      </c>
      <c r="E21">
        <v>15.05</v>
      </c>
    </row>
    <row r="22" spans="1:5">
      <c r="A22" s="9">
        <f>'(1)'!A22</f>
        <v>42314</v>
      </c>
      <c r="B22">
        <v>14.91</v>
      </c>
      <c r="C22">
        <v>16</v>
      </c>
      <c r="D22">
        <v>14.32</v>
      </c>
      <c r="E22">
        <v>14.33</v>
      </c>
    </row>
    <row r="23" spans="1:5">
      <c r="A23" s="9">
        <f>'(1)'!A23</f>
        <v>42317</v>
      </c>
      <c r="B23">
        <v>15.34</v>
      </c>
      <c r="C23">
        <v>17.09</v>
      </c>
      <c r="D23">
        <v>15.14</v>
      </c>
      <c r="E23">
        <v>16.52</v>
      </c>
    </row>
    <row r="24" spans="1:5">
      <c r="A24" s="9">
        <f>'(1)'!A24</f>
        <v>42318</v>
      </c>
      <c r="B24">
        <v>16.690000000000001</v>
      </c>
      <c r="C24">
        <v>16.96</v>
      </c>
      <c r="D24">
        <v>15.24</v>
      </c>
      <c r="E24">
        <v>15.29</v>
      </c>
    </row>
    <row r="25" spans="1:5">
      <c r="A25" s="9">
        <f>'(1)'!A25</f>
        <v>42319</v>
      </c>
      <c r="B25">
        <v>15.07</v>
      </c>
      <c r="C25">
        <v>16.149999999999999</v>
      </c>
      <c r="D25">
        <v>15.02</v>
      </c>
      <c r="E25">
        <v>16.059999999999999</v>
      </c>
    </row>
    <row r="26" spans="1:5">
      <c r="A26" s="9">
        <f>'(1)'!A26</f>
        <v>42320</v>
      </c>
      <c r="B26">
        <v>17.059999999999999</v>
      </c>
      <c r="C26">
        <v>18.5</v>
      </c>
      <c r="D26">
        <v>16.649999999999999</v>
      </c>
      <c r="E26">
        <v>18.37</v>
      </c>
    </row>
    <row r="27" spans="1:5">
      <c r="A27" s="9">
        <f>'(1)'!A27</f>
        <v>42321</v>
      </c>
      <c r="B27">
        <v>18.68</v>
      </c>
      <c r="C27">
        <v>20.67</v>
      </c>
      <c r="D27">
        <v>18.2</v>
      </c>
      <c r="E27">
        <v>20.079999999999998</v>
      </c>
    </row>
    <row r="28" spans="1:5">
      <c r="A28" s="9">
        <f>'(1)'!A28</f>
        <v>42324</v>
      </c>
      <c r="B28">
        <v>20.51</v>
      </c>
      <c r="C28">
        <v>20.55</v>
      </c>
      <c r="D28">
        <v>17.25</v>
      </c>
      <c r="E28">
        <v>18.16</v>
      </c>
    </row>
    <row r="29" spans="1:5">
      <c r="A29" s="9">
        <f>'(1)'!A29</f>
        <v>42325</v>
      </c>
      <c r="B29">
        <v>17.82</v>
      </c>
      <c r="C29">
        <v>19.59</v>
      </c>
      <c r="D29">
        <v>16.86</v>
      </c>
      <c r="E29">
        <v>18.84</v>
      </c>
    </row>
    <row r="30" spans="1:5">
      <c r="A30" s="9">
        <f>'(1)'!A30</f>
        <v>42326</v>
      </c>
      <c r="B30">
        <v>19.010000000000002</v>
      </c>
      <c r="C30">
        <v>19.45</v>
      </c>
      <c r="D30">
        <v>16.8</v>
      </c>
      <c r="E30">
        <v>16.850000000000001</v>
      </c>
    </row>
    <row r="31" spans="1:5">
      <c r="A31" s="9">
        <f>'(1)'!A31</f>
        <v>42327</v>
      </c>
      <c r="B31">
        <v>16.25</v>
      </c>
      <c r="C31">
        <v>18.260000000000002</v>
      </c>
      <c r="D31">
        <v>16</v>
      </c>
      <c r="E31">
        <v>16.989999999999998</v>
      </c>
    </row>
    <row r="32" spans="1:5">
      <c r="A32" s="9">
        <f>'(1)'!A32</f>
        <v>42328</v>
      </c>
      <c r="B32">
        <v>16.13</v>
      </c>
      <c r="C32">
        <v>16.38</v>
      </c>
      <c r="D32">
        <v>15.47</v>
      </c>
      <c r="E32">
        <v>15.47</v>
      </c>
    </row>
    <row r="33" spans="1:5">
      <c r="A33" s="9">
        <f>'(1)'!A33</f>
        <v>42331</v>
      </c>
      <c r="B33">
        <v>16.149999999999999</v>
      </c>
      <c r="C33">
        <v>16.739999999999998</v>
      </c>
      <c r="D33">
        <v>15.38</v>
      </c>
      <c r="E33">
        <v>15.62</v>
      </c>
    </row>
    <row r="34" spans="1:5">
      <c r="A34" s="9">
        <f>'(1)'!A34</f>
        <v>42332</v>
      </c>
      <c r="B34">
        <v>16.53</v>
      </c>
      <c r="C34">
        <v>17.21</v>
      </c>
      <c r="D34">
        <v>15.48</v>
      </c>
      <c r="E34">
        <v>15.93</v>
      </c>
    </row>
    <row r="35" spans="1:5">
      <c r="A35" s="9">
        <f>'(1)'!A35</f>
        <v>42333</v>
      </c>
      <c r="B35">
        <v>15.55</v>
      </c>
      <c r="C35">
        <v>15.89</v>
      </c>
      <c r="D35">
        <v>15.05</v>
      </c>
      <c r="E35">
        <v>15.19</v>
      </c>
    </row>
    <row r="36" spans="1:5">
      <c r="A36" s="9">
        <f>'(1)'!A36</f>
        <v>42335</v>
      </c>
      <c r="B36">
        <v>15.31</v>
      </c>
      <c r="C36">
        <v>16.09</v>
      </c>
      <c r="D36">
        <v>15.12</v>
      </c>
      <c r="E36">
        <v>15.12</v>
      </c>
    </row>
    <row r="37" spans="1:5">
      <c r="A37" s="9">
        <f>'(1)'!A37</f>
        <v>42338</v>
      </c>
      <c r="B37">
        <v>15.55</v>
      </c>
      <c r="C37">
        <v>16.57</v>
      </c>
      <c r="D37">
        <v>15.52</v>
      </c>
      <c r="E37">
        <v>16.13</v>
      </c>
    </row>
    <row r="38" spans="1:5">
      <c r="A38" s="9">
        <f>'(1)'!A38</f>
        <v>42339</v>
      </c>
      <c r="B38">
        <v>15.61</v>
      </c>
      <c r="C38">
        <v>16.34</v>
      </c>
      <c r="D38">
        <v>14.63</v>
      </c>
      <c r="E38">
        <v>14.67</v>
      </c>
    </row>
    <row r="39" spans="1:5">
      <c r="A39" s="9">
        <f>'(1)'!A39</f>
        <v>42340</v>
      </c>
      <c r="B39">
        <v>15.04</v>
      </c>
      <c r="C39">
        <v>16.489999999999998</v>
      </c>
      <c r="D39">
        <v>14.71</v>
      </c>
      <c r="E39">
        <v>15.91</v>
      </c>
    </row>
    <row r="40" spans="1:5">
      <c r="A40" s="9">
        <f>'(1)'!A40</f>
        <v>42341</v>
      </c>
      <c r="B40">
        <v>15.87</v>
      </c>
      <c r="C40">
        <v>19.350000000000001</v>
      </c>
      <c r="D40">
        <v>15.86</v>
      </c>
      <c r="E40">
        <v>18.11</v>
      </c>
    </row>
    <row r="41" spans="1:5">
      <c r="A41" s="9">
        <f>'(1)'!A41</f>
        <v>42342</v>
      </c>
      <c r="B41">
        <v>17.43</v>
      </c>
      <c r="C41">
        <v>17.649999999999999</v>
      </c>
      <c r="D41">
        <v>14.69</v>
      </c>
      <c r="E41">
        <v>14.81</v>
      </c>
    </row>
    <row r="42" spans="1:5">
      <c r="A42" s="9">
        <f>'(1)'!A42</f>
        <v>42345</v>
      </c>
      <c r="B42">
        <v>15.65</v>
      </c>
      <c r="C42">
        <v>17.18</v>
      </c>
      <c r="D42">
        <v>15.58</v>
      </c>
      <c r="E42">
        <v>15.84</v>
      </c>
    </row>
    <row r="43" spans="1:5">
      <c r="A43" s="9">
        <f>'(1)'!A43</f>
        <v>42346</v>
      </c>
      <c r="B43">
        <v>17.690000000000001</v>
      </c>
      <c r="C43">
        <v>18.329999999999998</v>
      </c>
      <c r="D43">
        <v>16.52</v>
      </c>
      <c r="E43">
        <v>17.600000000000001</v>
      </c>
    </row>
    <row r="44" spans="1:5">
      <c r="A44" s="9">
        <f>'(1)'!A44</f>
        <v>42347</v>
      </c>
      <c r="B44">
        <v>18.05</v>
      </c>
      <c r="C44">
        <v>20.13</v>
      </c>
      <c r="D44">
        <v>15.72</v>
      </c>
      <c r="E44">
        <v>19.61</v>
      </c>
    </row>
    <row r="45" spans="1:5">
      <c r="A45" s="9">
        <f>'(1)'!A45</f>
        <v>42348</v>
      </c>
      <c r="B45">
        <v>19.25</v>
      </c>
      <c r="C45">
        <v>19.72</v>
      </c>
      <c r="D45">
        <v>18.13</v>
      </c>
      <c r="E45">
        <v>19.34</v>
      </c>
    </row>
    <row r="46" spans="1:5">
      <c r="A46" s="9">
        <f>'(1)'!A46</f>
        <v>42349</v>
      </c>
      <c r="B46">
        <v>21.36</v>
      </c>
      <c r="C46">
        <v>25.27</v>
      </c>
      <c r="D46">
        <v>20.88</v>
      </c>
      <c r="E46">
        <v>24.39</v>
      </c>
    </row>
    <row r="47" spans="1:5">
      <c r="A47" s="9">
        <f>'(1)'!A47</f>
        <v>42352</v>
      </c>
      <c r="B47">
        <v>24.7</v>
      </c>
      <c r="C47">
        <v>26.81</v>
      </c>
      <c r="D47">
        <v>21.47</v>
      </c>
      <c r="E47">
        <v>22.73</v>
      </c>
    </row>
    <row r="48" spans="1:5">
      <c r="A48" s="9">
        <f>'(1)'!A48</f>
        <v>42353</v>
      </c>
      <c r="B48">
        <v>20.76</v>
      </c>
      <c r="C48">
        <v>21.62</v>
      </c>
      <c r="D48">
        <v>20.02</v>
      </c>
      <c r="E48">
        <v>20.95</v>
      </c>
    </row>
    <row r="49" spans="1:5">
      <c r="A49" s="9">
        <f>'(1)'!A49</f>
        <v>42354</v>
      </c>
      <c r="B49">
        <v>19.25</v>
      </c>
      <c r="C49">
        <v>20.239999999999998</v>
      </c>
      <c r="D49">
        <v>17.12</v>
      </c>
      <c r="E49">
        <v>17.86</v>
      </c>
    </row>
    <row r="50" spans="1:5">
      <c r="A50" s="9">
        <f>'(1)'!A50</f>
        <v>42355</v>
      </c>
      <c r="B50">
        <v>16.18</v>
      </c>
      <c r="C50">
        <v>19.05</v>
      </c>
      <c r="D50">
        <v>16.13</v>
      </c>
      <c r="E50">
        <v>18.940000000000001</v>
      </c>
    </row>
    <row r="51" spans="1:5">
      <c r="A51" s="9">
        <f>'(1)'!A51</f>
        <v>42356</v>
      </c>
      <c r="B51">
        <v>19.34</v>
      </c>
      <c r="C51">
        <v>23.3</v>
      </c>
      <c r="D51">
        <v>18.75</v>
      </c>
      <c r="E51">
        <v>20.7</v>
      </c>
    </row>
    <row r="52" spans="1:5">
      <c r="A52" s="9">
        <f>'(1)'!A52</f>
        <v>42359</v>
      </c>
      <c r="B52">
        <v>19.64</v>
      </c>
      <c r="C52">
        <v>20.21</v>
      </c>
      <c r="D52">
        <v>18.7</v>
      </c>
      <c r="E52">
        <v>18.7</v>
      </c>
    </row>
    <row r="53" spans="1:5">
      <c r="A53" s="9">
        <f>'(1)'!A53</f>
        <v>42360</v>
      </c>
      <c r="B53">
        <v>17.61</v>
      </c>
      <c r="C53">
        <v>18.22</v>
      </c>
      <c r="D53">
        <v>16.600000000000001</v>
      </c>
      <c r="E53">
        <v>16.600000000000001</v>
      </c>
    </row>
    <row r="54" spans="1:5">
      <c r="A54" s="9">
        <f>'(1)'!A54</f>
        <v>42361</v>
      </c>
      <c r="B54">
        <v>15.86</v>
      </c>
      <c r="C54">
        <v>16.25</v>
      </c>
      <c r="D54">
        <v>15.33</v>
      </c>
      <c r="E54">
        <v>15.57</v>
      </c>
    </row>
    <row r="55" spans="1:5">
      <c r="A55" s="9">
        <f>'(1)'!A55</f>
        <v>42362</v>
      </c>
      <c r="B55">
        <v>15.44</v>
      </c>
      <c r="C55">
        <v>15.88</v>
      </c>
      <c r="D55">
        <v>14.45</v>
      </c>
      <c r="E55">
        <v>15.74</v>
      </c>
    </row>
    <row r="56" spans="1:5">
      <c r="A56" s="9">
        <f>'(1)'!A56</f>
        <v>42366</v>
      </c>
      <c r="B56">
        <v>17.649999999999999</v>
      </c>
      <c r="C56">
        <v>18.13</v>
      </c>
      <c r="D56">
        <v>16.88</v>
      </c>
      <c r="E56">
        <v>16.91</v>
      </c>
    </row>
    <row r="57" spans="1:5">
      <c r="A57" s="9">
        <f>'(1)'!A57</f>
        <v>42367</v>
      </c>
      <c r="B57">
        <v>15.91</v>
      </c>
      <c r="C57">
        <v>16.48</v>
      </c>
      <c r="D57">
        <v>15.63</v>
      </c>
      <c r="E57">
        <v>16.079999999999998</v>
      </c>
    </row>
    <row r="58" spans="1:5">
      <c r="A58" s="9">
        <f>'(1)'!A58</f>
        <v>42368</v>
      </c>
      <c r="B58">
        <v>16.5</v>
      </c>
      <c r="C58">
        <v>17.420000000000002</v>
      </c>
      <c r="D58">
        <v>16.5</v>
      </c>
      <c r="E58">
        <v>17.29</v>
      </c>
    </row>
    <row r="59" spans="1:5">
      <c r="A59" s="9">
        <f>'(1)'!A59</f>
        <v>42369</v>
      </c>
      <c r="B59">
        <v>17.97</v>
      </c>
      <c r="C59">
        <v>20.39</v>
      </c>
      <c r="D59">
        <v>17.510000000000002</v>
      </c>
      <c r="E59">
        <v>18.21</v>
      </c>
    </row>
    <row r="60" spans="1:5">
      <c r="A60" s="9">
        <f>'(1)'!A60</f>
        <v>42373</v>
      </c>
      <c r="B60">
        <v>22.48</v>
      </c>
      <c r="C60">
        <v>23.36</v>
      </c>
      <c r="D60">
        <v>20.67</v>
      </c>
      <c r="E60">
        <v>20.7</v>
      </c>
    </row>
    <row r="61" spans="1:5">
      <c r="A61" s="9">
        <f>'(1)'!A61</f>
        <v>42374</v>
      </c>
      <c r="B61">
        <v>20.75</v>
      </c>
      <c r="C61">
        <v>21.06</v>
      </c>
      <c r="D61">
        <v>19.25</v>
      </c>
      <c r="E61">
        <v>19.34</v>
      </c>
    </row>
    <row r="62" spans="1:5">
      <c r="A62" s="9">
        <f>'(1)'!A62</f>
        <v>42375</v>
      </c>
      <c r="B62">
        <v>21.67</v>
      </c>
      <c r="C62">
        <v>21.86</v>
      </c>
      <c r="D62">
        <v>19.8</v>
      </c>
      <c r="E62">
        <v>20.59</v>
      </c>
    </row>
    <row r="63" spans="1:5">
      <c r="A63" s="9">
        <f>'(1)'!A63</f>
        <v>42376</v>
      </c>
      <c r="B63">
        <v>23.22</v>
      </c>
      <c r="C63">
        <v>25.86</v>
      </c>
      <c r="D63">
        <v>22.4</v>
      </c>
      <c r="E63">
        <v>24.99</v>
      </c>
    </row>
    <row r="64" spans="1:5">
      <c r="A64" s="9">
        <f>'(1)'!A64</f>
        <v>42377</v>
      </c>
      <c r="B64">
        <v>22.96</v>
      </c>
      <c r="C64">
        <v>27.08</v>
      </c>
      <c r="D64">
        <v>22.48</v>
      </c>
      <c r="E64">
        <v>27.01</v>
      </c>
    </row>
    <row r="65" spans="1:5">
      <c r="A65" s="9">
        <f>'(1)'!A65</f>
        <v>42380</v>
      </c>
      <c r="B65">
        <v>25.58</v>
      </c>
      <c r="C65">
        <v>27.39</v>
      </c>
      <c r="D65">
        <v>23.83</v>
      </c>
      <c r="E65">
        <v>24.3</v>
      </c>
    </row>
    <row r="66" spans="1:5">
      <c r="A66" s="9">
        <f>'(1)'!A66</f>
        <v>42381</v>
      </c>
      <c r="B66">
        <v>22.97</v>
      </c>
      <c r="C66">
        <v>23.93</v>
      </c>
      <c r="D66">
        <v>21.91</v>
      </c>
      <c r="E66">
        <v>22.47</v>
      </c>
    </row>
    <row r="67" spans="1:5">
      <c r="A67" s="9">
        <f>'(1)'!A67</f>
        <v>42382</v>
      </c>
      <c r="B67">
        <v>21.72</v>
      </c>
      <c r="C67">
        <v>26.11</v>
      </c>
      <c r="D67">
        <v>21.44</v>
      </c>
      <c r="E67">
        <v>25.22</v>
      </c>
    </row>
    <row r="68" spans="1:5">
      <c r="A68" s="9">
        <f>'(1)'!A68</f>
        <v>42383</v>
      </c>
      <c r="B68">
        <v>24.75</v>
      </c>
      <c r="C68">
        <v>26.28</v>
      </c>
      <c r="D68">
        <v>23.07</v>
      </c>
      <c r="E68">
        <v>23.95</v>
      </c>
    </row>
    <row r="69" spans="1:5">
      <c r="A69" s="9">
        <f>'(1)'!A69</f>
        <v>42384</v>
      </c>
      <c r="B69">
        <v>28.96</v>
      </c>
      <c r="C69">
        <v>30.95</v>
      </c>
      <c r="D69">
        <v>26.67</v>
      </c>
      <c r="E69">
        <v>27.02</v>
      </c>
    </row>
    <row r="70" spans="1:5">
      <c r="A70" s="9">
        <f>'(1)'!A70</f>
        <v>42388</v>
      </c>
      <c r="B70">
        <v>25.4</v>
      </c>
      <c r="C70">
        <v>27.59</v>
      </c>
      <c r="D70">
        <v>25.21</v>
      </c>
      <c r="E70">
        <v>26.05</v>
      </c>
    </row>
    <row r="71" spans="1:5">
      <c r="A71" s="9">
        <f>'(1)'!A71</f>
        <v>42389</v>
      </c>
      <c r="B71">
        <v>27.78</v>
      </c>
      <c r="C71">
        <v>32.090000000000003</v>
      </c>
      <c r="D71">
        <v>26.59</v>
      </c>
      <c r="E71">
        <v>27.59</v>
      </c>
    </row>
    <row r="72" spans="1:5">
      <c r="A72" s="9">
        <f>'(1)'!A72</f>
        <v>42390</v>
      </c>
      <c r="B72">
        <v>27.79</v>
      </c>
      <c r="C72">
        <v>28.43</v>
      </c>
      <c r="D72">
        <v>25.01</v>
      </c>
      <c r="E72">
        <v>26.69</v>
      </c>
    </row>
    <row r="73" spans="1:5">
      <c r="A73" s="9">
        <f>'(1)'!A73</f>
        <v>42391</v>
      </c>
      <c r="B73">
        <v>24.21</v>
      </c>
      <c r="C73">
        <v>24.55</v>
      </c>
      <c r="D73">
        <v>22.22</v>
      </c>
      <c r="E73">
        <v>22.34</v>
      </c>
    </row>
    <row r="74" spans="1:5">
      <c r="A74" s="9">
        <f>'(1)'!A74</f>
        <v>42394</v>
      </c>
      <c r="B74">
        <v>23.3</v>
      </c>
      <c r="C74">
        <v>24.31</v>
      </c>
      <c r="D74">
        <v>22.38</v>
      </c>
      <c r="E74">
        <v>24.15</v>
      </c>
    </row>
    <row r="75" spans="1:5">
      <c r="A75" s="9">
        <f>'(1)'!A75</f>
        <v>42395</v>
      </c>
      <c r="B75">
        <v>23.75</v>
      </c>
      <c r="C75">
        <v>24.02</v>
      </c>
      <c r="D75">
        <v>22.33</v>
      </c>
      <c r="E75">
        <v>22.5</v>
      </c>
    </row>
    <row r="76" spans="1:5">
      <c r="A76" s="9">
        <f>'(1)'!A76</f>
        <v>42396</v>
      </c>
      <c r="B76">
        <v>22.88</v>
      </c>
      <c r="C76">
        <v>27.22</v>
      </c>
      <c r="D76">
        <v>20.420000000000002</v>
      </c>
      <c r="E76">
        <v>23.11</v>
      </c>
    </row>
    <row r="77" spans="1:5">
      <c r="A77" s="9">
        <f>'(1)'!A77</f>
        <v>42397</v>
      </c>
      <c r="B77">
        <v>22.15</v>
      </c>
      <c r="C77">
        <v>23.81</v>
      </c>
      <c r="D77">
        <v>21.9</v>
      </c>
      <c r="E77">
        <v>22.42</v>
      </c>
    </row>
    <row r="78" spans="1:5">
      <c r="A78" s="9">
        <f>'(1)'!A78</f>
        <v>42398</v>
      </c>
      <c r="B78">
        <v>21.59</v>
      </c>
      <c r="C78">
        <v>21.74</v>
      </c>
      <c r="D78">
        <v>19.5</v>
      </c>
      <c r="E78">
        <v>20.2</v>
      </c>
    </row>
    <row r="79" spans="1:5">
      <c r="A79" s="9">
        <f>'(1)'!A79</f>
        <v>42401</v>
      </c>
      <c r="B79">
        <v>21.32</v>
      </c>
      <c r="C79">
        <v>23.66</v>
      </c>
      <c r="D79">
        <v>19.61</v>
      </c>
      <c r="E79">
        <v>19.98</v>
      </c>
    </row>
    <row r="80" spans="1:5">
      <c r="A80" s="9">
        <f>'(1)'!A80</f>
        <v>42402</v>
      </c>
      <c r="B80">
        <v>21.34</v>
      </c>
      <c r="C80">
        <v>22.42</v>
      </c>
      <c r="D80">
        <v>21.06</v>
      </c>
      <c r="E80">
        <v>21.98</v>
      </c>
    </row>
    <row r="81" spans="1:5">
      <c r="A81" s="9">
        <f>'(1)'!A81</f>
        <v>42403</v>
      </c>
      <c r="B81">
        <v>21.49</v>
      </c>
      <c r="C81">
        <v>27.7</v>
      </c>
      <c r="D81">
        <v>21.42</v>
      </c>
      <c r="E81">
        <v>21.65</v>
      </c>
    </row>
    <row r="82" spans="1:5">
      <c r="A82" s="9">
        <f>'(1)'!A82</f>
        <v>42404</v>
      </c>
      <c r="B82">
        <v>22.29</v>
      </c>
      <c r="C82">
        <v>23.14</v>
      </c>
      <c r="D82">
        <v>21.24</v>
      </c>
      <c r="E82">
        <v>21.84</v>
      </c>
    </row>
    <row r="83" spans="1:5">
      <c r="A83" s="9">
        <f>'(1)'!A83</f>
        <v>42405</v>
      </c>
      <c r="B83">
        <v>22.09</v>
      </c>
      <c r="C83">
        <v>24.11</v>
      </c>
      <c r="D83">
        <v>21.91</v>
      </c>
      <c r="E83">
        <v>23.38</v>
      </c>
    </row>
    <row r="84" spans="1:5">
      <c r="A84" s="9">
        <f>'(1)'!A84</f>
        <v>42408</v>
      </c>
      <c r="B84">
        <v>25.89</v>
      </c>
      <c r="C84">
        <v>27.72</v>
      </c>
      <c r="D84">
        <v>25.56</v>
      </c>
      <c r="E84">
        <v>26</v>
      </c>
    </row>
    <row r="85" spans="1:5">
      <c r="A85" s="9">
        <f>'(1)'!A85</f>
        <v>42409</v>
      </c>
      <c r="B85">
        <v>28.3</v>
      </c>
      <c r="C85">
        <v>28.31</v>
      </c>
      <c r="D85">
        <v>25.99</v>
      </c>
      <c r="E85">
        <v>26.54</v>
      </c>
    </row>
    <row r="86" spans="1:5">
      <c r="A86" s="9">
        <f>'(1)'!A86</f>
        <v>42410</v>
      </c>
      <c r="B86">
        <v>25.75</v>
      </c>
      <c r="C86">
        <v>26.6</v>
      </c>
      <c r="D86">
        <v>24.47</v>
      </c>
      <c r="E86">
        <v>26.29</v>
      </c>
    </row>
    <row r="87" spans="1:5">
      <c r="A87" s="9">
        <f>'(1)'!A87</f>
        <v>42411</v>
      </c>
      <c r="B87">
        <v>29.01</v>
      </c>
      <c r="C87">
        <v>30.9</v>
      </c>
      <c r="D87">
        <v>26.67</v>
      </c>
      <c r="E87">
        <v>28.14</v>
      </c>
    </row>
    <row r="88" spans="1:5">
      <c r="A88" s="9">
        <f>'(1)'!A88</f>
        <v>42412</v>
      </c>
      <c r="B88">
        <v>27.16</v>
      </c>
      <c r="C88">
        <v>27.57</v>
      </c>
      <c r="D88">
        <v>24.92</v>
      </c>
      <c r="E88">
        <v>25.4</v>
      </c>
    </row>
    <row r="89" spans="1:5">
      <c r="A89" s="9">
        <f>'(1)'!A89</f>
        <v>42416</v>
      </c>
      <c r="B89">
        <v>24.96</v>
      </c>
      <c r="C89">
        <v>25.52</v>
      </c>
      <c r="D89">
        <v>23.32</v>
      </c>
      <c r="E89">
        <v>24.11</v>
      </c>
    </row>
    <row r="90" spans="1:5">
      <c r="A90" s="9">
        <f>'(1)'!A90</f>
        <v>42417</v>
      </c>
      <c r="B90">
        <v>23.4</v>
      </c>
      <c r="C90">
        <v>24.16</v>
      </c>
      <c r="D90">
        <v>21.83</v>
      </c>
      <c r="E90">
        <v>22.31</v>
      </c>
    </row>
    <row r="91" spans="1:5">
      <c r="A91" s="9">
        <f>'(1)'!A91</f>
        <v>42418</v>
      </c>
      <c r="B91">
        <v>22.16</v>
      </c>
      <c r="C91">
        <v>22.53</v>
      </c>
      <c r="D91">
        <v>21.29</v>
      </c>
      <c r="E91">
        <v>21.64</v>
      </c>
    </row>
    <row r="92" spans="1:5">
      <c r="A92" s="9">
        <f>'(1)'!A92</f>
        <v>42419</v>
      </c>
      <c r="B92">
        <v>22.39</v>
      </c>
      <c r="C92">
        <v>23.44</v>
      </c>
      <c r="D92">
        <v>20.52</v>
      </c>
      <c r="E92">
        <v>20.53</v>
      </c>
    </row>
    <row r="93" spans="1:5">
      <c r="A93" s="9">
        <f>'(1)'!A93</f>
        <v>42422</v>
      </c>
      <c r="B93">
        <v>20.14</v>
      </c>
      <c r="C93">
        <v>20.350000000000001</v>
      </c>
      <c r="D93">
        <v>19.02</v>
      </c>
      <c r="E93">
        <v>19.38</v>
      </c>
    </row>
    <row r="94" spans="1:5">
      <c r="A94" s="9">
        <f>'(1)'!A94</f>
        <v>42423</v>
      </c>
      <c r="B94">
        <v>19.75</v>
      </c>
      <c r="C94">
        <v>21.16</v>
      </c>
      <c r="D94">
        <v>19.54</v>
      </c>
      <c r="E94">
        <v>20.98</v>
      </c>
    </row>
    <row r="95" spans="1:5">
      <c r="A95" s="9">
        <f>'(1)'!A95</f>
        <v>42424</v>
      </c>
      <c r="B95">
        <v>22.28</v>
      </c>
      <c r="C95">
        <v>22.87</v>
      </c>
      <c r="D95">
        <v>20.260000000000002</v>
      </c>
      <c r="E95">
        <v>20.72</v>
      </c>
    </row>
    <row r="96" spans="1:5">
      <c r="A96" s="9">
        <f>'(1)'!A96</f>
        <v>42425</v>
      </c>
      <c r="B96">
        <v>20.54</v>
      </c>
      <c r="C96">
        <v>21.26</v>
      </c>
      <c r="D96">
        <v>19.100000000000001</v>
      </c>
      <c r="E96">
        <v>19.11</v>
      </c>
    </row>
    <row r="97" spans="1:5">
      <c r="A97" s="9">
        <f>'(1)'!A97</f>
        <v>42426</v>
      </c>
      <c r="B97">
        <v>18.89</v>
      </c>
      <c r="C97">
        <v>20.13</v>
      </c>
      <c r="D97">
        <v>18.46</v>
      </c>
      <c r="E97">
        <v>19.809999999999999</v>
      </c>
    </row>
    <row r="98" spans="1:5">
      <c r="A98" s="9">
        <f>'(1)'!A98</f>
        <v>42429</v>
      </c>
      <c r="B98">
        <v>20.49</v>
      </c>
      <c r="C98">
        <v>20.81</v>
      </c>
      <c r="D98">
        <v>18.38</v>
      </c>
      <c r="E98">
        <v>20.55</v>
      </c>
    </row>
    <row r="99" spans="1:5">
      <c r="A99" s="9">
        <f>'(1)'!A99</f>
        <v>42430</v>
      </c>
      <c r="B99">
        <v>19.84</v>
      </c>
      <c r="C99">
        <v>20.170000000000002</v>
      </c>
      <c r="D99">
        <v>17.66</v>
      </c>
      <c r="E99">
        <v>17.7</v>
      </c>
    </row>
    <row r="100" spans="1:5">
      <c r="A100" s="9">
        <f>'(1)'!A100</f>
        <v>42431</v>
      </c>
      <c r="B100">
        <v>17.98</v>
      </c>
      <c r="C100">
        <v>18.41</v>
      </c>
      <c r="D100">
        <v>16.78</v>
      </c>
      <c r="E100">
        <v>17.09</v>
      </c>
    </row>
    <row r="101" spans="1:5">
      <c r="A101" s="9">
        <f>'(1)'!A101</f>
        <v>42432</v>
      </c>
      <c r="B101">
        <v>17.25</v>
      </c>
      <c r="C101">
        <v>17.559999999999999</v>
      </c>
      <c r="D101">
        <v>16.32</v>
      </c>
      <c r="E101">
        <v>16.7</v>
      </c>
    </row>
    <row r="102" spans="1:5">
      <c r="A102" s="9">
        <f>'(1)'!A102</f>
        <v>42433</v>
      </c>
      <c r="B102">
        <v>16.48</v>
      </c>
      <c r="C102">
        <v>17.350000000000001</v>
      </c>
      <c r="D102">
        <v>16.05</v>
      </c>
      <c r="E102">
        <v>16.86</v>
      </c>
    </row>
    <row r="103" spans="1:5">
      <c r="A103" s="9">
        <f>'(1)'!A103</f>
        <v>42436</v>
      </c>
      <c r="B103">
        <v>17.98</v>
      </c>
      <c r="C103">
        <v>18.04</v>
      </c>
      <c r="D103">
        <v>16.87</v>
      </c>
      <c r="E103">
        <v>17.350000000000001</v>
      </c>
    </row>
    <row r="104" spans="1:5">
      <c r="A104" s="9">
        <f>'(1)'!A104</f>
        <v>42437</v>
      </c>
      <c r="B104">
        <v>18.38</v>
      </c>
      <c r="C104">
        <v>18.89</v>
      </c>
      <c r="D104">
        <v>17.82</v>
      </c>
      <c r="E104">
        <v>18.670000000000002</v>
      </c>
    </row>
    <row r="105" spans="1:5">
      <c r="A105" s="9">
        <f>'(1)'!A105</f>
        <v>42438</v>
      </c>
      <c r="B105">
        <v>18.559999999999999</v>
      </c>
      <c r="C105">
        <v>19.11</v>
      </c>
      <c r="D105">
        <v>18.309999999999999</v>
      </c>
      <c r="E105">
        <v>18.34</v>
      </c>
    </row>
    <row r="106" spans="1:5">
      <c r="A106" s="9">
        <f>'(1)'!A106</f>
        <v>42439</v>
      </c>
      <c r="B106">
        <v>18.170000000000002</v>
      </c>
      <c r="C106">
        <v>19.59</v>
      </c>
      <c r="D106">
        <v>17.059999999999999</v>
      </c>
      <c r="E106">
        <v>18.05</v>
      </c>
    </row>
    <row r="107" spans="1:5">
      <c r="A107" s="9">
        <f>'(1)'!A107</f>
        <v>42440</v>
      </c>
      <c r="B107">
        <v>17.09</v>
      </c>
      <c r="C107">
        <v>17.27</v>
      </c>
      <c r="D107">
        <v>16.28</v>
      </c>
      <c r="E107">
        <v>16.5</v>
      </c>
    </row>
    <row r="108" spans="1:5">
      <c r="A108" s="9">
        <f>'(1)'!A108</f>
        <v>42443</v>
      </c>
      <c r="B108">
        <v>17.010000000000002</v>
      </c>
      <c r="C108">
        <v>17.670000000000002</v>
      </c>
      <c r="D108">
        <v>16.690000000000001</v>
      </c>
      <c r="E108">
        <v>16.920000000000002</v>
      </c>
    </row>
    <row r="109" spans="1:5">
      <c r="A109" s="9">
        <f>'(1)'!A109</f>
        <v>42444</v>
      </c>
      <c r="B109">
        <v>17.600000000000001</v>
      </c>
      <c r="C109">
        <v>17.850000000000001</v>
      </c>
      <c r="D109">
        <v>16.84</v>
      </c>
      <c r="E109">
        <v>16.84</v>
      </c>
    </row>
    <row r="110" spans="1:5">
      <c r="A110" s="9">
        <f>'(1)'!A110</f>
        <v>42445</v>
      </c>
      <c r="B110">
        <v>15.96</v>
      </c>
      <c r="C110">
        <v>16.329999999999998</v>
      </c>
      <c r="D110">
        <v>14.89</v>
      </c>
      <c r="E110">
        <v>14.99</v>
      </c>
    </row>
    <row r="111" spans="1:5">
      <c r="A111" s="9">
        <f>'(1)'!A111</f>
        <v>42446</v>
      </c>
      <c r="B111">
        <v>15.34</v>
      </c>
      <c r="C111">
        <v>15.38</v>
      </c>
      <c r="D111">
        <v>13.82</v>
      </c>
      <c r="E111">
        <v>14.44</v>
      </c>
    </row>
    <row r="112" spans="1:5">
      <c r="A112" s="9">
        <f>'(1)'!A112</f>
        <v>42447</v>
      </c>
      <c r="B112">
        <v>14.05</v>
      </c>
      <c r="C112">
        <v>14.36</v>
      </c>
      <c r="D112">
        <v>13.75</v>
      </c>
      <c r="E112">
        <v>14.02</v>
      </c>
    </row>
    <row r="113" spans="1:5">
      <c r="A113" s="9">
        <f>'(1)'!A113</f>
        <v>42450</v>
      </c>
      <c r="B113">
        <v>14.57</v>
      </c>
      <c r="C113">
        <v>14.73</v>
      </c>
      <c r="D113">
        <v>13.79</v>
      </c>
      <c r="E113">
        <v>13.79</v>
      </c>
    </row>
    <row r="114" spans="1:5">
      <c r="A114" s="9">
        <f>'(1)'!A114</f>
        <v>42451</v>
      </c>
      <c r="B114">
        <v>14.57</v>
      </c>
      <c r="C114">
        <v>14.76</v>
      </c>
      <c r="D114">
        <v>13.75</v>
      </c>
      <c r="E114">
        <v>14.17</v>
      </c>
    </row>
    <row r="115" spans="1:5">
      <c r="A115" s="9">
        <f>'(1)'!A115</f>
        <v>42452</v>
      </c>
      <c r="B115">
        <v>14.57</v>
      </c>
      <c r="C115">
        <v>15.03</v>
      </c>
      <c r="D115">
        <v>14.33</v>
      </c>
      <c r="E115">
        <v>14.94</v>
      </c>
    </row>
    <row r="116" spans="1:5">
      <c r="A116" s="9">
        <f>'(1)'!A116</f>
        <v>42453</v>
      </c>
      <c r="B116">
        <v>16.3</v>
      </c>
      <c r="C116">
        <v>16.440000000000001</v>
      </c>
      <c r="D116">
        <v>14.71</v>
      </c>
      <c r="E116">
        <v>14.74</v>
      </c>
    </row>
    <row r="117" spans="1:5">
      <c r="A117" s="9">
        <f>'(1)'!A117</f>
        <v>42457</v>
      </c>
      <c r="B117">
        <v>15.65</v>
      </c>
      <c r="C117">
        <v>16.04</v>
      </c>
      <c r="D117">
        <v>14.89</v>
      </c>
      <c r="E117">
        <v>15.24</v>
      </c>
    </row>
    <row r="118" spans="1:5">
      <c r="A118" s="9">
        <f>'(1)'!A118</f>
        <v>42458</v>
      </c>
      <c r="B118">
        <v>15.74</v>
      </c>
      <c r="C118">
        <v>15.89</v>
      </c>
      <c r="D118">
        <v>13.79</v>
      </c>
      <c r="E118">
        <v>13.82</v>
      </c>
    </row>
    <row r="119" spans="1:5">
      <c r="A119" s="9">
        <f>'(1)'!A119</f>
        <v>42459</v>
      </c>
      <c r="B119">
        <v>13.69</v>
      </c>
      <c r="C119">
        <v>13.89</v>
      </c>
      <c r="D119">
        <v>13.06</v>
      </c>
      <c r="E119">
        <v>13.56</v>
      </c>
    </row>
    <row r="120" spans="1:5">
      <c r="A120" s="9">
        <f>'(1)'!A120</f>
        <v>42460</v>
      </c>
      <c r="B120">
        <v>13.73</v>
      </c>
      <c r="C120">
        <v>14.28</v>
      </c>
      <c r="D120">
        <v>13.49</v>
      </c>
      <c r="E120">
        <v>13.95</v>
      </c>
    </row>
    <row r="121" spans="1:5">
      <c r="A121" s="9">
        <f>'(1)'!A121</f>
        <v>42461</v>
      </c>
      <c r="B121">
        <v>15.23</v>
      </c>
      <c r="C121">
        <v>15.28</v>
      </c>
      <c r="D121">
        <v>13</v>
      </c>
      <c r="E121">
        <v>13.1</v>
      </c>
    </row>
    <row r="122" spans="1:5">
      <c r="A122" s="9">
        <f>'(1)'!A122</f>
        <v>42464</v>
      </c>
      <c r="B122">
        <v>13.88</v>
      </c>
      <c r="C122">
        <v>14.24</v>
      </c>
      <c r="D122">
        <v>13.66</v>
      </c>
      <c r="E122">
        <v>14.12</v>
      </c>
    </row>
    <row r="123" spans="1:5">
      <c r="A123" s="9">
        <f>'(1)'!A123</f>
        <v>42465</v>
      </c>
      <c r="B123">
        <v>15.39</v>
      </c>
      <c r="C123">
        <v>15.72</v>
      </c>
      <c r="D123">
        <v>14.93</v>
      </c>
      <c r="E123">
        <v>15.42</v>
      </c>
    </row>
    <row r="124" spans="1:5">
      <c r="A124" s="9">
        <f>'(1)'!A124</f>
        <v>42466</v>
      </c>
      <c r="B124">
        <v>15.61</v>
      </c>
      <c r="C124">
        <v>15.98</v>
      </c>
      <c r="D124">
        <v>14</v>
      </c>
      <c r="E124">
        <v>14.09</v>
      </c>
    </row>
    <row r="125" spans="1:5">
      <c r="A125" s="9">
        <f>'(1)'!A125</f>
        <v>42467</v>
      </c>
      <c r="B125">
        <v>15.14</v>
      </c>
      <c r="C125">
        <v>16.77</v>
      </c>
      <c r="D125">
        <v>14.68</v>
      </c>
      <c r="E125">
        <v>16.16</v>
      </c>
    </row>
    <row r="126" spans="1:5">
      <c r="A126" s="9">
        <f>'(1)'!A126</f>
        <v>42468</v>
      </c>
      <c r="B126">
        <v>15.34</v>
      </c>
      <c r="C126">
        <v>15.93</v>
      </c>
      <c r="D126">
        <v>14.84</v>
      </c>
      <c r="E126">
        <v>15.36</v>
      </c>
    </row>
    <row r="127" spans="1:5">
      <c r="A127" s="9">
        <f>'(1)'!A127</f>
        <v>42471</v>
      </c>
      <c r="B127">
        <v>15.34</v>
      </c>
      <c r="C127">
        <v>16.260000000000002</v>
      </c>
      <c r="D127">
        <v>14.83</v>
      </c>
      <c r="E127">
        <v>16.260000000000002</v>
      </c>
    </row>
    <row r="128" spans="1:5">
      <c r="A128" s="9">
        <f>'(1)'!A128</f>
        <v>42472</v>
      </c>
      <c r="B128">
        <v>15.98</v>
      </c>
      <c r="C128">
        <v>16.57</v>
      </c>
      <c r="D128">
        <v>14.84</v>
      </c>
      <c r="E128">
        <v>14.85</v>
      </c>
    </row>
    <row r="129" spans="1:5">
      <c r="A129" s="9">
        <f>'(1)'!A129</f>
        <v>42473</v>
      </c>
      <c r="B129">
        <v>14.49</v>
      </c>
      <c r="C129">
        <v>14.53</v>
      </c>
      <c r="D129">
        <v>13.6</v>
      </c>
      <c r="E129">
        <v>13.84</v>
      </c>
    </row>
    <row r="130" spans="1:5">
      <c r="A130" s="9">
        <f>'(1)'!A130</f>
        <v>42474</v>
      </c>
      <c r="B130">
        <v>13.9</v>
      </c>
      <c r="C130">
        <v>14.12</v>
      </c>
      <c r="D130">
        <v>13.38</v>
      </c>
      <c r="E130">
        <v>13.72</v>
      </c>
    </row>
    <row r="131" spans="1:5">
      <c r="A131" s="9">
        <f>'(1)'!A131</f>
        <v>42475</v>
      </c>
      <c r="B131">
        <v>13.77</v>
      </c>
      <c r="C131">
        <v>14.19</v>
      </c>
      <c r="D131">
        <v>13.58</v>
      </c>
      <c r="E131">
        <v>13.62</v>
      </c>
    </row>
    <row r="132" spans="1:5">
      <c r="A132" s="9">
        <f>'(1)'!A132</f>
        <v>42478</v>
      </c>
      <c r="B132">
        <v>14.87</v>
      </c>
      <c r="C132">
        <v>14.94</v>
      </c>
      <c r="D132">
        <v>13.23</v>
      </c>
      <c r="E132">
        <v>13.35</v>
      </c>
    </row>
    <row r="133" spans="1:5">
      <c r="A133" s="9">
        <f>'(1)'!A133</f>
        <v>42479</v>
      </c>
      <c r="B133">
        <v>13.18</v>
      </c>
      <c r="C133">
        <v>13.88</v>
      </c>
      <c r="D133">
        <v>12.98</v>
      </c>
      <c r="E133">
        <v>13.24</v>
      </c>
    </row>
    <row r="134" spans="1:5">
      <c r="A134" s="9">
        <f>'(1)'!A134</f>
        <v>42480</v>
      </c>
      <c r="B134">
        <v>13.39</v>
      </c>
      <c r="C134">
        <v>13.5</v>
      </c>
      <c r="D134">
        <v>12.5</v>
      </c>
      <c r="E134">
        <v>13.28</v>
      </c>
    </row>
    <row r="135" spans="1:5">
      <c r="A135" s="9">
        <f>'(1)'!A135</f>
        <v>42481</v>
      </c>
      <c r="B135">
        <v>13.2</v>
      </c>
      <c r="C135">
        <v>14.14</v>
      </c>
      <c r="D135">
        <v>13.16</v>
      </c>
      <c r="E135">
        <v>13.95</v>
      </c>
    </row>
    <row r="136" spans="1:5">
      <c r="A136" s="9">
        <f>'(1)'!A136</f>
        <v>42482</v>
      </c>
      <c r="B136">
        <v>13.7</v>
      </c>
      <c r="C136">
        <v>14.19</v>
      </c>
      <c r="D136">
        <v>13.15</v>
      </c>
      <c r="E136">
        <v>13.22</v>
      </c>
    </row>
    <row r="137" spans="1:5">
      <c r="A137" s="9">
        <f>'(1)'!A137</f>
        <v>42485</v>
      </c>
      <c r="B137">
        <v>14.07</v>
      </c>
      <c r="C137">
        <v>14.76</v>
      </c>
      <c r="D137">
        <v>13.86</v>
      </c>
      <c r="E137">
        <v>14.08</v>
      </c>
    </row>
    <row r="138" spans="1:5">
      <c r="A138" s="9">
        <f>'(1)'!A138</f>
        <v>42486</v>
      </c>
      <c r="B138">
        <v>14.01</v>
      </c>
      <c r="C138">
        <v>14.43</v>
      </c>
      <c r="D138">
        <v>13.66</v>
      </c>
      <c r="E138">
        <v>13.96</v>
      </c>
    </row>
    <row r="139" spans="1:5">
      <c r="A139" s="9">
        <f>'(1)'!A139</f>
        <v>42487</v>
      </c>
      <c r="B139">
        <v>14.15</v>
      </c>
      <c r="C139">
        <v>14.95</v>
      </c>
      <c r="D139">
        <v>13.5</v>
      </c>
      <c r="E139">
        <v>13.77</v>
      </c>
    </row>
    <row r="140" spans="1:5">
      <c r="A140" s="9">
        <f>'(1)'!A140</f>
        <v>42488</v>
      </c>
      <c r="B140">
        <v>14.53</v>
      </c>
      <c r="C140">
        <v>15.61</v>
      </c>
      <c r="D140">
        <v>13.3</v>
      </c>
      <c r="E140">
        <v>15.22</v>
      </c>
    </row>
    <row r="141" spans="1:5">
      <c r="A141" s="9">
        <f>'(1)'!A141</f>
        <v>42489</v>
      </c>
      <c r="B141">
        <v>15.21</v>
      </c>
      <c r="C141">
        <v>17.09</v>
      </c>
      <c r="D141">
        <v>14.91</v>
      </c>
      <c r="E141">
        <v>15.7</v>
      </c>
    </row>
    <row r="142" spans="1:5">
      <c r="A142" s="9">
        <f>'(1)'!A142</f>
        <v>42492</v>
      </c>
      <c r="B142">
        <v>16.329999999999998</v>
      </c>
      <c r="C142">
        <v>16.5</v>
      </c>
      <c r="D142">
        <v>14.48</v>
      </c>
      <c r="E142">
        <v>14.68</v>
      </c>
    </row>
    <row r="143" spans="1:5">
      <c r="A143" s="9">
        <f>'(1)'!A143</f>
        <v>42493</v>
      </c>
      <c r="B143">
        <v>14.92</v>
      </c>
      <c r="C143">
        <v>16.420000000000002</v>
      </c>
      <c r="D143">
        <v>14.91</v>
      </c>
      <c r="E143">
        <v>15.6</v>
      </c>
    </row>
    <row r="144" spans="1:5">
      <c r="A144" s="9">
        <f>'(1)'!A144</f>
        <v>42494</v>
      </c>
      <c r="B144">
        <v>15.47</v>
      </c>
      <c r="C144">
        <v>16.850000000000001</v>
      </c>
      <c r="D144">
        <v>15.39</v>
      </c>
      <c r="E144">
        <v>16.05</v>
      </c>
    </row>
    <row r="145" spans="1:5">
      <c r="A145" s="9">
        <f>'(1)'!A145</f>
        <v>42495</v>
      </c>
      <c r="B145">
        <v>15.54</v>
      </c>
      <c r="C145">
        <v>16.45</v>
      </c>
      <c r="D145">
        <v>15.22</v>
      </c>
      <c r="E145">
        <v>15.91</v>
      </c>
    </row>
    <row r="146" spans="1:5">
      <c r="A146" s="9">
        <f>'(1)'!A146</f>
        <v>42496</v>
      </c>
      <c r="B146">
        <v>16.2</v>
      </c>
      <c r="C146">
        <v>16.579999999999998</v>
      </c>
      <c r="D146">
        <v>14.71</v>
      </c>
      <c r="E146">
        <v>14.72</v>
      </c>
    </row>
    <row r="147" spans="1:5">
      <c r="A147" s="9">
        <f>'(1)'!A147</f>
        <v>42499</v>
      </c>
      <c r="B147">
        <v>15.2</v>
      </c>
      <c r="C147">
        <v>15.39</v>
      </c>
      <c r="D147">
        <v>14.17</v>
      </c>
      <c r="E147">
        <v>14.57</v>
      </c>
    </row>
    <row r="148" spans="1:5">
      <c r="A148" s="9">
        <f>'(1)'!A148</f>
        <v>42500</v>
      </c>
      <c r="B148">
        <v>13.98</v>
      </c>
      <c r="C148">
        <v>14.35</v>
      </c>
      <c r="D148">
        <v>13.55</v>
      </c>
      <c r="E148">
        <v>13.63</v>
      </c>
    </row>
    <row r="149" spans="1:5">
      <c r="A149" s="9">
        <f>'(1)'!A149</f>
        <v>42501</v>
      </c>
      <c r="B149">
        <v>13.92</v>
      </c>
      <c r="C149">
        <v>14.69</v>
      </c>
      <c r="D149">
        <v>13.29</v>
      </c>
      <c r="E149">
        <v>14.69</v>
      </c>
    </row>
    <row r="150" spans="1:5">
      <c r="A150" s="9">
        <f>'(1)'!A150</f>
        <v>42502</v>
      </c>
      <c r="B150">
        <v>14.55</v>
      </c>
      <c r="C150">
        <v>15.42</v>
      </c>
      <c r="D150">
        <v>13.95</v>
      </c>
      <c r="E150">
        <v>14.41</v>
      </c>
    </row>
    <row r="151" spans="1:5">
      <c r="A151" s="9">
        <f>'(1)'!A151</f>
        <v>42503</v>
      </c>
      <c r="B151">
        <v>15.15</v>
      </c>
      <c r="C151">
        <v>15.47</v>
      </c>
      <c r="D151">
        <v>13.97</v>
      </c>
      <c r="E151">
        <v>15.04</v>
      </c>
    </row>
    <row r="152" spans="1:5">
      <c r="A152" s="9">
        <f>'(1)'!A152</f>
        <v>42506</v>
      </c>
      <c r="B152">
        <v>15.72</v>
      </c>
      <c r="C152">
        <v>15.98</v>
      </c>
      <c r="D152">
        <v>14.28</v>
      </c>
      <c r="E152">
        <v>14.68</v>
      </c>
    </row>
    <row r="153" spans="1:5">
      <c r="A153" s="9">
        <f>'(1)'!A153</f>
        <v>42507</v>
      </c>
      <c r="B153">
        <v>14.57</v>
      </c>
      <c r="C153">
        <v>16.12</v>
      </c>
      <c r="D153">
        <v>14.48</v>
      </c>
      <c r="E153">
        <v>15.57</v>
      </c>
    </row>
    <row r="154" spans="1:5">
      <c r="A154" s="9">
        <f>'(1)'!A154</f>
        <v>42508</v>
      </c>
      <c r="B154">
        <v>15.72</v>
      </c>
      <c r="C154">
        <v>16.47</v>
      </c>
      <c r="D154">
        <v>14.86</v>
      </c>
      <c r="E154">
        <v>15.95</v>
      </c>
    </row>
    <row r="155" spans="1:5">
      <c r="A155" s="9">
        <f>'(1)'!A155</f>
        <v>42509</v>
      </c>
      <c r="B155">
        <v>16.37</v>
      </c>
      <c r="C155">
        <v>17.649999999999999</v>
      </c>
      <c r="D155">
        <v>16.28</v>
      </c>
      <c r="E155">
        <v>16.329999999999998</v>
      </c>
    </row>
    <row r="156" spans="1:5">
      <c r="A156" s="9">
        <f>'(1)'!A156</f>
        <v>42510</v>
      </c>
      <c r="B156">
        <v>16.13</v>
      </c>
      <c r="C156">
        <v>16.3</v>
      </c>
      <c r="D156">
        <v>15.11</v>
      </c>
      <c r="E156">
        <v>15.2</v>
      </c>
    </row>
    <row r="157" spans="1:5">
      <c r="A157" s="9">
        <f>'(1)'!A157</f>
        <v>42513</v>
      </c>
      <c r="B157">
        <v>16.329999999999998</v>
      </c>
      <c r="C157">
        <v>16.47</v>
      </c>
      <c r="D157">
        <v>15.4</v>
      </c>
      <c r="E157">
        <v>15.82</v>
      </c>
    </row>
    <row r="158" spans="1:5">
      <c r="A158" s="9">
        <f>'(1)'!A158</f>
        <v>42514</v>
      </c>
      <c r="B158">
        <v>16.03</v>
      </c>
      <c r="C158">
        <v>16.059999999999999</v>
      </c>
      <c r="D158">
        <v>14.36</v>
      </c>
      <c r="E158">
        <v>14.42</v>
      </c>
    </row>
    <row r="159" spans="1:5">
      <c r="A159" s="9">
        <f>'(1)'!A159</f>
        <v>42515</v>
      </c>
      <c r="B159">
        <v>14.19</v>
      </c>
      <c r="C159">
        <v>14.33</v>
      </c>
      <c r="D159">
        <v>13.64</v>
      </c>
      <c r="E159">
        <v>13.9</v>
      </c>
    </row>
    <row r="160" spans="1:5">
      <c r="A160" s="9">
        <f>'(1)'!A160</f>
        <v>42516</v>
      </c>
      <c r="B160">
        <v>13.8</v>
      </c>
      <c r="C160">
        <v>14.11</v>
      </c>
      <c r="D160">
        <v>13.43</v>
      </c>
      <c r="E160">
        <v>13.43</v>
      </c>
    </row>
    <row r="161" spans="1:5">
      <c r="A161" s="9">
        <f>'(1)'!A161</f>
        <v>42517</v>
      </c>
      <c r="B161">
        <v>13.49</v>
      </c>
      <c r="C161">
        <v>13.76</v>
      </c>
      <c r="D161">
        <v>13.04</v>
      </c>
      <c r="E161">
        <v>13.12</v>
      </c>
    </row>
    <row r="162" spans="1:5">
      <c r="A162" s="9">
        <f>'(1)'!A162</f>
        <v>42521</v>
      </c>
      <c r="B162">
        <v>13.94</v>
      </c>
      <c r="C162">
        <v>15</v>
      </c>
      <c r="D162">
        <v>13.45</v>
      </c>
      <c r="E162">
        <v>14.19</v>
      </c>
    </row>
    <row r="163" spans="1:5">
      <c r="A163" s="9">
        <f>'(1)'!A163</f>
        <v>42522</v>
      </c>
      <c r="B163">
        <v>14.45</v>
      </c>
      <c r="C163">
        <v>15.25</v>
      </c>
      <c r="D163">
        <v>14.18</v>
      </c>
      <c r="E163">
        <v>14.2</v>
      </c>
    </row>
    <row r="164" spans="1:5">
      <c r="A164" s="9">
        <f>'(1)'!A164</f>
        <v>42523</v>
      </c>
      <c r="B164">
        <v>14.42</v>
      </c>
      <c r="C164">
        <v>14.92</v>
      </c>
      <c r="D164">
        <v>13.62</v>
      </c>
      <c r="E164">
        <v>13.63</v>
      </c>
    </row>
    <row r="165" spans="1:5">
      <c r="A165" s="9">
        <f>'(1)'!A165</f>
        <v>42524</v>
      </c>
      <c r="B165">
        <v>13.78</v>
      </c>
      <c r="C165">
        <v>14.66</v>
      </c>
      <c r="D165">
        <v>12.9</v>
      </c>
      <c r="E165">
        <v>13.47</v>
      </c>
    </row>
    <row r="166" spans="1:5">
      <c r="A166" s="9">
        <f>'(1)'!A166</f>
        <v>42527</v>
      </c>
      <c r="B166">
        <v>13.84</v>
      </c>
      <c r="C166">
        <v>14.27</v>
      </c>
      <c r="D166">
        <v>13.42</v>
      </c>
      <c r="E166">
        <v>13.65</v>
      </c>
    </row>
    <row r="167" spans="1:5">
      <c r="A167" s="9">
        <f>'(1)'!A167</f>
        <v>42528</v>
      </c>
      <c r="B167">
        <v>12.77</v>
      </c>
      <c r="C167">
        <v>14.05</v>
      </c>
      <c r="D167">
        <v>12.72</v>
      </c>
      <c r="E167">
        <v>14.05</v>
      </c>
    </row>
    <row r="168" spans="1:5">
      <c r="A168" s="9">
        <f>'(1)'!A168</f>
        <v>42529</v>
      </c>
      <c r="B168">
        <v>13.84</v>
      </c>
      <c r="C168">
        <v>14.27</v>
      </c>
      <c r="D168">
        <v>13.7</v>
      </c>
      <c r="E168">
        <v>14.08</v>
      </c>
    </row>
    <row r="169" spans="1:5">
      <c r="A169" s="9">
        <f>'(1)'!A169</f>
        <v>42530</v>
      </c>
      <c r="B169">
        <v>14.01</v>
      </c>
      <c r="C169">
        <v>14.85</v>
      </c>
      <c r="D169">
        <v>13.99</v>
      </c>
      <c r="E169">
        <v>14.64</v>
      </c>
    </row>
    <row r="170" spans="1:5">
      <c r="A170" s="9">
        <f>'(1)'!A170</f>
        <v>42531</v>
      </c>
      <c r="B170">
        <v>14.89</v>
      </c>
      <c r="C170">
        <v>17.329999999999998</v>
      </c>
      <c r="D170">
        <v>14.85</v>
      </c>
      <c r="E170">
        <v>17.03</v>
      </c>
    </row>
    <row r="171" spans="1:5">
      <c r="A171" s="9">
        <f>'(1)'!A171</f>
        <v>42534</v>
      </c>
      <c r="B171">
        <v>18.239999999999998</v>
      </c>
      <c r="C171">
        <v>21.01</v>
      </c>
      <c r="D171">
        <v>17.89</v>
      </c>
      <c r="E171">
        <v>20.97</v>
      </c>
    </row>
    <row r="172" spans="1:5">
      <c r="A172" s="9">
        <f>'(1)'!A172</f>
        <v>42535</v>
      </c>
      <c r="B172">
        <v>21.28</v>
      </c>
      <c r="C172">
        <v>22.16</v>
      </c>
      <c r="D172">
        <v>20.27</v>
      </c>
      <c r="E172">
        <v>20.5</v>
      </c>
    </row>
    <row r="173" spans="1:5">
      <c r="A173" s="9">
        <f>'(1)'!A173</f>
        <v>42536</v>
      </c>
      <c r="B173">
        <v>20.25</v>
      </c>
      <c r="C173">
        <v>20.45</v>
      </c>
      <c r="D173">
        <v>18.63</v>
      </c>
      <c r="E173">
        <v>20.14</v>
      </c>
    </row>
    <row r="174" spans="1:5">
      <c r="A174" s="9">
        <f>'(1)'!A174</f>
        <v>42537</v>
      </c>
      <c r="B174">
        <v>20.8</v>
      </c>
      <c r="C174">
        <v>22.89</v>
      </c>
      <c r="D174">
        <v>19.239999999999998</v>
      </c>
      <c r="E174">
        <v>19.37</v>
      </c>
    </row>
    <row r="175" spans="1:5">
      <c r="A175" s="9">
        <f>'(1)'!A175</f>
        <v>42538</v>
      </c>
      <c r="B175">
        <v>19.420000000000002</v>
      </c>
      <c r="C175">
        <v>20.03</v>
      </c>
      <c r="D175">
        <v>18.71</v>
      </c>
      <c r="E175">
        <v>19.41</v>
      </c>
    </row>
    <row r="176" spans="1:5">
      <c r="A176" s="9">
        <f>'(1)'!A176</f>
        <v>42541</v>
      </c>
      <c r="B176">
        <v>17.420000000000002</v>
      </c>
      <c r="C176">
        <v>18.55</v>
      </c>
      <c r="D176">
        <v>16.59</v>
      </c>
      <c r="E176">
        <v>18.37</v>
      </c>
    </row>
    <row r="177" spans="1:5">
      <c r="A177" s="9">
        <f>'(1)'!A177</f>
        <v>42542</v>
      </c>
      <c r="B177">
        <v>17.670000000000002</v>
      </c>
      <c r="C177">
        <v>18.96</v>
      </c>
      <c r="D177">
        <v>16.91</v>
      </c>
      <c r="E177">
        <v>18.48</v>
      </c>
    </row>
    <row r="178" spans="1:5">
      <c r="A178" s="9">
        <f>'(1)'!A178</f>
        <v>42543</v>
      </c>
      <c r="B178">
        <v>18.260000000000002</v>
      </c>
      <c r="C178">
        <v>21.22</v>
      </c>
      <c r="D178">
        <v>17.829999999999998</v>
      </c>
      <c r="E178">
        <v>21.17</v>
      </c>
    </row>
    <row r="179" spans="1:5">
      <c r="A179" s="9">
        <f>'(1)'!A179</f>
        <v>42544</v>
      </c>
      <c r="B179">
        <v>19.54</v>
      </c>
      <c r="C179">
        <v>19.79</v>
      </c>
      <c r="D179">
        <v>17.25</v>
      </c>
      <c r="E179">
        <v>17.25</v>
      </c>
    </row>
    <row r="180" spans="1:5">
      <c r="A180" s="9">
        <f>'(1)'!A180</f>
        <v>42545</v>
      </c>
      <c r="B180">
        <v>26.06</v>
      </c>
      <c r="C180">
        <v>26.24</v>
      </c>
      <c r="D180">
        <v>19.48</v>
      </c>
      <c r="E180">
        <v>25.76</v>
      </c>
    </row>
    <row r="181" spans="1:5">
      <c r="A181" s="9">
        <f>'(1)'!A181</f>
        <v>42548</v>
      </c>
      <c r="B181">
        <v>24.38</v>
      </c>
      <c r="C181">
        <v>26.72</v>
      </c>
      <c r="D181">
        <v>22.93</v>
      </c>
      <c r="E181">
        <v>23.85</v>
      </c>
    </row>
    <row r="182" spans="1:5">
      <c r="A182" s="9">
        <f>'(1)'!A182</f>
        <v>42549</v>
      </c>
      <c r="B182">
        <v>21.76</v>
      </c>
      <c r="C182">
        <v>22.07</v>
      </c>
      <c r="D182">
        <v>18.75</v>
      </c>
      <c r="E182">
        <v>18.75</v>
      </c>
    </row>
    <row r="183" spans="1:5">
      <c r="A183" s="9">
        <f>'(1)'!A183</f>
        <v>42550</v>
      </c>
      <c r="B183">
        <v>18.12</v>
      </c>
      <c r="C183">
        <v>18.27</v>
      </c>
      <c r="D183">
        <v>16.48</v>
      </c>
      <c r="E183">
        <v>16.64</v>
      </c>
    </row>
    <row r="184" spans="1:5">
      <c r="A184" s="9">
        <f>'(1)'!A184</f>
        <v>42551</v>
      </c>
      <c r="B184">
        <v>16.91</v>
      </c>
      <c r="C184">
        <v>16.989999999999998</v>
      </c>
      <c r="D184">
        <v>15.29</v>
      </c>
      <c r="E184">
        <v>15.63</v>
      </c>
    </row>
    <row r="185" spans="1:5">
      <c r="A185" s="9">
        <f>'(1)'!A185</f>
        <v>42552</v>
      </c>
      <c r="B185">
        <v>15.59</v>
      </c>
      <c r="C185">
        <v>15.86</v>
      </c>
      <c r="D185">
        <v>14.61</v>
      </c>
      <c r="E185">
        <v>14.77</v>
      </c>
    </row>
    <row r="186" spans="1:5">
      <c r="A186" s="9">
        <f>'(1)'!A186</f>
        <v>42556</v>
      </c>
      <c r="B186">
        <v>16.05</v>
      </c>
      <c r="C186">
        <v>16.62</v>
      </c>
      <c r="D186">
        <v>15.49</v>
      </c>
      <c r="E186">
        <v>15.58</v>
      </c>
    </row>
    <row r="187" spans="1:5">
      <c r="A187" s="9">
        <f>'(1)'!A187</f>
        <v>42557</v>
      </c>
      <c r="B187">
        <v>15.87</v>
      </c>
      <c r="C187">
        <v>17.04</v>
      </c>
      <c r="D187">
        <v>14.96</v>
      </c>
      <c r="E187">
        <v>14.96</v>
      </c>
    </row>
    <row r="188" spans="1:5">
      <c r="A188" s="9">
        <f>'(1)'!A188</f>
        <v>42558</v>
      </c>
      <c r="B188">
        <v>14.8</v>
      </c>
      <c r="C188">
        <v>15.98</v>
      </c>
      <c r="D188">
        <v>14.33</v>
      </c>
      <c r="E188">
        <v>14.76</v>
      </c>
    </row>
    <row r="189" spans="1:5">
      <c r="A189" s="9">
        <f>'(1)'!A189</f>
        <v>42559</v>
      </c>
      <c r="B189">
        <v>14.64</v>
      </c>
      <c r="C189">
        <v>14.75</v>
      </c>
      <c r="D189">
        <v>13.19</v>
      </c>
      <c r="E189">
        <v>13.2</v>
      </c>
    </row>
    <row r="190" spans="1:5">
      <c r="A190" s="9">
        <f>'(1)'!A190</f>
        <v>42562</v>
      </c>
      <c r="B190">
        <v>13.25</v>
      </c>
      <c r="C190">
        <v>13.67</v>
      </c>
      <c r="D190">
        <v>13</v>
      </c>
      <c r="E190">
        <v>13.54</v>
      </c>
    </row>
    <row r="191" spans="1:5">
      <c r="A191" s="9">
        <f>'(1)'!A191</f>
        <v>42563</v>
      </c>
      <c r="B191">
        <v>12.93</v>
      </c>
      <c r="C191">
        <v>13.93</v>
      </c>
      <c r="D191">
        <v>12.75</v>
      </c>
      <c r="E191">
        <v>13.55</v>
      </c>
    </row>
    <row r="192" spans="1:5">
      <c r="A192" s="9">
        <f>'(1)'!A192</f>
        <v>42564</v>
      </c>
      <c r="B192">
        <v>13.32</v>
      </c>
      <c r="C192">
        <v>13.79</v>
      </c>
      <c r="D192">
        <v>12.92</v>
      </c>
      <c r="E192">
        <v>13.04</v>
      </c>
    </row>
    <row r="193" spans="1:5">
      <c r="A193" s="9">
        <f>'(1)'!A193</f>
        <v>42565</v>
      </c>
      <c r="B193">
        <v>12.5</v>
      </c>
      <c r="C193">
        <v>13.37</v>
      </c>
      <c r="D193">
        <v>12.14</v>
      </c>
      <c r="E193">
        <v>12.82</v>
      </c>
    </row>
    <row r="194" spans="1:5">
      <c r="A194" s="9">
        <f>'(1)'!A194</f>
        <v>42566</v>
      </c>
      <c r="B194">
        <v>13.12</v>
      </c>
      <c r="C194">
        <v>13.22</v>
      </c>
      <c r="D194">
        <v>12.27</v>
      </c>
      <c r="E194">
        <v>12.67</v>
      </c>
    </row>
    <row r="195" spans="1:5">
      <c r="A195" s="9">
        <f>'(1)'!A195</f>
        <v>42569</v>
      </c>
      <c r="B195">
        <v>12.75</v>
      </c>
      <c r="C195">
        <v>13.12</v>
      </c>
      <c r="D195">
        <v>12.33</v>
      </c>
      <c r="E195">
        <v>12.44</v>
      </c>
    </row>
    <row r="196" spans="1:5">
      <c r="A196" s="9">
        <f>'(1)'!A196</f>
        <v>42570</v>
      </c>
      <c r="B196">
        <v>12.53</v>
      </c>
      <c r="C196">
        <v>12.83</v>
      </c>
      <c r="D196">
        <v>11.94</v>
      </c>
      <c r="E196">
        <v>11.97</v>
      </c>
    </row>
    <row r="197" spans="1:5">
      <c r="A197" s="9">
        <f>'(1)'!A197</f>
        <v>42571</v>
      </c>
      <c r="B197">
        <v>11.94</v>
      </c>
      <c r="C197">
        <v>11.97</v>
      </c>
      <c r="D197">
        <v>11.4</v>
      </c>
      <c r="E197">
        <v>11.77</v>
      </c>
    </row>
    <row r="198" spans="1:5">
      <c r="A198" s="9">
        <f>'(1)'!A198</f>
        <v>42572</v>
      </c>
      <c r="B198">
        <v>11.8</v>
      </c>
      <c r="C198">
        <v>13.06</v>
      </c>
      <c r="D198">
        <v>11.69</v>
      </c>
      <c r="E198">
        <v>12.74</v>
      </c>
    </row>
    <row r="199" spans="1:5">
      <c r="A199" s="9">
        <f>'(1)'!A199</f>
        <v>42573</v>
      </c>
      <c r="B199">
        <v>12.8</v>
      </c>
      <c r="C199">
        <v>12.88</v>
      </c>
      <c r="D199">
        <v>11.97</v>
      </c>
      <c r="E199">
        <v>12.02</v>
      </c>
    </row>
    <row r="200" spans="1:5">
      <c r="A200" s="9">
        <f>'(1)'!A200</f>
        <v>42576</v>
      </c>
      <c r="B200">
        <v>12.64</v>
      </c>
      <c r="C200">
        <v>13.72</v>
      </c>
      <c r="D200">
        <v>12.39</v>
      </c>
      <c r="E200">
        <v>12.87</v>
      </c>
    </row>
    <row r="201" spans="1:5">
      <c r="A201" s="9">
        <f>'(1)'!A201</f>
        <v>42577</v>
      </c>
      <c r="B201">
        <v>12.88</v>
      </c>
      <c r="C201">
        <v>13.5</v>
      </c>
      <c r="D201">
        <v>12.8</v>
      </c>
      <c r="E201">
        <v>13.05</v>
      </c>
    </row>
    <row r="202" spans="1:5">
      <c r="A202" s="9">
        <f>'(1)'!A202</f>
        <v>42578</v>
      </c>
      <c r="B202">
        <v>12.61</v>
      </c>
      <c r="C202">
        <v>13.74</v>
      </c>
      <c r="D202">
        <v>12.5</v>
      </c>
      <c r="E202">
        <v>12.83</v>
      </c>
    </row>
    <row r="203" spans="1:5">
      <c r="A203" s="9">
        <f>'(1)'!A203</f>
        <v>42579</v>
      </c>
      <c r="B203">
        <v>12.51</v>
      </c>
      <c r="C203">
        <v>13.52</v>
      </c>
      <c r="D203">
        <v>12.36</v>
      </c>
      <c r="E203">
        <v>12.72</v>
      </c>
    </row>
    <row r="204" spans="1:5">
      <c r="A204" s="9">
        <f>'(1)'!A204</f>
        <v>42580</v>
      </c>
      <c r="B204">
        <v>12.85</v>
      </c>
      <c r="C204">
        <v>12.9</v>
      </c>
      <c r="D204">
        <v>11.77</v>
      </c>
      <c r="E204">
        <v>11.87</v>
      </c>
    </row>
    <row r="205" spans="1:5">
      <c r="A205" s="9">
        <f>'(1)'!A205</f>
        <v>42583</v>
      </c>
      <c r="B205">
        <v>11.89</v>
      </c>
      <c r="C205">
        <v>12.98</v>
      </c>
      <c r="D205">
        <v>11.86</v>
      </c>
      <c r="E205">
        <v>12.44</v>
      </c>
    </row>
    <row r="206" spans="1:5">
      <c r="A206" s="9">
        <f>'(1)'!A206</f>
        <v>42584</v>
      </c>
      <c r="B206">
        <v>12.39</v>
      </c>
      <c r="C206">
        <v>14.24</v>
      </c>
      <c r="D206">
        <v>12.35</v>
      </c>
      <c r="E206">
        <v>13.37</v>
      </c>
    </row>
    <row r="207" spans="1:5">
      <c r="A207" s="9">
        <f>'(1)'!A207</f>
        <v>42585</v>
      </c>
      <c r="B207">
        <v>13.53</v>
      </c>
      <c r="C207">
        <v>13.91</v>
      </c>
      <c r="D207">
        <v>12.73</v>
      </c>
      <c r="E207">
        <v>12.86</v>
      </c>
    </row>
    <row r="208" spans="1:5">
      <c r="A208" s="9">
        <f>'(1)'!A208</f>
        <v>42586</v>
      </c>
      <c r="B208">
        <v>12.73</v>
      </c>
      <c r="C208">
        <v>12.98</v>
      </c>
      <c r="D208">
        <v>11.79</v>
      </c>
      <c r="E208">
        <v>12.42</v>
      </c>
    </row>
    <row r="209" spans="1:5">
      <c r="A209" s="9">
        <f>'(1)'!A209</f>
        <v>42587</v>
      </c>
      <c r="B209">
        <v>12.08</v>
      </c>
      <c r="C209">
        <v>12.26</v>
      </c>
      <c r="D209">
        <v>11.18</v>
      </c>
      <c r="E209">
        <v>11.39</v>
      </c>
    </row>
    <row r="210" spans="1:5">
      <c r="A210" s="9">
        <f>'(1)'!A210</f>
        <v>42590</v>
      </c>
      <c r="B210">
        <v>11.66</v>
      </c>
      <c r="C210">
        <v>11.78</v>
      </c>
      <c r="D210">
        <v>11.41</v>
      </c>
      <c r="E210">
        <v>11.5</v>
      </c>
    </row>
    <row r="211" spans="1:5">
      <c r="A211" s="9">
        <f>'(1)'!A211</f>
        <v>42591</v>
      </c>
      <c r="B211">
        <v>11.4</v>
      </c>
      <c r="C211">
        <v>11.92</v>
      </c>
      <c r="D211">
        <v>11.02</v>
      </c>
      <c r="E211">
        <v>11.66</v>
      </c>
    </row>
    <row r="212" spans="1:5">
      <c r="A212" s="9">
        <f>'(1)'!A212</f>
        <v>42592</v>
      </c>
      <c r="B212">
        <v>11.55</v>
      </c>
      <c r="C212">
        <v>12.5</v>
      </c>
      <c r="D212">
        <v>11.37</v>
      </c>
      <c r="E212">
        <v>12.05</v>
      </c>
    </row>
    <row r="213" spans="1:5">
      <c r="A213" s="9">
        <f>'(1)'!A213</f>
        <v>42593</v>
      </c>
      <c r="B213">
        <v>11.93</v>
      </c>
      <c r="C213">
        <v>12.11</v>
      </c>
      <c r="D213">
        <v>11.38</v>
      </c>
      <c r="E213">
        <v>11.68</v>
      </c>
    </row>
    <row r="214" spans="1:5">
      <c r="A214" s="9">
        <f>'(1)'!A214</f>
        <v>42594</v>
      </c>
      <c r="B214">
        <v>11.61</v>
      </c>
      <c r="C214">
        <v>12</v>
      </c>
      <c r="D214">
        <v>11.28</v>
      </c>
      <c r="E214">
        <v>11.55</v>
      </c>
    </row>
    <row r="215" spans="1:5">
      <c r="A215" s="9">
        <f>'(1)'!A215</f>
        <v>42597</v>
      </c>
      <c r="B215">
        <v>11.81</v>
      </c>
      <c r="C215">
        <v>12.17</v>
      </c>
      <c r="D215">
        <v>11.58</v>
      </c>
      <c r="E215">
        <v>11.81</v>
      </c>
    </row>
    <row r="216" spans="1:5">
      <c r="A216" s="9">
        <f>'(1)'!A216</f>
        <v>42598</v>
      </c>
      <c r="B216">
        <v>12.04</v>
      </c>
      <c r="C216">
        <v>12.78</v>
      </c>
      <c r="D216">
        <v>11.87</v>
      </c>
      <c r="E216">
        <v>12.64</v>
      </c>
    </row>
    <row r="217" spans="1:5">
      <c r="A217" s="9">
        <f>'(1)'!A217</f>
        <v>42599</v>
      </c>
      <c r="B217">
        <v>12.57</v>
      </c>
      <c r="C217">
        <v>13.71</v>
      </c>
      <c r="D217">
        <v>12.14</v>
      </c>
      <c r="E217">
        <v>12.19</v>
      </c>
    </row>
    <row r="218" spans="1:5">
      <c r="A218" s="9">
        <f>'(1)'!A218</f>
        <v>42600</v>
      </c>
      <c r="B218">
        <v>12.2</v>
      </c>
      <c r="C218">
        <v>12.53</v>
      </c>
      <c r="D218">
        <v>11.42</v>
      </c>
      <c r="E218">
        <v>11.43</v>
      </c>
    </row>
    <row r="219" spans="1:5">
      <c r="A219" s="9">
        <f>'(1)'!A219</f>
        <v>42601</v>
      </c>
      <c r="B219">
        <v>11.67</v>
      </c>
      <c r="C219">
        <v>12.28</v>
      </c>
      <c r="D219">
        <v>11.33</v>
      </c>
      <c r="E219">
        <v>11.34</v>
      </c>
    </row>
    <row r="220" spans="1:5">
      <c r="A220" s="9">
        <f>'(1)'!A220</f>
        <v>42604</v>
      </c>
      <c r="B220">
        <v>12.53</v>
      </c>
      <c r="C220">
        <v>13.02</v>
      </c>
      <c r="D220">
        <v>11.94</v>
      </c>
      <c r="E220">
        <v>12.27</v>
      </c>
    </row>
    <row r="221" spans="1:5">
      <c r="A221" s="9">
        <f>'(1)'!A221</f>
        <v>42605</v>
      </c>
      <c r="B221">
        <v>12.15</v>
      </c>
      <c r="C221">
        <v>12.44</v>
      </c>
      <c r="D221">
        <v>11.72</v>
      </c>
      <c r="E221">
        <v>12.38</v>
      </c>
    </row>
    <row r="222" spans="1:5">
      <c r="A222" s="9">
        <f>'(1)'!A222</f>
        <v>42606</v>
      </c>
      <c r="B222">
        <v>12.7</v>
      </c>
      <c r="C222">
        <v>14.01</v>
      </c>
      <c r="D222">
        <v>12.3</v>
      </c>
      <c r="E222">
        <v>13.45</v>
      </c>
    </row>
    <row r="223" spans="1:5">
      <c r="A223" s="9">
        <f>'(1)'!A223</f>
        <v>42607</v>
      </c>
      <c r="B223">
        <v>13.62</v>
      </c>
      <c r="C223">
        <v>14.09</v>
      </c>
      <c r="D223">
        <v>13.29</v>
      </c>
      <c r="E223">
        <v>13.63</v>
      </c>
    </row>
    <row r="224" spans="1:5">
      <c r="A224" s="9">
        <f>'(1)'!A224</f>
        <v>42608</v>
      </c>
      <c r="B224">
        <v>13.54</v>
      </c>
      <c r="C224">
        <v>14.93</v>
      </c>
      <c r="D224">
        <v>12.13</v>
      </c>
      <c r="E224">
        <v>13.65</v>
      </c>
    </row>
    <row r="225" spans="1:5">
      <c r="A225" s="9">
        <f>'(1)'!A225</f>
        <v>42611</v>
      </c>
      <c r="B225">
        <v>14.09</v>
      </c>
      <c r="C225">
        <v>14.43</v>
      </c>
      <c r="D225">
        <v>12.9</v>
      </c>
      <c r="E225">
        <v>12.94</v>
      </c>
    </row>
    <row r="226" spans="1:5">
      <c r="A226" s="9">
        <f>'(1)'!A226</f>
        <v>42612</v>
      </c>
      <c r="B226">
        <v>12.94</v>
      </c>
      <c r="C226">
        <v>13.6</v>
      </c>
      <c r="D226">
        <v>12.7</v>
      </c>
      <c r="E226">
        <v>13.12</v>
      </c>
    </row>
    <row r="227" spans="1:5">
      <c r="A227" s="9">
        <f>'(1)'!A227</f>
        <v>42613</v>
      </c>
      <c r="B227">
        <v>13.14</v>
      </c>
      <c r="C227">
        <v>14.34</v>
      </c>
      <c r="D227">
        <v>12.97</v>
      </c>
      <c r="E227">
        <v>13.42</v>
      </c>
    </row>
    <row r="228" spans="1:5">
      <c r="A228" s="9">
        <f>'(1)'!A228</f>
        <v>42614</v>
      </c>
      <c r="B228">
        <v>13.07</v>
      </c>
      <c r="C228">
        <v>14.61</v>
      </c>
      <c r="D228">
        <v>12.99</v>
      </c>
      <c r="E228">
        <v>13.48</v>
      </c>
    </row>
    <row r="229" spans="1:5">
      <c r="A229" s="9">
        <f>'(1)'!A229</f>
        <v>42615</v>
      </c>
      <c r="B229">
        <v>13.47</v>
      </c>
      <c r="C229">
        <v>13.9</v>
      </c>
      <c r="D229">
        <v>11.9</v>
      </c>
      <c r="E229">
        <v>11.98</v>
      </c>
    </row>
    <row r="230" spans="1:5">
      <c r="A230" s="9">
        <f>'(1)'!A230</f>
        <v>42619</v>
      </c>
      <c r="B230">
        <v>12.42</v>
      </c>
      <c r="C230">
        <v>12.93</v>
      </c>
      <c r="D230">
        <v>11.85</v>
      </c>
      <c r="E230">
        <v>12.02</v>
      </c>
    </row>
    <row r="231" spans="1:5">
      <c r="A231" s="9">
        <f>'(1)'!A231</f>
        <v>42620</v>
      </c>
      <c r="B231">
        <v>11.89</v>
      </c>
      <c r="C231">
        <v>12.45</v>
      </c>
      <c r="D231">
        <v>11.77</v>
      </c>
      <c r="E231">
        <v>11.94</v>
      </c>
    </row>
    <row r="232" spans="1:5">
      <c r="A232" s="9">
        <f>'(1)'!A232</f>
        <v>42621</v>
      </c>
      <c r="B232">
        <v>11.74</v>
      </c>
      <c r="C232">
        <v>12.6</v>
      </c>
      <c r="D232">
        <v>11.65</v>
      </c>
      <c r="E232">
        <v>12.51</v>
      </c>
    </row>
    <row r="233" spans="1:5">
      <c r="A233" s="9">
        <f>'(1)'!A233</f>
        <v>42622</v>
      </c>
      <c r="B233">
        <v>12.52</v>
      </c>
      <c r="C233">
        <v>17.54</v>
      </c>
      <c r="D233">
        <v>12.52</v>
      </c>
      <c r="E233">
        <v>17.5</v>
      </c>
    </row>
    <row r="234" spans="1:5">
      <c r="A234" s="9">
        <f>'(1)'!A234</f>
        <v>42625</v>
      </c>
      <c r="B234">
        <v>20.13</v>
      </c>
      <c r="C234">
        <v>20.51</v>
      </c>
      <c r="D234">
        <v>14.76</v>
      </c>
      <c r="E234">
        <v>15.16</v>
      </c>
    </row>
    <row r="235" spans="1:5">
      <c r="A235" s="9">
        <f>'(1)'!A235</f>
        <v>42626</v>
      </c>
      <c r="B235">
        <v>15.98</v>
      </c>
      <c r="C235">
        <v>18.97</v>
      </c>
      <c r="D235">
        <v>15.83</v>
      </c>
      <c r="E235">
        <v>17.850000000000001</v>
      </c>
    </row>
    <row r="236" spans="1:5">
      <c r="A236" s="9">
        <f>'(1)'!A236</f>
        <v>42627</v>
      </c>
      <c r="B236">
        <v>17.63</v>
      </c>
      <c r="C236">
        <v>18.14</v>
      </c>
      <c r="D236">
        <v>16.34</v>
      </c>
      <c r="E236">
        <v>18.14</v>
      </c>
    </row>
    <row r="237" spans="1:5">
      <c r="A237" s="9">
        <f>'(1)'!A237</f>
        <v>42628</v>
      </c>
      <c r="B237">
        <v>17.97</v>
      </c>
      <c r="C237">
        <v>18.07</v>
      </c>
      <c r="D237">
        <v>15.74</v>
      </c>
      <c r="E237">
        <v>16.3</v>
      </c>
    </row>
    <row r="238" spans="1:5">
      <c r="A238" s="9">
        <f>'(1)'!A238</f>
        <v>42629</v>
      </c>
      <c r="B238">
        <v>16.41</v>
      </c>
      <c r="C238">
        <v>17.100000000000001</v>
      </c>
      <c r="D238">
        <v>15.28</v>
      </c>
      <c r="E238">
        <v>15.37</v>
      </c>
    </row>
    <row r="239" spans="1:5">
      <c r="A239" s="9">
        <f>'(1)'!A239</f>
        <v>42632</v>
      </c>
      <c r="B239">
        <v>15.14</v>
      </c>
      <c r="C239">
        <v>15.96</v>
      </c>
      <c r="D239">
        <v>14.6</v>
      </c>
      <c r="E239">
        <v>15.53</v>
      </c>
    </row>
    <row r="240" spans="1:5">
      <c r="A240" s="9">
        <f>'(1)'!A240</f>
        <v>42633</v>
      </c>
      <c r="B240">
        <v>14.98</v>
      </c>
      <c r="C240">
        <v>16.09</v>
      </c>
      <c r="D240">
        <v>14.69</v>
      </c>
      <c r="E240">
        <v>15.92</v>
      </c>
    </row>
    <row r="241" spans="1:5">
      <c r="A241" s="9">
        <f>'(1)'!A241</f>
        <v>42634</v>
      </c>
      <c r="B241">
        <v>15.07</v>
      </c>
      <c r="C241">
        <v>15.65</v>
      </c>
      <c r="D241">
        <v>12.98</v>
      </c>
      <c r="E241">
        <v>13.3</v>
      </c>
    </row>
    <row r="242" spans="1:5">
      <c r="A242" s="9">
        <f>'(1)'!A242</f>
        <v>42635</v>
      </c>
      <c r="B242">
        <v>13.39</v>
      </c>
      <c r="C242">
        <v>13.39</v>
      </c>
      <c r="D242">
        <v>11.76</v>
      </c>
      <c r="E242">
        <v>12.02</v>
      </c>
    </row>
    <row r="243" spans="1:5">
      <c r="A243" s="9">
        <f>'(1)'!A243</f>
        <v>42636</v>
      </c>
      <c r="B243">
        <v>12</v>
      </c>
      <c r="C243">
        <v>12.58</v>
      </c>
      <c r="D243">
        <v>11.93</v>
      </c>
      <c r="E243">
        <v>12.29</v>
      </c>
    </row>
    <row r="244" spans="1:5">
      <c r="A244" s="9">
        <f>'(1)'!A244</f>
        <v>42639</v>
      </c>
      <c r="B244">
        <v>13.26</v>
      </c>
      <c r="C244">
        <v>14.63</v>
      </c>
      <c r="D244">
        <v>13.26</v>
      </c>
      <c r="E244">
        <v>14.5</v>
      </c>
    </row>
    <row r="245" spans="1:5">
      <c r="A245" s="9">
        <f>'(1)'!A245</f>
        <v>42640</v>
      </c>
      <c r="B245">
        <v>13.36</v>
      </c>
      <c r="C245">
        <v>14.76</v>
      </c>
      <c r="D245">
        <v>12.97</v>
      </c>
      <c r="E245">
        <v>13.1</v>
      </c>
    </row>
    <row r="246" spans="1:5">
      <c r="A246" s="9">
        <f>'(1)'!A246</f>
        <v>42641</v>
      </c>
      <c r="B246">
        <v>12.9</v>
      </c>
      <c r="C246">
        <v>13.57</v>
      </c>
      <c r="D246">
        <v>12.24</v>
      </c>
      <c r="E246">
        <v>12.39</v>
      </c>
    </row>
    <row r="247" spans="1:5">
      <c r="A247" s="9">
        <f>'(1)'!A247</f>
        <v>42642</v>
      </c>
      <c r="B247">
        <v>12.53</v>
      </c>
      <c r="C247">
        <v>15.69</v>
      </c>
      <c r="D247">
        <v>12.14</v>
      </c>
      <c r="E247">
        <v>14.02</v>
      </c>
    </row>
    <row r="248" spans="1:5">
      <c r="A248" s="9">
        <f>'(1)'!A248</f>
        <v>42643</v>
      </c>
      <c r="B248">
        <v>14.91</v>
      </c>
      <c r="C248">
        <v>15.2</v>
      </c>
      <c r="D248">
        <v>12.53</v>
      </c>
      <c r="E248">
        <v>13.29</v>
      </c>
    </row>
    <row r="249" spans="1:5">
      <c r="A249" s="9">
        <f>'(1)'!A249</f>
        <v>42646</v>
      </c>
      <c r="B249">
        <v>13.75</v>
      </c>
      <c r="C249">
        <v>14.42</v>
      </c>
      <c r="D249">
        <v>13.42</v>
      </c>
      <c r="E249">
        <v>13.57</v>
      </c>
    </row>
    <row r="250" spans="1:5">
      <c r="A250" s="9">
        <f>'(1)'!A250</f>
        <v>42647</v>
      </c>
      <c r="B250">
        <v>13.4</v>
      </c>
      <c r="C250">
        <v>14.57</v>
      </c>
      <c r="D250">
        <v>12.92</v>
      </c>
      <c r="E250">
        <v>13.63</v>
      </c>
    </row>
    <row r="251" spans="1:5">
      <c r="A251" s="9">
        <f>'(1)'!A251</f>
        <v>42648</v>
      </c>
      <c r="B251">
        <v>13.56</v>
      </c>
      <c r="C251">
        <v>13.68</v>
      </c>
      <c r="D251">
        <v>12.7</v>
      </c>
      <c r="E251">
        <v>12.99</v>
      </c>
    </row>
    <row r="252" spans="1:5">
      <c r="A252" s="9">
        <f>'(1)'!A252</f>
        <v>42649</v>
      </c>
      <c r="B252">
        <v>13.11</v>
      </c>
      <c r="C252">
        <v>13.84</v>
      </c>
      <c r="D252">
        <v>12.8</v>
      </c>
      <c r="E252">
        <v>12.84</v>
      </c>
    </row>
    <row r="253" spans="1:5">
      <c r="A253" s="9">
        <f>'(1)'!A253</f>
        <v>42650</v>
      </c>
      <c r="B253">
        <v>13.52</v>
      </c>
      <c r="C253">
        <v>14.15</v>
      </c>
      <c r="D253">
        <v>12.21</v>
      </c>
      <c r="E253">
        <v>13.48</v>
      </c>
    </row>
    <row r="254" spans="1:5">
      <c r="A254" s="9">
        <f>'(1)'!A254</f>
        <v>42653</v>
      </c>
      <c r="B254">
        <v>14.19</v>
      </c>
      <c r="C254">
        <v>14.36</v>
      </c>
      <c r="D254">
        <v>13.29</v>
      </c>
      <c r="E254">
        <v>13.38</v>
      </c>
    </row>
    <row r="255" spans="1:5">
      <c r="A255" s="9">
        <f>'(1)'!A255</f>
        <v>42654</v>
      </c>
      <c r="B255">
        <v>13.71</v>
      </c>
      <c r="C255">
        <v>16.47</v>
      </c>
      <c r="D255">
        <v>13.69</v>
      </c>
      <c r="E255">
        <v>15.36</v>
      </c>
    </row>
    <row r="256" spans="1:5">
      <c r="A256" s="9">
        <f>'(1)'!A256</f>
        <v>42655</v>
      </c>
      <c r="B256">
        <v>15.53</v>
      </c>
      <c r="C256">
        <v>16.34</v>
      </c>
      <c r="D256">
        <v>15.26</v>
      </c>
      <c r="E256">
        <v>15.91</v>
      </c>
    </row>
    <row r="257" spans="1:5">
      <c r="A257" s="9">
        <f>'(1)'!A257</f>
        <v>42656</v>
      </c>
      <c r="B257">
        <v>16.88</v>
      </c>
      <c r="C257">
        <v>17.95</v>
      </c>
      <c r="D257">
        <v>16.14</v>
      </c>
      <c r="E257">
        <v>16.690000000000001</v>
      </c>
    </row>
    <row r="258" spans="1:5">
      <c r="A258" s="9">
        <f>'(1)'!A258</f>
        <v>42657</v>
      </c>
      <c r="B258">
        <v>16.489999999999998</v>
      </c>
      <c r="C258">
        <v>16.5</v>
      </c>
      <c r="D258">
        <v>15.25</v>
      </c>
      <c r="E258">
        <v>16.12</v>
      </c>
    </row>
    <row r="259" spans="1:5">
      <c r="A259" s="9">
        <f>'(1)'!A259</f>
        <v>42660</v>
      </c>
      <c r="B259">
        <v>17.010000000000002</v>
      </c>
      <c r="C259">
        <v>17.11</v>
      </c>
      <c r="D259">
        <v>16.13</v>
      </c>
      <c r="E259">
        <v>16.21</v>
      </c>
    </row>
    <row r="260" spans="1:5">
      <c r="A260" s="9">
        <f>'(1)'!A260</f>
        <v>42661</v>
      </c>
      <c r="B260">
        <v>15.82</v>
      </c>
      <c r="C260">
        <v>15.85</v>
      </c>
      <c r="D260">
        <v>15.03</v>
      </c>
      <c r="E260">
        <v>15.28</v>
      </c>
    </row>
    <row r="261" spans="1:5">
      <c r="A261" s="9">
        <f>'(1)'!A261</f>
        <v>42662</v>
      </c>
      <c r="B261">
        <v>15.45</v>
      </c>
      <c r="C261">
        <v>15.68</v>
      </c>
      <c r="D261">
        <v>13.87</v>
      </c>
      <c r="E261">
        <v>14.41</v>
      </c>
    </row>
    <row r="262" spans="1:5">
      <c r="A262" s="9">
        <f>'(1)'!A262</f>
        <v>42663</v>
      </c>
      <c r="B262">
        <v>14.43</v>
      </c>
      <c r="C262">
        <v>14.72</v>
      </c>
      <c r="D262">
        <v>13.74</v>
      </c>
      <c r="E262">
        <v>13.75</v>
      </c>
    </row>
    <row r="263" spans="1:5">
      <c r="A263" s="9">
        <f>'(1)'!A263</f>
        <v>42664</v>
      </c>
      <c r="B263">
        <v>14.04</v>
      </c>
      <c r="C263">
        <v>14.53</v>
      </c>
      <c r="D263">
        <v>13.27</v>
      </c>
      <c r="E263">
        <v>13.34</v>
      </c>
    </row>
    <row r="264" spans="1:5">
      <c r="A264" s="9">
        <f>'(1)'!A264</f>
        <v>42667</v>
      </c>
      <c r="B264">
        <v>13.19</v>
      </c>
      <c r="C264">
        <v>13.26</v>
      </c>
      <c r="D264">
        <v>12.83</v>
      </c>
      <c r="E264">
        <v>13.02</v>
      </c>
    </row>
    <row r="265" spans="1:5">
      <c r="A265" s="9">
        <f>'(1)'!A265</f>
        <v>42668</v>
      </c>
      <c r="B265">
        <v>12.91</v>
      </c>
      <c r="C265">
        <v>13.86</v>
      </c>
      <c r="D265">
        <v>12.73</v>
      </c>
      <c r="E265">
        <v>13.46</v>
      </c>
    </row>
    <row r="266" spans="1:5">
      <c r="A266" s="9">
        <f>'(1)'!A266</f>
        <v>42669</v>
      </c>
      <c r="B266">
        <v>13.66</v>
      </c>
      <c r="C266">
        <v>14.8</v>
      </c>
      <c r="D266">
        <v>13.66</v>
      </c>
      <c r="E266">
        <v>14.24</v>
      </c>
    </row>
    <row r="267" spans="1:5">
      <c r="A267" s="9">
        <f>'(1)'!A267</f>
        <v>42670</v>
      </c>
      <c r="B267">
        <v>14.37</v>
      </c>
      <c r="C267">
        <v>15.43</v>
      </c>
      <c r="D267">
        <v>13.6</v>
      </c>
      <c r="E267">
        <v>15.36</v>
      </c>
    </row>
    <row r="268" spans="1:5">
      <c r="A268" s="9">
        <f>'(1)'!A268</f>
        <v>42671</v>
      </c>
      <c r="B268">
        <v>15.67</v>
      </c>
      <c r="C268">
        <v>17.350000000000001</v>
      </c>
      <c r="D268">
        <v>14.65</v>
      </c>
      <c r="E268">
        <v>16.190000000000001</v>
      </c>
    </row>
    <row r="269" spans="1:5">
      <c r="A269" s="9">
        <f>'(1)'!A269</f>
        <v>42674</v>
      </c>
      <c r="B269">
        <v>16.309999999999999</v>
      </c>
      <c r="C269">
        <v>17.63</v>
      </c>
      <c r="D269">
        <v>16.25</v>
      </c>
      <c r="E269">
        <v>17.059999999999999</v>
      </c>
    </row>
    <row r="270" spans="1:5">
      <c r="A270" s="9">
        <f>'(1)'!A270</f>
        <v>42675</v>
      </c>
      <c r="B270">
        <v>16.54</v>
      </c>
      <c r="C270">
        <v>20.43</v>
      </c>
      <c r="D270">
        <v>16.510000000000002</v>
      </c>
      <c r="E270">
        <v>18.559999999999999</v>
      </c>
    </row>
    <row r="271" spans="1:5">
      <c r="A271" s="9">
        <f>'(1)'!A271</f>
        <v>42676</v>
      </c>
      <c r="B271">
        <v>19.09</v>
      </c>
      <c r="C271">
        <v>19.82</v>
      </c>
      <c r="D271">
        <v>18.559999999999999</v>
      </c>
      <c r="E271">
        <v>19.32</v>
      </c>
    </row>
    <row r="272" spans="1:5">
      <c r="A272" s="9">
        <f>'(1)'!A272</f>
        <v>42677</v>
      </c>
      <c r="B272">
        <v>19.850000000000001</v>
      </c>
      <c r="C272">
        <v>22.57</v>
      </c>
      <c r="D272">
        <v>18.84</v>
      </c>
      <c r="E272">
        <v>22.08</v>
      </c>
    </row>
    <row r="273" spans="1:5">
      <c r="A273" s="9">
        <f>'(1)'!A273</f>
        <v>42678</v>
      </c>
      <c r="B273">
        <v>21.86</v>
      </c>
      <c r="C273">
        <v>23.01</v>
      </c>
      <c r="D273">
        <v>19.2</v>
      </c>
      <c r="E273">
        <v>22.51</v>
      </c>
    </row>
    <row r="274" spans="1:5">
      <c r="A274" s="9">
        <f>'(1)'!A274</f>
        <v>42681</v>
      </c>
      <c r="B274">
        <v>19.78</v>
      </c>
      <c r="C274">
        <v>19.86</v>
      </c>
      <c r="D274">
        <v>18.39</v>
      </c>
      <c r="E274">
        <v>18.71</v>
      </c>
    </row>
    <row r="275" spans="1:5">
      <c r="A275" s="9">
        <f>'(1)'!A275</f>
        <v>42682</v>
      </c>
      <c r="B275">
        <v>18.920000000000002</v>
      </c>
      <c r="C275">
        <v>19.91</v>
      </c>
      <c r="D275">
        <v>17.7</v>
      </c>
      <c r="E275">
        <v>18.739999999999998</v>
      </c>
    </row>
    <row r="276" spans="1:5">
      <c r="A276" s="9">
        <f>'(1)'!A276</f>
        <v>42683</v>
      </c>
      <c r="B276">
        <v>20.7</v>
      </c>
      <c r="C276">
        <v>21.48</v>
      </c>
      <c r="D276">
        <v>14.33</v>
      </c>
      <c r="E276">
        <v>14.38</v>
      </c>
    </row>
    <row r="277" spans="1:5">
      <c r="A277" s="9">
        <f>'(1)'!A277</f>
        <v>42684</v>
      </c>
      <c r="B277">
        <v>14.01</v>
      </c>
      <c r="C277">
        <v>16.3</v>
      </c>
      <c r="D277">
        <v>13.26</v>
      </c>
      <c r="E277">
        <v>14.74</v>
      </c>
    </row>
    <row r="278" spans="1:5">
      <c r="A278" s="9">
        <f>'(1)'!A278</f>
        <v>42685</v>
      </c>
      <c r="B278">
        <v>14.83</v>
      </c>
      <c r="C278">
        <v>16</v>
      </c>
      <c r="D278">
        <v>14.15</v>
      </c>
      <c r="E278">
        <v>14.17</v>
      </c>
    </row>
    <row r="279" spans="1:5">
      <c r="A279" s="9">
        <f>'(1)'!A279</f>
        <v>42688</v>
      </c>
      <c r="B279">
        <v>14.69</v>
      </c>
      <c r="C279">
        <v>15.56</v>
      </c>
      <c r="D279">
        <v>14.39</v>
      </c>
      <c r="E279">
        <v>14.48</v>
      </c>
    </row>
    <row r="280" spans="1:5">
      <c r="A280" s="9">
        <f>'(1)'!A280</f>
        <v>42689</v>
      </c>
      <c r="B280">
        <v>14.16</v>
      </c>
      <c r="C280">
        <v>14.65</v>
      </c>
      <c r="D280">
        <v>13.3</v>
      </c>
      <c r="E280">
        <v>13.37</v>
      </c>
    </row>
    <row r="281" spans="1:5">
      <c r="A281" s="9">
        <f>'(1)'!A281</f>
        <v>42690</v>
      </c>
      <c r="B281">
        <v>13.51</v>
      </c>
      <c r="C281">
        <v>14.49</v>
      </c>
      <c r="D281">
        <v>13.51</v>
      </c>
      <c r="E281">
        <v>13.72</v>
      </c>
    </row>
    <row r="282" spans="1:5">
      <c r="A282" s="9">
        <f>'(1)'!A282</f>
        <v>42691</v>
      </c>
      <c r="B282">
        <v>13.37</v>
      </c>
      <c r="C282">
        <v>13.55</v>
      </c>
      <c r="D282">
        <v>12.97</v>
      </c>
      <c r="E282">
        <v>13.35</v>
      </c>
    </row>
    <row r="283" spans="1:5">
      <c r="A283" s="9">
        <f>'(1)'!A283</f>
        <v>42692</v>
      </c>
      <c r="B283">
        <v>13.56</v>
      </c>
      <c r="C283">
        <v>13.74</v>
      </c>
      <c r="D283">
        <v>12.85</v>
      </c>
      <c r="E283">
        <v>12.85</v>
      </c>
    </row>
    <row r="284" spans="1:5">
      <c r="A284" s="9">
        <f>'(1)'!A284</f>
        <v>42695</v>
      </c>
      <c r="B284">
        <v>13.27</v>
      </c>
      <c r="C284">
        <v>13.44</v>
      </c>
      <c r="D284">
        <v>12.16</v>
      </c>
      <c r="E284">
        <v>12.42</v>
      </c>
    </row>
    <row r="285" spans="1:5">
      <c r="A285" s="9">
        <f>'(1)'!A285</f>
        <v>42696</v>
      </c>
      <c r="B285">
        <v>12.26</v>
      </c>
      <c r="C285">
        <v>12.83</v>
      </c>
      <c r="D285">
        <v>12.2</v>
      </c>
      <c r="E285">
        <v>12.41</v>
      </c>
    </row>
    <row r="286" spans="1:5">
      <c r="A286" s="9">
        <f>'(1)'!A286</f>
        <v>42697</v>
      </c>
      <c r="B286">
        <v>12.34</v>
      </c>
      <c r="C286">
        <v>13.01</v>
      </c>
      <c r="D286">
        <v>12.19</v>
      </c>
      <c r="E286">
        <v>12.43</v>
      </c>
    </row>
    <row r="287" spans="1:5">
      <c r="A287" s="9">
        <f>'(1)'!A287</f>
        <v>42699</v>
      </c>
      <c r="B287">
        <v>12.52</v>
      </c>
      <c r="C287">
        <v>12.74</v>
      </c>
      <c r="D287">
        <v>12.31</v>
      </c>
      <c r="E287">
        <v>12.34</v>
      </c>
    </row>
    <row r="288" spans="1:5">
      <c r="A288" s="9">
        <f>'(1)'!A288</f>
        <v>42702</v>
      </c>
      <c r="B288">
        <v>13.4</v>
      </c>
      <c r="C288">
        <v>13.5</v>
      </c>
      <c r="D288">
        <v>12.74</v>
      </c>
      <c r="E288">
        <v>13.15</v>
      </c>
    </row>
    <row r="289" spans="1:5">
      <c r="A289" s="9">
        <f>'(1)'!A289</f>
        <v>42703</v>
      </c>
      <c r="B289">
        <v>13.07</v>
      </c>
      <c r="C289">
        <v>13.55</v>
      </c>
      <c r="D289">
        <v>12.62</v>
      </c>
      <c r="E289">
        <v>12.9</v>
      </c>
    </row>
    <row r="290" spans="1:5">
      <c r="A290" s="9">
        <f>'(1)'!A290</f>
        <v>42704</v>
      </c>
      <c r="B290">
        <v>12.6</v>
      </c>
      <c r="C290">
        <v>13.42</v>
      </c>
      <c r="D290">
        <v>12.23</v>
      </c>
      <c r="E290">
        <v>13.33</v>
      </c>
    </row>
    <row r="291" spans="1:5">
      <c r="A291" s="9">
        <f>'(1)'!A291</f>
        <v>42705</v>
      </c>
      <c r="B291">
        <v>13.4</v>
      </c>
      <c r="C291">
        <v>14.72</v>
      </c>
      <c r="D291">
        <v>13.05</v>
      </c>
      <c r="E291">
        <v>14.07</v>
      </c>
    </row>
    <row r="292" spans="1:5">
      <c r="A292" s="9">
        <f>'(1)'!A292</f>
        <v>42706</v>
      </c>
      <c r="B292">
        <v>14.16</v>
      </c>
      <c r="C292">
        <v>14.48</v>
      </c>
      <c r="D292">
        <v>12.39</v>
      </c>
      <c r="E292">
        <v>14.12</v>
      </c>
    </row>
    <row r="293" spans="1:5">
      <c r="A293" s="9">
        <f>'(1)'!A293</f>
        <v>42709</v>
      </c>
      <c r="B293">
        <v>13.75</v>
      </c>
      <c r="C293">
        <v>13.77</v>
      </c>
      <c r="D293">
        <v>12.14</v>
      </c>
      <c r="E293">
        <v>12.14</v>
      </c>
    </row>
    <row r="294" spans="1:5">
      <c r="A294" s="9">
        <f>'(1)'!A294</f>
        <v>42710</v>
      </c>
      <c r="B294">
        <v>12.19</v>
      </c>
      <c r="C294">
        <v>12.3</v>
      </c>
      <c r="D294">
        <v>11.54</v>
      </c>
      <c r="E294">
        <v>11.79</v>
      </c>
    </row>
    <row r="295" spans="1:5">
      <c r="A295" s="9">
        <f>'(1)'!A295</f>
        <v>42711</v>
      </c>
      <c r="B295">
        <v>11.59</v>
      </c>
      <c r="C295">
        <v>12.24</v>
      </c>
      <c r="D295">
        <v>11.33</v>
      </c>
      <c r="E295">
        <v>12.22</v>
      </c>
    </row>
    <row r="296" spans="1:5">
      <c r="A296" s="9">
        <f>'(1)'!A296</f>
        <v>42712</v>
      </c>
      <c r="B296">
        <v>12.1</v>
      </c>
      <c r="C296">
        <v>13.4</v>
      </c>
      <c r="D296">
        <v>11.3</v>
      </c>
      <c r="E296">
        <v>12.64</v>
      </c>
    </row>
    <row r="297" spans="1:5">
      <c r="A297" s="9">
        <f>'(1)'!A297</f>
        <v>42713</v>
      </c>
      <c r="B297">
        <v>12.59</v>
      </c>
      <c r="C297">
        <v>12.72</v>
      </c>
      <c r="D297">
        <v>11.67</v>
      </c>
      <c r="E297">
        <v>11.75</v>
      </c>
    </row>
    <row r="298" spans="1:5">
      <c r="A298" s="9">
        <f>'(1)'!A298</f>
        <v>42716</v>
      </c>
      <c r="B298">
        <v>12.23</v>
      </c>
      <c r="C298">
        <v>12.78</v>
      </c>
      <c r="D298">
        <v>12.07</v>
      </c>
      <c r="E298">
        <v>12.64</v>
      </c>
    </row>
    <row r="299" spans="1:5">
      <c r="A299" s="9">
        <f>'(1)'!A299</f>
        <v>42717</v>
      </c>
      <c r="B299">
        <v>12.46</v>
      </c>
      <c r="C299">
        <v>13.42</v>
      </c>
      <c r="D299">
        <v>12.34</v>
      </c>
      <c r="E299">
        <v>12.72</v>
      </c>
    </row>
    <row r="300" spans="1:5">
      <c r="A300" s="9">
        <f>'(1)'!A300</f>
        <v>42718</v>
      </c>
      <c r="B300">
        <v>12.88</v>
      </c>
      <c r="C300">
        <v>13.39</v>
      </c>
      <c r="D300">
        <v>12.48</v>
      </c>
      <c r="E300">
        <v>13.19</v>
      </c>
    </row>
    <row r="301" spans="1:5">
      <c r="A301" s="9">
        <f>'(1)'!A301</f>
        <v>42719</v>
      </c>
      <c r="B301">
        <v>13.07</v>
      </c>
      <c r="C301">
        <v>13.24</v>
      </c>
      <c r="D301">
        <v>12.46</v>
      </c>
      <c r="E301">
        <v>12.79</v>
      </c>
    </row>
    <row r="302" spans="1:5">
      <c r="A302" s="9">
        <f>'(1)'!A302</f>
        <v>42720</v>
      </c>
      <c r="B302">
        <v>12.88</v>
      </c>
      <c r="C302">
        <v>12.95</v>
      </c>
      <c r="D302">
        <v>12.15</v>
      </c>
      <c r="E302">
        <v>12.2</v>
      </c>
    </row>
    <row r="303" spans="1:5">
      <c r="A303" s="9">
        <f>'(1)'!A303</f>
        <v>42723</v>
      </c>
      <c r="B303">
        <v>12.5</v>
      </c>
      <c r="C303">
        <v>12.52</v>
      </c>
      <c r="D303">
        <v>11.67</v>
      </c>
      <c r="E303">
        <v>11.71</v>
      </c>
    </row>
    <row r="304" spans="1:5">
      <c r="A304" s="9">
        <f>'(1)'!A304</f>
        <v>42724</v>
      </c>
      <c r="B304">
        <v>11.65</v>
      </c>
      <c r="C304">
        <v>11.75</v>
      </c>
      <c r="D304">
        <v>11.38</v>
      </c>
      <c r="E304">
        <v>11.45</v>
      </c>
    </row>
    <row r="305" spans="1:5">
      <c r="A305" s="9">
        <f>'(1)'!A305</f>
        <v>42725</v>
      </c>
      <c r="B305">
        <v>11.44</v>
      </c>
      <c r="C305">
        <v>11.49</v>
      </c>
      <c r="D305">
        <v>10.93</v>
      </c>
      <c r="E305">
        <v>11.27</v>
      </c>
    </row>
    <row r="306" spans="1:5">
      <c r="A306" s="9">
        <f>'(1)'!A306</f>
        <v>42726</v>
      </c>
      <c r="B306">
        <v>11.32</v>
      </c>
      <c r="C306">
        <v>11.67</v>
      </c>
      <c r="D306">
        <v>11.14</v>
      </c>
      <c r="E306">
        <v>11.43</v>
      </c>
    </row>
    <row r="307" spans="1:5">
      <c r="A307" s="9">
        <f>'(1)'!A307</f>
        <v>42727</v>
      </c>
      <c r="B307">
        <v>11.38</v>
      </c>
      <c r="C307">
        <v>11.81</v>
      </c>
      <c r="D307">
        <v>11.35</v>
      </c>
      <c r="E307">
        <v>11.44</v>
      </c>
    </row>
    <row r="308" spans="1:5">
      <c r="A308" s="9">
        <f>'(1)'!A308</f>
        <v>42731</v>
      </c>
      <c r="B308">
        <v>12.26</v>
      </c>
      <c r="C308">
        <v>12.33</v>
      </c>
      <c r="D308">
        <v>11.84</v>
      </c>
      <c r="E308">
        <v>11.99</v>
      </c>
    </row>
    <row r="309" spans="1:5">
      <c r="A309" s="9">
        <f>'(1)'!A309</f>
        <v>42732</v>
      </c>
      <c r="B309">
        <v>11.89</v>
      </c>
      <c r="C309">
        <v>13.04</v>
      </c>
      <c r="D309">
        <v>11.85</v>
      </c>
      <c r="E309">
        <v>12.95</v>
      </c>
    </row>
    <row r="310" spans="1:5">
      <c r="A310" s="9">
        <f>'(1)'!A310</f>
        <v>42733</v>
      </c>
      <c r="B310">
        <v>13.15</v>
      </c>
      <c r="C310">
        <v>13.71</v>
      </c>
      <c r="D310">
        <v>12.95</v>
      </c>
      <c r="E310">
        <v>13.37</v>
      </c>
    </row>
    <row r="311" spans="1:5">
      <c r="A311" s="9">
        <f>'(1)'!A311</f>
        <v>42734</v>
      </c>
      <c r="B311">
        <v>13.2</v>
      </c>
      <c r="C311">
        <v>14.68</v>
      </c>
      <c r="D311">
        <v>13.05</v>
      </c>
      <c r="E311">
        <v>14.04</v>
      </c>
    </row>
    <row r="312" spans="1:5">
      <c r="A312" s="9">
        <f>'(1)'!A312</f>
        <v>42738</v>
      </c>
      <c r="B312">
        <v>14.07</v>
      </c>
      <c r="C312">
        <v>14.07</v>
      </c>
      <c r="D312">
        <v>12.85</v>
      </c>
      <c r="E312">
        <v>12.85</v>
      </c>
    </row>
    <row r="313" spans="1:5">
      <c r="A313" s="9">
        <f>'(1)'!A313</f>
        <v>42739</v>
      </c>
      <c r="B313">
        <v>12.78</v>
      </c>
      <c r="C313">
        <v>12.8</v>
      </c>
      <c r="D313">
        <v>11.63</v>
      </c>
      <c r="E313">
        <v>11.85</v>
      </c>
    </row>
    <row r="314" spans="1:5">
      <c r="A314" s="9">
        <f>'(1)'!A314</f>
        <v>42740</v>
      </c>
      <c r="B314">
        <v>11.96</v>
      </c>
      <c r="C314">
        <v>12.09</v>
      </c>
      <c r="D314">
        <v>11.4</v>
      </c>
      <c r="E314">
        <v>11.67</v>
      </c>
    </row>
    <row r="315" spans="1:5">
      <c r="A315" s="9">
        <f>'(1)'!A315</f>
        <v>42741</v>
      </c>
      <c r="B315">
        <v>11.7</v>
      </c>
      <c r="C315">
        <v>11.74</v>
      </c>
      <c r="D315">
        <v>10.98</v>
      </c>
      <c r="E315">
        <v>11.32</v>
      </c>
    </row>
    <row r="316" spans="1:5">
      <c r="A316" s="9">
        <f>'(1)'!A316</f>
        <v>42744</v>
      </c>
      <c r="B316">
        <v>11.71</v>
      </c>
      <c r="C316">
        <v>12.08</v>
      </c>
      <c r="D316">
        <v>11.46</v>
      </c>
      <c r="E316">
        <v>11.56</v>
      </c>
    </row>
    <row r="317" spans="1:5">
      <c r="A317" s="9">
        <f>'(1)'!A317</f>
        <v>42745</v>
      </c>
      <c r="B317">
        <v>11.59</v>
      </c>
      <c r="C317">
        <v>11.79</v>
      </c>
      <c r="D317">
        <v>11.31</v>
      </c>
      <c r="E317">
        <v>11.49</v>
      </c>
    </row>
    <row r="318" spans="1:5">
      <c r="A318" s="9">
        <f>'(1)'!A318</f>
        <v>42746</v>
      </c>
      <c r="B318">
        <v>11.56</v>
      </c>
      <c r="C318">
        <v>12.23</v>
      </c>
      <c r="D318">
        <v>11.21</v>
      </c>
      <c r="E318">
        <v>11.26</v>
      </c>
    </row>
    <row r="319" spans="1:5">
      <c r="A319" s="9">
        <f>'(1)'!A319</f>
        <v>42747</v>
      </c>
      <c r="B319">
        <v>11.48</v>
      </c>
      <c r="C319">
        <v>12.6</v>
      </c>
      <c r="D319">
        <v>11.32</v>
      </c>
      <c r="E319">
        <v>11.54</v>
      </c>
    </row>
    <row r="320" spans="1:5">
      <c r="A320" s="9">
        <f>'(1)'!A320</f>
        <v>42748</v>
      </c>
      <c r="B320">
        <v>11.45</v>
      </c>
      <c r="C320">
        <v>11.62</v>
      </c>
      <c r="D320">
        <v>10.94</v>
      </c>
      <c r="E320">
        <v>11.23</v>
      </c>
    </row>
    <row r="321" spans="1:5">
      <c r="A321" s="9">
        <f>'(1)'!A321</f>
        <v>42752</v>
      </c>
      <c r="B321">
        <v>12.2</v>
      </c>
      <c r="C321">
        <v>12.75</v>
      </c>
      <c r="D321">
        <v>11.79</v>
      </c>
      <c r="E321">
        <v>11.87</v>
      </c>
    </row>
    <row r="322" spans="1:5">
      <c r="A322" s="9">
        <f>'(1)'!A322</f>
        <v>42753</v>
      </c>
      <c r="B322">
        <v>11.79</v>
      </c>
      <c r="C322">
        <v>12.81</v>
      </c>
      <c r="D322">
        <v>11.69</v>
      </c>
      <c r="E322">
        <v>12.48</v>
      </c>
    </row>
    <row r="323" spans="1:5">
      <c r="A323" s="9">
        <f>'(1)'!A323</f>
        <v>42754</v>
      </c>
      <c r="B323">
        <v>12.58</v>
      </c>
      <c r="C323">
        <v>13.28</v>
      </c>
      <c r="D323">
        <v>12.17</v>
      </c>
      <c r="E323">
        <v>12.78</v>
      </c>
    </row>
    <row r="324" spans="1:5">
      <c r="A324" s="9">
        <f>'(1)'!A324</f>
        <v>42755</v>
      </c>
      <c r="B324">
        <v>12.58</v>
      </c>
      <c r="C324">
        <v>12.59</v>
      </c>
      <c r="D324">
        <v>11.53</v>
      </c>
      <c r="E324">
        <v>11.54</v>
      </c>
    </row>
    <row r="325" spans="1:5">
      <c r="A325" s="9">
        <f>'(1)'!A325</f>
        <v>42758</v>
      </c>
      <c r="B325">
        <v>12.3</v>
      </c>
      <c r="C325">
        <v>12.62</v>
      </c>
      <c r="D325">
        <v>11.59</v>
      </c>
      <c r="E325">
        <v>11.77</v>
      </c>
    </row>
    <row r="326" spans="1:5">
      <c r="A326" s="9">
        <f>'(1)'!A326</f>
        <v>42759</v>
      </c>
      <c r="B326">
        <v>11.82</v>
      </c>
      <c r="C326">
        <v>11.89</v>
      </c>
      <c r="D326">
        <v>11.04</v>
      </c>
      <c r="E326">
        <v>11.07</v>
      </c>
    </row>
    <row r="327" spans="1:5">
      <c r="A327" s="9">
        <f>'(1)'!A327</f>
        <v>42760</v>
      </c>
      <c r="B327">
        <v>10.79</v>
      </c>
      <c r="C327">
        <v>11.05</v>
      </c>
      <c r="D327">
        <v>10.51</v>
      </c>
      <c r="E327">
        <v>10.81</v>
      </c>
    </row>
    <row r="328" spans="1:5">
      <c r="A328" s="9">
        <f>'(1)'!A328</f>
        <v>42761</v>
      </c>
      <c r="B328">
        <v>10.61</v>
      </c>
      <c r="C328">
        <v>11.01</v>
      </c>
      <c r="D328">
        <v>10.6</v>
      </c>
      <c r="E328">
        <v>10.63</v>
      </c>
    </row>
    <row r="329" spans="1:5">
      <c r="A329" s="9">
        <f>'(1)'!A329</f>
        <v>42762</v>
      </c>
      <c r="B329">
        <v>10.57</v>
      </c>
      <c r="C329">
        <v>10.82</v>
      </c>
      <c r="D329">
        <v>10.3</v>
      </c>
      <c r="E329">
        <v>10.58</v>
      </c>
    </row>
    <row r="330" spans="1:5">
      <c r="A330" s="9">
        <f>'(1)'!A330</f>
        <v>42765</v>
      </c>
      <c r="B330">
        <v>11.1</v>
      </c>
      <c r="C330">
        <v>12.9</v>
      </c>
      <c r="D330">
        <v>11.1</v>
      </c>
      <c r="E330">
        <v>11.88</v>
      </c>
    </row>
    <row r="331" spans="1:5">
      <c r="A331" s="9">
        <f>'(1)'!A331</f>
        <v>42766</v>
      </c>
      <c r="B331">
        <v>12.29</v>
      </c>
      <c r="C331">
        <v>12.99</v>
      </c>
      <c r="D331">
        <v>11.79</v>
      </c>
      <c r="E331">
        <v>11.99</v>
      </c>
    </row>
    <row r="332" spans="1:5">
      <c r="A332" s="9">
        <f>'(1)'!A332</f>
        <v>42767</v>
      </c>
      <c r="B332">
        <v>11.79</v>
      </c>
      <c r="C332">
        <v>12.05</v>
      </c>
      <c r="D332">
        <v>9.9700000000000006</v>
      </c>
      <c r="E332">
        <v>11.81</v>
      </c>
    </row>
    <row r="333" spans="1:5">
      <c r="A333" s="9">
        <f>'(1)'!A333</f>
        <v>42768</v>
      </c>
      <c r="B333">
        <v>12.37</v>
      </c>
      <c r="C333">
        <v>12.47</v>
      </c>
      <c r="D333">
        <v>11.62</v>
      </c>
      <c r="E333">
        <v>11.93</v>
      </c>
    </row>
    <row r="334" spans="1:5">
      <c r="A334" s="9">
        <f>'(1)'!A334</f>
        <v>42769</v>
      </c>
      <c r="B334">
        <v>11.84</v>
      </c>
      <c r="C334">
        <v>11.84</v>
      </c>
      <c r="D334">
        <v>10.72</v>
      </c>
      <c r="E334">
        <v>10.97</v>
      </c>
    </row>
    <row r="335" spans="1:5">
      <c r="A335" s="9">
        <f>'(1)'!A335</f>
        <v>42772</v>
      </c>
      <c r="B335">
        <v>11.37</v>
      </c>
      <c r="C335">
        <v>11.84</v>
      </c>
      <c r="D335">
        <v>11.09</v>
      </c>
      <c r="E335">
        <v>11.37</v>
      </c>
    </row>
    <row r="336" spans="1:5">
      <c r="A336" s="9">
        <f>'(1)'!A336</f>
        <v>42773</v>
      </c>
      <c r="B336">
        <v>11.39</v>
      </c>
      <c r="C336">
        <v>11.67</v>
      </c>
      <c r="D336">
        <v>11.06</v>
      </c>
      <c r="E336">
        <v>11.29</v>
      </c>
    </row>
    <row r="337" spans="1:5">
      <c r="A337" s="9">
        <f>'(1)'!A337</f>
        <v>42774</v>
      </c>
      <c r="B337">
        <v>11.19</v>
      </c>
      <c r="C337">
        <v>11.82</v>
      </c>
      <c r="D337">
        <v>11.15</v>
      </c>
      <c r="E337">
        <v>11.45</v>
      </c>
    </row>
    <row r="338" spans="1:5">
      <c r="A338" s="9">
        <f>'(1)'!A338</f>
        <v>42775</v>
      </c>
      <c r="B338">
        <v>11.44</v>
      </c>
      <c r="C338">
        <v>11.53</v>
      </c>
      <c r="D338">
        <v>10.74</v>
      </c>
      <c r="E338">
        <v>10.88</v>
      </c>
    </row>
    <row r="339" spans="1:5">
      <c r="A339" s="9">
        <f>'(1)'!A339</f>
        <v>42776</v>
      </c>
      <c r="B339">
        <v>10.85</v>
      </c>
      <c r="C339">
        <v>10.95</v>
      </c>
      <c r="D339">
        <v>10.55</v>
      </c>
      <c r="E339">
        <v>10.85</v>
      </c>
    </row>
    <row r="340" spans="1:5">
      <c r="A340" s="9">
        <f>'(1)'!A340</f>
        <v>42779</v>
      </c>
      <c r="B340">
        <v>11.36</v>
      </c>
      <c r="C340">
        <v>11.4</v>
      </c>
      <c r="D340">
        <v>11.07</v>
      </c>
      <c r="E340">
        <v>11.07</v>
      </c>
    </row>
    <row r="341" spans="1:5">
      <c r="A341" s="9">
        <f>'(1)'!A341</f>
        <v>42780</v>
      </c>
      <c r="B341">
        <v>11.17</v>
      </c>
      <c r="C341">
        <v>11.34</v>
      </c>
      <c r="D341">
        <v>10.73</v>
      </c>
      <c r="E341">
        <v>10.74</v>
      </c>
    </row>
    <row r="342" spans="1:5">
      <c r="A342" s="9">
        <f>'(1)'!A342</f>
        <v>42781</v>
      </c>
      <c r="B342">
        <v>10.84</v>
      </c>
      <c r="C342">
        <v>12.01</v>
      </c>
      <c r="D342">
        <v>10.8</v>
      </c>
      <c r="E342">
        <v>11.97</v>
      </c>
    </row>
    <row r="343" spans="1:5">
      <c r="A343" s="9">
        <f>'(1)'!A343</f>
        <v>42782</v>
      </c>
      <c r="B343">
        <v>12.02</v>
      </c>
      <c r="C343">
        <v>12.86</v>
      </c>
      <c r="D343">
        <v>11.69</v>
      </c>
      <c r="E343">
        <v>11.76</v>
      </c>
    </row>
    <row r="344" spans="1:5">
      <c r="A344" s="9">
        <f>'(1)'!A344</f>
        <v>42783</v>
      </c>
      <c r="B344">
        <v>11.84</v>
      </c>
      <c r="C344">
        <v>12.26</v>
      </c>
      <c r="D344">
        <v>11.37</v>
      </c>
      <c r="E344">
        <v>11.49</v>
      </c>
    </row>
    <row r="345" spans="1:5">
      <c r="A345" s="9">
        <f>'(1)'!A345</f>
        <v>42787</v>
      </c>
      <c r="B345">
        <v>12.05</v>
      </c>
      <c r="C345">
        <v>12.09</v>
      </c>
      <c r="D345">
        <v>11.5</v>
      </c>
      <c r="E345">
        <v>11.57</v>
      </c>
    </row>
    <row r="346" spans="1:5">
      <c r="A346" s="9">
        <f>'(1)'!A346</f>
        <v>42788</v>
      </c>
      <c r="B346">
        <v>11.48</v>
      </c>
      <c r="C346">
        <v>12.07</v>
      </c>
      <c r="D346">
        <v>11.44</v>
      </c>
      <c r="E346">
        <v>11.74</v>
      </c>
    </row>
    <row r="347" spans="1:5">
      <c r="A347" s="9">
        <f>'(1)'!A347</f>
        <v>42789</v>
      </c>
      <c r="B347">
        <v>11.66</v>
      </c>
      <c r="C347">
        <v>12.46</v>
      </c>
      <c r="D347">
        <v>11.54</v>
      </c>
      <c r="E347">
        <v>11.71</v>
      </c>
    </row>
    <row r="348" spans="1:5">
      <c r="A348" s="9">
        <f>'(1)'!A348</f>
        <v>42790</v>
      </c>
      <c r="B348">
        <v>11.81</v>
      </c>
      <c r="C348">
        <v>12.59</v>
      </c>
      <c r="D348">
        <v>11.34</v>
      </c>
      <c r="E348">
        <v>11.47</v>
      </c>
    </row>
    <row r="349" spans="1:5">
      <c r="A349" s="9">
        <f>'(1)'!A349</f>
        <v>42793</v>
      </c>
      <c r="B349">
        <v>11.78</v>
      </c>
      <c r="C349">
        <v>12.14</v>
      </c>
      <c r="D349">
        <v>11.53</v>
      </c>
      <c r="E349">
        <v>12.09</v>
      </c>
    </row>
    <row r="350" spans="1:5">
      <c r="A350" s="9">
        <f>'(1)'!A350</f>
        <v>42794</v>
      </c>
      <c r="B350">
        <v>12.19</v>
      </c>
      <c r="C350">
        <v>12.96</v>
      </c>
      <c r="D350">
        <v>12.13</v>
      </c>
      <c r="E350">
        <v>12.92</v>
      </c>
    </row>
    <row r="351" spans="1:5">
      <c r="A351" s="9">
        <f>'(1)'!A351</f>
        <v>42795</v>
      </c>
      <c r="B351">
        <v>12.31</v>
      </c>
      <c r="C351">
        <v>12.58</v>
      </c>
      <c r="D351">
        <v>11.78</v>
      </c>
      <c r="E351">
        <v>12.54</v>
      </c>
    </row>
    <row r="352" spans="1:5">
      <c r="A352" s="9">
        <f>'(1)'!A352</f>
        <v>42796</v>
      </c>
      <c r="B352">
        <v>12.43</v>
      </c>
      <c r="C352">
        <v>12.71</v>
      </c>
      <c r="D352">
        <v>11.32</v>
      </c>
      <c r="E352">
        <v>11.81</v>
      </c>
    </row>
    <row r="353" spans="1:5">
      <c r="A353" s="9">
        <f>'(1)'!A353</f>
        <v>42797</v>
      </c>
      <c r="B353">
        <v>11.96</v>
      </c>
      <c r="C353">
        <v>11.97</v>
      </c>
      <c r="D353">
        <v>10.94</v>
      </c>
      <c r="E353">
        <v>10.96</v>
      </c>
    </row>
    <row r="354" spans="1:5">
      <c r="A354" s="9">
        <f>'(1)'!A354</f>
        <v>42800</v>
      </c>
      <c r="B354">
        <v>11.59</v>
      </c>
      <c r="C354">
        <v>11.72</v>
      </c>
      <c r="D354">
        <v>11.06</v>
      </c>
      <c r="E354">
        <v>11.24</v>
      </c>
    </row>
    <row r="355" spans="1:5">
      <c r="A355" s="9">
        <f>'(1)'!A355</f>
        <v>42801</v>
      </c>
      <c r="B355">
        <v>11.27</v>
      </c>
      <c r="C355">
        <v>11.58</v>
      </c>
      <c r="D355">
        <v>11.04</v>
      </c>
      <c r="E355">
        <v>11.45</v>
      </c>
    </row>
    <row r="356" spans="1:5">
      <c r="A356" s="9">
        <f>'(1)'!A356</f>
        <v>42802</v>
      </c>
      <c r="B356">
        <v>11.49</v>
      </c>
      <c r="C356">
        <v>11.86</v>
      </c>
      <c r="D356">
        <v>11.09</v>
      </c>
      <c r="E356">
        <v>11.86</v>
      </c>
    </row>
    <row r="357" spans="1:5">
      <c r="A357" s="9">
        <f>'(1)'!A357</f>
        <v>42803</v>
      </c>
      <c r="B357">
        <v>11.75</v>
      </c>
      <c r="C357">
        <v>12.43</v>
      </c>
      <c r="D357">
        <v>11.62</v>
      </c>
      <c r="E357">
        <v>12.3</v>
      </c>
    </row>
    <row r="358" spans="1:5">
      <c r="A358" s="9">
        <f>'(1)'!A358</f>
        <v>42804</v>
      </c>
      <c r="B358">
        <v>11.97</v>
      </c>
      <c r="C358">
        <v>12.09</v>
      </c>
      <c r="D358">
        <v>11.46</v>
      </c>
      <c r="E358">
        <v>11.66</v>
      </c>
    </row>
    <row r="359" spans="1:5">
      <c r="A359" s="9">
        <f>'(1)'!A359</f>
        <v>42807</v>
      </c>
      <c r="B359">
        <v>12.16</v>
      </c>
      <c r="C359">
        <v>12.23</v>
      </c>
      <c r="D359">
        <v>11.29</v>
      </c>
      <c r="E359">
        <v>11.35</v>
      </c>
    </row>
    <row r="360" spans="1:5">
      <c r="A360" s="9">
        <f>'(1)'!A360</f>
        <v>42808</v>
      </c>
      <c r="B360">
        <v>11.39</v>
      </c>
      <c r="C360">
        <v>12.54</v>
      </c>
      <c r="D360">
        <v>11.28</v>
      </c>
      <c r="E360">
        <v>12.3</v>
      </c>
    </row>
    <row r="361" spans="1:5">
      <c r="A361" s="9">
        <f>'(1)'!A361</f>
        <v>42809</v>
      </c>
      <c r="B361">
        <v>12.12</v>
      </c>
      <c r="C361">
        <v>12.25</v>
      </c>
      <c r="D361">
        <v>10.6</v>
      </c>
      <c r="E361">
        <v>11.63</v>
      </c>
    </row>
    <row r="362" spans="1:5">
      <c r="A362" s="9">
        <f>'(1)'!A362</f>
        <v>42810</v>
      </c>
      <c r="B362">
        <v>11.29</v>
      </c>
      <c r="C362">
        <v>11.55</v>
      </c>
      <c r="D362">
        <v>11.16</v>
      </c>
      <c r="E362">
        <v>11.21</v>
      </c>
    </row>
    <row r="363" spans="1:5">
      <c r="A363" s="9">
        <f>'(1)'!A363</f>
        <v>42811</v>
      </c>
      <c r="B363">
        <v>11.38</v>
      </c>
      <c r="C363">
        <v>11.38</v>
      </c>
      <c r="D363">
        <v>10.78</v>
      </c>
      <c r="E363">
        <v>11.28</v>
      </c>
    </row>
    <row r="364" spans="1:5">
      <c r="A364" s="9">
        <f>'(1)'!A364</f>
        <v>42814</v>
      </c>
      <c r="B364">
        <v>11.71</v>
      </c>
      <c r="C364">
        <v>11.72</v>
      </c>
      <c r="D364">
        <v>11.03</v>
      </c>
      <c r="E364">
        <v>11.34</v>
      </c>
    </row>
    <row r="365" spans="1:5">
      <c r="A365" s="9">
        <f>'(1)'!A365</f>
        <v>42815</v>
      </c>
      <c r="B365">
        <v>11.15</v>
      </c>
      <c r="C365">
        <v>12.85</v>
      </c>
      <c r="D365">
        <v>10.92</v>
      </c>
      <c r="E365">
        <v>12.47</v>
      </c>
    </row>
    <row r="366" spans="1:5">
      <c r="A366" s="9">
        <f>'(1)'!A366</f>
        <v>42816</v>
      </c>
      <c r="B366">
        <v>12.95</v>
      </c>
      <c r="C366">
        <v>13.16</v>
      </c>
      <c r="D366">
        <v>11.99</v>
      </c>
      <c r="E366">
        <v>12.81</v>
      </c>
    </row>
    <row r="367" spans="1:5">
      <c r="A367" s="9">
        <f>'(1)'!A367</f>
        <v>42817</v>
      </c>
      <c r="B367">
        <v>12.65</v>
      </c>
      <c r="C367">
        <v>13.17</v>
      </c>
      <c r="D367">
        <v>12.18</v>
      </c>
      <c r="E367">
        <v>13.12</v>
      </c>
    </row>
    <row r="368" spans="1:5">
      <c r="A368" s="9">
        <f>'(1)'!A368</f>
        <v>42818</v>
      </c>
      <c r="B368">
        <v>12.86</v>
      </c>
      <c r="C368">
        <v>14.16</v>
      </c>
      <c r="D368">
        <v>12.27</v>
      </c>
      <c r="E368">
        <v>12.96</v>
      </c>
    </row>
    <row r="369" spans="1:5">
      <c r="A369" s="9">
        <f>'(1)'!A369</f>
        <v>42821</v>
      </c>
      <c r="B369">
        <v>14.78</v>
      </c>
      <c r="C369">
        <v>15.11</v>
      </c>
      <c r="D369">
        <v>12.48</v>
      </c>
      <c r="E369">
        <v>12.5</v>
      </c>
    </row>
    <row r="370" spans="1:5">
      <c r="A370" s="9">
        <f>'(1)'!A370</f>
        <v>42822</v>
      </c>
      <c r="B370">
        <v>12.44</v>
      </c>
      <c r="C370">
        <v>12.67</v>
      </c>
      <c r="D370">
        <v>11.34</v>
      </c>
      <c r="E370">
        <v>11.53</v>
      </c>
    </row>
    <row r="371" spans="1:5">
      <c r="A371" s="9">
        <f>'(1)'!A371</f>
        <v>42823</v>
      </c>
      <c r="B371">
        <v>11.54</v>
      </c>
      <c r="C371">
        <v>11.7</v>
      </c>
      <c r="D371">
        <v>11.03</v>
      </c>
      <c r="E371">
        <v>11.42</v>
      </c>
    </row>
    <row r="372" spans="1:5">
      <c r="A372" s="9">
        <f>'(1)'!A372</f>
        <v>42824</v>
      </c>
      <c r="B372">
        <v>11.37</v>
      </c>
      <c r="C372">
        <v>11.64</v>
      </c>
      <c r="D372">
        <v>11.12</v>
      </c>
      <c r="E372">
        <v>11.54</v>
      </c>
    </row>
    <row r="373" spans="1:5">
      <c r="A373" s="9">
        <f>'(1)'!A373</f>
        <v>42825</v>
      </c>
      <c r="B373">
        <v>11.61</v>
      </c>
      <c r="C373">
        <v>12.54</v>
      </c>
      <c r="D373">
        <v>11.5</v>
      </c>
      <c r="E373">
        <v>12.37</v>
      </c>
    </row>
    <row r="374" spans="1:5">
      <c r="A374" s="9">
        <f>'(1)'!A374</f>
        <v>42828</v>
      </c>
      <c r="B374">
        <v>12.59</v>
      </c>
      <c r="C374">
        <v>13.59</v>
      </c>
      <c r="D374">
        <v>12.27</v>
      </c>
      <c r="E374">
        <v>12.38</v>
      </c>
    </row>
    <row r="375" spans="1:5">
      <c r="A375" s="9">
        <f>'(1)'!A375</f>
        <v>42829</v>
      </c>
      <c r="B375">
        <v>12.71</v>
      </c>
      <c r="C375">
        <v>13.07</v>
      </c>
      <c r="D375">
        <v>11.7</v>
      </c>
      <c r="E375">
        <v>11.79</v>
      </c>
    </row>
    <row r="376" spans="1:5">
      <c r="A376" s="9">
        <f>'(1)'!A376</f>
        <v>42830</v>
      </c>
      <c r="B376">
        <v>11.89</v>
      </c>
      <c r="C376">
        <v>12.89</v>
      </c>
      <c r="D376">
        <v>10.9</v>
      </c>
      <c r="E376">
        <v>12.89</v>
      </c>
    </row>
    <row r="377" spans="1:5">
      <c r="A377" s="9">
        <f>'(1)'!A377</f>
        <v>42831</v>
      </c>
      <c r="B377">
        <v>13.11</v>
      </c>
      <c r="C377">
        <v>13.22</v>
      </c>
      <c r="D377">
        <v>11.7</v>
      </c>
      <c r="E377">
        <v>12.39</v>
      </c>
    </row>
    <row r="378" spans="1:5">
      <c r="A378" s="9">
        <f>'(1)'!A378</f>
        <v>42832</v>
      </c>
      <c r="B378">
        <v>13.17</v>
      </c>
      <c r="C378">
        <v>13.43</v>
      </c>
      <c r="D378">
        <v>12.23</v>
      </c>
      <c r="E378">
        <v>12.87</v>
      </c>
    </row>
    <row r="379" spans="1:5">
      <c r="A379" s="9">
        <f>'(1)'!A379</f>
        <v>42835</v>
      </c>
      <c r="B379">
        <v>13.24</v>
      </c>
      <c r="C379">
        <v>14.11</v>
      </c>
      <c r="D379">
        <v>12.94</v>
      </c>
      <c r="E379">
        <v>14.05</v>
      </c>
    </row>
    <row r="380" spans="1:5">
      <c r="A380" s="9">
        <f>'(1)'!A380</f>
        <v>42836</v>
      </c>
      <c r="B380">
        <v>14.32</v>
      </c>
      <c r="C380">
        <v>15.88</v>
      </c>
      <c r="D380">
        <v>14.17</v>
      </c>
      <c r="E380">
        <v>15.07</v>
      </c>
    </row>
    <row r="381" spans="1:5">
      <c r="A381" s="9">
        <f>'(1)'!A381</f>
        <v>42837</v>
      </c>
      <c r="B381">
        <v>15.16</v>
      </c>
      <c r="C381">
        <v>16.16</v>
      </c>
      <c r="D381">
        <v>14.84</v>
      </c>
      <c r="E381">
        <v>15.77</v>
      </c>
    </row>
    <row r="382" spans="1:5">
      <c r="A382" s="9">
        <f>'(1)'!A382</f>
        <v>42838</v>
      </c>
      <c r="B382">
        <v>15.89</v>
      </c>
      <c r="C382">
        <v>16.22</v>
      </c>
      <c r="D382">
        <v>14.97</v>
      </c>
      <c r="E382">
        <v>15.96</v>
      </c>
    </row>
    <row r="383" spans="1:5">
      <c r="A383" s="9">
        <f>'(1)'!A383</f>
        <v>42842</v>
      </c>
      <c r="B383">
        <v>16.190000000000001</v>
      </c>
      <c r="C383">
        <v>16.28</v>
      </c>
      <c r="D383">
        <v>14.6</v>
      </c>
      <c r="E383">
        <v>14.66</v>
      </c>
    </row>
    <row r="384" spans="1:5">
      <c r="A384" s="9">
        <f>'(1)'!A384</f>
        <v>42843</v>
      </c>
      <c r="B384">
        <v>14.5</v>
      </c>
      <c r="C384">
        <v>15.5</v>
      </c>
      <c r="D384">
        <v>14.29</v>
      </c>
      <c r="E384">
        <v>14.42</v>
      </c>
    </row>
    <row r="385" spans="1:5">
      <c r="A385" s="9">
        <f>'(1)'!A385</f>
        <v>42844</v>
      </c>
      <c r="B385">
        <v>14</v>
      </c>
      <c r="C385">
        <v>15.15</v>
      </c>
      <c r="D385">
        <v>13.46</v>
      </c>
      <c r="E385">
        <v>14.93</v>
      </c>
    </row>
    <row r="386" spans="1:5">
      <c r="A386" s="9">
        <f>'(1)'!A386</f>
        <v>42845</v>
      </c>
      <c r="B386">
        <v>14.59</v>
      </c>
      <c r="C386">
        <v>14.81</v>
      </c>
      <c r="D386">
        <v>13.83</v>
      </c>
      <c r="E386">
        <v>14.15</v>
      </c>
    </row>
    <row r="387" spans="1:5">
      <c r="A387" s="9">
        <f>'(1)'!A387</f>
        <v>42846</v>
      </c>
      <c r="B387">
        <v>13.85</v>
      </c>
      <c r="C387">
        <v>15.33</v>
      </c>
      <c r="D387">
        <v>13.85</v>
      </c>
      <c r="E387">
        <v>14.63</v>
      </c>
    </row>
    <row r="388" spans="1:5">
      <c r="A388" s="9">
        <f>'(1)'!A388</f>
        <v>42849</v>
      </c>
      <c r="B388">
        <v>11.56</v>
      </c>
      <c r="C388">
        <v>12.01</v>
      </c>
      <c r="D388">
        <v>10.82</v>
      </c>
      <c r="E388">
        <v>10.84</v>
      </c>
    </row>
    <row r="389" spans="1:5">
      <c r="A389" s="9">
        <f>'(1)'!A389</f>
        <v>42850</v>
      </c>
      <c r="B389">
        <v>10.81</v>
      </c>
      <c r="C389">
        <v>11.15</v>
      </c>
      <c r="D389">
        <v>10.220000000000001</v>
      </c>
      <c r="E389">
        <v>10.76</v>
      </c>
    </row>
    <row r="390" spans="1:5">
      <c r="A390" s="9">
        <f>'(1)'!A390</f>
        <v>42851</v>
      </c>
      <c r="B390">
        <v>10.61</v>
      </c>
      <c r="C390">
        <v>10.89</v>
      </c>
      <c r="D390">
        <v>10.39</v>
      </c>
      <c r="E390">
        <v>10.85</v>
      </c>
    </row>
    <row r="391" spans="1:5">
      <c r="A391" s="9">
        <f>'(1)'!A391</f>
        <v>42852</v>
      </c>
      <c r="B391">
        <v>10.72</v>
      </c>
      <c r="C391">
        <v>11.08</v>
      </c>
      <c r="D391">
        <v>10.33</v>
      </c>
      <c r="E391">
        <v>10.36</v>
      </c>
    </row>
    <row r="392" spans="1:5">
      <c r="A392" s="9">
        <f>'(1)'!A392</f>
        <v>42853</v>
      </c>
      <c r="B392">
        <v>10.39</v>
      </c>
      <c r="C392">
        <v>11.16</v>
      </c>
      <c r="D392">
        <v>10.29</v>
      </c>
      <c r="E392">
        <v>10.82</v>
      </c>
    </row>
    <row r="393" spans="1:5">
      <c r="A393" s="9">
        <f>'(1)'!A393</f>
        <v>42856</v>
      </c>
      <c r="B393">
        <v>10.92</v>
      </c>
      <c r="C393">
        <v>11.04</v>
      </c>
      <c r="D393">
        <v>9.9</v>
      </c>
      <c r="E393">
        <v>10.11</v>
      </c>
    </row>
    <row r="394" spans="1:5">
      <c r="A394" s="9">
        <f>'(1)'!A394</f>
        <v>42857</v>
      </c>
      <c r="B394">
        <v>10.16</v>
      </c>
      <c r="C394">
        <v>10.59</v>
      </c>
      <c r="D394">
        <v>10.14</v>
      </c>
      <c r="E394">
        <v>10.59</v>
      </c>
    </row>
    <row r="395" spans="1:5">
      <c r="A395" s="9">
        <f>'(1)'!A395</f>
        <v>42858</v>
      </c>
      <c r="B395">
        <v>10.56</v>
      </c>
      <c r="C395">
        <v>11.15</v>
      </c>
      <c r="D395">
        <v>10.4</v>
      </c>
      <c r="E395">
        <v>10.68</v>
      </c>
    </row>
    <row r="396" spans="1:5">
      <c r="A396" s="9">
        <f>'(1)'!A396</f>
        <v>42859</v>
      </c>
      <c r="B396">
        <v>10.71</v>
      </c>
      <c r="C396">
        <v>11.24</v>
      </c>
      <c r="D396">
        <v>10.27</v>
      </c>
      <c r="E396">
        <v>10.46</v>
      </c>
    </row>
    <row r="397" spans="1:5">
      <c r="A397" s="9">
        <f>'(1)'!A397</f>
        <v>42860</v>
      </c>
      <c r="B397">
        <v>10.51</v>
      </c>
      <c r="C397">
        <v>10.98</v>
      </c>
      <c r="D397">
        <v>9.99</v>
      </c>
      <c r="E397">
        <v>10.57</v>
      </c>
    </row>
    <row r="398" spans="1:5">
      <c r="A398" s="9">
        <f>'(1)'!A398</f>
        <v>42863</v>
      </c>
      <c r="B398">
        <v>10.53</v>
      </c>
      <c r="C398">
        <v>10.55</v>
      </c>
      <c r="D398">
        <v>9.67</v>
      </c>
      <c r="E398">
        <v>9.77</v>
      </c>
    </row>
    <row r="399" spans="1:5">
      <c r="A399" s="9">
        <f>'(1)'!A399</f>
        <v>42864</v>
      </c>
      <c r="B399">
        <v>9.8699999999999992</v>
      </c>
      <c r="C399">
        <v>10.14</v>
      </c>
      <c r="D399">
        <v>9.56</v>
      </c>
      <c r="E399">
        <v>9.9600000000000009</v>
      </c>
    </row>
    <row r="400" spans="1:5">
      <c r="A400" s="9">
        <f>'(1)'!A400</f>
        <v>42865</v>
      </c>
      <c r="B400">
        <v>9.75</v>
      </c>
      <c r="C400">
        <v>10.24</v>
      </c>
      <c r="D400">
        <v>9.6199999999999992</v>
      </c>
      <c r="E400">
        <v>10.210000000000001</v>
      </c>
    </row>
    <row r="401" spans="1:5">
      <c r="A401" s="9">
        <f>'(1)'!A401</f>
        <v>42866</v>
      </c>
      <c r="B401">
        <v>10.34</v>
      </c>
      <c r="C401">
        <v>11.23</v>
      </c>
      <c r="D401">
        <v>10.32</v>
      </c>
      <c r="E401">
        <v>10.6</v>
      </c>
    </row>
    <row r="402" spans="1:5">
      <c r="A402" s="9">
        <f>'(1)'!A402</f>
        <v>42867</v>
      </c>
      <c r="B402">
        <v>10.72</v>
      </c>
      <c r="C402">
        <v>10.87</v>
      </c>
      <c r="D402">
        <v>10.28</v>
      </c>
      <c r="E402">
        <v>10.4</v>
      </c>
    </row>
    <row r="403" spans="1:5">
      <c r="A403" s="9">
        <f>'(1)'!A403</f>
        <v>42870</v>
      </c>
      <c r="B403">
        <v>10.54</v>
      </c>
      <c r="C403">
        <v>10.88</v>
      </c>
      <c r="D403">
        <v>10.25</v>
      </c>
      <c r="E403">
        <v>10.42</v>
      </c>
    </row>
    <row r="404" spans="1:5">
      <c r="A404" s="9">
        <f>'(1)'!A404</f>
        <v>42871</v>
      </c>
      <c r="B404">
        <v>10.46</v>
      </c>
      <c r="C404">
        <v>10.67</v>
      </c>
      <c r="D404">
        <v>10.18</v>
      </c>
      <c r="E404">
        <v>10.65</v>
      </c>
    </row>
    <row r="405" spans="1:5">
      <c r="A405" s="9">
        <f>'(1)'!A405</f>
        <v>42872</v>
      </c>
      <c r="B405">
        <v>11.89</v>
      </c>
      <c r="C405">
        <v>15.59</v>
      </c>
      <c r="D405">
        <v>11.53</v>
      </c>
      <c r="E405">
        <v>15.59</v>
      </c>
    </row>
    <row r="406" spans="1:5">
      <c r="A406" s="9">
        <f>'(1)'!A406</f>
        <v>42873</v>
      </c>
      <c r="B406">
        <v>14.06</v>
      </c>
      <c r="C406">
        <v>16.3</v>
      </c>
      <c r="D406">
        <v>14.03</v>
      </c>
      <c r="E406">
        <v>14.66</v>
      </c>
    </row>
    <row r="407" spans="1:5">
      <c r="A407" s="9">
        <f>'(1)'!A407</f>
        <v>42874</v>
      </c>
      <c r="B407">
        <v>14.23</v>
      </c>
      <c r="C407">
        <v>14.23</v>
      </c>
      <c r="D407">
        <v>11.72</v>
      </c>
      <c r="E407">
        <v>12.04</v>
      </c>
    </row>
    <row r="408" spans="1:5">
      <c r="A408" s="9">
        <f>'(1)'!A408</f>
        <v>42877</v>
      </c>
      <c r="B408">
        <v>12.29</v>
      </c>
      <c r="C408">
        <v>12.52</v>
      </c>
      <c r="D408">
        <v>10.89</v>
      </c>
      <c r="E408">
        <v>10.93</v>
      </c>
    </row>
    <row r="409" spans="1:5">
      <c r="A409" s="9">
        <f>'(1)'!A409</f>
        <v>42878</v>
      </c>
      <c r="B409">
        <v>11</v>
      </c>
      <c r="C409">
        <v>11</v>
      </c>
      <c r="D409">
        <v>10.56</v>
      </c>
      <c r="E409">
        <v>10.72</v>
      </c>
    </row>
    <row r="410" spans="1:5">
      <c r="A410" s="9">
        <f>'(1)'!A410</f>
        <v>42879</v>
      </c>
      <c r="B410">
        <v>10.61</v>
      </c>
      <c r="C410">
        <v>10.9</v>
      </c>
      <c r="D410">
        <v>9.8800000000000008</v>
      </c>
      <c r="E410">
        <v>10.02</v>
      </c>
    </row>
    <row r="411" spans="1:5">
      <c r="A411" s="9">
        <f>'(1)'!A411</f>
        <v>42880</v>
      </c>
      <c r="B411">
        <v>9.82</v>
      </c>
      <c r="C411">
        <v>10.29</v>
      </c>
      <c r="D411">
        <v>9.7200000000000006</v>
      </c>
      <c r="E411">
        <v>9.99</v>
      </c>
    </row>
    <row r="412" spans="1:5">
      <c r="A412" s="9">
        <f>'(1)'!A412</f>
        <v>42881</v>
      </c>
      <c r="B412">
        <v>9.93</v>
      </c>
      <c r="C412">
        <v>10.48</v>
      </c>
      <c r="D412">
        <v>9.65</v>
      </c>
      <c r="E412">
        <v>9.81</v>
      </c>
    </row>
    <row r="413" spans="1:5">
      <c r="A413" s="9">
        <f>'(1)'!A413</f>
        <v>42885</v>
      </c>
      <c r="B413">
        <v>10.61</v>
      </c>
      <c r="C413">
        <v>10.84</v>
      </c>
      <c r="D413">
        <v>10.14</v>
      </c>
      <c r="E413">
        <v>10.38</v>
      </c>
    </row>
    <row r="414" spans="1:5">
      <c r="A414" s="9">
        <f>'(1)'!A414</f>
        <v>42886</v>
      </c>
      <c r="B414">
        <v>10.1</v>
      </c>
      <c r="C414">
        <v>11.3</v>
      </c>
      <c r="D414">
        <v>9.93</v>
      </c>
      <c r="E414">
        <v>10.41</v>
      </c>
    </row>
    <row r="415" spans="1:5">
      <c r="A415" s="9">
        <f>'(1)'!A415</f>
        <v>42887</v>
      </c>
      <c r="B415">
        <v>10.42</v>
      </c>
      <c r="C415">
        <v>10.54</v>
      </c>
      <c r="D415">
        <v>9.69</v>
      </c>
      <c r="E415">
        <v>9.89</v>
      </c>
    </row>
    <row r="416" spans="1:5">
      <c r="A416" s="9">
        <f>'(1)'!A416</f>
        <v>42888</v>
      </c>
      <c r="B416">
        <v>10.08</v>
      </c>
      <c r="C416">
        <v>10.3</v>
      </c>
      <c r="D416">
        <v>9.58</v>
      </c>
      <c r="E416">
        <v>9.75</v>
      </c>
    </row>
    <row r="417" spans="1:5">
      <c r="A417" s="9">
        <f>'(1)'!A417</f>
        <v>42891</v>
      </c>
      <c r="B417">
        <v>10.08</v>
      </c>
      <c r="C417">
        <v>10.28</v>
      </c>
      <c r="D417">
        <v>9.6</v>
      </c>
      <c r="E417">
        <v>10.07</v>
      </c>
    </row>
    <row r="418" spans="1:5">
      <c r="A418" s="9">
        <f>'(1)'!A418</f>
        <v>42892</v>
      </c>
      <c r="B418">
        <v>10.19</v>
      </c>
      <c r="C418">
        <v>10.77</v>
      </c>
      <c r="D418">
        <v>9.86</v>
      </c>
      <c r="E418">
        <v>10.45</v>
      </c>
    </row>
    <row r="419" spans="1:5">
      <c r="A419" s="9">
        <f>'(1)'!A419</f>
        <v>42893</v>
      </c>
      <c r="B419">
        <v>10.48</v>
      </c>
      <c r="C419">
        <v>10.93</v>
      </c>
      <c r="D419">
        <v>10.119999999999999</v>
      </c>
      <c r="E419">
        <v>10.39</v>
      </c>
    </row>
    <row r="420" spans="1:5">
      <c r="A420" s="9">
        <f>'(1)'!A420</f>
        <v>42894</v>
      </c>
      <c r="B420">
        <v>10.27</v>
      </c>
      <c r="C420">
        <v>10.53</v>
      </c>
      <c r="D420">
        <v>9.73</v>
      </c>
      <c r="E420">
        <v>10.16</v>
      </c>
    </row>
    <row r="421" spans="1:5">
      <c r="A421" s="9">
        <f>'(1)'!A421</f>
        <v>42895</v>
      </c>
      <c r="B421">
        <v>9.93</v>
      </c>
      <c r="C421">
        <v>12.11</v>
      </c>
      <c r="D421">
        <v>9.3699999999999992</v>
      </c>
      <c r="E421">
        <v>10.7</v>
      </c>
    </row>
    <row r="422" spans="1:5">
      <c r="A422" s="9">
        <f>'(1)'!A422</f>
        <v>42898</v>
      </c>
      <c r="B422">
        <v>11.19</v>
      </c>
      <c r="C422">
        <v>12.37</v>
      </c>
      <c r="D422">
        <v>11.19</v>
      </c>
      <c r="E422">
        <v>11.46</v>
      </c>
    </row>
    <row r="423" spans="1:5">
      <c r="A423" s="9">
        <f>'(1)'!A423</f>
        <v>42899</v>
      </c>
      <c r="B423">
        <v>11.12</v>
      </c>
      <c r="C423">
        <v>11.14</v>
      </c>
      <c r="D423">
        <v>10.26</v>
      </c>
      <c r="E423">
        <v>10.42</v>
      </c>
    </row>
    <row r="424" spans="1:5">
      <c r="A424" s="9">
        <f>'(1)'!A424</f>
        <v>42900</v>
      </c>
      <c r="B424">
        <v>10.33</v>
      </c>
      <c r="C424">
        <v>11.26</v>
      </c>
      <c r="D424">
        <v>10.01</v>
      </c>
      <c r="E424">
        <v>10.64</v>
      </c>
    </row>
    <row r="425" spans="1:5">
      <c r="A425" s="9">
        <f>'(1)'!A425</f>
        <v>42901</v>
      </c>
      <c r="B425">
        <v>11.06</v>
      </c>
      <c r="C425">
        <v>12.01</v>
      </c>
      <c r="D425">
        <v>10.74</v>
      </c>
      <c r="E425">
        <v>10.9</v>
      </c>
    </row>
    <row r="426" spans="1:5">
      <c r="A426" s="9">
        <f>'(1)'!A426</f>
        <v>42902</v>
      </c>
      <c r="B426">
        <v>10.63</v>
      </c>
      <c r="C426">
        <v>11.35</v>
      </c>
      <c r="D426">
        <v>10.26</v>
      </c>
      <c r="E426">
        <v>10.38</v>
      </c>
    </row>
    <row r="427" spans="1:5">
      <c r="A427" s="9">
        <f>'(1)'!A427</f>
        <v>42905</v>
      </c>
      <c r="B427">
        <v>10.57</v>
      </c>
      <c r="C427">
        <v>10.6</v>
      </c>
      <c r="D427">
        <v>10.01</v>
      </c>
      <c r="E427">
        <v>10.37</v>
      </c>
    </row>
    <row r="428" spans="1:5">
      <c r="A428" s="9">
        <f>'(1)'!A428</f>
        <v>42906</v>
      </c>
      <c r="B428">
        <v>10.28</v>
      </c>
      <c r="C428">
        <v>11.15</v>
      </c>
      <c r="D428">
        <v>10.24</v>
      </c>
      <c r="E428">
        <v>10.86</v>
      </c>
    </row>
    <row r="429" spans="1:5">
      <c r="A429" s="9">
        <f>'(1)'!A429</f>
        <v>42907</v>
      </c>
      <c r="B429">
        <v>11.03</v>
      </c>
      <c r="C429">
        <v>11.4</v>
      </c>
      <c r="D429">
        <v>10.4</v>
      </c>
      <c r="E429">
        <v>10.75</v>
      </c>
    </row>
    <row r="430" spans="1:5">
      <c r="A430" s="9">
        <f>'(1)'!A430</f>
        <v>42908</v>
      </c>
      <c r="B430">
        <v>10.81</v>
      </c>
      <c r="C430">
        <v>11.01</v>
      </c>
      <c r="D430">
        <v>10.24</v>
      </c>
      <c r="E430">
        <v>10.48</v>
      </c>
    </row>
    <row r="431" spans="1:5">
      <c r="A431" s="9">
        <f>'(1)'!A431</f>
        <v>42909</v>
      </c>
      <c r="B431">
        <v>10.25</v>
      </c>
      <c r="C431">
        <v>10.69</v>
      </c>
      <c r="D431">
        <v>9.85</v>
      </c>
      <c r="E431">
        <v>10.02</v>
      </c>
    </row>
    <row r="432" spans="1:5">
      <c r="A432" s="9">
        <f>'(1)'!A432</f>
        <v>42912</v>
      </c>
      <c r="B432">
        <v>10.130000000000001</v>
      </c>
      <c r="C432">
        <v>10.44</v>
      </c>
      <c r="D432">
        <v>9.68</v>
      </c>
      <c r="E432">
        <v>9.9</v>
      </c>
    </row>
    <row r="433" spans="1:5">
      <c r="A433" s="9">
        <f>'(1)'!A433</f>
        <v>42913</v>
      </c>
      <c r="B433">
        <v>10.039999999999999</v>
      </c>
      <c r="C433">
        <v>11.31</v>
      </c>
      <c r="D433">
        <v>9.8000000000000007</v>
      </c>
      <c r="E433">
        <v>11.06</v>
      </c>
    </row>
    <row r="434" spans="1:5">
      <c r="A434" s="9">
        <f>'(1)'!A434</f>
        <v>42914</v>
      </c>
      <c r="B434">
        <v>11.17</v>
      </c>
      <c r="C434">
        <v>11.49</v>
      </c>
      <c r="D434">
        <v>9.76</v>
      </c>
      <c r="E434">
        <v>10.029999999999999</v>
      </c>
    </row>
    <row r="435" spans="1:5">
      <c r="A435" s="9">
        <f>'(1)'!A435</f>
        <v>42915</v>
      </c>
      <c r="B435">
        <v>9.7899999999999991</v>
      </c>
      <c r="C435">
        <v>15.16</v>
      </c>
      <c r="D435">
        <v>9.73</v>
      </c>
      <c r="E435">
        <v>11.44</v>
      </c>
    </row>
    <row r="436" spans="1:5">
      <c r="A436" s="9">
        <f>'(1)'!A436</f>
        <v>42916</v>
      </c>
      <c r="B436">
        <v>11.74</v>
      </c>
      <c r="C436">
        <v>11.85</v>
      </c>
      <c r="D436">
        <v>10.4</v>
      </c>
      <c r="E436">
        <v>11.18</v>
      </c>
    </row>
    <row r="437" spans="1:5">
      <c r="A437" s="9">
        <f>'(1)'!A437</f>
        <v>42919</v>
      </c>
      <c r="B437">
        <v>11.07</v>
      </c>
      <c r="C437">
        <v>11.45</v>
      </c>
      <c r="D437">
        <v>10.28</v>
      </c>
      <c r="E437">
        <v>11.22</v>
      </c>
    </row>
    <row r="438" spans="1:5">
      <c r="A438" s="9">
        <f>'(1)'!A438</f>
        <v>42921</v>
      </c>
      <c r="B438">
        <v>11.2</v>
      </c>
      <c r="C438">
        <v>12.03</v>
      </c>
      <c r="D438">
        <v>10.79</v>
      </c>
      <c r="E438">
        <v>11.07</v>
      </c>
    </row>
    <row r="439" spans="1:5">
      <c r="A439" s="9">
        <f>'(1)'!A439</f>
        <v>42922</v>
      </c>
      <c r="B439">
        <v>11.2</v>
      </c>
      <c r="C439">
        <v>13.05</v>
      </c>
      <c r="D439">
        <v>11.18</v>
      </c>
      <c r="E439">
        <v>12.54</v>
      </c>
    </row>
    <row r="440" spans="1:5">
      <c r="A440" s="9">
        <f>'(1)'!A440</f>
        <v>42923</v>
      </c>
      <c r="B440">
        <v>12.48</v>
      </c>
      <c r="C440">
        <v>12.57</v>
      </c>
      <c r="D440">
        <v>10.98</v>
      </c>
      <c r="E440">
        <v>11.19</v>
      </c>
    </row>
    <row r="441" spans="1:5">
      <c r="A441" s="9">
        <f>'(1)'!A441</f>
        <v>42926</v>
      </c>
      <c r="B441">
        <v>11.26</v>
      </c>
      <c r="C441">
        <v>11.73</v>
      </c>
      <c r="D441">
        <v>10.61</v>
      </c>
      <c r="E441">
        <v>11.11</v>
      </c>
    </row>
    <row r="442" spans="1:5">
      <c r="A442" s="9">
        <f>'(1)'!A442</f>
        <v>42927</v>
      </c>
      <c r="B442">
        <v>10.79</v>
      </c>
      <c r="C442">
        <v>12.14</v>
      </c>
      <c r="D442">
        <v>10.68</v>
      </c>
      <c r="E442">
        <v>10.89</v>
      </c>
    </row>
    <row r="443" spans="1:5">
      <c r="A443" s="9">
        <f>'(1)'!A443</f>
        <v>42928</v>
      </c>
      <c r="B443">
        <v>10.85</v>
      </c>
      <c r="C443">
        <v>10.85</v>
      </c>
      <c r="D443">
        <v>10.08</v>
      </c>
      <c r="E443">
        <v>10.3</v>
      </c>
    </row>
    <row r="444" spans="1:5">
      <c r="A444" s="9">
        <f>'(1)'!A444</f>
        <v>42929</v>
      </c>
      <c r="B444">
        <v>10.07</v>
      </c>
      <c r="C444">
        <v>10.4</v>
      </c>
      <c r="D444">
        <v>9.9</v>
      </c>
      <c r="E444">
        <v>9.9</v>
      </c>
    </row>
    <row r="445" spans="1:5">
      <c r="A445" s="9">
        <f>'(1)'!A445</f>
        <v>42930</v>
      </c>
      <c r="B445">
        <v>10.09</v>
      </c>
      <c r="C445">
        <v>10.14</v>
      </c>
      <c r="D445">
        <v>9.5</v>
      </c>
      <c r="E445">
        <v>9.51</v>
      </c>
    </row>
    <row r="446" spans="1:5">
      <c r="A446" s="9">
        <f>'(1)'!A446</f>
        <v>42933</v>
      </c>
      <c r="B446">
        <v>9.77</v>
      </c>
      <c r="C446">
        <v>10.029999999999999</v>
      </c>
      <c r="D446">
        <v>9.7100000000000009</v>
      </c>
      <c r="E446">
        <v>9.82</v>
      </c>
    </row>
    <row r="447" spans="1:5">
      <c r="A447" s="9">
        <f>'(1)'!A447</f>
        <v>42934</v>
      </c>
      <c r="B447">
        <v>9.86</v>
      </c>
      <c r="C447">
        <v>10.35</v>
      </c>
      <c r="D447">
        <v>9.66</v>
      </c>
      <c r="E447">
        <v>9.89</v>
      </c>
    </row>
    <row r="448" spans="1:5">
      <c r="A448" s="9">
        <f>'(1)'!A448</f>
        <v>42935</v>
      </c>
      <c r="B448">
        <v>9.69</v>
      </c>
      <c r="C448">
        <v>9.94</v>
      </c>
      <c r="D448">
        <v>9.58</v>
      </c>
      <c r="E448">
        <v>9.7899999999999991</v>
      </c>
    </row>
    <row r="449" spans="1:5">
      <c r="A449" s="9">
        <f>'(1)'!A449</f>
        <v>42936</v>
      </c>
      <c r="B449">
        <v>9.66</v>
      </c>
      <c r="C449">
        <v>10.28</v>
      </c>
      <c r="D449">
        <v>9.5</v>
      </c>
      <c r="E449">
        <v>9.58</v>
      </c>
    </row>
    <row r="450" spans="1:5">
      <c r="A450" s="9">
        <f>'(1)'!A450</f>
        <v>42937</v>
      </c>
      <c r="B450">
        <v>9.52</v>
      </c>
      <c r="C450">
        <v>9.98</v>
      </c>
      <c r="D450">
        <v>9.3000000000000007</v>
      </c>
      <c r="E450">
        <v>9.36</v>
      </c>
    </row>
    <row r="451" spans="1:5">
      <c r="A451" s="9">
        <f>'(1)'!A451</f>
        <v>42940</v>
      </c>
      <c r="B451">
        <v>9.94</v>
      </c>
      <c r="C451">
        <v>9.9700000000000006</v>
      </c>
      <c r="D451">
        <v>9.26</v>
      </c>
      <c r="E451">
        <v>9.43</v>
      </c>
    </row>
    <row r="452" spans="1:5">
      <c r="A452" s="9">
        <f>'(1)'!A452</f>
        <v>42941</v>
      </c>
      <c r="B452">
        <v>9.4</v>
      </c>
      <c r="C452">
        <v>9.52</v>
      </c>
      <c r="D452">
        <v>9.0399999999999991</v>
      </c>
      <c r="E452">
        <v>9.43</v>
      </c>
    </row>
    <row r="453" spans="1:5">
      <c r="A453" s="9">
        <f>'(1)'!A453</f>
        <v>42942</v>
      </c>
      <c r="B453">
        <v>9.25</v>
      </c>
      <c r="C453">
        <v>9.66</v>
      </c>
      <c r="D453">
        <v>8.84</v>
      </c>
      <c r="E453">
        <v>9.6</v>
      </c>
    </row>
    <row r="454" spans="1:5">
      <c r="A454" s="9">
        <f>'(1)'!A454</f>
        <v>42943</v>
      </c>
      <c r="B454">
        <v>9.33</v>
      </c>
      <c r="C454">
        <v>11.5</v>
      </c>
      <c r="D454">
        <v>9.16</v>
      </c>
      <c r="E454">
        <v>10.11</v>
      </c>
    </row>
    <row r="455" spans="1:5">
      <c r="A455" s="9">
        <f>'(1)'!A455</f>
        <v>42944</v>
      </c>
      <c r="B455">
        <v>10.62</v>
      </c>
      <c r="C455">
        <v>11.3</v>
      </c>
      <c r="D455">
        <v>10.26</v>
      </c>
      <c r="E455">
        <v>10.29</v>
      </c>
    </row>
    <row r="456" spans="1:5">
      <c r="A456" s="9">
        <f>'(1)'!A456</f>
        <v>42947</v>
      </c>
      <c r="B456">
        <v>10.53</v>
      </c>
      <c r="C456">
        <v>10.84</v>
      </c>
      <c r="D456">
        <v>10.23</v>
      </c>
      <c r="E456">
        <v>10.26</v>
      </c>
    </row>
    <row r="457" spans="1:5">
      <c r="A457" s="9">
        <f>'(1)'!A457</f>
        <v>42948</v>
      </c>
      <c r="B457">
        <v>10.19</v>
      </c>
      <c r="C457">
        <v>10.56</v>
      </c>
      <c r="D457">
        <v>9.9499999999999993</v>
      </c>
      <c r="E457">
        <v>10.09</v>
      </c>
    </row>
    <row r="458" spans="1:5">
      <c r="A458" s="9">
        <f>'(1)'!A458</f>
        <v>42949</v>
      </c>
      <c r="B458">
        <v>10.08</v>
      </c>
      <c r="C458">
        <v>10.81</v>
      </c>
      <c r="D458">
        <v>9.8000000000000007</v>
      </c>
      <c r="E458">
        <v>10.28</v>
      </c>
    </row>
    <row r="459" spans="1:5">
      <c r="A459" s="9">
        <f>'(1)'!A459</f>
        <v>42950</v>
      </c>
      <c r="B459">
        <v>10.47</v>
      </c>
      <c r="C459">
        <v>10.6</v>
      </c>
      <c r="D459">
        <v>9.9</v>
      </c>
      <c r="E459">
        <v>10.44</v>
      </c>
    </row>
    <row r="460" spans="1:5">
      <c r="A460" s="9">
        <f>'(1)'!A460</f>
        <v>42951</v>
      </c>
      <c r="B460">
        <v>10.48</v>
      </c>
      <c r="C460">
        <v>10.5</v>
      </c>
      <c r="D460">
        <v>9.68</v>
      </c>
      <c r="E460">
        <v>10.029999999999999</v>
      </c>
    </row>
    <row r="461" spans="1:5">
      <c r="A461" s="9">
        <f>'(1)'!A461</f>
        <v>42954</v>
      </c>
      <c r="B461">
        <v>10.19</v>
      </c>
      <c r="C461">
        <v>10.32</v>
      </c>
      <c r="D461">
        <v>9.76</v>
      </c>
      <c r="E461">
        <v>9.93</v>
      </c>
    </row>
    <row r="462" spans="1:5">
      <c r="A462" s="9">
        <f>'(1)'!A462</f>
        <v>42955</v>
      </c>
      <c r="B462">
        <v>10.039999999999999</v>
      </c>
      <c r="C462">
        <v>11.52</v>
      </c>
      <c r="D462">
        <v>9.52</v>
      </c>
      <c r="E462">
        <v>10.96</v>
      </c>
    </row>
    <row r="463" spans="1:5">
      <c r="A463" s="9">
        <f>'(1)'!A463</f>
        <v>42956</v>
      </c>
      <c r="B463">
        <v>11.49</v>
      </c>
      <c r="C463">
        <v>12.63</v>
      </c>
      <c r="D463">
        <v>11.11</v>
      </c>
      <c r="E463">
        <v>11.11</v>
      </c>
    </row>
    <row r="464" spans="1:5">
      <c r="A464" s="9">
        <f>'(1)'!A464</f>
        <v>42957</v>
      </c>
      <c r="B464">
        <v>11.57</v>
      </c>
      <c r="C464">
        <v>16.170000000000002</v>
      </c>
      <c r="D464">
        <v>11.56</v>
      </c>
      <c r="E464">
        <v>16.04</v>
      </c>
    </row>
    <row r="465" spans="1:5">
      <c r="A465" s="9">
        <f>'(1)'!A465</f>
        <v>42958</v>
      </c>
      <c r="B465">
        <v>16.170000000000002</v>
      </c>
      <c r="C465">
        <v>17.28</v>
      </c>
      <c r="D465">
        <v>14.5</v>
      </c>
      <c r="E465">
        <v>15.51</v>
      </c>
    </row>
    <row r="466" spans="1:5">
      <c r="A466" s="9">
        <f>'(1)'!A466</f>
        <v>42961</v>
      </c>
      <c r="B466">
        <v>14.05</v>
      </c>
      <c r="C466">
        <v>14.05</v>
      </c>
      <c r="D466">
        <v>12.06</v>
      </c>
      <c r="E466">
        <v>12.33</v>
      </c>
    </row>
    <row r="467" spans="1:5">
      <c r="A467" s="9">
        <f>'(1)'!A467</f>
        <v>42962</v>
      </c>
      <c r="B467">
        <v>11.78</v>
      </c>
      <c r="C467">
        <v>12.37</v>
      </c>
      <c r="D467">
        <v>11.45</v>
      </c>
      <c r="E467">
        <v>12.04</v>
      </c>
    </row>
    <row r="468" spans="1:5">
      <c r="A468" s="9">
        <f>'(1)'!A468</f>
        <v>42963</v>
      </c>
      <c r="B468">
        <v>11.59</v>
      </c>
      <c r="C468">
        <v>12.54</v>
      </c>
      <c r="D468">
        <v>11.25</v>
      </c>
      <c r="E468">
        <v>11.74</v>
      </c>
    </row>
    <row r="469" spans="1:5">
      <c r="A469" s="9">
        <f>'(1)'!A469</f>
        <v>42964</v>
      </c>
      <c r="B469">
        <v>11.81</v>
      </c>
      <c r="C469">
        <v>15.77</v>
      </c>
      <c r="D469">
        <v>11.54</v>
      </c>
      <c r="E469">
        <v>15.55</v>
      </c>
    </row>
    <row r="470" spans="1:5">
      <c r="A470" s="9">
        <f>'(1)'!A470</f>
        <v>42965</v>
      </c>
      <c r="B470">
        <v>15.38</v>
      </c>
      <c r="C470">
        <v>16.04</v>
      </c>
      <c r="D470">
        <v>13.32</v>
      </c>
      <c r="E470">
        <v>14.26</v>
      </c>
    </row>
    <row r="471" spans="1:5">
      <c r="A471" s="9">
        <f>'(1)'!A471</f>
        <v>42968</v>
      </c>
      <c r="B471">
        <v>14.59</v>
      </c>
      <c r="C471">
        <v>14.74</v>
      </c>
      <c r="D471">
        <v>13.07</v>
      </c>
      <c r="E471">
        <v>13.19</v>
      </c>
    </row>
    <row r="472" spans="1:5">
      <c r="A472" s="9">
        <f>'(1)'!A472</f>
        <v>42969</v>
      </c>
      <c r="B472">
        <v>12.6</v>
      </c>
      <c r="C472">
        <v>12.94</v>
      </c>
      <c r="D472">
        <v>11.35</v>
      </c>
      <c r="E472">
        <v>11.35</v>
      </c>
    </row>
    <row r="473" spans="1:5">
      <c r="A473" s="9">
        <f>'(1)'!A473</f>
        <v>42970</v>
      </c>
      <c r="B473">
        <v>11.51</v>
      </c>
      <c r="C473">
        <v>12.59</v>
      </c>
      <c r="D473">
        <v>11.39</v>
      </c>
      <c r="E473">
        <v>12.25</v>
      </c>
    </row>
    <row r="474" spans="1:5">
      <c r="A474" s="9">
        <f>'(1)'!A474</f>
        <v>42971</v>
      </c>
      <c r="B474">
        <v>12.06</v>
      </c>
      <c r="C474">
        <v>12.83</v>
      </c>
      <c r="D474">
        <v>11.55</v>
      </c>
      <c r="E474">
        <v>12.23</v>
      </c>
    </row>
    <row r="475" spans="1:5">
      <c r="A475" s="9">
        <f>'(1)'!A475</f>
        <v>42972</v>
      </c>
      <c r="B475">
        <v>12.2</v>
      </c>
      <c r="C475">
        <v>12.45</v>
      </c>
      <c r="D475">
        <v>11.1</v>
      </c>
      <c r="E475">
        <v>11.28</v>
      </c>
    </row>
    <row r="476" spans="1:5">
      <c r="A476" s="9">
        <f>'(1)'!A476</f>
        <v>42975</v>
      </c>
      <c r="B476">
        <v>12.09</v>
      </c>
      <c r="C476">
        <v>12.11</v>
      </c>
      <c r="D476">
        <v>11.23</v>
      </c>
      <c r="E476">
        <v>11.32</v>
      </c>
    </row>
    <row r="477" spans="1:5">
      <c r="A477" s="9">
        <f>'(1)'!A477</f>
        <v>42976</v>
      </c>
      <c r="B477">
        <v>13.33</v>
      </c>
      <c r="C477">
        <v>14.34</v>
      </c>
      <c r="D477">
        <v>11.48</v>
      </c>
      <c r="E477">
        <v>11.7</v>
      </c>
    </row>
    <row r="478" spans="1:5">
      <c r="A478" s="9">
        <f>'(1)'!A478</f>
        <v>42977</v>
      </c>
      <c r="B478">
        <v>11.4</v>
      </c>
      <c r="C478">
        <v>11.98</v>
      </c>
      <c r="D478">
        <v>10.96</v>
      </c>
      <c r="E478">
        <v>11.22</v>
      </c>
    </row>
    <row r="479" spans="1:5">
      <c r="A479" s="9">
        <f>'(1)'!A479</f>
        <v>42978</v>
      </c>
      <c r="B479">
        <v>11.07</v>
      </c>
      <c r="C479">
        <v>11.22</v>
      </c>
      <c r="D479">
        <v>10.34</v>
      </c>
      <c r="E479">
        <v>10.59</v>
      </c>
    </row>
    <row r="480" spans="1:5">
      <c r="A480" s="9">
        <f>'(1)'!A480</f>
        <v>42979</v>
      </c>
      <c r="B480">
        <v>10.33</v>
      </c>
      <c r="C480">
        <v>10.46</v>
      </c>
      <c r="D480">
        <v>10.02</v>
      </c>
      <c r="E480">
        <v>10.130000000000001</v>
      </c>
    </row>
    <row r="481" spans="1:5">
      <c r="A481" s="9">
        <f>'(1)'!A481</f>
        <v>42983</v>
      </c>
      <c r="B481">
        <v>11.75</v>
      </c>
      <c r="C481">
        <v>14.06</v>
      </c>
      <c r="D481">
        <v>11.41</v>
      </c>
      <c r="E481">
        <v>12.23</v>
      </c>
    </row>
    <row r="482" spans="1:5">
      <c r="A482" s="9">
        <f>'(1)'!A482</f>
        <v>42984</v>
      </c>
      <c r="B482">
        <v>12.27</v>
      </c>
      <c r="C482">
        <v>12.59</v>
      </c>
      <c r="D482">
        <v>11.35</v>
      </c>
      <c r="E482">
        <v>11.63</v>
      </c>
    </row>
    <row r="483" spans="1:5">
      <c r="A483" s="9">
        <f>'(1)'!A483</f>
        <v>42985</v>
      </c>
      <c r="B483">
        <v>11.93</v>
      </c>
      <c r="C483">
        <v>12.07</v>
      </c>
      <c r="D483">
        <v>11.32</v>
      </c>
      <c r="E483">
        <v>11.55</v>
      </c>
    </row>
    <row r="484" spans="1:5">
      <c r="A484" s="9">
        <f>'(1)'!A484</f>
        <v>42986</v>
      </c>
      <c r="B484">
        <v>11.87</v>
      </c>
      <c r="C484">
        <v>12.6</v>
      </c>
      <c r="D484">
        <v>11.84</v>
      </c>
      <c r="E484">
        <v>12.12</v>
      </c>
    </row>
    <row r="485" spans="1:5">
      <c r="A485" s="9">
        <f>'(1)'!A485</f>
        <v>42989</v>
      </c>
      <c r="B485">
        <v>11.38</v>
      </c>
      <c r="C485">
        <v>11.39</v>
      </c>
      <c r="D485">
        <v>10.51</v>
      </c>
      <c r="E485">
        <v>10.73</v>
      </c>
    </row>
    <row r="486" spans="1:5">
      <c r="A486" s="9">
        <f>'(1)'!A486</f>
        <v>42990</v>
      </c>
      <c r="B486">
        <v>10.66</v>
      </c>
      <c r="C486">
        <v>10.95</v>
      </c>
      <c r="D486">
        <v>10.29</v>
      </c>
      <c r="E486">
        <v>10.58</v>
      </c>
    </row>
    <row r="487" spans="1:5">
      <c r="A487" s="9">
        <f>'(1)'!A487</f>
        <v>42991</v>
      </c>
      <c r="B487">
        <v>10.72</v>
      </c>
      <c r="C487">
        <v>10.86</v>
      </c>
      <c r="D487">
        <v>10.33</v>
      </c>
      <c r="E487">
        <v>10.5</v>
      </c>
    </row>
    <row r="488" spans="1:5">
      <c r="A488" s="9">
        <f>'(1)'!A488</f>
        <v>42992</v>
      </c>
      <c r="B488">
        <v>10.57</v>
      </c>
      <c r="C488">
        <v>11.04</v>
      </c>
      <c r="D488">
        <v>10.28</v>
      </c>
      <c r="E488">
        <v>10.44</v>
      </c>
    </row>
    <row r="489" spans="1:5">
      <c r="A489" s="9">
        <f>'(1)'!A489</f>
        <v>42993</v>
      </c>
      <c r="B489">
        <v>10.51</v>
      </c>
      <c r="C489">
        <v>10.74</v>
      </c>
      <c r="D489">
        <v>10</v>
      </c>
      <c r="E489">
        <v>10.17</v>
      </c>
    </row>
    <row r="490" spans="1:5">
      <c r="A490" s="9">
        <f>'(1)'!A490</f>
        <v>42996</v>
      </c>
      <c r="B490">
        <v>10.18</v>
      </c>
      <c r="C490">
        <v>10.42</v>
      </c>
      <c r="D490">
        <v>9.8800000000000008</v>
      </c>
      <c r="E490">
        <v>10.15</v>
      </c>
    </row>
    <row r="491" spans="1:5">
      <c r="A491" s="9">
        <f>'(1)'!A491</f>
        <v>42997</v>
      </c>
      <c r="B491">
        <v>10.16</v>
      </c>
      <c r="C491">
        <v>10.3</v>
      </c>
      <c r="D491">
        <v>9.85</v>
      </c>
      <c r="E491">
        <v>10.18</v>
      </c>
    </row>
    <row r="492" spans="1:5">
      <c r="A492" s="9">
        <f>'(1)'!A492</f>
        <v>42998</v>
      </c>
      <c r="B492">
        <v>10.039999999999999</v>
      </c>
      <c r="C492">
        <v>10.67</v>
      </c>
      <c r="D492">
        <v>9.67</v>
      </c>
      <c r="E492">
        <v>9.7799999999999994</v>
      </c>
    </row>
    <row r="493" spans="1:5">
      <c r="A493" s="9">
        <f>'(1)'!A493</f>
        <v>42999</v>
      </c>
      <c r="B493">
        <v>9.74</v>
      </c>
      <c r="C493">
        <v>10.210000000000001</v>
      </c>
      <c r="D493">
        <v>9.5399999999999991</v>
      </c>
      <c r="E493">
        <v>9.67</v>
      </c>
    </row>
    <row r="494" spans="1:5">
      <c r="A494" s="9">
        <f>'(1)'!A494</f>
        <v>43000</v>
      </c>
      <c r="B494">
        <v>9.9</v>
      </c>
      <c r="C494">
        <v>10.199999999999999</v>
      </c>
      <c r="D494">
        <v>9.5</v>
      </c>
      <c r="E494">
        <v>9.59</v>
      </c>
    </row>
    <row r="495" spans="1:5">
      <c r="A495" s="9">
        <f>'(1)'!A495</f>
        <v>43003</v>
      </c>
      <c r="B495">
        <v>10.08</v>
      </c>
      <c r="C495">
        <v>11.21</v>
      </c>
      <c r="D495">
        <v>9.7899999999999991</v>
      </c>
      <c r="E495">
        <v>10.210000000000001</v>
      </c>
    </row>
    <row r="496" spans="1:5">
      <c r="A496" s="9">
        <f>'(1)'!A496</f>
        <v>43004</v>
      </c>
      <c r="B496">
        <v>10.42</v>
      </c>
      <c r="C496">
        <v>10.68</v>
      </c>
      <c r="D496">
        <v>9.94</v>
      </c>
      <c r="E496">
        <v>10.17</v>
      </c>
    </row>
    <row r="497" spans="1:5">
      <c r="A497" s="9">
        <f>'(1)'!A497</f>
        <v>43005</v>
      </c>
      <c r="B497">
        <v>9.9</v>
      </c>
      <c r="C497">
        <v>10.42</v>
      </c>
      <c r="D497">
        <v>9.6300000000000008</v>
      </c>
      <c r="E497">
        <v>9.8699999999999992</v>
      </c>
    </row>
    <row r="498" spans="1:5">
      <c r="A498" s="9">
        <f>'(1)'!A498</f>
        <v>43006</v>
      </c>
      <c r="B498">
        <v>9.74</v>
      </c>
      <c r="C498">
        <v>10.130000000000001</v>
      </c>
      <c r="D498">
        <v>9.5500000000000007</v>
      </c>
      <c r="E498">
        <v>9.5500000000000007</v>
      </c>
    </row>
    <row r="499" spans="1:5">
      <c r="A499" s="9">
        <f>'(1)'!A499</f>
        <v>43007</v>
      </c>
      <c r="B499">
        <v>9.59</v>
      </c>
      <c r="C499">
        <v>9.83</v>
      </c>
      <c r="D499">
        <v>9.36</v>
      </c>
      <c r="E499">
        <v>9.51</v>
      </c>
    </row>
    <row r="500" spans="1:5">
      <c r="A500" s="9">
        <f>'(1)'!A500</f>
        <v>43010</v>
      </c>
      <c r="B500">
        <v>9.59</v>
      </c>
      <c r="C500">
        <v>10.039999999999999</v>
      </c>
      <c r="D500">
        <v>9.3699999999999992</v>
      </c>
      <c r="E500">
        <v>9.4499999999999993</v>
      </c>
    </row>
    <row r="501" spans="1:5">
      <c r="A501" s="9">
        <f>'(1)'!A501</f>
        <v>43011</v>
      </c>
      <c r="B501">
        <v>9.3000000000000007</v>
      </c>
      <c r="C501">
        <v>9.75</v>
      </c>
      <c r="D501">
        <v>9.3000000000000007</v>
      </c>
      <c r="E501">
        <v>9.51</v>
      </c>
    </row>
    <row r="502" spans="1:5">
      <c r="A502" s="9">
        <f>'(1)'!A502</f>
        <v>43012</v>
      </c>
      <c r="B502">
        <v>9.5299999999999994</v>
      </c>
      <c r="C502">
        <v>9.8800000000000008</v>
      </c>
      <c r="D502">
        <v>9.5299999999999994</v>
      </c>
      <c r="E502">
        <v>9.6300000000000008</v>
      </c>
    </row>
    <row r="503" spans="1:5">
      <c r="A503" s="9">
        <f>'(1)'!A503</f>
        <v>43013</v>
      </c>
      <c r="B503">
        <v>9.48</v>
      </c>
      <c r="C503">
        <v>9.6199999999999992</v>
      </c>
      <c r="D503">
        <v>9.1300000000000008</v>
      </c>
      <c r="E503">
        <v>9.19</v>
      </c>
    </row>
    <row r="504" spans="1:5">
      <c r="A504" s="9">
        <f>'(1)'!A504</f>
        <v>43014</v>
      </c>
      <c r="B504">
        <v>9.23</v>
      </c>
      <c r="C504">
        <v>10.27</v>
      </c>
      <c r="D504">
        <v>9.11</v>
      </c>
      <c r="E504">
        <v>9.65</v>
      </c>
    </row>
    <row r="505" spans="1:5">
      <c r="A505" s="9">
        <f>'(1)'!A505</f>
        <v>43017</v>
      </c>
      <c r="B505">
        <v>9.92</v>
      </c>
      <c r="C505">
        <v>10.53</v>
      </c>
      <c r="D505">
        <v>9.8800000000000008</v>
      </c>
      <c r="E505">
        <v>10.33</v>
      </c>
    </row>
    <row r="506" spans="1:5">
      <c r="A506" s="9">
        <f>'(1)'!A506</f>
        <v>43018</v>
      </c>
      <c r="B506">
        <v>10.15</v>
      </c>
      <c r="C506">
        <v>10.66</v>
      </c>
      <c r="D506">
        <v>9.94</v>
      </c>
      <c r="E506">
        <v>10.08</v>
      </c>
    </row>
    <row r="507" spans="1:5">
      <c r="A507" s="9">
        <f>'(1)'!A507</f>
        <v>43019</v>
      </c>
      <c r="B507">
        <v>9.9499999999999993</v>
      </c>
      <c r="C507">
        <v>10.38</v>
      </c>
      <c r="D507">
        <v>9.7200000000000006</v>
      </c>
      <c r="E507">
        <v>9.85</v>
      </c>
    </row>
    <row r="508" spans="1:5">
      <c r="A508" s="9">
        <f>'(1)'!A508</f>
        <v>43020</v>
      </c>
      <c r="B508">
        <v>9.94</v>
      </c>
      <c r="C508">
        <v>10.33</v>
      </c>
      <c r="D508">
        <v>9.65</v>
      </c>
      <c r="E508">
        <v>9.91</v>
      </c>
    </row>
    <row r="509" spans="1:5">
      <c r="A509" s="9">
        <f>'(1)'!A509</f>
        <v>43021</v>
      </c>
      <c r="B509">
        <v>9.9499999999999993</v>
      </c>
      <c r="C509">
        <v>9.98</v>
      </c>
      <c r="D509">
        <v>9.44</v>
      </c>
      <c r="E509">
        <v>9.61</v>
      </c>
    </row>
    <row r="510" spans="1:5">
      <c r="A510" s="9">
        <f>'(1)'!A510</f>
        <v>43024</v>
      </c>
      <c r="B510">
        <v>9.9499999999999993</v>
      </c>
      <c r="C510">
        <v>10.02</v>
      </c>
      <c r="D510">
        <v>9.75</v>
      </c>
      <c r="E510">
        <v>9.91</v>
      </c>
    </row>
    <row r="511" spans="1:5">
      <c r="A511" s="9">
        <f>'(1)'!A511</f>
        <v>43025</v>
      </c>
      <c r="B511">
        <v>9.85</v>
      </c>
      <c r="C511">
        <v>10.46</v>
      </c>
      <c r="D511">
        <v>9.7799999999999994</v>
      </c>
      <c r="E511">
        <v>10.31</v>
      </c>
    </row>
    <row r="512" spans="1:5">
      <c r="A512" s="9">
        <f>'(1)'!A512</f>
        <v>43026</v>
      </c>
      <c r="B512">
        <v>10.34</v>
      </c>
      <c r="C512">
        <v>10.41</v>
      </c>
      <c r="D512">
        <v>9.8699999999999992</v>
      </c>
      <c r="E512">
        <v>10.07</v>
      </c>
    </row>
    <row r="513" spans="1:5">
      <c r="A513" s="9">
        <f>'(1)'!A513</f>
        <v>43027</v>
      </c>
      <c r="B513">
        <v>10.220000000000001</v>
      </c>
      <c r="C513">
        <v>11.77</v>
      </c>
      <c r="D513">
        <v>9.99</v>
      </c>
      <c r="E513">
        <v>10.050000000000001</v>
      </c>
    </row>
    <row r="514" spans="1:5">
      <c r="A514" s="9">
        <f>'(1)'!A514</f>
        <v>43028</v>
      </c>
      <c r="B514">
        <v>9.92</v>
      </c>
      <c r="C514">
        <v>10.039999999999999</v>
      </c>
      <c r="D514">
        <v>9.2899999999999991</v>
      </c>
      <c r="E514">
        <v>9.9700000000000006</v>
      </c>
    </row>
    <row r="515" spans="1:5">
      <c r="A515" s="9">
        <f>'(1)'!A515</f>
        <v>43031</v>
      </c>
      <c r="B515">
        <v>10.25</v>
      </c>
      <c r="C515">
        <v>11.08</v>
      </c>
      <c r="D515">
        <v>9.94</v>
      </c>
      <c r="E515">
        <v>11.07</v>
      </c>
    </row>
    <row r="516" spans="1:5">
      <c r="A516" s="9">
        <f>'(1)'!A516</f>
        <v>43032</v>
      </c>
      <c r="B516">
        <v>10.89</v>
      </c>
      <c r="C516">
        <v>11.16</v>
      </c>
      <c r="D516">
        <v>10.39</v>
      </c>
      <c r="E516">
        <v>11.16</v>
      </c>
    </row>
    <row r="517" spans="1:5">
      <c r="A517" s="9">
        <f>'(1)'!A517</f>
        <v>43033</v>
      </c>
      <c r="B517">
        <v>11.34</v>
      </c>
      <c r="C517">
        <v>13.2</v>
      </c>
      <c r="D517">
        <v>10.99</v>
      </c>
      <c r="E517">
        <v>11.23</v>
      </c>
    </row>
    <row r="518" spans="1:5">
      <c r="A518" s="9">
        <f>'(1)'!A518</f>
        <v>43034</v>
      </c>
      <c r="B518">
        <v>11.17</v>
      </c>
      <c r="C518">
        <v>11.81</v>
      </c>
      <c r="D518">
        <v>10.6</v>
      </c>
      <c r="E518">
        <v>11.3</v>
      </c>
    </row>
    <row r="519" spans="1:5">
      <c r="A519" s="9">
        <f>'(1)'!A519</f>
        <v>43035</v>
      </c>
      <c r="B519">
        <v>11.12</v>
      </c>
      <c r="C519">
        <v>11.12</v>
      </c>
      <c r="D519">
        <v>9.74</v>
      </c>
      <c r="E519">
        <v>9.8000000000000007</v>
      </c>
    </row>
    <row r="520" spans="1:5">
      <c r="A520" s="9">
        <f>'(1)'!A520</f>
        <v>43038</v>
      </c>
      <c r="B520">
        <v>10.28</v>
      </c>
      <c r="C520">
        <v>10.89</v>
      </c>
      <c r="D520">
        <v>10.1</v>
      </c>
      <c r="E520">
        <v>10.5</v>
      </c>
    </row>
    <row r="521" spans="1:5">
      <c r="A521" s="9">
        <f>'(1)'!A521</f>
        <v>43039</v>
      </c>
      <c r="B521">
        <v>10.34</v>
      </c>
      <c r="C521">
        <v>10.37</v>
      </c>
      <c r="D521">
        <v>9.9</v>
      </c>
      <c r="E521">
        <v>10.18</v>
      </c>
    </row>
    <row r="522" spans="1:5">
      <c r="A522" s="9">
        <f>'(1)'!A522</f>
        <v>43040</v>
      </c>
      <c r="B522">
        <v>9.7899999999999991</v>
      </c>
      <c r="C522">
        <v>10.49</v>
      </c>
      <c r="D522">
        <v>9.74</v>
      </c>
      <c r="E522">
        <v>10.199999999999999</v>
      </c>
    </row>
    <row r="523" spans="1:5">
      <c r="A523" s="9">
        <f>'(1)'!A523</f>
        <v>43041</v>
      </c>
      <c r="B523">
        <v>10.44</v>
      </c>
      <c r="C523">
        <v>10.89</v>
      </c>
      <c r="D523">
        <v>9.67</v>
      </c>
      <c r="E523">
        <v>9.93</v>
      </c>
    </row>
    <row r="524" spans="1:5">
      <c r="A524" s="9">
        <f>'(1)'!A524</f>
        <v>43042</v>
      </c>
      <c r="B524">
        <v>9.83</v>
      </c>
      <c r="C524">
        <v>9.91</v>
      </c>
      <c r="D524">
        <v>8.99</v>
      </c>
      <c r="E524">
        <v>9.14</v>
      </c>
    </row>
    <row r="525" spans="1:5">
      <c r="A525" s="9">
        <f>'(1)'!A525</f>
        <v>43045</v>
      </c>
      <c r="B525">
        <v>9.6300000000000008</v>
      </c>
      <c r="C525">
        <v>9.74</v>
      </c>
      <c r="D525">
        <v>9.3800000000000008</v>
      </c>
      <c r="E525">
        <v>9.4</v>
      </c>
    </row>
    <row r="526" spans="1:5">
      <c r="A526" s="9">
        <f>'(1)'!A526</f>
        <v>43046</v>
      </c>
      <c r="B526">
        <v>9.31</v>
      </c>
      <c r="C526">
        <v>10.31</v>
      </c>
      <c r="D526">
        <v>9.2899999999999991</v>
      </c>
      <c r="E526">
        <v>9.89</v>
      </c>
    </row>
    <row r="527" spans="1:5">
      <c r="A527" s="9">
        <f>'(1)'!A527</f>
        <v>43047</v>
      </c>
      <c r="B527">
        <v>9.7899999999999991</v>
      </c>
      <c r="C527">
        <v>10.27</v>
      </c>
      <c r="D527">
        <v>9.5</v>
      </c>
      <c r="E527">
        <v>9.7799999999999994</v>
      </c>
    </row>
    <row r="528" spans="1:5">
      <c r="A528" s="9">
        <f>'(1)'!A528</f>
        <v>43048</v>
      </c>
      <c r="B528">
        <v>9.94</v>
      </c>
      <c r="C528">
        <v>12.19</v>
      </c>
      <c r="D528">
        <v>9.7899999999999991</v>
      </c>
      <c r="E528">
        <v>10.5</v>
      </c>
    </row>
    <row r="529" spans="1:5">
      <c r="A529" s="9">
        <f>'(1)'!A529</f>
        <v>43049</v>
      </c>
      <c r="B529">
        <v>10.78</v>
      </c>
      <c r="C529">
        <v>11.58</v>
      </c>
      <c r="D529">
        <v>10.5</v>
      </c>
      <c r="E529">
        <v>11.29</v>
      </c>
    </row>
    <row r="530" spans="1:5">
      <c r="A530" s="9">
        <f>'(1)'!A530</f>
        <v>43052</v>
      </c>
      <c r="B530">
        <v>11.43</v>
      </c>
      <c r="C530">
        <v>12.18</v>
      </c>
      <c r="D530">
        <v>11</v>
      </c>
      <c r="E530">
        <v>11.5</v>
      </c>
    </row>
    <row r="531" spans="1:5">
      <c r="A531" s="9">
        <f>'(1)'!A531</f>
        <v>43053</v>
      </c>
      <c r="B531">
        <v>11.53</v>
      </c>
      <c r="C531">
        <v>12.61</v>
      </c>
      <c r="D531">
        <v>11.45</v>
      </c>
      <c r="E531">
        <v>11.59</v>
      </c>
    </row>
    <row r="532" spans="1:5">
      <c r="A532" s="9">
        <f>'(1)'!A532</f>
        <v>43054</v>
      </c>
      <c r="B532">
        <v>12.52</v>
      </c>
      <c r="C532">
        <v>14.51</v>
      </c>
      <c r="D532">
        <v>12.33</v>
      </c>
      <c r="E532">
        <v>13.13</v>
      </c>
    </row>
    <row r="533" spans="1:5">
      <c r="A533" s="9">
        <f>'(1)'!A533</f>
        <v>43055</v>
      </c>
      <c r="B533">
        <v>12.47</v>
      </c>
      <c r="C533">
        <v>12.52</v>
      </c>
      <c r="D533">
        <v>11.38</v>
      </c>
      <c r="E533">
        <v>11.76</v>
      </c>
    </row>
    <row r="534" spans="1:5">
      <c r="A534" s="9">
        <f>'(1)'!A534</f>
        <v>43056</v>
      </c>
      <c r="B534">
        <v>11.75</v>
      </c>
      <c r="C534">
        <v>12.01</v>
      </c>
      <c r="D534">
        <v>11.16</v>
      </c>
      <c r="E534">
        <v>11.43</v>
      </c>
    </row>
    <row r="535" spans="1:5">
      <c r="A535" s="9">
        <f>'(1)'!A535</f>
        <v>43059</v>
      </c>
      <c r="B535">
        <v>11.96</v>
      </c>
      <c r="C535">
        <v>12.08</v>
      </c>
      <c r="D535">
        <v>10.44</v>
      </c>
      <c r="E535">
        <v>10.65</v>
      </c>
    </row>
    <row r="536" spans="1:5">
      <c r="A536" s="9">
        <f>'(1)'!A536</f>
        <v>43060</v>
      </c>
      <c r="B536">
        <v>10.74</v>
      </c>
      <c r="C536">
        <v>10.78</v>
      </c>
      <c r="D536">
        <v>9.67</v>
      </c>
      <c r="E536">
        <v>9.73</v>
      </c>
    </row>
    <row r="537" spans="1:5">
      <c r="A537" s="9">
        <f>'(1)'!A537</f>
        <v>43061</v>
      </c>
      <c r="B537">
        <v>9.6</v>
      </c>
      <c r="C537">
        <v>9.8800000000000008</v>
      </c>
      <c r="D537">
        <v>9.32</v>
      </c>
      <c r="E537">
        <v>9.8800000000000008</v>
      </c>
    </row>
    <row r="538" spans="1:5">
      <c r="A538" s="9">
        <f>'(1)'!A538</f>
        <v>43063</v>
      </c>
      <c r="B538">
        <v>9.82</v>
      </c>
      <c r="C538">
        <v>9.9600000000000009</v>
      </c>
      <c r="D538">
        <v>8.56</v>
      </c>
      <c r="E538">
        <v>9.67</v>
      </c>
    </row>
    <row r="539" spans="1:5">
      <c r="A539" s="9">
        <f>'(1)'!A539</f>
        <v>43066</v>
      </c>
      <c r="B539">
        <v>10.07</v>
      </c>
      <c r="C539">
        <v>10.26</v>
      </c>
      <c r="D539">
        <v>9.7899999999999991</v>
      </c>
      <c r="E539">
        <v>9.8699999999999992</v>
      </c>
    </row>
    <row r="540" spans="1:5">
      <c r="A540" s="9">
        <f>'(1)'!A540</f>
        <v>43067</v>
      </c>
      <c r="B540">
        <v>9.7200000000000006</v>
      </c>
      <c r="C540">
        <v>10.31</v>
      </c>
      <c r="D540">
        <v>9.5299999999999994</v>
      </c>
      <c r="E540">
        <v>10.029999999999999</v>
      </c>
    </row>
    <row r="541" spans="1:5">
      <c r="A541" s="9">
        <f>'(1)'!A541</f>
        <v>43068</v>
      </c>
      <c r="B541">
        <v>9.91</v>
      </c>
      <c r="C541">
        <v>10.93</v>
      </c>
      <c r="D541">
        <v>9.81</v>
      </c>
      <c r="E541">
        <v>10.7</v>
      </c>
    </row>
    <row r="542" spans="1:5">
      <c r="A542" s="9">
        <f>'(1)'!A542</f>
        <v>43069</v>
      </c>
      <c r="B542">
        <v>10.49</v>
      </c>
      <c r="C542">
        <v>12.05</v>
      </c>
      <c r="D542">
        <v>10.25</v>
      </c>
      <c r="E542">
        <v>11.28</v>
      </c>
    </row>
    <row r="543" spans="1:5">
      <c r="A543" s="9">
        <f>'(1)'!A543</f>
        <v>43070</v>
      </c>
      <c r="B543">
        <v>11.19</v>
      </c>
      <c r="C543">
        <v>14.58</v>
      </c>
      <c r="D543">
        <v>10.54</v>
      </c>
      <c r="E543">
        <v>11.43</v>
      </c>
    </row>
    <row r="544" spans="1:5">
      <c r="A544" s="9">
        <f>'(1)'!A544</f>
        <v>43073</v>
      </c>
      <c r="B544">
        <v>11.05</v>
      </c>
      <c r="C544">
        <v>11.86</v>
      </c>
      <c r="D544">
        <v>10.26</v>
      </c>
      <c r="E544">
        <v>11.68</v>
      </c>
    </row>
    <row r="545" spans="1:5">
      <c r="A545" s="9">
        <f>'(1)'!A545</f>
        <v>43074</v>
      </c>
      <c r="B545">
        <v>11.38</v>
      </c>
      <c r="C545">
        <v>11.67</v>
      </c>
      <c r="D545">
        <v>10.65</v>
      </c>
      <c r="E545">
        <v>11.33</v>
      </c>
    </row>
    <row r="546" spans="1:5">
      <c r="A546" s="9">
        <f>'(1)'!A546</f>
        <v>43075</v>
      </c>
      <c r="B546">
        <v>11.63</v>
      </c>
      <c r="C546">
        <v>11.68</v>
      </c>
      <c r="D546">
        <v>10.86</v>
      </c>
      <c r="E546">
        <v>11.02</v>
      </c>
    </row>
    <row r="547" spans="1:5">
      <c r="A547" s="9">
        <f>'(1)'!A547</f>
        <v>43076</v>
      </c>
      <c r="B547">
        <v>10.9</v>
      </c>
      <c r="C547">
        <v>11.32</v>
      </c>
      <c r="D547">
        <v>10.119999999999999</v>
      </c>
      <c r="E547">
        <v>10.16</v>
      </c>
    </row>
    <row r="548" spans="1:5">
      <c r="A548" s="9">
        <f>'(1)'!A548</f>
        <v>43077</v>
      </c>
      <c r="B548">
        <v>10</v>
      </c>
      <c r="C548">
        <v>10.06</v>
      </c>
      <c r="D548">
        <v>9.43</v>
      </c>
      <c r="E548">
        <v>9.58</v>
      </c>
    </row>
    <row r="549" spans="1:5">
      <c r="A549" s="9">
        <f>'(1)'!A549</f>
        <v>43080</v>
      </c>
      <c r="B549">
        <v>9.74</v>
      </c>
      <c r="C549">
        <v>10.08</v>
      </c>
      <c r="D549">
        <v>9.2799999999999994</v>
      </c>
      <c r="E549">
        <v>9.34</v>
      </c>
    </row>
    <row r="550" spans="1:5">
      <c r="A550" s="9">
        <f>'(1)'!A550</f>
        <v>43081</v>
      </c>
      <c r="B550">
        <v>9.36</v>
      </c>
      <c r="C550">
        <v>9.92</v>
      </c>
      <c r="D550">
        <v>9.2100000000000009</v>
      </c>
      <c r="E550">
        <v>9.92</v>
      </c>
    </row>
    <row r="551" spans="1:5">
      <c r="A551" s="9">
        <f>'(1)'!A551</f>
        <v>43082</v>
      </c>
      <c r="B551">
        <v>9.7799999999999994</v>
      </c>
      <c r="C551">
        <v>10.210000000000001</v>
      </c>
      <c r="D551">
        <v>9.65</v>
      </c>
      <c r="E551">
        <v>10.18</v>
      </c>
    </row>
    <row r="552" spans="1:5">
      <c r="A552" s="9">
        <f>'(1)'!A552</f>
        <v>43083</v>
      </c>
      <c r="B552">
        <v>9.98</v>
      </c>
      <c r="C552">
        <v>10.54</v>
      </c>
      <c r="D552">
        <v>9.7799999999999994</v>
      </c>
      <c r="E552">
        <v>10.49</v>
      </c>
    </row>
    <row r="553" spans="1:5">
      <c r="A553" s="9">
        <f>'(1)'!A553</f>
        <v>43084</v>
      </c>
      <c r="B553">
        <v>10.119999999999999</v>
      </c>
      <c r="C553">
        <v>10.199999999999999</v>
      </c>
      <c r="D553">
        <v>9.2200000000000006</v>
      </c>
      <c r="E553">
        <v>9.42</v>
      </c>
    </row>
    <row r="554" spans="1:5">
      <c r="A554" s="9">
        <f>'(1)'!A554</f>
        <v>43087</v>
      </c>
      <c r="B554">
        <v>9.4600000000000009</v>
      </c>
      <c r="C554">
        <v>9.89</v>
      </c>
      <c r="D554">
        <v>9.24</v>
      </c>
      <c r="E554">
        <v>9.5299999999999994</v>
      </c>
    </row>
    <row r="555" spans="1:5">
      <c r="A555" s="9">
        <f>'(1)'!A555</f>
        <v>43088</v>
      </c>
      <c r="B555">
        <v>9.4</v>
      </c>
      <c r="C555">
        <v>10.15</v>
      </c>
      <c r="D555">
        <v>9.18</v>
      </c>
      <c r="E555">
        <v>10.029999999999999</v>
      </c>
    </row>
    <row r="556" spans="1:5">
      <c r="A556" s="9">
        <f>'(1)'!A556</f>
        <v>43089</v>
      </c>
      <c r="B556">
        <v>9.69</v>
      </c>
      <c r="C556">
        <v>9.85</v>
      </c>
      <c r="D556">
        <v>8.9</v>
      </c>
      <c r="E556">
        <v>9.7200000000000006</v>
      </c>
    </row>
    <row r="557" spans="1:5">
      <c r="A557" s="9">
        <f>'(1)'!A557</f>
        <v>43090</v>
      </c>
      <c r="B557">
        <v>9.59</v>
      </c>
      <c r="C557">
        <v>9.86</v>
      </c>
      <c r="D557">
        <v>9.1999999999999993</v>
      </c>
      <c r="E557">
        <v>9.6199999999999992</v>
      </c>
    </row>
    <row r="558" spans="1:5">
      <c r="A558" s="9">
        <f>'(1)'!A558</f>
        <v>43091</v>
      </c>
      <c r="B558">
        <v>9.3699999999999992</v>
      </c>
      <c r="C558">
        <v>10.18</v>
      </c>
      <c r="D558">
        <v>9.35</v>
      </c>
      <c r="E558">
        <v>9.9</v>
      </c>
    </row>
    <row r="559" spans="1:5">
      <c r="A559" s="9">
        <f>'(1)'!A559</f>
        <v>43095</v>
      </c>
      <c r="B559">
        <v>10.19</v>
      </c>
      <c r="C559">
        <v>10.46</v>
      </c>
      <c r="D559">
        <v>10.130000000000001</v>
      </c>
      <c r="E559">
        <v>10.25</v>
      </c>
    </row>
    <row r="560" spans="1:5">
      <c r="A560" s="9">
        <f>'(1)'!A560</f>
        <v>43096</v>
      </c>
      <c r="B560">
        <v>10.039999999999999</v>
      </c>
      <c r="C560">
        <v>10.79</v>
      </c>
      <c r="D560">
        <v>9.7100000000000009</v>
      </c>
      <c r="E560">
        <v>10.47</v>
      </c>
    </row>
    <row r="561" spans="1:5">
      <c r="A561" s="9">
        <f>'(1)'!A561</f>
        <v>43097</v>
      </c>
      <c r="B561">
        <v>10.29</v>
      </c>
      <c r="C561">
        <v>10.44</v>
      </c>
      <c r="D561">
        <v>10.07</v>
      </c>
      <c r="E561">
        <v>10.18</v>
      </c>
    </row>
    <row r="562" spans="1:5">
      <c r="A562" s="9">
        <f>'(1)'!A562</f>
        <v>43098</v>
      </c>
      <c r="B562">
        <v>10.029999999999999</v>
      </c>
      <c r="C562">
        <v>11.06</v>
      </c>
      <c r="D562">
        <v>9.9499999999999993</v>
      </c>
      <c r="E562">
        <v>11.04</v>
      </c>
    </row>
    <row r="563" spans="1:5">
      <c r="A563" s="9">
        <f>'(1)'!A563</f>
        <v>43102</v>
      </c>
      <c r="B563">
        <v>10.95</v>
      </c>
      <c r="C563">
        <v>11.07</v>
      </c>
      <c r="D563">
        <v>9.52</v>
      </c>
      <c r="E563">
        <v>9.77</v>
      </c>
    </row>
    <row r="564" spans="1:5">
      <c r="A564" s="9">
        <f>'(1)'!A564</f>
        <v>43103</v>
      </c>
      <c r="B564">
        <v>9.56</v>
      </c>
      <c r="C564">
        <v>9.65</v>
      </c>
      <c r="D564">
        <v>8.94</v>
      </c>
      <c r="E564">
        <v>9.15</v>
      </c>
    </row>
    <row r="565" spans="1:5">
      <c r="A565" s="9">
        <f>'(1)'!A565</f>
        <v>43104</v>
      </c>
      <c r="B565">
        <v>9.01</v>
      </c>
      <c r="C565">
        <v>9.31</v>
      </c>
      <c r="D565">
        <v>8.92</v>
      </c>
      <c r="E565">
        <v>9.2200000000000006</v>
      </c>
    </row>
    <row r="566" spans="1:5">
      <c r="A566" s="9">
        <f>'(1)'!A566</f>
        <v>43105</v>
      </c>
      <c r="B566">
        <v>9.1</v>
      </c>
      <c r="C566">
        <v>9.5399999999999991</v>
      </c>
      <c r="D566">
        <v>9</v>
      </c>
      <c r="E566">
        <v>9.2200000000000006</v>
      </c>
    </row>
    <row r="567" spans="1:5">
      <c r="A567" s="9">
        <f>'(1)'!A567</f>
        <v>43108</v>
      </c>
      <c r="B567">
        <v>9.61</v>
      </c>
      <c r="C567">
        <v>9.89</v>
      </c>
      <c r="D567">
        <v>9.32</v>
      </c>
      <c r="E567">
        <v>9.52</v>
      </c>
    </row>
    <row r="568" spans="1:5">
      <c r="A568" s="9">
        <f>'(1)'!A568</f>
        <v>43109</v>
      </c>
      <c r="B568">
        <v>9.41</v>
      </c>
      <c r="C568">
        <v>10.09</v>
      </c>
      <c r="D568">
        <v>9.3699999999999992</v>
      </c>
      <c r="E568">
        <v>10.08</v>
      </c>
    </row>
    <row r="569" spans="1:5">
      <c r="A569" s="9">
        <f>'(1)'!A569</f>
        <v>43110</v>
      </c>
      <c r="B569">
        <v>10.11</v>
      </c>
      <c r="C569">
        <v>10.85</v>
      </c>
      <c r="D569">
        <v>9.82</v>
      </c>
      <c r="E569">
        <v>9.82</v>
      </c>
    </row>
    <row r="570" spans="1:5">
      <c r="A570" s="9">
        <f>'(1)'!A570</f>
        <v>43111</v>
      </c>
      <c r="B570">
        <v>9.69</v>
      </c>
      <c r="C570">
        <v>10.02</v>
      </c>
      <c r="D570">
        <v>9.6199999999999992</v>
      </c>
      <c r="E570">
        <v>9.8800000000000008</v>
      </c>
    </row>
    <row r="571" spans="1:5">
      <c r="A571" s="9">
        <f>'(1)'!A571</f>
        <v>43112</v>
      </c>
      <c r="B571">
        <v>9.74</v>
      </c>
      <c r="C571">
        <v>10.31</v>
      </c>
      <c r="D571">
        <v>9.5399999999999991</v>
      </c>
      <c r="E571">
        <v>10.16</v>
      </c>
    </row>
    <row r="572" spans="1:5">
      <c r="A572" s="9">
        <f>'(1)'!A572</f>
        <v>43116</v>
      </c>
      <c r="B572">
        <v>10.42</v>
      </c>
      <c r="C572">
        <v>12.41</v>
      </c>
      <c r="D572">
        <v>10.4</v>
      </c>
      <c r="E572">
        <v>11.66</v>
      </c>
    </row>
    <row r="573" spans="1:5">
      <c r="A573" s="9">
        <f>'(1)'!A573</f>
        <v>43117</v>
      </c>
      <c r="B573">
        <v>11.35</v>
      </c>
      <c r="C573">
        <v>12.81</v>
      </c>
      <c r="D573">
        <v>11.18</v>
      </c>
      <c r="E573">
        <v>11.91</v>
      </c>
    </row>
    <row r="574" spans="1:5">
      <c r="A574" s="9">
        <f>'(1)'!A574</f>
        <v>43118</v>
      </c>
      <c r="B574">
        <v>12.01</v>
      </c>
      <c r="C574">
        <v>12.4</v>
      </c>
      <c r="D574">
        <v>11.62</v>
      </c>
      <c r="E574">
        <v>12.22</v>
      </c>
    </row>
    <row r="575" spans="1:5">
      <c r="A575" s="9">
        <f>'(1)'!A575</f>
        <v>43119</v>
      </c>
      <c r="B575">
        <v>12.3</v>
      </c>
      <c r="C575">
        <v>12.33</v>
      </c>
      <c r="D575">
        <v>11.18</v>
      </c>
      <c r="E575">
        <v>11.27</v>
      </c>
    </row>
    <row r="576" spans="1:5">
      <c r="A576" s="9">
        <f>'(1)'!A576</f>
        <v>43122</v>
      </c>
      <c r="B576">
        <v>11.59</v>
      </c>
      <c r="C576">
        <v>11.62</v>
      </c>
      <c r="D576">
        <v>10.84</v>
      </c>
      <c r="E576">
        <v>11.03</v>
      </c>
    </row>
    <row r="577" spans="1:5">
      <c r="A577" s="9">
        <f>'(1)'!A577</f>
        <v>43123</v>
      </c>
      <c r="B577">
        <v>10.77</v>
      </c>
      <c r="C577">
        <v>11.57</v>
      </c>
      <c r="D577">
        <v>10.76</v>
      </c>
      <c r="E577">
        <v>11.1</v>
      </c>
    </row>
    <row r="578" spans="1:5">
      <c r="A578" s="9">
        <f>'(1)'!A578</f>
        <v>43124</v>
      </c>
      <c r="B578">
        <v>11</v>
      </c>
      <c r="C578">
        <v>12.19</v>
      </c>
      <c r="D578">
        <v>10.89</v>
      </c>
      <c r="E578">
        <v>11.47</v>
      </c>
    </row>
    <row r="579" spans="1:5">
      <c r="A579" s="9">
        <f>'(1)'!A579</f>
        <v>43125</v>
      </c>
      <c r="B579">
        <v>11.27</v>
      </c>
      <c r="C579">
        <v>12.01</v>
      </c>
      <c r="D579">
        <v>11.2</v>
      </c>
      <c r="E579">
        <v>11.58</v>
      </c>
    </row>
    <row r="580" spans="1:5">
      <c r="A580" s="9">
        <f>'(1)'!A580</f>
        <v>43126</v>
      </c>
      <c r="B580">
        <v>11.4</v>
      </c>
      <c r="C580">
        <v>11.6</v>
      </c>
      <c r="D580">
        <v>11.08</v>
      </c>
      <c r="E580">
        <v>11.08</v>
      </c>
    </row>
    <row r="581" spans="1:5">
      <c r="A581" s="9">
        <f>'(1)'!A581</f>
        <v>43129</v>
      </c>
      <c r="B581">
        <v>11.71</v>
      </c>
      <c r="C581">
        <v>13.84</v>
      </c>
      <c r="D581">
        <v>11.68</v>
      </c>
      <c r="E581">
        <v>13.84</v>
      </c>
    </row>
    <row r="582" spans="1:5">
      <c r="A582" s="9">
        <f>'(1)'!A582</f>
        <v>43130</v>
      </c>
      <c r="B582">
        <v>13.93</v>
      </c>
      <c r="C582">
        <v>15.42</v>
      </c>
      <c r="D582">
        <v>13.88</v>
      </c>
      <c r="E582">
        <v>14.79</v>
      </c>
    </row>
    <row r="583" spans="1:5">
      <c r="A583" s="9">
        <f>'(1)'!A583</f>
        <v>43131</v>
      </c>
      <c r="B583">
        <v>14.23</v>
      </c>
      <c r="C583">
        <v>14.44</v>
      </c>
      <c r="D583">
        <v>13.41</v>
      </c>
      <c r="E583">
        <v>13.54</v>
      </c>
    </row>
    <row r="584" spans="1:5">
      <c r="A584" s="9">
        <f>'(1)'!A584</f>
        <v>43132</v>
      </c>
      <c r="B584">
        <v>13.05</v>
      </c>
      <c r="C584">
        <v>14.3</v>
      </c>
      <c r="D584">
        <v>12.5</v>
      </c>
      <c r="E584">
        <v>13.47</v>
      </c>
    </row>
    <row r="585" spans="1:5">
      <c r="A585" s="9">
        <f>'(1)'!A585</f>
        <v>43133</v>
      </c>
      <c r="B585">
        <v>13.64</v>
      </c>
      <c r="C585">
        <v>17.86</v>
      </c>
      <c r="D585">
        <v>13.64</v>
      </c>
      <c r="E585">
        <v>17.309999999999999</v>
      </c>
    </row>
    <row r="586" spans="1:5">
      <c r="A586" s="9">
        <f>'(1)'!A586</f>
        <v>43136</v>
      </c>
      <c r="B586">
        <v>18.440000000000001</v>
      </c>
      <c r="C586">
        <v>38.799999999999997</v>
      </c>
      <c r="D586">
        <v>16.8</v>
      </c>
      <c r="E586">
        <v>37.32</v>
      </c>
    </row>
    <row r="587" spans="1:5">
      <c r="A587" s="9">
        <f>'(1)'!A587</f>
        <v>43137</v>
      </c>
      <c r="B587">
        <v>37.32</v>
      </c>
      <c r="C587">
        <v>50.3</v>
      </c>
      <c r="D587">
        <v>22.42</v>
      </c>
      <c r="E587">
        <v>29.98</v>
      </c>
    </row>
    <row r="588" spans="1:5">
      <c r="A588" s="9">
        <f>'(1)'!A588</f>
        <v>43138</v>
      </c>
      <c r="B588">
        <v>31.38</v>
      </c>
      <c r="C588">
        <v>31.64</v>
      </c>
      <c r="D588">
        <v>21.17</v>
      </c>
      <c r="E588">
        <v>27.73</v>
      </c>
    </row>
    <row r="589" spans="1:5">
      <c r="A589" s="9">
        <f>'(1)'!A589</f>
        <v>43139</v>
      </c>
      <c r="B589">
        <v>27.29</v>
      </c>
      <c r="C589">
        <v>36.17</v>
      </c>
      <c r="D589">
        <v>24.41</v>
      </c>
      <c r="E589">
        <v>33.46</v>
      </c>
    </row>
    <row r="590" spans="1:5">
      <c r="A590" s="9">
        <f>'(1)'!A590</f>
        <v>43140</v>
      </c>
      <c r="B590">
        <v>32.18</v>
      </c>
      <c r="C590">
        <v>41.06</v>
      </c>
      <c r="D590">
        <v>27.73</v>
      </c>
      <c r="E590">
        <v>29.06</v>
      </c>
    </row>
    <row r="591" spans="1:5">
      <c r="A591" s="9">
        <f>'(1)'!A591</f>
        <v>43143</v>
      </c>
      <c r="B591">
        <v>27.25</v>
      </c>
      <c r="C591">
        <v>29.7</v>
      </c>
      <c r="D591">
        <v>24.42</v>
      </c>
      <c r="E591">
        <v>25.61</v>
      </c>
    </row>
    <row r="592" spans="1:5">
      <c r="A592" s="9">
        <f>'(1)'!A592</f>
        <v>43144</v>
      </c>
      <c r="B592">
        <v>26.94</v>
      </c>
      <c r="C592">
        <v>27.82</v>
      </c>
      <c r="D592">
        <v>24.47</v>
      </c>
      <c r="E592">
        <v>24.97</v>
      </c>
    </row>
    <row r="593" spans="1:5">
      <c r="A593" s="9">
        <f>'(1)'!A593</f>
        <v>43145</v>
      </c>
      <c r="B593">
        <v>23.48</v>
      </c>
      <c r="C593">
        <v>25.72</v>
      </c>
      <c r="D593">
        <v>18.989999999999998</v>
      </c>
      <c r="E593">
        <v>19.260000000000002</v>
      </c>
    </row>
    <row r="594" spans="1:5">
      <c r="A594" s="9">
        <f>'(1)'!A594</f>
        <v>43146</v>
      </c>
      <c r="B594">
        <v>18.39</v>
      </c>
      <c r="C594">
        <v>20.66</v>
      </c>
      <c r="D594">
        <v>17.600000000000001</v>
      </c>
      <c r="E594">
        <v>19.13</v>
      </c>
    </row>
    <row r="595" spans="1:5">
      <c r="A595" s="9">
        <f>'(1)'!A595</f>
        <v>43147</v>
      </c>
      <c r="B595">
        <v>18.739999999999998</v>
      </c>
      <c r="C595">
        <v>20.99</v>
      </c>
      <c r="D595">
        <v>17.440000000000001</v>
      </c>
      <c r="E595">
        <v>19.46</v>
      </c>
    </row>
    <row r="596" spans="1:5">
      <c r="A596" s="9">
        <f>'(1)'!A596</f>
        <v>43151</v>
      </c>
      <c r="B596">
        <v>20.53</v>
      </c>
      <c r="C596">
        <v>21.61</v>
      </c>
      <c r="D596">
        <v>19.75</v>
      </c>
      <c r="E596">
        <v>20.6</v>
      </c>
    </row>
    <row r="597" spans="1:5">
      <c r="A597" s="9">
        <f>'(1)'!A597</f>
        <v>43152</v>
      </c>
      <c r="B597">
        <v>20.76</v>
      </c>
      <c r="C597">
        <v>21.04</v>
      </c>
      <c r="D597">
        <v>16.97</v>
      </c>
      <c r="E597">
        <v>20.02</v>
      </c>
    </row>
    <row r="598" spans="1:5">
      <c r="A598" s="9">
        <f>'(1)'!A598</f>
        <v>43153</v>
      </c>
      <c r="B598">
        <v>20.57</v>
      </c>
      <c r="C598">
        <v>20.61</v>
      </c>
      <c r="D598">
        <v>18.07</v>
      </c>
      <c r="E598">
        <v>18.72</v>
      </c>
    </row>
    <row r="599" spans="1:5">
      <c r="A599" s="9">
        <f>'(1)'!A599</f>
        <v>43154</v>
      </c>
      <c r="B599">
        <v>17.96</v>
      </c>
      <c r="C599">
        <v>18.8</v>
      </c>
      <c r="D599">
        <v>16.47</v>
      </c>
      <c r="E599">
        <v>16.489999999999998</v>
      </c>
    </row>
    <row r="600" spans="1:5">
      <c r="A600" s="9">
        <f>'(1)'!A600</f>
        <v>43157</v>
      </c>
      <c r="B600">
        <v>16.53</v>
      </c>
      <c r="C600">
        <v>16.940000000000001</v>
      </c>
      <c r="D600">
        <v>15.8</v>
      </c>
      <c r="E600">
        <v>15.8</v>
      </c>
    </row>
    <row r="601" spans="1:5">
      <c r="A601" s="9">
        <f>'(1)'!A601</f>
        <v>43158</v>
      </c>
      <c r="B601">
        <v>15.83</v>
      </c>
      <c r="C601">
        <v>18.98</v>
      </c>
      <c r="D601">
        <v>15.29</v>
      </c>
      <c r="E601">
        <v>18.59</v>
      </c>
    </row>
    <row r="602" spans="1:5">
      <c r="A602" s="9">
        <f>'(1)'!A602</f>
        <v>43159</v>
      </c>
      <c r="B602">
        <v>18.079999999999998</v>
      </c>
      <c r="C602">
        <v>20.440000000000001</v>
      </c>
      <c r="D602">
        <v>15.65</v>
      </c>
      <c r="E602">
        <v>19.850000000000001</v>
      </c>
    </row>
    <row r="603" spans="1:5">
      <c r="A603" s="9">
        <f>'(1)'!A603</f>
        <v>43160</v>
      </c>
      <c r="B603">
        <v>19.96</v>
      </c>
      <c r="C603">
        <v>25.3</v>
      </c>
      <c r="D603">
        <v>19.57</v>
      </c>
      <c r="E603">
        <v>22.47</v>
      </c>
    </row>
    <row r="604" spans="1:5">
      <c r="A604" s="9">
        <f>'(1)'!A604</f>
        <v>43161</v>
      </c>
      <c r="B604">
        <v>22.47</v>
      </c>
      <c r="C604">
        <v>26.22</v>
      </c>
      <c r="D604">
        <v>19.36</v>
      </c>
      <c r="E604">
        <v>19.59</v>
      </c>
    </row>
    <row r="605" spans="1:5">
      <c r="A605" s="9">
        <f>'(1)'!A605</f>
        <v>43164</v>
      </c>
      <c r="B605">
        <v>21.55</v>
      </c>
      <c r="C605">
        <v>21.57</v>
      </c>
      <c r="D605">
        <v>17.940000000000001</v>
      </c>
      <c r="E605">
        <v>18.73</v>
      </c>
    </row>
    <row r="606" spans="1:5">
      <c r="A606" s="9">
        <f>'(1)'!A606</f>
        <v>43165</v>
      </c>
      <c r="B606">
        <v>18.25</v>
      </c>
      <c r="C606">
        <v>19.64</v>
      </c>
      <c r="D606">
        <v>17.68</v>
      </c>
      <c r="E606">
        <v>18.36</v>
      </c>
    </row>
    <row r="607" spans="1:5">
      <c r="A607" s="9">
        <f>'(1)'!A607</f>
        <v>43166</v>
      </c>
      <c r="B607">
        <v>20.11</v>
      </c>
      <c r="C607">
        <v>20.49</v>
      </c>
      <c r="D607">
        <v>17.52</v>
      </c>
      <c r="E607">
        <v>17.760000000000002</v>
      </c>
    </row>
    <row r="608" spans="1:5">
      <c r="A608" s="9">
        <f>'(1)'!A608</f>
        <v>43167</v>
      </c>
      <c r="B608">
        <v>17.559999999999999</v>
      </c>
      <c r="C608">
        <v>17.68</v>
      </c>
      <c r="D608">
        <v>14.91</v>
      </c>
      <c r="E608">
        <v>16.54</v>
      </c>
    </row>
    <row r="609" spans="1:5">
      <c r="A609" s="9">
        <f>'(1)'!A609</f>
        <v>43168</v>
      </c>
      <c r="B609">
        <v>16.41</v>
      </c>
      <c r="C609">
        <v>16.75</v>
      </c>
      <c r="D609">
        <v>13.31</v>
      </c>
      <c r="E609">
        <v>14.64</v>
      </c>
    </row>
    <row r="610" spans="1:5">
      <c r="A610" s="9">
        <f>'(1)'!A610</f>
        <v>43171</v>
      </c>
      <c r="B610">
        <v>15.28</v>
      </c>
      <c r="C610">
        <v>16.350000000000001</v>
      </c>
      <c r="D610">
        <v>15.18</v>
      </c>
      <c r="E610">
        <v>15.78</v>
      </c>
    </row>
    <row r="611" spans="1:5">
      <c r="A611" s="9">
        <f>'(1)'!A611</f>
        <v>43172</v>
      </c>
      <c r="B611">
        <v>15.7</v>
      </c>
      <c r="C611">
        <v>16.98</v>
      </c>
      <c r="D611">
        <v>15.03</v>
      </c>
      <c r="E611">
        <v>16.350000000000001</v>
      </c>
    </row>
    <row r="612" spans="1:5">
      <c r="A612" s="9">
        <f>'(1)'!A612</f>
        <v>43173</v>
      </c>
      <c r="B612">
        <v>16.59</v>
      </c>
      <c r="C612">
        <v>17.59</v>
      </c>
      <c r="D612">
        <v>14.94</v>
      </c>
      <c r="E612">
        <v>17.23</v>
      </c>
    </row>
    <row r="613" spans="1:5">
      <c r="A613" s="9">
        <f>'(1)'!A613</f>
        <v>43174</v>
      </c>
      <c r="B613">
        <v>16.989999999999998</v>
      </c>
      <c r="C613">
        <v>17.41</v>
      </c>
      <c r="D613">
        <v>15.96</v>
      </c>
      <c r="E613">
        <v>16.59</v>
      </c>
    </row>
    <row r="614" spans="1:5">
      <c r="A614" s="9">
        <f>'(1)'!A614</f>
        <v>43175</v>
      </c>
      <c r="B614">
        <v>16.600000000000001</v>
      </c>
      <c r="C614">
        <v>16.72</v>
      </c>
      <c r="D614">
        <v>15.23</v>
      </c>
      <c r="E614">
        <v>15.8</v>
      </c>
    </row>
    <row r="615" spans="1:5">
      <c r="A615" s="9">
        <f>'(1)'!A615</f>
        <v>43178</v>
      </c>
      <c r="B615">
        <v>16.63</v>
      </c>
      <c r="C615">
        <v>21.87</v>
      </c>
      <c r="D615">
        <v>16.559999999999999</v>
      </c>
      <c r="E615">
        <v>19.02</v>
      </c>
    </row>
    <row r="616" spans="1:5">
      <c r="A616" s="9">
        <f>'(1)'!A616</f>
        <v>43179</v>
      </c>
      <c r="B616">
        <v>18.38</v>
      </c>
      <c r="C616">
        <v>19.309999999999999</v>
      </c>
      <c r="D616">
        <v>18.09</v>
      </c>
      <c r="E616">
        <v>18.2</v>
      </c>
    </row>
    <row r="617" spans="1:5">
      <c r="A617" s="9">
        <f>'(1)'!A617</f>
        <v>43180</v>
      </c>
      <c r="B617">
        <v>17.760000000000002</v>
      </c>
      <c r="C617">
        <v>18.37</v>
      </c>
      <c r="D617">
        <v>16.260000000000002</v>
      </c>
      <c r="E617">
        <v>17.86</v>
      </c>
    </row>
    <row r="618" spans="1:5">
      <c r="A618" s="9">
        <f>'(1)'!A618</f>
        <v>43181</v>
      </c>
      <c r="B618">
        <v>18.13</v>
      </c>
      <c r="C618">
        <v>23.81</v>
      </c>
      <c r="D618">
        <v>18.12</v>
      </c>
      <c r="E618">
        <v>23.34</v>
      </c>
    </row>
    <row r="619" spans="1:5">
      <c r="A619" s="9">
        <f>'(1)'!A619</f>
        <v>43182</v>
      </c>
      <c r="B619">
        <v>24.02</v>
      </c>
      <c r="C619">
        <v>26.01</v>
      </c>
      <c r="D619">
        <v>21.63</v>
      </c>
      <c r="E619">
        <v>24.87</v>
      </c>
    </row>
    <row r="620" spans="1:5">
      <c r="A620" s="9">
        <f>'(1)'!A620</f>
        <v>43185</v>
      </c>
      <c r="B620">
        <v>23.41</v>
      </c>
      <c r="C620">
        <v>24.54</v>
      </c>
      <c r="D620">
        <v>20.71</v>
      </c>
      <c r="E620">
        <v>21.03</v>
      </c>
    </row>
    <row r="621" spans="1:5">
      <c r="A621" s="9">
        <f>'(1)'!A621</f>
        <v>43186</v>
      </c>
      <c r="B621">
        <v>20.329999999999998</v>
      </c>
      <c r="C621">
        <v>24.06</v>
      </c>
      <c r="D621">
        <v>19.84</v>
      </c>
      <c r="E621">
        <v>22.5</v>
      </c>
    </row>
    <row r="622" spans="1:5">
      <c r="A622" s="9">
        <f>'(1)'!A622</f>
        <v>43187</v>
      </c>
      <c r="B622">
        <v>22.52</v>
      </c>
      <c r="C622">
        <v>24.94</v>
      </c>
      <c r="D622">
        <v>21.71</v>
      </c>
      <c r="E622">
        <v>22.87</v>
      </c>
    </row>
    <row r="623" spans="1:5">
      <c r="A623" s="9">
        <f>'(1)'!A623</f>
        <v>43188</v>
      </c>
      <c r="B623">
        <v>22.87</v>
      </c>
      <c r="C623">
        <v>23.05</v>
      </c>
      <c r="D623">
        <v>19.600000000000001</v>
      </c>
      <c r="E623">
        <v>19.97</v>
      </c>
    </row>
    <row r="624" spans="1:5">
      <c r="A624" s="9">
        <f>'(1)'!A624</f>
        <v>43192</v>
      </c>
      <c r="B624">
        <v>21.07</v>
      </c>
      <c r="C624">
        <v>25.72</v>
      </c>
      <c r="D624">
        <v>20.440000000000001</v>
      </c>
      <c r="E624">
        <v>23.62</v>
      </c>
    </row>
    <row r="625" spans="1:5">
      <c r="A625" s="9">
        <f>'(1)'!A625</f>
        <v>43193</v>
      </c>
      <c r="B625">
        <v>23.03</v>
      </c>
      <c r="C625">
        <v>23.38</v>
      </c>
      <c r="D625">
        <v>20.92</v>
      </c>
      <c r="E625">
        <v>21.1</v>
      </c>
    </row>
    <row r="626" spans="1:5">
      <c r="A626" s="9">
        <f>'(1)'!A626</f>
        <v>43194</v>
      </c>
      <c r="B626">
        <v>21.68</v>
      </c>
      <c r="C626">
        <v>24.51</v>
      </c>
      <c r="D626">
        <v>19.86</v>
      </c>
      <c r="E626">
        <v>20.059999999999999</v>
      </c>
    </row>
    <row r="627" spans="1:5">
      <c r="A627" s="9">
        <f>'(1)'!A627</f>
        <v>43195</v>
      </c>
      <c r="B627">
        <v>19.760000000000002</v>
      </c>
      <c r="C627">
        <v>20.21</v>
      </c>
      <c r="D627">
        <v>18.57</v>
      </c>
      <c r="E627">
        <v>18.940000000000001</v>
      </c>
    </row>
    <row r="628" spans="1:5">
      <c r="A628" s="9">
        <f>'(1)'!A628</f>
        <v>43196</v>
      </c>
      <c r="B628">
        <v>20.329999999999998</v>
      </c>
      <c r="C628">
        <v>23.12</v>
      </c>
      <c r="D628">
        <v>18.600000000000001</v>
      </c>
      <c r="E628">
        <v>21.49</v>
      </c>
    </row>
    <row r="629" spans="1:5">
      <c r="A629" s="9">
        <f>'(1)'!A629</f>
        <v>43199</v>
      </c>
      <c r="B629">
        <v>21.27</v>
      </c>
      <c r="C629">
        <v>22.02</v>
      </c>
      <c r="D629">
        <v>20.34</v>
      </c>
      <c r="E629">
        <v>21.77</v>
      </c>
    </row>
    <row r="630" spans="1:5">
      <c r="A630" s="9">
        <f>'(1)'!A630</f>
        <v>43200</v>
      </c>
      <c r="B630">
        <v>20.51</v>
      </c>
      <c r="C630">
        <v>21.68</v>
      </c>
      <c r="D630">
        <v>20.239999999999998</v>
      </c>
      <c r="E630">
        <v>20.47</v>
      </c>
    </row>
    <row r="631" spans="1:5">
      <c r="A631" s="9">
        <f>'(1)'!A631</f>
        <v>43201</v>
      </c>
      <c r="B631">
        <v>20.95</v>
      </c>
      <c r="C631">
        <v>21.66</v>
      </c>
      <c r="D631">
        <v>19.64</v>
      </c>
      <c r="E631">
        <v>20.239999999999998</v>
      </c>
    </row>
    <row r="632" spans="1:5">
      <c r="A632" s="9">
        <f>'(1)'!A632</f>
        <v>43202</v>
      </c>
      <c r="B632">
        <v>19.829999999999998</v>
      </c>
      <c r="C632">
        <v>19.920000000000002</v>
      </c>
      <c r="D632">
        <v>18.16</v>
      </c>
      <c r="E632">
        <v>18.489999999999998</v>
      </c>
    </row>
    <row r="633" spans="1:5">
      <c r="A633" s="9">
        <f>'(1)'!A633</f>
        <v>43203</v>
      </c>
      <c r="B633">
        <v>18.27</v>
      </c>
      <c r="C633">
        <v>18.45</v>
      </c>
      <c r="D633">
        <v>17.260000000000002</v>
      </c>
      <c r="E633">
        <v>17.41</v>
      </c>
    </row>
    <row r="634" spans="1:5">
      <c r="A634" s="9">
        <f>'(1)'!A634</f>
        <v>43206</v>
      </c>
      <c r="B634">
        <v>17.59</v>
      </c>
      <c r="C634">
        <v>17.66</v>
      </c>
      <c r="D634">
        <v>16.38</v>
      </c>
      <c r="E634">
        <v>16.559999999999999</v>
      </c>
    </row>
    <row r="635" spans="1:5">
      <c r="A635" s="9">
        <f>'(1)'!A635</f>
        <v>43207</v>
      </c>
      <c r="B635">
        <v>16.16</v>
      </c>
      <c r="C635">
        <v>16.27</v>
      </c>
      <c r="D635">
        <v>14.57</v>
      </c>
      <c r="E635">
        <v>15.25</v>
      </c>
    </row>
    <row r="636" spans="1:5">
      <c r="A636" s="9">
        <f>'(1)'!A636</f>
        <v>43208</v>
      </c>
      <c r="B636">
        <v>15.3</v>
      </c>
      <c r="C636">
        <v>16.899999999999999</v>
      </c>
      <c r="D636">
        <v>14.95</v>
      </c>
      <c r="E636">
        <v>15.6</v>
      </c>
    </row>
    <row r="637" spans="1:5">
      <c r="A637" s="9">
        <f>'(1)'!A637</f>
        <v>43209</v>
      </c>
      <c r="B637">
        <v>15.55</v>
      </c>
      <c r="C637">
        <v>16.920000000000002</v>
      </c>
      <c r="D637">
        <v>15.16</v>
      </c>
      <c r="E637">
        <v>15.96</v>
      </c>
    </row>
    <row r="638" spans="1:5">
      <c r="A638" s="9">
        <f>'(1)'!A638</f>
        <v>43210</v>
      </c>
      <c r="B638">
        <v>16.16</v>
      </c>
      <c r="C638">
        <v>17.5</v>
      </c>
      <c r="D638">
        <v>15.19</v>
      </c>
      <c r="E638">
        <v>16.88</v>
      </c>
    </row>
    <row r="639" spans="1:5">
      <c r="A639" s="9">
        <f>'(1)'!A639</f>
        <v>43213</v>
      </c>
      <c r="B639">
        <v>17.29</v>
      </c>
      <c r="C639">
        <v>17.559999999999999</v>
      </c>
      <c r="D639">
        <v>15.79</v>
      </c>
      <c r="E639">
        <v>16.34</v>
      </c>
    </row>
    <row r="640" spans="1:5">
      <c r="A640" s="9">
        <f>'(1)'!A640</f>
        <v>43214</v>
      </c>
      <c r="B640">
        <v>16.16</v>
      </c>
      <c r="C640">
        <v>19.66</v>
      </c>
      <c r="D640">
        <v>15.37</v>
      </c>
      <c r="E640">
        <v>18.02</v>
      </c>
    </row>
    <row r="641" spans="1:5">
      <c r="A641" s="9">
        <f>'(1)'!A641</f>
        <v>43215</v>
      </c>
      <c r="B641">
        <v>18.14</v>
      </c>
      <c r="C641">
        <v>19.84</v>
      </c>
      <c r="D641">
        <v>17.75</v>
      </c>
      <c r="E641">
        <v>17.84</v>
      </c>
    </row>
    <row r="642" spans="1:5">
      <c r="A642" s="9">
        <f>'(1)'!A642</f>
        <v>43216</v>
      </c>
      <c r="B642">
        <v>18.07</v>
      </c>
      <c r="C642">
        <v>18.12</v>
      </c>
      <c r="D642">
        <v>16.239999999999998</v>
      </c>
      <c r="E642">
        <v>16.239999999999998</v>
      </c>
    </row>
    <row r="643" spans="1:5">
      <c r="A643" s="9">
        <f>'(1)'!A643</f>
        <v>43217</v>
      </c>
      <c r="B643">
        <v>16.22</v>
      </c>
      <c r="C643">
        <v>16.77</v>
      </c>
      <c r="D643">
        <v>15.25</v>
      </c>
      <c r="E643">
        <v>15.41</v>
      </c>
    </row>
    <row r="644" spans="1:5">
      <c r="A644" s="9">
        <f>'(1)'!A644</f>
        <v>43220</v>
      </c>
      <c r="B644">
        <v>15.39</v>
      </c>
      <c r="C644">
        <v>16.350000000000001</v>
      </c>
      <c r="D644">
        <v>15.13</v>
      </c>
      <c r="E644">
        <v>15.93</v>
      </c>
    </row>
    <row r="645" spans="1:5">
      <c r="A645" s="9">
        <f>'(1)'!A645</f>
        <v>43221</v>
      </c>
      <c r="B645">
        <v>15.78</v>
      </c>
      <c r="C645">
        <v>16.82</v>
      </c>
      <c r="D645">
        <v>15.42</v>
      </c>
      <c r="E645">
        <v>15.49</v>
      </c>
    </row>
    <row r="646" spans="1:5">
      <c r="A646" s="9">
        <f>'(1)'!A646</f>
        <v>43222</v>
      </c>
      <c r="B646">
        <v>15.48</v>
      </c>
      <c r="C646">
        <v>15.97</v>
      </c>
      <c r="D646">
        <v>14.75</v>
      </c>
      <c r="E646">
        <v>15.97</v>
      </c>
    </row>
    <row r="647" spans="1:5">
      <c r="A647" s="9">
        <f>'(1)'!A647</f>
        <v>43223</v>
      </c>
      <c r="B647">
        <v>15.78</v>
      </c>
      <c r="C647">
        <v>18.66</v>
      </c>
      <c r="D647">
        <v>15.43</v>
      </c>
      <c r="E647">
        <v>15.9</v>
      </c>
    </row>
    <row r="648" spans="1:5">
      <c r="A648" s="9">
        <f>'(1)'!A648</f>
        <v>43224</v>
      </c>
      <c r="B648">
        <v>15.94</v>
      </c>
      <c r="C648">
        <v>16.920000000000002</v>
      </c>
      <c r="D648">
        <v>10.91</v>
      </c>
      <c r="E648">
        <v>14.77</v>
      </c>
    </row>
    <row r="649" spans="1:5">
      <c r="A649" s="9">
        <f>'(1)'!A649</f>
        <v>43227</v>
      </c>
      <c r="B649">
        <v>15.32</v>
      </c>
      <c r="C649">
        <v>15.52</v>
      </c>
      <c r="D649">
        <v>14.51</v>
      </c>
      <c r="E649">
        <v>14.75</v>
      </c>
    </row>
    <row r="650" spans="1:5">
      <c r="A650" s="9">
        <f>'(1)'!A650</f>
        <v>43228</v>
      </c>
      <c r="B650">
        <v>14.53</v>
      </c>
      <c r="C650">
        <v>15.56</v>
      </c>
      <c r="D650">
        <v>14.52</v>
      </c>
      <c r="E650">
        <v>14.71</v>
      </c>
    </row>
    <row r="651" spans="1:5">
      <c r="A651" s="9">
        <f>'(1)'!A651</f>
        <v>43229</v>
      </c>
      <c r="B651">
        <v>14.54</v>
      </c>
      <c r="C651">
        <v>14.63</v>
      </c>
      <c r="D651">
        <v>13.38</v>
      </c>
      <c r="E651">
        <v>13.42</v>
      </c>
    </row>
    <row r="652" spans="1:5">
      <c r="A652" s="9">
        <f>'(1)'!A652</f>
        <v>43230</v>
      </c>
      <c r="B652">
        <v>13.36</v>
      </c>
      <c r="C652">
        <v>13.63</v>
      </c>
      <c r="D652">
        <v>12.92</v>
      </c>
      <c r="E652">
        <v>13.23</v>
      </c>
    </row>
    <row r="653" spans="1:5">
      <c r="A653" s="9">
        <f>'(1)'!A653</f>
        <v>43231</v>
      </c>
      <c r="B653">
        <v>13.22</v>
      </c>
      <c r="C653">
        <v>13.44</v>
      </c>
      <c r="D653">
        <v>12.65</v>
      </c>
      <c r="E653">
        <v>12.65</v>
      </c>
    </row>
    <row r="654" spans="1:5">
      <c r="A654" s="9">
        <f>'(1)'!A654</f>
        <v>43234</v>
      </c>
      <c r="B654">
        <v>12.95</v>
      </c>
      <c r="C654">
        <v>13.28</v>
      </c>
      <c r="D654">
        <v>12.81</v>
      </c>
      <c r="E654">
        <v>12.93</v>
      </c>
    </row>
    <row r="655" spans="1:5">
      <c r="A655" s="9">
        <f>'(1)'!A655</f>
        <v>43235</v>
      </c>
      <c r="B655">
        <v>13.13</v>
      </c>
      <c r="C655">
        <v>15.01</v>
      </c>
      <c r="D655">
        <v>12.5</v>
      </c>
      <c r="E655">
        <v>14.63</v>
      </c>
    </row>
    <row r="656" spans="1:5">
      <c r="A656" s="9">
        <f>'(1)'!A656</f>
        <v>43236</v>
      </c>
      <c r="B656">
        <v>14.38</v>
      </c>
      <c r="C656">
        <v>14.91</v>
      </c>
      <c r="D656">
        <v>13.21</v>
      </c>
      <c r="E656">
        <v>13.42</v>
      </c>
    </row>
    <row r="657" spans="1:5">
      <c r="A657" s="9">
        <f>'(1)'!A657</f>
        <v>43237</v>
      </c>
      <c r="B657">
        <v>13.54</v>
      </c>
      <c r="C657">
        <v>13.86</v>
      </c>
      <c r="D657">
        <v>12.65</v>
      </c>
      <c r="E657">
        <v>13.43</v>
      </c>
    </row>
    <row r="658" spans="1:5">
      <c r="A658" s="9">
        <f>'(1)'!A658</f>
        <v>43238</v>
      </c>
      <c r="B658">
        <v>13.18</v>
      </c>
      <c r="C658">
        <v>13.87</v>
      </c>
      <c r="D658">
        <v>13.06</v>
      </c>
      <c r="E658">
        <v>13.42</v>
      </c>
    </row>
    <row r="659" spans="1:5">
      <c r="A659" s="9">
        <f>'(1)'!A659</f>
        <v>43241</v>
      </c>
      <c r="B659">
        <v>13.44</v>
      </c>
      <c r="C659">
        <v>13.59</v>
      </c>
      <c r="D659">
        <v>12.78</v>
      </c>
      <c r="E659">
        <v>13.08</v>
      </c>
    </row>
    <row r="660" spans="1:5">
      <c r="A660" s="9">
        <f>'(1)'!A660</f>
        <v>43242</v>
      </c>
      <c r="B660">
        <v>13.03</v>
      </c>
      <c r="C660">
        <v>13.42</v>
      </c>
      <c r="D660">
        <v>12.77</v>
      </c>
      <c r="E660">
        <v>13.22</v>
      </c>
    </row>
    <row r="661" spans="1:5">
      <c r="A661" s="9">
        <f>'(1)'!A661</f>
        <v>43243</v>
      </c>
      <c r="B661">
        <v>13.5</v>
      </c>
      <c r="C661">
        <v>14.6</v>
      </c>
      <c r="D661">
        <v>12.49</v>
      </c>
      <c r="E661">
        <v>12.58</v>
      </c>
    </row>
    <row r="662" spans="1:5">
      <c r="A662" s="9">
        <f>'(1)'!A662</f>
        <v>43244</v>
      </c>
      <c r="B662">
        <v>12.73</v>
      </c>
      <c r="C662">
        <v>14.24</v>
      </c>
      <c r="D662">
        <v>12.53</v>
      </c>
      <c r="E662">
        <v>12.53</v>
      </c>
    </row>
    <row r="663" spans="1:5">
      <c r="A663" s="9">
        <f>'(1)'!A663</f>
        <v>43245</v>
      </c>
      <c r="B663">
        <v>12.44</v>
      </c>
      <c r="C663">
        <v>13.52</v>
      </c>
      <c r="D663">
        <v>12.29</v>
      </c>
      <c r="E663">
        <v>13.22</v>
      </c>
    </row>
    <row r="664" spans="1:5">
      <c r="A664" s="9">
        <f>'(1)'!A664</f>
        <v>43249</v>
      </c>
      <c r="B664">
        <v>14.39</v>
      </c>
      <c r="C664">
        <v>18.78</v>
      </c>
      <c r="D664">
        <v>14.39</v>
      </c>
      <c r="E664">
        <v>17.02</v>
      </c>
    </row>
    <row r="665" spans="1:5">
      <c r="A665" s="9">
        <f>'(1)'!A665</f>
        <v>43250</v>
      </c>
      <c r="B665">
        <v>16.600000000000001</v>
      </c>
      <c r="C665">
        <v>16.64</v>
      </c>
      <c r="D665">
        <v>14.65</v>
      </c>
      <c r="E665">
        <v>14.94</v>
      </c>
    </row>
    <row r="666" spans="1:5">
      <c r="A666" s="9">
        <f>'(1)'!A666</f>
        <v>43251</v>
      </c>
      <c r="B666">
        <v>14.93</v>
      </c>
      <c r="C666">
        <v>16.29</v>
      </c>
      <c r="D666">
        <v>14.2</v>
      </c>
      <c r="E666">
        <v>15.43</v>
      </c>
    </row>
    <row r="667" spans="1:5">
      <c r="A667" s="9">
        <f>'(1)'!A667</f>
        <v>43252</v>
      </c>
      <c r="B667">
        <v>14.92</v>
      </c>
      <c r="C667">
        <v>14.93</v>
      </c>
      <c r="D667">
        <v>13.37</v>
      </c>
      <c r="E667">
        <v>13.46</v>
      </c>
    </row>
    <row r="668" spans="1:5">
      <c r="A668" s="9">
        <f>'(1)'!A668</f>
        <v>43255</v>
      </c>
      <c r="B668">
        <v>13.91</v>
      </c>
      <c r="C668">
        <v>13.91</v>
      </c>
      <c r="D668">
        <v>12.69</v>
      </c>
      <c r="E668">
        <v>12.74</v>
      </c>
    </row>
    <row r="669" spans="1:5">
      <c r="A669" s="9">
        <f>'(1)'!A669</f>
        <v>43256</v>
      </c>
      <c r="B669">
        <v>12.91</v>
      </c>
      <c r="C669">
        <v>13.34</v>
      </c>
      <c r="D669">
        <v>12.3</v>
      </c>
      <c r="E669">
        <v>12.4</v>
      </c>
    </row>
    <row r="670" spans="1:5">
      <c r="A670" s="9">
        <f>'(1)'!A670</f>
        <v>43257</v>
      </c>
      <c r="B670">
        <v>12.1</v>
      </c>
      <c r="C670">
        <v>12.56</v>
      </c>
      <c r="D670">
        <v>11.62</v>
      </c>
      <c r="E670">
        <v>11.64</v>
      </c>
    </row>
    <row r="671" spans="1:5">
      <c r="A671" s="9">
        <f>'(1)'!A671</f>
        <v>43258</v>
      </c>
      <c r="B671">
        <v>11.66</v>
      </c>
      <c r="C671">
        <v>13.28</v>
      </c>
      <c r="D671">
        <v>11.22</v>
      </c>
      <c r="E671">
        <v>12.13</v>
      </c>
    </row>
    <row r="672" spans="1:5">
      <c r="A672" s="9">
        <f>'(1)'!A672</f>
        <v>43259</v>
      </c>
      <c r="B672">
        <v>12.54</v>
      </c>
      <c r="C672">
        <v>13.31</v>
      </c>
      <c r="D672">
        <v>12.09</v>
      </c>
      <c r="E672">
        <v>12.18</v>
      </c>
    </row>
    <row r="673" spans="1:5">
      <c r="A673" s="9">
        <f>'(1)'!A673</f>
        <v>43262</v>
      </c>
      <c r="B673">
        <v>12.52</v>
      </c>
      <c r="C673">
        <v>12.69</v>
      </c>
      <c r="D673">
        <v>12.14</v>
      </c>
      <c r="E673">
        <v>12.35</v>
      </c>
    </row>
    <row r="674" spans="1:5">
      <c r="A674" s="9">
        <f>'(1)'!A674</f>
        <v>43263</v>
      </c>
      <c r="B674">
        <v>12.29</v>
      </c>
      <c r="C674">
        <v>12.6</v>
      </c>
      <c r="D674">
        <v>11.88</v>
      </c>
      <c r="E674">
        <v>12.34</v>
      </c>
    </row>
    <row r="675" spans="1:5">
      <c r="A675" s="9">
        <f>'(1)'!A675</f>
        <v>43264</v>
      </c>
      <c r="B675">
        <v>12.13</v>
      </c>
      <c r="C675">
        <v>12.95</v>
      </c>
      <c r="D675">
        <v>11.98</v>
      </c>
      <c r="E675">
        <v>12.94</v>
      </c>
    </row>
    <row r="676" spans="1:5">
      <c r="A676" s="9">
        <f>'(1)'!A676</f>
        <v>43265</v>
      </c>
      <c r="B676">
        <v>12.98</v>
      </c>
      <c r="C676">
        <v>13.07</v>
      </c>
      <c r="D676">
        <v>11.88</v>
      </c>
      <c r="E676">
        <v>12.12</v>
      </c>
    </row>
    <row r="677" spans="1:5">
      <c r="A677" s="9">
        <f>'(1)'!A677</f>
        <v>43266</v>
      </c>
      <c r="B677">
        <v>12.19</v>
      </c>
      <c r="C677">
        <v>13.16</v>
      </c>
      <c r="D677">
        <v>11.93</v>
      </c>
      <c r="E677">
        <v>11.98</v>
      </c>
    </row>
    <row r="678" spans="1:5">
      <c r="A678" s="9">
        <f>'(1)'!A678</f>
        <v>43269</v>
      </c>
      <c r="B678">
        <v>12.79</v>
      </c>
      <c r="C678">
        <v>13.74</v>
      </c>
      <c r="D678">
        <v>12.28</v>
      </c>
      <c r="E678">
        <v>12.31</v>
      </c>
    </row>
    <row r="679" spans="1:5">
      <c r="A679" s="9">
        <f>'(1)'!A679</f>
        <v>43270</v>
      </c>
      <c r="B679">
        <v>14.61</v>
      </c>
      <c r="C679">
        <v>14.68</v>
      </c>
      <c r="D679">
        <v>13.21</v>
      </c>
      <c r="E679">
        <v>13.35</v>
      </c>
    </row>
    <row r="680" spans="1:5">
      <c r="A680" s="9">
        <f>'(1)'!A680</f>
        <v>43271</v>
      </c>
      <c r="B680">
        <v>12.9</v>
      </c>
      <c r="C680">
        <v>13.02</v>
      </c>
      <c r="D680">
        <v>12.25</v>
      </c>
      <c r="E680">
        <v>12.79</v>
      </c>
    </row>
    <row r="681" spans="1:5">
      <c r="A681" s="9">
        <f>'(1)'!A681</f>
        <v>43272</v>
      </c>
      <c r="B681">
        <v>12.54</v>
      </c>
      <c r="C681">
        <v>15.18</v>
      </c>
      <c r="D681">
        <v>12.18</v>
      </c>
      <c r="E681">
        <v>14.64</v>
      </c>
    </row>
    <row r="682" spans="1:5">
      <c r="A682" s="9">
        <f>'(1)'!A682</f>
        <v>43273</v>
      </c>
      <c r="B682">
        <v>14.6</v>
      </c>
      <c r="C682">
        <v>14.6</v>
      </c>
      <c r="D682">
        <v>13.11</v>
      </c>
      <c r="E682">
        <v>13.77</v>
      </c>
    </row>
    <row r="683" spans="1:5">
      <c r="A683" s="9">
        <f>'(1)'!A683</f>
        <v>43276</v>
      </c>
      <c r="B683">
        <v>15.07</v>
      </c>
      <c r="C683">
        <v>19.61</v>
      </c>
      <c r="D683">
        <v>14.56</v>
      </c>
      <c r="E683">
        <v>17.329999999999998</v>
      </c>
    </row>
    <row r="684" spans="1:5">
      <c r="A684" s="9">
        <f>'(1)'!A684</f>
        <v>43277</v>
      </c>
      <c r="B684">
        <v>16.71</v>
      </c>
      <c r="C684">
        <v>17.54</v>
      </c>
      <c r="D684">
        <v>15.1</v>
      </c>
      <c r="E684">
        <v>15.92</v>
      </c>
    </row>
    <row r="685" spans="1:5">
      <c r="A685" s="9">
        <f>'(1)'!A685</f>
        <v>43278</v>
      </c>
      <c r="B685">
        <v>16.52</v>
      </c>
      <c r="C685">
        <v>18.190000000000001</v>
      </c>
      <c r="D685">
        <v>14.76</v>
      </c>
      <c r="E685">
        <v>17.91</v>
      </c>
    </row>
    <row r="686" spans="1:5">
      <c r="A686" s="9">
        <f>'(1)'!A686</f>
        <v>43279</v>
      </c>
      <c r="B686">
        <v>17.54</v>
      </c>
      <c r="C686">
        <v>18.989999999999998</v>
      </c>
      <c r="D686">
        <v>16.399999999999999</v>
      </c>
      <c r="E686">
        <v>16.850000000000001</v>
      </c>
    </row>
    <row r="687" spans="1:5">
      <c r="A687" s="9">
        <f>'(1)'!A687</f>
        <v>43280</v>
      </c>
      <c r="B687">
        <v>15.73</v>
      </c>
      <c r="C687">
        <v>16.510000000000002</v>
      </c>
      <c r="D687">
        <v>14.66</v>
      </c>
      <c r="E687">
        <v>16.09</v>
      </c>
    </row>
    <row r="688" spans="1:5">
      <c r="A688" s="9">
        <f>'(1)'!A688</f>
        <v>43283</v>
      </c>
      <c r="B688">
        <v>17.7</v>
      </c>
      <c r="C688">
        <v>18.079999999999998</v>
      </c>
      <c r="D688">
        <v>15.54</v>
      </c>
      <c r="E688">
        <v>15.6</v>
      </c>
    </row>
    <row r="689" spans="1:5">
      <c r="A689" s="9">
        <f>'(1)'!A689</f>
        <v>43284</v>
      </c>
      <c r="B689">
        <v>15.37</v>
      </c>
      <c r="C689">
        <v>16.45</v>
      </c>
      <c r="D689">
        <v>14.68</v>
      </c>
      <c r="E689">
        <v>16.14</v>
      </c>
    </row>
    <row r="690" spans="1:5">
      <c r="A690" s="9">
        <f>'(1)'!A690</f>
        <v>43286</v>
      </c>
      <c r="B690">
        <v>15.62</v>
      </c>
      <c r="C690">
        <v>16.22</v>
      </c>
      <c r="D690">
        <v>14.47</v>
      </c>
      <c r="E690">
        <v>14.97</v>
      </c>
    </row>
    <row r="691" spans="1:5">
      <c r="A691" s="9">
        <f>'(1)'!A691</f>
        <v>43287</v>
      </c>
      <c r="B691">
        <v>14.99</v>
      </c>
      <c r="C691">
        <v>15.45</v>
      </c>
      <c r="D691">
        <v>13.34</v>
      </c>
      <c r="E691">
        <v>13.37</v>
      </c>
    </row>
    <row r="692" spans="1:5">
      <c r="A692" s="9">
        <f>'(1)'!A692</f>
        <v>43290</v>
      </c>
      <c r="B692">
        <v>13.42</v>
      </c>
      <c r="C692">
        <v>13.45</v>
      </c>
      <c r="D692">
        <v>12.6</v>
      </c>
      <c r="E692">
        <v>12.69</v>
      </c>
    </row>
    <row r="693" spans="1:5">
      <c r="A693" s="9">
        <f>'(1)'!A693</f>
        <v>43291</v>
      </c>
      <c r="B693">
        <v>12.52</v>
      </c>
      <c r="C693">
        <v>12.59</v>
      </c>
      <c r="D693">
        <v>12.43</v>
      </c>
      <c r="E693">
        <v>12.43</v>
      </c>
    </row>
    <row r="694" spans="1:5">
      <c r="A694" s="9"/>
    </row>
    <row r="695" spans="1:5">
      <c r="A695" s="9"/>
    </row>
    <row r="696" spans="1:5">
      <c r="A696" s="9"/>
    </row>
    <row r="697" spans="1:5">
      <c r="A697" s="9"/>
    </row>
    <row r="698" spans="1:5">
      <c r="A698" s="9"/>
    </row>
    <row r="699" spans="1:5">
      <c r="A699" s="9"/>
    </row>
    <row r="700" spans="1:5">
      <c r="A700" s="9"/>
    </row>
    <row r="701" spans="1:5">
      <c r="A701" s="9"/>
    </row>
    <row r="702" spans="1:5">
      <c r="A702" s="9"/>
    </row>
    <row r="703" spans="1:5">
      <c r="A703" s="9"/>
    </row>
    <row r="704" spans="1:5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Name!B7</f>
        <v>CAC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_xll.BDH($A$4,F$4,$B$1,$B$2,"Dates","H","Period","D","Direction","V","cols=1;rows=705")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11.16</v>
      </c>
      <c r="C6">
        <v>11.16</v>
      </c>
      <c r="D6">
        <v>11.01</v>
      </c>
      <c r="E6">
        <v>11.01</v>
      </c>
      <c r="F6" s="12">
        <v>0</v>
      </c>
      <c r="G6" s="12">
        <v>7113787.5</v>
      </c>
    </row>
    <row r="7" spans="1:7">
      <c r="A7" s="9">
        <f>'(1)'!A7</f>
        <v>42293</v>
      </c>
      <c r="B7">
        <v>11.01</v>
      </c>
      <c r="C7">
        <v>11.01</v>
      </c>
      <c r="D7">
        <v>11</v>
      </c>
      <c r="E7">
        <v>11</v>
      </c>
      <c r="F7" s="12">
        <v>0</v>
      </c>
      <c r="G7" s="12">
        <v>7104652.5</v>
      </c>
    </row>
    <row r="8" spans="1:7">
      <c r="A8" s="9">
        <f>'(1)'!A8</f>
        <v>42296</v>
      </c>
      <c r="B8">
        <v>11.07</v>
      </c>
      <c r="C8">
        <v>11.23</v>
      </c>
      <c r="D8">
        <v>11.07</v>
      </c>
      <c r="E8">
        <v>11.22</v>
      </c>
      <c r="F8" s="12">
        <v>0</v>
      </c>
      <c r="G8" s="12">
        <v>7095245</v>
      </c>
    </row>
    <row r="9" spans="1:7">
      <c r="A9" s="9">
        <f>'(1)'!A9</f>
        <v>42297</v>
      </c>
      <c r="B9">
        <v>11.22</v>
      </c>
      <c r="C9">
        <v>11.25</v>
      </c>
      <c r="D9">
        <v>11.18</v>
      </c>
      <c r="E9">
        <v>11.2</v>
      </c>
      <c r="F9" s="12">
        <v>0</v>
      </c>
      <c r="G9" s="12">
        <v>7088220</v>
      </c>
    </row>
    <row r="10" spans="1:7">
      <c r="A10" s="9">
        <f>'(1)'!A10</f>
        <v>42298</v>
      </c>
      <c r="B10">
        <v>11.2</v>
      </c>
      <c r="C10">
        <v>11.2</v>
      </c>
      <c r="D10">
        <v>11</v>
      </c>
      <c r="E10">
        <v>11</v>
      </c>
      <c r="F10" s="12">
        <v>0</v>
      </c>
      <c r="G10" s="12">
        <v>7023814</v>
      </c>
    </row>
    <row r="11" spans="1:7">
      <c r="A11" s="9">
        <f>'(1)'!A11</f>
        <v>42299</v>
      </c>
      <c r="B11">
        <v>11</v>
      </c>
      <c r="C11">
        <v>11</v>
      </c>
      <c r="D11">
        <v>10.7</v>
      </c>
      <c r="E11">
        <v>10.7</v>
      </c>
      <c r="F11" s="12">
        <v>0</v>
      </c>
      <c r="G11" s="12">
        <v>7039916.5</v>
      </c>
    </row>
    <row r="12" spans="1:7">
      <c r="A12" s="9">
        <f>'(1)'!A12</f>
        <v>42300</v>
      </c>
      <c r="B12">
        <v>10.7</v>
      </c>
      <c r="C12">
        <v>10.87</v>
      </c>
      <c r="D12">
        <v>10.7</v>
      </c>
      <c r="E12">
        <v>10.87</v>
      </c>
      <c r="F12" s="12">
        <v>0</v>
      </c>
      <c r="G12" s="12">
        <v>7078637</v>
      </c>
    </row>
    <row r="13" spans="1:7">
      <c r="A13" s="9">
        <f>'(1)'!A13</f>
        <v>42303</v>
      </c>
      <c r="B13">
        <v>10.98</v>
      </c>
      <c r="C13">
        <v>10.98</v>
      </c>
      <c r="D13">
        <v>10.93</v>
      </c>
      <c r="E13">
        <v>10.97</v>
      </c>
      <c r="F13" s="12">
        <v>0</v>
      </c>
      <c r="G13" s="12">
        <v>7093630.5</v>
      </c>
    </row>
    <row r="14" spans="1:7">
      <c r="A14" s="9">
        <f>'(1)'!A14</f>
        <v>42304</v>
      </c>
      <c r="B14">
        <v>10.97</v>
      </c>
      <c r="C14">
        <v>10.97</v>
      </c>
      <c r="D14">
        <v>10.79</v>
      </c>
      <c r="E14">
        <v>10.79</v>
      </c>
      <c r="F14" s="12">
        <v>0</v>
      </c>
      <c r="G14" s="12">
        <v>7046894</v>
      </c>
    </row>
    <row r="15" spans="1:7">
      <c r="A15" s="9">
        <f>'(1)'!A15</f>
        <v>42305</v>
      </c>
      <c r="B15">
        <v>10.79</v>
      </c>
      <c r="C15">
        <v>10.96</v>
      </c>
      <c r="D15">
        <v>10.79</v>
      </c>
      <c r="E15">
        <v>10.96</v>
      </c>
      <c r="F15" s="12">
        <v>0</v>
      </c>
      <c r="G15" s="12">
        <v>7032934</v>
      </c>
    </row>
    <row r="16" spans="1:7">
      <c r="A16" s="9">
        <f>'(1)'!A16</f>
        <v>42306</v>
      </c>
      <c r="B16">
        <v>10.96</v>
      </c>
      <c r="C16">
        <v>11.03</v>
      </c>
      <c r="D16">
        <v>10.86</v>
      </c>
      <c r="E16">
        <v>10.86</v>
      </c>
      <c r="F16" s="12">
        <v>0</v>
      </c>
      <c r="G16" s="12">
        <v>6916468.5</v>
      </c>
    </row>
    <row r="17" spans="1:7">
      <c r="A17" s="9">
        <f>'(1)'!A17</f>
        <v>42307</v>
      </c>
      <c r="B17">
        <v>10.86</v>
      </c>
      <c r="C17">
        <v>10.86</v>
      </c>
      <c r="D17">
        <v>10.81</v>
      </c>
      <c r="E17">
        <v>10.81</v>
      </c>
      <c r="F17" s="12">
        <v>0</v>
      </c>
      <c r="G17" s="12">
        <v>6921977</v>
      </c>
    </row>
    <row r="18" spans="1:7">
      <c r="A18" s="9">
        <f>'(1)'!A18</f>
        <v>42310</v>
      </c>
      <c r="B18">
        <v>10.92</v>
      </c>
      <c r="C18">
        <v>10.92</v>
      </c>
      <c r="D18">
        <v>10.75</v>
      </c>
      <c r="E18">
        <v>10.78</v>
      </c>
      <c r="F18" s="12">
        <v>0</v>
      </c>
      <c r="G18" s="12">
        <v>6948644</v>
      </c>
    </row>
    <row r="19" spans="1:7">
      <c r="A19" s="9">
        <f>'(1)'!A19</f>
        <v>42311</v>
      </c>
      <c r="B19">
        <v>10.78</v>
      </c>
      <c r="C19">
        <v>10.78</v>
      </c>
      <c r="D19">
        <v>10.54</v>
      </c>
      <c r="E19">
        <v>10.56</v>
      </c>
      <c r="F19" s="12">
        <v>0</v>
      </c>
      <c r="G19" s="12">
        <v>7047354</v>
      </c>
    </row>
    <row r="20" spans="1:7">
      <c r="A20" s="9">
        <f>'(1)'!A20</f>
        <v>42312</v>
      </c>
      <c r="B20">
        <v>10.56</v>
      </c>
      <c r="C20">
        <v>10.7</v>
      </c>
      <c r="D20">
        <v>10.56</v>
      </c>
      <c r="E20">
        <v>10.7</v>
      </c>
      <c r="F20" s="12">
        <v>0</v>
      </c>
      <c r="G20" s="12">
        <v>7074250.5</v>
      </c>
    </row>
    <row r="21" spans="1:7">
      <c r="A21" s="9">
        <f>'(1)'!A21</f>
        <v>42313</v>
      </c>
      <c r="B21">
        <v>10.7</v>
      </c>
      <c r="C21">
        <v>10.77</v>
      </c>
      <c r="D21">
        <v>10.64</v>
      </c>
      <c r="E21">
        <v>10.64</v>
      </c>
      <c r="F21" s="12">
        <v>0</v>
      </c>
      <c r="G21" s="12">
        <v>7050237</v>
      </c>
    </row>
    <row r="22" spans="1:7">
      <c r="A22" s="9">
        <f>'(1)'!A22</f>
        <v>42314</v>
      </c>
      <c r="B22">
        <v>10.64</v>
      </c>
      <c r="C22">
        <v>10.81</v>
      </c>
      <c r="D22">
        <v>10.64</v>
      </c>
      <c r="E22">
        <v>10.79</v>
      </c>
      <c r="F22" s="12">
        <v>0</v>
      </c>
      <c r="G22" s="12">
        <v>6948260.5</v>
      </c>
    </row>
    <row r="23" spans="1:7">
      <c r="A23" s="9">
        <f>'(1)'!A23</f>
        <v>42317</v>
      </c>
      <c r="B23">
        <v>10.79</v>
      </c>
      <c r="C23">
        <v>10.89</v>
      </c>
      <c r="D23">
        <v>10.79</v>
      </c>
      <c r="E23">
        <v>10.87</v>
      </c>
      <c r="F23" s="12">
        <v>0</v>
      </c>
      <c r="G23" s="12">
        <v>6878313</v>
      </c>
    </row>
    <row r="24" spans="1:7">
      <c r="A24" s="9">
        <f>'(1)'!A24</f>
        <v>42318</v>
      </c>
      <c r="B24">
        <v>10.87</v>
      </c>
      <c r="C24">
        <v>10.87</v>
      </c>
      <c r="D24">
        <v>10.75</v>
      </c>
      <c r="E24">
        <v>10.75</v>
      </c>
      <c r="F24" s="12">
        <v>0</v>
      </c>
      <c r="G24" s="12">
        <v>6806316.5</v>
      </c>
    </row>
    <row r="25" spans="1:7">
      <c r="A25" s="9">
        <f>'(1)'!A25</f>
        <v>42319</v>
      </c>
      <c r="B25">
        <v>10.75</v>
      </c>
      <c r="C25">
        <v>10.75</v>
      </c>
      <c r="D25">
        <v>10.66</v>
      </c>
      <c r="E25">
        <v>10.66</v>
      </c>
      <c r="F25" s="12">
        <v>0</v>
      </c>
      <c r="G25" s="12">
        <v>6838272.5</v>
      </c>
    </row>
    <row r="26" spans="1:7">
      <c r="A26" s="9">
        <f>'(1)'!A26</f>
        <v>42320</v>
      </c>
      <c r="B26">
        <v>10.66</v>
      </c>
      <c r="C26">
        <v>10.66</v>
      </c>
      <c r="D26">
        <v>10.56</v>
      </c>
      <c r="E26">
        <v>10.56</v>
      </c>
      <c r="F26" s="12">
        <v>0</v>
      </c>
      <c r="G26" s="12">
        <v>6840030</v>
      </c>
    </row>
    <row r="27" spans="1:7">
      <c r="A27" s="9">
        <f>'(1)'!A27</f>
        <v>42321</v>
      </c>
      <c r="B27">
        <v>10.56</v>
      </c>
      <c r="C27">
        <v>10.7</v>
      </c>
      <c r="D27">
        <v>10.56</v>
      </c>
      <c r="E27">
        <v>10.7</v>
      </c>
      <c r="F27" s="12">
        <v>0</v>
      </c>
      <c r="G27" s="12">
        <v>6740662.5</v>
      </c>
    </row>
    <row r="28" spans="1:7">
      <c r="A28" s="9">
        <f>'(1)'!A28</f>
        <v>42324</v>
      </c>
      <c r="B28">
        <v>10.79</v>
      </c>
      <c r="C28">
        <v>10.79</v>
      </c>
      <c r="D28">
        <v>10.65</v>
      </c>
      <c r="E28">
        <v>10.66</v>
      </c>
      <c r="F28" s="12">
        <v>0</v>
      </c>
      <c r="G28" s="12">
        <v>6694499.5</v>
      </c>
    </row>
    <row r="29" spans="1:7">
      <c r="A29" s="9">
        <f>'(1)'!A29</f>
        <v>42325</v>
      </c>
      <c r="B29">
        <v>10.66</v>
      </c>
      <c r="C29">
        <v>10.66</v>
      </c>
      <c r="D29">
        <v>10.52</v>
      </c>
      <c r="E29">
        <v>10.54</v>
      </c>
      <c r="F29" s="12">
        <v>0</v>
      </c>
      <c r="G29" s="12">
        <v>6772034.5</v>
      </c>
    </row>
    <row r="30" spans="1:7">
      <c r="A30" s="9">
        <f>'(1)'!A30</f>
        <v>42326</v>
      </c>
      <c r="B30">
        <v>10.54</v>
      </c>
      <c r="C30">
        <v>10.54</v>
      </c>
      <c r="D30">
        <v>10.47</v>
      </c>
      <c r="E30">
        <v>10.5</v>
      </c>
      <c r="F30" s="12">
        <v>0</v>
      </c>
      <c r="G30" s="12">
        <v>6765946.5</v>
      </c>
    </row>
    <row r="31" spans="1:7">
      <c r="A31" s="9">
        <f>'(1)'!A31</f>
        <v>42327</v>
      </c>
      <c r="B31">
        <v>10.5</v>
      </c>
      <c r="C31">
        <v>10.5</v>
      </c>
      <c r="D31">
        <v>10.27</v>
      </c>
      <c r="E31">
        <v>10.27</v>
      </c>
      <c r="F31" s="12">
        <v>0</v>
      </c>
      <c r="G31" s="12">
        <v>6882547.5</v>
      </c>
    </row>
    <row r="32" spans="1:7">
      <c r="A32" s="9">
        <f>'(1)'!A32</f>
        <v>42328</v>
      </c>
      <c r="B32">
        <v>10.27</v>
      </c>
      <c r="C32">
        <v>10.27</v>
      </c>
      <c r="D32">
        <v>10.17</v>
      </c>
      <c r="E32">
        <v>10.17</v>
      </c>
      <c r="F32" s="12">
        <v>0</v>
      </c>
      <c r="G32" s="12">
        <v>6927090.5</v>
      </c>
    </row>
    <row r="33" spans="1:7">
      <c r="A33" s="9">
        <f>'(1)'!A33</f>
        <v>42331</v>
      </c>
      <c r="B33">
        <v>10.31</v>
      </c>
      <c r="C33">
        <v>10.31</v>
      </c>
      <c r="D33">
        <v>10.220000000000001</v>
      </c>
      <c r="E33">
        <v>10.28</v>
      </c>
      <c r="F33" s="12">
        <v>0</v>
      </c>
      <c r="G33" s="12">
        <v>6906032.5</v>
      </c>
    </row>
    <row r="34" spans="1:7">
      <c r="A34" s="9">
        <f>'(1)'!A34</f>
        <v>42332</v>
      </c>
      <c r="B34">
        <v>10.28</v>
      </c>
      <c r="C34">
        <v>10.35</v>
      </c>
      <c r="D34">
        <v>10.28</v>
      </c>
      <c r="E34">
        <v>10.35</v>
      </c>
      <c r="F34" s="12">
        <v>0</v>
      </c>
      <c r="G34" s="12">
        <v>6898793</v>
      </c>
    </row>
    <row r="35" spans="1:7">
      <c r="A35" s="9">
        <f>'(1)'!A35</f>
        <v>42333</v>
      </c>
      <c r="B35">
        <v>10.35</v>
      </c>
      <c r="C35">
        <v>10.48</v>
      </c>
      <c r="D35">
        <v>10.35</v>
      </c>
      <c r="E35">
        <v>10.43</v>
      </c>
      <c r="F35" s="12">
        <v>0</v>
      </c>
      <c r="G35" s="12">
        <v>6870165.5</v>
      </c>
    </row>
    <row r="36" spans="1:7">
      <c r="A36" s="9">
        <f>'(1)'!A36</f>
        <v>42335</v>
      </c>
      <c r="B36">
        <v>10.43</v>
      </c>
      <c r="C36">
        <v>10.47</v>
      </c>
      <c r="D36">
        <v>10.43</v>
      </c>
      <c r="E36">
        <v>10.47</v>
      </c>
      <c r="F36" s="12">
        <v>0</v>
      </c>
      <c r="G36" s="12">
        <v>6872367</v>
      </c>
    </row>
    <row r="37" spans="1:7">
      <c r="A37" s="9">
        <f>'(1)'!A37</f>
        <v>42338</v>
      </c>
      <c r="B37">
        <v>10.47</v>
      </c>
      <c r="C37">
        <v>10.64</v>
      </c>
      <c r="D37">
        <v>10.47</v>
      </c>
      <c r="E37">
        <v>10.63</v>
      </c>
      <c r="F37" s="12">
        <v>0</v>
      </c>
      <c r="G37" s="12">
        <v>6775179.5</v>
      </c>
    </row>
    <row r="38" spans="1:7">
      <c r="A38" s="9">
        <f>'(1)'!A38</f>
        <v>42339</v>
      </c>
      <c r="B38">
        <v>10.65</v>
      </c>
      <c r="C38">
        <v>10.81</v>
      </c>
      <c r="D38">
        <v>10.65</v>
      </c>
      <c r="E38">
        <v>10.8</v>
      </c>
      <c r="F38" s="12">
        <v>0</v>
      </c>
      <c r="G38" s="12">
        <v>6694287.5</v>
      </c>
    </row>
    <row r="39" spans="1:7">
      <c r="A39" s="9">
        <f>'(1)'!A39</f>
        <v>42340</v>
      </c>
      <c r="B39">
        <v>10.8</v>
      </c>
      <c r="C39">
        <v>10.8</v>
      </c>
      <c r="D39">
        <v>10.66</v>
      </c>
      <c r="E39">
        <v>10.68</v>
      </c>
      <c r="F39" s="12">
        <v>0</v>
      </c>
      <c r="G39" s="12">
        <v>7253799.5</v>
      </c>
    </row>
    <row r="40" spans="1:7">
      <c r="A40" s="9">
        <f>'(1)'!A40</f>
        <v>42341</v>
      </c>
      <c r="B40">
        <v>10.68</v>
      </c>
      <c r="C40">
        <v>10.71</v>
      </c>
      <c r="D40">
        <v>10.68</v>
      </c>
      <c r="E40">
        <v>10.71</v>
      </c>
      <c r="F40" s="12">
        <v>0</v>
      </c>
      <c r="G40" s="12">
        <v>7218909</v>
      </c>
    </row>
    <row r="41" spans="1:7">
      <c r="A41" s="9">
        <f>'(1)'!A41</f>
        <v>42342</v>
      </c>
      <c r="B41">
        <v>10.71</v>
      </c>
      <c r="C41">
        <v>10.71</v>
      </c>
      <c r="D41">
        <v>10.64</v>
      </c>
      <c r="E41">
        <v>10.64</v>
      </c>
      <c r="F41" s="12">
        <v>0</v>
      </c>
      <c r="G41" s="12">
        <v>7206861</v>
      </c>
    </row>
    <row r="42" spans="1:7">
      <c r="A42" s="9">
        <f>'(1)'!A42</f>
        <v>42345</v>
      </c>
      <c r="B42">
        <v>10.64</v>
      </c>
      <c r="C42">
        <v>10.64</v>
      </c>
      <c r="D42">
        <v>10.59</v>
      </c>
      <c r="E42">
        <v>10.59</v>
      </c>
      <c r="F42" s="12">
        <v>0</v>
      </c>
      <c r="G42" s="12">
        <v>7150828.5</v>
      </c>
    </row>
    <row r="43" spans="1:7">
      <c r="A43" s="9">
        <f>'(1)'!A43</f>
        <v>42346</v>
      </c>
      <c r="B43">
        <v>10.63</v>
      </c>
      <c r="C43">
        <v>10.63</v>
      </c>
      <c r="D43">
        <v>10.48</v>
      </c>
      <c r="E43">
        <v>10.5</v>
      </c>
      <c r="F43" s="12">
        <v>0</v>
      </c>
      <c r="G43" s="12">
        <v>7100420.5</v>
      </c>
    </row>
    <row r="44" spans="1:7">
      <c r="A44" s="9">
        <f>'(1)'!A44</f>
        <v>42347</v>
      </c>
      <c r="B44">
        <v>10.5</v>
      </c>
      <c r="C44">
        <v>10.66</v>
      </c>
      <c r="D44">
        <v>10.5</v>
      </c>
      <c r="E44">
        <v>10.66</v>
      </c>
      <c r="F44" s="12">
        <v>0</v>
      </c>
      <c r="G44" s="12">
        <v>7003401.5</v>
      </c>
    </row>
    <row r="45" spans="1:7">
      <c r="A45" s="9">
        <f>'(1)'!A45</f>
        <v>42348</v>
      </c>
      <c r="B45">
        <v>10.66</v>
      </c>
      <c r="C45">
        <v>10.66</v>
      </c>
      <c r="D45">
        <v>10.6</v>
      </c>
      <c r="E45">
        <v>10.61</v>
      </c>
      <c r="F45" s="12">
        <v>0</v>
      </c>
      <c r="G45" s="12">
        <v>7000704</v>
      </c>
    </row>
    <row r="46" spans="1:7">
      <c r="A46" s="9">
        <f>'(1)'!A46</f>
        <v>42349</v>
      </c>
      <c r="B46">
        <v>10.61</v>
      </c>
      <c r="C46">
        <v>10.94</v>
      </c>
      <c r="D46">
        <v>10.61</v>
      </c>
      <c r="E46">
        <v>10.94</v>
      </c>
      <c r="F46" s="12">
        <v>0</v>
      </c>
      <c r="G46" s="12">
        <v>6965428.5</v>
      </c>
    </row>
    <row r="47" spans="1:7">
      <c r="A47" s="9">
        <f>'(1)'!A47</f>
        <v>42352</v>
      </c>
      <c r="B47">
        <v>10.94</v>
      </c>
      <c r="C47">
        <v>11.59</v>
      </c>
      <c r="D47">
        <v>10.94</v>
      </c>
      <c r="E47">
        <v>11.59</v>
      </c>
      <c r="F47" s="12">
        <v>0</v>
      </c>
      <c r="G47" s="12">
        <v>6819878</v>
      </c>
    </row>
    <row r="48" spans="1:7">
      <c r="A48" s="9">
        <f>'(1)'!A48</f>
        <v>42353</v>
      </c>
      <c r="B48">
        <v>11.59</v>
      </c>
      <c r="C48">
        <v>11.64</v>
      </c>
      <c r="D48">
        <v>11.59</v>
      </c>
      <c r="E48">
        <v>11.62</v>
      </c>
      <c r="F48" s="12">
        <v>0</v>
      </c>
      <c r="G48" s="12">
        <v>6818380.5</v>
      </c>
    </row>
    <row r="49" spans="1:7">
      <c r="A49" s="9">
        <f>'(1)'!A49</f>
        <v>42354</v>
      </c>
      <c r="B49">
        <v>11.62</v>
      </c>
      <c r="C49">
        <v>11.62</v>
      </c>
      <c r="D49">
        <v>11.35</v>
      </c>
      <c r="E49">
        <v>11.35</v>
      </c>
      <c r="F49" s="12">
        <v>0</v>
      </c>
      <c r="G49" s="12">
        <v>6886720</v>
      </c>
    </row>
    <row r="50" spans="1:7">
      <c r="A50" s="9">
        <f>'(1)'!A50</f>
        <v>42355</v>
      </c>
      <c r="B50">
        <v>11.35</v>
      </c>
      <c r="C50">
        <v>11.38</v>
      </c>
      <c r="D50">
        <v>11.2</v>
      </c>
      <c r="E50">
        <v>11.2</v>
      </c>
      <c r="F50" s="12">
        <v>0</v>
      </c>
      <c r="G50" s="12">
        <v>6979877.5</v>
      </c>
    </row>
    <row r="51" spans="1:7">
      <c r="A51" s="9">
        <f>'(1)'!A51</f>
        <v>42356</v>
      </c>
      <c r="B51">
        <v>11.2</v>
      </c>
      <c r="C51">
        <v>11.28</v>
      </c>
      <c r="D51">
        <v>11.2</v>
      </c>
      <c r="E51">
        <v>11.28</v>
      </c>
      <c r="F51" s="12">
        <v>0</v>
      </c>
      <c r="G51" s="12">
        <v>7023494.5</v>
      </c>
    </row>
    <row r="52" spans="1:7">
      <c r="A52" s="9">
        <f>'(1)'!A52</f>
        <v>42359</v>
      </c>
      <c r="B52">
        <v>11.28</v>
      </c>
      <c r="C52">
        <v>11.42</v>
      </c>
      <c r="D52">
        <v>11.28</v>
      </c>
      <c r="E52">
        <v>11.42</v>
      </c>
      <c r="F52" s="12">
        <v>0</v>
      </c>
      <c r="G52" s="12">
        <v>6959152.5</v>
      </c>
    </row>
    <row r="53" spans="1:7">
      <c r="A53" s="9">
        <f>'(1)'!A53</f>
        <v>42360</v>
      </c>
      <c r="B53">
        <v>11.45</v>
      </c>
      <c r="C53">
        <v>11.46</v>
      </c>
      <c r="D53">
        <v>11.45</v>
      </c>
      <c r="E53">
        <v>11.45</v>
      </c>
      <c r="F53" s="12">
        <v>0</v>
      </c>
      <c r="G53" s="12">
        <v>6971483.5</v>
      </c>
    </row>
    <row r="54" spans="1:7">
      <c r="A54" s="9">
        <f>'(1)'!A54</f>
        <v>42361</v>
      </c>
      <c r="B54">
        <v>11.45</v>
      </c>
      <c r="C54">
        <v>11.45</v>
      </c>
      <c r="D54">
        <v>11.36</v>
      </c>
      <c r="E54">
        <v>11.37</v>
      </c>
      <c r="F54" s="12">
        <v>0</v>
      </c>
      <c r="G54" s="12">
        <v>7002874</v>
      </c>
    </row>
    <row r="55" spans="1:7">
      <c r="A55" s="9">
        <f>'(1)'!A55</f>
        <v>42362</v>
      </c>
      <c r="B55">
        <v>11.37</v>
      </c>
      <c r="C55">
        <v>11.37</v>
      </c>
      <c r="D55">
        <v>11.32</v>
      </c>
      <c r="E55">
        <v>11.35</v>
      </c>
      <c r="F55" s="12">
        <v>0</v>
      </c>
      <c r="G55" s="12">
        <v>7076782.5</v>
      </c>
    </row>
    <row r="56" spans="1:7">
      <c r="A56" s="9">
        <f>'(1)'!A56</f>
        <v>42366</v>
      </c>
      <c r="B56">
        <v>11.35</v>
      </c>
      <c r="C56">
        <v>11.35</v>
      </c>
      <c r="D56">
        <v>11.25</v>
      </c>
      <c r="E56">
        <v>11.3</v>
      </c>
      <c r="F56" s="12">
        <v>0</v>
      </c>
      <c r="G56" s="12">
        <v>7083049</v>
      </c>
    </row>
    <row r="57" spans="1:7">
      <c r="A57" s="9">
        <f>'(1)'!A57</f>
        <v>42367</v>
      </c>
      <c r="B57">
        <v>11.3</v>
      </c>
      <c r="C57">
        <v>11.3</v>
      </c>
      <c r="D57">
        <v>11.3</v>
      </c>
      <c r="E57">
        <v>11.3</v>
      </c>
      <c r="F57" s="12">
        <v>0</v>
      </c>
      <c r="G57" s="12">
        <v>7082189</v>
      </c>
    </row>
    <row r="58" spans="1:7">
      <c r="A58" s="9">
        <f>'(1)'!A58</f>
        <v>42368</v>
      </c>
      <c r="B58">
        <v>11.34</v>
      </c>
      <c r="C58">
        <v>11.34</v>
      </c>
      <c r="D58">
        <v>11.25</v>
      </c>
      <c r="E58">
        <v>11.27</v>
      </c>
      <c r="F58" s="12">
        <v>0</v>
      </c>
      <c r="G58" s="12">
        <v>7054625</v>
      </c>
    </row>
    <row r="59" spans="1:7">
      <c r="A59" s="9">
        <f>'(1)'!A59</f>
        <v>42369</v>
      </c>
      <c r="B59">
        <v>11.27</v>
      </c>
      <c r="C59">
        <v>11.39</v>
      </c>
      <c r="D59">
        <v>11.27</v>
      </c>
      <c r="E59">
        <v>11.39</v>
      </c>
      <c r="F59" s="12">
        <v>0</v>
      </c>
      <c r="G59" s="12">
        <v>7053655</v>
      </c>
    </row>
    <row r="60" spans="1:7">
      <c r="A60" s="9">
        <f>'(1)'!A60</f>
        <v>42373</v>
      </c>
      <c r="B60">
        <v>11.39</v>
      </c>
      <c r="C60">
        <v>11.45</v>
      </c>
      <c r="D60">
        <v>11.38</v>
      </c>
      <c r="E60">
        <v>11.45</v>
      </c>
      <c r="F60" s="12">
        <v>0</v>
      </c>
      <c r="G60" s="12">
        <v>6981514.5</v>
      </c>
    </row>
    <row r="61" spans="1:7">
      <c r="A61" s="9">
        <f>'(1)'!A61</f>
        <v>42374</v>
      </c>
      <c r="B61">
        <v>11.45</v>
      </c>
      <c r="C61">
        <v>11.45</v>
      </c>
      <c r="D61">
        <v>11.38</v>
      </c>
      <c r="E61">
        <v>11.41</v>
      </c>
      <c r="F61" s="12">
        <v>0</v>
      </c>
      <c r="G61" s="12">
        <v>7001805.5</v>
      </c>
    </row>
    <row r="62" spans="1:7">
      <c r="A62" s="9">
        <f>'(1)'!A62</f>
        <v>42375</v>
      </c>
      <c r="B62">
        <v>11.41</v>
      </c>
      <c r="C62">
        <v>11.41</v>
      </c>
      <c r="D62">
        <v>11.4</v>
      </c>
      <c r="E62">
        <v>11.41</v>
      </c>
      <c r="F62" s="12">
        <v>0</v>
      </c>
      <c r="G62" s="12">
        <v>7008773</v>
      </c>
    </row>
    <row r="63" spans="1:7">
      <c r="A63" s="9">
        <f>'(1)'!A63</f>
        <v>42376</v>
      </c>
      <c r="B63">
        <v>11.5</v>
      </c>
      <c r="C63">
        <v>11.65</v>
      </c>
      <c r="D63">
        <v>11.5</v>
      </c>
      <c r="E63">
        <v>11.65</v>
      </c>
      <c r="F63" s="12">
        <v>0</v>
      </c>
      <c r="G63" s="12">
        <v>6773264.5</v>
      </c>
    </row>
    <row r="64" spans="1:7">
      <c r="A64" s="9">
        <f>'(1)'!A64</f>
        <v>42377</v>
      </c>
      <c r="B64">
        <v>11.65</v>
      </c>
      <c r="C64">
        <v>11.65</v>
      </c>
      <c r="D64">
        <v>11.28</v>
      </c>
      <c r="E64">
        <v>11.29</v>
      </c>
      <c r="F64" s="12">
        <v>0</v>
      </c>
      <c r="G64" s="12">
        <v>6790254.5</v>
      </c>
    </row>
    <row r="65" spans="1:7">
      <c r="A65" s="9">
        <f>'(1)'!A65</f>
        <v>42380</v>
      </c>
      <c r="B65">
        <v>11.29</v>
      </c>
      <c r="C65">
        <v>11.31</v>
      </c>
      <c r="D65">
        <v>11.29</v>
      </c>
      <c r="E65">
        <v>11.31</v>
      </c>
      <c r="F65" s="12">
        <v>0</v>
      </c>
      <c r="G65" s="12">
        <v>6723400.5</v>
      </c>
    </row>
    <row r="66" spans="1:7">
      <c r="A66" s="9">
        <f>'(1)'!A66</f>
        <v>42381</v>
      </c>
      <c r="B66">
        <v>11.31</v>
      </c>
      <c r="C66">
        <v>11.67</v>
      </c>
      <c r="D66">
        <v>11.31</v>
      </c>
      <c r="E66">
        <v>11.61</v>
      </c>
      <c r="F66" s="12">
        <v>0</v>
      </c>
      <c r="G66" s="12">
        <v>6548982</v>
      </c>
    </row>
    <row r="67" spans="1:7">
      <c r="A67" s="9">
        <f>'(1)'!A67</f>
        <v>42382</v>
      </c>
      <c r="B67">
        <v>11.61</v>
      </c>
      <c r="C67">
        <v>11.93</v>
      </c>
      <c r="D67">
        <v>11.61</v>
      </c>
      <c r="E67">
        <v>11.93</v>
      </c>
      <c r="F67" s="12">
        <v>0</v>
      </c>
      <c r="G67" s="12">
        <v>6538367.5</v>
      </c>
    </row>
    <row r="68" spans="1:7">
      <c r="A68" s="9">
        <f>'(1)'!A68</f>
        <v>42383</v>
      </c>
      <c r="B68">
        <v>11.94</v>
      </c>
      <c r="C68">
        <v>11.94</v>
      </c>
      <c r="D68">
        <v>11.87</v>
      </c>
      <c r="E68">
        <v>11.9</v>
      </c>
      <c r="F68" s="12">
        <v>0</v>
      </c>
      <c r="G68" s="12">
        <v>6411472</v>
      </c>
    </row>
    <row r="69" spans="1:7">
      <c r="A69" s="9">
        <f>'(1)'!A69</f>
        <v>42384</v>
      </c>
      <c r="B69">
        <v>11.9</v>
      </c>
      <c r="C69">
        <v>12</v>
      </c>
      <c r="D69">
        <v>11.9</v>
      </c>
      <c r="E69">
        <v>12</v>
      </c>
      <c r="F69" s="12">
        <v>0</v>
      </c>
      <c r="G69" s="12">
        <v>6411143</v>
      </c>
    </row>
    <row r="70" spans="1:7">
      <c r="A70" s="9">
        <f>'(1)'!A70</f>
        <v>42388</v>
      </c>
      <c r="B70">
        <v>12</v>
      </c>
      <c r="C70">
        <v>12</v>
      </c>
      <c r="D70">
        <v>11.51</v>
      </c>
      <c r="E70">
        <v>11.61</v>
      </c>
      <c r="F70" s="12">
        <v>0</v>
      </c>
      <c r="G70" s="12">
        <v>6462643</v>
      </c>
    </row>
    <row r="71" spans="1:7">
      <c r="A71" s="9">
        <f>'(1)'!A71</f>
        <v>42389</v>
      </c>
      <c r="B71">
        <v>11.61</v>
      </c>
      <c r="C71">
        <v>11.75</v>
      </c>
      <c r="D71">
        <v>11.61</v>
      </c>
      <c r="E71">
        <v>11.69</v>
      </c>
      <c r="F71" s="12">
        <v>0</v>
      </c>
      <c r="G71" s="12">
        <v>6415198.5</v>
      </c>
    </row>
    <row r="72" spans="1:7">
      <c r="A72" s="9">
        <f>'(1)'!A72</f>
        <v>42390</v>
      </c>
      <c r="B72">
        <v>11.69</v>
      </c>
      <c r="C72">
        <v>12.08</v>
      </c>
      <c r="D72">
        <v>11.69</v>
      </c>
      <c r="E72">
        <v>12.08</v>
      </c>
      <c r="F72" s="12">
        <v>0</v>
      </c>
      <c r="G72" s="12">
        <v>6273680.5</v>
      </c>
    </row>
    <row r="73" spans="1:7">
      <c r="A73" s="9">
        <f>'(1)'!A73</f>
        <v>42391</v>
      </c>
      <c r="B73">
        <v>12.17</v>
      </c>
      <c r="C73">
        <v>12.17</v>
      </c>
      <c r="D73">
        <v>12.02</v>
      </c>
      <c r="E73">
        <v>12.04</v>
      </c>
      <c r="F73" s="12">
        <v>0</v>
      </c>
      <c r="G73" s="12">
        <v>6230142.5</v>
      </c>
    </row>
    <row r="74" spans="1:7">
      <c r="A74" s="9">
        <f>'(1)'!A74</f>
        <v>42394</v>
      </c>
      <c r="B74">
        <v>12.04</v>
      </c>
      <c r="C74">
        <v>12.04</v>
      </c>
      <c r="D74">
        <v>11.85</v>
      </c>
      <c r="E74">
        <v>11.89</v>
      </c>
      <c r="F74" s="12">
        <v>0</v>
      </c>
      <c r="G74" s="12">
        <v>6325234</v>
      </c>
    </row>
    <row r="75" spans="1:7">
      <c r="A75" s="9">
        <f>'(1)'!A75</f>
        <v>42395</v>
      </c>
      <c r="B75">
        <v>11.89</v>
      </c>
      <c r="C75">
        <v>12.31</v>
      </c>
      <c r="D75">
        <v>11.89</v>
      </c>
      <c r="E75">
        <v>12.3</v>
      </c>
      <c r="F75" s="12">
        <v>0</v>
      </c>
      <c r="G75" s="12">
        <v>6139422.5</v>
      </c>
    </row>
    <row r="76" spans="1:7">
      <c r="A76" s="9">
        <f>'(1)'!A76</f>
        <v>42396</v>
      </c>
      <c r="B76">
        <v>12.3</v>
      </c>
      <c r="C76">
        <v>12.49</v>
      </c>
      <c r="D76">
        <v>12.3</v>
      </c>
      <c r="E76">
        <v>12.49</v>
      </c>
      <c r="F76" s="12">
        <v>0</v>
      </c>
      <c r="G76" s="12">
        <v>6131983</v>
      </c>
    </row>
    <row r="77" spans="1:7">
      <c r="A77" s="9">
        <f>'(1)'!A77</f>
        <v>42397</v>
      </c>
      <c r="B77">
        <v>12.49</v>
      </c>
      <c r="C77">
        <v>12.49</v>
      </c>
      <c r="D77">
        <v>12.06</v>
      </c>
      <c r="E77">
        <v>12.06</v>
      </c>
      <c r="F77" s="12">
        <v>0</v>
      </c>
      <c r="G77" s="12">
        <v>6296984.5</v>
      </c>
    </row>
    <row r="78" spans="1:7">
      <c r="A78" s="9">
        <f>'(1)'!A78</f>
        <v>42398</v>
      </c>
      <c r="B78">
        <v>12.1</v>
      </c>
      <c r="C78">
        <v>12.1</v>
      </c>
      <c r="D78">
        <v>11.79</v>
      </c>
      <c r="E78">
        <v>11.83</v>
      </c>
      <c r="F78" s="12">
        <v>0</v>
      </c>
      <c r="G78" s="12">
        <v>6338628.5</v>
      </c>
    </row>
    <row r="79" spans="1:7">
      <c r="A79" s="9">
        <f>'(1)'!A79</f>
        <v>42401</v>
      </c>
      <c r="B79">
        <v>11.83</v>
      </c>
      <c r="C79">
        <v>11.83</v>
      </c>
      <c r="D79">
        <v>11.77</v>
      </c>
      <c r="E79">
        <v>11.8</v>
      </c>
      <c r="F79" s="12">
        <v>0</v>
      </c>
      <c r="G79" s="12">
        <v>6297347.5</v>
      </c>
    </row>
    <row r="80" spans="1:7">
      <c r="A80" s="9">
        <f>'(1)'!A80</f>
        <v>42402</v>
      </c>
      <c r="B80">
        <v>11.8</v>
      </c>
      <c r="C80">
        <v>11.87</v>
      </c>
      <c r="D80">
        <v>11.8</v>
      </c>
      <c r="E80">
        <v>11.87</v>
      </c>
      <c r="F80" s="12">
        <v>0</v>
      </c>
      <c r="G80" s="12">
        <v>6352452</v>
      </c>
    </row>
    <row r="81" spans="1:7">
      <c r="A81" s="9">
        <f>'(1)'!A81</f>
        <v>42403</v>
      </c>
      <c r="B81">
        <v>11.87</v>
      </c>
      <c r="C81">
        <v>11.91</v>
      </c>
      <c r="D81">
        <v>11.87</v>
      </c>
      <c r="E81">
        <v>11.89</v>
      </c>
      <c r="F81" s="12">
        <v>0</v>
      </c>
      <c r="G81" s="12">
        <v>6414838.5</v>
      </c>
    </row>
    <row r="82" spans="1:7">
      <c r="A82" s="9">
        <f>'(1)'!A82</f>
        <v>42404</v>
      </c>
      <c r="B82">
        <v>11.89</v>
      </c>
      <c r="C82">
        <v>12.06</v>
      </c>
      <c r="D82">
        <v>11.89</v>
      </c>
      <c r="E82">
        <v>12.06</v>
      </c>
      <c r="F82" s="12">
        <v>0</v>
      </c>
      <c r="G82" s="12">
        <v>6557092.5</v>
      </c>
    </row>
    <row r="83" spans="1:7">
      <c r="A83" s="9">
        <f>'(1)'!A83</f>
        <v>42405</v>
      </c>
      <c r="B83">
        <v>12.2</v>
      </c>
      <c r="C83">
        <v>12.2</v>
      </c>
      <c r="D83">
        <v>12.05</v>
      </c>
      <c r="E83">
        <v>12.05</v>
      </c>
      <c r="F83" s="12">
        <v>0</v>
      </c>
      <c r="G83" s="12">
        <v>6564108</v>
      </c>
    </row>
    <row r="84" spans="1:7">
      <c r="A84" s="9">
        <f>'(1)'!A84</f>
        <v>42408</v>
      </c>
      <c r="B84">
        <v>12.05</v>
      </c>
      <c r="C84">
        <v>12.43</v>
      </c>
      <c r="D84">
        <v>12.05</v>
      </c>
      <c r="E84">
        <v>12.38</v>
      </c>
      <c r="F84" s="12">
        <v>0</v>
      </c>
      <c r="G84" s="12">
        <v>6440470.5</v>
      </c>
    </row>
    <row r="85" spans="1:7">
      <c r="A85" s="9">
        <f>'(1)'!A85</f>
        <v>42409</v>
      </c>
      <c r="B85">
        <v>12.38</v>
      </c>
      <c r="C85">
        <v>12.67</v>
      </c>
      <c r="D85">
        <v>12.34</v>
      </c>
      <c r="E85">
        <v>12.67</v>
      </c>
      <c r="F85" s="12">
        <v>0</v>
      </c>
      <c r="G85" s="12">
        <v>6418759</v>
      </c>
    </row>
    <row r="86" spans="1:7">
      <c r="A86" s="9">
        <f>'(1)'!A86</f>
        <v>42410</v>
      </c>
      <c r="B86">
        <v>12.67</v>
      </c>
      <c r="C86">
        <v>12.67</v>
      </c>
      <c r="D86">
        <v>12.45</v>
      </c>
      <c r="E86">
        <v>12.45</v>
      </c>
      <c r="F86" s="12">
        <v>0</v>
      </c>
      <c r="G86" s="12">
        <v>6565287.5</v>
      </c>
    </row>
    <row r="87" spans="1:7">
      <c r="A87" s="9">
        <f>'(1)'!A87</f>
        <v>42411</v>
      </c>
      <c r="B87">
        <v>12.45</v>
      </c>
      <c r="C87">
        <v>12.59</v>
      </c>
      <c r="D87">
        <v>12.45</v>
      </c>
      <c r="E87">
        <v>12.59</v>
      </c>
      <c r="F87" s="12">
        <v>0</v>
      </c>
      <c r="G87" s="12">
        <v>6536521</v>
      </c>
    </row>
    <row r="88" spans="1:7">
      <c r="A88" s="9">
        <f>'(1)'!A88</f>
        <v>42412</v>
      </c>
      <c r="B88">
        <v>12.73</v>
      </c>
      <c r="C88">
        <v>12.88</v>
      </c>
      <c r="D88">
        <v>12.73</v>
      </c>
      <c r="E88">
        <v>12.86</v>
      </c>
      <c r="F88" s="12">
        <v>0</v>
      </c>
      <c r="G88" s="12">
        <v>6481861.5</v>
      </c>
    </row>
    <row r="89" spans="1:7">
      <c r="A89" s="9">
        <f>'(1)'!A89</f>
        <v>42416</v>
      </c>
      <c r="B89">
        <v>12.86</v>
      </c>
      <c r="C89">
        <v>13</v>
      </c>
      <c r="D89">
        <v>12.86</v>
      </c>
      <c r="E89">
        <v>13</v>
      </c>
      <c r="F89" s="12">
        <v>0</v>
      </c>
      <c r="G89" s="12">
        <v>6451898.5</v>
      </c>
    </row>
    <row r="90" spans="1:7">
      <c r="A90" s="9">
        <f>'(1)'!A90</f>
        <v>42417</v>
      </c>
      <c r="B90">
        <v>13</v>
      </c>
      <c r="C90">
        <v>13</v>
      </c>
      <c r="D90">
        <v>12.86</v>
      </c>
      <c r="E90">
        <v>12.88</v>
      </c>
      <c r="F90" s="12">
        <v>0</v>
      </c>
      <c r="G90" s="12">
        <v>6469224.5</v>
      </c>
    </row>
    <row r="91" spans="1:7">
      <c r="A91" s="9">
        <f>'(1)'!A91</f>
        <v>42418</v>
      </c>
      <c r="B91">
        <v>12.88</v>
      </c>
      <c r="C91">
        <v>13.28</v>
      </c>
      <c r="D91">
        <v>12.88</v>
      </c>
      <c r="E91">
        <v>13.27</v>
      </c>
      <c r="F91" s="12">
        <v>0</v>
      </c>
      <c r="G91" s="12">
        <v>6309773.5</v>
      </c>
    </row>
    <row r="92" spans="1:7">
      <c r="A92" s="9">
        <f>'(1)'!A92</f>
        <v>42419</v>
      </c>
      <c r="B92">
        <v>13.27</v>
      </c>
      <c r="C92">
        <v>13.39</v>
      </c>
      <c r="D92">
        <v>13.27</v>
      </c>
      <c r="E92">
        <v>13.37</v>
      </c>
      <c r="F92" s="12">
        <v>0</v>
      </c>
      <c r="G92" s="12">
        <v>6305289.5</v>
      </c>
    </row>
    <row r="93" spans="1:7">
      <c r="A93" s="9">
        <f>'(1)'!A93</f>
        <v>42422</v>
      </c>
      <c r="B93">
        <v>13.51</v>
      </c>
      <c r="C93">
        <v>13.51</v>
      </c>
      <c r="D93">
        <v>12.98</v>
      </c>
      <c r="E93">
        <v>12.98</v>
      </c>
      <c r="F93" s="12">
        <v>0</v>
      </c>
      <c r="G93" s="12">
        <v>6415818</v>
      </c>
    </row>
    <row r="94" spans="1:7">
      <c r="A94" s="9">
        <f>'(1)'!A94</f>
        <v>42423</v>
      </c>
      <c r="B94">
        <v>12.98</v>
      </c>
      <c r="C94">
        <v>12.98</v>
      </c>
      <c r="D94">
        <v>12.81</v>
      </c>
      <c r="E94">
        <v>12.85</v>
      </c>
      <c r="F94" s="12">
        <v>0</v>
      </c>
      <c r="G94" s="12">
        <v>6442243</v>
      </c>
    </row>
    <row r="95" spans="1:7">
      <c r="A95" s="9">
        <f>'(1)'!A95</f>
        <v>42424</v>
      </c>
      <c r="B95">
        <v>12.85</v>
      </c>
      <c r="C95">
        <v>12.85</v>
      </c>
      <c r="D95">
        <v>12.7</v>
      </c>
      <c r="E95">
        <v>12.79</v>
      </c>
      <c r="F95" s="12">
        <v>0</v>
      </c>
      <c r="G95" s="12">
        <v>6499779.5</v>
      </c>
    </row>
    <row r="96" spans="1:7">
      <c r="A96" s="9">
        <f>'(1)'!A96</f>
        <v>42425</v>
      </c>
      <c r="B96">
        <v>12.79</v>
      </c>
      <c r="C96">
        <v>12.79</v>
      </c>
      <c r="D96">
        <v>12.49</v>
      </c>
      <c r="E96">
        <v>12.52</v>
      </c>
      <c r="F96" s="12">
        <v>0</v>
      </c>
      <c r="G96" s="12">
        <v>6563063.5</v>
      </c>
    </row>
    <row r="97" spans="1:7">
      <c r="A97" s="9">
        <f>'(1)'!A97</f>
        <v>42426</v>
      </c>
      <c r="B97">
        <v>12.52</v>
      </c>
      <c r="C97">
        <v>12.57</v>
      </c>
      <c r="D97">
        <v>12.52</v>
      </c>
      <c r="E97">
        <v>12.52</v>
      </c>
      <c r="F97" s="12">
        <v>0</v>
      </c>
      <c r="G97" s="12">
        <v>6545508</v>
      </c>
    </row>
    <row r="98" spans="1:7">
      <c r="A98" s="9">
        <f>'(1)'!A98</f>
        <v>42429</v>
      </c>
      <c r="B98">
        <v>12.67</v>
      </c>
      <c r="C98">
        <v>12.67</v>
      </c>
      <c r="D98">
        <v>12.18</v>
      </c>
      <c r="E98">
        <v>12.18</v>
      </c>
      <c r="F98" s="12">
        <v>0</v>
      </c>
      <c r="G98" s="12">
        <v>6633348.5</v>
      </c>
    </row>
    <row r="99" spans="1:7">
      <c r="A99" s="9">
        <f>'(1)'!A99</f>
        <v>42430</v>
      </c>
      <c r="B99">
        <v>12.18</v>
      </c>
      <c r="C99">
        <v>12.26</v>
      </c>
      <c r="D99">
        <v>12.18</v>
      </c>
      <c r="E99">
        <v>12.26</v>
      </c>
      <c r="F99" s="12">
        <v>0</v>
      </c>
      <c r="G99" s="12">
        <v>6572974</v>
      </c>
    </row>
    <row r="100" spans="1:7">
      <c r="A100" s="9">
        <f>'(1)'!A100</f>
        <v>42431</v>
      </c>
      <c r="B100">
        <v>12.26</v>
      </c>
      <c r="C100">
        <v>12.3</v>
      </c>
      <c r="D100">
        <v>12.24</v>
      </c>
      <c r="E100">
        <v>12.3</v>
      </c>
      <c r="F100" s="12">
        <v>0</v>
      </c>
      <c r="G100" s="12">
        <v>6507995.5</v>
      </c>
    </row>
    <row r="101" spans="1:7">
      <c r="A101" s="9">
        <f>'(1)'!A101</f>
        <v>42432</v>
      </c>
      <c r="B101">
        <v>12.3</v>
      </c>
      <c r="C101">
        <v>12.3</v>
      </c>
      <c r="D101">
        <v>12.1</v>
      </c>
      <c r="E101">
        <v>12.1</v>
      </c>
      <c r="F101" s="12">
        <v>0</v>
      </c>
      <c r="G101" s="12">
        <v>6489716.5</v>
      </c>
    </row>
    <row r="102" spans="1:7">
      <c r="A102" s="9">
        <f>'(1)'!A102</f>
        <v>42433</v>
      </c>
      <c r="B102">
        <v>12.1</v>
      </c>
      <c r="C102">
        <v>12.21</v>
      </c>
      <c r="D102">
        <v>12.15</v>
      </c>
      <c r="E102">
        <v>12.17</v>
      </c>
      <c r="F102" s="12">
        <v>0</v>
      </c>
      <c r="G102" s="12">
        <v>6517993.5</v>
      </c>
    </row>
    <row r="103" spans="1:7">
      <c r="A103" s="9">
        <f>'(1)'!A103</f>
        <v>42436</v>
      </c>
      <c r="B103">
        <v>12.27</v>
      </c>
      <c r="C103">
        <v>12.27</v>
      </c>
      <c r="D103">
        <v>11.95</v>
      </c>
      <c r="E103">
        <v>11.98</v>
      </c>
      <c r="F103" s="12">
        <v>0</v>
      </c>
      <c r="G103" s="12">
        <v>6538327</v>
      </c>
    </row>
    <row r="104" spans="1:7">
      <c r="A104" s="9">
        <f>'(1)'!A104</f>
        <v>42437</v>
      </c>
      <c r="B104">
        <v>11.98</v>
      </c>
      <c r="C104">
        <v>11.98</v>
      </c>
      <c r="D104">
        <v>11.64</v>
      </c>
      <c r="E104">
        <v>11.67</v>
      </c>
      <c r="F104" s="12">
        <v>0</v>
      </c>
      <c r="G104" s="12">
        <v>6687938.5</v>
      </c>
    </row>
    <row r="105" spans="1:7">
      <c r="A105" s="9">
        <f>'(1)'!A105</f>
        <v>42438</v>
      </c>
      <c r="B105">
        <v>11.67</v>
      </c>
      <c r="C105">
        <v>11.67</v>
      </c>
      <c r="D105">
        <v>11.43</v>
      </c>
      <c r="E105">
        <v>11.48</v>
      </c>
      <c r="F105" s="12">
        <v>0</v>
      </c>
      <c r="G105" s="12">
        <v>6807977.5</v>
      </c>
    </row>
    <row r="106" spans="1:7">
      <c r="A106" s="9">
        <f>'(1)'!A106</f>
        <v>42439</v>
      </c>
      <c r="B106">
        <v>11.48</v>
      </c>
      <c r="C106">
        <v>11.52</v>
      </c>
      <c r="D106">
        <v>11.41</v>
      </c>
      <c r="E106">
        <v>11.41</v>
      </c>
      <c r="F106" s="12">
        <v>0</v>
      </c>
      <c r="G106" s="12">
        <v>6903273</v>
      </c>
    </row>
    <row r="107" spans="1:7">
      <c r="A107" s="9">
        <f>'(1)'!A107</f>
        <v>42440</v>
      </c>
      <c r="B107">
        <v>11.41</v>
      </c>
      <c r="C107">
        <v>11.69</v>
      </c>
      <c r="D107">
        <v>11.41</v>
      </c>
      <c r="E107">
        <v>11.69</v>
      </c>
      <c r="F107" s="12">
        <v>0</v>
      </c>
      <c r="G107" s="12">
        <v>7006558</v>
      </c>
    </row>
    <row r="108" spans="1:7">
      <c r="A108" s="9">
        <f>'(1)'!A108</f>
        <v>42443</v>
      </c>
      <c r="B108">
        <v>11.81</v>
      </c>
      <c r="C108">
        <v>11.81</v>
      </c>
      <c r="D108">
        <v>11.61</v>
      </c>
      <c r="E108">
        <v>11.61</v>
      </c>
      <c r="F108" s="12">
        <v>0</v>
      </c>
      <c r="G108" s="12">
        <v>7030968</v>
      </c>
    </row>
    <row r="109" spans="1:7">
      <c r="A109" s="9">
        <f>'(1)'!A109</f>
        <v>42444</v>
      </c>
      <c r="B109">
        <v>11.61</v>
      </c>
      <c r="C109">
        <v>11.61</v>
      </c>
      <c r="D109">
        <v>11.59</v>
      </c>
      <c r="E109">
        <v>11.61</v>
      </c>
      <c r="F109" s="12">
        <v>0</v>
      </c>
      <c r="G109" s="12">
        <v>6959159</v>
      </c>
    </row>
    <row r="110" spans="1:7">
      <c r="A110" s="9">
        <f>'(1)'!A110</f>
        <v>42445</v>
      </c>
      <c r="B110">
        <v>11.61</v>
      </c>
      <c r="C110">
        <v>11.69</v>
      </c>
      <c r="D110">
        <v>11.61</v>
      </c>
      <c r="E110">
        <v>11.68</v>
      </c>
      <c r="F110" s="12">
        <v>0</v>
      </c>
      <c r="G110" s="12">
        <v>6976559</v>
      </c>
    </row>
    <row r="111" spans="1:7">
      <c r="A111" s="9">
        <f>'(1)'!A111</f>
        <v>42446</v>
      </c>
      <c r="B111">
        <v>11.68</v>
      </c>
      <c r="C111">
        <v>11.84</v>
      </c>
      <c r="D111">
        <v>11.68</v>
      </c>
      <c r="E111">
        <v>11.74</v>
      </c>
      <c r="F111" s="12">
        <v>0</v>
      </c>
      <c r="G111" s="12">
        <v>6974528</v>
      </c>
    </row>
    <row r="112" spans="1:7">
      <c r="A112" s="9">
        <f>'(1)'!A112</f>
        <v>42447</v>
      </c>
      <c r="B112">
        <v>11.74</v>
      </c>
      <c r="C112">
        <v>11.74</v>
      </c>
      <c r="D112">
        <v>11.66</v>
      </c>
      <c r="E112">
        <v>11.66</v>
      </c>
      <c r="F112" s="12">
        <v>0</v>
      </c>
      <c r="G112" s="12">
        <v>7082444</v>
      </c>
    </row>
    <row r="113" spans="1:7">
      <c r="A113" s="9">
        <f>'(1)'!A113</f>
        <v>42450</v>
      </c>
      <c r="B113">
        <v>11.79</v>
      </c>
      <c r="C113">
        <v>11.79</v>
      </c>
      <c r="D113">
        <v>11.46</v>
      </c>
      <c r="E113">
        <v>11.49</v>
      </c>
      <c r="F113" s="12">
        <v>0</v>
      </c>
      <c r="G113" s="12">
        <v>7085179.5</v>
      </c>
    </row>
    <row r="114" spans="1:7">
      <c r="A114" s="9">
        <f>'(1)'!A114</f>
        <v>42451</v>
      </c>
      <c r="B114">
        <v>11.49</v>
      </c>
      <c r="C114">
        <v>11.69</v>
      </c>
      <c r="D114">
        <v>11.49</v>
      </c>
      <c r="E114">
        <v>11.69</v>
      </c>
      <c r="F114" s="12">
        <v>0</v>
      </c>
      <c r="G114" s="12">
        <v>6964811</v>
      </c>
    </row>
    <row r="115" spans="1:7">
      <c r="A115" s="9">
        <f>'(1)'!A115</f>
        <v>42452</v>
      </c>
      <c r="B115">
        <v>11.69</v>
      </c>
      <c r="C115">
        <v>11.92</v>
      </c>
      <c r="D115">
        <v>11.69</v>
      </c>
      <c r="E115">
        <v>11.7</v>
      </c>
      <c r="F115" s="12">
        <v>0</v>
      </c>
      <c r="G115" s="12">
        <v>6984222</v>
      </c>
    </row>
    <row r="116" spans="1:7">
      <c r="A116" s="9">
        <f>'(1)'!A116</f>
        <v>42453</v>
      </c>
      <c r="B116">
        <v>11.7</v>
      </c>
      <c r="C116">
        <v>11.75</v>
      </c>
      <c r="D116">
        <v>11.55</v>
      </c>
      <c r="E116">
        <v>11.55</v>
      </c>
      <c r="F116" s="12">
        <v>0</v>
      </c>
      <c r="G116" s="12">
        <v>7224015.5</v>
      </c>
    </row>
    <row r="117" spans="1:7">
      <c r="A117" s="9">
        <f>'(1)'!A117</f>
        <v>42457</v>
      </c>
      <c r="B117">
        <v>11.55</v>
      </c>
      <c r="C117">
        <v>11.55</v>
      </c>
      <c r="D117">
        <v>11.44</v>
      </c>
      <c r="E117">
        <v>11.46</v>
      </c>
      <c r="F117" s="12">
        <v>0</v>
      </c>
      <c r="G117" s="12">
        <v>7275642.5</v>
      </c>
    </row>
    <row r="118" spans="1:7">
      <c r="A118" s="9">
        <f>'(1)'!A118</f>
        <v>42458</v>
      </c>
      <c r="B118">
        <v>11.58</v>
      </c>
      <c r="C118">
        <v>11.58</v>
      </c>
      <c r="D118">
        <v>11.39</v>
      </c>
      <c r="E118">
        <v>11.43</v>
      </c>
      <c r="F118" s="12">
        <v>0</v>
      </c>
      <c r="G118" s="12">
        <v>7298053.5</v>
      </c>
    </row>
    <row r="119" spans="1:7">
      <c r="A119" s="9">
        <f>'(1)'!A119</f>
        <v>42459</v>
      </c>
      <c r="B119">
        <v>11.43</v>
      </c>
      <c r="C119">
        <v>11.43</v>
      </c>
      <c r="D119">
        <v>11.41</v>
      </c>
      <c r="E119">
        <v>11.42</v>
      </c>
      <c r="F119" s="12">
        <v>0</v>
      </c>
      <c r="G119" s="12">
        <v>7311124.5</v>
      </c>
    </row>
    <row r="120" spans="1:7">
      <c r="A120" s="9">
        <f>'(1)'!A120</f>
        <v>42460</v>
      </c>
      <c r="B120">
        <v>11.42</v>
      </c>
      <c r="C120">
        <v>11.71</v>
      </c>
      <c r="D120">
        <v>11.42</v>
      </c>
      <c r="E120">
        <v>11.7</v>
      </c>
      <c r="F120" s="12">
        <v>0</v>
      </c>
      <c r="G120" s="12">
        <v>7226722</v>
      </c>
    </row>
    <row r="121" spans="1:7">
      <c r="A121" s="9">
        <f>'(1)'!A121</f>
        <v>42461</v>
      </c>
      <c r="B121">
        <v>11.7</v>
      </c>
      <c r="C121">
        <v>11.75</v>
      </c>
      <c r="D121">
        <v>11.7</v>
      </c>
      <c r="E121">
        <v>11.75</v>
      </c>
      <c r="F121" s="12">
        <v>0</v>
      </c>
      <c r="G121" s="12">
        <v>7171311.5</v>
      </c>
    </row>
    <row r="122" spans="1:7">
      <c r="A122" s="9">
        <f>'(1)'!A122</f>
        <v>42464</v>
      </c>
      <c r="B122">
        <v>11.75</v>
      </c>
      <c r="C122">
        <v>11.76</v>
      </c>
      <c r="D122">
        <v>11.75</v>
      </c>
      <c r="E122">
        <v>11.76</v>
      </c>
      <c r="F122" s="12">
        <v>0</v>
      </c>
      <c r="G122" s="12">
        <v>7166831</v>
      </c>
    </row>
    <row r="123" spans="1:7">
      <c r="A123" s="9">
        <f>'(1)'!A123</f>
        <v>42465</v>
      </c>
      <c r="B123">
        <v>11.94</v>
      </c>
      <c r="C123">
        <v>11.94</v>
      </c>
      <c r="D123">
        <v>11.79</v>
      </c>
      <c r="E123">
        <v>11.8</v>
      </c>
      <c r="F123" s="12">
        <v>0</v>
      </c>
      <c r="G123" s="12">
        <v>7165480</v>
      </c>
    </row>
    <row r="124" spans="1:7">
      <c r="A124" s="9">
        <f>'(1)'!A124</f>
        <v>42466</v>
      </c>
      <c r="B124">
        <v>11.8</v>
      </c>
      <c r="C124">
        <v>11.8</v>
      </c>
      <c r="D124">
        <v>11.58</v>
      </c>
      <c r="E124">
        <v>11.6</v>
      </c>
      <c r="F124" s="12">
        <v>0</v>
      </c>
      <c r="G124" s="12">
        <v>7206028</v>
      </c>
    </row>
    <row r="125" spans="1:7">
      <c r="A125" s="9">
        <f>'(1)'!A125</f>
        <v>42467</v>
      </c>
      <c r="B125">
        <v>11.6</v>
      </c>
      <c r="C125">
        <v>11.6</v>
      </c>
      <c r="D125">
        <v>11.4</v>
      </c>
      <c r="E125">
        <v>11.44</v>
      </c>
      <c r="F125" s="12">
        <v>0</v>
      </c>
      <c r="G125" s="12">
        <v>7340017.5</v>
      </c>
    </row>
    <row r="126" spans="1:7">
      <c r="A126" s="9">
        <f>'(1)'!A126</f>
        <v>42468</v>
      </c>
      <c r="B126">
        <v>11.44</v>
      </c>
      <c r="C126">
        <v>11.57</v>
      </c>
      <c r="D126">
        <v>11.44</v>
      </c>
      <c r="E126">
        <v>11.5</v>
      </c>
      <c r="F126" s="12">
        <v>0</v>
      </c>
      <c r="G126" s="12">
        <v>7360172</v>
      </c>
    </row>
    <row r="127" spans="1:7">
      <c r="A127" s="9">
        <f>'(1)'!A127</f>
        <v>42471</v>
      </c>
      <c r="B127">
        <v>11.5</v>
      </c>
      <c r="C127">
        <v>11.67</v>
      </c>
      <c r="D127">
        <v>11.5</v>
      </c>
      <c r="E127">
        <v>11.63</v>
      </c>
      <c r="F127" s="12">
        <v>0</v>
      </c>
      <c r="G127" s="12">
        <v>7298169</v>
      </c>
    </row>
    <row r="128" spans="1:7">
      <c r="A128" s="9">
        <f>'(1)'!A128</f>
        <v>42472</v>
      </c>
      <c r="B128">
        <v>11.75</v>
      </c>
      <c r="C128">
        <v>11.75</v>
      </c>
      <c r="D128">
        <v>11.58</v>
      </c>
      <c r="E128">
        <v>11.58</v>
      </c>
      <c r="F128" s="12">
        <v>0</v>
      </c>
      <c r="G128" s="12">
        <v>7281958.5</v>
      </c>
    </row>
    <row r="129" spans="1:7">
      <c r="A129" s="9">
        <f>'(1)'!A129</f>
        <v>42473</v>
      </c>
      <c r="B129">
        <v>11.58</v>
      </c>
      <c r="C129">
        <v>11.81</v>
      </c>
      <c r="D129">
        <v>11.58</v>
      </c>
      <c r="E129">
        <v>11.81</v>
      </c>
      <c r="F129" s="12">
        <v>0</v>
      </c>
      <c r="G129" s="12">
        <v>7146669</v>
      </c>
    </row>
    <row r="130" spans="1:7">
      <c r="A130" s="9">
        <f>'(1)'!A130</f>
        <v>42474</v>
      </c>
      <c r="B130">
        <v>11.81</v>
      </c>
      <c r="C130">
        <v>11.87</v>
      </c>
      <c r="D130">
        <v>11.69</v>
      </c>
      <c r="E130">
        <v>11.71</v>
      </c>
      <c r="F130" s="12">
        <v>0</v>
      </c>
      <c r="G130" s="12">
        <v>7135824.5</v>
      </c>
    </row>
    <row r="131" spans="1:7">
      <c r="A131" s="9">
        <f>'(1)'!A131</f>
        <v>42475</v>
      </c>
      <c r="B131">
        <v>11.71</v>
      </c>
      <c r="C131">
        <v>11.74</v>
      </c>
      <c r="D131">
        <v>11.7</v>
      </c>
      <c r="E131">
        <v>11.74</v>
      </c>
      <c r="F131" s="12">
        <v>0</v>
      </c>
      <c r="G131" s="12">
        <v>7112817.5</v>
      </c>
    </row>
    <row r="132" spans="1:7">
      <c r="A132" s="9">
        <f>'(1)'!A132</f>
        <v>42478</v>
      </c>
      <c r="B132">
        <v>11.74</v>
      </c>
      <c r="C132">
        <v>11.83</v>
      </c>
      <c r="D132">
        <v>11.74</v>
      </c>
      <c r="E132">
        <v>11.78</v>
      </c>
      <c r="F132" s="12">
        <v>0</v>
      </c>
      <c r="G132" s="12">
        <v>7188247.5</v>
      </c>
    </row>
    <row r="133" spans="1:7">
      <c r="A133" s="9">
        <f>'(1)'!A133</f>
        <v>42479</v>
      </c>
      <c r="B133">
        <v>11.81</v>
      </c>
      <c r="C133">
        <v>11.81</v>
      </c>
      <c r="D133">
        <v>11.64</v>
      </c>
      <c r="E133">
        <v>11.72</v>
      </c>
      <c r="F133" s="12">
        <v>0</v>
      </c>
      <c r="G133" s="12">
        <v>7257586.5</v>
      </c>
    </row>
    <row r="134" spans="1:7">
      <c r="A134" s="9">
        <f>'(1)'!A134</f>
        <v>42480</v>
      </c>
      <c r="B134">
        <v>11.72</v>
      </c>
      <c r="C134">
        <v>11.72</v>
      </c>
      <c r="D134">
        <v>11.43</v>
      </c>
      <c r="E134">
        <v>11.45</v>
      </c>
      <c r="F134" s="12">
        <v>0</v>
      </c>
      <c r="G134" s="12">
        <v>7314123.5</v>
      </c>
    </row>
    <row r="135" spans="1:7">
      <c r="A135" s="9">
        <f>'(1)'!A135</f>
        <v>42481</v>
      </c>
      <c r="B135">
        <v>11.45</v>
      </c>
      <c r="C135">
        <v>11.45</v>
      </c>
      <c r="D135">
        <v>11.33</v>
      </c>
      <c r="E135">
        <v>11.33</v>
      </c>
      <c r="F135" s="12">
        <v>0</v>
      </c>
      <c r="G135" s="12">
        <v>7417817.5</v>
      </c>
    </row>
    <row r="136" spans="1:7">
      <c r="A136" s="9">
        <f>'(1)'!A136</f>
        <v>42482</v>
      </c>
      <c r="B136">
        <v>11.33</v>
      </c>
      <c r="C136">
        <v>11.42</v>
      </c>
      <c r="D136">
        <v>11.33</v>
      </c>
      <c r="E136">
        <v>11.42</v>
      </c>
      <c r="F136" s="12">
        <v>0</v>
      </c>
      <c r="G136" s="12">
        <v>7435448</v>
      </c>
    </row>
    <row r="137" spans="1:7">
      <c r="A137" s="9">
        <f>'(1)'!A137</f>
        <v>42485</v>
      </c>
      <c r="B137">
        <v>11.42</v>
      </c>
      <c r="C137">
        <v>11.42</v>
      </c>
      <c r="D137">
        <v>11.4</v>
      </c>
      <c r="E137">
        <v>11.4</v>
      </c>
      <c r="F137" s="12">
        <v>0</v>
      </c>
      <c r="G137" s="12">
        <v>7440592.5</v>
      </c>
    </row>
    <row r="138" spans="1:7">
      <c r="A138" s="9">
        <f>'(1)'!A138</f>
        <v>42486</v>
      </c>
      <c r="B138">
        <v>11.29</v>
      </c>
      <c r="C138">
        <v>11.32</v>
      </c>
      <c r="D138">
        <v>11.03</v>
      </c>
      <c r="E138">
        <v>11.05</v>
      </c>
      <c r="F138" s="12">
        <v>0</v>
      </c>
      <c r="G138" s="12">
        <v>7433755</v>
      </c>
    </row>
    <row r="139" spans="1:7">
      <c r="A139" s="9">
        <f>'(1)'!A139</f>
        <v>42487</v>
      </c>
      <c r="B139">
        <v>11.05</v>
      </c>
      <c r="C139">
        <v>11.05</v>
      </c>
      <c r="D139">
        <v>10.78</v>
      </c>
      <c r="E139">
        <v>10.81</v>
      </c>
      <c r="F139" s="12">
        <v>0</v>
      </c>
      <c r="G139" s="12">
        <v>7504320</v>
      </c>
    </row>
    <row r="140" spans="1:7">
      <c r="A140" s="9">
        <f>'(1)'!A140</f>
        <v>42488</v>
      </c>
      <c r="B140">
        <v>10.81</v>
      </c>
      <c r="C140">
        <v>10.81</v>
      </c>
      <c r="D140">
        <v>10.67</v>
      </c>
      <c r="E140">
        <v>10.71</v>
      </c>
      <c r="F140" s="12">
        <v>0</v>
      </c>
      <c r="G140" s="12">
        <v>7484927</v>
      </c>
    </row>
    <row r="141" spans="1:7">
      <c r="A141" s="9">
        <f>'(1)'!A141</f>
        <v>42489</v>
      </c>
      <c r="B141">
        <v>10.71</v>
      </c>
      <c r="C141">
        <v>10.72</v>
      </c>
      <c r="D141">
        <v>10.65</v>
      </c>
      <c r="E141">
        <v>10.72</v>
      </c>
      <c r="F141" s="12">
        <v>0</v>
      </c>
      <c r="G141" s="12">
        <v>7490300.5</v>
      </c>
    </row>
    <row r="142" spans="1:7">
      <c r="A142" s="9">
        <f>'(1)'!A142</f>
        <v>42492</v>
      </c>
      <c r="B142">
        <v>10.72</v>
      </c>
      <c r="C142">
        <v>10.72</v>
      </c>
      <c r="D142">
        <v>10.66</v>
      </c>
      <c r="E142">
        <v>10.66</v>
      </c>
      <c r="F142" s="12">
        <v>0</v>
      </c>
      <c r="G142" s="12">
        <v>7431969</v>
      </c>
    </row>
    <row r="143" spans="1:7">
      <c r="A143" s="9">
        <f>'(1)'!A143</f>
        <v>42493</v>
      </c>
      <c r="B143">
        <v>10.69</v>
      </c>
      <c r="C143">
        <v>10.81</v>
      </c>
      <c r="D143">
        <v>10.69</v>
      </c>
      <c r="E143">
        <v>10.81</v>
      </c>
      <c r="F143" s="12">
        <v>0</v>
      </c>
      <c r="G143" s="12">
        <v>7389581</v>
      </c>
    </row>
    <row r="144" spans="1:7">
      <c r="A144" s="9">
        <f>'(1)'!A144</f>
        <v>42494</v>
      </c>
      <c r="B144">
        <v>10.81</v>
      </c>
      <c r="C144">
        <v>10.81</v>
      </c>
      <c r="D144">
        <v>10.6</v>
      </c>
      <c r="E144">
        <v>10.62</v>
      </c>
      <c r="F144" s="12">
        <v>0</v>
      </c>
      <c r="G144" s="12">
        <v>7424033.5</v>
      </c>
    </row>
    <row r="145" spans="1:7">
      <c r="A145" s="9">
        <f>'(1)'!A145</f>
        <v>42495</v>
      </c>
      <c r="B145">
        <v>10.62</v>
      </c>
      <c r="C145">
        <v>10.62</v>
      </c>
      <c r="D145">
        <v>10.51</v>
      </c>
      <c r="E145">
        <v>10.55</v>
      </c>
      <c r="F145" s="12">
        <v>0</v>
      </c>
      <c r="G145" s="12">
        <v>7424263</v>
      </c>
    </row>
    <row r="146" spans="1:7">
      <c r="A146" s="9">
        <f>'(1)'!A146</f>
        <v>42496</v>
      </c>
      <c r="B146">
        <v>10.55</v>
      </c>
      <c r="C146">
        <v>10.55</v>
      </c>
      <c r="D146">
        <v>10.35</v>
      </c>
      <c r="E146">
        <v>10.35</v>
      </c>
      <c r="F146" s="12">
        <v>0</v>
      </c>
      <c r="G146" s="12">
        <v>7436856.5</v>
      </c>
    </row>
    <row r="147" spans="1:7">
      <c r="A147" s="9">
        <f>'(1)'!A147</f>
        <v>42499</v>
      </c>
      <c r="B147">
        <v>10.35</v>
      </c>
      <c r="C147">
        <v>10.37</v>
      </c>
      <c r="D147">
        <v>10.33</v>
      </c>
      <c r="E147">
        <v>10.33</v>
      </c>
      <c r="F147" s="12">
        <v>0</v>
      </c>
      <c r="G147" s="12">
        <v>7394751.5</v>
      </c>
    </row>
    <row r="148" spans="1:7">
      <c r="A148" s="9">
        <f>'(1)'!A148</f>
        <v>42500</v>
      </c>
      <c r="B148">
        <v>10.46</v>
      </c>
      <c r="C148">
        <v>10.46</v>
      </c>
      <c r="D148">
        <v>10.42</v>
      </c>
      <c r="E148">
        <v>10.46</v>
      </c>
      <c r="F148" s="12">
        <v>0</v>
      </c>
      <c r="G148" s="12">
        <v>7363593.5</v>
      </c>
    </row>
    <row r="149" spans="1:7">
      <c r="A149" s="9">
        <f>'(1)'!A149</f>
        <v>42501</v>
      </c>
      <c r="B149">
        <v>10.46</v>
      </c>
      <c r="C149">
        <v>10.63</v>
      </c>
      <c r="D149">
        <v>10.46</v>
      </c>
      <c r="E149">
        <v>10.63</v>
      </c>
      <c r="F149" s="12">
        <v>0</v>
      </c>
      <c r="G149" s="12">
        <v>7231027.5</v>
      </c>
    </row>
    <row r="150" spans="1:7">
      <c r="A150" s="9">
        <f>'(1)'!A150</f>
        <v>42502</v>
      </c>
      <c r="B150">
        <v>10.63</v>
      </c>
      <c r="C150">
        <v>10.89</v>
      </c>
      <c r="D150">
        <v>10.63</v>
      </c>
      <c r="E150">
        <v>10.84</v>
      </c>
      <c r="F150" s="12">
        <v>0</v>
      </c>
      <c r="G150" s="12">
        <v>7172466</v>
      </c>
    </row>
    <row r="151" spans="1:7">
      <c r="A151" s="9">
        <f>'(1)'!A151</f>
        <v>42503</v>
      </c>
      <c r="B151">
        <v>10.84</v>
      </c>
      <c r="C151">
        <v>11.1</v>
      </c>
      <c r="D151">
        <v>10.84</v>
      </c>
      <c r="E151">
        <v>10.98</v>
      </c>
      <c r="F151" s="12">
        <v>0</v>
      </c>
      <c r="G151" s="12">
        <v>7142155</v>
      </c>
    </row>
    <row r="152" spans="1:7">
      <c r="A152" s="9">
        <f>'(1)'!A152</f>
        <v>42506</v>
      </c>
      <c r="B152">
        <v>10.98</v>
      </c>
      <c r="C152">
        <v>11.01</v>
      </c>
      <c r="D152">
        <v>10.98</v>
      </c>
      <c r="E152">
        <v>10.98</v>
      </c>
      <c r="F152" s="12">
        <v>0</v>
      </c>
      <c r="G152" s="12">
        <v>7113909</v>
      </c>
    </row>
    <row r="153" spans="1:7">
      <c r="A153" s="9">
        <f>'(1)'!A153</f>
        <v>42507</v>
      </c>
      <c r="B153">
        <v>11.1</v>
      </c>
      <c r="C153">
        <v>11.22</v>
      </c>
      <c r="D153">
        <v>11.01</v>
      </c>
      <c r="E153">
        <v>11.02</v>
      </c>
      <c r="F153" s="12">
        <v>0</v>
      </c>
      <c r="G153" s="12">
        <v>7065200</v>
      </c>
    </row>
    <row r="154" spans="1:7">
      <c r="A154" s="9">
        <f>'(1)'!A154</f>
        <v>42508</v>
      </c>
      <c r="B154">
        <v>11.02</v>
      </c>
      <c r="C154">
        <v>11.08</v>
      </c>
      <c r="D154">
        <v>11.02</v>
      </c>
      <c r="E154">
        <v>11.08</v>
      </c>
      <c r="F154" s="12">
        <v>0</v>
      </c>
      <c r="G154" s="12">
        <v>7122374</v>
      </c>
    </row>
    <row r="155" spans="1:7">
      <c r="A155" s="9">
        <f>'(1)'!A155</f>
        <v>42509</v>
      </c>
      <c r="B155">
        <v>11.08</v>
      </c>
      <c r="C155">
        <v>11.08</v>
      </c>
      <c r="D155">
        <v>10.92</v>
      </c>
      <c r="E155">
        <v>10.93</v>
      </c>
      <c r="F155" s="12">
        <v>0</v>
      </c>
      <c r="G155" s="12">
        <v>7141733.5</v>
      </c>
    </row>
    <row r="156" spans="1:7">
      <c r="A156" s="9">
        <f>'(1)'!A156</f>
        <v>42510</v>
      </c>
      <c r="B156">
        <v>10.93</v>
      </c>
      <c r="C156">
        <v>10.93</v>
      </c>
      <c r="D156">
        <v>10.72</v>
      </c>
      <c r="E156">
        <v>10.72</v>
      </c>
      <c r="F156" s="12">
        <v>0</v>
      </c>
      <c r="G156" s="12">
        <v>7123845</v>
      </c>
    </row>
    <row r="157" spans="1:7">
      <c r="A157" s="9">
        <f>'(1)'!A157</f>
        <v>42513</v>
      </c>
      <c r="B157">
        <v>10.72</v>
      </c>
      <c r="C157">
        <v>10.84</v>
      </c>
      <c r="D157">
        <v>10.72</v>
      </c>
      <c r="E157">
        <v>10.84</v>
      </c>
      <c r="F157" s="12">
        <v>0</v>
      </c>
      <c r="G157" s="12">
        <v>7032467</v>
      </c>
    </row>
    <row r="158" spans="1:7">
      <c r="A158" s="9">
        <f>'(1)'!A158</f>
        <v>42514</v>
      </c>
      <c r="B158">
        <v>10.96</v>
      </c>
      <c r="C158">
        <v>10.96</v>
      </c>
      <c r="D158">
        <v>10.88</v>
      </c>
      <c r="E158">
        <v>10.92</v>
      </c>
      <c r="F158" s="12">
        <v>0</v>
      </c>
      <c r="G158" s="12">
        <v>7068912.5</v>
      </c>
    </row>
    <row r="159" spans="1:7">
      <c r="A159" s="9">
        <f>'(1)'!A159</f>
        <v>42515</v>
      </c>
      <c r="B159">
        <v>10.92</v>
      </c>
      <c r="C159">
        <v>10.92</v>
      </c>
      <c r="D159">
        <v>10.73</v>
      </c>
      <c r="E159">
        <v>10.77</v>
      </c>
      <c r="F159" s="12">
        <v>0</v>
      </c>
      <c r="G159" s="12">
        <v>7094562</v>
      </c>
    </row>
    <row r="160" spans="1:7">
      <c r="A160" s="9">
        <f>'(1)'!A160</f>
        <v>42516</v>
      </c>
      <c r="B160">
        <v>10.77</v>
      </c>
      <c r="C160">
        <v>10.9</v>
      </c>
      <c r="D160">
        <v>10.77</v>
      </c>
      <c r="E160">
        <v>10.9</v>
      </c>
      <c r="F160" s="12">
        <v>0</v>
      </c>
      <c r="G160" s="12">
        <v>7028495</v>
      </c>
    </row>
    <row r="161" spans="1:7">
      <c r="A161" s="9">
        <f>'(1)'!A161</f>
        <v>42517</v>
      </c>
      <c r="B161">
        <v>10.9</v>
      </c>
      <c r="C161">
        <v>11.12</v>
      </c>
      <c r="D161">
        <v>10.9</v>
      </c>
      <c r="E161">
        <v>10.96</v>
      </c>
      <c r="F161" s="12">
        <v>0</v>
      </c>
      <c r="G161" s="12">
        <v>6918829</v>
      </c>
    </row>
    <row r="162" spans="1:7">
      <c r="A162" s="9">
        <f>'(1)'!A162</f>
        <v>42521</v>
      </c>
      <c r="B162">
        <v>10.96</v>
      </c>
      <c r="C162">
        <v>10.96</v>
      </c>
      <c r="D162">
        <v>10.78</v>
      </c>
      <c r="E162">
        <v>10.78</v>
      </c>
      <c r="F162" s="12">
        <v>0</v>
      </c>
      <c r="G162" s="12">
        <v>6950735.5</v>
      </c>
    </row>
    <row r="163" spans="1:7">
      <c r="A163" s="9">
        <f>'(1)'!A163</f>
        <v>42522</v>
      </c>
      <c r="B163">
        <v>10.92</v>
      </c>
      <c r="C163">
        <v>10.92</v>
      </c>
      <c r="D163">
        <v>10.68</v>
      </c>
      <c r="E163">
        <v>10.75</v>
      </c>
      <c r="F163" s="12">
        <v>0</v>
      </c>
      <c r="G163" s="12">
        <v>6957061.5</v>
      </c>
    </row>
    <row r="164" spans="1:7">
      <c r="A164" s="9">
        <f>'(1)'!A164</f>
        <v>42523</v>
      </c>
      <c r="B164">
        <v>10.75</v>
      </c>
      <c r="C164">
        <v>10.75</v>
      </c>
      <c r="D164">
        <v>10.67</v>
      </c>
      <c r="E164">
        <v>10.71</v>
      </c>
      <c r="F164" s="12">
        <v>0</v>
      </c>
      <c r="G164" s="12">
        <v>6965513</v>
      </c>
    </row>
    <row r="165" spans="1:7">
      <c r="A165" s="9">
        <f>'(1)'!A165</f>
        <v>42524</v>
      </c>
      <c r="B165">
        <v>10.71</v>
      </c>
      <c r="C165">
        <v>10.71</v>
      </c>
      <c r="D165">
        <v>10.64</v>
      </c>
      <c r="E165">
        <v>10.64</v>
      </c>
      <c r="F165" s="12">
        <v>0</v>
      </c>
      <c r="G165" s="12">
        <v>7062229.5</v>
      </c>
    </row>
    <row r="166" spans="1:7">
      <c r="A166" s="9">
        <f>'(1)'!A166</f>
        <v>42527</v>
      </c>
      <c r="B166">
        <v>10.64</v>
      </c>
      <c r="C166">
        <v>10.64</v>
      </c>
      <c r="D166">
        <v>10.44</v>
      </c>
      <c r="E166">
        <v>10.44</v>
      </c>
      <c r="F166" s="12">
        <v>0</v>
      </c>
      <c r="G166" s="12">
        <v>7098586.5</v>
      </c>
    </row>
    <row r="167" spans="1:7">
      <c r="A167" s="9">
        <f>'(1)'!A167</f>
        <v>42528</v>
      </c>
      <c r="B167">
        <v>10.44</v>
      </c>
      <c r="C167">
        <v>10.44</v>
      </c>
      <c r="D167">
        <v>10.3</v>
      </c>
      <c r="E167">
        <v>10.3</v>
      </c>
      <c r="F167" s="12">
        <v>0</v>
      </c>
      <c r="G167" s="12">
        <v>7141830</v>
      </c>
    </row>
    <row r="168" spans="1:7">
      <c r="A168" s="9">
        <f>'(1)'!A168</f>
        <v>42529</v>
      </c>
      <c r="B168">
        <v>10.44</v>
      </c>
      <c r="C168">
        <v>10.5</v>
      </c>
      <c r="D168">
        <v>10.44</v>
      </c>
      <c r="E168">
        <v>10.5</v>
      </c>
      <c r="F168" s="12">
        <v>0</v>
      </c>
      <c r="G168" s="12">
        <v>7135617</v>
      </c>
    </row>
    <row r="169" spans="1:7">
      <c r="A169" s="9">
        <f>'(1)'!A169</f>
        <v>42530</v>
      </c>
      <c r="B169">
        <v>10.5</v>
      </c>
      <c r="C169">
        <v>10.5</v>
      </c>
      <c r="D169">
        <v>10.34</v>
      </c>
      <c r="E169">
        <v>10.44</v>
      </c>
      <c r="F169" s="12">
        <v>0</v>
      </c>
      <c r="G169" s="12">
        <v>7137070.5</v>
      </c>
    </row>
    <row r="170" spans="1:7">
      <c r="A170" s="9">
        <f>'(1)'!A170</f>
        <v>42531</v>
      </c>
      <c r="B170">
        <v>10.44</v>
      </c>
      <c r="C170">
        <v>10.44</v>
      </c>
      <c r="D170">
        <v>10.4</v>
      </c>
      <c r="E170">
        <v>10.4</v>
      </c>
      <c r="F170" s="12">
        <v>0</v>
      </c>
      <c r="G170" s="12">
        <v>7138760</v>
      </c>
    </row>
    <row r="171" spans="1:7">
      <c r="A171" s="9">
        <f>'(1)'!A171</f>
        <v>42534</v>
      </c>
      <c r="B171">
        <v>10.4</v>
      </c>
      <c r="C171">
        <v>10.4</v>
      </c>
      <c r="D171">
        <v>10.18</v>
      </c>
      <c r="E171">
        <v>10.18</v>
      </c>
      <c r="F171" s="12">
        <v>0</v>
      </c>
      <c r="G171" s="12">
        <v>7161699.5</v>
      </c>
    </row>
    <row r="172" spans="1:7">
      <c r="A172" s="9">
        <f>'(1)'!A172</f>
        <v>42535</v>
      </c>
      <c r="B172">
        <v>10.18</v>
      </c>
      <c r="C172">
        <v>10.18</v>
      </c>
      <c r="D172">
        <v>10.11</v>
      </c>
      <c r="E172">
        <v>10.11</v>
      </c>
      <c r="F172" s="12">
        <v>0</v>
      </c>
      <c r="G172" s="12">
        <v>7254861.5</v>
      </c>
    </row>
    <row r="173" spans="1:7">
      <c r="A173" s="9">
        <f>'(1)'!A173</f>
        <v>42536</v>
      </c>
      <c r="B173">
        <v>10.220000000000001</v>
      </c>
      <c r="C173">
        <v>10.220000000000001</v>
      </c>
      <c r="D173">
        <v>10.050000000000001</v>
      </c>
      <c r="E173">
        <v>10.06</v>
      </c>
      <c r="F173" s="12">
        <v>0</v>
      </c>
      <c r="G173" s="12">
        <v>7303504.5</v>
      </c>
    </row>
    <row r="174" spans="1:7">
      <c r="A174" s="9">
        <f>'(1)'!A174</f>
        <v>42537</v>
      </c>
      <c r="B174">
        <v>10.06</v>
      </c>
      <c r="C174">
        <v>10.06</v>
      </c>
      <c r="D174">
        <v>9.86</v>
      </c>
      <c r="E174">
        <v>9.86</v>
      </c>
      <c r="F174" s="12">
        <v>0</v>
      </c>
      <c r="G174" s="12">
        <v>7411009</v>
      </c>
    </row>
    <row r="175" spans="1:7">
      <c r="A175" s="9">
        <f>'(1)'!A175</f>
        <v>42538</v>
      </c>
      <c r="B175">
        <v>9.86</v>
      </c>
      <c r="C175">
        <v>9.94</v>
      </c>
      <c r="D175">
        <v>9.86</v>
      </c>
      <c r="E175">
        <v>9.94</v>
      </c>
      <c r="F175" s="12">
        <v>0</v>
      </c>
      <c r="G175" s="12">
        <v>7463861.5</v>
      </c>
    </row>
    <row r="176" spans="1:7">
      <c r="A176" s="9">
        <f>'(1)'!A176</f>
        <v>42541</v>
      </c>
      <c r="B176">
        <v>9.94</v>
      </c>
      <c r="C176">
        <v>10.14</v>
      </c>
      <c r="D176">
        <v>9.94</v>
      </c>
      <c r="E176">
        <v>10.08</v>
      </c>
      <c r="F176" s="12">
        <v>0</v>
      </c>
      <c r="G176" s="12">
        <v>7394737.5</v>
      </c>
    </row>
    <row r="177" spans="1:7">
      <c r="A177" s="9">
        <f>'(1)'!A177</f>
        <v>42542</v>
      </c>
      <c r="B177">
        <v>10.08</v>
      </c>
      <c r="C177">
        <v>10.56</v>
      </c>
      <c r="D177">
        <v>10.08</v>
      </c>
      <c r="E177">
        <v>10.56</v>
      </c>
      <c r="F177" s="12">
        <v>0</v>
      </c>
      <c r="G177" s="12">
        <v>7275523</v>
      </c>
    </row>
    <row r="178" spans="1:7">
      <c r="A178" s="9">
        <f>'(1)'!A178</f>
        <v>42543</v>
      </c>
      <c r="B178">
        <v>10.56</v>
      </c>
      <c r="C178">
        <v>11.01</v>
      </c>
      <c r="D178">
        <v>10.56</v>
      </c>
      <c r="E178">
        <v>11.01</v>
      </c>
      <c r="F178" s="12">
        <v>0</v>
      </c>
      <c r="G178" s="12">
        <v>7170945</v>
      </c>
    </row>
    <row r="179" spans="1:7">
      <c r="A179" s="9">
        <f>'(1)'!A179</f>
        <v>42544</v>
      </c>
      <c r="B179">
        <v>11.01</v>
      </c>
      <c r="C179">
        <v>11.29</v>
      </c>
      <c r="D179">
        <v>11.01</v>
      </c>
      <c r="E179">
        <v>11.14</v>
      </c>
      <c r="F179" s="12">
        <v>0</v>
      </c>
      <c r="G179" s="12">
        <v>7119435.5</v>
      </c>
    </row>
    <row r="180" spans="1:7">
      <c r="A180" s="9">
        <f>'(1)'!A180</f>
        <v>42545</v>
      </c>
      <c r="B180">
        <v>11.14</v>
      </c>
      <c r="C180">
        <v>11.14</v>
      </c>
      <c r="D180">
        <v>10.93</v>
      </c>
      <c r="E180">
        <v>10.93</v>
      </c>
      <c r="F180" s="12">
        <v>0</v>
      </c>
      <c r="G180" s="12">
        <v>7170644</v>
      </c>
    </row>
    <row r="181" spans="1:7">
      <c r="A181" s="9">
        <f>'(1)'!A181</f>
        <v>42548</v>
      </c>
      <c r="B181">
        <v>10.93</v>
      </c>
      <c r="C181">
        <v>11.09</v>
      </c>
      <c r="D181">
        <v>10.93</v>
      </c>
      <c r="E181">
        <v>10.95</v>
      </c>
      <c r="F181" s="12">
        <v>0</v>
      </c>
      <c r="G181" s="12">
        <v>7101268.5</v>
      </c>
    </row>
    <row r="182" spans="1:7">
      <c r="A182" s="9">
        <f>'(1)'!A182</f>
        <v>42549</v>
      </c>
      <c r="B182">
        <v>10.95</v>
      </c>
      <c r="C182">
        <v>10.95</v>
      </c>
      <c r="D182">
        <v>10.79</v>
      </c>
      <c r="E182">
        <v>10.79</v>
      </c>
      <c r="F182" s="12">
        <v>0</v>
      </c>
      <c r="G182" s="12">
        <v>7149788</v>
      </c>
    </row>
    <row r="183" spans="1:7">
      <c r="A183" s="9">
        <f>'(1)'!A183</f>
        <v>42550</v>
      </c>
      <c r="B183">
        <v>10.79</v>
      </c>
      <c r="C183">
        <v>10.92</v>
      </c>
      <c r="D183">
        <v>10.53</v>
      </c>
      <c r="E183">
        <v>10.56</v>
      </c>
      <c r="F183" s="12">
        <v>0</v>
      </c>
      <c r="G183" s="12">
        <v>7269557</v>
      </c>
    </row>
    <row r="184" spans="1:7">
      <c r="A184" s="9">
        <f>'(1)'!A184</f>
        <v>42551</v>
      </c>
      <c r="B184">
        <v>10.56</v>
      </c>
      <c r="C184">
        <v>10.59</v>
      </c>
      <c r="D184">
        <v>10.5</v>
      </c>
      <c r="E184">
        <v>10.59</v>
      </c>
      <c r="F184" s="12">
        <v>0</v>
      </c>
      <c r="G184" s="12">
        <v>7304640.5</v>
      </c>
    </row>
    <row r="185" spans="1:7">
      <c r="A185" s="9">
        <f>'(1)'!A185</f>
        <v>42552</v>
      </c>
      <c r="B185">
        <v>10.59</v>
      </c>
      <c r="C185">
        <v>10.68</v>
      </c>
      <c r="D185">
        <v>10.59</v>
      </c>
      <c r="E185">
        <v>10.68</v>
      </c>
      <c r="F185" s="12">
        <v>0</v>
      </c>
      <c r="G185" s="12">
        <v>7343686</v>
      </c>
    </row>
    <row r="186" spans="1:7">
      <c r="A186" s="9">
        <f>'(1)'!A186</f>
        <v>42556</v>
      </c>
      <c r="B186">
        <v>10.68</v>
      </c>
      <c r="C186">
        <v>10.68</v>
      </c>
      <c r="D186">
        <v>9.8800000000000008</v>
      </c>
      <c r="E186">
        <v>9.8800000000000008</v>
      </c>
      <c r="F186" s="12">
        <v>0</v>
      </c>
      <c r="G186" s="12">
        <v>7400585</v>
      </c>
    </row>
    <row r="187" spans="1:7">
      <c r="A187" s="9">
        <f>'(1)'!A187</f>
        <v>42557</v>
      </c>
      <c r="B187">
        <v>9.8800000000000008</v>
      </c>
      <c r="C187">
        <v>11.21</v>
      </c>
      <c r="D187">
        <v>9.8800000000000008</v>
      </c>
      <c r="E187">
        <v>11.2</v>
      </c>
      <c r="F187" s="12">
        <v>0</v>
      </c>
      <c r="G187" s="12">
        <v>7142189.5</v>
      </c>
    </row>
    <row r="188" spans="1:7">
      <c r="A188" s="9">
        <f>'(1)'!A188</f>
        <v>42558</v>
      </c>
      <c r="B188">
        <v>11.2</v>
      </c>
      <c r="C188">
        <v>11.5</v>
      </c>
      <c r="D188">
        <v>11.2</v>
      </c>
      <c r="E188">
        <v>11.48</v>
      </c>
      <c r="F188" s="12">
        <v>0</v>
      </c>
      <c r="G188" s="12">
        <v>7060338.5</v>
      </c>
    </row>
    <row r="189" spans="1:7">
      <c r="A189" s="9">
        <f>'(1)'!A189</f>
        <v>42559</v>
      </c>
      <c r="B189">
        <v>11.48</v>
      </c>
      <c r="C189">
        <v>11.5</v>
      </c>
      <c r="D189">
        <v>10.73</v>
      </c>
      <c r="E189">
        <v>10.74</v>
      </c>
      <c r="F189" s="12">
        <v>0</v>
      </c>
      <c r="G189" s="12">
        <v>7161565.5</v>
      </c>
    </row>
    <row r="190" spans="1:7">
      <c r="A190" s="9">
        <f>'(1)'!A190</f>
        <v>42562</v>
      </c>
      <c r="B190">
        <v>10.74</v>
      </c>
      <c r="C190">
        <v>10.74</v>
      </c>
      <c r="D190">
        <v>10.29</v>
      </c>
      <c r="E190">
        <v>10.29</v>
      </c>
      <c r="F190" s="12">
        <v>0</v>
      </c>
      <c r="G190" s="12">
        <v>7298902</v>
      </c>
    </row>
    <row r="191" spans="1:7">
      <c r="A191" s="9">
        <f>'(1)'!A191</f>
        <v>42563</v>
      </c>
      <c r="B191">
        <v>10.29</v>
      </c>
      <c r="C191">
        <v>10.4</v>
      </c>
      <c r="D191">
        <v>10.29</v>
      </c>
      <c r="E191">
        <v>10.35</v>
      </c>
      <c r="F191" s="12">
        <v>0</v>
      </c>
      <c r="G191" s="12">
        <v>7397395</v>
      </c>
    </row>
    <row r="192" spans="1:7">
      <c r="A192" s="9">
        <f>'(1)'!A192</f>
        <v>42564</v>
      </c>
      <c r="B192">
        <v>10.35</v>
      </c>
      <c r="C192">
        <v>10.37</v>
      </c>
      <c r="D192">
        <v>10.11</v>
      </c>
      <c r="E192">
        <v>10.11</v>
      </c>
      <c r="F192" s="12">
        <v>0</v>
      </c>
      <c r="G192" s="12">
        <v>7431896</v>
      </c>
    </row>
    <row r="193" spans="1:7">
      <c r="A193" s="9">
        <f>'(1)'!A193</f>
        <v>42565</v>
      </c>
      <c r="B193">
        <v>10.11</v>
      </c>
      <c r="C193">
        <v>10.210000000000001</v>
      </c>
      <c r="D193">
        <v>10.09</v>
      </c>
      <c r="E193">
        <v>10.11</v>
      </c>
      <c r="F193" s="12">
        <v>0</v>
      </c>
      <c r="G193" s="12">
        <v>7472005.5</v>
      </c>
    </row>
    <row r="194" spans="1:7">
      <c r="A194" s="9">
        <f>'(1)'!A194</f>
        <v>42566</v>
      </c>
      <c r="B194">
        <v>10.11</v>
      </c>
      <c r="C194">
        <v>10.17</v>
      </c>
      <c r="D194">
        <v>10.11</v>
      </c>
      <c r="E194">
        <v>10.17</v>
      </c>
      <c r="F194" s="12">
        <v>0</v>
      </c>
      <c r="G194" s="12">
        <v>7372529.5</v>
      </c>
    </row>
    <row r="195" spans="1:7">
      <c r="A195" s="9">
        <f>'(1)'!A195</f>
        <v>42569</v>
      </c>
      <c r="B195">
        <v>10.17</v>
      </c>
      <c r="C195">
        <v>10.29</v>
      </c>
      <c r="D195">
        <v>10.17</v>
      </c>
      <c r="E195">
        <v>10.24</v>
      </c>
      <c r="F195" s="12">
        <v>0</v>
      </c>
      <c r="G195" s="12">
        <v>7294652.5</v>
      </c>
    </row>
    <row r="196" spans="1:7">
      <c r="A196" s="9">
        <f>'(1)'!A196</f>
        <v>42570</v>
      </c>
      <c r="B196">
        <v>10.24</v>
      </c>
      <c r="C196">
        <v>10.24</v>
      </c>
      <c r="D196">
        <v>10.14</v>
      </c>
      <c r="E196">
        <v>10.14</v>
      </c>
      <c r="F196" s="12">
        <v>0</v>
      </c>
      <c r="G196" s="12">
        <v>7328710.5</v>
      </c>
    </row>
    <row r="197" spans="1:7">
      <c r="A197" s="9">
        <f>'(1)'!A197</f>
        <v>42571</v>
      </c>
      <c r="B197">
        <v>10.14</v>
      </c>
      <c r="C197">
        <v>10.14</v>
      </c>
      <c r="D197">
        <v>10.07</v>
      </c>
      <c r="E197">
        <v>10.07</v>
      </c>
      <c r="F197" s="12">
        <v>0</v>
      </c>
      <c r="G197" s="12">
        <v>7376647.5</v>
      </c>
    </row>
    <row r="198" spans="1:7">
      <c r="A198" s="9">
        <f>'(1)'!A198</f>
        <v>42572</v>
      </c>
      <c r="B198">
        <v>10.07</v>
      </c>
      <c r="C198">
        <v>10.17</v>
      </c>
      <c r="D198">
        <v>9.99</v>
      </c>
      <c r="E198">
        <v>9.99</v>
      </c>
      <c r="F198" s="12">
        <v>0</v>
      </c>
      <c r="G198" s="12">
        <v>7491572.5</v>
      </c>
    </row>
    <row r="199" spans="1:7">
      <c r="A199" s="9">
        <f>'(1)'!A199</f>
        <v>42573</v>
      </c>
      <c r="B199">
        <v>9.99</v>
      </c>
      <c r="C199">
        <v>9.99</v>
      </c>
      <c r="D199">
        <v>9.89</v>
      </c>
      <c r="E199">
        <v>9.92</v>
      </c>
      <c r="F199" s="12">
        <v>0</v>
      </c>
      <c r="G199" s="12">
        <v>7576799</v>
      </c>
    </row>
    <row r="200" spans="1:7">
      <c r="A200" s="9">
        <f>'(1)'!A200</f>
        <v>42576</v>
      </c>
      <c r="B200">
        <v>9.92</v>
      </c>
      <c r="C200">
        <v>9.93</v>
      </c>
      <c r="D200">
        <v>9.89</v>
      </c>
      <c r="E200">
        <v>9.93</v>
      </c>
      <c r="F200" s="12">
        <v>0</v>
      </c>
      <c r="G200" s="12">
        <v>7590355.5</v>
      </c>
    </row>
    <row r="201" spans="1:7">
      <c r="A201" s="9">
        <f>'(1)'!A201</f>
        <v>42577</v>
      </c>
      <c r="B201">
        <v>9.93</v>
      </c>
      <c r="C201">
        <v>9.93</v>
      </c>
      <c r="D201">
        <v>9.74</v>
      </c>
      <c r="E201">
        <v>9.74</v>
      </c>
      <c r="F201" s="12">
        <v>0</v>
      </c>
      <c r="G201" s="12">
        <v>7681593</v>
      </c>
    </row>
    <row r="202" spans="1:7">
      <c r="A202" s="9">
        <f>'(1)'!A202</f>
        <v>42578</v>
      </c>
      <c r="B202">
        <v>9.74</v>
      </c>
      <c r="C202">
        <v>9.74</v>
      </c>
      <c r="D202">
        <v>9.69</v>
      </c>
      <c r="E202">
        <v>9.69</v>
      </c>
      <c r="F202" s="12">
        <v>0</v>
      </c>
      <c r="G202" s="12">
        <v>7676189</v>
      </c>
    </row>
    <row r="203" spans="1:7">
      <c r="A203" s="9">
        <f>'(1)'!A203</f>
        <v>42579</v>
      </c>
      <c r="B203">
        <v>9.69</v>
      </c>
      <c r="C203">
        <v>9.9</v>
      </c>
      <c r="D203">
        <v>9.69</v>
      </c>
      <c r="E203">
        <v>9.8800000000000008</v>
      </c>
      <c r="F203" s="12">
        <v>0</v>
      </c>
      <c r="G203" s="12">
        <v>7699223.5</v>
      </c>
    </row>
    <row r="204" spans="1:7">
      <c r="A204" s="9">
        <f>'(1)'!A204</f>
        <v>42580</v>
      </c>
      <c r="B204">
        <v>9.8800000000000008</v>
      </c>
      <c r="C204">
        <v>10.039999999999999</v>
      </c>
      <c r="D204">
        <v>9.8800000000000008</v>
      </c>
      <c r="E204">
        <v>10.01</v>
      </c>
      <c r="F204" s="12">
        <v>0</v>
      </c>
      <c r="G204" s="12">
        <v>7664779</v>
      </c>
    </row>
    <row r="205" spans="1:7">
      <c r="A205" s="9">
        <f>'(1)'!A205</f>
        <v>42583</v>
      </c>
      <c r="B205">
        <v>10.01</v>
      </c>
      <c r="C205">
        <v>10.1</v>
      </c>
      <c r="D205">
        <v>10.01</v>
      </c>
      <c r="E205">
        <v>10.1</v>
      </c>
      <c r="F205" s="12">
        <v>0</v>
      </c>
      <c r="G205" s="12">
        <v>7684148.5</v>
      </c>
    </row>
    <row r="206" spans="1:7">
      <c r="A206" s="9">
        <f>'(1)'!A206</f>
        <v>42584</v>
      </c>
      <c r="B206">
        <v>10.1</v>
      </c>
      <c r="C206">
        <v>10.17</v>
      </c>
      <c r="D206">
        <v>10.09</v>
      </c>
      <c r="E206">
        <v>10.09</v>
      </c>
      <c r="F206" s="12">
        <v>0</v>
      </c>
      <c r="G206" s="12">
        <v>7691668.5</v>
      </c>
    </row>
    <row r="207" spans="1:7">
      <c r="A207" s="9">
        <f>'(1)'!A207</f>
        <v>42585</v>
      </c>
      <c r="B207">
        <v>10.09</v>
      </c>
      <c r="C207">
        <v>10.09</v>
      </c>
      <c r="D207">
        <v>9.93</v>
      </c>
      <c r="E207">
        <v>9.93</v>
      </c>
      <c r="F207" s="12">
        <v>0</v>
      </c>
      <c r="G207" s="12">
        <v>7677856.5</v>
      </c>
    </row>
    <row r="208" spans="1:7">
      <c r="A208" s="9">
        <f>'(1)'!A208</f>
        <v>42586</v>
      </c>
      <c r="B208">
        <v>9.93</v>
      </c>
      <c r="C208">
        <v>10.06</v>
      </c>
      <c r="D208">
        <v>9.93</v>
      </c>
      <c r="E208">
        <v>10.01</v>
      </c>
      <c r="F208" s="12">
        <v>0</v>
      </c>
      <c r="G208" s="12">
        <v>7678023.5</v>
      </c>
    </row>
    <row r="209" spans="1:7">
      <c r="A209" s="9">
        <f>'(1)'!A209</f>
        <v>42587</v>
      </c>
      <c r="B209">
        <v>10.01</v>
      </c>
      <c r="C209">
        <v>10.08</v>
      </c>
      <c r="D209">
        <v>10.01</v>
      </c>
      <c r="E209">
        <v>10.07</v>
      </c>
      <c r="F209" s="12">
        <v>0</v>
      </c>
      <c r="G209" s="12">
        <v>7691866</v>
      </c>
    </row>
    <row r="210" spans="1:7">
      <c r="A210" s="9">
        <f>'(1)'!A210</f>
        <v>42590</v>
      </c>
      <c r="B210">
        <v>10.07</v>
      </c>
      <c r="C210">
        <v>10.07</v>
      </c>
      <c r="D210">
        <v>9.84</v>
      </c>
      <c r="E210">
        <v>9.85</v>
      </c>
      <c r="F210" s="12">
        <v>0</v>
      </c>
      <c r="G210" s="12">
        <v>7710618.5</v>
      </c>
    </row>
    <row r="211" spans="1:7">
      <c r="A211" s="9">
        <f>'(1)'!A211</f>
        <v>42591</v>
      </c>
      <c r="B211">
        <v>9.85</v>
      </c>
      <c r="C211">
        <v>9.85</v>
      </c>
      <c r="D211">
        <v>9.6999999999999993</v>
      </c>
      <c r="E211">
        <v>9.6999999999999993</v>
      </c>
      <c r="F211" s="12">
        <v>0</v>
      </c>
      <c r="G211" s="12">
        <v>7733125.5</v>
      </c>
    </row>
    <row r="212" spans="1:7">
      <c r="A212" s="9">
        <f>'(1)'!A212</f>
        <v>42592</v>
      </c>
      <c r="B212">
        <v>9.6999999999999993</v>
      </c>
      <c r="C212">
        <v>9.6999999999999993</v>
      </c>
      <c r="D212">
        <v>9.43</v>
      </c>
      <c r="E212">
        <v>9.43</v>
      </c>
      <c r="F212" s="12">
        <v>0</v>
      </c>
      <c r="G212" s="12">
        <v>7713803.5</v>
      </c>
    </row>
    <row r="213" spans="1:7">
      <c r="A213" s="9">
        <f>'(1)'!A213</f>
        <v>42593</v>
      </c>
      <c r="B213">
        <v>9.43</v>
      </c>
      <c r="C213">
        <v>9.58</v>
      </c>
      <c r="D213">
        <v>9.43</v>
      </c>
      <c r="E213">
        <v>9.49</v>
      </c>
      <c r="F213" s="12">
        <v>0</v>
      </c>
      <c r="G213" s="12">
        <v>7781411</v>
      </c>
    </row>
    <row r="214" spans="1:7">
      <c r="A214" s="9">
        <f>'(1)'!A214</f>
        <v>42594</v>
      </c>
      <c r="B214">
        <v>9.49</v>
      </c>
      <c r="C214">
        <v>9.61</v>
      </c>
      <c r="D214">
        <v>9.4600000000000009</v>
      </c>
      <c r="E214">
        <v>9.61</v>
      </c>
      <c r="F214" s="12">
        <v>0</v>
      </c>
      <c r="G214" s="12">
        <v>7732041</v>
      </c>
    </row>
    <row r="215" spans="1:7">
      <c r="A215" s="9">
        <f>'(1)'!A215</f>
        <v>42597</v>
      </c>
      <c r="B215">
        <v>9.61</v>
      </c>
      <c r="C215">
        <v>9.7100000000000009</v>
      </c>
      <c r="D215">
        <v>9.61</v>
      </c>
      <c r="E215">
        <v>9.7100000000000009</v>
      </c>
      <c r="F215" s="12">
        <v>0</v>
      </c>
      <c r="G215" s="12">
        <v>7674576.5</v>
      </c>
    </row>
    <row r="216" spans="1:7">
      <c r="A216" s="9">
        <f>'(1)'!A216</f>
        <v>42598</v>
      </c>
      <c r="B216">
        <v>9.7100000000000009</v>
      </c>
      <c r="C216">
        <v>9.7100000000000009</v>
      </c>
      <c r="D216">
        <v>9.61</v>
      </c>
      <c r="E216">
        <v>9.61</v>
      </c>
      <c r="F216" s="12">
        <v>0</v>
      </c>
      <c r="G216" s="12">
        <v>7741209</v>
      </c>
    </row>
    <row r="217" spans="1:7">
      <c r="A217" s="9">
        <f>'(1)'!A217</f>
        <v>42599</v>
      </c>
      <c r="B217">
        <v>9.61</v>
      </c>
      <c r="C217">
        <v>9.61</v>
      </c>
      <c r="D217">
        <v>9.48</v>
      </c>
      <c r="E217">
        <v>9.48</v>
      </c>
      <c r="F217" s="12">
        <v>0</v>
      </c>
      <c r="G217" s="12">
        <v>7799970.5</v>
      </c>
    </row>
    <row r="218" spans="1:7">
      <c r="A218" s="9">
        <f>'(1)'!A218</f>
        <v>42600</v>
      </c>
      <c r="B218">
        <v>9.48</v>
      </c>
      <c r="C218">
        <v>9.98</v>
      </c>
      <c r="D218">
        <v>9.48</v>
      </c>
      <c r="E218">
        <v>9.98</v>
      </c>
      <c r="F218" s="12">
        <v>0</v>
      </c>
      <c r="G218" s="12">
        <v>7894319</v>
      </c>
    </row>
    <row r="219" spans="1:7">
      <c r="A219" s="9">
        <f>'(1)'!A219</f>
        <v>42601</v>
      </c>
      <c r="B219">
        <v>9.98</v>
      </c>
      <c r="C219">
        <v>10.01</v>
      </c>
      <c r="D219">
        <v>9.98</v>
      </c>
      <c r="E219">
        <v>10.01</v>
      </c>
      <c r="F219" s="12">
        <v>0</v>
      </c>
      <c r="G219" s="12">
        <v>7933392.5</v>
      </c>
    </row>
    <row r="220" spans="1:7">
      <c r="A220" s="9">
        <f>'(1)'!A220</f>
        <v>42604</v>
      </c>
      <c r="B220">
        <v>10.01</v>
      </c>
      <c r="C220">
        <v>10.07</v>
      </c>
      <c r="D220">
        <v>10.01</v>
      </c>
      <c r="E220">
        <v>10.07</v>
      </c>
      <c r="F220" s="12">
        <v>0</v>
      </c>
      <c r="G220" s="12">
        <v>7944570.5</v>
      </c>
    </row>
    <row r="221" spans="1:7">
      <c r="A221" s="9">
        <f>'(1)'!A221</f>
        <v>42605</v>
      </c>
      <c r="B221">
        <v>10.07</v>
      </c>
      <c r="C221">
        <v>10.15</v>
      </c>
      <c r="D221">
        <v>10.07</v>
      </c>
      <c r="E221">
        <v>10.11</v>
      </c>
      <c r="F221" s="12">
        <v>0</v>
      </c>
      <c r="G221" s="12">
        <v>7994410</v>
      </c>
    </row>
    <row r="222" spans="1:7">
      <c r="A222" s="9">
        <f>'(1)'!A222</f>
        <v>42606</v>
      </c>
      <c r="B222">
        <v>10.11</v>
      </c>
      <c r="C222">
        <v>10.119999999999999</v>
      </c>
      <c r="D222">
        <v>10.08</v>
      </c>
      <c r="E222">
        <v>10.08</v>
      </c>
      <c r="F222" s="12">
        <v>0</v>
      </c>
      <c r="G222" s="12">
        <v>8013909</v>
      </c>
    </row>
    <row r="223" spans="1:7">
      <c r="A223" s="9">
        <f>'(1)'!A223</f>
        <v>42607</v>
      </c>
      <c r="B223">
        <v>10.08</v>
      </c>
      <c r="C223">
        <v>10.19</v>
      </c>
      <c r="D223">
        <v>9.9700000000000006</v>
      </c>
      <c r="E223">
        <v>10</v>
      </c>
      <c r="F223" s="12">
        <v>0</v>
      </c>
      <c r="G223" s="12">
        <v>8070363.5</v>
      </c>
    </row>
    <row r="224" spans="1:7">
      <c r="A224" s="9">
        <f>'(1)'!A224</f>
        <v>42608</v>
      </c>
      <c r="B224">
        <v>10</v>
      </c>
      <c r="C224">
        <v>10</v>
      </c>
      <c r="D224">
        <v>9.8000000000000007</v>
      </c>
      <c r="E224">
        <v>9.83</v>
      </c>
      <c r="F224" s="12">
        <v>0</v>
      </c>
      <c r="G224" s="12">
        <v>8069760.5</v>
      </c>
    </row>
    <row r="225" spans="1:7">
      <c r="A225" s="9">
        <f>'(1)'!A225</f>
        <v>42611</v>
      </c>
      <c r="B225">
        <v>9.83</v>
      </c>
      <c r="C225">
        <v>9.9600000000000009</v>
      </c>
      <c r="D225">
        <v>9.83</v>
      </c>
      <c r="E225">
        <v>9.9600000000000009</v>
      </c>
      <c r="F225" s="12">
        <v>0</v>
      </c>
      <c r="G225" s="12">
        <v>8005120</v>
      </c>
    </row>
    <row r="226" spans="1:7">
      <c r="A226" s="9">
        <f>'(1)'!A226</f>
        <v>42612</v>
      </c>
      <c r="B226">
        <v>9.9600000000000009</v>
      </c>
      <c r="C226">
        <v>9.9600000000000009</v>
      </c>
      <c r="D226">
        <v>9.85</v>
      </c>
      <c r="E226">
        <v>9.85</v>
      </c>
      <c r="F226" s="12">
        <v>0</v>
      </c>
      <c r="G226" s="12">
        <v>8069851.5</v>
      </c>
    </row>
    <row r="227" spans="1:7">
      <c r="A227" s="9">
        <f>'(1)'!A227</f>
        <v>42613</v>
      </c>
      <c r="B227">
        <v>9.85</v>
      </c>
      <c r="C227">
        <v>9.98</v>
      </c>
      <c r="D227">
        <v>9.85</v>
      </c>
      <c r="E227">
        <v>9.94</v>
      </c>
      <c r="F227" s="12">
        <v>0</v>
      </c>
      <c r="G227" s="12">
        <v>8026795</v>
      </c>
    </row>
    <row r="228" spans="1:7">
      <c r="A228" s="9">
        <f>'(1)'!A228</f>
        <v>42614</v>
      </c>
      <c r="B228">
        <v>9.94</v>
      </c>
      <c r="C228">
        <v>10.09</v>
      </c>
      <c r="D228">
        <v>9.94</v>
      </c>
      <c r="E228">
        <v>10.039999999999999</v>
      </c>
      <c r="F228" s="12">
        <v>0</v>
      </c>
      <c r="G228" s="12">
        <v>7980016</v>
      </c>
    </row>
    <row r="229" spans="1:7">
      <c r="A229" s="9">
        <f>'(1)'!A229</f>
        <v>42615</v>
      </c>
      <c r="B229">
        <v>10.039999999999999</v>
      </c>
      <c r="C229">
        <v>10.09</v>
      </c>
      <c r="D229">
        <v>10.01</v>
      </c>
      <c r="E229">
        <v>10.09</v>
      </c>
      <c r="F229" s="12">
        <v>0</v>
      </c>
      <c r="G229" s="12">
        <v>7973039.5</v>
      </c>
    </row>
    <row r="230" spans="1:7">
      <c r="A230" s="9">
        <f>'(1)'!A230</f>
        <v>42619</v>
      </c>
      <c r="B230">
        <v>10.09</v>
      </c>
      <c r="C230">
        <v>10.3</v>
      </c>
      <c r="D230">
        <v>10.09</v>
      </c>
      <c r="E230">
        <v>10.24</v>
      </c>
      <c r="F230" s="12">
        <v>0</v>
      </c>
      <c r="G230" s="12">
        <v>7922733</v>
      </c>
    </row>
    <row r="231" spans="1:7">
      <c r="A231" s="9">
        <f>'(1)'!A231</f>
        <v>42620</v>
      </c>
      <c r="B231">
        <v>10.24</v>
      </c>
      <c r="C231">
        <v>10.24</v>
      </c>
      <c r="D231">
        <v>10.029999999999999</v>
      </c>
      <c r="E231">
        <v>10.029999999999999</v>
      </c>
      <c r="F231" s="12">
        <v>0</v>
      </c>
      <c r="G231" s="12">
        <v>7931170</v>
      </c>
    </row>
    <row r="232" spans="1:7">
      <c r="A232" s="9">
        <f>'(1)'!A232</f>
        <v>42621</v>
      </c>
      <c r="B232">
        <v>10.029999999999999</v>
      </c>
      <c r="C232">
        <v>10.09</v>
      </c>
      <c r="D232">
        <v>10.01</v>
      </c>
      <c r="E232">
        <v>10.09</v>
      </c>
      <c r="F232" s="12">
        <v>0</v>
      </c>
      <c r="G232" s="12">
        <v>7931712.5</v>
      </c>
    </row>
    <row r="233" spans="1:7">
      <c r="A233" s="9">
        <f>'(1)'!A233</f>
        <v>42622</v>
      </c>
      <c r="B233">
        <v>10.09</v>
      </c>
      <c r="C233">
        <v>10.19</v>
      </c>
      <c r="D233">
        <v>10.09</v>
      </c>
      <c r="E233">
        <v>10.18</v>
      </c>
      <c r="F233" s="12">
        <v>0</v>
      </c>
      <c r="G233" s="12">
        <v>7915874.5</v>
      </c>
    </row>
    <row r="234" spans="1:7">
      <c r="A234" s="9">
        <f>'(1)'!A234</f>
        <v>42625</v>
      </c>
      <c r="B234">
        <v>10.18</v>
      </c>
      <c r="C234">
        <v>10.220000000000001</v>
      </c>
      <c r="D234">
        <v>10.16</v>
      </c>
      <c r="E234">
        <v>10.220000000000001</v>
      </c>
      <c r="F234" s="12">
        <v>0</v>
      </c>
      <c r="G234" s="12">
        <v>7932718.5</v>
      </c>
    </row>
    <row r="235" spans="1:7">
      <c r="A235" s="9">
        <f>'(1)'!A235</f>
        <v>42626</v>
      </c>
      <c r="B235">
        <v>10.220000000000001</v>
      </c>
      <c r="C235">
        <v>10.220000000000001</v>
      </c>
      <c r="D235">
        <v>10.11</v>
      </c>
      <c r="E235">
        <v>10.17</v>
      </c>
      <c r="F235" s="12">
        <v>0</v>
      </c>
      <c r="G235" s="12">
        <v>7891384.5</v>
      </c>
    </row>
    <row r="236" spans="1:7">
      <c r="A236" s="9">
        <f>'(1)'!A236</f>
        <v>42627</v>
      </c>
      <c r="B236">
        <v>10.17</v>
      </c>
      <c r="C236">
        <v>10.17</v>
      </c>
      <c r="D236">
        <v>9.9600000000000009</v>
      </c>
      <c r="E236">
        <v>9.9600000000000009</v>
      </c>
      <c r="F236" s="12">
        <v>0</v>
      </c>
      <c r="G236" s="12">
        <v>7881115</v>
      </c>
    </row>
    <row r="237" spans="1:7">
      <c r="A237" s="9">
        <f>'(1)'!A237</f>
        <v>42628</v>
      </c>
      <c r="B237">
        <v>9.9600000000000009</v>
      </c>
      <c r="C237">
        <v>9.9600000000000009</v>
      </c>
      <c r="D237">
        <v>9.77</v>
      </c>
      <c r="E237">
        <v>9.77</v>
      </c>
      <c r="F237" s="12">
        <v>0</v>
      </c>
      <c r="G237" s="12">
        <v>7951419.5</v>
      </c>
    </row>
    <row r="238" spans="1:7">
      <c r="A238" s="9">
        <f>'(1)'!A238</f>
        <v>42629</v>
      </c>
      <c r="B238">
        <v>9.77</v>
      </c>
      <c r="C238">
        <v>9.86</v>
      </c>
      <c r="D238">
        <v>9.6999999999999993</v>
      </c>
      <c r="E238">
        <v>9.73</v>
      </c>
      <c r="F238" s="12">
        <v>0</v>
      </c>
      <c r="G238" s="12">
        <v>8020495</v>
      </c>
    </row>
    <row r="239" spans="1:7">
      <c r="A239" s="9">
        <f>'(1)'!A239</f>
        <v>42632</v>
      </c>
      <c r="B239">
        <v>9.73</v>
      </c>
      <c r="C239">
        <v>9.73</v>
      </c>
      <c r="D239">
        <v>9.5299999999999994</v>
      </c>
      <c r="E239">
        <v>9.5500000000000007</v>
      </c>
      <c r="F239" s="12">
        <v>0</v>
      </c>
      <c r="G239" s="12">
        <v>8151386.5</v>
      </c>
    </row>
    <row r="240" spans="1:7">
      <c r="A240" s="9">
        <f>'(1)'!A240</f>
        <v>42633</v>
      </c>
      <c r="B240">
        <v>9.5500000000000007</v>
      </c>
      <c r="C240">
        <v>9.56</v>
      </c>
      <c r="D240">
        <v>9.5299999999999994</v>
      </c>
      <c r="E240">
        <v>9.56</v>
      </c>
      <c r="F240" s="12">
        <v>0</v>
      </c>
      <c r="G240" s="12">
        <v>8138138</v>
      </c>
    </row>
    <row r="241" spans="1:7">
      <c r="A241" s="9">
        <f>'(1)'!A241</f>
        <v>42634</v>
      </c>
      <c r="B241">
        <v>9.56</v>
      </c>
      <c r="C241">
        <v>9.6</v>
      </c>
      <c r="D241">
        <v>9.56</v>
      </c>
      <c r="E241">
        <v>9.6</v>
      </c>
      <c r="F241" s="12">
        <v>0</v>
      </c>
      <c r="G241" s="12">
        <v>8130074.5</v>
      </c>
    </row>
    <row r="242" spans="1:7">
      <c r="A242" s="9">
        <f>'(1)'!A242</f>
        <v>42635</v>
      </c>
      <c r="B242">
        <v>9.6</v>
      </c>
      <c r="C242">
        <v>10.07</v>
      </c>
      <c r="D242">
        <v>9.6</v>
      </c>
      <c r="E242">
        <v>10.07</v>
      </c>
      <c r="F242" s="12">
        <v>0</v>
      </c>
      <c r="G242" s="12">
        <v>7991053.5</v>
      </c>
    </row>
    <row r="243" spans="1:7">
      <c r="A243" s="9">
        <f>'(1)'!A243</f>
        <v>42636</v>
      </c>
      <c r="B243">
        <v>10.07</v>
      </c>
      <c r="C243">
        <v>10.44</v>
      </c>
      <c r="D243">
        <v>10.07</v>
      </c>
      <c r="E243">
        <v>10.41</v>
      </c>
      <c r="F243" s="12">
        <v>0</v>
      </c>
      <c r="G243" s="12">
        <v>7859384.5</v>
      </c>
    </row>
    <row r="244" spans="1:7">
      <c r="A244" s="9">
        <f>'(1)'!A244</f>
        <v>42639</v>
      </c>
      <c r="B244">
        <v>10.41</v>
      </c>
      <c r="C244">
        <v>10.66</v>
      </c>
      <c r="D244">
        <v>10.41</v>
      </c>
      <c r="E244">
        <v>10.62</v>
      </c>
      <c r="F244" s="12">
        <v>0</v>
      </c>
      <c r="G244" s="12">
        <v>7803158.5</v>
      </c>
    </row>
    <row r="245" spans="1:7">
      <c r="A245" s="9">
        <f>'(1)'!A245</f>
        <v>42640</v>
      </c>
      <c r="B245">
        <v>10.62</v>
      </c>
      <c r="C245">
        <v>10.91</v>
      </c>
      <c r="D245">
        <v>10.62</v>
      </c>
      <c r="E245">
        <v>10.88</v>
      </c>
      <c r="F245" s="12">
        <v>0</v>
      </c>
      <c r="G245" s="12">
        <v>7809718.5</v>
      </c>
    </row>
    <row r="246" spans="1:7">
      <c r="A246" s="9">
        <f>'(1)'!A246</f>
        <v>42641</v>
      </c>
      <c r="B246">
        <v>10.88</v>
      </c>
      <c r="C246">
        <v>10.96</v>
      </c>
      <c r="D246">
        <v>10.84</v>
      </c>
      <c r="E246">
        <v>10.84</v>
      </c>
      <c r="F246" s="12">
        <v>0</v>
      </c>
      <c r="G246" s="12">
        <v>7841490.5</v>
      </c>
    </row>
    <row r="247" spans="1:7">
      <c r="A247" s="9">
        <f>'(1)'!A247</f>
        <v>42642</v>
      </c>
      <c r="B247">
        <v>10.84</v>
      </c>
      <c r="C247">
        <v>10.98</v>
      </c>
      <c r="D247">
        <v>10.8</v>
      </c>
      <c r="E247">
        <v>10.88</v>
      </c>
      <c r="F247" s="12">
        <v>0</v>
      </c>
      <c r="G247" s="12">
        <v>7813959</v>
      </c>
    </row>
    <row r="248" spans="1:7">
      <c r="A248" s="9">
        <f>'(1)'!A248</f>
        <v>42643</v>
      </c>
      <c r="B248">
        <v>10.88</v>
      </c>
      <c r="C248">
        <v>10.88</v>
      </c>
      <c r="D248">
        <v>10.65</v>
      </c>
      <c r="E248">
        <v>10.84</v>
      </c>
      <c r="F248" s="12">
        <v>0</v>
      </c>
      <c r="G248" s="12">
        <v>7910336.5</v>
      </c>
    </row>
    <row r="249" spans="1:7">
      <c r="A249" s="9">
        <f>'(1)'!A249</f>
        <v>42646</v>
      </c>
      <c r="B249">
        <v>10.84</v>
      </c>
      <c r="C249">
        <v>10.84</v>
      </c>
      <c r="D249">
        <v>10.59</v>
      </c>
      <c r="E249">
        <v>10.68</v>
      </c>
      <c r="F249" s="12">
        <v>0</v>
      </c>
      <c r="G249" s="12">
        <v>7915080</v>
      </c>
    </row>
    <row r="250" spans="1:7">
      <c r="A250" s="9">
        <f>'(1)'!A250</f>
        <v>42647</v>
      </c>
      <c r="B250">
        <v>10.68</v>
      </c>
      <c r="C250">
        <v>10.68</v>
      </c>
      <c r="D250">
        <v>10.35</v>
      </c>
      <c r="E250">
        <v>10.59</v>
      </c>
      <c r="F250" s="12">
        <v>0</v>
      </c>
      <c r="G250" s="12">
        <v>7988180</v>
      </c>
    </row>
    <row r="251" spans="1:7">
      <c r="A251" s="9">
        <f>'(1)'!A251</f>
        <v>42648</v>
      </c>
      <c r="B251">
        <v>10.59</v>
      </c>
      <c r="C251">
        <v>10.59</v>
      </c>
      <c r="D251">
        <v>10.35</v>
      </c>
      <c r="E251">
        <v>10.35</v>
      </c>
      <c r="F251" s="12">
        <v>0</v>
      </c>
      <c r="G251" s="12">
        <v>8108931.5</v>
      </c>
    </row>
    <row r="252" spans="1:7">
      <c r="A252" s="9">
        <f>'(1)'!A252</f>
        <v>42649</v>
      </c>
      <c r="B252">
        <v>10.35</v>
      </c>
      <c r="C252">
        <v>10.4</v>
      </c>
      <c r="D252">
        <v>10.4</v>
      </c>
      <c r="E252">
        <v>10.4</v>
      </c>
      <c r="F252" s="12">
        <v>0</v>
      </c>
      <c r="G252" s="12">
        <v>8069478</v>
      </c>
    </row>
    <row r="253" spans="1:7">
      <c r="A253" s="9">
        <f>'(1)'!A253</f>
        <v>42650</v>
      </c>
      <c r="B253">
        <v>10.4</v>
      </c>
      <c r="C253">
        <v>10.53</v>
      </c>
      <c r="D253">
        <v>10.130000000000001</v>
      </c>
      <c r="E253">
        <v>10.4</v>
      </c>
      <c r="F253" s="12">
        <v>0</v>
      </c>
      <c r="G253" s="12">
        <v>7974964.5</v>
      </c>
    </row>
    <row r="254" spans="1:7">
      <c r="A254" s="9">
        <f>'(1)'!A254</f>
        <v>42653</v>
      </c>
      <c r="B254">
        <v>10.4</v>
      </c>
      <c r="C254">
        <v>10.4</v>
      </c>
      <c r="D254">
        <v>10.11</v>
      </c>
      <c r="E254">
        <v>10.15</v>
      </c>
      <c r="F254" s="12">
        <v>0</v>
      </c>
      <c r="G254" s="12">
        <v>8020280.5</v>
      </c>
    </row>
    <row r="255" spans="1:7">
      <c r="A255" s="9">
        <f>'(1)'!A255</f>
        <v>42654</v>
      </c>
      <c r="B255">
        <v>10.15</v>
      </c>
      <c r="C255">
        <v>10.15</v>
      </c>
      <c r="D255">
        <v>10.119999999999999</v>
      </c>
      <c r="E255">
        <v>10.119999999999999</v>
      </c>
      <c r="F255" s="12">
        <v>0</v>
      </c>
      <c r="G255" s="12">
        <v>8032862.5</v>
      </c>
    </row>
    <row r="256" spans="1:7">
      <c r="A256" s="9">
        <f>'(1)'!A256</f>
        <v>42655</v>
      </c>
      <c r="B256">
        <v>10.119999999999999</v>
      </c>
      <c r="C256">
        <v>10.42</v>
      </c>
      <c r="D256">
        <v>10.4</v>
      </c>
      <c r="E256">
        <v>10.4</v>
      </c>
      <c r="F256" s="12">
        <v>0</v>
      </c>
      <c r="G256" s="12">
        <v>8025426</v>
      </c>
    </row>
    <row r="257" spans="1:7">
      <c r="A257" s="9">
        <f>'(1)'!A257</f>
        <v>42656</v>
      </c>
      <c r="B257">
        <v>10.4</v>
      </c>
      <c r="C257">
        <v>10.46</v>
      </c>
      <c r="D257">
        <v>10.26</v>
      </c>
      <c r="E257">
        <v>10.46</v>
      </c>
      <c r="F257" s="12">
        <v>0</v>
      </c>
      <c r="G257" s="12">
        <v>7955569.5</v>
      </c>
    </row>
    <row r="258" spans="1:7">
      <c r="A258" s="9">
        <f>'(1)'!A258</f>
        <v>42657</v>
      </c>
      <c r="B258">
        <v>10.46</v>
      </c>
      <c r="C258">
        <v>10.48</v>
      </c>
      <c r="D258">
        <v>10.24</v>
      </c>
      <c r="E258">
        <v>10.28</v>
      </c>
      <c r="F258" s="12">
        <v>0</v>
      </c>
      <c r="G258" s="12">
        <v>8021621.5</v>
      </c>
    </row>
    <row r="259" spans="1:7">
      <c r="A259" s="9">
        <f>'(1)'!A259</f>
        <v>42660</v>
      </c>
      <c r="B259">
        <v>10.28</v>
      </c>
      <c r="C259">
        <v>10.33</v>
      </c>
      <c r="D259">
        <v>10.18</v>
      </c>
      <c r="E259">
        <v>10.33</v>
      </c>
      <c r="F259" s="12">
        <v>0</v>
      </c>
      <c r="G259" s="12">
        <v>8028328</v>
      </c>
    </row>
    <row r="260" spans="1:7">
      <c r="A260" s="9">
        <f>'(1)'!A260</f>
        <v>42661</v>
      </c>
      <c r="B260">
        <v>10.33</v>
      </c>
      <c r="C260">
        <v>10.33</v>
      </c>
      <c r="D260">
        <v>10.18</v>
      </c>
      <c r="E260">
        <v>10.18</v>
      </c>
      <c r="F260" s="12">
        <v>0</v>
      </c>
      <c r="G260" s="12">
        <v>8048806.5</v>
      </c>
    </row>
    <row r="261" spans="1:7">
      <c r="A261" s="9">
        <f>'(1)'!A261</f>
        <v>42662</v>
      </c>
      <c r="B261">
        <v>10.18</v>
      </c>
      <c r="C261">
        <v>10.24</v>
      </c>
      <c r="D261">
        <v>10.18</v>
      </c>
      <c r="E261">
        <v>10.210000000000001</v>
      </c>
      <c r="F261" s="12">
        <v>0</v>
      </c>
      <c r="G261" s="12">
        <v>8062227.5</v>
      </c>
    </row>
    <row r="262" spans="1:7">
      <c r="A262" s="9">
        <f>'(1)'!A262</f>
        <v>42663</v>
      </c>
      <c r="B262">
        <v>10.210000000000001</v>
      </c>
      <c r="C262">
        <v>10.210000000000001</v>
      </c>
      <c r="D262">
        <v>10.18</v>
      </c>
      <c r="E262">
        <v>10.199999999999999</v>
      </c>
      <c r="F262" s="12">
        <v>0</v>
      </c>
      <c r="G262" s="12">
        <v>8036382</v>
      </c>
    </row>
    <row r="263" spans="1:7">
      <c r="A263" s="9">
        <f>'(1)'!A263</f>
        <v>42664</v>
      </c>
      <c r="B263">
        <v>10.199999999999999</v>
      </c>
      <c r="C263">
        <v>10.31</v>
      </c>
      <c r="D263">
        <v>10.210000000000001</v>
      </c>
      <c r="E263">
        <v>10.210000000000001</v>
      </c>
      <c r="F263" s="12">
        <v>0</v>
      </c>
      <c r="G263" s="12">
        <v>8071477.5</v>
      </c>
    </row>
    <row r="264" spans="1:7">
      <c r="A264" s="9">
        <f>'(1)'!A264</f>
        <v>42667</v>
      </c>
      <c r="B264">
        <v>10.210000000000001</v>
      </c>
      <c r="C264">
        <v>10.42</v>
      </c>
      <c r="D264">
        <v>10.32</v>
      </c>
      <c r="E264">
        <v>10.42</v>
      </c>
      <c r="F264" s="12">
        <v>0</v>
      </c>
      <c r="G264" s="12">
        <v>7965336.5</v>
      </c>
    </row>
    <row r="265" spans="1:7">
      <c r="A265" s="9">
        <f>'(1)'!A265</f>
        <v>42668</v>
      </c>
      <c r="B265">
        <v>10.42</v>
      </c>
      <c r="C265">
        <v>10.42</v>
      </c>
      <c r="D265">
        <v>10.32</v>
      </c>
      <c r="E265">
        <v>10.32</v>
      </c>
      <c r="F265" s="12">
        <v>0</v>
      </c>
      <c r="G265" s="12">
        <v>7942207.5</v>
      </c>
    </row>
    <row r="266" spans="1:7">
      <c r="A266" s="9">
        <f>'(1)'!A266</f>
        <v>42669</v>
      </c>
      <c r="B266">
        <v>10.32</v>
      </c>
      <c r="C266">
        <v>10.41</v>
      </c>
      <c r="D266">
        <v>10.16</v>
      </c>
      <c r="E266">
        <v>10.35</v>
      </c>
      <c r="F266" s="12">
        <v>0</v>
      </c>
      <c r="G266" s="12">
        <v>7860142.5</v>
      </c>
    </row>
    <row r="267" spans="1:7">
      <c r="A267" s="9">
        <f>'(1)'!A267</f>
        <v>42670</v>
      </c>
      <c r="B267">
        <v>10.35</v>
      </c>
      <c r="C267">
        <v>10.35</v>
      </c>
      <c r="D267">
        <v>10.06</v>
      </c>
      <c r="E267">
        <v>10.16</v>
      </c>
      <c r="F267" s="12">
        <v>0</v>
      </c>
      <c r="G267" s="12">
        <v>7894736</v>
      </c>
    </row>
    <row r="268" spans="1:7">
      <c r="A268" s="9">
        <f>'(1)'!A268</f>
        <v>42671</v>
      </c>
      <c r="B268">
        <v>10.16</v>
      </c>
      <c r="C268">
        <v>10.25</v>
      </c>
      <c r="D268">
        <v>9.7799999999999994</v>
      </c>
      <c r="E268">
        <v>10.09</v>
      </c>
      <c r="F268" s="12">
        <v>0</v>
      </c>
      <c r="G268" s="12">
        <v>7879916.5</v>
      </c>
    </row>
    <row r="269" spans="1:7">
      <c r="A269" s="9">
        <f>'(1)'!A269</f>
        <v>42674</v>
      </c>
      <c r="B269">
        <v>10.09</v>
      </c>
      <c r="C269">
        <v>10.09</v>
      </c>
      <c r="D269">
        <v>9.67</v>
      </c>
      <c r="E269">
        <v>9.81</v>
      </c>
      <c r="F269" s="12">
        <v>0</v>
      </c>
      <c r="G269" s="12">
        <v>8008140</v>
      </c>
    </row>
    <row r="270" spans="1:7">
      <c r="A270" s="9">
        <f>'(1)'!A270</f>
        <v>42675</v>
      </c>
      <c r="B270">
        <v>9.81</v>
      </c>
      <c r="C270">
        <v>9.81</v>
      </c>
      <c r="D270">
        <v>9.34</v>
      </c>
      <c r="E270">
        <v>9.67</v>
      </c>
      <c r="F270" s="12">
        <v>0</v>
      </c>
      <c r="G270" s="12">
        <v>8041617.5</v>
      </c>
    </row>
    <row r="271" spans="1:7">
      <c r="A271" s="9">
        <f>'(1)'!A271</f>
        <v>42676</v>
      </c>
      <c r="B271">
        <v>9.67</v>
      </c>
      <c r="C271">
        <v>9.67</v>
      </c>
      <c r="D271">
        <v>9.34</v>
      </c>
      <c r="E271">
        <v>9.34</v>
      </c>
      <c r="F271" s="12">
        <v>0</v>
      </c>
      <c r="G271" s="12">
        <v>8028352.5</v>
      </c>
    </row>
    <row r="272" spans="1:7">
      <c r="A272" s="9">
        <f>'(1)'!A272</f>
        <v>42677</v>
      </c>
      <c r="B272">
        <v>9.34</v>
      </c>
      <c r="C272">
        <v>9.41</v>
      </c>
      <c r="D272">
        <v>9.41</v>
      </c>
      <c r="E272">
        <v>9.41</v>
      </c>
      <c r="F272" s="12">
        <v>0</v>
      </c>
      <c r="G272" s="12">
        <v>8005869.5</v>
      </c>
    </row>
    <row r="273" spans="1:7">
      <c r="A273" s="9">
        <f>'(1)'!A273</f>
        <v>42678</v>
      </c>
      <c r="B273">
        <v>9.41</v>
      </c>
      <c r="C273">
        <v>9.5399999999999991</v>
      </c>
      <c r="D273">
        <v>9.39</v>
      </c>
      <c r="E273">
        <v>9.4700000000000006</v>
      </c>
      <c r="F273" s="12">
        <v>0</v>
      </c>
      <c r="G273" s="12">
        <v>8064069</v>
      </c>
    </row>
    <row r="274" spans="1:7">
      <c r="A274" s="9">
        <f>'(1)'!A274</f>
        <v>42681</v>
      </c>
      <c r="B274">
        <v>9.4700000000000006</v>
      </c>
      <c r="C274">
        <v>9.4700000000000006</v>
      </c>
      <c r="D274">
        <v>9.4</v>
      </c>
      <c r="E274">
        <v>9.4</v>
      </c>
      <c r="F274" s="12">
        <v>0</v>
      </c>
      <c r="G274" s="12">
        <v>8074199.5</v>
      </c>
    </row>
    <row r="275" spans="1:7">
      <c r="A275" s="9">
        <f>'(1)'!A275</f>
        <v>42682</v>
      </c>
      <c r="B275">
        <v>9.4</v>
      </c>
      <c r="C275">
        <v>9.48</v>
      </c>
      <c r="D275">
        <v>9.4700000000000006</v>
      </c>
      <c r="E275">
        <v>9.48</v>
      </c>
      <c r="F275" s="12">
        <v>0</v>
      </c>
      <c r="G275" s="12">
        <v>7993187</v>
      </c>
    </row>
    <row r="276" spans="1:7">
      <c r="A276" s="9">
        <f>'(1)'!A276</f>
        <v>42683</v>
      </c>
      <c r="B276">
        <v>9.48</v>
      </c>
      <c r="C276">
        <v>9.52</v>
      </c>
      <c r="D276">
        <v>9.4700000000000006</v>
      </c>
      <c r="E276">
        <v>9.4700000000000006</v>
      </c>
      <c r="F276" s="12">
        <v>0</v>
      </c>
      <c r="G276" s="12">
        <v>7953454</v>
      </c>
    </row>
    <row r="277" spans="1:7">
      <c r="A277" s="9">
        <f>'(1)'!A277</f>
        <v>42684</v>
      </c>
      <c r="B277">
        <v>9.4700000000000006</v>
      </c>
      <c r="C277">
        <v>9.81</v>
      </c>
      <c r="D277">
        <v>9.7899999999999991</v>
      </c>
      <c r="E277">
        <v>9.7899999999999991</v>
      </c>
      <c r="F277" s="12">
        <v>0</v>
      </c>
      <c r="G277" s="12">
        <v>7935870.5</v>
      </c>
    </row>
    <row r="278" spans="1:7">
      <c r="A278" s="9">
        <f>'(1)'!A278</f>
        <v>42685</v>
      </c>
      <c r="B278">
        <v>9.7899999999999991</v>
      </c>
      <c r="C278">
        <v>9.9</v>
      </c>
      <c r="D278">
        <v>9.86</v>
      </c>
      <c r="E278">
        <v>9.86</v>
      </c>
      <c r="F278" s="12">
        <v>0</v>
      </c>
      <c r="G278" s="12">
        <v>7939451.5</v>
      </c>
    </row>
    <row r="279" spans="1:7">
      <c r="A279" s="9">
        <f>'(1)'!A279</f>
        <v>42688</v>
      </c>
      <c r="B279">
        <v>9.86</v>
      </c>
      <c r="C279">
        <v>10.19</v>
      </c>
      <c r="D279">
        <v>10.19</v>
      </c>
      <c r="E279">
        <v>10.19</v>
      </c>
      <c r="F279" s="12">
        <v>0</v>
      </c>
      <c r="G279" s="12">
        <v>7910743.5</v>
      </c>
    </row>
    <row r="280" spans="1:7">
      <c r="A280" s="9">
        <f>'(1)'!A280</f>
        <v>42689</v>
      </c>
      <c r="B280">
        <v>10.19</v>
      </c>
      <c r="C280">
        <v>10.57</v>
      </c>
      <c r="D280">
        <v>10.38</v>
      </c>
      <c r="E280">
        <v>10.57</v>
      </c>
      <c r="F280" s="12">
        <v>0</v>
      </c>
      <c r="G280" s="12">
        <v>7834185</v>
      </c>
    </row>
    <row r="281" spans="1:7">
      <c r="A281" s="9">
        <f>'(1)'!A281</f>
        <v>42690</v>
      </c>
      <c r="B281">
        <v>10.57</v>
      </c>
      <c r="C281">
        <v>10.57</v>
      </c>
      <c r="D281">
        <v>10.38</v>
      </c>
      <c r="E281">
        <v>10.38</v>
      </c>
      <c r="F281" s="12">
        <v>0</v>
      </c>
      <c r="G281" s="12">
        <v>7778206</v>
      </c>
    </row>
    <row r="282" spans="1:7">
      <c r="A282" s="9">
        <f>'(1)'!A282</f>
        <v>42691</v>
      </c>
      <c r="B282">
        <v>10.38</v>
      </c>
      <c r="C282">
        <v>10.7</v>
      </c>
      <c r="D282">
        <v>10.15</v>
      </c>
      <c r="E282">
        <v>10.7</v>
      </c>
      <c r="F282" s="12">
        <v>0</v>
      </c>
      <c r="G282" s="12">
        <v>7749203</v>
      </c>
    </row>
    <row r="283" spans="1:7">
      <c r="A283" s="9">
        <f>'(1)'!A283</f>
        <v>42692</v>
      </c>
      <c r="B283">
        <v>10.7</v>
      </c>
      <c r="C283">
        <v>10.8</v>
      </c>
      <c r="D283">
        <v>9.41</v>
      </c>
      <c r="E283">
        <v>10.15</v>
      </c>
      <c r="F283" s="12">
        <v>0</v>
      </c>
      <c r="G283" s="12">
        <v>7856716.5</v>
      </c>
    </row>
    <row r="284" spans="1:7">
      <c r="A284" s="9">
        <f>'(1)'!A284</f>
        <v>42695</v>
      </c>
      <c r="B284">
        <v>10.15</v>
      </c>
      <c r="C284">
        <v>10.15</v>
      </c>
      <c r="D284">
        <v>9.41</v>
      </c>
      <c r="E284">
        <v>9.41</v>
      </c>
      <c r="F284" s="12">
        <v>0</v>
      </c>
      <c r="G284" s="12">
        <v>7947418.5</v>
      </c>
    </row>
    <row r="285" spans="1:7">
      <c r="A285" s="9">
        <f>'(1)'!A285</f>
        <v>42696</v>
      </c>
      <c r="B285">
        <v>9.41</v>
      </c>
      <c r="C285">
        <v>10.32</v>
      </c>
      <c r="D285">
        <v>9.9499999999999993</v>
      </c>
      <c r="E285">
        <v>9.9499999999999993</v>
      </c>
      <c r="F285" s="12">
        <v>0</v>
      </c>
      <c r="G285" s="12">
        <v>7760396</v>
      </c>
    </row>
    <row r="286" spans="1:7">
      <c r="A286" s="9">
        <f>'(1)'!A286</f>
        <v>42697</v>
      </c>
      <c r="B286">
        <v>9.9499999999999993</v>
      </c>
      <c r="C286">
        <v>10.51</v>
      </c>
      <c r="D286">
        <v>10.35</v>
      </c>
      <c r="E286">
        <v>10.35</v>
      </c>
      <c r="F286" s="12">
        <v>0</v>
      </c>
      <c r="G286" s="12">
        <v>7688566</v>
      </c>
    </row>
    <row r="287" spans="1:7">
      <c r="A287" s="9">
        <f>'(1)'!A287</f>
        <v>42699</v>
      </c>
      <c r="B287">
        <v>10.35</v>
      </c>
      <c r="C287">
        <v>11.29</v>
      </c>
      <c r="D287">
        <v>11.28</v>
      </c>
      <c r="E287">
        <v>11.28</v>
      </c>
      <c r="F287" s="12">
        <v>0</v>
      </c>
      <c r="G287" s="12">
        <v>7496212</v>
      </c>
    </row>
    <row r="288" spans="1:7">
      <c r="A288" s="9">
        <f>'(1)'!A288</f>
        <v>42702</v>
      </c>
      <c r="B288">
        <v>11.28</v>
      </c>
      <c r="C288">
        <v>11.55</v>
      </c>
      <c r="D288">
        <v>11.01</v>
      </c>
      <c r="E288">
        <v>11.43</v>
      </c>
      <c r="F288" s="12">
        <v>0</v>
      </c>
      <c r="G288" s="12">
        <v>7391180.5</v>
      </c>
    </row>
    <row r="289" spans="1:7">
      <c r="A289" s="9">
        <f>'(1)'!A289</f>
        <v>42703</v>
      </c>
      <c r="B289">
        <v>11.43</v>
      </c>
      <c r="C289">
        <v>11.43</v>
      </c>
      <c r="D289">
        <v>10.97</v>
      </c>
      <c r="E289">
        <v>11.04</v>
      </c>
      <c r="F289" s="12">
        <v>0</v>
      </c>
      <c r="G289" s="12">
        <v>7414498.5</v>
      </c>
    </row>
    <row r="290" spans="1:7">
      <c r="A290" s="9">
        <f>'(1)'!A290</f>
        <v>42704</v>
      </c>
      <c r="B290">
        <v>11.04</v>
      </c>
      <c r="C290">
        <v>11.11</v>
      </c>
      <c r="D290">
        <v>10.81</v>
      </c>
      <c r="E290">
        <v>10.97</v>
      </c>
      <c r="F290" s="12">
        <v>0</v>
      </c>
      <c r="G290" s="12">
        <v>7447802</v>
      </c>
    </row>
    <row r="291" spans="1:7">
      <c r="A291" s="9">
        <f>'(1)'!A291</f>
        <v>42705</v>
      </c>
      <c r="B291">
        <v>10.97</v>
      </c>
      <c r="C291">
        <v>10.99</v>
      </c>
      <c r="D291">
        <v>10.81</v>
      </c>
      <c r="E291">
        <v>10.81</v>
      </c>
      <c r="F291" s="12">
        <v>0</v>
      </c>
      <c r="G291" s="12">
        <v>7443510</v>
      </c>
    </row>
    <row r="292" spans="1:7">
      <c r="A292" s="9">
        <f>'(1)'!A292</f>
        <v>42706</v>
      </c>
      <c r="B292">
        <v>10.81</v>
      </c>
      <c r="C292">
        <v>11.15</v>
      </c>
      <c r="D292">
        <v>11</v>
      </c>
      <c r="E292">
        <v>11.15</v>
      </c>
      <c r="F292" s="12">
        <v>0</v>
      </c>
      <c r="G292" s="12">
        <v>7438713.5</v>
      </c>
    </row>
    <row r="293" spans="1:7">
      <c r="A293" s="9">
        <f>'(1)'!A293</f>
        <v>42709</v>
      </c>
      <c r="B293">
        <v>11.15</v>
      </c>
      <c r="C293">
        <v>11.23</v>
      </c>
      <c r="D293">
        <v>10.86</v>
      </c>
      <c r="E293">
        <v>11.03</v>
      </c>
      <c r="F293" s="12">
        <v>0</v>
      </c>
      <c r="G293" s="12">
        <v>7456261.5</v>
      </c>
    </row>
    <row r="294" spans="1:7">
      <c r="A294" s="9">
        <f>'(1)'!A294</f>
        <v>42710</v>
      </c>
      <c r="B294">
        <v>11.03</v>
      </c>
      <c r="C294">
        <v>11.03</v>
      </c>
      <c r="D294">
        <v>0</v>
      </c>
      <c r="E294">
        <v>10.86</v>
      </c>
      <c r="F294" s="12">
        <v>0</v>
      </c>
      <c r="G294" s="12">
        <v>7526451.5</v>
      </c>
    </row>
    <row r="295" spans="1:7">
      <c r="A295" s="9">
        <f>'(1)'!A295</f>
        <v>42711</v>
      </c>
      <c r="B295">
        <v>10.86</v>
      </c>
      <c r="C295">
        <v>11.21</v>
      </c>
      <c r="D295">
        <v>11.13</v>
      </c>
      <c r="E295">
        <v>11.13</v>
      </c>
      <c r="F295" s="12">
        <v>0</v>
      </c>
      <c r="G295" s="12">
        <v>7510563.5</v>
      </c>
    </row>
    <row r="296" spans="1:7">
      <c r="A296" s="9">
        <f>'(1)'!A296</f>
        <v>42712</v>
      </c>
      <c r="B296">
        <v>11.13</v>
      </c>
      <c r="C296">
        <v>11.25</v>
      </c>
      <c r="D296">
        <v>11.21</v>
      </c>
      <c r="E296">
        <v>11.21</v>
      </c>
      <c r="F296" s="12">
        <v>0</v>
      </c>
      <c r="G296" s="12">
        <v>7477727</v>
      </c>
    </row>
    <row r="297" spans="1:7">
      <c r="A297" s="9">
        <f>'(1)'!A297</f>
        <v>42713</v>
      </c>
      <c r="B297">
        <v>11.21</v>
      </c>
      <c r="C297">
        <v>11.22</v>
      </c>
      <c r="D297">
        <v>10.92</v>
      </c>
      <c r="E297">
        <v>11.22</v>
      </c>
      <c r="F297" s="12">
        <v>0</v>
      </c>
      <c r="G297" s="12">
        <v>7515819</v>
      </c>
    </row>
    <row r="298" spans="1:7">
      <c r="A298" s="9">
        <f>'(1)'!A298</f>
        <v>42716</v>
      </c>
      <c r="B298">
        <v>11.22</v>
      </c>
      <c r="C298">
        <v>11.32</v>
      </c>
      <c r="D298">
        <v>10.85</v>
      </c>
      <c r="E298">
        <v>10.92</v>
      </c>
      <c r="F298" s="12">
        <v>0</v>
      </c>
      <c r="G298" s="12">
        <v>7573728.5</v>
      </c>
    </row>
    <row r="299" spans="1:7">
      <c r="A299" s="9">
        <f>'(1)'!A299</f>
        <v>42717</v>
      </c>
      <c r="B299">
        <v>10.92</v>
      </c>
      <c r="C299">
        <v>10.92</v>
      </c>
      <c r="D299">
        <v>10.72</v>
      </c>
      <c r="E299">
        <v>10.86</v>
      </c>
      <c r="F299" s="12">
        <v>0</v>
      </c>
      <c r="G299" s="12">
        <v>7535110.5</v>
      </c>
    </row>
    <row r="300" spans="1:7">
      <c r="A300" s="9">
        <f>'(1)'!A300</f>
        <v>42718</v>
      </c>
      <c r="B300">
        <v>10.86</v>
      </c>
      <c r="C300">
        <v>10.86</v>
      </c>
      <c r="D300">
        <v>10.74</v>
      </c>
      <c r="E300">
        <v>10.74</v>
      </c>
      <c r="F300" s="12">
        <v>0</v>
      </c>
      <c r="G300" s="12">
        <v>7557622</v>
      </c>
    </row>
    <row r="301" spans="1:7">
      <c r="A301" s="9">
        <f>'(1)'!A301</f>
        <v>42719</v>
      </c>
      <c r="B301">
        <v>10.74</v>
      </c>
      <c r="C301">
        <v>11.02</v>
      </c>
      <c r="D301">
        <v>10.94</v>
      </c>
      <c r="E301">
        <v>10.94</v>
      </c>
      <c r="F301" s="12">
        <v>0</v>
      </c>
      <c r="G301" s="12">
        <v>7599259</v>
      </c>
    </row>
    <row r="302" spans="1:7">
      <c r="A302" s="9">
        <f>'(1)'!A302</f>
        <v>42720</v>
      </c>
      <c r="B302">
        <v>10.94</v>
      </c>
      <c r="C302">
        <v>10.95</v>
      </c>
      <c r="D302">
        <v>10.83</v>
      </c>
      <c r="E302">
        <v>10.95</v>
      </c>
      <c r="F302" s="12">
        <v>0</v>
      </c>
      <c r="G302" s="12">
        <v>7578337</v>
      </c>
    </row>
    <row r="303" spans="1:7">
      <c r="A303" s="9">
        <f>'(1)'!A303</f>
        <v>42723</v>
      </c>
      <c r="B303">
        <v>10.95</v>
      </c>
      <c r="C303">
        <v>11.04</v>
      </c>
      <c r="D303">
        <v>10.83</v>
      </c>
      <c r="E303">
        <v>10.83</v>
      </c>
      <c r="F303" s="12">
        <v>0</v>
      </c>
      <c r="G303" s="12">
        <v>7591125.5</v>
      </c>
    </row>
    <row r="304" spans="1:7">
      <c r="A304" s="9">
        <f>'(1)'!A304</f>
        <v>42724</v>
      </c>
      <c r="B304">
        <v>10.83</v>
      </c>
      <c r="C304">
        <v>10.87</v>
      </c>
      <c r="D304">
        <v>10.87</v>
      </c>
      <c r="E304">
        <v>10.87</v>
      </c>
      <c r="F304" s="12">
        <v>0</v>
      </c>
      <c r="G304" s="12">
        <v>7654362.5</v>
      </c>
    </row>
    <row r="305" spans="1:7">
      <c r="A305" s="9">
        <f>'(1)'!A305</f>
        <v>42725</v>
      </c>
      <c r="B305">
        <v>10.87</v>
      </c>
      <c r="C305">
        <v>10.94</v>
      </c>
      <c r="D305">
        <v>10.93</v>
      </c>
      <c r="E305">
        <v>10.93</v>
      </c>
      <c r="F305" s="12">
        <v>0</v>
      </c>
      <c r="G305" s="12">
        <v>7694413</v>
      </c>
    </row>
    <row r="306" spans="1:7">
      <c r="A306" s="9">
        <f>'(1)'!A306</f>
        <v>42726</v>
      </c>
      <c r="B306">
        <v>10.93</v>
      </c>
      <c r="C306">
        <v>11.04</v>
      </c>
      <c r="D306">
        <v>11</v>
      </c>
      <c r="E306">
        <v>11</v>
      </c>
      <c r="F306" s="12">
        <v>0</v>
      </c>
      <c r="G306" s="12">
        <v>7784491.5</v>
      </c>
    </row>
    <row r="307" spans="1:7">
      <c r="A307" s="9">
        <f>'(1)'!A307</f>
        <v>42727</v>
      </c>
      <c r="B307">
        <v>11</v>
      </c>
      <c r="C307">
        <v>11.18</v>
      </c>
      <c r="D307">
        <v>11.18</v>
      </c>
      <c r="E307">
        <v>11.18</v>
      </c>
      <c r="F307" s="12">
        <v>0</v>
      </c>
      <c r="G307" s="12">
        <v>7770656</v>
      </c>
    </row>
    <row r="308" spans="1:7">
      <c r="A308" s="9">
        <f>'(1)'!A308</f>
        <v>42731</v>
      </c>
      <c r="B308">
        <v>11.18</v>
      </c>
      <c r="C308">
        <v>11.4</v>
      </c>
      <c r="D308">
        <v>11.12</v>
      </c>
      <c r="E308">
        <v>11.29</v>
      </c>
      <c r="F308" s="12">
        <v>0</v>
      </c>
      <c r="G308" s="12">
        <v>7753836.5</v>
      </c>
    </row>
    <row r="309" spans="1:7">
      <c r="A309" s="9">
        <f>'(1)'!A309</f>
        <v>42732</v>
      </c>
      <c r="B309">
        <v>11.29</v>
      </c>
      <c r="C309">
        <v>11.29</v>
      </c>
      <c r="D309">
        <v>11.11</v>
      </c>
      <c r="E309">
        <v>11.12</v>
      </c>
      <c r="F309" s="12">
        <v>0</v>
      </c>
      <c r="G309" s="12">
        <v>7787813</v>
      </c>
    </row>
    <row r="310" spans="1:7">
      <c r="A310" s="9">
        <f>'(1)'!A310</f>
        <v>42733</v>
      </c>
      <c r="B310">
        <v>11.12</v>
      </c>
      <c r="C310">
        <v>11.15</v>
      </c>
      <c r="D310">
        <v>11.15</v>
      </c>
      <c r="E310">
        <v>11.15</v>
      </c>
      <c r="F310" s="12">
        <v>0</v>
      </c>
      <c r="G310" s="12">
        <v>7738347</v>
      </c>
    </row>
    <row r="311" spans="1:7">
      <c r="A311" s="9">
        <f>'(1)'!A311</f>
        <v>42734</v>
      </c>
      <c r="B311">
        <v>11.15</v>
      </c>
      <c r="C311">
        <v>11.48</v>
      </c>
      <c r="D311">
        <v>11.43</v>
      </c>
      <c r="E311">
        <v>11.47</v>
      </c>
      <c r="F311" s="12">
        <v>0</v>
      </c>
      <c r="G311" s="12">
        <v>7618685</v>
      </c>
    </row>
    <row r="312" spans="1:7">
      <c r="A312" s="9">
        <f>'(1)'!A312</f>
        <v>42738</v>
      </c>
      <c r="B312">
        <v>11.47</v>
      </c>
      <c r="C312">
        <v>11.47</v>
      </c>
      <c r="D312">
        <v>11.41</v>
      </c>
      <c r="E312">
        <v>11.43</v>
      </c>
      <c r="F312" s="12">
        <v>0</v>
      </c>
      <c r="G312" s="12">
        <v>7599381.5</v>
      </c>
    </row>
    <row r="313" spans="1:7">
      <c r="A313" s="9">
        <f>'(1)'!A313</f>
        <v>42739</v>
      </c>
      <c r="B313">
        <v>11.43</v>
      </c>
      <c r="C313">
        <v>11.57</v>
      </c>
      <c r="D313">
        <v>11.31</v>
      </c>
      <c r="E313">
        <v>11.41</v>
      </c>
      <c r="F313" s="12">
        <v>0</v>
      </c>
      <c r="G313" s="12">
        <v>7555646</v>
      </c>
    </row>
    <row r="314" spans="1:7">
      <c r="A314" s="9">
        <f>'(1)'!A314</f>
        <v>42740</v>
      </c>
      <c r="B314">
        <v>11.41</v>
      </c>
      <c r="C314">
        <v>11.42</v>
      </c>
      <c r="D314">
        <v>11.2</v>
      </c>
      <c r="E314">
        <v>11.31</v>
      </c>
      <c r="F314" s="12">
        <v>0</v>
      </c>
      <c r="G314" s="12">
        <v>7562554</v>
      </c>
    </row>
    <row r="315" spans="1:7">
      <c r="A315" s="9">
        <f>'(1)'!A315</f>
        <v>42741</v>
      </c>
      <c r="B315">
        <v>11.31</v>
      </c>
      <c r="C315">
        <v>11.31</v>
      </c>
      <c r="D315">
        <v>11.21</v>
      </c>
      <c r="E315">
        <v>11.26</v>
      </c>
      <c r="F315" s="12">
        <v>0</v>
      </c>
      <c r="G315" s="12">
        <v>7554740.5</v>
      </c>
    </row>
    <row r="316" spans="1:7">
      <c r="A316" s="9">
        <f>'(1)'!A316</f>
        <v>42744</v>
      </c>
      <c r="B316">
        <v>11.26</v>
      </c>
      <c r="C316">
        <v>11.26</v>
      </c>
      <c r="D316">
        <v>11.23</v>
      </c>
      <c r="E316">
        <v>11.23</v>
      </c>
      <c r="F316" s="12">
        <v>0</v>
      </c>
      <c r="G316" s="12">
        <v>7470432</v>
      </c>
    </row>
    <row r="317" spans="1:7">
      <c r="A317" s="9">
        <f>'(1)'!A317</f>
        <v>42745</v>
      </c>
      <c r="B317">
        <v>11.23</v>
      </c>
      <c r="C317">
        <v>11.33</v>
      </c>
      <c r="D317">
        <v>11.33</v>
      </c>
      <c r="E317">
        <v>11.33</v>
      </c>
      <c r="F317" s="12">
        <v>0</v>
      </c>
      <c r="G317" s="12">
        <v>7471950.5</v>
      </c>
    </row>
    <row r="318" spans="1:7">
      <c r="A318" s="9">
        <f>'(1)'!A318</f>
        <v>42746</v>
      </c>
      <c r="B318">
        <v>11.33</v>
      </c>
      <c r="C318">
        <v>11.5</v>
      </c>
      <c r="D318">
        <v>11.33</v>
      </c>
      <c r="E318">
        <v>11.44</v>
      </c>
      <c r="F318" s="12">
        <v>0</v>
      </c>
      <c r="G318" s="12">
        <v>7479932.5</v>
      </c>
    </row>
    <row r="319" spans="1:7">
      <c r="A319" s="9">
        <f>'(1)'!A319</f>
        <v>42747</v>
      </c>
      <c r="B319">
        <v>11.44</v>
      </c>
      <c r="C319">
        <v>11.44</v>
      </c>
      <c r="D319">
        <v>11.35</v>
      </c>
      <c r="E319">
        <v>11.41</v>
      </c>
      <c r="F319" s="12">
        <v>0</v>
      </c>
      <c r="G319" s="12">
        <v>7502594.5</v>
      </c>
    </row>
    <row r="320" spans="1:7">
      <c r="A320" s="9">
        <f>'(1)'!A320</f>
        <v>42748</v>
      </c>
      <c r="B320">
        <v>11.41</v>
      </c>
      <c r="C320">
        <v>11.41</v>
      </c>
      <c r="D320">
        <v>11.31</v>
      </c>
      <c r="E320">
        <v>11.39</v>
      </c>
      <c r="F320" s="12">
        <v>0</v>
      </c>
      <c r="G320" s="12">
        <v>7564828</v>
      </c>
    </row>
    <row r="321" spans="1:7">
      <c r="A321" s="9">
        <f>'(1)'!A321</f>
        <v>42752</v>
      </c>
      <c r="B321">
        <v>11.39</v>
      </c>
      <c r="C321">
        <v>11.39</v>
      </c>
      <c r="D321">
        <v>11.34</v>
      </c>
      <c r="E321">
        <v>11.36</v>
      </c>
      <c r="F321" s="12">
        <v>0</v>
      </c>
      <c r="G321" s="12">
        <v>7641152</v>
      </c>
    </row>
    <row r="322" spans="1:7">
      <c r="A322" s="9">
        <f>'(1)'!A322</f>
        <v>42753</v>
      </c>
      <c r="B322">
        <v>11.36</v>
      </c>
      <c r="C322">
        <v>11.36</v>
      </c>
      <c r="D322">
        <v>11.34</v>
      </c>
      <c r="E322">
        <v>11.34</v>
      </c>
      <c r="F322" s="12">
        <v>0</v>
      </c>
      <c r="G322" s="12">
        <v>7666314</v>
      </c>
    </row>
    <row r="323" spans="1:7">
      <c r="A323" s="9">
        <f>'(1)'!A323</f>
        <v>42754</v>
      </c>
      <c r="B323">
        <v>11.34</v>
      </c>
      <c r="C323">
        <v>11.49</v>
      </c>
      <c r="D323">
        <v>11.15</v>
      </c>
      <c r="E323">
        <v>11.4</v>
      </c>
      <c r="F323" s="12">
        <v>0</v>
      </c>
      <c r="G323" s="12">
        <v>7659943</v>
      </c>
    </row>
    <row r="324" spans="1:7">
      <c r="A324" s="9">
        <f>'(1)'!A324</f>
        <v>42755</v>
      </c>
      <c r="B324">
        <v>11.4</v>
      </c>
      <c r="C324">
        <v>11.4</v>
      </c>
      <c r="D324">
        <v>11.02</v>
      </c>
      <c r="E324">
        <v>11.2</v>
      </c>
      <c r="F324" s="12">
        <v>0</v>
      </c>
      <c r="G324" s="12">
        <v>7708742.5</v>
      </c>
    </row>
    <row r="325" spans="1:7">
      <c r="A325" s="9">
        <f>'(1)'!A325</f>
        <v>42758</v>
      </c>
      <c r="B325">
        <v>11.2</v>
      </c>
      <c r="C325">
        <v>11.2</v>
      </c>
      <c r="D325">
        <v>11.1</v>
      </c>
      <c r="E325">
        <v>11.1</v>
      </c>
      <c r="F325" s="12">
        <v>0</v>
      </c>
      <c r="G325" s="12">
        <v>7764516</v>
      </c>
    </row>
    <row r="326" spans="1:7">
      <c r="A326" s="9">
        <f>'(1)'!A326</f>
        <v>42759</v>
      </c>
      <c r="B326">
        <v>11.1</v>
      </c>
      <c r="C326">
        <v>11.38</v>
      </c>
      <c r="D326">
        <v>11.08</v>
      </c>
      <c r="E326">
        <v>11.32</v>
      </c>
      <c r="F326" s="12">
        <v>0</v>
      </c>
      <c r="G326" s="12">
        <v>7854455</v>
      </c>
    </row>
    <row r="327" spans="1:7">
      <c r="A327" s="9">
        <f>'(1)'!A327</f>
        <v>42760</v>
      </c>
      <c r="B327">
        <v>11.32</v>
      </c>
      <c r="C327">
        <v>11.32</v>
      </c>
      <c r="D327">
        <v>11.05</v>
      </c>
      <c r="E327">
        <v>11.08</v>
      </c>
      <c r="F327" s="12">
        <v>0</v>
      </c>
      <c r="G327" s="12">
        <v>7821970.5</v>
      </c>
    </row>
    <row r="328" spans="1:7">
      <c r="A328" s="9">
        <f>'(1)'!A328</f>
        <v>42761</v>
      </c>
      <c r="B328">
        <v>11.08</v>
      </c>
      <c r="C328">
        <v>11.2</v>
      </c>
      <c r="D328">
        <v>11.05</v>
      </c>
      <c r="E328">
        <v>11.05</v>
      </c>
      <c r="F328" s="12">
        <v>0</v>
      </c>
      <c r="G328" s="12">
        <v>7820557.5</v>
      </c>
    </row>
    <row r="329" spans="1:7">
      <c r="A329" s="9">
        <f>'(1)'!A329</f>
        <v>42762</v>
      </c>
      <c r="B329">
        <v>11.05</v>
      </c>
      <c r="C329">
        <v>11.09</v>
      </c>
      <c r="D329">
        <v>11.07</v>
      </c>
      <c r="E329">
        <v>11.07</v>
      </c>
      <c r="F329" s="12">
        <v>0</v>
      </c>
      <c r="G329" s="12">
        <v>7857000</v>
      </c>
    </row>
    <row r="330" spans="1:7">
      <c r="A330" s="9">
        <f>'(1)'!A330</f>
        <v>42765</v>
      </c>
      <c r="B330">
        <v>11.07</v>
      </c>
      <c r="C330">
        <v>11.5</v>
      </c>
      <c r="D330">
        <v>11.34</v>
      </c>
      <c r="E330">
        <v>11.42</v>
      </c>
      <c r="F330" s="12">
        <v>0</v>
      </c>
      <c r="G330" s="12">
        <v>7900970</v>
      </c>
    </row>
    <row r="331" spans="1:7">
      <c r="A331" s="9">
        <f>'(1)'!A331</f>
        <v>42766</v>
      </c>
      <c r="B331">
        <v>11.42</v>
      </c>
      <c r="C331">
        <v>11.42</v>
      </c>
      <c r="D331">
        <v>11.22</v>
      </c>
      <c r="E331">
        <v>11.34</v>
      </c>
      <c r="F331" s="12">
        <v>0</v>
      </c>
      <c r="G331" s="12">
        <v>7973723</v>
      </c>
    </row>
    <row r="332" spans="1:7">
      <c r="A332" s="9">
        <f>'(1)'!A332</f>
        <v>42767</v>
      </c>
      <c r="B332">
        <v>11.34</v>
      </c>
      <c r="C332">
        <v>11.34</v>
      </c>
      <c r="D332">
        <v>11.05</v>
      </c>
      <c r="E332">
        <v>11.22</v>
      </c>
      <c r="F332" s="12">
        <v>0</v>
      </c>
      <c r="G332" s="12">
        <v>7947429.5</v>
      </c>
    </row>
    <row r="333" spans="1:7">
      <c r="A333" s="9">
        <f>'(1)'!A333</f>
        <v>42768</v>
      </c>
      <c r="B333">
        <v>11.22</v>
      </c>
      <c r="C333">
        <v>11.33</v>
      </c>
      <c r="D333">
        <v>10.93</v>
      </c>
      <c r="E333">
        <v>11.05</v>
      </c>
      <c r="F333" s="12">
        <v>0</v>
      </c>
      <c r="G333" s="12">
        <v>7888776.5</v>
      </c>
    </row>
    <row r="334" spans="1:7">
      <c r="A334" s="9">
        <f>'(1)'!A334</f>
        <v>42769</v>
      </c>
      <c r="B334">
        <v>11.05</v>
      </c>
      <c r="C334">
        <v>11.05</v>
      </c>
      <c r="D334">
        <v>10.83</v>
      </c>
      <c r="E334">
        <v>10.93</v>
      </c>
      <c r="F334" s="12">
        <v>0</v>
      </c>
      <c r="G334" s="12">
        <v>7953981</v>
      </c>
    </row>
    <row r="335" spans="1:7">
      <c r="A335" s="9">
        <f>'(1)'!A335</f>
        <v>42772</v>
      </c>
      <c r="B335">
        <v>10.93</v>
      </c>
      <c r="C335">
        <v>10.93</v>
      </c>
      <c r="D335">
        <v>10.89</v>
      </c>
      <c r="E335">
        <v>10.89</v>
      </c>
      <c r="F335" s="12">
        <v>0</v>
      </c>
      <c r="G335" s="12">
        <v>7949378</v>
      </c>
    </row>
    <row r="336" spans="1:7">
      <c r="A336" s="9">
        <f>'(1)'!A336</f>
        <v>42773</v>
      </c>
      <c r="B336">
        <v>10.89</v>
      </c>
      <c r="C336">
        <v>11.01</v>
      </c>
      <c r="D336">
        <v>10.97</v>
      </c>
      <c r="E336">
        <v>10.97</v>
      </c>
      <c r="F336" s="12">
        <v>0</v>
      </c>
      <c r="G336" s="12">
        <v>7935088</v>
      </c>
    </row>
    <row r="337" spans="1:7">
      <c r="A337" s="9">
        <f>'(1)'!A337</f>
        <v>42774</v>
      </c>
      <c r="B337">
        <v>10.97</v>
      </c>
      <c r="C337">
        <v>11.02</v>
      </c>
      <c r="D337">
        <v>10.77</v>
      </c>
      <c r="E337">
        <v>11.02</v>
      </c>
      <c r="F337" s="12">
        <v>0</v>
      </c>
      <c r="G337" s="12">
        <v>7924252.5</v>
      </c>
    </row>
    <row r="338" spans="1:7">
      <c r="A338" s="9">
        <f>'(1)'!A338</f>
        <v>42775</v>
      </c>
      <c r="B338">
        <v>11.02</v>
      </c>
      <c r="C338">
        <v>11.12</v>
      </c>
      <c r="D338">
        <v>10.63</v>
      </c>
      <c r="E338">
        <v>10.77</v>
      </c>
      <c r="F338" s="12">
        <v>0</v>
      </c>
      <c r="G338" s="12">
        <v>7992785.5</v>
      </c>
    </row>
    <row r="339" spans="1:7">
      <c r="A339" s="9">
        <f>'(1)'!A339</f>
        <v>42776</v>
      </c>
      <c r="B339">
        <v>10.77</v>
      </c>
      <c r="C339">
        <v>10.77</v>
      </c>
      <c r="D339">
        <v>10.61</v>
      </c>
      <c r="E339">
        <v>10.66</v>
      </c>
      <c r="F339" s="12">
        <v>0</v>
      </c>
      <c r="G339" s="12">
        <v>8055223.5</v>
      </c>
    </row>
    <row r="340" spans="1:7">
      <c r="A340" s="9">
        <f>'(1)'!A340</f>
        <v>42779</v>
      </c>
      <c r="B340">
        <v>10.66</v>
      </c>
      <c r="C340">
        <v>10.69</v>
      </c>
      <c r="D340">
        <v>10.63</v>
      </c>
      <c r="E340">
        <v>10.69</v>
      </c>
      <c r="F340" s="12">
        <v>0</v>
      </c>
      <c r="G340" s="12">
        <v>8085559</v>
      </c>
    </row>
    <row r="341" spans="1:7">
      <c r="A341" s="9">
        <f>'(1)'!A341</f>
        <v>42780</v>
      </c>
      <c r="B341">
        <v>10.69</v>
      </c>
      <c r="C341">
        <v>10.69</v>
      </c>
      <c r="D341">
        <v>10.64</v>
      </c>
      <c r="E341">
        <v>10.64</v>
      </c>
      <c r="F341" s="12">
        <v>0</v>
      </c>
      <c r="G341" s="12">
        <v>8113229.5</v>
      </c>
    </row>
    <row r="342" spans="1:7">
      <c r="A342" s="9">
        <f>'(1)'!A342</f>
        <v>42781</v>
      </c>
      <c r="B342">
        <v>10.64</v>
      </c>
      <c r="C342">
        <v>10.78</v>
      </c>
      <c r="D342">
        <v>10.74</v>
      </c>
      <c r="E342">
        <v>10.78</v>
      </c>
      <c r="F342" s="12">
        <v>0</v>
      </c>
      <c r="G342" s="12">
        <v>8101109.5</v>
      </c>
    </row>
    <row r="343" spans="1:7">
      <c r="A343" s="9">
        <f>'(1)'!A343</f>
        <v>42782</v>
      </c>
      <c r="B343">
        <v>10.78</v>
      </c>
      <c r="C343">
        <v>10.89</v>
      </c>
      <c r="D343">
        <v>10.69</v>
      </c>
      <c r="E343">
        <v>10.74</v>
      </c>
      <c r="F343" s="12">
        <v>0</v>
      </c>
      <c r="G343" s="12">
        <v>8094867</v>
      </c>
    </row>
    <row r="344" spans="1:7">
      <c r="A344" s="9">
        <f>'(1)'!A344</f>
        <v>42783</v>
      </c>
      <c r="B344">
        <v>10.74</v>
      </c>
      <c r="C344">
        <v>10.74</v>
      </c>
      <c r="D344">
        <v>10.58</v>
      </c>
      <c r="E344">
        <v>10.69</v>
      </c>
      <c r="F344" s="12">
        <v>0</v>
      </c>
      <c r="G344" s="12">
        <v>8074228.5</v>
      </c>
    </row>
    <row r="345" spans="1:7">
      <c r="A345" s="9">
        <f>'(1)'!A345</f>
        <v>42787</v>
      </c>
      <c r="B345">
        <v>10.69</v>
      </c>
      <c r="C345">
        <v>10.7</v>
      </c>
      <c r="D345">
        <v>10.39</v>
      </c>
      <c r="E345">
        <v>10.58</v>
      </c>
      <c r="F345" s="12">
        <v>0</v>
      </c>
      <c r="G345" s="12">
        <v>8110301</v>
      </c>
    </row>
    <row r="346" spans="1:7">
      <c r="A346" s="9">
        <f>'(1)'!A346</f>
        <v>42788</v>
      </c>
      <c r="B346">
        <v>10.58</v>
      </c>
      <c r="C346">
        <v>10.58</v>
      </c>
      <c r="D346">
        <v>10.39</v>
      </c>
      <c r="E346">
        <v>10.39</v>
      </c>
      <c r="F346" s="12">
        <v>0</v>
      </c>
      <c r="G346" s="12">
        <v>8132122</v>
      </c>
    </row>
    <row r="347" spans="1:7">
      <c r="A347" s="9">
        <f>'(1)'!A347</f>
        <v>42789</v>
      </c>
      <c r="B347">
        <v>10.39</v>
      </c>
      <c r="C347">
        <v>10.42</v>
      </c>
      <c r="D347">
        <v>10.27</v>
      </c>
      <c r="E347">
        <v>10.39</v>
      </c>
      <c r="F347" s="12">
        <v>0</v>
      </c>
      <c r="G347" s="12">
        <v>8172638</v>
      </c>
    </row>
    <row r="348" spans="1:7">
      <c r="A348" s="9">
        <f>'(1)'!A348</f>
        <v>42790</v>
      </c>
      <c r="B348">
        <v>10.39</v>
      </c>
      <c r="C348">
        <v>10.49</v>
      </c>
      <c r="D348">
        <v>10.28</v>
      </c>
      <c r="E348">
        <v>10.29</v>
      </c>
      <c r="F348" s="12">
        <v>0</v>
      </c>
      <c r="G348" s="12">
        <v>8192651.5</v>
      </c>
    </row>
    <row r="349" spans="1:7">
      <c r="A349" s="9">
        <f>'(1)'!A349</f>
        <v>42793</v>
      </c>
      <c r="B349">
        <v>10.29</v>
      </c>
      <c r="C349">
        <v>10.34</v>
      </c>
      <c r="D349">
        <v>10.32</v>
      </c>
      <c r="E349">
        <v>10.34</v>
      </c>
      <c r="F349" s="12">
        <v>0</v>
      </c>
      <c r="G349" s="12">
        <v>8161948.5</v>
      </c>
    </row>
    <row r="350" spans="1:7">
      <c r="A350" s="9">
        <f>'(1)'!A350</f>
        <v>42794</v>
      </c>
      <c r="B350">
        <v>10.34</v>
      </c>
      <c r="C350">
        <v>10.38</v>
      </c>
      <c r="D350">
        <v>10.1</v>
      </c>
      <c r="E350">
        <v>10.38</v>
      </c>
      <c r="F350" s="12">
        <v>0</v>
      </c>
      <c r="G350" s="12">
        <v>8192318</v>
      </c>
    </row>
    <row r="351" spans="1:7">
      <c r="A351" s="9">
        <f>'(1)'!A351</f>
        <v>42795</v>
      </c>
      <c r="B351">
        <v>10.38</v>
      </c>
      <c r="C351">
        <v>10.38</v>
      </c>
      <c r="D351">
        <v>10.11</v>
      </c>
      <c r="E351">
        <v>10.11</v>
      </c>
      <c r="F351" s="12">
        <v>0</v>
      </c>
      <c r="G351" s="12">
        <v>8210161.5</v>
      </c>
    </row>
    <row r="352" spans="1:7">
      <c r="A352" s="9">
        <f>'(1)'!A352</f>
        <v>42796</v>
      </c>
      <c r="B352">
        <v>10.11</v>
      </c>
      <c r="C352">
        <v>10.19</v>
      </c>
      <c r="D352">
        <v>10.08</v>
      </c>
      <c r="E352">
        <v>10.19</v>
      </c>
      <c r="F352" s="12">
        <v>0</v>
      </c>
      <c r="G352" s="12">
        <v>8256217</v>
      </c>
    </row>
    <row r="353" spans="1:7">
      <c r="A353" s="9">
        <f>'(1)'!A353</f>
        <v>42797</v>
      </c>
      <c r="B353">
        <v>10.19</v>
      </c>
      <c r="C353">
        <v>10.3</v>
      </c>
      <c r="D353">
        <v>9.8699999999999992</v>
      </c>
      <c r="E353">
        <v>10.1</v>
      </c>
      <c r="F353" s="12">
        <v>0</v>
      </c>
      <c r="G353" s="12">
        <v>8296334</v>
      </c>
    </row>
    <row r="354" spans="1:7">
      <c r="A354" s="9">
        <f>'(1)'!A354</f>
        <v>42800</v>
      </c>
      <c r="B354">
        <v>10.1</v>
      </c>
      <c r="C354">
        <v>10.1</v>
      </c>
      <c r="D354">
        <v>9.74</v>
      </c>
      <c r="E354">
        <v>9.8699999999999992</v>
      </c>
      <c r="F354" s="12">
        <v>0</v>
      </c>
      <c r="G354" s="12">
        <v>8286186.5</v>
      </c>
    </row>
    <row r="355" spans="1:7">
      <c r="A355" s="9">
        <f>'(1)'!A355</f>
        <v>42801</v>
      </c>
      <c r="B355">
        <v>9.8699999999999992</v>
      </c>
      <c r="C355">
        <v>9.8699999999999992</v>
      </c>
      <c r="D355">
        <v>9.69</v>
      </c>
      <c r="E355">
        <v>9.81</v>
      </c>
      <c r="F355" s="12">
        <v>0</v>
      </c>
      <c r="G355" s="12">
        <v>8345025</v>
      </c>
    </row>
    <row r="356" spans="1:7">
      <c r="A356" s="9">
        <f>'(1)'!A356</f>
        <v>42802</v>
      </c>
      <c r="B356">
        <v>9.81</v>
      </c>
      <c r="C356">
        <v>9.81</v>
      </c>
      <c r="D356">
        <v>9.75</v>
      </c>
      <c r="E356">
        <v>9.75</v>
      </c>
      <c r="F356" s="12">
        <v>0</v>
      </c>
      <c r="G356" s="12">
        <v>8362633</v>
      </c>
    </row>
    <row r="357" spans="1:7">
      <c r="A357" s="9">
        <f>'(1)'!A357</f>
        <v>42803</v>
      </c>
      <c r="B357">
        <v>9.75</v>
      </c>
      <c r="C357">
        <v>9.8000000000000007</v>
      </c>
      <c r="D357">
        <v>9.7799999999999994</v>
      </c>
      <c r="E357">
        <v>9.7799999999999994</v>
      </c>
      <c r="F357" s="12">
        <v>0</v>
      </c>
      <c r="G357" s="12">
        <v>8301855</v>
      </c>
    </row>
    <row r="358" spans="1:7">
      <c r="A358" s="9">
        <f>'(1)'!A358</f>
        <v>42804</v>
      </c>
      <c r="B358">
        <v>9.7799999999999994</v>
      </c>
      <c r="C358">
        <v>9.9</v>
      </c>
      <c r="D358">
        <v>9.74</v>
      </c>
      <c r="E358">
        <v>9.86</v>
      </c>
      <c r="F358" s="12">
        <v>0</v>
      </c>
      <c r="G358" s="12">
        <v>8345562</v>
      </c>
    </row>
    <row r="359" spans="1:7">
      <c r="A359" s="9">
        <f>'(1)'!A359</f>
        <v>42807</v>
      </c>
      <c r="B359">
        <v>9.86</v>
      </c>
      <c r="C359">
        <v>9.86</v>
      </c>
      <c r="D359">
        <v>9.73</v>
      </c>
      <c r="E359">
        <v>9.74</v>
      </c>
      <c r="F359" s="12">
        <v>0</v>
      </c>
      <c r="G359" s="12">
        <v>8371433.5</v>
      </c>
    </row>
    <row r="360" spans="1:7">
      <c r="A360" s="9">
        <f>'(1)'!A360</f>
        <v>42808</v>
      </c>
      <c r="B360">
        <v>9.74</v>
      </c>
      <c r="C360">
        <v>9.75</v>
      </c>
      <c r="D360">
        <v>9.6999999999999993</v>
      </c>
      <c r="E360">
        <v>9.75</v>
      </c>
      <c r="F360" s="12">
        <v>0</v>
      </c>
      <c r="G360" s="12">
        <v>8412925</v>
      </c>
    </row>
    <row r="361" spans="1:7">
      <c r="A361" s="9">
        <f>'(1)'!A361</f>
        <v>42809</v>
      </c>
      <c r="B361">
        <v>9.75</v>
      </c>
      <c r="C361">
        <v>9.75</v>
      </c>
      <c r="D361">
        <v>9.58</v>
      </c>
      <c r="E361">
        <v>9.6999999999999993</v>
      </c>
      <c r="F361" s="12">
        <v>0</v>
      </c>
      <c r="G361" s="12">
        <v>8427720</v>
      </c>
    </row>
    <row r="362" spans="1:7">
      <c r="A362" s="9">
        <f>'(1)'!A362</f>
        <v>42810</v>
      </c>
      <c r="B362">
        <v>9.6999999999999993</v>
      </c>
      <c r="C362">
        <v>9.6999999999999993</v>
      </c>
      <c r="D362">
        <v>9.57</v>
      </c>
      <c r="E362">
        <v>9.64</v>
      </c>
      <c r="F362" s="12">
        <v>0</v>
      </c>
      <c r="G362" s="12">
        <v>8360478.5</v>
      </c>
    </row>
    <row r="363" spans="1:7">
      <c r="A363" s="9">
        <f>'(1)'!A363</f>
        <v>42811</v>
      </c>
      <c r="B363">
        <v>9.64</v>
      </c>
      <c r="C363">
        <v>9.75</v>
      </c>
      <c r="D363">
        <v>9.56</v>
      </c>
      <c r="E363">
        <v>9.6199999999999992</v>
      </c>
      <c r="F363" s="12">
        <v>0</v>
      </c>
      <c r="G363" s="12">
        <v>8328221.5</v>
      </c>
    </row>
    <row r="364" spans="1:7">
      <c r="A364" s="9">
        <f>'(1)'!A364</f>
        <v>42814</v>
      </c>
      <c r="B364">
        <v>9.6199999999999992</v>
      </c>
      <c r="C364">
        <v>9.6199999999999992</v>
      </c>
      <c r="D364">
        <v>9.6</v>
      </c>
      <c r="E364">
        <v>9.6</v>
      </c>
      <c r="F364" s="12">
        <v>0</v>
      </c>
      <c r="G364" s="12">
        <v>8292812</v>
      </c>
    </row>
    <row r="365" spans="1:7">
      <c r="A365" s="9">
        <f>'(1)'!A365</f>
        <v>42815</v>
      </c>
      <c r="B365">
        <v>9.6</v>
      </c>
      <c r="C365">
        <v>9.76</v>
      </c>
      <c r="D365">
        <v>9.66</v>
      </c>
      <c r="E365">
        <v>9.73</v>
      </c>
      <c r="F365" s="12">
        <v>0</v>
      </c>
      <c r="G365" s="12">
        <v>8318215.5</v>
      </c>
    </row>
    <row r="366" spans="1:7">
      <c r="A366" s="9">
        <f>'(1)'!A366</f>
        <v>42816</v>
      </c>
      <c r="B366">
        <v>9.73</v>
      </c>
      <c r="C366">
        <v>9.74</v>
      </c>
      <c r="D366">
        <v>9.66</v>
      </c>
      <c r="E366">
        <v>9.66</v>
      </c>
      <c r="F366" s="12">
        <v>0</v>
      </c>
      <c r="G366" s="12">
        <v>8269439.5</v>
      </c>
    </row>
    <row r="367" spans="1:7">
      <c r="A367" s="9">
        <f>'(1)'!A367</f>
        <v>42817</v>
      </c>
      <c r="B367">
        <v>9.66</v>
      </c>
      <c r="C367">
        <v>9.76</v>
      </c>
      <c r="D367">
        <v>9.49</v>
      </c>
      <c r="E367">
        <v>9.75</v>
      </c>
      <c r="F367" s="12">
        <v>0</v>
      </c>
      <c r="G367" s="12">
        <v>8255383</v>
      </c>
    </row>
    <row r="368" spans="1:7">
      <c r="A368" s="9">
        <f>'(1)'!A368</f>
        <v>42818</v>
      </c>
      <c r="B368">
        <v>9.75</v>
      </c>
      <c r="C368">
        <v>9.84</v>
      </c>
      <c r="D368">
        <v>9.26</v>
      </c>
      <c r="E368">
        <v>9.51</v>
      </c>
      <c r="F368" s="12">
        <v>0</v>
      </c>
      <c r="G368" s="12">
        <v>8274969</v>
      </c>
    </row>
    <row r="369" spans="1:7">
      <c r="A369" s="9">
        <f>'(1)'!A369</f>
        <v>42821</v>
      </c>
      <c r="B369">
        <v>9.51</v>
      </c>
      <c r="C369">
        <v>9.51</v>
      </c>
      <c r="D369">
        <v>9.2799999999999994</v>
      </c>
      <c r="E369">
        <v>9.2799999999999994</v>
      </c>
      <c r="F369" s="12">
        <v>0</v>
      </c>
      <c r="G369" s="12">
        <v>8286044.5</v>
      </c>
    </row>
    <row r="370" spans="1:7">
      <c r="A370" s="9">
        <f>'(1)'!A370</f>
        <v>42822</v>
      </c>
      <c r="B370">
        <v>9.2799999999999994</v>
      </c>
      <c r="C370">
        <v>9.41</v>
      </c>
      <c r="D370">
        <v>9.41</v>
      </c>
      <c r="E370">
        <v>9.41</v>
      </c>
      <c r="F370" s="12">
        <v>0</v>
      </c>
      <c r="G370" s="12">
        <v>8247523.5</v>
      </c>
    </row>
    <row r="371" spans="1:7">
      <c r="A371" s="9">
        <f>'(1)'!A371</f>
        <v>42823</v>
      </c>
      <c r="B371">
        <v>9.41</v>
      </c>
      <c r="C371">
        <v>9.69</v>
      </c>
      <c r="D371">
        <v>9.42</v>
      </c>
      <c r="E371">
        <v>9.58</v>
      </c>
      <c r="F371" s="12">
        <v>0</v>
      </c>
      <c r="G371" s="12">
        <v>8170202</v>
      </c>
    </row>
    <row r="372" spans="1:7">
      <c r="A372" s="9">
        <f>'(1)'!A372</f>
        <v>42824</v>
      </c>
      <c r="B372">
        <v>9.58</v>
      </c>
      <c r="C372">
        <v>9.58</v>
      </c>
      <c r="D372">
        <v>9.32</v>
      </c>
      <c r="E372">
        <v>9.42</v>
      </c>
      <c r="F372" s="12">
        <v>0</v>
      </c>
      <c r="G372" s="12">
        <v>8202910</v>
      </c>
    </row>
    <row r="373" spans="1:7">
      <c r="A373" s="9">
        <f>'(1)'!A373</f>
        <v>42825</v>
      </c>
      <c r="B373">
        <v>9.42</v>
      </c>
      <c r="C373">
        <v>9.5399999999999991</v>
      </c>
      <c r="D373">
        <v>9.34</v>
      </c>
      <c r="E373">
        <v>9.35</v>
      </c>
      <c r="F373" s="12">
        <v>0</v>
      </c>
      <c r="G373" s="12">
        <v>8284364</v>
      </c>
    </row>
    <row r="374" spans="1:7">
      <c r="A374" s="9">
        <f>'(1)'!A374</f>
        <v>42828</v>
      </c>
      <c r="B374">
        <v>9.35</v>
      </c>
      <c r="C374">
        <v>9.41</v>
      </c>
      <c r="D374">
        <v>9.26</v>
      </c>
      <c r="E374">
        <v>9.41</v>
      </c>
      <c r="F374" s="12">
        <v>0</v>
      </c>
      <c r="G374" s="12">
        <v>8304586</v>
      </c>
    </row>
    <row r="375" spans="1:7">
      <c r="A375" s="9">
        <f>'(1)'!A375</f>
        <v>42829</v>
      </c>
      <c r="B375">
        <v>9.41</v>
      </c>
      <c r="C375">
        <v>9.41</v>
      </c>
      <c r="D375">
        <v>8.99</v>
      </c>
      <c r="E375">
        <v>9.26</v>
      </c>
      <c r="F375" s="12">
        <v>0</v>
      </c>
      <c r="G375" s="12">
        <v>8335564.5</v>
      </c>
    </row>
    <row r="376" spans="1:7">
      <c r="A376" s="9">
        <f>'(1)'!A376</f>
        <v>42830</v>
      </c>
      <c r="B376">
        <v>9.26</v>
      </c>
      <c r="C376">
        <v>9.26</v>
      </c>
      <c r="D376">
        <v>8.83</v>
      </c>
      <c r="E376">
        <v>8.99</v>
      </c>
      <c r="F376" s="12">
        <v>0</v>
      </c>
      <c r="G376" s="12">
        <v>8512753</v>
      </c>
    </row>
    <row r="377" spans="1:7">
      <c r="A377" s="9">
        <f>'(1)'!A377</f>
        <v>42831</v>
      </c>
      <c r="B377">
        <v>8.99</v>
      </c>
      <c r="C377">
        <v>8.99</v>
      </c>
      <c r="D377">
        <v>8.83</v>
      </c>
      <c r="E377">
        <v>8.83</v>
      </c>
      <c r="F377" s="12">
        <v>0</v>
      </c>
      <c r="G377" s="12">
        <v>8530056</v>
      </c>
    </row>
    <row r="378" spans="1:7">
      <c r="A378" s="9">
        <f>'(1)'!A378</f>
        <v>42832</v>
      </c>
      <c r="B378">
        <v>8.83</v>
      </c>
      <c r="C378">
        <v>8.94</v>
      </c>
      <c r="D378">
        <v>8.92</v>
      </c>
      <c r="E378">
        <v>8.92</v>
      </c>
      <c r="F378" s="12">
        <v>0</v>
      </c>
      <c r="G378" s="12">
        <v>8589706</v>
      </c>
    </row>
    <row r="379" spans="1:7">
      <c r="A379" s="9">
        <f>'(1)'!A379</f>
        <v>42835</v>
      </c>
      <c r="B379">
        <v>8.92</v>
      </c>
      <c r="C379">
        <v>9</v>
      </c>
      <c r="D379">
        <v>9</v>
      </c>
      <c r="E379">
        <v>9</v>
      </c>
      <c r="F379" s="12">
        <v>0</v>
      </c>
      <c r="G379" s="12">
        <v>8570775</v>
      </c>
    </row>
    <row r="380" spans="1:7">
      <c r="A380" s="9">
        <f>'(1)'!A380</f>
        <v>42836</v>
      </c>
      <c r="B380">
        <v>9</v>
      </c>
      <c r="C380">
        <v>9.1999999999999993</v>
      </c>
      <c r="D380">
        <v>9.17</v>
      </c>
      <c r="E380">
        <v>9.1999999999999993</v>
      </c>
      <c r="F380" s="12">
        <v>0</v>
      </c>
      <c r="G380" s="12">
        <v>8541976</v>
      </c>
    </row>
    <row r="381" spans="1:7">
      <c r="A381" s="9">
        <f>'(1)'!A381</f>
        <v>42837</v>
      </c>
      <c r="B381">
        <v>9.1999999999999993</v>
      </c>
      <c r="C381">
        <v>9.24</v>
      </c>
      <c r="D381">
        <v>9.11</v>
      </c>
      <c r="E381">
        <v>9.17</v>
      </c>
      <c r="F381" s="12">
        <v>0</v>
      </c>
      <c r="G381" s="12">
        <v>8549916</v>
      </c>
    </row>
    <row r="382" spans="1:7">
      <c r="A382" s="9">
        <f>'(1)'!A382</f>
        <v>42838</v>
      </c>
      <c r="B382">
        <v>9.17</v>
      </c>
      <c r="C382">
        <v>9.17</v>
      </c>
      <c r="D382">
        <v>9.11</v>
      </c>
      <c r="E382">
        <v>9.11</v>
      </c>
      <c r="F382" s="12">
        <v>0</v>
      </c>
      <c r="G382" s="12">
        <v>8570415</v>
      </c>
    </row>
    <row r="383" spans="1:7">
      <c r="A383" s="9">
        <f>'(1)'!A383</f>
        <v>42842</v>
      </c>
      <c r="B383">
        <v>9.11</v>
      </c>
      <c r="C383">
        <v>9.2100000000000009</v>
      </c>
      <c r="D383">
        <v>9.18</v>
      </c>
      <c r="E383">
        <v>9.1999999999999993</v>
      </c>
      <c r="F383" s="12">
        <v>0</v>
      </c>
      <c r="G383" s="12">
        <v>8524666</v>
      </c>
    </row>
    <row r="384" spans="1:7">
      <c r="A384" s="9">
        <f>'(1)'!A384</f>
        <v>42843</v>
      </c>
      <c r="B384">
        <v>9.1999999999999993</v>
      </c>
      <c r="C384">
        <v>9.2100000000000009</v>
      </c>
      <c r="D384">
        <v>9.07</v>
      </c>
      <c r="E384">
        <v>9.18</v>
      </c>
      <c r="F384" s="12">
        <v>0</v>
      </c>
      <c r="G384" s="12">
        <v>8557997</v>
      </c>
    </row>
    <row r="385" spans="1:7">
      <c r="A385" s="9">
        <f>'(1)'!A385</f>
        <v>42844</v>
      </c>
      <c r="B385">
        <v>9.18</v>
      </c>
      <c r="C385">
        <v>9.18</v>
      </c>
      <c r="D385">
        <v>9</v>
      </c>
      <c r="E385">
        <v>9.08</v>
      </c>
      <c r="F385" s="12">
        <v>0</v>
      </c>
      <c r="G385" s="12">
        <v>8580212</v>
      </c>
    </row>
    <row r="386" spans="1:7">
      <c r="A386" s="9">
        <f>'(1)'!A386</f>
        <v>42845</v>
      </c>
      <c r="B386">
        <v>9.08</v>
      </c>
      <c r="C386">
        <v>9.08</v>
      </c>
      <c r="D386">
        <v>9</v>
      </c>
      <c r="E386">
        <v>9</v>
      </c>
      <c r="F386" s="12">
        <v>0</v>
      </c>
      <c r="G386" s="12">
        <v>8557658</v>
      </c>
    </row>
    <row r="387" spans="1:7">
      <c r="A387" s="9">
        <f>'(1)'!A387</f>
        <v>42846</v>
      </c>
      <c r="B387">
        <v>9</v>
      </c>
      <c r="C387">
        <v>9.07</v>
      </c>
      <c r="D387">
        <v>8.9600000000000009</v>
      </c>
      <c r="E387">
        <v>9.07</v>
      </c>
      <c r="F387" s="12">
        <v>0</v>
      </c>
      <c r="G387" s="12">
        <v>8473589</v>
      </c>
    </row>
    <row r="388" spans="1:7">
      <c r="A388" s="9">
        <f>'(1)'!A388</f>
        <v>42849</v>
      </c>
      <c r="B388">
        <v>9.07</v>
      </c>
      <c r="C388">
        <v>9.15</v>
      </c>
      <c r="D388">
        <v>8.9600000000000009</v>
      </c>
      <c r="E388">
        <v>8.9600000000000009</v>
      </c>
      <c r="F388" s="12">
        <v>0</v>
      </c>
      <c r="G388" s="12">
        <v>8525998</v>
      </c>
    </row>
    <row r="389" spans="1:7">
      <c r="A389" s="9">
        <f>'(1)'!A389</f>
        <v>42850</v>
      </c>
      <c r="B389">
        <v>8.9600000000000009</v>
      </c>
      <c r="C389">
        <v>9.0500000000000007</v>
      </c>
      <c r="D389">
        <v>9.0399999999999991</v>
      </c>
      <c r="E389">
        <v>9.0399999999999991</v>
      </c>
      <c r="F389" s="12">
        <v>0</v>
      </c>
      <c r="G389" s="12">
        <v>8536468</v>
      </c>
    </row>
    <row r="390" spans="1:7">
      <c r="A390" s="9">
        <f>'(1)'!A390</f>
        <v>42851</v>
      </c>
      <c r="B390">
        <v>9.0399999999999991</v>
      </c>
      <c r="C390">
        <v>9.1199999999999992</v>
      </c>
      <c r="D390">
        <v>9.1199999999999992</v>
      </c>
      <c r="E390">
        <v>9.1199999999999992</v>
      </c>
      <c r="F390" s="12">
        <v>0</v>
      </c>
      <c r="G390" s="12">
        <v>8574327</v>
      </c>
    </row>
    <row r="391" spans="1:7">
      <c r="A391" s="9">
        <f>'(1)'!A391</f>
        <v>42852</v>
      </c>
      <c r="B391">
        <v>9.1199999999999992</v>
      </c>
      <c r="C391">
        <v>9.2899999999999991</v>
      </c>
      <c r="D391">
        <v>9.2899999999999991</v>
      </c>
      <c r="E391">
        <v>9.2899999999999991</v>
      </c>
      <c r="F391" s="12">
        <v>0</v>
      </c>
      <c r="G391" s="12">
        <v>8543116</v>
      </c>
    </row>
    <row r="392" spans="1:7">
      <c r="A392" s="9">
        <f>'(1)'!A392</f>
        <v>42853</v>
      </c>
      <c r="B392">
        <v>9.2899999999999991</v>
      </c>
      <c r="C392">
        <v>9.43</v>
      </c>
      <c r="D392">
        <v>9.3699999999999992</v>
      </c>
      <c r="E392">
        <v>9.43</v>
      </c>
      <c r="F392" s="12">
        <v>0</v>
      </c>
      <c r="G392" s="12">
        <v>8526839</v>
      </c>
    </row>
    <row r="393" spans="1:7">
      <c r="A393" s="9">
        <f>'(1)'!A393</f>
        <v>42856</v>
      </c>
      <c r="B393">
        <v>9.43</v>
      </c>
      <c r="C393">
        <v>9.44</v>
      </c>
      <c r="D393">
        <v>9.3000000000000007</v>
      </c>
      <c r="E393">
        <v>9.39</v>
      </c>
      <c r="F393" s="12">
        <v>0</v>
      </c>
      <c r="G393" s="12">
        <v>8498680</v>
      </c>
    </row>
    <row r="394" spans="1:7">
      <c r="A394" s="9">
        <f>'(1)'!A394</f>
        <v>42857</v>
      </c>
      <c r="B394">
        <v>9.39</v>
      </c>
      <c r="C394">
        <v>9.39</v>
      </c>
      <c r="D394">
        <v>9.2899999999999991</v>
      </c>
      <c r="E394">
        <v>9.33</v>
      </c>
      <c r="F394" s="12">
        <v>0</v>
      </c>
      <c r="G394" s="12">
        <v>8471170</v>
      </c>
    </row>
    <row r="395" spans="1:7">
      <c r="A395" s="9">
        <f>'(1)'!A395</f>
        <v>42858</v>
      </c>
      <c r="B395">
        <v>9.33</v>
      </c>
      <c r="C395">
        <v>9.33</v>
      </c>
      <c r="D395">
        <v>9.2899999999999991</v>
      </c>
      <c r="E395">
        <v>9.2899999999999991</v>
      </c>
      <c r="F395" s="12">
        <v>0</v>
      </c>
      <c r="G395" s="12">
        <v>8493618</v>
      </c>
    </row>
    <row r="396" spans="1:7">
      <c r="A396" s="9">
        <f>'(1)'!A396</f>
        <v>42859</v>
      </c>
      <c r="B396">
        <v>9.2899999999999991</v>
      </c>
      <c r="C396">
        <v>9.3000000000000007</v>
      </c>
      <c r="D396">
        <v>9.2799999999999994</v>
      </c>
      <c r="E396">
        <v>9.3000000000000007</v>
      </c>
      <c r="F396" s="12">
        <v>0</v>
      </c>
      <c r="G396" s="12">
        <v>8514823</v>
      </c>
    </row>
    <row r="397" spans="1:7">
      <c r="A397" s="9">
        <f>'(1)'!A397</f>
        <v>42860</v>
      </c>
      <c r="B397">
        <v>9.3000000000000007</v>
      </c>
      <c r="C397">
        <v>9.3000000000000007</v>
      </c>
      <c r="D397">
        <v>9.2100000000000009</v>
      </c>
      <c r="E397">
        <v>9.2799999999999994</v>
      </c>
      <c r="F397" s="12">
        <v>0</v>
      </c>
      <c r="G397" s="12">
        <v>8491501</v>
      </c>
    </row>
    <row r="398" spans="1:7">
      <c r="A398" s="9">
        <f>'(1)'!A398</f>
        <v>42863</v>
      </c>
      <c r="B398">
        <v>9.2799999999999994</v>
      </c>
      <c r="C398">
        <v>9.2799999999999994</v>
      </c>
      <c r="D398">
        <v>9.16</v>
      </c>
      <c r="E398">
        <v>9.23</v>
      </c>
      <c r="F398" s="12">
        <v>0</v>
      </c>
      <c r="G398" s="12">
        <v>8529255</v>
      </c>
    </row>
    <row r="399" spans="1:7">
      <c r="A399" s="9">
        <f>'(1)'!A399</f>
        <v>42864</v>
      </c>
      <c r="B399">
        <v>9.23</v>
      </c>
      <c r="C399">
        <v>9.23</v>
      </c>
      <c r="D399">
        <v>9.08</v>
      </c>
      <c r="E399">
        <v>9.19</v>
      </c>
      <c r="F399" s="12">
        <v>0</v>
      </c>
      <c r="G399" s="12">
        <v>8470247</v>
      </c>
    </row>
    <row r="400" spans="1:7">
      <c r="A400" s="9">
        <f>'(1)'!A400</f>
        <v>42865</v>
      </c>
      <c r="B400">
        <v>9.19</v>
      </c>
      <c r="C400">
        <v>9.19</v>
      </c>
      <c r="D400">
        <v>9.02</v>
      </c>
      <c r="E400">
        <v>9.16</v>
      </c>
      <c r="F400" s="12">
        <v>0</v>
      </c>
      <c r="G400" s="12">
        <v>8426696</v>
      </c>
    </row>
    <row r="401" spans="1:7">
      <c r="A401" s="9">
        <f>'(1)'!A401</f>
        <v>42866</v>
      </c>
      <c r="B401">
        <v>9.16</v>
      </c>
      <c r="C401">
        <v>9.16</v>
      </c>
      <c r="D401">
        <v>9.01</v>
      </c>
      <c r="E401">
        <v>9.0500000000000007</v>
      </c>
      <c r="F401" s="12">
        <v>0</v>
      </c>
      <c r="G401" s="12">
        <v>8478638</v>
      </c>
    </row>
    <row r="402" spans="1:7">
      <c r="A402" s="9">
        <f>'(1)'!A402</f>
        <v>42867</v>
      </c>
      <c r="B402">
        <v>9.0500000000000007</v>
      </c>
      <c r="C402">
        <v>9.0500000000000007</v>
      </c>
      <c r="D402">
        <v>8.5</v>
      </c>
      <c r="E402">
        <v>9.02</v>
      </c>
      <c r="F402" s="12">
        <v>0</v>
      </c>
      <c r="G402" s="12">
        <v>8504043</v>
      </c>
    </row>
    <row r="403" spans="1:7">
      <c r="A403" s="9">
        <f>'(1)'!A403</f>
        <v>42870</v>
      </c>
      <c r="B403">
        <v>9.02</v>
      </c>
      <c r="C403">
        <v>9.02</v>
      </c>
      <c r="D403">
        <v>8.51</v>
      </c>
      <c r="E403">
        <v>8.5399999999999991</v>
      </c>
      <c r="F403" s="12">
        <v>0</v>
      </c>
      <c r="G403" s="12">
        <v>8573026</v>
      </c>
    </row>
    <row r="404" spans="1:7">
      <c r="A404" s="9">
        <f>'(1)'!A404</f>
        <v>42871</v>
      </c>
      <c r="B404">
        <v>8.5399999999999991</v>
      </c>
      <c r="C404">
        <v>8.61</v>
      </c>
      <c r="D404">
        <v>8.61</v>
      </c>
      <c r="E404">
        <v>8.61</v>
      </c>
      <c r="F404" s="12">
        <v>0</v>
      </c>
      <c r="G404" s="12">
        <v>8664148</v>
      </c>
    </row>
    <row r="405" spans="1:7">
      <c r="A405" s="9">
        <f>'(1)'!A405</f>
        <v>42872</v>
      </c>
      <c r="B405">
        <v>8.61</v>
      </c>
      <c r="C405">
        <v>8.82</v>
      </c>
      <c r="D405">
        <v>8.73</v>
      </c>
      <c r="E405">
        <v>8.7899999999999991</v>
      </c>
      <c r="F405" s="12">
        <v>0</v>
      </c>
      <c r="G405" s="12">
        <v>8632299</v>
      </c>
    </row>
    <row r="406" spans="1:7">
      <c r="A406" s="9">
        <f>'(1)'!A406</f>
        <v>42873</v>
      </c>
      <c r="B406">
        <v>8.7899999999999991</v>
      </c>
      <c r="C406">
        <v>8.7899999999999991</v>
      </c>
      <c r="D406">
        <v>8.61</v>
      </c>
      <c r="E406">
        <v>8.74</v>
      </c>
      <c r="F406" s="12">
        <v>0</v>
      </c>
      <c r="G406" s="12">
        <v>8621613</v>
      </c>
    </row>
    <row r="407" spans="1:7">
      <c r="A407" s="9">
        <f>'(1)'!A407</f>
        <v>42874</v>
      </c>
      <c r="B407">
        <v>8.74</v>
      </c>
      <c r="C407">
        <v>8.74</v>
      </c>
      <c r="D407">
        <v>8.61</v>
      </c>
      <c r="E407">
        <v>8.61</v>
      </c>
      <c r="F407" s="12">
        <v>0</v>
      </c>
      <c r="G407" s="12">
        <v>8616187</v>
      </c>
    </row>
    <row r="408" spans="1:7">
      <c r="A408" s="9">
        <f>'(1)'!A408</f>
        <v>42877</v>
      </c>
      <c r="B408">
        <v>8.61</v>
      </c>
      <c r="C408">
        <v>8.7100000000000009</v>
      </c>
      <c r="D408">
        <v>8.5399999999999991</v>
      </c>
      <c r="E408">
        <v>8.6999999999999993</v>
      </c>
      <c r="F408" s="12">
        <v>0</v>
      </c>
      <c r="G408" s="12">
        <v>8624869</v>
      </c>
    </row>
    <row r="409" spans="1:7">
      <c r="A409" s="9">
        <f>'(1)'!A409</f>
        <v>42878</v>
      </c>
      <c r="B409">
        <v>8.6999999999999993</v>
      </c>
      <c r="C409">
        <v>8.6999999999999993</v>
      </c>
      <c r="D409">
        <v>8.4600000000000009</v>
      </c>
      <c r="E409">
        <v>8.57</v>
      </c>
      <c r="F409" s="12">
        <v>0</v>
      </c>
      <c r="G409" s="12">
        <v>8689082</v>
      </c>
    </row>
    <row r="410" spans="1:7">
      <c r="A410" s="9">
        <f>'(1)'!A410</f>
        <v>42879</v>
      </c>
      <c r="B410">
        <v>8.57</v>
      </c>
      <c r="C410">
        <v>8.57</v>
      </c>
      <c r="D410">
        <v>8.4499999999999993</v>
      </c>
      <c r="E410">
        <v>8.5</v>
      </c>
      <c r="F410" s="12">
        <v>0</v>
      </c>
      <c r="G410" s="12">
        <v>8660088</v>
      </c>
    </row>
    <row r="411" spans="1:7">
      <c r="A411" s="9">
        <f>'(1)'!A411</f>
        <v>42880</v>
      </c>
      <c r="B411">
        <v>8.5</v>
      </c>
      <c r="C411">
        <v>8.5500000000000007</v>
      </c>
      <c r="D411">
        <v>8.4499999999999993</v>
      </c>
      <c r="E411">
        <v>8.4499999999999993</v>
      </c>
      <c r="F411" s="12">
        <v>0</v>
      </c>
      <c r="G411" s="12">
        <v>8614309</v>
      </c>
    </row>
    <row r="412" spans="1:7">
      <c r="A412" s="9">
        <f>'(1)'!A412</f>
        <v>42881</v>
      </c>
      <c r="B412">
        <v>8.4499999999999993</v>
      </c>
      <c r="C412">
        <v>8.51</v>
      </c>
      <c r="D412">
        <v>8.27</v>
      </c>
      <c r="E412">
        <v>8.49</v>
      </c>
      <c r="F412" s="12">
        <v>0</v>
      </c>
      <c r="G412" s="12">
        <v>8603780</v>
      </c>
    </row>
    <row r="413" spans="1:7">
      <c r="A413" s="9">
        <f>'(1)'!A413</f>
        <v>42885</v>
      </c>
      <c r="B413">
        <v>8.49</v>
      </c>
      <c r="C413">
        <v>8.56</v>
      </c>
      <c r="D413">
        <v>8.3000000000000007</v>
      </c>
      <c r="E413">
        <v>8.3000000000000007</v>
      </c>
      <c r="F413" s="12">
        <v>0</v>
      </c>
      <c r="G413" s="12">
        <v>8642124</v>
      </c>
    </row>
    <row r="414" spans="1:7">
      <c r="A414" s="9">
        <f>'(1)'!A414</f>
        <v>42886</v>
      </c>
      <c r="B414">
        <v>8.3000000000000007</v>
      </c>
      <c r="C414">
        <v>8.41</v>
      </c>
      <c r="D414">
        <v>8.35</v>
      </c>
      <c r="E414">
        <v>8.41</v>
      </c>
      <c r="F414" s="12">
        <v>0</v>
      </c>
      <c r="G414" s="12">
        <v>8684240</v>
      </c>
    </row>
    <row r="415" spans="1:7">
      <c r="A415" s="9">
        <f>'(1)'!A415</f>
        <v>42887</v>
      </c>
      <c r="B415">
        <v>8.41</v>
      </c>
      <c r="C415">
        <v>8.41</v>
      </c>
      <c r="D415">
        <v>8.17</v>
      </c>
      <c r="E415">
        <v>8.3800000000000008</v>
      </c>
      <c r="F415" s="12">
        <v>0</v>
      </c>
      <c r="G415" s="12">
        <v>8740740</v>
      </c>
    </row>
    <row r="416" spans="1:7">
      <c r="A416" s="9">
        <f>'(1)'!A416</f>
        <v>42888</v>
      </c>
      <c r="B416">
        <v>8.3800000000000008</v>
      </c>
      <c r="C416">
        <v>8.3800000000000008</v>
      </c>
      <c r="D416">
        <v>7.97</v>
      </c>
      <c r="E416">
        <v>8.17</v>
      </c>
      <c r="F416" s="12">
        <v>0</v>
      </c>
      <c r="G416" s="12">
        <v>8791563</v>
      </c>
    </row>
    <row r="417" spans="1:7">
      <c r="A417" s="9">
        <f>'(1)'!A417</f>
        <v>42891</v>
      </c>
      <c r="B417">
        <v>8.17</v>
      </c>
      <c r="C417">
        <v>8.17</v>
      </c>
      <c r="D417">
        <v>7.49</v>
      </c>
      <c r="E417">
        <v>7.97</v>
      </c>
      <c r="F417" s="12">
        <v>0</v>
      </c>
      <c r="G417" s="12">
        <v>8814799</v>
      </c>
    </row>
    <row r="418" spans="1:7">
      <c r="A418" s="9">
        <f>'(1)'!A418</f>
        <v>42892</v>
      </c>
      <c r="B418">
        <v>7.97</v>
      </c>
      <c r="C418">
        <v>8.07</v>
      </c>
      <c r="D418">
        <v>7.45</v>
      </c>
      <c r="E418">
        <v>7.52</v>
      </c>
      <c r="F418" s="12">
        <v>0</v>
      </c>
      <c r="G418" s="12">
        <v>8886466</v>
      </c>
    </row>
    <row r="419" spans="1:7">
      <c r="A419" s="9">
        <f>'(1)'!A419</f>
        <v>42893</v>
      </c>
      <c r="B419">
        <v>7.52</v>
      </c>
      <c r="C419">
        <v>7.52</v>
      </c>
      <c r="D419">
        <v>7.48</v>
      </c>
      <c r="E419">
        <v>7.48</v>
      </c>
      <c r="F419" s="12">
        <v>0</v>
      </c>
      <c r="G419" s="12">
        <v>8914015</v>
      </c>
    </row>
    <row r="420" spans="1:7">
      <c r="A420" s="9">
        <f>'(1)'!A420</f>
        <v>42894</v>
      </c>
      <c r="B420">
        <v>7.48</v>
      </c>
      <c r="C420">
        <v>7.83</v>
      </c>
      <c r="D420">
        <v>7.83</v>
      </c>
      <c r="E420">
        <v>7.83</v>
      </c>
      <c r="F420" s="12">
        <v>0</v>
      </c>
      <c r="G420" s="12">
        <v>8859407</v>
      </c>
    </row>
    <row r="421" spans="1:7">
      <c r="A421" s="9">
        <f>'(1)'!A421</f>
        <v>42895</v>
      </c>
      <c r="B421">
        <v>7.83</v>
      </c>
      <c r="C421">
        <v>9.2100000000000009</v>
      </c>
      <c r="D421">
        <v>8.61</v>
      </c>
      <c r="E421">
        <v>9.0500000000000007</v>
      </c>
      <c r="F421" s="12">
        <v>0</v>
      </c>
      <c r="G421" s="12">
        <v>8656314</v>
      </c>
    </row>
    <row r="422" spans="1:7">
      <c r="A422" s="9">
        <f>'(1)'!A422</f>
        <v>42898</v>
      </c>
      <c r="B422">
        <v>9.0500000000000007</v>
      </c>
      <c r="C422">
        <v>9.0500000000000007</v>
      </c>
      <c r="D422">
        <v>8.3699999999999992</v>
      </c>
      <c r="E422">
        <v>8.61</v>
      </c>
      <c r="F422" s="12">
        <v>0</v>
      </c>
      <c r="G422" s="12">
        <v>8769517</v>
      </c>
    </row>
    <row r="423" spans="1:7">
      <c r="A423" s="9">
        <f>'(1)'!A423</f>
        <v>42899</v>
      </c>
      <c r="B423">
        <v>8.61</v>
      </c>
      <c r="C423">
        <v>8.67</v>
      </c>
      <c r="D423">
        <v>8.26</v>
      </c>
      <c r="E423">
        <v>8.3699999999999992</v>
      </c>
      <c r="F423" s="12">
        <v>0</v>
      </c>
      <c r="G423" s="12">
        <v>8809474</v>
      </c>
    </row>
    <row r="424" spans="1:7">
      <c r="A424" s="9">
        <f>'(1)'!A424</f>
        <v>42900</v>
      </c>
      <c r="B424">
        <v>8.3699999999999992</v>
      </c>
      <c r="C424">
        <v>8.3699999999999992</v>
      </c>
      <c r="D424">
        <v>8.14</v>
      </c>
      <c r="E424">
        <v>8.26</v>
      </c>
      <c r="F424" s="12">
        <v>0</v>
      </c>
      <c r="G424" s="12">
        <v>8778691</v>
      </c>
    </row>
    <row r="425" spans="1:7">
      <c r="A425" s="9">
        <f>'(1)'!A425</f>
        <v>42901</v>
      </c>
      <c r="B425">
        <v>8.26</v>
      </c>
      <c r="C425">
        <v>8.26</v>
      </c>
      <c r="D425">
        <v>8.16</v>
      </c>
      <c r="E425">
        <v>8.17</v>
      </c>
      <c r="F425" s="12">
        <v>0</v>
      </c>
      <c r="G425" s="12">
        <v>8794958</v>
      </c>
    </row>
    <row r="426" spans="1:7">
      <c r="A426" s="9">
        <f>'(1)'!A426</f>
        <v>42902</v>
      </c>
      <c r="B426">
        <v>8.17</v>
      </c>
      <c r="C426">
        <v>8.26</v>
      </c>
      <c r="D426">
        <v>8.0399999999999991</v>
      </c>
      <c r="E426">
        <v>8.2100000000000009</v>
      </c>
      <c r="F426" s="12">
        <v>0</v>
      </c>
      <c r="G426" s="12">
        <v>8862662</v>
      </c>
    </row>
    <row r="427" spans="1:7">
      <c r="A427" s="9">
        <f>'(1)'!A427</f>
        <v>42905</v>
      </c>
      <c r="B427">
        <v>8.2100000000000009</v>
      </c>
      <c r="C427">
        <v>8.2100000000000009</v>
      </c>
      <c r="D427">
        <v>8.0399999999999991</v>
      </c>
      <c r="E427">
        <v>8.0399999999999991</v>
      </c>
      <c r="F427" s="12">
        <v>0</v>
      </c>
      <c r="G427" s="12">
        <v>8893072</v>
      </c>
    </row>
    <row r="428" spans="1:7">
      <c r="A428" s="9">
        <f>'(1)'!A428</f>
        <v>42906</v>
      </c>
      <c r="B428">
        <v>8.0399999999999991</v>
      </c>
      <c r="C428">
        <v>8.18</v>
      </c>
      <c r="D428">
        <v>8.1</v>
      </c>
      <c r="E428">
        <v>8.18</v>
      </c>
      <c r="F428" s="12">
        <v>0</v>
      </c>
      <c r="G428" s="12">
        <v>8888058</v>
      </c>
    </row>
    <row r="429" spans="1:7">
      <c r="A429" s="9">
        <f>'(1)'!A429</f>
        <v>42907</v>
      </c>
      <c r="B429">
        <v>8.18</v>
      </c>
      <c r="C429">
        <v>8.18</v>
      </c>
      <c r="D429">
        <v>8.14</v>
      </c>
      <c r="E429">
        <v>8.14</v>
      </c>
      <c r="F429" s="12">
        <v>0</v>
      </c>
      <c r="G429" s="12">
        <v>8866552</v>
      </c>
    </row>
    <row r="430" spans="1:7">
      <c r="A430" s="9">
        <f>'(1)'!A430</f>
        <v>42908</v>
      </c>
      <c r="B430">
        <v>8.14</v>
      </c>
      <c r="C430">
        <v>8.35</v>
      </c>
      <c r="D430">
        <v>8.2100000000000009</v>
      </c>
      <c r="E430">
        <v>8.32</v>
      </c>
      <c r="F430" s="12">
        <v>0</v>
      </c>
      <c r="G430" s="12">
        <v>8813674</v>
      </c>
    </row>
    <row r="431" spans="1:7">
      <c r="A431" s="9">
        <f>'(1)'!A431</f>
        <v>42909</v>
      </c>
      <c r="B431">
        <v>8.32</v>
      </c>
      <c r="C431">
        <v>8.32</v>
      </c>
      <c r="D431">
        <v>8.1199999999999992</v>
      </c>
      <c r="E431">
        <v>8.24</v>
      </c>
      <c r="F431" s="12">
        <v>0</v>
      </c>
      <c r="G431" s="12">
        <v>8964309</v>
      </c>
    </row>
    <row r="432" spans="1:7">
      <c r="A432" s="9">
        <f>'(1)'!A432</f>
        <v>42912</v>
      </c>
      <c r="B432">
        <v>8.24</v>
      </c>
      <c r="C432">
        <v>8.24</v>
      </c>
      <c r="D432">
        <v>8.02</v>
      </c>
      <c r="E432">
        <v>8.19</v>
      </c>
      <c r="F432" s="12">
        <v>0</v>
      </c>
      <c r="G432" s="12">
        <v>9018495</v>
      </c>
    </row>
    <row r="433" spans="1:7">
      <c r="A433" s="9">
        <f>'(1)'!A433</f>
        <v>42913</v>
      </c>
      <c r="B433">
        <v>8.19</v>
      </c>
      <c r="C433">
        <v>8.19</v>
      </c>
      <c r="D433">
        <v>8.02</v>
      </c>
      <c r="E433">
        <v>8.02</v>
      </c>
      <c r="F433" s="12">
        <v>0</v>
      </c>
      <c r="G433" s="12">
        <v>9037059</v>
      </c>
    </row>
    <row r="434" spans="1:7">
      <c r="A434" s="9">
        <f>'(1)'!A434</f>
        <v>42914</v>
      </c>
      <c r="B434">
        <v>8.02</v>
      </c>
      <c r="C434">
        <v>8.1199999999999992</v>
      </c>
      <c r="D434">
        <v>8.11</v>
      </c>
      <c r="E434">
        <v>8.11</v>
      </c>
      <c r="F434" s="12">
        <v>0</v>
      </c>
      <c r="G434" s="12">
        <v>9024042</v>
      </c>
    </row>
    <row r="435" spans="1:7">
      <c r="A435" s="9">
        <f>'(1)'!A435</f>
        <v>42915</v>
      </c>
      <c r="B435">
        <v>8.11</v>
      </c>
      <c r="C435">
        <v>8.17</v>
      </c>
      <c r="D435">
        <v>7.98</v>
      </c>
      <c r="E435">
        <v>8.15</v>
      </c>
      <c r="F435" s="12">
        <v>0</v>
      </c>
      <c r="G435" s="12">
        <v>9013912</v>
      </c>
    </row>
    <row r="436" spans="1:7">
      <c r="A436" s="9">
        <f>'(1)'!A436</f>
        <v>42916</v>
      </c>
      <c r="B436">
        <v>8.15</v>
      </c>
      <c r="C436">
        <v>8.15</v>
      </c>
      <c r="D436">
        <v>7.83</v>
      </c>
      <c r="E436">
        <v>7.98</v>
      </c>
      <c r="F436" s="12">
        <v>0</v>
      </c>
      <c r="G436" s="12">
        <v>9060004</v>
      </c>
    </row>
    <row r="437" spans="1:7">
      <c r="A437" s="9">
        <f>'(1)'!A437</f>
        <v>42919</v>
      </c>
      <c r="B437">
        <v>7.98</v>
      </c>
      <c r="C437">
        <v>7.98</v>
      </c>
      <c r="D437">
        <v>7.73</v>
      </c>
      <c r="E437">
        <v>7.83</v>
      </c>
      <c r="F437" s="12">
        <v>0</v>
      </c>
      <c r="G437" s="12">
        <v>9039545</v>
      </c>
    </row>
    <row r="438" spans="1:7">
      <c r="A438" s="9">
        <f>'(1)'!A438</f>
        <v>42921</v>
      </c>
      <c r="B438">
        <v>7.83</v>
      </c>
      <c r="C438">
        <v>7.92</v>
      </c>
      <c r="D438">
        <v>7.64</v>
      </c>
      <c r="E438">
        <v>7.76</v>
      </c>
      <c r="F438" s="12">
        <v>0</v>
      </c>
      <c r="G438" s="12">
        <v>8956027</v>
      </c>
    </row>
    <row r="439" spans="1:7">
      <c r="A439" s="9">
        <f>'(1)'!A439</f>
        <v>42922</v>
      </c>
      <c r="B439">
        <v>7.76</v>
      </c>
      <c r="C439">
        <v>7.76</v>
      </c>
      <c r="D439">
        <v>7.5600000000000005</v>
      </c>
      <c r="E439">
        <v>7.66</v>
      </c>
      <c r="F439" s="12">
        <v>0</v>
      </c>
      <c r="G439" s="12">
        <v>8981846</v>
      </c>
    </row>
    <row r="440" spans="1:7">
      <c r="A440" s="9">
        <f>'(1)'!A440</f>
        <v>42923</v>
      </c>
      <c r="B440">
        <v>7.66</v>
      </c>
      <c r="C440">
        <v>7.66</v>
      </c>
      <c r="D440">
        <v>7.5600000000000005</v>
      </c>
      <c r="E440">
        <v>7.5600000000000005</v>
      </c>
      <c r="F440" s="12">
        <v>0</v>
      </c>
      <c r="G440" s="12">
        <v>9022153</v>
      </c>
    </row>
    <row r="441" spans="1:7">
      <c r="A441" s="9">
        <f>'(1)'!A441</f>
        <v>42926</v>
      </c>
      <c r="B441">
        <v>7.5600000000000005</v>
      </c>
      <c r="C441">
        <v>7.76</v>
      </c>
      <c r="D441">
        <v>7.5600000000000005</v>
      </c>
      <c r="E441">
        <v>7.67</v>
      </c>
      <c r="F441" s="12">
        <v>0</v>
      </c>
      <c r="G441" s="12">
        <v>8909372</v>
      </c>
    </row>
    <row r="442" spans="1:7">
      <c r="A442" s="9">
        <f>'(1)'!A442</f>
        <v>42927</v>
      </c>
      <c r="B442">
        <v>7.67</v>
      </c>
      <c r="C442">
        <v>7.67</v>
      </c>
      <c r="D442">
        <v>7.48</v>
      </c>
      <c r="E442">
        <v>7.5600000000000005</v>
      </c>
      <c r="F442" s="12">
        <v>0</v>
      </c>
      <c r="G442" s="12">
        <v>8917294</v>
      </c>
    </row>
    <row r="443" spans="1:7">
      <c r="A443" s="9">
        <f>'(1)'!A443</f>
        <v>42928</v>
      </c>
      <c r="B443">
        <v>7.5600000000000005</v>
      </c>
      <c r="C443">
        <v>7.65</v>
      </c>
      <c r="D443">
        <v>7.5</v>
      </c>
      <c r="E443">
        <v>7.5</v>
      </c>
      <c r="F443" s="12">
        <v>0</v>
      </c>
      <c r="G443" s="12">
        <v>8983143</v>
      </c>
    </row>
    <row r="444" spans="1:7">
      <c r="A444" s="9">
        <f>'(1)'!A444</f>
        <v>42929</v>
      </c>
      <c r="B444">
        <v>7.5</v>
      </c>
      <c r="C444">
        <v>7.72</v>
      </c>
      <c r="D444">
        <v>7.72</v>
      </c>
      <c r="E444">
        <v>7.72</v>
      </c>
      <c r="F444" s="12">
        <v>0</v>
      </c>
      <c r="G444" s="12">
        <v>8931320</v>
      </c>
    </row>
    <row r="445" spans="1:7">
      <c r="A445" s="9">
        <f>'(1)'!A445</f>
        <v>42930</v>
      </c>
      <c r="B445">
        <v>7.72</v>
      </c>
      <c r="C445">
        <v>7.77</v>
      </c>
      <c r="D445">
        <v>7.52</v>
      </c>
      <c r="E445">
        <v>7.75</v>
      </c>
      <c r="F445" s="12">
        <v>0</v>
      </c>
      <c r="G445" s="12">
        <v>8926233</v>
      </c>
    </row>
    <row r="446" spans="1:7">
      <c r="A446" s="9">
        <f>'(1)'!A446</f>
        <v>42933</v>
      </c>
      <c r="B446">
        <v>7.75</v>
      </c>
      <c r="C446">
        <v>7.75</v>
      </c>
      <c r="D446">
        <v>7.35</v>
      </c>
      <c r="E446">
        <v>7.52</v>
      </c>
      <c r="F446" s="12">
        <v>0</v>
      </c>
      <c r="G446" s="12">
        <v>8953152</v>
      </c>
    </row>
    <row r="447" spans="1:7">
      <c r="A447" s="9">
        <f>'(1)'!A447</f>
        <v>42934</v>
      </c>
      <c r="B447">
        <v>7.52</v>
      </c>
      <c r="C447">
        <v>7.52</v>
      </c>
      <c r="D447">
        <v>7.33</v>
      </c>
      <c r="E447">
        <v>7.35</v>
      </c>
      <c r="F447" s="12">
        <v>0</v>
      </c>
      <c r="G447" s="12">
        <v>8974988</v>
      </c>
    </row>
    <row r="448" spans="1:7">
      <c r="A448" s="9">
        <f>'(1)'!A448</f>
        <v>42935</v>
      </c>
      <c r="B448">
        <v>7.35</v>
      </c>
      <c r="C448">
        <v>7.44</v>
      </c>
      <c r="D448">
        <v>7.38</v>
      </c>
      <c r="E448">
        <v>7.38</v>
      </c>
      <c r="F448" s="12">
        <v>0</v>
      </c>
      <c r="G448" s="12">
        <v>9024689</v>
      </c>
    </row>
    <row r="449" spans="1:7">
      <c r="A449" s="9">
        <f>'(1)'!A449</f>
        <v>42936</v>
      </c>
      <c r="B449">
        <v>7.38</v>
      </c>
      <c r="C449">
        <v>7.49</v>
      </c>
      <c r="D449">
        <v>7.47</v>
      </c>
      <c r="E449">
        <v>7.47</v>
      </c>
      <c r="F449" s="12">
        <v>0</v>
      </c>
      <c r="G449" s="12">
        <v>8991490</v>
      </c>
    </row>
    <row r="450" spans="1:7">
      <c r="A450" s="9">
        <f>'(1)'!A450</f>
        <v>42937</v>
      </c>
      <c r="B450">
        <v>7.47</v>
      </c>
      <c r="C450">
        <v>7.61</v>
      </c>
      <c r="D450">
        <v>7.58</v>
      </c>
      <c r="E450">
        <v>7.58</v>
      </c>
      <c r="F450" s="12">
        <v>0</v>
      </c>
      <c r="G450" s="12">
        <v>8978764</v>
      </c>
    </row>
    <row r="451" spans="1:7">
      <c r="A451" s="9">
        <f>'(1)'!A451</f>
        <v>42940</v>
      </c>
      <c r="B451">
        <v>7.58</v>
      </c>
      <c r="C451">
        <v>7.74</v>
      </c>
      <c r="D451">
        <v>7.68</v>
      </c>
      <c r="E451">
        <v>7.68</v>
      </c>
      <c r="F451" s="12">
        <v>0</v>
      </c>
      <c r="G451" s="12">
        <v>8956495</v>
      </c>
    </row>
    <row r="452" spans="1:7">
      <c r="A452" s="9">
        <f>'(1)'!A452</f>
        <v>42941</v>
      </c>
      <c r="B452">
        <v>7.68</v>
      </c>
      <c r="C452">
        <v>7.78</v>
      </c>
      <c r="D452">
        <v>7.77</v>
      </c>
      <c r="E452">
        <v>7.78</v>
      </c>
      <c r="F452" s="12">
        <v>0</v>
      </c>
      <c r="G452" s="12">
        <v>8963256</v>
      </c>
    </row>
    <row r="453" spans="1:7">
      <c r="A453" s="9">
        <f>'(1)'!A453</f>
        <v>42942</v>
      </c>
      <c r="B453">
        <v>7.78</v>
      </c>
      <c r="C453">
        <v>7.85</v>
      </c>
      <c r="D453">
        <v>7.79</v>
      </c>
      <c r="E453">
        <v>7.79</v>
      </c>
      <c r="F453" s="12">
        <v>0</v>
      </c>
      <c r="G453" s="12">
        <v>8986249</v>
      </c>
    </row>
    <row r="454" spans="1:7">
      <c r="A454" s="9">
        <f>'(1)'!A454</f>
        <v>42943</v>
      </c>
      <c r="B454">
        <v>7.79</v>
      </c>
      <c r="C454">
        <v>7.8100000000000005</v>
      </c>
      <c r="D454">
        <v>7.8100000000000005</v>
      </c>
      <c r="E454">
        <v>7.8100000000000005</v>
      </c>
      <c r="F454" s="12">
        <v>0</v>
      </c>
      <c r="G454" s="12">
        <v>8941740</v>
      </c>
    </row>
    <row r="455" spans="1:7">
      <c r="A455" s="9">
        <f>'(1)'!A455</f>
        <v>42944</v>
      </c>
      <c r="B455">
        <v>7.8100000000000005</v>
      </c>
      <c r="C455">
        <v>7.93</v>
      </c>
      <c r="D455">
        <v>7.88</v>
      </c>
      <c r="E455">
        <v>7.88</v>
      </c>
      <c r="F455" s="12">
        <v>0</v>
      </c>
      <c r="G455" s="12">
        <v>8957877</v>
      </c>
    </row>
    <row r="456" spans="1:7">
      <c r="A456" s="9">
        <f>'(1)'!A456</f>
        <v>42947</v>
      </c>
      <c r="B456">
        <v>7.88</v>
      </c>
      <c r="C456">
        <v>7.96</v>
      </c>
      <c r="D456">
        <v>7.88</v>
      </c>
      <c r="E456">
        <v>7.95</v>
      </c>
      <c r="F456" s="12">
        <v>0</v>
      </c>
      <c r="G456" s="12">
        <v>8931436</v>
      </c>
    </row>
    <row r="457" spans="1:7">
      <c r="A457" s="9">
        <f>'(1)'!A457</f>
        <v>42948</v>
      </c>
      <c r="B457">
        <v>7.95</v>
      </c>
      <c r="C457">
        <v>7.95</v>
      </c>
      <c r="D457">
        <v>7.78</v>
      </c>
      <c r="E457">
        <v>7.91</v>
      </c>
      <c r="F457" s="12">
        <v>0</v>
      </c>
      <c r="G457" s="12">
        <v>8905910</v>
      </c>
    </row>
    <row r="458" spans="1:7">
      <c r="A458" s="9">
        <f>'(1)'!A458</f>
        <v>42949</v>
      </c>
      <c r="B458">
        <v>7.91</v>
      </c>
      <c r="C458">
        <v>7.96</v>
      </c>
      <c r="D458">
        <v>7.74</v>
      </c>
      <c r="E458">
        <v>7.79</v>
      </c>
      <c r="F458" s="12">
        <v>0</v>
      </c>
      <c r="G458" s="12">
        <v>8961095</v>
      </c>
    </row>
    <row r="459" spans="1:7">
      <c r="A459" s="9">
        <f>'(1)'!A459</f>
        <v>42950</v>
      </c>
      <c r="B459">
        <v>7.79</v>
      </c>
      <c r="C459">
        <v>7.79</v>
      </c>
      <c r="D459">
        <v>7.75</v>
      </c>
      <c r="E459">
        <v>7.75</v>
      </c>
      <c r="F459" s="12">
        <v>0</v>
      </c>
      <c r="G459" s="12">
        <v>9032399</v>
      </c>
    </row>
    <row r="460" spans="1:7">
      <c r="A460" s="9">
        <f>'(1)'!A460</f>
        <v>42951</v>
      </c>
      <c r="B460">
        <v>7.75</v>
      </c>
      <c r="C460">
        <v>7.76</v>
      </c>
      <c r="D460">
        <v>7.65</v>
      </c>
      <c r="E460">
        <v>7.75</v>
      </c>
      <c r="F460" s="12">
        <v>0</v>
      </c>
      <c r="G460" s="12">
        <v>9151885</v>
      </c>
    </row>
    <row r="461" spans="1:7">
      <c r="A461" s="9">
        <f>'(1)'!A461</f>
        <v>42954</v>
      </c>
      <c r="B461">
        <v>7.75</v>
      </c>
      <c r="C461">
        <v>7.76</v>
      </c>
      <c r="D461">
        <v>7.55</v>
      </c>
      <c r="E461">
        <v>7.65</v>
      </c>
      <c r="F461" s="12">
        <v>0</v>
      </c>
      <c r="G461" s="12">
        <v>9220743</v>
      </c>
    </row>
    <row r="462" spans="1:7">
      <c r="A462" s="9">
        <f>'(1)'!A462</f>
        <v>42955</v>
      </c>
      <c r="B462">
        <v>7.65</v>
      </c>
      <c r="C462">
        <v>7.65</v>
      </c>
      <c r="D462">
        <v>7.44</v>
      </c>
      <c r="E462">
        <v>7.55</v>
      </c>
      <c r="F462" s="12">
        <v>0</v>
      </c>
      <c r="G462" s="12">
        <v>9292537</v>
      </c>
    </row>
    <row r="463" spans="1:7">
      <c r="A463" s="9">
        <f>'(1)'!A463</f>
        <v>42956</v>
      </c>
      <c r="B463">
        <v>7.55</v>
      </c>
      <c r="C463">
        <v>7.64</v>
      </c>
      <c r="D463">
        <v>7.46</v>
      </c>
      <c r="E463">
        <v>7.46</v>
      </c>
      <c r="F463" s="12">
        <v>0</v>
      </c>
      <c r="G463" s="12">
        <v>9316931</v>
      </c>
    </row>
    <row r="464" spans="1:7">
      <c r="A464" s="9">
        <f>'(1)'!A464</f>
        <v>42957</v>
      </c>
      <c r="B464">
        <v>7.46</v>
      </c>
      <c r="C464">
        <v>7.51</v>
      </c>
      <c r="D464">
        <v>7.48</v>
      </c>
      <c r="E464">
        <v>7.51</v>
      </c>
      <c r="F464" s="12">
        <v>0</v>
      </c>
      <c r="G464" s="12">
        <v>9326936</v>
      </c>
    </row>
    <row r="465" spans="1:7">
      <c r="A465" s="9">
        <f>'(1)'!A465</f>
        <v>42958</v>
      </c>
      <c r="B465">
        <v>7.51</v>
      </c>
      <c r="C465">
        <v>7.51</v>
      </c>
      <c r="D465">
        <v>7.47</v>
      </c>
      <c r="E465">
        <v>7.51</v>
      </c>
      <c r="F465" s="12">
        <v>0</v>
      </c>
      <c r="G465" s="12">
        <v>9372904</v>
      </c>
    </row>
    <row r="466" spans="1:7">
      <c r="A466" s="9">
        <f>'(1)'!A466</f>
        <v>42961</v>
      </c>
      <c r="B466">
        <v>7.51</v>
      </c>
      <c r="C466">
        <v>7.53</v>
      </c>
      <c r="D466">
        <v>7.47</v>
      </c>
      <c r="E466">
        <v>7.47</v>
      </c>
      <c r="F466" s="12">
        <v>0</v>
      </c>
      <c r="G466" s="12">
        <v>9377128</v>
      </c>
    </row>
    <row r="467" spans="1:7">
      <c r="A467" s="9">
        <f>'(1)'!A467</f>
        <v>42962</v>
      </c>
      <c r="B467">
        <v>7.47</v>
      </c>
      <c r="C467">
        <v>7.51</v>
      </c>
      <c r="D467">
        <v>7.51</v>
      </c>
      <c r="E467">
        <v>7.51</v>
      </c>
      <c r="F467" s="12">
        <v>0</v>
      </c>
      <c r="G467" s="12">
        <v>9371981</v>
      </c>
    </row>
    <row r="468" spans="1:7">
      <c r="A468" s="9">
        <f>'(1)'!A468</f>
        <v>42963</v>
      </c>
      <c r="B468">
        <v>7.51</v>
      </c>
      <c r="C468">
        <v>7.61</v>
      </c>
      <c r="D468">
        <v>7.51</v>
      </c>
      <c r="E468">
        <v>7.57</v>
      </c>
      <c r="F468" s="12">
        <v>0</v>
      </c>
      <c r="G468" s="12">
        <v>9402022</v>
      </c>
    </row>
    <row r="469" spans="1:7">
      <c r="A469" s="9">
        <f>'(1)'!A469</f>
        <v>42964</v>
      </c>
      <c r="B469">
        <v>7.57</v>
      </c>
      <c r="C469">
        <v>7.57</v>
      </c>
      <c r="D469">
        <v>7.45</v>
      </c>
      <c r="E469">
        <v>7.54</v>
      </c>
      <c r="F469" s="12">
        <v>0</v>
      </c>
      <c r="G469" s="12">
        <v>9385267</v>
      </c>
    </row>
    <row r="470" spans="1:7">
      <c r="A470" s="9">
        <f>'(1)'!A470</f>
        <v>42965</v>
      </c>
      <c r="B470">
        <v>7.54</v>
      </c>
      <c r="C470">
        <v>7.54</v>
      </c>
      <c r="D470">
        <v>7.47</v>
      </c>
      <c r="E470">
        <v>7.47</v>
      </c>
      <c r="F470" s="12">
        <v>0</v>
      </c>
      <c r="G470" s="12">
        <v>9412839</v>
      </c>
    </row>
    <row r="471" spans="1:7">
      <c r="A471" s="9">
        <f>'(1)'!A471</f>
        <v>42968</v>
      </c>
      <c r="B471">
        <v>7.47</v>
      </c>
      <c r="C471">
        <v>7.55</v>
      </c>
      <c r="D471">
        <v>7.49</v>
      </c>
      <c r="E471">
        <v>7.49</v>
      </c>
      <c r="F471" s="12">
        <v>0</v>
      </c>
      <c r="G471" s="12">
        <v>9456818</v>
      </c>
    </row>
    <row r="472" spans="1:7">
      <c r="A472" s="9">
        <f>'(1)'!A472</f>
        <v>42969</v>
      </c>
      <c r="B472">
        <v>7.49</v>
      </c>
      <c r="C472">
        <v>7.52</v>
      </c>
      <c r="D472">
        <v>7.47</v>
      </c>
      <c r="E472">
        <v>7.5</v>
      </c>
      <c r="F472" s="12">
        <v>0</v>
      </c>
      <c r="G472" s="12">
        <v>9412252</v>
      </c>
    </row>
    <row r="473" spans="1:7">
      <c r="A473" s="9">
        <f>'(1)'!A473</f>
        <v>42970</v>
      </c>
      <c r="B473">
        <v>7.5</v>
      </c>
      <c r="C473">
        <v>7.6</v>
      </c>
      <c r="D473">
        <v>7.48</v>
      </c>
      <c r="E473">
        <v>7.48</v>
      </c>
      <c r="F473" s="12">
        <v>0</v>
      </c>
      <c r="G473" s="12">
        <v>9429774</v>
      </c>
    </row>
    <row r="474" spans="1:7">
      <c r="A474" s="9">
        <f>'(1)'!A474</f>
        <v>42971</v>
      </c>
      <c r="B474">
        <v>7.48</v>
      </c>
      <c r="C474">
        <v>7.53</v>
      </c>
      <c r="D474">
        <v>7.53</v>
      </c>
      <c r="E474">
        <v>7.53</v>
      </c>
      <c r="F474" s="12">
        <v>0</v>
      </c>
      <c r="G474" s="12">
        <v>9450066</v>
      </c>
    </row>
    <row r="475" spans="1:7">
      <c r="A475" s="9">
        <f>'(1)'!A475</f>
        <v>42972</v>
      </c>
      <c r="B475">
        <v>7.53</v>
      </c>
      <c r="C475">
        <v>7.65</v>
      </c>
      <c r="D475">
        <v>7.5600000000000005</v>
      </c>
      <c r="E475">
        <v>7.65</v>
      </c>
      <c r="F475" s="12">
        <v>0</v>
      </c>
      <c r="G475" s="12">
        <v>9465295</v>
      </c>
    </row>
    <row r="476" spans="1:7">
      <c r="A476" s="9">
        <f>'(1)'!A476</f>
        <v>42975</v>
      </c>
      <c r="B476">
        <v>7.65</v>
      </c>
      <c r="C476">
        <v>7.65</v>
      </c>
      <c r="D476">
        <v>7.47</v>
      </c>
      <c r="E476">
        <v>7.5600000000000005</v>
      </c>
      <c r="F476" s="12">
        <v>0</v>
      </c>
      <c r="G476" s="12">
        <v>9418095</v>
      </c>
    </row>
    <row r="477" spans="1:7">
      <c r="A477" s="9">
        <f>'(1)'!A477</f>
        <v>42976</v>
      </c>
      <c r="B477">
        <v>7.5600000000000005</v>
      </c>
      <c r="C477">
        <v>7.5600000000000005</v>
      </c>
      <c r="D477">
        <v>7.38</v>
      </c>
      <c r="E477">
        <v>7.47</v>
      </c>
      <c r="F477" s="12">
        <v>0</v>
      </c>
      <c r="G477" s="12">
        <v>9445422</v>
      </c>
    </row>
    <row r="478" spans="1:7">
      <c r="A478" s="9">
        <f>'(1)'!A478</f>
        <v>42977</v>
      </c>
      <c r="B478">
        <v>7.47</v>
      </c>
      <c r="C478">
        <v>7.57</v>
      </c>
      <c r="D478">
        <v>7.4</v>
      </c>
      <c r="E478">
        <v>7.4</v>
      </c>
      <c r="F478" s="12">
        <v>0</v>
      </c>
      <c r="G478" s="12">
        <v>9515634</v>
      </c>
    </row>
    <row r="479" spans="1:7">
      <c r="A479" s="9">
        <f>'(1)'!A479</f>
        <v>42978</v>
      </c>
      <c r="B479">
        <v>7.4</v>
      </c>
      <c r="C479">
        <v>7.46</v>
      </c>
      <c r="D479">
        <v>7.45</v>
      </c>
      <c r="E479">
        <v>7.45</v>
      </c>
      <c r="F479" s="12">
        <v>0</v>
      </c>
      <c r="G479" s="12">
        <v>9532793</v>
      </c>
    </row>
    <row r="480" spans="1:7">
      <c r="A480" s="9">
        <f>'(1)'!A480</f>
        <v>42979</v>
      </c>
      <c r="B480">
        <v>7.45</v>
      </c>
      <c r="C480">
        <v>7.82</v>
      </c>
      <c r="D480">
        <v>7.82</v>
      </c>
      <c r="E480">
        <v>7.82</v>
      </c>
      <c r="F480" s="12">
        <v>0</v>
      </c>
      <c r="G480" s="12">
        <v>9453065</v>
      </c>
    </row>
    <row r="481" spans="1:7">
      <c r="A481" s="9">
        <f>'(1)'!A481</f>
        <v>42983</v>
      </c>
      <c r="B481">
        <v>7.82</v>
      </c>
      <c r="C481">
        <v>8.02</v>
      </c>
      <c r="D481">
        <v>7.9399999999999995</v>
      </c>
      <c r="E481">
        <v>7.9399999999999995</v>
      </c>
      <c r="F481" s="12">
        <v>0</v>
      </c>
      <c r="G481" s="12">
        <v>9346781</v>
      </c>
    </row>
    <row r="482" spans="1:7">
      <c r="A482" s="9">
        <f>'(1)'!A482</f>
        <v>42984</v>
      </c>
      <c r="B482">
        <v>7.9399999999999995</v>
      </c>
      <c r="C482">
        <v>8.0399999999999991</v>
      </c>
      <c r="D482">
        <v>7.79</v>
      </c>
      <c r="E482">
        <v>8.02</v>
      </c>
      <c r="F482" s="12">
        <v>0</v>
      </c>
      <c r="G482" s="12">
        <v>9257738</v>
      </c>
    </row>
    <row r="483" spans="1:7">
      <c r="A483" s="9">
        <f>'(1)'!A483</f>
        <v>42985</v>
      </c>
      <c r="B483">
        <v>8.02</v>
      </c>
      <c r="C483">
        <v>8.1</v>
      </c>
      <c r="D483">
        <v>7.61</v>
      </c>
      <c r="E483">
        <v>7.8</v>
      </c>
      <c r="F483" s="12">
        <v>0</v>
      </c>
      <c r="G483" s="12">
        <v>9342976</v>
      </c>
    </row>
    <row r="484" spans="1:7">
      <c r="A484" s="9">
        <f>'(1)'!A484</f>
        <v>42986</v>
      </c>
      <c r="B484">
        <v>7.8</v>
      </c>
      <c r="C484">
        <v>7.8</v>
      </c>
      <c r="D484">
        <v>7.57</v>
      </c>
      <c r="E484">
        <v>7.62</v>
      </c>
      <c r="F484" s="12">
        <v>0</v>
      </c>
      <c r="G484" s="12">
        <v>9339067</v>
      </c>
    </row>
    <row r="485" spans="1:7">
      <c r="A485" s="9">
        <f>'(1)'!A485</f>
        <v>42989</v>
      </c>
      <c r="B485">
        <v>7.62</v>
      </c>
      <c r="C485">
        <v>7.62</v>
      </c>
      <c r="D485">
        <v>7.44</v>
      </c>
      <c r="E485">
        <v>7.58</v>
      </c>
      <c r="F485" s="12">
        <v>0</v>
      </c>
      <c r="G485" s="12">
        <v>9402013</v>
      </c>
    </row>
    <row r="486" spans="1:7">
      <c r="A486" s="9">
        <f>'(1)'!A486</f>
        <v>42990</v>
      </c>
      <c r="B486">
        <v>7.58</v>
      </c>
      <c r="C486">
        <v>7.58</v>
      </c>
      <c r="D486">
        <v>7.35</v>
      </c>
      <c r="E486">
        <v>7.45</v>
      </c>
      <c r="F486" s="12">
        <v>0</v>
      </c>
      <c r="G486" s="12">
        <v>9418118</v>
      </c>
    </row>
    <row r="487" spans="1:7">
      <c r="A487" s="9">
        <f>'(1)'!A487</f>
        <v>42991</v>
      </c>
      <c r="B487">
        <v>7.45</v>
      </c>
      <c r="C487">
        <v>7.45</v>
      </c>
      <c r="D487">
        <v>7.28</v>
      </c>
      <c r="E487">
        <v>7.35</v>
      </c>
      <c r="F487" s="12">
        <v>0</v>
      </c>
      <c r="G487" s="12">
        <v>9411134</v>
      </c>
    </row>
    <row r="488" spans="1:7">
      <c r="A488" s="9">
        <f>'(1)'!A488</f>
        <v>42992</v>
      </c>
      <c r="B488">
        <v>7.35</v>
      </c>
      <c r="C488">
        <v>7.44</v>
      </c>
      <c r="D488">
        <v>7.26</v>
      </c>
      <c r="E488">
        <v>7.32</v>
      </c>
      <c r="F488" s="12">
        <v>0</v>
      </c>
      <c r="G488" s="12">
        <v>9434389</v>
      </c>
    </row>
    <row r="489" spans="1:7">
      <c r="A489" s="9">
        <f>'(1)'!A489</f>
        <v>42993</v>
      </c>
      <c r="B489">
        <v>7.32</v>
      </c>
      <c r="C489">
        <v>7.32</v>
      </c>
      <c r="D489">
        <v>7.19</v>
      </c>
      <c r="E489">
        <v>7.28</v>
      </c>
      <c r="F489" s="12">
        <v>0</v>
      </c>
      <c r="G489" s="12">
        <v>9506938</v>
      </c>
    </row>
    <row r="490" spans="1:7">
      <c r="A490" s="9">
        <f>'(1)'!A490</f>
        <v>42996</v>
      </c>
      <c r="B490">
        <v>7.28</v>
      </c>
      <c r="C490">
        <v>7.28</v>
      </c>
      <c r="D490">
        <v>7.13</v>
      </c>
      <c r="E490">
        <v>7.22</v>
      </c>
      <c r="F490" s="12">
        <v>0</v>
      </c>
      <c r="G490" s="12">
        <v>9539458</v>
      </c>
    </row>
    <row r="491" spans="1:7">
      <c r="A491" s="9">
        <f>'(1)'!A491</f>
        <v>42997</v>
      </c>
      <c r="B491">
        <v>7.22</v>
      </c>
      <c r="C491">
        <v>7.22</v>
      </c>
      <c r="D491">
        <v>7.09</v>
      </c>
      <c r="E491">
        <v>7.13</v>
      </c>
      <c r="F491" s="12">
        <v>0</v>
      </c>
      <c r="G491" s="12">
        <v>9587697</v>
      </c>
    </row>
    <row r="492" spans="1:7">
      <c r="A492" s="9">
        <f>'(1)'!A492</f>
        <v>42998</v>
      </c>
      <c r="B492">
        <v>7.13</v>
      </c>
      <c r="C492">
        <v>7.13</v>
      </c>
      <c r="D492">
        <v>7.11</v>
      </c>
      <c r="E492">
        <v>7.11</v>
      </c>
      <c r="F492" s="12">
        <v>0</v>
      </c>
      <c r="G492" s="12">
        <v>9627053</v>
      </c>
    </row>
    <row r="493" spans="1:7">
      <c r="A493" s="9">
        <f>'(1)'!A493</f>
        <v>42999</v>
      </c>
      <c r="B493">
        <v>7.11</v>
      </c>
      <c r="C493">
        <v>7.2</v>
      </c>
      <c r="D493">
        <v>7.18</v>
      </c>
      <c r="E493">
        <v>7.18</v>
      </c>
      <c r="F493" s="12">
        <v>0</v>
      </c>
      <c r="G493" s="12">
        <v>9625251</v>
      </c>
    </row>
    <row r="494" spans="1:7">
      <c r="A494" s="9">
        <f>'(1)'!A494</f>
        <v>43000</v>
      </c>
      <c r="B494">
        <v>7.18</v>
      </c>
      <c r="C494">
        <v>7.48</v>
      </c>
      <c r="D494">
        <v>7.48</v>
      </c>
      <c r="E494">
        <v>7.48</v>
      </c>
      <c r="F494" s="12">
        <v>0</v>
      </c>
      <c r="G494" s="12">
        <v>9588573</v>
      </c>
    </row>
    <row r="495" spans="1:7">
      <c r="A495" s="9">
        <f>'(1)'!A495</f>
        <v>43003</v>
      </c>
      <c r="B495">
        <v>7.48</v>
      </c>
      <c r="C495">
        <v>7.57</v>
      </c>
      <c r="D495">
        <v>7.46</v>
      </c>
      <c r="E495">
        <v>7.57</v>
      </c>
      <c r="F495" s="12">
        <v>0</v>
      </c>
      <c r="G495" s="12">
        <v>9646918</v>
      </c>
    </row>
    <row r="496" spans="1:7">
      <c r="A496" s="9">
        <f>'(1)'!A496</f>
        <v>43004</v>
      </c>
      <c r="B496">
        <v>7.57</v>
      </c>
      <c r="C496">
        <v>7.57</v>
      </c>
      <c r="D496">
        <v>7.42</v>
      </c>
      <c r="E496">
        <v>7.46</v>
      </c>
      <c r="F496" s="12">
        <v>0</v>
      </c>
      <c r="G496" s="12">
        <v>9641963</v>
      </c>
    </row>
    <row r="497" spans="1:7">
      <c r="A497" s="9">
        <f>'(1)'!A497</f>
        <v>43005</v>
      </c>
      <c r="B497">
        <v>7.46</v>
      </c>
      <c r="C497">
        <v>7.46</v>
      </c>
      <c r="D497">
        <v>7.43</v>
      </c>
      <c r="E497">
        <v>7.43</v>
      </c>
      <c r="F497" s="12">
        <v>0</v>
      </c>
      <c r="G497" s="12">
        <v>9665406</v>
      </c>
    </row>
    <row r="498" spans="1:7">
      <c r="A498" s="9">
        <f>'(1)'!A498</f>
        <v>43006</v>
      </c>
      <c r="B498">
        <v>7.43</v>
      </c>
      <c r="C498">
        <v>7.68</v>
      </c>
      <c r="D498">
        <v>7.68</v>
      </c>
      <c r="E498">
        <v>7.68</v>
      </c>
      <c r="F498" s="12">
        <v>0</v>
      </c>
      <c r="G498" s="12">
        <v>9596430</v>
      </c>
    </row>
    <row r="499" spans="1:7">
      <c r="A499" s="9">
        <f>'(1)'!A499</f>
        <v>43007</v>
      </c>
      <c r="B499">
        <v>7.68</v>
      </c>
      <c r="C499">
        <v>7.79</v>
      </c>
      <c r="D499">
        <v>7.71</v>
      </c>
      <c r="E499">
        <v>7.79</v>
      </c>
      <c r="F499" s="12">
        <v>0</v>
      </c>
      <c r="G499" s="12">
        <v>9602554</v>
      </c>
    </row>
    <row r="500" spans="1:7">
      <c r="A500" s="9">
        <f>'(1)'!A500</f>
        <v>43010</v>
      </c>
      <c r="B500">
        <v>7.79</v>
      </c>
      <c r="C500">
        <v>7.79</v>
      </c>
      <c r="D500">
        <v>7.72</v>
      </c>
      <c r="E500">
        <v>7.72</v>
      </c>
      <c r="F500" s="12">
        <v>0</v>
      </c>
      <c r="G500" s="12">
        <v>9610417</v>
      </c>
    </row>
    <row r="501" spans="1:7">
      <c r="A501" s="9">
        <f>'(1)'!A501</f>
        <v>43011</v>
      </c>
      <c r="B501">
        <v>7.72</v>
      </c>
      <c r="C501">
        <v>7.76</v>
      </c>
      <c r="D501">
        <v>7.76</v>
      </c>
      <c r="E501">
        <v>7.76</v>
      </c>
      <c r="F501" s="12">
        <v>0</v>
      </c>
      <c r="G501" s="12">
        <v>9665641</v>
      </c>
    </row>
    <row r="502" spans="1:7">
      <c r="A502" s="9">
        <f>'(1)'!A502</f>
        <v>43012</v>
      </c>
      <c r="B502">
        <v>7.76</v>
      </c>
      <c r="C502">
        <v>8.15</v>
      </c>
      <c r="D502">
        <v>7.76</v>
      </c>
      <c r="E502">
        <v>8.14</v>
      </c>
      <c r="F502" s="12">
        <v>0</v>
      </c>
      <c r="G502" s="12">
        <v>9661577</v>
      </c>
    </row>
    <row r="503" spans="1:7">
      <c r="A503" s="9">
        <f>'(1)'!A503</f>
        <v>43013</v>
      </c>
      <c r="B503">
        <v>8.14</v>
      </c>
      <c r="C503">
        <v>8.14</v>
      </c>
      <c r="D503">
        <v>7.63</v>
      </c>
      <c r="E503">
        <v>7.77</v>
      </c>
      <c r="F503" s="12">
        <v>0</v>
      </c>
      <c r="G503" s="12">
        <v>9735242</v>
      </c>
    </row>
    <row r="504" spans="1:7">
      <c r="A504" s="9">
        <f>'(1)'!A504</f>
        <v>43014</v>
      </c>
      <c r="B504">
        <v>7.77</v>
      </c>
      <c r="C504">
        <v>7.77</v>
      </c>
      <c r="D504">
        <v>7.67</v>
      </c>
      <c r="E504">
        <v>7.68</v>
      </c>
      <c r="F504" s="12">
        <v>0</v>
      </c>
      <c r="G504" s="12">
        <v>9761840</v>
      </c>
    </row>
    <row r="505" spans="1:7">
      <c r="A505" s="9">
        <f>'(1)'!A505</f>
        <v>43017</v>
      </c>
      <c r="B505">
        <v>7.68</v>
      </c>
      <c r="C505">
        <v>7.75</v>
      </c>
      <c r="D505">
        <v>7.71</v>
      </c>
      <c r="E505">
        <v>7.75</v>
      </c>
      <c r="F505" s="12">
        <v>0</v>
      </c>
      <c r="G505" s="12">
        <v>9729457</v>
      </c>
    </row>
    <row r="506" spans="1:7">
      <c r="A506" s="9">
        <f>'(1)'!A506</f>
        <v>43018</v>
      </c>
      <c r="B506">
        <v>7.75</v>
      </c>
      <c r="C506">
        <v>7.75</v>
      </c>
      <c r="D506">
        <v>7.68</v>
      </c>
      <c r="E506">
        <v>7.72</v>
      </c>
      <c r="F506" s="12">
        <v>0</v>
      </c>
      <c r="G506" s="12">
        <v>9739079</v>
      </c>
    </row>
    <row r="507" spans="1:7">
      <c r="A507" s="9">
        <f>'(1)'!A507</f>
        <v>43019</v>
      </c>
      <c r="B507">
        <v>7.72</v>
      </c>
      <c r="C507">
        <v>7.72</v>
      </c>
      <c r="D507">
        <v>7.63</v>
      </c>
      <c r="E507">
        <v>7.68</v>
      </c>
      <c r="F507" s="12">
        <v>0</v>
      </c>
      <c r="G507" s="12">
        <v>9769402</v>
      </c>
    </row>
    <row r="508" spans="1:7">
      <c r="A508" s="9">
        <f>'(1)'!A508</f>
        <v>43020</v>
      </c>
      <c r="B508">
        <v>7.68</v>
      </c>
      <c r="C508">
        <v>7.7</v>
      </c>
      <c r="D508">
        <v>7.68</v>
      </c>
      <c r="E508">
        <v>7.68</v>
      </c>
      <c r="F508" s="12">
        <v>0</v>
      </c>
      <c r="G508" s="12">
        <v>9851928</v>
      </c>
    </row>
    <row r="509" spans="1:7">
      <c r="A509" s="9">
        <f>'(1)'!A509</f>
        <v>43021</v>
      </c>
      <c r="B509">
        <v>7.68</v>
      </c>
      <c r="C509">
        <v>7.72</v>
      </c>
      <c r="D509">
        <v>7.68</v>
      </c>
      <c r="E509">
        <v>7.7</v>
      </c>
      <c r="F509" s="12">
        <v>0</v>
      </c>
      <c r="G509" s="12">
        <v>9829788</v>
      </c>
    </row>
    <row r="510" spans="1:7">
      <c r="A510" s="9">
        <f>'(1)'!A510</f>
        <v>43024</v>
      </c>
      <c r="B510">
        <v>7.7</v>
      </c>
      <c r="C510">
        <v>7.73</v>
      </c>
      <c r="D510">
        <v>7.68</v>
      </c>
      <c r="E510">
        <v>7.68</v>
      </c>
      <c r="F510" s="12">
        <v>0</v>
      </c>
      <c r="G510" s="12">
        <v>9855124</v>
      </c>
    </row>
    <row r="511" spans="1:7">
      <c r="A511" s="9">
        <f>'(1)'!A511</f>
        <v>43025</v>
      </c>
      <c r="B511">
        <v>7.68</v>
      </c>
      <c r="C511">
        <v>7.83</v>
      </c>
      <c r="D511">
        <v>7.82</v>
      </c>
      <c r="E511">
        <v>7.82</v>
      </c>
      <c r="F511" s="12">
        <v>0</v>
      </c>
      <c r="G511" s="12">
        <v>9813217</v>
      </c>
    </row>
    <row r="512" spans="1:7">
      <c r="A512" s="9">
        <f>'(1)'!A512</f>
        <v>43026</v>
      </c>
      <c r="B512">
        <v>7.82</v>
      </c>
      <c r="C512">
        <v>7.89</v>
      </c>
      <c r="D512">
        <v>7.83</v>
      </c>
      <c r="E512">
        <v>7.88</v>
      </c>
      <c r="F512" s="12">
        <v>0</v>
      </c>
      <c r="G512" s="12">
        <v>9756427</v>
      </c>
    </row>
    <row r="513" spans="1:7">
      <c r="A513" s="9">
        <f>'(1)'!A513</f>
        <v>43027</v>
      </c>
      <c r="B513">
        <v>7.88</v>
      </c>
      <c r="C513">
        <v>7.97</v>
      </c>
      <c r="D513">
        <v>7.83</v>
      </c>
      <c r="E513">
        <v>7.83</v>
      </c>
      <c r="F513" s="12">
        <v>0</v>
      </c>
      <c r="G513" s="12">
        <v>9617047</v>
      </c>
    </row>
    <row r="514" spans="1:7">
      <c r="A514" s="9">
        <f>'(1)'!A514</f>
        <v>43028</v>
      </c>
      <c r="B514">
        <v>7.83</v>
      </c>
      <c r="C514">
        <v>8.09</v>
      </c>
      <c r="D514">
        <v>8.08</v>
      </c>
      <c r="E514">
        <v>8.08</v>
      </c>
      <c r="F514" s="12">
        <v>0</v>
      </c>
      <c r="G514" s="12">
        <v>9565556</v>
      </c>
    </row>
    <row r="515" spans="1:7">
      <c r="A515" s="9">
        <f>'(1)'!A515</f>
        <v>43031</v>
      </c>
      <c r="B515">
        <v>8.08</v>
      </c>
      <c r="C515">
        <v>8.27</v>
      </c>
      <c r="D515">
        <v>8.0500000000000007</v>
      </c>
      <c r="E515">
        <v>8.26</v>
      </c>
      <c r="F515" s="12">
        <v>0</v>
      </c>
      <c r="G515" s="12">
        <v>9556700</v>
      </c>
    </row>
    <row r="516" spans="1:7">
      <c r="A516" s="9">
        <f>'(1)'!A516</f>
        <v>43032</v>
      </c>
      <c r="B516">
        <v>8.26</v>
      </c>
      <c r="C516">
        <v>8.26</v>
      </c>
      <c r="D516">
        <v>7.88</v>
      </c>
      <c r="E516">
        <v>8.0500000000000007</v>
      </c>
      <c r="F516" s="12">
        <v>0</v>
      </c>
      <c r="G516" s="12">
        <v>9509278</v>
      </c>
    </row>
    <row r="517" spans="1:7">
      <c r="A517" s="9">
        <f>'(1)'!A517</f>
        <v>43033</v>
      </c>
      <c r="B517">
        <v>8.0500000000000007</v>
      </c>
      <c r="C517">
        <v>8.0500000000000007</v>
      </c>
      <c r="D517">
        <v>7.83</v>
      </c>
      <c r="E517">
        <v>7.91</v>
      </c>
      <c r="F517" s="12">
        <v>0</v>
      </c>
      <c r="G517" s="12">
        <v>9578530</v>
      </c>
    </row>
    <row r="518" spans="1:7">
      <c r="A518" s="9">
        <f>'(1)'!A518</f>
        <v>43034</v>
      </c>
      <c r="B518">
        <v>7.91</v>
      </c>
      <c r="C518">
        <v>7.95</v>
      </c>
      <c r="D518">
        <v>7.8100000000000005</v>
      </c>
      <c r="E518">
        <v>7.84</v>
      </c>
      <c r="F518" s="12">
        <v>0</v>
      </c>
      <c r="G518" s="12">
        <v>9586715</v>
      </c>
    </row>
    <row r="519" spans="1:7">
      <c r="A519" s="9">
        <f>'(1)'!A519</f>
        <v>43035</v>
      </c>
      <c r="B519">
        <v>7.84</v>
      </c>
      <c r="C519">
        <v>7.84</v>
      </c>
      <c r="D519">
        <v>7.82</v>
      </c>
      <c r="E519">
        <v>7.82</v>
      </c>
      <c r="F519" s="12">
        <v>0</v>
      </c>
      <c r="G519" s="12">
        <v>9717531</v>
      </c>
    </row>
    <row r="520" spans="1:7">
      <c r="A520" s="9">
        <f>'(1)'!A520</f>
        <v>43038</v>
      </c>
      <c r="B520">
        <v>7.82</v>
      </c>
      <c r="C520">
        <v>7.83</v>
      </c>
      <c r="D520">
        <v>7.6899999999999995</v>
      </c>
      <c r="E520">
        <v>7.82</v>
      </c>
      <c r="F520" s="12">
        <v>0</v>
      </c>
      <c r="G520" s="12">
        <v>9756283</v>
      </c>
    </row>
    <row r="521" spans="1:7">
      <c r="A521" s="9">
        <f>'(1)'!A521</f>
        <v>43039</v>
      </c>
      <c r="B521">
        <v>7.82</v>
      </c>
      <c r="C521">
        <v>7.82</v>
      </c>
      <c r="D521">
        <v>7.77</v>
      </c>
      <c r="E521">
        <v>7.77</v>
      </c>
      <c r="F521" s="12">
        <v>0</v>
      </c>
      <c r="G521" s="12">
        <v>9759044</v>
      </c>
    </row>
    <row r="522" spans="1:7">
      <c r="A522" s="9">
        <f>'(1)'!A522</f>
        <v>43040</v>
      </c>
      <c r="B522">
        <v>7.77</v>
      </c>
      <c r="C522">
        <v>7.96</v>
      </c>
      <c r="D522">
        <v>7.89</v>
      </c>
      <c r="E522">
        <v>7.89</v>
      </c>
      <c r="F522" s="12">
        <v>0</v>
      </c>
      <c r="G522" s="12">
        <v>9763746</v>
      </c>
    </row>
    <row r="523" spans="1:7">
      <c r="A523" s="9">
        <f>'(1)'!A523</f>
        <v>43041</v>
      </c>
      <c r="B523">
        <v>7.89</v>
      </c>
      <c r="C523">
        <v>8.1999999999999993</v>
      </c>
      <c r="D523">
        <v>8.16</v>
      </c>
      <c r="E523">
        <v>8.1999999999999993</v>
      </c>
      <c r="F523" s="12">
        <v>0</v>
      </c>
      <c r="G523" s="12">
        <v>9744250</v>
      </c>
    </row>
    <row r="524" spans="1:7">
      <c r="A524" s="9">
        <f>'(1)'!A524</f>
        <v>43042</v>
      </c>
      <c r="B524">
        <v>8.1999999999999993</v>
      </c>
      <c r="C524">
        <v>8.33</v>
      </c>
      <c r="D524">
        <v>8.2200000000000006</v>
      </c>
      <c r="E524">
        <v>8.33</v>
      </c>
      <c r="F524" s="12">
        <v>0</v>
      </c>
      <c r="G524" s="12">
        <v>9835834</v>
      </c>
    </row>
    <row r="525" spans="1:7">
      <c r="A525" s="9">
        <f>'(1)'!A525</f>
        <v>43045</v>
      </c>
      <c r="B525">
        <v>8.33</v>
      </c>
      <c r="C525">
        <v>8.33</v>
      </c>
      <c r="D525">
        <v>8.1300000000000008</v>
      </c>
      <c r="E525">
        <v>8.2200000000000006</v>
      </c>
      <c r="F525" s="12">
        <v>0</v>
      </c>
      <c r="G525" s="12">
        <v>9867361</v>
      </c>
    </row>
    <row r="526" spans="1:7">
      <c r="A526" s="9">
        <f>'(1)'!A526</f>
        <v>43046</v>
      </c>
      <c r="B526">
        <v>8.2200000000000006</v>
      </c>
      <c r="C526">
        <v>8.2200000000000006</v>
      </c>
      <c r="D526">
        <v>8.09</v>
      </c>
      <c r="E526">
        <v>8.1300000000000008</v>
      </c>
      <c r="F526" s="12">
        <v>0</v>
      </c>
      <c r="G526" s="12">
        <v>9904205</v>
      </c>
    </row>
    <row r="527" spans="1:7">
      <c r="A527" s="9">
        <f>'(1)'!A527</f>
        <v>43047</v>
      </c>
      <c r="B527">
        <v>8.1300000000000008</v>
      </c>
      <c r="C527">
        <v>8.1300000000000008</v>
      </c>
      <c r="D527">
        <v>8.1</v>
      </c>
      <c r="E527">
        <v>8.1</v>
      </c>
      <c r="F527" s="12">
        <v>0</v>
      </c>
      <c r="G527" s="12">
        <v>9950142</v>
      </c>
    </row>
    <row r="528" spans="1:7">
      <c r="A528" s="9">
        <f>'(1)'!A528</f>
        <v>43048</v>
      </c>
      <c r="B528">
        <v>8.1</v>
      </c>
      <c r="C528">
        <v>8.18</v>
      </c>
      <c r="D528">
        <v>8.1300000000000008</v>
      </c>
      <c r="E528">
        <v>8.1300000000000008</v>
      </c>
      <c r="F528" s="12">
        <v>0</v>
      </c>
      <c r="G528" s="12">
        <v>9998751</v>
      </c>
    </row>
    <row r="529" spans="1:7">
      <c r="A529" s="9">
        <f>'(1)'!A529</f>
        <v>43049</v>
      </c>
      <c r="B529">
        <v>8.1300000000000008</v>
      </c>
      <c r="C529">
        <v>8.2200000000000006</v>
      </c>
      <c r="D529">
        <v>8.01</v>
      </c>
      <c r="E529">
        <v>8.16</v>
      </c>
      <c r="F529" s="12">
        <v>0</v>
      </c>
      <c r="G529" s="12">
        <v>9949170</v>
      </c>
    </row>
    <row r="530" spans="1:7">
      <c r="A530" s="9">
        <f>'(1)'!A530</f>
        <v>43052</v>
      </c>
      <c r="B530">
        <v>8.16</v>
      </c>
      <c r="C530">
        <v>8.18</v>
      </c>
      <c r="D530">
        <v>8.01</v>
      </c>
      <c r="E530">
        <v>8.0500000000000007</v>
      </c>
      <c r="F530" s="12">
        <v>0</v>
      </c>
      <c r="G530" s="12">
        <v>9952538</v>
      </c>
    </row>
    <row r="531" spans="1:7">
      <c r="A531" s="9">
        <f>'(1)'!A531</f>
        <v>43053</v>
      </c>
      <c r="B531">
        <v>8.0500000000000007</v>
      </c>
      <c r="C531">
        <v>8.09</v>
      </c>
      <c r="D531">
        <v>7.97</v>
      </c>
      <c r="E531">
        <v>8.01</v>
      </c>
      <c r="F531" s="12">
        <v>0</v>
      </c>
      <c r="G531" s="12">
        <v>9865981</v>
      </c>
    </row>
    <row r="532" spans="1:7">
      <c r="A532" s="9">
        <f>'(1)'!A532</f>
        <v>43054</v>
      </c>
      <c r="B532">
        <v>8.01</v>
      </c>
      <c r="C532">
        <v>8.08</v>
      </c>
      <c r="D532">
        <v>8.08</v>
      </c>
      <c r="E532">
        <v>8.08</v>
      </c>
      <c r="F532" s="12">
        <v>0</v>
      </c>
      <c r="G532" s="12">
        <v>9893735</v>
      </c>
    </row>
    <row r="533" spans="1:7">
      <c r="A533" s="9">
        <f>'(1)'!A533</f>
        <v>43055</v>
      </c>
      <c r="B533">
        <v>8.08</v>
      </c>
      <c r="C533">
        <v>8.2200000000000006</v>
      </c>
      <c r="D533">
        <v>8.19</v>
      </c>
      <c r="E533">
        <v>8.2200000000000006</v>
      </c>
      <c r="F533" s="12">
        <v>0</v>
      </c>
      <c r="G533" s="12">
        <v>9856356</v>
      </c>
    </row>
    <row r="534" spans="1:7">
      <c r="A534" s="9">
        <f>'(1)'!A534</f>
        <v>43056</v>
      </c>
      <c r="B534">
        <v>8.2200000000000006</v>
      </c>
      <c r="C534">
        <v>8.25</v>
      </c>
      <c r="D534">
        <v>8.02</v>
      </c>
      <c r="E534">
        <v>8.1999999999999993</v>
      </c>
      <c r="F534" s="12">
        <v>0</v>
      </c>
      <c r="G534" s="12">
        <v>9839685</v>
      </c>
    </row>
    <row r="535" spans="1:7">
      <c r="A535" s="9">
        <f>'(1)'!A535</f>
        <v>43059</v>
      </c>
      <c r="B535">
        <v>8.1999999999999993</v>
      </c>
      <c r="C535">
        <v>8.1999999999999993</v>
      </c>
      <c r="D535">
        <v>8.06</v>
      </c>
      <c r="E535">
        <v>8.06</v>
      </c>
      <c r="F535" s="12">
        <v>0</v>
      </c>
      <c r="G535" s="12">
        <v>9857402</v>
      </c>
    </row>
    <row r="536" spans="1:7">
      <c r="A536" s="9">
        <f>'(1)'!A536</f>
        <v>43060</v>
      </c>
      <c r="B536">
        <v>8.06</v>
      </c>
      <c r="C536">
        <v>8.27</v>
      </c>
      <c r="D536">
        <v>8.18</v>
      </c>
      <c r="E536">
        <v>8.18</v>
      </c>
      <c r="F536" s="12">
        <v>0</v>
      </c>
      <c r="G536" s="12">
        <v>9801514</v>
      </c>
    </row>
    <row r="537" spans="1:7">
      <c r="A537" s="9">
        <f>'(1)'!A537</f>
        <v>43061</v>
      </c>
      <c r="B537">
        <v>8.18</v>
      </c>
      <c r="C537">
        <v>8.32</v>
      </c>
      <c r="D537">
        <v>8.1300000000000008</v>
      </c>
      <c r="E537">
        <v>8.23</v>
      </c>
      <c r="F537" s="12">
        <v>0</v>
      </c>
      <c r="G537" s="12">
        <v>9847164</v>
      </c>
    </row>
    <row r="538" spans="1:7">
      <c r="A538" s="9">
        <f>'(1)'!A538</f>
        <v>43063</v>
      </c>
      <c r="B538">
        <v>8.23</v>
      </c>
      <c r="C538">
        <v>8.31</v>
      </c>
      <c r="D538">
        <v>8.07</v>
      </c>
      <c r="E538">
        <v>8.1999999999999993</v>
      </c>
      <c r="F538" s="12">
        <v>0</v>
      </c>
      <c r="G538" s="12">
        <v>9872432</v>
      </c>
    </row>
    <row r="539" spans="1:7">
      <c r="A539" s="9">
        <f>'(1)'!A539</f>
        <v>43066</v>
      </c>
      <c r="B539">
        <v>8.1999999999999993</v>
      </c>
      <c r="C539">
        <v>8.1999999999999993</v>
      </c>
      <c r="D539">
        <v>8.0299999999999994</v>
      </c>
      <c r="E539">
        <v>8.11</v>
      </c>
      <c r="F539" s="12">
        <v>0</v>
      </c>
      <c r="G539" s="12">
        <v>9911749</v>
      </c>
    </row>
    <row r="540" spans="1:7">
      <c r="A540" s="9">
        <f>'(1)'!A540</f>
        <v>43067</v>
      </c>
      <c r="B540">
        <v>8.11</v>
      </c>
      <c r="C540">
        <v>8.11</v>
      </c>
      <c r="D540">
        <v>8.0299999999999994</v>
      </c>
      <c r="E540">
        <v>8.0299999999999994</v>
      </c>
      <c r="F540" s="12">
        <v>0</v>
      </c>
      <c r="G540" s="12">
        <v>9995841</v>
      </c>
    </row>
    <row r="541" spans="1:7">
      <c r="A541" s="9">
        <f>'(1)'!A541</f>
        <v>43068</v>
      </c>
      <c r="B541">
        <v>8.0299999999999994</v>
      </c>
      <c r="C541">
        <v>8.1</v>
      </c>
      <c r="D541">
        <v>8.0299999999999994</v>
      </c>
      <c r="E541">
        <v>8.0299999999999994</v>
      </c>
      <c r="F541" s="12">
        <v>0</v>
      </c>
      <c r="G541" s="12">
        <v>9981127</v>
      </c>
    </row>
    <row r="542" spans="1:7">
      <c r="A542" s="9">
        <f>'(1)'!A542</f>
        <v>43069</v>
      </c>
      <c r="B542">
        <v>8.0299999999999994</v>
      </c>
      <c r="C542">
        <v>8.16</v>
      </c>
      <c r="D542">
        <v>8.0399999999999991</v>
      </c>
      <c r="E542">
        <v>8.11</v>
      </c>
      <c r="F542" s="12">
        <v>0</v>
      </c>
      <c r="G542" s="12">
        <v>9952696</v>
      </c>
    </row>
    <row r="543" spans="1:7">
      <c r="A543" s="9">
        <f>'(1)'!A543</f>
        <v>43070</v>
      </c>
      <c r="B543">
        <v>8.11</v>
      </c>
      <c r="C543">
        <v>8.19</v>
      </c>
      <c r="D543">
        <v>8.06</v>
      </c>
      <c r="E543">
        <v>8.06</v>
      </c>
      <c r="F543" s="12">
        <v>0</v>
      </c>
      <c r="G543" s="12">
        <v>10021224</v>
      </c>
    </row>
    <row r="544" spans="1:7">
      <c r="A544" s="9">
        <f>'(1)'!A544</f>
        <v>43073</v>
      </c>
      <c r="B544">
        <v>8.06</v>
      </c>
      <c r="C544">
        <v>8.15</v>
      </c>
      <c r="D544">
        <v>8.1</v>
      </c>
      <c r="E544">
        <v>8.15</v>
      </c>
      <c r="F544" s="12">
        <v>0</v>
      </c>
      <c r="G544" s="12">
        <v>10008521</v>
      </c>
    </row>
    <row r="545" spans="1:7">
      <c r="A545" s="9">
        <f>'(1)'!A545</f>
        <v>43074</v>
      </c>
      <c r="B545">
        <v>8.15</v>
      </c>
      <c r="C545">
        <v>8.15</v>
      </c>
      <c r="D545">
        <v>8.06</v>
      </c>
      <c r="E545">
        <v>8.1199999999999992</v>
      </c>
      <c r="F545" s="12">
        <v>0</v>
      </c>
      <c r="G545" s="12">
        <v>10029164</v>
      </c>
    </row>
    <row r="546" spans="1:7">
      <c r="A546" s="9">
        <f>'(1)'!A546</f>
        <v>43075</v>
      </c>
      <c r="B546">
        <v>8.1199999999999992</v>
      </c>
      <c r="C546">
        <v>8.14</v>
      </c>
      <c r="D546">
        <v>8.06</v>
      </c>
      <c r="E546">
        <v>8.06</v>
      </c>
      <c r="F546" s="12">
        <v>0</v>
      </c>
      <c r="G546" s="12">
        <v>10011129</v>
      </c>
    </row>
    <row r="547" spans="1:7">
      <c r="A547" s="9">
        <f>'(1)'!A547</f>
        <v>43076</v>
      </c>
      <c r="B547">
        <v>8.06</v>
      </c>
      <c r="C547">
        <v>8.14</v>
      </c>
      <c r="D547">
        <v>8.14</v>
      </c>
      <c r="E547">
        <v>8.14</v>
      </c>
      <c r="F547" s="12">
        <v>0</v>
      </c>
      <c r="G547" s="12">
        <v>9967885</v>
      </c>
    </row>
    <row r="548" spans="1:7">
      <c r="A548" s="9">
        <f>'(1)'!A548</f>
        <v>43077</v>
      </c>
      <c r="B548">
        <v>8.14</v>
      </c>
      <c r="C548">
        <v>8.1999999999999993</v>
      </c>
      <c r="D548">
        <v>8.1199999999999992</v>
      </c>
      <c r="E548">
        <v>8.18</v>
      </c>
      <c r="F548" s="12">
        <v>0</v>
      </c>
      <c r="G548" s="12">
        <v>9929846</v>
      </c>
    </row>
    <row r="549" spans="1:7">
      <c r="A549" s="9">
        <f>'(1)'!A549</f>
        <v>43080</v>
      </c>
      <c r="B549">
        <v>8.18</v>
      </c>
      <c r="C549">
        <v>8.18</v>
      </c>
      <c r="D549">
        <v>8.1</v>
      </c>
      <c r="E549">
        <v>8.1199999999999992</v>
      </c>
      <c r="F549" s="12">
        <v>0</v>
      </c>
      <c r="G549" s="12">
        <v>9891283</v>
      </c>
    </row>
    <row r="550" spans="1:7">
      <c r="A550" s="9">
        <f>'(1)'!A550</f>
        <v>43081</v>
      </c>
      <c r="B550">
        <v>8.1199999999999992</v>
      </c>
      <c r="C550">
        <v>8.15</v>
      </c>
      <c r="D550">
        <v>8.06</v>
      </c>
      <c r="E550">
        <v>8.1</v>
      </c>
      <c r="F550" s="12">
        <v>0</v>
      </c>
      <c r="G550" s="12">
        <v>9824667</v>
      </c>
    </row>
    <row r="551" spans="1:7">
      <c r="A551" s="9">
        <f>'(1)'!A551</f>
        <v>43082</v>
      </c>
      <c r="B551">
        <v>8.1</v>
      </c>
      <c r="C551">
        <v>8.11</v>
      </c>
      <c r="D551">
        <v>7.92</v>
      </c>
      <c r="E551">
        <v>8.06</v>
      </c>
      <c r="F551" s="12">
        <v>0</v>
      </c>
      <c r="G551" s="12">
        <v>9946482</v>
      </c>
    </row>
    <row r="552" spans="1:7">
      <c r="A552" s="9">
        <f>'(1)'!A552</f>
        <v>43083</v>
      </c>
      <c r="B552">
        <v>8.06</v>
      </c>
      <c r="C552">
        <v>8.06</v>
      </c>
      <c r="D552">
        <v>7.92</v>
      </c>
      <c r="E552">
        <v>7.92</v>
      </c>
      <c r="F552" s="12">
        <v>0</v>
      </c>
      <c r="G552" s="12">
        <v>10035972</v>
      </c>
    </row>
    <row r="553" spans="1:7">
      <c r="A553" s="9">
        <f>'(1)'!A553</f>
        <v>43084</v>
      </c>
      <c r="B553">
        <v>7.92</v>
      </c>
      <c r="C553">
        <v>8.01</v>
      </c>
      <c r="D553">
        <v>7.84</v>
      </c>
      <c r="E553">
        <v>8.01</v>
      </c>
      <c r="F553" s="12">
        <v>0</v>
      </c>
      <c r="G553" s="12">
        <v>10017299</v>
      </c>
    </row>
    <row r="554" spans="1:7">
      <c r="A554" s="9">
        <f>'(1)'!A554</f>
        <v>43087</v>
      </c>
      <c r="B554">
        <v>8.01</v>
      </c>
      <c r="C554">
        <v>8.01</v>
      </c>
      <c r="D554">
        <v>7.85</v>
      </c>
      <c r="E554">
        <v>7.85</v>
      </c>
      <c r="F554" s="12">
        <v>0</v>
      </c>
      <c r="G554" s="12">
        <v>10145181</v>
      </c>
    </row>
    <row r="555" spans="1:7">
      <c r="A555" s="9">
        <f>'(1)'!A555</f>
        <v>43088</v>
      </c>
      <c r="B555">
        <v>7.85</v>
      </c>
      <c r="C555">
        <v>7.91</v>
      </c>
      <c r="D555">
        <v>7.8</v>
      </c>
      <c r="E555">
        <v>7.91</v>
      </c>
      <c r="F555" s="12">
        <v>0</v>
      </c>
      <c r="G555" s="12">
        <v>10190665</v>
      </c>
    </row>
    <row r="556" spans="1:7">
      <c r="A556" s="9">
        <f>'(1)'!A556</f>
        <v>43089</v>
      </c>
      <c r="B556">
        <v>7.91</v>
      </c>
      <c r="C556">
        <v>7.91</v>
      </c>
      <c r="D556">
        <v>7.8</v>
      </c>
      <c r="E556">
        <v>7.8</v>
      </c>
      <c r="F556" s="12">
        <v>0</v>
      </c>
      <c r="G556" s="12">
        <v>10156663</v>
      </c>
    </row>
    <row r="557" spans="1:7">
      <c r="A557" s="9">
        <f>'(1)'!A557</f>
        <v>43090</v>
      </c>
      <c r="B557">
        <v>7.8</v>
      </c>
      <c r="C557">
        <v>7.82</v>
      </c>
      <c r="D557">
        <v>7.8100000000000005</v>
      </c>
      <c r="E557">
        <v>7.82</v>
      </c>
      <c r="F557" s="12">
        <v>0</v>
      </c>
      <c r="G557" s="12">
        <v>10167098</v>
      </c>
    </row>
    <row r="558" spans="1:7">
      <c r="A558" s="9">
        <f>'(1)'!A558</f>
        <v>43091</v>
      </c>
      <c r="B558">
        <v>7.82</v>
      </c>
      <c r="C558">
        <v>7.87</v>
      </c>
      <c r="D558">
        <v>7.8100000000000005</v>
      </c>
      <c r="E558">
        <v>7.8100000000000005</v>
      </c>
      <c r="F558" s="12">
        <v>0</v>
      </c>
      <c r="G558" s="12">
        <v>10076193</v>
      </c>
    </row>
    <row r="559" spans="1:7">
      <c r="A559" s="9">
        <f>'(1)'!A559</f>
        <v>43095</v>
      </c>
      <c r="B559">
        <v>7.8100000000000005</v>
      </c>
      <c r="C559">
        <v>7.83</v>
      </c>
      <c r="D559">
        <v>7.83</v>
      </c>
      <c r="E559">
        <v>7.83</v>
      </c>
      <c r="F559" s="12">
        <v>0</v>
      </c>
      <c r="G559" s="12">
        <v>10098948</v>
      </c>
    </row>
    <row r="560" spans="1:7">
      <c r="A560" s="9">
        <f>'(1)'!A560</f>
        <v>43096</v>
      </c>
      <c r="B560">
        <v>7.83</v>
      </c>
      <c r="C560">
        <v>7.95</v>
      </c>
      <c r="D560">
        <v>7.95</v>
      </c>
      <c r="E560">
        <v>7.95</v>
      </c>
      <c r="F560" s="12">
        <v>0</v>
      </c>
      <c r="G560" s="12">
        <v>10042678</v>
      </c>
    </row>
    <row r="561" spans="1:7">
      <c r="A561" s="9">
        <f>'(1)'!A561</f>
        <v>43097</v>
      </c>
      <c r="B561">
        <v>7.95</v>
      </c>
      <c r="C561">
        <v>8</v>
      </c>
      <c r="D561">
        <v>7.91</v>
      </c>
      <c r="E561">
        <v>7.98</v>
      </c>
      <c r="F561" s="12">
        <v>0</v>
      </c>
      <c r="G561" s="12">
        <v>9883900</v>
      </c>
    </row>
    <row r="562" spans="1:7">
      <c r="A562" s="9">
        <f>'(1)'!A562</f>
        <v>43098</v>
      </c>
      <c r="B562">
        <v>7.98</v>
      </c>
      <c r="C562">
        <v>7.98</v>
      </c>
      <c r="D562">
        <v>7.88</v>
      </c>
      <c r="E562">
        <v>7.91</v>
      </c>
      <c r="F562" s="12">
        <v>0</v>
      </c>
      <c r="G562" s="12">
        <v>9991277</v>
      </c>
    </row>
    <row r="563" spans="1:7">
      <c r="A563" s="9">
        <f>'(1)'!A563</f>
        <v>43102</v>
      </c>
      <c r="B563">
        <v>7.91</v>
      </c>
      <c r="C563">
        <v>8.02</v>
      </c>
      <c r="D563">
        <v>7.88</v>
      </c>
      <c r="E563">
        <v>7.88</v>
      </c>
      <c r="F563" s="12">
        <v>0</v>
      </c>
      <c r="G563" s="12">
        <v>10046784</v>
      </c>
    </row>
    <row r="564" spans="1:7">
      <c r="A564" s="9">
        <f>'(1)'!A564</f>
        <v>43103</v>
      </c>
      <c r="B564">
        <v>7.88</v>
      </c>
      <c r="C564">
        <v>7.99</v>
      </c>
      <c r="D564">
        <v>7.99</v>
      </c>
      <c r="E564">
        <v>7.99</v>
      </c>
      <c r="F564" s="12">
        <v>0</v>
      </c>
      <c r="G564" s="12">
        <v>10004379</v>
      </c>
    </row>
    <row r="565" spans="1:7">
      <c r="A565" s="9">
        <f>'(1)'!A565</f>
        <v>43104</v>
      </c>
      <c r="B565">
        <v>7.99</v>
      </c>
      <c r="C565">
        <v>8.07</v>
      </c>
      <c r="D565">
        <v>8.07</v>
      </c>
      <c r="E565">
        <v>8.07</v>
      </c>
      <c r="F565" s="12">
        <v>0</v>
      </c>
      <c r="G565" s="12">
        <v>9879721</v>
      </c>
    </row>
    <row r="566" spans="1:7">
      <c r="A566" s="9">
        <f>'(1)'!A566</f>
        <v>43105</v>
      </c>
      <c r="B566">
        <v>8.07</v>
      </c>
      <c r="C566">
        <v>8.1300000000000008</v>
      </c>
      <c r="D566">
        <v>7.96</v>
      </c>
      <c r="E566">
        <v>8.08</v>
      </c>
      <c r="F566" s="12">
        <v>0</v>
      </c>
      <c r="G566" s="12">
        <v>9890176</v>
      </c>
    </row>
    <row r="567" spans="1:7">
      <c r="A567" s="9">
        <f>'(1)'!A567</f>
        <v>43108</v>
      </c>
      <c r="B567">
        <v>8.08</v>
      </c>
      <c r="C567">
        <v>8.08</v>
      </c>
      <c r="D567">
        <v>7.85</v>
      </c>
      <c r="E567">
        <v>7.96</v>
      </c>
      <c r="F567" s="12">
        <v>0</v>
      </c>
      <c r="G567" s="12">
        <v>9969744</v>
      </c>
    </row>
    <row r="568" spans="1:7">
      <c r="A568" s="9">
        <f>'(1)'!A568</f>
        <v>43109</v>
      </c>
      <c r="B568">
        <v>7.96</v>
      </c>
      <c r="C568">
        <v>8.0500000000000007</v>
      </c>
      <c r="D568">
        <v>7.78</v>
      </c>
      <c r="E568">
        <v>7.85</v>
      </c>
      <c r="F568" s="12">
        <v>0</v>
      </c>
      <c r="G568" s="12">
        <v>10058217</v>
      </c>
    </row>
    <row r="569" spans="1:7">
      <c r="A569" s="9">
        <f>'(1)'!A569</f>
        <v>43110</v>
      </c>
      <c r="B569">
        <v>7.85</v>
      </c>
      <c r="C569">
        <v>7.85</v>
      </c>
      <c r="D569">
        <v>7.63</v>
      </c>
      <c r="E569">
        <v>7.79</v>
      </c>
      <c r="F569" s="12">
        <v>0</v>
      </c>
      <c r="G569" s="12">
        <v>9991924</v>
      </c>
    </row>
    <row r="570" spans="1:7">
      <c r="A570" s="9">
        <f>'(1)'!A570</f>
        <v>43111</v>
      </c>
      <c r="B570">
        <v>7.79</v>
      </c>
      <c r="C570">
        <v>7.79</v>
      </c>
      <c r="D570">
        <v>7.64</v>
      </c>
      <c r="E570">
        <v>7.64</v>
      </c>
      <c r="F570" s="12">
        <v>0</v>
      </c>
      <c r="G570" s="12">
        <v>10057417</v>
      </c>
    </row>
    <row r="571" spans="1:7">
      <c r="A571" s="9">
        <f>'(1)'!A571</f>
        <v>43112</v>
      </c>
      <c r="B571">
        <v>7.64</v>
      </c>
      <c r="C571">
        <v>7.68</v>
      </c>
      <c r="D571">
        <v>7.59</v>
      </c>
      <c r="E571">
        <v>7.66</v>
      </c>
      <c r="F571" s="12">
        <v>0</v>
      </c>
      <c r="G571" s="12">
        <v>10074874</v>
      </c>
    </row>
    <row r="572" spans="1:7">
      <c r="A572" s="9">
        <f>'(1)'!A572</f>
        <v>43116</v>
      </c>
      <c r="B572">
        <v>7.66</v>
      </c>
      <c r="C572">
        <v>7.66</v>
      </c>
      <c r="D572">
        <v>7.43</v>
      </c>
      <c r="E572">
        <v>7.59</v>
      </c>
      <c r="F572" s="12">
        <v>0</v>
      </c>
      <c r="G572" s="12">
        <v>10065444</v>
      </c>
    </row>
    <row r="573" spans="1:7">
      <c r="A573" s="9">
        <f>'(1)'!A573</f>
        <v>43117</v>
      </c>
      <c r="B573">
        <v>7.59</v>
      </c>
      <c r="C573">
        <v>7.63</v>
      </c>
      <c r="D573">
        <v>7.43</v>
      </c>
      <c r="E573">
        <v>7.43</v>
      </c>
      <c r="F573" s="12">
        <v>0</v>
      </c>
      <c r="G573" s="12">
        <v>10154417</v>
      </c>
    </row>
    <row r="574" spans="1:7">
      <c r="A574" s="9">
        <f>'(1)'!A574</f>
        <v>43118</v>
      </c>
      <c r="B574">
        <v>7.43</v>
      </c>
      <c r="C574">
        <v>7.53</v>
      </c>
      <c r="D574">
        <v>7.53</v>
      </c>
      <c r="E574">
        <v>7.53</v>
      </c>
      <c r="F574" s="12">
        <v>0</v>
      </c>
      <c r="G574" s="12">
        <v>10177683</v>
      </c>
    </row>
    <row r="575" spans="1:7">
      <c r="A575" s="9">
        <f>'(1)'!A575</f>
        <v>43119</v>
      </c>
      <c r="B575">
        <v>7.53</v>
      </c>
      <c r="C575">
        <v>7.71</v>
      </c>
      <c r="D575">
        <v>7.71</v>
      </c>
      <c r="E575">
        <v>7.71</v>
      </c>
      <c r="F575" s="12">
        <v>0</v>
      </c>
      <c r="G575" s="12">
        <v>10184383</v>
      </c>
    </row>
    <row r="576" spans="1:7">
      <c r="A576" s="9">
        <f>'(1)'!A576</f>
        <v>43122</v>
      </c>
      <c r="B576">
        <v>7.71</v>
      </c>
      <c r="C576">
        <v>7.93</v>
      </c>
      <c r="D576">
        <v>7.9</v>
      </c>
      <c r="E576">
        <v>7.93</v>
      </c>
      <c r="F576" s="12">
        <v>0</v>
      </c>
      <c r="G576" s="12">
        <v>10198664</v>
      </c>
    </row>
    <row r="577" spans="1:7">
      <c r="A577" s="9">
        <f>'(1)'!A577</f>
        <v>43123</v>
      </c>
      <c r="B577">
        <v>7.93</v>
      </c>
      <c r="C577">
        <v>7.93</v>
      </c>
      <c r="D577">
        <v>7.9</v>
      </c>
      <c r="E577">
        <v>7.9</v>
      </c>
      <c r="F577" s="12">
        <v>0</v>
      </c>
      <c r="G577" s="12">
        <v>10252097</v>
      </c>
    </row>
    <row r="578" spans="1:7">
      <c r="A578" s="9">
        <f>'(1)'!A578</f>
        <v>43124</v>
      </c>
      <c r="B578">
        <v>7.9</v>
      </c>
      <c r="C578">
        <v>8.01</v>
      </c>
      <c r="D578">
        <v>7.87</v>
      </c>
      <c r="E578">
        <v>7.96</v>
      </c>
      <c r="F578" s="12">
        <v>0</v>
      </c>
      <c r="G578" s="12">
        <v>10257946</v>
      </c>
    </row>
    <row r="579" spans="1:7">
      <c r="A579" s="9">
        <f>'(1)'!A579</f>
        <v>43125</v>
      </c>
      <c r="B579">
        <v>7.96</v>
      </c>
      <c r="C579">
        <v>7.96</v>
      </c>
      <c r="D579">
        <v>7.83</v>
      </c>
      <c r="E579">
        <v>7.9</v>
      </c>
      <c r="F579" s="12">
        <v>0</v>
      </c>
      <c r="G579" s="12">
        <v>10247982</v>
      </c>
    </row>
    <row r="580" spans="1:7">
      <c r="A580" s="9">
        <f>'(1)'!A580</f>
        <v>43126</v>
      </c>
      <c r="B580">
        <v>7.9</v>
      </c>
      <c r="C580">
        <v>7.9</v>
      </c>
      <c r="D580">
        <v>7.82</v>
      </c>
      <c r="E580">
        <v>7.86</v>
      </c>
      <c r="F580" s="12">
        <v>0</v>
      </c>
      <c r="G580" s="12">
        <v>10295063</v>
      </c>
    </row>
    <row r="581" spans="1:7">
      <c r="A581" s="9">
        <f>'(1)'!A581</f>
        <v>43129</v>
      </c>
      <c r="B581">
        <v>7.86</v>
      </c>
      <c r="C581">
        <v>7.86</v>
      </c>
      <c r="D581">
        <v>7.85</v>
      </c>
      <c r="E581">
        <v>7.85</v>
      </c>
      <c r="F581" s="12">
        <v>0</v>
      </c>
      <c r="G581" s="12">
        <v>10370662</v>
      </c>
    </row>
    <row r="582" spans="1:7">
      <c r="A582" s="9">
        <f>'(1)'!A582</f>
        <v>43130</v>
      </c>
      <c r="B582">
        <v>7.85</v>
      </c>
      <c r="C582">
        <v>7.86</v>
      </c>
      <c r="D582">
        <v>7.85</v>
      </c>
      <c r="E582">
        <v>7.85</v>
      </c>
      <c r="F582" s="12">
        <v>0</v>
      </c>
      <c r="G582" s="12">
        <v>10421136</v>
      </c>
    </row>
    <row r="583" spans="1:7">
      <c r="A583" s="9">
        <f>'(1)'!A583</f>
        <v>43131</v>
      </c>
      <c r="B583">
        <v>7.85</v>
      </c>
      <c r="C583">
        <v>7.96</v>
      </c>
      <c r="D583">
        <v>7.89</v>
      </c>
      <c r="E583">
        <v>7.89</v>
      </c>
      <c r="F583" s="12">
        <v>0</v>
      </c>
      <c r="G583" s="12">
        <v>10406676</v>
      </c>
    </row>
    <row r="584" spans="1:7">
      <c r="A584" s="9">
        <f>'(1)'!A584</f>
        <v>43132</v>
      </c>
      <c r="B584">
        <v>7.89</v>
      </c>
      <c r="C584">
        <v>7.96</v>
      </c>
      <c r="D584">
        <v>7.86</v>
      </c>
      <c r="E584">
        <v>7.9399999999999995</v>
      </c>
      <c r="F584" s="12">
        <v>0</v>
      </c>
      <c r="G584" s="12">
        <v>10585552</v>
      </c>
    </row>
    <row r="585" spans="1:7">
      <c r="A585" s="9">
        <f>'(1)'!A585</f>
        <v>43133</v>
      </c>
      <c r="B585">
        <v>7.9399999999999995</v>
      </c>
      <c r="C585">
        <v>7.9399999999999995</v>
      </c>
      <c r="D585">
        <v>7.6899999999999995</v>
      </c>
      <c r="E585">
        <v>7.89</v>
      </c>
      <c r="F585" s="12">
        <v>0</v>
      </c>
      <c r="G585" s="12">
        <v>10640047</v>
      </c>
    </row>
    <row r="586" spans="1:7">
      <c r="A586" s="9">
        <f>'(1)'!A586</f>
        <v>43136</v>
      </c>
      <c r="B586">
        <v>7.89</v>
      </c>
      <c r="C586">
        <v>7.89</v>
      </c>
      <c r="D586">
        <v>7.61</v>
      </c>
      <c r="E586">
        <v>7.6899999999999995</v>
      </c>
      <c r="F586" s="12">
        <v>0</v>
      </c>
      <c r="G586" s="12">
        <v>10716984</v>
      </c>
    </row>
    <row r="587" spans="1:7">
      <c r="A587" s="9">
        <f>'(1)'!A587</f>
        <v>43137</v>
      </c>
      <c r="B587">
        <v>7.6899999999999995</v>
      </c>
      <c r="C587">
        <v>7.6899999999999995</v>
      </c>
      <c r="D587">
        <v>7.45</v>
      </c>
      <c r="E587">
        <v>7.61</v>
      </c>
      <c r="F587" s="12">
        <v>0</v>
      </c>
      <c r="G587" s="12">
        <v>10800225</v>
      </c>
    </row>
    <row r="588" spans="1:7">
      <c r="A588" s="9">
        <f>'(1)'!A588</f>
        <v>43138</v>
      </c>
      <c r="B588">
        <v>7.61</v>
      </c>
      <c r="C588">
        <v>7.72</v>
      </c>
      <c r="D588">
        <v>7.45</v>
      </c>
      <c r="E588">
        <v>7.45</v>
      </c>
      <c r="F588" s="12">
        <v>0</v>
      </c>
      <c r="G588" s="12">
        <v>10841354</v>
      </c>
    </row>
    <row r="589" spans="1:7">
      <c r="A589" s="9">
        <f>'(1)'!A589</f>
        <v>43139</v>
      </c>
      <c r="B589">
        <v>7.45</v>
      </c>
      <c r="C589">
        <v>7.54</v>
      </c>
      <c r="D589">
        <v>7.54</v>
      </c>
      <c r="E589">
        <v>7.54</v>
      </c>
      <c r="F589" s="12">
        <v>0</v>
      </c>
      <c r="G589" s="12">
        <v>10825794</v>
      </c>
    </row>
    <row r="590" spans="1:7">
      <c r="A590" s="9">
        <f>'(1)'!A590</f>
        <v>43140</v>
      </c>
      <c r="B590">
        <v>7.54</v>
      </c>
      <c r="C590">
        <v>7.59</v>
      </c>
      <c r="D590">
        <v>7.45</v>
      </c>
      <c r="E590">
        <v>7.59</v>
      </c>
      <c r="F590" s="12">
        <v>0</v>
      </c>
      <c r="G590" s="12">
        <v>10791580</v>
      </c>
    </row>
    <row r="591" spans="1:7">
      <c r="A591" s="9">
        <f>'(1)'!A591</f>
        <v>43143</v>
      </c>
      <c r="B591">
        <v>7.59</v>
      </c>
      <c r="C591">
        <v>7.59</v>
      </c>
      <c r="D591">
        <v>7.45</v>
      </c>
      <c r="E591">
        <v>7.45</v>
      </c>
      <c r="F591" s="12">
        <v>0</v>
      </c>
      <c r="G591" s="12">
        <v>10804149</v>
      </c>
    </row>
    <row r="592" spans="1:7">
      <c r="A592" s="9">
        <f>'(1)'!A592</f>
        <v>43144</v>
      </c>
      <c r="B592">
        <v>7.45</v>
      </c>
      <c r="C592">
        <v>7.54</v>
      </c>
      <c r="D592">
        <v>7.53</v>
      </c>
      <c r="E592">
        <v>7.53</v>
      </c>
      <c r="F592" s="12">
        <v>0</v>
      </c>
      <c r="G592" s="12">
        <v>10881811</v>
      </c>
    </row>
    <row r="593" spans="1:7">
      <c r="A593" s="9">
        <f>'(1)'!A593</f>
        <v>43145</v>
      </c>
      <c r="B593">
        <v>7.53</v>
      </c>
      <c r="C593">
        <v>7.74</v>
      </c>
      <c r="D593">
        <v>7.66</v>
      </c>
      <c r="E593">
        <v>7.66</v>
      </c>
      <c r="F593" s="12">
        <v>0</v>
      </c>
      <c r="G593" s="12">
        <v>10884743</v>
      </c>
    </row>
    <row r="594" spans="1:7">
      <c r="A594" s="9">
        <f>'(1)'!A594</f>
        <v>43146</v>
      </c>
      <c r="B594">
        <v>7.66</v>
      </c>
      <c r="C594">
        <v>7.8</v>
      </c>
      <c r="D594">
        <v>7.8</v>
      </c>
      <c r="E594">
        <v>7.8</v>
      </c>
      <c r="F594" s="12">
        <v>0</v>
      </c>
      <c r="G594" s="12">
        <v>10932930</v>
      </c>
    </row>
    <row r="595" spans="1:7">
      <c r="A595" s="9">
        <f>'(1)'!A595</f>
        <v>43147</v>
      </c>
      <c r="B595">
        <v>7.8</v>
      </c>
      <c r="C595">
        <v>7.91</v>
      </c>
      <c r="D595">
        <v>7.87</v>
      </c>
      <c r="E595">
        <v>7.91</v>
      </c>
      <c r="F595" s="12">
        <v>0</v>
      </c>
      <c r="G595" s="12">
        <v>10985845</v>
      </c>
    </row>
    <row r="596" spans="1:7">
      <c r="A596" s="9">
        <f>'(1)'!A596</f>
        <v>43151</v>
      </c>
      <c r="B596">
        <v>7.91</v>
      </c>
      <c r="C596">
        <v>7.92</v>
      </c>
      <c r="D596">
        <v>7.87</v>
      </c>
      <c r="E596">
        <v>7.87</v>
      </c>
      <c r="F596" s="12">
        <v>0</v>
      </c>
      <c r="G596" s="12">
        <v>11015173</v>
      </c>
    </row>
    <row r="597" spans="1:7">
      <c r="A597" s="9">
        <f>'(1)'!A597</f>
        <v>43152</v>
      </c>
      <c r="B597">
        <v>7.87</v>
      </c>
      <c r="C597">
        <v>7.99</v>
      </c>
      <c r="D597">
        <v>7.9399999999999995</v>
      </c>
      <c r="E597">
        <v>7.99</v>
      </c>
      <c r="F597" s="12">
        <v>0</v>
      </c>
      <c r="G597" s="12">
        <v>11060532</v>
      </c>
    </row>
    <row r="598" spans="1:7">
      <c r="A598" s="9">
        <f>'(1)'!A598</f>
        <v>43153</v>
      </c>
      <c r="B598">
        <v>7.99</v>
      </c>
      <c r="C598">
        <v>8.08</v>
      </c>
      <c r="D598">
        <v>7.9399999999999995</v>
      </c>
      <c r="E598">
        <v>7.9399999999999995</v>
      </c>
      <c r="F598" s="12">
        <v>0</v>
      </c>
      <c r="G598" s="12">
        <v>11114418</v>
      </c>
    </row>
    <row r="599" spans="1:7">
      <c r="A599" s="9">
        <f>'(1)'!A599</f>
        <v>43154</v>
      </c>
      <c r="B599">
        <v>7.9399999999999995</v>
      </c>
      <c r="C599">
        <v>8.1300000000000008</v>
      </c>
      <c r="D599">
        <v>7.98</v>
      </c>
      <c r="E599">
        <v>8.09</v>
      </c>
      <c r="F599" s="12">
        <v>0</v>
      </c>
      <c r="G599" s="12">
        <v>11228006</v>
      </c>
    </row>
    <row r="600" spans="1:7">
      <c r="A600" s="9">
        <f>'(1)'!A600</f>
        <v>43157</v>
      </c>
      <c r="B600">
        <v>8.09</v>
      </c>
      <c r="C600">
        <v>8.09</v>
      </c>
      <c r="D600">
        <v>7.98</v>
      </c>
      <c r="E600">
        <v>7.98</v>
      </c>
      <c r="F600" s="12">
        <v>0</v>
      </c>
      <c r="G600" s="12">
        <v>11312248</v>
      </c>
    </row>
    <row r="601" spans="1:7">
      <c r="A601" s="9">
        <f>'(1)'!A601</f>
        <v>43158</v>
      </c>
      <c r="B601">
        <v>7.98</v>
      </c>
      <c r="C601">
        <v>8.2799999999999994</v>
      </c>
      <c r="D601">
        <v>8.1999999999999993</v>
      </c>
      <c r="E601">
        <v>8.24</v>
      </c>
      <c r="F601" s="12">
        <v>0</v>
      </c>
      <c r="G601" s="12">
        <v>11338917</v>
      </c>
    </row>
    <row r="602" spans="1:7">
      <c r="A602" s="9">
        <f>'(1)'!A602</f>
        <v>43159</v>
      </c>
      <c r="B602">
        <v>8.24</v>
      </c>
      <c r="C602">
        <v>8.24</v>
      </c>
      <c r="D602">
        <v>8.2100000000000009</v>
      </c>
      <c r="E602">
        <v>8.2100000000000009</v>
      </c>
      <c r="F602" s="12">
        <v>0</v>
      </c>
      <c r="G602" s="12">
        <v>11426043</v>
      </c>
    </row>
    <row r="603" spans="1:7">
      <c r="A603" s="9">
        <f>'(1)'!A603</f>
        <v>43160</v>
      </c>
      <c r="B603">
        <v>8.2100000000000009</v>
      </c>
      <c r="C603">
        <v>8.3000000000000007</v>
      </c>
      <c r="D603">
        <v>8.26</v>
      </c>
      <c r="E603">
        <v>8.26</v>
      </c>
      <c r="F603" s="12">
        <v>0</v>
      </c>
      <c r="G603" s="12">
        <v>11372576</v>
      </c>
    </row>
    <row r="604" spans="1:7">
      <c r="A604" s="9">
        <f>'(1)'!A604</f>
        <v>43161</v>
      </c>
      <c r="B604">
        <v>8.26</v>
      </c>
      <c r="C604">
        <v>8.31</v>
      </c>
      <c r="D604">
        <v>8.19</v>
      </c>
      <c r="E604">
        <v>8.2799999999999994</v>
      </c>
      <c r="F604" s="12">
        <v>0</v>
      </c>
      <c r="G604" s="12">
        <v>11215047</v>
      </c>
    </row>
    <row r="605" spans="1:7">
      <c r="A605" s="9">
        <f>'(1)'!A605</f>
        <v>43164</v>
      </c>
      <c r="B605">
        <v>8.2799999999999994</v>
      </c>
      <c r="C605">
        <v>8.2799999999999994</v>
      </c>
      <c r="D605">
        <v>8.19</v>
      </c>
      <c r="E605">
        <v>8.19</v>
      </c>
      <c r="F605" s="12">
        <v>0</v>
      </c>
      <c r="G605" s="12">
        <v>11255152</v>
      </c>
    </row>
    <row r="606" spans="1:7">
      <c r="A606" s="9">
        <f>'(1)'!A606</f>
        <v>43165</v>
      </c>
      <c r="B606">
        <v>8.19</v>
      </c>
      <c r="C606">
        <v>8.32</v>
      </c>
      <c r="D606">
        <v>8.3000000000000007</v>
      </c>
      <c r="E606">
        <v>8.3000000000000007</v>
      </c>
      <c r="F606" s="12">
        <v>0</v>
      </c>
      <c r="G606" s="12">
        <v>11212991</v>
      </c>
    </row>
    <row r="607" spans="1:7">
      <c r="A607" s="9">
        <f>'(1)'!A607</f>
        <v>43166</v>
      </c>
      <c r="B607">
        <v>8.3000000000000007</v>
      </c>
      <c r="C607">
        <v>8.57</v>
      </c>
      <c r="D607">
        <v>8.56</v>
      </c>
      <c r="E607">
        <v>8.56</v>
      </c>
      <c r="F607" s="12">
        <v>0</v>
      </c>
      <c r="G607" s="12">
        <v>11052941</v>
      </c>
    </row>
    <row r="608" spans="1:7">
      <c r="A608" s="9">
        <f>'(1)'!A608</f>
        <v>43167</v>
      </c>
      <c r="B608">
        <v>8.56</v>
      </c>
      <c r="C608">
        <v>8.64</v>
      </c>
      <c r="D608">
        <v>8.6300000000000008</v>
      </c>
      <c r="E608">
        <v>8.6300000000000008</v>
      </c>
      <c r="F608" s="12">
        <v>0</v>
      </c>
      <c r="G608" s="12">
        <v>10883158</v>
      </c>
    </row>
    <row r="609" spans="1:7">
      <c r="A609" s="9">
        <f>'(1)'!A609</f>
        <v>43168</v>
      </c>
      <c r="B609">
        <v>8.6300000000000008</v>
      </c>
      <c r="C609">
        <v>8.9499999999999993</v>
      </c>
      <c r="D609">
        <v>8.7899999999999991</v>
      </c>
      <c r="E609">
        <v>8.8000000000000007</v>
      </c>
      <c r="F609" s="12">
        <v>0</v>
      </c>
      <c r="G609" s="12">
        <v>10636956</v>
      </c>
    </row>
    <row r="610" spans="1:7">
      <c r="A610" s="9">
        <f>'(1)'!A610</f>
        <v>43171</v>
      </c>
      <c r="B610">
        <v>8.8000000000000007</v>
      </c>
      <c r="C610">
        <v>8.86</v>
      </c>
      <c r="D610">
        <v>8.86</v>
      </c>
      <c r="E610">
        <v>8.86</v>
      </c>
      <c r="F610" s="12">
        <v>0</v>
      </c>
      <c r="G610" s="12">
        <v>10568705</v>
      </c>
    </row>
    <row r="611" spans="1:7">
      <c r="A611" s="9">
        <f>'(1)'!A611</f>
        <v>43172</v>
      </c>
      <c r="B611">
        <v>8.86</v>
      </c>
      <c r="C611">
        <v>9.4</v>
      </c>
      <c r="D611">
        <v>9.3000000000000007</v>
      </c>
      <c r="E611">
        <v>9.34</v>
      </c>
      <c r="F611" s="12">
        <v>0</v>
      </c>
      <c r="G611" s="12">
        <v>10454025</v>
      </c>
    </row>
    <row r="612" spans="1:7">
      <c r="A612" s="9">
        <f>'(1)'!A612</f>
        <v>43173</v>
      </c>
      <c r="B612">
        <v>9.34</v>
      </c>
      <c r="C612">
        <v>9.34</v>
      </c>
      <c r="D612">
        <v>9</v>
      </c>
      <c r="E612">
        <v>9.31</v>
      </c>
      <c r="F612" s="12">
        <v>0</v>
      </c>
      <c r="G612" s="12">
        <v>10304688</v>
      </c>
    </row>
    <row r="613" spans="1:7">
      <c r="A613" s="9">
        <f>'(1)'!A613</f>
        <v>43174</v>
      </c>
      <c r="B613">
        <v>9.31</v>
      </c>
      <c r="C613">
        <v>9.39</v>
      </c>
      <c r="D613">
        <v>8.67</v>
      </c>
      <c r="E613">
        <v>9.01</v>
      </c>
      <c r="F613" s="12">
        <v>0</v>
      </c>
      <c r="G613" s="12">
        <v>10407559</v>
      </c>
    </row>
    <row r="614" spans="1:7">
      <c r="A614" s="9">
        <f>'(1)'!A614</f>
        <v>43175</v>
      </c>
      <c r="B614">
        <v>9.01</v>
      </c>
      <c r="C614">
        <v>9.01</v>
      </c>
      <c r="D614">
        <v>8.67</v>
      </c>
      <c r="E614">
        <v>8.67</v>
      </c>
      <c r="F614" s="12">
        <v>0</v>
      </c>
      <c r="G614" s="12">
        <v>10489601</v>
      </c>
    </row>
    <row r="615" spans="1:7">
      <c r="A615" s="9">
        <f>'(1)'!A615</f>
        <v>43178</v>
      </c>
      <c r="B615">
        <v>8.67</v>
      </c>
      <c r="C615">
        <v>8.81</v>
      </c>
      <c r="D615">
        <v>8.6300000000000008</v>
      </c>
      <c r="E615">
        <v>8.7799999999999994</v>
      </c>
      <c r="F615" s="12">
        <v>0</v>
      </c>
      <c r="G615" s="12">
        <v>10682572</v>
      </c>
    </row>
    <row r="616" spans="1:7">
      <c r="A616" s="9">
        <f>'(1)'!A616</f>
        <v>43179</v>
      </c>
      <c r="B616">
        <v>8.7799999999999994</v>
      </c>
      <c r="C616">
        <v>8.7799999999999994</v>
      </c>
      <c r="D616">
        <v>8.5500000000000007</v>
      </c>
      <c r="E616">
        <v>8.6300000000000008</v>
      </c>
      <c r="F616" s="12">
        <v>0</v>
      </c>
      <c r="G616" s="12">
        <v>10818317</v>
      </c>
    </row>
    <row r="617" spans="1:7">
      <c r="A617" s="9">
        <f>'(1)'!A617</f>
        <v>43180</v>
      </c>
      <c r="B617">
        <v>8.6300000000000008</v>
      </c>
      <c r="C617">
        <v>8.6300000000000008</v>
      </c>
      <c r="D617">
        <v>8.5500000000000007</v>
      </c>
      <c r="E617">
        <v>8.5500000000000007</v>
      </c>
      <c r="F617" s="12">
        <v>0</v>
      </c>
      <c r="G617" s="12">
        <v>10790528</v>
      </c>
    </row>
    <row r="618" spans="1:7">
      <c r="A618" s="9">
        <f>'(1)'!A618</f>
        <v>43181</v>
      </c>
      <c r="B618">
        <v>8.5500000000000007</v>
      </c>
      <c r="C618">
        <v>8.64</v>
      </c>
      <c r="D618">
        <v>8.5</v>
      </c>
      <c r="E618">
        <v>8.57</v>
      </c>
      <c r="F618" s="12">
        <v>0</v>
      </c>
      <c r="G618" s="12">
        <v>10790459</v>
      </c>
    </row>
    <row r="619" spans="1:7">
      <c r="A619" s="9">
        <f>'(1)'!A619</f>
        <v>43182</v>
      </c>
      <c r="B619">
        <v>8.57</v>
      </c>
      <c r="C619">
        <v>8.58</v>
      </c>
      <c r="D619">
        <v>8.42</v>
      </c>
      <c r="E619">
        <v>8.5</v>
      </c>
      <c r="F619" s="12">
        <v>0</v>
      </c>
      <c r="G619" s="12">
        <v>10741093</v>
      </c>
    </row>
    <row r="620" spans="1:7">
      <c r="A620" s="9">
        <f>'(1)'!A620</f>
        <v>43185</v>
      </c>
      <c r="B620">
        <v>8.5</v>
      </c>
      <c r="C620">
        <v>8.5</v>
      </c>
      <c r="D620">
        <v>8.4700000000000006</v>
      </c>
      <c r="E620">
        <v>8.4700000000000006</v>
      </c>
      <c r="F620" s="12">
        <v>0</v>
      </c>
      <c r="G620" s="12">
        <v>10856571</v>
      </c>
    </row>
    <row r="621" spans="1:7">
      <c r="A621" s="9">
        <f>'(1)'!A621</f>
        <v>43186</v>
      </c>
      <c r="B621">
        <v>8.4700000000000006</v>
      </c>
      <c r="C621">
        <v>8.5500000000000007</v>
      </c>
      <c r="D621">
        <v>8.24</v>
      </c>
      <c r="E621">
        <v>8.5</v>
      </c>
      <c r="F621" s="12">
        <v>0</v>
      </c>
      <c r="G621" s="12">
        <v>10792877</v>
      </c>
    </row>
    <row r="622" spans="1:7">
      <c r="A622" s="9">
        <f>'(1)'!A622</f>
        <v>43187</v>
      </c>
      <c r="B622">
        <v>8.5</v>
      </c>
      <c r="C622">
        <v>8.5</v>
      </c>
      <c r="D622">
        <v>8.14</v>
      </c>
      <c r="E622">
        <v>8.24</v>
      </c>
      <c r="F622" s="12">
        <v>0</v>
      </c>
      <c r="G622" s="12">
        <v>10920164</v>
      </c>
    </row>
    <row r="623" spans="1:7">
      <c r="A623" s="9">
        <f>'(1)'!A623</f>
        <v>43188</v>
      </c>
      <c r="B623">
        <v>8.24</v>
      </c>
      <c r="C623">
        <v>8.2899999999999991</v>
      </c>
      <c r="D623">
        <v>8.0500000000000007</v>
      </c>
      <c r="E623">
        <v>8.14</v>
      </c>
      <c r="F623" s="12">
        <v>0</v>
      </c>
      <c r="G623" s="12">
        <v>10967441</v>
      </c>
    </row>
    <row r="624" spans="1:7">
      <c r="A624" s="9">
        <f>'(1)'!A624</f>
        <v>43192</v>
      </c>
      <c r="B624">
        <v>8.14</v>
      </c>
      <c r="C624">
        <v>8.14</v>
      </c>
      <c r="D624">
        <v>8.0399999999999991</v>
      </c>
      <c r="E624">
        <v>8.06</v>
      </c>
      <c r="F624" s="12">
        <v>0</v>
      </c>
      <c r="G624" s="12">
        <v>10871127</v>
      </c>
    </row>
    <row r="625" spans="1:7">
      <c r="A625" s="9">
        <f>'(1)'!A625</f>
        <v>43193</v>
      </c>
      <c r="B625">
        <v>8.06</v>
      </c>
      <c r="C625">
        <v>8.06</v>
      </c>
      <c r="D625">
        <v>8.0500000000000007</v>
      </c>
      <c r="E625">
        <v>8.0500000000000007</v>
      </c>
      <c r="F625" s="12">
        <v>0</v>
      </c>
      <c r="G625" s="12">
        <v>10734592</v>
      </c>
    </row>
    <row r="626" spans="1:7">
      <c r="A626" s="9">
        <f>'(1)'!A626</f>
        <v>43194</v>
      </c>
      <c r="B626">
        <v>8.0500000000000007</v>
      </c>
      <c r="C626">
        <v>8.31</v>
      </c>
      <c r="D626">
        <v>8.16</v>
      </c>
      <c r="E626">
        <v>8.23</v>
      </c>
      <c r="F626" s="12">
        <v>0</v>
      </c>
      <c r="G626" s="12">
        <v>10714359</v>
      </c>
    </row>
    <row r="627" spans="1:7">
      <c r="A627" s="9">
        <f>'(1)'!A627</f>
        <v>43195</v>
      </c>
      <c r="B627">
        <v>8.23</v>
      </c>
      <c r="C627">
        <v>8.23</v>
      </c>
      <c r="D627">
        <v>8</v>
      </c>
      <c r="E627">
        <v>8.16</v>
      </c>
      <c r="F627" s="12">
        <v>0</v>
      </c>
      <c r="G627" s="12">
        <v>10639883</v>
      </c>
    </row>
    <row r="628" spans="1:7">
      <c r="A628" s="9">
        <f>'(1)'!A628</f>
        <v>43196</v>
      </c>
      <c r="B628">
        <v>8.16</v>
      </c>
      <c r="C628">
        <v>8.23</v>
      </c>
      <c r="D628">
        <v>7.91</v>
      </c>
      <c r="E628">
        <v>8.02</v>
      </c>
      <c r="F628" s="12">
        <v>0</v>
      </c>
      <c r="G628" s="12">
        <v>10583605</v>
      </c>
    </row>
    <row r="629" spans="1:7">
      <c r="A629" s="9">
        <f>'(1)'!A629</f>
        <v>43199</v>
      </c>
      <c r="B629">
        <v>8.02</v>
      </c>
      <c r="C629">
        <v>8.02</v>
      </c>
      <c r="D629">
        <v>7.91</v>
      </c>
      <c r="E629">
        <v>7.96</v>
      </c>
      <c r="F629" s="12">
        <v>0</v>
      </c>
      <c r="G629" s="12">
        <v>10729953</v>
      </c>
    </row>
    <row r="630" spans="1:7">
      <c r="A630" s="9">
        <f>'(1)'!A630</f>
        <v>43200</v>
      </c>
      <c r="B630">
        <v>7.96</v>
      </c>
      <c r="C630">
        <v>7.96</v>
      </c>
      <c r="D630">
        <v>7.9</v>
      </c>
      <c r="E630">
        <v>7.9399999999999995</v>
      </c>
      <c r="F630" s="12">
        <v>0</v>
      </c>
      <c r="G630" s="12">
        <v>10641888</v>
      </c>
    </row>
    <row r="631" spans="1:7">
      <c r="A631" s="9">
        <f>'(1)'!A631</f>
        <v>43201</v>
      </c>
      <c r="B631">
        <v>7.9399999999999995</v>
      </c>
      <c r="C631">
        <v>8</v>
      </c>
      <c r="D631">
        <v>7.73</v>
      </c>
      <c r="E631">
        <v>7.9</v>
      </c>
      <c r="F631" s="12">
        <v>0</v>
      </c>
      <c r="G631" s="12">
        <v>10685183</v>
      </c>
    </row>
    <row r="632" spans="1:7">
      <c r="A632" s="9">
        <f>'(1)'!A632</f>
        <v>43202</v>
      </c>
      <c r="B632">
        <v>7.9</v>
      </c>
      <c r="C632">
        <v>7.9</v>
      </c>
      <c r="D632">
        <v>7.71</v>
      </c>
      <c r="E632">
        <v>7.73</v>
      </c>
      <c r="F632" s="12">
        <v>0</v>
      </c>
      <c r="G632" s="12">
        <v>10800232</v>
      </c>
    </row>
    <row r="633" spans="1:7">
      <c r="A633" s="9">
        <f>'(1)'!A633</f>
        <v>43203</v>
      </c>
      <c r="B633">
        <v>7.73</v>
      </c>
      <c r="C633">
        <v>7.84</v>
      </c>
      <c r="D633">
        <v>7.67</v>
      </c>
      <c r="E633">
        <v>7.73</v>
      </c>
      <c r="F633" s="12">
        <v>0</v>
      </c>
      <c r="G633" s="12">
        <v>10929660</v>
      </c>
    </row>
    <row r="634" spans="1:7">
      <c r="A634" s="9">
        <f>'(1)'!A634</f>
        <v>43206</v>
      </c>
      <c r="B634">
        <v>7.73</v>
      </c>
      <c r="C634">
        <v>7.76</v>
      </c>
      <c r="D634">
        <v>7.76</v>
      </c>
      <c r="E634">
        <v>7.76</v>
      </c>
      <c r="F634" s="12">
        <v>0</v>
      </c>
      <c r="G634" s="12">
        <v>10930436</v>
      </c>
    </row>
    <row r="635" spans="1:7">
      <c r="A635" s="9">
        <f>'(1)'!A635</f>
        <v>43207</v>
      </c>
      <c r="B635">
        <v>7.76</v>
      </c>
      <c r="C635">
        <v>7.79</v>
      </c>
      <c r="D635">
        <v>7.79</v>
      </c>
      <c r="E635">
        <v>7.79</v>
      </c>
      <c r="F635" s="12">
        <v>0</v>
      </c>
      <c r="G635" s="12">
        <v>10891354</v>
      </c>
    </row>
    <row r="636" spans="1:7">
      <c r="A636" s="9">
        <f>'(1)'!A636</f>
        <v>43208</v>
      </c>
      <c r="B636">
        <v>7.79</v>
      </c>
      <c r="C636">
        <v>7.93</v>
      </c>
      <c r="D636">
        <v>7.86</v>
      </c>
      <c r="E636">
        <v>7.9</v>
      </c>
      <c r="F636" s="12">
        <v>0</v>
      </c>
      <c r="G636" s="12">
        <v>10859976</v>
      </c>
    </row>
    <row r="637" spans="1:7">
      <c r="A637" s="9">
        <f>'(1)'!A637</f>
        <v>43209</v>
      </c>
      <c r="B637">
        <v>7.9</v>
      </c>
      <c r="C637">
        <v>7.9</v>
      </c>
      <c r="D637">
        <v>7.86</v>
      </c>
      <c r="E637">
        <v>7.86</v>
      </c>
      <c r="F637" s="12">
        <v>0</v>
      </c>
      <c r="G637" s="12">
        <v>10842744</v>
      </c>
    </row>
    <row r="638" spans="1:7">
      <c r="A638" s="9">
        <f>'(1)'!A638</f>
        <v>43210</v>
      </c>
      <c r="B638">
        <v>7.86</v>
      </c>
      <c r="C638">
        <v>7.95</v>
      </c>
      <c r="D638">
        <v>7.87</v>
      </c>
      <c r="E638">
        <v>7.9399999999999995</v>
      </c>
      <c r="F638" s="12">
        <v>0</v>
      </c>
      <c r="G638" s="12">
        <v>10763878</v>
      </c>
    </row>
    <row r="639" spans="1:7">
      <c r="A639" s="9">
        <f>'(1)'!A639</f>
        <v>43213</v>
      </c>
      <c r="B639">
        <v>7.9399999999999995</v>
      </c>
      <c r="C639">
        <v>7.9399999999999995</v>
      </c>
      <c r="D639">
        <v>7.78</v>
      </c>
      <c r="E639">
        <v>7.89</v>
      </c>
      <c r="F639" s="12">
        <v>0</v>
      </c>
      <c r="G639" s="12">
        <v>10809271</v>
      </c>
    </row>
    <row r="640" spans="1:7">
      <c r="A640" s="9">
        <f>'(1)'!A640</f>
        <v>43214</v>
      </c>
      <c r="B640">
        <v>7.89</v>
      </c>
      <c r="C640">
        <v>7.89</v>
      </c>
      <c r="D640">
        <v>7.78</v>
      </c>
      <c r="E640">
        <v>7.78</v>
      </c>
      <c r="F640" s="12">
        <v>0</v>
      </c>
      <c r="G640" s="12">
        <v>10824501</v>
      </c>
    </row>
    <row r="641" spans="1:7">
      <c r="A641" s="9">
        <f>'(1)'!A641</f>
        <v>43215</v>
      </c>
      <c r="B641">
        <v>7.78</v>
      </c>
      <c r="C641">
        <v>7.86</v>
      </c>
      <c r="D641">
        <v>7.79</v>
      </c>
      <c r="E641">
        <v>7.79</v>
      </c>
      <c r="F641" s="12">
        <v>0</v>
      </c>
      <c r="G641" s="12">
        <v>10712702</v>
      </c>
    </row>
    <row r="642" spans="1:7">
      <c r="A642" s="9">
        <f>'(1)'!A642</f>
        <v>43216</v>
      </c>
      <c r="B642">
        <v>7.79</v>
      </c>
      <c r="C642">
        <v>7.82</v>
      </c>
      <c r="D642">
        <v>7.82</v>
      </c>
      <c r="E642">
        <v>7.82</v>
      </c>
      <c r="F642" s="12">
        <v>0</v>
      </c>
      <c r="G642" s="12">
        <v>10530452</v>
      </c>
    </row>
    <row r="643" spans="1:7">
      <c r="A643" s="9">
        <f>'(1)'!A643</f>
        <v>43217</v>
      </c>
      <c r="B643">
        <v>7.82</v>
      </c>
      <c r="C643">
        <v>7.96</v>
      </c>
      <c r="D643">
        <v>7.95</v>
      </c>
      <c r="E643">
        <v>7.95</v>
      </c>
      <c r="F643" s="12">
        <v>0</v>
      </c>
      <c r="G643" s="12">
        <v>10617381</v>
      </c>
    </row>
    <row r="644" spans="1:7">
      <c r="A644" s="9">
        <f>'(1)'!A644</f>
        <v>43220</v>
      </c>
      <c r="B644">
        <v>7.95</v>
      </c>
      <c r="C644">
        <v>8.08</v>
      </c>
      <c r="D644">
        <v>8.02</v>
      </c>
      <c r="E644">
        <v>8.0399999999999991</v>
      </c>
      <c r="F644" s="12">
        <v>0</v>
      </c>
      <c r="G644" s="12">
        <v>10633683</v>
      </c>
    </row>
    <row r="645" spans="1:7">
      <c r="A645" s="9">
        <f>'(1)'!A645</f>
        <v>43221</v>
      </c>
      <c r="B645">
        <v>8.0399999999999991</v>
      </c>
      <c r="C645">
        <v>8.0399999999999991</v>
      </c>
      <c r="D645">
        <v>7.95</v>
      </c>
      <c r="E645">
        <v>8.0399999999999991</v>
      </c>
      <c r="F645" s="12">
        <v>0</v>
      </c>
      <c r="G645" s="12">
        <v>10459418</v>
      </c>
    </row>
    <row r="646" spans="1:7">
      <c r="A646" s="9">
        <f>'(1)'!A646</f>
        <v>43222</v>
      </c>
      <c r="B646">
        <v>8.0399999999999991</v>
      </c>
      <c r="C646">
        <v>8.0399999999999991</v>
      </c>
      <c r="D646">
        <v>7.95</v>
      </c>
      <c r="E646">
        <v>7.97</v>
      </c>
      <c r="F646" s="12">
        <v>0</v>
      </c>
      <c r="G646" s="12">
        <v>10530963</v>
      </c>
    </row>
    <row r="647" spans="1:7">
      <c r="A647" s="9">
        <f>'(1)'!A647</f>
        <v>43223</v>
      </c>
      <c r="B647">
        <v>7.97</v>
      </c>
      <c r="C647">
        <v>7.97</v>
      </c>
      <c r="D647">
        <v>7.97</v>
      </c>
      <c r="E647">
        <v>7.97</v>
      </c>
      <c r="F647" s="12">
        <v>0</v>
      </c>
      <c r="G647" s="12">
        <v>10542631</v>
      </c>
    </row>
    <row r="648" spans="1:7">
      <c r="A648" s="9">
        <f>'(1)'!A648</f>
        <v>43224</v>
      </c>
      <c r="B648">
        <v>7.97</v>
      </c>
      <c r="C648">
        <v>8.3699999999999992</v>
      </c>
      <c r="D648">
        <v>8.23</v>
      </c>
      <c r="E648">
        <v>8.3000000000000007</v>
      </c>
      <c r="F648" s="12">
        <v>0</v>
      </c>
      <c r="G648" s="12">
        <v>10512582</v>
      </c>
    </row>
    <row r="649" spans="1:7">
      <c r="A649" s="9">
        <f>'(1)'!A649</f>
        <v>43227</v>
      </c>
      <c r="B649">
        <v>8.3000000000000007</v>
      </c>
      <c r="C649">
        <v>8.3000000000000007</v>
      </c>
      <c r="D649">
        <v>8.26</v>
      </c>
      <c r="E649">
        <v>8.2799999999999994</v>
      </c>
      <c r="F649" s="12">
        <v>0</v>
      </c>
      <c r="G649" s="12">
        <v>10522076</v>
      </c>
    </row>
    <row r="650" spans="1:7">
      <c r="A650" s="9">
        <f>'(1)'!A650</f>
        <v>43228</v>
      </c>
      <c r="B650">
        <v>8.2799999999999994</v>
      </c>
      <c r="C650">
        <v>8.2799999999999994</v>
      </c>
      <c r="D650">
        <v>8.17</v>
      </c>
      <c r="E650">
        <v>8.27</v>
      </c>
      <c r="F650" s="12">
        <v>0</v>
      </c>
      <c r="G650" s="12">
        <v>10393092</v>
      </c>
    </row>
    <row r="651" spans="1:7">
      <c r="A651" s="9">
        <f>'(1)'!A651</f>
        <v>43229</v>
      </c>
      <c r="B651">
        <v>8.27</v>
      </c>
      <c r="C651">
        <v>8.27</v>
      </c>
      <c r="D651">
        <v>8.17</v>
      </c>
      <c r="E651">
        <v>8.17</v>
      </c>
      <c r="F651" s="12">
        <v>0</v>
      </c>
      <c r="G651" s="12">
        <v>10484722</v>
      </c>
    </row>
    <row r="652" spans="1:7">
      <c r="A652" s="9">
        <f>'(1)'!A652</f>
        <v>43230</v>
      </c>
      <c r="B652">
        <v>8.17</v>
      </c>
      <c r="C652">
        <v>8.23</v>
      </c>
      <c r="D652">
        <v>8.23</v>
      </c>
      <c r="E652">
        <v>8.23</v>
      </c>
      <c r="F652" s="12">
        <v>0</v>
      </c>
      <c r="G652" s="12">
        <v>10451466</v>
      </c>
    </row>
    <row r="653" spans="1:7">
      <c r="A653" s="9">
        <f>'(1)'!A653</f>
        <v>43231</v>
      </c>
      <c r="B653">
        <v>8.23</v>
      </c>
      <c r="C653">
        <v>8.39</v>
      </c>
      <c r="D653">
        <v>8.3800000000000008</v>
      </c>
      <c r="E653">
        <v>8.3800000000000008</v>
      </c>
      <c r="F653" s="12">
        <v>0</v>
      </c>
      <c r="G653" s="12">
        <v>10445380</v>
      </c>
    </row>
    <row r="654" spans="1:7">
      <c r="A654" s="9">
        <f>'(1)'!A654</f>
        <v>43234</v>
      </c>
      <c r="B654">
        <v>8.3800000000000008</v>
      </c>
      <c r="C654">
        <v>8.5500000000000007</v>
      </c>
      <c r="D654">
        <v>8.43</v>
      </c>
      <c r="E654">
        <v>8.4700000000000006</v>
      </c>
      <c r="F654" s="12">
        <v>0</v>
      </c>
      <c r="G654" s="12">
        <v>10561447</v>
      </c>
    </row>
    <row r="655" spans="1:7">
      <c r="A655" s="9">
        <f>'(1)'!A655</f>
        <v>43235</v>
      </c>
      <c r="B655">
        <v>8.4700000000000006</v>
      </c>
      <c r="C655">
        <v>8.4700000000000006</v>
      </c>
      <c r="D655">
        <v>8.3699999999999992</v>
      </c>
      <c r="E655">
        <v>8.44</v>
      </c>
      <c r="F655" s="12">
        <v>0</v>
      </c>
      <c r="G655" s="12">
        <v>10577441</v>
      </c>
    </row>
    <row r="656" spans="1:7">
      <c r="A656" s="9">
        <f>'(1)'!A656</f>
        <v>43236</v>
      </c>
      <c r="B656">
        <v>8.44</v>
      </c>
      <c r="C656">
        <v>8.44</v>
      </c>
      <c r="D656">
        <v>8.31</v>
      </c>
      <c r="E656">
        <v>8.3800000000000008</v>
      </c>
      <c r="F656" s="12">
        <v>0</v>
      </c>
      <c r="G656" s="12">
        <v>10578218</v>
      </c>
    </row>
    <row r="657" spans="1:7">
      <c r="A657" s="9">
        <f>'(1)'!A657</f>
        <v>43237</v>
      </c>
      <c r="B657">
        <v>8.3800000000000008</v>
      </c>
      <c r="C657">
        <v>8.3800000000000008</v>
      </c>
      <c r="D657">
        <v>8.15</v>
      </c>
      <c r="E657">
        <v>8.31</v>
      </c>
      <c r="F657" s="12">
        <v>0</v>
      </c>
      <c r="G657" s="12">
        <v>10523064</v>
      </c>
    </row>
    <row r="658" spans="1:7">
      <c r="A658" s="9">
        <f>'(1)'!A658</f>
        <v>43238</v>
      </c>
      <c r="B658">
        <v>8.31</v>
      </c>
      <c r="C658">
        <v>8.31</v>
      </c>
      <c r="D658">
        <v>8.06</v>
      </c>
      <c r="E658">
        <v>8.16</v>
      </c>
      <c r="F658" s="12">
        <v>0</v>
      </c>
      <c r="G658" s="12">
        <v>10465678</v>
      </c>
    </row>
    <row r="659" spans="1:7">
      <c r="A659" s="9">
        <f>'(1)'!A659</f>
        <v>43241</v>
      </c>
      <c r="B659">
        <v>8.16</v>
      </c>
      <c r="C659">
        <v>8.16</v>
      </c>
      <c r="D659">
        <v>8.01</v>
      </c>
      <c r="E659">
        <v>8.08</v>
      </c>
      <c r="F659" s="12">
        <v>0</v>
      </c>
      <c r="G659" s="12">
        <v>10469946</v>
      </c>
    </row>
    <row r="660" spans="1:7">
      <c r="A660" s="9">
        <f>'(1)'!A660</f>
        <v>43242</v>
      </c>
      <c r="B660">
        <v>8.08</v>
      </c>
      <c r="C660">
        <v>8.08</v>
      </c>
      <c r="D660">
        <v>8.0299999999999994</v>
      </c>
      <c r="E660">
        <v>8.0299999999999994</v>
      </c>
      <c r="F660" s="12">
        <v>0</v>
      </c>
      <c r="G660" s="12">
        <v>10573539</v>
      </c>
    </row>
    <row r="661" spans="1:7">
      <c r="A661" s="9">
        <f>'(1)'!A661</f>
        <v>43243</v>
      </c>
      <c r="B661">
        <v>8.0299999999999994</v>
      </c>
      <c r="C661">
        <v>8.0500000000000007</v>
      </c>
      <c r="D661">
        <v>8.0399999999999991</v>
      </c>
      <c r="E661">
        <v>8.0500000000000007</v>
      </c>
      <c r="F661" s="12">
        <v>0</v>
      </c>
      <c r="G661" s="12">
        <v>10606652</v>
      </c>
    </row>
    <row r="662" spans="1:7">
      <c r="A662" s="9">
        <f>'(1)'!A662</f>
        <v>43244</v>
      </c>
      <c r="B662">
        <v>8.0500000000000007</v>
      </c>
      <c r="C662">
        <v>8.2100000000000009</v>
      </c>
      <c r="D662">
        <v>8.17</v>
      </c>
      <c r="E662">
        <v>8.17</v>
      </c>
      <c r="F662" s="12">
        <v>0</v>
      </c>
      <c r="G662" s="12">
        <v>10503284</v>
      </c>
    </row>
    <row r="663" spans="1:7">
      <c r="A663" s="9">
        <f>'(1)'!A663</f>
        <v>43245</v>
      </c>
      <c r="B663">
        <v>8.17</v>
      </c>
      <c r="C663">
        <v>8.4</v>
      </c>
      <c r="D663">
        <v>8.39</v>
      </c>
      <c r="E663">
        <v>8.39</v>
      </c>
      <c r="F663" s="12">
        <v>0</v>
      </c>
      <c r="G663" s="12">
        <v>10403976</v>
      </c>
    </row>
    <row r="664" spans="1:7">
      <c r="A664" s="9">
        <f>'(1)'!A664</f>
        <v>43249</v>
      </c>
      <c r="B664">
        <v>8.39</v>
      </c>
      <c r="C664">
        <v>8.4700000000000006</v>
      </c>
      <c r="D664">
        <v>8.43</v>
      </c>
      <c r="E664">
        <v>8.43</v>
      </c>
      <c r="F664" s="12">
        <v>0</v>
      </c>
      <c r="G664" s="12">
        <v>10409792</v>
      </c>
    </row>
    <row r="665" spans="1:7">
      <c r="A665" s="9">
        <f>'(1)'!A665</f>
        <v>43250</v>
      </c>
      <c r="B665">
        <v>8.43</v>
      </c>
      <c r="C665">
        <v>8.67</v>
      </c>
      <c r="D665">
        <v>8.4700000000000006</v>
      </c>
      <c r="E665">
        <v>8.6199999999999992</v>
      </c>
      <c r="F665" s="12">
        <v>0</v>
      </c>
      <c r="G665" s="12">
        <v>10277275</v>
      </c>
    </row>
    <row r="666" spans="1:7">
      <c r="A666" s="9">
        <f>'(1)'!A666</f>
        <v>43251</v>
      </c>
      <c r="B666">
        <v>8.6199999999999992</v>
      </c>
      <c r="C666">
        <v>8.6199999999999992</v>
      </c>
      <c r="D666">
        <v>8.31</v>
      </c>
      <c r="E666">
        <v>8.4700000000000006</v>
      </c>
      <c r="F666" s="12">
        <v>0</v>
      </c>
      <c r="G666" s="12">
        <v>10317485</v>
      </c>
    </row>
    <row r="667" spans="1:7">
      <c r="A667" s="9">
        <f>'(1)'!A667</f>
        <v>43252</v>
      </c>
      <c r="B667">
        <v>8.4700000000000006</v>
      </c>
      <c r="C667">
        <v>8.4700000000000006</v>
      </c>
      <c r="D667">
        <v>8.3000000000000007</v>
      </c>
      <c r="E667">
        <v>8.31</v>
      </c>
      <c r="F667" s="12">
        <v>0</v>
      </c>
      <c r="G667" s="12">
        <v>10430160</v>
      </c>
    </row>
    <row r="668" spans="1:7">
      <c r="A668" s="9">
        <f>'(1)'!A668</f>
        <v>43255</v>
      </c>
      <c r="B668">
        <v>8.31</v>
      </c>
      <c r="C668">
        <v>8.4</v>
      </c>
      <c r="D668">
        <v>8.34</v>
      </c>
      <c r="E668">
        <v>8.34</v>
      </c>
      <c r="F668" s="12">
        <v>0</v>
      </c>
      <c r="G668" s="12">
        <v>10479764</v>
      </c>
    </row>
    <row r="669" spans="1:7">
      <c r="A669" s="9">
        <f>'(1)'!A669</f>
        <v>43256</v>
      </c>
      <c r="B669">
        <v>8.34</v>
      </c>
      <c r="C669">
        <v>8.48</v>
      </c>
      <c r="D669">
        <v>8.48</v>
      </c>
      <c r="E669">
        <v>8.48</v>
      </c>
      <c r="F669" s="12">
        <v>0</v>
      </c>
      <c r="G669" s="12">
        <v>10454243</v>
      </c>
    </row>
    <row r="670" spans="1:7">
      <c r="A670" s="9">
        <f>'(1)'!A670</f>
        <v>43257</v>
      </c>
      <c r="B670">
        <v>8.48</v>
      </c>
      <c r="C670">
        <v>8.8000000000000007</v>
      </c>
      <c r="D670">
        <v>8.61</v>
      </c>
      <c r="E670">
        <v>8.74</v>
      </c>
      <c r="F670" s="12">
        <v>0</v>
      </c>
      <c r="G670" s="12">
        <v>10373127</v>
      </c>
    </row>
    <row r="671" spans="1:7">
      <c r="A671" s="9">
        <f>'(1)'!A671</f>
        <v>43258</v>
      </c>
      <c r="B671">
        <v>8.74</v>
      </c>
      <c r="C671">
        <v>8.7799999999999994</v>
      </c>
      <c r="D671">
        <v>8.61</v>
      </c>
      <c r="E671">
        <v>8.61</v>
      </c>
      <c r="F671" s="12">
        <v>0</v>
      </c>
      <c r="G671" s="12">
        <v>10268322</v>
      </c>
    </row>
    <row r="672" spans="1:7">
      <c r="A672" s="9">
        <f>'(1)'!A672</f>
        <v>43259</v>
      </c>
      <c r="B672">
        <v>8.61</v>
      </c>
      <c r="C672">
        <v>8.67</v>
      </c>
      <c r="D672">
        <v>8.66</v>
      </c>
      <c r="E672">
        <v>8.66</v>
      </c>
      <c r="F672" s="12">
        <v>0</v>
      </c>
      <c r="G672" s="12">
        <v>10246614</v>
      </c>
    </row>
    <row r="673" spans="1:7">
      <c r="A673" s="9">
        <f>'(1)'!A673</f>
        <v>43262</v>
      </c>
      <c r="B673">
        <v>8.66</v>
      </c>
      <c r="C673">
        <v>8.74</v>
      </c>
      <c r="D673">
        <v>8.68</v>
      </c>
      <c r="E673">
        <v>8.68</v>
      </c>
      <c r="F673" s="12">
        <v>0</v>
      </c>
      <c r="G673" s="12">
        <v>10263522</v>
      </c>
    </row>
    <row r="674" spans="1:7">
      <c r="A674" s="9">
        <f>'(1)'!A674</f>
        <v>43263</v>
      </c>
      <c r="B674">
        <v>8.68</v>
      </c>
      <c r="C674">
        <v>8.74</v>
      </c>
      <c r="D674">
        <v>8.7200000000000006</v>
      </c>
      <c r="E674">
        <v>8.7200000000000006</v>
      </c>
      <c r="F674" s="12">
        <v>0</v>
      </c>
      <c r="G674" s="12">
        <v>10273591</v>
      </c>
    </row>
    <row r="675" spans="1:7">
      <c r="A675" s="9">
        <f>'(1)'!A675</f>
        <v>43264</v>
      </c>
      <c r="B675">
        <v>8.7200000000000006</v>
      </c>
      <c r="C675">
        <v>8.86</v>
      </c>
      <c r="D675">
        <v>8.56</v>
      </c>
      <c r="E675">
        <v>8.7799999999999994</v>
      </c>
      <c r="F675" s="12">
        <v>0</v>
      </c>
      <c r="G675" s="12">
        <v>10282151</v>
      </c>
    </row>
    <row r="676" spans="1:7">
      <c r="A676" s="9">
        <f>'(1)'!A676</f>
        <v>43265</v>
      </c>
      <c r="B676">
        <v>8.7799999999999994</v>
      </c>
      <c r="C676">
        <v>8.7799999999999994</v>
      </c>
      <c r="D676">
        <v>8.51</v>
      </c>
      <c r="E676">
        <v>8.56</v>
      </c>
      <c r="F676" s="12">
        <v>0</v>
      </c>
      <c r="G676" s="12">
        <v>10409014</v>
      </c>
    </row>
    <row r="677" spans="1:7">
      <c r="A677" s="9">
        <f>'(1)'!A677</f>
        <v>43266</v>
      </c>
      <c r="B677">
        <v>8.56</v>
      </c>
      <c r="C677">
        <v>8.56</v>
      </c>
      <c r="D677">
        <v>8.5299999999999994</v>
      </c>
      <c r="E677">
        <v>8.56</v>
      </c>
      <c r="F677" s="12">
        <v>0</v>
      </c>
      <c r="G677" s="12">
        <v>10446914</v>
      </c>
    </row>
    <row r="678" spans="1:7">
      <c r="A678" s="9">
        <f>'(1)'!A678</f>
        <v>43269</v>
      </c>
      <c r="B678">
        <v>8.56</v>
      </c>
      <c r="C678">
        <v>8.64</v>
      </c>
      <c r="D678">
        <v>8.5500000000000007</v>
      </c>
      <c r="E678">
        <v>8.56</v>
      </c>
      <c r="F678" s="12">
        <v>0</v>
      </c>
      <c r="G678" s="12">
        <v>10484800</v>
      </c>
    </row>
    <row r="679" spans="1:7">
      <c r="A679" s="9">
        <f>'(1)'!A679</f>
        <v>43270</v>
      </c>
      <c r="B679">
        <v>8.56</v>
      </c>
      <c r="C679">
        <v>8.92</v>
      </c>
      <c r="D679">
        <v>8.8699999999999992</v>
      </c>
      <c r="E679">
        <v>8.8699999999999992</v>
      </c>
      <c r="F679" s="12">
        <v>0</v>
      </c>
      <c r="G679" s="12">
        <v>10349877</v>
      </c>
    </row>
    <row r="680" spans="1:7">
      <c r="A680" s="9">
        <f>'(1)'!A680</f>
        <v>43271</v>
      </c>
      <c r="B680">
        <v>8.8699999999999992</v>
      </c>
      <c r="C680">
        <v>9.0299999999999994</v>
      </c>
      <c r="D680">
        <v>8.9600000000000009</v>
      </c>
      <c r="E680">
        <v>8.9600000000000009</v>
      </c>
      <c r="F680" s="12">
        <v>0</v>
      </c>
      <c r="G680" s="12">
        <v>10399206</v>
      </c>
    </row>
    <row r="681" spans="1:7">
      <c r="A681" s="9">
        <f>'(1)'!A681</f>
        <v>43272</v>
      </c>
      <c r="B681">
        <v>8.9600000000000009</v>
      </c>
      <c r="C681">
        <v>9.11</v>
      </c>
      <c r="D681">
        <v>8.99</v>
      </c>
      <c r="E681">
        <v>8.99</v>
      </c>
      <c r="F681" s="12">
        <v>0</v>
      </c>
      <c r="G681" s="12">
        <v>10289013</v>
      </c>
    </row>
    <row r="682" spans="1:7">
      <c r="A682" s="9">
        <f>'(1)'!A682</f>
        <v>43273</v>
      </c>
      <c r="B682">
        <v>8.99</v>
      </c>
      <c r="C682">
        <v>9.2200000000000006</v>
      </c>
      <c r="D682">
        <v>9.1199999999999992</v>
      </c>
      <c r="E682">
        <v>9.14</v>
      </c>
      <c r="F682" s="12">
        <v>0</v>
      </c>
      <c r="G682" s="12">
        <v>10241783</v>
      </c>
    </row>
    <row r="683" spans="1:7">
      <c r="A683" s="9">
        <f>'(1)'!A683</f>
        <v>43276</v>
      </c>
      <c r="B683">
        <v>9.14</v>
      </c>
      <c r="C683">
        <v>9.1999999999999993</v>
      </c>
      <c r="D683">
        <v>8.92</v>
      </c>
      <c r="E683">
        <v>9.1199999999999992</v>
      </c>
      <c r="F683" s="12">
        <v>0</v>
      </c>
      <c r="G683" s="12">
        <v>10246209</v>
      </c>
    </row>
    <row r="684" spans="1:7">
      <c r="A684" s="9">
        <f>'(1)'!A684</f>
        <v>43277</v>
      </c>
      <c r="B684">
        <v>9.1199999999999992</v>
      </c>
      <c r="C684">
        <v>9.1199999999999992</v>
      </c>
      <c r="D684">
        <v>8.92</v>
      </c>
      <c r="E684">
        <v>8.92</v>
      </c>
      <c r="F684" s="12">
        <v>0</v>
      </c>
      <c r="G684" s="12">
        <v>10298025</v>
      </c>
    </row>
    <row r="685" spans="1:7">
      <c r="A685" s="9">
        <f>'(1)'!A685</f>
        <v>43278</v>
      </c>
      <c r="B685">
        <v>8.92</v>
      </c>
      <c r="C685">
        <v>9.31</v>
      </c>
      <c r="D685">
        <v>9.07</v>
      </c>
      <c r="E685">
        <v>9.19</v>
      </c>
      <c r="F685" s="12">
        <v>0</v>
      </c>
      <c r="G685" s="12">
        <v>10199841</v>
      </c>
    </row>
    <row r="686" spans="1:7">
      <c r="A686" s="9">
        <f>'(1)'!A686</f>
        <v>43279</v>
      </c>
      <c r="B686">
        <v>9.19</v>
      </c>
      <c r="C686">
        <v>9.19</v>
      </c>
      <c r="D686">
        <v>9.06</v>
      </c>
      <c r="E686">
        <v>9.07</v>
      </c>
      <c r="F686" s="12">
        <v>0</v>
      </c>
      <c r="G686" s="12">
        <v>10212208</v>
      </c>
    </row>
    <row r="687" spans="1:7">
      <c r="A687" s="9">
        <f>'(1)'!A687</f>
        <v>43280</v>
      </c>
      <c r="B687">
        <v>9.07</v>
      </c>
      <c r="C687">
        <v>9.07</v>
      </c>
      <c r="D687">
        <v>9.06</v>
      </c>
      <c r="E687">
        <v>9.06</v>
      </c>
      <c r="F687" s="12">
        <v>0</v>
      </c>
      <c r="G687" s="12">
        <v>10229636</v>
      </c>
    </row>
    <row r="688" spans="1:7">
      <c r="A688" s="9">
        <f>'(1)'!A688</f>
        <v>43283</v>
      </c>
      <c r="B688">
        <v>9.06</v>
      </c>
      <c r="C688">
        <v>9.1300000000000008</v>
      </c>
      <c r="D688">
        <v>9.09</v>
      </c>
      <c r="E688">
        <v>9.09</v>
      </c>
      <c r="F688" s="12">
        <v>0</v>
      </c>
      <c r="G688" s="12">
        <v>10227611</v>
      </c>
    </row>
    <row r="689" spans="1:7">
      <c r="A689" s="9">
        <f>'(1)'!A689</f>
        <v>43284</v>
      </c>
      <c r="B689">
        <v>9.09</v>
      </c>
      <c r="C689">
        <v>9.42</v>
      </c>
      <c r="D689">
        <v>9.2899999999999991</v>
      </c>
      <c r="E689">
        <v>9.4</v>
      </c>
      <c r="F689" s="12">
        <v>0</v>
      </c>
      <c r="G689" s="12">
        <v>10127013</v>
      </c>
    </row>
    <row r="690" spans="1:7">
      <c r="A690" s="9">
        <f>'(1)'!A690</f>
        <v>43286</v>
      </c>
      <c r="B690">
        <v>9.4</v>
      </c>
      <c r="C690">
        <v>9.4</v>
      </c>
      <c r="D690">
        <v>9.23</v>
      </c>
      <c r="E690">
        <v>9.2899999999999991</v>
      </c>
      <c r="F690" s="12">
        <v>0</v>
      </c>
      <c r="G690" s="12">
        <v>10054262</v>
      </c>
    </row>
    <row r="691" spans="1:7">
      <c r="A691" s="9">
        <f>'(1)'!A691</f>
        <v>43287</v>
      </c>
      <c r="B691">
        <v>9.2899999999999991</v>
      </c>
      <c r="C691">
        <v>9.2899999999999991</v>
      </c>
      <c r="D691">
        <v>9.23</v>
      </c>
      <c r="E691">
        <v>9.23</v>
      </c>
      <c r="F691" s="12">
        <v>0</v>
      </c>
      <c r="G691" s="12">
        <v>10098092</v>
      </c>
    </row>
    <row r="692" spans="1:7">
      <c r="A692" s="9">
        <f>'(1)'!A692</f>
        <v>43290</v>
      </c>
      <c r="B692">
        <v>9.23</v>
      </c>
      <c r="C692">
        <v>9.2899999999999991</v>
      </c>
      <c r="D692">
        <v>9.15</v>
      </c>
      <c r="E692">
        <v>9.2899999999999991</v>
      </c>
      <c r="F692" s="12">
        <v>0</v>
      </c>
      <c r="G692" s="12">
        <v>14379508</v>
      </c>
    </row>
    <row r="693" spans="1:7">
      <c r="A693" s="9">
        <f>'(1)'!A693</f>
        <v>43291</v>
      </c>
      <c r="B693">
        <v>9.2899999999999991</v>
      </c>
      <c r="C693">
        <v>9.33</v>
      </c>
      <c r="D693">
        <v>9.15</v>
      </c>
      <c r="E693">
        <v>9.15</v>
      </c>
      <c r="F693" s="12">
        <v>0</v>
      </c>
      <c r="G693" s="12">
        <v>14562567</v>
      </c>
    </row>
    <row r="694" spans="1:7">
      <c r="A694" s="9"/>
      <c r="B694">
        <v>9.15</v>
      </c>
      <c r="C694">
        <v>9.26</v>
      </c>
      <c r="D694">
        <v>9.19</v>
      </c>
      <c r="E694">
        <v>9.24</v>
      </c>
      <c r="F694" s="12">
        <v>0</v>
      </c>
      <c r="G694" s="12">
        <v>14563660</v>
      </c>
    </row>
    <row r="695" spans="1:7">
      <c r="A695" s="9"/>
      <c r="B695">
        <v>9.24</v>
      </c>
      <c r="C695">
        <v>9.24</v>
      </c>
      <c r="D695">
        <v>9.19</v>
      </c>
      <c r="E695">
        <v>9.19</v>
      </c>
      <c r="F695" s="12">
        <v>0</v>
      </c>
      <c r="G695" s="12">
        <v>14617860</v>
      </c>
    </row>
    <row r="696" spans="1:7">
      <c r="A696" s="9"/>
      <c r="B696">
        <v>9.19</v>
      </c>
      <c r="C696">
        <v>9.58</v>
      </c>
      <c r="D696">
        <v>9.4600000000000009</v>
      </c>
      <c r="E696">
        <v>9.4600000000000009</v>
      </c>
      <c r="F696" s="12">
        <v>0</v>
      </c>
      <c r="G696" s="12">
        <v>14584421</v>
      </c>
    </row>
    <row r="697" spans="1:7">
      <c r="A697" s="9"/>
      <c r="B697">
        <v>9.4600000000000009</v>
      </c>
      <c r="C697">
        <v>9.69</v>
      </c>
      <c r="D697">
        <v>9.59</v>
      </c>
      <c r="E697">
        <v>9.59</v>
      </c>
      <c r="F697" s="12">
        <v>0</v>
      </c>
      <c r="G697" s="12">
        <v>14432662</v>
      </c>
    </row>
    <row r="698" spans="1:7">
      <c r="A698" s="9"/>
      <c r="B698">
        <v>9.59</v>
      </c>
      <c r="C698">
        <v>9.66</v>
      </c>
      <c r="D698">
        <v>9.56</v>
      </c>
      <c r="E698">
        <v>9.59</v>
      </c>
      <c r="F698" s="12">
        <v>0</v>
      </c>
      <c r="G698" s="12">
        <v>14456270</v>
      </c>
    </row>
    <row r="699" spans="1:7">
      <c r="A699" s="9"/>
      <c r="B699">
        <v>9.59</v>
      </c>
      <c r="C699">
        <v>9.59</v>
      </c>
      <c r="D699">
        <v>9.5</v>
      </c>
      <c r="E699">
        <v>9.56</v>
      </c>
      <c r="F699" s="12">
        <v>0</v>
      </c>
      <c r="G699" s="12">
        <v>14514882</v>
      </c>
    </row>
    <row r="700" spans="1:7">
      <c r="A700" s="9"/>
      <c r="B700">
        <v>9.56</v>
      </c>
      <c r="C700">
        <v>9.6</v>
      </c>
      <c r="D700">
        <v>9.48</v>
      </c>
      <c r="E700">
        <v>9.5</v>
      </c>
      <c r="F700" s="12">
        <v>0</v>
      </c>
      <c r="G700" s="12">
        <v>14431241</v>
      </c>
    </row>
    <row r="701" spans="1:7">
      <c r="A701" s="9"/>
      <c r="B701">
        <v>9.5</v>
      </c>
      <c r="C701">
        <v>9.73</v>
      </c>
      <c r="D701">
        <v>9.6300000000000008</v>
      </c>
      <c r="E701">
        <v>9.6300000000000008</v>
      </c>
      <c r="F701" s="12">
        <v>0</v>
      </c>
      <c r="G701" s="12">
        <v>14341658</v>
      </c>
    </row>
    <row r="702" spans="1:7">
      <c r="A702" s="9"/>
      <c r="B702">
        <v>9.6300000000000008</v>
      </c>
      <c r="C702">
        <v>9.9600000000000009</v>
      </c>
      <c r="D702">
        <v>9.83</v>
      </c>
      <c r="E702">
        <v>9.83</v>
      </c>
      <c r="F702" s="12">
        <v>0</v>
      </c>
      <c r="G702" s="12">
        <v>14221179</v>
      </c>
    </row>
    <row r="703" spans="1:7">
      <c r="A703" s="9"/>
      <c r="B703">
        <v>9.83</v>
      </c>
      <c r="C703">
        <v>10</v>
      </c>
      <c r="D703">
        <v>9.89</v>
      </c>
      <c r="E703">
        <v>9.89</v>
      </c>
      <c r="F703" s="12">
        <v>0</v>
      </c>
      <c r="G703" s="12">
        <v>14127242</v>
      </c>
    </row>
    <row r="704" spans="1:7">
      <c r="A704" s="9"/>
      <c r="B704">
        <v>9.89</v>
      </c>
      <c r="C704">
        <v>10.11</v>
      </c>
      <c r="D704">
        <v>9.81</v>
      </c>
      <c r="E704">
        <v>10.039999999999999</v>
      </c>
      <c r="F704" s="12">
        <v>0</v>
      </c>
      <c r="G704" s="12">
        <v>13833239</v>
      </c>
    </row>
    <row r="705" spans="1:7">
      <c r="A705" s="9"/>
      <c r="B705">
        <v>10.039999999999999</v>
      </c>
      <c r="C705">
        <v>10.039999999999999</v>
      </c>
      <c r="D705">
        <v>9.8699999999999992</v>
      </c>
      <c r="E705">
        <v>9.8699999999999992</v>
      </c>
      <c r="F705" s="12">
        <v>0</v>
      </c>
      <c r="G705" s="12">
        <v>13895278</v>
      </c>
    </row>
    <row r="706" spans="1:7">
      <c r="A706" s="9"/>
      <c r="B706">
        <v>9.8699999999999992</v>
      </c>
      <c r="C706">
        <v>10.039999999999999</v>
      </c>
      <c r="D706">
        <v>9.73</v>
      </c>
      <c r="E706">
        <v>9.8699999999999992</v>
      </c>
      <c r="F706" s="12">
        <v>0</v>
      </c>
      <c r="G706" s="12">
        <v>13739129</v>
      </c>
    </row>
    <row r="707" spans="1:7">
      <c r="A707" s="9"/>
      <c r="B707">
        <v>9.8699999999999992</v>
      </c>
      <c r="C707">
        <v>9.8699999999999992</v>
      </c>
      <c r="D707">
        <v>9.59</v>
      </c>
      <c r="E707">
        <v>9.73</v>
      </c>
      <c r="F707" s="12">
        <v>0</v>
      </c>
      <c r="G707" s="12">
        <v>13805551</v>
      </c>
    </row>
    <row r="708" spans="1:7">
      <c r="A708" s="9"/>
      <c r="B708">
        <v>9.73</v>
      </c>
      <c r="C708">
        <v>9.73</v>
      </c>
      <c r="D708">
        <v>9.48</v>
      </c>
      <c r="E708">
        <v>9.59</v>
      </c>
      <c r="F708" s="12">
        <v>0</v>
      </c>
      <c r="G708" s="12">
        <v>13586993</v>
      </c>
    </row>
    <row r="709" spans="1:7">
      <c r="A709" s="9"/>
      <c r="B709">
        <v>9.59</v>
      </c>
      <c r="C709">
        <v>9.59</v>
      </c>
      <c r="D709">
        <v>9.48</v>
      </c>
      <c r="E709">
        <v>9.48</v>
      </c>
      <c r="F709" s="12">
        <v>0</v>
      </c>
      <c r="G709" s="12">
        <v>13507159</v>
      </c>
    </row>
    <row r="710" spans="1:7">
      <c r="A710" s="9"/>
      <c r="B710">
        <v>9.48</v>
      </c>
      <c r="C710">
        <v>9.9</v>
      </c>
      <c r="D710">
        <v>9.89</v>
      </c>
      <c r="E710">
        <v>9.89</v>
      </c>
      <c r="G710" s="12">
        <v>13286024</v>
      </c>
    </row>
    <row r="711" spans="1:7">
      <c r="A711" s="9"/>
      <c r="B711">
        <v>9.89</v>
      </c>
      <c r="C711">
        <v>10.1</v>
      </c>
      <c r="D711">
        <v>9.75</v>
      </c>
      <c r="E711">
        <v>9.94</v>
      </c>
      <c r="G711" s="12">
        <v>13215241</v>
      </c>
    </row>
    <row r="712" spans="1:7">
      <c r="A712" s="9"/>
      <c r="B712">
        <v>9.94</v>
      </c>
      <c r="C712">
        <v>9.94</v>
      </c>
      <c r="D712">
        <v>9.7200000000000006</v>
      </c>
      <c r="E712">
        <v>9.75</v>
      </c>
      <c r="G712" s="12">
        <v>13489882</v>
      </c>
    </row>
    <row r="713" spans="1:7">
      <c r="A713" s="9"/>
      <c r="B713">
        <v>9.75</v>
      </c>
      <c r="C713">
        <v>9.9499999999999993</v>
      </c>
      <c r="D713">
        <v>9.66</v>
      </c>
      <c r="E713">
        <v>9.86</v>
      </c>
      <c r="G713" s="12">
        <v>13264365</v>
      </c>
    </row>
    <row r="714" spans="1:7">
      <c r="A714" s="9"/>
      <c r="B714">
        <v>9.86</v>
      </c>
      <c r="C714">
        <v>9.86</v>
      </c>
      <c r="D714">
        <v>9.5500000000000007</v>
      </c>
      <c r="E714">
        <v>9.66</v>
      </c>
      <c r="G714" s="12">
        <v>13282274</v>
      </c>
    </row>
    <row r="715" spans="1:7">
      <c r="A715" s="9"/>
      <c r="B715">
        <v>9.66</v>
      </c>
      <c r="C715">
        <v>9.66</v>
      </c>
      <c r="D715">
        <v>9.49</v>
      </c>
      <c r="E715">
        <v>9.5500000000000007</v>
      </c>
      <c r="G715" s="12">
        <v>13234605</v>
      </c>
    </row>
    <row r="716" spans="1:7">
      <c r="A716" s="9"/>
      <c r="B716">
        <v>9.5500000000000007</v>
      </c>
      <c r="C716">
        <v>9.57</v>
      </c>
      <c r="D716">
        <v>9.4</v>
      </c>
      <c r="E716">
        <v>9.49</v>
      </c>
      <c r="G716" s="12">
        <v>13230361</v>
      </c>
    </row>
    <row r="717" spans="1:7">
      <c r="A717" s="9"/>
      <c r="B717">
        <v>9.49</v>
      </c>
      <c r="C717">
        <v>9.49</v>
      </c>
      <c r="D717">
        <v>9.4</v>
      </c>
      <c r="E717">
        <v>9.4</v>
      </c>
      <c r="G717" s="12">
        <v>13300301</v>
      </c>
    </row>
    <row r="718" spans="1:7">
      <c r="A718" s="9"/>
      <c r="B718">
        <v>9.4</v>
      </c>
      <c r="C718">
        <v>9.64</v>
      </c>
      <c r="D718">
        <v>9.4700000000000006</v>
      </c>
      <c r="E718">
        <v>9.4700000000000006</v>
      </c>
      <c r="G718" s="12">
        <v>13526659</v>
      </c>
    </row>
    <row r="719" spans="1:7">
      <c r="A719" s="9"/>
      <c r="B719">
        <v>9.4700000000000006</v>
      </c>
      <c r="C719">
        <v>9.4700000000000006</v>
      </c>
      <c r="E719">
        <v>9.4700000000000006</v>
      </c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Name!B8</f>
        <v>VIX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10483.16</v>
      </c>
      <c r="C6">
        <v>10630.53</v>
      </c>
      <c r="D6">
        <v>10421.82</v>
      </c>
      <c r="E6">
        <v>10552.93</v>
      </c>
      <c r="F6" s="12">
        <v>2059103872</v>
      </c>
      <c r="G6" s="12">
        <v>4492179.5</v>
      </c>
    </row>
    <row r="7" spans="1:7">
      <c r="A7" s="9">
        <f>'(1)'!A7</f>
        <v>42293</v>
      </c>
      <c r="B7">
        <v>10688.47</v>
      </c>
      <c r="C7">
        <v>10732.18</v>
      </c>
      <c r="D7">
        <v>10587.1</v>
      </c>
      <c r="E7">
        <v>10637.01</v>
      </c>
      <c r="F7" s="12">
        <v>2079360768</v>
      </c>
      <c r="G7" s="12">
        <v>4531571.5</v>
      </c>
    </row>
    <row r="8" spans="1:7">
      <c r="A8" s="9">
        <f>'(1)'!A8</f>
        <v>42296</v>
      </c>
      <c r="B8">
        <v>10613.19</v>
      </c>
      <c r="C8">
        <v>10704.13</v>
      </c>
      <c r="D8">
        <v>10574.19</v>
      </c>
      <c r="E8">
        <v>10688.54</v>
      </c>
      <c r="F8" s="12">
        <v>1427898880</v>
      </c>
      <c r="G8" s="12">
        <v>4549068.5</v>
      </c>
    </row>
    <row r="9" spans="1:7">
      <c r="A9" s="9">
        <f>'(1)'!A9</f>
        <v>42297</v>
      </c>
      <c r="B9">
        <v>10647.49</v>
      </c>
      <c r="C9">
        <v>10667.36</v>
      </c>
      <c r="D9">
        <v>10527.18</v>
      </c>
      <c r="E9">
        <v>10649.45</v>
      </c>
      <c r="F9" s="12">
        <v>1459933312</v>
      </c>
      <c r="G9" s="12">
        <v>4542415.5</v>
      </c>
    </row>
    <row r="10" spans="1:7">
      <c r="A10" s="9">
        <f>'(1)'!A10</f>
        <v>42298</v>
      </c>
      <c r="B10">
        <v>10554.33</v>
      </c>
      <c r="C10">
        <v>10616.34</v>
      </c>
      <c r="D10">
        <v>10506.05</v>
      </c>
      <c r="E10">
        <v>10600.52</v>
      </c>
      <c r="F10" s="12">
        <v>1600834560</v>
      </c>
      <c r="G10" s="12">
        <v>4542415.5</v>
      </c>
    </row>
    <row r="11" spans="1:7">
      <c r="A11" s="9">
        <f>'(1)'!A11</f>
        <v>42299</v>
      </c>
      <c r="B11">
        <v>10787.29</v>
      </c>
      <c r="C11">
        <v>10787.29</v>
      </c>
      <c r="D11">
        <v>10695.74</v>
      </c>
      <c r="E11">
        <v>10742.04</v>
      </c>
      <c r="F11" s="12">
        <v>1638930944</v>
      </c>
      <c r="G11" s="12">
        <v>4532636.5</v>
      </c>
    </row>
    <row r="12" spans="1:7">
      <c r="A12" s="9">
        <f>'(1)'!A12</f>
        <v>42300</v>
      </c>
      <c r="B12">
        <v>10862.34</v>
      </c>
      <c r="C12">
        <v>10884.88</v>
      </c>
      <c r="D12">
        <v>10684.08</v>
      </c>
      <c r="E12">
        <v>10747.68</v>
      </c>
      <c r="F12" s="12">
        <v>1848215680</v>
      </c>
      <c r="G12" s="12">
        <v>4588803</v>
      </c>
    </row>
    <row r="13" spans="1:7">
      <c r="A13" s="9">
        <f>'(1)'!A13</f>
        <v>42303</v>
      </c>
      <c r="B13">
        <v>10710.1</v>
      </c>
      <c r="C13">
        <v>10719.85</v>
      </c>
      <c r="D13">
        <v>10552.95</v>
      </c>
      <c r="E13">
        <v>10714.79</v>
      </c>
      <c r="F13" s="12">
        <v>1733026048</v>
      </c>
      <c r="G13" s="12">
        <v>4586103.5</v>
      </c>
    </row>
    <row r="14" spans="1:7">
      <c r="A14" s="9">
        <f>'(1)'!A14</f>
        <v>42304</v>
      </c>
      <c r="B14">
        <v>10649.77</v>
      </c>
      <c r="C14">
        <v>10682.24</v>
      </c>
      <c r="D14">
        <v>10520.88</v>
      </c>
      <c r="E14">
        <v>10558.47</v>
      </c>
      <c r="F14" s="12">
        <v>1695588352</v>
      </c>
      <c r="G14" s="12">
        <v>4577558.5</v>
      </c>
    </row>
    <row r="15" spans="1:7">
      <c r="A15" s="9">
        <f>'(1)'!A15</f>
        <v>42305</v>
      </c>
      <c r="B15">
        <v>10619.27</v>
      </c>
      <c r="C15">
        <v>10619.27</v>
      </c>
      <c r="D15">
        <v>10389.049999999999</v>
      </c>
      <c r="E15">
        <v>10439.379999999999</v>
      </c>
      <c r="F15" s="12">
        <v>1858681600</v>
      </c>
      <c r="G15" s="12">
        <v>4504237</v>
      </c>
    </row>
    <row r="16" spans="1:7">
      <c r="A16" s="9">
        <f>'(1)'!A16</f>
        <v>42306</v>
      </c>
      <c r="B16">
        <v>10420.9</v>
      </c>
      <c r="C16">
        <v>10499.72</v>
      </c>
      <c r="D16">
        <v>10331.030000000001</v>
      </c>
      <c r="E16">
        <v>10396.58</v>
      </c>
      <c r="F16" s="12">
        <v>1785645824</v>
      </c>
      <c r="G16" s="12">
        <v>4458996.5</v>
      </c>
    </row>
    <row r="17" spans="1:7">
      <c r="A17" s="9">
        <f>'(1)'!A17</f>
        <v>42307</v>
      </c>
      <c r="B17">
        <v>10265.26</v>
      </c>
      <c r="C17">
        <v>10402.49</v>
      </c>
      <c r="D17">
        <v>10210.11</v>
      </c>
      <c r="E17">
        <v>10240.33</v>
      </c>
      <c r="F17" s="12">
        <v>1921866368</v>
      </c>
      <c r="G17" s="12">
        <v>4437612.5</v>
      </c>
    </row>
    <row r="18" spans="1:7">
      <c r="A18" s="9">
        <f>'(1)'!A18</f>
        <v>42310</v>
      </c>
      <c r="B18">
        <v>10380.68</v>
      </c>
      <c r="C18">
        <v>10406.799999999999</v>
      </c>
      <c r="D18">
        <v>10273.36</v>
      </c>
      <c r="E18">
        <v>10283.42</v>
      </c>
      <c r="F18" s="12">
        <v>1599519232</v>
      </c>
      <c r="G18" s="12">
        <v>4370562</v>
      </c>
    </row>
    <row r="19" spans="1:7">
      <c r="A19" s="9">
        <f>'(1)'!A19</f>
        <v>42311</v>
      </c>
      <c r="B19">
        <v>10334.66</v>
      </c>
      <c r="C19">
        <v>10697.43</v>
      </c>
      <c r="D19">
        <v>10334.66</v>
      </c>
      <c r="E19">
        <v>10560.74</v>
      </c>
      <c r="F19" s="12">
        <v>3002988544</v>
      </c>
      <c r="G19" s="12">
        <v>4386715.5</v>
      </c>
    </row>
    <row r="20" spans="1:7">
      <c r="A20" s="9">
        <f>'(1)'!A20</f>
        <v>42312</v>
      </c>
      <c r="B20">
        <v>10517.99</v>
      </c>
      <c r="C20">
        <v>10736.37</v>
      </c>
      <c r="D20">
        <v>10495.62</v>
      </c>
      <c r="E20">
        <v>10617.67</v>
      </c>
      <c r="F20" s="12">
        <v>1822111488</v>
      </c>
      <c r="G20" s="12">
        <v>4503708.5</v>
      </c>
    </row>
    <row r="21" spans="1:7">
      <c r="A21" s="9">
        <f>'(1)'!A21</f>
        <v>42313</v>
      </c>
      <c r="B21">
        <v>10545.38</v>
      </c>
      <c r="C21">
        <v>10610.83</v>
      </c>
      <c r="D21">
        <v>10504.33</v>
      </c>
      <c r="E21">
        <v>10555.97</v>
      </c>
      <c r="F21" s="12">
        <v>1634720128</v>
      </c>
      <c r="G21" s="12">
        <v>4520873.5</v>
      </c>
    </row>
    <row r="22" spans="1:7">
      <c r="A22" s="9">
        <f>'(1)'!A22</f>
        <v>42314</v>
      </c>
      <c r="B22">
        <v>10463.1</v>
      </c>
      <c r="C22">
        <v>10676.06</v>
      </c>
      <c r="D22">
        <v>10447.08</v>
      </c>
      <c r="E22">
        <v>10506.41</v>
      </c>
      <c r="F22" s="12">
        <v>1888089984</v>
      </c>
      <c r="G22" s="12">
        <v>4482756</v>
      </c>
    </row>
    <row r="23" spans="1:7">
      <c r="A23" s="9">
        <f>'(1)'!A23</f>
        <v>42317</v>
      </c>
      <c r="B23">
        <v>10348.39</v>
      </c>
      <c r="C23">
        <v>10439.34</v>
      </c>
      <c r="D23">
        <v>10275.76</v>
      </c>
      <c r="E23">
        <v>10314.74</v>
      </c>
      <c r="F23" s="12">
        <v>2002790784</v>
      </c>
      <c r="G23" s="12">
        <v>4463596.5</v>
      </c>
    </row>
    <row r="24" spans="1:7">
      <c r="A24" s="9">
        <f>'(1)'!A24</f>
        <v>42318</v>
      </c>
      <c r="B24">
        <v>10270.040000000001</v>
      </c>
      <c r="C24">
        <v>10314.34</v>
      </c>
      <c r="D24">
        <v>10179.969999999999</v>
      </c>
      <c r="E24">
        <v>10245.530000000001</v>
      </c>
      <c r="F24" s="12">
        <v>1646477184</v>
      </c>
      <c r="G24" s="12">
        <v>4385452</v>
      </c>
    </row>
    <row r="25" spans="1:7">
      <c r="A25" s="9">
        <f>'(1)'!A25</f>
        <v>42319</v>
      </c>
      <c r="B25">
        <v>10290.91</v>
      </c>
      <c r="C25">
        <v>10487</v>
      </c>
      <c r="D25">
        <v>10256.040000000001</v>
      </c>
      <c r="E25">
        <v>10408.93</v>
      </c>
      <c r="F25" s="12">
        <v>2023554048</v>
      </c>
      <c r="G25" s="12">
        <v>4358144.5</v>
      </c>
    </row>
    <row r="26" spans="1:7">
      <c r="A26" s="9">
        <f>'(1)'!A26</f>
        <v>42320</v>
      </c>
      <c r="B26">
        <v>10212.370000000001</v>
      </c>
      <c r="C26">
        <v>10264.86</v>
      </c>
      <c r="D26">
        <v>10122.86</v>
      </c>
      <c r="E26">
        <v>10181.469999999999</v>
      </c>
      <c r="F26" s="12">
        <v>2257585920</v>
      </c>
      <c r="G26" s="12">
        <v>4433191</v>
      </c>
    </row>
    <row r="27" spans="1:7">
      <c r="A27" s="9">
        <f>'(1)'!A27</f>
        <v>42321</v>
      </c>
      <c r="B27">
        <v>9979.56</v>
      </c>
      <c r="C27">
        <v>10075.9</v>
      </c>
      <c r="D27">
        <v>9968.36</v>
      </c>
      <c r="E27">
        <v>9978.7000000000007</v>
      </c>
      <c r="F27" s="12">
        <v>2035013760</v>
      </c>
      <c r="G27" s="12">
        <v>4337053.5</v>
      </c>
    </row>
    <row r="28" spans="1:7">
      <c r="A28" s="9">
        <f>'(1)'!A28</f>
        <v>42324</v>
      </c>
      <c r="B28">
        <v>10145.66</v>
      </c>
      <c r="C28">
        <v>10251.86</v>
      </c>
      <c r="D28">
        <v>10055.35</v>
      </c>
      <c r="E28">
        <v>10073.43</v>
      </c>
      <c r="F28" s="12">
        <v>1829283712</v>
      </c>
      <c r="G28" s="12">
        <v>4254569.5</v>
      </c>
    </row>
    <row r="29" spans="1:7">
      <c r="A29" s="9">
        <f>'(1)'!A29</f>
        <v>42325</v>
      </c>
      <c r="B29">
        <v>10107.89</v>
      </c>
      <c r="C29">
        <v>10145.66</v>
      </c>
      <c r="D29">
        <v>10033.43</v>
      </c>
      <c r="E29">
        <v>10055.280000000001</v>
      </c>
      <c r="F29" s="12">
        <v>1297529344</v>
      </c>
      <c r="G29" s="12">
        <v>4293643.5</v>
      </c>
    </row>
    <row r="30" spans="1:7">
      <c r="A30" s="9">
        <f>'(1)'!A30</f>
        <v>42326</v>
      </c>
      <c r="B30">
        <v>10179.959999999999</v>
      </c>
      <c r="C30">
        <v>10246.540000000001</v>
      </c>
      <c r="D30">
        <v>10154.959999999999</v>
      </c>
      <c r="E30">
        <v>10193.11</v>
      </c>
      <c r="F30" s="12">
        <v>1567174656</v>
      </c>
      <c r="G30" s="12">
        <v>4291469.5</v>
      </c>
    </row>
    <row r="31" spans="1:7">
      <c r="A31" s="9">
        <f>'(1)'!A31</f>
        <v>42327</v>
      </c>
      <c r="B31">
        <v>10198.84</v>
      </c>
      <c r="C31">
        <v>10341.65</v>
      </c>
      <c r="D31">
        <v>10136.129999999999</v>
      </c>
      <c r="E31">
        <v>10302</v>
      </c>
      <c r="F31" s="12">
        <v>1373403136</v>
      </c>
      <c r="G31" s="12">
        <v>4362820.5</v>
      </c>
    </row>
    <row r="32" spans="1:7">
      <c r="A32" s="9">
        <f>'(1)'!A32</f>
        <v>42328</v>
      </c>
      <c r="B32">
        <v>10303.25</v>
      </c>
      <c r="C32">
        <v>10316.35</v>
      </c>
      <c r="D32">
        <v>10207.27</v>
      </c>
      <c r="E32">
        <v>10229.43</v>
      </c>
      <c r="F32" s="12">
        <v>1221507200</v>
      </c>
      <c r="G32" s="12">
        <v>4406232.5</v>
      </c>
    </row>
    <row r="33" spans="1:7">
      <c r="A33" s="9">
        <f>'(1)'!A33</f>
        <v>42331</v>
      </c>
      <c r="B33">
        <v>10201.379999999999</v>
      </c>
      <c r="C33">
        <v>10201.379999999999</v>
      </c>
      <c r="D33">
        <v>10063.61</v>
      </c>
      <c r="E33">
        <v>10156.629999999999</v>
      </c>
      <c r="F33" s="12">
        <v>1325336576</v>
      </c>
      <c r="G33" s="12">
        <v>4372919.5</v>
      </c>
    </row>
    <row r="34" spans="1:7">
      <c r="A34" s="9">
        <f>'(1)'!A34</f>
        <v>42332</v>
      </c>
      <c r="B34">
        <v>10139.530000000001</v>
      </c>
      <c r="C34">
        <v>10201.06</v>
      </c>
      <c r="D34">
        <v>10085.49</v>
      </c>
      <c r="E34">
        <v>10127.870000000001</v>
      </c>
      <c r="F34" s="12">
        <v>1783430016</v>
      </c>
      <c r="G34" s="12">
        <v>4336100.5</v>
      </c>
    </row>
    <row r="35" spans="1:7">
      <c r="A35" s="9">
        <f>'(1)'!A35</f>
        <v>42333</v>
      </c>
      <c r="B35">
        <v>10213.450000000001</v>
      </c>
      <c r="C35">
        <v>10273.26</v>
      </c>
      <c r="D35">
        <v>10073.33</v>
      </c>
      <c r="E35">
        <v>10108.39</v>
      </c>
      <c r="F35" s="12">
        <v>1383675520</v>
      </c>
      <c r="G35" s="12">
        <v>4315546.5</v>
      </c>
    </row>
    <row r="36" spans="1:7">
      <c r="A36" s="9">
        <f>'(1)'!A36</f>
        <v>42335</v>
      </c>
      <c r="B36">
        <v>10131.870000000001</v>
      </c>
      <c r="C36">
        <v>10131.870000000001</v>
      </c>
      <c r="D36">
        <v>9823.3700000000008</v>
      </c>
      <c r="E36">
        <v>9855.66</v>
      </c>
      <c r="F36" s="12">
        <v>2544513792</v>
      </c>
      <c r="G36" s="12">
        <v>4314650.5</v>
      </c>
    </row>
    <row r="37" spans="1:7">
      <c r="A37" s="9">
        <f>'(1)'!A37</f>
        <v>42338</v>
      </c>
      <c r="B37">
        <v>9778.0499999999993</v>
      </c>
      <c r="C37">
        <v>9904.35</v>
      </c>
      <c r="D37">
        <v>9736.0300000000007</v>
      </c>
      <c r="E37">
        <v>9790.64</v>
      </c>
      <c r="F37" s="12">
        <v>3350624000</v>
      </c>
      <c r="G37" s="12">
        <v>4220442</v>
      </c>
    </row>
    <row r="38" spans="1:7">
      <c r="A38" s="9">
        <f>'(1)'!A38</f>
        <v>42339</v>
      </c>
      <c r="B38">
        <v>9913.7099999999991</v>
      </c>
      <c r="C38">
        <v>10068.42</v>
      </c>
      <c r="D38">
        <v>9864.68</v>
      </c>
      <c r="E38">
        <v>9947.94</v>
      </c>
      <c r="F38" s="12">
        <v>2228849664</v>
      </c>
      <c r="G38" s="12">
        <v>4192082.75</v>
      </c>
    </row>
    <row r="39" spans="1:7">
      <c r="A39" s="9">
        <f>'(1)'!A39</f>
        <v>42340</v>
      </c>
      <c r="B39">
        <v>9971.2900000000009</v>
      </c>
      <c r="C39">
        <v>10099.120000000001</v>
      </c>
      <c r="D39">
        <v>9911.4</v>
      </c>
      <c r="E39">
        <v>10050.36</v>
      </c>
      <c r="F39" s="12">
        <v>2062252288</v>
      </c>
      <c r="G39" s="12">
        <v>4253832.5</v>
      </c>
    </row>
    <row r="40" spans="1:7">
      <c r="A40" s="9">
        <f>'(1)'!A40</f>
        <v>42341</v>
      </c>
      <c r="B40">
        <v>9973.74</v>
      </c>
      <c r="C40">
        <v>10031.780000000001</v>
      </c>
      <c r="D40">
        <v>9956.5</v>
      </c>
      <c r="E40">
        <v>9987.84</v>
      </c>
      <c r="F40" s="12">
        <v>1540951552</v>
      </c>
      <c r="G40" s="12">
        <v>4291195.5</v>
      </c>
    </row>
    <row r="41" spans="1:7">
      <c r="A41" s="9">
        <f>'(1)'!A41</f>
        <v>42342</v>
      </c>
      <c r="B41">
        <v>9859.4500000000007</v>
      </c>
      <c r="C41">
        <v>9892.31</v>
      </c>
      <c r="D41">
        <v>9811.49</v>
      </c>
      <c r="E41">
        <v>9834.2800000000007</v>
      </c>
      <c r="F41" s="12">
        <v>2054181376</v>
      </c>
      <c r="G41" s="12">
        <v>4272163.5</v>
      </c>
    </row>
    <row r="42" spans="1:7">
      <c r="A42" s="9">
        <f>'(1)'!A42</f>
        <v>42345</v>
      </c>
      <c r="B42">
        <v>9900.07</v>
      </c>
      <c r="C42">
        <v>9913.3700000000008</v>
      </c>
      <c r="D42">
        <v>9789.6200000000008</v>
      </c>
      <c r="E42">
        <v>9798.19</v>
      </c>
      <c r="F42" s="12">
        <v>1389304448</v>
      </c>
      <c r="G42" s="12">
        <v>4206716</v>
      </c>
    </row>
    <row r="43" spans="1:7">
      <c r="A43" s="9">
        <f>'(1)'!A43</f>
        <v>42346</v>
      </c>
      <c r="B43">
        <v>9699.64</v>
      </c>
      <c r="C43">
        <v>9699.64</v>
      </c>
      <c r="D43">
        <v>9560.41</v>
      </c>
      <c r="E43">
        <v>9660.8700000000008</v>
      </c>
      <c r="F43" s="12">
        <v>2429218048</v>
      </c>
      <c r="G43" s="12">
        <v>4229580</v>
      </c>
    </row>
    <row r="44" spans="1:7">
      <c r="A44" s="9">
        <f>'(1)'!A44</f>
        <v>42347</v>
      </c>
      <c r="B44">
        <v>9600.01</v>
      </c>
      <c r="C44">
        <v>9625.8700000000008</v>
      </c>
      <c r="D44">
        <v>9551.68</v>
      </c>
      <c r="E44">
        <v>9558.76</v>
      </c>
      <c r="F44" s="12">
        <v>1553672320</v>
      </c>
      <c r="G44" s="12">
        <v>4176789.25</v>
      </c>
    </row>
    <row r="45" spans="1:7">
      <c r="A45" s="9">
        <f>'(1)'!A45</f>
        <v>42348</v>
      </c>
      <c r="B45">
        <v>9522.35</v>
      </c>
      <c r="C45">
        <v>9622.67</v>
      </c>
      <c r="D45">
        <v>9419.39</v>
      </c>
      <c r="E45">
        <v>9450.49</v>
      </c>
      <c r="F45" s="12">
        <v>1969548672</v>
      </c>
      <c r="G45" s="12">
        <v>4131256.25</v>
      </c>
    </row>
    <row r="46" spans="1:7">
      <c r="A46" s="9">
        <f>'(1)'!A46</f>
        <v>42349</v>
      </c>
      <c r="B46">
        <v>9460.64</v>
      </c>
      <c r="C46">
        <v>9462.2099999999991</v>
      </c>
      <c r="D46">
        <v>9283.69</v>
      </c>
      <c r="E46">
        <v>9308</v>
      </c>
      <c r="F46" s="12">
        <v>1817649152</v>
      </c>
      <c r="G46" s="12">
        <v>4095847.75</v>
      </c>
    </row>
    <row r="47" spans="1:7">
      <c r="A47" s="9">
        <f>'(1)'!A47</f>
        <v>42352</v>
      </c>
      <c r="B47">
        <v>9116.18</v>
      </c>
      <c r="C47">
        <v>9375.1299999999992</v>
      </c>
      <c r="D47">
        <v>9112.2099999999991</v>
      </c>
      <c r="E47">
        <v>9315.91</v>
      </c>
      <c r="F47" s="12">
        <v>2015753728</v>
      </c>
      <c r="G47" s="12">
        <v>4042823.75</v>
      </c>
    </row>
    <row r="48" spans="1:7">
      <c r="A48" s="9">
        <f>'(1)'!A48</f>
        <v>42353</v>
      </c>
      <c r="B48">
        <v>9268.48</v>
      </c>
      <c r="C48">
        <v>9444.35</v>
      </c>
      <c r="D48">
        <v>9268.48</v>
      </c>
      <c r="E48">
        <v>9344.07</v>
      </c>
      <c r="F48" s="12">
        <v>1790306176</v>
      </c>
      <c r="G48" s="12">
        <v>4039126.75</v>
      </c>
    </row>
    <row r="49" spans="1:7">
      <c r="A49" s="9">
        <f>'(1)'!A49</f>
        <v>42354</v>
      </c>
      <c r="B49">
        <v>9481.17</v>
      </c>
      <c r="C49">
        <v>9630.02</v>
      </c>
      <c r="D49">
        <v>9481.17</v>
      </c>
      <c r="E49">
        <v>9538.66</v>
      </c>
      <c r="F49" s="12">
        <v>1998746368</v>
      </c>
      <c r="G49" s="12">
        <v>4051500.5</v>
      </c>
    </row>
    <row r="50" spans="1:7">
      <c r="A50" s="9">
        <f>'(1)'!A50</f>
        <v>42355</v>
      </c>
      <c r="B50">
        <v>9655.1200000000008</v>
      </c>
      <c r="C50">
        <v>9789.36</v>
      </c>
      <c r="D50">
        <v>9598.9500000000007</v>
      </c>
      <c r="E50">
        <v>9666.52</v>
      </c>
      <c r="F50" s="12">
        <v>2226274816</v>
      </c>
      <c r="G50" s="12">
        <v>4132317.5</v>
      </c>
    </row>
    <row r="51" spans="1:7">
      <c r="A51" s="9">
        <f>'(1)'!A51</f>
        <v>42356</v>
      </c>
      <c r="B51">
        <v>9563.48</v>
      </c>
      <c r="C51">
        <v>9714.17</v>
      </c>
      <c r="D51">
        <v>9544.7000000000007</v>
      </c>
      <c r="E51">
        <v>9634.41</v>
      </c>
      <c r="F51" s="12">
        <v>2436553472</v>
      </c>
      <c r="G51" s="12">
        <v>4186264.75</v>
      </c>
    </row>
    <row r="52" spans="1:7">
      <c r="A52" s="9">
        <f>'(1)'!A52</f>
        <v>42359</v>
      </c>
      <c r="B52">
        <v>9571.31</v>
      </c>
      <c r="C52">
        <v>9808.92</v>
      </c>
      <c r="D52">
        <v>9571.31</v>
      </c>
      <c r="E52">
        <v>9746.99</v>
      </c>
      <c r="F52" s="12">
        <v>2126035328</v>
      </c>
      <c r="G52" s="12">
        <v>4174521.25</v>
      </c>
    </row>
    <row r="53" spans="1:7">
      <c r="A53" s="9">
        <f>'(1)'!A53</f>
        <v>42360</v>
      </c>
      <c r="B53">
        <v>9757.76</v>
      </c>
      <c r="C53">
        <v>9775.92</v>
      </c>
      <c r="D53">
        <v>9688.17</v>
      </c>
      <c r="E53">
        <v>9731.5300000000007</v>
      </c>
      <c r="F53" s="12">
        <v>1388153600</v>
      </c>
      <c r="G53" s="12">
        <v>4223548</v>
      </c>
    </row>
    <row r="54" spans="1:7">
      <c r="A54" s="9">
        <f>'(1)'!A54</f>
        <v>42361</v>
      </c>
      <c r="B54">
        <v>9754.94</v>
      </c>
      <c r="C54">
        <v>9926.33</v>
      </c>
      <c r="D54">
        <v>9744.89</v>
      </c>
      <c r="E54">
        <v>9882.9500000000007</v>
      </c>
      <c r="F54" s="12">
        <v>1393865984</v>
      </c>
      <c r="G54" s="12">
        <v>4217837.5</v>
      </c>
    </row>
    <row r="55" spans="1:7">
      <c r="A55" s="9">
        <f>'(1)'!A55</f>
        <v>42362</v>
      </c>
      <c r="B55">
        <v>9963.91</v>
      </c>
      <c r="C55">
        <v>9978.14</v>
      </c>
      <c r="D55">
        <v>9941.64</v>
      </c>
      <c r="E55">
        <v>9953.2099999999991</v>
      </c>
      <c r="F55" s="12">
        <v>789718464</v>
      </c>
      <c r="G55" s="12">
        <v>4277783</v>
      </c>
    </row>
    <row r="56" spans="1:7">
      <c r="A56" s="9">
        <f>'(1)'!A56</f>
        <v>42366</v>
      </c>
      <c r="B56">
        <v>9962.26</v>
      </c>
      <c r="C56">
        <v>9962.26</v>
      </c>
      <c r="D56">
        <v>9766.44</v>
      </c>
      <c r="E56">
        <v>9789.4599999999991</v>
      </c>
      <c r="F56" s="12">
        <v>1118347392</v>
      </c>
      <c r="G56" s="12">
        <v>4306641</v>
      </c>
    </row>
    <row r="57" spans="1:7">
      <c r="A57" s="9">
        <f>'(1)'!A57</f>
        <v>42367</v>
      </c>
      <c r="B57">
        <v>9774.08</v>
      </c>
      <c r="C57">
        <v>9821.66</v>
      </c>
      <c r="D57">
        <v>9744.07</v>
      </c>
      <c r="E57">
        <v>9788.91</v>
      </c>
      <c r="F57" s="12">
        <v>957955392</v>
      </c>
      <c r="G57" s="12">
        <v>4306641</v>
      </c>
    </row>
    <row r="58" spans="1:7">
      <c r="A58" s="9">
        <f>'(1)'!A58</f>
        <v>42368</v>
      </c>
      <c r="B58">
        <v>9814.1299999999992</v>
      </c>
      <c r="C58">
        <v>9832.2800000000007</v>
      </c>
      <c r="D58">
        <v>9604.68</v>
      </c>
      <c r="E58">
        <v>9659.8799999999992</v>
      </c>
      <c r="F58" s="12">
        <v>1392773504</v>
      </c>
      <c r="G58" s="12">
        <v>4244128</v>
      </c>
    </row>
    <row r="59" spans="1:7">
      <c r="A59" s="9">
        <f>'(1)'!A59</f>
        <v>42369</v>
      </c>
      <c r="B59">
        <v>9647.7900000000009</v>
      </c>
      <c r="C59">
        <v>9708.65</v>
      </c>
      <c r="D59">
        <v>9638.52</v>
      </c>
      <c r="E59">
        <v>9661.0300000000007</v>
      </c>
      <c r="F59" s="12">
        <v>638445824</v>
      </c>
      <c r="G59" s="12">
        <v>4239452.5</v>
      </c>
    </row>
    <row r="60" spans="1:7">
      <c r="A60" s="9">
        <f>'(1)'!A60</f>
        <v>42373</v>
      </c>
      <c r="B60">
        <v>9607.2800000000007</v>
      </c>
      <c r="C60">
        <v>9615.83</v>
      </c>
      <c r="D60">
        <v>9235.59</v>
      </c>
      <c r="E60">
        <v>9311.18</v>
      </c>
      <c r="F60" s="12">
        <v>1993821952</v>
      </c>
      <c r="G60" s="12">
        <v>4186358.5</v>
      </c>
    </row>
    <row r="61" spans="1:7">
      <c r="A61" s="9">
        <f>'(1)'!A61</f>
        <v>42374</v>
      </c>
      <c r="B61">
        <v>9280.24</v>
      </c>
      <c r="C61">
        <v>9386.73</v>
      </c>
      <c r="D61">
        <v>9133.0400000000009</v>
      </c>
      <c r="E61">
        <v>9223.01</v>
      </c>
      <c r="F61" s="12">
        <v>1873841792</v>
      </c>
      <c r="G61" s="12">
        <v>4188972</v>
      </c>
    </row>
    <row r="62" spans="1:7">
      <c r="A62" s="9">
        <f>'(1)'!A62</f>
        <v>42375</v>
      </c>
      <c r="B62">
        <v>9166.52</v>
      </c>
      <c r="C62">
        <v>9207.57</v>
      </c>
      <c r="D62">
        <v>9088.73</v>
      </c>
      <c r="E62">
        <v>9137.7900000000009</v>
      </c>
      <c r="F62" s="12">
        <v>2031631104</v>
      </c>
      <c r="G62" s="12">
        <v>4188972</v>
      </c>
    </row>
    <row r="63" spans="1:7">
      <c r="A63" s="9">
        <f>'(1)'!A63</f>
        <v>42376</v>
      </c>
      <c r="B63">
        <v>9010.2199999999993</v>
      </c>
      <c r="C63">
        <v>9028.61</v>
      </c>
      <c r="D63">
        <v>8688.2800000000007</v>
      </c>
      <c r="E63">
        <v>8753.9699999999993</v>
      </c>
      <c r="F63" s="12">
        <v>3550493440</v>
      </c>
      <c r="G63" s="12">
        <v>4043486.25</v>
      </c>
    </row>
    <row r="64" spans="1:7">
      <c r="A64" s="9">
        <f>'(1)'!A64</f>
        <v>42377</v>
      </c>
      <c r="B64">
        <v>8908.7900000000009</v>
      </c>
      <c r="C64">
        <v>8931.64</v>
      </c>
      <c r="D64">
        <v>8739.09</v>
      </c>
      <c r="E64">
        <v>8845.89</v>
      </c>
      <c r="F64" s="12">
        <v>2488968704</v>
      </c>
      <c r="G64" s="12">
        <v>4010912.5</v>
      </c>
    </row>
    <row r="65" spans="1:7">
      <c r="A65" s="9">
        <f>'(1)'!A65</f>
        <v>42380</v>
      </c>
      <c r="B65">
        <v>8595.93</v>
      </c>
      <c r="C65">
        <v>8602.68</v>
      </c>
      <c r="D65">
        <v>8486.81</v>
      </c>
      <c r="E65">
        <v>8505.16</v>
      </c>
      <c r="F65" s="12">
        <v>2691369728</v>
      </c>
      <c r="G65" s="12">
        <v>3977388.25</v>
      </c>
    </row>
    <row r="66" spans="1:7">
      <c r="A66" s="9">
        <f>'(1)'!A66</f>
        <v>42381</v>
      </c>
      <c r="B66">
        <v>8595.59</v>
      </c>
      <c r="C66">
        <v>8648.65</v>
      </c>
      <c r="D66">
        <v>8422.3700000000008</v>
      </c>
      <c r="E66">
        <v>8439.31</v>
      </c>
      <c r="F66" s="12">
        <v>2186097920</v>
      </c>
      <c r="G66" s="12">
        <v>3831317.25</v>
      </c>
    </row>
    <row r="67" spans="1:7">
      <c r="A67" s="9">
        <f>'(1)'!A67</f>
        <v>42382</v>
      </c>
      <c r="B67">
        <v>8606.24</v>
      </c>
      <c r="C67">
        <v>8699.58</v>
      </c>
      <c r="D67">
        <v>8444.4599999999991</v>
      </c>
      <c r="E67">
        <v>8494.49</v>
      </c>
      <c r="F67" s="12">
        <v>2168168192</v>
      </c>
      <c r="G67" s="12">
        <v>3865198.25</v>
      </c>
    </row>
    <row r="68" spans="1:7">
      <c r="A68" s="9">
        <f>'(1)'!A68</f>
        <v>42383</v>
      </c>
      <c r="B68">
        <v>8312.76</v>
      </c>
      <c r="C68">
        <v>8508.74</v>
      </c>
      <c r="D68">
        <v>8280.3700000000008</v>
      </c>
      <c r="E68">
        <v>8459.6299999999992</v>
      </c>
      <c r="F68" s="12">
        <v>2040474880</v>
      </c>
      <c r="G68" s="12">
        <v>3736193.5</v>
      </c>
    </row>
    <row r="69" spans="1:7">
      <c r="A69" s="9">
        <f>'(1)'!A69</f>
        <v>42384</v>
      </c>
      <c r="B69">
        <v>8432.73</v>
      </c>
      <c r="C69">
        <v>8456.08</v>
      </c>
      <c r="D69">
        <v>8222.39</v>
      </c>
      <c r="E69">
        <v>8236.2800000000007</v>
      </c>
      <c r="F69" s="12">
        <v>2307885824</v>
      </c>
      <c r="G69" s="12">
        <v>3709322.5</v>
      </c>
    </row>
    <row r="70" spans="1:7">
      <c r="A70" s="9">
        <f>'(1)'!A70</f>
        <v>42388</v>
      </c>
      <c r="B70">
        <v>8155.75</v>
      </c>
      <c r="C70">
        <v>8269.3700000000008</v>
      </c>
      <c r="D70">
        <v>8113.69</v>
      </c>
      <c r="E70">
        <v>8134.81</v>
      </c>
      <c r="F70" s="12">
        <v>2298790144</v>
      </c>
      <c r="G70" s="12">
        <v>3726355.75</v>
      </c>
    </row>
    <row r="71" spans="1:7">
      <c r="A71" s="9">
        <f>'(1)'!A71</f>
        <v>42389</v>
      </c>
      <c r="B71">
        <v>8176.04</v>
      </c>
      <c r="C71">
        <v>8411.3700000000008</v>
      </c>
      <c r="D71">
        <v>8135.22</v>
      </c>
      <c r="E71">
        <v>8377.7999999999993</v>
      </c>
      <c r="F71" s="12">
        <v>2287504384</v>
      </c>
      <c r="G71" s="12">
        <v>3701557</v>
      </c>
    </row>
    <row r="72" spans="1:7">
      <c r="A72" s="9">
        <f>'(1)'!A72</f>
        <v>42390</v>
      </c>
      <c r="B72">
        <v>8234.77</v>
      </c>
      <c r="C72">
        <v>8235.86</v>
      </c>
      <c r="D72">
        <v>7915.17</v>
      </c>
      <c r="E72">
        <v>8015.44</v>
      </c>
      <c r="F72" s="12">
        <v>2868030976</v>
      </c>
      <c r="G72" s="12">
        <v>3611335.5</v>
      </c>
    </row>
    <row r="73" spans="1:7">
      <c r="A73" s="9">
        <f>'(1)'!A73</f>
        <v>42391</v>
      </c>
      <c r="B73">
        <v>8099.94</v>
      </c>
      <c r="C73">
        <v>8179.67</v>
      </c>
      <c r="D73">
        <v>7823.86</v>
      </c>
      <c r="E73">
        <v>7835.64</v>
      </c>
      <c r="F73" s="12">
        <v>2743790848</v>
      </c>
      <c r="G73" s="12">
        <v>3562136.5</v>
      </c>
    </row>
    <row r="74" spans="1:7">
      <c r="A74" s="9">
        <f>'(1)'!A74</f>
        <v>42394</v>
      </c>
      <c r="B74">
        <v>8078.15</v>
      </c>
      <c r="C74">
        <v>8158.37</v>
      </c>
      <c r="D74">
        <v>7947.05</v>
      </c>
      <c r="E74">
        <v>8104.98</v>
      </c>
      <c r="F74" s="12">
        <v>2714436608</v>
      </c>
      <c r="G74" s="12">
        <v>3657150</v>
      </c>
    </row>
    <row r="75" spans="1:7">
      <c r="A75" s="9">
        <f>'(1)'!A75</f>
        <v>42395</v>
      </c>
      <c r="B75">
        <v>8194.24</v>
      </c>
      <c r="C75">
        <v>8251.14</v>
      </c>
      <c r="D75">
        <v>8136.61</v>
      </c>
      <c r="E75">
        <v>8173.11</v>
      </c>
      <c r="F75" s="12">
        <v>2038599040</v>
      </c>
      <c r="G75" s="12">
        <v>3511474.25</v>
      </c>
    </row>
    <row r="76" spans="1:7">
      <c r="A76" s="9">
        <f>'(1)'!A76</f>
        <v>42396</v>
      </c>
      <c r="B76">
        <v>8043.94</v>
      </c>
      <c r="C76">
        <v>8050.52</v>
      </c>
      <c r="D76">
        <v>7835.7</v>
      </c>
      <c r="E76">
        <v>7895.16</v>
      </c>
      <c r="F76" s="12">
        <v>2302982912</v>
      </c>
      <c r="G76" s="12">
        <v>3435776.75</v>
      </c>
    </row>
    <row r="77" spans="1:7">
      <c r="A77" s="9">
        <f>'(1)'!A77</f>
        <v>42397</v>
      </c>
      <c r="B77">
        <v>8053.88</v>
      </c>
      <c r="C77">
        <v>8054.32</v>
      </c>
      <c r="D77">
        <v>7881.72</v>
      </c>
      <c r="E77">
        <v>7959.51</v>
      </c>
      <c r="F77" s="12">
        <v>2412763136</v>
      </c>
      <c r="G77" s="12">
        <v>3535239.75</v>
      </c>
    </row>
    <row r="78" spans="1:7">
      <c r="A78" s="9">
        <f>'(1)'!A78</f>
        <v>42398</v>
      </c>
      <c r="B78">
        <v>7982.11</v>
      </c>
      <c r="C78">
        <v>8074.39</v>
      </c>
      <c r="D78">
        <v>7914.86</v>
      </c>
      <c r="E78">
        <v>8028.58</v>
      </c>
      <c r="F78" s="12">
        <v>2268892672</v>
      </c>
      <c r="G78" s="12">
        <v>3564386.5</v>
      </c>
    </row>
    <row r="79" spans="1:7">
      <c r="A79" s="9">
        <f>'(1)'!A79</f>
        <v>42401</v>
      </c>
      <c r="B79">
        <v>7996.23</v>
      </c>
      <c r="C79">
        <v>8263.84</v>
      </c>
      <c r="D79">
        <v>7989.84</v>
      </c>
      <c r="E79">
        <v>8241.36</v>
      </c>
      <c r="F79" s="12">
        <v>2873175296</v>
      </c>
      <c r="G79" s="12">
        <v>3449259.25</v>
      </c>
    </row>
    <row r="80" spans="1:7">
      <c r="A80" s="9">
        <f>'(1)'!A80</f>
        <v>42402</v>
      </c>
      <c r="B80">
        <v>8263.18</v>
      </c>
      <c r="C80">
        <v>8271.98</v>
      </c>
      <c r="D80">
        <v>8077.35</v>
      </c>
      <c r="E80">
        <v>8144.85</v>
      </c>
      <c r="F80" s="12">
        <v>1839580544</v>
      </c>
      <c r="G80" s="12">
        <v>3484040</v>
      </c>
    </row>
    <row r="81" spans="1:7">
      <c r="A81" s="9">
        <f>'(1)'!A81</f>
        <v>42403</v>
      </c>
      <c r="B81">
        <v>8071.32</v>
      </c>
      <c r="C81">
        <v>8153.77</v>
      </c>
      <c r="D81">
        <v>8028.1</v>
      </c>
      <c r="E81">
        <v>8058.83</v>
      </c>
      <c r="F81" s="12">
        <v>1814448768</v>
      </c>
      <c r="G81" s="12">
        <v>3519511.25</v>
      </c>
    </row>
    <row r="82" spans="1:7">
      <c r="A82" s="9">
        <f>'(1)'!A82</f>
        <v>42404</v>
      </c>
      <c r="B82">
        <v>7832.23</v>
      </c>
      <c r="C82">
        <v>7872.12</v>
      </c>
      <c r="D82">
        <v>7773.25</v>
      </c>
      <c r="E82">
        <v>7858.31</v>
      </c>
      <c r="F82" s="12">
        <v>2213579264</v>
      </c>
      <c r="G82" s="12">
        <v>3609877.25</v>
      </c>
    </row>
    <row r="83" spans="1:7">
      <c r="A83" s="9">
        <f>'(1)'!A83</f>
        <v>42405</v>
      </c>
      <c r="B83">
        <v>7963.7</v>
      </c>
      <c r="C83">
        <v>8069.14</v>
      </c>
      <c r="D83">
        <v>7963.02</v>
      </c>
      <c r="E83">
        <v>7974.4</v>
      </c>
      <c r="F83" s="12">
        <v>1616384896</v>
      </c>
      <c r="G83" s="12">
        <v>3573040.25</v>
      </c>
    </row>
    <row r="84" spans="1:7">
      <c r="A84" s="9">
        <f>'(1)'!A84</f>
        <v>42408</v>
      </c>
      <c r="B84">
        <v>8010.07</v>
      </c>
      <c r="C84">
        <v>8118.54</v>
      </c>
      <c r="D84">
        <v>8007.59</v>
      </c>
      <c r="E84">
        <v>8054.87</v>
      </c>
      <c r="F84" s="12">
        <v>1318046208</v>
      </c>
      <c r="G84" s="12">
        <v>3520713.5</v>
      </c>
    </row>
    <row r="85" spans="1:7">
      <c r="A85" s="9">
        <f>'(1)'!A85</f>
        <v>42409</v>
      </c>
      <c r="B85">
        <v>7615.13</v>
      </c>
      <c r="C85">
        <v>7735.23</v>
      </c>
      <c r="D85">
        <v>7582.74</v>
      </c>
      <c r="E85">
        <v>7657.92</v>
      </c>
      <c r="F85" s="12">
        <v>1747466112</v>
      </c>
      <c r="G85" s="12">
        <v>3443309.75</v>
      </c>
    </row>
    <row r="86" spans="1:7">
      <c r="A86" s="9">
        <f>'(1)'!A86</f>
        <v>42410</v>
      </c>
      <c r="B86">
        <v>7560.51</v>
      </c>
      <c r="C86">
        <v>7652.46</v>
      </c>
      <c r="D86">
        <v>7498.81</v>
      </c>
      <c r="E86">
        <v>7505.37</v>
      </c>
      <c r="F86" s="12">
        <v>2218650368</v>
      </c>
      <c r="G86" s="12">
        <v>3491972</v>
      </c>
    </row>
    <row r="87" spans="1:7">
      <c r="A87" s="9">
        <f>'(1)'!A87</f>
        <v>42411</v>
      </c>
      <c r="B87">
        <v>7667.35</v>
      </c>
      <c r="C87">
        <v>7893.61</v>
      </c>
      <c r="D87">
        <v>7667.35</v>
      </c>
      <c r="E87">
        <v>7863.84</v>
      </c>
      <c r="F87" s="12">
        <v>2010458624</v>
      </c>
      <c r="G87" s="12">
        <v>3528967</v>
      </c>
    </row>
    <row r="88" spans="1:7">
      <c r="A88" s="9">
        <f>'(1)'!A88</f>
        <v>42412</v>
      </c>
      <c r="B88">
        <v>7940.6</v>
      </c>
      <c r="C88">
        <v>8134.7</v>
      </c>
      <c r="D88">
        <v>7911.74</v>
      </c>
      <c r="E88">
        <v>8028.34</v>
      </c>
      <c r="F88" s="12">
        <v>2031030016</v>
      </c>
      <c r="G88" s="12">
        <v>3528967</v>
      </c>
    </row>
    <row r="89" spans="1:7">
      <c r="A89" s="9">
        <f>'(1)'!A89</f>
        <v>42416</v>
      </c>
      <c r="B89">
        <v>8039.95</v>
      </c>
      <c r="C89">
        <v>8145.91</v>
      </c>
      <c r="D89">
        <v>7920.6</v>
      </c>
      <c r="E89">
        <v>7928.76</v>
      </c>
      <c r="F89" s="12">
        <v>1983281024</v>
      </c>
      <c r="G89" s="12">
        <v>3528967</v>
      </c>
    </row>
    <row r="90" spans="1:7">
      <c r="A90" s="9">
        <f>'(1)'!A90</f>
        <v>42417</v>
      </c>
      <c r="B90">
        <v>8167.85</v>
      </c>
      <c r="C90">
        <v>8210.99</v>
      </c>
      <c r="D90">
        <v>8121.82</v>
      </c>
      <c r="E90">
        <v>8166.47</v>
      </c>
      <c r="F90" s="12">
        <v>2229300480</v>
      </c>
      <c r="G90" s="12">
        <v>3528967</v>
      </c>
    </row>
    <row r="91" spans="1:7">
      <c r="A91" s="9">
        <f>'(1)'!A91</f>
        <v>42418</v>
      </c>
      <c r="B91">
        <v>8085.09</v>
      </c>
      <c r="C91">
        <v>8164.57</v>
      </c>
      <c r="D91">
        <v>8080.36</v>
      </c>
      <c r="E91">
        <v>8112.57</v>
      </c>
      <c r="F91" s="12">
        <v>1452055808</v>
      </c>
      <c r="G91" s="12">
        <v>3359616</v>
      </c>
    </row>
    <row r="92" spans="1:7">
      <c r="A92" s="9">
        <f>'(1)'!A92</f>
        <v>42419</v>
      </c>
      <c r="B92">
        <v>8184.34</v>
      </c>
      <c r="C92">
        <v>8256.5400000000009</v>
      </c>
      <c r="D92">
        <v>8157.95</v>
      </c>
      <c r="E92">
        <v>8221.3700000000008</v>
      </c>
      <c r="F92" s="12">
        <v>1302682880</v>
      </c>
      <c r="G92" s="12">
        <v>3285382.5</v>
      </c>
    </row>
    <row r="93" spans="1:7">
      <c r="A93" s="9">
        <f>'(1)'!A93</f>
        <v>42422</v>
      </c>
      <c r="B93">
        <v>8255.09</v>
      </c>
      <c r="C93">
        <v>8258.83</v>
      </c>
      <c r="D93">
        <v>8128.78</v>
      </c>
      <c r="E93">
        <v>8170.62</v>
      </c>
      <c r="F93" s="12">
        <v>1268008576</v>
      </c>
      <c r="G93" s="12">
        <v>3447650.75</v>
      </c>
    </row>
    <row r="94" spans="1:7">
      <c r="A94" s="9">
        <f>'(1)'!A94</f>
        <v>42423</v>
      </c>
      <c r="B94">
        <v>8098.21</v>
      </c>
      <c r="C94">
        <v>8158.43</v>
      </c>
      <c r="D94">
        <v>7987.79</v>
      </c>
      <c r="E94">
        <v>8061.71</v>
      </c>
      <c r="F94" s="12">
        <v>1361585408</v>
      </c>
      <c r="G94" s="12">
        <v>3516427.75</v>
      </c>
    </row>
    <row r="95" spans="1:7">
      <c r="A95" s="9">
        <f>'(1)'!A95</f>
        <v>42424</v>
      </c>
      <c r="B95">
        <v>8068.73</v>
      </c>
      <c r="C95">
        <v>8068.73</v>
      </c>
      <c r="D95">
        <v>7837.65</v>
      </c>
      <c r="E95">
        <v>7871.94</v>
      </c>
      <c r="F95" s="12">
        <v>1553700352</v>
      </c>
      <c r="G95" s="12">
        <v>3467431.5</v>
      </c>
    </row>
    <row r="96" spans="1:7">
      <c r="A96" s="9">
        <f>'(1)'!A96</f>
        <v>42425</v>
      </c>
      <c r="B96">
        <v>8013.38</v>
      </c>
      <c r="C96">
        <v>8093.37</v>
      </c>
      <c r="D96">
        <v>7937.11</v>
      </c>
      <c r="E96">
        <v>8034.3</v>
      </c>
      <c r="F96" s="12">
        <v>1737236224</v>
      </c>
      <c r="G96" s="12">
        <v>3562726</v>
      </c>
    </row>
    <row r="97" spans="1:7">
      <c r="A97" s="9">
        <f>'(1)'!A97</f>
        <v>42426</v>
      </c>
      <c r="B97">
        <v>8019.94</v>
      </c>
      <c r="C97">
        <v>8029.36</v>
      </c>
      <c r="D97">
        <v>7861.46</v>
      </c>
      <c r="E97">
        <v>7916.34</v>
      </c>
      <c r="F97" s="12">
        <v>1404461952</v>
      </c>
      <c r="G97" s="12">
        <v>3536155.75</v>
      </c>
    </row>
    <row r="98" spans="1:7">
      <c r="A98" s="9">
        <f>'(1)'!A98</f>
        <v>42429</v>
      </c>
      <c r="B98">
        <v>7996.25</v>
      </c>
      <c r="C98">
        <v>8079.4</v>
      </c>
      <c r="D98">
        <v>7897.08</v>
      </c>
      <c r="E98">
        <v>8068.29</v>
      </c>
      <c r="F98" s="12">
        <v>1604875008</v>
      </c>
      <c r="G98" s="12">
        <v>3582117</v>
      </c>
    </row>
    <row r="99" spans="1:7">
      <c r="A99" s="9">
        <f>'(1)'!A99</f>
        <v>42430</v>
      </c>
      <c r="B99">
        <v>8249.33</v>
      </c>
      <c r="C99">
        <v>8444.08</v>
      </c>
      <c r="D99">
        <v>8249.33</v>
      </c>
      <c r="E99">
        <v>8374.09</v>
      </c>
      <c r="F99" s="12">
        <v>2744823296</v>
      </c>
      <c r="G99" s="12">
        <v>3565312.75</v>
      </c>
    </row>
    <row r="100" spans="1:7">
      <c r="A100" s="9">
        <f>'(1)'!A100</f>
        <v>42431</v>
      </c>
      <c r="B100">
        <v>8448.34</v>
      </c>
      <c r="C100">
        <v>8478.65</v>
      </c>
      <c r="D100">
        <v>8304.1</v>
      </c>
      <c r="E100">
        <v>8390.7900000000009</v>
      </c>
      <c r="F100" s="12">
        <v>1608855936</v>
      </c>
      <c r="G100" s="12">
        <v>3520608.5</v>
      </c>
    </row>
    <row r="101" spans="1:7">
      <c r="A101" s="9">
        <f>'(1)'!A101</f>
        <v>42432</v>
      </c>
      <c r="B101">
        <v>8440.77</v>
      </c>
      <c r="C101">
        <v>8579.8700000000008</v>
      </c>
      <c r="D101">
        <v>8427.43</v>
      </c>
      <c r="E101">
        <v>8557.69</v>
      </c>
      <c r="F101" s="12">
        <v>2276627200</v>
      </c>
      <c r="G101" s="12">
        <v>3443568.25</v>
      </c>
    </row>
    <row r="102" spans="1:7">
      <c r="A102" s="9">
        <f>'(1)'!A102</f>
        <v>42433</v>
      </c>
      <c r="B102">
        <v>8641.4500000000007</v>
      </c>
      <c r="C102">
        <v>8736.06</v>
      </c>
      <c r="D102">
        <v>8615.43</v>
      </c>
      <c r="E102">
        <v>8626.31</v>
      </c>
      <c r="F102" s="12">
        <v>2375081472</v>
      </c>
      <c r="G102" s="12">
        <v>3505481</v>
      </c>
    </row>
    <row r="103" spans="1:7">
      <c r="A103" s="9">
        <f>'(1)'!A103</f>
        <v>42436</v>
      </c>
      <c r="B103">
        <v>8600.4</v>
      </c>
      <c r="C103">
        <v>8603.67</v>
      </c>
      <c r="D103">
        <v>8405.6200000000008</v>
      </c>
      <c r="E103">
        <v>8505.2199999999993</v>
      </c>
      <c r="F103" s="12">
        <v>1673243648</v>
      </c>
      <c r="G103" s="12">
        <v>3462568.25</v>
      </c>
    </row>
    <row r="104" spans="1:7">
      <c r="A104" s="9">
        <f>'(1)'!A104</f>
        <v>42437</v>
      </c>
      <c r="B104">
        <v>8418.27</v>
      </c>
      <c r="C104">
        <v>8442.52</v>
      </c>
      <c r="D104">
        <v>8345.43</v>
      </c>
      <c r="E104">
        <v>8441.48</v>
      </c>
      <c r="F104" s="12">
        <v>1283359104</v>
      </c>
      <c r="G104" s="12">
        <v>3522524.25</v>
      </c>
    </row>
    <row r="105" spans="1:7">
      <c r="A105" s="9">
        <f>'(1)'!A105</f>
        <v>42438</v>
      </c>
      <c r="B105">
        <v>8463.02</v>
      </c>
      <c r="C105">
        <v>8558.7000000000007</v>
      </c>
      <c r="D105">
        <v>8368.76</v>
      </c>
      <c r="E105">
        <v>8420.14</v>
      </c>
      <c r="F105" s="12">
        <v>1440309760</v>
      </c>
      <c r="G105" s="12">
        <v>3651939.75</v>
      </c>
    </row>
    <row r="106" spans="1:7">
      <c r="A106" s="9">
        <f>'(1)'!A106</f>
        <v>42439</v>
      </c>
      <c r="B106">
        <v>8390.0499999999993</v>
      </c>
      <c r="C106">
        <v>8567.49</v>
      </c>
      <c r="D106">
        <v>8359.2999999999993</v>
      </c>
      <c r="E106">
        <v>8561.3700000000008</v>
      </c>
      <c r="F106" s="12">
        <v>2417402112</v>
      </c>
      <c r="G106" s="12">
        <v>3651241</v>
      </c>
    </row>
    <row r="107" spans="1:7">
      <c r="A107" s="9">
        <f>'(1)'!A107</f>
        <v>42440</v>
      </c>
      <c r="B107">
        <v>8683.75</v>
      </c>
      <c r="C107">
        <v>8775.73</v>
      </c>
      <c r="D107">
        <v>8636.84</v>
      </c>
      <c r="E107">
        <v>8686.27</v>
      </c>
      <c r="F107" s="12">
        <v>1888360832</v>
      </c>
      <c r="G107" s="12">
        <v>3717869.25</v>
      </c>
    </row>
    <row r="108" spans="1:7">
      <c r="A108" s="9">
        <f>'(1)'!A108</f>
        <v>42443</v>
      </c>
      <c r="B108">
        <v>8650.9699999999993</v>
      </c>
      <c r="C108">
        <v>8659.5499999999993</v>
      </c>
      <c r="D108">
        <v>8576.0300000000007</v>
      </c>
      <c r="E108">
        <v>8605.6299999999992</v>
      </c>
      <c r="F108" s="12">
        <v>1222101888</v>
      </c>
      <c r="G108" s="12">
        <v>3754707.75</v>
      </c>
    </row>
    <row r="109" spans="1:7">
      <c r="A109" s="9">
        <f>'(1)'!A109</f>
        <v>42444</v>
      </c>
      <c r="B109">
        <v>8649.7199999999993</v>
      </c>
      <c r="C109">
        <v>8685.56</v>
      </c>
      <c r="D109">
        <v>8522.9699999999993</v>
      </c>
      <c r="E109">
        <v>8571.36</v>
      </c>
      <c r="F109" s="12">
        <v>1275609984</v>
      </c>
      <c r="G109" s="12">
        <v>3703228.75</v>
      </c>
    </row>
    <row r="110" spans="1:7">
      <c r="A110" s="9">
        <f>'(1)'!A110</f>
        <v>42445</v>
      </c>
      <c r="B110">
        <v>8766.24</v>
      </c>
      <c r="C110">
        <v>8807.33</v>
      </c>
      <c r="D110">
        <v>8706.2800000000007</v>
      </c>
      <c r="E110">
        <v>8773.83</v>
      </c>
      <c r="F110" s="12">
        <v>1790090752</v>
      </c>
      <c r="G110" s="12">
        <v>3676212.75</v>
      </c>
    </row>
    <row r="111" spans="1:7">
      <c r="A111" s="9">
        <f>'(1)'!A111</f>
        <v>42446</v>
      </c>
      <c r="B111">
        <v>8778.1</v>
      </c>
      <c r="C111">
        <v>8907.09</v>
      </c>
      <c r="D111">
        <v>8758.42</v>
      </c>
      <c r="E111">
        <v>8883.01</v>
      </c>
      <c r="F111" s="12">
        <v>2241411072</v>
      </c>
      <c r="G111" s="12">
        <v>3674791</v>
      </c>
    </row>
    <row r="112" spans="1:7">
      <c r="A112" s="9">
        <f>'(1)'!A112</f>
        <v>42447</v>
      </c>
      <c r="B112">
        <v>8882.2900000000009</v>
      </c>
      <c r="C112">
        <v>8996.4599999999991</v>
      </c>
      <c r="D112">
        <v>8856.2999999999993</v>
      </c>
      <c r="E112">
        <v>8928.65</v>
      </c>
      <c r="F112" s="12">
        <v>1786217600</v>
      </c>
      <c r="G112" s="12">
        <v>3720951.5</v>
      </c>
    </row>
    <row r="113" spans="1:7">
      <c r="A113" s="9">
        <f>'(1)'!A113</f>
        <v>42450</v>
      </c>
      <c r="B113">
        <v>8957.98</v>
      </c>
      <c r="C113">
        <v>8963.09</v>
      </c>
      <c r="D113">
        <v>8861.7999999999993</v>
      </c>
      <c r="E113">
        <v>8900.19</v>
      </c>
      <c r="F113" s="12">
        <v>1352669312</v>
      </c>
      <c r="G113" s="12">
        <v>3778848.5</v>
      </c>
    </row>
    <row r="114" spans="1:7">
      <c r="A114" s="9">
        <f>'(1)'!A114</f>
        <v>42451</v>
      </c>
      <c r="B114">
        <v>8888.73</v>
      </c>
      <c r="C114">
        <v>8947.9500000000007</v>
      </c>
      <c r="D114">
        <v>8791.1200000000008</v>
      </c>
      <c r="E114">
        <v>8873.33</v>
      </c>
      <c r="F114" s="12">
        <v>1228816896</v>
      </c>
      <c r="G114" s="12">
        <v>3743913.25</v>
      </c>
    </row>
    <row r="115" spans="1:7">
      <c r="A115" s="9">
        <f>'(1)'!A115</f>
        <v>42452</v>
      </c>
      <c r="B115">
        <v>8757.2999999999993</v>
      </c>
      <c r="C115">
        <v>8826.32</v>
      </c>
      <c r="D115">
        <v>8653.9699999999993</v>
      </c>
      <c r="E115">
        <v>8701.1299999999992</v>
      </c>
      <c r="F115" s="12">
        <v>1557617408</v>
      </c>
      <c r="G115" s="12">
        <v>3738776.25</v>
      </c>
    </row>
    <row r="116" spans="1:7">
      <c r="A116" s="9">
        <f>'(1)'!A116</f>
        <v>42453</v>
      </c>
      <c r="B116">
        <v>8734.67</v>
      </c>
      <c r="C116">
        <v>8745.15</v>
      </c>
      <c r="D116">
        <v>8642.2199999999993</v>
      </c>
      <c r="E116">
        <v>8726.93</v>
      </c>
      <c r="F116" s="12">
        <v>1547390720</v>
      </c>
      <c r="G116" s="12">
        <v>3822469</v>
      </c>
    </row>
    <row r="117" spans="1:7">
      <c r="A117" s="9">
        <f>'(1)'!A117</f>
        <v>42457</v>
      </c>
      <c r="B117">
        <v>8850.35</v>
      </c>
      <c r="C117">
        <v>8995.51</v>
      </c>
      <c r="D117">
        <v>8849.65</v>
      </c>
      <c r="E117">
        <v>8979.41</v>
      </c>
      <c r="F117" s="12">
        <v>2188084224</v>
      </c>
      <c r="G117" s="12">
        <v>3869226.75</v>
      </c>
    </row>
    <row r="118" spans="1:7">
      <c r="A118" s="9">
        <f>'(1)'!A118</f>
        <v>42458</v>
      </c>
      <c r="B118">
        <v>9001</v>
      </c>
      <c r="C118">
        <v>9050.91</v>
      </c>
      <c r="D118">
        <v>8934.4699999999993</v>
      </c>
      <c r="E118">
        <v>9003.25</v>
      </c>
      <c r="F118" s="12">
        <v>2241326592</v>
      </c>
      <c r="G118" s="12">
        <v>3878957.25</v>
      </c>
    </row>
    <row r="119" spans="1:7">
      <c r="A119" s="9">
        <f>'(1)'!A119</f>
        <v>42459</v>
      </c>
      <c r="B119">
        <v>9031.01</v>
      </c>
      <c r="C119">
        <v>9031.01</v>
      </c>
      <c r="D119">
        <v>8794.16</v>
      </c>
      <c r="E119">
        <v>8842.86</v>
      </c>
      <c r="F119" s="12">
        <v>1962427008</v>
      </c>
      <c r="G119" s="12">
        <v>3862667</v>
      </c>
    </row>
    <row r="120" spans="1:7">
      <c r="A120" s="9">
        <f>'(1)'!A120</f>
        <v>42460</v>
      </c>
      <c r="B120">
        <v>8736.1200000000008</v>
      </c>
      <c r="C120">
        <v>8739.8799999999992</v>
      </c>
      <c r="D120">
        <v>8619.2900000000009</v>
      </c>
      <c r="E120">
        <v>8679.0400000000009</v>
      </c>
      <c r="F120" s="12">
        <v>2035893376</v>
      </c>
      <c r="G120" s="12">
        <v>3851955.75</v>
      </c>
    </row>
    <row r="121" spans="1:7">
      <c r="A121" s="9">
        <f>'(1)'!A121</f>
        <v>42461</v>
      </c>
      <c r="B121">
        <v>8603.48</v>
      </c>
      <c r="C121">
        <v>8706.84</v>
      </c>
      <c r="D121">
        <v>8603.48</v>
      </c>
      <c r="E121">
        <v>8668.6299999999992</v>
      </c>
      <c r="F121" s="12">
        <v>1518277632</v>
      </c>
      <c r="G121" s="12">
        <v>3781473.25</v>
      </c>
    </row>
    <row r="122" spans="1:7">
      <c r="A122" s="9">
        <f>'(1)'!A122</f>
        <v>42464</v>
      </c>
      <c r="B122">
        <v>8726.02</v>
      </c>
      <c r="C122">
        <v>8763.15</v>
      </c>
      <c r="D122">
        <v>8593.2900000000009</v>
      </c>
      <c r="E122">
        <v>8647.33</v>
      </c>
      <c r="F122" s="12">
        <v>1740096512</v>
      </c>
      <c r="G122" s="12">
        <v>3781473.25</v>
      </c>
    </row>
    <row r="123" spans="1:7">
      <c r="A123" s="9">
        <f>'(1)'!A123</f>
        <v>42465</v>
      </c>
      <c r="B123">
        <v>8529.56</v>
      </c>
      <c r="C123">
        <v>8709.9</v>
      </c>
      <c r="D123">
        <v>8529.56</v>
      </c>
      <c r="E123">
        <v>8704.81</v>
      </c>
      <c r="F123" s="12">
        <v>1615540864</v>
      </c>
      <c r="G123" s="12">
        <v>3781473.25</v>
      </c>
    </row>
    <row r="124" spans="1:7">
      <c r="A124" s="9">
        <f>'(1)'!A124</f>
        <v>42466</v>
      </c>
      <c r="B124">
        <v>8643.34</v>
      </c>
      <c r="C124">
        <v>8841.1200000000008</v>
      </c>
      <c r="D124">
        <v>8643.34</v>
      </c>
      <c r="E124">
        <v>8807.06</v>
      </c>
      <c r="F124" s="12">
        <v>1493748480</v>
      </c>
      <c r="G124" s="12">
        <v>3797327</v>
      </c>
    </row>
    <row r="125" spans="1:7">
      <c r="A125" s="9">
        <f>'(1)'!A125</f>
        <v>42467</v>
      </c>
      <c r="B125">
        <v>8800.5400000000009</v>
      </c>
      <c r="C125">
        <v>8859.5400000000009</v>
      </c>
      <c r="D125">
        <v>8783.66</v>
      </c>
      <c r="E125">
        <v>8841.86</v>
      </c>
      <c r="F125" s="12">
        <v>1266775296</v>
      </c>
      <c r="G125" s="12">
        <v>3908580.75</v>
      </c>
    </row>
    <row r="126" spans="1:7">
      <c r="A126" s="9">
        <f>'(1)'!A126</f>
        <v>42468</v>
      </c>
      <c r="B126">
        <v>8946.93</v>
      </c>
      <c r="C126">
        <v>9201.14</v>
      </c>
      <c r="D126">
        <v>8945.66</v>
      </c>
      <c r="E126">
        <v>9191.49</v>
      </c>
      <c r="F126" s="12">
        <v>2930514944</v>
      </c>
      <c r="G126" s="12">
        <v>3895563</v>
      </c>
    </row>
    <row r="127" spans="1:7">
      <c r="A127" s="9">
        <f>'(1)'!A127</f>
        <v>42471</v>
      </c>
      <c r="B127">
        <v>9310.49</v>
      </c>
      <c r="C127">
        <v>9364.61</v>
      </c>
      <c r="D127">
        <v>9213.2999999999993</v>
      </c>
      <c r="E127">
        <v>9237.9</v>
      </c>
      <c r="F127" s="12">
        <v>2484057344</v>
      </c>
      <c r="G127" s="12">
        <v>3834616.25</v>
      </c>
    </row>
    <row r="128" spans="1:7">
      <c r="A128" s="9">
        <f>'(1)'!A128</f>
        <v>42472</v>
      </c>
      <c r="B128">
        <v>9267.9500000000007</v>
      </c>
      <c r="C128">
        <v>9277.56</v>
      </c>
      <c r="D128">
        <v>9149.76</v>
      </c>
      <c r="E128">
        <v>9214.98</v>
      </c>
      <c r="F128" s="12">
        <v>1555455872</v>
      </c>
      <c r="G128" s="12">
        <v>3834616.25</v>
      </c>
    </row>
    <row r="129" spans="1:7">
      <c r="A129" s="9">
        <f>'(1)'!A129</f>
        <v>42473</v>
      </c>
      <c r="B129">
        <v>9088.2800000000007</v>
      </c>
      <c r="C129">
        <v>9097.84</v>
      </c>
      <c r="D129">
        <v>8993.74</v>
      </c>
      <c r="E129">
        <v>9090.85</v>
      </c>
      <c r="F129" s="12">
        <v>1607426176</v>
      </c>
      <c r="G129" s="12">
        <v>3760644.75</v>
      </c>
    </row>
    <row r="130" spans="1:7">
      <c r="A130" s="9">
        <f>'(1)'!A130</f>
        <v>42474</v>
      </c>
      <c r="B130">
        <v>9233.8799999999992</v>
      </c>
      <c r="C130">
        <v>9254.7999999999993</v>
      </c>
      <c r="D130">
        <v>9138.68</v>
      </c>
      <c r="E130">
        <v>9244.4500000000007</v>
      </c>
      <c r="F130" s="12">
        <v>1686567296</v>
      </c>
      <c r="G130" s="12">
        <v>3759130</v>
      </c>
    </row>
    <row r="131" spans="1:7">
      <c r="A131" s="9">
        <f>'(1)'!A131</f>
        <v>42475</v>
      </c>
      <c r="B131">
        <v>9251.0300000000007</v>
      </c>
      <c r="C131">
        <v>9252.11</v>
      </c>
      <c r="D131">
        <v>9021.74</v>
      </c>
      <c r="E131">
        <v>9134.42</v>
      </c>
      <c r="F131" s="12">
        <v>1874317184</v>
      </c>
      <c r="G131" s="12">
        <v>3749672.5</v>
      </c>
    </row>
    <row r="132" spans="1:7">
      <c r="A132" s="9">
        <f>'(1)'!A132</f>
        <v>42478</v>
      </c>
      <c r="B132">
        <v>9174.9599999999991</v>
      </c>
      <c r="C132">
        <v>9294.35</v>
      </c>
      <c r="D132">
        <v>9137.09</v>
      </c>
      <c r="E132">
        <v>9248.4</v>
      </c>
      <c r="F132" s="12">
        <v>1754386432</v>
      </c>
      <c r="G132" s="12">
        <v>3779155.25</v>
      </c>
    </row>
    <row r="133" spans="1:7">
      <c r="A133" s="9">
        <f>'(1)'!A133</f>
        <v>42479</v>
      </c>
      <c r="B133">
        <v>9138.2800000000007</v>
      </c>
      <c r="C133">
        <v>9171.18</v>
      </c>
      <c r="D133">
        <v>9074.43</v>
      </c>
      <c r="E133">
        <v>9120.91</v>
      </c>
      <c r="F133" s="12">
        <v>1490227328</v>
      </c>
      <c r="G133" s="12">
        <v>3819212.5</v>
      </c>
    </row>
    <row r="134" spans="1:7">
      <c r="A134" s="9">
        <f>'(1)'!A134</f>
        <v>42480</v>
      </c>
      <c r="B134">
        <v>9088.33</v>
      </c>
      <c r="C134">
        <v>9099.91</v>
      </c>
      <c r="D134">
        <v>8960.7199999999993</v>
      </c>
      <c r="E134">
        <v>8986.33</v>
      </c>
      <c r="F134" s="12">
        <v>1498604544</v>
      </c>
      <c r="G134" s="12">
        <v>3832758.25</v>
      </c>
    </row>
    <row r="135" spans="1:7">
      <c r="A135" s="9">
        <f>'(1)'!A135</f>
        <v>42481</v>
      </c>
      <c r="B135">
        <v>9025.32</v>
      </c>
      <c r="C135">
        <v>9056.4500000000007</v>
      </c>
      <c r="D135">
        <v>8860.0400000000009</v>
      </c>
      <c r="E135">
        <v>9016.1200000000008</v>
      </c>
      <c r="F135" s="12">
        <v>1594888320</v>
      </c>
      <c r="G135" s="12">
        <v>3968393.5</v>
      </c>
    </row>
    <row r="136" spans="1:7">
      <c r="A136" s="9">
        <f>'(1)'!A136</f>
        <v>42482</v>
      </c>
      <c r="B136">
        <v>8972.84</v>
      </c>
      <c r="C136">
        <v>9092.27</v>
      </c>
      <c r="D136">
        <v>8958.7900000000009</v>
      </c>
      <c r="E136">
        <v>9037.48</v>
      </c>
      <c r="F136" s="12">
        <v>1525018752</v>
      </c>
      <c r="G136" s="12">
        <v>3989332.25</v>
      </c>
    </row>
    <row r="137" spans="1:7">
      <c r="A137" s="9">
        <f>'(1)'!A137</f>
        <v>42485</v>
      </c>
      <c r="B137">
        <v>9100.08</v>
      </c>
      <c r="C137">
        <v>9174.64</v>
      </c>
      <c r="D137">
        <v>8980.32</v>
      </c>
      <c r="E137">
        <v>9060.93</v>
      </c>
      <c r="F137" s="12">
        <v>1897776128</v>
      </c>
      <c r="G137" s="12">
        <v>3981186</v>
      </c>
    </row>
    <row r="138" spans="1:7">
      <c r="A138" s="9">
        <f>'(1)'!A138</f>
        <v>42486</v>
      </c>
      <c r="B138">
        <v>8982.51</v>
      </c>
      <c r="C138">
        <v>8990.2800000000007</v>
      </c>
      <c r="D138">
        <v>8904.0300000000007</v>
      </c>
      <c r="E138">
        <v>8939.4699999999993</v>
      </c>
      <c r="F138" s="12">
        <v>1804429824</v>
      </c>
      <c r="G138" s="12">
        <v>3930925.25</v>
      </c>
    </row>
    <row r="139" spans="1:7">
      <c r="A139" s="9">
        <f>'(1)'!A139</f>
        <v>42487</v>
      </c>
      <c r="B139">
        <v>8889.9699999999993</v>
      </c>
      <c r="C139">
        <v>8889.9699999999993</v>
      </c>
      <c r="D139">
        <v>8737.8700000000008</v>
      </c>
      <c r="E139">
        <v>8748.7000000000007</v>
      </c>
      <c r="F139" s="12">
        <v>2789217024</v>
      </c>
      <c r="G139" s="12">
        <v>3992887.75</v>
      </c>
    </row>
    <row r="140" spans="1:7">
      <c r="A140" s="9">
        <f>'(1)'!A140</f>
        <v>42488</v>
      </c>
      <c r="B140">
        <v>8673.4599999999991</v>
      </c>
      <c r="C140">
        <v>8707.99</v>
      </c>
      <c r="D140">
        <v>8613.2800000000007</v>
      </c>
      <c r="E140">
        <v>8697.3700000000008</v>
      </c>
      <c r="F140" s="12">
        <v>1852491520</v>
      </c>
      <c r="G140" s="12">
        <v>3950061</v>
      </c>
    </row>
    <row r="141" spans="1:7">
      <c r="A141" s="9">
        <f>'(1)'!A141</f>
        <v>42489</v>
      </c>
      <c r="B141">
        <v>8614.7000000000007</v>
      </c>
      <c r="C141">
        <v>8673.09</v>
      </c>
      <c r="D141">
        <v>8583.67</v>
      </c>
      <c r="E141">
        <v>8626.73</v>
      </c>
      <c r="F141" s="12">
        <v>1578688640</v>
      </c>
      <c r="G141" s="12">
        <v>4000508</v>
      </c>
    </row>
    <row r="142" spans="1:7">
      <c r="A142" s="9">
        <f>'(1)'!A142</f>
        <v>42492</v>
      </c>
      <c r="B142">
        <v>8580.23</v>
      </c>
      <c r="C142">
        <v>8588.3799999999992</v>
      </c>
      <c r="D142">
        <v>8455.44</v>
      </c>
      <c r="E142">
        <v>8471.7000000000007</v>
      </c>
      <c r="F142" s="12">
        <v>1898545152</v>
      </c>
      <c r="G142" s="12">
        <v>3948106</v>
      </c>
    </row>
    <row r="143" spans="1:7">
      <c r="A143" s="9">
        <f>'(1)'!A143</f>
        <v>42493</v>
      </c>
      <c r="B143">
        <v>8544.89</v>
      </c>
      <c r="C143">
        <v>8544.89</v>
      </c>
      <c r="D143">
        <v>8438.15</v>
      </c>
      <c r="E143">
        <v>8450.7199999999993</v>
      </c>
      <c r="F143" s="12">
        <v>1606294656</v>
      </c>
      <c r="G143" s="12">
        <v>3891141</v>
      </c>
    </row>
    <row r="144" spans="1:7">
      <c r="A144" s="9">
        <f>'(1)'!A144</f>
        <v>42494</v>
      </c>
      <c r="B144">
        <v>8375.7800000000007</v>
      </c>
      <c r="C144">
        <v>8510.9699999999993</v>
      </c>
      <c r="D144">
        <v>8375.7800000000007</v>
      </c>
      <c r="E144">
        <v>8486.16</v>
      </c>
      <c r="F144" s="12">
        <v>1743658112</v>
      </c>
      <c r="G144" s="12">
        <v>3906736</v>
      </c>
    </row>
    <row r="145" spans="1:7">
      <c r="A145" s="9">
        <f>'(1)'!A145</f>
        <v>42495</v>
      </c>
      <c r="B145">
        <v>8533.2000000000007</v>
      </c>
      <c r="C145">
        <v>8537.48</v>
      </c>
      <c r="D145">
        <v>8385.24</v>
      </c>
      <c r="E145">
        <v>8443.67</v>
      </c>
      <c r="F145" s="12">
        <v>1549283456</v>
      </c>
      <c r="G145" s="12">
        <v>3919062.25</v>
      </c>
    </row>
    <row r="146" spans="1:7">
      <c r="A146" s="9">
        <f>'(1)'!A146</f>
        <v>42496</v>
      </c>
      <c r="B146">
        <v>8442.6</v>
      </c>
      <c r="C146">
        <v>8459.99</v>
      </c>
      <c r="D146">
        <v>8361.32</v>
      </c>
      <c r="E146">
        <v>8413.7199999999993</v>
      </c>
      <c r="F146" s="12">
        <v>1310192640</v>
      </c>
      <c r="G146" s="12">
        <v>3932116.5</v>
      </c>
    </row>
    <row r="147" spans="1:7">
      <c r="A147" s="9">
        <f>'(1)'!A147</f>
        <v>42499</v>
      </c>
      <c r="B147">
        <v>8360.66</v>
      </c>
      <c r="C147">
        <v>8393.8700000000008</v>
      </c>
      <c r="D147">
        <v>8273.81</v>
      </c>
      <c r="E147">
        <v>8301.39</v>
      </c>
      <c r="F147" s="12">
        <v>1808056832</v>
      </c>
      <c r="G147" s="12">
        <v>3875699</v>
      </c>
    </row>
    <row r="148" spans="1:7">
      <c r="A148" s="9">
        <f>'(1)'!A148</f>
        <v>42500</v>
      </c>
      <c r="B148">
        <v>8270.68</v>
      </c>
      <c r="C148">
        <v>8420.9500000000007</v>
      </c>
      <c r="D148">
        <v>8175.96</v>
      </c>
      <c r="E148">
        <v>8312.61</v>
      </c>
      <c r="F148" s="12">
        <v>1819230208</v>
      </c>
      <c r="G148" s="12">
        <v>3875699</v>
      </c>
    </row>
    <row r="149" spans="1:7">
      <c r="A149" s="9">
        <f>'(1)'!A149</f>
        <v>42501</v>
      </c>
      <c r="B149">
        <v>8374.07</v>
      </c>
      <c r="C149">
        <v>8446.8700000000008</v>
      </c>
      <c r="D149">
        <v>8314.25</v>
      </c>
      <c r="E149">
        <v>8425.7800000000007</v>
      </c>
      <c r="F149" s="12">
        <v>1832868736</v>
      </c>
      <c r="G149" s="12">
        <v>3789488.25</v>
      </c>
    </row>
    <row r="150" spans="1:7">
      <c r="A150" s="9">
        <f>'(1)'!A150</f>
        <v>42502</v>
      </c>
      <c r="B150">
        <v>8309.9699999999993</v>
      </c>
      <c r="C150">
        <v>8356.4699999999993</v>
      </c>
      <c r="D150">
        <v>8259.64</v>
      </c>
      <c r="E150">
        <v>8301.01</v>
      </c>
      <c r="F150" s="12">
        <v>1471983872</v>
      </c>
      <c r="G150" s="12">
        <v>3771489.75</v>
      </c>
    </row>
    <row r="151" spans="1:7">
      <c r="A151" s="9">
        <f>'(1)'!A151</f>
        <v>42503</v>
      </c>
      <c r="B151">
        <v>8263.51</v>
      </c>
      <c r="C151">
        <v>8306.26</v>
      </c>
      <c r="D151">
        <v>8222.91</v>
      </c>
      <c r="E151">
        <v>8243.2000000000007</v>
      </c>
      <c r="F151" s="12">
        <v>1219406592</v>
      </c>
      <c r="G151" s="12">
        <v>3743283.5</v>
      </c>
    </row>
    <row r="152" spans="1:7">
      <c r="A152" s="9">
        <f>'(1)'!A152</f>
        <v>42506</v>
      </c>
      <c r="B152">
        <v>8242.1200000000008</v>
      </c>
      <c r="C152">
        <v>8374.9599999999991</v>
      </c>
      <c r="D152">
        <v>8227.68</v>
      </c>
      <c r="E152">
        <v>8303.58</v>
      </c>
      <c r="F152" s="12">
        <v>1378539264</v>
      </c>
      <c r="G152" s="12">
        <v>3679742.25</v>
      </c>
    </row>
    <row r="153" spans="1:7">
      <c r="A153" s="9">
        <f>'(1)'!A153</f>
        <v>42507</v>
      </c>
      <c r="B153">
        <v>8266.4699999999993</v>
      </c>
      <c r="C153">
        <v>8408.9699999999993</v>
      </c>
      <c r="D153">
        <v>8266.4699999999993</v>
      </c>
      <c r="E153">
        <v>8308.2099999999991</v>
      </c>
      <c r="F153" s="12">
        <v>1203226496</v>
      </c>
      <c r="G153" s="12">
        <v>3669663.25</v>
      </c>
    </row>
    <row r="154" spans="1:7">
      <c r="A154" s="9">
        <f>'(1)'!A154</f>
        <v>42508</v>
      </c>
      <c r="B154">
        <v>8294.1200000000008</v>
      </c>
      <c r="C154">
        <v>8319.35</v>
      </c>
      <c r="D154">
        <v>8239.58</v>
      </c>
      <c r="E154">
        <v>8306.56</v>
      </c>
      <c r="F154" s="12">
        <v>1274516352</v>
      </c>
      <c r="G154" s="12">
        <v>3683554.75</v>
      </c>
    </row>
    <row r="155" spans="1:7">
      <c r="A155" s="9">
        <f>'(1)'!A155</f>
        <v>42509</v>
      </c>
      <c r="B155">
        <v>8454.2999999999993</v>
      </c>
      <c r="C155">
        <v>8553.2000000000007</v>
      </c>
      <c r="D155">
        <v>8450.69</v>
      </c>
      <c r="E155">
        <v>8536.3799999999992</v>
      </c>
      <c r="F155" s="12">
        <v>2337156096</v>
      </c>
      <c r="G155" s="12">
        <v>3661846.75</v>
      </c>
    </row>
    <row r="156" spans="1:7">
      <c r="A156" s="9">
        <f>'(1)'!A156</f>
        <v>42510</v>
      </c>
      <c r="B156">
        <v>8525.2000000000007</v>
      </c>
      <c r="C156">
        <v>8551.84</v>
      </c>
      <c r="D156">
        <v>8466.1</v>
      </c>
      <c r="E156">
        <v>8526.19</v>
      </c>
      <c r="F156" s="12">
        <v>1467099008</v>
      </c>
      <c r="G156" s="12">
        <v>3643972.25</v>
      </c>
    </row>
    <row r="157" spans="1:7">
      <c r="A157" s="9">
        <f>'(1)'!A157</f>
        <v>42513</v>
      </c>
      <c r="B157">
        <v>8553.64</v>
      </c>
      <c r="C157">
        <v>8630.32</v>
      </c>
      <c r="D157">
        <v>8460.0300000000007</v>
      </c>
      <c r="E157">
        <v>8595.2800000000007</v>
      </c>
      <c r="F157" s="12">
        <v>1696753664</v>
      </c>
      <c r="G157" s="12">
        <v>3595732.75</v>
      </c>
    </row>
    <row r="158" spans="1:7">
      <c r="A158" s="9">
        <f>'(1)'!A158</f>
        <v>42514</v>
      </c>
      <c r="B158">
        <v>8552.3700000000008</v>
      </c>
      <c r="C158">
        <v>8680.02</v>
      </c>
      <c r="D158">
        <v>8528.11</v>
      </c>
      <c r="E158">
        <v>8624.76</v>
      </c>
      <c r="F158" s="12">
        <v>2107442176</v>
      </c>
      <c r="G158" s="12">
        <v>3590496.5</v>
      </c>
    </row>
    <row r="159" spans="1:7">
      <c r="A159" s="9">
        <f>'(1)'!A159</f>
        <v>42515</v>
      </c>
      <c r="B159">
        <v>8614.3799999999992</v>
      </c>
      <c r="C159">
        <v>8800.17</v>
      </c>
      <c r="D159">
        <v>8614.3799999999992</v>
      </c>
      <c r="E159">
        <v>8704.9</v>
      </c>
      <c r="F159" s="12">
        <v>3460898304</v>
      </c>
      <c r="G159" s="12">
        <v>3634189.25</v>
      </c>
    </row>
    <row r="160" spans="1:7">
      <c r="A160" s="9">
        <f>'(1)'!A160</f>
        <v>42516</v>
      </c>
      <c r="B160">
        <v>8678.48</v>
      </c>
      <c r="C160">
        <v>8790.51</v>
      </c>
      <c r="D160">
        <v>8678.48</v>
      </c>
      <c r="E160">
        <v>8708.2900000000009</v>
      </c>
      <c r="F160" s="12">
        <v>1686673536</v>
      </c>
      <c r="G160" s="12">
        <v>3579830.5</v>
      </c>
    </row>
    <row r="161" spans="1:7">
      <c r="A161" s="9">
        <f>'(1)'!A161</f>
        <v>42517</v>
      </c>
      <c r="B161">
        <v>8722.76</v>
      </c>
      <c r="C161">
        <v>8776.07</v>
      </c>
      <c r="D161">
        <v>8681.0400000000009</v>
      </c>
      <c r="E161">
        <v>8756.3799999999992</v>
      </c>
      <c r="F161" s="12">
        <v>1427976960</v>
      </c>
      <c r="G161" s="12">
        <v>3555240.5</v>
      </c>
    </row>
    <row r="162" spans="1:7">
      <c r="A162" s="9">
        <f>'(1)'!A162</f>
        <v>42521</v>
      </c>
      <c r="B162">
        <v>8790.67</v>
      </c>
      <c r="C162">
        <v>8843.08</v>
      </c>
      <c r="D162">
        <v>8764.7900000000009</v>
      </c>
      <c r="E162">
        <v>8809.81</v>
      </c>
      <c r="F162" s="12">
        <v>1855435392</v>
      </c>
      <c r="G162" s="12">
        <v>3582412.5</v>
      </c>
    </row>
    <row r="163" spans="1:7">
      <c r="A163" s="9">
        <f>'(1)'!A163</f>
        <v>42522</v>
      </c>
      <c r="B163">
        <v>8831.59</v>
      </c>
      <c r="C163">
        <v>8873.59</v>
      </c>
      <c r="D163">
        <v>8744.25</v>
      </c>
      <c r="E163">
        <v>8865.35</v>
      </c>
      <c r="F163" s="12">
        <v>1638476032</v>
      </c>
      <c r="G163" s="12">
        <v>3594206</v>
      </c>
    </row>
    <row r="164" spans="1:7">
      <c r="A164" s="9">
        <f>'(1)'!A164</f>
        <v>42523</v>
      </c>
      <c r="B164">
        <v>8926.3700000000008</v>
      </c>
      <c r="C164">
        <v>9013.73</v>
      </c>
      <c r="D164">
        <v>8901.2000000000007</v>
      </c>
      <c r="E164">
        <v>9004.2999999999993</v>
      </c>
      <c r="F164" s="12">
        <v>2126746112</v>
      </c>
      <c r="G164" s="12">
        <v>3608482.75</v>
      </c>
    </row>
    <row r="165" spans="1:7">
      <c r="A165" s="9">
        <f>'(1)'!A165</f>
        <v>42524</v>
      </c>
      <c r="B165">
        <v>9012.8799999999992</v>
      </c>
      <c r="C165">
        <v>9058.61</v>
      </c>
      <c r="D165">
        <v>8948.4599999999991</v>
      </c>
      <c r="E165">
        <v>9027.82</v>
      </c>
      <c r="F165" s="12">
        <v>1645772928</v>
      </c>
      <c r="G165" s="12">
        <v>3716452.75</v>
      </c>
    </row>
    <row r="166" spans="1:7">
      <c r="A166" s="9">
        <f>'(1)'!A166</f>
        <v>42527</v>
      </c>
      <c r="B166">
        <v>8974.2900000000009</v>
      </c>
      <c r="C166">
        <v>8992.7000000000007</v>
      </c>
      <c r="D166">
        <v>8816.1299999999992</v>
      </c>
      <c r="E166">
        <v>8831.9699999999993</v>
      </c>
      <c r="F166" s="12">
        <v>1796891904</v>
      </c>
      <c r="G166" s="12">
        <v>3713197</v>
      </c>
    </row>
    <row r="167" spans="1:7">
      <c r="A167" s="9">
        <f>'(1)'!A167</f>
        <v>42528</v>
      </c>
      <c r="B167">
        <v>8671.07</v>
      </c>
      <c r="C167">
        <v>8671.86</v>
      </c>
      <c r="D167">
        <v>8556.8799999999992</v>
      </c>
      <c r="E167">
        <v>8619.92</v>
      </c>
      <c r="F167" s="12">
        <v>2309312768</v>
      </c>
      <c r="G167" s="12">
        <v>3752933.5</v>
      </c>
    </row>
    <row r="168" spans="1:7">
      <c r="A168" s="9">
        <f>'(1)'!A168</f>
        <v>42529</v>
      </c>
      <c r="B168">
        <v>8581.2199999999993</v>
      </c>
      <c r="C168">
        <v>8645.3799999999992</v>
      </c>
      <c r="D168">
        <v>8555.49</v>
      </c>
      <c r="E168">
        <v>8583.09</v>
      </c>
      <c r="F168" s="12">
        <v>1655683456</v>
      </c>
      <c r="G168" s="12">
        <v>3766289.5</v>
      </c>
    </row>
    <row r="169" spans="1:7">
      <c r="A169" s="9">
        <f>'(1)'!A169</f>
        <v>42530</v>
      </c>
      <c r="B169">
        <v>8446.3799999999992</v>
      </c>
      <c r="C169">
        <v>8649.0499999999993</v>
      </c>
      <c r="D169">
        <v>8446.3799999999992</v>
      </c>
      <c r="E169">
        <v>8609.59</v>
      </c>
      <c r="F169" s="12">
        <v>2012984576</v>
      </c>
      <c r="G169" s="12">
        <v>3801552</v>
      </c>
    </row>
    <row r="170" spans="1:7">
      <c r="A170" s="9">
        <f>'(1)'!A170</f>
        <v>42531</v>
      </c>
      <c r="B170">
        <v>8488.56</v>
      </c>
      <c r="C170">
        <v>8504.39</v>
      </c>
      <c r="D170">
        <v>8367</v>
      </c>
      <c r="E170">
        <v>8409.81</v>
      </c>
      <c r="F170" s="12">
        <v>2083344512</v>
      </c>
      <c r="G170" s="12">
        <v>3800362.75</v>
      </c>
    </row>
    <row r="171" spans="1:7">
      <c r="A171" s="9">
        <f>'(1)'!A171</f>
        <v>42534</v>
      </c>
      <c r="B171">
        <v>8501.66</v>
      </c>
      <c r="C171">
        <v>8522.0300000000007</v>
      </c>
      <c r="D171">
        <v>8444.1200000000008</v>
      </c>
      <c r="E171">
        <v>8485.8700000000008</v>
      </c>
      <c r="F171" s="12">
        <v>2344805888</v>
      </c>
      <c r="G171" s="12">
        <v>3837195.25</v>
      </c>
    </row>
    <row r="172" spans="1:7">
      <c r="A172" s="9">
        <f>'(1)'!A172</f>
        <v>42535</v>
      </c>
      <c r="B172">
        <v>8583.8700000000008</v>
      </c>
      <c r="C172">
        <v>8649.57</v>
      </c>
      <c r="D172">
        <v>8512.94</v>
      </c>
      <c r="E172">
        <v>8639.51</v>
      </c>
      <c r="F172" s="12">
        <v>1857216512</v>
      </c>
      <c r="G172" s="12">
        <v>3851396.5</v>
      </c>
    </row>
    <row r="173" spans="1:7">
      <c r="A173" s="9">
        <f>'(1)'!A173</f>
        <v>42536</v>
      </c>
      <c r="B173">
        <v>8623.32</v>
      </c>
      <c r="C173">
        <v>8718.11</v>
      </c>
      <c r="D173">
        <v>8617.2199999999993</v>
      </c>
      <c r="E173">
        <v>8704.4</v>
      </c>
      <c r="F173" s="12">
        <v>1886542080</v>
      </c>
      <c r="G173" s="12">
        <v>3885786.5</v>
      </c>
    </row>
    <row r="174" spans="1:7">
      <c r="A174" s="9">
        <f>'(1)'!A174</f>
        <v>42537</v>
      </c>
      <c r="B174">
        <v>8633.73</v>
      </c>
      <c r="C174">
        <v>8788.09</v>
      </c>
      <c r="D174">
        <v>8612.59</v>
      </c>
      <c r="E174">
        <v>8763.11</v>
      </c>
      <c r="F174" s="12">
        <v>2017621248</v>
      </c>
      <c r="G174" s="12">
        <v>3942831.5</v>
      </c>
    </row>
    <row r="175" spans="1:7">
      <c r="A175" s="9">
        <f>'(1)'!A175</f>
        <v>42538</v>
      </c>
      <c r="B175">
        <v>8784.27</v>
      </c>
      <c r="C175">
        <v>8791.26</v>
      </c>
      <c r="D175">
        <v>8724.59</v>
      </c>
      <c r="E175">
        <v>8785.07</v>
      </c>
      <c r="F175" s="12">
        <v>1805975552</v>
      </c>
      <c r="G175" s="12">
        <v>3946985.25</v>
      </c>
    </row>
    <row r="176" spans="1:7">
      <c r="A176" s="9">
        <f>'(1)'!A176</f>
        <v>42541</v>
      </c>
      <c r="B176">
        <v>8566.17</v>
      </c>
      <c r="C176">
        <v>8837.44</v>
      </c>
      <c r="D176">
        <v>8274.65</v>
      </c>
      <c r="E176">
        <v>8530.1</v>
      </c>
      <c r="F176" s="12">
        <v>4329519104</v>
      </c>
      <c r="G176" s="12">
        <v>3946985.25</v>
      </c>
    </row>
    <row r="177" spans="1:7">
      <c r="A177" s="9">
        <f>'(1)'!A177</f>
        <v>42542</v>
      </c>
      <c r="B177">
        <v>8400.4699999999993</v>
      </c>
      <c r="C177">
        <v>8616.58</v>
      </c>
      <c r="D177">
        <v>8400.39</v>
      </c>
      <c r="E177">
        <v>8567.2099999999991</v>
      </c>
      <c r="F177" s="12">
        <v>1988254848</v>
      </c>
      <c r="G177" s="12">
        <v>3867433</v>
      </c>
    </row>
    <row r="178" spans="1:7">
      <c r="A178" s="9">
        <f>'(1)'!A178</f>
        <v>42543</v>
      </c>
      <c r="B178">
        <v>8420.27</v>
      </c>
      <c r="C178">
        <v>8559.7099999999991</v>
      </c>
      <c r="D178">
        <v>8420.27</v>
      </c>
      <c r="E178">
        <v>8536.16</v>
      </c>
      <c r="F178" s="12">
        <v>2179779584</v>
      </c>
      <c r="G178" s="12">
        <v>3785721</v>
      </c>
    </row>
    <row r="179" spans="1:7">
      <c r="A179" s="9">
        <f>'(1)'!A179</f>
        <v>42544</v>
      </c>
      <c r="B179">
        <v>8498.58</v>
      </c>
      <c r="C179">
        <v>8585.42</v>
      </c>
      <c r="D179">
        <v>8483.7099999999991</v>
      </c>
      <c r="E179">
        <v>8571.44</v>
      </c>
      <c r="F179" s="12">
        <v>1803614080</v>
      </c>
      <c r="G179" s="12">
        <v>3779867.75</v>
      </c>
    </row>
    <row r="180" spans="1:7">
      <c r="A180" s="9">
        <f>'(1)'!A180</f>
        <v>42545</v>
      </c>
      <c r="B180">
        <v>8683.6200000000008</v>
      </c>
      <c r="C180">
        <v>8737.4500000000007</v>
      </c>
      <c r="D180">
        <v>8638.18</v>
      </c>
      <c r="E180">
        <v>8712.89</v>
      </c>
      <c r="F180" s="12">
        <v>2180793088</v>
      </c>
      <c r="G180" s="12">
        <v>3801247.5</v>
      </c>
    </row>
    <row r="181" spans="1:7">
      <c r="A181" s="9">
        <f>'(1)'!A181</f>
        <v>42548</v>
      </c>
      <c r="B181">
        <v>8799.39</v>
      </c>
      <c r="C181">
        <v>8856.73</v>
      </c>
      <c r="D181">
        <v>8723.41</v>
      </c>
      <c r="E181">
        <v>8802.35</v>
      </c>
      <c r="F181" s="12">
        <v>1976371328</v>
      </c>
      <c r="G181" s="12">
        <v>3726134.75</v>
      </c>
    </row>
    <row r="182" spans="1:7">
      <c r="A182" s="9">
        <f>'(1)'!A182</f>
        <v>42549</v>
      </c>
      <c r="B182">
        <v>8728.61</v>
      </c>
      <c r="C182">
        <v>8736.44</v>
      </c>
      <c r="D182">
        <v>8630.23</v>
      </c>
      <c r="E182">
        <v>8643.31</v>
      </c>
      <c r="F182" s="12">
        <v>1301164416</v>
      </c>
      <c r="G182" s="12">
        <v>3747374</v>
      </c>
    </row>
    <row r="183" spans="1:7">
      <c r="A183" s="9">
        <f>'(1)'!A183</f>
        <v>42550</v>
      </c>
      <c r="B183">
        <v>8523.0300000000007</v>
      </c>
      <c r="C183">
        <v>8556.2800000000007</v>
      </c>
      <c r="D183">
        <v>8438.99</v>
      </c>
      <c r="E183">
        <v>8503.14</v>
      </c>
      <c r="F183" s="12">
        <v>1863088896</v>
      </c>
      <c r="G183" s="12">
        <v>3818032</v>
      </c>
    </row>
    <row r="184" spans="1:7">
      <c r="A184" s="9">
        <f>'(1)'!A184</f>
        <v>42551</v>
      </c>
      <c r="B184">
        <v>8547.5</v>
      </c>
      <c r="C184">
        <v>8614.99</v>
      </c>
      <c r="D184">
        <v>8545.7800000000007</v>
      </c>
      <c r="E184">
        <v>8600.99</v>
      </c>
      <c r="F184" s="12">
        <v>1220541824</v>
      </c>
      <c r="G184" s="12">
        <v>3848180</v>
      </c>
    </row>
    <row r="185" spans="1:7">
      <c r="A185" s="9">
        <f>'(1)'!A185</f>
        <v>42552</v>
      </c>
      <c r="B185">
        <v>8559.31</v>
      </c>
      <c r="C185">
        <v>8566.7800000000007</v>
      </c>
      <c r="D185">
        <v>8482.7099999999991</v>
      </c>
      <c r="E185">
        <v>8534.7900000000009</v>
      </c>
      <c r="F185" s="12">
        <v>1320430720</v>
      </c>
      <c r="G185" s="12">
        <v>3825360</v>
      </c>
    </row>
    <row r="186" spans="1:7">
      <c r="A186" s="9">
        <f>'(1)'!A186</f>
        <v>42556</v>
      </c>
      <c r="B186">
        <v>8701.52</v>
      </c>
      <c r="C186">
        <v>8753.44</v>
      </c>
      <c r="D186">
        <v>8673.15</v>
      </c>
      <c r="E186">
        <v>8703</v>
      </c>
      <c r="F186" s="12">
        <v>1752220416</v>
      </c>
      <c r="G186" s="12">
        <v>3835958.75</v>
      </c>
    </row>
    <row r="187" spans="1:7">
      <c r="A187" s="9">
        <f>'(1)'!A187</f>
        <v>42557</v>
      </c>
      <c r="B187">
        <v>8757.26</v>
      </c>
      <c r="C187">
        <v>8868.3799999999992</v>
      </c>
      <c r="D187">
        <v>8727.83</v>
      </c>
      <c r="E187">
        <v>8855.31</v>
      </c>
      <c r="F187" s="12">
        <v>2141200384</v>
      </c>
      <c r="G187" s="12">
        <v>3734371.25</v>
      </c>
    </row>
    <row r="188" spans="1:7">
      <c r="A188" s="9">
        <f>'(1)'!A188</f>
        <v>42558</v>
      </c>
      <c r="B188">
        <v>8924.44</v>
      </c>
      <c r="C188">
        <v>8972.09</v>
      </c>
      <c r="D188">
        <v>8889.24</v>
      </c>
      <c r="E188">
        <v>8909.06</v>
      </c>
      <c r="F188" s="12">
        <v>2167535104</v>
      </c>
      <c r="G188" s="12">
        <v>3761971.75</v>
      </c>
    </row>
    <row r="189" spans="1:7">
      <c r="A189" s="9">
        <f>'(1)'!A189</f>
        <v>42559</v>
      </c>
      <c r="B189">
        <v>8886.77</v>
      </c>
      <c r="C189">
        <v>9016.6299999999992</v>
      </c>
      <c r="D189">
        <v>8874.23</v>
      </c>
      <c r="E189">
        <v>9010.1</v>
      </c>
      <c r="F189" s="12">
        <v>1986644224</v>
      </c>
      <c r="G189" s="12">
        <v>3753456</v>
      </c>
    </row>
    <row r="190" spans="1:7">
      <c r="A190" s="9">
        <f>'(1)'!A190</f>
        <v>42562</v>
      </c>
      <c r="B190">
        <v>9014.51</v>
      </c>
      <c r="C190">
        <v>9103</v>
      </c>
      <c r="D190">
        <v>8985.61</v>
      </c>
      <c r="E190">
        <v>9049.66</v>
      </c>
      <c r="F190" s="12">
        <v>2034245632</v>
      </c>
      <c r="G190" s="12">
        <v>3768254.5</v>
      </c>
    </row>
    <row r="191" spans="1:7">
      <c r="A191" s="9">
        <f>'(1)'!A191</f>
        <v>42563</v>
      </c>
      <c r="B191">
        <v>9047.5499999999993</v>
      </c>
      <c r="C191">
        <v>9101.56</v>
      </c>
      <c r="D191">
        <v>9002.39</v>
      </c>
      <c r="E191">
        <v>9090.9500000000007</v>
      </c>
      <c r="F191" s="12">
        <v>1378854528</v>
      </c>
      <c r="G191" s="12">
        <v>3831083</v>
      </c>
    </row>
    <row r="192" spans="1:7">
      <c r="A192" s="9">
        <f>'(1)'!A192</f>
        <v>42564</v>
      </c>
      <c r="B192">
        <v>9054.67</v>
      </c>
      <c r="C192">
        <v>9075.4699999999993</v>
      </c>
      <c r="D192">
        <v>8973.19</v>
      </c>
      <c r="E192">
        <v>8988.7900000000009</v>
      </c>
      <c r="F192" s="12">
        <v>1290990848</v>
      </c>
      <c r="G192" s="12">
        <v>3831083</v>
      </c>
    </row>
    <row r="193" spans="1:7">
      <c r="A193" s="9">
        <f>'(1)'!A193</f>
        <v>42565</v>
      </c>
      <c r="B193">
        <v>8967.27</v>
      </c>
      <c r="C193">
        <v>9056.67</v>
      </c>
      <c r="D193">
        <v>8955.94</v>
      </c>
      <c r="E193">
        <v>9023.11</v>
      </c>
      <c r="F193" s="12">
        <v>1373094144</v>
      </c>
      <c r="G193" s="12">
        <v>3865304.25</v>
      </c>
    </row>
    <row r="194" spans="1:7">
      <c r="A194" s="9">
        <f>'(1)'!A194</f>
        <v>42566</v>
      </c>
      <c r="B194">
        <v>9064.18</v>
      </c>
      <c r="C194">
        <v>9098.9500000000007</v>
      </c>
      <c r="D194">
        <v>9030.3700000000008</v>
      </c>
      <c r="E194">
        <v>9057.08</v>
      </c>
      <c r="F194" s="12">
        <v>1662304512</v>
      </c>
      <c r="G194" s="12">
        <v>3805599.25</v>
      </c>
    </row>
    <row r="195" spans="1:7">
      <c r="A195" s="9">
        <f>'(1)'!A195</f>
        <v>42569</v>
      </c>
      <c r="B195">
        <v>9008.7099999999991</v>
      </c>
      <c r="C195">
        <v>9047.42</v>
      </c>
      <c r="D195">
        <v>8985.48</v>
      </c>
      <c r="E195">
        <v>9031.93</v>
      </c>
      <c r="F195" s="12">
        <v>1358087424</v>
      </c>
      <c r="G195" s="12">
        <v>3745771.25</v>
      </c>
    </row>
    <row r="196" spans="1:7">
      <c r="A196" s="9">
        <f>'(1)'!A196</f>
        <v>42570</v>
      </c>
      <c r="B196">
        <v>9079.0400000000009</v>
      </c>
      <c r="C196">
        <v>9079.0400000000009</v>
      </c>
      <c r="D196">
        <v>8955.19</v>
      </c>
      <c r="E196">
        <v>9034.76</v>
      </c>
      <c r="F196" s="12">
        <v>1323223680</v>
      </c>
      <c r="G196" s="12">
        <v>3792236.5</v>
      </c>
    </row>
    <row r="197" spans="1:7">
      <c r="A197" s="9">
        <f>'(1)'!A197</f>
        <v>42571</v>
      </c>
      <c r="B197">
        <v>8976.16</v>
      </c>
      <c r="C197">
        <v>9160.2900000000009</v>
      </c>
      <c r="D197">
        <v>8976.16</v>
      </c>
      <c r="E197">
        <v>9062.25</v>
      </c>
      <c r="F197" s="12">
        <v>1974470272</v>
      </c>
      <c r="G197" s="12">
        <v>3762941</v>
      </c>
    </row>
    <row r="198" spans="1:7">
      <c r="A198" s="9">
        <f>'(1)'!A198</f>
        <v>42572</v>
      </c>
      <c r="B198">
        <v>9107.89</v>
      </c>
      <c r="C198">
        <v>9149.08</v>
      </c>
      <c r="D198">
        <v>8986.27</v>
      </c>
      <c r="E198">
        <v>9115.2900000000009</v>
      </c>
      <c r="F198" s="12">
        <v>2149295872</v>
      </c>
      <c r="G198" s="12">
        <v>3842403.75</v>
      </c>
    </row>
    <row r="199" spans="1:7">
      <c r="A199" s="9">
        <f>'(1)'!A199</f>
        <v>42573</v>
      </c>
      <c r="B199">
        <v>9078.8700000000008</v>
      </c>
      <c r="C199">
        <v>9099.49</v>
      </c>
      <c r="D199">
        <v>9022.8799999999992</v>
      </c>
      <c r="E199">
        <v>9082.85</v>
      </c>
      <c r="F199" s="12">
        <v>1666792960</v>
      </c>
      <c r="G199" s="12">
        <v>3910097.5</v>
      </c>
    </row>
    <row r="200" spans="1:7">
      <c r="A200" s="9">
        <f>'(1)'!A200</f>
        <v>42576</v>
      </c>
      <c r="B200">
        <v>9032.26</v>
      </c>
      <c r="C200">
        <v>9085.17</v>
      </c>
      <c r="D200">
        <v>8934.02</v>
      </c>
      <c r="E200">
        <v>8958.9699999999993</v>
      </c>
      <c r="F200" s="12">
        <v>1873779968</v>
      </c>
      <c r="G200" s="12">
        <v>3940822.25</v>
      </c>
    </row>
    <row r="201" spans="1:7">
      <c r="A201" s="9">
        <f>'(1)'!A201</f>
        <v>42577</v>
      </c>
      <c r="B201">
        <v>9036.92</v>
      </c>
      <c r="C201">
        <v>9176.3700000000008</v>
      </c>
      <c r="D201">
        <v>9036.92</v>
      </c>
      <c r="E201">
        <v>9129.2000000000007</v>
      </c>
      <c r="F201" s="12">
        <v>1958068736</v>
      </c>
      <c r="G201" s="12">
        <v>3993758</v>
      </c>
    </row>
    <row r="202" spans="1:7">
      <c r="A202" s="9">
        <f>'(1)'!A202</f>
        <v>42578</v>
      </c>
      <c r="B202">
        <v>8980.7999999999993</v>
      </c>
      <c r="C202">
        <v>9032.49</v>
      </c>
      <c r="D202">
        <v>8971.4699999999993</v>
      </c>
      <c r="E202">
        <v>8978.33</v>
      </c>
      <c r="F202" s="12">
        <v>1715306752</v>
      </c>
      <c r="G202" s="12">
        <v>3996488</v>
      </c>
    </row>
    <row r="203" spans="1:7">
      <c r="A203" s="9">
        <f>'(1)'!A203</f>
        <v>42579</v>
      </c>
      <c r="B203">
        <v>9046.34</v>
      </c>
      <c r="C203">
        <v>9054.7900000000009</v>
      </c>
      <c r="D203">
        <v>8987.77</v>
      </c>
      <c r="E203">
        <v>9004.6200000000008</v>
      </c>
      <c r="F203" s="12">
        <v>1099029376</v>
      </c>
      <c r="G203" s="12">
        <v>4019251.5</v>
      </c>
    </row>
    <row r="204" spans="1:7">
      <c r="A204" s="9">
        <f>'(1)'!A204</f>
        <v>42580</v>
      </c>
      <c r="B204">
        <v>9061.6</v>
      </c>
      <c r="C204">
        <v>9163.26</v>
      </c>
      <c r="D204">
        <v>9061.6</v>
      </c>
      <c r="E204">
        <v>9131.52</v>
      </c>
      <c r="F204" s="12">
        <v>1355438464</v>
      </c>
      <c r="G204" s="12">
        <v>3976008</v>
      </c>
    </row>
    <row r="205" spans="1:7">
      <c r="A205" s="9">
        <f>'(1)'!A205</f>
        <v>42583</v>
      </c>
      <c r="B205">
        <v>9202.9699999999993</v>
      </c>
      <c r="C205">
        <v>9282.85</v>
      </c>
      <c r="D205">
        <v>9173.18</v>
      </c>
      <c r="E205">
        <v>9276.56</v>
      </c>
      <c r="F205" s="12">
        <v>1518116864</v>
      </c>
      <c r="G205" s="12">
        <v>3993157.5</v>
      </c>
    </row>
    <row r="206" spans="1:7">
      <c r="A206" s="9">
        <f>'(1)'!A206</f>
        <v>42584</v>
      </c>
      <c r="B206">
        <v>9272.85</v>
      </c>
      <c r="C206">
        <v>9308.3799999999992</v>
      </c>
      <c r="D206">
        <v>9248.67</v>
      </c>
      <c r="E206">
        <v>9301.17</v>
      </c>
      <c r="F206" s="12">
        <v>1472072448</v>
      </c>
      <c r="G206" s="12">
        <v>4000472.75</v>
      </c>
    </row>
    <row r="207" spans="1:7">
      <c r="A207" s="9">
        <f>'(1)'!A207</f>
        <v>42585</v>
      </c>
      <c r="B207">
        <v>9326.02</v>
      </c>
      <c r="C207">
        <v>9366.32</v>
      </c>
      <c r="D207">
        <v>9278.7099999999991</v>
      </c>
      <c r="E207">
        <v>9315.5</v>
      </c>
      <c r="F207" s="12">
        <v>1664076416</v>
      </c>
      <c r="G207" s="12">
        <v>3999706.25</v>
      </c>
    </row>
    <row r="208" spans="1:7">
      <c r="A208" s="9">
        <f>'(1)'!A208</f>
        <v>42586</v>
      </c>
      <c r="B208">
        <v>9311.17</v>
      </c>
      <c r="C208">
        <v>9479.66</v>
      </c>
      <c r="D208">
        <v>9286.93</v>
      </c>
      <c r="E208">
        <v>9423.34</v>
      </c>
      <c r="F208" s="12">
        <v>2848526592</v>
      </c>
      <c r="G208" s="12">
        <v>3983507.25</v>
      </c>
    </row>
    <row r="209" spans="1:7">
      <c r="A209" s="9">
        <f>'(1)'!A209</f>
        <v>42587</v>
      </c>
      <c r="B209">
        <v>9520.86</v>
      </c>
      <c r="C209">
        <v>9577.2999999999993</v>
      </c>
      <c r="D209">
        <v>9495.27</v>
      </c>
      <c r="E209">
        <v>9554.85</v>
      </c>
      <c r="F209" s="12">
        <v>2751604224</v>
      </c>
      <c r="G209" s="12">
        <v>3994986.75</v>
      </c>
    </row>
    <row r="210" spans="1:7">
      <c r="A210" s="9">
        <f>'(1)'!A210</f>
        <v>42590</v>
      </c>
      <c r="B210">
        <v>9555.19</v>
      </c>
      <c r="C210">
        <v>9748.99</v>
      </c>
      <c r="D210">
        <v>9555.19</v>
      </c>
      <c r="E210">
        <v>9708.89</v>
      </c>
      <c r="F210" s="12">
        <v>3106510080</v>
      </c>
      <c r="G210" s="12">
        <v>4004913.5</v>
      </c>
    </row>
    <row r="211" spans="1:7">
      <c r="A211" s="9">
        <f>'(1)'!A211</f>
        <v>42591</v>
      </c>
      <c r="B211">
        <v>9751.7199999999993</v>
      </c>
      <c r="C211">
        <v>9811.98</v>
      </c>
      <c r="D211">
        <v>9677.0400000000009</v>
      </c>
      <c r="E211">
        <v>9707.99</v>
      </c>
      <c r="F211" s="12">
        <v>2444173312</v>
      </c>
      <c r="G211" s="12">
        <v>3986618.5</v>
      </c>
    </row>
    <row r="212" spans="1:7">
      <c r="A212" s="9">
        <f>'(1)'!A212</f>
        <v>42592</v>
      </c>
      <c r="B212">
        <v>9734.01</v>
      </c>
      <c r="C212">
        <v>9734.01</v>
      </c>
      <c r="D212">
        <v>9635.52</v>
      </c>
      <c r="E212">
        <v>9641.76</v>
      </c>
      <c r="F212" s="12">
        <v>2486412800</v>
      </c>
      <c r="G212" s="12">
        <v>3933385.75</v>
      </c>
    </row>
    <row r="213" spans="1:7">
      <c r="A213" s="9">
        <f>'(1)'!A213</f>
        <v>42593</v>
      </c>
      <c r="B213">
        <v>9700.7900000000009</v>
      </c>
      <c r="C213">
        <v>9756.98</v>
      </c>
      <c r="D213">
        <v>9634.81</v>
      </c>
      <c r="E213">
        <v>9654.69</v>
      </c>
      <c r="F213" s="12">
        <v>2470142208</v>
      </c>
      <c r="G213" s="12">
        <v>4018300.5</v>
      </c>
    </row>
    <row r="214" spans="1:7">
      <c r="A214" s="9">
        <f>'(1)'!A214</f>
        <v>42594</v>
      </c>
      <c r="B214">
        <v>9704.57</v>
      </c>
      <c r="C214">
        <v>9715.17</v>
      </c>
      <c r="D214">
        <v>9558.43</v>
      </c>
      <c r="E214">
        <v>9606.17</v>
      </c>
      <c r="F214" s="12">
        <v>2156395520</v>
      </c>
      <c r="G214" s="12">
        <v>4018300.5</v>
      </c>
    </row>
    <row r="215" spans="1:7">
      <c r="A215" s="9">
        <f>'(1)'!A215</f>
        <v>42597</v>
      </c>
      <c r="B215">
        <v>9609.4699999999993</v>
      </c>
      <c r="C215">
        <v>9639.52</v>
      </c>
      <c r="D215">
        <v>9500.41</v>
      </c>
      <c r="E215">
        <v>9602.65</v>
      </c>
      <c r="F215" s="12">
        <v>2055500544</v>
      </c>
      <c r="G215" s="12">
        <v>3953688.5</v>
      </c>
    </row>
    <row r="216" spans="1:7">
      <c r="A216" s="9">
        <f>'(1)'!A216</f>
        <v>42598</v>
      </c>
      <c r="B216">
        <v>9567.67</v>
      </c>
      <c r="C216">
        <v>9600.9500000000007</v>
      </c>
      <c r="D216">
        <v>9533.76</v>
      </c>
      <c r="E216">
        <v>9586.99</v>
      </c>
      <c r="F216" s="12">
        <v>1913138176</v>
      </c>
      <c r="G216" s="12">
        <v>3960340.75</v>
      </c>
    </row>
    <row r="217" spans="1:7">
      <c r="A217" s="9">
        <f>'(1)'!A217</f>
        <v>42599</v>
      </c>
      <c r="B217">
        <v>9589.1200000000008</v>
      </c>
      <c r="C217">
        <v>9608.24</v>
      </c>
      <c r="D217">
        <v>9430.6</v>
      </c>
      <c r="E217">
        <v>9507.09</v>
      </c>
      <c r="F217" s="12">
        <v>2057863040</v>
      </c>
      <c r="G217" s="12">
        <v>4024927</v>
      </c>
    </row>
    <row r="218" spans="1:7">
      <c r="A218" s="9">
        <f>'(1)'!A218</f>
        <v>42600</v>
      </c>
      <c r="B218">
        <v>9509.44</v>
      </c>
      <c r="C218">
        <v>9553.5</v>
      </c>
      <c r="D218">
        <v>9467.7800000000007</v>
      </c>
      <c r="E218">
        <v>9504.7800000000007</v>
      </c>
      <c r="F218" s="12">
        <v>1781563776</v>
      </c>
      <c r="G218" s="12">
        <v>4085100.25</v>
      </c>
    </row>
    <row r="219" spans="1:7">
      <c r="A219" s="9">
        <f>'(1)'!A219</f>
        <v>42601</v>
      </c>
      <c r="B219">
        <v>9513.52</v>
      </c>
      <c r="C219">
        <v>9588.8700000000008</v>
      </c>
      <c r="D219">
        <v>9508.1</v>
      </c>
      <c r="E219">
        <v>9550.0400000000009</v>
      </c>
      <c r="F219" s="12">
        <v>1667076096</v>
      </c>
      <c r="G219" s="12">
        <v>4098731</v>
      </c>
    </row>
    <row r="220" spans="1:7">
      <c r="A220" s="9">
        <f>'(1)'!A220</f>
        <v>42604</v>
      </c>
      <c r="B220">
        <v>9530.19</v>
      </c>
      <c r="C220">
        <v>9545.1299999999992</v>
      </c>
      <c r="D220">
        <v>9449.64</v>
      </c>
      <c r="E220">
        <v>9497.82</v>
      </c>
      <c r="F220" s="12">
        <v>1397348736</v>
      </c>
      <c r="G220" s="12">
        <v>4118626</v>
      </c>
    </row>
    <row r="221" spans="1:7">
      <c r="A221" s="9">
        <f>'(1)'!A221</f>
        <v>42605</v>
      </c>
      <c r="B221">
        <v>9541.66</v>
      </c>
      <c r="C221">
        <v>9612.07</v>
      </c>
      <c r="D221">
        <v>9534.31</v>
      </c>
      <c r="E221">
        <v>9597.25</v>
      </c>
      <c r="F221" s="12">
        <v>1887809792</v>
      </c>
      <c r="G221" s="12">
        <v>4179410.25</v>
      </c>
    </row>
    <row r="222" spans="1:7">
      <c r="A222" s="9">
        <f>'(1)'!A222</f>
        <v>42606</v>
      </c>
      <c r="B222">
        <v>9593.8799999999992</v>
      </c>
      <c r="C222">
        <v>9596.84</v>
      </c>
      <c r="D222">
        <v>9538.4500000000007</v>
      </c>
      <c r="E222">
        <v>9541.7999999999993</v>
      </c>
      <c r="F222" s="12">
        <v>2220799744</v>
      </c>
      <c r="G222" s="12">
        <v>4230060</v>
      </c>
    </row>
    <row r="223" spans="1:7">
      <c r="A223" s="9">
        <f>'(1)'!A223</f>
        <v>42607</v>
      </c>
      <c r="B223">
        <v>9515.11</v>
      </c>
      <c r="C223">
        <v>9627.86</v>
      </c>
      <c r="D223">
        <v>9473.51</v>
      </c>
      <c r="E223">
        <v>9606.08</v>
      </c>
      <c r="F223" s="12">
        <v>2455075072</v>
      </c>
      <c r="G223" s="12">
        <v>4289952.5</v>
      </c>
    </row>
    <row r="224" spans="1:7">
      <c r="A224" s="9">
        <f>'(1)'!A224</f>
        <v>42608</v>
      </c>
      <c r="B224">
        <v>9587.9599999999991</v>
      </c>
      <c r="C224">
        <v>9712.93</v>
      </c>
      <c r="D224">
        <v>9585.83</v>
      </c>
      <c r="E224">
        <v>9686.8799999999992</v>
      </c>
      <c r="F224" s="12">
        <v>2989130496</v>
      </c>
      <c r="G224" s="12">
        <v>4287755</v>
      </c>
    </row>
    <row r="225" spans="1:7">
      <c r="A225" s="9">
        <f>'(1)'!A225</f>
        <v>42611</v>
      </c>
      <c r="B225">
        <v>9807.69</v>
      </c>
      <c r="C225">
        <v>9860.94</v>
      </c>
      <c r="D225">
        <v>9801.36</v>
      </c>
      <c r="E225">
        <v>9830.57</v>
      </c>
      <c r="F225" s="12">
        <v>2400840448</v>
      </c>
      <c r="G225" s="12">
        <v>4263192</v>
      </c>
    </row>
    <row r="226" spans="1:7">
      <c r="A226" s="9">
        <f>'(1)'!A226</f>
        <v>42612</v>
      </c>
      <c r="B226">
        <v>9869.57</v>
      </c>
      <c r="C226">
        <v>9946.74</v>
      </c>
      <c r="D226">
        <v>9814.1299999999992</v>
      </c>
      <c r="E226">
        <v>9938.39</v>
      </c>
      <c r="F226" s="12">
        <v>2359810816</v>
      </c>
      <c r="G226" s="12">
        <v>4275363.5</v>
      </c>
    </row>
    <row r="227" spans="1:7">
      <c r="A227" s="9">
        <f>'(1)'!A227</f>
        <v>42613</v>
      </c>
      <c r="B227">
        <v>9933.1</v>
      </c>
      <c r="C227">
        <v>10027.700000000001</v>
      </c>
      <c r="D227">
        <v>9929.7099999999991</v>
      </c>
      <c r="E227">
        <v>9970.19</v>
      </c>
      <c r="F227" s="12">
        <v>2497486592</v>
      </c>
      <c r="G227" s="12">
        <v>4262867.5</v>
      </c>
    </row>
    <row r="228" spans="1:7">
      <c r="A228" s="9">
        <f>'(1)'!A228</f>
        <v>42614</v>
      </c>
      <c r="B228">
        <v>9978.4</v>
      </c>
      <c r="C228">
        <v>10037.16</v>
      </c>
      <c r="D228">
        <v>9950.64</v>
      </c>
      <c r="E228">
        <v>10008.209999999999</v>
      </c>
      <c r="F228" s="12">
        <v>1956168448</v>
      </c>
      <c r="G228" s="12">
        <v>4271862.5</v>
      </c>
    </row>
    <row r="229" spans="1:7">
      <c r="A229" s="9">
        <f>'(1)'!A229</f>
        <v>42615</v>
      </c>
      <c r="B229">
        <v>10013.5</v>
      </c>
      <c r="C229">
        <v>10209.719999999999</v>
      </c>
      <c r="D229">
        <v>10013.5</v>
      </c>
      <c r="E229">
        <v>10057.969999999999</v>
      </c>
      <c r="F229" s="12">
        <v>3470210560</v>
      </c>
      <c r="G229" s="12">
        <v>4268931</v>
      </c>
    </row>
    <row r="230" spans="1:7">
      <c r="A230" s="9">
        <f>'(1)'!A230</f>
        <v>42619</v>
      </c>
      <c r="B230">
        <v>9827.17</v>
      </c>
      <c r="C230">
        <v>9827.17</v>
      </c>
      <c r="D230">
        <v>9649.51</v>
      </c>
      <c r="E230">
        <v>9654.08</v>
      </c>
      <c r="F230" s="12">
        <v>3052096256</v>
      </c>
      <c r="G230" s="12">
        <v>4230533.5</v>
      </c>
    </row>
    <row r="231" spans="1:7">
      <c r="A231" s="9">
        <f>'(1)'!A231</f>
        <v>42620</v>
      </c>
      <c r="B231">
        <v>9780.61</v>
      </c>
      <c r="C231">
        <v>9813.7800000000007</v>
      </c>
      <c r="D231">
        <v>9564.7000000000007</v>
      </c>
      <c r="E231">
        <v>9571.06</v>
      </c>
      <c r="F231" s="12">
        <v>1819345920</v>
      </c>
      <c r="G231" s="12">
        <v>4246102</v>
      </c>
    </row>
    <row r="232" spans="1:7">
      <c r="A232" s="9">
        <f>'(1)'!A232</f>
        <v>42621</v>
      </c>
      <c r="B232">
        <v>9570.81</v>
      </c>
      <c r="C232">
        <v>9650.68</v>
      </c>
      <c r="D232">
        <v>9522.23</v>
      </c>
      <c r="E232">
        <v>9542.52</v>
      </c>
      <c r="F232" s="12">
        <v>1592009984</v>
      </c>
      <c r="G232" s="12">
        <v>4250539</v>
      </c>
    </row>
    <row r="233" spans="1:7">
      <c r="A233" s="9">
        <f>'(1)'!A233</f>
        <v>42622</v>
      </c>
      <c r="B233">
        <v>9555.94</v>
      </c>
      <c r="C233">
        <v>9669.76</v>
      </c>
      <c r="D233">
        <v>9511.16</v>
      </c>
      <c r="E233">
        <v>9595.73</v>
      </c>
      <c r="F233" s="12">
        <v>1769052416</v>
      </c>
      <c r="G233" s="12">
        <v>4229757</v>
      </c>
    </row>
    <row r="234" spans="1:7">
      <c r="A234" s="9">
        <f>'(1)'!A234</f>
        <v>42625</v>
      </c>
      <c r="B234">
        <v>9698.86</v>
      </c>
      <c r="C234">
        <v>9838.75</v>
      </c>
      <c r="D234">
        <v>9682.0300000000007</v>
      </c>
      <c r="E234">
        <v>9747.75</v>
      </c>
      <c r="F234" s="12">
        <v>2312125696</v>
      </c>
      <c r="G234" s="12">
        <v>4278123</v>
      </c>
    </row>
    <row r="235" spans="1:7">
      <c r="A235" s="9">
        <f>'(1)'!A235</f>
        <v>42626</v>
      </c>
      <c r="B235">
        <v>9737.5400000000009</v>
      </c>
      <c r="C235">
        <v>9775.06</v>
      </c>
      <c r="D235">
        <v>9697.9599999999991</v>
      </c>
      <c r="E235">
        <v>9751.44</v>
      </c>
      <c r="F235" s="12">
        <v>1635657728</v>
      </c>
      <c r="G235" s="12">
        <v>4261462</v>
      </c>
    </row>
    <row r="236" spans="1:7">
      <c r="A236" s="9">
        <f>'(1)'!A236</f>
        <v>42627</v>
      </c>
      <c r="B236">
        <v>9753.65</v>
      </c>
      <c r="C236">
        <v>9893.7000000000007</v>
      </c>
      <c r="D236">
        <v>9706.2800000000007</v>
      </c>
      <c r="E236">
        <v>9849.06</v>
      </c>
      <c r="F236" s="12">
        <v>1971761536</v>
      </c>
      <c r="G236" s="12">
        <v>4302848.5</v>
      </c>
    </row>
    <row r="237" spans="1:7">
      <c r="A237" s="9">
        <f>'(1)'!A237</f>
        <v>42628</v>
      </c>
      <c r="B237">
        <v>9991.77</v>
      </c>
      <c r="C237">
        <v>10089.48</v>
      </c>
      <c r="D237">
        <v>9831.6299999999992</v>
      </c>
      <c r="E237">
        <v>9893.7999999999993</v>
      </c>
      <c r="F237" s="12">
        <v>2926039552</v>
      </c>
      <c r="G237" s="12">
        <v>4333857.5</v>
      </c>
    </row>
    <row r="238" spans="1:7">
      <c r="A238" s="9">
        <f>'(1)'!A238</f>
        <v>42629</v>
      </c>
      <c r="B238">
        <v>9956.93</v>
      </c>
      <c r="C238">
        <v>9956.93</v>
      </c>
      <c r="D238">
        <v>9769.57</v>
      </c>
      <c r="E238">
        <v>9796.01</v>
      </c>
      <c r="F238" s="12">
        <v>2054655744</v>
      </c>
      <c r="G238" s="12">
        <v>4401869.5</v>
      </c>
    </row>
    <row r="239" spans="1:7">
      <c r="A239" s="9">
        <f>'(1)'!A239</f>
        <v>42632</v>
      </c>
      <c r="B239">
        <v>9742.74</v>
      </c>
      <c r="C239">
        <v>9745.7000000000007</v>
      </c>
      <c r="D239">
        <v>9607.7199999999993</v>
      </c>
      <c r="E239">
        <v>9629.35</v>
      </c>
      <c r="F239" s="12">
        <v>1879453568</v>
      </c>
      <c r="G239" s="12">
        <v>4452133.5</v>
      </c>
    </row>
    <row r="240" spans="1:7">
      <c r="A240" s="9">
        <f>'(1)'!A240</f>
        <v>42633</v>
      </c>
      <c r="B240">
        <v>9617.2199999999993</v>
      </c>
      <c r="C240">
        <v>9791.09</v>
      </c>
      <c r="D240">
        <v>9602.02</v>
      </c>
      <c r="E240">
        <v>9746.56</v>
      </c>
      <c r="F240" s="12">
        <v>2154762752</v>
      </c>
      <c r="G240" s="12">
        <v>4450389.5</v>
      </c>
    </row>
    <row r="241" spans="1:7">
      <c r="A241" s="9">
        <f>'(1)'!A241</f>
        <v>42634</v>
      </c>
      <c r="B241">
        <v>9699.7800000000007</v>
      </c>
      <c r="C241">
        <v>9734.9599999999991</v>
      </c>
      <c r="D241">
        <v>9615.86</v>
      </c>
      <c r="E241">
        <v>9719.84</v>
      </c>
      <c r="F241" s="12">
        <v>1865083776</v>
      </c>
      <c r="G241" s="12">
        <v>4465718.5</v>
      </c>
    </row>
    <row r="242" spans="1:7">
      <c r="A242" s="9">
        <f>'(1)'!A242</f>
        <v>42635</v>
      </c>
      <c r="B242">
        <v>9829.01</v>
      </c>
      <c r="C242">
        <v>9836.1299999999992</v>
      </c>
      <c r="D242">
        <v>9732.7900000000009</v>
      </c>
      <c r="E242">
        <v>9794.33</v>
      </c>
      <c r="F242" s="12">
        <v>1637065216</v>
      </c>
      <c r="G242" s="12">
        <v>4494222</v>
      </c>
    </row>
    <row r="243" spans="1:7">
      <c r="A243" s="9">
        <f>'(1)'!A243</f>
        <v>42636</v>
      </c>
      <c r="B243">
        <v>9658.4</v>
      </c>
      <c r="C243">
        <v>9697.11</v>
      </c>
      <c r="D243">
        <v>9565.9500000000007</v>
      </c>
      <c r="E243">
        <v>9581.93</v>
      </c>
      <c r="F243" s="12">
        <v>1850361088</v>
      </c>
      <c r="G243" s="12">
        <v>4296322.5</v>
      </c>
    </row>
    <row r="244" spans="1:7">
      <c r="A244" s="9">
        <f>'(1)'!A244</f>
        <v>42639</v>
      </c>
      <c r="B244">
        <v>9718.14</v>
      </c>
      <c r="C244">
        <v>9770.84</v>
      </c>
      <c r="D244">
        <v>9650.91</v>
      </c>
      <c r="E244">
        <v>9683.3700000000008</v>
      </c>
      <c r="F244" s="12">
        <v>945983168</v>
      </c>
      <c r="G244" s="12">
        <v>4268851</v>
      </c>
    </row>
    <row r="245" spans="1:7">
      <c r="A245" s="9">
        <f>'(1)'!A245</f>
        <v>42640</v>
      </c>
      <c r="B245">
        <v>9730.26</v>
      </c>
      <c r="C245">
        <v>9756.77</v>
      </c>
      <c r="D245">
        <v>9665.7999999999993</v>
      </c>
      <c r="E245">
        <v>9756.77</v>
      </c>
      <c r="F245" s="12">
        <v>1075579008</v>
      </c>
      <c r="G245" s="12">
        <v>4263760.5</v>
      </c>
    </row>
    <row r="246" spans="1:7">
      <c r="A246" s="9">
        <f>'(1)'!A246</f>
        <v>42641</v>
      </c>
      <c r="B246">
        <v>9715.02</v>
      </c>
      <c r="C246">
        <v>9860.5400000000009</v>
      </c>
      <c r="D246">
        <v>9681.6</v>
      </c>
      <c r="E246">
        <v>9811.18</v>
      </c>
      <c r="F246" s="12">
        <v>1267232640</v>
      </c>
      <c r="G246" s="12">
        <v>4286121</v>
      </c>
    </row>
    <row r="247" spans="1:7">
      <c r="A247" s="9">
        <f>'(1)'!A247</f>
        <v>42642</v>
      </c>
      <c r="B247">
        <v>9839.9</v>
      </c>
      <c r="C247">
        <v>9983.68</v>
      </c>
      <c r="D247">
        <v>9838.65</v>
      </c>
      <c r="E247">
        <v>9947.1</v>
      </c>
      <c r="F247" s="12">
        <v>1900118656</v>
      </c>
      <c r="G247" s="12">
        <v>4286121</v>
      </c>
    </row>
    <row r="248" spans="1:7">
      <c r="A248" s="9">
        <f>'(1)'!A248</f>
        <v>42643</v>
      </c>
      <c r="B248">
        <v>9961.24</v>
      </c>
      <c r="C248">
        <v>9961.24</v>
      </c>
      <c r="D248">
        <v>9889.6</v>
      </c>
      <c r="E248">
        <v>9923.82</v>
      </c>
      <c r="F248" s="12">
        <v>1212696704</v>
      </c>
      <c r="G248" s="12">
        <v>4353176</v>
      </c>
    </row>
    <row r="249" spans="1:7">
      <c r="A249" s="9">
        <f>'(1)'!A249</f>
        <v>42646</v>
      </c>
      <c r="B249">
        <v>10020.64</v>
      </c>
      <c r="C249">
        <v>10051.01</v>
      </c>
      <c r="D249">
        <v>9743.2000000000007</v>
      </c>
      <c r="E249">
        <v>9804.4699999999993</v>
      </c>
      <c r="F249" s="12">
        <v>2146345600</v>
      </c>
      <c r="G249" s="12">
        <v>4365781</v>
      </c>
    </row>
    <row r="250" spans="1:7">
      <c r="A250" s="9">
        <f>'(1)'!A250</f>
        <v>42647</v>
      </c>
      <c r="B250">
        <v>9751.24</v>
      </c>
      <c r="C250">
        <v>9751.24</v>
      </c>
      <c r="D250">
        <v>9609.42</v>
      </c>
      <c r="E250">
        <v>9673.2000000000007</v>
      </c>
      <c r="F250" s="12">
        <v>2122436992</v>
      </c>
      <c r="G250" s="12">
        <v>4407632.5</v>
      </c>
    </row>
    <row r="251" spans="1:7">
      <c r="A251" s="9">
        <f>'(1)'!A251</f>
        <v>42648</v>
      </c>
      <c r="B251">
        <v>9616.4599999999991</v>
      </c>
      <c r="C251">
        <v>9652.35</v>
      </c>
      <c r="D251">
        <v>9479.44</v>
      </c>
      <c r="E251">
        <v>9496.85</v>
      </c>
      <c r="F251" s="12">
        <v>2249635840</v>
      </c>
      <c r="G251" s="12">
        <v>4419946.5</v>
      </c>
    </row>
    <row r="252" spans="1:7">
      <c r="A252" s="9">
        <f>'(1)'!A252</f>
        <v>42649</v>
      </c>
      <c r="B252">
        <v>9540.5400000000009</v>
      </c>
      <c r="C252">
        <v>9638.2000000000007</v>
      </c>
      <c r="D252">
        <v>9512.67</v>
      </c>
      <c r="E252">
        <v>9601.4</v>
      </c>
      <c r="F252" s="12">
        <v>1730461568</v>
      </c>
      <c r="G252" s="12">
        <v>4377057.5</v>
      </c>
    </row>
    <row r="253" spans="1:7">
      <c r="A253" s="9">
        <f>'(1)'!A253</f>
        <v>42650</v>
      </c>
      <c r="B253">
        <v>9567.42</v>
      </c>
      <c r="C253">
        <v>9589.7900000000009</v>
      </c>
      <c r="D253">
        <v>9503.0499999999993</v>
      </c>
      <c r="E253">
        <v>9541.08</v>
      </c>
      <c r="F253" s="12">
        <v>1220641024</v>
      </c>
      <c r="G253" s="12">
        <v>4293988</v>
      </c>
    </row>
    <row r="254" spans="1:7">
      <c r="A254" s="9">
        <f>'(1)'!A254</f>
        <v>42653</v>
      </c>
      <c r="B254">
        <v>9580.11</v>
      </c>
      <c r="C254">
        <v>9737.2099999999991</v>
      </c>
      <c r="D254">
        <v>9580.11</v>
      </c>
      <c r="E254">
        <v>9720.2000000000007</v>
      </c>
      <c r="F254" s="12">
        <v>1755282944</v>
      </c>
      <c r="G254" s="12">
        <v>4348459.5</v>
      </c>
    </row>
    <row r="255" spans="1:7">
      <c r="A255" s="9">
        <f>'(1)'!A255</f>
        <v>42654</v>
      </c>
      <c r="B255">
        <v>9696.2099999999991</v>
      </c>
      <c r="C255">
        <v>9729.5499999999993</v>
      </c>
      <c r="D255">
        <v>9624.32</v>
      </c>
      <c r="E255">
        <v>9641.2199999999993</v>
      </c>
      <c r="F255" s="12">
        <v>1203150720</v>
      </c>
      <c r="G255" s="12">
        <v>4335686</v>
      </c>
    </row>
    <row r="256" spans="1:7">
      <c r="A256" s="9">
        <f>'(1)'!A256</f>
        <v>42655</v>
      </c>
      <c r="B256">
        <v>9717.1299999999992</v>
      </c>
      <c r="C256">
        <v>9758.5499999999993</v>
      </c>
      <c r="D256">
        <v>9682.76</v>
      </c>
      <c r="E256">
        <v>9686.3799999999992</v>
      </c>
      <c r="F256" s="12">
        <v>1153680256</v>
      </c>
      <c r="G256" s="12">
        <v>4366483.5</v>
      </c>
    </row>
    <row r="257" spans="1:7">
      <c r="A257" s="9">
        <f>'(1)'!A257</f>
        <v>42656</v>
      </c>
      <c r="B257">
        <v>9686.93</v>
      </c>
      <c r="C257">
        <v>9873.7000000000007</v>
      </c>
      <c r="D257">
        <v>9632.41</v>
      </c>
      <c r="E257">
        <v>9852.9</v>
      </c>
      <c r="F257" s="12">
        <v>1958376832</v>
      </c>
      <c r="G257" s="12">
        <v>4266944.5</v>
      </c>
    </row>
    <row r="258" spans="1:7">
      <c r="A258" s="9">
        <f>'(1)'!A258</f>
        <v>42657</v>
      </c>
      <c r="B258">
        <v>9812.41</v>
      </c>
      <c r="C258">
        <v>9866.75</v>
      </c>
      <c r="D258">
        <v>9807.41</v>
      </c>
      <c r="E258">
        <v>9837.7000000000007</v>
      </c>
      <c r="F258" s="12">
        <v>1209284352</v>
      </c>
      <c r="G258" s="12">
        <v>4314773</v>
      </c>
    </row>
    <row r="259" spans="1:7">
      <c r="A259" s="9">
        <f>'(1)'!A259</f>
        <v>42660</v>
      </c>
      <c r="B259">
        <v>9765.52</v>
      </c>
      <c r="C259">
        <v>9766.5</v>
      </c>
      <c r="D259">
        <v>9687.3799999999992</v>
      </c>
      <c r="E259">
        <v>9698.85</v>
      </c>
      <c r="F259" s="12">
        <v>1217797504</v>
      </c>
      <c r="G259" s="12">
        <v>4342247.5</v>
      </c>
    </row>
    <row r="260" spans="1:7">
      <c r="A260" s="9">
        <f>'(1)'!A260</f>
        <v>42661</v>
      </c>
      <c r="B260">
        <v>9705.16</v>
      </c>
      <c r="C260">
        <v>9707.1200000000008</v>
      </c>
      <c r="D260">
        <v>9526.43</v>
      </c>
      <c r="E260">
        <v>9608.91</v>
      </c>
      <c r="F260" s="12">
        <v>1708474240</v>
      </c>
      <c r="G260" s="12">
        <v>4361906.5</v>
      </c>
    </row>
    <row r="261" spans="1:7">
      <c r="A261" s="9">
        <f>'(1)'!A261</f>
        <v>42662</v>
      </c>
      <c r="B261">
        <v>9588.2999999999993</v>
      </c>
      <c r="C261">
        <v>9643.2199999999993</v>
      </c>
      <c r="D261">
        <v>9489.2900000000009</v>
      </c>
      <c r="E261">
        <v>9515.32</v>
      </c>
      <c r="F261" s="12">
        <v>1428528000</v>
      </c>
      <c r="G261" s="12">
        <v>4416355</v>
      </c>
    </row>
    <row r="262" spans="1:7">
      <c r="A262" s="9">
        <f>'(1)'!A262</f>
        <v>42663</v>
      </c>
      <c r="B262">
        <v>9482.94</v>
      </c>
      <c r="C262">
        <v>9630.99</v>
      </c>
      <c r="D262">
        <v>9462.32</v>
      </c>
      <c r="E262">
        <v>9559.39</v>
      </c>
      <c r="F262" s="12">
        <v>1346330880</v>
      </c>
      <c r="G262" s="12">
        <v>4408103.5</v>
      </c>
    </row>
    <row r="263" spans="1:7">
      <c r="A263" s="9">
        <f>'(1)'!A263</f>
        <v>42664</v>
      </c>
      <c r="B263">
        <v>9593.2900000000009</v>
      </c>
      <c r="C263">
        <v>9775.2800000000007</v>
      </c>
      <c r="D263">
        <v>9593.2900000000009</v>
      </c>
      <c r="E263">
        <v>9706.2000000000007</v>
      </c>
      <c r="F263" s="12">
        <v>1687587072</v>
      </c>
      <c r="G263" s="12">
        <v>4408103.5</v>
      </c>
    </row>
    <row r="264" spans="1:7">
      <c r="A264" s="9">
        <f>'(1)'!A264</f>
        <v>42667</v>
      </c>
      <c r="B264">
        <v>9597.16</v>
      </c>
      <c r="C264">
        <v>9597.16</v>
      </c>
      <c r="D264">
        <v>9507.93</v>
      </c>
      <c r="E264">
        <v>9519.8700000000008</v>
      </c>
      <c r="F264" s="12">
        <v>1283084800</v>
      </c>
      <c r="G264" s="12">
        <v>4339541.5</v>
      </c>
    </row>
    <row r="265" spans="1:7">
      <c r="A265" s="9">
        <f>'(1)'!A265</f>
        <v>42668</v>
      </c>
      <c r="B265">
        <v>9469.82</v>
      </c>
      <c r="C265">
        <v>9572.4500000000007</v>
      </c>
      <c r="D265">
        <v>9469.82</v>
      </c>
      <c r="E265">
        <v>9482.01</v>
      </c>
      <c r="F265" s="12">
        <v>1316801920</v>
      </c>
      <c r="G265" s="12">
        <v>4278324.5</v>
      </c>
    </row>
    <row r="266" spans="1:7">
      <c r="A266" s="9">
        <f>'(1)'!A266</f>
        <v>42669</v>
      </c>
      <c r="B266">
        <v>9448.2000000000007</v>
      </c>
      <c r="C266">
        <v>9527.01</v>
      </c>
      <c r="D266">
        <v>9448.2000000000007</v>
      </c>
      <c r="E266">
        <v>9491.51</v>
      </c>
      <c r="F266" s="12">
        <v>1119198720</v>
      </c>
      <c r="G266" s="12">
        <v>4194825.5</v>
      </c>
    </row>
    <row r="267" spans="1:7">
      <c r="A267" s="9">
        <f>'(1)'!A267</f>
        <v>42670</v>
      </c>
      <c r="B267">
        <v>9529.92</v>
      </c>
      <c r="C267">
        <v>9635.4599999999991</v>
      </c>
      <c r="D267">
        <v>9508.4599999999991</v>
      </c>
      <c r="E267">
        <v>9608.24</v>
      </c>
      <c r="F267" s="12">
        <v>1296892160</v>
      </c>
      <c r="G267" s="12">
        <v>4246556.5</v>
      </c>
    </row>
    <row r="268" spans="1:7">
      <c r="A268" s="9">
        <f>'(1)'!A268</f>
        <v>42671</v>
      </c>
      <c r="B268">
        <v>9677.44</v>
      </c>
      <c r="C268">
        <v>9685.3700000000008</v>
      </c>
      <c r="D268">
        <v>9585.9500000000007</v>
      </c>
      <c r="E268">
        <v>9659.85</v>
      </c>
      <c r="F268" s="12">
        <v>1118317568</v>
      </c>
      <c r="G268" s="12">
        <v>4221663.5</v>
      </c>
    </row>
    <row r="269" spans="1:7">
      <c r="A269" s="9">
        <f>'(1)'!A269</f>
        <v>42674</v>
      </c>
      <c r="B269">
        <v>9730.1299999999992</v>
      </c>
      <c r="C269">
        <v>9730.1299999999992</v>
      </c>
      <c r="D269">
        <v>9151.9699999999993</v>
      </c>
      <c r="E269">
        <v>9378.66</v>
      </c>
      <c r="F269" s="12">
        <v>4134993920</v>
      </c>
      <c r="G269" s="12">
        <v>4298534.5</v>
      </c>
    </row>
    <row r="270" spans="1:7">
      <c r="A270" s="9">
        <f>'(1)'!A270</f>
        <v>42675</v>
      </c>
      <c r="B270">
        <v>9558.9</v>
      </c>
      <c r="C270">
        <v>9647.4699999999993</v>
      </c>
      <c r="D270">
        <v>9532.93</v>
      </c>
      <c r="E270">
        <v>9545.85</v>
      </c>
      <c r="F270" s="12">
        <v>1735517184</v>
      </c>
      <c r="G270" s="12">
        <v>4261852</v>
      </c>
    </row>
    <row r="271" spans="1:7">
      <c r="A271" s="9">
        <f>'(1)'!A271</f>
        <v>42676</v>
      </c>
      <c r="B271">
        <v>9448.0400000000009</v>
      </c>
      <c r="C271">
        <v>9497.2199999999993</v>
      </c>
      <c r="D271">
        <v>9328.59</v>
      </c>
      <c r="E271">
        <v>9433.3700000000008</v>
      </c>
      <c r="F271" s="12">
        <v>2578992384</v>
      </c>
      <c r="G271" s="12">
        <v>4283488</v>
      </c>
    </row>
    <row r="272" spans="1:7">
      <c r="A272" s="9">
        <f>'(1)'!A272</f>
        <v>42677</v>
      </c>
      <c r="B272">
        <v>9348.75</v>
      </c>
      <c r="C272">
        <v>9396.93</v>
      </c>
      <c r="D272">
        <v>9280.76</v>
      </c>
      <c r="E272">
        <v>9342.8700000000008</v>
      </c>
      <c r="F272" s="12">
        <v>2268670976</v>
      </c>
      <c r="G272" s="12">
        <v>4283488</v>
      </c>
    </row>
    <row r="273" spans="1:7">
      <c r="A273" s="9">
        <f>'(1)'!A273</f>
        <v>42678</v>
      </c>
      <c r="B273">
        <v>9366.23</v>
      </c>
      <c r="C273">
        <v>9437.91</v>
      </c>
      <c r="D273">
        <v>9355.7099999999991</v>
      </c>
      <c r="E273">
        <v>9398.1</v>
      </c>
      <c r="F273" s="12">
        <v>1728070400</v>
      </c>
      <c r="G273" s="12">
        <v>4359344.5</v>
      </c>
    </row>
    <row r="274" spans="1:7">
      <c r="A274" s="9">
        <f>'(1)'!A274</f>
        <v>42681</v>
      </c>
      <c r="B274">
        <v>9448.26</v>
      </c>
      <c r="C274">
        <v>9497.23</v>
      </c>
      <c r="D274">
        <v>9362.5400000000009</v>
      </c>
      <c r="E274">
        <v>9362.5400000000009</v>
      </c>
      <c r="F274" s="12">
        <v>1691908736</v>
      </c>
      <c r="G274" s="12">
        <v>4353291.5</v>
      </c>
    </row>
    <row r="275" spans="1:7">
      <c r="A275" s="9">
        <f>'(1)'!A275</f>
        <v>42682</v>
      </c>
      <c r="B275">
        <v>9328.42</v>
      </c>
      <c r="C275">
        <v>9433.25</v>
      </c>
      <c r="D275">
        <v>9312.23</v>
      </c>
      <c r="E275">
        <v>9326.5400000000009</v>
      </c>
      <c r="F275" s="12">
        <v>1433519744</v>
      </c>
      <c r="G275" s="12">
        <v>4290532</v>
      </c>
    </row>
    <row r="276" spans="1:7">
      <c r="A276" s="9">
        <f>'(1)'!A276</f>
        <v>42683</v>
      </c>
      <c r="B276">
        <v>9298.94</v>
      </c>
      <c r="C276">
        <v>9365.7900000000009</v>
      </c>
      <c r="D276">
        <v>9269.81</v>
      </c>
      <c r="E276">
        <v>9349.31</v>
      </c>
      <c r="F276" s="12">
        <v>1103410176</v>
      </c>
      <c r="G276" s="12">
        <v>4251335.5</v>
      </c>
    </row>
    <row r="277" spans="1:7">
      <c r="A277" s="9">
        <f>'(1)'!A277</f>
        <v>42684</v>
      </c>
      <c r="B277">
        <v>9348.17</v>
      </c>
      <c r="C277">
        <v>9480.4699999999993</v>
      </c>
      <c r="D277">
        <v>9302.3799999999992</v>
      </c>
      <c r="E277">
        <v>9444.7099999999991</v>
      </c>
      <c r="F277" s="12">
        <v>1647809536</v>
      </c>
      <c r="G277" s="12">
        <v>4207625.5</v>
      </c>
    </row>
    <row r="278" spans="1:7">
      <c r="A278" s="9">
        <f>'(1)'!A278</f>
        <v>42685</v>
      </c>
      <c r="B278">
        <v>9500.4699999999993</v>
      </c>
      <c r="C278">
        <v>9677.6200000000008</v>
      </c>
      <c r="D278">
        <v>9500.4699999999993</v>
      </c>
      <c r="E278">
        <v>9651.4500000000007</v>
      </c>
      <c r="F278" s="12">
        <v>1996214784</v>
      </c>
      <c r="G278" s="12">
        <v>4240477</v>
      </c>
    </row>
    <row r="279" spans="1:7">
      <c r="A279" s="9">
        <f>'(1)'!A279</f>
        <v>42688</v>
      </c>
      <c r="B279">
        <v>9672.5</v>
      </c>
      <c r="C279">
        <v>9768.31</v>
      </c>
      <c r="D279">
        <v>9655.94</v>
      </c>
      <c r="E279">
        <v>9665.99</v>
      </c>
      <c r="F279" s="12">
        <v>2093003776</v>
      </c>
      <c r="G279" s="12">
        <v>4307227.5</v>
      </c>
    </row>
    <row r="280" spans="1:7">
      <c r="A280" s="9">
        <f>'(1)'!A280</f>
        <v>42689</v>
      </c>
      <c r="B280">
        <v>9615.93</v>
      </c>
      <c r="C280">
        <v>9689.14</v>
      </c>
      <c r="D280">
        <v>9561.73</v>
      </c>
      <c r="E280">
        <v>9678.77</v>
      </c>
      <c r="F280" s="12">
        <v>1379983488</v>
      </c>
      <c r="G280" s="12">
        <v>4219083.5</v>
      </c>
    </row>
    <row r="281" spans="1:7">
      <c r="A281" s="9">
        <f>'(1)'!A281</f>
        <v>42690</v>
      </c>
      <c r="B281">
        <v>9662.17</v>
      </c>
      <c r="C281">
        <v>9825.1299999999992</v>
      </c>
      <c r="D281">
        <v>9662.07</v>
      </c>
      <c r="E281">
        <v>9790.23</v>
      </c>
      <c r="F281" s="12">
        <v>1708358656</v>
      </c>
      <c r="G281" s="12">
        <v>4201892.5</v>
      </c>
    </row>
    <row r="282" spans="1:7">
      <c r="A282" s="9">
        <f>'(1)'!A282</f>
        <v>42691</v>
      </c>
      <c r="B282">
        <v>9810.59</v>
      </c>
      <c r="C282">
        <v>9941.31</v>
      </c>
      <c r="D282">
        <v>9810.59</v>
      </c>
      <c r="E282">
        <v>9875.5400000000009</v>
      </c>
      <c r="F282" s="12">
        <v>2175278592</v>
      </c>
      <c r="G282" s="12">
        <v>4203538.5</v>
      </c>
    </row>
    <row r="283" spans="1:7">
      <c r="A283" s="9">
        <f>'(1)'!A283</f>
        <v>42692</v>
      </c>
      <c r="B283">
        <v>9820.83</v>
      </c>
      <c r="C283">
        <v>9882.42</v>
      </c>
      <c r="D283">
        <v>9790.02</v>
      </c>
      <c r="E283">
        <v>9846.2099999999991</v>
      </c>
      <c r="F283" s="12">
        <v>2251903488</v>
      </c>
      <c r="G283" s="12">
        <v>4256332</v>
      </c>
    </row>
    <row r="284" spans="1:7">
      <c r="A284" s="9">
        <f>'(1)'!A284</f>
        <v>42695</v>
      </c>
      <c r="B284">
        <v>9903.43</v>
      </c>
      <c r="C284">
        <v>9954.39</v>
      </c>
      <c r="D284">
        <v>9838.06</v>
      </c>
      <c r="E284">
        <v>9838.06</v>
      </c>
      <c r="F284" s="12">
        <v>2292245504</v>
      </c>
      <c r="G284" s="12">
        <v>4282725.5</v>
      </c>
    </row>
    <row r="285" spans="1:7">
      <c r="A285" s="9">
        <f>'(1)'!A285</f>
        <v>42696</v>
      </c>
      <c r="B285">
        <v>9931.7099999999991</v>
      </c>
      <c r="C285">
        <v>9994.68</v>
      </c>
      <c r="D285">
        <v>9873.51</v>
      </c>
      <c r="E285">
        <v>9892.31</v>
      </c>
      <c r="F285" s="12">
        <v>2214512384</v>
      </c>
      <c r="G285" s="12">
        <v>4151455</v>
      </c>
    </row>
    <row r="286" spans="1:7">
      <c r="A286" s="9">
        <f>'(1)'!A286</f>
        <v>42697</v>
      </c>
      <c r="B286">
        <v>9833.7000000000007</v>
      </c>
      <c r="C286">
        <v>9857.85</v>
      </c>
      <c r="D286">
        <v>9768.89</v>
      </c>
      <c r="E286">
        <v>9781.23</v>
      </c>
      <c r="F286" s="12">
        <v>2945583104</v>
      </c>
      <c r="G286" s="12">
        <v>4225813</v>
      </c>
    </row>
    <row r="287" spans="1:7">
      <c r="A287" s="9">
        <f>'(1)'!A287</f>
        <v>42699</v>
      </c>
      <c r="B287">
        <v>9781.6200000000008</v>
      </c>
      <c r="C287">
        <v>9781.6200000000008</v>
      </c>
      <c r="D287">
        <v>9624.17</v>
      </c>
      <c r="E287">
        <v>9711.7999999999993</v>
      </c>
      <c r="F287" s="12">
        <v>1971697920</v>
      </c>
      <c r="G287" s="12">
        <v>4169085.25</v>
      </c>
    </row>
    <row r="288" spans="1:7">
      <c r="A288" s="9">
        <f>'(1)'!A288</f>
        <v>42702</v>
      </c>
      <c r="B288">
        <v>9777.64</v>
      </c>
      <c r="C288">
        <v>9810.8700000000008</v>
      </c>
      <c r="D288">
        <v>9747.07</v>
      </c>
      <c r="E288">
        <v>9768.85</v>
      </c>
      <c r="F288" s="12">
        <v>1389449216</v>
      </c>
      <c r="G288" s="12">
        <v>4125779.75</v>
      </c>
    </row>
    <row r="289" spans="1:7">
      <c r="A289" s="9">
        <f>'(1)'!A289</f>
        <v>42703</v>
      </c>
      <c r="B289">
        <v>9819.69</v>
      </c>
      <c r="C289">
        <v>9841.4</v>
      </c>
      <c r="D289">
        <v>9766.4599999999991</v>
      </c>
      <c r="E289">
        <v>9829.58</v>
      </c>
      <c r="F289" s="12">
        <v>1259483264</v>
      </c>
      <c r="G289" s="12">
        <v>4156527.5</v>
      </c>
    </row>
    <row r="290" spans="1:7">
      <c r="A290" s="9">
        <f>'(1)'!A290</f>
        <v>42704</v>
      </c>
      <c r="B290">
        <v>9940.4</v>
      </c>
      <c r="C290">
        <v>9960.16</v>
      </c>
      <c r="D290">
        <v>9873.4</v>
      </c>
      <c r="E290">
        <v>9896.82</v>
      </c>
      <c r="F290" s="12">
        <v>2022498176</v>
      </c>
      <c r="G290" s="12">
        <v>4130901</v>
      </c>
    </row>
    <row r="291" spans="1:7">
      <c r="A291" s="9">
        <f>'(1)'!A291</f>
        <v>42705</v>
      </c>
      <c r="B291">
        <v>9879.07</v>
      </c>
      <c r="C291">
        <v>9923.84</v>
      </c>
      <c r="D291">
        <v>9813.39</v>
      </c>
      <c r="E291">
        <v>9867.9500000000007</v>
      </c>
      <c r="F291" s="12">
        <v>1561888256</v>
      </c>
      <c r="G291" s="12">
        <v>4118631</v>
      </c>
    </row>
    <row r="292" spans="1:7">
      <c r="A292" s="9">
        <f>'(1)'!A292</f>
        <v>42706</v>
      </c>
      <c r="B292">
        <v>9898.6299999999992</v>
      </c>
      <c r="C292">
        <v>9909.9599999999991</v>
      </c>
      <c r="D292">
        <v>9674.98</v>
      </c>
      <c r="E292">
        <v>9699.31</v>
      </c>
      <c r="F292" s="12">
        <v>2043366272</v>
      </c>
      <c r="G292" s="12">
        <v>4133077.75</v>
      </c>
    </row>
    <row r="293" spans="1:7">
      <c r="A293" s="9">
        <f>'(1)'!A293</f>
        <v>42709</v>
      </c>
      <c r="B293">
        <v>9688</v>
      </c>
      <c r="C293">
        <v>9727.5</v>
      </c>
      <c r="D293">
        <v>9633.74</v>
      </c>
      <c r="E293">
        <v>9719.94</v>
      </c>
      <c r="F293" s="12">
        <v>1870555008</v>
      </c>
      <c r="G293" s="12">
        <v>4166776.5</v>
      </c>
    </row>
    <row r="294" spans="1:7">
      <c r="A294" s="9">
        <f>'(1)'!A294</f>
        <v>42710</v>
      </c>
      <c r="B294">
        <v>9791.93</v>
      </c>
      <c r="C294">
        <v>9791.93</v>
      </c>
      <c r="D294">
        <v>9691.9500000000007</v>
      </c>
      <c r="E294">
        <v>9706.15</v>
      </c>
      <c r="F294" s="12">
        <v>1870523008</v>
      </c>
      <c r="G294" s="12">
        <v>4257045</v>
      </c>
    </row>
    <row r="295" spans="1:7">
      <c r="A295" s="9">
        <f>'(1)'!A295</f>
        <v>42711</v>
      </c>
      <c r="B295">
        <v>9583.9699999999993</v>
      </c>
      <c r="C295">
        <v>9589.75</v>
      </c>
      <c r="D295">
        <v>9425.86</v>
      </c>
      <c r="E295">
        <v>9479.16</v>
      </c>
      <c r="F295" s="12">
        <v>2803223552</v>
      </c>
      <c r="G295" s="12">
        <v>4277771</v>
      </c>
    </row>
    <row r="296" spans="1:7">
      <c r="A296" s="9">
        <f>'(1)'!A296</f>
        <v>42712</v>
      </c>
      <c r="B296">
        <v>9425</v>
      </c>
      <c r="C296">
        <v>9561.7900000000009</v>
      </c>
      <c r="D296">
        <v>9425</v>
      </c>
      <c r="E296">
        <v>9470.33</v>
      </c>
      <c r="F296" s="12">
        <v>2073492480</v>
      </c>
      <c r="G296" s="12">
        <v>4278655</v>
      </c>
    </row>
    <row r="297" spans="1:7">
      <c r="A297" s="9">
        <f>'(1)'!A297</f>
        <v>42713</v>
      </c>
      <c r="B297">
        <v>9431.35</v>
      </c>
      <c r="C297">
        <v>9435.61</v>
      </c>
      <c r="D297">
        <v>9355.58</v>
      </c>
      <c r="E297">
        <v>9377.43</v>
      </c>
      <c r="F297" s="12">
        <v>1468260480</v>
      </c>
      <c r="G297" s="12">
        <v>4326435</v>
      </c>
    </row>
    <row r="298" spans="1:7">
      <c r="A298" s="9">
        <f>'(1)'!A298</f>
        <v>42716</v>
      </c>
      <c r="B298">
        <v>9358.99</v>
      </c>
      <c r="C298">
        <v>9388.5</v>
      </c>
      <c r="D298">
        <v>9262.43</v>
      </c>
      <c r="E298">
        <v>9283.41</v>
      </c>
      <c r="F298" s="12">
        <v>1447212544</v>
      </c>
      <c r="G298" s="12">
        <v>4367705.5</v>
      </c>
    </row>
    <row r="299" spans="1:7">
      <c r="A299" s="9">
        <f>'(1)'!A299</f>
        <v>42717</v>
      </c>
      <c r="B299">
        <v>9306.93</v>
      </c>
      <c r="C299">
        <v>9375.75</v>
      </c>
      <c r="D299">
        <v>9299</v>
      </c>
      <c r="E299">
        <v>9331.6299999999992</v>
      </c>
      <c r="F299" s="12">
        <v>1308612352</v>
      </c>
      <c r="G299" s="12">
        <v>4359893.5</v>
      </c>
    </row>
    <row r="300" spans="1:7">
      <c r="A300" s="9">
        <f>'(1)'!A300</f>
        <v>42718</v>
      </c>
      <c r="B300">
        <v>9301.33</v>
      </c>
      <c r="C300">
        <v>9325.4500000000007</v>
      </c>
      <c r="D300">
        <v>9193.67</v>
      </c>
      <c r="E300">
        <v>9200.24</v>
      </c>
      <c r="F300" s="12">
        <v>1852375040</v>
      </c>
      <c r="G300" s="12">
        <v>4346073.5</v>
      </c>
    </row>
    <row r="301" spans="1:7">
      <c r="A301" s="9">
        <f>'(1)'!A301</f>
        <v>42719</v>
      </c>
      <c r="B301">
        <v>9174</v>
      </c>
      <c r="C301">
        <v>9192.6</v>
      </c>
      <c r="D301">
        <v>9117.27</v>
      </c>
      <c r="E301">
        <v>9181.75</v>
      </c>
      <c r="F301" s="12">
        <v>1925337216</v>
      </c>
      <c r="G301" s="12">
        <v>4374816</v>
      </c>
    </row>
    <row r="302" spans="1:7">
      <c r="A302" s="9">
        <f>'(1)'!A302</f>
        <v>42720</v>
      </c>
      <c r="B302">
        <v>9162.51</v>
      </c>
      <c r="C302">
        <v>9342.9699999999993</v>
      </c>
      <c r="D302">
        <v>9162.51</v>
      </c>
      <c r="E302">
        <v>9300.6299999999992</v>
      </c>
      <c r="F302" s="12">
        <v>2410430976</v>
      </c>
      <c r="G302" s="12">
        <v>4328354</v>
      </c>
    </row>
    <row r="303" spans="1:7">
      <c r="A303" s="9">
        <f>'(1)'!A303</f>
        <v>42723</v>
      </c>
      <c r="B303">
        <v>9227.65</v>
      </c>
      <c r="C303">
        <v>9319.68</v>
      </c>
      <c r="D303">
        <v>9227.65</v>
      </c>
      <c r="E303">
        <v>9312.76</v>
      </c>
      <c r="F303" s="12">
        <v>2124029952</v>
      </c>
      <c r="G303" s="12">
        <v>4315013</v>
      </c>
    </row>
    <row r="304" spans="1:7">
      <c r="A304" s="9">
        <f>'(1)'!A304</f>
        <v>42724</v>
      </c>
      <c r="B304">
        <v>9319.93</v>
      </c>
      <c r="C304">
        <v>9429.2099999999991</v>
      </c>
      <c r="D304">
        <v>9319.93</v>
      </c>
      <c r="E304">
        <v>9394.8700000000008</v>
      </c>
      <c r="F304" s="12">
        <v>2631832320</v>
      </c>
      <c r="G304" s="12">
        <v>4340464.5</v>
      </c>
    </row>
    <row r="305" spans="1:7">
      <c r="A305" s="9">
        <f>'(1)'!A305</f>
        <v>42725</v>
      </c>
      <c r="B305">
        <v>9382.26</v>
      </c>
      <c r="C305">
        <v>9487.35</v>
      </c>
      <c r="D305">
        <v>9310.82</v>
      </c>
      <c r="E305">
        <v>9459.5499999999993</v>
      </c>
      <c r="F305" s="12">
        <v>1421700224</v>
      </c>
      <c r="G305" s="12">
        <v>4362784.5</v>
      </c>
    </row>
    <row r="306" spans="1:7">
      <c r="A306" s="9">
        <f>'(1)'!A306</f>
        <v>42726</v>
      </c>
      <c r="B306">
        <v>9477.52</v>
      </c>
      <c r="C306">
        <v>9494.08</v>
      </c>
      <c r="D306">
        <v>9411.86</v>
      </c>
      <c r="E306">
        <v>9440.99</v>
      </c>
      <c r="F306" s="12">
        <v>1590291200</v>
      </c>
      <c r="G306" s="12">
        <v>4396309.5</v>
      </c>
    </row>
    <row r="307" spans="1:7">
      <c r="A307" s="9">
        <f>'(1)'!A307</f>
        <v>42727</v>
      </c>
      <c r="B307">
        <v>9506.33</v>
      </c>
      <c r="C307">
        <v>9622.07</v>
      </c>
      <c r="D307">
        <v>9488.68</v>
      </c>
      <c r="E307">
        <v>9598.68</v>
      </c>
      <c r="F307" s="12">
        <v>1927286400</v>
      </c>
      <c r="G307" s="12">
        <v>4387530</v>
      </c>
    </row>
    <row r="308" spans="1:7">
      <c r="A308" s="9">
        <f>'(1)'!A308</f>
        <v>42731</v>
      </c>
      <c r="B308">
        <v>9646.7199999999993</v>
      </c>
      <c r="C308">
        <v>9669.75</v>
      </c>
      <c r="D308">
        <v>9564.09</v>
      </c>
      <c r="E308">
        <v>9611.0499999999993</v>
      </c>
      <c r="F308" s="12">
        <v>1454375552</v>
      </c>
      <c r="G308" s="12">
        <v>4316355.5</v>
      </c>
    </row>
    <row r="309" spans="1:7">
      <c r="A309" s="9">
        <f>'(1)'!A309</f>
        <v>42732</v>
      </c>
      <c r="B309">
        <v>9610.59</v>
      </c>
      <c r="C309">
        <v>9668.74</v>
      </c>
      <c r="D309">
        <v>9564.3799999999992</v>
      </c>
      <c r="E309">
        <v>9602.32</v>
      </c>
      <c r="F309" s="12">
        <v>1309502976</v>
      </c>
      <c r="G309" s="12">
        <v>4313187.5</v>
      </c>
    </row>
    <row r="310" spans="1:7">
      <c r="A310" s="9">
        <f>'(1)'!A310</f>
        <v>42733</v>
      </c>
      <c r="B310">
        <v>9587.66</v>
      </c>
      <c r="C310">
        <v>9670.34</v>
      </c>
      <c r="D310">
        <v>9585.0400000000009</v>
      </c>
      <c r="E310">
        <v>9664.19</v>
      </c>
      <c r="F310" s="12">
        <v>1398422656</v>
      </c>
      <c r="G310" s="12">
        <v>4297882.5</v>
      </c>
    </row>
    <row r="311" spans="1:7">
      <c r="A311" s="9">
        <f>'(1)'!A311</f>
        <v>42734</v>
      </c>
      <c r="B311">
        <v>9688.0499999999993</v>
      </c>
      <c r="C311">
        <v>9746.31</v>
      </c>
      <c r="D311">
        <v>9672.01</v>
      </c>
      <c r="E311">
        <v>9733.9</v>
      </c>
      <c r="F311" s="12">
        <v>1522285056</v>
      </c>
      <c r="G311" s="12">
        <v>4188545.5</v>
      </c>
    </row>
    <row r="312" spans="1:7">
      <c r="A312" s="9">
        <f>'(1)'!A312</f>
        <v>42738</v>
      </c>
      <c r="B312">
        <v>9740.67</v>
      </c>
      <c r="C312">
        <v>9774.5400000000009</v>
      </c>
      <c r="D312">
        <v>9678.0400000000009</v>
      </c>
      <c r="E312">
        <v>9723.0499999999993</v>
      </c>
      <c r="F312" s="12">
        <v>1472519808</v>
      </c>
      <c r="G312" s="12">
        <v>4185218.25</v>
      </c>
    </row>
    <row r="313" spans="1:7">
      <c r="A313" s="9">
        <f>'(1)'!A313</f>
        <v>42739</v>
      </c>
      <c r="B313">
        <v>9763.2199999999993</v>
      </c>
      <c r="C313">
        <v>9808.58</v>
      </c>
      <c r="D313">
        <v>9731.0499999999993</v>
      </c>
      <c r="E313">
        <v>9787.34</v>
      </c>
      <c r="F313" s="12">
        <v>1422341376</v>
      </c>
      <c r="G313" s="12">
        <v>4148018.75</v>
      </c>
    </row>
    <row r="314" spans="1:7">
      <c r="A314" s="9">
        <f>'(1)'!A314</f>
        <v>42740</v>
      </c>
      <c r="B314">
        <v>9747.0300000000007</v>
      </c>
      <c r="C314">
        <v>9753.66</v>
      </c>
      <c r="D314">
        <v>9621.2999999999993</v>
      </c>
      <c r="E314">
        <v>9666.09</v>
      </c>
      <c r="F314" s="12">
        <v>1410084736</v>
      </c>
      <c r="G314" s="12">
        <v>4108135.25</v>
      </c>
    </row>
    <row r="315" spans="1:7">
      <c r="A315" s="9">
        <f>'(1)'!A315</f>
        <v>42741</v>
      </c>
      <c r="B315">
        <v>9692.5300000000007</v>
      </c>
      <c r="C315">
        <v>9719.7800000000007</v>
      </c>
      <c r="D315">
        <v>9648.65</v>
      </c>
      <c r="E315">
        <v>9702.19</v>
      </c>
      <c r="F315" s="12">
        <v>1122672512</v>
      </c>
      <c r="G315" s="12">
        <v>4132755.75</v>
      </c>
    </row>
    <row r="316" spans="1:7">
      <c r="A316" s="9">
        <f>'(1)'!A316</f>
        <v>42744</v>
      </c>
      <c r="B316">
        <v>9723.98</v>
      </c>
      <c r="C316">
        <v>9837.75</v>
      </c>
      <c r="D316">
        <v>9723.1200000000008</v>
      </c>
      <c r="E316">
        <v>9802.86</v>
      </c>
      <c r="F316" s="12">
        <v>1689419776</v>
      </c>
      <c r="G316" s="12">
        <v>4076993</v>
      </c>
    </row>
    <row r="317" spans="1:7">
      <c r="A317" s="9">
        <f>'(1)'!A317</f>
        <v>42745</v>
      </c>
      <c r="B317">
        <v>9787.6</v>
      </c>
      <c r="C317">
        <v>9794.65</v>
      </c>
      <c r="D317">
        <v>9735.56</v>
      </c>
      <c r="E317">
        <v>9792.3700000000008</v>
      </c>
      <c r="F317" s="12">
        <v>1177274880</v>
      </c>
      <c r="G317" s="12">
        <v>4103251.25</v>
      </c>
    </row>
    <row r="318" spans="1:7">
      <c r="A318" s="9">
        <f>'(1)'!A318</f>
        <v>42746</v>
      </c>
      <c r="B318">
        <v>9759.57</v>
      </c>
      <c r="C318">
        <v>9763.68</v>
      </c>
      <c r="D318">
        <v>9709.08</v>
      </c>
      <c r="E318">
        <v>9715.7199999999993</v>
      </c>
      <c r="F318" s="12">
        <v>1281236480</v>
      </c>
      <c r="G318" s="12">
        <v>4103251.25</v>
      </c>
    </row>
    <row r="319" spans="1:7">
      <c r="A319" s="9">
        <f>'(1)'!A319</f>
        <v>42747</v>
      </c>
      <c r="B319">
        <v>9740.68</v>
      </c>
      <c r="C319">
        <v>9817.19</v>
      </c>
      <c r="D319">
        <v>9722.11</v>
      </c>
      <c r="E319">
        <v>9726.82</v>
      </c>
      <c r="F319" s="12">
        <v>1170187008</v>
      </c>
      <c r="G319" s="12">
        <v>4103251.25</v>
      </c>
    </row>
    <row r="320" spans="1:7">
      <c r="A320" s="9">
        <f>'(1)'!A320</f>
        <v>42748</v>
      </c>
      <c r="B320">
        <v>9767.81</v>
      </c>
      <c r="C320">
        <v>9784.2900000000009</v>
      </c>
      <c r="D320">
        <v>9743.1299999999992</v>
      </c>
      <c r="E320">
        <v>9759.26</v>
      </c>
      <c r="F320" s="12">
        <v>1732279040</v>
      </c>
      <c r="G320" s="12">
        <v>4192843.25</v>
      </c>
    </row>
    <row r="321" spans="1:7">
      <c r="A321" s="9">
        <f>'(1)'!A321</f>
        <v>42752</v>
      </c>
      <c r="B321">
        <v>9788</v>
      </c>
      <c r="C321">
        <v>9788</v>
      </c>
      <c r="D321">
        <v>9722.2900000000009</v>
      </c>
      <c r="E321">
        <v>9742.32</v>
      </c>
      <c r="F321" s="12">
        <v>1183577216</v>
      </c>
      <c r="G321" s="12">
        <v>4198265.5</v>
      </c>
    </row>
    <row r="322" spans="1:7">
      <c r="A322" s="9">
        <f>'(1)'!A322</f>
        <v>42753</v>
      </c>
      <c r="B322">
        <v>9800.24</v>
      </c>
      <c r="C322">
        <v>9883.64</v>
      </c>
      <c r="D322">
        <v>9774.51</v>
      </c>
      <c r="E322">
        <v>9854.36</v>
      </c>
      <c r="F322" s="12">
        <v>1796539776</v>
      </c>
      <c r="G322" s="12">
        <v>4247400</v>
      </c>
    </row>
    <row r="323" spans="1:7">
      <c r="A323" s="9">
        <f>'(1)'!A323</f>
        <v>42754</v>
      </c>
      <c r="B323">
        <v>9826.7900000000009</v>
      </c>
      <c r="C323">
        <v>9841.9699999999993</v>
      </c>
      <c r="D323">
        <v>9797.93</v>
      </c>
      <c r="E323">
        <v>9804.0499999999993</v>
      </c>
      <c r="F323" s="12">
        <v>724139008</v>
      </c>
      <c r="G323" s="12">
        <v>4247400</v>
      </c>
    </row>
    <row r="324" spans="1:7">
      <c r="A324" s="9">
        <f>'(1)'!A324</f>
        <v>42755</v>
      </c>
      <c r="B324">
        <v>9756.7000000000007</v>
      </c>
      <c r="C324">
        <v>9762.26</v>
      </c>
      <c r="D324">
        <v>9671.2800000000007</v>
      </c>
      <c r="E324">
        <v>9756.61</v>
      </c>
      <c r="F324" s="12">
        <v>1460167168</v>
      </c>
      <c r="G324" s="12">
        <v>4249056.5</v>
      </c>
    </row>
    <row r="325" spans="1:7">
      <c r="A325" s="9">
        <f>'(1)'!A325</f>
        <v>42758</v>
      </c>
      <c r="B325">
        <v>9758.34</v>
      </c>
      <c r="C325">
        <v>9792.19</v>
      </c>
      <c r="D325">
        <v>9676.49</v>
      </c>
      <c r="E325">
        <v>9696.32</v>
      </c>
      <c r="F325" s="12">
        <v>993193984</v>
      </c>
      <c r="G325" s="12">
        <v>4236727.5</v>
      </c>
    </row>
    <row r="326" spans="1:7">
      <c r="A326" s="9">
        <f>'(1)'!A326</f>
        <v>42759</v>
      </c>
      <c r="B326">
        <v>9718.6200000000008</v>
      </c>
      <c r="C326">
        <v>9726.84</v>
      </c>
      <c r="D326">
        <v>9632.86</v>
      </c>
      <c r="E326">
        <v>9683.23</v>
      </c>
      <c r="F326" s="12">
        <v>1449006080</v>
      </c>
      <c r="G326" s="12">
        <v>4290444.5</v>
      </c>
    </row>
    <row r="327" spans="1:7">
      <c r="A327" s="9">
        <f>'(1)'!A327</f>
        <v>42760</v>
      </c>
      <c r="B327">
        <v>9732.36</v>
      </c>
      <c r="C327">
        <v>9864.59</v>
      </c>
      <c r="D327">
        <v>9716.49</v>
      </c>
      <c r="E327">
        <v>9840.26</v>
      </c>
      <c r="F327" s="12">
        <v>1722062592</v>
      </c>
      <c r="G327" s="12">
        <v>4290439.5</v>
      </c>
    </row>
    <row r="328" spans="1:7">
      <c r="A328" s="9">
        <f>'(1)'!A328</f>
        <v>42761</v>
      </c>
      <c r="B328">
        <v>9811.7000000000007</v>
      </c>
      <c r="C328">
        <v>9886.5300000000007</v>
      </c>
      <c r="D328">
        <v>9801.7800000000007</v>
      </c>
      <c r="E328">
        <v>9846.06</v>
      </c>
      <c r="F328" s="12">
        <v>1729678208</v>
      </c>
      <c r="G328" s="12">
        <v>4284800</v>
      </c>
    </row>
    <row r="329" spans="1:7">
      <c r="A329" s="9">
        <f>'(1)'!A329</f>
        <v>42762</v>
      </c>
      <c r="B329">
        <v>9828.07</v>
      </c>
      <c r="C329">
        <v>9991.4599999999991</v>
      </c>
      <c r="D329">
        <v>9740.67</v>
      </c>
      <c r="E329">
        <v>9955.34</v>
      </c>
      <c r="F329" s="12">
        <v>2817251584</v>
      </c>
      <c r="G329" s="12">
        <v>4317767</v>
      </c>
    </row>
    <row r="330" spans="1:7">
      <c r="A330" s="9">
        <f>'(1)'!A330</f>
        <v>42765</v>
      </c>
      <c r="B330">
        <v>9981.11</v>
      </c>
      <c r="C330">
        <v>10122.18</v>
      </c>
      <c r="D330">
        <v>9981.11</v>
      </c>
      <c r="E330">
        <v>10075.17</v>
      </c>
      <c r="F330" s="12">
        <v>3010903808</v>
      </c>
      <c r="G330" s="12">
        <v>4348428</v>
      </c>
    </row>
    <row r="331" spans="1:7">
      <c r="A331" s="9">
        <f>'(1)'!A331</f>
        <v>42766</v>
      </c>
      <c r="B331">
        <v>10125.870000000001</v>
      </c>
      <c r="C331">
        <v>10190.39</v>
      </c>
      <c r="D331">
        <v>10125.06</v>
      </c>
      <c r="E331">
        <v>10125.209999999999</v>
      </c>
      <c r="F331" s="12">
        <v>2498780160</v>
      </c>
      <c r="G331" s="12">
        <v>4339722</v>
      </c>
    </row>
    <row r="332" spans="1:7">
      <c r="A332" s="9">
        <f>'(1)'!A332</f>
        <v>42767</v>
      </c>
      <c r="B332">
        <v>10179.41</v>
      </c>
      <c r="C332">
        <v>10272.74</v>
      </c>
      <c r="D332">
        <v>10157.35</v>
      </c>
      <c r="E332">
        <v>10257.84</v>
      </c>
      <c r="F332" s="12">
        <v>2433402880</v>
      </c>
      <c r="G332" s="12">
        <v>4351902.5</v>
      </c>
    </row>
    <row r="333" spans="1:7">
      <c r="A333" s="9">
        <f>'(1)'!A333</f>
        <v>42768</v>
      </c>
      <c r="B333">
        <v>10258.57</v>
      </c>
      <c r="C333">
        <v>10283.39</v>
      </c>
      <c r="D333">
        <v>10193.69</v>
      </c>
      <c r="E333">
        <v>10254.44</v>
      </c>
      <c r="F333" s="12">
        <v>2214708736</v>
      </c>
      <c r="G333" s="12">
        <v>4299951.5</v>
      </c>
    </row>
    <row r="334" spans="1:7">
      <c r="A334" s="9">
        <f>'(1)'!A334</f>
        <v>42769</v>
      </c>
      <c r="B334">
        <v>10311.69</v>
      </c>
      <c r="C334">
        <v>10497</v>
      </c>
      <c r="D334">
        <v>10308.27</v>
      </c>
      <c r="E334">
        <v>10436.040000000001</v>
      </c>
      <c r="F334" s="12">
        <v>5212004352</v>
      </c>
      <c r="G334" s="12">
        <v>4308119</v>
      </c>
    </row>
    <row r="335" spans="1:7">
      <c r="A335" s="9">
        <f>'(1)'!A335</f>
        <v>42772</v>
      </c>
      <c r="B335">
        <v>10537.9</v>
      </c>
      <c r="C335">
        <v>10544.1</v>
      </c>
      <c r="D335">
        <v>10396.75</v>
      </c>
      <c r="E335">
        <v>10455.02</v>
      </c>
      <c r="F335" s="12">
        <v>5404515328</v>
      </c>
      <c r="G335" s="12">
        <v>4351555.5</v>
      </c>
    </row>
    <row r="336" spans="1:7">
      <c r="A336" s="9">
        <f>'(1)'!A336</f>
        <v>42773</v>
      </c>
      <c r="B336">
        <v>10458.17</v>
      </c>
      <c r="C336">
        <v>10475.85</v>
      </c>
      <c r="D336">
        <v>10311.950000000001</v>
      </c>
      <c r="E336">
        <v>10360.129999999999</v>
      </c>
      <c r="F336" s="12">
        <v>2627172864</v>
      </c>
      <c r="G336" s="12">
        <v>4349381.5</v>
      </c>
    </row>
    <row r="337" spans="1:7">
      <c r="A337" s="9">
        <f>'(1)'!A337</f>
        <v>42774</v>
      </c>
      <c r="B337">
        <v>10376.75</v>
      </c>
      <c r="C337">
        <v>10478.18</v>
      </c>
      <c r="D337">
        <v>10361.450000000001</v>
      </c>
      <c r="E337">
        <v>10445.48</v>
      </c>
      <c r="F337" s="12">
        <v>2371714048</v>
      </c>
      <c r="G337" s="12">
        <v>4312819.5</v>
      </c>
    </row>
    <row r="338" spans="1:7">
      <c r="A338" s="9">
        <f>'(1)'!A338</f>
        <v>42775</v>
      </c>
      <c r="B338">
        <v>10451.530000000001</v>
      </c>
      <c r="C338">
        <v>10533.23</v>
      </c>
      <c r="D338">
        <v>10369.49</v>
      </c>
      <c r="E338">
        <v>10408.56</v>
      </c>
      <c r="F338" s="12">
        <v>2164668160</v>
      </c>
      <c r="G338" s="12">
        <v>4317537.5</v>
      </c>
    </row>
    <row r="339" spans="1:7">
      <c r="A339" s="9">
        <f>'(1)'!A339</f>
        <v>42776</v>
      </c>
      <c r="B339">
        <v>10482.33</v>
      </c>
      <c r="C339">
        <v>10547.92</v>
      </c>
      <c r="D339">
        <v>10444.65</v>
      </c>
      <c r="E339">
        <v>10537.58</v>
      </c>
      <c r="F339" s="12">
        <v>2547696640</v>
      </c>
      <c r="G339" s="12">
        <v>4313559.5</v>
      </c>
    </row>
    <row r="340" spans="1:7">
      <c r="A340" s="9">
        <f>'(1)'!A340</f>
        <v>42779</v>
      </c>
      <c r="B340">
        <v>10527.67</v>
      </c>
      <c r="C340">
        <v>10593.48</v>
      </c>
      <c r="D340">
        <v>10476.709999999999</v>
      </c>
      <c r="E340">
        <v>10521.53</v>
      </c>
      <c r="F340" s="12">
        <v>2222602240</v>
      </c>
      <c r="G340" s="12">
        <v>4305187.5</v>
      </c>
    </row>
    <row r="341" spans="1:7">
      <c r="A341" s="9">
        <f>'(1)'!A341</f>
        <v>42780</v>
      </c>
      <c r="B341">
        <v>10507.98</v>
      </c>
      <c r="C341">
        <v>10519.67</v>
      </c>
      <c r="D341">
        <v>10411.040000000001</v>
      </c>
      <c r="E341">
        <v>10418.66</v>
      </c>
      <c r="F341" s="12">
        <v>1962202240</v>
      </c>
      <c r="G341" s="12">
        <v>4365914.5</v>
      </c>
    </row>
    <row r="342" spans="1:7">
      <c r="A342" s="9">
        <f>'(1)'!A342</f>
        <v>42781</v>
      </c>
      <c r="B342">
        <v>10395.02</v>
      </c>
      <c r="C342">
        <v>10446.59</v>
      </c>
      <c r="D342">
        <v>10306.32</v>
      </c>
      <c r="E342">
        <v>10330.85</v>
      </c>
      <c r="F342" s="12">
        <v>1947721984</v>
      </c>
      <c r="G342" s="12">
        <v>4342144</v>
      </c>
    </row>
    <row r="343" spans="1:7">
      <c r="A343" s="9">
        <f>'(1)'!A343</f>
        <v>42782</v>
      </c>
      <c r="B343">
        <v>10337.17</v>
      </c>
      <c r="C343">
        <v>10403.200000000001</v>
      </c>
      <c r="D343">
        <v>10268.040000000001</v>
      </c>
      <c r="E343">
        <v>10297.959999999999</v>
      </c>
      <c r="F343" s="12">
        <v>1780971648</v>
      </c>
      <c r="G343" s="12">
        <v>4342144</v>
      </c>
    </row>
    <row r="344" spans="1:7">
      <c r="A344" s="9">
        <f>'(1)'!A344</f>
        <v>42783</v>
      </c>
      <c r="B344">
        <v>10330.4</v>
      </c>
      <c r="C344">
        <v>10339.799999999999</v>
      </c>
      <c r="D344">
        <v>10265.24</v>
      </c>
      <c r="E344">
        <v>10287.98</v>
      </c>
      <c r="F344" s="12">
        <v>1871415808</v>
      </c>
      <c r="G344" s="12">
        <v>4342144</v>
      </c>
    </row>
    <row r="345" spans="1:7">
      <c r="A345" s="9">
        <f>'(1)'!A345</f>
        <v>42787</v>
      </c>
      <c r="B345">
        <v>10437.61</v>
      </c>
      <c r="C345">
        <v>10451.16</v>
      </c>
      <c r="D345">
        <v>10224.530000000001</v>
      </c>
      <c r="E345">
        <v>10246.89</v>
      </c>
      <c r="F345" s="12">
        <v>2455593216</v>
      </c>
      <c r="G345" s="12">
        <v>4327774.5</v>
      </c>
    </row>
    <row r="346" spans="1:7">
      <c r="A346" s="9">
        <f>'(1)'!A346</f>
        <v>42788</v>
      </c>
      <c r="B346">
        <v>10188.25</v>
      </c>
      <c r="C346">
        <v>10195.25</v>
      </c>
      <c r="D346">
        <v>10102.15</v>
      </c>
      <c r="E346">
        <v>10144.469999999999</v>
      </c>
      <c r="F346" s="12">
        <v>2495576064</v>
      </c>
      <c r="G346" s="12">
        <v>4301340</v>
      </c>
    </row>
    <row r="347" spans="1:7">
      <c r="A347" s="9">
        <f>'(1)'!A347</f>
        <v>42789</v>
      </c>
      <c r="B347">
        <v>10166.39</v>
      </c>
      <c r="C347">
        <v>10217.780000000001</v>
      </c>
      <c r="D347">
        <v>10157.67</v>
      </c>
      <c r="E347">
        <v>10171.1</v>
      </c>
      <c r="F347" s="12">
        <v>1674013184</v>
      </c>
      <c r="G347" s="12">
        <v>4293409</v>
      </c>
    </row>
    <row r="348" spans="1:7">
      <c r="A348" s="9">
        <f>'(1)'!A348</f>
        <v>42790</v>
      </c>
      <c r="B348">
        <v>10195.959999999999</v>
      </c>
      <c r="C348">
        <v>10252.92</v>
      </c>
      <c r="D348">
        <v>10173.040000000001</v>
      </c>
      <c r="E348">
        <v>10229.68</v>
      </c>
      <c r="F348" s="12">
        <v>1459710080</v>
      </c>
      <c r="G348" s="12">
        <v>4351985.5</v>
      </c>
    </row>
    <row r="349" spans="1:7">
      <c r="A349" s="9">
        <f>'(1)'!A349</f>
        <v>42793</v>
      </c>
      <c r="B349">
        <v>10202.469999999999</v>
      </c>
      <c r="C349">
        <v>10317.620000000001</v>
      </c>
      <c r="D349">
        <v>10150.9</v>
      </c>
      <c r="E349">
        <v>10280.31</v>
      </c>
      <c r="F349" s="12">
        <v>1949123072</v>
      </c>
      <c r="G349" s="12">
        <v>4353832</v>
      </c>
    </row>
    <row r="350" spans="1:7">
      <c r="A350" s="9">
        <f>'(1)'!A350</f>
        <v>42794</v>
      </c>
      <c r="B350">
        <v>10200.68</v>
      </c>
      <c r="C350">
        <v>10209.299999999999</v>
      </c>
      <c r="D350">
        <v>10079.02</v>
      </c>
      <c r="E350">
        <v>10095.790000000001</v>
      </c>
      <c r="F350" s="12">
        <v>1982565504</v>
      </c>
      <c r="G350" s="12">
        <v>4401113</v>
      </c>
    </row>
    <row r="351" spans="1:7">
      <c r="A351" s="9">
        <f>'(1)'!A351</f>
        <v>42795</v>
      </c>
      <c r="B351">
        <v>10109.26</v>
      </c>
      <c r="C351">
        <v>10131.11</v>
      </c>
      <c r="D351">
        <v>10021.6</v>
      </c>
      <c r="E351">
        <v>10069.1</v>
      </c>
      <c r="F351" s="12">
        <v>1551607424</v>
      </c>
      <c r="G351" s="12">
        <v>4454511.5</v>
      </c>
    </row>
    <row r="352" spans="1:7">
      <c r="A352" s="9">
        <f>'(1)'!A352</f>
        <v>42796</v>
      </c>
      <c r="B352">
        <v>10133.48</v>
      </c>
      <c r="C352">
        <v>10305.129999999999</v>
      </c>
      <c r="D352">
        <v>10094.299999999999</v>
      </c>
      <c r="E352">
        <v>10258.709999999999</v>
      </c>
      <c r="F352" s="12">
        <v>2208655104</v>
      </c>
      <c r="G352" s="12">
        <v>4468462.5</v>
      </c>
    </row>
    <row r="353" spans="1:7">
      <c r="A353" s="9">
        <f>'(1)'!A353</f>
        <v>42797</v>
      </c>
      <c r="B353">
        <v>10289.969999999999</v>
      </c>
      <c r="C353">
        <v>10348.73</v>
      </c>
      <c r="D353">
        <v>10266.56</v>
      </c>
      <c r="E353">
        <v>10315.23</v>
      </c>
      <c r="F353" s="12">
        <v>1961882496</v>
      </c>
      <c r="G353" s="12">
        <v>4519793.5</v>
      </c>
    </row>
    <row r="354" spans="1:7">
      <c r="A354" s="9">
        <f>'(1)'!A354</f>
        <v>42800</v>
      </c>
      <c r="B354">
        <v>10255.67</v>
      </c>
      <c r="C354">
        <v>10312.620000000001</v>
      </c>
      <c r="D354">
        <v>10218.709999999999</v>
      </c>
      <c r="E354">
        <v>10272.83</v>
      </c>
      <c r="F354" s="12">
        <v>1529250560</v>
      </c>
      <c r="G354" s="12">
        <v>4523745</v>
      </c>
    </row>
    <row r="355" spans="1:7">
      <c r="A355" s="9">
        <f>'(1)'!A355</f>
        <v>42801</v>
      </c>
      <c r="B355">
        <v>10453.81</v>
      </c>
      <c r="C355">
        <v>10526.46</v>
      </c>
      <c r="D355">
        <v>10387.58</v>
      </c>
      <c r="E355">
        <v>10526.46</v>
      </c>
      <c r="F355" s="12">
        <v>2768565760</v>
      </c>
      <c r="G355" s="12">
        <v>4644371</v>
      </c>
    </row>
    <row r="356" spans="1:7">
      <c r="A356" s="9">
        <f>'(1)'!A356</f>
        <v>42802</v>
      </c>
      <c r="B356">
        <v>10563.62</v>
      </c>
      <c r="C356">
        <v>10577.01</v>
      </c>
      <c r="D356">
        <v>10471.61</v>
      </c>
      <c r="E356">
        <v>10513.52</v>
      </c>
      <c r="F356" s="12">
        <v>3243232768</v>
      </c>
      <c r="G356" s="12">
        <v>4688207</v>
      </c>
    </row>
    <row r="357" spans="1:7">
      <c r="A357" s="9">
        <f>'(1)'!A357</f>
        <v>42803</v>
      </c>
      <c r="B357">
        <v>10522.27</v>
      </c>
      <c r="C357">
        <v>10594.37</v>
      </c>
      <c r="D357">
        <v>10490.39</v>
      </c>
      <c r="E357">
        <v>10583.98</v>
      </c>
      <c r="F357" s="12">
        <v>1860301568</v>
      </c>
      <c r="G357" s="12">
        <v>4634621</v>
      </c>
    </row>
    <row r="358" spans="1:7">
      <c r="A358" s="9">
        <f>'(1)'!A358</f>
        <v>42804</v>
      </c>
      <c r="B358">
        <v>10615.59</v>
      </c>
      <c r="C358">
        <v>10698.28</v>
      </c>
      <c r="D358">
        <v>10589.86</v>
      </c>
      <c r="E358">
        <v>10644.15</v>
      </c>
      <c r="F358" s="12">
        <v>2527868928</v>
      </c>
      <c r="G358" s="12">
        <v>4665496</v>
      </c>
    </row>
    <row r="359" spans="1:7">
      <c r="A359" s="9">
        <f>'(1)'!A359</f>
        <v>42807</v>
      </c>
      <c r="B359">
        <v>10483.74</v>
      </c>
      <c r="C359">
        <v>10511.34</v>
      </c>
      <c r="D359">
        <v>10394.08</v>
      </c>
      <c r="E359">
        <v>10456.959999999999</v>
      </c>
      <c r="F359" s="12">
        <v>2465741568</v>
      </c>
      <c r="G359" s="12">
        <v>4643721</v>
      </c>
    </row>
    <row r="360" spans="1:7">
      <c r="A360" s="9">
        <f>'(1)'!A360</f>
        <v>42808</v>
      </c>
      <c r="B360">
        <v>10516.24</v>
      </c>
      <c r="C360">
        <v>10572.03</v>
      </c>
      <c r="D360">
        <v>10459.379999999999</v>
      </c>
      <c r="E360">
        <v>10487.45</v>
      </c>
      <c r="F360" s="12">
        <v>1888061824</v>
      </c>
      <c r="G360" s="12">
        <v>4716928.5</v>
      </c>
    </row>
    <row r="361" spans="1:7">
      <c r="A361" s="9">
        <f>'(1)'!A361</f>
        <v>42809</v>
      </c>
      <c r="B361">
        <v>10516.78</v>
      </c>
      <c r="C361">
        <v>10534.6</v>
      </c>
      <c r="D361">
        <v>10431.11</v>
      </c>
      <c r="E361">
        <v>10477.81</v>
      </c>
      <c r="F361" s="12">
        <v>1758003328</v>
      </c>
      <c r="G361" s="12">
        <v>4713475</v>
      </c>
    </row>
    <row r="362" spans="1:7">
      <c r="A362" s="9">
        <f>'(1)'!A362</f>
        <v>42810</v>
      </c>
      <c r="B362">
        <v>10418.65</v>
      </c>
      <c r="C362">
        <v>10522.64</v>
      </c>
      <c r="D362">
        <v>10332.5</v>
      </c>
      <c r="E362">
        <v>10362.02</v>
      </c>
      <c r="F362" s="12">
        <v>1906449792</v>
      </c>
      <c r="G362" s="12">
        <v>4670169.5</v>
      </c>
    </row>
    <row r="363" spans="1:7">
      <c r="A363" s="9">
        <f>'(1)'!A363</f>
        <v>42811</v>
      </c>
      <c r="B363">
        <v>10432.370000000001</v>
      </c>
      <c r="C363">
        <v>10463.06</v>
      </c>
      <c r="D363">
        <v>10395.66</v>
      </c>
      <c r="E363">
        <v>10425.89</v>
      </c>
      <c r="F363" s="12">
        <v>1487657472</v>
      </c>
      <c r="G363" s="12">
        <v>4631242.5</v>
      </c>
    </row>
    <row r="364" spans="1:7">
      <c r="A364" s="9">
        <f>'(1)'!A364</f>
        <v>42814</v>
      </c>
      <c r="B364">
        <v>10504.57</v>
      </c>
      <c r="C364">
        <v>10508.92</v>
      </c>
      <c r="D364">
        <v>10415.280000000001</v>
      </c>
      <c r="E364">
        <v>10437.51</v>
      </c>
      <c r="F364" s="12">
        <v>1986195968</v>
      </c>
      <c r="G364" s="12">
        <v>4627194</v>
      </c>
    </row>
    <row r="365" spans="1:7">
      <c r="A365" s="9">
        <f>'(1)'!A365</f>
        <v>42815</v>
      </c>
      <c r="B365">
        <v>10469.1</v>
      </c>
      <c r="C365">
        <v>10475.77</v>
      </c>
      <c r="D365">
        <v>10314.98</v>
      </c>
      <c r="E365">
        <v>10355.709999999999</v>
      </c>
      <c r="F365" s="12">
        <v>1848381184</v>
      </c>
      <c r="G365" s="12">
        <v>4611790</v>
      </c>
    </row>
    <row r="366" spans="1:7">
      <c r="A366" s="9">
        <f>'(1)'!A366</f>
        <v>42816</v>
      </c>
      <c r="B366">
        <v>10363.07</v>
      </c>
      <c r="C366">
        <v>10369.41</v>
      </c>
      <c r="D366">
        <v>10256.75</v>
      </c>
      <c r="E366">
        <v>10273.67</v>
      </c>
      <c r="F366" s="12">
        <v>1819079808</v>
      </c>
      <c r="G366" s="12">
        <v>4583008</v>
      </c>
    </row>
    <row r="367" spans="1:7">
      <c r="A367" s="9">
        <f>'(1)'!A367</f>
        <v>42817</v>
      </c>
      <c r="B367">
        <v>10304.91</v>
      </c>
      <c r="C367">
        <v>10350.67</v>
      </c>
      <c r="D367">
        <v>10278.469999999999</v>
      </c>
      <c r="E367">
        <v>10314.52</v>
      </c>
      <c r="F367" s="12">
        <v>1705388288</v>
      </c>
      <c r="G367" s="12">
        <v>4527079.5</v>
      </c>
    </row>
    <row r="368" spans="1:7">
      <c r="A368" s="9">
        <f>'(1)'!A368</f>
        <v>42818</v>
      </c>
      <c r="B368">
        <v>10361.39</v>
      </c>
      <c r="C368">
        <v>10380.83</v>
      </c>
      <c r="D368">
        <v>10258.67</v>
      </c>
      <c r="E368">
        <v>10365.32</v>
      </c>
      <c r="F368" s="12">
        <v>3035463424</v>
      </c>
      <c r="G368" s="12">
        <v>4612405.5</v>
      </c>
    </row>
    <row r="369" spans="1:7">
      <c r="A369" s="9">
        <f>'(1)'!A369</f>
        <v>42821</v>
      </c>
      <c r="B369">
        <v>10308.049999999999</v>
      </c>
      <c r="C369">
        <v>10337.08</v>
      </c>
      <c r="D369">
        <v>10249.870000000001</v>
      </c>
      <c r="E369">
        <v>10276.41</v>
      </c>
      <c r="F369" s="12">
        <v>1937520128</v>
      </c>
      <c r="G369" s="12">
        <v>4633337</v>
      </c>
    </row>
    <row r="370" spans="1:7">
      <c r="A370" s="9">
        <f>'(1)'!A370</f>
        <v>42822</v>
      </c>
      <c r="B370">
        <v>10269.84</v>
      </c>
      <c r="C370">
        <v>10282.200000000001</v>
      </c>
      <c r="D370">
        <v>10147.540000000001</v>
      </c>
      <c r="E370">
        <v>10273.799999999999</v>
      </c>
      <c r="F370" s="12">
        <v>2315768832</v>
      </c>
      <c r="G370" s="12">
        <v>4651430.5</v>
      </c>
    </row>
    <row r="371" spans="1:7">
      <c r="A371" s="9">
        <f>'(1)'!A371</f>
        <v>42823</v>
      </c>
      <c r="B371">
        <v>10288.209999999999</v>
      </c>
      <c r="C371">
        <v>10292.15</v>
      </c>
      <c r="D371">
        <v>10231.709999999999</v>
      </c>
      <c r="E371">
        <v>10253.790000000001</v>
      </c>
      <c r="F371" s="12">
        <v>1237231616</v>
      </c>
      <c r="G371" s="12">
        <v>4565497</v>
      </c>
    </row>
    <row r="372" spans="1:7">
      <c r="A372" s="9">
        <f>'(1)'!A372</f>
        <v>42824</v>
      </c>
      <c r="B372">
        <v>10257.64</v>
      </c>
      <c r="C372">
        <v>10278.879999999999</v>
      </c>
      <c r="D372">
        <v>10109.31</v>
      </c>
      <c r="E372">
        <v>10165.98</v>
      </c>
      <c r="F372" s="12">
        <v>1842229376</v>
      </c>
      <c r="G372" s="12">
        <v>4554592.5</v>
      </c>
    </row>
    <row r="373" spans="1:7">
      <c r="A373" s="9">
        <f>'(1)'!A373</f>
        <v>42825</v>
      </c>
      <c r="B373">
        <v>10130.17</v>
      </c>
      <c r="C373">
        <v>10218.68</v>
      </c>
      <c r="D373">
        <v>10100.99</v>
      </c>
      <c r="E373">
        <v>10208.31</v>
      </c>
      <c r="F373" s="12">
        <v>1682464256</v>
      </c>
      <c r="G373" s="12">
        <v>4657943.5</v>
      </c>
    </row>
    <row r="374" spans="1:7">
      <c r="A374" s="9">
        <f>'(1)'!A374</f>
        <v>42828</v>
      </c>
      <c r="B374">
        <v>10163.450000000001</v>
      </c>
      <c r="C374">
        <v>10263.99</v>
      </c>
      <c r="D374">
        <v>10156.91</v>
      </c>
      <c r="E374">
        <v>10204.34</v>
      </c>
      <c r="F374" s="12">
        <v>1375989376</v>
      </c>
      <c r="G374" s="12">
        <v>4695876</v>
      </c>
    </row>
    <row r="375" spans="1:7">
      <c r="A375" s="9">
        <f>'(1)'!A375</f>
        <v>42829</v>
      </c>
      <c r="B375">
        <v>10210.18</v>
      </c>
      <c r="C375">
        <v>10222.58</v>
      </c>
      <c r="D375">
        <v>10031.65</v>
      </c>
      <c r="E375">
        <v>10043.52</v>
      </c>
      <c r="F375" s="12">
        <v>1712363264</v>
      </c>
      <c r="G375" s="12">
        <v>4671912</v>
      </c>
    </row>
    <row r="376" spans="1:7">
      <c r="A376" s="9">
        <f>'(1)'!A376</f>
        <v>42830</v>
      </c>
      <c r="B376">
        <v>10021.99</v>
      </c>
      <c r="C376">
        <v>10025.870000000001</v>
      </c>
      <c r="D376">
        <v>9935.14</v>
      </c>
      <c r="E376">
        <v>9983.73</v>
      </c>
      <c r="F376" s="12">
        <v>1733212800</v>
      </c>
      <c r="G376" s="12">
        <v>4778530.5</v>
      </c>
    </row>
    <row r="377" spans="1:7">
      <c r="A377" s="9">
        <f>'(1)'!A377</f>
        <v>42831</v>
      </c>
      <c r="B377">
        <v>10007.77</v>
      </c>
      <c r="C377">
        <v>10065.120000000001</v>
      </c>
      <c r="D377">
        <v>9972.61</v>
      </c>
      <c r="E377">
        <v>10056.17</v>
      </c>
      <c r="F377" s="12">
        <v>1602801152</v>
      </c>
      <c r="G377" s="12">
        <v>4777023</v>
      </c>
    </row>
    <row r="378" spans="1:7">
      <c r="A378" s="9">
        <f>'(1)'!A378</f>
        <v>42832</v>
      </c>
      <c r="B378">
        <v>10101.620000000001</v>
      </c>
      <c r="C378">
        <v>10125.08</v>
      </c>
      <c r="D378">
        <v>10032.94</v>
      </c>
      <c r="E378">
        <v>10050.02</v>
      </c>
      <c r="F378" s="12">
        <v>1417041152</v>
      </c>
      <c r="G378" s="12">
        <v>4799861</v>
      </c>
    </row>
    <row r="379" spans="1:7">
      <c r="A379" s="9">
        <f>'(1)'!A379</f>
        <v>42835</v>
      </c>
      <c r="B379">
        <v>10102.549999999999</v>
      </c>
      <c r="C379">
        <v>10156.530000000001</v>
      </c>
      <c r="D379">
        <v>10027.19</v>
      </c>
      <c r="E379">
        <v>10107.629999999999</v>
      </c>
      <c r="F379" s="12">
        <v>1612995584</v>
      </c>
      <c r="G379" s="12">
        <v>4829529.5</v>
      </c>
    </row>
    <row r="380" spans="1:7">
      <c r="A380" s="9">
        <f>'(1)'!A380</f>
        <v>42836</v>
      </c>
      <c r="B380">
        <v>10139.85</v>
      </c>
      <c r="C380">
        <v>10290.43</v>
      </c>
      <c r="D380">
        <v>10139.85</v>
      </c>
      <c r="E380">
        <v>10272.07</v>
      </c>
      <c r="F380" s="12">
        <v>2390644224</v>
      </c>
      <c r="G380" s="12">
        <v>4740413</v>
      </c>
    </row>
    <row r="381" spans="1:7">
      <c r="A381" s="9">
        <f>'(1)'!A381</f>
        <v>42837</v>
      </c>
      <c r="B381">
        <v>10305.35</v>
      </c>
      <c r="C381">
        <v>10362.030000000001</v>
      </c>
      <c r="D381">
        <v>10284.540000000001</v>
      </c>
      <c r="E381">
        <v>10317.629999999999</v>
      </c>
      <c r="F381" s="12">
        <v>2261815808</v>
      </c>
      <c r="G381" s="12">
        <v>4759698.5</v>
      </c>
    </row>
    <row r="382" spans="1:7">
      <c r="A382" s="9">
        <f>'(1)'!A382</f>
        <v>42838</v>
      </c>
      <c r="B382">
        <v>10307.93</v>
      </c>
      <c r="C382">
        <v>10314.58</v>
      </c>
      <c r="D382">
        <v>10197.32</v>
      </c>
      <c r="E382">
        <v>10261.25</v>
      </c>
      <c r="F382" s="12">
        <v>1897760384</v>
      </c>
      <c r="G382" s="12">
        <v>4754279.5</v>
      </c>
    </row>
    <row r="383" spans="1:7">
      <c r="A383" s="9">
        <f>'(1)'!A383</f>
        <v>42842</v>
      </c>
      <c r="B383">
        <v>10280.26</v>
      </c>
      <c r="C383">
        <v>10280.26</v>
      </c>
      <c r="D383">
        <v>10214.219999999999</v>
      </c>
      <c r="E383">
        <v>10219.89</v>
      </c>
      <c r="F383" s="12">
        <v>1510037632</v>
      </c>
      <c r="G383" s="12">
        <v>4705051</v>
      </c>
    </row>
    <row r="384" spans="1:7">
      <c r="A384" s="9">
        <f>'(1)'!A384</f>
        <v>42843</v>
      </c>
      <c r="B384">
        <v>10278.030000000001</v>
      </c>
      <c r="C384">
        <v>10293.85</v>
      </c>
      <c r="D384">
        <v>10154.17</v>
      </c>
      <c r="E384">
        <v>10173.620000000001</v>
      </c>
      <c r="F384" s="12">
        <v>1632171648</v>
      </c>
      <c r="G384" s="12">
        <v>4735859.5</v>
      </c>
    </row>
    <row r="385" spans="1:7">
      <c r="A385" s="9">
        <f>'(1)'!A385</f>
        <v>42844</v>
      </c>
      <c r="B385">
        <v>10152.32</v>
      </c>
      <c r="C385">
        <v>10161.91</v>
      </c>
      <c r="D385">
        <v>10050.08</v>
      </c>
      <c r="E385">
        <v>10088.02</v>
      </c>
      <c r="F385" s="12">
        <v>2025468288</v>
      </c>
      <c r="G385" s="12">
        <v>4746094.5</v>
      </c>
    </row>
    <row r="386" spans="1:7">
      <c r="A386" s="9">
        <f>'(1)'!A386</f>
        <v>42845</v>
      </c>
      <c r="B386">
        <v>10038.870000000001</v>
      </c>
      <c r="C386">
        <v>10047.290000000001</v>
      </c>
      <c r="D386">
        <v>9882.17</v>
      </c>
      <c r="E386">
        <v>9926.26</v>
      </c>
      <c r="F386" s="12">
        <v>2217048064</v>
      </c>
      <c r="G386" s="12">
        <v>4704090</v>
      </c>
    </row>
    <row r="387" spans="1:7">
      <c r="A387" s="9">
        <f>'(1)'!A387</f>
        <v>42846</v>
      </c>
      <c r="B387">
        <v>9974.89</v>
      </c>
      <c r="C387">
        <v>10020.81</v>
      </c>
      <c r="D387">
        <v>9918.86</v>
      </c>
      <c r="E387">
        <v>9982.42</v>
      </c>
      <c r="F387" s="12">
        <v>1530513152</v>
      </c>
      <c r="G387" s="12">
        <v>4662736</v>
      </c>
    </row>
    <row r="388" spans="1:7">
      <c r="A388" s="9">
        <f>'(1)'!A388</f>
        <v>42849</v>
      </c>
      <c r="B388">
        <v>10027.799999999999</v>
      </c>
      <c r="C388">
        <v>10148.209999999999</v>
      </c>
      <c r="D388">
        <v>9960.24</v>
      </c>
      <c r="E388">
        <v>10128.99</v>
      </c>
      <c r="F388" s="12">
        <v>1771319424</v>
      </c>
      <c r="G388" s="12">
        <v>4688926</v>
      </c>
    </row>
    <row r="389" spans="1:7">
      <c r="A389" s="9">
        <f>'(1)'!A389</f>
        <v>42850</v>
      </c>
      <c r="B389">
        <v>10160.27</v>
      </c>
      <c r="C389">
        <v>10313.209999999999</v>
      </c>
      <c r="D389">
        <v>10160.27</v>
      </c>
      <c r="E389">
        <v>10227.42</v>
      </c>
      <c r="F389" s="12">
        <v>2748718336</v>
      </c>
      <c r="G389" s="12">
        <v>4688926</v>
      </c>
    </row>
    <row r="390" spans="1:7">
      <c r="A390" s="9">
        <f>'(1)'!A390</f>
        <v>42851</v>
      </c>
      <c r="B390">
        <v>10271.09</v>
      </c>
      <c r="C390">
        <v>10329.57</v>
      </c>
      <c r="D390">
        <v>10235.530000000001</v>
      </c>
      <c r="E390">
        <v>10257.629999999999</v>
      </c>
      <c r="F390" s="12">
        <v>1795323008</v>
      </c>
      <c r="G390" s="12">
        <v>4707826.5</v>
      </c>
    </row>
    <row r="391" spans="1:7">
      <c r="A391" s="9">
        <f>'(1)'!A391</f>
        <v>42852</v>
      </c>
      <c r="B391">
        <v>10236.18</v>
      </c>
      <c r="C391">
        <v>10323.82</v>
      </c>
      <c r="D391">
        <v>10236.18</v>
      </c>
      <c r="E391">
        <v>10282.65</v>
      </c>
      <c r="F391" s="12">
        <v>1623021312</v>
      </c>
      <c r="G391" s="12">
        <v>4656938.5</v>
      </c>
    </row>
    <row r="392" spans="1:7">
      <c r="A392" s="9">
        <f>'(1)'!A392</f>
        <v>42853</v>
      </c>
      <c r="B392">
        <v>10335.81</v>
      </c>
      <c r="C392">
        <v>10457.42</v>
      </c>
      <c r="D392">
        <v>10334.66</v>
      </c>
      <c r="E392">
        <v>10450.35</v>
      </c>
      <c r="F392" s="12">
        <v>2475800832</v>
      </c>
      <c r="G392" s="12">
        <v>4653588</v>
      </c>
    </row>
    <row r="393" spans="1:7">
      <c r="A393" s="9">
        <f>'(1)'!A393</f>
        <v>42856</v>
      </c>
      <c r="B393">
        <v>10488.93</v>
      </c>
      <c r="C393">
        <v>10488.93</v>
      </c>
      <c r="D393">
        <v>10362.719999999999</v>
      </c>
      <c r="E393">
        <v>10433.69</v>
      </c>
      <c r="F393" s="12">
        <v>2074572544</v>
      </c>
      <c r="G393" s="12">
        <v>4656192.5</v>
      </c>
    </row>
    <row r="394" spans="1:7">
      <c r="A394" s="9">
        <f>'(1)'!A394</f>
        <v>42857</v>
      </c>
      <c r="B394">
        <v>10396.85</v>
      </c>
      <c r="C394">
        <v>10412.65</v>
      </c>
      <c r="D394">
        <v>10351.379999999999</v>
      </c>
      <c r="E394">
        <v>10383.14</v>
      </c>
      <c r="F394" s="12">
        <v>1547937152</v>
      </c>
      <c r="G394" s="12">
        <v>4613932</v>
      </c>
    </row>
    <row r="395" spans="1:7">
      <c r="A395" s="9">
        <f>'(1)'!A395</f>
        <v>42858</v>
      </c>
      <c r="B395">
        <v>10282.36</v>
      </c>
      <c r="C395">
        <v>10325.1</v>
      </c>
      <c r="D395">
        <v>10238.040000000001</v>
      </c>
      <c r="E395">
        <v>10271.35</v>
      </c>
      <c r="F395" s="12">
        <v>1669255552</v>
      </c>
      <c r="G395" s="12">
        <v>4635519</v>
      </c>
    </row>
    <row r="396" spans="1:7">
      <c r="A396" s="9">
        <f>'(1)'!A396</f>
        <v>42859</v>
      </c>
      <c r="B396">
        <v>10271.39</v>
      </c>
      <c r="C396">
        <v>10296.16</v>
      </c>
      <c r="D396">
        <v>10240.49</v>
      </c>
      <c r="E396">
        <v>10267.39</v>
      </c>
      <c r="F396" s="12">
        <v>1342138624</v>
      </c>
      <c r="G396" s="12">
        <v>4639689.5</v>
      </c>
    </row>
    <row r="397" spans="1:7">
      <c r="A397" s="9">
        <f>'(1)'!A397</f>
        <v>42860</v>
      </c>
      <c r="B397">
        <v>10309.790000000001</v>
      </c>
      <c r="C397">
        <v>10409.33</v>
      </c>
      <c r="D397">
        <v>10267.530000000001</v>
      </c>
      <c r="E397">
        <v>10374.32</v>
      </c>
      <c r="F397" s="12">
        <v>1518323584</v>
      </c>
      <c r="G397" s="12">
        <v>4639689.5</v>
      </c>
    </row>
    <row r="398" spans="1:7">
      <c r="A398" s="9">
        <f>'(1)'!A398</f>
        <v>42863</v>
      </c>
      <c r="B398">
        <v>10369.84</v>
      </c>
      <c r="C398">
        <v>10461.93</v>
      </c>
      <c r="D398">
        <v>10358.33</v>
      </c>
      <c r="E398">
        <v>10395.280000000001</v>
      </c>
      <c r="F398" s="12">
        <v>2008268672</v>
      </c>
      <c r="G398" s="12">
        <v>4639689.5</v>
      </c>
    </row>
    <row r="399" spans="1:7">
      <c r="A399" s="9">
        <f>'(1)'!A399</f>
        <v>42864</v>
      </c>
      <c r="B399">
        <v>10371.870000000001</v>
      </c>
      <c r="C399">
        <v>10397.16</v>
      </c>
      <c r="D399">
        <v>10324.48</v>
      </c>
      <c r="E399">
        <v>10390.870000000001</v>
      </c>
      <c r="F399" s="12">
        <v>1578180608</v>
      </c>
      <c r="G399" s="12">
        <v>4562399</v>
      </c>
    </row>
    <row r="400" spans="1:7">
      <c r="A400" s="9">
        <f>'(1)'!A400</f>
        <v>42865</v>
      </c>
      <c r="B400">
        <v>10441.74</v>
      </c>
      <c r="C400">
        <v>10599.31</v>
      </c>
      <c r="D400">
        <v>10431.209999999999</v>
      </c>
      <c r="E400">
        <v>10571.6</v>
      </c>
      <c r="F400" s="12">
        <v>2133200640</v>
      </c>
      <c r="G400" s="12">
        <v>4534739</v>
      </c>
    </row>
    <row r="401" spans="1:7">
      <c r="A401" s="9">
        <f>'(1)'!A401</f>
        <v>42866</v>
      </c>
      <c r="B401">
        <v>10588.52</v>
      </c>
      <c r="C401">
        <v>10652.48</v>
      </c>
      <c r="D401">
        <v>10551.41</v>
      </c>
      <c r="E401">
        <v>10579.67</v>
      </c>
      <c r="F401" s="12">
        <v>1577719424</v>
      </c>
      <c r="G401" s="12">
        <v>4570755.5</v>
      </c>
    </row>
    <row r="402" spans="1:7">
      <c r="A402" s="9">
        <f>'(1)'!A402</f>
        <v>42867</v>
      </c>
      <c r="B402">
        <v>10606.71</v>
      </c>
      <c r="C402">
        <v>10636.78</v>
      </c>
      <c r="D402">
        <v>10554.35</v>
      </c>
      <c r="E402">
        <v>10619.34</v>
      </c>
      <c r="F402" s="12">
        <v>1121551360</v>
      </c>
      <c r="G402" s="12">
        <v>4575498</v>
      </c>
    </row>
    <row r="403" spans="1:7">
      <c r="A403" s="9">
        <f>'(1)'!A403</f>
        <v>42870</v>
      </c>
      <c r="B403">
        <v>10608.4</v>
      </c>
      <c r="C403">
        <v>10704.53</v>
      </c>
      <c r="D403">
        <v>10601.51</v>
      </c>
      <c r="E403">
        <v>10602.97</v>
      </c>
      <c r="F403" s="12">
        <v>2727372032</v>
      </c>
      <c r="G403" s="12">
        <v>4607123.5</v>
      </c>
    </row>
    <row r="404" spans="1:7">
      <c r="A404" s="9">
        <f>'(1)'!A404</f>
        <v>42871</v>
      </c>
      <c r="B404">
        <v>10621.67</v>
      </c>
      <c r="C404">
        <v>10641.23</v>
      </c>
      <c r="D404">
        <v>10531.61</v>
      </c>
      <c r="E404">
        <v>10619.88</v>
      </c>
      <c r="F404" s="12">
        <v>2197200896</v>
      </c>
      <c r="G404" s="12">
        <v>4688495</v>
      </c>
    </row>
    <row r="405" spans="1:7">
      <c r="A405" s="9">
        <f>'(1)'!A405</f>
        <v>42872</v>
      </c>
      <c r="B405">
        <v>10667.91</v>
      </c>
      <c r="C405">
        <v>10709.4</v>
      </c>
      <c r="D405">
        <v>10624.2</v>
      </c>
      <c r="E405">
        <v>10666.43</v>
      </c>
      <c r="F405" s="12">
        <v>2179731712</v>
      </c>
      <c r="G405" s="12">
        <v>4707607.5</v>
      </c>
    </row>
    <row r="406" spans="1:7">
      <c r="A406" s="9">
        <f>'(1)'!A406</f>
        <v>42873</v>
      </c>
      <c r="B406">
        <v>10693.5</v>
      </c>
      <c r="C406">
        <v>10727.06</v>
      </c>
      <c r="D406">
        <v>10570.38</v>
      </c>
      <c r="E406">
        <v>10597.05</v>
      </c>
      <c r="F406" s="12">
        <v>2215033344</v>
      </c>
      <c r="G406" s="12">
        <v>4682780</v>
      </c>
    </row>
    <row r="407" spans="1:7">
      <c r="A407" s="9">
        <f>'(1)'!A407</f>
        <v>42874</v>
      </c>
      <c r="B407">
        <v>10552.2</v>
      </c>
      <c r="C407">
        <v>10621.4</v>
      </c>
      <c r="D407">
        <v>10528.38</v>
      </c>
      <c r="E407">
        <v>10606.26</v>
      </c>
      <c r="F407" s="12">
        <v>1625155968</v>
      </c>
      <c r="G407" s="12">
        <v>4664318.5</v>
      </c>
    </row>
    <row r="408" spans="1:7">
      <c r="A408" s="9">
        <f>'(1)'!A408</f>
        <v>42877</v>
      </c>
      <c r="B408">
        <v>10611.34</v>
      </c>
      <c r="C408">
        <v>10674.41</v>
      </c>
      <c r="D408">
        <v>10575.76</v>
      </c>
      <c r="E408">
        <v>10611.46</v>
      </c>
      <c r="F408" s="12">
        <v>2532049152</v>
      </c>
      <c r="G408" s="12">
        <v>4664318.5</v>
      </c>
    </row>
    <row r="409" spans="1:7">
      <c r="A409" s="9">
        <f>'(1)'!A409</f>
        <v>42878</v>
      </c>
      <c r="B409">
        <v>10618.67</v>
      </c>
      <c r="C409">
        <v>10680.98</v>
      </c>
      <c r="D409">
        <v>10576.93</v>
      </c>
      <c r="E409">
        <v>10649.9</v>
      </c>
      <c r="F409" s="12">
        <v>1657205888</v>
      </c>
      <c r="G409" s="12">
        <v>4643455</v>
      </c>
    </row>
    <row r="410" spans="1:7">
      <c r="A410" s="9">
        <f>'(1)'!A410</f>
        <v>42879</v>
      </c>
      <c r="B410">
        <v>10656.79</v>
      </c>
      <c r="C410">
        <v>10665.28</v>
      </c>
      <c r="D410">
        <v>10538.08</v>
      </c>
      <c r="E410">
        <v>10592.17</v>
      </c>
      <c r="F410" s="12">
        <v>3348446208</v>
      </c>
      <c r="G410" s="12">
        <v>4643455</v>
      </c>
    </row>
    <row r="411" spans="1:7">
      <c r="A411" s="9">
        <f>'(1)'!A411</f>
        <v>42880</v>
      </c>
      <c r="B411">
        <v>10561.31</v>
      </c>
      <c r="C411">
        <v>10592.31</v>
      </c>
      <c r="D411">
        <v>10449.01</v>
      </c>
      <c r="E411">
        <v>10485.85</v>
      </c>
      <c r="F411" s="12">
        <v>2339185152</v>
      </c>
      <c r="G411" s="12">
        <v>4609451</v>
      </c>
    </row>
    <row r="412" spans="1:7">
      <c r="A412" s="9">
        <f>'(1)'!A412</f>
        <v>42881</v>
      </c>
      <c r="B412">
        <v>10523.98</v>
      </c>
      <c r="C412">
        <v>10576.93</v>
      </c>
      <c r="D412">
        <v>10488.74</v>
      </c>
      <c r="E412">
        <v>10525.74</v>
      </c>
      <c r="F412" s="12">
        <v>1638828032</v>
      </c>
      <c r="G412" s="12">
        <v>4534597</v>
      </c>
    </row>
    <row r="413" spans="1:7">
      <c r="A413" s="9">
        <f>'(1)'!A413</f>
        <v>42885</v>
      </c>
      <c r="B413">
        <v>10564.04</v>
      </c>
      <c r="C413">
        <v>10564.04</v>
      </c>
      <c r="D413">
        <v>10461.459999999999</v>
      </c>
      <c r="E413">
        <v>10514.91</v>
      </c>
      <c r="F413" s="12">
        <v>1761016704</v>
      </c>
      <c r="G413" s="12">
        <v>4564415</v>
      </c>
    </row>
    <row r="414" spans="1:7">
      <c r="A414" s="9">
        <f>'(1)'!A414</f>
        <v>42886</v>
      </c>
      <c r="B414">
        <v>10475.94</v>
      </c>
      <c r="C414">
        <v>10475.94</v>
      </c>
      <c r="D414">
        <v>10338.530000000001</v>
      </c>
      <c r="E414">
        <v>10346.15</v>
      </c>
      <c r="F414" s="12">
        <v>2014973312</v>
      </c>
      <c r="G414" s="12">
        <v>4623712</v>
      </c>
    </row>
    <row r="415" spans="1:7">
      <c r="A415" s="9">
        <f>'(1)'!A415</f>
        <v>42887</v>
      </c>
      <c r="B415">
        <v>10366.219999999999</v>
      </c>
      <c r="C415">
        <v>10424.82</v>
      </c>
      <c r="D415">
        <v>10350.4</v>
      </c>
      <c r="E415">
        <v>10384.89</v>
      </c>
      <c r="F415" s="12">
        <v>2153756928</v>
      </c>
      <c r="G415" s="12">
        <v>4671392</v>
      </c>
    </row>
    <row r="416" spans="1:7">
      <c r="A416" s="9">
        <f>'(1)'!A416</f>
        <v>42888</v>
      </c>
      <c r="B416">
        <v>10415.89</v>
      </c>
      <c r="C416">
        <v>10542.39</v>
      </c>
      <c r="D416">
        <v>10410.18</v>
      </c>
      <c r="E416">
        <v>10520.8</v>
      </c>
      <c r="F416" s="12">
        <v>1380898304</v>
      </c>
      <c r="G416" s="12">
        <v>4683382.5</v>
      </c>
    </row>
    <row r="417" spans="1:7">
      <c r="A417" s="9">
        <f>'(1)'!A417</f>
        <v>42891</v>
      </c>
      <c r="B417">
        <v>10560.44</v>
      </c>
      <c r="C417">
        <v>10580.94</v>
      </c>
      <c r="D417">
        <v>10443.9</v>
      </c>
      <c r="E417">
        <v>10468.48</v>
      </c>
      <c r="F417" s="12">
        <v>1447293056</v>
      </c>
      <c r="G417" s="12">
        <v>4693022.5</v>
      </c>
    </row>
    <row r="418" spans="1:7">
      <c r="A418" s="9">
        <f>'(1)'!A418</f>
        <v>42892</v>
      </c>
      <c r="B418">
        <v>10428.65</v>
      </c>
      <c r="C418">
        <v>10486.81</v>
      </c>
      <c r="D418">
        <v>10344.68</v>
      </c>
      <c r="E418">
        <v>10393.59</v>
      </c>
      <c r="F418" s="12">
        <v>1945163648</v>
      </c>
      <c r="G418" s="12">
        <v>4768193.5</v>
      </c>
    </row>
    <row r="419" spans="1:7">
      <c r="A419" s="9">
        <f>'(1)'!A419</f>
        <v>42893</v>
      </c>
      <c r="B419">
        <v>10324.469999999999</v>
      </c>
      <c r="C419">
        <v>10516.98</v>
      </c>
      <c r="D419">
        <v>10324.469999999999</v>
      </c>
      <c r="E419">
        <v>10402.76</v>
      </c>
      <c r="F419" s="12">
        <v>2150513408</v>
      </c>
      <c r="G419" s="12">
        <v>4751090</v>
      </c>
    </row>
    <row r="420" spans="1:7">
      <c r="A420" s="9">
        <f>'(1)'!A420</f>
        <v>42894</v>
      </c>
      <c r="B420">
        <v>10430.99</v>
      </c>
      <c r="C420">
        <v>10484.19</v>
      </c>
      <c r="D420">
        <v>10402.24</v>
      </c>
      <c r="E420">
        <v>10430.040000000001</v>
      </c>
      <c r="F420" s="12">
        <v>1487029632</v>
      </c>
      <c r="G420" s="12">
        <v>4724090.5</v>
      </c>
    </row>
    <row r="421" spans="1:7">
      <c r="A421" s="9">
        <f>'(1)'!A421</f>
        <v>42895</v>
      </c>
      <c r="B421">
        <v>10444.89</v>
      </c>
      <c r="C421">
        <v>10544.61</v>
      </c>
      <c r="D421">
        <v>10436.36</v>
      </c>
      <c r="E421">
        <v>10530.66</v>
      </c>
      <c r="F421" s="12">
        <v>1327567872</v>
      </c>
      <c r="G421" s="12">
        <v>4675140.5</v>
      </c>
    </row>
    <row r="422" spans="1:7">
      <c r="A422" s="9">
        <f>'(1)'!A422</f>
        <v>42898</v>
      </c>
      <c r="B422">
        <v>10548.52</v>
      </c>
      <c r="C422">
        <v>10548.52</v>
      </c>
      <c r="D422">
        <v>10448.6</v>
      </c>
      <c r="E422">
        <v>10498.07</v>
      </c>
      <c r="F422" s="12">
        <v>1265380096</v>
      </c>
      <c r="G422" s="12">
        <v>4672323</v>
      </c>
    </row>
    <row r="423" spans="1:7">
      <c r="A423" s="9">
        <f>'(1)'!A423</f>
        <v>42899</v>
      </c>
      <c r="B423">
        <v>10440.540000000001</v>
      </c>
      <c r="C423">
        <v>10474.99</v>
      </c>
      <c r="D423">
        <v>10391.459999999999</v>
      </c>
      <c r="E423">
        <v>10408.19</v>
      </c>
      <c r="F423" s="12">
        <v>1785856768</v>
      </c>
      <c r="G423" s="12">
        <v>4709866</v>
      </c>
    </row>
    <row r="424" spans="1:7">
      <c r="A424" s="9">
        <f>'(1)'!A424</f>
        <v>42900</v>
      </c>
      <c r="B424">
        <v>10434.049999999999</v>
      </c>
      <c r="C424">
        <v>10445.290000000001</v>
      </c>
      <c r="D424">
        <v>10394.129999999999</v>
      </c>
      <c r="E424">
        <v>10432.02</v>
      </c>
      <c r="F424" s="12">
        <v>1698723200</v>
      </c>
      <c r="G424" s="12">
        <v>4715302</v>
      </c>
    </row>
    <row r="425" spans="1:7">
      <c r="A425" s="9">
        <f>'(1)'!A425</f>
        <v>42901</v>
      </c>
      <c r="B425">
        <v>10335.75</v>
      </c>
      <c r="C425">
        <v>10387.33</v>
      </c>
      <c r="D425">
        <v>10326.51</v>
      </c>
      <c r="E425">
        <v>10365.219999999999</v>
      </c>
      <c r="F425" s="12">
        <v>1671231360</v>
      </c>
      <c r="G425" s="12">
        <v>4709679</v>
      </c>
    </row>
    <row r="426" spans="1:7">
      <c r="A426" s="9">
        <f>'(1)'!A426</f>
        <v>42902</v>
      </c>
      <c r="B426">
        <v>10311.959999999999</v>
      </c>
      <c r="C426">
        <v>10429.17</v>
      </c>
      <c r="D426">
        <v>10311.959999999999</v>
      </c>
      <c r="E426">
        <v>10412.48</v>
      </c>
      <c r="F426" s="12">
        <v>1633551872</v>
      </c>
      <c r="G426" s="12">
        <v>4794607</v>
      </c>
    </row>
    <row r="427" spans="1:7">
      <c r="A427" s="9">
        <f>'(1)'!A427</f>
        <v>42905</v>
      </c>
      <c r="B427">
        <v>10419.299999999999</v>
      </c>
      <c r="C427">
        <v>10470.84</v>
      </c>
      <c r="D427">
        <v>10250.99</v>
      </c>
      <c r="E427">
        <v>10305.98</v>
      </c>
      <c r="F427" s="12">
        <v>2701402112</v>
      </c>
      <c r="G427" s="12">
        <v>4808663.5</v>
      </c>
    </row>
    <row r="428" spans="1:7">
      <c r="A428" s="9">
        <f>'(1)'!A428</f>
        <v>42906</v>
      </c>
      <c r="B428">
        <v>10281.709999999999</v>
      </c>
      <c r="C428">
        <v>10398.4</v>
      </c>
      <c r="D428">
        <v>10213.91</v>
      </c>
      <c r="E428">
        <v>10380.73</v>
      </c>
      <c r="F428" s="12">
        <v>1957510784</v>
      </c>
      <c r="G428" s="12">
        <v>4827320</v>
      </c>
    </row>
    <row r="429" spans="1:7">
      <c r="A429" s="9">
        <f>'(1)'!A429</f>
        <v>42907</v>
      </c>
      <c r="B429">
        <v>10365.299999999999</v>
      </c>
      <c r="C429">
        <v>10395.219999999999</v>
      </c>
      <c r="D429">
        <v>10301.69</v>
      </c>
      <c r="E429">
        <v>10346.32</v>
      </c>
      <c r="F429" s="12">
        <v>1959324288</v>
      </c>
      <c r="G429" s="12">
        <v>4827320</v>
      </c>
    </row>
    <row r="430" spans="1:7">
      <c r="A430" s="9">
        <f>'(1)'!A430</f>
        <v>42908</v>
      </c>
      <c r="B430">
        <v>10292.73</v>
      </c>
      <c r="C430">
        <v>10314.75</v>
      </c>
      <c r="D430">
        <v>10247.219999999999</v>
      </c>
      <c r="E430">
        <v>10251.83</v>
      </c>
      <c r="F430" s="12">
        <v>1650214784</v>
      </c>
      <c r="G430" s="12">
        <v>4812168</v>
      </c>
    </row>
    <row r="431" spans="1:7">
      <c r="A431" s="9">
        <f>'(1)'!A431</f>
        <v>42909</v>
      </c>
      <c r="B431">
        <v>10259.290000000001</v>
      </c>
      <c r="C431">
        <v>10355.85</v>
      </c>
      <c r="D431">
        <v>10204.48</v>
      </c>
      <c r="E431">
        <v>10214.58</v>
      </c>
      <c r="F431" s="12">
        <v>2178870528</v>
      </c>
      <c r="G431" s="12">
        <v>4837392</v>
      </c>
    </row>
    <row r="432" spans="1:7">
      <c r="A432" s="9">
        <f>'(1)'!A432</f>
        <v>42912</v>
      </c>
      <c r="B432">
        <v>10244.370000000001</v>
      </c>
      <c r="C432">
        <v>10463.299999999999</v>
      </c>
      <c r="D432">
        <v>10244.370000000001</v>
      </c>
      <c r="E432">
        <v>10416.200000000001</v>
      </c>
      <c r="F432" s="12">
        <v>2799798016</v>
      </c>
      <c r="G432" s="12">
        <v>4867876.5</v>
      </c>
    </row>
    <row r="433" spans="1:7">
      <c r="A433" s="9">
        <f>'(1)'!A433</f>
        <v>42913</v>
      </c>
      <c r="B433">
        <v>10483.83</v>
      </c>
      <c r="C433">
        <v>10587.47</v>
      </c>
      <c r="D433">
        <v>10483.530000000001</v>
      </c>
      <c r="E433">
        <v>10517.37</v>
      </c>
      <c r="F433" s="12">
        <v>3442679040</v>
      </c>
      <c r="G433" s="12">
        <v>4835104.5</v>
      </c>
    </row>
    <row r="434" spans="1:7">
      <c r="A434" s="9">
        <f>'(1)'!A434</f>
        <v>42914</v>
      </c>
      <c r="B434">
        <v>10663.52</v>
      </c>
      <c r="C434">
        <v>10701.84</v>
      </c>
      <c r="D434">
        <v>10643.24</v>
      </c>
      <c r="E434">
        <v>10677.44</v>
      </c>
      <c r="F434" s="12">
        <v>2442039552</v>
      </c>
      <c r="G434" s="12">
        <v>4842545.5</v>
      </c>
    </row>
    <row r="435" spans="1:7">
      <c r="A435" s="9">
        <f>'(1)'!A435</f>
        <v>42915</v>
      </c>
      <c r="B435">
        <v>10720.62</v>
      </c>
      <c r="C435">
        <v>10728.07</v>
      </c>
      <c r="D435">
        <v>10667.19</v>
      </c>
      <c r="E435">
        <v>10728.07</v>
      </c>
      <c r="F435" s="12">
        <v>1960315904</v>
      </c>
      <c r="G435" s="12">
        <v>4822523.5</v>
      </c>
    </row>
    <row r="436" spans="1:7">
      <c r="A436" s="9">
        <f>'(1)'!A436</f>
        <v>42916</v>
      </c>
      <c r="B436">
        <v>10822.84</v>
      </c>
      <c r="C436">
        <v>10873.87</v>
      </c>
      <c r="D436">
        <v>10713.2</v>
      </c>
      <c r="E436">
        <v>10783.19</v>
      </c>
      <c r="F436" s="12">
        <v>2349984000</v>
      </c>
      <c r="G436" s="12">
        <v>4839007</v>
      </c>
    </row>
    <row r="437" spans="1:7">
      <c r="A437" s="9">
        <f>'(1)'!A437</f>
        <v>42919</v>
      </c>
      <c r="B437">
        <v>10776.81</v>
      </c>
      <c r="C437">
        <v>10822.33</v>
      </c>
      <c r="D437">
        <v>10712.24</v>
      </c>
      <c r="E437">
        <v>10755.28</v>
      </c>
      <c r="F437" s="12">
        <v>1913684352</v>
      </c>
      <c r="G437" s="12">
        <v>4811452</v>
      </c>
    </row>
    <row r="438" spans="1:7">
      <c r="A438" s="9">
        <f>'(1)'!A438</f>
        <v>42921</v>
      </c>
      <c r="B438">
        <v>10778.36</v>
      </c>
      <c r="C438">
        <v>10882.6</v>
      </c>
      <c r="D438">
        <v>10772.92</v>
      </c>
      <c r="E438">
        <v>10860.52</v>
      </c>
      <c r="F438" s="12">
        <v>1751914624</v>
      </c>
      <c r="G438" s="12">
        <v>4758077.5</v>
      </c>
    </row>
    <row r="439" spans="1:7">
      <c r="A439" s="9">
        <f>'(1)'!A439</f>
        <v>42922</v>
      </c>
      <c r="B439">
        <v>10872.35</v>
      </c>
      <c r="C439">
        <v>10899.72</v>
      </c>
      <c r="D439">
        <v>10809.99</v>
      </c>
      <c r="E439">
        <v>10846.83</v>
      </c>
      <c r="F439" s="12">
        <v>1861158144</v>
      </c>
      <c r="G439" s="12">
        <v>4779437</v>
      </c>
    </row>
    <row r="440" spans="1:7">
      <c r="A440" s="9">
        <f>'(1)'!A440</f>
        <v>42923</v>
      </c>
      <c r="B440">
        <v>10870.87</v>
      </c>
      <c r="C440">
        <v>10870.87</v>
      </c>
      <c r="D440">
        <v>10754.11</v>
      </c>
      <c r="E440">
        <v>10787.13</v>
      </c>
      <c r="F440" s="12">
        <v>1646165888</v>
      </c>
      <c r="G440" s="12">
        <v>4781955.5</v>
      </c>
    </row>
    <row r="441" spans="1:7">
      <c r="A441" s="9">
        <f>'(1)'!A441</f>
        <v>42926</v>
      </c>
      <c r="B441">
        <v>10789.08</v>
      </c>
      <c r="C441">
        <v>10848.24</v>
      </c>
      <c r="D441">
        <v>10747</v>
      </c>
      <c r="E441">
        <v>10820.95</v>
      </c>
      <c r="F441" s="12">
        <v>1929345152</v>
      </c>
      <c r="G441" s="12">
        <v>4704634.5</v>
      </c>
    </row>
    <row r="442" spans="1:7">
      <c r="A442" s="9">
        <f>'(1)'!A442</f>
        <v>42927</v>
      </c>
      <c r="B442">
        <v>10802.41</v>
      </c>
      <c r="C442">
        <v>10829.5</v>
      </c>
      <c r="D442">
        <v>10762.21</v>
      </c>
      <c r="E442">
        <v>10782.74</v>
      </c>
      <c r="F442" s="12">
        <v>1845064576</v>
      </c>
      <c r="G442" s="12">
        <v>4730071</v>
      </c>
    </row>
    <row r="443" spans="1:7">
      <c r="A443" s="9">
        <f>'(1)'!A443</f>
        <v>42928</v>
      </c>
      <c r="B443">
        <v>10834.08</v>
      </c>
      <c r="C443">
        <v>10877.33</v>
      </c>
      <c r="D443">
        <v>10754.05</v>
      </c>
      <c r="E443">
        <v>10831.5</v>
      </c>
      <c r="F443" s="12">
        <v>2472798208</v>
      </c>
      <c r="G443" s="12">
        <v>4788413.5</v>
      </c>
    </row>
    <row r="444" spans="1:7">
      <c r="A444" s="9">
        <f>'(1)'!A444</f>
        <v>42929</v>
      </c>
      <c r="B444">
        <v>10855.98</v>
      </c>
      <c r="C444">
        <v>10895.37</v>
      </c>
      <c r="D444">
        <v>10817.85</v>
      </c>
      <c r="E444">
        <v>10858.19</v>
      </c>
      <c r="F444" s="12">
        <v>2077197184</v>
      </c>
      <c r="G444" s="12">
        <v>4770254.5</v>
      </c>
    </row>
    <row r="445" spans="1:7">
      <c r="A445" s="9">
        <f>'(1)'!A445</f>
        <v>42930</v>
      </c>
      <c r="B445">
        <v>10789.96</v>
      </c>
      <c r="C445">
        <v>10789.96</v>
      </c>
      <c r="D445">
        <v>10715.36</v>
      </c>
      <c r="E445">
        <v>10756.08</v>
      </c>
      <c r="F445" s="12">
        <v>1761506688</v>
      </c>
      <c r="G445" s="12">
        <v>4739461.5</v>
      </c>
    </row>
    <row r="446" spans="1:7">
      <c r="A446" s="9">
        <f>'(1)'!A446</f>
        <v>42933</v>
      </c>
      <c r="B446">
        <v>10787.55</v>
      </c>
      <c r="C446">
        <v>10840.81</v>
      </c>
      <c r="D446">
        <v>10782.33</v>
      </c>
      <c r="E446">
        <v>10827.84</v>
      </c>
      <c r="F446" s="12">
        <v>1987269760</v>
      </c>
      <c r="G446" s="12">
        <v>4688272.5</v>
      </c>
    </row>
    <row r="447" spans="1:7">
      <c r="A447" s="9">
        <f>'(1)'!A447</f>
        <v>42934</v>
      </c>
      <c r="B447">
        <v>10849.28</v>
      </c>
      <c r="C447">
        <v>11042.61</v>
      </c>
      <c r="D447">
        <v>10849.28</v>
      </c>
      <c r="E447">
        <v>11024.13</v>
      </c>
      <c r="F447" s="12">
        <v>2953186560</v>
      </c>
      <c r="G447" s="12">
        <v>4696381.5</v>
      </c>
    </row>
    <row r="448" spans="1:7">
      <c r="A448" s="9">
        <f>'(1)'!A448</f>
        <v>42935</v>
      </c>
      <c r="B448">
        <v>11073.15</v>
      </c>
      <c r="C448">
        <v>11147.17</v>
      </c>
      <c r="D448">
        <v>11030.99</v>
      </c>
      <c r="E448">
        <v>11055.42</v>
      </c>
      <c r="F448" s="12">
        <v>2683716352</v>
      </c>
      <c r="G448" s="12">
        <v>4735254</v>
      </c>
    </row>
    <row r="449" spans="1:7">
      <c r="A449" s="9">
        <f>'(1)'!A449</f>
        <v>42936</v>
      </c>
      <c r="B449">
        <v>11012.46</v>
      </c>
      <c r="C449">
        <v>11062.24</v>
      </c>
      <c r="D449">
        <v>10954.65</v>
      </c>
      <c r="E449">
        <v>11002.2</v>
      </c>
      <c r="F449" s="12">
        <v>2078943616</v>
      </c>
      <c r="G449" s="12">
        <v>4714104.5</v>
      </c>
    </row>
    <row r="450" spans="1:7">
      <c r="A450" s="9">
        <f>'(1)'!A450</f>
        <v>42937</v>
      </c>
      <c r="B450">
        <v>11010.61</v>
      </c>
      <c r="C450">
        <v>11041.82</v>
      </c>
      <c r="D450">
        <v>10989.1</v>
      </c>
      <c r="E450">
        <v>11003.08</v>
      </c>
      <c r="F450" s="12">
        <v>1684197248</v>
      </c>
      <c r="G450" s="12">
        <v>4672778.5</v>
      </c>
    </row>
    <row r="451" spans="1:7">
      <c r="A451" s="9">
        <f>'(1)'!A451</f>
        <v>42940</v>
      </c>
      <c r="B451">
        <v>11050.25</v>
      </c>
      <c r="C451">
        <v>11098.67</v>
      </c>
      <c r="D451">
        <v>11023.95</v>
      </c>
      <c r="E451">
        <v>11054.41</v>
      </c>
      <c r="F451" s="12">
        <v>1794036352</v>
      </c>
      <c r="G451" s="12">
        <v>4688473</v>
      </c>
    </row>
    <row r="452" spans="1:7">
      <c r="A452" s="9">
        <f>'(1)'!A452</f>
        <v>42941</v>
      </c>
      <c r="B452">
        <v>11059.28</v>
      </c>
      <c r="C452">
        <v>11109.07</v>
      </c>
      <c r="D452">
        <v>10983.7</v>
      </c>
      <c r="E452">
        <v>11079.79</v>
      </c>
      <c r="F452" s="12">
        <v>2014054912</v>
      </c>
      <c r="G452" s="12">
        <v>4659601</v>
      </c>
    </row>
    <row r="453" spans="1:7">
      <c r="A453" s="9">
        <f>'(1)'!A453</f>
        <v>42942</v>
      </c>
      <c r="B453">
        <v>11024.14</v>
      </c>
      <c r="C453">
        <v>11051.78</v>
      </c>
      <c r="D453">
        <v>10898.93</v>
      </c>
      <c r="E453">
        <v>10962.6</v>
      </c>
      <c r="F453" s="12">
        <v>2009190528</v>
      </c>
      <c r="G453" s="12">
        <v>4676199.5</v>
      </c>
    </row>
    <row r="454" spans="1:7">
      <c r="A454" s="9">
        <f>'(1)'!A454</f>
        <v>42943</v>
      </c>
      <c r="B454">
        <v>10968.19</v>
      </c>
      <c r="C454">
        <v>10968.19</v>
      </c>
      <c r="D454">
        <v>10723</v>
      </c>
      <c r="E454">
        <v>10782.2</v>
      </c>
      <c r="F454" s="12">
        <v>2718761984</v>
      </c>
      <c r="G454" s="12">
        <v>4622834</v>
      </c>
    </row>
    <row r="455" spans="1:7">
      <c r="A455" s="9">
        <f>'(1)'!A455</f>
        <v>42944</v>
      </c>
      <c r="B455">
        <v>10617.95</v>
      </c>
      <c r="C455">
        <v>10698.69</v>
      </c>
      <c r="D455">
        <v>10527.34</v>
      </c>
      <c r="E455">
        <v>10572.97</v>
      </c>
      <c r="F455" s="12">
        <v>3638061056</v>
      </c>
      <c r="G455" s="12">
        <v>4654235</v>
      </c>
    </row>
    <row r="456" spans="1:7">
      <c r="A456" s="9">
        <f>'(1)'!A456</f>
        <v>42947</v>
      </c>
      <c r="B456">
        <v>10660.18</v>
      </c>
      <c r="C456">
        <v>10724.11</v>
      </c>
      <c r="D456">
        <v>10637.71</v>
      </c>
      <c r="E456">
        <v>10707.24</v>
      </c>
      <c r="F456" s="12">
        <v>1603537024</v>
      </c>
      <c r="G456" s="12">
        <v>4635094.5</v>
      </c>
    </row>
    <row r="457" spans="1:7">
      <c r="A457" s="9">
        <f>'(1)'!A457</f>
        <v>42948</v>
      </c>
      <c r="B457">
        <v>10755.98</v>
      </c>
      <c r="C457">
        <v>10871.88</v>
      </c>
      <c r="D457">
        <v>10738</v>
      </c>
      <c r="E457">
        <v>10738</v>
      </c>
      <c r="F457" s="12">
        <v>3178337536</v>
      </c>
      <c r="G457" s="12">
        <v>4594340</v>
      </c>
    </row>
    <row r="458" spans="1:7">
      <c r="A458" s="9">
        <f>'(1)'!A458</f>
        <v>42949</v>
      </c>
      <c r="B458">
        <v>10765.74</v>
      </c>
      <c r="C458">
        <v>10827.06</v>
      </c>
      <c r="D458">
        <v>10762.69</v>
      </c>
      <c r="E458">
        <v>10817.88</v>
      </c>
      <c r="F458" s="12">
        <v>2007243648</v>
      </c>
      <c r="G458" s="12">
        <v>4584947</v>
      </c>
    </row>
    <row r="459" spans="1:7">
      <c r="A459" s="9">
        <f>'(1)'!A459</f>
        <v>42950</v>
      </c>
      <c r="B459">
        <v>10838.75</v>
      </c>
      <c r="C459">
        <v>10852.74</v>
      </c>
      <c r="D459">
        <v>10741.49</v>
      </c>
      <c r="E459">
        <v>10801.42</v>
      </c>
      <c r="F459" s="12">
        <v>1910422016</v>
      </c>
      <c r="G459" s="12">
        <v>4700309.5</v>
      </c>
    </row>
    <row r="460" spans="1:7">
      <c r="A460" s="9">
        <f>'(1)'!A460</f>
        <v>42951</v>
      </c>
      <c r="B460">
        <v>10699.31</v>
      </c>
      <c r="C460">
        <v>10779.24</v>
      </c>
      <c r="D460">
        <v>10663.26</v>
      </c>
      <c r="E460">
        <v>10693.65</v>
      </c>
      <c r="F460" s="12">
        <v>1830462976</v>
      </c>
      <c r="G460" s="12">
        <v>4769295</v>
      </c>
    </row>
    <row r="461" spans="1:7">
      <c r="A461" s="9">
        <f>'(1)'!A461</f>
        <v>42954</v>
      </c>
      <c r="B461">
        <v>10716.45</v>
      </c>
      <c r="C461">
        <v>10784.48</v>
      </c>
      <c r="D461">
        <v>10713.03</v>
      </c>
      <c r="E461">
        <v>10751.54</v>
      </c>
      <c r="F461" s="12">
        <v>1395959040</v>
      </c>
      <c r="G461" s="12">
        <v>4831376</v>
      </c>
    </row>
    <row r="462" spans="1:7">
      <c r="A462" s="9">
        <f>'(1)'!A462</f>
        <v>42955</v>
      </c>
      <c r="B462">
        <v>10843.16</v>
      </c>
      <c r="C462">
        <v>10989.75</v>
      </c>
      <c r="D462">
        <v>10837.64</v>
      </c>
      <c r="E462">
        <v>10954.92</v>
      </c>
      <c r="F462" s="12">
        <v>2111502080</v>
      </c>
      <c r="G462" s="12">
        <v>4850199.5</v>
      </c>
    </row>
    <row r="463" spans="1:7">
      <c r="A463" s="9">
        <f>'(1)'!A463</f>
        <v>42956</v>
      </c>
      <c r="B463">
        <v>11090.65</v>
      </c>
      <c r="C463">
        <v>11100.16</v>
      </c>
      <c r="D463">
        <v>11031.35</v>
      </c>
      <c r="E463">
        <v>11051</v>
      </c>
      <c r="F463" s="12">
        <v>2684961280</v>
      </c>
      <c r="G463" s="12">
        <v>4873278</v>
      </c>
    </row>
    <row r="464" spans="1:7">
      <c r="A464" s="9">
        <f>'(1)'!A464</f>
        <v>42957</v>
      </c>
      <c r="B464">
        <v>11075.13</v>
      </c>
      <c r="C464">
        <v>11316.12</v>
      </c>
      <c r="D464">
        <v>11061.87</v>
      </c>
      <c r="E464">
        <v>11288.36</v>
      </c>
      <c r="F464" s="12">
        <v>4244000256</v>
      </c>
      <c r="G464" s="12">
        <v>4860162.5</v>
      </c>
    </row>
    <row r="465" spans="1:7">
      <c r="A465" s="9">
        <f>'(1)'!A465</f>
        <v>42958</v>
      </c>
      <c r="B465">
        <v>11313.7</v>
      </c>
      <c r="C465">
        <v>11461.57</v>
      </c>
      <c r="D465">
        <v>11297.34</v>
      </c>
      <c r="E465">
        <v>11342.07</v>
      </c>
      <c r="F465" s="12">
        <v>3952604928</v>
      </c>
      <c r="G465" s="12">
        <v>4895060.5</v>
      </c>
    </row>
    <row r="466" spans="1:7">
      <c r="A466" s="9">
        <f>'(1)'!A466</f>
        <v>42961</v>
      </c>
      <c r="B466">
        <v>11292.23</v>
      </c>
      <c r="C466">
        <v>11365.53</v>
      </c>
      <c r="D466">
        <v>11241.78</v>
      </c>
      <c r="E466">
        <v>11296.08</v>
      </c>
      <c r="F466" s="12">
        <v>2282135296</v>
      </c>
      <c r="G466" s="12">
        <v>4887326.5</v>
      </c>
    </row>
    <row r="467" spans="1:7">
      <c r="A467" s="9">
        <f>'(1)'!A467</f>
        <v>42962</v>
      </c>
      <c r="B467">
        <v>11384.08</v>
      </c>
      <c r="C467">
        <v>11446.67</v>
      </c>
      <c r="D467">
        <v>11350.3</v>
      </c>
      <c r="E467">
        <v>11374.46</v>
      </c>
      <c r="F467" s="12">
        <v>3011518976</v>
      </c>
      <c r="G467" s="12">
        <v>4860655</v>
      </c>
    </row>
    <row r="468" spans="1:7">
      <c r="A468" s="9">
        <f>'(1)'!A468</f>
        <v>42963</v>
      </c>
      <c r="B468">
        <v>11352.12</v>
      </c>
      <c r="C468">
        <v>11355.14</v>
      </c>
      <c r="D468">
        <v>11217.63</v>
      </c>
      <c r="E468">
        <v>11295.44</v>
      </c>
      <c r="F468" s="12">
        <v>3432605952</v>
      </c>
      <c r="G468" s="12">
        <v>4886297.5</v>
      </c>
    </row>
    <row r="469" spans="1:7">
      <c r="A469" s="9">
        <f>'(1)'!A469</f>
        <v>42964</v>
      </c>
      <c r="B469">
        <v>11293.04</v>
      </c>
      <c r="C469">
        <v>11379.14</v>
      </c>
      <c r="D469">
        <v>11249.67</v>
      </c>
      <c r="E469">
        <v>11285.55</v>
      </c>
      <c r="F469" s="12">
        <v>2233239296</v>
      </c>
      <c r="G469" s="12">
        <v>4878297</v>
      </c>
    </row>
    <row r="470" spans="1:7">
      <c r="A470" s="9">
        <f>'(1)'!A470</f>
        <v>42965</v>
      </c>
      <c r="B470">
        <v>11249.32</v>
      </c>
      <c r="C470">
        <v>11264.08</v>
      </c>
      <c r="D470">
        <v>11120.13</v>
      </c>
      <c r="E470">
        <v>11182.67</v>
      </c>
      <c r="F470" s="12">
        <v>1947319296</v>
      </c>
      <c r="G470" s="12">
        <v>4910938.5</v>
      </c>
    </row>
    <row r="471" spans="1:7">
      <c r="A471" s="9">
        <f>'(1)'!A471</f>
        <v>42968</v>
      </c>
      <c r="B471">
        <v>11199.97</v>
      </c>
      <c r="C471">
        <v>11247.96</v>
      </c>
      <c r="D471">
        <v>11149.3</v>
      </c>
      <c r="E471">
        <v>11191.59</v>
      </c>
      <c r="F471" s="12">
        <v>1478567296</v>
      </c>
      <c r="G471" s="12">
        <v>4917735</v>
      </c>
    </row>
    <row r="472" spans="1:7">
      <c r="A472" s="9">
        <f>'(1)'!A472</f>
        <v>42969</v>
      </c>
      <c r="B472">
        <v>11170.63</v>
      </c>
      <c r="C472">
        <v>11178.96</v>
      </c>
      <c r="D472">
        <v>11028.12</v>
      </c>
      <c r="E472">
        <v>11128.77</v>
      </c>
      <c r="F472" s="12">
        <v>1902667648</v>
      </c>
      <c r="G472" s="12">
        <v>4876888</v>
      </c>
    </row>
    <row r="473" spans="1:7">
      <c r="A473" s="9">
        <f>'(1)'!A473</f>
        <v>42970</v>
      </c>
      <c r="B473">
        <v>11224.05</v>
      </c>
      <c r="C473">
        <v>11224.05</v>
      </c>
      <c r="D473">
        <v>11063.37</v>
      </c>
      <c r="E473">
        <v>11098.72</v>
      </c>
      <c r="F473" s="12">
        <v>2000895104</v>
      </c>
      <c r="G473" s="12">
        <v>4907949.5</v>
      </c>
    </row>
    <row r="474" spans="1:7">
      <c r="A474" s="9">
        <f>'(1)'!A474</f>
        <v>42971</v>
      </c>
      <c r="B474">
        <v>11106.65</v>
      </c>
      <c r="C474">
        <v>11175.76</v>
      </c>
      <c r="D474">
        <v>11097.17</v>
      </c>
      <c r="E474">
        <v>11149.64</v>
      </c>
      <c r="F474" s="12">
        <v>1473197952</v>
      </c>
      <c r="G474" s="12">
        <v>4988787.5</v>
      </c>
    </row>
    <row r="475" spans="1:7">
      <c r="A475" s="9">
        <f>'(1)'!A475</f>
        <v>42972</v>
      </c>
      <c r="B475">
        <v>11225.86</v>
      </c>
      <c r="C475">
        <v>11291.99</v>
      </c>
      <c r="D475">
        <v>11208.61</v>
      </c>
      <c r="E475">
        <v>11221.13</v>
      </c>
      <c r="F475" s="12">
        <v>1598217088</v>
      </c>
      <c r="G475" s="12">
        <v>4997402.5</v>
      </c>
    </row>
    <row r="476" spans="1:7">
      <c r="A476" s="9">
        <f>'(1)'!A476</f>
        <v>42975</v>
      </c>
      <c r="B476">
        <v>11256.41</v>
      </c>
      <c r="C476">
        <v>11275.44</v>
      </c>
      <c r="D476">
        <v>11172.23</v>
      </c>
      <c r="E476">
        <v>11242.06</v>
      </c>
      <c r="F476" s="12">
        <v>1511376000</v>
      </c>
      <c r="G476" s="12">
        <v>4987974</v>
      </c>
    </row>
    <row r="477" spans="1:7">
      <c r="A477" s="9">
        <f>'(1)'!A477</f>
        <v>42976</v>
      </c>
      <c r="B477">
        <v>11236.84</v>
      </c>
      <c r="C477">
        <v>11237.45</v>
      </c>
      <c r="D477">
        <v>11126.63</v>
      </c>
      <c r="E477">
        <v>11187.07</v>
      </c>
      <c r="F477" s="12">
        <v>1572733056</v>
      </c>
      <c r="G477" s="12">
        <v>4989932.5</v>
      </c>
    </row>
    <row r="478" spans="1:7">
      <c r="A478" s="9">
        <f>'(1)'!A478</f>
        <v>42977</v>
      </c>
      <c r="B478">
        <v>11162.02</v>
      </c>
      <c r="C478">
        <v>11186.37</v>
      </c>
      <c r="D478">
        <v>11071.18</v>
      </c>
      <c r="E478">
        <v>11101.14</v>
      </c>
      <c r="F478" s="12">
        <v>1996893696</v>
      </c>
      <c r="G478" s="12">
        <v>5015632</v>
      </c>
    </row>
    <row r="479" spans="1:7">
      <c r="A479" s="9">
        <f>'(1)'!A479</f>
        <v>42978</v>
      </c>
      <c r="B479">
        <v>11060</v>
      </c>
      <c r="C479">
        <v>11093.51</v>
      </c>
      <c r="D479">
        <v>10938.77</v>
      </c>
      <c r="E479">
        <v>11067.55</v>
      </c>
      <c r="F479" s="12">
        <v>2613578240</v>
      </c>
      <c r="G479" s="12">
        <v>5023471</v>
      </c>
    </row>
    <row r="480" spans="1:7">
      <c r="A480" s="9">
        <f>'(1)'!A480</f>
        <v>42979</v>
      </c>
      <c r="B480">
        <v>11151.88</v>
      </c>
      <c r="C480">
        <v>11220.57</v>
      </c>
      <c r="D480">
        <v>11129.91</v>
      </c>
      <c r="E480">
        <v>11195.98</v>
      </c>
      <c r="F480" s="12">
        <v>1880238720</v>
      </c>
      <c r="G480" s="12">
        <v>4966970</v>
      </c>
    </row>
    <row r="481" spans="1:7">
      <c r="A481" s="9">
        <f>'(1)'!A481</f>
        <v>42983</v>
      </c>
      <c r="B481">
        <v>11176.61</v>
      </c>
      <c r="C481">
        <v>11235.98</v>
      </c>
      <c r="D481">
        <v>11117.98</v>
      </c>
      <c r="E481">
        <v>11125.71</v>
      </c>
      <c r="F481" s="12">
        <v>1872692992</v>
      </c>
      <c r="G481" s="12">
        <v>4881452.5</v>
      </c>
    </row>
    <row r="482" spans="1:7">
      <c r="A482" s="9">
        <f>'(1)'!A482</f>
        <v>42984</v>
      </c>
      <c r="B482">
        <v>11124.52</v>
      </c>
      <c r="C482">
        <v>11198.42</v>
      </c>
      <c r="D482">
        <v>11100.44</v>
      </c>
      <c r="E482">
        <v>11173.51</v>
      </c>
      <c r="F482" s="12">
        <v>1776795136</v>
      </c>
      <c r="G482" s="12">
        <v>4790084</v>
      </c>
    </row>
    <row r="483" spans="1:7">
      <c r="A483" s="9">
        <f>'(1)'!A483</f>
        <v>42985</v>
      </c>
      <c r="B483">
        <v>11127.84</v>
      </c>
      <c r="C483">
        <v>11246.13</v>
      </c>
      <c r="D483">
        <v>11106.22</v>
      </c>
      <c r="E483">
        <v>11198.32</v>
      </c>
      <c r="F483" s="12">
        <v>2864688128</v>
      </c>
      <c r="G483" s="12">
        <v>4857696</v>
      </c>
    </row>
    <row r="484" spans="1:7">
      <c r="A484" s="9">
        <f>'(1)'!A484</f>
        <v>42986</v>
      </c>
      <c r="B484">
        <v>11140.59</v>
      </c>
      <c r="C484">
        <v>11149.91</v>
      </c>
      <c r="D484">
        <v>11083.97</v>
      </c>
      <c r="E484">
        <v>11109</v>
      </c>
      <c r="F484" s="12">
        <v>1556970112</v>
      </c>
      <c r="G484" s="12">
        <v>4887173</v>
      </c>
    </row>
    <row r="485" spans="1:7">
      <c r="A485" s="9">
        <f>'(1)'!A485</f>
        <v>42989</v>
      </c>
      <c r="B485">
        <v>11075.93</v>
      </c>
      <c r="C485">
        <v>11075.93</v>
      </c>
      <c r="D485">
        <v>10898.73</v>
      </c>
      <c r="E485">
        <v>10912.46</v>
      </c>
      <c r="F485" s="12">
        <v>2293236480</v>
      </c>
      <c r="G485" s="12">
        <v>4941767</v>
      </c>
    </row>
    <row r="486" spans="1:7">
      <c r="A486" s="9">
        <f>'(1)'!A486</f>
        <v>42990</v>
      </c>
      <c r="B486">
        <v>10870.43</v>
      </c>
      <c r="C486">
        <v>10991.07</v>
      </c>
      <c r="D486">
        <v>10862.87</v>
      </c>
      <c r="E486">
        <v>10968.39</v>
      </c>
      <c r="F486" s="12">
        <v>1695012352</v>
      </c>
      <c r="G486" s="12">
        <v>4929179</v>
      </c>
    </row>
    <row r="487" spans="1:7">
      <c r="A487" s="9">
        <f>'(1)'!A487</f>
        <v>42991</v>
      </c>
      <c r="B487">
        <v>10957.55</v>
      </c>
      <c r="C487">
        <v>11051.71</v>
      </c>
      <c r="D487">
        <v>10957.55</v>
      </c>
      <c r="E487">
        <v>11035.78</v>
      </c>
      <c r="F487" s="12">
        <v>1857396736</v>
      </c>
      <c r="G487" s="12">
        <v>4871795</v>
      </c>
    </row>
    <row r="488" spans="1:7">
      <c r="A488" s="9">
        <f>'(1)'!A488</f>
        <v>42992</v>
      </c>
      <c r="B488">
        <v>10996.89</v>
      </c>
      <c r="C488">
        <v>11011.25</v>
      </c>
      <c r="D488">
        <v>10874.52</v>
      </c>
      <c r="E488">
        <v>10874.52</v>
      </c>
      <c r="F488" s="12">
        <v>2094186368</v>
      </c>
      <c r="G488" s="12">
        <v>4892790.5</v>
      </c>
    </row>
    <row r="489" spans="1:7">
      <c r="A489" s="9">
        <f>'(1)'!A489</f>
        <v>42993</v>
      </c>
      <c r="B489">
        <v>10914.68</v>
      </c>
      <c r="C489">
        <v>10939.67</v>
      </c>
      <c r="D489">
        <v>10851.49</v>
      </c>
      <c r="E489">
        <v>10910.04</v>
      </c>
      <c r="F489" s="12">
        <v>1558650624</v>
      </c>
      <c r="G489" s="12">
        <v>4979097.5</v>
      </c>
    </row>
    <row r="490" spans="1:7">
      <c r="A490" s="9">
        <f>'(1)'!A490</f>
        <v>42996</v>
      </c>
      <c r="B490">
        <v>11061.81</v>
      </c>
      <c r="C490">
        <v>11362.96</v>
      </c>
      <c r="D490">
        <v>11029.07</v>
      </c>
      <c r="E490">
        <v>11305.38</v>
      </c>
      <c r="F490" s="12">
        <v>3805547776</v>
      </c>
      <c r="G490" s="12">
        <v>4979097.5</v>
      </c>
    </row>
    <row r="491" spans="1:7">
      <c r="A491" s="9">
        <f>'(1)'!A491</f>
        <v>42997</v>
      </c>
      <c r="B491">
        <v>11372.72</v>
      </c>
      <c r="C491">
        <v>11514.82</v>
      </c>
      <c r="D491">
        <v>11366.8</v>
      </c>
      <c r="E491">
        <v>11397.17</v>
      </c>
      <c r="F491" s="12">
        <v>2398678528</v>
      </c>
      <c r="G491" s="12">
        <v>5037111</v>
      </c>
    </row>
    <row r="492" spans="1:7">
      <c r="A492" s="9">
        <f>'(1)'!A492</f>
        <v>42998</v>
      </c>
      <c r="B492">
        <v>11516.11</v>
      </c>
      <c r="C492">
        <v>11538.51</v>
      </c>
      <c r="D492">
        <v>11419.6</v>
      </c>
      <c r="E492">
        <v>11459.09</v>
      </c>
      <c r="F492" s="12">
        <v>2248909056</v>
      </c>
      <c r="G492" s="12">
        <v>5162604.5</v>
      </c>
    </row>
    <row r="493" spans="1:7">
      <c r="A493" s="9">
        <f>'(1)'!A493</f>
        <v>42999</v>
      </c>
      <c r="B493">
        <v>11441.29</v>
      </c>
      <c r="C493">
        <v>11478.76</v>
      </c>
      <c r="D493">
        <v>11366.89</v>
      </c>
      <c r="E493">
        <v>11385.38</v>
      </c>
      <c r="F493" s="12">
        <v>2057085696</v>
      </c>
      <c r="G493" s="12">
        <v>5185673</v>
      </c>
    </row>
    <row r="494" spans="1:7">
      <c r="A494" s="9">
        <f>'(1)'!A494</f>
        <v>43000</v>
      </c>
      <c r="B494">
        <v>11384.58</v>
      </c>
      <c r="C494">
        <v>11427.62</v>
      </c>
      <c r="D494">
        <v>11323.76</v>
      </c>
      <c r="E494">
        <v>11418.76</v>
      </c>
      <c r="F494" s="12">
        <v>1503620352</v>
      </c>
      <c r="G494" s="12">
        <v>5167025</v>
      </c>
    </row>
    <row r="495" spans="1:7">
      <c r="A495" s="9">
        <f>'(1)'!A495</f>
        <v>43003</v>
      </c>
      <c r="B495">
        <v>11491.36</v>
      </c>
      <c r="C495">
        <v>11534.97</v>
      </c>
      <c r="D495">
        <v>11392.18</v>
      </c>
      <c r="E495">
        <v>11411.41</v>
      </c>
      <c r="F495" s="12">
        <v>2361851392</v>
      </c>
      <c r="G495" s="12">
        <v>5202021</v>
      </c>
    </row>
    <row r="496" spans="1:7">
      <c r="A496" s="9">
        <f>'(1)'!A496</f>
        <v>43004</v>
      </c>
      <c r="B496">
        <v>11437.71</v>
      </c>
      <c r="C496">
        <v>11533.39</v>
      </c>
      <c r="D496">
        <v>11421.95</v>
      </c>
      <c r="E496">
        <v>11500.34</v>
      </c>
      <c r="F496" s="12">
        <v>1804095744</v>
      </c>
      <c r="G496" s="12">
        <v>5139154</v>
      </c>
    </row>
    <row r="497" spans="1:7">
      <c r="A497" s="9">
        <f>'(1)'!A497</f>
        <v>43005</v>
      </c>
      <c r="B497">
        <v>11505.3</v>
      </c>
      <c r="C497">
        <v>11553.92</v>
      </c>
      <c r="D497">
        <v>11477.97</v>
      </c>
      <c r="E497">
        <v>11519.81</v>
      </c>
      <c r="F497" s="12">
        <v>1732697856</v>
      </c>
      <c r="G497" s="12">
        <v>5123042</v>
      </c>
    </row>
    <row r="498" spans="1:7">
      <c r="A498" s="9">
        <f>'(1)'!A498</f>
        <v>43006</v>
      </c>
      <c r="B498">
        <v>11592.75</v>
      </c>
      <c r="C498">
        <v>11671.89</v>
      </c>
      <c r="D498">
        <v>11564.33</v>
      </c>
      <c r="E498">
        <v>11602.92</v>
      </c>
      <c r="F498" s="12">
        <v>2263160832</v>
      </c>
      <c r="G498" s="12">
        <v>5074412</v>
      </c>
    </row>
    <row r="499" spans="1:7">
      <c r="A499" s="9">
        <f>'(1)'!A499</f>
        <v>43007</v>
      </c>
      <c r="B499">
        <v>11645.82</v>
      </c>
      <c r="C499">
        <v>11645.82</v>
      </c>
      <c r="D499">
        <v>11557.55</v>
      </c>
      <c r="E499">
        <v>11568.31</v>
      </c>
      <c r="F499" s="12">
        <v>1515915136</v>
      </c>
      <c r="G499" s="12">
        <v>5088181</v>
      </c>
    </row>
    <row r="500" spans="1:7">
      <c r="A500" s="9">
        <f>'(1)'!A500</f>
        <v>43010</v>
      </c>
      <c r="B500">
        <v>11570.96</v>
      </c>
      <c r="C500">
        <v>11653.35</v>
      </c>
      <c r="D500">
        <v>11558.93</v>
      </c>
      <c r="E500">
        <v>11621.95</v>
      </c>
      <c r="F500" s="12">
        <v>1848944896</v>
      </c>
      <c r="G500" s="12">
        <v>5052930</v>
      </c>
    </row>
    <row r="501" spans="1:7">
      <c r="A501" s="9">
        <f>'(1)'!A501</f>
        <v>43011</v>
      </c>
      <c r="B501">
        <v>11656.22</v>
      </c>
      <c r="C501">
        <v>11693.9</v>
      </c>
      <c r="D501">
        <v>11351.69</v>
      </c>
      <c r="E501">
        <v>11357.45</v>
      </c>
      <c r="F501" s="12">
        <v>2574289408</v>
      </c>
      <c r="G501" s="12">
        <v>5045462</v>
      </c>
    </row>
    <row r="502" spans="1:7">
      <c r="A502" s="9">
        <f>'(1)'!A502</f>
        <v>43012</v>
      </c>
      <c r="B502">
        <v>11471.91</v>
      </c>
      <c r="C502">
        <v>11581.78</v>
      </c>
      <c r="D502">
        <v>11457.76</v>
      </c>
      <c r="E502">
        <v>11558.35</v>
      </c>
      <c r="F502" s="12">
        <v>1601694720</v>
      </c>
      <c r="G502" s="12">
        <v>5063926</v>
      </c>
    </row>
    <row r="503" spans="1:7">
      <c r="A503" s="9">
        <f>'(1)'!A503</f>
        <v>43013</v>
      </c>
      <c r="B503">
        <v>11590.78</v>
      </c>
      <c r="C503">
        <v>11602.89</v>
      </c>
      <c r="D503">
        <v>11448.23</v>
      </c>
      <c r="E503">
        <v>11491.07</v>
      </c>
      <c r="F503" s="12">
        <v>2108456192</v>
      </c>
      <c r="G503" s="12">
        <v>5102988.5</v>
      </c>
    </row>
    <row r="504" spans="1:7">
      <c r="A504" s="9">
        <f>'(1)'!A504</f>
        <v>43014</v>
      </c>
      <c r="B504">
        <v>11446.03</v>
      </c>
      <c r="C504">
        <v>11534.94</v>
      </c>
      <c r="D504">
        <v>11392.96</v>
      </c>
      <c r="E504">
        <v>11405.55</v>
      </c>
      <c r="F504" s="12">
        <v>1657803776</v>
      </c>
      <c r="G504" s="12">
        <v>5106846.5</v>
      </c>
    </row>
    <row r="505" spans="1:7">
      <c r="A505" s="9">
        <f>'(1)'!A505</f>
        <v>43017</v>
      </c>
      <c r="B505">
        <v>11435.42</v>
      </c>
      <c r="C505">
        <v>11542.73</v>
      </c>
      <c r="D505">
        <v>11435.42</v>
      </c>
      <c r="E505">
        <v>11493.3</v>
      </c>
      <c r="F505" s="12">
        <v>1589212416</v>
      </c>
      <c r="G505" s="12">
        <v>5075796.5</v>
      </c>
    </row>
    <row r="506" spans="1:7">
      <c r="A506" s="9">
        <f>'(1)'!A506</f>
        <v>43018</v>
      </c>
      <c r="B506">
        <v>11423.88</v>
      </c>
      <c r="C506">
        <v>11515.41</v>
      </c>
      <c r="D506">
        <v>11396.94</v>
      </c>
      <c r="E506">
        <v>11446.21</v>
      </c>
      <c r="F506" s="12">
        <v>2078965248</v>
      </c>
      <c r="G506" s="12">
        <v>5032270.5</v>
      </c>
    </row>
    <row r="507" spans="1:7">
      <c r="A507" s="9">
        <f>'(1)'!A507</f>
        <v>43019</v>
      </c>
      <c r="B507">
        <v>11510.25</v>
      </c>
      <c r="C507">
        <v>11668.86</v>
      </c>
      <c r="D507">
        <v>11510.25</v>
      </c>
      <c r="E507">
        <v>11643.57</v>
      </c>
      <c r="F507" s="12">
        <v>2850223104</v>
      </c>
      <c r="G507" s="12">
        <v>5019386</v>
      </c>
    </row>
    <row r="508" spans="1:7">
      <c r="A508" s="9">
        <f>'(1)'!A508</f>
        <v>43020</v>
      </c>
      <c r="B508">
        <v>11715.61</v>
      </c>
      <c r="C508">
        <v>11785.36</v>
      </c>
      <c r="D508">
        <v>11563.38</v>
      </c>
      <c r="E508">
        <v>11563.38</v>
      </c>
      <c r="F508" s="12">
        <v>2721395968</v>
      </c>
      <c r="G508" s="12">
        <v>5074194</v>
      </c>
    </row>
    <row r="509" spans="1:7">
      <c r="A509" s="9">
        <f>'(1)'!A509</f>
        <v>43021</v>
      </c>
      <c r="B509">
        <v>11519.42</v>
      </c>
      <c r="C509">
        <v>11558.09</v>
      </c>
      <c r="D509">
        <v>11463.13</v>
      </c>
      <c r="E509">
        <v>11507.72</v>
      </c>
      <c r="F509" s="12">
        <v>3171789056</v>
      </c>
      <c r="G509" s="12">
        <v>5048750.5</v>
      </c>
    </row>
    <row r="510" spans="1:7">
      <c r="A510" s="9">
        <f>'(1)'!A510</f>
        <v>43024</v>
      </c>
      <c r="B510">
        <v>11583.69</v>
      </c>
      <c r="C510">
        <v>11651.41</v>
      </c>
      <c r="D510">
        <v>11546.43</v>
      </c>
      <c r="E510">
        <v>11636.49</v>
      </c>
      <c r="F510" s="12">
        <v>2856471808</v>
      </c>
      <c r="G510" s="12">
        <v>5067483</v>
      </c>
    </row>
    <row r="511" spans="1:7">
      <c r="A511" s="9">
        <f>'(1)'!A511</f>
        <v>43025</v>
      </c>
      <c r="B511">
        <v>11657.94</v>
      </c>
      <c r="C511">
        <v>11673.69</v>
      </c>
      <c r="D511">
        <v>11590.09</v>
      </c>
      <c r="E511">
        <v>11598.36</v>
      </c>
      <c r="F511" s="12">
        <v>2271426048</v>
      </c>
      <c r="G511" s="12">
        <v>5073395.5</v>
      </c>
    </row>
    <row r="512" spans="1:7">
      <c r="A512" s="9">
        <f>'(1)'!A512</f>
        <v>43026</v>
      </c>
      <c r="B512">
        <v>11623.89</v>
      </c>
      <c r="C512">
        <v>11657.98</v>
      </c>
      <c r="D512">
        <v>11589.68</v>
      </c>
      <c r="E512">
        <v>11602.4</v>
      </c>
      <c r="F512" s="12">
        <v>1666722304</v>
      </c>
      <c r="G512" s="12">
        <v>5033488.5</v>
      </c>
    </row>
    <row r="513" spans="1:7">
      <c r="A513" s="9">
        <f>'(1)'!A513</f>
        <v>43027</v>
      </c>
      <c r="B513">
        <v>11600.19</v>
      </c>
      <c r="C513">
        <v>11600.19</v>
      </c>
      <c r="D513">
        <v>11366.27</v>
      </c>
      <c r="E513">
        <v>11524.64</v>
      </c>
      <c r="F513" s="12">
        <v>2617870336</v>
      </c>
      <c r="G513" s="12">
        <v>4946932</v>
      </c>
    </row>
    <row r="514" spans="1:7">
      <c r="A514" s="9">
        <f>'(1)'!A514</f>
        <v>43028</v>
      </c>
      <c r="B514">
        <v>11567.08</v>
      </c>
      <c r="C514">
        <v>11690.06</v>
      </c>
      <c r="D514">
        <v>11567.08</v>
      </c>
      <c r="E514">
        <v>11645.53</v>
      </c>
      <c r="F514" s="12">
        <v>2336326400</v>
      </c>
      <c r="G514" s="12">
        <v>4964924</v>
      </c>
    </row>
    <row r="515" spans="1:7">
      <c r="A515" s="9">
        <f>'(1)'!A515</f>
        <v>43031</v>
      </c>
      <c r="B515">
        <v>11624.14</v>
      </c>
      <c r="C515">
        <v>11699.44</v>
      </c>
      <c r="D515">
        <v>11571.61</v>
      </c>
      <c r="E515">
        <v>11576.13</v>
      </c>
      <c r="F515" s="12">
        <v>2358882048</v>
      </c>
      <c r="G515" s="12">
        <v>4990930</v>
      </c>
    </row>
    <row r="516" spans="1:7">
      <c r="A516" s="9">
        <f>'(1)'!A516</f>
        <v>43032</v>
      </c>
      <c r="B516">
        <v>11615.12</v>
      </c>
      <c r="C516">
        <v>11773.88</v>
      </c>
      <c r="D516">
        <v>11615.12</v>
      </c>
      <c r="E516">
        <v>11744.54</v>
      </c>
      <c r="F516" s="12">
        <v>2206469376</v>
      </c>
      <c r="G516" s="12">
        <v>4923151.5</v>
      </c>
    </row>
    <row r="517" spans="1:7">
      <c r="A517" s="9">
        <f>'(1)'!A517</f>
        <v>43033</v>
      </c>
      <c r="B517">
        <v>11692.16</v>
      </c>
      <c r="C517">
        <v>11803.63</v>
      </c>
      <c r="D517">
        <v>11677.6</v>
      </c>
      <c r="E517">
        <v>11745.81</v>
      </c>
      <c r="F517" s="12">
        <v>2149124096</v>
      </c>
      <c r="G517" s="12">
        <v>4940058</v>
      </c>
    </row>
    <row r="518" spans="1:7">
      <c r="A518" s="9">
        <f>'(1)'!A518</f>
        <v>43034</v>
      </c>
      <c r="B518">
        <v>11708.73</v>
      </c>
      <c r="C518">
        <v>11817.57</v>
      </c>
      <c r="D518">
        <v>11684.51</v>
      </c>
      <c r="E518">
        <v>11684.51</v>
      </c>
      <c r="F518" s="12">
        <v>2177486592</v>
      </c>
      <c r="G518" s="12">
        <v>4940058</v>
      </c>
    </row>
    <row r="519" spans="1:7">
      <c r="A519" s="9">
        <f>'(1)'!A519</f>
        <v>43035</v>
      </c>
      <c r="B519">
        <v>11694.3</v>
      </c>
      <c r="C519">
        <v>11737.42</v>
      </c>
      <c r="D519">
        <v>11601.37</v>
      </c>
      <c r="E519">
        <v>11601.69</v>
      </c>
      <c r="F519" s="12">
        <v>2086452352</v>
      </c>
      <c r="G519" s="12">
        <v>5156171</v>
      </c>
    </row>
    <row r="520" spans="1:7">
      <c r="A520" s="9">
        <f>'(1)'!A520</f>
        <v>43038</v>
      </c>
      <c r="B520">
        <v>11494.56</v>
      </c>
      <c r="C520">
        <v>11522.26</v>
      </c>
      <c r="D520">
        <v>11400.32</v>
      </c>
      <c r="E520">
        <v>11412.75</v>
      </c>
      <c r="F520" s="12">
        <v>2486195456</v>
      </c>
      <c r="G520" s="12">
        <v>5193111.5</v>
      </c>
    </row>
    <row r="521" spans="1:7">
      <c r="A521" s="9">
        <f>'(1)'!A521</f>
        <v>43039</v>
      </c>
      <c r="B521">
        <v>11438.25</v>
      </c>
      <c r="C521">
        <v>11583.46</v>
      </c>
      <c r="D521">
        <v>11416.1</v>
      </c>
      <c r="E521">
        <v>11533.96</v>
      </c>
      <c r="F521" s="12">
        <v>1756431232</v>
      </c>
      <c r="G521" s="12">
        <v>5193111.5</v>
      </c>
    </row>
    <row r="522" spans="1:7">
      <c r="A522" s="9">
        <f>'(1)'!A522</f>
        <v>43040</v>
      </c>
      <c r="B522">
        <v>11648.2</v>
      </c>
      <c r="C522">
        <v>11688.78</v>
      </c>
      <c r="D522">
        <v>11597.92</v>
      </c>
      <c r="E522">
        <v>11608.73</v>
      </c>
      <c r="F522" s="12">
        <v>2435771648</v>
      </c>
      <c r="G522" s="12">
        <v>5216333</v>
      </c>
    </row>
    <row r="523" spans="1:7">
      <c r="A523" s="9">
        <f>'(1)'!A523</f>
        <v>43041</v>
      </c>
      <c r="B523">
        <v>11580.95</v>
      </c>
      <c r="C523">
        <v>11650.43</v>
      </c>
      <c r="D523">
        <v>11495.04</v>
      </c>
      <c r="E523">
        <v>11538.28</v>
      </c>
      <c r="F523" s="12">
        <v>2054798464</v>
      </c>
      <c r="G523" s="12">
        <v>5183946</v>
      </c>
    </row>
    <row r="524" spans="1:7">
      <c r="A524" s="9">
        <f>'(1)'!A524</f>
        <v>43042</v>
      </c>
      <c r="B524">
        <v>11571.02</v>
      </c>
      <c r="C524">
        <v>11894.88</v>
      </c>
      <c r="D524">
        <v>11567.03</v>
      </c>
      <c r="E524">
        <v>11874.37</v>
      </c>
      <c r="F524" s="12">
        <v>2958529792</v>
      </c>
      <c r="G524" s="12">
        <v>5204179.5</v>
      </c>
    </row>
    <row r="525" spans="1:7">
      <c r="A525" s="9">
        <f>'(1)'!A525</f>
        <v>43045</v>
      </c>
      <c r="B525">
        <v>11998.81</v>
      </c>
      <c r="C525">
        <v>12100.73</v>
      </c>
      <c r="D525">
        <v>11913.13</v>
      </c>
      <c r="E525">
        <v>11958.63</v>
      </c>
      <c r="F525" s="12">
        <v>3166836992</v>
      </c>
      <c r="G525" s="12">
        <v>5204108</v>
      </c>
    </row>
    <row r="526" spans="1:7">
      <c r="A526" s="9">
        <f>'(1)'!A526</f>
        <v>43046</v>
      </c>
      <c r="B526">
        <v>11988.08</v>
      </c>
      <c r="C526">
        <v>12086.87</v>
      </c>
      <c r="D526">
        <v>11710.22</v>
      </c>
      <c r="E526">
        <v>11737.06</v>
      </c>
      <c r="F526" s="12">
        <v>2670567168</v>
      </c>
      <c r="G526" s="12">
        <v>5247105.5</v>
      </c>
    </row>
    <row r="527" spans="1:7">
      <c r="A527" s="9">
        <f>'(1)'!A527</f>
        <v>43047</v>
      </c>
      <c r="B527">
        <v>11803.93</v>
      </c>
      <c r="C527">
        <v>11921.07</v>
      </c>
      <c r="D527">
        <v>11748.92</v>
      </c>
      <c r="E527">
        <v>11908.19</v>
      </c>
      <c r="F527" s="12">
        <v>1769807104</v>
      </c>
      <c r="G527" s="12">
        <v>5249946.5</v>
      </c>
    </row>
    <row r="528" spans="1:7">
      <c r="A528" s="9">
        <f>'(1)'!A528</f>
        <v>43048</v>
      </c>
      <c r="B528">
        <v>11889.02</v>
      </c>
      <c r="C528">
        <v>11901.75</v>
      </c>
      <c r="D528">
        <v>11740.83</v>
      </c>
      <c r="E528">
        <v>11772.27</v>
      </c>
      <c r="F528" s="12">
        <v>1638255488</v>
      </c>
      <c r="G528" s="12">
        <v>5293518.5</v>
      </c>
    </row>
    <row r="529" spans="1:7">
      <c r="A529" s="9">
        <f>'(1)'!A529</f>
        <v>43049</v>
      </c>
      <c r="B529">
        <v>11715.34</v>
      </c>
      <c r="C529">
        <v>11741.44</v>
      </c>
      <c r="D529">
        <v>11558.29</v>
      </c>
      <c r="E529">
        <v>11705.58</v>
      </c>
      <c r="F529" s="12">
        <v>1958331008</v>
      </c>
      <c r="G529" s="12">
        <v>5280031</v>
      </c>
    </row>
    <row r="530" spans="1:7">
      <c r="A530" s="9">
        <f>'(1)'!A530</f>
        <v>43052</v>
      </c>
      <c r="B530">
        <v>11763.61</v>
      </c>
      <c r="C530">
        <v>11784.86</v>
      </c>
      <c r="D530">
        <v>11623.32</v>
      </c>
      <c r="E530">
        <v>11647.98</v>
      </c>
      <c r="F530" s="12">
        <v>1600417536</v>
      </c>
      <c r="G530" s="12">
        <v>5286474.5</v>
      </c>
    </row>
    <row r="531" spans="1:7">
      <c r="A531" s="9">
        <f>'(1)'!A531</f>
        <v>43053</v>
      </c>
      <c r="B531">
        <v>11565.68</v>
      </c>
      <c r="C531">
        <v>11573.84</v>
      </c>
      <c r="D531">
        <v>11446.58</v>
      </c>
      <c r="E531">
        <v>11475.72</v>
      </c>
      <c r="F531" s="12">
        <v>2663839232</v>
      </c>
      <c r="G531" s="12">
        <v>5158998</v>
      </c>
    </row>
    <row r="532" spans="1:7">
      <c r="A532" s="9">
        <f>'(1)'!A532</f>
        <v>43054</v>
      </c>
      <c r="B532">
        <v>11504.99</v>
      </c>
      <c r="C532">
        <v>11587.48</v>
      </c>
      <c r="D532">
        <v>11431.9</v>
      </c>
      <c r="E532">
        <v>11449.43</v>
      </c>
      <c r="F532" s="12">
        <v>2062047744</v>
      </c>
      <c r="G532" s="12">
        <v>5259735.5</v>
      </c>
    </row>
    <row r="533" spans="1:7">
      <c r="A533" s="9">
        <f>'(1)'!A533</f>
        <v>43055</v>
      </c>
      <c r="B533">
        <v>11411.33</v>
      </c>
      <c r="C533">
        <v>11621.15</v>
      </c>
      <c r="D533">
        <v>11375.04</v>
      </c>
      <c r="E533">
        <v>11518.07</v>
      </c>
      <c r="F533" s="12">
        <v>1627158528</v>
      </c>
      <c r="G533" s="12">
        <v>5216333</v>
      </c>
    </row>
    <row r="534" spans="1:7">
      <c r="A534" s="9">
        <f>'(1)'!A534</f>
        <v>43056</v>
      </c>
      <c r="B534">
        <v>11464.55</v>
      </c>
      <c r="C534">
        <v>11577.31</v>
      </c>
      <c r="D534">
        <v>11464.55</v>
      </c>
      <c r="E534">
        <v>11484.69</v>
      </c>
      <c r="F534" s="12">
        <v>1535721984</v>
      </c>
      <c r="G534" s="12">
        <v>5179661</v>
      </c>
    </row>
    <row r="535" spans="1:7">
      <c r="A535" s="9">
        <f>'(1)'!A535</f>
        <v>43059</v>
      </c>
      <c r="B535">
        <v>11504.83</v>
      </c>
      <c r="C535">
        <v>11531.38</v>
      </c>
      <c r="D535">
        <v>11150.9</v>
      </c>
      <c r="E535">
        <v>11162.58</v>
      </c>
      <c r="F535" s="12">
        <v>3155746048</v>
      </c>
      <c r="G535" s="12">
        <v>5213634</v>
      </c>
    </row>
    <row r="536" spans="1:7">
      <c r="A536" s="9">
        <f>'(1)'!A536</f>
        <v>43060</v>
      </c>
      <c r="B536">
        <v>11221.91</v>
      </c>
      <c r="C536">
        <v>11274.43</v>
      </c>
      <c r="D536">
        <v>11092.51</v>
      </c>
      <c r="E536">
        <v>11150.73</v>
      </c>
      <c r="F536" s="12">
        <v>2047183232</v>
      </c>
      <c r="G536" s="12">
        <v>5186662</v>
      </c>
    </row>
    <row r="537" spans="1:7">
      <c r="A537" s="9">
        <f>'(1)'!A537</f>
        <v>43061</v>
      </c>
      <c r="B537">
        <v>11197.78</v>
      </c>
      <c r="C537">
        <v>11335.66</v>
      </c>
      <c r="D537">
        <v>11151.87</v>
      </c>
      <c r="E537">
        <v>11289.57</v>
      </c>
      <c r="F537" s="12">
        <v>1778965632</v>
      </c>
      <c r="G537" s="12">
        <v>5302957.5</v>
      </c>
    </row>
    <row r="538" spans="1:7">
      <c r="A538" s="9">
        <f>'(1)'!A538</f>
        <v>43063</v>
      </c>
      <c r="B538">
        <v>11273.15</v>
      </c>
      <c r="C538">
        <v>11473.98</v>
      </c>
      <c r="D538">
        <v>11273.15</v>
      </c>
      <c r="E538">
        <v>11431.62</v>
      </c>
      <c r="F538" s="12">
        <v>2342462976</v>
      </c>
      <c r="G538" s="12">
        <v>5261214.5</v>
      </c>
    </row>
    <row r="539" spans="1:7">
      <c r="A539" s="9">
        <f>'(1)'!A539</f>
        <v>43066</v>
      </c>
      <c r="B539">
        <v>11431.68</v>
      </c>
      <c r="C539">
        <v>11464.25</v>
      </c>
      <c r="D539">
        <v>11307.92</v>
      </c>
      <c r="E539">
        <v>11312.57</v>
      </c>
      <c r="F539" s="12">
        <v>2308637440</v>
      </c>
      <c r="G539" s="12">
        <v>5246177</v>
      </c>
    </row>
    <row r="540" spans="1:7">
      <c r="A540" s="9">
        <f>'(1)'!A540</f>
        <v>43067</v>
      </c>
      <c r="B540">
        <v>11365.64</v>
      </c>
      <c r="C540">
        <v>11568.01</v>
      </c>
      <c r="D540">
        <v>11273.44</v>
      </c>
      <c r="E540">
        <v>11519.79</v>
      </c>
      <c r="F540" s="12">
        <v>2972516864</v>
      </c>
      <c r="G540" s="12">
        <v>5286235</v>
      </c>
    </row>
    <row r="541" spans="1:7">
      <c r="A541" s="9">
        <f>'(1)'!A541</f>
        <v>43068</v>
      </c>
      <c r="B541">
        <v>11562.46</v>
      </c>
      <c r="C541">
        <v>11612.16</v>
      </c>
      <c r="D541">
        <v>11465.27</v>
      </c>
      <c r="E541">
        <v>11531.73</v>
      </c>
      <c r="F541" s="12">
        <v>2191351040</v>
      </c>
      <c r="G541" s="12">
        <v>5258588</v>
      </c>
    </row>
    <row r="542" spans="1:7">
      <c r="A542" s="9">
        <f>'(1)'!A542</f>
        <v>43069</v>
      </c>
      <c r="B542">
        <v>11462.01</v>
      </c>
      <c r="C542">
        <v>11463.21</v>
      </c>
      <c r="D542">
        <v>11313.64</v>
      </c>
      <c r="E542">
        <v>11365.92</v>
      </c>
      <c r="F542" s="12">
        <v>3059516416</v>
      </c>
      <c r="G542" s="12">
        <v>5256050</v>
      </c>
    </row>
    <row r="543" spans="1:7">
      <c r="A543" s="9">
        <f>'(1)'!A543</f>
        <v>43070</v>
      </c>
      <c r="B543">
        <v>11386.2</v>
      </c>
      <c r="C543">
        <v>11468.85</v>
      </c>
      <c r="D543">
        <v>11317.4</v>
      </c>
      <c r="E543">
        <v>11415.13</v>
      </c>
      <c r="F543" s="12">
        <v>1872551680</v>
      </c>
      <c r="G543" s="12">
        <v>5215190.5</v>
      </c>
    </row>
    <row r="544" spans="1:7">
      <c r="A544" s="9">
        <f>'(1)'!A544</f>
        <v>43073</v>
      </c>
      <c r="B544">
        <v>11471.97</v>
      </c>
      <c r="C544">
        <v>11559.32</v>
      </c>
      <c r="D544">
        <v>11462.39</v>
      </c>
      <c r="E544">
        <v>11541.88</v>
      </c>
      <c r="F544" s="12">
        <v>1955947776</v>
      </c>
      <c r="G544" s="12">
        <v>5217289.5</v>
      </c>
    </row>
    <row r="545" spans="1:7">
      <c r="A545" s="9">
        <f>'(1)'!A545</f>
        <v>43074</v>
      </c>
      <c r="B545">
        <v>11517.2</v>
      </c>
      <c r="C545">
        <v>11575.11</v>
      </c>
      <c r="D545">
        <v>11472.15</v>
      </c>
      <c r="E545">
        <v>11505.88</v>
      </c>
      <c r="F545" s="12">
        <v>1495731968</v>
      </c>
      <c r="G545" s="12">
        <v>5235800.5</v>
      </c>
    </row>
    <row r="546" spans="1:7">
      <c r="A546" s="9">
        <f>'(1)'!A546</f>
        <v>43075</v>
      </c>
      <c r="B546">
        <v>11448.66</v>
      </c>
      <c r="C546">
        <v>11627.14</v>
      </c>
      <c r="D546">
        <v>11426.2</v>
      </c>
      <c r="E546">
        <v>11596.94</v>
      </c>
      <c r="F546" s="12">
        <v>1659839232</v>
      </c>
      <c r="G546" s="12">
        <v>5308268</v>
      </c>
    </row>
    <row r="547" spans="1:7">
      <c r="A547" s="9">
        <f>'(1)'!A547</f>
        <v>43076</v>
      </c>
      <c r="B547">
        <v>11641.93</v>
      </c>
      <c r="C547">
        <v>11667.19</v>
      </c>
      <c r="D547">
        <v>11593.56</v>
      </c>
      <c r="E547">
        <v>11653.08</v>
      </c>
      <c r="F547" s="12">
        <v>1372306048</v>
      </c>
      <c r="G547" s="12">
        <v>5302526.5</v>
      </c>
    </row>
    <row r="548" spans="1:7">
      <c r="A548" s="9">
        <f>'(1)'!A548</f>
        <v>43077</v>
      </c>
      <c r="B548">
        <v>11698.48</v>
      </c>
      <c r="C548">
        <v>11732.3</v>
      </c>
      <c r="D548">
        <v>11583.08</v>
      </c>
      <c r="E548">
        <v>11617.75</v>
      </c>
      <c r="F548" s="12">
        <v>2042530176</v>
      </c>
      <c r="G548" s="12">
        <v>5277013</v>
      </c>
    </row>
    <row r="549" spans="1:7">
      <c r="A549" s="9">
        <f>'(1)'!A549</f>
        <v>43080</v>
      </c>
      <c r="B549">
        <v>11648.68</v>
      </c>
      <c r="C549">
        <v>11686.8</v>
      </c>
      <c r="D549">
        <v>11601.82</v>
      </c>
      <c r="E549">
        <v>11683.99</v>
      </c>
      <c r="F549" s="12">
        <v>1443335552</v>
      </c>
      <c r="G549" s="12">
        <v>5243807</v>
      </c>
    </row>
    <row r="550" spans="1:7">
      <c r="A550" s="9">
        <f>'(1)'!A550</f>
        <v>43081</v>
      </c>
      <c r="B550">
        <v>11689.42</v>
      </c>
      <c r="C550">
        <v>11745.64</v>
      </c>
      <c r="D550">
        <v>11669.04</v>
      </c>
      <c r="E550">
        <v>11709.3</v>
      </c>
      <c r="F550" s="12">
        <v>1536867968</v>
      </c>
      <c r="G550" s="12">
        <v>5166099.5</v>
      </c>
    </row>
    <row r="551" spans="1:7">
      <c r="A551" s="9">
        <f>'(1)'!A551</f>
        <v>43082</v>
      </c>
      <c r="B551">
        <v>11779.44</v>
      </c>
      <c r="C551">
        <v>12077.63</v>
      </c>
      <c r="D551">
        <v>11779.44</v>
      </c>
      <c r="E551">
        <v>12068.99</v>
      </c>
      <c r="F551" s="12">
        <v>3080924672</v>
      </c>
      <c r="G551" s="12">
        <v>5214140.5</v>
      </c>
    </row>
    <row r="552" spans="1:7">
      <c r="A552" s="9">
        <f>'(1)'!A552</f>
        <v>43083</v>
      </c>
      <c r="B552">
        <v>12101.31</v>
      </c>
      <c r="C552">
        <v>12171.77</v>
      </c>
      <c r="D552">
        <v>12044.25</v>
      </c>
      <c r="E552">
        <v>12088.99</v>
      </c>
      <c r="F552" s="12">
        <v>2893627648</v>
      </c>
      <c r="G552" s="12">
        <v>5268256</v>
      </c>
    </row>
    <row r="553" spans="1:7">
      <c r="A553" s="9">
        <f>'(1)'!A553</f>
        <v>43084</v>
      </c>
      <c r="B553">
        <v>12143.45</v>
      </c>
      <c r="C553">
        <v>12283.41</v>
      </c>
      <c r="D553">
        <v>12105.84</v>
      </c>
      <c r="E553">
        <v>12203.55</v>
      </c>
      <c r="F553" s="12">
        <v>3388882944</v>
      </c>
      <c r="G553" s="12">
        <v>5230440</v>
      </c>
    </row>
    <row r="554" spans="1:7">
      <c r="A554" s="9">
        <f>'(1)'!A554</f>
        <v>43087</v>
      </c>
      <c r="B554">
        <v>12266.92</v>
      </c>
      <c r="C554">
        <v>12288.15</v>
      </c>
      <c r="D554">
        <v>12143.42</v>
      </c>
      <c r="E554">
        <v>12211.63</v>
      </c>
      <c r="F554" s="12">
        <v>2682529280</v>
      </c>
      <c r="G554" s="12">
        <v>5383011.5</v>
      </c>
    </row>
    <row r="555" spans="1:7">
      <c r="A555" s="9">
        <f>'(1)'!A555</f>
        <v>43088</v>
      </c>
      <c r="B555">
        <v>12236.52</v>
      </c>
      <c r="C555">
        <v>12276.6</v>
      </c>
      <c r="D555">
        <v>12153.66</v>
      </c>
      <c r="E555">
        <v>12235.19</v>
      </c>
      <c r="F555" s="12">
        <v>2653623808</v>
      </c>
      <c r="G555" s="12">
        <v>5430748.5</v>
      </c>
    </row>
    <row r="556" spans="1:7">
      <c r="A556" s="9">
        <f>'(1)'!A556</f>
        <v>43089</v>
      </c>
      <c r="B556">
        <v>12253.56</v>
      </c>
      <c r="C556">
        <v>12290.75</v>
      </c>
      <c r="D556">
        <v>12188.15</v>
      </c>
      <c r="E556">
        <v>12255.68</v>
      </c>
      <c r="F556" s="12">
        <v>2316872448</v>
      </c>
      <c r="G556" s="12">
        <v>5329534</v>
      </c>
    </row>
    <row r="557" spans="1:7">
      <c r="A557" s="9">
        <f>'(1)'!A557</f>
        <v>43090</v>
      </c>
      <c r="B557">
        <v>12251.37</v>
      </c>
      <c r="C557">
        <v>12390.99</v>
      </c>
      <c r="D557">
        <v>12195.39</v>
      </c>
      <c r="E557">
        <v>12289.17</v>
      </c>
      <c r="F557" s="12">
        <v>3135702784</v>
      </c>
      <c r="G557" s="12">
        <v>5410702.5</v>
      </c>
    </row>
    <row r="558" spans="1:7">
      <c r="A558" s="9">
        <f>'(1)'!A558</f>
        <v>43091</v>
      </c>
      <c r="B558">
        <v>12300.18</v>
      </c>
      <c r="C558">
        <v>12316.38</v>
      </c>
      <c r="D558">
        <v>12227.62</v>
      </c>
      <c r="E558">
        <v>12295.52</v>
      </c>
      <c r="F558" s="12">
        <v>2218339328</v>
      </c>
      <c r="G558" s="12">
        <v>5350156.5</v>
      </c>
    </row>
    <row r="559" spans="1:7">
      <c r="A559" s="9">
        <f>'(1)'!A559</f>
        <v>43095</v>
      </c>
      <c r="B559">
        <v>12381.14</v>
      </c>
      <c r="C559">
        <v>12488.43</v>
      </c>
      <c r="D559">
        <v>12373.68</v>
      </c>
      <c r="E559">
        <v>12468.93</v>
      </c>
      <c r="F559" s="12">
        <v>2700730368</v>
      </c>
      <c r="G559" s="12">
        <v>5319697.5</v>
      </c>
    </row>
    <row r="560" spans="1:7">
      <c r="A560" s="9">
        <f>'(1)'!A560</f>
        <v>43096</v>
      </c>
      <c r="B560">
        <v>12575.15</v>
      </c>
      <c r="C560">
        <v>12652.08</v>
      </c>
      <c r="D560">
        <v>12404.45</v>
      </c>
      <c r="E560">
        <v>12470.42</v>
      </c>
      <c r="F560" s="12">
        <v>3353270784</v>
      </c>
      <c r="G560" s="12">
        <v>5294699.5</v>
      </c>
    </row>
    <row r="561" spans="1:7">
      <c r="A561" s="9">
        <f>'(1)'!A561</f>
        <v>43097</v>
      </c>
      <c r="B561">
        <v>12511.57</v>
      </c>
      <c r="C561">
        <v>12793.16</v>
      </c>
      <c r="D561">
        <v>12511.57</v>
      </c>
      <c r="E561">
        <v>12787.28</v>
      </c>
      <c r="F561" s="12">
        <v>3913031424</v>
      </c>
      <c r="G561" s="12">
        <v>5221063</v>
      </c>
    </row>
    <row r="562" spans="1:7">
      <c r="A562" s="9">
        <f>'(1)'!A562</f>
        <v>43098</v>
      </c>
      <c r="B562">
        <v>12742.81</v>
      </c>
      <c r="C562">
        <v>12882.1</v>
      </c>
      <c r="D562">
        <v>12686.01</v>
      </c>
      <c r="E562">
        <v>12868.78</v>
      </c>
      <c r="F562" s="12">
        <v>4627996160</v>
      </c>
      <c r="G562" s="12">
        <v>5210514</v>
      </c>
    </row>
    <row r="563" spans="1:7">
      <c r="A563" s="9">
        <f>'(1)'!A563</f>
        <v>43102</v>
      </c>
      <c r="B563">
        <v>12994.32</v>
      </c>
      <c r="C563">
        <v>13120.69</v>
      </c>
      <c r="D563">
        <v>12907.4</v>
      </c>
      <c r="E563">
        <v>13094.92</v>
      </c>
      <c r="F563" s="12">
        <v>5465014784</v>
      </c>
      <c r="G563" s="12">
        <v>5261900</v>
      </c>
    </row>
    <row r="564" spans="1:7">
      <c r="A564" s="9">
        <f>'(1)'!A564</f>
        <v>43103</v>
      </c>
      <c r="B564">
        <v>13125.5</v>
      </c>
      <c r="C564">
        <v>13187.33</v>
      </c>
      <c r="D564">
        <v>13075.37</v>
      </c>
      <c r="E564">
        <v>13179.52</v>
      </c>
      <c r="F564" s="12">
        <v>4011681280</v>
      </c>
      <c r="G564" s="12">
        <v>5241797.5</v>
      </c>
    </row>
    <row r="565" spans="1:7">
      <c r="A565" s="9">
        <f>'(1)'!A565</f>
        <v>43104</v>
      </c>
      <c r="B565">
        <v>13169.93</v>
      </c>
      <c r="C565">
        <v>13236.46</v>
      </c>
      <c r="D565">
        <v>13043.12</v>
      </c>
      <c r="E565">
        <v>13204.58</v>
      </c>
      <c r="F565" s="12">
        <v>3571951616</v>
      </c>
      <c r="G565" s="12">
        <v>5103055</v>
      </c>
    </row>
    <row r="566" spans="1:7">
      <c r="A566" s="9">
        <f>'(1)'!A566</f>
        <v>43105</v>
      </c>
      <c r="B566">
        <v>13289.87</v>
      </c>
      <c r="C566">
        <v>13494.16</v>
      </c>
      <c r="D566">
        <v>13272.35</v>
      </c>
      <c r="E566">
        <v>13490.45</v>
      </c>
      <c r="F566" s="12">
        <v>5092240384</v>
      </c>
      <c r="G566" s="12">
        <v>5105760.5</v>
      </c>
    </row>
    <row r="567" spans="1:7">
      <c r="A567" s="9">
        <f>'(1)'!A567</f>
        <v>43108</v>
      </c>
      <c r="B567">
        <v>13475.6</v>
      </c>
      <c r="C567">
        <v>13634.67</v>
      </c>
      <c r="D567">
        <v>13405.74</v>
      </c>
      <c r="E567">
        <v>13620.93</v>
      </c>
      <c r="F567" s="12">
        <v>5366958080</v>
      </c>
      <c r="G567" s="12">
        <v>5160271</v>
      </c>
    </row>
    <row r="568" spans="1:7">
      <c r="A568" s="9">
        <f>'(1)'!A568</f>
        <v>43109</v>
      </c>
      <c r="B568">
        <v>13657.11</v>
      </c>
      <c r="C568">
        <v>13657.11</v>
      </c>
      <c r="D568">
        <v>13335.15</v>
      </c>
      <c r="E568">
        <v>13388.16</v>
      </c>
      <c r="F568" s="12">
        <v>4644807168</v>
      </c>
      <c r="G568" s="12">
        <v>5221984</v>
      </c>
    </row>
    <row r="569" spans="1:7">
      <c r="A569" s="9">
        <f>'(1)'!A569</f>
        <v>43110</v>
      </c>
      <c r="B569">
        <v>13472.36</v>
      </c>
      <c r="C569">
        <v>13799.55</v>
      </c>
      <c r="D569">
        <v>13450.45</v>
      </c>
      <c r="E569">
        <v>13723.96</v>
      </c>
      <c r="F569" s="12">
        <v>5126064128</v>
      </c>
      <c r="G569" s="12">
        <v>5168498</v>
      </c>
    </row>
    <row r="570" spans="1:7">
      <c r="A570" s="9">
        <f>'(1)'!A570</f>
        <v>43111</v>
      </c>
      <c r="B570">
        <v>13846.21</v>
      </c>
      <c r="C570">
        <v>13962.53</v>
      </c>
      <c r="D570">
        <v>13606.98</v>
      </c>
      <c r="E570">
        <v>13659.59</v>
      </c>
      <c r="F570" s="12">
        <v>5042712064</v>
      </c>
      <c r="G570" s="12">
        <v>5297772</v>
      </c>
    </row>
    <row r="571" spans="1:7">
      <c r="A571" s="9">
        <f>'(1)'!A571</f>
        <v>43112</v>
      </c>
      <c r="B571">
        <v>13564.21</v>
      </c>
      <c r="C571">
        <v>13658.26</v>
      </c>
      <c r="D571">
        <v>13325</v>
      </c>
      <c r="E571">
        <v>13389.38</v>
      </c>
      <c r="F571" s="12">
        <v>4137658624</v>
      </c>
      <c r="G571" s="12">
        <v>5305940</v>
      </c>
    </row>
    <row r="572" spans="1:7">
      <c r="A572" s="9">
        <f>'(1)'!A572</f>
        <v>43116</v>
      </c>
      <c r="B572">
        <v>13304.51</v>
      </c>
      <c r="C572">
        <v>13578.13</v>
      </c>
      <c r="D572">
        <v>13236.36</v>
      </c>
      <c r="E572">
        <v>13561.65</v>
      </c>
      <c r="F572" s="12">
        <v>3959884288</v>
      </c>
      <c r="G572" s="12">
        <v>5233586</v>
      </c>
    </row>
    <row r="573" spans="1:7">
      <c r="A573" s="9">
        <f>'(1)'!A573</f>
        <v>43117</v>
      </c>
      <c r="B573">
        <v>13619.35</v>
      </c>
      <c r="C573">
        <v>13746.79</v>
      </c>
      <c r="D573">
        <v>13421.91</v>
      </c>
      <c r="E573">
        <v>13434.14</v>
      </c>
      <c r="F573" s="12">
        <v>3297600000</v>
      </c>
      <c r="G573" s="12">
        <v>5265211</v>
      </c>
    </row>
    <row r="574" spans="1:7">
      <c r="A574" s="9">
        <f>'(1)'!A574</f>
        <v>43118</v>
      </c>
      <c r="B574">
        <v>13370.63</v>
      </c>
      <c r="C574">
        <v>13622.42</v>
      </c>
      <c r="D574">
        <v>13268.04</v>
      </c>
      <c r="E574">
        <v>13538.66</v>
      </c>
      <c r="F574" s="12">
        <v>2974915584</v>
      </c>
      <c r="G574" s="12">
        <v>5319879</v>
      </c>
    </row>
    <row r="575" spans="1:7">
      <c r="A575" s="9">
        <f>'(1)'!A575</f>
        <v>43119</v>
      </c>
      <c r="B575">
        <v>13122.41</v>
      </c>
      <c r="C575">
        <v>13588.06</v>
      </c>
      <c r="D575">
        <v>13122.41</v>
      </c>
      <c r="E575">
        <v>13479.83</v>
      </c>
      <c r="F575" s="12">
        <v>3988825600</v>
      </c>
      <c r="G575" s="12">
        <v>5305941</v>
      </c>
    </row>
    <row r="576" spans="1:7">
      <c r="A576" s="9">
        <f>'(1)'!A576</f>
        <v>43122</v>
      </c>
      <c r="B576">
        <v>12880.15</v>
      </c>
      <c r="C576">
        <v>13047.55</v>
      </c>
      <c r="D576">
        <v>12652.44</v>
      </c>
      <c r="E576">
        <v>12686.6</v>
      </c>
      <c r="F576" s="12">
        <v>6596295168</v>
      </c>
      <c r="G576" s="12">
        <v>5346407.5</v>
      </c>
    </row>
    <row r="577" spans="1:7">
      <c r="A577" s="9">
        <f>'(1)'!A577</f>
        <v>43123</v>
      </c>
      <c r="B577">
        <v>13088.46</v>
      </c>
      <c r="C577">
        <v>13145.83</v>
      </c>
      <c r="D577">
        <v>12401.22</v>
      </c>
      <c r="E577">
        <v>12433.29</v>
      </c>
      <c r="F577" s="12">
        <v>5418198016</v>
      </c>
      <c r="G577" s="12">
        <v>5367791</v>
      </c>
    </row>
    <row r="578" spans="1:7">
      <c r="A578" s="9">
        <f>'(1)'!A578</f>
        <v>43124</v>
      </c>
      <c r="B578">
        <v>12520.47</v>
      </c>
      <c r="C578">
        <v>12576.82</v>
      </c>
      <c r="D578">
        <v>12266.45</v>
      </c>
      <c r="E578">
        <v>12380.38</v>
      </c>
      <c r="F578" s="12">
        <v>3850905600</v>
      </c>
      <c r="G578" s="12">
        <v>5367791</v>
      </c>
    </row>
    <row r="579" spans="1:7">
      <c r="A579" s="9">
        <f>'(1)'!A579</f>
        <v>43125</v>
      </c>
      <c r="B579">
        <v>12025.1</v>
      </c>
      <c r="C579">
        <v>12025.1</v>
      </c>
      <c r="D579">
        <v>11679.95</v>
      </c>
      <c r="E579">
        <v>11901.67</v>
      </c>
      <c r="F579" s="12">
        <v>6359887360</v>
      </c>
      <c r="G579" s="12">
        <v>5367791</v>
      </c>
    </row>
    <row r="580" spans="1:7">
      <c r="A580" s="9">
        <f>'(1)'!A580</f>
        <v>43126</v>
      </c>
      <c r="B580">
        <v>12001.71</v>
      </c>
      <c r="C580">
        <v>12071.42</v>
      </c>
      <c r="D580">
        <v>11840.53</v>
      </c>
      <c r="E580">
        <v>11900.31</v>
      </c>
      <c r="F580" s="12">
        <v>3289346048</v>
      </c>
      <c r="G580" s="12">
        <v>5360823</v>
      </c>
    </row>
    <row r="581" spans="1:7">
      <c r="A581" s="9">
        <f>'(1)'!A581</f>
        <v>43129</v>
      </c>
      <c r="B581">
        <v>12096.42</v>
      </c>
      <c r="C581">
        <v>12254.2</v>
      </c>
      <c r="D581">
        <v>11994.61</v>
      </c>
      <c r="E581">
        <v>12004.51</v>
      </c>
      <c r="F581" s="12">
        <v>2806656000</v>
      </c>
      <c r="G581" s="12">
        <v>5398000</v>
      </c>
    </row>
    <row r="582" spans="1:7">
      <c r="A582" s="9">
        <f>'(1)'!A582</f>
        <v>43130</v>
      </c>
      <c r="B582">
        <v>12088.03</v>
      </c>
      <c r="C582">
        <v>12351.1</v>
      </c>
      <c r="D582">
        <v>12035.98</v>
      </c>
      <c r="E582">
        <v>12260.99</v>
      </c>
      <c r="F582" s="12">
        <v>2609302784</v>
      </c>
      <c r="G582" s="12">
        <v>5408784.5</v>
      </c>
    </row>
    <row r="583" spans="1:7">
      <c r="A583" s="9">
        <f>'(1)'!A583</f>
        <v>43131</v>
      </c>
      <c r="B583">
        <v>12474.25</v>
      </c>
      <c r="C583">
        <v>12611.2</v>
      </c>
      <c r="D583">
        <v>12412.18</v>
      </c>
      <c r="E583">
        <v>12535.51</v>
      </c>
      <c r="F583" s="12">
        <v>2249062144</v>
      </c>
      <c r="G583" s="12">
        <v>5408784.5</v>
      </c>
    </row>
    <row r="584" spans="1:7">
      <c r="A584" s="9">
        <f>'(1)'!A584</f>
        <v>43132</v>
      </c>
      <c r="B584">
        <v>12528.22</v>
      </c>
      <c r="C584">
        <v>12606.03</v>
      </c>
      <c r="D584">
        <v>12302.71</v>
      </c>
      <c r="E584">
        <v>12396.87</v>
      </c>
      <c r="F584" s="12">
        <v>2040590208</v>
      </c>
      <c r="G584" s="12">
        <v>5574463</v>
      </c>
    </row>
    <row r="585" spans="1:7">
      <c r="A585" s="9">
        <f>'(1)'!A585</f>
        <v>43133</v>
      </c>
      <c r="B585">
        <v>12492.09</v>
      </c>
      <c r="C585">
        <v>12739.29</v>
      </c>
      <c r="D585">
        <v>12420.08</v>
      </c>
      <c r="E585">
        <v>12686.88</v>
      </c>
      <c r="F585" s="12">
        <v>2154585344</v>
      </c>
      <c r="G585" s="12">
        <v>5576161.5</v>
      </c>
    </row>
    <row r="586" spans="1:7">
      <c r="A586" s="9">
        <f>'(1)'!A586</f>
        <v>43136</v>
      </c>
      <c r="B586">
        <v>12527.66</v>
      </c>
      <c r="C586">
        <v>12652.45</v>
      </c>
      <c r="D586">
        <v>12451.75</v>
      </c>
      <c r="E586">
        <v>12528.64</v>
      </c>
      <c r="F586" s="12">
        <v>2980490240</v>
      </c>
      <c r="G586" s="12">
        <v>5643491</v>
      </c>
    </row>
    <row r="587" spans="1:7">
      <c r="A587" s="9">
        <f>'(1)'!A587</f>
        <v>43137</v>
      </c>
      <c r="B587">
        <v>12666.81</v>
      </c>
      <c r="C587">
        <v>12799.2</v>
      </c>
      <c r="D587">
        <v>12631.78</v>
      </c>
      <c r="E587">
        <v>12735.06</v>
      </c>
      <c r="F587" s="12">
        <v>2102263680</v>
      </c>
      <c r="G587" s="12">
        <v>5649205</v>
      </c>
    </row>
    <row r="588" spans="1:7">
      <c r="A588" s="9">
        <f>'(1)'!A588</f>
        <v>43138</v>
      </c>
      <c r="B588">
        <v>12884.98</v>
      </c>
      <c r="C588">
        <v>12938.69</v>
      </c>
      <c r="D588">
        <v>12749.57</v>
      </c>
      <c r="E588">
        <v>12834.06</v>
      </c>
      <c r="F588" s="12">
        <v>2296063744</v>
      </c>
      <c r="G588" s="12">
        <v>5653505.5</v>
      </c>
    </row>
    <row r="589" spans="1:7">
      <c r="A589" s="9">
        <f>'(1)'!A589</f>
        <v>43139</v>
      </c>
      <c r="B589">
        <v>12946.48</v>
      </c>
      <c r="C589">
        <v>12960.73</v>
      </c>
      <c r="D589">
        <v>12556.11</v>
      </c>
      <c r="E589">
        <v>12646.54</v>
      </c>
      <c r="F589" s="12">
        <v>3090007552</v>
      </c>
      <c r="G589" s="12">
        <v>5665099.5</v>
      </c>
    </row>
    <row r="590" spans="1:7">
      <c r="A590" s="9">
        <f>'(1)'!A590</f>
        <v>43140</v>
      </c>
      <c r="B590">
        <v>12516.32</v>
      </c>
      <c r="C590">
        <v>12523.29</v>
      </c>
      <c r="D590">
        <v>12291.36</v>
      </c>
      <c r="E590">
        <v>12382.08</v>
      </c>
      <c r="F590" s="12">
        <v>2885248000</v>
      </c>
      <c r="G590" s="12">
        <v>5685374</v>
      </c>
    </row>
    <row r="591" spans="1:7">
      <c r="A591" s="9">
        <f>'(1)'!A591</f>
        <v>43143</v>
      </c>
      <c r="B591">
        <v>12215.01</v>
      </c>
      <c r="C591">
        <v>12460.23</v>
      </c>
      <c r="D591">
        <v>12184.72</v>
      </c>
      <c r="E591">
        <v>12428.88</v>
      </c>
      <c r="F591" s="12">
        <v>2358095360</v>
      </c>
      <c r="G591" s="12">
        <v>5694454</v>
      </c>
    </row>
    <row r="592" spans="1:7">
      <c r="A592" s="9">
        <f>'(1)'!A592</f>
        <v>43144</v>
      </c>
      <c r="B592">
        <v>12214.72</v>
      </c>
      <c r="C592">
        <v>12254.46</v>
      </c>
      <c r="D592">
        <v>12130.6</v>
      </c>
      <c r="E592">
        <v>12203.91</v>
      </c>
      <c r="F592" s="12">
        <v>3648672000</v>
      </c>
      <c r="G592" s="12">
        <v>5782036</v>
      </c>
    </row>
    <row r="593" spans="1:7">
      <c r="A593" s="9">
        <f>'(1)'!A593</f>
        <v>43145</v>
      </c>
      <c r="B593">
        <v>12183.15</v>
      </c>
      <c r="C593">
        <v>12269.46</v>
      </c>
      <c r="D593">
        <v>11965.21</v>
      </c>
      <c r="E593">
        <v>11991.79</v>
      </c>
      <c r="F593" s="12">
        <v>2858930432</v>
      </c>
      <c r="G593" s="12">
        <v>5800199</v>
      </c>
    </row>
    <row r="594" spans="1:7">
      <c r="A594" s="9">
        <f>'(1)'!A594</f>
        <v>43146</v>
      </c>
      <c r="B594">
        <v>12211.54</v>
      </c>
      <c r="C594">
        <v>12356.86</v>
      </c>
      <c r="D594">
        <v>12082.08</v>
      </c>
      <c r="E594">
        <v>12311.54</v>
      </c>
      <c r="F594" s="12">
        <v>2901902336</v>
      </c>
      <c r="G594" s="12">
        <v>5966496</v>
      </c>
    </row>
    <row r="595" spans="1:7">
      <c r="A595" s="9">
        <f>'(1)'!A595</f>
        <v>43147</v>
      </c>
      <c r="B595">
        <v>12233.28</v>
      </c>
      <c r="C595">
        <v>12438.36</v>
      </c>
      <c r="D595">
        <v>12125.24</v>
      </c>
      <c r="E595">
        <v>12180.29</v>
      </c>
      <c r="F595" s="12">
        <v>2730907904</v>
      </c>
      <c r="G595" s="12">
        <v>6004360</v>
      </c>
    </row>
    <row r="596" spans="1:7">
      <c r="A596" s="9">
        <f>'(1)'!A596</f>
        <v>43151</v>
      </c>
      <c r="B596">
        <v>12321.74</v>
      </c>
      <c r="C596">
        <v>12385.24</v>
      </c>
      <c r="D596">
        <v>12246.02</v>
      </c>
      <c r="E596">
        <v>12334.83</v>
      </c>
      <c r="F596" s="12">
        <v>2064928128</v>
      </c>
      <c r="G596" s="12">
        <v>6134851</v>
      </c>
    </row>
    <row r="597" spans="1:7">
      <c r="A597" s="9">
        <f>'(1)'!A597</f>
        <v>43152</v>
      </c>
      <c r="B597">
        <v>12443.05</v>
      </c>
      <c r="C597">
        <v>12468.5</v>
      </c>
      <c r="D597">
        <v>12376.5</v>
      </c>
      <c r="E597">
        <v>12431.2</v>
      </c>
      <c r="F597" s="12">
        <v>1807232768</v>
      </c>
      <c r="G597" s="12">
        <v>6175391</v>
      </c>
    </row>
    <row r="598" spans="1:7">
      <c r="A598" s="9">
        <f>'(1)'!A598</f>
        <v>43153</v>
      </c>
      <c r="B598">
        <v>12664.65</v>
      </c>
      <c r="C598">
        <v>12720.9</v>
      </c>
      <c r="D598">
        <v>12567.53</v>
      </c>
      <c r="E598">
        <v>12697.31</v>
      </c>
      <c r="F598" s="12">
        <v>2850999040</v>
      </c>
      <c r="G598" s="12">
        <v>6173254</v>
      </c>
    </row>
    <row r="599" spans="1:7">
      <c r="A599" s="9">
        <f>'(1)'!A599</f>
        <v>43154</v>
      </c>
      <c r="B599">
        <v>12675.6</v>
      </c>
      <c r="C599">
        <v>12850.26</v>
      </c>
      <c r="D599">
        <v>12656.25</v>
      </c>
      <c r="E599">
        <v>12746.78</v>
      </c>
      <c r="F599" s="12">
        <v>3096978688</v>
      </c>
      <c r="G599" s="12">
        <v>6343620.5</v>
      </c>
    </row>
    <row r="600" spans="1:7">
      <c r="A600" s="9">
        <f>'(1)'!A600</f>
        <v>43157</v>
      </c>
      <c r="B600">
        <v>12605.91</v>
      </c>
      <c r="C600">
        <v>12693.37</v>
      </c>
      <c r="D600">
        <v>12537.98</v>
      </c>
      <c r="E600">
        <v>12684.52</v>
      </c>
      <c r="F600" s="12">
        <v>2345239808</v>
      </c>
      <c r="G600" s="12">
        <v>6362448</v>
      </c>
    </row>
    <row r="601" spans="1:7">
      <c r="A601" s="9">
        <f>'(1)'!A601</f>
        <v>43158</v>
      </c>
      <c r="B601">
        <v>12564.07</v>
      </c>
      <c r="C601">
        <v>12754.17</v>
      </c>
      <c r="D601">
        <v>12527.47</v>
      </c>
      <c r="E601">
        <v>12719.84</v>
      </c>
      <c r="F601" s="12">
        <v>1909856768</v>
      </c>
      <c r="G601" s="12">
        <v>6246489.5</v>
      </c>
    </row>
    <row r="602" spans="1:7">
      <c r="A602" s="9">
        <f>'(1)'!A602</f>
        <v>43159</v>
      </c>
      <c r="B602">
        <v>12624.59</v>
      </c>
      <c r="C602">
        <v>12712.93</v>
      </c>
      <c r="D602">
        <v>12602.22</v>
      </c>
      <c r="E602">
        <v>12673.07</v>
      </c>
      <c r="F602" s="12">
        <v>3159729920</v>
      </c>
      <c r="G602" s="12">
        <v>6460982.5</v>
      </c>
    </row>
    <row r="603" spans="1:7">
      <c r="A603" s="9">
        <f>'(1)'!A603</f>
        <v>43160</v>
      </c>
      <c r="B603">
        <v>12628.45</v>
      </c>
      <c r="C603">
        <v>12745.66</v>
      </c>
      <c r="D603">
        <v>12542.44</v>
      </c>
      <c r="E603">
        <v>12660.46</v>
      </c>
      <c r="F603" s="12">
        <v>1821214592</v>
      </c>
      <c r="G603" s="12">
        <v>6451783.5</v>
      </c>
    </row>
    <row r="604" spans="1:7">
      <c r="A604" s="9">
        <f>'(1)'!A604</f>
        <v>43161</v>
      </c>
      <c r="B604">
        <v>12554.33</v>
      </c>
      <c r="C604">
        <v>12655.56</v>
      </c>
      <c r="D604">
        <v>12480.56</v>
      </c>
      <c r="E604">
        <v>12597.42</v>
      </c>
      <c r="F604" s="12">
        <v>2088808704</v>
      </c>
      <c r="G604" s="12">
        <v>6311295.5</v>
      </c>
    </row>
    <row r="605" spans="1:7">
      <c r="A605" s="9">
        <f>'(1)'!A605</f>
        <v>43164</v>
      </c>
      <c r="B605">
        <v>12732.37</v>
      </c>
      <c r="C605">
        <v>12811.98</v>
      </c>
      <c r="D605">
        <v>12501.95</v>
      </c>
      <c r="E605">
        <v>12521.55</v>
      </c>
      <c r="F605" s="12">
        <v>2660905216</v>
      </c>
      <c r="G605" s="12">
        <v>6407800.5</v>
      </c>
    </row>
    <row r="606" spans="1:7">
      <c r="A606" s="9">
        <f>'(1)'!A606</f>
        <v>43165</v>
      </c>
      <c r="B606">
        <v>12630.59</v>
      </c>
      <c r="C606">
        <v>12720.74</v>
      </c>
      <c r="D606">
        <v>12396.63</v>
      </c>
      <c r="E606">
        <v>12427.55</v>
      </c>
      <c r="F606" s="12">
        <v>2404856064</v>
      </c>
      <c r="G606" s="12">
        <v>6346389</v>
      </c>
    </row>
    <row r="607" spans="1:7">
      <c r="A607" s="9">
        <f>'(1)'!A607</f>
        <v>43166</v>
      </c>
      <c r="B607">
        <v>11996.85</v>
      </c>
      <c r="C607">
        <v>12151.75</v>
      </c>
      <c r="D607">
        <v>11939.24</v>
      </c>
      <c r="E607">
        <v>12128.27</v>
      </c>
      <c r="F607" s="12">
        <v>4203195392</v>
      </c>
      <c r="G607" s="12">
        <v>6378751</v>
      </c>
    </row>
    <row r="608" spans="1:7">
      <c r="A608" s="9">
        <f>'(1)'!A608</f>
        <v>43167</v>
      </c>
      <c r="B608">
        <v>12143.41</v>
      </c>
      <c r="C608">
        <v>12197.7</v>
      </c>
      <c r="D608">
        <v>11927.08</v>
      </c>
      <c r="E608">
        <v>12197.7</v>
      </c>
      <c r="F608" s="12">
        <v>3038420736</v>
      </c>
      <c r="G608" s="12">
        <v>6376159.5</v>
      </c>
    </row>
    <row r="609" spans="1:7">
      <c r="A609" s="9">
        <f>'(1)'!A609</f>
        <v>43168</v>
      </c>
      <c r="B609">
        <v>12376.69</v>
      </c>
      <c r="C609">
        <v>12391.86</v>
      </c>
      <c r="D609">
        <v>12253.35</v>
      </c>
      <c r="E609">
        <v>12301.55</v>
      </c>
      <c r="F609" s="12">
        <v>2526995968</v>
      </c>
      <c r="G609" s="12">
        <v>5964764.5</v>
      </c>
    </row>
    <row r="610" spans="1:7">
      <c r="A610" s="9">
        <f>'(1)'!A610</f>
        <v>43171</v>
      </c>
      <c r="B610">
        <v>12180.1</v>
      </c>
      <c r="C610">
        <v>12252.24</v>
      </c>
      <c r="D610">
        <v>11995.82</v>
      </c>
      <c r="E610">
        <v>12001.16</v>
      </c>
      <c r="F610" s="12">
        <v>2883945216</v>
      </c>
      <c r="G610" s="12">
        <v>5837658.5</v>
      </c>
    </row>
    <row r="611" spans="1:7">
      <c r="A611" s="9">
        <f>'(1)'!A611</f>
        <v>43172</v>
      </c>
      <c r="B611">
        <v>12060.85</v>
      </c>
      <c r="C611">
        <v>12108.67</v>
      </c>
      <c r="D611">
        <v>11861.59</v>
      </c>
      <c r="E611">
        <v>11998.34</v>
      </c>
      <c r="F611" s="12">
        <v>2885624064</v>
      </c>
      <c r="G611" s="12">
        <v>5816768.5</v>
      </c>
    </row>
    <row r="612" spans="1:7">
      <c r="A612" s="9">
        <f>'(1)'!A612</f>
        <v>43173</v>
      </c>
      <c r="B612">
        <v>11940.14</v>
      </c>
      <c r="C612">
        <v>12175.77</v>
      </c>
      <c r="D612">
        <v>11891.56</v>
      </c>
      <c r="E612">
        <v>12136.67</v>
      </c>
      <c r="F612" s="12">
        <v>2545564160</v>
      </c>
      <c r="G612" s="12">
        <v>5581473.5</v>
      </c>
    </row>
    <row r="613" spans="1:7">
      <c r="A613" s="9">
        <f>'(1)'!A613</f>
        <v>43174</v>
      </c>
      <c r="B613">
        <v>12168.46</v>
      </c>
      <c r="C613">
        <v>12180.32</v>
      </c>
      <c r="D613">
        <v>11857.41</v>
      </c>
      <c r="E613">
        <v>11857.41</v>
      </c>
      <c r="F613" s="12">
        <v>2268271104</v>
      </c>
      <c r="G613" s="12">
        <v>5580279.5</v>
      </c>
    </row>
    <row r="614" spans="1:7">
      <c r="A614" s="9">
        <f>'(1)'!A614</f>
        <v>43175</v>
      </c>
      <c r="B614">
        <v>11931.33</v>
      </c>
      <c r="C614">
        <v>12049.37</v>
      </c>
      <c r="D614">
        <v>11878.94</v>
      </c>
      <c r="E614">
        <v>11967.66</v>
      </c>
      <c r="F614" s="12">
        <v>1917392768</v>
      </c>
      <c r="G614" s="12">
        <v>5631043</v>
      </c>
    </row>
    <row r="615" spans="1:7">
      <c r="A615" s="9">
        <f>'(1)'!A615</f>
        <v>43178</v>
      </c>
      <c r="B615">
        <v>12081.82</v>
      </c>
      <c r="C615">
        <v>12211.44</v>
      </c>
      <c r="D615">
        <v>11941.89</v>
      </c>
      <c r="E615">
        <v>12073</v>
      </c>
      <c r="F615" s="12">
        <v>2266295296</v>
      </c>
      <c r="G615" s="12">
        <v>5789677.5</v>
      </c>
    </row>
    <row r="616" spans="1:7">
      <c r="A616" s="9">
        <f>'(1)'!A616</f>
        <v>43179</v>
      </c>
      <c r="B616">
        <v>12047.99</v>
      </c>
      <c r="C616">
        <v>12372.69</v>
      </c>
      <c r="D616">
        <v>12039.75</v>
      </c>
      <c r="E616">
        <v>12324.02</v>
      </c>
      <c r="F616" s="12">
        <v>2989184768</v>
      </c>
      <c r="G616" s="12">
        <v>5959539</v>
      </c>
    </row>
    <row r="617" spans="1:7">
      <c r="A617" s="9">
        <f>'(1)'!A617</f>
        <v>43180</v>
      </c>
      <c r="B617">
        <v>12349.01</v>
      </c>
      <c r="C617">
        <v>12420.31</v>
      </c>
      <c r="D617">
        <v>12265.32</v>
      </c>
      <c r="E617">
        <v>12324.68</v>
      </c>
      <c r="F617" s="12">
        <v>3023423488</v>
      </c>
      <c r="G617" s="12">
        <v>5959539</v>
      </c>
    </row>
    <row r="618" spans="1:7">
      <c r="A618" s="9">
        <f>'(1)'!A618</f>
        <v>43181</v>
      </c>
      <c r="B618">
        <v>12403.84</v>
      </c>
      <c r="C618">
        <v>12403.84</v>
      </c>
      <c r="D618">
        <v>12208.71</v>
      </c>
      <c r="E618">
        <v>12288.86</v>
      </c>
      <c r="F618" s="12">
        <v>2191156480</v>
      </c>
      <c r="G618" s="12">
        <v>5959539</v>
      </c>
    </row>
    <row r="619" spans="1:7">
      <c r="A619" s="9">
        <f>'(1)'!A619</f>
        <v>43182</v>
      </c>
      <c r="B619">
        <v>12372.89</v>
      </c>
      <c r="C619">
        <v>12386.3</v>
      </c>
      <c r="D619">
        <v>12199.5</v>
      </c>
      <c r="E619">
        <v>12261.23</v>
      </c>
      <c r="F619" s="12">
        <v>1795176576</v>
      </c>
      <c r="G619" s="12">
        <v>5880026.5</v>
      </c>
    </row>
    <row r="620" spans="1:7">
      <c r="A620" s="9">
        <f>'(1)'!A620</f>
        <v>43185</v>
      </c>
      <c r="B620">
        <v>12288.13</v>
      </c>
      <c r="C620">
        <v>12288.13</v>
      </c>
      <c r="D620">
        <v>11928.02</v>
      </c>
      <c r="E620">
        <v>12008.13</v>
      </c>
      <c r="F620" s="12">
        <v>2387247616</v>
      </c>
      <c r="G620" s="12">
        <v>6026337</v>
      </c>
    </row>
    <row r="621" spans="1:7">
      <c r="A621" s="9">
        <f>'(1)'!A621</f>
        <v>43186</v>
      </c>
      <c r="B621">
        <v>12007.29</v>
      </c>
      <c r="C621">
        <v>12076.72</v>
      </c>
      <c r="D621">
        <v>11862.38</v>
      </c>
      <c r="E621">
        <v>11900.48</v>
      </c>
      <c r="F621" s="12">
        <v>2592303360</v>
      </c>
      <c r="G621" s="12">
        <v>5939748.5</v>
      </c>
    </row>
    <row r="622" spans="1:7">
      <c r="A622" s="9">
        <f>'(1)'!A622</f>
        <v>43187</v>
      </c>
      <c r="B622">
        <v>12113.82</v>
      </c>
      <c r="C622">
        <v>12113.82</v>
      </c>
      <c r="D622">
        <v>11870.07</v>
      </c>
      <c r="E622">
        <v>11986.07</v>
      </c>
      <c r="F622" s="12">
        <v>2751578624</v>
      </c>
      <c r="G622" s="12">
        <v>6016537</v>
      </c>
    </row>
    <row r="623" spans="1:7">
      <c r="A623" s="9">
        <f>'(1)'!A623</f>
        <v>43188</v>
      </c>
      <c r="B623">
        <v>12105.85</v>
      </c>
      <c r="C623">
        <v>12271.4</v>
      </c>
      <c r="D623">
        <v>12061.18</v>
      </c>
      <c r="E623">
        <v>12239.84</v>
      </c>
      <c r="F623" s="12">
        <v>2844799232</v>
      </c>
      <c r="G623" s="12">
        <v>6055617</v>
      </c>
    </row>
    <row r="624" spans="1:7">
      <c r="A624" s="9">
        <f>'(1)'!A624</f>
        <v>43192</v>
      </c>
      <c r="B624">
        <v>12190.14</v>
      </c>
      <c r="C624">
        <v>12276.54</v>
      </c>
      <c r="D624">
        <v>12021.55</v>
      </c>
      <c r="E624">
        <v>12054.23</v>
      </c>
      <c r="F624" s="12">
        <v>2041108096</v>
      </c>
      <c r="G624" s="12">
        <v>5971288</v>
      </c>
    </row>
    <row r="625" spans="1:7">
      <c r="A625" s="9">
        <f>'(1)'!A625</f>
        <v>43193</v>
      </c>
      <c r="B625">
        <v>12016.31</v>
      </c>
      <c r="C625">
        <v>12118.55</v>
      </c>
      <c r="D625">
        <v>11970.02</v>
      </c>
      <c r="E625">
        <v>12000.16</v>
      </c>
      <c r="F625" s="12">
        <v>1712268032</v>
      </c>
      <c r="G625" s="12">
        <v>5836365.5</v>
      </c>
    </row>
    <row r="626" spans="1:7">
      <c r="A626" s="9">
        <f>'(1)'!A626</f>
        <v>43194</v>
      </c>
      <c r="B626">
        <v>12036.05</v>
      </c>
      <c r="C626">
        <v>12269.66</v>
      </c>
      <c r="D626">
        <v>12036.05</v>
      </c>
      <c r="E626">
        <v>12244.88</v>
      </c>
      <c r="F626" s="12">
        <v>2225023232</v>
      </c>
      <c r="G626" s="12">
        <v>5871373</v>
      </c>
    </row>
    <row r="627" spans="1:7">
      <c r="A627" s="9">
        <f>'(1)'!A627</f>
        <v>43195</v>
      </c>
      <c r="B627">
        <v>12204.93</v>
      </c>
      <c r="C627">
        <v>12214.76</v>
      </c>
      <c r="D627">
        <v>12074.52</v>
      </c>
      <c r="E627">
        <v>12094.32</v>
      </c>
      <c r="F627" s="12">
        <v>2052034048</v>
      </c>
      <c r="G627" s="12">
        <v>5748879.5</v>
      </c>
    </row>
    <row r="628" spans="1:7">
      <c r="A628" s="9">
        <f>'(1)'!A628</f>
        <v>43196</v>
      </c>
      <c r="B628">
        <v>12134.3</v>
      </c>
      <c r="C628">
        <v>12184.17</v>
      </c>
      <c r="D628">
        <v>11896.19</v>
      </c>
      <c r="E628">
        <v>11949.38</v>
      </c>
      <c r="F628" s="12">
        <v>2083990912</v>
      </c>
      <c r="G628" s="12">
        <v>12619191</v>
      </c>
    </row>
    <row r="629" spans="1:7">
      <c r="A629" s="9">
        <f>'(1)'!A629</f>
        <v>43199</v>
      </c>
      <c r="B629">
        <v>12087.5</v>
      </c>
      <c r="C629">
        <v>12108.29</v>
      </c>
      <c r="D629">
        <v>11928.05</v>
      </c>
      <c r="E629">
        <v>12066.58</v>
      </c>
      <c r="F629" s="12">
        <v>1825023232</v>
      </c>
      <c r="G629" s="12">
        <v>12956875</v>
      </c>
    </row>
    <row r="630" spans="1:7">
      <c r="A630" s="9">
        <f>'(1)'!A630</f>
        <v>43200</v>
      </c>
      <c r="B630">
        <v>12191.47</v>
      </c>
      <c r="C630">
        <v>12361.19</v>
      </c>
      <c r="D630">
        <v>12175.76</v>
      </c>
      <c r="E630">
        <v>12331.39</v>
      </c>
      <c r="F630" s="12">
        <v>2491343104</v>
      </c>
      <c r="G630" s="12">
        <v>12856408</v>
      </c>
    </row>
    <row r="631" spans="1:7">
      <c r="A631" s="9">
        <f>'(1)'!A631</f>
        <v>43201</v>
      </c>
      <c r="B631">
        <v>12294.71</v>
      </c>
      <c r="C631">
        <v>12305.06</v>
      </c>
      <c r="D631">
        <v>12122.55</v>
      </c>
      <c r="E631">
        <v>12193.59</v>
      </c>
      <c r="F631" s="12">
        <v>2084982016</v>
      </c>
      <c r="G631" s="12">
        <v>13049603</v>
      </c>
    </row>
    <row r="632" spans="1:7">
      <c r="A632" s="9">
        <f>'(1)'!A632</f>
        <v>43202</v>
      </c>
      <c r="B632">
        <v>12057.3</v>
      </c>
      <c r="C632">
        <v>12074.98</v>
      </c>
      <c r="D632">
        <v>11929.28</v>
      </c>
      <c r="E632">
        <v>12018.86</v>
      </c>
      <c r="F632" s="12">
        <v>2266020096</v>
      </c>
      <c r="G632" s="12">
        <v>13167340</v>
      </c>
    </row>
    <row r="633" spans="1:7">
      <c r="A633" s="9">
        <f>'(1)'!A633</f>
        <v>43203</v>
      </c>
      <c r="B633">
        <v>11996.42</v>
      </c>
      <c r="C633">
        <v>12051.75</v>
      </c>
      <c r="D633">
        <v>11843.7</v>
      </c>
      <c r="E633">
        <v>11890.62</v>
      </c>
      <c r="F633" s="12">
        <v>2141799680</v>
      </c>
      <c r="G633" s="12">
        <v>13472666</v>
      </c>
    </row>
    <row r="634" spans="1:7">
      <c r="A634" s="9">
        <f>'(1)'!A634</f>
        <v>43206</v>
      </c>
      <c r="B634">
        <v>11952.73</v>
      </c>
      <c r="C634">
        <v>12043.38</v>
      </c>
      <c r="D634">
        <v>11845.02</v>
      </c>
      <c r="E634">
        <v>11966.41</v>
      </c>
      <c r="F634" s="12">
        <v>1792743680</v>
      </c>
      <c r="G634" s="12">
        <v>13510058</v>
      </c>
    </row>
    <row r="635" spans="1:7">
      <c r="A635" s="9">
        <f>'(1)'!A635</f>
        <v>43207</v>
      </c>
      <c r="B635">
        <v>12035.51</v>
      </c>
      <c r="C635">
        <v>12211.12</v>
      </c>
      <c r="D635">
        <v>12028.59</v>
      </c>
      <c r="E635">
        <v>12144.79</v>
      </c>
      <c r="F635" s="12">
        <v>2009672320</v>
      </c>
      <c r="G635" s="12">
        <v>13465298</v>
      </c>
    </row>
    <row r="636" spans="1:7">
      <c r="A636" s="9">
        <f>'(1)'!A636</f>
        <v>43208</v>
      </c>
      <c r="B636">
        <v>12161.8</v>
      </c>
      <c r="C636">
        <v>12225.26</v>
      </c>
      <c r="D636">
        <v>12091.88</v>
      </c>
      <c r="E636">
        <v>12185.44</v>
      </c>
      <c r="F636" s="12">
        <v>1727391744</v>
      </c>
      <c r="G636" s="12">
        <v>13537318</v>
      </c>
    </row>
    <row r="637" spans="1:7">
      <c r="A637" s="9">
        <f>'(1)'!A637</f>
        <v>43209</v>
      </c>
      <c r="B637">
        <v>12245.63</v>
      </c>
      <c r="C637">
        <v>12300.38</v>
      </c>
      <c r="D637">
        <v>12181.14</v>
      </c>
      <c r="E637">
        <v>12233.96</v>
      </c>
      <c r="F637" s="12">
        <v>1909789568</v>
      </c>
      <c r="G637" s="12">
        <v>13499563</v>
      </c>
    </row>
    <row r="638" spans="1:7">
      <c r="A638" s="9">
        <f>'(1)'!A638</f>
        <v>43210</v>
      </c>
      <c r="B638">
        <v>12358.49</v>
      </c>
      <c r="C638">
        <v>12400.72</v>
      </c>
      <c r="D638">
        <v>12290.21</v>
      </c>
      <c r="E638">
        <v>12345.3</v>
      </c>
      <c r="F638" s="12">
        <v>2101553664</v>
      </c>
      <c r="G638" s="12">
        <v>13479618</v>
      </c>
    </row>
    <row r="639" spans="1:7">
      <c r="A639" s="9">
        <f>'(1)'!A639</f>
        <v>43213</v>
      </c>
      <c r="B639">
        <v>12491.65</v>
      </c>
      <c r="C639">
        <v>12559.86</v>
      </c>
      <c r="D639">
        <v>12458.82</v>
      </c>
      <c r="E639">
        <v>12544.55</v>
      </c>
      <c r="F639" s="12">
        <v>2274633728</v>
      </c>
      <c r="G639" s="12">
        <v>13516876</v>
      </c>
    </row>
    <row r="640" spans="1:7">
      <c r="A640" s="9">
        <f>'(1)'!A640</f>
        <v>43214</v>
      </c>
      <c r="B640">
        <v>12579.03</v>
      </c>
      <c r="C640">
        <v>12589.53</v>
      </c>
      <c r="D640">
        <v>12414.71</v>
      </c>
      <c r="E640">
        <v>12440.75</v>
      </c>
      <c r="F640" s="12">
        <v>2065545600</v>
      </c>
      <c r="G640" s="12">
        <v>13453517</v>
      </c>
    </row>
    <row r="641" spans="1:7">
      <c r="A641" s="9">
        <f>'(1)'!A641</f>
        <v>43215</v>
      </c>
      <c r="B641">
        <v>12379.51</v>
      </c>
      <c r="C641">
        <v>12468</v>
      </c>
      <c r="D641">
        <v>12308.27</v>
      </c>
      <c r="E641">
        <v>12440.12</v>
      </c>
      <c r="F641" s="12">
        <v>1705976192</v>
      </c>
      <c r="G641" s="12">
        <v>13158406</v>
      </c>
    </row>
    <row r="642" spans="1:7">
      <c r="A642" s="9">
        <f>'(1)'!A642</f>
        <v>43216</v>
      </c>
      <c r="B642">
        <v>12524.19</v>
      </c>
      <c r="C642">
        <v>12524.19</v>
      </c>
      <c r="D642">
        <v>12278.43</v>
      </c>
      <c r="E642">
        <v>12278.43</v>
      </c>
      <c r="F642" s="12">
        <v>1875874176</v>
      </c>
      <c r="G642" s="12">
        <v>12781606</v>
      </c>
    </row>
    <row r="643" spans="1:7">
      <c r="A643" s="9">
        <f>'(1)'!A643</f>
        <v>43217</v>
      </c>
      <c r="B643">
        <v>12297.43</v>
      </c>
      <c r="C643">
        <v>12413.92</v>
      </c>
      <c r="D643">
        <v>12250.42</v>
      </c>
      <c r="E643">
        <v>12355.13</v>
      </c>
      <c r="F643" s="12">
        <v>2203291648</v>
      </c>
      <c r="G643" s="12">
        <v>12906875</v>
      </c>
    </row>
    <row r="644" spans="1:7">
      <c r="A644" s="9">
        <f>'(1)'!A644</f>
        <v>43220</v>
      </c>
      <c r="B644">
        <v>12451.92</v>
      </c>
      <c r="C644">
        <v>12507.82</v>
      </c>
      <c r="D644">
        <v>12349.61</v>
      </c>
      <c r="E644">
        <v>12349.61</v>
      </c>
      <c r="F644" s="12">
        <v>1997278464</v>
      </c>
      <c r="G644" s="12">
        <v>13060172</v>
      </c>
    </row>
    <row r="645" spans="1:7">
      <c r="A645" s="9">
        <f>'(1)'!A645</f>
        <v>43221</v>
      </c>
      <c r="B645">
        <v>12333.84</v>
      </c>
      <c r="C645">
        <v>12333.84</v>
      </c>
      <c r="D645">
        <v>12090.79</v>
      </c>
      <c r="E645">
        <v>12090.79</v>
      </c>
      <c r="F645" s="12">
        <v>3120922880</v>
      </c>
      <c r="G645" s="12">
        <v>12656248</v>
      </c>
    </row>
    <row r="646" spans="1:7">
      <c r="A646" s="9">
        <f>'(1)'!A646</f>
        <v>43222</v>
      </c>
      <c r="B646">
        <v>12121.73</v>
      </c>
      <c r="C646">
        <v>12171.06</v>
      </c>
      <c r="D646">
        <v>12079.77</v>
      </c>
      <c r="E646">
        <v>12152.62</v>
      </c>
      <c r="F646" s="12">
        <v>1881635712</v>
      </c>
      <c r="G646" s="12">
        <v>12660655</v>
      </c>
    </row>
    <row r="647" spans="1:7">
      <c r="A647" s="9">
        <f>'(1)'!A647</f>
        <v>43223</v>
      </c>
      <c r="B647">
        <v>12097.73</v>
      </c>
      <c r="C647">
        <v>12132.09</v>
      </c>
      <c r="D647">
        <v>12020.76</v>
      </c>
      <c r="E647">
        <v>12047.75</v>
      </c>
      <c r="F647" s="12">
        <v>2052684288</v>
      </c>
      <c r="G647" s="12">
        <v>12660655</v>
      </c>
    </row>
    <row r="648" spans="1:7">
      <c r="A648" s="9">
        <f>'(1)'!A648</f>
        <v>43224</v>
      </c>
      <c r="B648">
        <v>12119.04</v>
      </c>
      <c r="C648">
        <v>12148.38</v>
      </c>
      <c r="D648">
        <v>12002.33</v>
      </c>
      <c r="E648">
        <v>12115.17</v>
      </c>
      <c r="F648" s="12">
        <v>2145380608</v>
      </c>
      <c r="G648" s="12">
        <v>12660655</v>
      </c>
    </row>
    <row r="649" spans="1:7">
      <c r="A649" s="9">
        <f>'(1)'!A649</f>
        <v>43227</v>
      </c>
      <c r="B649">
        <v>12053</v>
      </c>
      <c r="C649">
        <v>12076.48</v>
      </c>
      <c r="D649">
        <v>11922.37</v>
      </c>
      <c r="E649">
        <v>11959.08</v>
      </c>
      <c r="F649" s="12">
        <v>2177065728</v>
      </c>
      <c r="G649" s="12">
        <v>12728205</v>
      </c>
    </row>
    <row r="650" spans="1:7">
      <c r="A650" s="9">
        <f>'(1)'!A650</f>
        <v>43228</v>
      </c>
      <c r="B650">
        <v>11822.87</v>
      </c>
      <c r="C650">
        <v>11859.94</v>
      </c>
      <c r="D650">
        <v>11722.78</v>
      </c>
      <c r="E650">
        <v>11769.16</v>
      </c>
      <c r="F650" s="12">
        <v>3004439552</v>
      </c>
      <c r="G650" s="12">
        <v>12392596</v>
      </c>
    </row>
    <row r="651" spans="1:7">
      <c r="A651" s="9">
        <f>'(1)'!A651</f>
        <v>43229</v>
      </c>
      <c r="B651">
        <v>11878.26</v>
      </c>
      <c r="C651">
        <v>11999.82</v>
      </c>
      <c r="D651">
        <v>11835.12</v>
      </c>
      <c r="E651">
        <v>11978.3</v>
      </c>
      <c r="F651" s="12">
        <v>4858104320</v>
      </c>
      <c r="G651" s="12">
        <v>12392596</v>
      </c>
    </row>
    <row r="652" spans="1:7">
      <c r="A652" s="9">
        <f>'(1)'!A652</f>
        <v>43230</v>
      </c>
      <c r="B652">
        <v>12018.3</v>
      </c>
      <c r="C652">
        <v>12072.08</v>
      </c>
      <c r="D652">
        <v>11941.39</v>
      </c>
      <c r="E652">
        <v>12020.09</v>
      </c>
      <c r="F652" s="12">
        <v>3689871104</v>
      </c>
      <c r="G652" s="12">
        <v>12574072</v>
      </c>
    </row>
    <row r="653" spans="1:7">
      <c r="A653" s="9">
        <f>'(1)'!A653</f>
        <v>43231</v>
      </c>
      <c r="B653">
        <v>12137.57</v>
      </c>
      <c r="C653">
        <v>12278.17</v>
      </c>
      <c r="D653">
        <v>12104.45</v>
      </c>
      <c r="E653">
        <v>12249.58</v>
      </c>
      <c r="F653" s="12">
        <v>2493982976</v>
      </c>
      <c r="G653" s="12">
        <v>12723667</v>
      </c>
    </row>
    <row r="654" spans="1:7">
      <c r="A654" s="9">
        <f>'(1)'!A654</f>
        <v>43234</v>
      </c>
      <c r="B654">
        <v>12225.99</v>
      </c>
      <c r="C654">
        <v>12296.56</v>
      </c>
      <c r="D654">
        <v>12169.84</v>
      </c>
      <c r="E654">
        <v>12259.32</v>
      </c>
      <c r="F654" s="12">
        <v>2099463808</v>
      </c>
      <c r="G654" s="12">
        <v>12960630</v>
      </c>
    </row>
    <row r="655" spans="1:7">
      <c r="A655" s="9">
        <f>'(1)'!A655</f>
        <v>43235</v>
      </c>
      <c r="B655">
        <v>12289.66</v>
      </c>
      <c r="C655">
        <v>12335.19</v>
      </c>
      <c r="D655">
        <v>12272</v>
      </c>
      <c r="E655">
        <v>12283.58</v>
      </c>
      <c r="F655" s="12">
        <v>1690715520</v>
      </c>
      <c r="G655" s="12">
        <v>12985987</v>
      </c>
    </row>
    <row r="656" spans="1:7">
      <c r="A656" s="9">
        <f>'(1)'!A656</f>
        <v>43236</v>
      </c>
      <c r="B656">
        <v>12346.01</v>
      </c>
      <c r="C656">
        <v>12427.98</v>
      </c>
      <c r="D656">
        <v>12309.54</v>
      </c>
      <c r="E656">
        <v>12407.8</v>
      </c>
      <c r="F656" s="12">
        <v>2359789056</v>
      </c>
      <c r="G656" s="12">
        <v>12925145</v>
      </c>
    </row>
    <row r="657" spans="1:7">
      <c r="A657" s="9">
        <f>'(1)'!A657</f>
        <v>43237</v>
      </c>
      <c r="B657">
        <v>12394.69</v>
      </c>
      <c r="C657">
        <v>12394.69</v>
      </c>
      <c r="D657">
        <v>12130.93</v>
      </c>
      <c r="E657">
        <v>12165.79</v>
      </c>
      <c r="F657" s="12">
        <v>2259900160</v>
      </c>
      <c r="G657" s="12">
        <v>12867455</v>
      </c>
    </row>
    <row r="658" spans="1:7">
      <c r="A658" s="9">
        <f>'(1)'!A658</f>
        <v>43238</v>
      </c>
      <c r="B658">
        <v>12173.88</v>
      </c>
      <c r="C658">
        <v>12208.94</v>
      </c>
      <c r="D658">
        <v>12101.35</v>
      </c>
      <c r="E658">
        <v>12172.03</v>
      </c>
      <c r="F658" s="12">
        <v>1606829824</v>
      </c>
      <c r="G658" s="12">
        <v>12661395</v>
      </c>
    </row>
    <row r="659" spans="1:7">
      <c r="A659" s="9">
        <f>'(1)'!A659</f>
        <v>43241</v>
      </c>
      <c r="B659">
        <v>12148.36</v>
      </c>
      <c r="C659">
        <v>12260.69</v>
      </c>
      <c r="D659">
        <v>12114.77</v>
      </c>
      <c r="E659">
        <v>12206.57</v>
      </c>
      <c r="F659" s="12">
        <v>1684660096</v>
      </c>
      <c r="G659" s="12">
        <v>12540728</v>
      </c>
    </row>
    <row r="660" spans="1:7">
      <c r="A660" s="9">
        <f>'(1)'!A660</f>
        <v>43242</v>
      </c>
      <c r="B660">
        <v>12134.35</v>
      </c>
      <c r="C660">
        <v>12142.3</v>
      </c>
      <c r="D660">
        <v>12005.97</v>
      </c>
      <c r="E660">
        <v>12035.63</v>
      </c>
      <c r="F660" s="12">
        <v>2065238016</v>
      </c>
      <c r="G660" s="12">
        <v>12624748</v>
      </c>
    </row>
    <row r="661" spans="1:7">
      <c r="A661" s="9">
        <f>'(1)'!A661</f>
        <v>43243</v>
      </c>
      <c r="B661">
        <v>12019.4</v>
      </c>
      <c r="C661">
        <v>12095.94</v>
      </c>
      <c r="D661">
        <v>11897.88</v>
      </c>
      <c r="E661">
        <v>11950.7</v>
      </c>
      <c r="F661" s="12">
        <v>2673693952</v>
      </c>
      <c r="G661" s="12">
        <v>12844076</v>
      </c>
    </row>
    <row r="662" spans="1:7">
      <c r="A662" s="9">
        <f>'(1)'!A662</f>
        <v>43244</v>
      </c>
      <c r="B662">
        <v>11923.11</v>
      </c>
      <c r="C662">
        <v>11970.62</v>
      </c>
      <c r="D662">
        <v>11841.41</v>
      </c>
      <c r="E662">
        <v>11870.18</v>
      </c>
      <c r="F662" s="12">
        <v>3281065984</v>
      </c>
      <c r="G662" s="12">
        <v>12685713</v>
      </c>
    </row>
    <row r="663" spans="1:7">
      <c r="A663" s="9">
        <f>'(1)'!A663</f>
        <v>43245</v>
      </c>
      <c r="B663">
        <v>11715.63</v>
      </c>
      <c r="C663">
        <v>11724.58</v>
      </c>
      <c r="D663">
        <v>11398.26</v>
      </c>
      <c r="E663">
        <v>11492.77</v>
      </c>
      <c r="F663" s="12">
        <v>4436272128</v>
      </c>
      <c r="G663" s="12">
        <v>12589124</v>
      </c>
    </row>
    <row r="664" spans="1:7">
      <c r="A664" s="9">
        <f>'(1)'!A664</f>
        <v>43249</v>
      </c>
      <c r="B664">
        <v>11475.78</v>
      </c>
      <c r="C664">
        <v>11622.35</v>
      </c>
      <c r="D664">
        <v>11394.22</v>
      </c>
      <c r="E664">
        <v>11505.74</v>
      </c>
      <c r="F664" s="12">
        <v>2954280448</v>
      </c>
      <c r="G664" s="12">
        <v>12782469</v>
      </c>
    </row>
    <row r="665" spans="1:7">
      <c r="A665" s="9">
        <f>'(1)'!A665</f>
        <v>43250</v>
      </c>
      <c r="B665">
        <v>11529.24</v>
      </c>
      <c r="C665">
        <v>11607.63</v>
      </c>
      <c r="D665">
        <v>11344.78</v>
      </c>
      <c r="E665">
        <v>11364.66</v>
      </c>
      <c r="F665" s="12">
        <v>2572538624</v>
      </c>
      <c r="G665" s="12">
        <v>12581352</v>
      </c>
    </row>
    <row r="666" spans="1:7">
      <c r="A666" s="9">
        <f>'(1)'!A666</f>
        <v>43251</v>
      </c>
      <c r="B666">
        <v>11329.44</v>
      </c>
      <c r="C666">
        <v>11381.27</v>
      </c>
      <c r="D666">
        <v>11245.23</v>
      </c>
      <c r="E666">
        <v>11339.87</v>
      </c>
      <c r="F666" s="12">
        <v>2729205504</v>
      </c>
      <c r="G666" s="12">
        <v>12454725</v>
      </c>
    </row>
    <row r="667" spans="1:7">
      <c r="A667" s="9">
        <f>'(1)'!A667</f>
        <v>43252</v>
      </c>
      <c r="B667">
        <v>11317.01</v>
      </c>
      <c r="C667">
        <v>11390.07</v>
      </c>
      <c r="D667">
        <v>11141.07</v>
      </c>
      <c r="E667">
        <v>11208.9</v>
      </c>
      <c r="F667" s="12">
        <v>2882594560</v>
      </c>
      <c r="G667" s="12">
        <v>12628224</v>
      </c>
    </row>
    <row r="668" spans="1:7">
      <c r="A668" s="9">
        <f>'(1)'!A668</f>
        <v>43255</v>
      </c>
      <c r="B668">
        <v>11188.94</v>
      </c>
      <c r="C668">
        <v>11202.11</v>
      </c>
      <c r="D668">
        <v>10990.86</v>
      </c>
      <c r="E668">
        <v>11118.89</v>
      </c>
      <c r="F668" s="12">
        <v>2979825664</v>
      </c>
      <c r="G668" s="12">
        <v>12816623</v>
      </c>
    </row>
    <row r="669" spans="1:7">
      <c r="A669" s="9">
        <f>'(1)'!A669</f>
        <v>43256</v>
      </c>
      <c r="B669">
        <v>11162.96</v>
      </c>
      <c r="C669">
        <v>11162.96</v>
      </c>
      <c r="D669">
        <v>10845.3</v>
      </c>
      <c r="E669">
        <v>10879.17</v>
      </c>
      <c r="F669" s="12">
        <v>3364879360</v>
      </c>
      <c r="G669" s="12">
        <v>12816623</v>
      </c>
    </row>
    <row r="670" spans="1:7">
      <c r="A670" s="9">
        <f>'(1)'!A670</f>
        <v>43257</v>
      </c>
      <c r="B670">
        <v>10865.98</v>
      </c>
      <c r="C670">
        <v>10956.19</v>
      </c>
      <c r="D670">
        <v>10746.57</v>
      </c>
      <c r="E670">
        <v>10868.45</v>
      </c>
      <c r="F670" s="12">
        <v>3248113920</v>
      </c>
      <c r="G670" s="12">
        <v>12761674</v>
      </c>
    </row>
    <row r="671" spans="1:7">
      <c r="A671" s="9">
        <f>'(1)'!A671</f>
        <v>43258</v>
      </c>
      <c r="B671">
        <v>10852.68</v>
      </c>
      <c r="C671">
        <v>11084.54</v>
      </c>
      <c r="D671">
        <v>10852.09</v>
      </c>
      <c r="E671">
        <v>11073</v>
      </c>
      <c r="F671" s="12">
        <v>2817839104</v>
      </c>
      <c r="G671" s="12">
        <v>12533721</v>
      </c>
    </row>
    <row r="672" spans="1:7">
      <c r="A672" s="9">
        <f>'(1)'!A672</f>
        <v>43259</v>
      </c>
      <c r="B672">
        <v>10844.17</v>
      </c>
      <c r="C672">
        <v>10887.1</v>
      </c>
      <c r="D672">
        <v>10620.5</v>
      </c>
      <c r="E672">
        <v>10872.2</v>
      </c>
      <c r="F672" s="12">
        <v>4098198528</v>
      </c>
      <c r="G672" s="12">
        <v>12437419</v>
      </c>
    </row>
    <row r="673" spans="1:7">
      <c r="A673" s="9">
        <f>'(1)'!A673</f>
        <v>43262</v>
      </c>
      <c r="B673">
        <v>10847.44</v>
      </c>
      <c r="C673">
        <v>10917.07</v>
      </c>
      <c r="D673">
        <v>10672.84</v>
      </c>
      <c r="E673">
        <v>10712.64</v>
      </c>
      <c r="F673" s="12">
        <v>2635181824</v>
      </c>
      <c r="G673" s="12">
        <v>12476370</v>
      </c>
    </row>
    <row r="674" spans="1:7">
      <c r="A674" s="9">
        <f>'(1)'!A674</f>
        <v>43263</v>
      </c>
      <c r="B674">
        <v>10590.08</v>
      </c>
      <c r="C674">
        <v>10691.73</v>
      </c>
      <c r="D674">
        <v>10450.39</v>
      </c>
      <c r="E674">
        <v>10608.06</v>
      </c>
      <c r="F674" s="12">
        <v>2642982400</v>
      </c>
      <c r="G674" s="12">
        <v>12664700</v>
      </c>
    </row>
    <row r="675" spans="1:7">
      <c r="A675" s="9">
        <f>'(1)'!A675</f>
        <v>43264</v>
      </c>
      <c r="B675">
        <v>10636.78</v>
      </c>
      <c r="C675">
        <v>10756.06</v>
      </c>
      <c r="D675">
        <v>10472.52</v>
      </c>
      <c r="E675">
        <v>10622.62</v>
      </c>
      <c r="F675" s="12">
        <v>2645961472</v>
      </c>
      <c r="G675" s="12">
        <v>12734946</v>
      </c>
    </row>
    <row r="676" spans="1:7">
      <c r="A676" s="9">
        <f>'(1)'!A676</f>
        <v>43265</v>
      </c>
      <c r="B676">
        <v>10748.36</v>
      </c>
      <c r="C676">
        <v>10867.25</v>
      </c>
      <c r="D676">
        <v>10713.73</v>
      </c>
      <c r="E676">
        <v>10768.35</v>
      </c>
      <c r="F676" s="12">
        <v>2503620864</v>
      </c>
      <c r="G676" s="12">
        <v>12868806</v>
      </c>
    </row>
    <row r="677" spans="1:7">
      <c r="A677" s="9">
        <f>'(1)'!A677</f>
        <v>43266</v>
      </c>
      <c r="B677">
        <v>10873.91</v>
      </c>
      <c r="C677">
        <v>10920.21</v>
      </c>
      <c r="D677">
        <v>10823.16</v>
      </c>
      <c r="E677">
        <v>10824.97</v>
      </c>
      <c r="G677" s="12">
        <v>12969367</v>
      </c>
    </row>
    <row r="678" spans="1:7">
      <c r="A678" s="9">
        <f>'(1)'!A678</f>
        <v>43269</v>
      </c>
      <c r="G678" s="12">
        <v>13138438</v>
      </c>
    </row>
    <row r="679" spans="1:7">
      <c r="A679" s="9">
        <f>'(1)'!A679</f>
        <v>43270</v>
      </c>
      <c r="G679" s="12">
        <v>12949269</v>
      </c>
    </row>
    <row r="680" spans="1:7">
      <c r="A680" s="9">
        <f>'(1)'!A680</f>
        <v>43271</v>
      </c>
      <c r="G680" s="12">
        <v>12956286</v>
      </c>
    </row>
    <row r="681" spans="1:7">
      <c r="A681" s="9">
        <f>'(1)'!A681</f>
        <v>43272</v>
      </c>
      <c r="G681" s="12">
        <v>12980716</v>
      </c>
    </row>
    <row r="682" spans="1:7">
      <c r="A682" s="9">
        <f>'(1)'!A682</f>
        <v>43273</v>
      </c>
      <c r="G682" s="12">
        <v>13035758</v>
      </c>
    </row>
    <row r="683" spans="1:7">
      <c r="A683" s="9">
        <f>'(1)'!A683</f>
        <v>43276</v>
      </c>
      <c r="G683" s="12">
        <v>13019688</v>
      </c>
    </row>
    <row r="684" spans="1:7">
      <c r="A684" s="9">
        <f>'(1)'!A684</f>
        <v>43277</v>
      </c>
      <c r="G684" s="12">
        <v>13019688</v>
      </c>
    </row>
    <row r="685" spans="1:7">
      <c r="A685" s="9">
        <f>'(1)'!A685</f>
        <v>43278</v>
      </c>
      <c r="G685" s="12">
        <v>12830202</v>
      </c>
    </row>
    <row r="686" spans="1:7">
      <c r="A686" s="9">
        <f>'(1)'!A686</f>
        <v>43279</v>
      </c>
      <c r="G686" s="12">
        <v>12849277</v>
      </c>
    </row>
    <row r="687" spans="1:7">
      <c r="A687" s="9">
        <f>'(1)'!A687</f>
        <v>43280</v>
      </c>
      <c r="G687" s="12">
        <v>12764257</v>
      </c>
    </row>
    <row r="688" spans="1:7">
      <c r="A688" s="9">
        <f>'(1)'!A688</f>
        <v>43283</v>
      </c>
      <c r="G688" s="12">
        <v>12793876</v>
      </c>
    </row>
    <row r="689" spans="1:7">
      <c r="A689" s="9">
        <f>'(1)'!A689</f>
        <v>43284</v>
      </c>
      <c r="G689" s="12">
        <v>12646058</v>
      </c>
    </row>
    <row r="690" spans="1:7">
      <c r="A690" s="9">
        <f>'(1)'!A690</f>
        <v>43286</v>
      </c>
      <c r="G690" s="12">
        <v>12454875</v>
      </c>
    </row>
    <row r="691" spans="1:7">
      <c r="A691" s="9">
        <f>'(1)'!A691</f>
        <v>43287</v>
      </c>
      <c r="G691" s="12">
        <v>12623593</v>
      </c>
    </row>
    <row r="692" spans="1:7">
      <c r="A692" s="9">
        <f>'(1)'!A692</f>
        <v>43290</v>
      </c>
      <c r="G692" s="12">
        <v>12740302</v>
      </c>
    </row>
    <row r="693" spans="1:7">
      <c r="A693" s="9">
        <f>'(1)'!A693</f>
        <v>43291</v>
      </c>
      <c r="G693" s="12">
        <v>13057819</v>
      </c>
    </row>
    <row r="694" spans="1:7">
      <c r="A694" s="9"/>
      <c r="G694" s="12">
        <v>13132663</v>
      </c>
    </row>
    <row r="695" spans="1:7">
      <c r="A695" s="9"/>
      <c r="G695" s="12">
        <v>13187641</v>
      </c>
    </row>
    <row r="696" spans="1:7">
      <c r="A696" s="9"/>
      <c r="G696" s="12">
        <v>13301932</v>
      </c>
    </row>
    <row r="697" spans="1:7">
      <c r="A697" s="9"/>
      <c r="G697" s="12">
        <v>12978388</v>
      </c>
    </row>
    <row r="698" spans="1:7">
      <c r="A698" s="9"/>
      <c r="G698" s="12">
        <v>13032267</v>
      </c>
    </row>
    <row r="699" spans="1:7">
      <c r="A699" s="9"/>
      <c r="G699" s="12">
        <v>13058169</v>
      </c>
    </row>
    <row r="700" spans="1:7">
      <c r="A700" s="9"/>
      <c r="G700" s="12">
        <v>12905216</v>
      </c>
    </row>
    <row r="701" spans="1:7">
      <c r="A701" s="9"/>
      <c r="G701" s="12">
        <v>12794181</v>
      </c>
    </row>
    <row r="702" spans="1:7">
      <c r="A702" s="9"/>
      <c r="G702" s="12">
        <v>12715327</v>
      </c>
    </row>
    <row r="703" spans="1:7">
      <c r="A703" s="9"/>
      <c r="G703" s="12">
        <v>12715327</v>
      </c>
    </row>
    <row r="704" spans="1:7">
      <c r="A704" s="9"/>
      <c r="G704" s="12">
        <v>12334830</v>
      </c>
    </row>
    <row r="705" spans="1:7">
      <c r="A705" s="9"/>
      <c r="G705" s="12">
        <v>12387720</v>
      </c>
    </row>
    <row r="706" spans="1:7">
      <c r="A706" s="9"/>
      <c r="G706" s="12">
        <v>12241145</v>
      </c>
    </row>
    <row r="707" spans="1:7">
      <c r="A707" s="9"/>
      <c r="G707" s="12">
        <v>12238035</v>
      </c>
    </row>
    <row r="708" spans="1:7">
      <c r="A708" s="9"/>
      <c r="G708" s="12">
        <v>12083613</v>
      </c>
    </row>
    <row r="709" spans="1:7">
      <c r="A709" s="9"/>
      <c r="G709" s="12">
        <v>12030992</v>
      </c>
    </row>
    <row r="710" spans="1:7">
      <c r="A710" s="9"/>
      <c r="G710" s="12">
        <v>11804145</v>
      </c>
    </row>
    <row r="711" spans="1:7">
      <c r="A711" s="9"/>
      <c r="G711" s="12">
        <v>11827015</v>
      </c>
    </row>
    <row r="712" spans="1:7">
      <c r="A712" s="9"/>
      <c r="G712" s="12">
        <v>12114920</v>
      </c>
    </row>
    <row r="713" spans="1:7">
      <c r="A713" s="9"/>
      <c r="G713" s="12">
        <v>12114920</v>
      </c>
    </row>
    <row r="714" spans="1:7">
      <c r="A714" s="9"/>
      <c r="G714" s="12">
        <v>11932332</v>
      </c>
    </row>
    <row r="715" spans="1:7">
      <c r="A715" s="9"/>
      <c r="G715" s="12">
        <v>11744206</v>
      </c>
    </row>
    <row r="716" spans="1:7">
      <c r="A716" s="9"/>
      <c r="G716" s="12">
        <v>11735068</v>
      </c>
    </row>
    <row r="717" spans="1:7">
      <c r="A717" s="9"/>
      <c r="G717" s="12">
        <v>11771505</v>
      </c>
    </row>
    <row r="718" spans="1:7">
      <c r="A718" s="9"/>
      <c r="G718" s="12">
        <v>11928922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004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Name!B9</f>
        <v>DAX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_xll.BDH($A$4,B$4,$B$1,$B$2,"Dates","H","Period","D","Direction","V","cols=1;rows=679")</f>
        <v>#NAME?</v>
      </c>
      <c r="C5" t="e">
        <f ca="1">_xll.BDH($A$4,C$4,$B$1,$B$2,"Dates","H","Period","D","Direction","V","cols=1;rows=679")</f>
        <v>#NAME?</v>
      </c>
      <c r="D5" t="e">
        <f ca="1">_xll.BDH($A$4,D$4,$B$1,$B$2,"Dates","H","Period","D","Direction","V","cols=1;rows=679")</f>
        <v>#NAME?</v>
      </c>
      <c r="E5" t="e">
        <f ca="1">_xll.BDH($A$4,E$4,$B$1,$B$2,"Dates","H","Period","D","Direction","V","cols=1;rows=679")</f>
        <v>#NAME?</v>
      </c>
      <c r="F5" s="12" t="e">
        <f ca="1">_xll.BDH($A$4,F$4,$B$1,$B$2,"Dates","H","Period","D","Direction","V","cols=1;rows=678")</f>
        <v>#NAME?</v>
      </c>
      <c r="G5" s="12" t="e">
        <f ca="1">_xll.BDH($A$4,G$4,$B$1,$B$2,"Dates","H","Period","D","Direction","V","cols=1;rows=1000")</f>
        <v>#NAME?</v>
      </c>
    </row>
    <row r="6" spans="1:7">
      <c r="A6" s="9">
        <f>'(1)'!A6</f>
        <v>42292</v>
      </c>
      <c r="B6">
        <v>26842.19</v>
      </c>
      <c r="C6">
        <v>27037.95</v>
      </c>
      <c r="D6">
        <v>26836.77</v>
      </c>
      <c r="E6">
        <v>27010.14</v>
      </c>
      <c r="F6" s="12">
        <v>13107678</v>
      </c>
      <c r="G6" s="12">
        <v>44541936</v>
      </c>
    </row>
    <row r="7" spans="1:7">
      <c r="A7" s="9">
        <f>'(1)'!A7</f>
        <v>42293</v>
      </c>
      <c r="B7">
        <v>27062.799999999999</v>
      </c>
      <c r="C7">
        <v>27239.22</v>
      </c>
      <c r="D7">
        <v>26917.119999999999</v>
      </c>
      <c r="E7">
        <v>27214.6</v>
      </c>
      <c r="F7" s="12">
        <v>10464315</v>
      </c>
      <c r="G7" s="12">
        <v>44814172</v>
      </c>
    </row>
    <row r="8" spans="1:7">
      <c r="A8" s="9">
        <f>'(1)'!A8</f>
        <v>42296</v>
      </c>
      <c r="B8">
        <v>27305.62</v>
      </c>
      <c r="C8">
        <v>27387.91</v>
      </c>
      <c r="D8">
        <v>27246.79</v>
      </c>
      <c r="E8">
        <v>27364.92</v>
      </c>
      <c r="F8" s="12">
        <v>8496029</v>
      </c>
      <c r="G8" s="12">
        <v>44814172</v>
      </c>
    </row>
    <row r="9" spans="1:7">
      <c r="A9" s="9">
        <f>'(1)'!A9</f>
        <v>42297</v>
      </c>
      <c r="B9">
        <v>27402.9</v>
      </c>
      <c r="C9">
        <v>27432.07</v>
      </c>
      <c r="D9">
        <v>27216.400000000001</v>
      </c>
      <c r="E9">
        <v>27306.83</v>
      </c>
      <c r="F9" s="12">
        <v>9510301</v>
      </c>
      <c r="G9" s="12">
        <v>44814172</v>
      </c>
    </row>
    <row r="10" spans="1:7">
      <c r="A10" s="9">
        <f>'(1)'!A10</f>
        <v>42298</v>
      </c>
      <c r="B10">
        <v>27312.35</v>
      </c>
      <c r="C10">
        <v>27445.24</v>
      </c>
      <c r="D10">
        <v>27190.55</v>
      </c>
      <c r="E10">
        <v>27287.66</v>
      </c>
      <c r="F10" s="12">
        <v>10017579</v>
      </c>
      <c r="G10" s="12">
        <v>45080960</v>
      </c>
    </row>
    <row r="11" spans="1:7">
      <c r="A11" s="9">
        <f>'(1)'!A11</f>
        <v>42299</v>
      </c>
      <c r="B11">
        <v>27466.639999999999</v>
      </c>
      <c r="C11">
        <v>27555.06</v>
      </c>
      <c r="D11">
        <v>27421.71</v>
      </c>
      <c r="E11">
        <v>27470.81</v>
      </c>
      <c r="F11" s="12">
        <v>10201055</v>
      </c>
      <c r="G11" s="12">
        <v>44978072</v>
      </c>
    </row>
    <row r="12" spans="1:7">
      <c r="A12" s="9">
        <f>'(1)'!A12</f>
        <v>42300</v>
      </c>
      <c r="B12">
        <v>27575.040000000001</v>
      </c>
      <c r="C12">
        <v>27618.14</v>
      </c>
      <c r="D12">
        <v>27318.2</v>
      </c>
      <c r="E12">
        <v>27361.96</v>
      </c>
      <c r="F12" s="12">
        <v>11574496</v>
      </c>
      <c r="G12" s="12">
        <v>44989236</v>
      </c>
    </row>
    <row r="13" spans="1:7">
      <c r="A13" s="9">
        <f>'(1)'!A13</f>
        <v>42303</v>
      </c>
      <c r="B13">
        <v>27291.06</v>
      </c>
      <c r="C13">
        <v>27296.3</v>
      </c>
      <c r="D13">
        <v>27209.52</v>
      </c>
      <c r="E13">
        <v>27253.439999999999</v>
      </c>
      <c r="F13" s="12">
        <v>10401746</v>
      </c>
      <c r="G13" s="12">
        <v>44989236</v>
      </c>
    </row>
    <row r="14" spans="1:7">
      <c r="A14" s="9">
        <f>'(1)'!A14</f>
        <v>42304</v>
      </c>
      <c r="B14">
        <v>27131.71</v>
      </c>
      <c r="C14">
        <v>27163.98</v>
      </c>
      <c r="D14">
        <v>26919.96</v>
      </c>
      <c r="E14">
        <v>27039.759999999998</v>
      </c>
      <c r="F14" s="12">
        <v>10835419</v>
      </c>
      <c r="G14" s="12">
        <v>45233240</v>
      </c>
    </row>
    <row r="15" spans="1:7">
      <c r="A15" s="9">
        <f>'(1)'!A15</f>
        <v>42305</v>
      </c>
      <c r="B15">
        <v>27083.7</v>
      </c>
      <c r="C15">
        <v>27099.11</v>
      </c>
      <c r="D15">
        <v>26794.1</v>
      </c>
      <c r="E15">
        <v>26838.14</v>
      </c>
      <c r="F15" s="12">
        <v>10238542</v>
      </c>
      <c r="G15" s="12">
        <v>45233240</v>
      </c>
    </row>
    <row r="16" spans="1:7">
      <c r="A16" s="9">
        <f>'(1)'!A16</f>
        <v>42306</v>
      </c>
      <c r="B16">
        <v>26878.48</v>
      </c>
      <c r="C16">
        <v>26942.29</v>
      </c>
      <c r="D16">
        <v>26585.200000000001</v>
      </c>
      <c r="E16">
        <v>26656.83</v>
      </c>
      <c r="F16" s="12">
        <v>14405840</v>
      </c>
      <c r="G16" s="12">
        <v>45233240</v>
      </c>
    </row>
    <row r="17" spans="1:7">
      <c r="A17" s="9">
        <f>'(1)'!A17</f>
        <v>42307</v>
      </c>
      <c r="B17">
        <v>26641.69</v>
      </c>
      <c r="C17">
        <v>26824.3</v>
      </c>
      <c r="D17">
        <v>26378.26</v>
      </c>
      <c r="E17">
        <v>26559.15</v>
      </c>
      <c r="F17" s="12">
        <v>9053679</v>
      </c>
      <c r="G17" s="12">
        <v>45071348</v>
      </c>
    </row>
    <row r="18" spans="1:7">
      <c r="A18" s="9">
        <f>'(1)'!A18</f>
        <v>42310</v>
      </c>
      <c r="B18">
        <v>26660.71</v>
      </c>
      <c r="C18">
        <v>26732.240000000002</v>
      </c>
      <c r="D18">
        <v>26514.48</v>
      </c>
      <c r="E18">
        <v>26590.59</v>
      </c>
      <c r="F18" s="12">
        <v>8826441</v>
      </c>
      <c r="G18" s="12">
        <v>44918944</v>
      </c>
    </row>
    <row r="19" spans="1:7">
      <c r="A19" s="9">
        <f>'(1)'!A19</f>
        <v>42311</v>
      </c>
      <c r="B19">
        <v>26704.02</v>
      </c>
      <c r="C19">
        <v>26800.06</v>
      </c>
      <c r="D19">
        <v>26510.31</v>
      </c>
      <c r="E19">
        <v>26552.92</v>
      </c>
      <c r="F19" s="12">
        <v>8214155</v>
      </c>
      <c r="G19" s="12">
        <v>44664812</v>
      </c>
    </row>
    <row r="20" spans="1:7">
      <c r="A20" s="9">
        <f>'(1)'!A20</f>
        <v>42312</v>
      </c>
      <c r="B20">
        <v>26557.8</v>
      </c>
      <c r="C20">
        <v>26557.8</v>
      </c>
      <c r="D20">
        <v>26243.200000000001</v>
      </c>
      <c r="E20">
        <v>26304.2</v>
      </c>
      <c r="F20" s="12">
        <v>12672501</v>
      </c>
      <c r="G20" s="12">
        <v>44265936</v>
      </c>
    </row>
    <row r="21" spans="1:7">
      <c r="A21" s="9">
        <f>'(1)'!A21</f>
        <v>42313</v>
      </c>
      <c r="B21">
        <v>26284.01</v>
      </c>
      <c r="C21">
        <v>26438.86</v>
      </c>
      <c r="D21">
        <v>26190.18</v>
      </c>
      <c r="E21">
        <v>26265.24</v>
      </c>
      <c r="F21" s="12">
        <v>16143201</v>
      </c>
      <c r="G21" s="12">
        <v>44025496</v>
      </c>
    </row>
    <row r="22" spans="1:7">
      <c r="A22" s="9">
        <f>'(1)'!A22</f>
        <v>42314</v>
      </c>
      <c r="B22">
        <v>25809</v>
      </c>
      <c r="C22">
        <v>26193.17</v>
      </c>
      <c r="D22">
        <v>25656.9</v>
      </c>
      <c r="E22">
        <v>26121.4</v>
      </c>
      <c r="F22" s="12">
        <v>13734751</v>
      </c>
      <c r="G22" s="12">
        <v>44025496</v>
      </c>
    </row>
    <row r="23" spans="1:7">
      <c r="A23" s="9">
        <f>'(1)'!A23</f>
        <v>42317</v>
      </c>
      <c r="B23">
        <v>26094.09</v>
      </c>
      <c r="C23">
        <v>26094.09</v>
      </c>
      <c r="D23">
        <v>25709.23</v>
      </c>
      <c r="E23">
        <v>25743.26</v>
      </c>
      <c r="F23" s="12">
        <v>13202373</v>
      </c>
      <c r="G23" s="12">
        <v>44025496</v>
      </c>
    </row>
    <row r="24" spans="1:7">
      <c r="A24" s="9">
        <f>'(1)'!A24</f>
        <v>42318</v>
      </c>
      <c r="B24">
        <v>25934.9</v>
      </c>
      <c r="C24">
        <v>25944.93</v>
      </c>
      <c r="D24">
        <v>25853.42</v>
      </c>
      <c r="E24">
        <v>25866.95</v>
      </c>
      <c r="F24" s="12">
        <v>3301519</v>
      </c>
      <c r="G24" s="12">
        <v>43951268</v>
      </c>
    </row>
    <row r="25" spans="1:7">
      <c r="A25" s="9">
        <f>'(1)'!A25</f>
        <v>42319</v>
      </c>
      <c r="B25">
        <v>25724.09</v>
      </c>
      <c r="C25">
        <v>25724.09</v>
      </c>
      <c r="D25">
        <v>25540.73</v>
      </c>
      <c r="E25">
        <v>25610.53</v>
      </c>
      <c r="F25" s="12">
        <v>11888868</v>
      </c>
      <c r="G25" s="12">
        <v>44066552</v>
      </c>
    </row>
    <row r="26" spans="1:7">
      <c r="A26" s="9">
        <f>'(1)'!A26</f>
        <v>42320</v>
      </c>
      <c r="B26">
        <v>25580.15</v>
      </c>
      <c r="C26">
        <v>25866.42</v>
      </c>
      <c r="D26">
        <v>25451.42</v>
      </c>
      <c r="E26">
        <v>25760.1</v>
      </c>
      <c r="F26" s="12">
        <v>11713897</v>
      </c>
      <c r="G26" s="12">
        <v>44023220</v>
      </c>
    </row>
    <row r="27" spans="1:7">
      <c r="A27" s="9">
        <f>'(1)'!A27</f>
        <v>42321</v>
      </c>
      <c r="B27">
        <v>25897.88</v>
      </c>
      <c r="C27">
        <v>25948.2</v>
      </c>
      <c r="D27">
        <v>25732.79</v>
      </c>
      <c r="E27">
        <v>25864.47</v>
      </c>
      <c r="F27" s="12">
        <v>11045420</v>
      </c>
      <c r="G27" s="12">
        <v>43618880</v>
      </c>
    </row>
    <row r="28" spans="1:7">
      <c r="A28" s="9">
        <f>'(1)'!A28</f>
        <v>42324</v>
      </c>
      <c r="B28">
        <v>25837.71</v>
      </c>
      <c r="C28">
        <v>25890.36</v>
      </c>
      <c r="D28">
        <v>25453.32</v>
      </c>
      <c r="E28">
        <v>25482.52</v>
      </c>
      <c r="F28" s="12">
        <v>16581344</v>
      </c>
      <c r="G28" s="12">
        <v>43638772</v>
      </c>
    </row>
    <row r="29" spans="1:7">
      <c r="A29" s="9">
        <f>'(1)'!A29</f>
        <v>42325</v>
      </c>
      <c r="B29">
        <v>25640.34</v>
      </c>
      <c r="C29">
        <v>25884.52</v>
      </c>
      <c r="D29">
        <v>25603.1</v>
      </c>
      <c r="E29">
        <v>25841.919999999998</v>
      </c>
      <c r="F29" s="12">
        <v>10190581</v>
      </c>
      <c r="G29" s="12">
        <v>43638772</v>
      </c>
    </row>
    <row r="30" spans="1:7">
      <c r="A30" s="9">
        <f>'(1)'!A30</f>
        <v>42326</v>
      </c>
      <c r="B30">
        <v>25856.13</v>
      </c>
      <c r="C30">
        <v>26058.76</v>
      </c>
      <c r="D30">
        <v>25769.81</v>
      </c>
      <c r="E30">
        <v>25868.49</v>
      </c>
      <c r="F30" s="12">
        <v>10337670</v>
      </c>
      <c r="G30" s="12">
        <v>43638772</v>
      </c>
    </row>
    <row r="31" spans="1:7">
      <c r="A31" s="9">
        <f>'(1)'!A31</f>
        <v>42327</v>
      </c>
      <c r="B31">
        <v>25945.14</v>
      </c>
      <c r="C31">
        <v>25958.04</v>
      </c>
      <c r="D31">
        <v>25747.01</v>
      </c>
      <c r="E31">
        <v>25819.34</v>
      </c>
      <c r="F31" s="12">
        <v>10414981</v>
      </c>
      <c r="G31" s="12">
        <v>43373480</v>
      </c>
    </row>
    <row r="32" spans="1:7">
      <c r="A32" s="9">
        <f>'(1)'!A32</f>
        <v>42328</v>
      </c>
      <c r="B32">
        <v>25785.61</v>
      </c>
      <c r="C32">
        <v>25901.56</v>
      </c>
      <c r="D32">
        <v>25703.86</v>
      </c>
      <c r="E32">
        <v>25775.74</v>
      </c>
      <c r="F32" s="12">
        <v>7741934</v>
      </c>
      <c r="G32" s="12">
        <v>42686368</v>
      </c>
    </row>
    <row r="33" spans="1:7">
      <c r="A33" s="9">
        <f>'(1)'!A33</f>
        <v>42331</v>
      </c>
      <c r="B33">
        <v>25769.81</v>
      </c>
      <c r="C33">
        <v>26016.04</v>
      </c>
      <c r="D33">
        <v>25769.81</v>
      </c>
      <c r="E33">
        <v>25958.63</v>
      </c>
      <c r="F33" s="12">
        <v>8659124</v>
      </c>
      <c r="G33" s="12">
        <v>42887144</v>
      </c>
    </row>
    <row r="34" spans="1:7">
      <c r="A34" s="9">
        <f>'(1)'!A34</f>
        <v>42332</v>
      </c>
      <c r="B34">
        <v>26003.200000000001</v>
      </c>
      <c r="C34">
        <v>26184.65</v>
      </c>
      <c r="D34">
        <v>25937.32</v>
      </c>
      <c r="E34">
        <v>26128.2</v>
      </c>
      <c r="F34" s="12">
        <v>10655710</v>
      </c>
      <c r="G34" s="12">
        <v>42887144</v>
      </c>
    </row>
    <row r="35" spans="1:7">
      <c r="A35" s="9">
        <f>'(1)'!A35</f>
        <v>42333</v>
      </c>
      <c r="B35">
        <v>26142.53</v>
      </c>
      <c r="C35">
        <v>26231.06</v>
      </c>
      <c r="D35">
        <v>26089.13</v>
      </c>
      <c r="E35">
        <v>26145.67</v>
      </c>
      <c r="F35" s="12">
        <v>8577943</v>
      </c>
      <c r="G35" s="12">
        <v>42415868</v>
      </c>
    </row>
    <row r="36" spans="1:7">
      <c r="A36" s="9">
        <f>'(1)'!A36</f>
        <v>42335</v>
      </c>
      <c r="B36">
        <v>26201.27</v>
      </c>
      <c r="C36">
        <v>26246.02</v>
      </c>
      <c r="D36">
        <v>26121.52</v>
      </c>
      <c r="E36">
        <v>26169.41</v>
      </c>
      <c r="F36" s="12">
        <v>11322883</v>
      </c>
      <c r="G36" s="12">
        <v>42415868</v>
      </c>
    </row>
    <row r="37" spans="1:7">
      <c r="A37" s="9">
        <f>'(1)'!A37</f>
        <v>42338</v>
      </c>
      <c r="B37">
        <v>26239.39</v>
      </c>
      <c r="C37">
        <v>26256.42</v>
      </c>
      <c r="D37">
        <v>26041.68</v>
      </c>
      <c r="E37">
        <v>26117.85</v>
      </c>
      <c r="F37" s="12">
        <v>10403054</v>
      </c>
      <c r="G37" s="12">
        <v>42415868</v>
      </c>
    </row>
    <row r="38" spans="1:7">
      <c r="A38" s="9">
        <f>'(1)'!A38</f>
        <v>42339</v>
      </c>
      <c r="B38">
        <v>26123.86</v>
      </c>
      <c r="C38">
        <v>26123.86</v>
      </c>
      <c r="D38">
        <v>25857.35</v>
      </c>
      <c r="E38">
        <v>25886.62</v>
      </c>
      <c r="F38" s="12">
        <v>9790982</v>
      </c>
      <c r="G38" s="12">
        <v>42583936</v>
      </c>
    </row>
    <row r="39" spans="1:7">
      <c r="A39" s="9">
        <f>'(1)'!A39</f>
        <v>42340</v>
      </c>
      <c r="B39">
        <v>25810.06</v>
      </c>
      <c r="C39">
        <v>25810.06</v>
      </c>
      <c r="D39">
        <v>25623.71</v>
      </c>
      <c r="E39">
        <v>25638.11</v>
      </c>
      <c r="F39" s="12">
        <v>10767642</v>
      </c>
      <c r="G39" s="12">
        <v>42785140</v>
      </c>
    </row>
    <row r="40" spans="1:7">
      <c r="A40" s="9">
        <f>'(1)'!A40</f>
        <v>42341</v>
      </c>
      <c r="B40">
        <v>25746.03</v>
      </c>
      <c r="C40">
        <v>25785.53</v>
      </c>
      <c r="D40">
        <v>25477.69</v>
      </c>
      <c r="E40">
        <v>25530.11</v>
      </c>
      <c r="F40" s="12">
        <v>8964489</v>
      </c>
      <c r="G40" s="12">
        <v>42257080</v>
      </c>
    </row>
    <row r="41" spans="1:7">
      <c r="A41" s="9">
        <f>'(1)'!A41</f>
        <v>42342</v>
      </c>
      <c r="B41">
        <v>25488.42</v>
      </c>
      <c r="C41">
        <v>25542.47</v>
      </c>
      <c r="D41">
        <v>25256.79</v>
      </c>
      <c r="E41">
        <v>25310.33</v>
      </c>
      <c r="F41" s="12">
        <v>12974803</v>
      </c>
      <c r="G41" s="12">
        <v>42745300</v>
      </c>
    </row>
    <row r="42" spans="1:7">
      <c r="A42" s="9">
        <f>'(1)'!A42</f>
        <v>42345</v>
      </c>
      <c r="B42">
        <v>25299.34</v>
      </c>
      <c r="C42">
        <v>25316.95</v>
      </c>
      <c r="D42">
        <v>25012.22</v>
      </c>
      <c r="E42">
        <v>25036.05</v>
      </c>
      <c r="F42" s="12">
        <v>12020773</v>
      </c>
      <c r="G42" s="12">
        <v>42877280</v>
      </c>
    </row>
    <row r="43" spans="1:7">
      <c r="A43" s="9">
        <f>'(1)'!A43</f>
        <v>42346</v>
      </c>
      <c r="B43">
        <v>25136.71</v>
      </c>
      <c r="C43">
        <v>25289.58</v>
      </c>
      <c r="D43">
        <v>25034.14</v>
      </c>
      <c r="E43">
        <v>25252.32</v>
      </c>
      <c r="F43" s="12">
        <v>11162410</v>
      </c>
      <c r="G43" s="12">
        <v>42877280</v>
      </c>
    </row>
    <row r="44" spans="1:7">
      <c r="A44" s="9">
        <f>'(1)'!A44</f>
        <v>42347</v>
      </c>
      <c r="B44">
        <v>25281.77</v>
      </c>
      <c r="C44">
        <v>25316.14</v>
      </c>
      <c r="D44">
        <v>24930.43</v>
      </c>
      <c r="E44">
        <v>25044.43</v>
      </c>
      <c r="F44" s="12">
        <v>15438957</v>
      </c>
      <c r="G44" s="12">
        <v>42877280</v>
      </c>
    </row>
    <row r="45" spans="1:7">
      <c r="A45" s="9">
        <f>'(1)'!A45</f>
        <v>42348</v>
      </c>
      <c r="B45">
        <v>24935.599999999999</v>
      </c>
      <c r="C45">
        <v>25194.15</v>
      </c>
      <c r="D45">
        <v>24867.73</v>
      </c>
      <c r="E45">
        <v>25150.35</v>
      </c>
      <c r="F45" s="12">
        <v>11991557</v>
      </c>
      <c r="G45" s="12">
        <v>42795532</v>
      </c>
    </row>
    <row r="46" spans="1:7">
      <c r="A46" s="9">
        <f>'(1)'!A46</f>
        <v>42349</v>
      </c>
      <c r="B46">
        <v>25186.68</v>
      </c>
      <c r="C46">
        <v>25342.78</v>
      </c>
      <c r="D46">
        <v>25075.54</v>
      </c>
      <c r="E46">
        <v>25320.44</v>
      </c>
      <c r="F46" s="12">
        <v>10027459</v>
      </c>
      <c r="G46" s="12">
        <v>42712352</v>
      </c>
    </row>
    <row r="47" spans="1:7">
      <c r="A47" s="9">
        <f>'(1)'!A47</f>
        <v>42352</v>
      </c>
      <c r="B47">
        <v>25402.47</v>
      </c>
      <c r="C47">
        <v>25572.9</v>
      </c>
      <c r="D47">
        <v>25372.47</v>
      </c>
      <c r="E47">
        <v>25494.37</v>
      </c>
      <c r="F47" s="12">
        <v>11123699</v>
      </c>
      <c r="G47" s="12">
        <v>42712352</v>
      </c>
    </row>
    <row r="48" spans="1:7">
      <c r="A48" s="9">
        <f>'(1)'!A48</f>
        <v>42353</v>
      </c>
      <c r="B48">
        <v>25596.63</v>
      </c>
      <c r="C48">
        <v>25831.31</v>
      </c>
      <c r="D48">
        <v>25448.32</v>
      </c>
      <c r="E48">
        <v>25803.78</v>
      </c>
      <c r="F48" s="12">
        <v>23396108</v>
      </c>
      <c r="G48" s="12">
        <v>43006116</v>
      </c>
    </row>
    <row r="49" spans="1:7">
      <c r="A49" s="9">
        <f>'(1)'!A49</f>
        <v>42354</v>
      </c>
      <c r="B49">
        <v>25764.67</v>
      </c>
      <c r="C49">
        <v>25789.51</v>
      </c>
      <c r="D49">
        <v>25481.51</v>
      </c>
      <c r="E49">
        <v>25519.22</v>
      </c>
      <c r="F49" s="12">
        <v>10728419</v>
      </c>
      <c r="G49" s="12">
        <v>43215288</v>
      </c>
    </row>
    <row r="50" spans="1:7">
      <c r="A50" s="9">
        <f>'(1)'!A50</f>
        <v>42355</v>
      </c>
      <c r="B50">
        <v>25425.32</v>
      </c>
      <c r="C50">
        <v>25757.84</v>
      </c>
      <c r="D50">
        <v>25413.54</v>
      </c>
      <c r="E50">
        <v>25735.9</v>
      </c>
      <c r="F50" s="12">
        <v>8354274</v>
      </c>
      <c r="G50" s="12">
        <v>43215288</v>
      </c>
    </row>
    <row r="51" spans="1:7">
      <c r="A51" s="9">
        <f>'(1)'!A51</f>
        <v>42356</v>
      </c>
      <c r="B51">
        <v>25731.07</v>
      </c>
      <c r="C51">
        <v>25787.21</v>
      </c>
      <c r="D51">
        <v>25485.17</v>
      </c>
      <c r="E51">
        <v>25590.65</v>
      </c>
      <c r="F51" s="12">
        <v>8382842</v>
      </c>
      <c r="G51" s="12">
        <v>43215288</v>
      </c>
    </row>
    <row r="52" spans="1:7">
      <c r="A52" s="9">
        <f>'(1)'!A52</f>
        <v>42359</v>
      </c>
      <c r="B52">
        <v>25697.66</v>
      </c>
      <c r="C52">
        <v>25875.27</v>
      </c>
      <c r="D52">
        <v>25689.7</v>
      </c>
      <c r="E52">
        <v>25850.3</v>
      </c>
      <c r="F52" s="12">
        <v>7056240</v>
      </c>
      <c r="G52" s="12">
        <v>43158812</v>
      </c>
    </row>
    <row r="53" spans="1:7">
      <c r="A53" s="9">
        <f>'(1)'!A53</f>
        <v>42360</v>
      </c>
      <c r="B53">
        <v>25893.84</v>
      </c>
      <c r="C53">
        <v>25922.47</v>
      </c>
      <c r="D53">
        <v>25763.4</v>
      </c>
      <c r="E53">
        <v>25838.71</v>
      </c>
      <c r="F53" s="12">
        <v>4992582</v>
      </c>
      <c r="G53" s="12">
        <v>43262424</v>
      </c>
    </row>
    <row r="54" spans="1:7">
      <c r="A54" s="9">
        <f>'(1)'!A54</f>
        <v>42361</v>
      </c>
      <c r="B54">
        <v>25858.52</v>
      </c>
      <c r="C54">
        <v>26073.41</v>
      </c>
      <c r="D54">
        <v>25856.86</v>
      </c>
      <c r="E54">
        <v>26034.13</v>
      </c>
      <c r="F54" s="12">
        <v>7120017</v>
      </c>
      <c r="G54" s="12">
        <v>43227564</v>
      </c>
    </row>
    <row r="55" spans="1:7">
      <c r="A55" s="9">
        <f>'(1)'!A55</f>
        <v>42362</v>
      </c>
      <c r="B55">
        <v>26075.68</v>
      </c>
      <c r="C55">
        <v>26133.78</v>
      </c>
      <c r="D55">
        <v>25994.45</v>
      </c>
      <c r="E55">
        <v>26079.48</v>
      </c>
      <c r="F55" s="12">
        <v>6230914</v>
      </c>
      <c r="G55" s="12">
        <v>42825380</v>
      </c>
    </row>
    <row r="56" spans="1:7">
      <c r="A56" s="9">
        <f>'(1)'!A56</f>
        <v>42366</v>
      </c>
      <c r="B56">
        <v>26123.87</v>
      </c>
      <c r="C56">
        <v>26130.2</v>
      </c>
      <c r="D56">
        <v>25939.25</v>
      </c>
      <c r="E56">
        <v>25960.03</v>
      </c>
      <c r="F56" s="12">
        <v>6650193</v>
      </c>
      <c r="G56" s="12">
        <v>42507560</v>
      </c>
    </row>
    <row r="57" spans="1:7">
      <c r="A57" s="9">
        <f>'(1)'!A57</f>
        <v>42367</v>
      </c>
      <c r="B57">
        <v>25980.86</v>
      </c>
      <c r="C57">
        <v>26147.63</v>
      </c>
      <c r="D57">
        <v>25941.91</v>
      </c>
      <c r="E57">
        <v>26117.54</v>
      </c>
      <c r="F57" s="12">
        <v>6380553</v>
      </c>
      <c r="G57" s="12">
        <v>42507560</v>
      </c>
    </row>
    <row r="58" spans="1:7">
      <c r="A58" s="9">
        <f>'(1)'!A58</f>
        <v>42368</v>
      </c>
      <c r="B58">
        <v>26101.5</v>
      </c>
      <c r="C58">
        <v>26197.27</v>
      </c>
      <c r="D58">
        <v>26008.2</v>
      </c>
      <c r="E58">
        <v>26160.9</v>
      </c>
      <c r="F58" s="12">
        <v>6064344</v>
      </c>
      <c r="G58" s="12">
        <v>42507560</v>
      </c>
    </row>
    <row r="59" spans="1:7">
      <c r="A59" s="9">
        <f>'(1)'!A59</f>
        <v>42369</v>
      </c>
      <c r="B59">
        <v>26116.52</v>
      </c>
      <c r="C59">
        <v>26116.52</v>
      </c>
      <c r="D59">
        <v>25596.57</v>
      </c>
      <c r="E59">
        <v>25623.35</v>
      </c>
      <c r="F59" s="12">
        <v>9436426</v>
      </c>
      <c r="G59" s="12">
        <v>42316788</v>
      </c>
    </row>
    <row r="60" spans="1:7">
      <c r="A60" s="9">
        <f>'(1)'!A60</f>
        <v>42373</v>
      </c>
      <c r="B60">
        <v>25744.7</v>
      </c>
      <c r="C60">
        <v>25766.76</v>
      </c>
      <c r="D60">
        <v>25513.75</v>
      </c>
      <c r="E60">
        <v>25580.34</v>
      </c>
      <c r="F60" s="12">
        <v>10567707</v>
      </c>
      <c r="G60" s="12">
        <v>41902900</v>
      </c>
    </row>
    <row r="61" spans="1:7">
      <c r="A61" s="9">
        <f>'(1)'!A61</f>
        <v>42374</v>
      </c>
      <c r="B61">
        <v>25628.23</v>
      </c>
      <c r="C61">
        <v>25632.57</v>
      </c>
      <c r="D61">
        <v>25357.7</v>
      </c>
      <c r="E61">
        <v>25406.33</v>
      </c>
      <c r="F61" s="12">
        <v>13806804</v>
      </c>
      <c r="G61" s="12">
        <v>41502984</v>
      </c>
    </row>
    <row r="62" spans="1:7">
      <c r="A62" s="9">
        <f>'(1)'!A62</f>
        <v>42375</v>
      </c>
      <c r="B62">
        <v>25224.7</v>
      </c>
      <c r="C62">
        <v>25230.35</v>
      </c>
      <c r="D62">
        <v>24825.7</v>
      </c>
      <c r="E62">
        <v>24851.83</v>
      </c>
      <c r="F62" s="12">
        <v>12247132</v>
      </c>
      <c r="G62" s="12">
        <v>41838736</v>
      </c>
    </row>
    <row r="63" spans="1:7">
      <c r="A63" s="9">
        <f>'(1)'!A63</f>
        <v>42376</v>
      </c>
      <c r="B63">
        <v>24969.02</v>
      </c>
      <c r="C63">
        <v>25083.55</v>
      </c>
      <c r="D63">
        <v>24887.22</v>
      </c>
      <c r="E63">
        <v>24934.33</v>
      </c>
      <c r="F63" s="12">
        <v>16421917</v>
      </c>
      <c r="G63" s="12">
        <v>41554592</v>
      </c>
    </row>
    <row r="64" spans="1:7">
      <c r="A64" s="9">
        <f>'(1)'!A64</f>
        <v>42377</v>
      </c>
      <c r="B64">
        <v>24787.11</v>
      </c>
      <c r="C64">
        <v>24961.88</v>
      </c>
      <c r="D64">
        <v>24598.9</v>
      </c>
      <c r="E64">
        <v>24825.040000000001</v>
      </c>
      <c r="F64" s="12">
        <v>10943075</v>
      </c>
      <c r="G64" s="12">
        <v>41554592</v>
      </c>
    </row>
    <row r="65" spans="1:7">
      <c r="A65" s="9">
        <f>'(1)'!A65</f>
        <v>42380</v>
      </c>
      <c r="B65">
        <v>24862.93</v>
      </c>
      <c r="C65">
        <v>24882.3</v>
      </c>
      <c r="D65">
        <v>24597.11</v>
      </c>
      <c r="E65">
        <v>24682.03</v>
      </c>
      <c r="F65" s="12">
        <v>10612538</v>
      </c>
      <c r="G65" s="12">
        <v>41554592</v>
      </c>
    </row>
    <row r="66" spans="1:7">
      <c r="A66" s="9">
        <f>'(1)'!A66</f>
        <v>42381</v>
      </c>
      <c r="B66">
        <v>24804.639999999999</v>
      </c>
      <c r="C66">
        <v>24956.54</v>
      </c>
      <c r="D66">
        <v>24387.69</v>
      </c>
      <c r="E66">
        <v>24854.11</v>
      </c>
      <c r="F66" s="12">
        <v>14355042</v>
      </c>
      <c r="G66" s="12">
        <v>41719792</v>
      </c>
    </row>
    <row r="67" spans="1:7">
      <c r="A67" s="9">
        <f>'(1)'!A67</f>
        <v>42382</v>
      </c>
      <c r="B67">
        <v>24606.2</v>
      </c>
      <c r="C67">
        <v>25018.46</v>
      </c>
      <c r="D67">
        <v>24473.22</v>
      </c>
      <c r="E67">
        <v>24772.97</v>
      </c>
      <c r="F67" s="12">
        <v>15391047</v>
      </c>
      <c r="G67" s="12">
        <v>41976432</v>
      </c>
    </row>
    <row r="68" spans="1:7">
      <c r="A68" s="9">
        <f>'(1)'!A68</f>
        <v>42383</v>
      </c>
      <c r="B68">
        <v>24881.759999999998</v>
      </c>
      <c r="C68">
        <v>24912.639999999999</v>
      </c>
      <c r="D68">
        <v>24421.53</v>
      </c>
      <c r="E68">
        <v>24455.040000000001</v>
      </c>
      <c r="F68" s="12">
        <v>13126207</v>
      </c>
      <c r="G68" s="12">
        <v>42318472</v>
      </c>
    </row>
    <row r="69" spans="1:7">
      <c r="A69" s="9">
        <f>'(1)'!A69</f>
        <v>42384</v>
      </c>
      <c r="B69">
        <v>24400.78</v>
      </c>
      <c r="C69">
        <v>24524.85</v>
      </c>
      <c r="D69">
        <v>24141.99</v>
      </c>
      <c r="E69">
        <v>24188.37</v>
      </c>
      <c r="F69" s="12">
        <v>14040627</v>
      </c>
      <c r="G69" s="12">
        <v>42804204</v>
      </c>
    </row>
    <row r="70" spans="1:7">
      <c r="A70" s="9">
        <f>'(1)'!A70</f>
        <v>42388</v>
      </c>
      <c r="B70">
        <v>24257.279999999999</v>
      </c>
      <c r="C70">
        <v>24563.34</v>
      </c>
      <c r="D70">
        <v>24247.23</v>
      </c>
      <c r="E70">
        <v>24479.84</v>
      </c>
      <c r="F70" s="12">
        <v>9747927</v>
      </c>
      <c r="G70" s="12">
        <v>42374264</v>
      </c>
    </row>
    <row r="71" spans="1:7">
      <c r="A71" s="9">
        <f>'(1)'!A71</f>
        <v>42389</v>
      </c>
      <c r="B71">
        <v>24325.77</v>
      </c>
      <c r="C71">
        <v>24325.77</v>
      </c>
      <c r="D71">
        <v>23839.759999999998</v>
      </c>
      <c r="E71">
        <v>24062.04</v>
      </c>
      <c r="F71" s="12">
        <v>13149961</v>
      </c>
      <c r="G71" s="12">
        <v>42374264</v>
      </c>
    </row>
    <row r="72" spans="1:7">
      <c r="A72" s="9">
        <f>'(1)'!A72</f>
        <v>42390</v>
      </c>
      <c r="B72">
        <v>24194.75</v>
      </c>
      <c r="C72">
        <v>24351.83</v>
      </c>
      <c r="D72">
        <v>23862</v>
      </c>
      <c r="E72">
        <v>23962.21</v>
      </c>
      <c r="F72" s="12">
        <v>13591028</v>
      </c>
      <c r="G72" s="12">
        <v>42374264</v>
      </c>
    </row>
    <row r="73" spans="1:7">
      <c r="A73" s="9">
        <f>'(1)'!A73</f>
        <v>42391</v>
      </c>
      <c r="B73">
        <v>24122.06</v>
      </c>
      <c r="C73">
        <v>24472.880000000001</v>
      </c>
      <c r="D73">
        <v>24120.04</v>
      </c>
      <c r="E73">
        <v>24435.66</v>
      </c>
      <c r="F73" s="12">
        <v>10419870</v>
      </c>
      <c r="G73" s="12">
        <v>43657308</v>
      </c>
    </row>
    <row r="74" spans="1:7">
      <c r="A74" s="9">
        <f>'(1)'!A74</f>
        <v>42394</v>
      </c>
      <c r="B74">
        <v>24540.97</v>
      </c>
      <c r="C74">
        <v>24650.57</v>
      </c>
      <c r="D74">
        <v>24433.67</v>
      </c>
      <c r="E74">
        <v>24485.95</v>
      </c>
      <c r="F74" s="12">
        <v>9195769</v>
      </c>
      <c r="G74" s="12">
        <v>43438324</v>
      </c>
    </row>
    <row r="75" spans="1:7">
      <c r="A75" s="9">
        <f>'(1)'!A75</f>
        <v>42395</v>
      </c>
      <c r="B75">
        <v>24643.13</v>
      </c>
      <c r="C75">
        <v>24645.7</v>
      </c>
      <c r="D75">
        <v>24458.13</v>
      </c>
      <c r="E75">
        <v>24492.39</v>
      </c>
      <c r="F75" s="12">
        <v>8797362</v>
      </c>
      <c r="G75" s="12">
        <v>43908712</v>
      </c>
    </row>
    <row r="76" spans="1:7">
      <c r="A76" s="9">
        <f>'(1)'!A76</f>
        <v>42396</v>
      </c>
      <c r="B76">
        <v>24481.86</v>
      </c>
      <c r="C76">
        <v>24587.200000000001</v>
      </c>
      <c r="D76">
        <v>24400.52</v>
      </c>
      <c r="E76">
        <v>24469.57</v>
      </c>
      <c r="F76" s="12">
        <v>8737866</v>
      </c>
      <c r="G76" s="12">
        <v>43931188</v>
      </c>
    </row>
    <row r="77" spans="1:7">
      <c r="A77" s="9">
        <f>'(1)'!A77</f>
        <v>42397</v>
      </c>
      <c r="B77">
        <v>24347.31</v>
      </c>
      <c r="C77">
        <v>24911.9</v>
      </c>
      <c r="D77">
        <v>24340.06</v>
      </c>
      <c r="E77">
        <v>24870.69</v>
      </c>
      <c r="F77" s="12">
        <v>12751762</v>
      </c>
      <c r="G77" s="12">
        <v>43931188</v>
      </c>
    </row>
    <row r="78" spans="1:7">
      <c r="A78" s="9">
        <f>'(1)'!A78</f>
        <v>42398</v>
      </c>
      <c r="B78">
        <v>24982.22</v>
      </c>
      <c r="C78">
        <v>25002.32</v>
      </c>
      <c r="D78">
        <v>24788.58</v>
      </c>
      <c r="E78">
        <v>24824.83</v>
      </c>
      <c r="F78" s="12">
        <v>10391062</v>
      </c>
      <c r="G78" s="12">
        <v>43931188</v>
      </c>
    </row>
    <row r="79" spans="1:7">
      <c r="A79" s="9">
        <f>'(1)'!A79</f>
        <v>42401</v>
      </c>
      <c r="B79">
        <v>24868.21</v>
      </c>
      <c r="C79">
        <v>24928.75</v>
      </c>
      <c r="D79">
        <v>24460.53</v>
      </c>
      <c r="E79">
        <v>24539</v>
      </c>
      <c r="F79" s="12">
        <v>13073694</v>
      </c>
      <c r="G79" s="12">
        <v>43931188</v>
      </c>
    </row>
    <row r="80" spans="1:7">
      <c r="A80" s="9">
        <f>'(1)'!A80</f>
        <v>42402</v>
      </c>
      <c r="B80">
        <v>24393.59</v>
      </c>
      <c r="C80">
        <v>24409.26</v>
      </c>
      <c r="D80">
        <v>24187.54</v>
      </c>
      <c r="E80">
        <v>24223.32</v>
      </c>
      <c r="F80" s="12">
        <v>12621223</v>
      </c>
      <c r="G80" s="12">
        <v>44303240</v>
      </c>
    </row>
    <row r="81" spans="1:7">
      <c r="A81" s="9">
        <f>'(1)'!A81</f>
        <v>42403</v>
      </c>
      <c r="B81">
        <v>24386.45</v>
      </c>
      <c r="C81">
        <v>24514.01</v>
      </c>
      <c r="D81">
        <v>24224.74</v>
      </c>
      <c r="E81">
        <v>24338.43</v>
      </c>
      <c r="F81" s="12">
        <v>12608671</v>
      </c>
      <c r="G81" s="12">
        <v>44343816</v>
      </c>
    </row>
    <row r="82" spans="1:7">
      <c r="A82" s="9">
        <f>'(1)'!A82</f>
        <v>42404</v>
      </c>
      <c r="B82">
        <v>24360.36</v>
      </c>
      <c r="C82">
        <v>24672.9</v>
      </c>
      <c r="D82">
        <v>24345.79</v>
      </c>
      <c r="E82">
        <v>24616.97</v>
      </c>
      <c r="F82" s="12">
        <v>13812572</v>
      </c>
      <c r="G82" s="12">
        <v>44139200</v>
      </c>
    </row>
    <row r="83" spans="1:7">
      <c r="A83" s="9">
        <f>'(1)'!A83</f>
        <v>42405</v>
      </c>
      <c r="B83">
        <v>24637.41</v>
      </c>
      <c r="C83">
        <v>24698.95</v>
      </c>
      <c r="D83">
        <v>24196.84</v>
      </c>
      <c r="E83">
        <v>24287.42</v>
      </c>
      <c r="F83" s="12">
        <v>12086190</v>
      </c>
      <c r="G83" s="12">
        <v>44425764</v>
      </c>
    </row>
    <row r="84" spans="1:7">
      <c r="A84" s="9">
        <f>'(1)'!A84</f>
        <v>42408</v>
      </c>
      <c r="B84">
        <v>24076.85</v>
      </c>
      <c r="C84">
        <v>24111.19</v>
      </c>
      <c r="D84">
        <v>23919.47</v>
      </c>
      <c r="E84">
        <v>24020.98</v>
      </c>
      <c r="F84" s="12">
        <v>11855722</v>
      </c>
      <c r="G84" s="12">
        <v>44472872</v>
      </c>
    </row>
    <row r="85" spans="1:7">
      <c r="A85" s="9">
        <f>'(1)'!A85</f>
        <v>42409</v>
      </c>
      <c r="B85">
        <v>23938.32</v>
      </c>
      <c r="C85">
        <v>23938.32</v>
      </c>
      <c r="D85">
        <v>23636.720000000001</v>
      </c>
      <c r="E85">
        <v>23758.9</v>
      </c>
      <c r="F85" s="12">
        <v>19968356</v>
      </c>
      <c r="G85" s="12">
        <v>44472872</v>
      </c>
    </row>
    <row r="86" spans="1:7">
      <c r="A86" s="9">
        <f>'(1)'!A86</f>
        <v>42410</v>
      </c>
      <c r="B86">
        <v>23758.46</v>
      </c>
      <c r="C86">
        <v>23758.46</v>
      </c>
      <c r="D86">
        <v>22909.119999999999</v>
      </c>
      <c r="E86">
        <v>22951.83</v>
      </c>
      <c r="F86" s="12">
        <v>23890476</v>
      </c>
      <c r="G86" s="12">
        <v>44472872</v>
      </c>
    </row>
    <row r="87" spans="1:7">
      <c r="A87" s="9">
        <f>'(1)'!A87</f>
        <v>42411</v>
      </c>
      <c r="B87">
        <v>23060.39</v>
      </c>
      <c r="C87">
        <v>23161.15</v>
      </c>
      <c r="D87">
        <v>22600.39</v>
      </c>
      <c r="E87">
        <v>22986.12</v>
      </c>
      <c r="F87" s="12">
        <v>25940036</v>
      </c>
      <c r="G87" s="12">
        <v>43641708</v>
      </c>
    </row>
    <row r="88" spans="1:7">
      <c r="A88" s="9">
        <f>'(1)'!A88</f>
        <v>42412</v>
      </c>
      <c r="B88">
        <v>23223.43</v>
      </c>
      <c r="C88">
        <v>23622.639999999999</v>
      </c>
      <c r="D88">
        <v>23197.67</v>
      </c>
      <c r="E88">
        <v>23554.12</v>
      </c>
      <c r="F88" s="12">
        <v>21005424</v>
      </c>
      <c r="G88" s="12">
        <v>43551320</v>
      </c>
    </row>
    <row r="89" spans="1:7">
      <c r="A89" s="9">
        <f>'(1)'!A89</f>
        <v>42416</v>
      </c>
      <c r="B89">
        <v>23688.61</v>
      </c>
      <c r="C89">
        <v>23692.080000000002</v>
      </c>
      <c r="D89">
        <v>23164.54</v>
      </c>
      <c r="E89">
        <v>23191.97</v>
      </c>
      <c r="F89" s="12">
        <v>22889352</v>
      </c>
      <c r="G89" s="12">
        <v>43337496</v>
      </c>
    </row>
    <row r="90" spans="1:7">
      <c r="A90" s="9">
        <f>'(1)'!A90</f>
        <v>42417</v>
      </c>
      <c r="B90">
        <v>23237.23</v>
      </c>
      <c r="C90">
        <v>23434.91</v>
      </c>
      <c r="D90">
        <v>22920.84</v>
      </c>
      <c r="E90">
        <v>23381.87</v>
      </c>
      <c r="F90" s="12">
        <v>17059840</v>
      </c>
      <c r="G90" s="12">
        <v>42424664</v>
      </c>
    </row>
    <row r="91" spans="1:7">
      <c r="A91" s="9">
        <f>'(1)'!A91</f>
        <v>42418</v>
      </c>
      <c r="B91">
        <v>23536.47</v>
      </c>
      <c r="C91">
        <v>23735.35</v>
      </c>
      <c r="D91">
        <v>23448.21</v>
      </c>
      <c r="E91">
        <v>23649.22</v>
      </c>
      <c r="F91" s="12">
        <v>16188509</v>
      </c>
      <c r="G91" s="12">
        <v>42581732</v>
      </c>
    </row>
    <row r="92" spans="1:7">
      <c r="A92" s="9">
        <f>'(1)'!A92</f>
        <v>42419</v>
      </c>
      <c r="B92">
        <v>23640.32</v>
      </c>
      <c r="C92">
        <v>23774.48</v>
      </c>
      <c r="D92">
        <v>23508.36</v>
      </c>
      <c r="E92">
        <v>23709.15</v>
      </c>
      <c r="F92" s="12">
        <v>11971004</v>
      </c>
      <c r="G92" s="12">
        <v>42581732</v>
      </c>
    </row>
    <row r="93" spans="1:7">
      <c r="A93" s="9">
        <f>'(1)'!A93</f>
        <v>42422</v>
      </c>
      <c r="B93">
        <v>23783.47</v>
      </c>
      <c r="C93">
        <v>23855.040000000001</v>
      </c>
      <c r="D93">
        <v>23674.86</v>
      </c>
      <c r="E93">
        <v>23788.79</v>
      </c>
      <c r="F93" s="12">
        <v>9847264</v>
      </c>
      <c r="G93" s="12">
        <v>42581732</v>
      </c>
    </row>
    <row r="94" spans="1:7">
      <c r="A94" s="9">
        <f>'(1)'!A94</f>
        <v>42423</v>
      </c>
      <c r="B94">
        <v>23850.41</v>
      </c>
      <c r="C94">
        <v>23851.51</v>
      </c>
      <c r="D94">
        <v>23361.94</v>
      </c>
      <c r="E94">
        <v>23410.18</v>
      </c>
      <c r="F94" s="12">
        <v>17229124</v>
      </c>
      <c r="G94" s="12">
        <v>42361788</v>
      </c>
    </row>
    <row r="95" spans="1:7">
      <c r="A95" s="9">
        <f>'(1)'!A95</f>
        <v>42424</v>
      </c>
      <c r="B95">
        <v>23332.94</v>
      </c>
      <c r="C95">
        <v>23338.89</v>
      </c>
      <c r="D95">
        <v>23057.45</v>
      </c>
      <c r="E95">
        <v>23088.93</v>
      </c>
      <c r="F95" s="12">
        <v>14354667</v>
      </c>
      <c r="G95" s="12">
        <v>42127952</v>
      </c>
    </row>
    <row r="96" spans="1:7">
      <c r="A96" s="9">
        <f>'(1)'!A96</f>
        <v>42425</v>
      </c>
      <c r="B96">
        <v>23105.16</v>
      </c>
      <c r="C96">
        <v>23142.959999999999</v>
      </c>
      <c r="D96">
        <v>22948.1</v>
      </c>
      <c r="E96">
        <v>22976</v>
      </c>
      <c r="F96" s="12">
        <v>16368673</v>
      </c>
      <c r="G96" s="12">
        <v>42302120</v>
      </c>
    </row>
    <row r="97" spans="1:7">
      <c r="A97" s="9">
        <f>'(1)'!A97</f>
        <v>42426</v>
      </c>
      <c r="B97">
        <v>23141.08</v>
      </c>
      <c r="C97">
        <v>23227.91</v>
      </c>
      <c r="D97">
        <v>23021.94</v>
      </c>
      <c r="E97">
        <v>23154.3</v>
      </c>
      <c r="F97" s="12">
        <v>11915812</v>
      </c>
      <c r="G97" s="12">
        <v>42155624</v>
      </c>
    </row>
    <row r="98" spans="1:7">
      <c r="A98" s="9">
        <f>'(1)'!A98</f>
        <v>42429</v>
      </c>
      <c r="B98">
        <v>23238.5</v>
      </c>
      <c r="C98">
        <v>23343.22</v>
      </c>
      <c r="D98">
        <v>22494.61</v>
      </c>
      <c r="E98">
        <v>23002</v>
      </c>
      <c r="F98" s="12">
        <v>60657008</v>
      </c>
      <c r="G98" s="12">
        <v>41596616</v>
      </c>
    </row>
    <row r="99" spans="1:7">
      <c r="A99" s="9">
        <f>'(1)'!A99</f>
        <v>42430</v>
      </c>
      <c r="B99">
        <v>23153.32</v>
      </c>
      <c r="C99">
        <v>23821.49</v>
      </c>
      <c r="D99">
        <v>23133.18</v>
      </c>
      <c r="E99">
        <v>23779.35</v>
      </c>
      <c r="F99" s="12">
        <v>16168948</v>
      </c>
      <c r="G99" s="12">
        <v>41596616</v>
      </c>
    </row>
    <row r="100" spans="1:7">
      <c r="A100" s="9">
        <f>'(1)'!A100</f>
        <v>42431</v>
      </c>
      <c r="B100">
        <v>24044.959999999999</v>
      </c>
      <c r="C100">
        <v>24280.42</v>
      </c>
      <c r="D100">
        <v>24043.89</v>
      </c>
      <c r="E100">
        <v>24242.98</v>
      </c>
      <c r="F100" s="12">
        <v>23466272</v>
      </c>
      <c r="G100" s="12">
        <v>41596616</v>
      </c>
    </row>
    <row r="101" spans="1:7">
      <c r="A101" s="9">
        <f>'(1)'!A101</f>
        <v>42432</v>
      </c>
      <c r="B101">
        <v>24386.67</v>
      </c>
      <c r="C101">
        <v>24640.51</v>
      </c>
      <c r="D101">
        <v>24383.279999999999</v>
      </c>
      <c r="E101">
        <v>24606.99</v>
      </c>
      <c r="F101" s="12">
        <v>20060592</v>
      </c>
      <c r="G101" s="12">
        <v>41165388</v>
      </c>
    </row>
    <row r="102" spans="1:7">
      <c r="A102" s="9">
        <f>'(1)'!A102</f>
        <v>42433</v>
      </c>
      <c r="B102">
        <v>24704.59</v>
      </c>
      <c r="C102">
        <v>24719.05</v>
      </c>
      <c r="D102">
        <v>24531.8</v>
      </c>
      <c r="E102">
        <v>24646.48</v>
      </c>
      <c r="F102" s="12">
        <v>17965152</v>
      </c>
      <c r="G102" s="12">
        <v>41564120</v>
      </c>
    </row>
    <row r="103" spans="1:7">
      <c r="A103" s="9">
        <f>'(1)'!A103</f>
        <v>42436</v>
      </c>
      <c r="B103">
        <v>24655.19</v>
      </c>
      <c r="C103">
        <v>24793.62</v>
      </c>
      <c r="D103">
        <v>24509.21</v>
      </c>
      <c r="E103">
        <v>24659.23</v>
      </c>
      <c r="F103" s="12">
        <v>26785752</v>
      </c>
      <c r="G103" s="12">
        <v>40856000</v>
      </c>
    </row>
    <row r="104" spans="1:7">
      <c r="A104" s="9">
        <f>'(1)'!A104</f>
        <v>42437</v>
      </c>
      <c r="B104">
        <v>24527.27</v>
      </c>
      <c r="C104">
        <v>24820.76</v>
      </c>
      <c r="D104">
        <v>24451.599999999999</v>
      </c>
      <c r="E104">
        <v>24793.96</v>
      </c>
      <c r="F104" s="12">
        <v>12302921</v>
      </c>
      <c r="G104" s="12">
        <v>40566688</v>
      </c>
    </row>
    <row r="105" spans="1:7">
      <c r="A105" s="9">
        <f>'(1)'!A105</f>
        <v>42438</v>
      </c>
      <c r="B105">
        <v>24815.7</v>
      </c>
      <c r="C105">
        <v>24817.48</v>
      </c>
      <c r="D105">
        <v>24471.39</v>
      </c>
      <c r="E105">
        <v>24623.34</v>
      </c>
      <c r="F105" s="12">
        <v>14808022</v>
      </c>
      <c r="G105" s="12">
        <v>41402188</v>
      </c>
    </row>
    <row r="106" spans="1:7">
      <c r="A106" s="9">
        <f>'(1)'!A106</f>
        <v>42439</v>
      </c>
      <c r="B106">
        <v>24620.39</v>
      </c>
      <c r="C106">
        <v>24817.8</v>
      </c>
      <c r="D106">
        <v>24552.26</v>
      </c>
      <c r="E106">
        <v>24717.99</v>
      </c>
      <c r="F106" s="12">
        <v>15329939</v>
      </c>
      <c r="G106" s="12">
        <v>41402188</v>
      </c>
    </row>
    <row r="107" spans="1:7">
      <c r="A107" s="9">
        <f>'(1)'!A107</f>
        <v>42440</v>
      </c>
      <c r="B107">
        <v>24801.7</v>
      </c>
      <c r="C107">
        <v>24960.51</v>
      </c>
      <c r="D107">
        <v>24734.04</v>
      </c>
      <c r="E107">
        <v>24804.28</v>
      </c>
      <c r="F107" s="12">
        <v>31025008</v>
      </c>
      <c r="G107" s="12">
        <v>41402188</v>
      </c>
    </row>
    <row r="108" spans="1:7">
      <c r="A108" s="9">
        <f>'(1)'!A108</f>
        <v>42443</v>
      </c>
      <c r="B108">
        <v>24832.04</v>
      </c>
      <c r="C108">
        <v>24840.77</v>
      </c>
      <c r="D108">
        <v>24517.279999999999</v>
      </c>
      <c r="E108">
        <v>24551.17</v>
      </c>
      <c r="F108" s="12">
        <v>12530513</v>
      </c>
      <c r="G108" s="12">
        <v>41502944</v>
      </c>
    </row>
    <row r="109" spans="1:7">
      <c r="A109" s="9">
        <f>'(1)'!A109</f>
        <v>42444</v>
      </c>
      <c r="B109">
        <v>24537.61</v>
      </c>
      <c r="C109">
        <v>24706.85</v>
      </c>
      <c r="D109">
        <v>24354.55</v>
      </c>
      <c r="E109">
        <v>24682.48</v>
      </c>
      <c r="F109" s="12">
        <v>11264981</v>
      </c>
      <c r="G109" s="12">
        <v>41502944</v>
      </c>
    </row>
    <row r="110" spans="1:7">
      <c r="A110" s="9">
        <f>'(1)'!A110</f>
        <v>42445</v>
      </c>
      <c r="B110">
        <v>24852.18</v>
      </c>
      <c r="C110">
        <v>24948.3</v>
      </c>
      <c r="D110">
        <v>24576.52</v>
      </c>
      <c r="E110">
        <v>24677.37</v>
      </c>
      <c r="F110" s="12">
        <v>15136054</v>
      </c>
      <c r="G110" s="12">
        <v>41539620</v>
      </c>
    </row>
    <row r="111" spans="1:7">
      <c r="A111" s="9">
        <f>'(1)'!A111</f>
        <v>42446</v>
      </c>
      <c r="B111">
        <v>24729.41</v>
      </c>
      <c r="C111">
        <v>24986.94</v>
      </c>
      <c r="D111">
        <v>24681.64</v>
      </c>
      <c r="E111">
        <v>24952.74</v>
      </c>
      <c r="F111" s="12">
        <v>14548569</v>
      </c>
      <c r="G111" s="12">
        <v>41605624</v>
      </c>
    </row>
    <row r="112" spans="1:7">
      <c r="A112" s="9">
        <f>'(1)'!A112</f>
        <v>42447</v>
      </c>
      <c r="B112">
        <v>25007.56</v>
      </c>
      <c r="C112">
        <v>25327.45</v>
      </c>
      <c r="D112">
        <v>24988.27</v>
      </c>
      <c r="E112">
        <v>25285.37</v>
      </c>
      <c r="F112" s="12">
        <v>12795196</v>
      </c>
      <c r="G112" s="12">
        <v>42346800</v>
      </c>
    </row>
    <row r="113" spans="1:7">
      <c r="A113" s="9">
        <f>'(1)'!A113</f>
        <v>42450</v>
      </c>
      <c r="B113">
        <v>25331.01</v>
      </c>
      <c r="C113">
        <v>25381.33</v>
      </c>
      <c r="D113">
        <v>25083.7</v>
      </c>
      <c r="E113">
        <v>25330.49</v>
      </c>
      <c r="F113" s="12">
        <v>12428600</v>
      </c>
      <c r="G113" s="12">
        <v>42346800</v>
      </c>
    </row>
    <row r="114" spans="1:7">
      <c r="A114" s="9">
        <f>'(1)'!A114</f>
        <v>42451</v>
      </c>
      <c r="B114">
        <v>25322.1</v>
      </c>
      <c r="C114">
        <v>25367.81</v>
      </c>
      <c r="D114">
        <v>25156.82</v>
      </c>
      <c r="E114">
        <v>25337.56</v>
      </c>
      <c r="F114" s="12">
        <v>9781252</v>
      </c>
      <c r="G114" s="12">
        <v>42346800</v>
      </c>
    </row>
    <row r="115" spans="1:7">
      <c r="A115" s="9">
        <f>'(1)'!A115</f>
        <v>42452</v>
      </c>
      <c r="B115">
        <v>25417.11</v>
      </c>
      <c r="C115">
        <v>25432.94</v>
      </c>
      <c r="D115">
        <v>24895.49</v>
      </c>
      <c r="E115">
        <v>24966.400000000001</v>
      </c>
      <c r="F115" s="12">
        <v>10354992</v>
      </c>
      <c r="G115" s="12">
        <v>42310464</v>
      </c>
    </row>
    <row r="116" spans="1:7">
      <c r="A116" s="9">
        <f>'(1)'!A116</f>
        <v>42453</v>
      </c>
      <c r="B116">
        <v>24957.24</v>
      </c>
      <c r="C116">
        <v>25079.35</v>
      </c>
      <c r="D116">
        <v>24835.56</v>
      </c>
      <c r="E116">
        <v>24900.46</v>
      </c>
      <c r="F116" s="12">
        <v>11291453</v>
      </c>
      <c r="G116" s="12">
        <v>41757336</v>
      </c>
    </row>
    <row r="117" spans="1:7">
      <c r="A117" s="9">
        <f>'(1)'!A117</f>
        <v>42457</v>
      </c>
      <c r="B117">
        <v>25062.06</v>
      </c>
      <c r="C117">
        <v>25358.84</v>
      </c>
      <c r="D117">
        <v>25055.42</v>
      </c>
      <c r="E117">
        <v>25338.58</v>
      </c>
      <c r="F117" s="12">
        <v>11044973</v>
      </c>
      <c r="G117" s="12">
        <v>41302956</v>
      </c>
    </row>
    <row r="118" spans="1:7">
      <c r="A118" s="9">
        <f>'(1)'!A118</f>
        <v>42458</v>
      </c>
      <c r="B118">
        <v>25364.75</v>
      </c>
      <c r="C118">
        <v>25479.62</v>
      </c>
      <c r="D118">
        <v>25223.22</v>
      </c>
      <c r="E118">
        <v>25341.86</v>
      </c>
      <c r="F118" s="12">
        <v>11921889</v>
      </c>
      <c r="G118" s="12">
        <v>41480556</v>
      </c>
    </row>
    <row r="119" spans="1:7">
      <c r="A119" s="9">
        <f>'(1)'!A119</f>
        <v>42459</v>
      </c>
      <c r="B119">
        <v>25301.7</v>
      </c>
      <c r="C119">
        <v>25354.94</v>
      </c>
      <c r="D119">
        <v>25119.35</v>
      </c>
      <c r="E119">
        <v>25269.64</v>
      </c>
      <c r="F119" s="12">
        <v>11836028</v>
      </c>
      <c r="G119" s="12">
        <v>41904136</v>
      </c>
    </row>
    <row r="120" spans="1:7">
      <c r="A120" s="9">
        <f>'(1)'!A120</f>
        <v>42460</v>
      </c>
      <c r="B120">
        <v>25333.98</v>
      </c>
      <c r="C120">
        <v>25424.15</v>
      </c>
      <c r="D120">
        <v>25223.49</v>
      </c>
      <c r="E120">
        <v>25399.65</v>
      </c>
      <c r="F120" s="12">
        <v>8037217</v>
      </c>
      <c r="G120" s="12">
        <v>41904136</v>
      </c>
    </row>
    <row r="121" spans="1:7">
      <c r="A121" s="9">
        <f>'(1)'!A121</f>
        <v>42461</v>
      </c>
      <c r="B121">
        <v>25372.44</v>
      </c>
      <c r="C121">
        <v>25372.44</v>
      </c>
      <c r="D121">
        <v>24837.51</v>
      </c>
      <c r="E121">
        <v>24883.59</v>
      </c>
      <c r="F121" s="12">
        <v>15309993</v>
      </c>
      <c r="G121" s="12">
        <v>41904136</v>
      </c>
    </row>
    <row r="122" spans="1:7">
      <c r="A122" s="9">
        <f>'(1)'!A122</f>
        <v>42464</v>
      </c>
      <c r="B122">
        <v>24978.86</v>
      </c>
      <c r="C122">
        <v>25000.65</v>
      </c>
      <c r="D122">
        <v>24834.16</v>
      </c>
      <c r="E122">
        <v>24900.63</v>
      </c>
      <c r="F122" s="12">
        <v>10586199</v>
      </c>
      <c r="G122" s="12">
        <v>41349008</v>
      </c>
    </row>
    <row r="123" spans="1:7">
      <c r="A123" s="9">
        <f>'(1)'!A123</f>
        <v>42465</v>
      </c>
      <c r="B123">
        <v>24998.79</v>
      </c>
      <c r="C123">
        <v>25013.13</v>
      </c>
      <c r="D123">
        <v>24647.48</v>
      </c>
      <c r="E123">
        <v>24685.42</v>
      </c>
      <c r="F123" s="12">
        <v>19779036</v>
      </c>
      <c r="G123" s="12">
        <v>40879116</v>
      </c>
    </row>
    <row r="124" spans="1:7">
      <c r="A124" s="9">
        <f>'(1)'!A124</f>
        <v>42466</v>
      </c>
      <c r="B124">
        <v>24665.8</v>
      </c>
      <c r="C124">
        <v>24736.03</v>
      </c>
      <c r="D124">
        <v>24608.51</v>
      </c>
      <c r="E124">
        <v>24673.84</v>
      </c>
      <c r="F124" s="12">
        <v>10001746</v>
      </c>
      <c r="G124" s="12">
        <v>40505264</v>
      </c>
    </row>
    <row r="125" spans="1:7">
      <c r="A125" s="9">
        <f>'(1)'!A125</f>
        <v>42467</v>
      </c>
      <c r="B125">
        <v>24789.4</v>
      </c>
      <c r="C125">
        <v>25049.919999999998</v>
      </c>
      <c r="D125">
        <v>24523.200000000001</v>
      </c>
      <c r="E125">
        <v>25022.16</v>
      </c>
      <c r="F125" s="12">
        <v>26720026</v>
      </c>
      <c r="G125" s="12">
        <v>39138976</v>
      </c>
    </row>
    <row r="126" spans="1:7">
      <c r="A126" s="9">
        <f>'(1)'!A126</f>
        <v>42468</v>
      </c>
      <c r="B126">
        <v>25056.47</v>
      </c>
      <c r="C126">
        <v>25180.02</v>
      </c>
      <c r="D126">
        <v>24996.44</v>
      </c>
      <c r="E126">
        <v>25145.59</v>
      </c>
      <c r="F126" s="12">
        <v>11900397</v>
      </c>
      <c r="G126" s="12">
        <v>39202164</v>
      </c>
    </row>
    <row r="127" spans="1:7">
      <c r="A127" s="9">
        <f>'(1)'!A127</f>
        <v>42471</v>
      </c>
      <c r="B127">
        <v>25358.42</v>
      </c>
      <c r="C127">
        <v>25671.5</v>
      </c>
      <c r="D127">
        <v>25358.42</v>
      </c>
      <c r="E127">
        <v>25626.75</v>
      </c>
      <c r="F127" s="12">
        <v>15000553</v>
      </c>
      <c r="G127" s="12">
        <v>39202164</v>
      </c>
    </row>
    <row r="128" spans="1:7">
      <c r="A128" s="9">
        <f>'(1)'!A128</f>
        <v>42472</v>
      </c>
      <c r="B128">
        <v>25833.16</v>
      </c>
      <c r="C128">
        <v>25870.03</v>
      </c>
      <c r="D128">
        <v>25634.12</v>
      </c>
      <c r="E128">
        <v>25816.36</v>
      </c>
      <c r="F128" s="12">
        <v>8809814</v>
      </c>
      <c r="G128" s="12">
        <v>39202164</v>
      </c>
    </row>
    <row r="129" spans="1:7">
      <c r="A129" s="9">
        <f>'(1)'!A129</f>
        <v>42473</v>
      </c>
      <c r="B129">
        <v>25942.34</v>
      </c>
      <c r="C129">
        <v>25956.34</v>
      </c>
      <c r="D129">
        <v>25716.81</v>
      </c>
      <c r="E129">
        <v>25844.18</v>
      </c>
      <c r="F129" s="12">
        <v>11637159</v>
      </c>
      <c r="G129" s="12">
        <v>40189224</v>
      </c>
    </row>
    <row r="130" spans="1:7">
      <c r="A130" s="9">
        <f>'(1)'!A130</f>
        <v>42474</v>
      </c>
      <c r="B130">
        <v>25979.68</v>
      </c>
      <c r="C130">
        <v>26080.07</v>
      </c>
      <c r="D130">
        <v>25783.119999999999</v>
      </c>
      <c r="E130">
        <v>25880.38</v>
      </c>
      <c r="F130" s="12">
        <v>18673064</v>
      </c>
      <c r="G130" s="12">
        <v>39649068</v>
      </c>
    </row>
    <row r="131" spans="1:7">
      <c r="A131" s="9">
        <f>'(1)'!A131</f>
        <v>42475</v>
      </c>
      <c r="B131">
        <v>25892.49</v>
      </c>
      <c r="C131">
        <v>25922.02</v>
      </c>
      <c r="D131">
        <v>25771.88</v>
      </c>
      <c r="E131">
        <v>25838.14</v>
      </c>
      <c r="F131" s="12">
        <v>13774868</v>
      </c>
      <c r="G131" s="12">
        <v>39979908</v>
      </c>
    </row>
    <row r="132" spans="1:7">
      <c r="A132" s="9">
        <f>'(1)'!A132</f>
        <v>42478</v>
      </c>
      <c r="B132">
        <v>25891.03</v>
      </c>
      <c r="C132">
        <v>25891.03</v>
      </c>
      <c r="D132">
        <v>25585.93</v>
      </c>
      <c r="E132">
        <v>25678.93</v>
      </c>
      <c r="F132" s="12">
        <v>8494280</v>
      </c>
      <c r="G132" s="12">
        <v>40444380</v>
      </c>
    </row>
    <row r="133" spans="1:7">
      <c r="A133" s="9">
        <f>'(1)'!A133</f>
        <v>42479</v>
      </c>
      <c r="B133">
        <v>25604.92</v>
      </c>
      <c r="C133">
        <v>26055</v>
      </c>
      <c r="D133">
        <v>25549.05</v>
      </c>
      <c r="E133">
        <v>26007.3</v>
      </c>
      <c r="F133" s="12">
        <v>11544952</v>
      </c>
      <c r="G133" s="12">
        <v>40567412</v>
      </c>
    </row>
    <row r="134" spans="1:7">
      <c r="A134" s="9">
        <f>'(1)'!A134</f>
        <v>42480</v>
      </c>
      <c r="B134">
        <v>25956.42</v>
      </c>
      <c r="C134">
        <v>26092.93</v>
      </c>
      <c r="D134">
        <v>25885.24</v>
      </c>
      <c r="E134">
        <v>26064.12</v>
      </c>
      <c r="F134" s="12">
        <v>11522903</v>
      </c>
      <c r="G134" s="12">
        <v>40567412</v>
      </c>
    </row>
    <row r="135" spans="1:7">
      <c r="A135" s="9">
        <f>'(1)'!A135</f>
        <v>42481</v>
      </c>
      <c r="B135">
        <v>26078.28</v>
      </c>
      <c r="C135">
        <v>26100.54</v>
      </c>
      <c r="D135">
        <v>25561.17</v>
      </c>
      <c r="E135">
        <v>25603.1</v>
      </c>
      <c r="F135" s="12">
        <v>15088515</v>
      </c>
      <c r="G135" s="12">
        <v>40567412</v>
      </c>
    </row>
    <row r="136" spans="1:7">
      <c r="A136" s="9">
        <f>'(1)'!A136</f>
        <v>42482</v>
      </c>
      <c r="B136">
        <v>25612.91</v>
      </c>
      <c r="C136">
        <v>25755.43</v>
      </c>
      <c r="D136">
        <v>25424.03</v>
      </c>
      <c r="E136">
        <v>25606.62</v>
      </c>
      <c r="F136" s="12">
        <v>15148890</v>
      </c>
      <c r="G136" s="12">
        <v>40742752</v>
      </c>
    </row>
    <row r="137" spans="1:7">
      <c r="A137" s="9">
        <f>'(1)'!A137</f>
        <v>42485</v>
      </c>
      <c r="B137">
        <v>25565.439999999999</v>
      </c>
      <c r="C137">
        <v>25565.439999999999</v>
      </c>
      <c r="D137">
        <v>25341.14</v>
      </c>
      <c r="E137">
        <v>25436.97</v>
      </c>
      <c r="F137" s="12">
        <v>7947640</v>
      </c>
      <c r="G137" s="12">
        <v>40044968</v>
      </c>
    </row>
    <row r="138" spans="1:7">
      <c r="A138" s="9">
        <f>'(1)'!A138</f>
        <v>42486</v>
      </c>
      <c r="B138">
        <v>25500.14</v>
      </c>
      <c r="C138">
        <v>25705.96</v>
      </c>
      <c r="D138">
        <v>25192.94</v>
      </c>
      <c r="E138">
        <v>25229.7</v>
      </c>
      <c r="F138" s="12">
        <v>11280806</v>
      </c>
      <c r="G138" s="12">
        <v>39495024</v>
      </c>
    </row>
    <row r="139" spans="1:7">
      <c r="A139" s="9">
        <f>'(1)'!A139</f>
        <v>42487</v>
      </c>
      <c r="B139">
        <v>25210.87</v>
      </c>
      <c r="C139">
        <v>25245.7</v>
      </c>
      <c r="D139">
        <v>25061.040000000001</v>
      </c>
      <c r="E139">
        <v>25101.73</v>
      </c>
      <c r="F139" s="12">
        <v>16321403</v>
      </c>
      <c r="G139" s="12">
        <v>39379580</v>
      </c>
    </row>
    <row r="140" spans="1:7">
      <c r="A140" s="9">
        <f>'(1)'!A140</f>
        <v>42488</v>
      </c>
      <c r="B140">
        <v>25187.66</v>
      </c>
      <c r="C140">
        <v>25394.1</v>
      </c>
      <c r="D140">
        <v>25162.94</v>
      </c>
      <c r="E140">
        <v>25262.21</v>
      </c>
      <c r="F140" s="12">
        <v>11735451</v>
      </c>
      <c r="G140" s="12">
        <v>39651472</v>
      </c>
    </row>
    <row r="141" spans="1:7">
      <c r="A141" s="9">
        <f>'(1)'!A141</f>
        <v>42489</v>
      </c>
      <c r="B141">
        <v>25223.67</v>
      </c>
      <c r="C141">
        <v>25260.48</v>
      </c>
      <c r="D141">
        <v>25057.93</v>
      </c>
      <c r="E141">
        <v>25228.5</v>
      </c>
      <c r="F141" s="12">
        <v>11631574</v>
      </c>
      <c r="G141" s="12">
        <v>39651472</v>
      </c>
    </row>
    <row r="142" spans="1:7">
      <c r="A142" s="9">
        <f>'(1)'!A142</f>
        <v>42492</v>
      </c>
      <c r="B142">
        <v>25321.83</v>
      </c>
      <c r="C142">
        <v>25709.68</v>
      </c>
      <c r="D142">
        <v>25302.86</v>
      </c>
      <c r="E142">
        <v>25688.86</v>
      </c>
      <c r="F142" s="12">
        <v>12132086</v>
      </c>
      <c r="G142" s="12">
        <v>39651472</v>
      </c>
    </row>
    <row r="143" spans="1:7">
      <c r="A143" s="9">
        <f>'(1)'!A143</f>
        <v>42493</v>
      </c>
      <c r="B143">
        <v>25682.98</v>
      </c>
      <c r="C143">
        <v>25809.93</v>
      </c>
      <c r="D143">
        <v>25614.240000000002</v>
      </c>
      <c r="E143">
        <v>25772.53</v>
      </c>
      <c r="F143" s="12">
        <v>10756998</v>
      </c>
      <c r="G143" s="12">
        <v>39216216</v>
      </c>
    </row>
    <row r="144" spans="1:7">
      <c r="A144" s="9">
        <f>'(1)'!A144</f>
        <v>42494</v>
      </c>
      <c r="B144">
        <v>25548.97</v>
      </c>
      <c r="C144">
        <v>25762.49</v>
      </c>
      <c r="D144">
        <v>25409.24</v>
      </c>
      <c r="E144">
        <v>25597.02</v>
      </c>
      <c r="F144" s="12">
        <v>9590287</v>
      </c>
      <c r="G144" s="12">
        <v>40411416</v>
      </c>
    </row>
    <row r="145" spans="1:7">
      <c r="A145" s="9">
        <f>'(1)'!A145</f>
        <v>42495</v>
      </c>
      <c r="B145">
        <v>25684.6</v>
      </c>
      <c r="C145">
        <v>25827.03</v>
      </c>
      <c r="D145">
        <v>25620.27</v>
      </c>
      <c r="E145">
        <v>25790.22</v>
      </c>
      <c r="F145" s="12">
        <v>10069371</v>
      </c>
      <c r="G145" s="12">
        <v>41136828</v>
      </c>
    </row>
    <row r="146" spans="1:7">
      <c r="A146" s="9">
        <f>'(1)'!A146</f>
        <v>42496</v>
      </c>
      <c r="B146">
        <v>25739.94</v>
      </c>
      <c r="C146">
        <v>25743.69</v>
      </c>
      <c r="D146">
        <v>25400.27</v>
      </c>
      <c r="E146">
        <v>25489.57</v>
      </c>
      <c r="F146" s="12">
        <v>12862789</v>
      </c>
      <c r="G146" s="12">
        <v>41752328</v>
      </c>
    </row>
    <row r="147" spans="1:7">
      <c r="A147" s="9">
        <f>'(1)'!A147</f>
        <v>42499</v>
      </c>
      <c r="B147">
        <v>25528.799999999999</v>
      </c>
      <c r="C147">
        <v>25688.46</v>
      </c>
      <c r="D147">
        <v>25351.62</v>
      </c>
      <c r="E147">
        <v>25653.23</v>
      </c>
      <c r="F147" s="12">
        <v>13298912</v>
      </c>
      <c r="G147" s="12">
        <v>41820072</v>
      </c>
    </row>
    <row r="148" spans="1:7">
      <c r="A148" s="9">
        <f>'(1)'!A148</f>
        <v>42500</v>
      </c>
      <c r="B148">
        <v>25756.14</v>
      </c>
      <c r="C148">
        <v>25927.31</v>
      </c>
      <c r="D148">
        <v>25733.759999999998</v>
      </c>
      <c r="E148">
        <v>25773.61</v>
      </c>
      <c r="F148" s="12">
        <v>11770925</v>
      </c>
      <c r="G148" s="12">
        <v>41820072</v>
      </c>
    </row>
    <row r="149" spans="1:7">
      <c r="A149" s="9">
        <f>'(1)'!A149</f>
        <v>42501</v>
      </c>
      <c r="B149">
        <v>25671.48</v>
      </c>
      <c r="C149">
        <v>25747</v>
      </c>
      <c r="D149">
        <v>25503.4</v>
      </c>
      <c r="E149">
        <v>25704.61</v>
      </c>
      <c r="F149" s="12">
        <v>10091990</v>
      </c>
      <c r="G149" s="12">
        <v>41820072</v>
      </c>
    </row>
    <row r="150" spans="1:7">
      <c r="A150" s="9">
        <f>'(1)'!A150</f>
        <v>42502</v>
      </c>
      <c r="B150">
        <v>25713.84</v>
      </c>
      <c r="C150">
        <v>25714.560000000001</v>
      </c>
      <c r="D150">
        <v>25351.99</v>
      </c>
      <c r="E150">
        <v>25399.72</v>
      </c>
      <c r="F150" s="12">
        <v>14780881</v>
      </c>
      <c r="G150" s="12">
        <v>41820072</v>
      </c>
    </row>
    <row r="151" spans="1:7">
      <c r="A151" s="9">
        <f>'(1)'!A151</f>
        <v>42503</v>
      </c>
      <c r="B151">
        <v>25428.42</v>
      </c>
      <c r="C151">
        <v>25506.06</v>
      </c>
      <c r="D151">
        <v>25251.9</v>
      </c>
      <c r="E151">
        <v>25301.9</v>
      </c>
      <c r="F151" s="12">
        <v>13992320</v>
      </c>
      <c r="G151" s="12">
        <v>41834304</v>
      </c>
    </row>
    <row r="152" spans="1:7">
      <c r="A152" s="9">
        <f>'(1)'!A152</f>
        <v>42506</v>
      </c>
      <c r="B152">
        <v>25447.72</v>
      </c>
      <c r="C152">
        <v>25519.26</v>
      </c>
      <c r="D152">
        <v>25207.78</v>
      </c>
      <c r="E152">
        <v>25230.36</v>
      </c>
      <c r="F152" s="12">
        <v>11738966</v>
      </c>
      <c r="G152" s="12">
        <v>42059040</v>
      </c>
    </row>
    <row r="153" spans="1:7">
      <c r="A153" s="9">
        <f>'(1)'!A153</f>
        <v>42507</v>
      </c>
      <c r="B153">
        <v>25256.97</v>
      </c>
      <c r="C153">
        <v>25340.47</v>
      </c>
      <c r="D153">
        <v>25181.47</v>
      </c>
      <c r="E153">
        <v>25305.47</v>
      </c>
      <c r="F153" s="12">
        <v>10989040</v>
      </c>
      <c r="G153" s="12">
        <v>41813940</v>
      </c>
    </row>
    <row r="154" spans="1:7">
      <c r="A154" s="9">
        <f>'(1)'!A154</f>
        <v>42508</v>
      </c>
      <c r="B154">
        <v>25432.1</v>
      </c>
      <c r="C154">
        <v>25897.87</v>
      </c>
      <c r="D154">
        <v>25430.59</v>
      </c>
      <c r="E154">
        <v>25881.17</v>
      </c>
      <c r="F154" s="12">
        <v>9767828</v>
      </c>
      <c r="G154" s="12">
        <v>41983480</v>
      </c>
    </row>
    <row r="155" spans="1:7">
      <c r="A155" s="9">
        <f>'(1)'!A155</f>
        <v>42509</v>
      </c>
      <c r="B155">
        <v>26008.25</v>
      </c>
      <c r="C155">
        <v>26398.94</v>
      </c>
      <c r="D155">
        <v>25941.51</v>
      </c>
      <c r="E155">
        <v>26366.68</v>
      </c>
      <c r="F155" s="12">
        <v>14337907</v>
      </c>
      <c r="G155" s="12">
        <v>41983480</v>
      </c>
    </row>
    <row r="156" spans="1:7">
      <c r="A156" s="9">
        <f>'(1)'!A156</f>
        <v>42510</v>
      </c>
      <c r="B156">
        <v>26415.93</v>
      </c>
      <c r="C156">
        <v>26677.43</v>
      </c>
      <c r="D156">
        <v>26405.279999999999</v>
      </c>
      <c r="E156">
        <v>26653.599999999999</v>
      </c>
      <c r="F156" s="12">
        <v>21415362</v>
      </c>
      <c r="G156" s="12">
        <v>41983480</v>
      </c>
    </row>
    <row r="157" spans="1:7">
      <c r="A157" s="9">
        <f>'(1)'!A157</f>
        <v>42513</v>
      </c>
      <c r="B157">
        <v>26694.75</v>
      </c>
      <c r="C157">
        <v>26794.959999999999</v>
      </c>
      <c r="D157">
        <v>26623.33</v>
      </c>
      <c r="E157">
        <v>26725.599999999999</v>
      </c>
      <c r="F157" s="12">
        <v>15325863</v>
      </c>
      <c r="G157" s="12">
        <v>42008720</v>
      </c>
    </row>
    <row r="158" spans="1:7">
      <c r="A158" s="9">
        <f>'(1)'!A158</f>
        <v>42514</v>
      </c>
      <c r="B158">
        <v>26817.75</v>
      </c>
      <c r="C158">
        <v>26837.200000000001</v>
      </c>
      <c r="D158">
        <v>26561.58</v>
      </c>
      <c r="E158">
        <v>26667.96</v>
      </c>
      <c r="F158" s="12">
        <v>27320692</v>
      </c>
      <c r="G158" s="12">
        <v>41632444</v>
      </c>
    </row>
    <row r="159" spans="1:7">
      <c r="A159" s="9">
        <f>'(1)'!A159</f>
        <v>42515</v>
      </c>
      <c r="B159">
        <v>26684.46</v>
      </c>
      <c r="C159">
        <v>26857.25</v>
      </c>
      <c r="D159">
        <v>26671.86</v>
      </c>
      <c r="E159">
        <v>26713.93</v>
      </c>
      <c r="F159" s="12">
        <v>13847445</v>
      </c>
      <c r="G159" s="12">
        <v>41750832</v>
      </c>
    </row>
    <row r="160" spans="1:7">
      <c r="A160" s="9">
        <f>'(1)'!A160</f>
        <v>42516</v>
      </c>
      <c r="B160">
        <v>26694.28</v>
      </c>
      <c r="C160">
        <v>26885.16</v>
      </c>
      <c r="D160">
        <v>26641.02</v>
      </c>
      <c r="E160">
        <v>26843.14</v>
      </c>
      <c r="F160" s="12">
        <v>11366550</v>
      </c>
      <c r="G160" s="12">
        <v>41817352</v>
      </c>
    </row>
    <row r="161" spans="1:7">
      <c r="A161" s="9">
        <f>'(1)'!A161</f>
        <v>42517</v>
      </c>
      <c r="B161">
        <v>26919.23</v>
      </c>
      <c r="C161">
        <v>27008.14</v>
      </c>
      <c r="D161">
        <v>26792.07</v>
      </c>
      <c r="E161">
        <v>26843.03</v>
      </c>
      <c r="F161" s="12">
        <v>13395758</v>
      </c>
      <c r="G161" s="12">
        <v>42290204</v>
      </c>
    </row>
    <row r="162" spans="1:7">
      <c r="A162" s="9">
        <f>'(1)'!A162</f>
        <v>42521</v>
      </c>
      <c r="B162">
        <v>26897.84</v>
      </c>
      <c r="C162">
        <v>26901.42</v>
      </c>
      <c r="D162">
        <v>26729.54</v>
      </c>
      <c r="E162">
        <v>26777.45</v>
      </c>
      <c r="F162" s="12">
        <v>9027436</v>
      </c>
      <c r="G162" s="12">
        <v>42290204</v>
      </c>
    </row>
    <row r="163" spans="1:7">
      <c r="A163" s="9">
        <f>'(1)'!A163</f>
        <v>42522</v>
      </c>
      <c r="B163">
        <v>26833.54</v>
      </c>
      <c r="C163">
        <v>27082.63</v>
      </c>
      <c r="D163">
        <v>26829.53</v>
      </c>
      <c r="E163">
        <v>27009.67</v>
      </c>
      <c r="F163" s="12">
        <v>15261843</v>
      </c>
      <c r="G163" s="12">
        <v>42290204</v>
      </c>
    </row>
    <row r="164" spans="1:7">
      <c r="A164" s="9">
        <f>'(1)'!A164</f>
        <v>42523</v>
      </c>
      <c r="B164">
        <v>27085.24</v>
      </c>
      <c r="C164">
        <v>27105.41</v>
      </c>
      <c r="D164">
        <v>26973.71</v>
      </c>
      <c r="E164">
        <v>27020.66</v>
      </c>
      <c r="F164" s="12">
        <v>12903719</v>
      </c>
      <c r="G164" s="12">
        <v>42825684</v>
      </c>
    </row>
    <row r="165" spans="1:7">
      <c r="A165" s="9">
        <f>'(1)'!A165</f>
        <v>42524</v>
      </c>
      <c r="B165">
        <v>26994.48</v>
      </c>
      <c r="C165">
        <v>26994.91</v>
      </c>
      <c r="D165">
        <v>26692.35</v>
      </c>
      <c r="E165">
        <v>26763.46</v>
      </c>
      <c r="F165" s="12">
        <v>10372650</v>
      </c>
      <c r="G165" s="12">
        <v>42909016</v>
      </c>
    </row>
    <row r="166" spans="1:7">
      <c r="A166" s="9">
        <f>'(1)'!A166</f>
        <v>42527</v>
      </c>
      <c r="B166">
        <v>26742.26</v>
      </c>
      <c r="C166">
        <v>26972.06</v>
      </c>
      <c r="D166">
        <v>26620.5</v>
      </c>
      <c r="E166">
        <v>26635.75</v>
      </c>
      <c r="F166" s="12">
        <v>10393301</v>
      </c>
      <c r="G166" s="12">
        <v>42912752</v>
      </c>
    </row>
    <row r="167" spans="1:7">
      <c r="A167" s="9">
        <f>'(1)'!A167</f>
        <v>42528</v>
      </c>
      <c r="B167">
        <v>26468.27</v>
      </c>
      <c r="C167">
        <v>26468.27</v>
      </c>
      <c r="D167">
        <v>26262.27</v>
      </c>
      <c r="E167">
        <v>26396.77</v>
      </c>
      <c r="F167" s="12">
        <v>9368777</v>
      </c>
      <c r="G167" s="12">
        <v>42912752</v>
      </c>
    </row>
    <row r="168" spans="1:7">
      <c r="A168" s="9">
        <f>'(1)'!A168</f>
        <v>42529</v>
      </c>
      <c r="B168">
        <v>26482.5</v>
      </c>
      <c r="C168">
        <v>26485.45</v>
      </c>
      <c r="D168">
        <v>26264.81</v>
      </c>
      <c r="E168">
        <v>26395.71</v>
      </c>
      <c r="F168" s="12">
        <v>8023645</v>
      </c>
      <c r="G168" s="12">
        <v>42912752</v>
      </c>
    </row>
    <row r="169" spans="1:7">
      <c r="A169" s="9">
        <f>'(1)'!A169</f>
        <v>42530</v>
      </c>
      <c r="B169">
        <v>26500.79</v>
      </c>
      <c r="C169">
        <v>26752.59</v>
      </c>
      <c r="D169">
        <v>26446.59</v>
      </c>
      <c r="E169">
        <v>26726.34</v>
      </c>
      <c r="F169" s="12">
        <v>12749410</v>
      </c>
      <c r="G169" s="12">
        <v>42912752</v>
      </c>
    </row>
    <row r="170" spans="1:7">
      <c r="A170" s="9">
        <f>'(1)'!A170</f>
        <v>42531</v>
      </c>
      <c r="B170">
        <v>26686.03</v>
      </c>
      <c r="C170">
        <v>26686.03</v>
      </c>
      <c r="D170">
        <v>26314.91</v>
      </c>
      <c r="E170">
        <v>26525.46</v>
      </c>
      <c r="F170" s="12">
        <v>13004194</v>
      </c>
      <c r="G170" s="12">
        <v>42912752</v>
      </c>
    </row>
    <row r="171" spans="1:7">
      <c r="A171" s="9">
        <f>'(1)'!A171</f>
        <v>42534</v>
      </c>
      <c r="B171">
        <v>26653.85</v>
      </c>
      <c r="C171">
        <v>26730.55</v>
      </c>
      <c r="D171">
        <v>26538.51</v>
      </c>
      <c r="E171">
        <v>26625.91</v>
      </c>
      <c r="F171" s="12">
        <v>9592515</v>
      </c>
      <c r="G171" s="12">
        <v>42355340</v>
      </c>
    </row>
    <row r="172" spans="1:7">
      <c r="A172" s="9">
        <f>'(1)'!A172</f>
        <v>42535</v>
      </c>
      <c r="B172">
        <v>26497.11</v>
      </c>
      <c r="C172">
        <v>26885.49</v>
      </c>
      <c r="D172">
        <v>26447.88</v>
      </c>
      <c r="E172">
        <v>26866.92</v>
      </c>
      <c r="F172" s="12">
        <v>9822335</v>
      </c>
      <c r="G172" s="12">
        <v>42270340</v>
      </c>
    </row>
    <row r="173" spans="1:7">
      <c r="A173" s="9">
        <f>'(1)'!A173</f>
        <v>42536</v>
      </c>
      <c r="B173">
        <v>26907.42</v>
      </c>
      <c r="C173">
        <v>26925.64</v>
      </c>
      <c r="D173">
        <v>26754.6</v>
      </c>
      <c r="E173">
        <v>26812.78</v>
      </c>
      <c r="F173" s="12">
        <v>7197172</v>
      </c>
      <c r="G173" s="12">
        <v>42977148</v>
      </c>
    </row>
    <row r="174" spans="1:7">
      <c r="A174" s="9">
        <f>'(1)'!A174</f>
        <v>42537</v>
      </c>
      <c r="B174">
        <v>26791.68</v>
      </c>
      <c r="C174">
        <v>26887.29</v>
      </c>
      <c r="D174">
        <v>26617.45</v>
      </c>
      <c r="E174">
        <v>26765.65</v>
      </c>
      <c r="F174" s="12">
        <v>7878396</v>
      </c>
      <c r="G174" s="12">
        <v>42970628</v>
      </c>
    </row>
    <row r="175" spans="1:7">
      <c r="A175" s="9">
        <f>'(1)'!A175</f>
        <v>42538</v>
      </c>
      <c r="B175">
        <v>26753.200000000001</v>
      </c>
      <c r="C175">
        <v>27060.98</v>
      </c>
      <c r="D175">
        <v>26736.52</v>
      </c>
      <c r="E175">
        <v>27002.22</v>
      </c>
      <c r="F175" s="12">
        <v>9624360</v>
      </c>
      <c r="G175" s="12">
        <v>42696600</v>
      </c>
    </row>
    <row r="176" spans="1:7">
      <c r="A176" s="9">
        <f>'(1)'!A176</f>
        <v>42541</v>
      </c>
      <c r="B176">
        <v>26367.48</v>
      </c>
      <c r="C176">
        <v>26435.85</v>
      </c>
      <c r="D176">
        <v>25911.33</v>
      </c>
      <c r="E176">
        <v>26397.71</v>
      </c>
      <c r="F176" s="12">
        <v>25198026</v>
      </c>
      <c r="G176" s="12">
        <v>42696600</v>
      </c>
    </row>
    <row r="177" spans="1:7">
      <c r="A177" s="9">
        <f>'(1)'!A177</f>
        <v>42542</v>
      </c>
      <c r="B177">
        <v>26347.81</v>
      </c>
      <c r="C177">
        <v>26493.51</v>
      </c>
      <c r="D177">
        <v>26262.720000000001</v>
      </c>
      <c r="E177">
        <v>26402.959999999999</v>
      </c>
      <c r="F177" s="12">
        <v>18937188</v>
      </c>
      <c r="G177" s="12">
        <v>42696600</v>
      </c>
    </row>
    <row r="178" spans="1:7">
      <c r="A178" s="9">
        <f>'(1)'!A178</f>
        <v>42543</v>
      </c>
      <c r="B178">
        <v>26410.66</v>
      </c>
      <c r="C178">
        <v>26583.33</v>
      </c>
      <c r="D178">
        <v>26378.46</v>
      </c>
      <c r="E178">
        <v>26524.55</v>
      </c>
      <c r="F178" s="12">
        <v>8414843</v>
      </c>
      <c r="G178" s="12">
        <v>42894524</v>
      </c>
    </row>
    <row r="179" spans="1:7">
      <c r="A179" s="9">
        <f>'(1)'!A179</f>
        <v>42544</v>
      </c>
      <c r="B179">
        <v>26627.15</v>
      </c>
      <c r="C179">
        <v>26776.17</v>
      </c>
      <c r="D179">
        <v>26606.31</v>
      </c>
      <c r="E179">
        <v>26740.39</v>
      </c>
      <c r="F179" s="12">
        <v>7892331</v>
      </c>
      <c r="G179" s="12">
        <v>42053296</v>
      </c>
    </row>
    <row r="180" spans="1:7">
      <c r="A180" s="9">
        <f>'(1)'!A180</f>
        <v>42545</v>
      </c>
      <c r="B180">
        <v>26926.17</v>
      </c>
      <c r="C180">
        <v>27069.23</v>
      </c>
      <c r="D180">
        <v>26872.59</v>
      </c>
      <c r="E180">
        <v>26999.72</v>
      </c>
      <c r="F180" s="12">
        <v>8927133</v>
      </c>
      <c r="G180" s="12">
        <v>42133732</v>
      </c>
    </row>
    <row r="181" spans="1:7">
      <c r="A181" s="9">
        <f>'(1)'!A181</f>
        <v>42548</v>
      </c>
      <c r="B181">
        <v>27064.33</v>
      </c>
      <c r="C181">
        <v>27243.360000000001</v>
      </c>
      <c r="D181">
        <v>27061.4</v>
      </c>
      <c r="E181">
        <v>27144.91</v>
      </c>
      <c r="F181" s="12">
        <v>10265247</v>
      </c>
      <c r="G181" s="12">
        <v>41886368</v>
      </c>
    </row>
    <row r="182" spans="1:7">
      <c r="A182" s="9">
        <f>'(1)'!A182</f>
        <v>42549</v>
      </c>
      <c r="B182">
        <v>27314.44</v>
      </c>
      <c r="C182">
        <v>27385.66</v>
      </c>
      <c r="D182">
        <v>27251.06</v>
      </c>
      <c r="E182">
        <v>27278.76</v>
      </c>
      <c r="F182" s="12">
        <v>8631183</v>
      </c>
      <c r="G182" s="12">
        <v>41822800</v>
      </c>
    </row>
    <row r="183" spans="1:7">
      <c r="A183" s="9">
        <f>'(1)'!A183</f>
        <v>42550</v>
      </c>
      <c r="B183">
        <v>27340.720000000001</v>
      </c>
      <c r="C183">
        <v>27348.66</v>
      </c>
      <c r="D183">
        <v>27127.3</v>
      </c>
      <c r="E183">
        <v>27166.87</v>
      </c>
      <c r="F183" s="12">
        <v>10717938</v>
      </c>
      <c r="G183" s="12">
        <v>41822800</v>
      </c>
    </row>
    <row r="184" spans="1:7">
      <c r="A184" s="9">
        <f>'(1)'!A184</f>
        <v>42551</v>
      </c>
      <c r="B184">
        <v>27209.97</v>
      </c>
      <c r="C184">
        <v>27288.22</v>
      </c>
      <c r="D184">
        <v>27146.95</v>
      </c>
      <c r="E184">
        <v>27201.49</v>
      </c>
      <c r="F184" s="12">
        <v>9092647</v>
      </c>
      <c r="G184" s="12">
        <v>41822800</v>
      </c>
    </row>
    <row r="185" spans="1:7">
      <c r="A185" s="9">
        <f>'(1)'!A185</f>
        <v>42552</v>
      </c>
      <c r="B185">
        <v>27292.2</v>
      </c>
      <c r="C185">
        <v>27294.82</v>
      </c>
      <c r="D185">
        <v>27034.14</v>
      </c>
      <c r="E185">
        <v>27126.9</v>
      </c>
      <c r="F185" s="12">
        <v>14287711</v>
      </c>
      <c r="G185" s="12">
        <v>42489612</v>
      </c>
    </row>
    <row r="186" spans="1:7">
      <c r="A186" s="9">
        <f>'(1)'!A186</f>
        <v>42556</v>
      </c>
      <c r="B186">
        <v>27358.23</v>
      </c>
      <c r="C186">
        <v>27647.48</v>
      </c>
      <c r="D186">
        <v>27358.23</v>
      </c>
      <c r="E186">
        <v>27626.69</v>
      </c>
      <c r="F186" s="12">
        <v>24598632</v>
      </c>
      <c r="G186" s="12">
        <v>42692384</v>
      </c>
    </row>
    <row r="187" spans="1:7">
      <c r="A187" s="9">
        <f>'(1)'!A187</f>
        <v>42557</v>
      </c>
      <c r="B187">
        <v>27667.81</v>
      </c>
      <c r="C187">
        <v>27828.74</v>
      </c>
      <c r="D187">
        <v>27667.81</v>
      </c>
      <c r="E187">
        <v>27808.14</v>
      </c>
      <c r="F187" s="12">
        <v>12598569</v>
      </c>
      <c r="G187" s="12">
        <v>43448396</v>
      </c>
    </row>
    <row r="188" spans="1:7">
      <c r="A188" s="9">
        <f>'(1)'!A188</f>
        <v>42558</v>
      </c>
      <c r="B188">
        <v>27912.14</v>
      </c>
      <c r="C188">
        <v>27928.76</v>
      </c>
      <c r="D188">
        <v>27752.14</v>
      </c>
      <c r="E188">
        <v>27815.18</v>
      </c>
      <c r="F188" s="12">
        <v>18121204</v>
      </c>
      <c r="G188" s="12">
        <v>43448396</v>
      </c>
    </row>
    <row r="189" spans="1:7">
      <c r="A189" s="9">
        <f>'(1)'!A189</f>
        <v>42559</v>
      </c>
      <c r="B189">
        <v>27857.8</v>
      </c>
      <c r="C189">
        <v>27967.77</v>
      </c>
      <c r="D189">
        <v>27763.15</v>
      </c>
      <c r="E189">
        <v>27942.11</v>
      </c>
      <c r="F189" s="12">
        <v>10766874</v>
      </c>
      <c r="G189" s="12">
        <v>43448396</v>
      </c>
    </row>
    <row r="190" spans="1:7">
      <c r="A190" s="9">
        <f>'(1)'!A190</f>
        <v>42562</v>
      </c>
      <c r="B190">
        <v>27966.14</v>
      </c>
      <c r="C190">
        <v>28048.7</v>
      </c>
      <c r="D190">
        <v>27735.87</v>
      </c>
      <c r="E190">
        <v>27836.5</v>
      </c>
      <c r="F190" s="12">
        <v>16782188</v>
      </c>
      <c r="G190" s="12">
        <v>43448396</v>
      </c>
    </row>
    <row r="191" spans="1:7">
      <c r="A191" s="9">
        <f>'(1)'!A191</f>
        <v>42563</v>
      </c>
      <c r="B191">
        <v>27920.66</v>
      </c>
      <c r="C191">
        <v>28013.5</v>
      </c>
      <c r="D191">
        <v>27697.69</v>
      </c>
      <c r="E191">
        <v>27746.66</v>
      </c>
      <c r="F191" s="12">
        <v>21133590</v>
      </c>
      <c r="G191" s="12">
        <v>43448396</v>
      </c>
    </row>
    <row r="192" spans="1:7">
      <c r="A192" s="9">
        <f>'(1)'!A192</f>
        <v>42564</v>
      </c>
      <c r="B192">
        <v>27790.05</v>
      </c>
      <c r="C192">
        <v>27826.69</v>
      </c>
      <c r="D192">
        <v>27637.98</v>
      </c>
      <c r="E192">
        <v>27787.62</v>
      </c>
      <c r="F192" s="12">
        <v>17262648</v>
      </c>
      <c r="G192" s="12">
        <v>43624288</v>
      </c>
    </row>
    <row r="193" spans="1:7">
      <c r="A193" s="9">
        <f>'(1)'!A193</f>
        <v>42565</v>
      </c>
      <c r="B193">
        <v>27775.7</v>
      </c>
      <c r="C193">
        <v>27935.18</v>
      </c>
      <c r="D193">
        <v>27759.71</v>
      </c>
      <c r="E193">
        <v>27915.89</v>
      </c>
      <c r="F193" s="12">
        <v>12899032</v>
      </c>
      <c r="G193" s="12">
        <v>43624288</v>
      </c>
    </row>
    <row r="194" spans="1:7">
      <c r="A194" s="9">
        <f>'(1)'!A194</f>
        <v>42566</v>
      </c>
      <c r="B194">
        <v>27980.07</v>
      </c>
      <c r="C194">
        <v>27988.76</v>
      </c>
      <c r="D194">
        <v>27687.54</v>
      </c>
      <c r="E194">
        <v>27710.52</v>
      </c>
      <c r="F194" s="12">
        <v>12572148</v>
      </c>
      <c r="G194" s="12">
        <v>43583880</v>
      </c>
    </row>
    <row r="195" spans="1:7">
      <c r="A195" s="9">
        <f>'(1)'!A195</f>
        <v>42569</v>
      </c>
      <c r="B195">
        <v>27721.72</v>
      </c>
      <c r="C195">
        <v>27832.45</v>
      </c>
      <c r="D195">
        <v>27646.21</v>
      </c>
      <c r="E195">
        <v>27803.24</v>
      </c>
      <c r="F195" s="12">
        <v>9777882</v>
      </c>
      <c r="G195" s="12">
        <v>43575876</v>
      </c>
    </row>
    <row r="196" spans="1:7">
      <c r="A196" s="9">
        <f>'(1)'!A196</f>
        <v>42570</v>
      </c>
      <c r="B196">
        <v>27753.96</v>
      </c>
      <c r="C196">
        <v>28110.37</v>
      </c>
      <c r="D196">
        <v>27736.51</v>
      </c>
      <c r="E196">
        <v>28095.34</v>
      </c>
      <c r="F196" s="12">
        <v>15834651</v>
      </c>
      <c r="G196" s="12">
        <v>43551060</v>
      </c>
    </row>
    <row r="197" spans="1:7">
      <c r="A197" s="9">
        <f>'(1)'!A197</f>
        <v>42571</v>
      </c>
      <c r="B197">
        <v>28121.37</v>
      </c>
      <c r="C197">
        <v>28149.53</v>
      </c>
      <c r="D197">
        <v>27927.13</v>
      </c>
      <c r="E197">
        <v>27976.52</v>
      </c>
      <c r="F197" s="12">
        <v>11409244</v>
      </c>
      <c r="G197" s="12">
        <v>43551060</v>
      </c>
    </row>
    <row r="198" spans="1:7">
      <c r="A198" s="9">
        <f>'(1)'!A198</f>
        <v>42572</v>
      </c>
      <c r="B198">
        <v>27976.14</v>
      </c>
      <c r="C198">
        <v>28210.880000000001</v>
      </c>
      <c r="D198">
        <v>27899.93</v>
      </c>
      <c r="E198">
        <v>28024.33</v>
      </c>
      <c r="F198" s="12">
        <v>10715770</v>
      </c>
      <c r="G198" s="12">
        <v>43551060</v>
      </c>
    </row>
    <row r="199" spans="1:7">
      <c r="A199" s="9">
        <f>'(1)'!A199</f>
        <v>42573</v>
      </c>
      <c r="B199">
        <v>28108.78</v>
      </c>
      <c r="C199">
        <v>28240.2</v>
      </c>
      <c r="D199">
        <v>28064.9</v>
      </c>
      <c r="E199">
        <v>28208.62</v>
      </c>
      <c r="F199" s="12">
        <v>15097662</v>
      </c>
      <c r="G199" s="12">
        <v>43299616</v>
      </c>
    </row>
    <row r="200" spans="1:7">
      <c r="A200" s="9">
        <f>'(1)'!A200</f>
        <v>42576</v>
      </c>
      <c r="B200">
        <v>28232.87</v>
      </c>
      <c r="C200">
        <v>28233.47</v>
      </c>
      <c r="D200">
        <v>28037.87</v>
      </c>
      <c r="E200">
        <v>28051.86</v>
      </c>
      <c r="F200" s="12">
        <v>11857350</v>
      </c>
      <c r="G200" s="12">
        <v>43809968</v>
      </c>
    </row>
    <row r="201" spans="1:7">
      <c r="A201" s="9">
        <f>'(1)'!A201</f>
        <v>42577</v>
      </c>
      <c r="B201">
        <v>28083.08</v>
      </c>
      <c r="C201">
        <v>28284.85</v>
      </c>
      <c r="D201">
        <v>27873.53</v>
      </c>
      <c r="E201">
        <v>28003.119999999999</v>
      </c>
      <c r="F201" s="12">
        <v>14111483</v>
      </c>
      <c r="G201" s="12">
        <v>44028008</v>
      </c>
    </row>
    <row r="202" spans="1:7">
      <c r="A202" s="9">
        <f>'(1)'!A202</f>
        <v>42578</v>
      </c>
      <c r="B202">
        <v>28069.119999999999</v>
      </c>
      <c r="C202">
        <v>28175.22</v>
      </c>
      <c r="D202">
        <v>27943.91</v>
      </c>
      <c r="E202">
        <v>27981.71</v>
      </c>
      <c r="F202" s="12">
        <v>10416292</v>
      </c>
      <c r="G202" s="12">
        <v>43337016</v>
      </c>
    </row>
    <row r="203" spans="1:7">
      <c r="A203" s="9">
        <f>'(1)'!A203</f>
        <v>42579</v>
      </c>
      <c r="B203">
        <v>28008.52</v>
      </c>
      <c r="C203">
        <v>28015.43</v>
      </c>
      <c r="D203">
        <v>27647.14</v>
      </c>
      <c r="E203">
        <v>27697.51</v>
      </c>
      <c r="F203" s="12">
        <v>12238629</v>
      </c>
      <c r="G203" s="12">
        <v>43334008</v>
      </c>
    </row>
    <row r="204" spans="1:7">
      <c r="A204" s="9">
        <f>'(1)'!A204</f>
        <v>42580</v>
      </c>
      <c r="B204">
        <v>27899.88</v>
      </c>
      <c r="C204">
        <v>27921.91</v>
      </c>
      <c r="D204">
        <v>27627.97</v>
      </c>
      <c r="E204">
        <v>27714.37</v>
      </c>
      <c r="F204" s="12">
        <v>15032590</v>
      </c>
      <c r="G204" s="12">
        <v>43334008</v>
      </c>
    </row>
    <row r="205" spans="1:7">
      <c r="A205" s="9">
        <f>'(1)'!A205</f>
        <v>42583</v>
      </c>
      <c r="B205">
        <v>27810.55</v>
      </c>
      <c r="C205">
        <v>28110.37</v>
      </c>
      <c r="D205">
        <v>27795.74</v>
      </c>
      <c r="E205">
        <v>28078.35</v>
      </c>
      <c r="F205" s="12">
        <v>14094789</v>
      </c>
      <c r="G205" s="12">
        <v>43334008</v>
      </c>
    </row>
    <row r="206" spans="1:7">
      <c r="A206" s="9">
        <f>'(1)'!A206</f>
        <v>42584</v>
      </c>
      <c r="B206">
        <v>28181.919999999998</v>
      </c>
      <c r="C206">
        <v>28226.38</v>
      </c>
      <c r="D206">
        <v>28128.06</v>
      </c>
      <c r="E206">
        <v>28182.57</v>
      </c>
      <c r="F206" s="12">
        <v>20933194</v>
      </c>
      <c r="G206" s="12">
        <v>43124848</v>
      </c>
    </row>
    <row r="207" spans="1:7">
      <c r="A207" s="9">
        <f>'(1)'!A207</f>
        <v>42585</v>
      </c>
      <c r="B207">
        <v>28289.22</v>
      </c>
      <c r="C207">
        <v>28289.96</v>
      </c>
      <c r="D207">
        <v>27956.77</v>
      </c>
      <c r="E207">
        <v>28085.16</v>
      </c>
      <c r="F207" s="12">
        <v>14623820</v>
      </c>
      <c r="G207" s="12">
        <v>42719720</v>
      </c>
    </row>
    <row r="208" spans="1:7">
      <c r="A208" s="9">
        <f>'(1)'!A208</f>
        <v>42586</v>
      </c>
      <c r="B208">
        <v>28133.360000000001</v>
      </c>
      <c r="C208">
        <v>28143.279999999999</v>
      </c>
      <c r="D208">
        <v>27736.62</v>
      </c>
      <c r="E208">
        <v>27774.880000000001</v>
      </c>
      <c r="F208" s="12">
        <v>15888934</v>
      </c>
      <c r="G208" s="12">
        <v>42468996</v>
      </c>
    </row>
    <row r="209" spans="1:7">
      <c r="A209" s="9">
        <f>'(1)'!A209</f>
        <v>42587</v>
      </c>
      <c r="B209">
        <v>27805.94</v>
      </c>
      <c r="C209">
        <v>27902.39</v>
      </c>
      <c r="D209">
        <v>27697.33</v>
      </c>
      <c r="E209">
        <v>27859.599999999999</v>
      </c>
      <c r="F209" s="12">
        <v>10241081</v>
      </c>
      <c r="G209" s="12">
        <v>42654580</v>
      </c>
    </row>
    <row r="210" spans="1:7">
      <c r="A210" s="9">
        <f>'(1)'!A210</f>
        <v>42590</v>
      </c>
      <c r="B210">
        <v>27919.95</v>
      </c>
      <c r="C210">
        <v>28203.27</v>
      </c>
      <c r="D210">
        <v>27900.91</v>
      </c>
      <c r="E210">
        <v>28152.400000000001</v>
      </c>
      <c r="F210" s="12">
        <v>21634934</v>
      </c>
      <c r="G210" s="12">
        <v>42607948</v>
      </c>
    </row>
    <row r="211" spans="1:7">
      <c r="A211" s="9">
        <f>'(1)'!A211</f>
        <v>42591</v>
      </c>
      <c r="B211">
        <v>28190.04</v>
      </c>
      <c r="C211">
        <v>28199.1</v>
      </c>
      <c r="D211">
        <v>27942.65</v>
      </c>
      <c r="E211">
        <v>28064.61</v>
      </c>
      <c r="F211" s="12">
        <v>15040368</v>
      </c>
      <c r="G211" s="12">
        <v>42607948</v>
      </c>
    </row>
    <row r="212" spans="1:7">
      <c r="A212" s="9">
        <f>'(1)'!A212</f>
        <v>42592</v>
      </c>
      <c r="B212">
        <v>28061.79</v>
      </c>
      <c r="C212">
        <v>28174.3</v>
      </c>
      <c r="D212">
        <v>27960.14</v>
      </c>
      <c r="E212">
        <v>28005.37</v>
      </c>
      <c r="F212" s="12">
        <v>12020697</v>
      </c>
      <c r="G212" s="12">
        <v>42607948</v>
      </c>
    </row>
    <row r="213" spans="1:7">
      <c r="A213" s="9">
        <f>'(1)'!A213</f>
        <v>42593</v>
      </c>
      <c r="B213">
        <v>28077.64</v>
      </c>
      <c r="C213">
        <v>28214.17</v>
      </c>
      <c r="D213">
        <v>28077</v>
      </c>
      <c r="E213">
        <v>28123.439999999999</v>
      </c>
      <c r="F213" s="12">
        <v>12881569</v>
      </c>
      <c r="G213" s="12">
        <v>43308916</v>
      </c>
    </row>
    <row r="214" spans="1:7">
      <c r="A214" s="9">
        <f>'(1)'!A214</f>
        <v>42594</v>
      </c>
      <c r="B214">
        <v>28167.66</v>
      </c>
      <c r="C214">
        <v>28212.3</v>
      </c>
      <c r="D214">
        <v>28026.12</v>
      </c>
      <c r="E214">
        <v>28077</v>
      </c>
      <c r="F214" s="12">
        <v>16106411</v>
      </c>
      <c r="G214" s="12">
        <v>43386880</v>
      </c>
    </row>
    <row r="215" spans="1:7">
      <c r="A215" s="9">
        <f>'(1)'!A215</f>
        <v>42597</v>
      </c>
      <c r="B215">
        <v>28088.07</v>
      </c>
      <c r="C215">
        <v>28143.279999999999</v>
      </c>
      <c r="D215">
        <v>27918.05</v>
      </c>
      <c r="E215">
        <v>27985.54</v>
      </c>
      <c r="F215" s="12">
        <v>13004022</v>
      </c>
      <c r="G215" s="12">
        <v>43106680</v>
      </c>
    </row>
    <row r="216" spans="1:7">
      <c r="A216" s="9">
        <f>'(1)'!A216</f>
        <v>42598</v>
      </c>
      <c r="B216">
        <v>28012.560000000001</v>
      </c>
      <c r="C216">
        <v>28028.98</v>
      </c>
      <c r="D216">
        <v>27854.43</v>
      </c>
      <c r="E216">
        <v>27990.21</v>
      </c>
      <c r="F216" s="12">
        <v>12788385</v>
      </c>
      <c r="G216" s="12">
        <v>43449144</v>
      </c>
    </row>
    <row r="217" spans="1:7">
      <c r="A217" s="9">
        <f>'(1)'!A217</f>
        <v>42599</v>
      </c>
      <c r="B217">
        <v>28065.25</v>
      </c>
      <c r="C217">
        <v>28108.39</v>
      </c>
      <c r="D217">
        <v>27959.87</v>
      </c>
      <c r="E217">
        <v>28059.94</v>
      </c>
      <c r="F217" s="12">
        <v>8337167</v>
      </c>
      <c r="G217" s="12">
        <v>42934688</v>
      </c>
    </row>
    <row r="218" spans="1:7">
      <c r="A218" s="9">
        <f>'(1)'!A218</f>
        <v>42600</v>
      </c>
      <c r="B218">
        <v>28103.599999999999</v>
      </c>
      <c r="C218">
        <v>28154.21</v>
      </c>
      <c r="D218">
        <v>27803.24</v>
      </c>
      <c r="E218">
        <v>27835.91</v>
      </c>
      <c r="F218" s="12">
        <v>6896227</v>
      </c>
      <c r="G218" s="12">
        <v>42934688</v>
      </c>
    </row>
    <row r="219" spans="1:7">
      <c r="A219" s="9">
        <f>'(1)'!A219</f>
        <v>42601</v>
      </c>
      <c r="B219">
        <v>27882.75</v>
      </c>
      <c r="C219">
        <v>27935.88</v>
      </c>
      <c r="D219">
        <v>27696.99</v>
      </c>
      <c r="E219">
        <v>27782.25</v>
      </c>
      <c r="F219" s="12">
        <v>9434541</v>
      </c>
      <c r="G219" s="12">
        <v>42934688</v>
      </c>
    </row>
    <row r="220" spans="1:7">
      <c r="A220" s="9">
        <f>'(1)'!A220</f>
        <v>42604</v>
      </c>
      <c r="B220">
        <v>27827.26</v>
      </c>
      <c r="C220">
        <v>27952.85</v>
      </c>
      <c r="D220">
        <v>27698.71</v>
      </c>
      <c r="E220">
        <v>27902.66</v>
      </c>
      <c r="F220" s="12">
        <v>12239244</v>
      </c>
      <c r="G220" s="12">
        <v>43154256</v>
      </c>
    </row>
    <row r="221" spans="1:7">
      <c r="A221" s="9">
        <f>'(1)'!A221</f>
        <v>42605</v>
      </c>
      <c r="B221">
        <v>28012.46</v>
      </c>
      <c r="C221">
        <v>28478.02</v>
      </c>
      <c r="D221">
        <v>28010.66</v>
      </c>
      <c r="E221">
        <v>28343.01</v>
      </c>
      <c r="F221" s="12">
        <v>10884384</v>
      </c>
      <c r="G221" s="12">
        <v>43329044</v>
      </c>
    </row>
    <row r="222" spans="1:7">
      <c r="A222" s="9">
        <f>'(1)'!A222</f>
        <v>42606</v>
      </c>
      <c r="B222">
        <v>28372.25</v>
      </c>
      <c r="C222">
        <v>28532.25</v>
      </c>
      <c r="D222">
        <v>28363.1</v>
      </c>
      <c r="E222">
        <v>28452.17</v>
      </c>
      <c r="F222" s="12">
        <v>10734798</v>
      </c>
      <c r="G222" s="12">
        <v>43224108</v>
      </c>
    </row>
    <row r="223" spans="1:7">
      <c r="A223" s="9">
        <f>'(1)'!A223</f>
        <v>42607</v>
      </c>
      <c r="B223">
        <v>28459.09</v>
      </c>
      <c r="C223">
        <v>28548.85</v>
      </c>
      <c r="D223">
        <v>28386.61</v>
      </c>
      <c r="E223">
        <v>28423.48</v>
      </c>
      <c r="F223" s="12">
        <v>17324230</v>
      </c>
      <c r="G223" s="12">
        <v>42750156</v>
      </c>
    </row>
    <row r="224" spans="1:7">
      <c r="A224" s="9">
        <f>'(1)'!A224</f>
        <v>42608</v>
      </c>
      <c r="B224">
        <v>28498.720000000001</v>
      </c>
      <c r="C224">
        <v>28581.58</v>
      </c>
      <c r="D224">
        <v>28427.63</v>
      </c>
      <c r="E224">
        <v>28532.11</v>
      </c>
      <c r="F224" s="12">
        <v>12380734</v>
      </c>
      <c r="G224" s="12">
        <v>42587424</v>
      </c>
    </row>
    <row r="225" spans="1:7">
      <c r="A225" s="9">
        <f>'(1)'!A225</f>
        <v>42611</v>
      </c>
      <c r="B225">
        <v>28631.27</v>
      </c>
      <c r="C225">
        <v>29013.4</v>
      </c>
      <c r="D225">
        <v>28631.27</v>
      </c>
      <c r="E225">
        <v>28978.02</v>
      </c>
      <c r="F225" s="12">
        <v>18793664</v>
      </c>
      <c r="G225" s="12">
        <v>42587424</v>
      </c>
    </row>
    <row r="226" spans="1:7">
      <c r="A226" s="9">
        <f>'(1)'!A226</f>
        <v>42612</v>
      </c>
      <c r="B226">
        <v>29035.67</v>
      </c>
      <c r="C226">
        <v>29067.84</v>
      </c>
      <c r="D226">
        <v>28911.31</v>
      </c>
      <c r="E226">
        <v>28926.36</v>
      </c>
      <c r="F226" s="12">
        <v>20396788</v>
      </c>
      <c r="G226" s="12">
        <v>42587424</v>
      </c>
    </row>
    <row r="227" spans="1:7">
      <c r="A227" s="9">
        <f>'(1)'!A227</f>
        <v>42613</v>
      </c>
      <c r="B227">
        <v>28929.46</v>
      </c>
      <c r="C227">
        <v>29077.279999999999</v>
      </c>
      <c r="D227">
        <v>28854.560000000001</v>
      </c>
      <c r="E227">
        <v>29045.279999999999</v>
      </c>
      <c r="F227" s="12">
        <v>15468901</v>
      </c>
      <c r="G227" s="12">
        <v>42416012</v>
      </c>
    </row>
    <row r="228" spans="1:7">
      <c r="A228" s="9">
        <f>'(1)'!A228</f>
        <v>42614</v>
      </c>
      <c r="B228">
        <v>29062.9</v>
      </c>
      <c r="C228">
        <v>29062.9</v>
      </c>
      <c r="D228">
        <v>28755.08</v>
      </c>
      <c r="E228">
        <v>28797.25</v>
      </c>
      <c r="F228" s="12">
        <v>12112542</v>
      </c>
      <c r="G228" s="12">
        <v>42467792</v>
      </c>
    </row>
    <row r="229" spans="1:7">
      <c r="A229" s="9">
        <f>'(1)'!A229</f>
        <v>42615</v>
      </c>
      <c r="B229">
        <v>28481.09</v>
      </c>
      <c r="C229">
        <v>28481.11</v>
      </c>
      <c r="D229">
        <v>28251.31</v>
      </c>
      <c r="E229">
        <v>28353.54</v>
      </c>
      <c r="F229" s="12">
        <v>14108798</v>
      </c>
      <c r="G229" s="12">
        <v>43373520</v>
      </c>
    </row>
    <row r="230" spans="1:7">
      <c r="A230" s="9">
        <f>'(1)'!A230</f>
        <v>42619</v>
      </c>
      <c r="B230">
        <v>28345.49</v>
      </c>
      <c r="C230">
        <v>28416.41</v>
      </c>
      <c r="D230">
        <v>28259.38</v>
      </c>
      <c r="E230">
        <v>28372.23</v>
      </c>
      <c r="F230" s="12">
        <v>11929101</v>
      </c>
      <c r="G230" s="12">
        <v>44031160</v>
      </c>
    </row>
    <row r="231" spans="1:7">
      <c r="A231" s="9">
        <f>'(1)'!A231</f>
        <v>42620</v>
      </c>
      <c r="B231">
        <v>28398.33</v>
      </c>
      <c r="C231">
        <v>28454.02</v>
      </c>
      <c r="D231">
        <v>28311.11</v>
      </c>
      <c r="E231">
        <v>28412.89</v>
      </c>
      <c r="F231" s="12">
        <v>9923461</v>
      </c>
      <c r="G231" s="12">
        <v>44494748</v>
      </c>
    </row>
    <row r="232" spans="1:7">
      <c r="A232" s="9">
        <f>'(1)'!A232</f>
        <v>42621</v>
      </c>
      <c r="B232">
        <v>28520.3</v>
      </c>
      <c r="C232">
        <v>28778.639999999999</v>
      </c>
      <c r="D232">
        <v>28494.59</v>
      </c>
      <c r="E232">
        <v>28599.03</v>
      </c>
      <c r="F232" s="12">
        <v>13832473</v>
      </c>
      <c r="G232" s="12">
        <v>44494748</v>
      </c>
    </row>
    <row r="233" spans="1:7">
      <c r="A233" s="9">
        <f>'(1)'!A233</f>
        <v>42622</v>
      </c>
      <c r="B233">
        <v>28626.6</v>
      </c>
      <c r="C233">
        <v>28714.77</v>
      </c>
      <c r="D233">
        <v>28552.55</v>
      </c>
      <c r="E233">
        <v>28634.5</v>
      </c>
      <c r="F233" s="12">
        <v>12971862</v>
      </c>
      <c r="G233" s="12">
        <v>44494748</v>
      </c>
    </row>
    <row r="234" spans="1:7">
      <c r="A234" s="9">
        <f>'(1)'!A234</f>
        <v>42625</v>
      </c>
      <c r="B234">
        <v>28690.66</v>
      </c>
      <c r="C234">
        <v>28698.81</v>
      </c>
      <c r="D234">
        <v>28480.53</v>
      </c>
      <c r="E234">
        <v>28523.200000000001</v>
      </c>
      <c r="F234" s="12">
        <v>8166332</v>
      </c>
      <c r="G234" s="12">
        <v>44710364</v>
      </c>
    </row>
    <row r="235" spans="1:7">
      <c r="A235" s="9">
        <f>'(1)'!A235</f>
        <v>42626</v>
      </c>
      <c r="B235">
        <v>28554.38</v>
      </c>
      <c r="C235">
        <v>28689.360000000001</v>
      </c>
      <c r="D235">
        <v>28462.33</v>
      </c>
      <c r="E235">
        <v>28507.42</v>
      </c>
      <c r="F235" s="12">
        <v>12747723</v>
      </c>
      <c r="G235" s="12">
        <v>44508924</v>
      </c>
    </row>
    <row r="236" spans="1:7">
      <c r="A236" s="9">
        <f>'(1)'!A236</f>
        <v>42627</v>
      </c>
      <c r="B236">
        <v>28766.94</v>
      </c>
      <c r="C236">
        <v>28871.919999999998</v>
      </c>
      <c r="D236">
        <v>28693.07</v>
      </c>
      <c r="E236">
        <v>28773.13</v>
      </c>
      <c r="F236" s="12">
        <v>10973489</v>
      </c>
      <c r="G236" s="12">
        <v>44693392</v>
      </c>
    </row>
    <row r="237" spans="1:7">
      <c r="A237" s="9">
        <f>'(1)'!A237</f>
        <v>42628</v>
      </c>
      <c r="B237">
        <v>28810.32</v>
      </c>
      <c r="C237">
        <v>28825.09</v>
      </c>
      <c r="D237">
        <v>28627.38</v>
      </c>
      <c r="E237">
        <v>28668.22</v>
      </c>
      <c r="F237" s="12">
        <v>13735637</v>
      </c>
      <c r="G237" s="12">
        <v>44932344</v>
      </c>
    </row>
    <row r="238" spans="1:7">
      <c r="A238" s="9">
        <f>'(1)'!A238</f>
        <v>42629</v>
      </c>
      <c r="B238">
        <v>28630.92</v>
      </c>
      <c r="C238">
        <v>28630.92</v>
      </c>
      <c r="D238">
        <v>28272.03</v>
      </c>
      <c r="E238">
        <v>28294.28</v>
      </c>
      <c r="F238" s="12">
        <v>17066996</v>
      </c>
      <c r="G238" s="12">
        <v>44917212</v>
      </c>
    </row>
    <row r="239" spans="1:7">
      <c r="A239" s="9">
        <f>'(1)'!A239</f>
        <v>42632</v>
      </c>
      <c r="B239">
        <v>28373.02</v>
      </c>
      <c r="C239">
        <v>28432.74</v>
      </c>
      <c r="D239">
        <v>28179.34</v>
      </c>
      <c r="E239">
        <v>28223.7</v>
      </c>
      <c r="F239" s="12">
        <v>9084580</v>
      </c>
      <c r="G239" s="12">
        <v>44917212</v>
      </c>
    </row>
    <row r="240" spans="1:7">
      <c r="A240" s="9">
        <f>'(1)'!A240</f>
        <v>42633</v>
      </c>
      <c r="B240">
        <v>28198.880000000001</v>
      </c>
      <c r="C240">
        <v>28378.560000000001</v>
      </c>
      <c r="D240">
        <v>28198.3</v>
      </c>
      <c r="E240">
        <v>28292.81</v>
      </c>
      <c r="F240" s="12">
        <v>11092082</v>
      </c>
      <c r="G240" s="12">
        <v>44917212</v>
      </c>
    </row>
    <row r="241" spans="1:7">
      <c r="A241" s="9">
        <f>'(1)'!A241</f>
        <v>42634</v>
      </c>
      <c r="B241">
        <v>28423.14</v>
      </c>
      <c r="C241">
        <v>28475.57</v>
      </c>
      <c r="D241">
        <v>27719.919999999998</v>
      </c>
      <c r="E241">
        <v>27827.53</v>
      </c>
      <c r="F241" s="12">
        <v>14022583</v>
      </c>
      <c r="G241" s="12">
        <v>44739476</v>
      </c>
    </row>
    <row r="242" spans="1:7">
      <c r="A242" s="9">
        <f>'(1)'!A242</f>
        <v>42635</v>
      </c>
      <c r="B242">
        <v>27807.82</v>
      </c>
      <c r="C242">
        <v>27955.21</v>
      </c>
      <c r="D242">
        <v>27716.78</v>
      </c>
      <c r="E242">
        <v>27865.96</v>
      </c>
      <c r="F242" s="12">
        <v>10758487</v>
      </c>
      <c r="G242" s="12">
        <v>45142776</v>
      </c>
    </row>
    <row r="243" spans="1:7">
      <c r="A243" s="9">
        <f>'(1)'!A243</f>
        <v>42636</v>
      </c>
      <c r="B243">
        <v>27997.29</v>
      </c>
      <c r="C243">
        <v>28273.02</v>
      </c>
      <c r="D243">
        <v>27919.89</v>
      </c>
      <c r="E243">
        <v>28243.29</v>
      </c>
      <c r="F243" s="12">
        <v>11246966</v>
      </c>
      <c r="G243" s="12">
        <v>45156012</v>
      </c>
    </row>
    <row r="244" spans="1:7">
      <c r="A244" s="9">
        <f>'(1)'!A244</f>
        <v>42639</v>
      </c>
      <c r="B244">
        <v>28377.64</v>
      </c>
      <c r="C244">
        <v>28404.7</v>
      </c>
      <c r="D244">
        <v>28242.25</v>
      </c>
      <c r="E244">
        <v>28334.55</v>
      </c>
      <c r="F244" s="12">
        <v>18922080</v>
      </c>
      <c r="G244" s="12">
        <v>44890792</v>
      </c>
    </row>
    <row r="245" spans="1:7">
      <c r="A245" s="9">
        <f>'(1)'!A245</f>
        <v>42640</v>
      </c>
      <c r="B245">
        <v>28425.74</v>
      </c>
      <c r="C245">
        <v>28477.65</v>
      </c>
      <c r="D245">
        <v>28188.9</v>
      </c>
      <c r="E245">
        <v>28220.98</v>
      </c>
      <c r="F245" s="12">
        <v>11636431</v>
      </c>
      <c r="G245" s="12">
        <v>44661468</v>
      </c>
    </row>
    <row r="246" spans="1:7">
      <c r="A246" s="9">
        <f>'(1)'!A246</f>
        <v>42641</v>
      </c>
      <c r="B246">
        <v>28298.35</v>
      </c>
      <c r="C246">
        <v>28328.560000000001</v>
      </c>
      <c r="D246">
        <v>28031.22</v>
      </c>
      <c r="E246">
        <v>28106.21</v>
      </c>
      <c r="F246" s="12">
        <v>9429176</v>
      </c>
      <c r="G246" s="12">
        <v>44661468</v>
      </c>
    </row>
    <row r="247" spans="1:7">
      <c r="A247" s="9">
        <f>'(1)'!A247</f>
        <v>42642</v>
      </c>
      <c r="B247">
        <v>28129.22</v>
      </c>
      <c r="C247">
        <v>28155.68</v>
      </c>
      <c r="D247">
        <v>27964.91</v>
      </c>
      <c r="E247">
        <v>28061.14</v>
      </c>
      <c r="F247" s="12">
        <v>13075865</v>
      </c>
      <c r="G247" s="12">
        <v>44661468</v>
      </c>
    </row>
    <row r="248" spans="1:7">
      <c r="A248" s="9">
        <f>'(1)'!A248</f>
        <v>42643</v>
      </c>
      <c r="B248">
        <v>28144.28</v>
      </c>
      <c r="C248">
        <v>28216.639999999999</v>
      </c>
      <c r="D248">
        <v>28068.32</v>
      </c>
      <c r="E248">
        <v>28082.34</v>
      </c>
      <c r="F248" s="12">
        <v>7133061</v>
      </c>
      <c r="G248" s="12">
        <v>44319120</v>
      </c>
    </row>
    <row r="249" spans="1:7">
      <c r="A249" s="9">
        <f>'(1)'!A249</f>
        <v>42646</v>
      </c>
      <c r="B249">
        <v>28042.62</v>
      </c>
      <c r="C249">
        <v>28042.62</v>
      </c>
      <c r="D249">
        <v>27563.84</v>
      </c>
      <c r="E249">
        <v>27643.11</v>
      </c>
      <c r="F249" s="12">
        <v>12295427</v>
      </c>
      <c r="G249" s="12">
        <v>44311032</v>
      </c>
    </row>
    <row r="250" spans="1:7">
      <c r="A250" s="9">
        <f>'(1)'!A250</f>
        <v>42647</v>
      </c>
      <c r="B250">
        <v>27712.22</v>
      </c>
      <c r="C250">
        <v>27763.54</v>
      </c>
      <c r="D250">
        <v>27548.18</v>
      </c>
      <c r="E250">
        <v>27673.599999999999</v>
      </c>
      <c r="F250" s="12">
        <v>14417530</v>
      </c>
      <c r="G250" s="12">
        <v>44860956</v>
      </c>
    </row>
    <row r="251" spans="1:7">
      <c r="A251" s="9">
        <f>'(1)'!A251</f>
        <v>42648</v>
      </c>
      <c r="B251">
        <v>27776.14</v>
      </c>
      <c r="C251">
        <v>27803.21</v>
      </c>
      <c r="D251">
        <v>27488.3</v>
      </c>
      <c r="E251">
        <v>27529.97</v>
      </c>
      <c r="F251" s="12">
        <v>17580864</v>
      </c>
      <c r="G251" s="12">
        <v>44584324</v>
      </c>
    </row>
    <row r="252" spans="1:7">
      <c r="A252" s="9">
        <f>'(1)'!A252</f>
        <v>42649</v>
      </c>
      <c r="B252">
        <v>27656.89</v>
      </c>
      <c r="C252">
        <v>28064.39</v>
      </c>
      <c r="D252">
        <v>27652.76</v>
      </c>
      <c r="E252">
        <v>28050.880000000001</v>
      </c>
      <c r="F252" s="12">
        <v>16161322</v>
      </c>
      <c r="G252" s="12">
        <v>44799156</v>
      </c>
    </row>
    <row r="253" spans="1:7">
      <c r="A253" s="9">
        <f>'(1)'!A253</f>
        <v>42650</v>
      </c>
      <c r="B253">
        <v>28112.36</v>
      </c>
      <c r="C253">
        <v>28131.07</v>
      </c>
      <c r="D253">
        <v>27926.17</v>
      </c>
      <c r="E253">
        <v>27984.37</v>
      </c>
      <c r="F253" s="12">
        <v>15743483</v>
      </c>
      <c r="G253" s="12">
        <v>44799156</v>
      </c>
    </row>
    <row r="254" spans="1:7">
      <c r="A254" s="9">
        <f>'(1)'!A254</f>
        <v>42653</v>
      </c>
      <c r="B254">
        <v>28031.57</v>
      </c>
      <c r="C254">
        <v>28212.5</v>
      </c>
      <c r="D254">
        <v>28031.57</v>
      </c>
      <c r="E254">
        <v>28129.84</v>
      </c>
      <c r="F254" s="12">
        <v>11613408</v>
      </c>
      <c r="G254" s="12">
        <v>44799156</v>
      </c>
    </row>
    <row r="255" spans="1:7">
      <c r="A255" s="9">
        <f>'(1)'!A255</f>
        <v>42654</v>
      </c>
      <c r="B255">
        <v>28163.41</v>
      </c>
      <c r="C255">
        <v>28163.41</v>
      </c>
      <c r="D255">
        <v>27957.919999999998</v>
      </c>
      <c r="E255">
        <v>28077.18</v>
      </c>
      <c r="F255" s="12">
        <v>8779212</v>
      </c>
      <c r="G255" s="12">
        <v>45746548</v>
      </c>
    </row>
    <row r="256" spans="1:7">
      <c r="A256" s="9">
        <f>'(1)'!A256</f>
        <v>42655</v>
      </c>
      <c r="B256">
        <v>28156.59</v>
      </c>
      <c r="C256">
        <v>28256.65</v>
      </c>
      <c r="D256">
        <v>28075.95</v>
      </c>
      <c r="E256">
        <v>28179.08</v>
      </c>
      <c r="F256" s="12">
        <v>15552941</v>
      </c>
      <c r="G256" s="12">
        <v>45650036</v>
      </c>
    </row>
    <row r="257" spans="1:7">
      <c r="A257" s="9">
        <f>'(1)'!A257</f>
        <v>42656</v>
      </c>
      <c r="B257">
        <v>28159.09</v>
      </c>
      <c r="C257">
        <v>28211.41</v>
      </c>
      <c r="D257">
        <v>28013.69</v>
      </c>
      <c r="E257">
        <v>28091.42</v>
      </c>
      <c r="F257" s="12">
        <v>11262610</v>
      </c>
      <c r="G257" s="12">
        <v>45622432</v>
      </c>
    </row>
    <row r="258" spans="1:7">
      <c r="A258" s="9">
        <f>'(1)'!A258</f>
        <v>42657</v>
      </c>
      <c r="B258">
        <v>28050.55</v>
      </c>
      <c r="C258">
        <v>28050.55</v>
      </c>
      <c r="D258">
        <v>27759.56</v>
      </c>
      <c r="E258">
        <v>27836.51</v>
      </c>
      <c r="F258" s="12">
        <v>14526685</v>
      </c>
      <c r="G258" s="12">
        <v>45914584</v>
      </c>
    </row>
    <row r="259" spans="1:7">
      <c r="A259" s="9">
        <f>'(1)'!A259</f>
        <v>42660</v>
      </c>
      <c r="B259">
        <v>27808.63</v>
      </c>
      <c r="C259">
        <v>27958.13</v>
      </c>
      <c r="D259">
        <v>27665.599999999999</v>
      </c>
      <c r="E259">
        <v>27915.9</v>
      </c>
      <c r="F259" s="12">
        <v>13955100</v>
      </c>
      <c r="G259" s="12">
        <v>44923432</v>
      </c>
    </row>
    <row r="260" spans="1:7">
      <c r="A260" s="9">
        <f>'(1)'!A260</f>
        <v>42661</v>
      </c>
      <c r="B260">
        <v>27983.14</v>
      </c>
      <c r="C260">
        <v>28000.14</v>
      </c>
      <c r="D260">
        <v>27789.84</v>
      </c>
      <c r="E260">
        <v>27941.51</v>
      </c>
      <c r="F260" s="12">
        <v>11742146</v>
      </c>
      <c r="G260" s="12">
        <v>44923432</v>
      </c>
    </row>
    <row r="261" spans="1:7">
      <c r="A261" s="9">
        <f>'(1)'!A261</f>
        <v>42662</v>
      </c>
      <c r="B261">
        <v>28066.32</v>
      </c>
      <c r="C261">
        <v>28095.71</v>
      </c>
      <c r="D261">
        <v>27890.14</v>
      </c>
      <c r="E261">
        <v>27930.21</v>
      </c>
      <c r="F261" s="12">
        <v>1600896</v>
      </c>
      <c r="G261" s="12">
        <v>44923432</v>
      </c>
    </row>
    <row r="262" spans="1:7">
      <c r="A262" s="9">
        <f>'(1)'!A262</f>
        <v>42663</v>
      </c>
      <c r="B262">
        <v>27966.18</v>
      </c>
      <c r="C262">
        <v>28029.8</v>
      </c>
      <c r="D262">
        <v>27845.63</v>
      </c>
      <c r="E262">
        <v>27876.61</v>
      </c>
      <c r="F262" s="12">
        <v>10401808</v>
      </c>
      <c r="G262" s="12">
        <v>44849844</v>
      </c>
    </row>
    <row r="263" spans="1:7">
      <c r="A263" s="9">
        <f>'(1)'!A263</f>
        <v>42664</v>
      </c>
      <c r="B263">
        <v>27679.32</v>
      </c>
      <c r="C263">
        <v>27679.32</v>
      </c>
      <c r="D263">
        <v>27500.81</v>
      </c>
      <c r="E263">
        <v>27527.22</v>
      </c>
      <c r="F263" s="12">
        <v>13432144</v>
      </c>
      <c r="G263" s="12">
        <v>45013376</v>
      </c>
    </row>
    <row r="264" spans="1:7">
      <c r="A264" s="9">
        <f>'(1)'!A264</f>
        <v>42667</v>
      </c>
      <c r="B264">
        <v>27518.06</v>
      </c>
      <c r="C264">
        <v>27600.74</v>
      </c>
      <c r="D264">
        <v>27399.26</v>
      </c>
      <c r="E264">
        <v>27430.28</v>
      </c>
      <c r="F264" s="12">
        <v>11095754</v>
      </c>
      <c r="G264" s="12">
        <v>45392504</v>
      </c>
    </row>
    <row r="265" spans="1:7">
      <c r="A265" s="9">
        <f>'(1)'!A265</f>
        <v>42668</v>
      </c>
      <c r="B265">
        <v>27465.55</v>
      </c>
      <c r="C265">
        <v>27498.91</v>
      </c>
      <c r="D265">
        <v>27193.61</v>
      </c>
      <c r="E265">
        <v>27274.15</v>
      </c>
      <c r="F265" s="12">
        <v>25065744</v>
      </c>
      <c r="G265" s="12">
        <v>45892268</v>
      </c>
    </row>
    <row r="266" spans="1:7">
      <c r="A266" s="9">
        <f>'(1)'!A266</f>
        <v>42669</v>
      </c>
      <c r="B266">
        <v>27552.27</v>
      </c>
      <c r="C266">
        <v>27591.15</v>
      </c>
      <c r="D266">
        <v>27398.720000000001</v>
      </c>
      <c r="E266">
        <v>27458.99</v>
      </c>
      <c r="F266" s="12">
        <v>11612189</v>
      </c>
      <c r="G266" s="12">
        <v>46063504</v>
      </c>
    </row>
    <row r="267" spans="1:7">
      <c r="A267" s="9">
        <f>'(1)'!A267</f>
        <v>42670</v>
      </c>
      <c r="B267">
        <v>27537.26</v>
      </c>
      <c r="C267">
        <v>27646.84</v>
      </c>
      <c r="D267">
        <v>27406.76</v>
      </c>
      <c r="E267">
        <v>27591.14</v>
      </c>
      <c r="F267" s="12">
        <v>10474721</v>
      </c>
      <c r="G267" s="12">
        <v>46063504</v>
      </c>
    </row>
    <row r="268" spans="1:7">
      <c r="A268" s="9">
        <f>'(1)'!A268</f>
        <v>42671</v>
      </c>
      <c r="B268">
        <v>26251.38</v>
      </c>
      <c r="C268">
        <v>27397.38</v>
      </c>
      <c r="D268">
        <v>25902.45</v>
      </c>
      <c r="E268">
        <v>27252.53</v>
      </c>
      <c r="F268" s="12">
        <v>21798556</v>
      </c>
      <c r="G268" s="12">
        <v>46063504</v>
      </c>
    </row>
    <row r="269" spans="1:7">
      <c r="A269" s="9">
        <f>'(1)'!A269</f>
        <v>42674</v>
      </c>
      <c r="B269">
        <v>27605.05</v>
      </c>
      <c r="C269">
        <v>27743.46</v>
      </c>
      <c r="D269">
        <v>27457.05</v>
      </c>
      <c r="E269">
        <v>27517.68</v>
      </c>
      <c r="F269" s="12">
        <v>17122448</v>
      </c>
      <c r="G269" s="12">
        <v>46311164</v>
      </c>
    </row>
    <row r="270" spans="1:7">
      <c r="A270" s="9">
        <f>'(1)'!A270</f>
        <v>42675</v>
      </c>
      <c r="B270">
        <v>27344.85</v>
      </c>
      <c r="C270">
        <v>27344.85</v>
      </c>
      <c r="D270">
        <v>26777.18</v>
      </c>
      <c r="E270">
        <v>26818.82</v>
      </c>
      <c r="F270" s="12">
        <v>17605900</v>
      </c>
      <c r="G270" s="12">
        <v>46119164</v>
      </c>
    </row>
    <row r="271" spans="1:7">
      <c r="A271" s="9">
        <f>'(1)'!A271</f>
        <v>42676</v>
      </c>
      <c r="B271">
        <v>26809.61</v>
      </c>
      <c r="C271">
        <v>26809.61</v>
      </c>
      <c r="D271">
        <v>26253.63</v>
      </c>
      <c r="E271">
        <v>26304.63</v>
      </c>
      <c r="F271" s="12">
        <v>16856888</v>
      </c>
      <c r="G271" s="12">
        <v>46119164</v>
      </c>
    </row>
    <row r="272" spans="1:7">
      <c r="A272" s="9">
        <f>'(1)'!A272</f>
        <v>42677</v>
      </c>
      <c r="B272">
        <v>26508.94</v>
      </c>
      <c r="C272">
        <v>26621.4</v>
      </c>
      <c r="D272">
        <v>26239.21</v>
      </c>
      <c r="E272">
        <v>26298.69</v>
      </c>
      <c r="F272" s="12">
        <v>14596229</v>
      </c>
      <c r="G272" s="12">
        <v>46057120</v>
      </c>
    </row>
    <row r="273" spans="1:7">
      <c r="A273" s="9">
        <f>'(1)'!A273</f>
        <v>42678</v>
      </c>
      <c r="B273">
        <v>26304.9</v>
      </c>
      <c r="C273">
        <v>26449.87</v>
      </c>
      <c r="D273">
        <v>26155.4</v>
      </c>
      <c r="E273">
        <v>26227.62</v>
      </c>
      <c r="F273" s="12">
        <v>11315198</v>
      </c>
      <c r="G273" s="12">
        <v>45927824</v>
      </c>
    </row>
    <row r="274" spans="1:7">
      <c r="A274" s="9">
        <f>'(1)'!A274</f>
        <v>42681</v>
      </c>
      <c r="B274">
        <v>26270.2</v>
      </c>
      <c r="C274">
        <v>26349.02</v>
      </c>
      <c r="D274">
        <v>26106.78</v>
      </c>
      <c r="E274">
        <v>26150.240000000002</v>
      </c>
      <c r="F274" s="12">
        <v>9891045</v>
      </c>
      <c r="G274" s="12">
        <v>45927824</v>
      </c>
    </row>
    <row r="275" spans="1:7">
      <c r="A275" s="9">
        <f>'(1)'!A275</f>
        <v>42682</v>
      </c>
      <c r="B275">
        <v>26246.7</v>
      </c>
      <c r="C275">
        <v>26270.28</v>
      </c>
      <c r="D275">
        <v>25717.93</v>
      </c>
      <c r="E275">
        <v>25765.14</v>
      </c>
      <c r="F275" s="12">
        <v>10243616</v>
      </c>
      <c r="G275" s="12">
        <v>45927824</v>
      </c>
    </row>
    <row r="276" spans="1:7">
      <c r="A276" s="9">
        <f>'(1)'!A276</f>
        <v>42683</v>
      </c>
      <c r="B276">
        <v>25928.16</v>
      </c>
      <c r="C276">
        <v>26039.7</v>
      </c>
      <c r="D276">
        <v>25765.51</v>
      </c>
      <c r="E276">
        <v>25960.78</v>
      </c>
      <c r="F276" s="12">
        <v>8336355</v>
      </c>
      <c r="G276" s="12">
        <v>46738148</v>
      </c>
    </row>
    <row r="277" spans="1:7">
      <c r="A277" s="9">
        <f>'(1)'!A277</f>
        <v>42684</v>
      </c>
      <c r="B277">
        <v>26101.33</v>
      </c>
      <c r="C277">
        <v>26130.49</v>
      </c>
      <c r="D277">
        <v>25877.16</v>
      </c>
      <c r="E277">
        <v>26051.81</v>
      </c>
      <c r="F277" s="12">
        <v>9189932</v>
      </c>
      <c r="G277" s="12">
        <v>46953820</v>
      </c>
    </row>
    <row r="278" spans="1:7">
      <c r="A278" s="9">
        <f>'(1)'!A278</f>
        <v>42685</v>
      </c>
      <c r="B278">
        <v>26049.14</v>
      </c>
      <c r="C278">
        <v>26049.14</v>
      </c>
      <c r="D278">
        <v>25810.97</v>
      </c>
      <c r="E278">
        <v>25860.17</v>
      </c>
      <c r="F278" s="12">
        <v>8876829</v>
      </c>
      <c r="G278" s="12">
        <v>47064568</v>
      </c>
    </row>
    <row r="279" spans="1:7">
      <c r="A279" s="9">
        <f>'(1)'!A279</f>
        <v>42688</v>
      </c>
      <c r="B279">
        <v>25953.24</v>
      </c>
      <c r="C279">
        <v>26343.95</v>
      </c>
      <c r="D279">
        <v>25874.45</v>
      </c>
      <c r="E279">
        <v>26316.34</v>
      </c>
      <c r="F279" s="12">
        <v>11890020</v>
      </c>
      <c r="G279" s="12">
        <v>47279212</v>
      </c>
    </row>
    <row r="280" spans="1:7">
      <c r="A280" s="9">
        <f>'(1)'!A280</f>
        <v>42689</v>
      </c>
      <c r="B280">
        <v>26303.52</v>
      </c>
      <c r="C280">
        <v>26413.99</v>
      </c>
      <c r="D280">
        <v>26183.22</v>
      </c>
      <c r="E280">
        <v>26350.17</v>
      </c>
      <c r="F280" s="12">
        <v>11200364</v>
      </c>
      <c r="G280" s="12">
        <v>47069124</v>
      </c>
    </row>
    <row r="281" spans="1:7">
      <c r="A281" s="9">
        <f>'(1)'!A281</f>
        <v>42690</v>
      </c>
      <c r="B281">
        <v>26408.62</v>
      </c>
      <c r="C281">
        <v>26587.07</v>
      </c>
      <c r="D281">
        <v>26354.66</v>
      </c>
      <c r="E281">
        <v>26394.01</v>
      </c>
      <c r="F281" s="12">
        <v>9890747</v>
      </c>
      <c r="G281" s="12">
        <v>47069124</v>
      </c>
    </row>
    <row r="282" spans="1:7">
      <c r="A282" s="9">
        <f>'(1)'!A282</f>
        <v>42691</v>
      </c>
      <c r="B282">
        <v>26441.02</v>
      </c>
      <c r="C282">
        <v>26680.55</v>
      </c>
      <c r="D282">
        <v>26395.5</v>
      </c>
      <c r="E282">
        <v>26652.81</v>
      </c>
      <c r="F282" s="12">
        <v>8042820</v>
      </c>
      <c r="G282" s="12">
        <v>47069124</v>
      </c>
    </row>
    <row r="283" spans="1:7">
      <c r="A283" s="9">
        <f>'(1)'!A283</f>
        <v>42692</v>
      </c>
      <c r="B283">
        <v>26756.66</v>
      </c>
      <c r="C283">
        <v>26769.32</v>
      </c>
      <c r="D283">
        <v>26540.82</v>
      </c>
      <c r="E283">
        <v>26559.919999999998</v>
      </c>
      <c r="F283" s="12">
        <v>11550175</v>
      </c>
      <c r="G283" s="12">
        <v>46818976</v>
      </c>
    </row>
    <row r="284" spans="1:7">
      <c r="A284" s="9">
        <f>'(1)'!A284</f>
        <v>42695</v>
      </c>
      <c r="B284">
        <v>26437.37</v>
      </c>
      <c r="C284">
        <v>26463.06</v>
      </c>
      <c r="D284">
        <v>26182.93</v>
      </c>
      <c r="E284">
        <v>26230.66</v>
      </c>
      <c r="F284" s="12">
        <v>9883529</v>
      </c>
      <c r="G284" s="12">
        <v>46903236</v>
      </c>
    </row>
    <row r="285" spans="1:7">
      <c r="A285" s="9">
        <f>'(1)'!A285</f>
        <v>42696</v>
      </c>
      <c r="B285">
        <v>26253.48</v>
      </c>
      <c r="C285">
        <v>26390.799999999999</v>
      </c>
      <c r="D285">
        <v>26125.35</v>
      </c>
      <c r="E285">
        <v>26349.1</v>
      </c>
      <c r="F285" s="12">
        <v>13182137</v>
      </c>
      <c r="G285" s="12">
        <v>47213628</v>
      </c>
    </row>
    <row r="286" spans="1:7">
      <c r="A286" s="9">
        <f>'(1)'!A286</f>
        <v>42697</v>
      </c>
      <c r="B286">
        <v>26403.62</v>
      </c>
      <c r="C286">
        <v>26502.43</v>
      </c>
      <c r="D286">
        <v>26356.02</v>
      </c>
      <c r="E286">
        <v>26392.76</v>
      </c>
      <c r="F286" s="12">
        <v>7750469</v>
      </c>
      <c r="G286" s="12">
        <v>46941692</v>
      </c>
    </row>
    <row r="287" spans="1:7">
      <c r="A287" s="9">
        <f>'(1)'!A287</f>
        <v>42699</v>
      </c>
      <c r="B287">
        <v>26456.21</v>
      </c>
      <c r="C287">
        <v>26540.83</v>
      </c>
      <c r="D287">
        <v>26164.82</v>
      </c>
      <c r="E287">
        <v>26236.87</v>
      </c>
      <c r="F287" s="12">
        <v>10814602</v>
      </c>
      <c r="G287" s="12">
        <v>47041416</v>
      </c>
    </row>
    <row r="288" spans="1:7">
      <c r="A288" s="9">
        <f>'(1)'!A288</f>
        <v>42702</v>
      </c>
      <c r="B288">
        <v>26366.52</v>
      </c>
      <c r="C288">
        <v>26733.87</v>
      </c>
      <c r="D288">
        <v>26357.35</v>
      </c>
      <c r="E288">
        <v>26694.28</v>
      </c>
      <c r="F288" s="12">
        <v>8475263</v>
      </c>
      <c r="G288" s="12">
        <v>47041416</v>
      </c>
    </row>
    <row r="289" spans="1:7">
      <c r="A289" s="9">
        <f>'(1)'!A289</f>
        <v>42703</v>
      </c>
      <c r="B289">
        <v>26787.14</v>
      </c>
      <c r="C289">
        <v>26803.759999999998</v>
      </c>
      <c r="D289">
        <v>26707.81</v>
      </c>
      <c r="E289">
        <v>26747.18</v>
      </c>
      <c r="F289" s="12">
        <v>10121748</v>
      </c>
      <c r="G289" s="12">
        <v>47041416</v>
      </c>
    </row>
    <row r="290" spans="1:7">
      <c r="A290" s="9">
        <f>'(1)'!A290</f>
        <v>42704</v>
      </c>
      <c r="B290">
        <v>26725.31</v>
      </c>
      <c r="C290">
        <v>26725.31</v>
      </c>
      <c r="D290">
        <v>26468.59</v>
      </c>
      <c r="E290">
        <v>26515.24</v>
      </c>
      <c r="F290" s="12">
        <v>8794202</v>
      </c>
      <c r="G290" s="12">
        <v>47555052</v>
      </c>
    </row>
    <row r="291" spans="1:7">
      <c r="A291" s="9">
        <f>'(1)'!A291</f>
        <v>42705</v>
      </c>
      <c r="B291">
        <v>26607.65</v>
      </c>
      <c r="C291">
        <v>26724.97</v>
      </c>
      <c r="D291">
        <v>26494.23</v>
      </c>
      <c r="E291">
        <v>26697.82</v>
      </c>
      <c r="F291" s="12">
        <v>7155130</v>
      </c>
      <c r="G291" s="12">
        <v>47361952</v>
      </c>
    </row>
    <row r="292" spans="1:7">
      <c r="A292" s="9">
        <f>'(1)'!A292</f>
        <v>42706</v>
      </c>
      <c r="B292">
        <v>26707.91</v>
      </c>
      <c r="C292">
        <v>26736.34</v>
      </c>
      <c r="D292">
        <v>26547.05</v>
      </c>
      <c r="E292">
        <v>26602.84</v>
      </c>
      <c r="F292" s="12">
        <v>10172887</v>
      </c>
      <c r="G292" s="12">
        <v>47448972</v>
      </c>
    </row>
    <row r="293" spans="1:7">
      <c r="A293" s="9">
        <f>'(1)'!A293</f>
        <v>42709</v>
      </c>
      <c r="B293">
        <v>26497.71</v>
      </c>
      <c r="C293">
        <v>26737.86</v>
      </c>
      <c r="D293">
        <v>26407.58</v>
      </c>
      <c r="E293">
        <v>26519.07</v>
      </c>
      <c r="F293" s="12">
        <v>13071776</v>
      </c>
      <c r="G293" s="12">
        <v>47826408</v>
      </c>
    </row>
    <row r="294" spans="1:7">
      <c r="A294" s="9">
        <f>'(1)'!A294</f>
        <v>42710</v>
      </c>
      <c r="B294">
        <v>26548.67</v>
      </c>
      <c r="C294">
        <v>26594.55</v>
      </c>
      <c r="D294">
        <v>26455.21</v>
      </c>
      <c r="E294">
        <v>26489.56</v>
      </c>
      <c r="F294" s="12">
        <v>7798839</v>
      </c>
      <c r="G294" s="12">
        <v>47634712</v>
      </c>
    </row>
    <row r="295" spans="1:7">
      <c r="A295" s="9">
        <f>'(1)'!A295</f>
        <v>42711</v>
      </c>
      <c r="B295">
        <v>26505.66</v>
      </c>
      <c r="C295">
        <v>26505.66</v>
      </c>
      <c r="D295">
        <v>26340.38</v>
      </c>
      <c r="E295">
        <v>26374.7</v>
      </c>
      <c r="F295" s="12">
        <v>7610318</v>
      </c>
      <c r="G295" s="12">
        <v>47634712</v>
      </c>
    </row>
    <row r="296" spans="1:7">
      <c r="A296" s="9">
        <f>'(1)'!A296</f>
        <v>42712</v>
      </c>
      <c r="B296">
        <v>26374.59</v>
      </c>
      <c r="C296">
        <v>26435.56</v>
      </c>
      <c r="D296">
        <v>26241.43</v>
      </c>
      <c r="E296">
        <v>26307.98</v>
      </c>
      <c r="F296" s="12">
        <v>7457992</v>
      </c>
      <c r="G296" s="12">
        <v>47634712</v>
      </c>
    </row>
    <row r="297" spans="1:7">
      <c r="A297" s="9">
        <f>'(1)'!A297</f>
        <v>42713</v>
      </c>
      <c r="B297">
        <v>26368.880000000001</v>
      </c>
      <c r="C297">
        <v>26396</v>
      </c>
      <c r="D297">
        <v>26213.51</v>
      </c>
      <c r="E297">
        <v>26242.38</v>
      </c>
      <c r="F297" s="12">
        <v>6292292</v>
      </c>
      <c r="G297" s="12">
        <v>47739992</v>
      </c>
    </row>
    <row r="298" spans="1:7">
      <c r="A298" s="9">
        <f>'(1)'!A298</f>
        <v>42716</v>
      </c>
      <c r="B298">
        <v>26224.07</v>
      </c>
      <c r="C298">
        <v>26248.45</v>
      </c>
      <c r="D298">
        <v>25940.14</v>
      </c>
      <c r="E298">
        <v>25979.599999999999</v>
      </c>
      <c r="F298" s="12">
        <v>7781362</v>
      </c>
      <c r="G298" s="12">
        <v>47721060</v>
      </c>
    </row>
    <row r="299" spans="1:7">
      <c r="A299" s="9">
        <f>'(1)'!A299</f>
        <v>42717</v>
      </c>
      <c r="B299">
        <v>25959.99</v>
      </c>
      <c r="C299">
        <v>26143.19</v>
      </c>
      <c r="D299">
        <v>25872.38</v>
      </c>
      <c r="E299">
        <v>26040.7</v>
      </c>
      <c r="F299" s="12">
        <v>7692793</v>
      </c>
      <c r="G299" s="12">
        <v>47268632</v>
      </c>
    </row>
    <row r="300" spans="1:7">
      <c r="A300" s="9">
        <f>'(1)'!A300</f>
        <v>42718</v>
      </c>
      <c r="B300">
        <v>25992.41</v>
      </c>
      <c r="C300">
        <v>26008.57</v>
      </c>
      <c r="D300">
        <v>25753.74</v>
      </c>
      <c r="E300">
        <v>25807.1</v>
      </c>
      <c r="F300" s="12">
        <v>5635287</v>
      </c>
      <c r="G300" s="12">
        <v>47338812</v>
      </c>
    </row>
    <row r="301" spans="1:7">
      <c r="A301" s="9">
        <f>'(1)'!A301</f>
        <v>42719</v>
      </c>
      <c r="B301">
        <v>25815.43</v>
      </c>
      <c r="C301">
        <v>26249.03</v>
      </c>
      <c r="D301">
        <v>25803.19</v>
      </c>
      <c r="E301">
        <v>26213.439999999999</v>
      </c>
      <c r="F301" s="12">
        <v>9045657</v>
      </c>
      <c r="G301" s="12">
        <v>47916224</v>
      </c>
    </row>
    <row r="302" spans="1:7">
      <c r="A302" s="9">
        <f>'(1)'!A302</f>
        <v>42720</v>
      </c>
      <c r="B302">
        <v>26243.19</v>
      </c>
      <c r="C302">
        <v>26415.05</v>
      </c>
      <c r="D302">
        <v>26191.72</v>
      </c>
      <c r="E302">
        <v>26210.68</v>
      </c>
      <c r="F302" s="12">
        <v>8768691</v>
      </c>
      <c r="G302" s="12">
        <v>47916224</v>
      </c>
    </row>
    <row r="303" spans="1:7">
      <c r="A303" s="9">
        <f>'(1)'!A303</f>
        <v>42723</v>
      </c>
      <c r="B303">
        <v>26429.41</v>
      </c>
      <c r="C303">
        <v>26429.63</v>
      </c>
      <c r="D303">
        <v>26166.67</v>
      </c>
      <c r="E303">
        <v>26366.15</v>
      </c>
      <c r="F303" s="12">
        <v>6933649</v>
      </c>
      <c r="G303" s="12">
        <v>47916224</v>
      </c>
    </row>
    <row r="304" spans="1:7">
      <c r="A304" s="9">
        <f>'(1)'!A304</f>
        <v>42724</v>
      </c>
      <c r="B304">
        <v>26441.51</v>
      </c>
      <c r="C304">
        <v>26678.6</v>
      </c>
      <c r="D304">
        <v>26406.53</v>
      </c>
      <c r="E304">
        <v>26626.46</v>
      </c>
      <c r="F304" s="12">
        <v>8907762</v>
      </c>
      <c r="G304" s="12">
        <v>48053356</v>
      </c>
    </row>
    <row r="305" spans="1:7">
      <c r="A305" s="9">
        <f>'(1)'!A305</f>
        <v>42725</v>
      </c>
      <c r="B305">
        <v>26711.15</v>
      </c>
      <c r="C305">
        <v>26720.98</v>
      </c>
      <c r="D305">
        <v>26447.06</v>
      </c>
      <c r="E305">
        <v>26595.45</v>
      </c>
      <c r="F305" s="12">
        <v>8202613</v>
      </c>
      <c r="G305" s="12">
        <v>47962416</v>
      </c>
    </row>
    <row r="306" spans="1:7">
      <c r="A306" s="9">
        <f>'(1)'!A306</f>
        <v>42726</v>
      </c>
      <c r="B306">
        <v>26616.92</v>
      </c>
      <c r="C306">
        <v>26724.400000000001</v>
      </c>
      <c r="D306">
        <v>26488.37</v>
      </c>
      <c r="E306">
        <v>26643.24</v>
      </c>
      <c r="F306" s="12">
        <v>10111344</v>
      </c>
      <c r="G306" s="12">
        <v>47519148</v>
      </c>
    </row>
    <row r="307" spans="1:7">
      <c r="A307" s="9">
        <f>'(1)'!A307</f>
        <v>42727</v>
      </c>
      <c r="B307">
        <v>26677.22</v>
      </c>
      <c r="C307">
        <v>26723.37</v>
      </c>
      <c r="D307">
        <v>26606.06</v>
      </c>
      <c r="E307">
        <v>26633.13</v>
      </c>
      <c r="F307" s="12">
        <v>8336068</v>
      </c>
      <c r="G307" s="12">
        <v>47679148</v>
      </c>
    </row>
    <row r="308" spans="1:7">
      <c r="A308" s="9">
        <f>'(1)'!A308</f>
        <v>42731</v>
      </c>
      <c r="B308">
        <v>26738.42</v>
      </c>
      <c r="C308">
        <v>26917.21</v>
      </c>
      <c r="D308">
        <v>26738.42</v>
      </c>
      <c r="E308">
        <v>26878.240000000002</v>
      </c>
      <c r="F308" s="12">
        <v>10077474</v>
      </c>
      <c r="G308" s="12">
        <v>48166876</v>
      </c>
    </row>
    <row r="309" spans="1:7">
      <c r="A309" s="9">
        <f>'(1)'!A309</f>
        <v>42732</v>
      </c>
      <c r="B309">
        <v>26929.69</v>
      </c>
      <c r="C309">
        <v>27009.61</v>
      </c>
      <c r="D309">
        <v>26733.33</v>
      </c>
      <c r="E309">
        <v>26759.23</v>
      </c>
      <c r="F309" s="12">
        <v>7958550</v>
      </c>
      <c r="G309" s="12">
        <v>48166876</v>
      </c>
    </row>
    <row r="310" spans="1:7">
      <c r="A310" s="9">
        <f>'(1)'!A310</f>
        <v>42733</v>
      </c>
      <c r="B310">
        <v>26860.81</v>
      </c>
      <c r="C310">
        <v>26860.880000000001</v>
      </c>
      <c r="D310">
        <v>26701.18</v>
      </c>
      <c r="E310">
        <v>26726.55</v>
      </c>
      <c r="F310" s="12">
        <v>6637147</v>
      </c>
      <c r="G310" s="12">
        <v>48166876</v>
      </c>
    </row>
    <row r="311" spans="1:7">
      <c r="A311" s="9">
        <f>'(1)'!A311</f>
        <v>42734</v>
      </c>
      <c r="B311">
        <v>26811.63</v>
      </c>
      <c r="C311">
        <v>26914.95</v>
      </c>
      <c r="D311">
        <v>26804.17</v>
      </c>
      <c r="E311">
        <v>26899.56</v>
      </c>
      <c r="F311" s="12">
        <v>8933113</v>
      </c>
      <c r="G311" s="12">
        <v>48166876</v>
      </c>
    </row>
    <row r="312" spans="1:7">
      <c r="A312" s="9">
        <f>'(1)'!A312</f>
        <v>42738</v>
      </c>
      <c r="B312">
        <v>26978.44</v>
      </c>
      <c r="C312">
        <v>27174.87</v>
      </c>
      <c r="D312">
        <v>26978.44</v>
      </c>
      <c r="E312">
        <v>27140.41</v>
      </c>
      <c r="F312" s="12">
        <v>12357268</v>
      </c>
      <c r="G312" s="12">
        <v>47991208</v>
      </c>
    </row>
    <row r="313" spans="1:7">
      <c r="A313" s="9">
        <f>'(1)'!A313</f>
        <v>42739</v>
      </c>
      <c r="B313">
        <v>27171.66</v>
      </c>
      <c r="C313">
        <v>27278.93</v>
      </c>
      <c r="D313">
        <v>27166.69</v>
      </c>
      <c r="E313">
        <v>27247.16</v>
      </c>
      <c r="F313" s="12">
        <v>12053570</v>
      </c>
      <c r="G313" s="12">
        <v>47867800</v>
      </c>
    </row>
    <row r="314" spans="1:7">
      <c r="A314" s="9">
        <f>'(1)'!A314</f>
        <v>42740</v>
      </c>
      <c r="B314">
        <v>27378.01</v>
      </c>
      <c r="C314">
        <v>27459.75</v>
      </c>
      <c r="D314">
        <v>27143.07</v>
      </c>
      <c r="E314">
        <v>27238.06</v>
      </c>
      <c r="F314" s="12">
        <v>10531412</v>
      </c>
      <c r="G314" s="12">
        <v>48062324</v>
      </c>
    </row>
    <row r="315" spans="1:7">
      <c r="A315" s="9">
        <f>'(1)'!A315</f>
        <v>42741</v>
      </c>
      <c r="B315">
        <v>27238.35</v>
      </c>
      <c r="C315">
        <v>27335.08</v>
      </c>
      <c r="D315">
        <v>27172.68</v>
      </c>
      <c r="E315">
        <v>27288.17</v>
      </c>
      <c r="F315" s="12">
        <v>13020277</v>
      </c>
      <c r="G315" s="12">
        <v>47963712</v>
      </c>
    </row>
    <row r="316" spans="1:7">
      <c r="A316" s="9">
        <f>'(1)'!A316</f>
        <v>42744</v>
      </c>
      <c r="B316">
        <v>27331.82</v>
      </c>
      <c r="C316">
        <v>27381.43</v>
      </c>
      <c r="D316">
        <v>27179.19</v>
      </c>
      <c r="E316">
        <v>27235.66</v>
      </c>
      <c r="F316" s="12">
        <v>8391507</v>
      </c>
      <c r="G316" s="12">
        <v>47963712</v>
      </c>
    </row>
    <row r="317" spans="1:7">
      <c r="A317" s="9">
        <f>'(1)'!A317</f>
        <v>42745</v>
      </c>
      <c r="B317">
        <v>27261.759999999998</v>
      </c>
      <c r="C317">
        <v>27422.67</v>
      </c>
      <c r="D317">
        <v>27217.65</v>
      </c>
      <c r="E317">
        <v>27257.64</v>
      </c>
      <c r="F317" s="12">
        <v>9823359</v>
      </c>
      <c r="G317" s="12">
        <v>47963712</v>
      </c>
    </row>
    <row r="318" spans="1:7">
      <c r="A318" s="9">
        <f>'(1)'!A318</f>
        <v>42746</v>
      </c>
      <c r="B318">
        <v>27253.34</v>
      </c>
      <c r="C318">
        <v>27348.19</v>
      </c>
      <c r="D318">
        <v>27219.89</v>
      </c>
      <c r="E318">
        <v>27308.6</v>
      </c>
      <c r="F318" s="12">
        <v>11148839</v>
      </c>
      <c r="G318" s="12">
        <v>47727052</v>
      </c>
    </row>
    <row r="319" spans="1:7">
      <c r="A319" s="9">
        <f>'(1)'!A319</f>
        <v>42747</v>
      </c>
      <c r="B319">
        <v>27232.69</v>
      </c>
      <c r="C319">
        <v>27264.41</v>
      </c>
      <c r="D319">
        <v>27009.81</v>
      </c>
      <c r="E319">
        <v>27034.5</v>
      </c>
      <c r="F319" s="12">
        <v>9050109</v>
      </c>
      <c r="G319" s="12">
        <v>47763980</v>
      </c>
    </row>
    <row r="320" spans="1:7">
      <c r="A320" s="9">
        <f>'(1)'!A320</f>
        <v>42748</v>
      </c>
      <c r="B320">
        <v>26990.93</v>
      </c>
      <c r="C320">
        <v>27167.79</v>
      </c>
      <c r="D320">
        <v>26963.58</v>
      </c>
      <c r="E320">
        <v>27117.34</v>
      </c>
      <c r="F320" s="12">
        <v>6774182</v>
      </c>
      <c r="G320" s="12">
        <v>47835188</v>
      </c>
    </row>
    <row r="321" spans="1:7">
      <c r="A321" s="9">
        <f>'(1)'!A321</f>
        <v>42752</v>
      </c>
      <c r="B321">
        <v>27170.880000000001</v>
      </c>
      <c r="C321">
        <v>27393.35</v>
      </c>
      <c r="D321">
        <v>27140.85</v>
      </c>
      <c r="E321">
        <v>27375.58</v>
      </c>
      <c r="F321" s="12">
        <v>6953469</v>
      </c>
      <c r="G321" s="12">
        <v>47435760</v>
      </c>
    </row>
    <row r="322" spans="1:7">
      <c r="A322" s="9">
        <f>'(1)'!A322</f>
        <v>42753</v>
      </c>
      <c r="B322">
        <v>27462.83</v>
      </c>
      <c r="C322">
        <v>27736.83</v>
      </c>
      <c r="D322">
        <v>27439.68</v>
      </c>
      <c r="E322">
        <v>27708.14</v>
      </c>
      <c r="F322" s="12">
        <v>12562182</v>
      </c>
      <c r="G322" s="12">
        <v>47318020</v>
      </c>
    </row>
    <row r="323" spans="1:7">
      <c r="A323" s="9">
        <f>'(1)'!A323</f>
        <v>42754</v>
      </c>
      <c r="B323">
        <v>27761.03</v>
      </c>
      <c r="C323">
        <v>27980.39</v>
      </c>
      <c r="D323">
        <v>27759.48</v>
      </c>
      <c r="E323">
        <v>27882.46</v>
      </c>
      <c r="F323" s="12">
        <v>14674416</v>
      </c>
      <c r="G323" s="12">
        <v>47318020</v>
      </c>
    </row>
    <row r="324" spans="1:7">
      <c r="A324" s="9">
        <f>'(1)'!A324</f>
        <v>42755</v>
      </c>
      <c r="B324">
        <v>27866.799999999999</v>
      </c>
      <c r="C324">
        <v>27947.37</v>
      </c>
      <c r="D324">
        <v>27813.32</v>
      </c>
      <c r="E324">
        <v>27849.56</v>
      </c>
      <c r="F324" s="12">
        <v>8940203</v>
      </c>
      <c r="G324" s="12">
        <v>47318020</v>
      </c>
    </row>
    <row r="325" spans="1:7">
      <c r="A325" s="9">
        <f>'(1)'!A325</f>
        <v>42758</v>
      </c>
      <c r="B325">
        <v>27867.919999999998</v>
      </c>
      <c r="C325">
        <v>27867.919999999998</v>
      </c>
      <c r="D325">
        <v>27624.54</v>
      </c>
      <c r="E325">
        <v>27655.96</v>
      </c>
      <c r="F325" s="12">
        <v>10954240</v>
      </c>
      <c r="G325" s="12">
        <v>47440672</v>
      </c>
    </row>
    <row r="326" spans="1:7">
      <c r="A326" s="9">
        <f>'(1)'!A326</f>
        <v>42759</v>
      </c>
      <c r="B326">
        <v>27669.08</v>
      </c>
      <c r="C326">
        <v>28159.54</v>
      </c>
      <c r="D326">
        <v>27590.1</v>
      </c>
      <c r="E326">
        <v>28141.64</v>
      </c>
      <c r="F326" s="12">
        <v>18845150</v>
      </c>
      <c r="G326" s="12">
        <v>48171456</v>
      </c>
    </row>
    <row r="327" spans="1:7">
      <c r="A327" s="9">
        <f>'(1)'!A327</f>
        <v>42760</v>
      </c>
      <c r="B327">
        <v>28167.83</v>
      </c>
      <c r="C327">
        <v>28299.919999999998</v>
      </c>
      <c r="D327">
        <v>28070.81</v>
      </c>
      <c r="E327">
        <v>28226.61</v>
      </c>
      <c r="F327" s="12">
        <v>17744844</v>
      </c>
      <c r="G327" s="12">
        <v>48184176</v>
      </c>
    </row>
    <row r="328" spans="1:7">
      <c r="A328" s="9">
        <f>'(1)'!A328</f>
        <v>42761</v>
      </c>
      <c r="B328">
        <v>28270.67</v>
      </c>
      <c r="C328">
        <v>28280.58</v>
      </c>
      <c r="D328">
        <v>28127.18</v>
      </c>
      <c r="E328">
        <v>28240.52</v>
      </c>
      <c r="F328" s="12">
        <v>11101861</v>
      </c>
      <c r="G328" s="12">
        <v>48072332</v>
      </c>
    </row>
    <row r="329" spans="1:7">
      <c r="A329" s="9">
        <f>'(1)'!A329</f>
        <v>42762</v>
      </c>
      <c r="B329">
        <v>28340.39</v>
      </c>
      <c r="C329">
        <v>28487.279999999999</v>
      </c>
      <c r="D329">
        <v>28340.39</v>
      </c>
      <c r="E329">
        <v>28439.279999999999</v>
      </c>
      <c r="F329" s="12">
        <v>10334036</v>
      </c>
      <c r="G329" s="12">
        <v>48243872</v>
      </c>
    </row>
    <row r="330" spans="1:7">
      <c r="A330" s="9">
        <f>'(1)'!A330</f>
        <v>42765</v>
      </c>
      <c r="B330">
        <v>28443.23</v>
      </c>
      <c r="C330">
        <v>28483.41</v>
      </c>
      <c r="D330">
        <v>28239.119999999999</v>
      </c>
      <c r="E330">
        <v>28335.16</v>
      </c>
      <c r="F330" s="12">
        <v>11125404</v>
      </c>
      <c r="G330" s="12">
        <v>48243872</v>
      </c>
    </row>
    <row r="331" spans="1:7">
      <c r="A331" s="9">
        <f>'(1)'!A331</f>
        <v>42766</v>
      </c>
      <c r="B331">
        <v>28386.080000000002</v>
      </c>
      <c r="C331">
        <v>28391.64</v>
      </c>
      <c r="D331">
        <v>28149.08</v>
      </c>
      <c r="E331">
        <v>28289.919999999998</v>
      </c>
      <c r="F331" s="12">
        <v>11229018</v>
      </c>
      <c r="G331" s="12">
        <v>48243872</v>
      </c>
    </row>
    <row r="332" spans="1:7">
      <c r="A332" s="9">
        <f>'(1)'!A332</f>
        <v>42767</v>
      </c>
      <c r="B332">
        <v>28349.22</v>
      </c>
      <c r="C332">
        <v>28469.48</v>
      </c>
      <c r="D332">
        <v>28152.18</v>
      </c>
      <c r="E332">
        <v>28329.7</v>
      </c>
      <c r="F332" s="12">
        <v>10504968</v>
      </c>
      <c r="G332" s="12">
        <v>48243872</v>
      </c>
    </row>
    <row r="333" spans="1:7">
      <c r="A333" s="9">
        <f>'(1)'!A333</f>
        <v>42768</v>
      </c>
      <c r="B333">
        <v>28367.17</v>
      </c>
      <c r="C333">
        <v>28456.18</v>
      </c>
      <c r="D333">
        <v>28286.799999999999</v>
      </c>
      <c r="E333">
        <v>28334.25</v>
      </c>
      <c r="F333" s="12">
        <v>14140914</v>
      </c>
      <c r="G333" s="12">
        <v>48799992</v>
      </c>
    </row>
    <row r="334" spans="1:7">
      <c r="A334" s="9">
        <f>'(1)'!A334</f>
        <v>42769</v>
      </c>
      <c r="B334">
        <v>28450.42</v>
      </c>
      <c r="C334">
        <v>28458.799999999999</v>
      </c>
      <c r="D334">
        <v>28197.38</v>
      </c>
      <c r="E334">
        <v>28351.62</v>
      </c>
      <c r="F334" s="12">
        <v>9654302</v>
      </c>
      <c r="G334" s="12">
        <v>48717540</v>
      </c>
    </row>
    <row r="335" spans="1:7">
      <c r="A335" s="9">
        <f>'(1)'!A335</f>
        <v>42772</v>
      </c>
      <c r="B335">
        <v>28386.12</v>
      </c>
      <c r="C335">
        <v>28393.42</v>
      </c>
      <c r="D335">
        <v>28263.45</v>
      </c>
      <c r="E335">
        <v>28339.31</v>
      </c>
      <c r="F335" s="12">
        <v>12083835</v>
      </c>
      <c r="G335" s="12">
        <v>48814824</v>
      </c>
    </row>
    <row r="336" spans="1:7">
      <c r="A336" s="9">
        <f>'(1)'!A336</f>
        <v>42773</v>
      </c>
      <c r="B336">
        <v>28270.11</v>
      </c>
      <c r="C336">
        <v>28382.32</v>
      </c>
      <c r="D336">
        <v>28102.23</v>
      </c>
      <c r="E336">
        <v>28155.56</v>
      </c>
      <c r="F336" s="12">
        <v>18408318</v>
      </c>
      <c r="G336" s="12">
        <v>48549016</v>
      </c>
    </row>
    <row r="337" spans="1:7">
      <c r="A337" s="9">
        <f>'(1)'!A337</f>
        <v>42774</v>
      </c>
      <c r="B337">
        <v>28223.85</v>
      </c>
      <c r="C337">
        <v>28327.84</v>
      </c>
      <c r="D337">
        <v>28146.19</v>
      </c>
      <c r="E337">
        <v>28301.27</v>
      </c>
      <c r="F337" s="12">
        <v>9981216</v>
      </c>
      <c r="G337" s="12">
        <v>48549016</v>
      </c>
    </row>
    <row r="338" spans="1:7">
      <c r="A338" s="9">
        <f>'(1)'!A338</f>
        <v>42775</v>
      </c>
      <c r="B338">
        <v>28670.43</v>
      </c>
      <c r="C338">
        <v>28726.26</v>
      </c>
      <c r="D338">
        <v>28410.91</v>
      </c>
      <c r="E338">
        <v>28468.75</v>
      </c>
      <c r="F338" s="12">
        <v>15534230</v>
      </c>
      <c r="G338" s="12">
        <v>48549016</v>
      </c>
    </row>
    <row r="339" spans="1:7">
      <c r="A339" s="9">
        <f>'(1)'!A339</f>
        <v>42776</v>
      </c>
      <c r="B339">
        <v>28481.91</v>
      </c>
      <c r="C339">
        <v>28696.53</v>
      </c>
      <c r="D339">
        <v>28419.27</v>
      </c>
      <c r="E339">
        <v>28661.58</v>
      </c>
      <c r="F339" s="12">
        <v>9246231</v>
      </c>
      <c r="G339" s="12">
        <v>47841704</v>
      </c>
    </row>
    <row r="340" spans="1:7">
      <c r="A340" s="9">
        <f>'(1)'!A340</f>
        <v>42779</v>
      </c>
      <c r="B340">
        <v>28716.7</v>
      </c>
      <c r="C340">
        <v>28801</v>
      </c>
      <c r="D340">
        <v>28597.33</v>
      </c>
      <c r="E340">
        <v>28761.59</v>
      </c>
      <c r="F340" s="12">
        <v>8688069</v>
      </c>
      <c r="G340" s="12">
        <v>47841704</v>
      </c>
    </row>
    <row r="341" spans="1:7">
      <c r="A341" s="9">
        <f>'(1)'!A341</f>
        <v>42780</v>
      </c>
      <c r="B341">
        <v>28822.400000000001</v>
      </c>
      <c r="C341">
        <v>28963.52</v>
      </c>
      <c r="D341">
        <v>28789.3</v>
      </c>
      <c r="E341">
        <v>28864.71</v>
      </c>
      <c r="F341" s="12">
        <v>16800242</v>
      </c>
      <c r="G341" s="12">
        <v>47803364</v>
      </c>
    </row>
    <row r="342" spans="1:7">
      <c r="A342" s="9">
        <f>'(1)'!A342</f>
        <v>42781</v>
      </c>
      <c r="B342">
        <v>28927.67</v>
      </c>
      <c r="C342">
        <v>29065.31</v>
      </c>
      <c r="D342">
        <v>28860.46</v>
      </c>
      <c r="E342">
        <v>28892.97</v>
      </c>
      <c r="F342" s="12">
        <v>18970632</v>
      </c>
      <c r="G342" s="12">
        <v>47856376</v>
      </c>
    </row>
    <row r="343" spans="1:7">
      <c r="A343" s="9">
        <f>'(1)'!A343</f>
        <v>42782</v>
      </c>
      <c r="B343">
        <v>28910.5</v>
      </c>
      <c r="C343">
        <v>28961.83</v>
      </c>
      <c r="D343">
        <v>28791.19</v>
      </c>
      <c r="E343">
        <v>28812.880000000001</v>
      </c>
      <c r="F343" s="12">
        <v>12405546</v>
      </c>
      <c r="G343" s="12">
        <v>48192344</v>
      </c>
    </row>
    <row r="344" spans="1:7">
      <c r="A344" s="9">
        <f>'(1)'!A344</f>
        <v>42783</v>
      </c>
      <c r="B344">
        <v>28825.19</v>
      </c>
      <c r="C344">
        <v>28876.54</v>
      </c>
      <c r="D344">
        <v>28721.119999999999</v>
      </c>
      <c r="E344">
        <v>28743.32</v>
      </c>
      <c r="F344" s="12">
        <v>11006210</v>
      </c>
      <c r="G344" s="12">
        <v>48192344</v>
      </c>
    </row>
    <row r="345" spans="1:7">
      <c r="A345" s="9">
        <f>'(1)'!A345</f>
        <v>42787</v>
      </c>
      <c r="B345">
        <v>28849.040000000001</v>
      </c>
      <c r="C345">
        <v>29029.17</v>
      </c>
      <c r="D345">
        <v>28824.17</v>
      </c>
      <c r="E345">
        <v>28984.49</v>
      </c>
      <c r="F345" s="12">
        <v>15042288</v>
      </c>
      <c r="G345" s="12">
        <v>48192344</v>
      </c>
    </row>
    <row r="346" spans="1:7">
      <c r="A346" s="9">
        <f>'(1)'!A346</f>
        <v>42788</v>
      </c>
      <c r="B346">
        <v>29117.38</v>
      </c>
      <c r="C346">
        <v>29145.62</v>
      </c>
      <c r="D346">
        <v>28784.31</v>
      </c>
      <c r="E346">
        <v>28839.79</v>
      </c>
      <c r="F346" s="12">
        <v>11114929</v>
      </c>
      <c r="G346" s="12">
        <v>48348812</v>
      </c>
    </row>
    <row r="347" spans="1:7">
      <c r="A347" s="9">
        <f>'(1)'!A347</f>
        <v>42789</v>
      </c>
      <c r="B347">
        <v>28827.5</v>
      </c>
      <c r="C347">
        <v>28860.13</v>
      </c>
      <c r="D347">
        <v>28716.21</v>
      </c>
      <c r="E347">
        <v>28832.45</v>
      </c>
      <c r="F347" s="12">
        <v>9599336</v>
      </c>
      <c r="G347" s="12">
        <v>48191392</v>
      </c>
    </row>
    <row r="348" spans="1:7">
      <c r="A348" s="9">
        <f>'(1)'!A348</f>
        <v>42790</v>
      </c>
      <c r="B348">
        <v>28859.21</v>
      </c>
      <c r="C348">
        <v>29070.2</v>
      </c>
      <c r="D348">
        <v>28856.12</v>
      </c>
      <c r="E348">
        <v>29048.19</v>
      </c>
      <c r="F348" s="12">
        <v>12512146</v>
      </c>
      <c r="G348" s="12">
        <v>48170624</v>
      </c>
    </row>
    <row r="349" spans="1:7">
      <c r="A349" s="9">
        <f>'(1)'!A349</f>
        <v>42793</v>
      </c>
      <c r="B349">
        <v>29092.16</v>
      </c>
      <c r="C349">
        <v>29098.17</v>
      </c>
      <c r="D349">
        <v>28957.68</v>
      </c>
      <c r="E349">
        <v>28999.56</v>
      </c>
      <c r="F349" s="12">
        <v>10009775</v>
      </c>
      <c r="G349" s="12">
        <v>48544388</v>
      </c>
    </row>
    <row r="350" spans="1:7">
      <c r="A350" s="9">
        <f>'(1)'!A350</f>
        <v>42794</v>
      </c>
      <c r="B350">
        <v>29021.06</v>
      </c>
      <c r="C350">
        <v>29022.32</v>
      </c>
      <c r="D350">
        <v>28815.48</v>
      </c>
      <c r="E350">
        <v>28901.94</v>
      </c>
      <c r="F350" s="12">
        <v>16811050</v>
      </c>
      <c r="G350" s="12">
        <v>48429592</v>
      </c>
    </row>
    <row r="351" spans="1:7">
      <c r="A351" s="9">
        <f>'(1)'!A351</f>
        <v>42795</v>
      </c>
      <c r="B351">
        <v>28909.7</v>
      </c>
      <c r="C351">
        <v>28986.720000000001</v>
      </c>
      <c r="D351">
        <v>28815.02</v>
      </c>
      <c r="E351">
        <v>28929.13</v>
      </c>
      <c r="F351" s="12">
        <v>413868960</v>
      </c>
      <c r="G351" s="12">
        <v>48429592</v>
      </c>
    </row>
    <row r="352" spans="1:7">
      <c r="A352" s="9">
        <f>'(1)'!A352</f>
        <v>42796</v>
      </c>
      <c r="B352">
        <v>29006</v>
      </c>
      <c r="C352">
        <v>29076.63</v>
      </c>
      <c r="D352">
        <v>28851.040000000001</v>
      </c>
      <c r="E352">
        <v>28946.23</v>
      </c>
      <c r="F352" s="12">
        <v>16365152</v>
      </c>
      <c r="G352" s="12">
        <v>48429592</v>
      </c>
    </row>
    <row r="353" spans="1:7">
      <c r="A353" s="9">
        <f>'(1)'!A353</f>
        <v>42797</v>
      </c>
      <c r="B353">
        <v>29437.23</v>
      </c>
      <c r="C353">
        <v>29561.93</v>
      </c>
      <c r="D353">
        <v>29356.05</v>
      </c>
      <c r="E353">
        <v>29442.63</v>
      </c>
      <c r="F353" s="12">
        <v>30081720</v>
      </c>
      <c r="G353" s="12">
        <v>47850620</v>
      </c>
    </row>
    <row r="354" spans="1:7">
      <c r="A354" s="9">
        <f>'(1)'!A354</f>
        <v>42800</v>
      </c>
      <c r="B354">
        <v>29452.86</v>
      </c>
      <c r="C354">
        <v>29500.080000000002</v>
      </c>
      <c r="D354">
        <v>29358.91</v>
      </c>
      <c r="E354">
        <v>29398.11</v>
      </c>
      <c r="F354" s="12">
        <v>404580928</v>
      </c>
      <c r="G354" s="12">
        <v>47766364</v>
      </c>
    </row>
    <row r="355" spans="1:7">
      <c r="A355" s="9">
        <f>'(1)'!A355</f>
        <v>42801</v>
      </c>
      <c r="B355">
        <v>29482.83</v>
      </c>
      <c r="C355">
        <v>29614.79</v>
      </c>
      <c r="D355">
        <v>29482.83</v>
      </c>
      <c r="E355">
        <v>29585.85</v>
      </c>
      <c r="F355" s="12">
        <v>18957410</v>
      </c>
      <c r="G355" s="12">
        <v>47871320</v>
      </c>
    </row>
    <row r="356" spans="1:7">
      <c r="A356" s="9">
        <f>'(1)'!A356</f>
        <v>42802</v>
      </c>
      <c r="B356">
        <v>29755.74</v>
      </c>
      <c r="C356">
        <v>29824.62</v>
      </c>
      <c r="D356">
        <v>29601.86</v>
      </c>
      <c r="E356">
        <v>29648.99</v>
      </c>
      <c r="F356" s="12">
        <v>14852385</v>
      </c>
      <c r="G356" s="12">
        <v>47146660</v>
      </c>
    </row>
    <row r="357" spans="1:7">
      <c r="A357" s="9">
        <f>'(1)'!A357</f>
        <v>42803</v>
      </c>
      <c r="B357">
        <v>29653.54</v>
      </c>
      <c r="C357">
        <v>29699.48</v>
      </c>
      <c r="D357">
        <v>29482.400000000001</v>
      </c>
      <c r="E357">
        <v>29518.74</v>
      </c>
      <c r="F357" s="12">
        <v>413181888</v>
      </c>
      <c r="G357" s="12">
        <v>47226528</v>
      </c>
    </row>
    <row r="358" spans="1:7">
      <c r="A358" s="9">
        <f>'(1)'!A358</f>
        <v>42804</v>
      </c>
      <c r="B358">
        <v>29525.88</v>
      </c>
      <c r="C358">
        <v>29585.05</v>
      </c>
      <c r="D358">
        <v>29380.14</v>
      </c>
      <c r="E358">
        <v>29485.45</v>
      </c>
      <c r="F358" s="12">
        <v>11896658</v>
      </c>
      <c r="G358" s="12">
        <v>47226528</v>
      </c>
    </row>
    <row r="359" spans="1:7">
      <c r="A359" s="9">
        <f>'(1)'!A359</f>
        <v>42807</v>
      </c>
      <c r="B359">
        <v>29341.41</v>
      </c>
      <c r="C359">
        <v>29341.41</v>
      </c>
      <c r="D359">
        <v>29137.48</v>
      </c>
      <c r="E359">
        <v>29167.68</v>
      </c>
      <c r="F359" s="12">
        <v>15197190</v>
      </c>
      <c r="G359" s="12">
        <v>47226528</v>
      </c>
    </row>
    <row r="360" spans="1:7">
      <c r="A360" s="9">
        <f>'(1)'!A360</f>
        <v>42808</v>
      </c>
      <c r="B360">
        <v>29201.01</v>
      </c>
      <c r="C360">
        <v>29373.79</v>
      </c>
      <c r="D360">
        <v>29198.080000000002</v>
      </c>
      <c r="E360">
        <v>29332.16</v>
      </c>
      <c r="F360" s="12">
        <v>26837652</v>
      </c>
      <c r="G360" s="12">
        <v>47819880</v>
      </c>
    </row>
    <row r="361" spans="1:7">
      <c r="A361" s="9">
        <f>'(1)'!A361</f>
        <v>42809</v>
      </c>
      <c r="B361">
        <v>29350.6</v>
      </c>
      <c r="C361">
        <v>29539.85</v>
      </c>
      <c r="D361">
        <v>29350.17</v>
      </c>
      <c r="E361">
        <v>29421.4</v>
      </c>
      <c r="F361" s="12">
        <v>21657348</v>
      </c>
      <c r="G361" s="12">
        <v>48016100</v>
      </c>
    </row>
    <row r="362" spans="1:7">
      <c r="A362" s="9">
        <f>'(1)'!A362</f>
        <v>42810</v>
      </c>
      <c r="B362">
        <v>29395.68</v>
      </c>
      <c r="C362">
        <v>29420.7</v>
      </c>
      <c r="D362">
        <v>29163.54</v>
      </c>
      <c r="E362">
        <v>29237.15</v>
      </c>
      <c r="F362" s="12">
        <v>15550753</v>
      </c>
      <c r="G362" s="12">
        <v>47831136</v>
      </c>
    </row>
    <row r="363" spans="1:7">
      <c r="A363" s="9">
        <f>'(1)'!A363</f>
        <v>42811</v>
      </c>
      <c r="B363">
        <v>29301.22</v>
      </c>
      <c r="C363">
        <v>29442.18</v>
      </c>
      <c r="D363">
        <v>29301.22</v>
      </c>
      <c r="E363">
        <v>29409.52</v>
      </c>
      <c r="F363" s="12">
        <v>34525420</v>
      </c>
      <c r="G363" s="12">
        <v>47693784</v>
      </c>
    </row>
    <row r="364" spans="1:7">
      <c r="A364" s="9">
        <f>'(1)'!A364</f>
        <v>42814</v>
      </c>
      <c r="B364">
        <v>29463.01</v>
      </c>
      <c r="C364">
        <v>29554.39</v>
      </c>
      <c r="D364">
        <v>29439.42</v>
      </c>
      <c r="E364">
        <v>29531.43</v>
      </c>
      <c r="F364" s="12">
        <v>42899888</v>
      </c>
      <c r="G364" s="12">
        <v>47618500</v>
      </c>
    </row>
    <row r="365" spans="1:7">
      <c r="A365" s="9">
        <f>'(1)'!A365</f>
        <v>42815</v>
      </c>
      <c r="B365">
        <v>29538.03</v>
      </c>
      <c r="C365">
        <v>29684.54</v>
      </c>
      <c r="D365">
        <v>29521.65</v>
      </c>
      <c r="E365">
        <v>29647.42</v>
      </c>
      <c r="F365" s="12">
        <v>16229090</v>
      </c>
      <c r="G365" s="12">
        <v>47618500</v>
      </c>
    </row>
    <row r="366" spans="1:7">
      <c r="A366" s="9">
        <f>'(1)'!A366</f>
        <v>42816</v>
      </c>
      <c r="B366">
        <v>29633.91</v>
      </c>
      <c r="C366">
        <v>29687.64</v>
      </c>
      <c r="D366">
        <v>29552.61</v>
      </c>
      <c r="E366">
        <v>29620.5</v>
      </c>
      <c r="F366" s="12">
        <v>12160089</v>
      </c>
      <c r="G366" s="12">
        <v>47618500</v>
      </c>
    </row>
    <row r="367" spans="1:7">
      <c r="A367" s="9">
        <f>'(1)'!A367</f>
        <v>42817</v>
      </c>
      <c r="B367">
        <v>29737.73</v>
      </c>
      <c r="C367">
        <v>29926.94</v>
      </c>
      <c r="D367">
        <v>29705.72</v>
      </c>
      <c r="E367">
        <v>29910.22</v>
      </c>
      <c r="F367" s="12">
        <v>10447351</v>
      </c>
      <c r="G367" s="12">
        <v>47639632</v>
      </c>
    </row>
    <row r="368" spans="1:7">
      <c r="A368" s="9">
        <f>'(1)'!A368</f>
        <v>42818</v>
      </c>
      <c r="B368">
        <v>29996.03</v>
      </c>
      <c r="C368">
        <v>30007.48</v>
      </c>
      <c r="D368">
        <v>29817.69</v>
      </c>
      <c r="E368">
        <v>29974.240000000002</v>
      </c>
      <c r="F368" s="12">
        <v>11511559</v>
      </c>
      <c r="G368" s="12">
        <v>47639632</v>
      </c>
    </row>
    <row r="369" spans="1:7">
      <c r="A369" s="9">
        <f>'(1)'!A369</f>
        <v>42821</v>
      </c>
      <c r="B369">
        <v>29946.89</v>
      </c>
      <c r="C369">
        <v>29954.25</v>
      </c>
      <c r="D369">
        <v>29817.59</v>
      </c>
      <c r="E369">
        <v>29927.34</v>
      </c>
      <c r="F369" s="12">
        <v>11728316</v>
      </c>
      <c r="G369" s="12">
        <v>47639632</v>
      </c>
    </row>
    <row r="370" spans="1:7">
      <c r="A370" s="9">
        <f>'(1)'!A370</f>
        <v>42822</v>
      </c>
      <c r="B370">
        <v>29850.71</v>
      </c>
      <c r="C370">
        <v>29886.12</v>
      </c>
      <c r="D370">
        <v>29668.45</v>
      </c>
      <c r="E370">
        <v>29706.61</v>
      </c>
      <c r="F370" s="12">
        <v>15193623</v>
      </c>
      <c r="G370" s="12">
        <v>46929416</v>
      </c>
    </row>
    <row r="371" spans="1:7">
      <c r="A371" s="9">
        <f>'(1)'!A371</f>
        <v>42823</v>
      </c>
      <c r="B371">
        <v>29752.62</v>
      </c>
      <c r="C371">
        <v>29831.32</v>
      </c>
      <c r="D371">
        <v>29553.040000000001</v>
      </c>
      <c r="E371">
        <v>29575.74</v>
      </c>
      <c r="F371" s="12">
        <v>10978005</v>
      </c>
      <c r="G371" s="12">
        <v>47062468</v>
      </c>
    </row>
    <row r="372" spans="1:7">
      <c r="A372" s="9">
        <f>'(1)'!A372</f>
        <v>42824</v>
      </c>
      <c r="B372">
        <v>29630.06</v>
      </c>
      <c r="C372">
        <v>29804.51</v>
      </c>
      <c r="D372">
        <v>29570.58</v>
      </c>
      <c r="E372">
        <v>29788.35</v>
      </c>
      <c r="F372" s="12">
        <v>11073231</v>
      </c>
      <c r="G372" s="12">
        <v>47062468</v>
      </c>
    </row>
    <row r="373" spans="1:7">
      <c r="A373" s="9">
        <f>'(1)'!A373</f>
        <v>42825</v>
      </c>
      <c r="B373">
        <v>29838.82</v>
      </c>
      <c r="C373">
        <v>29838.82</v>
      </c>
      <c r="D373">
        <v>29549.74</v>
      </c>
      <c r="E373">
        <v>29643.48</v>
      </c>
      <c r="F373" s="12">
        <v>8826744</v>
      </c>
      <c r="G373" s="12">
        <v>47062468</v>
      </c>
    </row>
    <row r="374" spans="1:7">
      <c r="A374" s="9">
        <f>'(1)'!A374</f>
        <v>42828</v>
      </c>
      <c r="B374">
        <v>29637.119999999999</v>
      </c>
      <c r="C374">
        <v>29660.48</v>
      </c>
      <c r="D374">
        <v>29442.26</v>
      </c>
      <c r="E374">
        <v>29461.45</v>
      </c>
      <c r="F374" s="12">
        <v>11007721</v>
      </c>
      <c r="G374" s="12">
        <v>46812144</v>
      </c>
    </row>
    <row r="375" spans="1:7">
      <c r="A375" s="9">
        <f>'(1)'!A375</f>
        <v>42829</v>
      </c>
      <c r="B375">
        <v>29470.27</v>
      </c>
      <c r="C375">
        <v>29494.080000000002</v>
      </c>
      <c r="D375">
        <v>29363.279999999999</v>
      </c>
      <c r="E375">
        <v>29413.66</v>
      </c>
      <c r="F375" s="12">
        <v>6861894</v>
      </c>
      <c r="G375" s="12">
        <v>47536876</v>
      </c>
    </row>
    <row r="376" spans="1:7">
      <c r="A376" s="9">
        <f>'(1)'!A376</f>
        <v>42830</v>
      </c>
      <c r="B376">
        <v>29487.78</v>
      </c>
      <c r="C376">
        <v>29701.19</v>
      </c>
      <c r="D376">
        <v>29286.38</v>
      </c>
      <c r="E376">
        <v>29319.1</v>
      </c>
      <c r="F376" s="12">
        <v>12491974</v>
      </c>
      <c r="G376" s="12">
        <v>47508648</v>
      </c>
    </row>
    <row r="377" spans="1:7">
      <c r="A377" s="9">
        <f>'(1)'!A377</f>
        <v>42831</v>
      </c>
      <c r="B377">
        <v>29369.9</v>
      </c>
      <c r="C377">
        <v>29388.25</v>
      </c>
      <c r="D377">
        <v>29241.48</v>
      </c>
      <c r="E377">
        <v>29336.57</v>
      </c>
      <c r="F377" s="12">
        <v>11993582</v>
      </c>
      <c r="G377" s="12">
        <v>47709680</v>
      </c>
    </row>
    <row r="378" spans="1:7">
      <c r="A378" s="9">
        <f>'(1)'!A378</f>
        <v>42832</v>
      </c>
      <c r="B378">
        <v>29358.59</v>
      </c>
      <c r="C378">
        <v>29453.06</v>
      </c>
      <c r="D378">
        <v>29341.68</v>
      </c>
      <c r="E378">
        <v>29422.39</v>
      </c>
      <c r="F378" s="12">
        <v>15097571</v>
      </c>
      <c r="G378" s="12">
        <v>47664684</v>
      </c>
    </row>
    <row r="379" spans="1:7">
      <c r="A379" s="9">
        <f>'(1)'!A379</f>
        <v>42835</v>
      </c>
      <c r="B379">
        <v>29575.66</v>
      </c>
      <c r="C379">
        <v>29584.34</v>
      </c>
      <c r="D379">
        <v>29259.42</v>
      </c>
      <c r="E379">
        <v>29365.3</v>
      </c>
      <c r="F379" s="12">
        <v>11704873</v>
      </c>
      <c r="G379" s="12">
        <v>47664684</v>
      </c>
    </row>
    <row r="380" spans="1:7">
      <c r="A380" s="9">
        <f>'(1)'!A380</f>
        <v>42836</v>
      </c>
      <c r="B380">
        <v>29407.68</v>
      </c>
      <c r="C380">
        <v>29681.33</v>
      </c>
      <c r="D380">
        <v>29392.99</v>
      </c>
      <c r="E380">
        <v>29655.84</v>
      </c>
      <c r="F380" s="12">
        <v>9168541</v>
      </c>
      <c r="G380" s="12">
        <v>47664684</v>
      </c>
    </row>
    <row r="381" spans="1:7">
      <c r="A381" s="9">
        <f>'(1)'!A381</f>
        <v>42837</v>
      </c>
      <c r="B381">
        <v>29825.14</v>
      </c>
      <c r="C381">
        <v>29961.82</v>
      </c>
      <c r="D381">
        <v>29780.84</v>
      </c>
      <c r="E381">
        <v>29943.24</v>
      </c>
      <c r="F381" s="12">
        <v>8938862</v>
      </c>
      <c r="G381" s="12">
        <v>47887200</v>
      </c>
    </row>
    <row r="382" spans="1:7">
      <c r="A382" s="9">
        <f>'(1)'!A382</f>
        <v>42838</v>
      </c>
      <c r="B382">
        <v>30030.2</v>
      </c>
      <c r="C382">
        <v>30167.09</v>
      </c>
      <c r="D382">
        <v>29968.57</v>
      </c>
      <c r="E382">
        <v>30133.35</v>
      </c>
      <c r="F382" s="12">
        <v>11166959</v>
      </c>
      <c r="G382" s="12">
        <v>47733792</v>
      </c>
    </row>
    <row r="383" spans="1:7">
      <c r="A383" s="9">
        <f>'(1)'!A383</f>
        <v>42842</v>
      </c>
      <c r="B383">
        <v>30141.39</v>
      </c>
      <c r="C383">
        <v>30184.22</v>
      </c>
      <c r="D383">
        <v>29973.4</v>
      </c>
      <c r="E383">
        <v>30029.74</v>
      </c>
      <c r="F383" s="12">
        <v>10998304</v>
      </c>
      <c r="G383" s="12">
        <v>47420208</v>
      </c>
    </row>
    <row r="384" spans="1:7">
      <c r="A384" s="9">
        <f>'(1)'!A384</f>
        <v>42843</v>
      </c>
      <c r="B384">
        <v>30064.6</v>
      </c>
      <c r="C384">
        <v>30067.64</v>
      </c>
      <c r="D384">
        <v>29848.21</v>
      </c>
      <c r="E384">
        <v>29918.400000000001</v>
      </c>
      <c r="F384" s="12">
        <v>11682122</v>
      </c>
      <c r="G384" s="12">
        <v>47452008</v>
      </c>
    </row>
    <row r="385" spans="1:7">
      <c r="A385" s="9">
        <f>'(1)'!A385</f>
        <v>42844</v>
      </c>
      <c r="B385">
        <v>30021.49</v>
      </c>
      <c r="C385">
        <v>30069.24</v>
      </c>
      <c r="D385">
        <v>29804.12</v>
      </c>
      <c r="E385">
        <v>29921.18</v>
      </c>
      <c r="F385" s="12">
        <v>12088804</v>
      </c>
      <c r="G385" s="12">
        <v>47506084</v>
      </c>
    </row>
    <row r="386" spans="1:7">
      <c r="A386" s="9">
        <f>'(1)'!A386</f>
        <v>42845</v>
      </c>
      <c r="B386">
        <v>29984.95</v>
      </c>
      <c r="C386">
        <v>30020.59</v>
      </c>
      <c r="D386">
        <v>29846.57</v>
      </c>
      <c r="E386">
        <v>29894.799999999999</v>
      </c>
      <c r="F386" s="12">
        <v>11630866</v>
      </c>
      <c r="G386" s="12">
        <v>47506084</v>
      </c>
    </row>
    <row r="387" spans="1:7">
      <c r="A387" s="9">
        <f>'(1)'!A387</f>
        <v>42846</v>
      </c>
      <c r="B387">
        <v>30069.72</v>
      </c>
      <c r="C387">
        <v>30169.95</v>
      </c>
      <c r="D387">
        <v>30007.4</v>
      </c>
      <c r="E387">
        <v>30126.21</v>
      </c>
      <c r="F387" s="12">
        <v>22959258</v>
      </c>
      <c r="G387" s="12">
        <v>47516836</v>
      </c>
    </row>
    <row r="388" spans="1:7">
      <c r="A388" s="9">
        <f>'(1)'!A388</f>
        <v>42849</v>
      </c>
      <c r="B388">
        <v>30142.14</v>
      </c>
      <c r="C388">
        <v>30176.55</v>
      </c>
      <c r="D388">
        <v>29823.599999999999</v>
      </c>
      <c r="E388">
        <v>29858.799999999999</v>
      </c>
      <c r="F388" s="12">
        <v>16407199</v>
      </c>
      <c r="G388" s="12">
        <v>47516836</v>
      </c>
    </row>
    <row r="389" spans="1:7">
      <c r="A389" s="9">
        <f>'(1)'!A389</f>
        <v>42850</v>
      </c>
      <c r="B389">
        <v>29915.119999999999</v>
      </c>
      <c r="C389">
        <v>30016.04</v>
      </c>
      <c r="D389">
        <v>29877.41</v>
      </c>
      <c r="E389">
        <v>29926.15</v>
      </c>
      <c r="F389" s="12">
        <v>10259530</v>
      </c>
      <c r="G389" s="12">
        <v>47379460</v>
      </c>
    </row>
    <row r="390" spans="1:7">
      <c r="A390" s="9">
        <f>'(1)'!A390</f>
        <v>42851</v>
      </c>
      <c r="B390">
        <v>29977.5</v>
      </c>
      <c r="C390">
        <v>30017.82</v>
      </c>
      <c r="D390">
        <v>29911.439999999999</v>
      </c>
      <c r="E390">
        <v>29933.25</v>
      </c>
      <c r="F390" s="12">
        <v>8717366</v>
      </c>
      <c r="G390" s="12">
        <v>46720940</v>
      </c>
    </row>
    <row r="391" spans="1:7">
      <c r="A391" s="9">
        <f>'(1)'!A391</f>
        <v>42852</v>
      </c>
      <c r="B391">
        <v>29988.78</v>
      </c>
      <c r="C391">
        <v>30271.599999999999</v>
      </c>
      <c r="D391">
        <v>29987.439999999999</v>
      </c>
      <c r="E391">
        <v>30248.17</v>
      </c>
      <c r="F391" s="12">
        <v>11347255</v>
      </c>
      <c r="G391" s="12">
        <v>46486476</v>
      </c>
    </row>
    <row r="392" spans="1:7">
      <c r="A392" s="9">
        <f>'(1)'!A392</f>
        <v>42853</v>
      </c>
      <c r="B392">
        <v>30309.71</v>
      </c>
      <c r="C392">
        <v>30366.43</v>
      </c>
      <c r="D392">
        <v>30207.11</v>
      </c>
      <c r="E392">
        <v>30250.98</v>
      </c>
      <c r="F392" s="12">
        <v>11040943</v>
      </c>
      <c r="G392" s="12">
        <v>46192668</v>
      </c>
    </row>
    <row r="393" spans="1:7">
      <c r="A393" s="9">
        <f>'(1)'!A393</f>
        <v>42856</v>
      </c>
      <c r="B393">
        <v>30285.61</v>
      </c>
      <c r="C393">
        <v>30299.74</v>
      </c>
      <c r="D393">
        <v>30111.45</v>
      </c>
      <c r="E393">
        <v>30188.15</v>
      </c>
      <c r="F393" s="12">
        <v>11378664</v>
      </c>
      <c r="G393" s="12">
        <v>46192668</v>
      </c>
    </row>
    <row r="394" spans="1:7">
      <c r="A394" s="9">
        <f>'(1)'!A394</f>
        <v>42857</v>
      </c>
      <c r="B394">
        <v>30287.37</v>
      </c>
      <c r="C394">
        <v>30357.96</v>
      </c>
      <c r="D394">
        <v>30273.62</v>
      </c>
      <c r="E394">
        <v>30322.12</v>
      </c>
      <c r="F394" s="12">
        <v>8214525</v>
      </c>
      <c r="G394" s="12">
        <v>46192668</v>
      </c>
    </row>
    <row r="395" spans="1:7">
      <c r="A395" s="9">
        <f>'(1)'!A395</f>
        <v>42858</v>
      </c>
      <c r="B395">
        <v>30391.48</v>
      </c>
      <c r="C395">
        <v>30591.55</v>
      </c>
      <c r="D395">
        <v>30363.37</v>
      </c>
      <c r="E395">
        <v>30582.6</v>
      </c>
      <c r="F395" s="12">
        <v>14038093</v>
      </c>
      <c r="G395" s="12">
        <v>46396624</v>
      </c>
    </row>
    <row r="396" spans="1:7">
      <c r="A396" s="9">
        <f>'(1)'!A396</f>
        <v>42859</v>
      </c>
      <c r="B396">
        <v>30616.53</v>
      </c>
      <c r="C396">
        <v>30692.45</v>
      </c>
      <c r="D396">
        <v>30519.14</v>
      </c>
      <c r="E396">
        <v>30658.77</v>
      </c>
      <c r="F396" s="12">
        <v>15404768</v>
      </c>
      <c r="G396" s="12">
        <v>46566824</v>
      </c>
    </row>
    <row r="397" spans="1:7">
      <c r="A397" s="9">
        <f>'(1)'!A397</f>
        <v>42860</v>
      </c>
      <c r="B397">
        <v>30466.82</v>
      </c>
      <c r="C397">
        <v>30575.83</v>
      </c>
      <c r="D397">
        <v>30393.72</v>
      </c>
      <c r="E397">
        <v>30434.79</v>
      </c>
      <c r="F397" s="12">
        <v>16664697</v>
      </c>
      <c r="G397" s="12">
        <v>46013188</v>
      </c>
    </row>
    <row r="398" spans="1:7">
      <c r="A398" s="9">
        <f>'(1)'!A398</f>
        <v>42863</v>
      </c>
      <c r="B398">
        <v>30539.65</v>
      </c>
      <c r="C398">
        <v>30712.35</v>
      </c>
      <c r="D398">
        <v>30338.52</v>
      </c>
      <c r="E398">
        <v>30464.92</v>
      </c>
      <c r="F398" s="12">
        <v>14196612</v>
      </c>
      <c r="G398" s="12">
        <v>46522852</v>
      </c>
    </row>
    <row r="399" spans="1:7">
      <c r="A399" s="9">
        <f>'(1)'!A399</f>
        <v>42864</v>
      </c>
      <c r="B399">
        <v>30638.880000000001</v>
      </c>
      <c r="C399">
        <v>30712.15</v>
      </c>
      <c r="D399">
        <v>30516.87</v>
      </c>
      <c r="E399">
        <v>30570.97</v>
      </c>
      <c r="F399" s="12">
        <v>11820098</v>
      </c>
      <c r="G399" s="12">
        <v>45426436</v>
      </c>
    </row>
    <row r="400" spans="1:7">
      <c r="A400" s="9">
        <f>'(1)'!A400</f>
        <v>42865</v>
      </c>
      <c r="B400">
        <v>30553.89</v>
      </c>
      <c r="C400">
        <v>30610.639999999999</v>
      </c>
      <c r="D400">
        <v>30316.92</v>
      </c>
      <c r="E400">
        <v>30365.25</v>
      </c>
      <c r="F400" s="12">
        <v>19270176</v>
      </c>
      <c r="G400" s="12">
        <v>45426436</v>
      </c>
    </row>
    <row r="401" spans="1:7">
      <c r="A401" s="9">
        <f>'(1)'!A401</f>
        <v>42866</v>
      </c>
      <c r="B401">
        <v>30446.77</v>
      </c>
      <c r="C401">
        <v>30534.15</v>
      </c>
      <c r="D401">
        <v>30247.599999999999</v>
      </c>
      <c r="E401">
        <v>30301.64</v>
      </c>
      <c r="F401" s="12">
        <v>11735618</v>
      </c>
      <c r="G401" s="12">
        <v>45426436</v>
      </c>
    </row>
    <row r="402" spans="1:7">
      <c r="A402" s="9">
        <f>'(1)'!A402</f>
        <v>42867</v>
      </c>
      <c r="B402">
        <v>30374.81</v>
      </c>
      <c r="C402">
        <v>30793.43</v>
      </c>
      <c r="D402">
        <v>30352.26</v>
      </c>
      <c r="E402">
        <v>30750.03</v>
      </c>
      <c r="F402" s="12">
        <v>10302656</v>
      </c>
      <c r="G402" s="12">
        <v>45426436</v>
      </c>
    </row>
    <row r="403" spans="1:7">
      <c r="A403" s="9">
        <f>'(1)'!A403</f>
        <v>42870</v>
      </c>
      <c r="B403">
        <v>30765.77</v>
      </c>
      <c r="C403">
        <v>31074.07</v>
      </c>
      <c r="D403">
        <v>30745.57</v>
      </c>
      <c r="E403">
        <v>31028.21</v>
      </c>
      <c r="F403" s="12">
        <v>15141341</v>
      </c>
      <c r="G403" s="12">
        <v>44735384</v>
      </c>
    </row>
    <row r="404" spans="1:7">
      <c r="A404" s="9">
        <f>'(1)'!A404</f>
        <v>42871</v>
      </c>
      <c r="B404">
        <v>30944.38</v>
      </c>
      <c r="C404">
        <v>31214.39</v>
      </c>
      <c r="D404">
        <v>30869.9</v>
      </c>
      <c r="E404">
        <v>31109.279999999999</v>
      </c>
      <c r="F404" s="12">
        <v>15361313</v>
      </c>
      <c r="G404" s="12">
        <v>44786180</v>
      </c>
    </row>
    <row r="405" spans="1:7">
      <c r="A405" s="9">
        <f>'(1)'!A405</f>
        <v>42872</v>
      </c>
      <c r="B405">
        <v>31111.73</v>
      </c>
      <c r="C405">
        <v>31220.38</v>
      </c>
      <c r="D405">
        <v>31064.04</v>
      </c>
      <c r="E405">
        <v>31159.4</v>
      </c>
      <c r="F405" s="12">
        <v>9924946</v>
      </c>
      <c r="G405" s="12">
        <v>44599632</v>
      </c>
    </row>
    <row r="406" spans="1:7">
      <c r="A406" s="9">
        <f>'(1)'!A406</f>
        <v>42873</v>
      </c>
      <c r="B406">
        <v>31222.51</v>
      </c>
      <c r="C406">
        <v>31255.279999999999</v>
      </c>
      <c r="D406">
        <v>31107.48</v>
      </c>
      <c r="E406">
        <v>31145.8</v>
      </c>
      <c r="F406" s="12">
        <v>13435546</v>
      </c>
      <c r="G406" s="12">
        <v>44553228</v>
      </c>
    </row>
    <row r="407" spans="1:7">
      <c r="A407" s="9">
        <f>'(1)'!A407</f>
        <v>42874</v>
      </c>
      <c r="B407">
        <v>31117.09</v>
      </c>
      <c r="C407">
        <v>31213.119999999999</v>
      </c>
      <c r="D407">
        <v>31062.02</v>
      </c>
      <c r="E407">
        <v>31137.59</v>
      </c>
      <c r="F407" s="12">
        <v>8608127</v>
      </c>
      <c r="G407" s="12">
        <v>44553228</v>
      </c>
    </row>
    <row r="408" spans="1:7">
      <c r="A408" s="9">
        <f>'(1)'!A408</f>
        <v>42877</v>
      </c>
      <c r="B408">
        <v>31205.37</v>
      </c>
      <c r="C408">
        <v>31332.560000000001</v>
      </c>
      <c r="D408">
        <v>31190.400000000001</v>
      </c>
      <c r="E408">
        <v>31273.29</v>
      </c>
      <c r="F408" s="12">
        <v>8763984</v>
      </c>
      <c r="G408" s="12">
        <v>44553228</v>
      </c>
    </row>
    <row r="409" spans="1:7">
      <c r="A409" s="9">
        <f>'(1)'!A409</f>
        <v>42878</v>
      </c>
      <c r="B409">
        <v>31274.74</v>
      </c>
      <c r="C409">
        <v>31355.42</v>
      </c>
      <c r="D409">
        <v>31198.22</v>
      </c>
      <c r="E409">
        <v>31309.49</v>
      </c>
      <c r="F409" s="12">
        <v>9311341</v>
      </c>
      <c r="G409" s="12">
        <v>43948336</v>
      </c>
    </row>
    <row r="410" spans="1:7">
      <c r="A410" s="9">
        <f>'(1)'!A410</f>
        <v>42879</v>
      </c>
      <c r="B410">
        <v>31420.85</v>
      </c>
      <c r="C410">
        <v>31430.32</v>
      </c>
      <c r="D410">
        <v>31172.55</v>
      </c>
      <c r="E410">
        <v>31190.560000000001</v>
      </c>
      <c r="F410" s="12">
        <v>14001578</v>
      </c>
      <c r="G410" s="12">
        <v>44290184</v>
      </c>
    </row>
    <row r="411" spans="1:7">
      <c r="A411" s="9">
        <f>'(1)'!A411</f>
        <v>42880</v>
      </c>
      <c r="B411">
        <v>31252.71</v>
      </c>
      <c r="C411">
        <v>31346.99</v>
      </c>
      <c r="D411">
        <v>31172.98</v>
      </c>
      <c r="E411">
        <v>31271.279999999999</v>
      </c>
      <c r="F411" s="12">
        <v>9832358</v>
      </c>
      <c r="G411" s="12">
        <v>44511340</v>
      </c>
    </row>
    <row r="412" spans="1:7">
      <c r="A412" s="9">
        <f>'(1)'!A412</f>
        <v>42881</v>
      </c>
      <c r="B412">
        <v>31316.91</v>
      </c>
      <c r="C412">
        <v>31354.51</v>
      </c>
      <c r="D412">
        <v>31193.77</v>
      </c>
      <c r="E412">
        <v>31213.360000000001</v>
      </c>
      <c r="F412" s="12">
        <v>14433748</v>
      </c>
      <c r="G412" s="12">
        <v>44255040</v>
      </c>
    </row>
    <row r="413" spans="1:7">
      <c r="A413" s="9">
        <f>'(1)'!A413</f>
        <v>42885</v>
      </c>
      <c r="B413">
        <v>31196.86</v>
      </c>
      <c r="C413">
        <v>31289.99</v>
      </c>
      <c r="D413">
        <v>31087.279999999999</v>
      </c>
      <c r="E413">
        <v>31262.06</v>
      </c>
      <c r="F413" s="12">
        <v>10077305</v>
      </c>
      <c r="G413" s="12">
        <v>45055080</v>
      </c>
    </row>
    <row r="414" spans="1:7">
      <c r="A414" s="9">
        <f>'(1)'!A414</f>
        <v>42886</v>
      </c>
      <c r="B414">
        <v>31225.43</v>
      </c>
      <c r="C414">
        <v>31225.43</v>
      </c>
      <c r="D414">
        <v>31044.28</v>
      </c>
      <c r="E414">
        <v>31095.7</v>
      </c>
      <c r="F414" s="12">
        <v>6950763</v>
      </c>
      <c r="G414" s="12">
        <v>45055080</v>
      </c>
    </row>
    <row r="415" spans="1:7">
      <c r="A415" s="9">
        <f>'(1)'!A415</f>
        <v>42887</v>
      </c>
      <c r="B415">
        <v>31091.1</v>
      </c>
      <c r="C415">
        <v>31260.77</v>
      </c>
      <c r="D415">
        <v>31062.34</v>
      </c>
      <c r="E415">
        <v>31103.49</v>
      </c>
      <c r="F415" s="12">
        <v>13722825</v>
      </c>
      <c r="G415" s="12">
        <v>45055080</v>
      </c>
    </row>
    <row r="416" spans="1:7">
      <c r="A416" s="9">
        <f>'(1)'!A416</f>
        <v>42888</v>
      </c>
      <c r="B416">
        <v>31147.69</v>
      </c>
      <c r="C416">
        <v>31190.36</v>
      </c>
      <c r="D416">
        <v>31054.94</v>
      </c>
      <c r="E416">
        <v>31155.91</v>
      </c>
      <c r="F416" s="12">
        <v>13107340</v>
      </c>
      <c r="G416" s="12">
        <v>45152924</v>
      </c>
    </row>
    <row r="417" spans="1:7">
      <c r="A417" s="9">
        <f>'(1)'!A417</f>
        <v>42891</v>
      </c>
      <c r="B417">
        <v>31222.89</v>
      </c>
      <c r="C417">
        <v>31229.439999999999</v>
      </c>
      <c r="D417">
        <v>31026.48</v>
      </c>
      <c r="E417">
        <v>31075.73</v>
      </c>
      <c r="F417" s="12">
        <v>13059410</v>
      </c>
      <c r="G417" s="12">
        <v>45256736</v>
      </c>
    </row>
    <row r="418" spans="1:7">
      <c r="A418" s="9">
        <f>'(1)'!A418</f>
        <v>42892</v>
      </c>
      <c r="B418">
        <v>31160.47</v>
      </c>
      <c r="C418">
        <v>31182.73</v>
      </c>
      <c r="D418">
        <v>31017.18</v>
      </c>
      <c r="E418">
        <v>31056.400000000001</v>
      </c>
      <c r="F418" s="12">
        <v>13653404</v>
      </c>
      <c r="G418" s="12">
        <v>45657120</v>
      </c>
    </row>
    <row r="419" spans="1:7">
      <c r="A419" s="9">
        <f>'(1)'!A419</f>
        <v>42893</v>
      </c>
      <c r="B419">
        <v>31168.98</v>
      </c>
      <c r="C419">
        <v>31362.15</v>
      </c>
      <c r="D419">
        <v>31163.35</v>
      </c>
      <c r="E419">
        <v>31311.57</v>
      </c>
      <c r="F419" s="12">
        <v>7662935</v>
      </c>
      <c r="G419" s="12">
        <v>45517816</v>
      </c>
    </row>
    <row r="420" spans="1:7">
      <c r="A420" s="9">
        <f>'(1)'!A420</f>
        <v>42894</v>
      </c>
      <c r="B420">
        <v>31392.53</v>
      </c>
      <c r="C420">
        <v>31392.53</v>
      </c>
      <c r="D420">
        <v>31261.49</v>
      </c>
      <c r="E420">
        <v>31297.53</v>
      </c>
      <c r="F420" s="12">
        <v>8252779</v>
      </c>
      <c r="G420" s="12">
        <v>44980204</v>
      </c>
    </row>
    <row r="421" spans="1:7">
      <c r="A421" s="9">
        <f>'(1)'!A421</f>
        <v>42895</v>
      </c>
      <c r="B421">
        <v>31302.18</v>
      </c>
      <c r="C421">
        <v>31336.44</v>
      </c>
      <c r="D421">
        <v>31193.61</v>
      </c>
      <c r="E421">
        <v>31283.64</v>
      </c>
      <c r="F421" s="12">
        <v>36842496</v>
      </c>
      <c r="G421" s="12">
        <v>44980204</v>
      </c>
    </row>
    <row r="422" spans="1:7">
      <c r="A422" s="9">
        <f>'(1)'!A422</f>
        <v>42898</v>
      </c>
      <c r="B422">
        <v>31351.53</v>
      </c>
      <c r="C422">
        <v>31522.87</v>
      </c>
      <c r="D422">
        <v>31255.63</v>
      </c>
      <c r="E422">
        <v>31290.74</v>
      </c>
      <c r="F422" s="12">
        <v>10468559</v>
      </c>
      <c r="G422" s="12">
        <v>44980204</v>
      </c>
    </row>
    <row r="423" spans="1:7">
      <c r="A423" s="9">
        <f>'(1)'!A423</f>
        <v>42899</v>
      </c>
      <c r="B423">
        <v>31352.57</v>
      </c>
      <c r="C423">
        <v>31365.39</v>
      </c>
      <c r="D423">
        <v>31110.39</v>
      </c>
      <c r="E423">
        <v>31138.21</v>
      </c>
      <c r="F423" s="12">
        <v>92473488</v>
      </c>
      <c r="G423" s="12">
        <v>45193852</v>
      </c>
    </row>
    <row r="424" spans="1:7">
      <c r="A424" s="9">
        <f>'(1)'!A424</f>
        <v>42900</v>
      </c>
      <c r="B424">
        <v>31194.68</v>
      </c>
      <c r="C424">
        <v>31294.959999999999</v>
      </c>
      <c r="D424">
        <v>30847.08</v>
      </c>
      <c r="E424">
        <v>30958.25</v>
      </c>
      <c r="F424" s="12">
        <v>15799035</v>
      </c>
      <c r="G424" s="12">
        <v>45258356</v>
      </c>
    </row>
    <row r="425" spans="1:7">
      <c r="A425" s="9">
        <f>'(1)'!A425</f>
        <v>42901</v>
      </c>
      <c r="B425">
        <v>30988.87</v>
      </c>
      <c r="C425">
        <v>31000.48</v>
      </c>
      <c r="D425">
        <v>30798.7</v>
      </c>
      <c r="E425">
        <v>30834.32</v>
      </c>
      <c r="F425" s="12">
        <v>10238902</v>
      </c>
      <c r="G425" s="12">
        <v>44934332</v>
      </c>
    </row>
    <row r="426" spans="1:7">
      <c r="A426" s="9">
        <f>'(1)'!A426</f>
        <v>42902</v>
      </c>
      <c r="B426">
        <v>30910.97</v>
      </c>
      <c r="C426">
        <v>31097.919999999998</v>
      </c>
      <c r="D426">
        <v>30794.61</v>
      </c>
      <c r="E426">
        <v>30857.52</v>
      </c>
      <c r="F426" s="12">
        <v>12696002</v>
      </c>
      <c r="G426" s="12">
        <v>45698148</v>
      </c>
    </row>
    <row r="427" spans="1:7">
      <c r="A427" s="9">
        <f>'(1)'!A427</f>
        <v>42905</v>
      </c>
      <c r="B427">
        <v>30824.97</v>
      </c>
      <c r="C427">
        <v>30965.45</v>
      </c>
      <c r="D427">
        <v>30680.66</v>
      </c>
      <c r="E427">
        <v>30921.61</v>
      </c>
      <c r="F427" s="12">
        <v>9471766</v>
      </c>
      <c r="G427" s="12">
        <v>45792192</v>
      </c>
    </row>
    <row r="428" spans="1:7">
      <c r="A428" s="9">
        <f>'(1)'!A428</f>
        <v>42906</v>
      </c>
      <c r="B428">
        <v>31156.04</v>
      </c>
      <c r="C428">
        <v>31258.33</v>
      </c>
      <c r="D428">
        <v>31017.11</v>
      </c>
      <c r="E428">
        <v>31221.62</v>
      </c>
      <c r="F428" s="12">
        <v>8266498</v>
      </c>
      <c r="G428" s="12">
        <v>45792192</v>
      </c>
    </row>
    <row r="429" spans="1:7">
      <c r="A429" s="9">
        <f>'(1)'!A429</f>
        <v>42907</v>
      </c>
      <c r="B429">
        <v>31331.21</v>
      </c>
      <c r="C429">
        <v>31353.46</v>
      </c>
      <c r="D429">
        <v>31166.37</v>
      </c>
      <c r="E429">
        <v>31209.79</v>
      </c>
      <c r="F429" s="12">
        <v>9018944</v>
      </c>
      <c r="G429" s="12">
        <v>45792192</v>
      </c>
    </row>
    <row r="430" spans="1:7">
      <c r="A430" s="9">
        <f>'(1)'!A430</f>
        <v>42908</v>
      </c>
      <c r="B430">
        <v>31272.720000000001</v>
      </c>
      <c r="C430">
        <v>31284.639999999999</v>
      </c>
      <c r="D430">
        <v>31177.78</v>
      </c>
      <c r="E430">
        <v>31245.56</v>
      </c>
      <c r="F430" s="12">
        <v>6650108</v>
      </c>
      <c r="G430" s="12">
        <v>45488584</v>
      </c>
    </row>
    <row r="431" spans="1:7">
      <c r="A431" s="9">
        <f>'(1)'!A431</f>
        <v>42909</v>
      </c>
      <c r="B431">
        <v>31298.42</v>
      </c>
      <c r="C431">
        <v>31460.7</v>
      </c>
      <c r="D431">
        <v>31264.86</v>
      </c>
      <c r="E431">
        <v>31369.34</v>
      </c>
      <c r="F431" s="12">
        <v>10352449</v>
      </c>
      <c r="G431" s="12">
        <v>45769316</v>
      </c>
    </row>
    <row r="432" spans="1:7">
      <c r="A432" s="9">
        <f>'(1)'!A432</f>
        <v>42912</v>
      </c>
      <c r="B432">
        <v>31373.52</v>
      </c>
      <c r="C432">
        <v>31426.29</v>
      </c>
      <c r="D432">
        <v>31286.62</v>
      </c>
      <c r="E432">
        <v>31360.63</v>
      </c>
      <c r="F432" s="12">
        <v>6420893</v>
      </c>
      <c r="G432" s="12">
        <v>45534384</v>
      </c>
    </row>
    <row r="433" spans="1:7">
      <c r="A433" s="9">
        <f>'(1)'!A433</f>
        <v>42913</v>
      </c>
      <c r="B433">
        <v>31510.62</v>
      </c>
      <c r="C433">
        <v>31768.39</v>
      </c>
      <c r="D433">
        <v>31471.41</v>
      </c>
      <c r="E433">
        <v>31715.64</v>
      </c>
      <c r="F433" s="12">
        <v>39118436</v>
      </c>
      <c r="G433" s="12">
        <v>45446052</v>
      </c>
    </row>
    <row r="434" spans="1:7">
      <c r="A434" s="9">
        <f>'(1)'!A434</f>
        <v>42914</v>
      </c>
      <c r="B434">
        <v>31789.5</v>
      </c>
      <c r="C434">
        <v>31885.11</v>
      </c>
      <c r="D434">
        <v>31718.48</v>
      </c>
      <c r="E434">
        <v>31747.09</v>
      </c>
      <c r="F434" s="12">
        <v>9409987</v>
      </c>
      <c r="G434" s="12">
        <v>45353024</v>
      </c>
    </row>
    <row r="435" spans="1:7">
      <c r="A435" s="9">
        <f>'(1)'!A435</f>
        <v>42915</v>
      </c>
      <c r="B435">
        <v>31813.24</v>
      </c>
      <c r="C435">
        <v>31865.69</v>
      </c>
      <c r="D435">
        <v>31731.43</v>
      </c>
      <c r="E435">
        <v>31804.82</v>
      </c>
      <c r="F435" s="12">
        <v>8644732</v>
      </c>
      <c r="G435" s="12">
        <v>45353024</v>
      </c>
    </row>
    <row r="436" spans="1:7">
      <c r="A436" s="9">
        <f>'(1)'!A436</f>
        <v>42916</v>
      </c>
      <c r="B436">
        <v>31896.23</v>
      </c>
      <c r="C436">
        <v>32091.52</v>
      </c>
      <c r="D436">
        <v>31892.63</v>
      </c>
      <c r="E436">
        <v>32037.38</v>
      </c>
      <c r="F436" s="12">
        <v>10837847</v>
      </c>
      <c r="G436" s="12">
        <v>45353024</v>
      </c>
    </row>
    <row r="437" spans="1:7">
      <c r="A437" s="9">
        <f>'(1)'!A437</f>
        <v>42919</v>
      </c>
      <c r="B437">
        <v>32099.93</v>
      </c>
      <c r="C437">
        <v>32109.75</v>
      </c>
      <c r="D437">
        <v>31897.87</v>
      </c>
      <c r="E437">
        <v>32020.75</v>
      </c>
      <c r="F437" s="12">
        <v>7402785</v>
      </c>
      <c r="G437" s="12">
        <v>45172300</v>
      </c>
    </row>
    <row r="438" spans="1:7">
      <c r="A438" s="9">
        <f>'(1)'!A438</f>
        <v>42921</v>
      </c>
      <c r="B438">
        <v>32053.98</v>
      </c>
      <c r="C438">
        <v>32131.919999999998</v>
      </c>
      <c r="D438">
        <v>32037.21</v>
      </c>
      <c r="E438">
        <v>32074.78</v>
      </c>
      <c r="F438" s="12">
        <v>10640112</v>
      </c>
      <c r="G438" s="12">
        <v>45105556</v>
      </c>
    </row>
    <row r="439" spans="1:7">
      <c r="A439" s="9">
        <f>'(1)'!A439</f>
        <v>42922</v>
      </c>
      <c r="B439">
        <v>31775.54</v>
      </c>
      <c r="C439">
        <v>31911.61</v>
      </c>
      <c r="D439">
        <v>31626.44</v>
      </c>
      <c r="E439">
        <v>31710.99</v>
      </c>
      <c r="F439" s="12">
        <v>22309880</v>
      </c>
      <c r="G439" s="12">
        <v>45011540</v>
      </c>
    </row>
    <row r="440" spans="1:7">
      <c r="A440" s="9">
        <f>'(1)'!A440</f>
        <v>42923</v>
      </c>
      <c r="B440">
        <v>31882.799999999999</v>
      </c>
      <c r="C440">
        <v>31978.89</v>
      </c>
      <c r="D440">
        <v>31793.72</v>
      </c>
      <c r="E440">
        <v>31955.35</v>
      </c>
      <c r="F440" s="12">
        <v>11731682</v>
      </c>
      <c r="G440" s="12">
        <v>44526204</v>
      </c>
    </row>
    <row r="441" spans="1:7">
      <c r="A441" s="9">
        <f>'(1)'!A441</f>
        <v>42926</v>
      </c>
      <c r="B441">
        <v>32033.82</v>
      </c>
      <c r="C441">
        <v>32057.119999999999</v>
      </c>
      <c r="D441">
        <v>31859.5</v>
      </c>
      <c r="E441">
        <v>31904.400000000001</v>
      </c>
      <c r="F441" s="12">
        <v>11507451</v>
      </c>
      <c r="G441" s="12">
        <v>44598256</v>
      </c>
    </row>
    <row r="442" spans="1:7">
      <c r="A442" s="9">
        <f>'(1)'!A442</f>
        <v>42927</v>
      </c>
      <c r="B442">
        <v>32035.88</v>
      </c>
      <c r="C442">
        <v>32062.23</v>
      </c>
      <c r="D442">
        <v>31808.93</v>
      </c>
      <c r="E442">
        <v>32028.89</v>
      </c>
      <c r="F442" s="12">
        <v>18560076</v>
      </c>
      <c r="G442" s="12">
        <v>44598256</v>
      </c>
    </row>
    <row r="443" spans="1:7">
      <c r="A443" s="9">
        <f>'(1)'!A443</f>
        <v>42928</v>
      </c>
      <c r="B443">
        <v>32100.22</v>
      </c>
      <c r="C443">
        <v>32320.86</v>
      </c>
      <c r="D443">
        <v>32058.33</v>
      </c>
      <c r="E443">
        <v>32245.87</v>
      </c>
      <c r="F443" s="12">
        <v>11897864</v>
      </c>
      <c r="G443" s="12">
        <v>44598256</v>
      </c>
    </row>
    <row r="444" spans="1:7">
      <c r="A444" s="9">
        <f>'(1)'!A444</f>
        <v>42929</v>
      </c>
      <c r="B444">
        <v>32350.71</v>
      </c>
      <c r="C444">
        <v>32374.3</v>
      </c>
      <c r="D444">
        <v>32196.86</v>
      </c>
      <c r="E444">
        <v>32228.27</v>
      </c>
      <c r="F444" s="12">
        <v>14530586</v>
      </c>
      <c r="G444" s="12">
        <v>44201972</v>
      </c>
    </row>
    <row r="445" spans="1:7">
      <c r="A445" s="9">
        <f>'(1)'!A445</f>
        <v>42930</v>
      </c>
      <c r="B445">
        <v>32255.99</v>
      </c>
      <c r="C445">
        <v>32413.63</v>
      </c>
      <c r="D445">
        <v>32226.080000000002</v>
      </c>
      <c r="E445">
        <v>32382.46</v>
      </c>
      <c r="F445" s="12">
        <v>12838065</v>
      </c>
      <c r="G445" s="12">
        <v>44857776</v>
      </c>
    </row>
    <row r="446" spans="1:7">
      <c r="A446" s="9">
        <f>'(1)'!A446</f>
        <v>42933</v>
      </c>
      <c r="B446">
        <v>32519.439999999999</v>
      </c>
      <c r="C446">
        <v>32672.66</v>
      </c>
      <c r="D446">
        <v>32325.33</v>
      </c>
      <c r="E446">
        <v>32383.3</v>
      </c>
      <c r="F446" s="12">
        <v>11205636</v>
      </c>
      <c r="G446" s="12">
        <v>44869136</v>
      </c>
    </row>
    <row r="447" spans="1:7">
      <c r="A447" s="9">
        <f>'(1)'!A447</f>
        <v>42934</v>
      </c>
      <c r="B447">
        <v>32381.360000000001</v>
      </c>
      <c r="C447">
        <v>32381.360000000001</v>
      </c>
      <c r="D447">
        <v>32104.66</v>
      </c>
      <c r="E447">
        <v>32309.88</v>
      </c>
      <c r="F447" s="12">
        <v>11615346</v>
      </c>
      <c r="G447" s="12">
        <v>45182476</v>
      </c>
    </row>
    <row r="448" spans="1:7">
      <c r="A448" s="9">
        <f>'(1)'!A448</f>
        <v>42935</v>
      </c>
      <c r="B448">
        <v>32412.2</v>
      </c>
      <c r="C448">
        <v>32546.5</v>
      </c>
      <c r="D448">
        <v>32324.45</v>
      </c>
      <c r="E448">
        <v>32514.94</v>
      </c>
      <c r="F448" s="12">
        <v>13477353</v>
      </c>
      <c r="G448" s="12">
        <v>45596872</v>
      </c>
    </row>
    <row r="449" spans="1:7">
      <c r="A449" s="9">
        <f>'(1)'!A449</f>
        <v>42936</v>
      </c>
      <c r="B449">
        <v>32579.8</v>
      </c>
      <c r="C449">
        <v>32632.02</v>
      </c>
      <c r="D449">
        <v>32462.25</v>
      </c>
      <c r="E449">
        <v>32575.17</v>
      </c>
      <c r="F449" s="12">
        <v>9274957</v>
      </c>
      <c r="G449" s="12">
        <v>45596872</v>
      </c>
    </row>
    <row r="450" spans="1:7">
      <c r="A450" s="9">
        <f>'(1)'!A450</f>
        <v>42937</v>
      </c>
      <c r="B450">
        <v>32641.58</v>
      </c>
      <c r="C450">
        <v>32686.48</v>
      </c>
      <c r="D450">
        <v>32394.89</v>
      </c>
      <c r="E450">
        <v>32476.74</v>
      </c>
      <c r="F450" s="12">
        <v>10770139</v>
      </c>
      <c r="G450" s="12">
        <v>45596872</v>
      </c>
    </row>
    <row r="451" spans="1:7">
      <c r="A451" s="9">
        <f>'(1)'!A451</f>
        <v>42940</v>
      </c>
      <c r="B451">
        <v>32502.55</v>
      </c>
      <c r="C451">
        <v>32502.55</v>
      </c>
      <c r="D451">
        <v>32194.58</v>
      </c>
      <c r="E451">
        <v>32237.88</v>
      </c>
      <c r="F451" s="12">
        <v>12958458</v>
      </c>
      <c r="G451" s="12">
        <v>45623240</v>
      </c>
    </row>
    <row r="452" spans="1:7">
      <c r="A452" s="9">
        <f>'(1)'!A452</f>
        <v>42941</v>
      </c>
      <c r="B452">
        <v>32191.119999999999</v>
      </c>
      <c r="C452">
        <v>32352.19</v>
      </c>
      <c r="D452">
        <v>32107.99</v>
      </c>
      <c r="E452">
        <v>32325.41</v>
      </c>
      <c r="F452" s="12">
        <v>11605436</v>
      </c>
      <c r="G452" s="12">
        <v>45738808</v>
      </c>
    </row>
    <row r="453" spans="1:7">
      <c r="A453" s="9">
        <f>'(1)'!A453</f>
        <v>42942</v>
      </c>
      <c r="B453">
        <v>32377.8</v>
      </c>
      <c r="C453">
        <v>32396.14</v>
      </c>
      <c r="D453">
        <v>32235.82</v>
      </c>
      <c r="E453">
        <v>32273.67</v>
      </c>
      <c r="F453" s="12">
        <v>10692345</v>
      </c>
      <c r="G453" s="12">
        <v>45764076</v>
      </c>
    </row>
    <row r="454" spans="1:7">
      <c r="A454" s="9">
        <f>'(1)'!A454</f>
        <v>42943</v>
      </c>
      <c r="B454">
        <v>32341.05</v>
      </c>
      <c r="C454">
        <v>32354.77</v>
      </c>
      <c r="D454">
        <v>31915.200000000001</v>
      </c>
      <c r="E454">
        <v>32014.19</v>
      </c>
      <c r="F454" s="12">
        <v>9650276</v>
      </c>
      <c r="G454" s="12">
        <v>46169828</v>
      </c>
    </row>
    <row r="455" spans="1:7">
      <c r="A455" s="9">
        <f>'(1)'!A455</f>
        <v>42944</v>
      </c>
      <c r="B455">
        <v>31926.14</v>
      </c>
      <c r="C455">
        <v>31967.279999999999</v>
      </c>
      <c r="D455">
        <v>31731.91</v>
      </c>
      <c r="E455">
        <v>31797.84</v>
      </c>
      <c r="F455" s="12">
        <v>9626408</v>
      </c>
      <c r="G455" s="12">
        <v>45939632</v>
      </c>
    </row>
    <row r="456" spans="1:7">
      <c r="A456" s="9">
        <f>'(1)'!A456</f>
        <v>42947</v>
      </c>
      <c r="B456">
        <v>31750.73</v>
      </c>
      <c r="C456">
        <v>31756.27</v>
      </c>
      <c r="D456">
        <v>31422.799999999999</v>
      </c>
      <c r="E456">
        <v>31531.33</v>
      </c>
      <c r="F456" s="12">
        <v>13409885</v>
      </c>
      <c r="G456" s="12">
        <v>45939632</v>
      </c>
    </row>
    <row r="457" spans="1:7">
      <c r="A457" s="9">
        <f>'(1)'!A457</f>
        <v>42948</v>
      </c>
      <c r="B457">
        <v>31355.919999999998</v>
      </c>
      <c r="C457">
        <v>31379.200000000001</v>
      </c>
      <c r="D457">
        <v>31128.02</v>
      </c>
      <c r="E457">
        <v>31213.59</v>
      </c>
      <c r="F457" s="12">
        <v>15654871</v>
      </c>
      <c r="G457" s="12">
        <v>45939632</v>
      </c>
    </row>
    <row r="458" spans="1:7">
      <c r="A458" s="9">
        <f>'(1)'!A458</f>
        <v>42949</v>
      </c>
      <c r="B458">
        <v>31299.52</v>
      </c>
      <c r="C458">
        <v>31526.400000000001</v>
      </c>
      <c r="D458">
        <v>31298.9</v>
      </c>
      <c r="E458">
        <v>31449.03</v>
      </c>
      <c r="F458" s="12">
        <v>9950011</v>
      </c>
      <c r="G458" s="12">
        <v>45843664</v>
      </c>
    </row>
    <row r="459" spans="1:7">
      <c r="A459" s="9">
        <f>'(1)'!A459</f>
        <v>42950</v>
      </c>
      <c r="B459">
        <v>31566.240000000002</v>
      </c>
      <c r="C459">
        <v>31805.99</v>
      </c>
      <c r="D459">
        <v>31399.35</v>
      </c>
      <c r="E459">
        <v>31770.89</v>
      </c>
      <c r="F459" s="12">
        <v>12913204</v>
      </c>
      <c r="G459" s="12">
        <v>46118816</v>
      </c>
    </row>
    <row r="460" spans="1:7">
      <c r="A460" s="9">
        <f>'(1)'!A460</f>
        <v>42951</v>
      </c>
      <c r="B460">
        <v>31919.17</v>
      </c>
      <c r="C460">
        <v>31937.51</v>
      </c>
      <c r="D460">
        <v>31714.1</v>
      </c>
      <c r="E460">
        <v>31795.46</v>
      </c>
      <c r="F460" s="12">
        <v>8827882</v>
      </c>
      <c r="G460" s="12">
        <v>46549036</v>
      </c>
    </row>
    <row r="461" spans="1:7">
      <c r="A461" s="9">
        <f>'(1)'!A461</f>
        <v>42954</v>
      </c>
      <c r="B461">
        <v>31729.88</v>
      </c>
      <c r="C461">
        <v>31729.88</v>
      </c>
      <c r="D461">
        <v>31349.13</v>
      </c>
      <c r="E461">
        <v>31524.68</v>
      </c>
      <c r="F461" s="12">
        <v>16880478</v>
      </c>
      <c r="G461" s="12">
        <v>46726144</v>
      </c>
    </row>
    <row r="462" spans="1:7">
      <c r="A462" s="9">
        <f>'(1)'!A462</f>
        <v>42955</v>
      </c>
      <c r="B462">
        <v>31609.93</v>
      </c>
      <c r="C462">
        <v>31641.81</v>
      </c>
      <c r="D462">
        <v>31220.53</v>
      </c>
      <c r="E462">
        <v>31258.85</v>
      </c>
      <c r="F462" s="12">
        <v>24325368</v>
      </c>
      <c r="G462" s="12">
        <v>46626280</v>
      </c>
    </row>
    <row r="463" spans="1:7">
      <c r="A463" s="9">
        <f>'(1)'!A463</f>
        <v>42956</v>
      </c>
      <c r="B463">
        <v>31393.93</v>
      </c>
      <c r="C463">
        <v>31484.28</v>
      </c>
      <c r="D463">
        <v>31241.5</v>
      </c>
      <c r="E463">
        <v>31291.85</v>
      </c>
      <c r="F463" s="12">
        <v>11138026</v>
      </c>
      <c r="G463" s="12">
        <v>46626280</v>
      </c>
    </row>
    <row r="464" spans="1:7">
      <c r="A464" s="9">
        <f>'(1)'!A464</f>
        <v>42957</v>
      </c>
      <c r="B464">
        <v>31407.47</v>
      </c>
      <c r="C464">
        <v>31593.39</v>
      </c>
      <c r="D464">
        <v>31379.25</v>
      </c>
      <c r="E464">
        <v>31568.01</v>
      </c>
      <c r="F464" s="12">
        <v>10279935</v>
      </c>
      <c r="G464" s="12">
        <v>46626280</v>
      </c>
    </row>
    <row r="465" spans="1:7">
      <c r="A465" s="9">
        <f>'(1)'!A465</f>
        <v>42958</v>
      </c>
      <c r="B465">
        <v>31673.439999999999</v>
      </c>
      <c r="C465">
        <v>31678.19</v>
      </c>
      <c r="D465">
        <v>31546.05</v>
      </c>
      <c r="E465">
        <v>31596.06</v>
      </c>
      <c r="F465" s="12">
        <v>9222609</v>
      </c>
      <c r="G465" s="12">
        <v>46662252</v>
      </c>
    </row>
    <row r="466" spans="1:7">
      <c r="A466" s="9">
        <f>'(1)'!A466</f>
        <v>42961</v>
      </c>
      <c r="B466">
        <v>31756.87</v>
      </c>
      <c r="C466">
        <v>31809.7</v>
      </c>
      <c r="D466">
        <v>31701.67</v>
      </c>
      <c r="E466">
        <v>31750.82</v>
      </c>
      <c r="F466" s="12">
        <v>10448340</v>
      </c>
      <c r="G466" s="12">
        <v>46574884</v>
      </c>
    </row>
    <row r="467" spans="1:7">
      <c r="A467" s="9">
        <f>'(1)'!A467</f>
        <v>42962</v>
      </c>
      <c r="B467">
        <v>31724.84</v>
      </c>
      <c r="C467">
        <v>31739.8</v>
      </c>
      <c r="D467">
        <v>31360.81</v>
      </c>
      <c r="E467">
        <v>31388.39</v>
      </c>
      <c r="F467" s="12">
        <v>6988405</v>
      </c>
      <c r="G467" s="12">
        <v>46655624</v>
      </c>
    </row>
    <row r="468" spans="1:7">
      <c r="A468" s="9">
        <f>'(1)'!A468</f>
        <v>42963</v>
      </c>
      <c r="B468">
        <v>31534.57</v>
      </c>
      <c r="C468">
        <v>31727.98</v>
      </c>
      <c r="D468">
        <v>31533.02</v>
      </c>
      <c r="E468">
        <v>31646.46</v>
      </c>
      <c r="F468" s="12">
        <v>5570925</v>
      </c>
      <c r="G468" s="12">
        <v>46770208</v>
      </c>
    </row>
    <row r="469" spans="1:7">
      <c r="A469" s="9">
        <f>'(1)'!A469</f>
        <v>42964</v>
      </c>
      <c r="B469">
        <v>31685.439999999999</v>
      </c>
      <c r="C469">
        <v>31757.18</v>
      </c>
      <c r="D469">
        <v>31551.85</v>
      </c>
      <c r="E469">
        <v>31730.49</v>
      </c>
      <c r="F469" s="12">
        <v>18503348</v>
      </c>
      <c r="G469" s="12">
        <v>46321740</v>
      </c>
    </row>
    <row r="470" spans="1:7">
      <c r="A470" s="9">
        <f>'(1)'!A470</f>
        <v>42965</v>
      </c>
      <c r="B470">
        <v>31769.34</v>
      </c>
      <c r="C470">
        <v>31944.1</v>
      </c>
      <c r="D470">
        <v>31707.27</v>
      </c>
      <c r="E470">
        <v>31892.23</v>
      </c>
      <c r="F470" s="12">
        <v>6770861</v>
      </c>
      <c r="G470" s="12">
        <v>46321740</v>
      </c>
    </row>
    <row r="471" spans="1:7">
      <c r="A471" s="9">
        <f>'(1)'!A471</f>
        <v>42968</v>
      </c>
      <c r="B471">
        <v>31932.2</v>
      </c>
      <c r="C471">
        <v>31932.2</v>
      </c>
      <c r="D471">
        <v>31560.32</v>
      </c>
      <c r="E471">
        <v>31702.25</v>
      </c>
      <c r="F471" s="12">
        <v>7799392</v>
      </c>
      <c r="G471" s="12">
        <v>46321740</v>
      </c>
    </row>
    <row r="472" spans="1:7">
      <c r="A472" s="9">
        <f>'(1)'!A472</f>
        <v>42969</v>
      </c>
      <c r="B472">
        <v>31755.16</v>
      </c>
      <c r="C472">
        <v>31863.47</v>
      </c>
      <c r="D472">
        <v>31674.23</v>
      </c>
      <c r="E472">
        <v>31809.55</v>
      </c>
      <c r="F472" s="12">
        <v>8220712</v>
      </c>
      <c r="G472" s="12">
        <v>46488236</v>
      </c>
    </row>
    <row r="473" spans="1:7">
      <c r="A473" s="9">
        <f>'(1)'!A473</f>
        <v>42970</v>
      </c>
      <c r="B473">
        <v>31713.5</v>
      </c>
      <c r="C473">
        <v>31727.85</v>
      </c>
      <c r="D473">
        <v>31586.53</v>
      </c>
      <c r="E473">
        <v>31661.97</v>
      </c>
      <c r="F473" s="12">
        <v>7552764</v>
      </c>
      <c r="G473" s="12">
        <v>46915884</v>
      </c>
    </row>
    <row r="474" spans="1:7">
      <c r="A474" s="9">
        <f>'(1)'!A474</f>
        <v>42971</v>
      </c>
      <c r="B474">
        <v>31738.74</v>
      </c>
      <c r="C474">
        <v>31814.959999999999</v>
      </c>
      <c r="D474">
        <v>31620.44</v>
      </c>
      <c r="E474">
        <v>31662.74</v>
      </c>
      <c r="F474" s="12">
        <v>10501709</v>
      </c>
      <c r="G474" s="12">
        <v>47399952</v>
      </c>
    </row>
    <row r="475" spans="1:7">
      <c r="A475" s="9">
        <f>'(1)'!A475</f>
        <v>42972</v>
      </c>
      <c r="B475">
        <v>31694.15</v>
      </c>
      <c r="C475">
        <v>31763.7</v>
      </c>
      <c r="D475">
        <v>31619</v>
      </c>
      <c r="E475">
        <v>31687.52</v>
      </c>
      <c r="F475" s="12">
        <v>7997190</v>
      </c>
      <c r="G475" s="12">
        <v>47399952</v>
      </c>
    </row>
    <row r="476" spans="1:7">
      <c r="A476" s="9">
        <f>'(1)'!A476</f>
        <v>42975</v>
      </c>
      <c r="B476">
        <v>31798.31</v>
      </c>
      <c r="C476">
        <v>31952.87</v>
      </c>
      <c r="D476">
        <v>31797.89</v>
      </c>
      <c r="E476">
        <v>31882.16</v>
      </c>
      <c r="F476" s="12">
        <v>9047210</v>
      </c>
      <c r="G476" s="12">
        <v>47657204</v>
      </c>
    </row>
    <row r="477" spans="1:7">
      <c r="A477" s="9">
        <f>'(1)'!A477</f>
        <v>42976</v>
      </c>
      <c r="B477">
        <v>32029.15</v>
      </c>
      <c r="C477">
        <v>32172.46</v>
      </c>
      <c r="D477">
        <v>31950.240000000002</v>
      </c>
      <c r="E477">
        <v>32158.66</v>
      </c>
      <c r="F477" s="12">
        <v>7195534</v>
      </c>
      <c r="G477" s="12">
        <v>47657204</v>
      </c>
    </row>
    <row r="478" spans="1:7">
      <c r="A478" s="9">
        <f>'(1)'!A478</f>
        <v>42977</v>
      </c>
      <c r="B478">
        <v>32188.95</v>
      </c>
      <c r="C478">
        <v>32348.3</v>
      </c>
      <c r="D478">
        <v>32126.77</v>
      </c>
      <c r="E478">
        <v>32186.41</v>
      </c>
      <c r="F478" s="12">
        <v>9162879</v>
      </c>
      <c r="G478" s="12">
        <v>47657204</v>
      </c>
    </row>
    <row r="479" spans="1:7">
      <c r="A479" s="9">
        <f>'(1)'!A479</f>
        <v>42978</v>
      </c>
      <c r="B479">
        <v>32289.26</v>
      </c>
      <c r="C479">
        <v>32328.61</v>
      </c>
      <c r="D479">
        <v>32186.84</v>
      </c>
      <c r="E479">
        <v>32241.93</v>
      </c>
      <c r="F479" s="12">
        <v>9418423</v>
      </c>
      <c r="G479" s="12">
        <v>47596568</v>
      </c>
    </row>
    <row r="480" spans="1:7">
      <c r="A480" s="9">
        <f>'(1)'!A480</f>
        <v>42979</v>
      </c>
      <c r="B480">
        <v>32207.63</v>
      </c>
      <c r="C480">
        <v>32356.11</v>
      </c>
      <c r="D480">
        <v>32138.38</v>
      </c>
      <c r="E480">
        <v>32272.61</v>
      </c>
      <c r="F480" s="12">
        <v>9233348</v>
      </c>
      <c r="G480" s="12">
        <v>47155764</v>
      </c>
    </row>
    <row r="481" spans="1:7">
      <c r="A481" s="9">
        <f>'(1)'!A481</f>
        <v>42983</v>
      </c>
      <c r="B481">
        <v>32361.37</v>
      </c>
      <c r="C481">
        <v>32508.06</v>
      </c>
      <c r="D481">
        <v>32361.25</v>
      </c>
      <c r="E481">
        <v>32423.759999999998</v>
      </c>
      <c r="F481" s="12">
        <v>9829813</v>
      </c>
      <c r="G481" s="12">
        <v>47770232</v>
      </c>
    </row>
    <row r="482" spans="1:7">
      <c r="A482" s="9">
        <f>'(1)'!A482</f>
        <v>42984</v>
      </c>
      <c r="B482">
        <v>32522.44</v>
      </c>
      <c r="C482">
        <v>32524.11</v>
      </c>
      <c r="D482">
        <v>32358.63</v>
      </c>
      <c r="E482">
        <v>32402.37</v>
      </c>
      <c r="F482" s="12">
        <v>59192804</v>
      </c>
      <c r="G482" s="12">
        <v>47973832</v>
      </c>
    </row>
    <row r="483" spans="1:7">
      <c r="A483" s="9">
        <f>'(1)'!A483</f>
        <v>42985</v>
      </c>
      <c r="B483">
        <v>32467.1</v>
      </c>
      <c r="C483">
        <v>32499.88</v>
      </c>
      <c r="D483">
        <v>32383.82</v>
      </c>
      <c r="E483">
        <v>32400.51</v>
      </c>
      <c r="F483" s="12">
        <v>10759351</v>
      </c>
      <c r="G483" s="12">
        <v>48070688</v>
      </c>
    </row>
    <row r="484" spans="1:7">
      <c r="A484" s="9">
        <f>'(1)'!A484</f>
        <v>42986</v>
      </c>
      <c r="B484">
        <v>32406.42</v>
      </c>
      <c r="C484">
        <v>32462.61</v>
      </c>
      <c r="D484">
        <v>32164.42</v>
      </c>
      <c r="E484">
        <v>32370.04</v>
      </c>
      <c r="F484" s="12">
        <v>9021437</v>
      </c>
      <c r="G484" s="12">
        <v>48070688</v>
      </c>
    </row>
    <row r="485" spans="1:7">
      <c r="A485" s="9">
        <f>'(1)'!A485</f>
        <v>42989</v>
      </c>
      <c r="B485">
        <v>32339.5</v>
      </c>
      <c r="C485">
        <v>32342.81</v>
      </c>
      <c r="D485">
        <v>31886.09</v>
      </c>
      <c r="E485">
        <v>31922.44</v>
      </c>
      <c r="F485" s="12">
        <v>9899019</v>
      </c>
      <c r="G485" s="12">
        <v>48070688</v>
      </c>
    </row>
    <row r="486" spans="1:7">
      <c r="A486" s="9">
        <f>'(1)'!A486</f>
        <v>42990</v>
      </c>
      <c r="B486">
        <v>31986.400000000001</v>
      </c>
      <c r="C486">
        <v>32016.52</v>
      </c>
      <c r="D486">
        <v>31474.560000000001</v>
      </c>
      <c r="E486">
        <v>31626.63</v>
      </c>
      <c r="F486" s="12">
        <v>12592069</v>
      </c>
      <c r="G486" s="12">
        <v>48358936</v>
      </c>
    </row>
    <row r="487" spans="1:7">
      <c r="A487" s="9">
        <f>'(1)'!A487</f>
        <v>42991</v>
      </c>
      <c r="B487">
        <v>31685.81</v>
      </c>
      <c r="C487">
        <v>31693.59</v>
      </c>
      <c r="D487">
        <v>31455.65</v>
      </c>
      <c r="E487">
        <v>31599.759999999998</v>
      </c>
      <c r="F487" s="12">
        <v>10285441</v>
      </c>
      <c r="G487" s="12">
        <v>48093452</v>
      </c>
    </row>
    <row r="488" spans="1:7">
      <c r="A488" s="9">
        <f>'(1)'!A488</f>
        <v>42992</v>
      </c>
      <c r="B488">
        <v>31785.24</v>
      </c>
      <c r="C488">
        <v>31797.46</v>
      </c>
      <c r="D488">
        <v>31100.799999999999</v>
      </c>
      <c r="E488">
        <v>31159.81</v>
      </c>
      <c r="F488" s="12">
        <v>10130969</v>
      </c>
      <c r="G488" s="12">
        <v>48101152</v>
      </c>
    </row>
    <row r="489" spans="1:7">
      <c r="A489" s="9">
        <f>'(1)'!A489</f>
        <v>42993</v>
      </c>
      <c r="B489">
        <v>31216.36</v>
      </c>
      <c r="C489">
        <v>31340.91</v>
      </c>
      <c r="D489">
        <v>31081.83</v>
      </c>
      <c r="E489">
        <v>31282.48</v>
      </c>
      <c r="F489" s="12">
        <v>8558552</v>
      </c>
      <c r="G489" s="12">
        <v>48207884</v>
      </c>
    </row>
    <row r="490" spans="1:7">
      <c r="A490" s="9">
        <f>'(1)'!A490</f>
        <v>42996</v>
      </c>
      <c r="B490">
        <v>31367.25</v>
      </c>
      <c r="C490">
        <v>31523.87</v>
      </c>
      <c r="D490">
        <v>31243.71</v>
      </c>
      <c r="E490">
        <v>31283.72</v>
      </c>
      <c r="F490" s="12">
        <v>7905131</v>
      </c>
      <c r="G490" s="12">
        <v>48322200</v>
      </c>
    </row>
    <row r="491" spans="1:7">
      <c r="A491" s="9">
        <f>'(1)'!A491</f>
        <v>42997</v>
      </c>
      <c r="B491">
        <v>31537.81</v>
      </c>
      <c r="C491">
        <v>31615.279999999999</v>
      </c>
      <c r="D491">
        <v>31440.48</v>
      </c>
      <c r="E491">
        <v>31497.38</v>
      </c>
      <c r="F491" s="12">
        <v>7299368</v>
      </c>
      <c r="G491" s="12">
        <v>48322200</v>
      </c>
    </row>
    <row r="492" spans="1:7">
      <c r="A492" s="9">
        <f>'(1)'!A492</f>
        <v>42998</v>
      </c>
      <c r="B492">
        <v>31522.17</v>
      </c>
      <c r="C492">
        <v>31752.16</v>
      </c>
      <c r="D492">
        <v>31457.78</v>
      </c>
      <c r="E492">
        <v>31671.71</v>
      </c>
      <c r="F492" s="12">
        <v>6123254</v>
      </c>
      <c r="G492" s="12">
        <v>48322200</v>
      </c>
    </row>
    <row r="493" spans="1:7">
      <c r="A493" s="9">
        <f>'(1)'!A493</f>
        <v>42999</v>
      </c>
      <c r="B493">
        <v>31725.85</v>
      </c>
      <c r="C493">
        <v>31772.41</v>
      </c>
      <c r="D493">
        <v>31562.25</v>
      </c>
      <c r="E493">
        <v>31592.03</v>
      </c>
      <c r="F493" s="12">
        <v>6139767</v>
      </c>
      <c r="G493" s="12">
        <v>48323028</v>
      </c>
    </row>
    <row r="494" spans="1:7">
      <c r="A494" s="9">
        <f>'(1)'!A494</f>
        <v>43000</v>
      </c>
      <c r="B494">
        <v>31633.34</v>
      </c>
      <c r="C494">
        <v>31844.28</v>
      </c>
      <c r="D494">
        <v>31632.81</v>
      </c>
      <c r="E494">
        <v>31814.22</v>
      </c>
      <c r="F494" s="12">
        <v>8585875</v>
      </c>
      <c r="G494" s="12">
        <v>48305492</v>
      </c>
    </row>
    <row r="495" spans="1:7">
      <c r="A495" s="9">
        <f>'(1)'!A495</f>
        <v>43003</v>
      </c>
      <c r="B495">
        <v>31862.2</v>
      </c>
      <c r="C495">
        <v>31935.63</v>
      </c>
      <c r="D495">
        <v>31781.75</v>
      </c>
      <c r="E495">
        <v>31846.89</v>
      </c>
      <c r="F495" s="12">
        <v>6047847</v>
      </c>
      <c r="G495" s="12">
        <v>48020152</v>
      </c>
    </row>
    <row r="496" spans="1:7">
      <c r="A496" s="9">
        <f>'(1)'!A496</f>
        <v>43004</v>
      </c>
      <c r="B496">
        <v>31910.82</v>
      </c>
      <c r="C496">
        <v>31994.77</v>
      </c>
      <c r="D496">
        <v>31896.9</v>
      </c>
      <c r="E496">
        <v>31924.41</v>
      </c>
      <c r="F496" s="12">
        <v>7369440</v>
      </c>
      <c r="G496" s="12">
        <v>48303628</v>
      </c>
    </row>
    <row r="497" spans="1:7">
      <c r="A497" s="9">
        <f>'(1)'!A497</f>
        <v>43005</v>
      </c>
      <c r="B497">
        <v>31975.59</v>
      </c>
      <c r="C497">
        <v>32098.46</v>
      </c>
      <c r="D497">
        <v>31769.4</v>
      </c>
      <c r="E497">
        <v>31833.99</v>
      </c>
      <c r="F497" s="12">
        <v>8873340</v>
      </c>
      <c r="G497" s="12">
        <v>48462812</v>
      </c>
    </row>
    <row r="498" spans="1:7">
      <c r="A498" s="9">
        <f>'(1)'!A498</f>
        <v>43006</v>
      </c>
      <c r="B498">
        <v>31887.47</v>
      </c>
      <c r="C498">
        <v>32209.03</v>
      </c>
      <c r="D498">
        <v>31813.67</v>
      </c>
      <c r="E498">
        <v>32182.22</v>
      </c>
      <c r="F498" s="12">
        <v>8017900</v>
      </c>
      <c r="G498" s="12">
        <v>48462812</v>
      </c>
    </row>
    <row r="499" spans="1:7">
      <c r="A499" s="9">
        <f>'(1)'!A499</f>
        <v>43007</v>
      </c>
      <c r="B499">
        <v>32247.74</v>
      </c>
      <c r="C499">
        <v>32508.59</v>
      </c>
      <c r="D499">
        <v>32247.74</v>
      </c>
      <c r="E499">
        <v>32432.69</v>
      </c>
      <c r="F499" s="12">
        <v>15973290</v>
      </c>
      <c r="G499" s="12">
        <v>48462812</v>
      </c>
    </row>
    <row r="500" spans="1:7">
      <c r="A500" s="9">
        <f>'(1)'!A500</f>
        <v>43010</v>
      </c>
      <c r="B500">
        <v>32488.23</v>
      </c>
      <c r="C500">
        <v>32687.32</v>
      </c>
      <c r="D500">
        <v>32445.43</v>
      </c>
      <c r="E500">
        <v>32633.64</v>
      </c>
      <c r="F500" s="12">
        <v>9463810</v>
      </c>
      <c r="G500" s="12">
        <v>48930296</v>
      </c>
    </row>
    <row r="501" spans="1:7">
      <c r="A501" s="9">
        <f>'(1)'!A501</f>
        <v>43011</v>
      </c>
      <c r="B501">
        <v>32654.41</v>
      </c>
      <c r="C501">
        <v>32699.86</v>
      </c>
      <c r="D501">
        <v>32556.74</v>
      </c>
      <c r="E501">
        <v>32609.16</v>
      </c>
      <c r="F501" s="12">
        <v>5741378</v>
      </c>
      <c r="G501" s="12">
        <v>49008724</v>
      </c>
    </row>
    <row r="502" spans="1:7">
      <c r="A502" s="9">
        <f>'(1)'!A502</f>
        <v>43012</v>
      </c>
      <c r="B502">
        <v>32518.560000000001</v>
      </c>
      <c r="C502">
        <v>32670.32</v>
      </c>
      <c r="D502">
        <v>32462.85</v>
      </c>
      <c r="E502">
        <v>32584.35</v>
      </c>
      <c r="F502" s="12">
        <v>14494509</v>
      </c>
      <c r="G502" s="12">
        <v>49203236</v>
      </c>
    </row>
    <row r="503" spans="1:7">
      <c r="A503" s="9">
        <f>'(1)'!A503</f>
        <v>43013</v>
      </c>
      <c r="B503">
        <v>32656.75</v>
      </c>
      <c r="C503">
        <v>32663.06</v>
      </c>
      <c r="D503">
        <v>32319.37</v>
      </c>
      <c r="E503">
        <v>32389.96</v>
      </c>
      <c r="F503" s="12">
        <v>2585077</v>
      </c>
      <c r="G503" s="12">
        <v>49308808</v>
      </c>
    </row>
    <row r="504" spans="1:7">
      <c r="A504" s="9">
        <f>'(1)'!A504</f>
        <v>43014</v>
      </c>
      <c r="B504">
        <v>32411.86</v>
      </c>
      <c r="C504">
        <v>32614.89</v>
      </c>
      <c r="D504">
        <v>32312.74</v>
      </c>
      <c r="E504">
        <v>32506.720000000001</v>
      </c>
      <c r="F504" s="12">
        <v>8649718</v>
      </c>
      <c r="G504" s="12">
        <v>49308808</v>
      </c>
    </row>
    <row r="505" spans="1:7">
      <c r="A505" s="9">
        <f>'(1)'!A505</f>
        <v>43017</v>
      </c>
      <c r="B505">
        <v>32619.26</v>
      </c>
      <c r="C505">
        <v>32670.37</v>
      </c>
      <c r="D505">
        <v>32502.080000000002</v>
      </c>
      <c r="E505">
        <v>32607.34</v>
      </c>
      <c r="F505" s="12">
        <v>8738002</v>
      </c>
      <c r="G505" s="12">
        <v>49308808</v>
      </c>
    </row>
    <row r="506" spans="1:7">
      <c r="A506" s="9">
        <f>'(1)'!A506</f>
        <v>43018</v>
      </c>
      <c r="B506">
        <v>32995.279999999999</v>
      </c>
      <c r="C506">
        <v>33117.33</v>
      </c>
      <c r="D506">
        <v>32804.6</v>
      </c>
      <c r="E506">
        <v>33042.5</v>
      </c>
      <c r="F506" s="12">
        <v>30824100</v>
      </c>
      <c r="G506" s="12">
        <v>49308808</v>
      </c>
    </row>
    <row r="507" spans="1:7">
      <c r="A507" s="9">
        <f>'(1)'!A507</f>
        <v>43019</v>
      </c>
      <c r="B507">
        <v>33025.17</v>
      </c>
      <c r="C507">
        <v>33196.17</v>
      </c>
      <c r="D507">
        <v>32835.06</v>
      </c>
      <c r="E507">
        <v>33147.129999999997</v>
      </c>
      <c r="F507" s="12">
        <v>16012021</v>
      </c>
      <c r="G507" s="12">
        <v>49240720</v>
      </c>
    </row>
    <row r="508" spans="1:7">
      <c r="A508" s="9">
        <f>'(1)'!A508</f>
        <v>43020</v>
      </c>
      <c r="B508">
        <v>33228.32</v>
      </c>
      <c r="C508">
        <v>33286.51</v>
      </c>
      <c r="D508">
        <v>33109.410000000003</v>
      </c>
      <c r="E508">
        <v>33157.22</v>
      </c>
      <c r="F508" s="12">
        <v>18917672</v>
      </c>
      <c r="G508" s="12">
        <v>49105528</v>
      </c>
    </row>
    <row r="509" spans="1:7">
      <c r="A509" s="9">
        <f>'(1)'!A509</f>
        <v>43021</v>
      </c>
      <c r="B509">
        <v>33260.1</v>
      </c>
      <c r="C509">
        <v>33340.17</v>
      </c>
      <c r="D509">
        <v>33206.93</v>
      </c>
      <c r="E509">
        <v>33266.160000000003</v>
      </c>
      <c r="F509" s="12">
        <v>14414585</v>
      </c>
      <c r="G509" s="12">
        <v>49408216</v>
      </c>
    </row>
    <row r="510" spans="1:7">
      <c r="A510" s="9">
        <f>'(1)'!A510</f>
        <v>43024</v>
      </c>
      <c r="B510">
        <v>33254.93</v>
      </c>
      <c r="C510">
        <v>33294.300000000003</v>
      </c>
      <c r="D510">
        <v>33164.28</v>
      </c>
      <c r="E510">
        <v>33213.129999999997</v>
      </c>
      <c r="F510" s="12">
        <v>11905028</v>
      </c>
      <c r="G510" s="12">
        <v>49176912</v>
      </c>
    </row>
    <row r="511" spans="1:7">
      <c r="A511" s="9">
        <f>'(1)'!A511</f>
        <v>43025</v>
      </c>
      <c r="B511">
        <v>33344.230000000003</v>
      </c>
      <c r="C511">
        <v>33651.519999999997</v>
      </c>
      <c r="D511">
        <v>33340.620000000003</v>
      </c>
      <c r="E511">
        <v>33600.269999999997</v>
      </c>
      <c r="F511" s="12">
        <v>14633290</v>
      </c>
      <c r="G511" s="12">
        <v>49217396</v>
      </c>
    </row>
    <row r="512" spans="1:7">
      <c r="A512" s="9">
        <f>'(1)'!A512</f>
        <v>43026</v>
      </c>
      <c r="B512">
        <v>33615.839999999997</v>
      </c>
      <c r="C512">
        <v>33657.57</v>
      </c>
      <c r="D512">
        <v>33527</v>
      </c>
      <c r="E512">
        <v>33573.22</v>
      </c>
      <c r="F512" s="12">
        <v>12842596</v>
      </c>
      <c r="G512" s="12">
        <v>49217396</v>
      </c>
    </row>
    <row r="513" spans="1:7">
      <c r="A513" s="9">
        <f>'(1)'!A513</f>
        <v>43027</v>
      </c>
      <c r="B513">
        <v>33667.339999999997</v>
      </c>
      <c r="C513">
        <v>33733.71</v>
      </c>
      <c r="D513">
        <v>33531.94</v>
      </c>
      <c r="E513">
        <v>33685.56</v>
      </c>
      <c r="F513" s="12">
        <v>205898768</v>
      </c>
      <c r="G513" s="12">
        <v>49217396</v>
      </c>
    </row>
    <row r="514" spans="1:7">
      <c r="A514" s="9">
        <f>'(1)'!A514</f>
        <v>43028</v>
      </c>
      <c r="B514">
        <v>33710.15</v>
      </c>
      <c r="C514">
        <v>33848.42</v>
      </c>
      <c r="D514">
        <v>33582.379999999997</v>
      </c>
      <c r="E514">
        <v>33731.19</v>
      </c>
      <c r="F514" s="12">
        <v>13527400</v>
      </c>
      <c r="G514" s="12">
        <v>49589804</v>
      </c>
    </row>
    <row r="515" spans="1:7">
      <c r="A515" s="9">
        <f>'(1)'!A515</f>
        <v>43031</v>
      </c>
      <c r="B515">
        <v>33781.01</v>
      </c>
      <c r="C515">
        <v>33865.949999999997</v>
      </c>
      <c r="D515">
        <v>33341.82</v>
      </c>
      <c r="E515">
        <v>33370.76</v>
      </c>
      <c r="F515" s="12">
        <v>16769465</v>
      </c>
      <c r="G515" s="12">
        <v>49572436</v>
      </c>
    </row>
    <row r="516" spans="1:7">
      <c r="A516" s="9">
        <f>'(1)'!A516</f>
        <v>43032</v>
      </c>
      <c r="B516">
        <v>33417.35</v>
      </c>
      <c r="C516">
        <v>33484.699999999997</v>
      </c>
      <c r="D516">
        <v>33157.68</v>
      </c>
      <c r="E516">
        <v>33218.81</v>
      </c>
      <c r="F516" s="12">
        <v>291820352</v>
      </c>
      <c r="G516" s="12">
        <v>49410068</v>
      </c>
    </row>
    <row r="517" spans="1:7">
      <c r="A517" s="9">
        <f>'(1)'!A517</f>
        <v>43033</v>
      </c>
      <c r="B517">
        <v>33376.620000000003</v>
      </c>
      <c r="C517">
        <v>33463.800000000003</v>
      </c>
      <c r="D517">
        <v>33111.54</v>
      </c>
      <c r="E517">
        <v>33250.93</v>
      </c>
      <c r="F517" s="12">
        <v>14488781</v>
      </c>
      <c r="G517" s="12">
        <v>49256552</v>
      </c>
    </row>
    <row r="518" spans="1:7">
      <c r="A518" s="9">
        <f>'(1)'!A518</f>
        <v>43034</v>
      </c>
      <c r="B518">
        <v>33235.75</v>
      </c>
      <c r="C518">
        <v>33380.42</v>
      </c>
      <c r="D518">
        <v>33108.089999999997</v>
      </c>
      <c r="E518">
        <v>33314.559999999998</v>
      </c>
      <c r="F518" s="12">
        <v>21918248</v>
      </c>
      <c r="G518" s="12">
        <v>49304104</v>
      </c>
    </row>
    <row r="519" spans="1:7">
      <c r="A519" s="9">
        <f>'(1)'!A519</f>
        <v>43035</v>
      </c>
      <c r="B519">
        <v>33397.410000000003</v>
      </c>
      <c r="C519">
        <v>33417.300000000003</v>
      </c>
      <c r="D519">
        <v>32999.980000000003</v>
      </c>
      <c r="E519">
        <v>33033.56</v>
      </c>
      <c r="F519" s="12">
        <v>18828788</v>
      </c>
      <c r="G519" s="12">
        <v>49304104</v>
      </c>
    </row>
    <row r="520" spans="1:7">
      <c r="A520" s="9">
        <f>'(1)'!A520</f>
        <v>43038</v>
      </c>
      <c r="B520">
        <v>32990.03</v>
      </c>
      <c r="C520">
        <v>33126.550000000003</v>
      </c>
      <c r="D520">
        <v>32907.11</v>
      </c>
      <c r="E520">
        <v>32941.870000000003</v>
      </c>
      <c r="F520" s="12">
        <v>12425435</v>
      </c>
      <c r="G520" s="12">
        <v>49304104</v>
      </c>
    </row>
    <row r="521" spans="1:7">
      <c r="A521" s="9">
        <f>'(1)'!A521</f>
        <v>43039</v>
      </c>
      <c r="B521">
        <v>32944.94</v>
      </c>
      <c r="C521">
        <v>32944.94</v>
      </c>
      <c r="D521">
        <v>32683.59</v>
      </c>
      <c r="E521">
        <v>32760.44</v>
      </c>
      <c r="F521" s="12">
        <v>11549568</v>
      </c>
      <c r="G521" s="12">
        <v>49304104</v>
      </c>
    </row>
    <row r="522" spans="1:7">
      <c r="A522" s="9">
        <f>'(1)'!A522</f>
        <v>43040</v>
      </c>
      <c r="B522">
        <v>32829.82</v>
      </c>
      <c r="C522">
        <v>33165.15</v>
      </c>
      <c r="D522">
        <v>32829.82</v>
      </c>
      <c r="E522">
        <v>33106.82</v>
      </c>
      <c r="F522" s="12">
        <v>9909489</v>
      </c>
      <c r="G522" s="12">
        <v>49938512</v>
      </c>
    </row>
    <row r="523" spans="1:7">
      <c r="A523" s="9">
        <f>'(1)'!A523</f>
        <v>43041</v>
      </c>
      <c r="B523">
        <v>33388.47</v>
      </c>
      <c r="C523">
        <v>33520.82</v>
      </c>
      <c r="D523">
        <v>33278.910000000003</v>
      </c>
      <c r="E523">
        <v>33342.800000000003</v>
      </c>
      <c r="F523" s="12">
        <v>11551966</v>
      </c>
      <c r="G523" s="12">
        <v>49792908</v>
      </c>
    </row>
    <row r="524" spans="1:7">
      <c r="A524" s="9">
        <f>'(1)'!A524</f>
        <v>43042</v>
      </c>
      <c r="B524">
        <v>33365.839999999997</v>
      </c>
      <c r="C524">
        <v>33449.53</v>
      </c>
      <c r="D524">
        <v>33288.21</v>
      </c>
      <c r="E524">
        <v>33359.9</v>
      </c>
      <c r="F524" s="12">
        <v>8056289</v>
      </c>
      <c r="G524" s="12">
        <v>50258312</v>
      </c>
    </row>
    <row r="525" spans="1:7">
      <c r="A525" s="9">
        <f>'(1)'!A525</f>
        <v>43045</v>
      </c>
      <c r="B525">
        <v>33438.28</v>
      </c>
      <c r="C525">
        <v>33625.050000000003</v>
      </c>
      <c r="D525">
        <v>33437.61</v>
      </c>
      <c r="E525">
        <v>33478.35</v>
      </c>
      <c r="F525" s="12">
        <v>15311176</v>
      </c>
      <c r="G525" s="12">
        <v>50273992</v>
      </c>
    </row>
    <row r="526" spans="1:7">
      <c r="A526" s="9">
        <f>'(1)'!A526</f>
        <v>43046</v>
      </c>
      <c r="B526">
        <v>33569.07</v>
      </c>
      <c r="C526">
        <v>33654.53</v>
      </c>
      <c r="D526">
        <v>33465.230000000003</v>
      </c>
      <c r="E526">
        <v>33561.550000000003</v>
      </c>
      <c r="F526" s="12">
        <v>13543742</v>
      </c>
      <c r="G526" s="12">
        <v>50273992</v>
      </c>
    </row>
    <row r="527" spans="1:7">
      <c r="A527" s="9">
        <f>'(1)'!A527</f>
        <v>43047</v>
      </c>
      <c r="B527">
        <v>33575.910000000003</v>
      </c>
      <c r="C527">
        <v>33670.19</v>
      </c>
      <c r="D527">
        <v>33468.300000000003</v>
      </c>
      <c r="E527">
        <v>33588.080000000002</v>
      </c>
      <c r="F527" s="12">
        <v>7252505</v>
      </c>
      <c r="G527" s="12">
        <v>50273992</v>
      </c>
    </row>
    <row r="528" spans="1:7">
      <c r="A528" s="9">
        <f>'(1)'!A528</f>
        <v>43048</v>
      </c>
      <c r="B528">
        <v>33670</v>
      </c>
      <c r="C528">
        <v>33738.53</v>
      </c>
      <c r="D528">
        <v>33639.980000000003</v>
      </c>
      <c r="E528">
        <v>33679.24</v>
      </c>
      <c r="F528" s="12">
        <v>7965869</v>
      </c>
      <c r="G528" s="12">
        <v>50053392</v>
      </c>
    </row>
    <row r="529" spans="1:7">
      <c r="A529" s="9">
        <f>'(1)'!A529</f>
        <v>43049</v>
      </c>
      <c r="B529">
        <v>33640.51</v>
      </c>
      <c r="C529">
        <v>33745.17</v>
      </c>
      <c r="D529">
        <v>33540.46</v>
      </c>
      <c r="E529">
        <v>33724.44</v>
      </c>
      <c r="F529" s="12">
        <v>9160720</v>
      </c>
      <c r="G529" s="12">
        <v>50014032</v>
      </c>
    </row>
    <row r="530" spans="1:7">
      <c r="A530" s="9">
        <f>'(1)'!A530</f>
        <v>43052</v>
      </c>
      <c r="B530">
        <v>33726.65</v>
      </c>
      <c r="C530">
        <v>33770.15</v>
      </c>
      <c r="D530">
        <v>33576.65</v>
      </c>
      <c r="E530">
        <v>33618.589999999997</v>
      </c>
      <c r="F530" s="12">
        <v>8258797</v>
      </c>
      <c r="G530" s="12">
        <v>49531360</v>
      </c>
    </row>
    <row r="531" spans="1:7">
      <c r="A531" s="9">
        <f>'(1)'!A531</f>
        <v>43053</v>
      </c>
      <c r="B531">
        <v>33664.269999999997</v>
      </c>
      <c r="C531">
        <v>33728.81</v>
      </c>
      <c r="D531">
        <v>33553.120000000003</v>
      </c>
      <c r="E531">
        <v>33602.76</v>
      </c>
      <c r="F531" s="12">
        <v>6817458</v>
      </c>
      <c r="G531" s="12">
        <v>49803056</v>
      </c>
    </row>
    <row r="532" spans="1:7">
      <c r="A532" s="9">
        <f>'(1)'!A532</f>
        <v>43054</v>
      </c>
      <c r="B532">
        <v>33542.5</v>
      </c>
      <c r="C532">
        <v>33576.199999999997</v>
      </c>
      <c r="D532">
        <v>33108.720000000001</v>
      </c>
      <c r="E532">
        <v>33149.35</v>
      </c>
      <c r="F532" s="12">
        <v>7641588</v>
      </c>
      <c r="G532" s="12">
        <v>49907708</v>
      </c>
    </row>
    <row r="533" spans="1:7">
      <c r="A533" s="9">
        <f>'(1)'!A533</f>
        <v>43055</v>
      </c>
      <c r="B533">
        <v>33247.660000000003</v>
      </c>
      <c r="C533">
        <v>33300.81</v>
      </c>
      <c r="D533">
        <v>32797.78</v>
      </c>
      <c r="E533">
        <v>32832.94</v>
      </c>
      <c r="F533" s="12">
        <v>9517948</v>
      </c>
      <c r="G533" s="12">
        <v>49907708</v>
      </c>
    </row>
    <row r="534" spans="1:7">
      <c r="A534" s="9">
        <f>'(1)'!A534</f>
        <v>43056</v>
      </c>
      <c r="B534">
        <v>32968.019999999997</v>
      </c>
      <c r="C534">
        <v>33008.47</v>
      </c>
      <c r="D534">
        <v>32785.760000000002</v>
      </c>
      <c r="E534">
        <v>32869.72</v>
      </c>
      <c r="F534" s="12">
        <v>9910821</v>
      </c>
      <c r="G534" s="12">
        <v>49907708</v>
      </c>
    </row>
    <row r="535" spans="1:7">
      <c r="A535" s="9">
        <f>'(1)'!A535</f>
        <v>43059</v>
      </c>
      <c r="B535">
        <v>32814.03</v>
      </c>
      <c r="C535">
        <v>32893.050000000003</v>
      </c>
      <c r="D535">
        <v>32682.52</v>
      </c>
      <c r="E535">
        <v>32802.44</v>
      </c>
      <c r="F535" s="12">
        <v>8880972</v>
      </c>
      <c r="G535" s="12">
        <v>49524648</v>
      </c>
    </row>
    <row r="536" spans="1:7">
      <c r="A536" s="9">
        <f>'(1)'!A536</f>
        <v>43060</v>
      </c>
      <c r="B536">
        <v>32798.5</v>
      </c>
      <c r="C536">
        <v>32804.75</v>
      </c>
      <c r="D536">
        <v>32565.16</v>
      </c>
      <c r="E536">
        <v>32597.18</v>
      </c>
      <c r="F536" s="12">
        <v>9906800</v>
      </c>
      <c r="G536" s="12">
        <v>49756832</v>
      </c>
    </row>
    <row r="537" spans="1:7">
      <c r="A537" s="9">
        <f>'(1)'!A537</f>
        <v>43061</v>
      </c>
      <c r="B537">
        <v>32615.05</v>
      </c>
      <c r="C537">
        <v>32992.449999999997</v>
      </c>
      <c r="D537">
        <v>32598.12</v>
      </c>
      <c r="E537">
        <v>32949.21</v>
      </c>
      <c r="F537" s="12">
        <v>9788372</v>
      </c>
      <c r="G537" s="12">
        <v>49953268</v>
      </c>
    </row>
    <row r="538" spans="1:7">
      <c r="A538" s="9">
        <f>'(1)'!A538</f>
        <v>43063</v>
      </c>
      <c r="B538">
        <v>33034.199999999997</v>
      </c>
      <c r="C538">
        <v>33285.68</v>
      </c>
      <c r="D538">
        <v>33034.199999999997</v>
      </c>
      <c r="E538">
        <v>33250.300000000003</v>
      </c>
      <c r="F538" s="12">
        <v>14600409</v>
      </c>
      <c r="G538" s="12">
        <v>50119612</v>
      </c>
    </row>
    <row r="539" spans="1:7">
      <c r="A539" s="9">
        <f>'(1)'!A539</f>
        <v>43066</v>
      </c>
      <c r="B539">
        <v>33317.72</v>
      </c>
      <c r="C539">
        <v>33535.97</v>
      </c>
      <c r="D539">
        <v>33313.17</v>
      </c>
      <c r="E539">
        <v>33455.79</v>
      </c>
      <c r="F539" s="12">
        <v>12436519</v>
      </c>
      <c r="G539" s="12">
        <v>50190944</v>
      </c>
    </row>
    <row r="540" spans="1:7">
      <c r="A540" s="9">
        <f>'(1)'!A540</f>
        <v>43067</v>
      </c>
      <c r="B540">
        <v>33426.589999999997</v>
      </c>
      <c r="C540">
        <v>33458.410000000003</v>
      </c>
      <c r="D540">
        <v>33179.75</v>
      </c>
      <c r="E540">
        <v>33227.99</v>
      </c>
      <c r="F540" s="12">
        <v>8456947</v>
      </c>
      <c r="G540" s="12">
        <v>50190944</v>
      </c>
    </row>
    <row r="541" spans="1:7">
      <c r="A541" s="9">
        <f>'(1)'!A541</f>
        <v>43068</v>
      </c>
      <c r="B541">
        <v>33229.730000000003</v>
      </c>
      <c r="C541">
        <v>33404.26</v>
      </c>
      <c r="D541">
        <v>32988.82</v>
      </c>
      <c r="E541">
        <v>33053.040000000001</v>
      </c>
      <c r="F541" s="12">
        <v>25287040</v>
      </c>
      <c r="G541" s="12">
        <v>50190944</v>
      </c>
    </row>
    <row r="542" spans="1:7">
      <c r="A542" s="9">
        <f>'(1)'!A542</f>
        <v>43069</v>
      </c>
      <c r="B542">
        <v>33114.69</v>
      </c>
      <c r="C542">
        <v>33321.519999999997</v>
      </c>
      <c r="D542">
        <v>32886.93</v>
      </c>
      <c r="E542">
        <v>33246.699999999997</v>
      </c>
      <c r="F542" s="12">
        <v>11534341</v>
      </c>
      <c r="G542" s="12">
        <v>50552360</v>
      </c>
    </row>
    <row r="543" spans="1:7">
      <c r="A543" s="9">
        <f>'(1)'!A543</f>
        <v>43070</v>
      </c>
      <c r="B543">
        <v>33456.019999999997</v>
      </c>
      <c r="C543">
        <v>33621.96</v>
      </c>
      <c r="D543">
        <v>33405.82</v>
      </c>
      <c r="E543">
        <v>33462.97</v>
      </c>
      <c r="F543" s="12">
        <v>24900082</v>
      </c>
      <c r="G543" s="12">
        <v>50552360</v>
      </c>
    </row>
    <row r="544" spans="1:7">
      <c r="A544" s="9">
        <f>'(1)'!A544</f>
        <v>43073</v>
      </c>
      <c r="B544">
        <v>33364.519999999997</v>
      </c>
      <c r="C544">
        <v>33801.9</v>
      </c>
      <c r="D544">
        <v>32595.63</v>
      </c>
      <c r="E544">
        <v>33601.68</v>
      </c>
      <c r="F544" s="12">
        <v>21785164</v>
      </c>
      <c r="G544" s="12">
        <v>50760604</v>
      </c>
    </row>
    <row r="545" spans="1:7">
      <c r="A545" s="9">
        <f>'(1)'!A545</f>
        <v>43074</v>
      </c>
      <c r="B545">
        <v>33732.080000000002</v>
      </c>
      <c r="C545">
        <v>33862.07</v>
      </c>
      <c r="D545">
        <v>33666.620000000003</v>
      </c>
      <c r="E545">
        <v>33836.74</v>
      </c>
      <c r="F545" s="12">
        <v>21231408</v>
      </c>
      <c r="G545" s="12">
        <v>50714284</v>
      </c>
    </row>
    <row r="546" spans="1:7">
      <c r="A546" s="9">
        <f>'(1)'!A546</f>
        <v>43075</v>
      </c>
      <c r="B546">
        <v>33928.589999999997</v>
      </c>
      <c r="C546">
        <v>33956.31</v>
      </c>
      <c r="D546">
        <v>33754.94</v>
      </c>
      <c r="E546">
        <v>33777.379999999997</v>
      </c>
      <c r="F546" s="12">
        <v>7313638</v>
      </c>
      <c r="G546" s="12">
        <v>50376980</v>
      </c>
    </row>
    <row r="547" spans="1:7">
      <c r="A547" s="9">
        <f>'(1)'!A547</f>
        <v>43076</v>
      </c>
      <c r="B547">
        <v>33826.25</v>
      </c>
      <c r="C547">
        <v>33860.99</v>
      </c>
      <c r="D547">
        <v>33707.800000000003</v>
      </c>
      <c r="E547">
        <v>33756.28</v>
      </c>
      <c r="F547" s="12">
        <v>10231017</v>
      </c>
      <c r="G547" s="12">
        <v>50376980</v>
      </c>
    </row>
    <row r="548" spans="1:7">
      <c r="A548" s="9">
        <f>'(1)'!A548</f>
        <v>43077</v>
      </c>
      <c r="B548">
        <v>33768.47</v>
      </c>
      <c r="C548">
        <v>33964.28</v>
      </c>
      <c r="D548">
        <v>33767.730000000003</v>
      </c>
      <c r="E548">
        <v>33940.300000000003</v>
      </c>
      <c r="F548" s="12">
        <v>7965809</v>
      </c>
      <c r="G548" s="12">
        <v>50376980</v>
      </c>
    </row>
    <row r="549" spans="1:7">
      <c r="A549" s="9">
        <f>'(1)'!A549</f>
        <v>43080</v>
      </c>
      <c r="B549">
        <v>33980.76</v>
      </c>
      <c r="C549">
        <v>34061.879999999997</v>
      </c>
      <c r="D549">
        <v>33889.75</v>
      </c>
      <c r="E549">
        <v>34010.61</v>
      </c>
      <c r="F549" s="12">
        <v>13311312</v>
      </c>
      <c r="G549" s="12">
        <v>50204292</v>
      </c>
    </row>
    <row r="550" spans="1:7">
      <c r="A550" s="9">
        <f>'(1)'!A550</f>
        <v>43081</v>
      </c>
      <c r="B550">
        <v>34087.32</v>
      </c>
      <c r="C550">
        <v>34137.97</v>
      </c>
      <c r="D550">
        <v>33839.51</v>
      </c>
      <c r="E550">
        <v>33911.81</v>
      </c>
      <c r="F550" s="12">
        <v>11172276</v>
      </c>
      <c r="G550" s="12">
        <v>50496056</v>
      </c>
    </row>
    <row r="551" spans="1:7">
      <c r="A551" s="9">
        <f>'(1)'!A551</f>
        <v>43082</v>
      </c>
      <c r="B551">
        <v>33928.86</v>
      </c>
      <c r="C551">
        <v>34023.65</v>
      </c>
      <c r="D551">
        <v>33752.03</v>
      </c>
      <c r="E551">
        <v>33848.03</v>
      </c>
      <c r="F551" s="12">
        <v>9809663</v>
      </c>
      <c r="G551" s="12">
        <v>50257544</v>
      </c>
    </row>
    <row r="552" spans="1:7">
      <c r="A552" s="9">
        <f>'(1)'!A552</f>
        <v>43083</v>
      </c>
      <c r="B552">
        <v>33889.39</v>
      </c>
      <c r="C552">
        <v>34086.050000000003</v>
      </c>
      <c r="D552">
        <v>33889.39</v>
      </c>
      <c r="E552">
        <v>34056.83</v>
      </c>
      <c r="F552" s="12">
        <v>12457110</v>
      </c>
      <c r="G552" s="12">
        <v>49923508</v>
      </c>
    </row>
    <row r="553" spans="1:7">
      <c r="A553" s="9">
        <f>'(1)'!A553</f>
        <v>43084</v>
      </c>
      <c r="B553">
        <v>34059.99</v>
      </c>
      <c r="C553">
        <v>34101.129999999997</v>
      </c>
      <c r="D553">
        <v>33766.15</v>
      </c>
      <c r="E553">
        <v>33812.75</v>
      </c>
      <c r="F553" s="12">
        <v>7738752</v>
      </c>
      <c r="G553" s="12">
        <v>49923508</v>
      </c>
    </row>
    <row r="554" spans="1:7">
      <c r="A554" s="9">
        <f>'(1)'!A554</f>
        <v>43087</v>
      </c>
      <c r="B554">
        <v>33913.550000000003</v>
      </c>
      <c r="C554">
        <v>33964.14</v>
      </c>
      <c r="D554">
        <v>33703.370000000003</v>
      </c>
      <c r="E554">
        <v>33812.26</v>
      </c>
      <c r="F554" s="12">
        <v>10945636</v>
      </c>
      <c r="G554" s="12">
        <v>49923508</v>
      </c>
    </row>
    <row r="555" spans="1:7">
      <c r="A555" s="9">
        <f>'(1)'!A555</f>
        <v>43088</v>
      </c>
      <c r="B555">
        <v>33929.61</v>
      </c>
      <c r="C555">
        <v>33998.370000000003</v>
      </c>
      <c r="D555">
        <v>33765.43</v>
      </c>
      <c r="E555">
        <v>33793.379999999997</v>
      </c>
      <c r="F555" s="12">
        <v>9332853</v>
      </c>
      <c r="G555" s="12">
        <v>49923508</v>
      </c>
    </row>
    <row r="556" spans="1:7">
      <c r="A556" s="9">
        <f>'(1)'!A556</f>
        <v>43089</v>
      </c>
      <c r="B556">
        <v>33912.49</v>
      </c>
      <c r="C556">
        <v>33995.4</v>
      </c>
      <c r="D556">
        <v>33802.129999999997</v>
      </c>
      <c r="E556">
        <v>33969.64</v>
      </c>
      <c r="F556" s="12">
        <v>10818799</v>
      </c>
      <c r="G556" s="12">
        <v>49792568</v>
      </c>
    </row>
    <row r="557" spans="1:7">
      <c r="A557" s="9">
        <f>'(1)'!A557</f>
        <v>43090</v>
      </c>
      <c r="B557">
        <v>34021.269999999997</v>
      </c>
      <c r="C557">
        <v>34188.85</v>
      </c>
      <c r="D557">
        <v>34020.839999999997</v>
      </c>
      <c r="E557">
        <v>34153.85</v>
      </c>
      <c r="F557" s="12">
        <v>15203327</v>
      </c>
      <c r="G557" s="12">
        <v>49579280</v>
      </c>
    </row>
    <row r="558" spans="1:7">
      <c r="A558" s="9">
        <f>'(1)'!A558</f>
        <v>43091</v>
      </c>
      <c r="B558">
        <v>34216.33</v>
      </c>
      <c r="C558">
        <v>34385.67</v>
      </c>
      <c r="D558">
        <v>34216.33</v>
      </c>
      <c r="E558">
        <v>34352.79</v>
      </c>
      <c r="F558" s="12">
        <v>13902777</v>
      </c>
      <c r="G558" s="12">
        <v>49626276</v>
      </c>
    </row>
    <row r="559" spans="1:7">
      <c r="A559" s="9">
        <f>'(1)'!A559</f>
        <v>43095</v>
      </c>
      <c r="B559">
        <v>34431.61</v>
      </c>
      <c r="C559">
        <v>34488.03</v>
      </c>
      <c r="D559">
        <v>34343.410000000003</v>
      </c>
      <c r="E559">
        <v>34443.19</v>
      </c>
      <c r="F559" s="12">
        <v>11481267</v>
      </c>
      <c r="G559" s="12">
        <v>49773792</v>
      </c>
    </row>
    <row r="560" spans="1:7">
      <c r="A560" s="9">
        <f>'(1)'!A560</f>
        <v>43096</v>
      </c>
      <c r="B560">
        <v>34538.78</v>
      </c>
      <c r="C560">
        <v>34565.629999999997</v>
      </c>
      <c r="D560">
        <v>34311.629999999997</v>
      </c>
      <c r="E560">
        <v>34433.07</v>
      </c>
      <c r="F560" s="12">
        <v>8752700</v>
      </c>
      <c r="G560" s="12">
        <v>49650096</v>
      </c>
    </row>
    <row r="561" spans="1:7">
      <c r="A561" s="9">
        <f>'(1)'!A561</f>
        <v>43097</v>
      </c>
      <c r="B561">
        <v>34471.480000000003</v>
      </c>
      <c r="C561">
        <v>34558.879999999997</v>
      </c>
      <c r="D561">
        <v>34400.61</v>
      </c>
      <c r="E561">
        <v>34503.49</v>
      </c>
      <c r="F561" s="12">
        <v>8250499</v>
      </c>
      <c r="G561" s="12">
        <v>49650096</v>
      </c>
    </row>
    <row r="562" spans="1:7">
      <c r="A562" s="9">
        <f>'(1)'!A562</f>
        <v>43098</v>
      </c>
      <c r="B562">
        <v>34578.99</v>
      </c>
      <c r="C562">
        <v>34638.42</v>
      </c>
      <c r="D562">
        <v>34342.160000000003</v>
      </c>
      <c r="E562">
        <v>34592.39</v>
      </c>
      <c r="F562" s="12">
        <v>8017237</v>
      </c>
      <c r="G562" s="12">
        <v>49650096</v>
      </c>
    </row>
    <row r="563" spans="1:7">
      <c r="A563" s="9">
        <f>'(1)'!A563</f>
        <v>43102</v>
      </c>
      <c r="B563">
        <v>34687.21</v>
      </c>
      <c r="C563">
        <v>34963.69</v>
      </c>
      <c r="D563">
        <v>34687.21</v>
      </c>
      <c r="E563">
        <v>34843.51</v>
      </c>
      <c r="F563" s="12">
        <v>15001995</v>
      </c>
      <c r="G563" s="12">
        <v>50078368</v>
      </c>
    </row>
    <row r="564" spans="1:7">
      <c r="A564" s="9">
        <f>'(1)'!A564</f>
        <v>43103</v>
      </c>
      <c r="B564">
        <v>34877.71</v>
      </c>
      <c r="C564">
        <v>34936.03</v>
      </c>
      <c r="D564">
        <v>34735.550000000003</v>
      </c>
      <c r="E564">
        <v>34771.050000000003</v>
      </c>
      <c r="F564" s="12">
        <v>55312744</v>
      </c>
      <c r="G564" s="12">
        <v>50493124</v>
      </c>
    </row>
    <row r="565" spans="1:7">
      <c r="A565" s="9">
        <f>'(1)'!A565</f>
        <v>43104</v>
      </c>
      <c r="B565">
        <v>34753.800000000003</v>
      </c>
      <c r="C565">
        <v>35118.61</v>
      </c>
      <c r="D565">
        <v>34700.82</v>
      </c>
      <c r="E565">
        <v>35081.82</v>
      </c>
      <c r="F565" s="12">
        <v>36094064</v>
      </c>
      <c r="G565" s="12">
        <v>50697420</v>
      </c>
    </row>
    <row r="566" spans="1:7">
      <c r="A566" s="9">
        <f>'(1)'!A566</f>
        <v>43105</v>
      </c>
      <c r="B566">
        <v>35366.449999999997</v>
      </c>
      <c r="C566">
        <v>35507.360000000001</v>
      </c>
      <c r="D566">
        <v>35166.44</v>
      </c>
      <c r="E566">
        <v>35260.29</v>
      </c>
      <c r="F566" s="12">
        <v>16174056</v>
      </c>
      <c r="G566" s="12">
        <v>50516508</v>
      </c>
    </row>
    <row r="567" spans="1:7">
      <c r="A567" s="9">
        <f>'(1)'!A567</f>
        <v>43108</v>
      </c>
      <c r="B567">
        <v>35339.11</v>
      </c>
      <c r="C567">
        <v>35542.17</v>
      </c>
      <c r="D567">
        <v>35221.160000000003</v>
      </c>
      <c r="E567">
        <v>35511.58</v>
      </c>
      <c r="F567" s="12">
        <v>36304424</v>
      </c>
      <c r="G567" s="12">
        <v>50461640</v>
      </c>
    </row>
    <row r="568" spans="1:7">
      <c r="A568" s="9">
        <f>'(1)'!A568</f>
        <v>43109</v>
      </c>
      <c r="B568">
        <v>35613.97</v>
      </c>
      <c r="C568">
        <v>35827.699999999997</v>
      </c>
      <c r="D568">
        <v>35544.68</v>
      </c>
      <c r="E568">
        <v>35798.01</v>
      </c>
      <c r="F568" s="12">
        <v>14144290</v>
      </c>
      <c r="G568" s="12">
        <v>50461640</v>
      </c>
    </row>
    <row r="569" spans="1:7">
      <c r="A569" s="9">
        <f>'(1)'!A569</f>
        <v>43110</v>
      </c>
      <c r="B569">
        <v>35868.19</v>
      </c>
      <c r="C569">
        <v>36170.83</v>
      </c>
      <c r="D569">
        <v>35863.980000000003</v>
      </c>
      <c r="E569">
        <v>36139.980000000003</v>
      </c>
      <c r="F569" s="12">
        <v>27823864</v>
      </c>
      <c r="G569" s="12">
        <v>50461640</v>
      </c>
    </row>
    <row r="570" spans="1:7">
      <c r="A570" s="9">
        <f>'(1)'!A570</f>
        <v>43111</v>
      </c>
      <c r="B570">
        <v>36161.620000000003</v>
      </c>
      <c r="C570">
        <v>36268.19</v>
      </c>
      <c r="D570">
        <v>36036.51</v>
      </c>
      <c r="E570">
        <v>36161.64</v>
      </c>
      <c r="F570" s="12">
        <v>26043006</v>
      </c>
      <c r="G570" s="12">
        <v>50461640</v>
      </c>
    </row>
    <row r="571" spans="1:7">
      <c r="A571" s="9">
        <f>'(1)'!A571</f>
        <v>43112</v>
      </c>
      <c r="B571">
        <v>36208.39</v>
      </c>
      <c r="C571">
        <v>36247.019999999997</v>
      </c>
      <c r="D571">
        <v>35823.35</v>
      </c>
      <c r="E571">
        <v>36050.44</v>
      </c>
      <c r="F571" s="12">
        <v>15616327</v>
      </c>
      <c r="G571" s="12">
        <v>50470672</v>
      </c>
    </row>
    <row r="572" spans="1:7">
      <c r="A572" s="9">
        <f>'(1)'!A572</f>
        <v>43116</v>
      </c>
      <c r="B572">
        <v>36106.36</v>
      </c>
      <c r="C572">
        <v>36443.980000000003</v>
      </c>
      <c r="D572">
        <v>36093.360000000001</v>
      </c>
      <c r="E572">
        <v>36283.25</v>
      </c>
      <c r="F572" s="12">
        <v>17376100</v>
      </c>
      <c r="G572" s="12">
        <v>50508260</v>
      </c>
    </row>
    <row r="573" spans="1:7">
      <c r="A573" s="9">
        <f>'(1)'!A573</f>
        <v>43117</v>
      </c>
      <c r="B573">
        <v>36277.120000000003</v>
      </c>
      <c r="C573">
        <v>36291.82</v>
      </c>
      <c r="D573">
        <v>35993.410000000003</v>
      </c>
      <c r="E573">
        <v>36033.730000000003</v>
      </c>
      <c r="F573" s="12">
        <v>18696006</v>
      </c>
      <c r="G573" s="12">
        <v>50792304</v>
      </c>
    </row>
    <row r="574" spans="1:7">
      <c r="A574" s="9">
        <f>'(1)'!A574</f>
        <v>43118</v>
      </c>
      <c r="B574">
        <v>35951.64</v>
      </c>
      <c r="C574">
        <v>36050.69</v>
      </c>
      <c r="D574">
        <v>35818.410000000003</v>
      </c>
      <c r="E574">
        <v>35965.019999999997</v>
      </c>
      <c r="F574" s="12">
        <v>11256557</v>
      </c>
      <c r="G574" s="12">
        <v>50335128</v>
      </c>
    </row>
    <row r="575" spans="1:7">
      <c r="A575" s="9">
        <f>'(1)'!A575</f>
        <v>43119</v>
      </c>
      <c r="B575">
        <v>36048.99</v>
      </c>
      <c r="C575">
        <v>36256.83</v>
      </c>
      <c r="D575">
        <v>35501.74</v>
      </c>
      <c r="E575">
        <v>35906.660000000003</v>
      </c>
      <c r="F575" s="12">
        <v>26005854</v>
      </c>
      <c r="G575" s="12">
        <v>50335128</v>
      </c>
    </row>
    <row r="576" spans="1:7">
      <c r="A576" s="9">
        <f>'(1)'!A576</f>
        <v>43122</v>
      </c>
      <c r="B576">
        <v>35707.599999999999</v>
      </c>
      <c r="C576">
        <v>35738.129999999997</v>
      </c>
      <c r="D576">
        <v>35006.410000000003</v>
      </c>
      <c r="E576">
        <v>35066.75</v>
      </c>
      <c r="F576" s="12">
        <v>18598596</v>
      </c>
      <c r="G576" s="12">
        <v>50335128</v>
      </c>
    </row>
    <row r="577" spans="1:7">
      <c r="A577" s="9">
        <f>'(1)'!A577</f>
        <v>43123</v>
      </c>
      <c r="B577">
        <v>34718.85</v>
      </c>
      <c r="C577">
        <v>34874.17</v>
      </c>
      <c r="D577">
        <v>34520.800000000003</v>
      </c>
      <c r="E577">
        <v>34757.160000000003</v>
      </c>
      <c r="F577" s="12">
        <v>24166016</v>
      </c>
      <c r="G577" s="12">
        <v>50508920</v>
      </c>
    </row>
    <row r="578" spans="1:7">
      <c r="A578" s="9">
        <f>'(1)'!A578</f>
        <v>43124</v>
      </c>
      <c r="B578">
        <v>33753.78</v>
      </c>
      <c r="C578">
        <v>34521.01</v>
      </c>
      <c r="D578">
        <v>33482.81</v>
      </c>
      <c r="E578">
        <v>34195.94</v>
      </c>
      <c r="F578" s="12">
        <v>23581188</v>
      </c>
      <c r="G578" s="12">
        <v>50520064</v>
      </c>
    </row>
    <row r="579" spans="1:7">
      <c r="A579" s="9">
        <f>'(1)'!A579</f>
        <v>43125</v>
      </c>
      <c r="B579">
        <v>34563.300000000003</v>
      </c>
      <c r="C579">
        <v>34666.33</v>
      </c>
      <c r="D579">
        <v>34008.42</v>
      </c>
      <c r="E579">
        <v>34082.71</v>
      </c>
      <c r="F579" s="12">
        <v>13518037</v>
      </c>
      <c r="G579" s="12">
        <v>51037696</v>
      </c>
    </row>
    <row r="580" spans="1:7">
      <c r="A580" s="9">
        <f>'(1)'!A580</f>
        <v>43126</v>
      </c>
      <c r="B580">
        <v>34208.11</v>
      </c>
      <c r="C580">
        <v>34634.35</v>
      </c>
      <c r="D580">
        <v>34108.76</v>
      </c>
      <c r="E580">
        <v>34413.160000000003</v>
      </c>
      <c r="F580" s="12">
        <v>36780628</v>
      </c>
      <c r="G580" s="12">
        <v>51010728</v>
      </c>
    </row>
    <row r="581" spans="1:7">
      <c r="A581" s="9">
        <f>'(1)'!A581</f>
        <v>43129</v>
      </c>
      <c r="B581">
        <v>34002.449999999997</v>
      </c>
      <c r="C581">
        <v>34070.730000000003</v>
      </c>
      <c r="D581">
        <v>33849.65</v>
      </c>
      <c r="E581">
        <v>34005.760000000002</v>
      </c>
      <c r="F581" s="12">
        <v>15727592</v>
      </c>
      <c r="G581" s="12">
        <v>50929116</v>
      </c>
    </row>
    <row r="582" spans="1:7">
      <c r="A582" s="9">
        <f>'(1)'!A582</f>
        <v>43130</v>
      </c>
      <c r="B582">
        <v>34203.339999999997</v>
      </c>
      <c r="C582">
        <v>34351.339999999997</v>
      </c>
      <c r="D582">
        <v>34115.120000000003</v>
      </c>
      <c r="E582">
        <v>34300.47</v>
      </c>
      <c r="F582" s="12">
        <v>16040412</v>
      </c>
      <c r="G582" s="12">
        <v>50929116</v>
      </c>
    </row>
    <row r="583" spans="1:7">
      <c r="A583" s="9">
        <f>'(1)'!A583</f>
        <v>43131</v>
      </c>
      <c r="B583">
        <v>34436.980000000003</v>
      </c>
      <c r="C583">
        <v>34473.43</v>
      </c>
      <c r="D583">
        <v>34028.68</v>
      </c>
      <c r="E583">
        <v>34155.949999999997</v>
      </c>
      <c r="F583" s="12">
        <v>21797974</v>
      </c>
      <c r="G583" s="12">
        <v>50929116</v>
      </c>
    </row>
    <row r="584" spans="1:7">
      <c r="A584" s="9">
        <f>'(1)'!A584</f>
        <v>43132</v>
      </c>
      <c r="B584">
        <v>34207.57</v>
      </c>
      <c r="C584">
        <v>34535.08</v>
      </c>
      <c r="D584">
        <v>34186.01</v>
      </c>
      <c r="E584">
        <v>34297.47</v>
      </c>
      <c r="F584" s="12">
        <v>13423188</v>
      </c>
      <c r="G584" s="12">
        <v>51148356</v>
      </c>
    </row>
    <row r="585" spans="1:7">
      <c r="A585" s="9">
        <f>'(1)'!A585</f>
        <v>43133</v>
      </c>
      <c r="B585">
        <v>34411.24</v>
      </c>
      <c r="C585">
        <v>34508.239999999998</v>
      </c>
      <c r="D585">
        <v>33957.33</v>
      </c>
      <c r="E585">
        <v>34010.76</v>
      </c>
      <c r="F585" s="12">
        <v>18611552</v>
      </c>
      <c r="G585" s="12">
        <v>51633264</v>
      </c>
    </row>
    <row r="586" spans="1:7">
      <c r="A586" s="9">
        <f>'(1)'!A586</f>
        <v>43136</v>
      </c>
      <c r="B586">
        <v>34053.949999999997</v>
      </c>
      <c r="C586">
        <v>34122.959999999999</v>
      </c>
      <c r="D586">
        <v>33554.370000000003</v>
      </c>
      <c r="E586">
        <v>33774.660000000003</v>
      </c>
      <c r="F586" s="12">
        <v>18577588</v>
      </c>
      <c r="G586" s="12">
        <v>51747232</v>
      </c>
    </row>
    <row r="587" spans="1:7">
      <c r="A587" s="9">
        <f>'(1)'!A587</f>
        <v>43137</v>
      </c>
      <c r="B587">
        <v>33913.94</v>
      </c>
      <c r="C587">
        <v>33960.949999999997</v>
      </c>
      <c r="D587">
        <v>33657.89</v>
      </c>
      <c r="E587">
        <v>33703.589999999997</v>
      </c>
      <c r="F587" s="12">
        <v>19761016</v>
      </c>
      <c r="G587" s="12">
        <v>51471288</v>
      </c>
    </row>
    <row r="588" spans="1:7">
      <c r="A588" s="9">
        <f>'(1)'!A588</f>
        <v>43138</v>
      </c>
      <c r="B588">
        <v>33813.83</v>
      </c>
      <c r="C588">
        <v>33911.360000000001</v>
      </c>
      <c r="D588">
        <v>33702.5</v>
      </c>
      <c r="E588">
        <v>33844.86</v>
      </c>
      <c r="F588" s="12">
        <v>18159476</v>
      </c>
      <c r="G588" s="12">
        <v>51500532</v>
      </c>
    </row>
    <row r="589" spans="1:7">
      <c r="A589" s="9">
        <f>'(1)'!A589</f>
        <v>43139</v>
      </c>
      <c r="B589">
        <v>33817.089999999997</v>
      </c>
      <c r="C589">
        <v>33868.74</v>
      </c>
      <c r="D589">
        <v>33691.42</v>
      </c>
      <c r="E589">
        <v>33819.5</v>
      </c>
      <c r="F589" s="12">
        <v>12199845</v>
      </c>
      <c r="G589" s="12">
        <v>51500532</v>
      </c>
    </row>
    <row r="590" spans="1:7">
      <c r="A590" s="9">
        <f>'(1)'!A590</f>
        <v>43140</v>
      </c>
      <c r="B590">
        <v>33832</v>
      </c>
      <c r="C590">
        <v>34167.599999999999</v>
      </c>
      <c r="D590">
        <v>33832</v>
      </c>
      <c r="E590">
        <v>34142.15</v>
      </c>
      <c r="F590" s="12">
        <v>22347852</v>
      </c>
      <c r="G590" s="12">
        <v>51500532</v>
      </c>
    </row>
    <row r="591" spans="1:7">
      <c r="A591" s="9">
        <f>'(1)'!A591</f>
        <v>43143</v>
      </c>
      <c r="B591">
        <v>34225.72</v>
      </c>
      <c r="C591">
        <v>34483.39</v>
      </c>
      <c r="D591">
        <v>34225.72</v>
      </c>
      <c r="E591">
        <v>34445.75</v>
      </c>
      <c r="F591" s="12">
        <v>8669751</v>
      </c>
      <c r="G591" s="12">
        <v>51548032</v>
      </c>
    </row>
    <row r="592" spans="1:7">
      <c r="A592" s="9">
        <f>'(1)'!A592</f>
        <v>43144</v>
      </c>
      <c r="B592">
        <v>34558.559999999998</v>
      </c>
      <c r="C592">
        <v>34610.79</v>
      </c>
      <c r="D592">
        <v>34314.870000000003</v>
      </c>
      <c r="E592">
        <v>34346.39</v>
      </c>
      <c r="F592" s="12">
        <v>13100101</v>
      </c>
      <c r="G592" s="12">
        <v>51140588</v>
      </c>
    </row>
    <row r="593" spans="1:7">
      <c r="A593" s="9">
        <f>'(1)'!A593</f>
        <v>43145</v>
      </c>
      <c r="B593">
        <v>34155.629999999997</v>
      </c>
      <c r="C593">
        <v>34302.74</v>
      </c>
      <c r="D593">
        <v>34076.449999999997</v>
      </c>
      <c r="E593">
        <v>34184.04</v>
      </c>
      <c r="F593" s="12">
        <v>12368504</v>
      </c>
      <c r="G593" s="12">
        <v>51046436</v>
      </c>
    </row>
    <row r="594" spans="1:7">
      <c r="A594" s="9">
        <f>'(1)'!A594</f>
        <v>43146</v>
      </c>
      <c r="B594">
        <v>34141.22</v>
      </c>
      <c r="C594">
        <v>34278.629999999997</v>
      </c>
      <c r="D594">
        <v>34015.79</v>
      </c>
      <c r="E594">
        <v>34046.94</v>
      </c>
      <c r="F594" s="12">
        <v>11607786</v>
      </c>
      <c r="G594" s="12">
        <v>51713244</v>
      </c>
    </row>
    <row r="595" spans="1:7">
      <c r="A595" s="9">
        <f>'(1)'!A595</f>
        <v>43147</v>
      </c>
      <c r="B595">
        <v>34034.28</v>
      </c>
      <c r="C595">
        <v>34034.28</v>
      </c>
      <c r="D595">
        <v>33653.410000000003</v>
      </c>
      <c r="E595">
        <v>33746.78</v>
      </c>
      <c r="F595" s="12">
        <v>17402712</v>
      </c>
      <c r="G595" s="12">
        <v>52063592</v>
      </c>
    </row>
    <row r="596" spans="1:7">
      <c r="A596" s="9">
        <f>'(1)'!A596</f>
        <v>43151</v>
      </c>
      <c r="B596">
        <v>34047.43</v>
      </c>
      <c r="C596">
        <v>34060.129999999997</v>
      </c>
      <c r="D596">
        <v>33209.760000000002</v>
      </c>
      <c r="E596">
        <v>33317.199999999997</v>
      </c>
      <c r="F596" s="12">
        <v>12248419</v>
      </c>
      <c r="G596" s="12">
        <v>52063592</v>
      </c>
    </row>
    <row r="597" spans="1:7">
      <c r="A597" s="9">
        <f>'(1)'!A597</f>
        <v>43152</v>
      </c>
      <c r="B597">
        <v>33279.39</v>
      </c>
      <c r="C597">
        <v>33331.21</v>
      </c>
      <c r="D597">
        <v>32991.14</v>
      </c>
      <c r="E597">
        <v>33033.089999999997</v>
      </c>
      <c r="F597" s="12">
        <v>11046782</v>
      </c>
      <c r="G597" s="12">
        <v>52063592</v>
      </c>
    </row>
    <row r="598" spans="1:7">
      <c r="A598" s="9">
        <f>'(1)'!A598</f>
        <v>43153</v>
      </c>
      <c r="B598">
        <v>33244.519999999997</v>
      </c>
      <c r="C598">
        <v>33439.97</v>
      </c>
      <c r="D598">
        <v>33037.480000000003</v>
      </c>
      <c r="E598">
        <v>33351.57</v>
      </c>
      <c r="F598" s="12">
        <v>16009987</v>
      </c>
      <c r="G598" s="12">
        <v>52123748</v>
      </c>
    </row>
    <row r="599" spans="1:7">
      <c r="A599" s="9">
        <f>'(1)'!A599</f>
        <v>43154</v>
      </c>
      <c r="B599">
        <v>33465.050000000003</v>
      </c>
      <c r="C599">
        <v>33519.49</v>
      </c>
      <c r="D599">
        <v>33256.42</v>
      </c>
      <c r="E599">
        <v>33307.14</v>
      </c>
      <c r="F599" s="12">
        <v>8455906</v>
      </c>
      <c r="G599" s="12">
        <v>52240756</v>
      </c>
    </row>
    <row r="600" spans="1:7">
      <c r="A600" s="9">
        <f>'(1)'!A600</f>
        <v>43157</v>
      </c>
      <c r="B600">
        <v>33468.160000000003</v>
      </c>
      <c r="C600">
        <v>33962.480000000003</v>
      </c>
      <c r="D600">
        <v>33468.160000000003</v>
      </c>
      <c r="E600">
        <v>33917.94</v>
      </c>
      <c r="F600" s="12">
        <v>12619092</v>
      </c>
      <c r="G600" s="12">
        <v>52192184</v>
      </c>
    </row>
    <row r="601" spans="1:7">
      <c r="A601" s="9">
        <f>'(1)'!A601</f>
        <v>43158</v>
      </c>
      <c r="B601">
        <v>33818.22</v>
      </c>
      <c r="C601">
        <v>34077.32</v>
      </c>
      <c r="D601">
        <v>33722.959999999999</v>
      </c>
      <c r="E601">
        <v>33856.78</v>
      </c>
      <c r="F601" s="12">
        <v>14748690</v>
      </c>
      <c r="G601" s="12">
        <v>52190532</v>
      </c>
    </row>
    <row r="602" spans="1:7">
      <c r="A602" s="9">
        <f>'(1)'!A602</f>
        <v>43159</v>
      </c>
      <c r="B602">
        <v>33733.550000000003</v>
      </c>
      <c r="C602">
        <v>33875.15</v>
      </c>
      <c r="D602">
        <v>33580.69</v>
      </c>
      <c r="E602">
        <v>33835.74</v>
      </c>
      <c r="F602" s="12">
        <v>9632693</v>
      </c>
      <c r="G602" s="12">
        <v>52416484</v>
      </c>
    </row>
    <row r="603" spans="1:7">
      <c r="A603" s="9">
        <f>'(1)'!A603</f>
        <v>43160</v>
      </c>
      <c r="B603">
        <v>33843.47</v>
      </c>
      <c r="C603">
        <v>33866.28</v>
      </c>
      <c r="D603">
        <v>33637.279999999999</v>
      </c>
      <c r="E603">
        <v>33685.54</v>
      </c>
      <c r="F603" s="12">
        <v>17765624</v>
      </c>
      <c r="G603" s="12">
        <v>52416484</v>
      </c>
    </row>
    <row r="604" spans="1:7">
      <c r="A604" s="9">
        <f>'(1)'!A604</f>
        <v>43161</v>
      </c>
      <c r="B604">
        <v>33685.86</v>
      </c>
      <c r="C604">
        <v>33691.32</v>
      </c>
      <c r="D604">
        <v>33119.919999999998</v>
      </c>
      <c r="E604">
        <v>33176</v>
      </c>
      <c r="F604" s="12">
        <v>13080268</v>
      </c>
      <c r="G604" s="12">
        <v>52416484</v>
      </c>
    </row>
    <row r="605" spans="1:7">
      <c r="A605" s="9">
        <f>'(1)'!A605</f>
        <v>43164</v>
      </c>
      <c r="B605">
        <v>33268.97</v>
      </c>
      <c r="C605">
        <v>33275.79</v>
      </c>
      <c r="D605">
        <v>32856.54</v>
      </c>
      <c r="E605">
        <v>32923.120000000003</v>
      </c>
      <c r="F605" s="12">
        <v>10098295</v>
      </c>
      <c r="G605" s="12">
        <v>52526928</v>
      </c>
    </row>
    <row r="606" spans="1:7">
      <c r="A606" s="9">
        <f>'(1)'!A606</f>
        <v>43165</v>
      </c>
      <c r="B606">
        <v>32876.480000000003</v>
      </c>
      <c r="C606">
        <v>33102.74</v>
      </c>
      <c r="D606">
        <v>32810.86</v>
      </c>
      <c r="E606">
        <v>32996.76</v>
      </c>
      <c r="F606" s="12">
        <v>15122616</v>
      </c>
      <c r="G606" s="12">
        <v>52381008</v>
      </c>
    </row>
    <row r="607" spans="1:7">
      <c r="A607" s="9">
        <f>'(1)'!A607</f>
        <v>43166</v>
      </c>
      <c r="B607">
        <v>33090.82</v>
      </c>
      <c r="C607">
        <v>33354.93</v>
      </c>
      <c r="D607">
        <v>33070.53</v>
      </c>
      <c r="E607">
        <v>33136.18</v>
      </c>
      <c r="F607" s="12">
        <v>10373321</v>
      </c>
      <c r="G607" s="12">
        <v>52464312</v>
      </c>
    </row>
    <row r="608" spans="1:7">
      <c r="A608" s="9">
        <f>'(1)'!A608</f>
        <v>43167</v>
      </c>
      <c r="B608">
        <v>33206.99</v>
      </c>
      <c r="C608">
        <v>33281.769999999997</v>
      </c>
      <c r="D608">
        <v>32963.31</v>
      </c>
      <c r="E608">
        <v>33006.269999999997</v>
      </c>
      <c r="F608" s="12">
        <v>13284899</v>
      </c>
      <c r="G608" s="12">
        <v>52204036</v>
      </c>
    </row>
    <row r="609" spans="1:7">
      <c r="A609" s="9">
        <f>'(1)'!A609</f>
        <v>43168</v>
      </c>
      <c r="B609">
        <v>32650.89</v>
      </c>
      <c r="C609">
        <v>32720.03</v>
      </c>
      <c r="D609">
        <v>32483.84</v>
      </c>
      <c r="E609">
        <v>32596.54</v>
      </c>
      <c r="F609" s="12">
        <v>11797650</v>
      </c>
      <c r="G609" s="12">
        <v>52233160</v>
      </c>
    </row>
    <row r="610" spans="1:7">
      <c r="A610" s="9">
        <f>'(1)'!A610</f>
        <v>43171</v>
      </c>
      <c r="B610">
        <v>32536.44</v>
      </c>
      <c r="C610">
        <v>33115.410000000003</v>
      </c>
      <c r="D610">
        <v>32515.17</v>
      </c>
      <c r="E610">
        <v>33066.410000000003</v>
      </c>
      <c r="F610" s="12">
        <v>16896200</v>
      </c>
      <c r="G610" s="12">
        <v>52233160</v>
      </c>
    </row>
    <row r="611" spans="1:7">
      <c r="A611" s="9">
        <f>'(1)'!A611</f>
        <v>43172</v>
      </c>
      <c r="B611">
        <v>33172.980000000003</v>
      </c>
      <c r="C611">
        <v>33371.040000000001</v>
      </c>
      <c r="D611">
        <v>33077.129999999997</v>
      </c>
      <c r="E611">
        <v>33174.39</v>
      </c>
      <c r="F611" s="12">
        <v>15625569</v>
      </c>
      <c r="G611" s="12">
        <v>52233160</v>
      </c>
    </row>
    <row r="612" spans="1:7">
      <c r="A612" s="9">
        <f>'(1)'!A612</f>
        <v>43173</v>
      </c>
      <c r="B612">
        <v>33098.089999999997</v>
      </c>
      <c r="C612">
        <v>33104.11</v>
      </c>
      <c r="D612">
        <v>32917.660000000003</v>
      </c>
      <c r="E612">
        <v>32968.68</v>
      </c>
      <c r="F612" s="12">
        <v>12714848</v>
      </c>
      <c r="G612" s="12">
        <v>51940756</v>
      </c>
    </row>
    <row r="613" spans="1:7">
      <c r="A613" s="9">
        <f>'(1)'!A613</f>
        <v>43174</v>
      </c>
      <c r="B613">
        <v>33030.870000000003</v>
      </c>
      <c r="C613">
        <v>33289.339999999997</v>
      </c>
      <c r="D613">
        <v>32997.879999999997</v>
      </c>
      <c r="E613">
        <v>33255.360000000001</v>
      </c>
      <c r="F613" s="12">
        <v>7841331</v>
      </c>
      <c r="G613" s="12">
        <v>51889476</v>
      </c>
    </row>
    <row r="614" spans="1:7">
      <c r="A614" s="9">
        <f>'(1)'!A614</f>
        <v>43175</v>
      </c>
      <c r="B614">
        <v>33197.42</v>
      </c>
      <c r="C614">
        <v>33402.94</v>
      </c>
      <c r="D614">
        <v>33153.83</v>
      </c>
      <c r="E614">
        <v>33370.629999999997</v>
      </c>
      <c r="F614" s="12">
        <v>11423628</v>
      </c>
      <c r="G614" s="12">
        <v>52020008</v>
      </c>
    </row>
    <row r="615" spans="1:7">
      <c r="A615" s="9">
        <f>'(1)'!A615</f>
        <v>43178</v>
      </c>
      <c r="B615">
        <v>33437.519999999997</v>
      </c>
      <c r="C615">
        <v>33505.53</v>
      </c>
      <c r="D615">
        <v>32972.559999999998</v>
      </c>
      <c r="E615">
        <v>33019.07</v>
      </c>
      <c r="F615" s="12">
        <v>9963946</v>
      </c>
      <c r="G615" s="12">
        <v>51859324</v>
      </c>
    </row>
    <row r="616" spans="1:7">
      <c r="A616" s="9">
        <f>'(1)'!A616</f>
        <v>43179</v>
      </c>
      <c r="B616">
        <v>33289.96</v>
      </c>
      <c r="C616">
        <v>33637.46</v>
      </c>
      <c r="D616">
        <v>33267.86</v>
      </c>
      <c r="E616">
        <v>33596.800000000003</v>
      </c>
      <c r="F616" s="12">
        <v>11349046</v>
      </c>
      <c r="G616" s="12">
        <v>51782196</v>
      </c>
    </row>
    <row r="617" spans="1:7">
      <c r="A617" s="9">
        <f>'(1)'!A617</f>
        <v>43180</v>
      </c>
      <c r="B617">
        <v>33608.589999999997</v>
      </c>
      <c r="C617">
        <v>33697.51</v>
      </c>
      <c r="D617">
        <v>33501.370000000003</v>
      </c>
      <c r="E617">
        <v>33626.97</v>
      </c>
      <c r="F617" s="12">
        <v>11090682</v>
      </c>
      <c r="G617" s="12">
        <v>51782196</v>
      </c>
    </row>
    <row r="618" spans="1:7">
      <c r="A618" s="9">
        <f>'(1)'!A618</f>
        <v>43181</v>
      </c>
      <c r="B618">
        <v>33653.61</v>
      </c>
      <c r="C618">
        <v>33846.5</v>
      </c>
      <c r="D618">
        <v>33578.910000000003</v>
      </c>
      <c r="E618">
        <v>33788.54</v>
      </c>
      <c r="F618" s="12">
        <v>38571396</v>
      </c>
      <c r="G618" s="12">
        <v>51782196</v>
      </c>
    </row>
    <row r="619" spans="1:7">
      <c r="A619" s="9">
        <f>'(1)'!A619</f>
        <v>43182</v>
      </c>
      <c r="B619">
        <v>33880.11</v>
      </c>
      <c r="C619">
        <v>33949.980000000003</v>
      </c>
      <c r="D619">
        <v>33813.300000000003</v>
      </c>
      <c r="E619">
        <v>33880.25</v>
      </c>
      <c r="F619" s="12">
        <v>14037975</v>
      </c>
      <c r="G619" s="12">
        <v>53563324</v>
      </c>
    </row>
    <row r="620" spans="1:7">
      <c r="A620" s="9">
        <f>'(1)'!A620</f>
        <v>43185</v>
      </c>
      <c r="B620">
        <v>33970.35</v>
      </c>
      <c r="C620">
        <v>33981.54</v>
      </c>
      <c r="D620">
        <v>33750.74</v>
      </c>
      <c r="E620">
        <v>33940.44</v>
      </c>
      <c r="F620" s="12">
        <v>9557735</v>
      </c>
      <c r="G620" s="12">
        <v>53563800</v>
      </c>
    </row>
    <row r="621" spans="1:7">
      <c r="A621" s="9">
        <f>'(1)'!A621</f>
        <v>43186</v>
      </c>
      <c r="B621">
        <v>33987.550000000003</v>
      </c>
      <c r="C621">
        <v>34177.440000000002</v>
      </c>
      <c r="D621">
        <v>33924.879999999997</v>
      </c>
      <c r="E621">
        <v>34101.129999999997</v>
      </c>
      <c r="F621" s="12">
        <v>6825751</v>
      </c>
      <c r="G621" s="12">
        <v>53661692</v>
      </c>
    </row>
    <row r="622" spans="1:7">
      <c r="A622" s="9">
        <f>'(1)'!A622</f>
        <v>43187</v>
      </c>
      <c r="B622">
        <v>34167.53</v>
      </c>
      <c r="C622">
        <v>34313.14</v>
      </c>
      <c r="D622">
        <v>34103.53</v>
      </c>
      <c r="E622">
        <v>34192.65</v>
      </c>
      <c r="F622" s="12">
        <v>8632162</v>
      </c>
      <c r="G622" s="12">
        <v>53584084</v>
      </c>
    </row>
    <row r="623" spans="1:7">
      <c r="A623" s="9">
        <f>'(1)'!A623</f>
        <v>43188</v>
      </c>
      <c r="B623">
        <v>33944.730000000003</v>
      </c>
      <c r="C623">
        <v>34341.46</v>
      </c>
      <c r="D623">
        <v>33899.339999999997</v>
      </c>
      <c r="E623">
        <v>34305.43</v>
      </c>
      <c r="F623" s="12">
        <v>7290521</v>
      </c>
      <c r="G623" s="12">
        <v>53287968</v>
      </c>
    </row>
    <row r="624" spans="1:7">
      <c r="A624" s="9">
        <f>'(1)'!A624</f>
        <v>43192</v>
      </c>
      <c r="B624">
        <v>34381.800000000003</v>
      </c>
      <c r="C624">
        <v>34434.14</v>
      </c>
      <c r="D624">
        <v>34229.83</v>
      </c>
      <c r="E624">
        <v>34395.06</v>
      </c>
      <c r="F624" s="12">
        <v>10711371</v>
      </c>
      <c r="G624" s="12">
        <v>53287968</v>
      </c>
    </row>
    <row r="625" spans="1:7">
      <c r="A625" s="9">
        <f>'(1)'!A625</f>
        <v>43193</v>
      </c>
      <c r="B625">
        <v>34443.42</v>
      </c>
      <c r="C625">
        <v>34591.81</v>
      </c>
      <c r="D625">
        <v>34270.04</v>
      </c>
      <c r="E625">
        <v>34331.68</v>
      </c>
      <c r="F625" s="12">
        <v>8540932</v>
      </c>
      <c r="G625" s="12">
        <v>53287968</v>
      </c>
    </row>
    <row r="626" spans="1:7">
      <c r="A626" s="9">
        <f>'(1)'!A626</f>
        <v>43194</v>
      </c>
      <c r="B626">
        <v>34403.67</v>
      </c>
      <c r="C626">
        <v>34478.82</v>
      </c>
      <c r="D626">
        <v>34358.910000000003</v>
      </c>
      <c r="E626">
        <v>34427.29</v>
      </c>
      <c r="F626" s="12">
        <v>7828771</v>
      </c>
      <c r="G626" s="12">
        <v>53287968</v>
      </c>
    </row>
    <row r="627" spans="1:7">
      <c r="A627" s="9">
        <f>'(1)'!A627</f>
        <v>43195</v>
      </c>
      <c r="B627">
        <v>34434.14</v>
      </c>
      <c r="C627">
        <v>34487.33</v>
      </c>
      <c r="D627">
        <v>34311.29</v>
      </c>
      <c r="E627">
        <v>34415.58</v>
      </c>
      <c r="F627" s="12">
        <v>10475626</v>
      </c>
      <c r="G627" s="12">
        <v>53018492</v>
      </c>
    </row>
    <row r="628" spans="1:7">
      <c r="A628" s="9">
        <f>'(1)'!A628</f>
        <v>43196</v>
      </c>
      <c r="B628">
        <v>34493.69</v>
      </c>
      <c r="C628">
        <v>34663.949999999997</v>
      </c>
      <c r="D628">
        <v>34259.269999999997</v>
      </c>
      <c r="E628">
        <v>34450.769999999997</v>
      </c>
      <c r="F628" s="12">
        <v>9846158</v>
      </c>
      <c r="G628" s="12">
        <v>52834856</v>
      </c>
    </row>
    <row r="629" spans="1:7">
      <c r="A629" s="9">
        <f>'(1)'!A629</f>
        <v>43199</v>
      </c>
      <c r="B629">
        <v>34491.379999999997</v>
      </c>
      <c r="C629">
        <v>34706.71</v>
      </c>
      <c r="D629">
        <v>34465.49</v>
      </c>
      <c r="E629">
        <v>34616.639999999999</v>
      </c>
      <c r="F629" s="12">
        <v>8713603</v>
      </c>
      <c r="G629" s="12">
        <v>52817120</v>
      </c>
    </row>
    <row r="630" spans="1:7">
      <c r="A630" s="9">
        <f>'(1)'!A630</f>
        <v>43200</v>
      </c>
      <c r="B630">
        <v>34593.17</v>
      </c>
      <c r="C630">
        <v>34631.269999999997</v>
      </c>
      <c r="D630">
        <v>34400.559999999998</v>
      </c>
      <c r="E630">
        <v>34501.269999999997</v>
      </c>
      <c r="F630" s="12">
        <v>7955207</v>
      </c>
      <c r="G630" s="12">
        <v>52952660</v>
      </c>
    </row>
    <row r="631" spans="1:7">
      <c r="A631" s="9">
        <f>'(1)'!A631</f>
        <v>43201</v>
      </c>
      <c r="B631">
        <v>34532.949999999997</v>
      </c>
      <c r="C631">
        <v>34747.97</v>
      </c>
      <c r="D631">
        <v>34505.620000000003</v>
      </c>
      <c r="E631">
        <v>34713.599999999999</v>
      </c>
      <c r="F631" s="12">
        <v>10269867</v>
      </c>
      <c r="G631" s="12">
        <v>52952660</v>
      </c>
    </row>
    <row r="632" spans="1:7">
      <c r="A632" s="9">
        <f>'(1)'!A632</f>
        <v>43202</v>
      </c>
      <c r="B632">
        <v>34747.040000000001</v>
      </c>
      <c r="C632">
        <v>35065.370000000003</v>
      </c>
      <c r="D632">
        <v>34744.730000000003</v>
      </c>
      <c r="E632">
        <v>34969.699999999997</v>
      </c>
      <c r="F632" s="12">
        <v>16706883</v>
      </c>
      <c r="G632" s="12">
        <v>52952660</v>
      </c>
    </row>
    <row r="633" spans="1:7">
      <c r="A633" s="9">
        <f>'(1)'!A633</f>
        <v>43203</v>
      </c>
      <c r="B633">
        <v>35021.199999999997</v>
      </c>
      <c r="C633">
        <v>35213.300000000003</v>
      </c>
      <c r="D633">
        <v>35004</v>
      </c>
      <c r="E633">
        <v>35160.36</v>
      </c>
      <c r="F633" s="12">
        <v>7071321</v>
      </c>
      <c r="G633" s="12">
        <v>53435744</v>
      </c>
    </row>
    <row r="634" spans="1:7">
      <c r="A634" s="9">
        <f>'(1)'!A634</f>
        <v>43206</v>
      </c>
      <c r="B634">
        <v>35328.910000000003</v>
      </c>
      <c r="C634">
        <v>35357.15</v>
      </c>
      <c r="D634">
        <v>35072.42</v>
      </c>
      <c r="E634">
        <v>35176.42</v>
      </c>
      <c r="F634" s="12">
        <v>8981880</v>
      </c>
      <c r="G634" s="12">
        <v>53417800</v>
      </c>
    </row>
    <row r="635" spans="1:7">
      <c r="A635" s="9">
        <f>'(1)'!A635</f>
        <v>43207</v>
      </c>
      <c r="B635">
        <v>35257.31</v>
      </c>
      <c r="C635">
        <v>35257.31</v>
      </c>
      <c r="D635">
        <v>35020.080000000002</v>
      </c>
      <c r="E635">
        <v>35103.14</v>
      </c>
      <c r="F635" s="12">
        <v>7902248</v>
      </c>
      <c r="G635" s="12">
        <v>53516712</v>
      </c>
    </row>
    <row r="636" spans="1:7">
      <c r="A636" s="9">
        <f>'(1)'!A636</f>
        <v>43208</v>
      </c>
      <c r="B636">
        <v>35144.959999999999</v>
      </c>
      <c r="C636">
        <v>35206.550000000003</v>
      </c>
      <c r="D636">
        <v>34847.61</v>
      </c>
      <c r="E636">
        <v>34915.379999999997</v>
      </c>
      <c r="F636" s="12">
        <v>8043074</v>
      </c>
      <c r="G636" s="12">
        <v>53686480</v>
      </c>
    </row>
    <row r="637" spans="1:7">
      <c r="A637" s="9">
        <f>'(1)'!A637</f>
        <v>43209</v>
      </c>
      <c r="B637">
        <v>34983.589999999997</v>
      </c>
      <c r="C637">
        <v>35259.81</v>
      </c>
      <c r="D637">
        <v>34977.74</v>
      </c>
      <c r="E637">
        <v>35208.14</v>
      </c>
      <c r="F637" s="12">
        <v>13019101</v>
      </c>
      <c r="G637" s="12">
        <v>53722704</v>
      </c>
    </row>
    <row r="638" spans="1:7">
      <c r="A638" s="9">
        <f>'(1)'!A638</f>
        <v>43210</v>
      </c>
      <c r="B638">
        <v>35349.85</v>
      </c>
      <c r="C638">
        <v>35388.870000000003</v>
      </c>
      <c r="D638">
        <v>35136.01</v>
      </c>
      <c r="E638">
        <v>35216.32</v>
      </c>
      <c r="F638" s="12">
        <v>14612310</v>
      </c>
      <c r="G638" s="12">
        <v>53722704</v>
      </c>
    </row>
    <row r="639" spans="1:7">
      <c r="A639" s="9">
        <f>'(1)'!A639</f>
        <v>43213</v>
      </c>
      <c r="B639">
        <v>35198.080000000002</v>
      </c>
      <c r="C639">
        <v>35404.83</v>
      </c>
      <c r="D639">
        <v>35134.199999999997</v>
      </c>
      <c r="E639">
        <v>35319.35</v>
      </c>
      <c r="F639" s="12">
        <v>9689521</v>
      </c>
      <c r="G639" s="12">
        <v>53722704</v>
      </c>
    </row>
    <row r="640" spans="1:7">
      <c r="A640" s="9">
        <f>'(1)'!A640</f>
        <v>43214</v>
      </c>
      <c r="B640">
        <v>35353.96</v>
      </c>
      <c r="C640">
        <v>35500.76</v>
      </c>
      <c r="D640">
        <v>35203.85</v>
      </c>
      <c r="E640">
        <v>35246.269999999997</v>
      </c>
      <c r="F640" s="12">
        <v>8732699</v>
      </c>
      <c r="G640" s="12">
        <v>54506024</v>
      </c>
    </row>
    <row r="641" spans="1:7">
      <c r="A641" s="9">
        <f>'(1)'!A641</f>
        <v>43215</v>
      </c>
      <c r="B641">
        <v>35287.99</v>
      </c>
      <c r="C641">
        <v>35596.15</v>
      </c>
      <c r="D641">
        <v>35262.06</v>
      </c>
      <c r="E641">
        <v>35535.79</v>
      </c>
      <c r="F641" s="12">
        <v>9210202</v>
      </c>
      <c r="G641" s="12">
        <v>54519004</v>
      </c>
    </row>
    <row r="642" spans="1:7">
      <c r="A642" s="9">
        <f>'(1)'!A642</f>
        <v>43216</v>
      </c>
      <c r="B642">
        <v>35555.83</v>
      </c>
      <c r="C642">
        <v>35642.720000000001</v>
      </c>
      <c r="D642">
        <v>35456.559999999998</v>
      </c>
      <c r="E642">
        <v>35556.71</v>
      </c>
      <c r="F642" s="12">
        <v>9279750</v>
      </c>
      <c r="G642" s="12">
        <v>54640160</v>
      </c>
    </row>
    <row r="643" spans="1:7">
      <c r="A643" s="9">
        <f>'(1)'!A643</f>
        <v>43217</v>
      </c>
      <c r="B643">
        <v>35537.85</v>
      </c>
      <c r="C643">
        <v>35993.53</v>
      </c>
      <c r="D643">
        <v>35497.919999999998</v>
      </c>
      <c r="E643">
        <v>35543.94</v>
      </c>
      <c r="F643" s="12">
        <v>12356303</v>
      </c>
      <c r="G643" s="12">
        <v>54944624</v>
      </c>
    </row>
    <row r="644" spans="1:7">
      <c r="A644" s="9">
        <f>'(1)'!A644</f>
        <v>43220</v>
      </c>
      <c r="B644">
        <v>35452.35</v>
      </c>
      <c r="C644">
        <v>35543.89</v>
      </c>
      <c r="D644">
        <v>35241.629999999997</v>
      </c>
      <c r="E644">
        <v>35387.879999999997</v>
      </c>
      <c r="F644" s="12">
        <v>11209129</v>
      </c>
      <c r="G644" s="12">
        <v>54898212</v>
      </c>
    </row>
    <row r="645" spans="1:7">
      <c r="A645" s="9">
        <f>'(1)'!A645</f>
        <v>43221</v>
      </c>
      <c r="B645">
        <v>35483.620000000003</v>
      </c>
      <c r="C645">
        <v>35510.01</v>
      </c>
      <c r="D645">
        <v>35087.82</v>
      </c>
      <c r="E645">
        <v>35149.120000000003</v>
      </c>
      <c r="F645" s="12">
        <v>11280235</v>
      </c>
      <c r="G645" s="12">
        <v>54898212</v>
      </c>
    </row>
    <row r="646" spans="1:7">
      <c r="A646" s="9">
        <f>'(1)'!A646</f>
        <v>43222</v>
      </c>
      <c r="B646">
        <v>35143.589999999997</v>
      </c>
      <c r="C646">
        <v>35163.11</v>
      </c>
      <c r="D646">
        <v>34821.620000000003</v>
      </c>
      <c r="E646">
        <v>34848.300000000003</v>
      </c>
      <c r="F646" s="12">
        <v>9810583</v>
      </c>
      <c r="G646" s="12">
        <v>54898212</v>
      </c>
    </row>
    <row r="647" spans="1:7">
      <c r="A647" s="9">
        <f>'(1)'!A647</f>
        <v>43223</v>
      </c>
      <c r="B647">
        <v>34873.160000000003</v>
      </c>
      <c r="C647">
        <v>34973.949999999997</v>
      </c>
      <c r="D647">
        <v>34593.82</v>
      </c>
      <c r="E647">
        <v>34616.129999999997</v>
      </c>
      <c r="F647" s="12">
        <v>6717111</v>
      </c>
      <c r="G647" s="12">
        <v>55030540</v>
      </c>
    </row>
    <row r="648" spans="1:7">
      <c r="A648" s="9">
        <f>'(1)'!A648</f>
        <v>43224</v>
      </c>
      <c r="B648">
        <v>34601.49</v>
      </c>
      <c r="C648">
        <v>34754.6</v>
      </c>
      <c r="D648">
        <v>34550.22</v>
      </c>
      <c r="E648">
        <v>34651.24</v>
      </c>
      <c r="F648" s="12">
        <v>12359770</v>
      </c>
      <c r="G648" s="12">
        <v>54549240</v>
      </c>
    </row>
    <row r="649" spans="1:7">
      <c r="A649" s="9">
        <f>'(1)'!A649</f>
        <v>43227</v>
      </c>
      <c r="B649">
        <v>34656.629999999997</v>
      </c>
      <c r="C649">
        <v>34668.47</v>
      </c>
      <c r="D649">
        <v>34302.89</v>
      </c>
      <c r="E649">
        <v>34344.910000000003</v>
      </c>
      <c r="F649" s="12">
        <v>11565010</v>
      </c>
      <c r="G649" s="12">
        <v>55055372</v>
      </c>
    </row>
    <row r="650" spans="1:7">
      <c r="A650" s="9">
        <f>'(1)'!A650</f>
        <v>43228</v>
      </c>
      <c r="B650">
        <v>34404.14</v>
      </c>
      <c r="C650">
        <v>34741.46</v>
      </c>
      <c r="D650">
        <v>34367.83</v>
      </c>
      <c r="E650">
        <v>34663.11</v>
      </c>
      <c r="F650" s="12">
        <v>16271549</v>
      </c>
      <c r="G650" s="12">
        <v>54960036</v>
      </c>
    </row>
    <row r="651" spans="1:7">
      <c r="A651" s="9">
        <f>'(1)'!A651</f>
        <v>43229</v>
      </c>
      <c r="B651">
        <v>34753.47</v>
      </c>
      <c r="C651">
        <v>35017.93</v>
      </c>
      <c r="D651">
        <v>34700.519999999997</v>
      </c>
      <c r="E651">
        <v>34924.870000000003</v>
      </c>
      <c r="F651" s="12">
        <v>10624219</v>
      </c>
      <c r="G651" s="12">
        <v>55287616</v>
      </c>
    </row>
    <row r="652" spans="1:7">
      <c r="A652" s="9">
        <f>'(1)'!A652</f>
        <v>43230</v>
      </c>
      <c r="B652">
        <v>35074.32</v>
      </c>
      <c r="C652">
        <v>35240.959999999999</v>
      </c>
      <c r="D652">
        <v>35006.5</v>
      </c>
      <c r="E652">
        <v>35165.480000000003</v>
      </c>
      <c r="F652" s="12">
        <v>11465211</v>
      </c>
      <c r="G652" s="12">
        <v>55287616</v>
      </c>
    </row>
    <row r="653" spans="1:7">
      <c r="A653" s="9">
        <f>'(1)'!A653</f>
        <v>43231</v>
      </c>
      <c r="B653">
        <v>35213.14</v>
      </c>
      <c r="C653">
        <v>35234.14</v>
      </c>
      <c r="D653">
        <v>34922.18</v>
      </c>
      <c r="E653">
        <v>34949.24</v>
      </c>
      <c r="F653" s="12">
        <v>8704143</v>
      </c>
      <c r="G653" s="12">
        <v>55287616</v>
      </c>
    </row>
    <row r="654" spans="1:7">
      <c r="A654" s="9">
        <f>'(1)'!A654</f>
        <v>43234</v>
      </c>
      <c r="B654">
        <v>34876.129999999997</v>
      </c>
      <c r="C654">
        <v>35017.449999999997</v>
      </c>
      <c r="D654">
        <v>34735.11</v>
      </c>
      <c r="E654">
        <v>34906.11</v>
      </c>
      <c r="F654" s="12">
        <v>11174399</v>
      </c>
      <c r="G654" s="12">
        <v>55680344</v>
      </c>
    </row>
    <row r="655" spans="1:7">
      <c r="A655" s="9">
        <f>'(1)'!A655</f>
        <v>43235</v>
      </c>
      <c r="B655">
        <v>35083.81</v>
      </c>
      <c r="C655">
        <v>35416.03</v>
      </c>
      <c r="D655">
        <v>34926.080000000002</v>
      </c>
      <c r="E655">
        <v>35322.379999999997</v>
      </c>
      <c r="F655" s="12">
        <v>23581888</v>
      </c>
      <c r="G655" s="12">
        <v>55677312</v>
      </c>
    </row>
    <row r="656" spans="1:7">
      <c r="A656" s="9">
        <f>'(1)'!A656</f>
        <v>43236</v>
      </c>
      <c r="B656">
        <v>35373.980000000003</v>
      </c>
      <c r="C656">
        <v>35438.22</v>
      </c>
      <c r="D656">
        <v>35177.35</v>
      </c>
      <c r="E656">
        <v>35227.26</v>
      </c>
      <c r="F656" s="12">
        <v>12268014</v>
      </c>
      <c r="G656" s="12">
        <v>55906008</v>
      </c>
    </row>
    <row r="657" spans="1:7">
      <c r="A657" s="9">
        <f>'(1)'!A657</f>
        <v>43237</v>
      </c>
      <c r="B657">
        <v>35503.24</v>
      </c>
      <c r="C657">
        <v>35555.589999999997</v>
      </c>
      <c r="D657">
        <v>34982.25</v>
      </c>
      <c r="E657">
        <v>35011.89</v>
      </c>
      <c r="F657" s="12">
        <v>30277086</v>
      </c>
      <c r="G657" s="12">
        <v>55719880</v>
      </c>
    </row>
    <row r="658" spans="1:7">
      <c r="A658" s="9">
        <f>'(1)'!A658</f>
        <v>43238</v>
      </c>
      <c r="B658">
        <v>35029.449999999997</v>
      </c>
      <c r="C658">
        <v>35073.120000000003</v>
      </c>
      <c r="D658">
        <v>34784.68</v>
      </c>
      <c r="E658">
        <v>34903.21</v>
      </c>
      <c r="F658" s="12">
        <v>8642530</v>
      </c>
      <c r="G658" s="12">
        <v>55542284</v>
      </c>
    </row>
    <row r="659" spans="1:7">
      <c r="A659" s="9">
        <f>'(1)'!A659</f>
        <v>43241</v>
      </c>
      <c r="B659">
        <v>34932.49</v>
      </c>
      <c r="C659">
        <v>35230.54</v>
      </c>
      <c r="D659">
        <v>34896.370000000003</v>
      </c>
      <c r="E659">
        <v>35178.879999999997</v>
      </c>
      <c r="F659" s="12">
        <v>10439492</v>
      </c>
      <c r="G659" s="12">
        <v>55542284</v>
      </c>
    </row>
    <row r="660" spans="1:7">
      <c r="A660" s="9">
        <f>'(1)'!A660</f>
        <v>43242</v>
      </c>
      <c r="B660">
        <v>35278.379999999997</v>
      </c>
      <c r="C660">
        <v>35628.49</v>
      </c>
      <c r="D660">
        <v>35278.379999999997</v>
      </c>
      <c r="E660">
        <v>35463.08</v>
      </c>
      <c r="F660" s="12">
        <v>9148570</v>
      </c>
      <c r="G660" s="12">
        <v>55542284</v>
      </c>
    </row>
    <row r="661" spans="1:7">
      <c r="A661" s="9">
        <f>'(1)'!A661</f>
        <v>43243</v>
      </c>
      <c r="B661">
        <v>35406.47</v>
      </c>
      <c r="C661">
        <v>35484.94</v>
      </c>
      <c r="D661">
        <v>35260</v>
      </c>
      <c r="E661">
        <v>35443.67</v>
      </c>
      <c r="F661" s="12">
        <v>10200059</v>
      </c>
      <c r="G661" s="12">
        <v>55920252</v>
      </c>
    </row>
    <row r="662" spans="1:7">
      <c r="A662" s="9">
        <f>'(1)'!A662</f>
        <v>43244</v>
      </c>
      <c r="B662">
        <v>35472.589999999997</v>
      </c>
      <c r="C662">
        <v>35704.839999999997</v>
      </c>
      <c r="D662">
        <v>35444.49</v>
      </c>
      <c r="E662">
        <v>35483.47</v>
      </c>
      <c r="F662" s="12">
        <v>11420953</v>
      </c>
      <c r="G662" s="12">
        <v>56050744</v>
      </c>
    </row>
    <row r="663" spans="1:7">
      <c r="A663" s="9">
        <f>'(1)'!A663</f>
        <v>43245</v>
      </c>
      <c r="B663">
        <v>35525.300000000003</v>
      </c>
      <c r="C663">
        <v>35743.08</v>
      </c>
      <c r="D663">
        <v>35479.07</v>
      </c>
      <c r="E663">
        <v>35692.519999999997</v>
      </c>
      <c r="F663" s="12">
        <v>11419829</v>
      </c>
      <c r="G663" s="12">
        <v>55901252</v>
      </c>
    </row>
    <row r="664" spans="1:7">
      <c r="A664" s="9">
        <f>'(1)'!A664</f>
        <v>43249</v>
      </c>
      <c r="B664">
        <v>35835.440000000002</v>
      </c>
      <c r="C664">
        <v>35877.410000000003</v>
      </c>
      <c r="D664">
        <v>35715.96</v>
      </c>
      <c r="E664">
        <v>35739.160000000003</v>
      </c>
      <c r="F664" s="12">
        <v>12276264</v>
      </c>
      <c r="G664" s="12">
        <v>55596532</v>
      </c>
    </row>
    <row r="665" spans="1:7">
      <c r="A665" s="9">
        <f>'(1)'!A665</f>
        <v>43250</v>
      </c>
      <c r="B665">
        <v>35743.1</v>
      </c>
      <c r="C665">
        <v>35749.879999999997</v>
      </c>
      <c r="D665">
        <v>35488.550000000003</v>
      </c>
      <c r="E665">
        <v>35599.82</v>
      </c>
      <c r="F665" s="12">
        <v>10111647</v>
      </c>
      <c r="G665" s="12">
        <v>55835112</v>
      </c>
    </row>
    <row r="666" spans="1:7">
      <c r="A666" s="9">
        <f>'(1)'!A666</f>
        <v>43251</v>
      </c>
      <c r="B666">
        <v>35656.26</v>
      </c>
      <c r="C666">
        <v>35675.199999999997</v>
      </c>
      <c r="D666">
        <v>35419.68</v>
      </c>
      <c r="E666">
        <v>35622.14</v>
      </c>
      <c r="F666" s="12">
        <v>9323446</v>
      </c>
      <c r="G666" s="12">
        <v>55835112</v>
      </c>
    </row>
    <row r="667" spans="1:7">
      <c r="A667" s="9">
        <f>'(1)'!A667</f>
        <v>43252</v>
      </c>
      <c r="B667">
        <v>35698.43</v>
      </c>
      <c r="C667">
        <v>35721.550000000003</v>
      </c>
      <c r="D667">
        <v>35518.730000000003</v>
      </c>
      <c r="E667">
        <v>35548.26</v>
      </c>
      <c r="F667" s="12">
        <v>8276919</v>
      </c>
      <c r="G667" s="12">
        <v>55835112</v>
      </c>
    </row>
    <row r="668" spans="1:7">
      <c r="A668" s="9">
        <f>'(1)'!A668</f>
        <v>43255</v>
      </c>
      <c r="B668">
        <v>35552.47</v>
      </c>
      <c r="C668">
        <v>35552.47</v>
      </c>
      <c r="D668">
        <v>35249.06</v>
      </c>
      <c r="E668">
        <v>35286.74</v>
      </c>
      <c r="F668" s="12">
        <v>9301931</v>
      </c>
      <c r="G668" s="12">
        <v>55749656</v>
      </c>
    </row>
    <row r="669" spans="1:7">
      <c r="A669" s="9">
        <f>'(1)'!A669</f>
        <v>43256</v>
      </c>
      <c r="B669">
        <v>35329.61</v>
      </c>
      <c r="C669">
        <v>35571.370000000003</v>
      </c>
      <c r="D669">
        <v>35329.51</v>
      </c>
      <c r="E669">
        <v>35547.33</v>
      </c>
      <c r="F669" s="12">
        <v>10500100</v>
      </c>
      <c r="G669" s="12">
        <v>55289604</v>
      </c>
    </row>
    <row r="670" spans="1:7">
      <c r="A670" s="9">
        <f>'(1)'!A670</f>
        <v>43257</v>
      </c>
      <c r="B670">
        <v>35644.050000000003</v>
      </c>
      <c r="C670">
        <v>35678.69</v>
      </c>
      <c r="D670">
        <v>35396.97</v>
      </c>
      <c r="E670">
        <v>35432.39</v>
      </c>
      <c r="F670" s="12">
        <v>64238208</v>
      </c>
      <c r="G670" s="12">
        <v>54955844</v>
      </c>
    </row>
    <row r="671" spans="1:7">
      <c r="A671" s="9">
        <f>'(1)'!A671</f>
        <v>43258</v>
      </c>
      <c r="B671">
        <v>35428.42</v>
      </c>
      <c r="C671">
        <v>35741.26</v>
      </c>
      <c r="D671">
        <v>35344.49</v>
      </c>
      <c r="E671">
        <v>35689.599999999999</v>
      </c>
      <c r="F671" s="12">
        <v>15247277</v>
      </c>
      <c r="G671" s="12">
        <v>54501740</v>
      </c>
    </row>
    <row r="672" spans="1:7">
      <c r="A672" s="9">
        <f>'(1)'!A672</f>
        <v>43259</v>
      </c>
      <c r="B672">
        <v>35783.75</v>
      </c>
      <c r="C672">
        <v>35806.97</v>
      </c>
      <c r="D672">
        <v>35430.11</v>
      </c>
      <c r="E672">
        <v>35470.35</v>
      </c>
      <c r="F672" s="12">
        <v>12228373</v>
      </c>
      <c r="G672" s="12">
        <v>53866788</v>
      </c>
    </row>
    <row r="673" spans="1:7">
      <c r="A673" s="9">
        <f>'(1)'!A673</f>
        <v>43262</v>
      </c>
      <c r="B673">
        <v>35355.72</v>
      </c>
      <c r="C673">
        <v>35616.639999999999</v>
      </c>
      <c r="D673">
        <v>35338.089999999997</v>
      </c>
      <c r="E673">
        <v>35490.04</v>
      </c>
      <c r="F673" s="12">
        <v>11869359</v>
      </c>
      <c r="G673" s="12">
        <v>53866788</v>
      </c>
    </row>
    <row r="674" spans="1:7">
      <c r="A674" s="9">
        <f>'(1)'!A674</f>
        <v>43263</v>
      </c>
      <c r="B674">
        <v>35543.89</v>
      </c>
      <c r="C674">
        <v>35618.85</v>
      </c>
      <c r="D674">
        <v>35154.21</v>
      </c>
      <c r="E674">
        <v>35217.11</v>
      </c>
      <c r="F674" s="12">
        <v>11568439</v>
      </c>
      <c r="G674" s="12">
        <v>53866788</v>
      </c>
    </row>
    <row r="675" spans="1:7">
      <c r="A675" s="9">
        <f>'(1)'!A675</f>
        <v>43264</v>
      </c>
      <c r="B675">
        <v>35207.19</v>
      </c>
      <c r="C675">
        <v>35282.400000000001</v>
      </c>
      <c r="D675">
        <v>34937.15</v>
      </c>
      <c r="E675">
        <v>35037.64</v>
      </c>
      <c r="F675" s="12">
        <v>13354241</v>
      </c>
      <c r="G675" s="12">
        <v>54229632</v>
      </c>
    </row>
    <row r="676" spans="1:7">
      <c r="A676" s="9">
        <f>'(1)'!A676</f>
        <v>43265</v>
      </c>
      <c r="B676">
        <v>35128.160000000003</v>
      </c>
      <c r="C676">
        <v>35459.050000000003</v>
      </c>
      <c r="D676">
        <v>35099.65</v>
      </c>
      <c r="E676">
        <v>35423.480000000003</v>
      </c>
      <c r="F676" s="12">
        <v>39016704</v>
      </c>
      <c r="G676" s="12">
        <v>54229632</v>
      </c>
    </row>
    <row r="677" spans="1:7">
      <c r="A677" s="9">
        <f>'(1)'!A677</f>
        <v>43266</v>
      </c>
      <c r="B677">
        <v>35545.22</v>
      </c>
      <c r="C677">
        <v>35578.239999999998</v>
      </c>
      <c r="D677">
        <v>35106.57</v>
      </c>
      <c r="E677">
        <v>35264.410000000003</v>
      </c>
      <c r="F677" s="12">
        <v>15257231</v>
      </c>
      <c r="G677" s="12">
        <v>54718064</v>
      </c>
    </row>
    <row r="678" spans="1:7">
      <c r="A678" s="9">
        <f>'(1)'!A678</f>
        <v>43269</v>
      </c>
      <c r="B678">
        <v>35344.21</v>
      </c>
      <c r="C678">
        <v>35445.21</v>
      </c>
      <c r="D678">
        <v>35195.629999999997</v>
      </c>
      <c r="E678">
        <v>35378.6</v>
      </c>
      <c r="F678" s="12">
        <v>7901409</v>
      </c>
      <c r="G678" s="12">
        <v>54748544</v>
      </c>
    </row>
    <row r="679" spans="1:7">
      <c r="A679" s="9">
        <f>'(1)'!A679</f>
        <v>43270</v>
      </c>
      <c r="B679">
        <v>35385.519999999997</v>
      </c>
      <c r="C679">
        <v>35667.31</v>
      </c>
      <c r="D679">
        <v>35309.67</v>
      </c>
      <c r="E679">
        <v>35645.4</v>
      </c>
      <c r="F679" s="12">
        <v>12314731</v>
      </c>
      <c r="G679" s="12">
        <v>54491024</v>
      </c>
    </row>
    <row r="680" spans="1:7">
      <c r="A680" s="9">
        <f>'(1)'!A680</f>
        <v>43271</v>
      </c>
      <c r="B680">
        <v>35703.17</v>
      </c>
      <c r="C680">
        <v>35748.26</v>
      </c>
      <c r="D680">
        <v>35517.79</v>
      </c>
      <c r="E680">
        <v>35574.550000000003</v>
      </c>
      <c r="F680" s="12">
        <v>19923196</v>
      </c>
      <c r="G680" s="12">
        <v>54491024</v>
      </c>
    </row>
    <row r="681" spans="1:7">
      <c r="A681" s="9">
        <f>'(1)'!A681</f>
        <v>43272</v>
      </c>
      <c r="B681">
        <v>35543.660000000003</v>
      </c>
      <c r="C681">
        <v>35799.71</v>
      </c>
      <c r="D681">
        <v>35532.21</v>
      </c>
      <c r="E681">
        <v>35657.86</v>
      </c>
      <c r="F681" s="12">
        <v>15059633</v>
      </c>
      <c r="G681" s="12">
        <v>54491024</v>
      </c>
    </row>
    <row r="682" spans="1:7">
      <c r="A682" s="9">
        <f>'(1)'!A682</f>
        <v>43273</v>
      </c>
      <c r="B682">
        <v>35835.1</v>
      </c>
      <c r="C682">
        <v>35977.370000000003</v>
      </c>
      <c r="D682">
        <v>35779.72</v>
      </c>
      <c r="E682">
        <v>35934.720000000001</v>
      </c>
      <c r="F682" s="12">
        <v>8657050</v>
      </c>
      <c r="G682" s="12">
        <v>54032440</v>
      </c>
    </row>
    <row r="683" spans="1:7">
      <c r="A683" s="9">
        <f>'(1)'!A683</f>
        <v>43276</v>
      </c>
      <c r="B683">
        <v>36068.269999999997</v>
      </c>
      <c r="C683">
        <v>36274.33</v>
      </c>
      <c r="D683">
        <v>36019.629999999997</v>
      </c>
      <c r="E683">
        <v>36239.620000000003</v>
      </c>
      <c r="G683" s="12">
        <v>54053680</v>
      </c>
    </row>
    <row r="684" spans="1:7">
      <c r="A684" s="9">
        <f>'(1)'!A684</f>
        <v>43277</v>
      </c>
      <c r="G684" s="12">
        <v>54468648</v>
      </c>
    </row>
    <row r="685" spans="1:7">
      <c r="A685" s="9">
        <f>'(1)'!A685</f>
        <v>43278</v>
      </c>
      <c r="G685" s="12">
        <v>54494956</v>
      </c>
    </row>
    <row r="686" spans="1:7">
      <c r="A686" s="9">
        <f>'(1)'!A686</f>
        <v>43279</v>
      </c>
      <c r="G686" s="12">
        <v>54494956</v>
      </c>
    </row>
    <row r="687" spans="1:7">
      <c r="A687" s="9">
        <f>'(1)'!A687</f>
        <v>43280</v>
      </c>
      <c r="G687" s="12">
        <v>54494956</v>
      </c>
    </row>
    <row r="688" spans="1:7">
      <c r="A688" s="9">
        <f>'(1)'!A688</f>
        <v>43283</v>
      </c>
      <c r="G688" s="12">
        <v>54494956</v>
      </c>
    </row>
    <row r="689" spans="1:7">
      <c r="A689" s="9">
        <f>'(1)'!A689</f>
        <v>43284</v>
      </c>
      <c r="G689" s="12">
        <v>54745208</v>
      </c>
    </row>
    <row r="690" spans="1:7">
      <c r="A690" s="9">
        <f>'(1)'!A690</f>
        <v>43286</v>
      </c>
      <c r="G690" s="12">
        <v>54117224</v>
      </c>
    </row>
    <row r="691" spans="1:7">
      <c r="A691" s="9">
        <f>'(1)'!A691</f>
        <v>43287</v>
      </c>
      <c r="G691" s="12">
        <v>54536940</v>
      </c>
    </row>
    <row r="692" spans="1:7">
      <c r="A692" s="9">
        <f>'(1)'!A692</f>
        <v>43290</v>
      </c>
      <c r="G692" s="12">
        <v>54733896</v>
      </c>
    </row>
    <row r="693" spans="1:7">
      <c r="A693" s="9">
        <f>'(1)'!A693</f>
        <v>43291</v>
      </c>
      <c r="G693" s="12">
        <v>54988872</v>
      </c>
    </row>
    <row r="694" spans="1:7">
      <c r="A694" s="9"/>
      <c r="G694" s="12">
        <v>54988872</v>
      </c>
    </row>
    <row r="695" spans="1:7">
      <c r="A695" s="9"/>
      <c r="G695" s="12">
        <v>54988872</v>
      </c>
    </row>
    <row r="696" spans="1:7">
      <c r="A696" s="9"/>
      <c r="G696" s="12">
        <v>54758124</v>
      </c>
    </row>
    <row r="697" spans="1:7">
      <c r="A697" s="9"/>
      <c r="G697" s="12">
        <v>54978212</v>
      </c>
    </row>
    <row r="698" spans="1:7">
      <c r="A698" s="9"/>
      <c r="G698" s="12">
        <v>54736612</v>
      </c>
    </row>
    <row r="699" spans="1:7">
      <c r="A699" s="9"/>
      <c r="G699" s="12">
        <v>54755504</v>
      </c>
    </row>
    <row r="700" spans="1:7">
      <c r="A700" s="9"/>
      <c r="G700" s="12">
        <v>54776040</v>
      </c>
    </row>
    <row r="701" spans="1:7">
      <c r="A701" s="9"/>
      <c r="G701" s="12">
        <v>54776040</v>
      </c>
    </row>
    <row r="702" spans="1:7">
      <c r="A702" s="9"/>
      <c r="G702" s="12">
        <v>54776040</v>
      </c>
    </row>
    <row r="703" spans="1:7">
      <c r="A703" s="9"/>
      <c r="G703" s="12">
        <v>55095656</v>
      </c>
    </row>
    <row r="704" spans="1:7">
      <c r="A704" s="9"/>
      <c r="G704" s="12">
        <v>55542672</v>
      </c>
    </row>
    <row r="705" spans="1:7">
      <c r="A705" s="9"/>
      <c r="G705" s="12">
        <v>55615748</v>
      </c>
    </row>
    <row r="706" spans="1:7">
      <c r="A706" s="9"/>
      <c r="G706" s="12">
        <v>55624780</v>
      </c>
    </row>
    <row r="707" spans="1:7">
      <c r="A707" s="9"/>
      <c r="G707" s="12">
        <v>55763372</v>
      </c>
    </row>
    <row r="708" spans="1:7">
      <c r="A708" s="9"/>
      <c r="G708" s="12">
        <v>55763372</v>
      </c>
    </row>
    <row r="709" spans="1:7">
      <c r="A709" s="9"/>
      <c r="G709" s="12">
        <v>55763372</v>
      </c>
    </row>
    <row r="710" spans="1:7">
      <c r="A710" s="9"/>
      <c r="G710" s="12">
        <v>56040464</v>
      </c>
    </row>
    <row r="711" spans="1:7">
      <c r="A711" s="9"/>
      <c r="G711" s="12">
        <v>55983492</v>
      </c>
    </row>
    <row r="712" spans="1:7">
      <c r="A712" s="9"/>
      <c r="G712" s="12">
        <v>55954420</v>
      </c>
    </row>
    <row r="713" spans="1:7">
      <c r="A713" s="9"/>
      <c r="G713" s="12">
        <v>55936692</v>
      </c>
    </row>
    <row r="714" spans="1:7">
      <c r="A714" s="9"/>
      <c r="G714" s="12">
        <v>55209064</v>
      </c>
    </row>
    <row r="715" spans="1:7">
      <c r="A715" s="9"/>
      <c r="G715" s="12">
        <v>55209064</v>
      </c>
    </row>
    <row r="716" spans="1:7">
      <c r="A716" s="9"/>
      <c r="G716" s="12">
        <v>55209064</v>
      </c>
    </row>
    <row r="717" spans="1:7">
      <c r="A717" s="9"/>
      <c r="G717" s="12">
        <v>54791556</v>
      </c>
    </row>
    <row r="718" spans="1:7">
      <c r="A718" s="9"/>
      <c r="G718" s="12">
        <v>54739072</v>
      </c>
    </row>
    <row r="719" spans="1:7">
      <c r="A719" s="9"/>
      <c r="G719" s="12">
        <v>54046196</v>
      </c>
    </row>
    <row r="720" spans="1:7">
      <c r="A720" s="9"/>
      <c r="G720" s="12">
        <v>54220612</v>
      </c>
    </row>
    <row r="721" spans="1:7">
      <c r="A721" s="9"/>
      <c r="G721" s="12">
        <v>54153348</v>
      </c>
    </row>
    <row r="722" spans="1:7">
      <c r="A722" s="9"/>
      <c r="G722" s="12">
        <v>54153348</v>
      </c>
    </row>
    <row r="723" spans="1:7">
      <c r="A723" s="9"/>
      <c r="G723" s="12">
        <v>54153348</v>
      </c>
    </row>
    <row r="724" spans="1:7">
      <c r="A724" s="9"/>
      <c r="G724" s="12">
        <v>54153348</v>
      </c>
    </row>
    <row r="725" spans="1:7">
      <c r="A725" s="9"/>
      <c r="G725" s="12">
        <v>54478048</v>
      </c>
    </row>
    <row r="726" spans="1:7">
      <c r="A726" s="9"/>
      <c r="G726" s="12">
        <v>54782984</v>
      </c>
    </row>
    <row r="727" spans="1:7">
      <c r="A727" s="9"/>
      <c r="G727" s="12">
        <v>54675584</v>
      </c>
    </row>
    <row r="728" spans="1:7">
      <c r="A728" s="9"/>
      <c r="G728" s="12">
        <v>55162100</v>
      </c>
    </row>
    <row r="729" spans="1:7">
      <c r="A729" s="9"/>
      <c r="G729" s="12">
        <v>55162100</v>
      </c>
    </row>
    <row r="730" spans="1:7">
      <c r="A730" s="9"/>
      <c r="G730" s="12">
        <v>55162100</v>
      </c>
    </row>
    <row r="731" spans="1:7">
      <c r="A731" s="9"/>
      <c r="G731" s="12">
        <v>55198240</v>
      </c>
    </row>
    <row r="732" spans="1:7">
      <c r="A732" s="9"/>
      <c r="G732" s="12">
        <v>55360152</v>
      </c>
    </row>
    <row r="733" spans="1:7">
      <c r="A733" s="9"/>
      <c r="G733" s="12">
        <v>55311816</v>
      </c>
    </row>
    <row r="734" spans="1:7">
      <c r="A734" s="9"/>
      <c r="G734" s="12">
        <v>55951624</v>
      </c>
    </row>
    <row r="735" spans="1:7">
      <c r="A735" s="9"/>
      <c r="G735" s="12">
        <v>56401964</v>
      </c>
    </row>
    <row r="736" spans="1:7">
      <c r="A736" s="9"/>
      <c r="G736" s="12">
        <v>56401964</v>
      </c>
    </row>
    <row r="737" spans="1:7">
      <c r="A737" s="9"/>
      <c r="G737" s="12">
        <v>56401964</v>
      </c>
    </row>
    <row r="738" spans="1:7">
      <c r="A738" s="9"/>
      <c r="G738" s="12">
        <v>56814752</v>
      </c>
    </row>
    <row r="739" spans="1:7">
      <c r="A739" s="9"/>
      <c r="G739" s="12">
        <v>56831168</v>
      </c>
    </row>
    <row r="740" spans="1:7">
      <c r="A740" s="9"/>
      <c r="G740" s="12">
        <v>56897000</v>
      </c>
    </row>
    <row r="741" spans="1:7">
      <c r="A741" s="9"/>
      <c r="G741" s="12">
        <v>56571844</v>
      </c>
    </row>
    <row r="742" spans="1:7">
      <c r="A742" s="9"/>
      <c r="G742" s="12">
        <v>56571844</v>
      </c>
    </row>
    <row r="743" spans="1:7">
      <c r="A743" s="9"/>
      <c r="G743" s="12">
        <v>56571844</v>
      </c>
    </row>
    <row r="744" spans="1:7">
      <c r="A744" s="9"/>
      <c r="G744" s="12">
        <v>56571844</v>
      </c>
    </row>
    <row r="745" spans="1:7">
      <c r="A745" s="9"/>
      <c r="G745" s="12">
        <v>56886268</v>
      </c>
    </row>
    <row r="746" spans="1:7">
      <c r="A746" s="9"/>
      <c r="G746" s="12">
        <v>57149484</v>
      </c>
    </row>
    <row r="747" spans="1:7">
      <c r="A747" s="9"/>
      <c r="G747" s="12">
        <v>57915068</v>
      </c>
    </row>
    <row r="748" spans="1:7">
      <c r="A748" s="9"/>
      <c r="G748" s="12">
        <v>58072248</v>
      </c>
    </row>
    <row r="749" spans="1:7">
      <c r="A749" s="9"/>
      <c r="G749" s="12">
        <v>58048376</v>
      </c>
    </row>
    <row r="750" spans="1:7">
      <c r="A750" s="9"/>
      <c r="G750" s="12">
        <v>58048376</v>
      </c>
    </row>
    <row r="751" spans="1:7">
      <c r="A751" s="9"/>
      <c r="G751" s="12">
        <v>58048376</v>
      </c>
    </row>
    <row r="752" spans="1:7">
      <c r="A752" s="9"/>
      <c r="G752" s="12">
        <v>58263200</v>
      </c>
    </row>
    <row r="753" spans="1:7">
      <c r="A753" s="9"/>
      <c r="G753" s="12">
        <v>58229288</v>
      </c>
    </row>
    <row r="754" spans="1:7">
      <c r="A754" s="9"/>
      <c r="G754" s="12">
        <v>58841588</v>
      </c>
    </row>
    <row r="755" spans="1:7">
      <c r="A755" s="9"/>
      <c r="G755" s="12">
        <v>58812488</v>
      </c>
    </row>
    <row r="756" spans="1:7">
      <c r="A756" s="9"/>
      <c r="G756" s="12">
        <v>58946656</v>
      </c>
    </row>
    <row r="757" spans="1:7">
      <c r="A757" s="9"/>
      <c r="G757" s="12">
        <v>58946656</v>
      </c>
    </row>
    <row r="758" spans="1:7">
      <c r="A758" s="9"/>
      <c r="G758" s="12">
        <v>58946656</v>
      </c>
    </row>
    <row r="759" spans="1:7">
      <c r="A759" s="9"/>
      <c r="G759" s="12">
        <v>58966892</v>
      </c>
    </row>
    <row r="760" spans="1:7">
      <c r="A760" s="9"/>
      <c r="G760" s="12">
        <v>58291540</v>
      </c>
    </row>
    <row r="761" spans="1:7">
      <c r="A761" s="9"/>
      <c r="G761" s="12">
        <v>58041104</v>
      </c>
    </row>
    <row r="762" spans="1:7">
      <c r="A762" s="9"/>
      <c r="G762" s="12">
        <v>58139244</v>
      </c>
    </row>
    <row r="763" spans="1:7">
      <c r="A763" s="9"/>
      <c r="G763" s="12">
        <v>58234324</v>
      </c>
    </row>
    <row r="764" spans="1:7">
      <c r="A764" s="9"/>
      <c r="G764" s="12">
        <v>58234324</v>
      </c>
    </row>
    <row r="765" spans="1:7">
      <c r="A765" s="9"/>
      <c r="G765" s="12">
        <v>58234324</v>
      </c>
    </row>
    <row r="766" spans="1:7">
      <c r="A766" s="9"/>
      <c r="G766" s="12">
        <v>57798312</v>
      </c>
    </row>
    <row r="767" spans="1:7">
      <c r="A767" s="9"/>
      <c r="G767" s="12">
        <v>57620016</v>
      </c>
    </row>
    <row r="768" spans="1:7">
      <c r="A768" s="9"/>
      <c r="G768" s="12">
        <v>57208048</v>
      </c>
    </row>
    <row r="769" spans="1:7">
      <c r="A769" s="9"/>
      <c r="G769" s="12">
        <v>57790844</v>
      </c>
    </row>
    <row r="770" spans="1:7">
      <c r="A770" s="9"/>
      <c r="G770" s="12">
        <v>58092396</v>
      </c>
    </row>
    <row r="771" spans="1:7">
      <c r="A771" s="9"/>
      <c r="G771" s="12">
        <v>58092396</v>
      </c>
    </row>
    <row r="772" spans="1:7">
      <c r="A772" s="9"/>
      <c r="G772" s="12">
        <v>58092396</v>
      </c>
    </row>
    <row r="773" spans="1:7">
      <c r="A773" s="9"/>
      <c r="G773" s="12">
        <v>58198148</v>
      </c>
    </row>
    <row r="774" spans="1:7">
      <c r="A774" s="9"/>
      <c r="G774" s="12">
        <v>58378564</v>
      </c>
    </row>
    <row r="775" spans="1:7">
      <c r="A775" s="9"/>
      <c r="G775" s="12">
        <v>58487780</v>
      </c>
    </row>
    <row r="776" spans="1:7">
      <c r="A776" s="9"/>
      <c r="G776" s="12">
        <v>58524872</v>
      </c>
    </row>
    <row r="777" spans="1:7">
      <c r="A777" s="9"/>
      <c r="G777" s="12">
        <v>58647104</v>
      </c>
    </row>
    <row r="778" spans="1:7">
      <c r="A778" s="9"/>
      <c r="G778" s="12">
        <v>58647104</v>
      </c>
    </row>
    <row r="779" spans="1:7">
      <c r="A779" s="9"/>
      <c r="G779" s="12">
        <v>58647104</v>
      </c>
    </row>
    <row r="780" spans="1:7">
      <c r="A780" s="9"/>
      <c r="G780" s="12">
        <v>58768676</v>
      </c>
    </row>
    <row r="781" spans="1:7">
      <c r="A781" s="9"/>
      <c r="G781" s="12">
        <v>58586452</v>
      </c>
    </row>
    <row r="782" spans="1:7">
      <c r="A782" s="9"/>
      <c r="G782" s="12">
        <v>58586720</v>
      </c>
    </row>
    <row r="783" spans="1:7">
      <c r="A783" s="9"/>
      <c r="G783" s="12">
        <v>57848824</v>
      </c>
    </row>
    <row r="784" spans="1:7">
      <c r="A784" s="9"/>
      <c r="G784" s="12">
        <v>57267776</v>
      </c>
    </row>
    <row r="785" spans="1:7">
      <c r="A785" s="9"/>
      <c r="G785" s="12">
        <v>57267776</v>
      </c>
    </row>
    <row r="786" spans="1:7">
      <c r="A786" s="9"/>
      <c r="G786" s="12">
        <v>57267776</v>
      </c>
    </row>
    <row r="787" spans="1:7">
      <c r="A787" s="9"/>
      <c r="G787" s="12">
        <v>57269584</v>
      </c>
    </row>
    <row r="788" spans="1:7">
      <c r="A788" s="9"/>
      <c r="G788" s="12">
        <v>57152364</v>
      </c>
    </row>
    <row r="789" spans="1:7">
      <c r="A789" s="9"/>
      <c r="G789" s="12">
        <v>56878144</v>
      </c>
    </row>
    <row r="790" spans="1:7">
      <c r="A790" s="9"/>
      <c r="G790" s="12">
        <v>57493076</v>
      </c>
    </row>
    <row r="791" spans="1:7">
      <c r="A791" s="9"/>
      <c r="G791" s="12">
        <v>57958700</v>
      </c>
    </row>
    <row r="792" spans="1:7">
      <c r="A792" s="9"/>
      <c r="G792" s="12">
        <v>57958700</v>
      </c>
    </row>
    <row r="793" spans="1:7">
      <c r="A793" s="9"/>
      <c r="G793" s="12">
        <v>57958700</v>
      </c>
    </row>
    <row r="794" spans="1:7">
      <c r="A794" s="9"/>
      <c r="G794" s="12">
        <v>58333100</v>
      </c>
    </row>
    <row r="795" spans="1:7">
      <c r="A795" s="9"/>
      <c r="G795" s="12">
        <v>57945940</v>
      </c>
    </row>
    <row r="796" spans="1:7">
      <c r="A796" s="9"/>
      <c r="G796" s="12">
        <v>57704216</v>
      </c>
    </row>
    <row r="797" spans="1:7">
      <c r="A797" s="9"/>
      <c r="G797" s="12">
        <v>57916600</v>
      </c>
    </row>
    <row r="798" spans="1:7">
      <c r="A798" s="9"/>
      <c r="G798" s="12">
        <v>58204436</v>
      </c>
    </row>
    <row r="799" spans="1:7">
      <c r="A799" s="9"/>
      <c r="G799" s="12">
        <v>58204436</v>
      </c>
    </row>
    <row r="800" spans="1:7">
      <c r="A800" s="9"/>
      <c r="G800" s="12">
        <v>58204436</v>
      </c>
    </row>
    <row r="801" spans="1:7">
      <c r="A801" s="9"/>
      <c r="G801" s="12">
        <v>59384052</v>
      </c>
    </row>
    <row r="802" spans="1:7">
      <c r="A802" s="9"/>
      <c r="G802" s="12">
        <v>59854472</v>
      </c>
    </row>
    <row r="803" spans="1:7">
      <c r="A803" s="9"/>
      <c r="G803" s="12">
        <v>59797640</v>
      </c>
    </row>
    <row r="804" spans="1:7">
      <c r="A804" s="9"/>
      <c r="G804" s="12">
        <v>59716296</v>
      </c>
    </row>
    <row r="805" spans="1:7">
      <c r="A805" s="9"/>
      <c r="G805" s="12">
        <v>60100588</v>
      </c>
    </row>
    <row r="806" spans="1:7">
      <c r="A806" s="9"/>
      <c r="G806" s="12">
        <v>60100588</v>
      </c>
    </row>
    <row r="807" spans="1:7">
      <c r="A807" s="9"/>
      <c r="G807" s="12">
        <v>60100588</v>
      </c>
    </row>
    <row r="808" spans="1:7">
      <c r="A808" s="9"/>
      <c r="G808" s="12">
        <v>60100588</v>
      </c>
    </row>
    <row r="809" spans="1:7">
      <c r="A809" s="9"/>
      <c r="G809" s="12">
        <v>60247656</v>
      </c>
    </row>
    <row r="810" spans="1:7">
      <c r="A810" s="9"/>
      <c r="G810" s="12">
        <v>60175836</v>
      </c>
    </row>
    <row r="811" spans="1:7">
      <c r="A811" s="9"/>
      <c r="G811" s="12">
        <v>60056092</v>
      </c>
    </row>
    <row r="812" spans="1:7">
      <c r="A812" s="9"/>
      <c r="G812" s="12">
        <v>60499224</v>
      </c>
    </row>
    <row r="813" spans="1:7">
      <c r="A813" s="9"/>
      <c r="G813" s="12">
        <v>60499224</v>
      </c>
    </row>
    <row r="814" spans="1:7">
      <c r="A814" s="9"/>
      <c r="G814" s="12">
        <v>60499224</v>
      </c>
    </row>
    <row r="815" spans="1:7">
      <c r="A815" s="9"/>
      <c r="G815" s="12">
        <v>60072332</v>
      </c>
    </row>
    <row r="816" spans="1:7">
      <c r="A816" s="9"/>
      <c r="G816" s="12">
        <v>60038664</v>
      </c>
    </row>
    <row r="817" spans="1:7">
      <c r="A817" s="9"/>
      <c r="G817" s="12">
        <v>59965308</v>
      </c>
    </row>
    <row r="818" spans="1:7">
      <c r="A818" s="9"/>
      <c r="G818" s="12">
        <v>60341232</v>
      </c>
    </row>
    <row r="819" spans="1:7">
      <c r="A819" s="9"/>
      <c r="G819" s="12">
        <v>60679776</v>
      </c>
    </row>
    <row r="820" spans="1:7">
      <c r="A820" s="9"/>
      <c r="G820" s="12">
        <v>60679776</v>
      </c>
    </row>
    <row r="821" spans="1:7">
      <c r="A821" s="9"/>
      <c r="G821" s="12">
        <v>60679776</v>
      </c>
    </row>
    <row r="822" spans="1:7">
      <c r="A822" s="9"/>
      <c r="G822" s="12">
        <v>60966988</v>
      </c>
    </row>
    <row r="823" spans="1:7">
      <c r="A823" s="9"/>
      <c r="G823" s="12">
        <v>61163360</v>
      </c>
    </row>
    <row r="824" spans="1:7">
      <c r="A824" s="9"/>
      <c r="G824" s="12">
        <v>61288316</v>
      </c>
    </row>
    <row r="825" spans="1:7">
      <c r="A825" s="9"/>
      <c r="G825" s="12">
        <v>61365636</v>
      </c>
    </row>
    <row r="826" spans="1:7">
      <c r="A826" s="9"/>
      <c r="G826" s="12">
        <v>61442764</v>
      </c>
    </row>
    <row r="827" spans="1:7">
      <c r="A827" s="9"/>
      <c r="G827" s="12">
        <v>61442764</v>
      </c>
    </row>
    <row r="828" spans="1:7">
      <c r="A828" s="9"/>
      <c r="G828" s="12">
        <v>61442764</v>
      </c>
    </row>
    <row r="829" spans="1:7">
      <c r="A829" s="9"/>
      <c r="G829" s="12">
        <v>61580172</v>
      </c>
    </row>
    <row r="830" spans="1:7">
      <c r="A830" s="9"/>
      <c r="G830" s="12">
        <v>61494628</v>
      </c>
    </row>
    <row r="831" spans="1:7">
      <c r="A831" s="9"/>
      <c r="G831" s="12">
        <v>61940568</v>
      </c>
    </row>
    <row r="832" spans="1:7">
      <c r="A832" s="9"/>
      <c r="G832" s="12">
        <v>61888736</v>
      </c>
    </row>
    <row r="833" spans="1:7">
      <c r="A833" s="9"/>
      <c r="G833" s="12">
        <v>62336808</v>
      </c>
    </row>
    <row r="834" spans="1:7">
      <c r="A834" s="9"/>
      <c r="G834" s="12">
        <v>62336808</v>
      </c>
    </row>
    <row r="835" spans="1:7">
      <c r="A835" s="9"/>
      <c r="G835" s="12">
        <v>62336808</v>
      </c>
    </row>
    <row r="836" spans="1:7">
      <c r="A836" s="9"/>
      <c r="G836" s="12">
        <v>63010380</v>
      </c>
    </row>
    <row r="837" spans="1:7">
      <c r="A837" s="9"/>
      <c r="G837" s="12">
        <v>63590708</v>
      </c>
    </row>
    <row r="838" spans="1:7">
      <c r="A838" s="9"/>
      <c r="G838" s="12">
        <v>63699360</v>
      </c>
    </row>
    <row r="839" spans="1:7">
      <c r="A839" s="9"/>
      <c r="G839" s="12">
        <v>63351740</v>
      </c>
    </row>
    <row r="840" spans="1:7">
      <c r="A840" s="9"/>
      <c r="G840" s="12">
        <v>63351740</v>
      </c>
    </row>
    <row r="841" spans="1:7">
      <c r="A841" s="9"/>
      <c r="G841" s="12">
        <v>63351740</v>
      </c>
    </row>
    <row r="842" spans="1:7">
      <c r="A842" s="9"/>
      <c r="G842" s="12">
        <v>63351740</v>
      </c>
    </row>
    <row r="843" spans="1:7">
      <c r="G843" s="12">
        <v>63609672</v>
      </c>
    </row>
    <row r="844" spans="1:7">
      <c r="G844" s="12">
        <v>63200940</v>
      </c>
    </row>
    <row r="845" spans="1:7">
      <c r="G845" s="12">
        <v>62938444</v>
      </c>
    </row>
    <row r="846" spans="1:7">
      <c r="G846" s="12">
        <v>62616028</v>
      </c>
    </row>
    <row r="847" spans="1:7">
      <c r="G847" s="12">
        <v>61284624</v>
      </c>
    </row>
    <row r="848" spans="1:7">
      <c r="G848" s="12">
        <v>61284624</v>
      </c>
    </row>
    <row r="849" spans="7:7">
      <c r="G849" s="12">
        <v>61284624</v>
      </c>
    </row>
    <row r="850" spans="7:7">
      <c r="G850" s="12">
        <v>60910052</v>
      </c>
    </row>
    <row r="851" spans="7:7">
      <c r="G851" s="12">
        <v>59869240</v>
      </c>
    </row>
    <row r="852" spans="7:7">
      <c r="G852" s="12">
        <v>59696608</v>
      </c>
    </row>
    <row r="853" spans="7:7">
      <c r="G853" s="12">
        <v>60221180</v>
      </c>
    </row>
    <row r="854" spans="7:7">
      <c r="G854" s="12">
        <v>59653640</v>
      </c>
    </row>
    <row r="855" spans="7:7">
      <c r="G855" s="12">
        <v>59653640</v>
      </c>
    </row>
    <row r="856" spans="7:7">
      <c r="G856" s="12">
        <v>59653640</v>
      </c>
    </row>
    <row r="857" spans="7:7">
      <c r="G857" s="12">
        <v>60131600</v>
      </c>
    </row>
    <row r="858" spans="7:7">
      <c r="G858" s="12">
        <v>60131600</v>
      </c>
    </row>
    <row r="859" spans="7:7">
      <c r="G859" s="12">
        <v>59869044</v>
      </c>
    </row>
    <row r="860" spans="7:7">
      <c r="G860" s="12">
        <v>60074052</v>
      </c>
    </row>
    <row r="861" spans="7:7">
      <c r="G861" s="12">
        <v>59577604</v>
      </c>
    </row>
    <row r="862" spans="7:7">
      <c r="G862" s="12">
        <v>59577604</v>
      </c>
    </row>
    <row r="863" spans="7:7">
      <c r="G863" s="12">
        <v>59577604</v>
      </c>
    </row>
    <row r="864" spans="7:7">
      <c r="G864" s="12">
        <v>59163716</v>
      </c>
    </row>
    <row r="865" spans="7:7">
      <c r="G865" s="12">
        <v>59151544</v>
      </c>
    </row>
    <row r="866" spans="7:7">
      <c r="G866" s="12">
        <v>59479196</v>
      </c>
    </row>
    <row r="867" spans="7:7">
      <c r="G867" s="12">
        <v>59418684</v>
      </c>
    </row>
    <row r="868" spans="7:7">
      <c r="G868" s="12">
        <v>60009244</v>
      </c>
    </row>
    <row r="869" spans="7:7">
      <c r="G869" s="12">
        <v>60009244</v>
      </c>
    </row>
    <row r="870" spans="7:7">
      <c r="G870" s="12">
        <v>60009244</v>
      </c>
    </row>
    <row r="871" spans="7:7">
      <c r="G871" s="12">
        <v>60406372</v>
      </c>
    </row>
    <row r="872" spans="7:7">
      <c r="G872" s="12">
        <v>60350164</v>
      </c>
    </row>
    <row r="873" spans="7:7">
      <c r="G873" s="12">
        <v>60084712</v>
      </c>
    </row>
    <row r="874" spans="7:7">
      <c r="G874" s="12">
        <v>59923044</v>
      </c>
    </row>
    <row r="875" spans="7:7">
      <c r="G875" s="12">
        <v>59923044</v>
      </c>
    </row>
    <row r="876" spans="7:7">
      <c r="G876" s="12">
        <v>59923044</v>
      </c>
    </row>
    <row r="877" spans="7:7">
      <c r="G877" s="12">
        <v>59923044</v>
      </c>
    </row>
    <row r="878" spans="7:7">
      <c r="G878" s="12">
        <v>59456228</v>
      </c>
    </row>
    <row r="879" spans="7:7">
      <c r="G879" s="12">
        <v>58726772</v>
      </c>
    </row>
    <row r="880" spans="7:7">
      <c r="G880" s="12">
        <v>58192148</v>
      </c>
    </row>
    <row r="881" spans="7:7">
      <c r="G881" s="12">
        <v>58617208</v>
      </c>
    </row>
    <row r="882" spans="7:7">
      <c r="G882" s="12">
        <v>58552112</v>
      </c>
    </row>
    <row r="883" spans="7:7">
      <c r="G883" s="12">
        <v>58552112</v>
      </c>
    </row>
    <row r="884" spans="7:7">
      <c r="G884" s="12">
        <v>58552112</v>
      </c>
    </row>
    <row r="885" spans="7:7">
      <c r="G885" s="12">
        <v>59559900</v>
      </c>
    </row>
    <row r="886" spans="7:7">
      <c r="G886" s="12">
        <v>59282888</v>
      </c>
    </row>
    <row r="887" spans="7:7">
      <c r="G887" s="12">
        <v>59207860</v>
      </c>
    </row>
    <row r="888" spans="7:7">
      <c r="G888" s="12">
        <v>58953544</v>
      </c>
    </row>
    <row r="889" spans="7:7">
      <c r="G889" s="12">
        <v>58031004</v>
      </c>
    </row>
    <row r="890" spans="7:7">
      <c r="G890" s="12">
        <v>58031004</v>
      </c>
    </row>
    <row r="891" spans="7:7">
      <c r="G891" s="12">
        <v>58031004</v>
      </c>
    </row>
    <row r="892" spans="7:7">
      <c r="G892" s="12">
        <v>57686848</v>
      </c>
    </row>
    <row r="893" spans="7:7">
      <c r="G893" s="12">
        <v>57813060</v>
      </c>
    </row>
    <row r="894" spans="7:7">
      <c r="G894" s="12">
        <v>58064840</v>
      </c>
    </row>
    <row r="895" spans="7:7">
      <c r="G895" s="12">
        <v>57848660</v>
      </c>
    </row>
    <row r="896" spans="7:7">
      <c r="G896" s="12">
        <v>57197244</v>
      </c>
    </row>
    <row r="897" spans="7:7">
      <c r="G897" s="12">
        <v>57197244</v>
      </c>
    </row>
    <row r="898" spans="7:7">
      <c r="G898" s="12">
        <v>57197244</v>
      </c>
    </row>
    <row r="899" spans="7:7">
      <c r="G899" s="12">
        <v>57911060</v>
      </c>
    </row>
    <row r="900" spans="7:7">
      <c r="G900" s="12">
        <v>58143104</v>
      </c>
    </row>
    <row r="901" spans="7:7">
      <c r="G901" s="12">
        <v>57825660</v>
      </c>
    </row>
    <row r="902" spans="7:7">
      <c r="G902" s="12">
        <v>57825660</v>
      </c>
    </row>
    <row r="903" spans="7:7">
      <c r="G903" s="12">
        <v>57825660</v>
      </c>
    </row>
    <row r="904" spans="7:7">
      <c r="G904" s="12">
        <v>57825660</v>
      </c>
    </row>
    <row r="905" spans="7:7">
      <c r="G905" s="12">
        <v>57825660</v>
      </c>
    </row>
    <row r="906" spans="7:7">
      <c r="G906" s="12">
        <v>58404520</v>
      </c>
    </row>
    <row r="907" spans="7:7">
      <c r="G907" s="12">
        <v>58567976</v>
      </c>
    </row>
    <row r="908" spans="7:7">
      <c r="G908" s="12">
        <v>58028004</v>
      </c>
    </row>
    <row r="909" spans="7:7">
      <c r="G909" s="12">
        <v>58993728</v>
      </c>
    </row>
    <row r="910" spans="7:7">
      <c r="G910" s="12">
        <v>59088304</v>
      </c>
    </row>
    <row r="911" spans="7:7">
      <c r="G911" s="12">
        <v>59088304</v>
      </c>
    </row>
    <row r="912" spans="7:7">
      <c r="G912" s="12">
        <v>59088304</v>
      </c>
    </row>
    <row r="913" spans="7:7">
      <c r="G913" s="12">
        <v>59307844</v>
      </c>
    </row>
    <row r="914" spans="7:7">
      <c r="G914" s="12">
        <v>59499032</v>
      </c>
    </row>
    <row r="915" spans="7:7">
      <c r="G915" s="12">
        <v>59748868</v>
      </c>
    </row>
    <row r="916" spans="7:7">
      <c r="G916" s="12">
        <v>60039400</v>
      </c>
    </row>
    <row r="917" spans="7:7">
      <c r="G917" s="12">
        <v>60229536</v>
      </c>
    </row>
    <row r="918" spans="7:7">
      <c r="G918" s="12">
        <v>60229536</v>
      </c>
    </row>
    <row r="919" spans="7:7">
      <c r="G919" s="12">
        <v>60229536</v>
      </c>
    </row>
    <row r="920" spans="7:7">
      <c r="G920" s="12">
        <v>60449816</v>
      </c>
    </row>
    <row r="921" spans="7:7">
      <c r="G921" s="12">
        <v>60576776</v>
      </c>
    </row>
    <row r="922" spans="7:7">
      <c r="G922" s="12">
        <v>60512828</v>
      </c>
    </row>
    <row r="923" spans="7:7">
      <c r="G923" s="12">
        <v>60710072</v>
      </c>
    </row>
    <row r="924" spans="7:7">
      <c r="G924" s="12">
        <v>60988184</v>
      </c>
    </row>
    <row r="925" spans="7:7">
      <c r="G925" s="12">
        <v>60988184</v>
      </c>
    </row>
    <row r="926" spans="7:7">
      <c r="G926" s="12">
        <v>60988184</v>
      </c>
    </row>
    <row r="927" spans="7:7">
      <c r="G927" s="12">
        <v>61048756</v>
      </c>
    </row>
    <row r="928" spans="7:7">
      <c r="G928" s="12">
        <v>61285768</v>
      </c>
    </row>
    <row r="929" spans="7:7">
      <c r="G929" s="12">
        <v>61229568</v>
      </c>
    </row>
    <row r="930" spans="7:7">
      <c r="G930" s="12">
        <v>61596568</v>
      </c>
    </row>
    <row r="931" spans="7:7">
      <c r="G931" s="12">
        <v>61824788</v>
      </c>
    </row>
    <row r="932" spans="7:7">
      <c r="G932" s="12">
        <v>61824788</v>
      </c>
    </row>
    <row r="933" spans="7:7">
      <c r="G933" s="12">
        <v>61824788</v>
      </c>
    </row>
    <row r="934" spans="7:7">
      <c r="G934" s="12">
        <v>62180580</v>
      </c>
    </row>
    <row r="935" spans="7:7">
      <c r="G935" s="12">
        <v>62180580</v>
      </c>
    </row>
    <row r="936" spans="7:7">
      <c r="G936" s="12">
        <v>62065620</v>
      </c>
    </row>
    <row r="937" spans="7:7">
      <c r="G937" s="12">
        <v>61898388</v>
      </c>
    </row>
    <row r="938" spans="7:7">
      <c r="G938" s="12">
        <v>61559128</v>
      </c>
    </row>
    <row r="939" spans="7:7">
      <c r="G939" s="12">
        <v>61559128</v>
      </c>
    </row>
    <row r="940" spans="7:7">
      <c r="G940" s="12">
        <v>61559128</v>
      </c>
    </row>
    <row r="941" spans="7:7">
      <c r="G941" s="12">
        <v>61996656</v>
      </c>
    </row>
    <row r="942" spans="7:7">
      <c r="G942" s="12">
        <v>62017380</v>
      </c>
    </row>
    <row r="943" spans="7:7">
      <c r="G943" s="12">
        <v>62215004</v>
      </c>
    </row>
    <row r="944" spans="7:7">
      <c r="G944" s="12">
        <v>62110832</v>
      </c>
    </row>
    <row r="945" spans="7:7">
      <c r="G945" s="12">
        <v>62458920</v>
      </c>
    </row>
    <row r="946" spans="7:7">
      <c r="G946" s="12">
        <v>62458920</v>
      </c>
    </row>
    <row r="947" spans="7:7">
      <c r="G947" s="12">
        <v>62458920</v>
      </c>
    </row>
    <row r="948" spans="7:7">
      <c r="G948" s="12">
        <v>62460440</v>
      </c>
    </row>
    <row r="949" spans="7:7">
      <c r="G949" s="12">
        <v>62468916</v>
      </c>
    </row>
    <row r="950" spans="7:7">
      <c r="G950" s="12">
        <v>62299872</v>
      </c>
    </row>
    <row r="951" spans="7:7">
      <c r="G951" s="12">
        <v>61996164</v>
      </c>
    </row>
    <row r="952" spans="7:7">
      <c r="G952" s="12">
        <v>61512220</v>
      </c>
    </row>
    <row r="953" spans="7:7">
      <c r="G953" s="12">
        <v>61512220</v>
      </c>
    </row>
    <row r="954" spans="7:7">
      <c r="G954" s="12">
        <v>61512220</v>
      </c>
    </row>
    <row r="955" spans="7:7">
      <c r="G955" s="12">
        <v>61221732</v>
      </c>
    </row>
    <row r="956" spans="7:7">
      <c r="G956" s="12">
        <v>61281092</v>
      </c>
    </row>
    <row r="957" spans="7:7">
      <c r="G957" s="12">
        <v>60745708</v>
      </c>
    </row>
    <row r="958" spans="7:7">
      <c r="G958" s="12">
        <v>61259632</v>
      </c>
    </row>
    <row r="959" spans="7:7">
      <c r="G959" s="12">
        <v>61701004</v>
      </c>
    </row>
    <row r="960" spans="7:7">
      <c r="G960" s="12">
        <v>61701004</v>
      </c>
    </row>
    <row r="961" spans="7:7">
      <c r="G961" s="12">
        <v>61701004</v>
      </c>
    </row>
    <row r="962" spans="7:7">
      <c r="G962" s="12">
        <v>62023524</v>
      </c>
    </row>
    <row r="963" spans="7:7">
      <c r="G963" s="12">
        <v>61712936</v>
      </c>
    </row>
    <row r="964" spans="7:7">
      <c r="G964" s="12">
        <v>61683284</v>
      </c>
    </row>
    <row r="965" spans="7:7">
      <c r="G965" s="12">
        <v>62274456</v>
      </c>
    </row>
    <row r="966" spans="7:7">
      <c r="G966" s="12">
        <v>62094084</v>
      </c>
    </row>
    <row r="967" spans="7:7">
      <c r="G967" s="12">
        <v>62094084</v>
      </c>
    </row>
    <row r="968" spans="7:7">
      <c r="G968" s="12">
        <v>62094084</v>
      </c>
    </row>
    <row r="969" spans="7:7">
      <c r="G969" s="12">
        <v>61729616</v>
      </c>
    </row>
    <row r="970" spans="7:7">
      <c r="G970" s="12">
        <v>61475652</v>
      </c>
    </row>
    <row r="971" spans="7:7">
      <c r="G971" s="12">
        <v>62003980</v>
      </c>
    </row>
    <row r="972" spans="7:7">
      <c r="G972" s="12">
        <v>62487048</v>
      </c>
    </row>
    <row r="973" spans="7:7">
      <c r="G973" s="12">
        <v>62572904</v>
      </c>
    </row>
    <row r="974" spans="7:7">
      <c r="G974" s="12">
        <v>62572904</v>
      </c>
    </row>
    <row r="975" spans="7:7">
      <c r="G975" s="12">
        <v>62572904</v>
      </c>
    </row>
    <row r="976" spans="7:7">
      <c r="G976" s="12">
        <v>62680324</v>
      </c>
    </row>
    <row r="977" spans="7:7">
      <c r="G977" s="12">
        <v>63092288</v>
      </c>
    </row>
    <row r="978" spans="7:7">
      <c r="G978" s="12">
        <v>63250796</v>
      </c>
    </row>
    <row r="979" spans="7:7">
      <c r="G979" s="12">
        <v>62945428</v>
      </c>
    </row>
    <row r="980" spans="7:7">
      <c r="G980" s="12">
        <v>63043200</v>
      </c>
    </row>
    <row r="981" spans="7:7">
      <c r="G981" s="12">
        <v>63043200</v>
      </c>
    </row>
    <row r="982" spans="7:7">
      <c r="G982" s="12">
        <v>63043200</v>
      </c>
    </row>
    <row r="983" spans="7:7">
      <c r="G983" s="12">
        <v>63331940</v>
      </c>
    </row>
    <row r="984" spans="7:7">
      <c r="G984" s="12">
        <v>62847844</v>
      </c>
    </row>
    <row r="985" spans="7:7">
      <c r="G985" s="12">
        <v>63234172</v>
      </c>
    </row>
    <row r="986" spans="7:7">
      <c r="G986" s="12">
        <v>62947488</v>
      </c>
    </row>
    <row r="987" spans="7:7">
      <c r="G987" s="12">
        <v>63268936</v>
      </c>
    </row>
    <row r="988" spans="7:7">
      <c r="G988" s="12">
        <v>63268936</v>
      </c>
    </row>
    <row r="989" spans="7:7">
      <c r="G989" s="12">
        <v>63268936</v>
      </c>
    </row>
    <row r="990" spans="7:7">
      <c r="G990" s="12">
        <v>62890736</v>
      </c>
    </row>
    <row r="991" spans="7:7">
      <c r="G991" s="12">
        <v>63015084</v>
      </c>
    </row>
    <row r="992" spans="7:7">
      <c r="G992" s="12">
        <v>62582068</v>
      </c>
    </row>
    <row r="993" spans="7:7">
      <c r="G993" s="12">
        <v>62208216</v>
      </c>
    </row>
    <row r="994" spans="7:7">
      <c r="G994" s="12">
        <v>62929800</v>
      </c>
    </row>
    <row r="995" spans="7:7">
      <c r="G995" s="12">
        <v>62929800</v>
      </c>
    </row>
    <row r="996" spans="7:7">
      <c r="G996" s="12">
        <v>62929800</v>
      </c>
    </row>
    <row r="997" spans="7:7">
      <c r="G997" s="12">
        <v>62624452</v>
      </c>
    </row>
    <row r="998" spans="7:7">
      <c r="G998" s="12">
        <v>62912496</v>
      </c>
    </row>
    <row r="999" spans="7:7">
      <c r="G999" s="12">
        <v>63326708</v>
      </c>
    </row>
    <row r="1000" spans="7:7">
      <c r="G1000" s="12">
        <v>63267264</v>
      </c>
    </row>
    <row r="1001" spans="7:7">
      <c r="G1001" s="12">
        <v>63473772</v>
      </c>
    </row>
    <row r="1002" spans="7:7">
      <c r="G1002" s="12">
        <v>63473772</v>
      </c>
    </row>
    <row r="1003" spans="7:7">
      <c r="G1003" s="12">
        <v>63473772</v>
      </c>
    </row>
    <row r="1004" spans="7:7">
      <c r="G1004" s="12">
        <v>63917556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960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Name!B10</f>
        <v>UKX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_xll.BDH($A$4,B$4,$B$1,$B$2,"Dates","H","Period","D","Direction","V","cols=1;rows=672")</f>
        <v>#NAME?</v>
      </c>
      <c r="C5" t="e">
        <f ca="1">_xll.BDH($A$4,C$4,$B$1,$B$2,"Dates","H","Period","D","Direction","V","cols=1;rows=672")</f>
        <v>#NAME?</v>
      </c>
      <c r="D5" t="e">
        <f ca="1">_xll.BDH($A$4,D$4,$B$1,$B$2,"Dates","H","Period","D","Direction","V","cols=1;rows=672")</f>
        <v>#NAME?</v>
      </c>
      <c r="E5" t="e">
        <f ca="1">_xll.BDH($A$4,E$4,$B$1,$B$2,"Dates","H","Period","D","Direction","V","cols=1;rows=672")</f>
        <v>#NAME?</v>
      </c>
      <c r="F5" s="12" t="e">
        <f ca="1">_xll.BDH($A$4,F$4,$B$1,$B$2,"Dates","H","Period","D","Direction","V","cols=1;rows=671")</f>
        <v>#NAME?</v>
      </c>
      <c r="G5" s="12" t="e">
        <f ca="1">_xll.BDH($A$4,G$4,$B$1,$B$2,"Dates","H","Period","D","Direction","V","cols=1;rows=956")</f>
        <v>#NAME?</v>
      </c>
    </row>
    <row r="6" spans="1:7">
      <c r="A6" s="9">
        <f>'(1)'!A6</f>
        <v>42292</v>
      </c>
      <c r="B6">
        <v>2008.29</v>
      </c>
      <c r="C6">
        <v>2035.8</v>
      </c>
      <c r="D6">
        <v>2007.46</v>
      </c>
      <c r="E6">
        <v>2033.27</v>
      </c>
      <c r="F6" s="12">
        <v>498901000</v>
      </c>
      <c r="G6" s="12">
        <v>1236621184</v>
      </c>
    </row>
    <row r="7" spans="1:7">
      <c r="A7" s="9">
        <f>'(1)'!A7</f>
        <v>42293</v>
      </c>
      <c r="B7">
        <v>2037.98</v>
      </c>
      <c r="C7">
        <v>2038.06</v>
      </c>
      <c r="D7">
        <v>2025.19</v>
      </c>
      <c r="E7">
        <v>2030.26</v>
      </c>
      <c r="F7" s="12">
        <v>550798000</v>
      </c>
      <c r="G7" s="12">
        <v>1234756736</v>
      </c>
    </row>
    <row r="8" spans="1:7">
      <c r="A8" s="9">
        <f>'(1)'!A8</f>
        <v>42296</v>
      </c>
      <c r="B8">
        <v>2032.36</v>
      </c>
      <c r="C8">
        <v>2036.3</v>
      </c>
      <c r="D8">
        <v>2022.25</v>
      </c>
      <c r="E8">
        <v>2030.27</v>
      </c>
      <c r="F8" s="12">
        <v>726843000</v>
      </c>
      <c r="G8" s="12">
        <v>1234756736</v>
      </c>
    </row>
    <row r="9" spans="1:7">
      <c r="A9" s="9">
        <f>'(1)'!A9</f>
        <v>42297</v>
      </c>
      <c r="B9">
        <v>2031.5</v>
      </c>
      <c r="C9">
        <v>2040.24</v>
      </c>
      <c r="D9">
        <v>2026.67</v>
      </c>
      <c r="E9">
        <v>2039.36</v>
      </c>
      <c r="F9" s="12">
        <v>958059000</v>
      </c>
      <c r="G9" s="12">
        <v>1234756736</v>
      </c>
    </row>
    <row r="10" spans="1:7">
      <c r="A10" s="9">
        <f>'(1)'!A10</f>
        <v>42298</v>
      </c>
      <c r="B10">
        <v>2039.25</v>
      </c>
      <c r="C10">
        <v>2053.9499999999998</v>
      </c>
      <c r="D10">
        <v>2035.59</v>
      </c>
      <c r="E10">
        <v>2042.98</v>
      </c>
      <c r="F10" s="12">
        <v>668945000</v>
      </c>
      <c r="G10" s="12">
        <v>1234758912</v>
      </c>
    </row>
    <row r="11" spans="1:7">
      <c r="A11" s="9">
        <f>'(1)'!A11</f>
        <v>42299</v>
      </c>
      <c r="B11">
        <v>2040.43</v>
      </c>
      <c r="C11">
        <v>2042.57</v>
      </c>
      <c r="D11">
        <v>2019.53</v>
      </c>
      <c r="E11">
        <v>2023</v>
      </c>
      <c r="F11" s="12">
        <v>695813000</v>
      </c>
      <c r="G11" s="12">
        <v>1240304640</v>
      </c>
    </row>
    <row r="12" spans="1:7">
      <c r="A12" s="9">
        <f>'(1)'!A12</f>
        <v>42300</v>
      </c>
      <c r="B12">
        <v>2043.67</v>
      </c>
      <c r="C12">
        <v>2054.8200000000002</v>
      </c>
      <c r="D12">
        <v>2036.92</v>
      </c>
      <c r="E12">
        <v>2040.4</v>
      </c>
      <c r="F12" s="12">
        <v>648998000</v>
      </c>
      <c r="G12" s="12">
        <v>1247334144</v>
      </c>
    </row>
    <row r="13" spans="1:7">
      <c r="A13" s="9">
        <f>'(1)'!A13</f>
        <v>42303</v>
      </c>
      <c r="B13">
        <v>2049.41</v>
      </c>
      <c r="C13">
        <v>2049.6</v>
      </c>
      <c r="D13">
        <v>2039.97</v>
      </c>
      <c r="E13">
        <v>2048.08</v>
      </c>
      <c r="F13" s="12">
        <v>459949000</v>
      </c>
      <c r="G13" s="12">
        <v>1235184768</v>
      </c>
    </row>
    <row r="14" spans="1:7">
      <c r="A14" s="9">
        <f>'(1)'!A14</f>
        <v>42304</v>
      </c>
      <c r="B14">
        <v>2043.52</v>
      </c>
      <c r="C14">
        <v>2045.81</v>
      </c>
      <c r="D14">
        <v>2036.22</v>
      </c>
      <c r="E14">
        <v>2044.65</v>
      </c>
      <c r="F14" s="12">
        <v>449155000</v>
      </c>
      <c r="G14" s="12">
        <v>1245769856</v>
      </c>
    </row>
    <row r="15" spans="1:7">
      <c r="A15" s="9">
        <f>'(1)'!A15</f>
        <v>42305</v>
      </c>
      <c r="B15">
        <v>2045.67</v>
      </c>
      <c r="C15">
        <v>2045.67</v>
      </c>
      <c r="D15">
        <v>2032.39</v>
      </c>
      <c r="E15">
        <v>2042.51</v>
      </c>
      <c r="F15" s="12">
        <v>402200000</v>
      </c>
      <c r="G15" s="12">
        <v>1245769856</v>
      </c>
    </row>
    <row r="16" spans="1:7">
      <c r="A16" s="9">
        <f>'(1)'!A16</f>
        <v>42306</v>
      </c>
      <c r="B16">
        <v>2050.9699999999998</v>
      </c>
      <c r="C16">
        <v>2064.7199999999998</v>
      </c>
      <c r="D16">
        <v>2032.56</v>
      </c>
      <c r="E16">
        <v>2034.16</v>
      </c>
      <c r="F16" s="12">
        <v>481349000</v>
      </c>
      <c r="G16" s="12">
        <v>1245769856</v>
      </c>
    </row>
    <row r="17" spans="1:7">
      <c r="A17" s="9">
        <f>'(1)'!A17</f>
        <v>42307</v>
      </c>
      <c r="B17">
        <v>2034.78</v>
      </c>
      <c r="C17">
        <v>2038.56</v>
      </c>
      <c r="D17">
        <v>2027.8</v>
      </c>
      <c r="E17">
        <v>2029.47</v>
      </c>
      <c r="F17" s="12">
        <v>380671000</v>
      </c>
      <c r="G17" s="12">
        <v>1250445568</v>
      </c>
    </row>
    <row r="18" spans="1:7">
      <c r="A18" s="9">
        <f>'(1)'!A18</f>
        <v>42310</v>
      </c>
      <c r="B18">
        <v>2033.15</v>
      </c>
      <c r="C18">
        <v>2036.05</v>
      </c>
      <c r="D18">
        <v>2028.2</v>
      </c>
      <c r="E18">
        <v>2035.24</v>
      </c>
      <c r="F18" s="12">
        <v>366381000</v>
      </c>
      <c r="G18" s="12">
        <v>1248374784</v>
      </c>
    </row>
    <row r="19" spans="1:7">
      <c r="A19" s="9">
        <f>'(1)'!A19</f>
        <v>42311</v>
      </c>
      <c r="B19">
        <v>2042.6</v>
      </c>
      <c r="C19">
        <v>2053.2399999999998</v>
      </c>
      <c r="D19">
        <v>2040.75</v>
      </c>
      <c r="E19">
        <v>2048.4</v>
      </c>
      <c r="F19" s="12">
        <v>591736000</v>
      </c>
      <c r="G19" s="12">
        <v>1247080320</v>
      </c>
    </row>
    <row r="20" spans="1:7">
      <c r="A20" s="9">
        <f>'(1)'!A20</f>
        <v>42312</v>
      </c>
      <c r="B20">
        <v>2053.5100000000002</v>
      </c>
      <c r="C20">
        <v>2056.12</v>
      </c>
      <c r="D20">
        <v>2042.38</v>
      </c>
      <c r="E20">
        <v>2052.77</v>
      </c>
      <c r="F20" s="12">
        <v>545085000</v>
      </c>
      <c r="G20" s="12">
        <v>1242001280</v>
      </c>
    </row>
    <row r="21" spans="1:7">
      <c r="A21" s="9">
        <f>'(1)'!A21</f>
        <v>42313</v>
      </c>
      <c r="B21">
        <v>2049.3000000000002</v>
      </c>
      <c r="C21">
        <v>2050.44</v>
      </c>
      <c r="D21">
        <v>2039.93</v>
      </c>
      <c r="E21">
        <v>2049.41</v>
      </c>
      <c r="F21" s="12">
        <v>349079000</v>
      </c>
      <c r="G21" s="12">
        <v>1239232000</v>
      </c>
    </row>
    <row r="22" spans="1:7">
      <c r="A22" s="9">
        <f>'(1)'!A22</f>
        <v>42314</v>
      </c>
      <c r="B22">
        <v>2048.17</v>
      </c>
      <c r="C22">
        <v>2055.14</v>
      </c>
      <c r="D22">
        <v>2038.46</v>
      </c>
      <c r="E22">
        <v>2041.07</v>
      </c>
      <c r="F22" s="12">
        <v>465030000</v>
      </c>
      <c r="G22" s="12">
        <v>1239232000</v>
      </c>
    </row>
    <row r="23" spans="1:7">
      <c r="A23" s="9">
        <f>'(1)'!A23</f>
        <v>42317</v>
      </c>
      <c r="B23">
        <v>2038.59</v>
      </c>
      <c r="C23">
        <v>2038.59</v>
      </c>
      <c r="D23">
        <v>2022.52</v>
      </c>
      <c r="E23">
        <v>2025.7</v>
      </c>
      <c r="F23" s="12">
        <v>435389000</v>
      </c>
      <c r="G23" s="12">
        <v>1239232000</v>
      </c>
    </row>
    <row r="24" spans="1:7">
      <c r="A24" s="9">
        <f>'(1)'!A24</f>
        <v>42318</v>
      </c>
      <c r="B24">
        <v>2015.45</v>
      </c>
      <c r="C24">
        <v>2015.45</v>
      </c>
      <c r="D24">
        <v>1988.54</v>
      </c>
      <c r="E24">
        <v>1996.59</v>
      </c>
      <c r="F24" s="12">
        <v>417457000</v>
      </c>
      <c r="G24" s="12">
        <v>1242753408</v>
      </c>
    </row>
    <row r="25" spans="1:7">
      <c r="A25" s="9">
        <f>'(1)'!A25</f>
        <v>42319</v>
      </c>
      <c r="B25">
        <v>1993.81</v>
      </c>
      <c r="C25">
        <v>2001.73</v>
      </c>
      <c r="D25">
        <v>1983.14</v>
      </c>
      <c r="E25">
        <v>1997.27</v>
      </c>
      <c r="F25" s="12">
        <v>286567000</v>
      </c>
      <c r="G25" s="12">
        <v>1250797952</v>
      </c>
    </row>
    <row r="26" spans="1:7">
      <c r="A26" s="9">
        <f>'(1)'!A26</f>
        <v>42320</v>
      </c>
      <c r="B26">
        <v>1997.32</v>
      </c>
      <c r="C26">
        <v>1998.66</v>
      </c>
      <c r="D26">
        <v>1991.28</v>
      </c>
      <c r="E26">
        <v>1993.36</v>
      </c>
      <c r="F26" s="12">
        <v>389444000</v>
      </c>
      <c r="G26" s="12">
        <v>1253456256</v>
      </c>
    </row>
    <row r="27" spans="1:7">
      <c r="A27" s="9">
        <f>'(1)'!A27</f>
        <v>42321</v>
      </c>
      <c r="B27">
        <v>1975.97</v>
      </c>
      <c r="C27">
        <v>1981.27</v>
      </c>
      <c r="D27">
        <v>1969.71</v>
      </c>
      <c r="E27">
        <v>1973.29</v>
      </c>
      <c r="F27" s="12">
        <v>342313000</v>
      </c>
      <c r="G27" s="12">
        <v>1251413888</v>
      </c>
    </row>
    <row r="28" spans="1:7">
      <c r="A28" s="9">
        <f>'(1)'!A28</f>
        <v>42324</v>
      </c>
      <c r="B28">
        <v>1945.68</v>
      </c>
      <c r="C28">
        <v>1956.09</v>
      </c>
      <c r="D28">
        <v>1942.85</v>
      </c>
      <c r="E28">
        <v>1943.02</v>
      </c>
      <c r="F28" s="12">
        <v>433426000</v>
      </c>
      <c r="G28" s="12">
        <v>1246347008</v>
      </c>
    </row>
    <row r="29" spans="1:7">
      <c r="A29" s="9">
        <f>'(1)'!A29</f>
        <v>42325</v>
      </c>
      <c r="B29">
        <v>1967.36</v>
      </c>
      <c r="C29">
        <v>1974.08</v>
      </c>
      <c r="D29">
        <v>1959.22</v>
      </c>
      <c r="E29">
        <v>1963.58</v>
      </c>
      <c r="F29" s="12">
        <v>417559000</v>
      </c>
      <c r="G29" s="12">
        <v>1246347008</v>
      </c>
    </row>
    <row r="30" spans="1:7">
      <c r="A30" s="9">
        <f>'(1)'!A30</f>
        <v>42326</v>
      </c>
      <c r="B30">
        <v>1967.25</v>
      </c>
      <c r="C30">
        <v>1973.16</v>
      </c>
      <c r="D30">
        <v>1961.43</v>
      </c>
      <c r="E30">
        <v>1962.88</v>
      </c>
      <c r="F30" s="12">
        <v>541860000</v>
      </c>
      <c r="G30" s="12">
        <v>1246347008</v>
      </c>
    </row>
    <row r="31" spans="1:7">
      <c r="A31" s="9">
        <f>'(1)'!A31</f>
        <v>42327</v>
      </c>
      <c r="B31">
        <v>1976.94</v>
      </c>
      <c r="C31">
        <v>1988.92</v>
      </c>
      <c r="D31">
        <v>1972.85</v>
      </c>
      <c r="E31">
        <v>1988.91</v>
      </c>
      <c r="F31" s="12">
        <v>422517000</v>
      </c>
      <c r="G31" s="12">
        <v>1238231808</v>
      </c>
    </row>
    <row r="32" spans="1:7">
      <c r="A32" s="9">
        <f>'(1)'!A32</f>
        <v>42328</v>
      </c>
      <c r="B32">
        <v>1988.96</v>
      </c>
      <c r="C32">
        <v>1993.97</v>
      </c>
      <c r="D32">
        <v>1985.93</v>
      </c>
      <c r="E32">
        <v>1989.86</v>
      </c>
      <c r="F32" s="12">
        <v>413655000</v>
      </c>
      <c r="G32" s="12">
        <v>1220509824</v>
      </c>
    </row>
    <row r="33" spans="1:7">
      <c r="A33" s="9">
        <f>'(1)'!A33</f>
        <v>42331</v>
      </c>
      <c r="B33">
        <v>1995.92</v>
      </c>
      <c r="C33">
        <v>2008.34</v>
      </c>
      <c r="D33">
        <v>1992.86</v>
      </c>
      <c r="E33">
        <v>2003.7</v>
      </c>
      <c r="F33" s="12">
        <v>383231000</v>
      </c>
      <c r="G33" s="12">
        <v>1220928384</v>
      </c>
    </row>
    <row r="34" spans="1:7">
      <c r="A34" s="9">
        <f>'(1)'!A34</f>
        <v>42332</v>
      </c>
      <c r="B34">
        <v>2004.29</v>
      </c>
      <c r="C34">
        <v>2019.95</v>
      </c>
      <c r="D34">
        <v>2003.06</v>
      </c>
      <c r="E34">
        <v>2016.29</v>
      </c>
      <c r="F34" s="12">
        <v>417004000</v>
      </c>
      <c r="G34" s="12">
        <v>1218634624</v>
      </c>
    </row>
    <row r="35" spans="1:7">
      <c r="A35" s="9">
        <f>'(1)'!A35</f>
        <v>42333</v>
      </c>
      <c r="B35">
        <v>2018.24</v>
      </c>
      <c r="C35">
        <v>2018.93</v>
      </c>
      <c r="D35">
        <v>2007.91</v>
      </c>
      <c r="E35">
        <v>2009.42</v>
      </c>
      <c r="F35" s="12">
        <v>391646000</v>
      </c>
      <c r="G35" s="12">
        <v>1206414080</v>
      </c>
    </row>
    <row r="36" spans="1:7">
      <c r="A36" s="9">
        <f>'(1)'!A36</f>
        <v>42335</v>
      </c>
      <c r="B36">
        <v>2014.88</v>
      </c>
      <c r="C36">
        <v>2033.18</v>
      </c>
      <c r="D36">
        <v>2014.88</v>
      </c>
      <c r="E36">
        <v>2030.68</v>
      </c>
      <c r="F36" s="12">
        <v>454457000</v>
      </c>
      <c r="G36" s="12">
        <v>1206414080</v>
      </c>
    </row>
    <row r="37" spans="1:7">
      <c r="A37" s="9">
        <f>'(1)'!A37</f>
        <v>42338</v>
      </c>
      <c r="B37">
        <v>2038.71</v>
      </c>
      <c r="C37">
        <v>2038.72</v>
      </c>
      <c r="D37">
        <v>2026.4</v>
      </c>
      <c r="E37">
        <v>2028.99</v>
      </c>
      <c r="F37" s="12">
        <v>481950000</v>
      </c>
      <c r="G37" s="12">
        <v>1206414080</v>
      </c>
    </row>
    <row r="38" spans="1:7">
      <c r="A38" s="9">
        <f>'(1)'!A38</f>
        <v>42339</v>
      </c>
      <c r="B38">
        <v>2022.38</v>
      </c>
      <c r="C38">
        <v>2022.38</v>
      </c>
      <c r="D38">
        <v>1987.12</v>
      </c>
      <c r="E38">
        <v>1991.97</v>
      </c>
      <c r="F38" s="12">
        <v>452865000</v>
      </c>
      <c r="G38" s="12">
        <v>1187996800</v>
      </c>
    </row>
    <row r="39" spans="1:7">
      <c r="A39" s="9">
        <f>'(1)'!A39</f>
        <v>42340</v>
      </c>
      <c r="B39">
        <v>2001.51</v>
      </c>
      <c r="C39">
        <v>2026.33</v>
      </c>
      <c r="D39">
        <v>2001.51</v>
      </c>
      <c r="E39">
        <v>2023.93</v>
      </c>
      <c r="F39" s="12">
        <v>573342000</v>
      </c>
      <c r="G39" s="12">
        <v>1200515584</v>
      </c>
    </row>
    <row r="40" spans="1:7">
      <c r="A40" s="9">
        <f>'(1)'!A40</f>
        <v>42341</v>
      </c>
      <c r="B40">
        <v>2026.08</v>
      </c>
      <c r="C40">
        <v>2026.19</v>
      </c>
      <c r="D40">
        <v>2009.29</v>
      </c>
      <c r="E40">
        <v>2009.29</v>
      </c>
      <c r="F40" s="12">
        <v>631315000</v>
      </c>
      <c r="G40" s="12">
        <v>1200178432</v>
      </c>
    </row>
    <row r="41" spans="1:7">
      <c r="A41" s="9">
        <f>'(1)'!A41</f>
        <v>42342</v>
      </c>
      <c r="B41">
        <v>2000.2</v>
      </c>
      <c r="C41">
        <v>2000.2</v>
      </c>
      <c r="D41">
        <v>1981.59</v>
      </c>
      <c r="E41">
        <v>1994.07</v>
      </c>
      <c r="F41" s="12">
        <v>365870000</v>
      </c>
      <c r="G41" s="12">
        <v>1216032896</v>
      </c>
    </row>
    <row r="42" spans="1:7">
      <c r="A42" s="9">
        <f>'(1)'!A42</f>
        <v>42345</v>
      </c>
      <c r="B42">
        <v>1972.16</v>
      </c>
      <c r="C42">
        <v>1983.02</v>
      </c>
      <c r="D42">
        <v>1970.48</v>
      </c>
      <c r="E42">
        <v>1974.4</v>
      </c>
      <c r="F42" s="12">
        <v>379466000</v>
      </c>
      <c r="G42" s="12">
        <v>1216610688</v>
      </c>
    </row>
    <row r="43" spans="1:7">
      <c r="A43" s="9">
        <f>'(1)'!A43</f>
        <v>42346</v>
      </c>
      <c r="B43">
        <v>1987.62</v>
      </c>
      <c r="C43">
        <v>1988.04</v>
      </c>
      <c r="D43">
        <v>1963.66</v>
      </c>
      <c r="E43">
        <v>1963.67</v>
      </c>
      <c r="F43" s="12">
        <v>382132000</v>
      </c>
      <c r="G43" s="12">
        <v>1216610688</v>
      </c>
    </row>
    <row r="44" spans="1:7">
      <c r="A44" s="9">
        <f>'(1)'!A44</f>
        <v>42347</v>
      </c>
      <c r="B44">
        <v>1964.22</v>
      </c>
      <c r="C44">
        <v>1971.07</v>
      </c>
      <c r="D44">
        <v>1948.43</v>
      </c>
      <c r="E44">
        <v>1949.04</v>
      </c>
      <c r="F44" s="12">
        <v>406175000</v>
      </c>
      <c r="G44" s="12">
        <v>1216610688</v>
      </c>
    </row>
    <row r="45" spans="1:7">
      <c r="A45" s="9">
        <f>'(1)'!A45</f>
        <v>42348</v>
      </c>
      <c r="B45">
        <v>1951.39</v>
      </c>
      <c r="C45">
        <v>1956.7</v>
      </c>
      <c r="D45">
        <v>1944.78</v>
      </c>
      <c r="E45">
        <v>1948.24</v>
      </c>
      <c r="F45" s="12">
        <v>378094000</v>
      </c>
      <c r="G45" s="12">
        <v>1225040256</v>
      </c>
    </row>
    <row r="46" spans="1:7">
      <c r="A46" s="9">
        <f>'(1)'!A46</f>
        <v>42349</v>
      </c>
      <c r="B46">
        <v>1947.21</v>
      </c>
      <c r="C46">
        <v>1956.84</v>
      </c>
      <c r="D46">
        <v>1940.4</v>
      </c>
      <c r="E46">
        <v>1952.07</v>
      </c>
      <c r="F46" s="12">
        <v>377848000</v>
      </c>
      <c r="G46" s="12">
        <v>1232706560</v>
      </c>
    </row>
    <row r="47" spans="1:7">
      <c r="A47" s="9">
        <f>'(1)'!A47</f>
        <v>42352</v>
      </c>
      <c r="B47">
        <v>1952.82</v>
      </c>
      <c r="C47">
        <v>1961</v>
      </c>
      <c r="D47">
        <v>1943.67</v>
      </c>
      <c r="E47">
        <v>1948.62</v>
      </c>
      <c r="F47" s="12">
        <v>380713000</v>
      </c>
      <c r="G47" s="12">
        <v>1228527744</v>
      </c>
    </row>
    <row r="48" spans="1:7">
      <c r="A48" s="9">
        <f>'(1)'!A48</f>
        <v>42353</v>
      </c>
      <c r="B48">
        <v>1926.36</v>
      </c>
      <c r="C48">
        <v>1930.4</v>
      </c>
      <c r="D48">
        <v>1919.22</v>
      </c>
      <c r="E48">
        <v>1927.82</v>
      </c>
      <c r="F48" s="12">
        <v>439741000</v>
      </c>
      <c r="G48" s="12">
        <v>1241475200</v>
      </c>
    </row>
    <row r="49" spans="1:7">
      <c r="A49" s="9">
        <f>'(1)'!A49</f>
        <v>42354</v>
      </c>
      <c r="B49">
        <v>1935.82</v>
      </c>
      <c r="C49">
        <v>1938.04</v>
      </c>
      <c r="D49">
        <v>1925.75</v>
      </c>
      <c r="E49">
        <v>1932.97</v>
      </c>
      <c r="F49" s="12">
        <v>434738000</v>
      </c>
      <c r="G49" s="12">
        <v>1240443776</v>
      </c>
    </row>
    <row r="50" spans="1:7">
      <c r="A50" s="9">
        <f>'(1)'!A50</f>
        <v>42355</v>
      </c>
      <c r="B50">
        <v>1950.15</v>
      </c>
      <c r="C50">
        <v>1975.63</v>
      </c>
      <c r="D50">
        <v>1950.05</v>
      </c>
      <c r="E50">
        <v>1969.4</v>
      </c>
      <c r="F50" s="12">
        <v>475097000</v>
      </c>
      <c r="G50" s="12">
        <v>1240443776</v>
      </c>
    </row>
    <row r="51" spans="1:7">
      <c r="A51" s="9">
        <f>'(1)'!A51</f>
        <v>42356</v>
      </c>
      <c r="B51">
        <v>1984.06</v>
      </c>
      <c r="C51">
        <v>1987.83</v>
      </c>
      <c r="D51">
        <v>1967.64</v>
      </c>
      <c r="E51">
        <v>1977.96</v>
      </c>
      <c r="F51" s="12">
        <v>379574000</v>
      </c>
      <c r="G51" s="12">
        <v>1240443776</v>
      </c>
    </row>
    <row r="52" spans="1:7">
      <c r="A52" s="9">
        <f>'(1)'!A52</f>
        <v>42359</v>
      </c>
      <c r="B52">
        <v>1960.32</v>
      </c>
      <c r="C52">
        <v>1981.42</v>
      </c>
      <c r="D52">
        <v>1958.12</v>
      </c>
      <c r="E52">
        <v>1975.32</v>
      </c>
      <c r="F52" s="12">
        <v>677729000</v>
      </c>
      <c r="G52" s="12">
        <v>1217910528</v>
      </c>
    </row>
    <row r="53" spans="1:7">
      <c r="A53" s="9">
        <f>'(1)'!A53</f>
        <v>42360</v>
      </c>
      <c r="B53">
        <v>1974.26</v>
      </c>
      <c r="C53">
        <v>1986.66</v>
      </c>
      <c r="D53">
        <v>1968.14</v>
      </c>
      <c r="E53">
        <v>1981.19</v>
      </c>
      <c r="F53" s="12">
        <v>539596000</v>
      </c>
      <c r="G53" s="12">
        <v>1237656448</v>
      </c>
    </row>
    <row r="54" spans="1:7">
      <c r="A54" s="9">
        <f>'(1)'!A54</f>
        <v>42361</v>
      </c>
      <c r="B54">
        <v>1984.37</v>
      </c>
      <c r="C54">
        <v>1992.72</v>
      </c>
      <c r="D54">
        <v>1971.32</v>
      </c>
      <c r="E54">
        <v>1992.56</v>
      </c>
      <c r="F54" s="12">
        <v>577235000</v>
      </c>
      <c r="G54" s="12">
        <v>1228739584</v>
      </c>
    </row>
    <row r="55" spans="1:7">
      <c r="A55" s="9">
        <f>'(1)'!A55</f>
        <v>42362</v>
      </c>
      <c r="B55">
        <v>1994.2</v>
      </c>
      <c r="C55">
        <v>2007.42</v>
      </c>
      <c r="D55">
        <v>1989.3</v>
      </c>
      <c r="E55">
        <v>1999.22</v>
      </c>
      <c r="F55" s="12">
        <v>502366000</v>
      </c>
      <c r="G55" s="12">
        <v>1219470080</v>
      </c>
    </row>
    <row r="56" spans="1:7">
      <c r="A56" s="9">
        <f>'(1)'!A56</f>
        <v>42366</v>
      </c>
      <c r="B56">
        <v>2009.34</v>
      </c>
      <c r="C56">
        <v>2009.99</v>
      </c>
      <c r="D56">
        <v>1990.65</v>
      </c>
      <c r="E56">
        <v>1990.65</v>
      </c>
      <c r="F56" s="12">
        <v>504620000</v>
      </c>
      <c r="G56" s="12">
        <v>1208046976</v>
      </c>
    </row>
    <row r="57" spans="1:7">
      <c r="A57" s="9">
        <f>'(1)'!A57</f>
        <v>42367</v>
      </c>
      <c r="B57">
        <v>1990.59</v>
      </c>
      <c r="C57">
        <v>1991.19</v>
      </c>
      <c r="D57">
        <v>1964.06</v>
      </c>
      <c r="E57">
        <v>1964.06</v>
      </c>
      <c r="F57" s="12">
        <v>396643000</v>
      </c>
      <c r="G57" s="12">
        <v>1208046976</v>
      </c>
    </row>
    <row r="58" spans="1:7">
      <c r="A58" s="9">
        <f>'(1)'!A58</f>
        <v>42368</v>
      </c>
      <c r="B58">
        <v>1956.49</v>
      </c>
      <c r="C58">
        <v>1968.57</v>
      </c>
      <c r="D58">
        <v>1946.21</v>
      </c>
      <c r="E58">
        <v>1966.31</v>
      </c>
      <c r="F58" s="12">
        <v>401427000</v>
      </c>
      <c r="G58" s="12">
        <v>1208046976</v>
      </c>
    </row>
    <row r="59" spans="1:7">
      <c r="A59" s="9">
        <f>'(1)'!A59</f>
        <v>42369</v>
      </c>
      <c r="B59">
        <v>1973.03</v>
      </c>
      <c r="C59">
        <v>1974.67</v>
      </c>
      <c r="D59">
        <v>1958.78</v>
      </c>
      <c r="E59">
        <v>1961.31</v>
      </c>
      <c r="F59" s="12">
        <v>304462000</v>
      </c>
      <c r="G59" s="12">
        <v>1201512704</v>
      </c>
    </row>
    <row r="60" spans="1:7">
      <c r="A60" s="9">
        <f>'(1)'!A60</f>
        <v>42373</v>
      </c>
      <c r="B60">
        <v>1954.47</v>
      </c>
      <c r="C60">
        <v>1954.52</v>
      </c>
      <c r="D60">
        <v>1918.76</v>
      </c>
      <c r="E60">
        <v>1918.76</v>
      </c>
      <c r="F60" s="12">
        <v>359018000</v>
      </c>
      <c r="G60" s="12">
        <v>1190739712</v>
      </c>
    </row>
    <row r="61" spans="1:7">
      <c r="A61" s="9">
        <f>'(1)'!A61</f>
        <v>42374</v>
      </c>
      <c r="B61">
        <v>1911.93</v>
      </c>
      <c r="C61">
        <v>1937.57</v>
      </c>
      <c r="D61">
        <v>1911.93</v>
      </c>
      <c r="E61">
        <v>1930.53</v>
      </c>
      <c r="F61" s="12">
        <v>446548000</v>
      </c>
      <c r="G61" s="12">
        <v>1190264832</v>
      </c>
    </row>
    <row r="62" spans="1:7">
      <c r="A62" s="9">
        <f>'(1)'!A62</f>
        <v>42375</v>
      </c>
      <c r="B62">
        <v>1934.25</v>
      </c>
      <c r="C62">
        <v>1934.25</v>
      </c>
      <c r="D62">
        <v>1911.61</v>
      </c>
      <c r="E62">
        <v>1925.43</v>
      </c>
      <c r="F62" s="12">
        <v>594612000</v>
      </c>
      <c r="G62" s="12">
        <v>1192606464</v>
      </c>
    </row>
    <row r="63" spans="1:7">
      <c r="A63" s="9">
        <f>'(1)'!A63</f>
        <v>42376</v>
      </c>
      <c r="B63">
        <v>1915.71</v>
      </c>
      <c r="C63">
        <v>1926.41</v>
      </c>
      <c r="D63">
        <v>1901.24</v>
      </c>
      <c r="E63">
        <v>1904.33</v>
      </c>
      <c r="F63" s="12">
        <v>393042000</v>
      </c>
      <c r="G63" s="12">
        <v>1190498432</v>
      </c>
    </row>
    <row r="64" spans="1:7">
      <c r="A64" s="9">
        <f>'(1)'!A64</f>
        <v>42377</v>
      </c>
      <c r="B64">
        <v>1889.42</v>
      </c>
      <c r="C64">
        <v>1918.25</v>
      </c>
      <c r="D64">
        <v>1883.82</v>
      </c>
      <c r="E64">
        <v>1917.62</v>
      </c>
      <c r="F64" s="12">
        <v>430204000</v>
      </c>
      <c r="G64" s="12">
        <v>1190498432</v>
      </c>
    </row>
    <row r="65" spans="1:7">
      <c r="A65" s="9">
        <f>'(1)'!A65</f>
        <v>42380</v>
      </c>
      <c r="B65">
        <v>1897.18</v>
      </c>
      <c r="C65">
        <v>1907.43</v>
      </c>
      <c r="D65">
        <v>1892.69</v>
      </c>
      <c r="E65">
        <v>1894.84</v>
      </c>
      <c r="F65" s="12">
        <v>328768000</v>
      </c>
      <c r="G65" s="12">
        <v>1190498432</v>
      </c>
    </row>
    <row r="66" spans="1:7">
      <c r="A66" s="9">
        <f>'(1)'!A66</f>
        <v>42381</v>
      </c>
      <c r="B66">
        <v>1907.61</v>
      </c>
      <c r="C66">
        <v>1910.59</v>
      </c>
      <c r="D66">
        <v>1888.94</v>
      </c>
      <c r="E66">
        <v>1890.86</v>
      </c>
      <c r="F66" s="12">
        <v>295135000</v>
      </c>
      <c r="G66" s="12">
        <v>1177805952</v>
      </c>
    </row>
    <row r="67" spans="1:7">
      <c r="A67" s="9">
        <f>'(1)'!A67</f>
        <v>42382</v>
      </c>
      <c r="B67">
        <v>1904.33</v>
      </c>
      <c r="C67">
        <v>1921</v>
      </c>
      <c r="D67">
        <v>1902.49</v>
      </c>
      <c r="E67">
        <v>1916.28</v>
      </c>
      <c r="F67" s="12">
        <v>265221000</v>
      </c>
      <c r="G67" s="12">
        <v>1181072000</v>
      </c>
    </row>
    <row r="68" spans="1:7">
      <c r="A68" s="9">
        <f>'(1)'!A68</f>
        <v>42383</v>
      </c>
      <c r="B68">
        <v>1893.18</v>
      </c>
      <c r="C68">
        <v>1900.48</v>
      </c>
      <c r="D68">
        <v>1882.02</v>
      </c>
      <c r="E68">
        <v>1900.01</v>
      </c>
      <c r="F68" s="12">
        <v>310978000</v>
      </c>
      <c r="G68" s="12">
        <v>1203340928</v>
      </c>
    </row>
    <row r="69" spans="1:7">
      <c r="A69" s="9">
        <f>'(1)'!A69</f>
        <v>42384</v>
      </c>
      <c r="B69">
        <v>1915.83</v>
      </c>
      <c r="C69">
        <v>1918.3</v>
      </c>
      <c r="D69">
        <v>1873.35</v>
      </c>
      <c r="E69">
        <v>1878.87</v>
      </c>
      <c r="F69" s="12">
        <v>312359000</v>
      </c>
      <c r="G69" s="12">
        <v>1208569472</v>
      </c>
    </row>
    <row r="70" spans="1:7">
      <c r="A70" s="9">
        <f>'(1)'!A70</f>
        <v>42388</v>
      </c>
      <c r="B70">
        <v>1856.03</v>
      </c>
      <c r="C70">
        <v>1882.21</v>
      </c>
      <c r="D70">
        <v>1854.55</v>
      </c>
      <c r="E70">
        <v>1878.45</v>
      </c>
      <c r="F70" s="12">
        <v>276937000</v>
      </c>
      <c r="G70" s="12">
        <v>1206978432</v>
      </c>
    </row>
    <row r="71" spans="1:7">
      <c r="A71" s="9">
        <f>'(1)'!A71</f>
        <v>42389</v>
      </c>
      <c r="B71">
        <v>1879.8</v>
      </c>
      <c r="C71">
        <v>1889.9</v>
      </c>
      <c r="D71">
        <v>1866.76</v>
      </c>
      <c r="E71">
        <v>1889.64</v>
      </c>
      <c r="F71" s="12">
        <v>335321000</v>
      </c>
      <c r="G71" s="12">
        <v>1206978432</v>
      </c>
    </row>
    <row r="72" spans="1:7">
      <c r="A72" s="9">
        <f>'(1)'!A72</f>
        <v>42390</v>
      </c>
      <c r="B72">
        <v>1885.36</v>
      </c>
      <c r="C72">
        <v>1885.36</v>
      </c>
      <c r="D72">
        <v>1830.06</v>
      </c>
      <c r="E72">
        <v>1845.45</v>
      </c>
      <c r="F72" s="12">
        <v>407298000</v>
      </c>
      <c r="G72" s="12">
        <v>1206978432</v>
      </c>
    </row>
    <row r="73" spans="1:7">
      <c r="A73" s="9">
        <f>'(1)'!A73</f>
        <v>42391</v>
      </c>
      <c r="B73">
        <v>1848.1</v>
      </c>
      <c r="C73">
        <v>1860.02</v>
      </c>
      <c r="D73">
        <v>1838.04</v>
      </c>
      <c r="E73">
        <v>1840.53</v>
      </c>
      <c r="F73" s="12">
        <v>433741000</v>
      </c>
      <c r="G73" s="12">
        <v>1210566272</v>
      </c>
    </row>
    <row r="74" spans="1:7">
      <c r="A74" s="9">
        <f>'(1)'!A74</f>
        <v>42394</v>
      </c>
      <c r="B74">
        <v>1860.3</v>
      </c>
      <c r="C74">
        <v>1879.43</v>
      </c>
      <c r="D74">
        <v>1859.54</v>
      </c>
      <c r="E74">
        <v>1879.43</v>
      </c>
      <c r="F74" s="12">
        <v>408460000</v>
      </c>
      <c r="G74" s="12">
        <v>1217513728</v>
      </c>
    </row>
    <row r="75" spans="1:7">
      <c r="A75" s="9">
        <f>'(1)'!A75</f>
        <v>42395</v>
      </c>
      <c r="B75">
        <v>1890.15</v>
      </c>
      <c r="C75">
        <v>1901.22</v>
      </c>
      <c r="D75">
        <v>1882.74</v>
      </c>
      <c r="E75">
        <v>1893.43</v>
      </c>
      <c r="F75" s="12">
        <v>315303000</v>
      </c>
      <c r="G75" s="12">
        <v>1221598336</v>
      </c>
    </row>
    <row r="76" spans="1:7">
      <c r="A76" s="9">
        <f>'(1)'!A76</f>
        <v>42396</v>
      </c>
      <c r="B76">
        <v>1881.87</v>
      </c>
      <c r="C76">
        <v>1884.13</v>
      </c>
      <c r="D76">
        <v>1862.98</v>
      </c>
      <c r="E76">
        <v>1871.69</v>
      </c>
      <c r="F76" s="12">
        <v>298824000</v>
      </c>
      <c r="G76" s="12">
        <v>1216367488</v>
      </c>
    </row>
    <row r="77" spans="1:7">
      <c r="A77" s="9">
        <f>'(1)'!A77</f>
        <v>42397</v>
      </c>
      <c r="B77">
        <v>1888.07</v>
      </c>
      <c r="C77">
        <v>1902.03</v>
      </c>
      <c r="D77">
        <v>1883.39</v>
      </c>
      <c r="E77">
        <v>1897.87</v>
      </c>
      <c r="F77" s="12">
        <v>348905000</v>
      </c>
      <c r="G77" s="12">
        <v>1216367488</v>
      </c>
    </row>
    <row r="78" spans="1:7">
      <c r="A78" s="9">
        <f>'(1)'!A78</f>
        <v>42398</v>
      </c>
      <c r="B78">
        <v>1885.38</v>
      </c>
      <c r="C78">
        <v>1907.56</v>
      </c>
      <c r="D78">
        <v>1877.78</v>
      </c>
      <c r="E78">
        <v>1906.94</v>
      </c>
      <c r="F78" s="12">
        <v>354305000</v>
      </c>
      <c r="G78" s="12">
        <v>1216367488</v>
      </c>
    </row>
    <row r="79" spans="1:7">
      <c r="A79" s="9">
        <f>'(1)'!A79</f>
        <v>42401</v>
      </c>
      <c r="B79">
        <v>1905.01</v>
      </c>
      <c r="C79">
        <v>1912.07</v>
      </c>
      <c r="D79">
        <v>1888.48</v>
      </c>
      <c r="E79">
        <v>1912.06</v>
      </c>
      <c r="F79" s="12">
        <v>386555000</v>
      </c>
      <c r="G79" s="12">
        <v>1216367488</v>
      </c>
    </row>
    <row r="80" spans="1:7">
      <c r="A80" s="9">
        <f>'(1)'!A80</f>
        <v>42402</v>
      </c>
      <c r="B80">
        <v>1919.62</v>
      </c>
      <c r="C80">
        <v>1926.11</v>
      </c>
      <c r="D80">
        <v>1912.85</v>
      </c>
      <c r="E80">
        <v>1924.82</v>
      </c>
      <c r="F80" s="12">
        <v>440317000</v>
      </c>
      <c r="G80" s="12">
        <v>1200126848</v>
      </c>
    </row>
    <row r="81" spans="1:7">
      <c r="A81" s="9">
        <f>'(1)'!A81</f>
        <v>42403</v>
      </c>
      <c r="B81">
        <v>1914.96</v>
      </c>
      <c r="C81">
        <v>1920.02</v>
      </c>
      <c r="D81">
        <v>1906.06</v>
      </c>
      <c r="E81">
        <v>1906.6</v>
      </c>
      <c r="F81" s="12">
        <v>412273000</v>
      </c>
      <c r="G81" s="12">
        <v>1204106752</v>
      </c>
    </row>
    <row r="82" spans="1:7">
      <c r="A82" s="9">
        <f>'(1)'!A82</f>
        <v>42404</v>
      </c>
      <c r="B82">
        <v>1893.83</v>
      </c>
      <c r="C82">
        <v>1894.72</v>
      </c>
      <c r="D82">
        <v>1882.75</v>
      </c>
      <c r="E82">
        <v>1890.67</v>
      </c>
      <c r="F82" s="12">
        <v>408594000</v>
      </c>
      <c r="G82" s="12">
        <v>1201330560</v>
      </c>
    </row>
    <row r="83" spans="1:7">
      <c r="A83" s="9">
        <f>'(1)'!A83</f>
        <v>42405</v>
      </c>
      <c r="B83">
        <v>1900.48</v>
      </c>
      <c r="C83">
        <v>1917.09</v>
      </c>
      <c r="D83">
        <v>1897.18</v>
      </c>
      <c r="E83">
        <v>1916.26</v>
      </c>
      <c r="F83" s="12">
        <v>365805000</v>
      </c>
      <c r="G83" s="12">
        <v>1201330560</v>
      </c>
    </row>
    <row r="84" spans="1:7">
      <c r="A84" s="9">
        <f>'(1)'!A84</f>
        <v>42408</v>
      </c>
      <c r="B84">
        <v>1914.55</v>
      </c>
      <c r="C84">
        <v>1921.76</v>
      </c>
      <c r="D84">
        <v>1910.31</v>
      </c>
      <c r="E84">
        <v>1917.79</v>
      </c>
      <c r="F84" s="12">
        <v>305766000</v>
      </c>
      <c r="G84" s="12">
        <v>1201330560</v>
      </c>
    </row>
    <row r="85" spans="1:7">
      <c r="A85" s="9">
        <f>'(1)'!A85</f>
        <v>42409</v>
      </c>
      <c r="B85">
        <v>1872.68</v>
      </c>
      <c r="C85">
        <v>1877.77</v>
      </c>
      <c r="D85">
        <v>1858.9</v>
      </c>
      <c r="E85">
        <v>1861.54</v>
      </c>
      <c r="F85" s="12">
        <v>386428000</v>
      </c>
      <c r="G85" s="12">
        <v>1201330560</v>
      </c>
    </row>
    <row r="86" spans="1:7">
      <c r="A86" s="9">
        <f>'(1)'!A86</f>
        <v>42410</v>
      </c>
      <c r="B86">
        <v>1850.67</v>
      </c>
      <c r="C86">
        <v>1857.12</v>
      </c>
      <c r="D86">
        <v>1817.97</v>
      </c>
      <c r="E86">
        <v>1835.28</v>
      </c>
      <c r="F86" s="12">
        <v>470499000</v>
      </c>
      <c r="G86" s="12">
        <v>1201330560</v>
      </c>
    </row>
    <row r="87" spans="1:7">
      <c r="A87" s="9">
        <f>'(1)'!A87</f>
        <v>42411</v>
      </c>
      <c r="B87">
        <v>1857.33</v>
      </c>
      <c r="C87">
        <v>1864.62</v>
      </c>
      <c r="D87">
        <v>1847.6</v>
      </c>
      <c r="E87">
        <v>1862.2</v>
      </c>
      <c r="F87" s="12">
        <v>284595000</v>
      </c>
      <c r="G87" s="12">
        <v>1175137792</v>
      </c>
    </row>
    <row r="88" spans="1:7">
      <c r="A88" s="9">
        <f>'(1)'!A88</f>
        <v>42412</v>
      </c>
      <c r="B88">
        <v>1870.1</v>
      </c>
      <c r="C88">
        <v>1892.15</v>
      </c>
      <c r="D88">
        <v>1868.11</v>
      </c>
      <c r="E88">
        <v>1888.3</v>
      </c>
      <c r="F88" s="12">
        <v>388318000</v>
      </c>
      <c r="G88" s="12">
        <v>1182349312</v>
      </c>
    </row>
    <row r="89" spans="1:7">
      <c r="A89" s="9">
        <f>'(1)'!A89</f>
        <v>42416</v>
      </c>
      <c r="B89">
        <v>1889.41</v>
      </c>
      <c r="C89">
        <v>1897.37</v>
      </c>
      <c r="D89">
        <v>1881.03</v>
      </c>
      <c r="E89">
        <v>1883.94</v>
      </c>
      <c r="F89" s="12">
        <v>344628000</v>
      </c>
      <c r="G89" s="12">
        <v>1179223168</v>
      </c>
    </row>
    <row r="90" spans="1:7">
      <c r="A90" s="9">
        <f>'(1)'!A90</f>
        <v>42417</v>
      </c>
      <c r="B90">
        <v>1909.4</v>
      </c>
      <c r="C90">
        <v>1910.12</v>
      </c>
      <c r="D90">
        <v>1898.49</v>
      </c>
      <c r="E90">
        <v>1908.84</v>
      </c>
      <c r="F90" s="12">
        <v>332576000</v>
      </c>
      <c r="G90" s="12">
        <v>1166300928</v>
      </c>
    </row>
    <row r="91" spans="1:7">
      <c r="A91" s="9">
        <f>'(1)'!A91</f>
        <v>42418</v>
      </c>
      <c r="B91">
        <v>1904.5</v>
      </c>
      <c r="C91">
        <v>1916.24</v>
      </c>
      <c r="D91">
        <v>1902.24</v>
      </c>
      <c r="E91">
        <v>1916.24</v>
      </c>
      <c r="F91" s="12">
        <v>312197000</v>
      </c>
      <c r="G91" s="12">
        <v>1174475648</v>
      </c>
    </row>
    <row r="92" spans="1:7">
      <c r="A92" s="9">
        <f>'(1)'!A92</f>
        <v>42419</v>
      </c>
      <c r="B92">
        <v>1911.56</v>
      </c>
      <c r="C92">
        <v>1921.14</v>
      </c>
      <c r="D92">
        <v>1905.85</v>
      </c>
      <c r="E92">
        <v>1916.36</v>
      </c>
      <c r="F92" s="12">
        <v>267858000</v>
      </c>
      <c r="G92" s="12">
        <v>1174475648</v>
      </c>
    </row>
    <row r="93" spans="1:7">
      <c r="A93" s="9">
        <f>'(1)'!A93</f>
        <v>42422</v>
      </c>
      <c r="B93">
        <v>1928.85</v>
      </c>
      <c r="C93">
        <v>1929.53</v>
      </c>
      <c r="D93">
        <v>1909.79</v>
      </c>
      <c r="E93">
        <v>1914.22</v>
      </c>
      <c r="F93" s="12">
        <v>326810000</v>
      </c>
      <c r="G93" s="12">
        <v>1174475648</v>
      </c>
    </row>
    <row r="94" spans="1:7">
      <c r="A94" s="9">
        <f>'(1)'!A94</f>
        <v>42423</v>
      </c>
      <c r="B94">
        <v>1908.71</v>
      </c>
      <c r="C94">
        <v>1918.63</v>
      </c>
      <c r="D94">
        <v>1906.19</v>
      </c>
      <c r="E94">
        <v>1912.53</v>
      </c>
      <c r="F94" s="12">
        <v>281600000</v>
      </c>
      <c r="G94" s="12">
        <v>1160947328</v>
      </c>
    </row>
    <row r="95" spans="1:7">
      <c r="A95" s="9">
        <f>'(1)'!A95</f>
        <v>42424</v>
      </c>
      <c r="B95">
        <v>1919.08</v>
      </c>
      <c r="C95">
        <v>1928.49</v>
      </c>
      <c r="D95">
        <v>1906.99</v>
      </c>
      <c r="E95">
        <v>1918.57</v>
      </c>
      <c r="F95" s="12">
        <v>305789000</v>
      </c>
      <c r="G95" s="12">
        <v>1158508160</v>
      </c>
    </row>
    <row r="96" spans="1:7">
      <c r="A96" s="9">
        <f>'(1)'!A96</f>
        <v>42425</v>
      </c>
      <c r="B96">
        <v>1927.1</v>
      </c>
      <c r="C96">
        <v>1927.8</v>
      </c>
      <c r="D96">
        <v>1917.07</v>
      </c>
      <c r="E96">
        <v>1920.16</v>
      </c>
      <c r="F96" s="12">
        <v>280216000</v>
      </c>
      <c r="G96" s="12">
        <v>1174100352</v>
      </c>
    </row>
    <row r="97" spans="1:7">
      <c r="A97" s="9">
        <f>'(1)'!A97</f>
        <v>42426</v>
      </c>
      <c r="B97">
        <v>1921.76</v>
      </c>
      <c r="C97">
        <v>1927.05</v>
      </c>
      <c r="D97">
        <v>1916.66</v>
      </c>
      <c r="E97">
        <v>1916.66</v>
      </c>
      <c r="F97" s="12">
        <v>275051000</v>
      </c>
      <c r="G97" s="12">
        <v>1164143488</v>
      </c>
    </row>
    <row r="98" spans="1:7">
      <c r="A98" s="9">
        <f>'(1)'!A98</f>
        <v>42429</v>
      </c>
      <c r="B98">
        <v>1944.27</v>
      </c>
      <c r="C98">
        <v>1949.94</v>
      </c>
      <c r="D98">
        <v>1942.24</v>
      </c>
      <c r="E98">
        <v>1947.42</v>
      </c>
      <c r="F98" s="12">
        <v>323352000</v>
      </c>
      <c r="G98" s="12">
        <v>1151206784</v>
      </c>
    </row>
    <row r="99" spans="1:7">
      <c r="A99" s="9">
        <f>'(1)'!A99</f>
        <v>42430</v>
      </c>
      <c r="B99">
        <v>1957.83</v>
      </c>
      <c r="C99">
        <v>1958.17</v>
      </c>
      <c r="D99">
        <v>1946.57</v>
      </c>
      <c r="E99">
        <v>1958.17</v>
      </c>
      <c r="F99" s="12">
        <v>420984000</v>
      </c>
      <c r="G99" s="12">
        <v>1151206784</v>
      </c>
    </row>
    <row r="100" spans="1:7">
      <c r="A100" s="9">
        <f>'(1)'!A100</f>
        <v>42431</v>
      </c>
      <c r="B100">
        <v>1956.01</v>
      </c>
      <c r="C100">
        <v>1958.46</v>
      </c>
      <c r="D100">
        <v>1949.47</v>
      </c>
      <c r="E100">
        <v>1955.63</v>
      </c>
      <c r="F100" s="12">
        <v>316418000</v>
      </c>
      <c r="G100" s="12">
        <v>1151206784</v>
      </c>
    </row>
    <row r="101" spans="1:7">
      <c r="A101" s="9">
        <f>'(1)'!A101</f>
        <v>42432</v>
      </c>
      <c r="B101">
        <v>1961.26</v>
      </c>
      <c r="C101">
        <v>1963.43</v>
      </c>
      <c r="D101">
        <v>1955.97</v>
      </c>
      <c r="E101">
        <v>1957.87</v>
      </c>
      <c r="F101" s="12">
        <v>344612000</v>
      </c>
      <c r="G101" s="12">
        <v>1150953088</v>
      </c>
    </row>
    <row r="102" spans="1:7">
      <c r="A102" s="9">
        <f>'(1)'!A102</f>
        <v>42433</v>
      </c>
      <c r="B102">
        <v>1958.94</v>
      </c>
      <c r="C102">
        <v>1958.94</v>
      </c>
      <c r="D102">
        <v>1935.55</v>
      </c>
      <c r="E102">
        <v>1946.12</v>
      </c>
      <c r="F102" s="12">
        <v>358684000</v>
      </c>
      <c r="G102" s="12">
        <v>1157823232</v>
      </c>
    </row>
    <row r="103" spans="1:7">
      <c r="A103" s="9">
        <f>'(1)'!A103</f>
        <v>42436</v>
      </c>
      <c r="B103">
        <v>1940.55</v>
      </c>
      <c r="C103">
        <v>1952.95</v>
      </c>
      <c r="D103">
        <v>1938.32</v>
      </c>
      <c r="E103">
        <v>1952.95</v>
      </c>
      <c r="F103" s="12">
        <v>355392000</v>
      </c>
      <c r="G103" s="12">
        <v>1130750720</v>
      </c>
    </row>
    <row r="104" spans="1:7">
      <c r="A104" s="9">
        <f>'(1)'!A104</f>
        <v>42437</v>
      </c>
      <c r="B104">
        <v>1958.87</v>
      </c>
      <c r="C104">
        <v>1976.19</v>
      </c>
      <c r="D104">
        <v>1955.67</v>
      </c>
      <c r="E104">
        <v>1969.33</v>
      </c>
      <c r="F104" s="12">
        <v>352325000</v>
      </c>
      <c r="G104" s="12">
        <v>1127863424</v>
      </c>
    </row>
    <row r="105" spans="1:7">
      <c r="A105" s="9">
        <f>'(1)'!A105</f>
        <v>42438</v>
      </c>
      <c r="B105">
        <v>1968.3</v>
      </c>
      <c r="C105">
        <v>1975.87</v>
      </c>
      <c r="D105">
        <v>1966.65</v>
      </c>
      <c r="E105">
        <v>1971.41</v>
      </c>
      <c r="F105" s="12">
        <v>303418000</v>
      </c>
      <c r="G105" s="12">
        <v>1151726336</v>
      </c>
    </row>
    <row r="106" spans="1:7">
      <c r="A106" s="9">
        <f>'(1)'!A106</f>
        <v>42439</v>
      </c>
      <c r="B106">
        <v>1985.74</v>
      </c>
      <c r="C106">
        <v>1985.9</v>
      </c>
      <c r="D106">
        <v>1970.56</v>
      </c>
      <c r="E106">
        <v>1972.27</v>
      </c>
      <c r="F106" s="12">
        <v>357078000</v>
      </c>
      <c r="G106" s="12">
        <v>1151726336</v>
      </c>
    </row>
    <row r="107" spans="1:7">
      <c r="A107" s="9">
        <f>'(1)'!A107</f>
        <v>42440</v>
      </c>
      <c r="B107">
        <v>1975.61</v>
      </c>
      <c r="C107">
        <v>1979.46</v>
      </c>
      <c r="D107">
        <v>1966.44</v>
      </c>
      <c r="E107">
        <v>1969.97</v>
      </c>
      <c r="F107" s="12">
        <v>264582000</v>
      </c>
      <c r="G107" s="12">
        <v>1151726336</v>
      </c>
    </row>
    <row r="108" spans="1:7">
      <c r="A108" s="9">
        <f>'(1)'!A108</f>
        <v>42443</v>
      </c>
      <c r="B108">
        <v>1971.58</v>
      </c>
      <c r="C108">
        <v>1982.08</v>
      </c>
      <c r="D108">
        <v>1969.66</v>
      </c>
      <c r="E108">
        <v>1974.9</v>
      </c>
      <c r="F108" s="12">
        <v>294460000</v>
      </c>
      <c r="G108" s="12">
        <v>1160328704</v>
      </c>
    </row>
    <row r="109" spans="1:7">
      <c r="A109" s="9">
        <f>'(1)'!A109</f>
        <v>42444</v>
      </c>
      <c r="B109">
        <v>1984.69</v>
      </c>
      <c r="C109">
        <v>2000.3</v>
      </c>
      <c r="D109">
        <v>1984.33</v>
      </c>
      <c r="E109">
        <v>1987.99</v>
      </c>
      <c r="F109" s="12">
        <v>291577000</v>
      </c>
      <c r="G109" s="12">
        <v>1147008384</v>
      </c>
    </row>
    <row r="110" spans="1:7">
      <c r="A110" s="9">
        <f>'(1)'!A110</f>
        <v>42445</v>
      </c>
      <c r="B110">
        <v>1996.31</v>
      </c>
      <c r="C110">
        <v>1996.31</v>
      </c>
      <c r="D110">
        <v>1986.04</v>
      </c>
      <c r="E110">
        <v>1992.12</v>
      </c>
      <c r="F110" s="12">
        <v>385847000</v>
      </c>
      <c r="G110" s="12">
        <v>1163069184</v>
      </c>
    </row>
    <row r="111" spans="1:7">
      <c r="A111" s="9">
        <f>'(1)'!A111</f>
        <v>42446</v>
      </c>
      <c r="B111">
        <v>1999.25</v>
      </c>
      <c r="C111">
        <v>2003.12</v>
      </c>
      <c r="D111">
        <v>1982.7</v>
      </c>
      <c r="E111">
        <v>1989.76</v>
      </c>
      <c r="F111" s="12">
        <v>323260000</v>
      </c>
      <c r="G111" s="12">
        <v>1168631936</v>
      </c>
    </row>
    <row r="112" spans="1:7">
      <c r="A112" s="9">
        <f>'(1)'!A112</f>
        <v>42447</v>
      </c>
      <c r="B112">
        <v>1993.37</v>
      </c>
      <c r="C112">
        <v>1997.76</v>
      </c>
      <c r="D112">
        <v>1986.87</v>
      </c>
      <c r="E112">
        <v>1996.81</v>
      </c>
      <c r="F112" s="12">
        <v>383752000</v>
      </c>
      <c r="G112" s="12">
        <v>1169210624</v>
      </c>
    </row>
    <row r="113" spans="1:7">
      <c r="A113" s="9">
        <f>'(1)'!A113</f>
        <v>42450</v>
      </c>
      <c r="B113">
        <v>1996.47</v>
      </c>
      <c r="C113">
        <v>2001.67</v>
      </c>
      <c r="D113">
        <v>1989.84</v>
      </c>
      <c r="E113">
        <v>1995.12</v>
      </c>
      <c r="F113" s="12">
        <v>367551000</v>
      </c>
      <c r="G113" s="12">
        <v>1169210624</v>
      </c>
    </row>
    <row r="114" spans="1:7">
      <c r="A114" s="9">
        <f>'(1)'!A114</f>
        <v>42451</v>
      </c>
      <c r="B114">
        <v>1988.46</v>
      </c>
      <c r="C114">
        <v>1992.76</v>
      </c>
      <c r="D114">
        <v>1981.17</v>
      </c>
      <c r="E114">
        <v>1985.97</v>
      </c>
      <c r="F114" s="12">
        <v>341173000</v>
      </c>
      <c r="G114" s="12">
        <v>1169210624</v>
      </c>
    </row>
    <row r="115" spans="1:7">
      <c r="A115" s="9">
        <f>'(1)'!A115</f>
        <v>42452</v>
      </c>
      <c r="B115">
        <v>1991.06</v>
      </c>
      <c r="C115">
        <v>1991.06</v>
      </c>
      <c r="D115">
        <v>1981.53</v>
      </c>
      <c r="E115">
        <v>1983.81</v>
      </c>
      <c r="F115" s="12">
        <v>463422000</v>
      </c>
      <c r="G115" s="12">
        <v>1177027200</v>
      </c>
    </row>
    <row r="116" spans="1:7">
      <c r="A116" s="9">
        <f>'(1)'!A116</f>
        <v>42453</v>
      </c>
      <c r="B116">
        <v>1984.93</v>
      </c>
      <c r="C116">
        <v>1992.46</v>
      </c>
      <c r="D116">
        <v>1981.37</v>
      </c>
      <c r="E116">
        <v>1982.54</v>
      </c>
      <c r="F116" s="12">
        <v>410468000</v>
      </c>
      <c r="G116" s="12">
        <v>1165880704</v>
      </c>
    </row>
    <row r="117" spans="1:7">
      <c r="A117" s="9">
        <f>'(1)'!A117</f>
        <v>42457</v>
      </c>
      <c r="B117">
        <v>1986.93</v>
      </c>
      <c r="C117">
        <v>1997.33</v>
      </c>
      <c r="D117">
        <v>1984.07</v>
      </c>
      <c r="E117">
        <v>1994.91</v>
      </c>
      <c r="F117" s="12">
        <v>385453000</v>
      </c>
      <c r="G117" s="12">
        <v>1156139392</v>
      </c>
    </row>
    <row r="118" spans="1:7">
      <c r="A118" s="9">
        <f>'(1)'!A118</f>
        <v>42458</v>
      </c>
      <c r="B118">
        <v>2005.24</v>
      </c>
      <c r="C118">
        <v>2009.1</v>
      </c>
      <c r="D118">
        <v>1998.51</v>
      </c>
      <c r="E118">
        <v>2002.14</v>
      </c>
      <c r="F118" s="12">
        <v>368305000</v>
      </c>
      <c r="G118" s="12">
        <v>1171795456</v>
      </c>
    </row>
    <row r="119" spans="1:7">
      <c r="A119" s="9">
        <f>'(1)'!A119</f>
        <v>42459</v>
      </c>
      <c r="B119">
        <v>2005.72</v>
      </c>
      <c r="C119">
        <v>2007.43</v>
      </c>
      <c r="D119">
        <v>1986.74</v>
      </c>
      <c r="E119">
        <v>1995.85</v>
      </c>
      <c r="F119" s="12">
        <v>335073000</v>
      </c>
      <c r="G119" s="12">
        <v>1173329920</v>
      </c>
    </row>
    <row r="120" spans="1:7">
      <c r="A120" s="9">
        <f>'(1)'!A120</f>
        <v>42460</v>
      </c>
      <c r="B120">
        <v>1994.77</v>
      </c>
      <c r="C120">
        <v>1994.77</v>
      </c>
      <c r="D120">
        <v>1970.17</v>
      </c>
      <c r="E120">
        <v>1973.57</v>
      </c>
      <c r="F120" s="12">
        <v>392258000</v>
      </c>
      <c r="G120" s="12">
        <v>1173329920</v>
      </c>
    </row>
    <row r="121" spans="1:7">
      <c r="A121" s="9">
        <f>'(1)'!A121</f>
        <v>42461</v>
      </c>
      <c r="B121">
        <v>1974.73</v>
      </c>
      <c r="C121">
        <v>1979.03</v>
      </c>
      <c r="D121">
        <v>1969.35</v>
      </c>
      <c r="E121">
        <v>1978.97</v>
      </c>
      <c r="F121" s="12">
        <v>363317000</v>
      </c>
      <c r="G121" s="12">
        <v>1173329920</v>
      </c>
    </row>
    <row r="122" spans="1:7">
      <c r="A122" s="9">
        <f>'(1)'!A122</f>
        <v>42464</v>
      </c>
      <c r="B122">
        <v>1972.38</v>
      </c>
      <c r="C122">
        <v>1973.17</v>
      </c>
      <c r="D122">
        <v>1959.26</v>
      </c>
      <c r="E122">
        <v>1962.74</v>
      </c>
      <c r="F122" s="12">
        <v>368164000</v>
      </c>
      <c r="G122" s="12">
        <v>1173329920</v>
      </c>
    </row>
    <row r="123" spans="1:7">
      <c r="A123" s="9">
        <f>'(1)'!A123</f>
        <v>42465</v>
      </c>
      <c r="B123">
        <v>1963.17</v>
      </c>
      <c r="C123">
        <v>1975.09</v>
      </c>
      <c r="D123">
        <v>1961.51</v>
      </c>
      <c r="E123">
        <v>1971.32</v>
      </c>
      <c r="F123" s="12">
        <v>358031000</v>
      </c>
      <c r="G123" s="12">
        <v>1173329920</v>
      </c>
    </row>
    <row r="124" spans="1:7">
      <c r="A124" s="9">
        <f>'(1)'!A124</f>
        <v>42466</v>
      </c>
      <c r="B124">
        <v>1978.75</v>
      </c>
      <c r="C124">
        <v>1980.43</v>
      </c>
      <c r="D124">
        <v>1964.99</v>
      </c>
      <c r="E124">
        <v>1973.89</v>
      </c>
      <c r="F124" s="12">
        <v>434061000</v>
      </c>
      <c r="G124" s="12">
        <v>1173329920</v>
      </c>
    </row>
    <row r="125" spans="1:7">
      <c r="A125" s="9">
        <f>'(1)'!A125</f>
        <v>42467</v>
      </c>
      <c r="B125">
        <v>1961.29</v>
      </c>
      <c r="C125">
        <v>1972.12</v>
      </c>
      <c r="D125">
        <v>1954.11</v>
      </c>
      <c r="E125">
        <v>1972.05</v>
      </c>
      <c r="F125" s="12">
        <v>400616000</v>
      </c>
      <c r="G125" s="12">
        <v>1138909056</v>
      </c>
    </row>
    <row r="126" spans="1:7">
      <c r="A126" s="9">
        <f>'(1)'!A126</f>
        <v>42468</v>
      </c>
      <c r="B126">
        <v>1972.25</v>
      </c>
      <c r="C126">
        <v>1973.9</v>
      </c>
      <c r="D126">
        <v>1963.21</v>
      </c>
      <c r="E126">
        <v>1970.37</v>
      </c>
      <c r="F126" s="12">
        <v>379537000</v>
      </c>
      <c r="G126" s="12">
        <v>1122843008</v>
      </c>
    </row>
    <row r="127" spans="1:7">
      <c r="A127" s="9">
        <f>'(1)'!A127</f>
        <v>42471</v>
      </c>
      <c r="B127">
        <v>1970.5</v>
      </c>
      <c r="C127">
        <v>1981.73</v>
      </c>
      <c r="D127">
        <v>1968.5</v>
      </c>
      <c r="E127">
        <v>1981.32</v>
      </c>
      <c r="F127" s="12">
        <v>387318000</v>
      </c>
      <c r="G127" s="12">
        <v>1122843008</v>
      </c>
    </row>
    <row r="128" spans="1:7">
      <c r="A128" s="9">
        <f>'(1)'!A128</f>
        <v>42472</v>
      </c>
      <c r="B128">
        <v>2004.15</v>
      </c>
      <c r="C128">
        <v>2016.03</v>
      </c>
      <c r="D128">
        <v>2000.83</v>
      </c>
      <c r="E128">
        <v>2015.93</v>
      </c>
      <c r="F128" s="12">
        <v>473519000</v>
      </c>
      <c r="G128" s="12">
        <v>1122843008</v>
      </c>
    </row>
    <row r="129" spans="1:7">
      <c r="A129" s="9">
        <f>'(1)'!A129</f>
        <v>42473</v>
      </c>
      <c r="B129">
        <v>2013.38</v>
      </c>
      <c r="C129">
        <v>2016.95</v>
      </c>
      <c r="D129">
        <v>2008.68</v>
      </c>
      <c r="E129">
        <v>2014.71</v>
      </c>
      <c r="F129" s="12">
        <v>317709000</v>
      </c>
      <c r="G129" s="12">
        <v>1139315456</v>
      </c>
    </row>
    <row r="130" spans="1:7">
      <c r="A130" s="9">
        <f>'(1)'!A130</f>
        <v>42474</v>
      </c>
      <c r="B130">
        <v>2001.35</v>
      </c>
      <c r="C130">
        <v>2009.55</v>
      </c>
      <c r="D130">
        <v>1998.49</v>
      </c>
      <c r="E130">
        <v>2009.1</v>
      </c>
      <c r="F130" s="12">
        <v>339248000</v>
      </c>
      <c r="G130" s="12">
        <v>1155283200</v>
      </c>
    </row>
    <row r="131" spans="1:7">
      <c r="A131" s="9">
        <f>'(1)'!A131</f>
        <v>42475</v>
      </c>
      <c r="B131">
        <v>2015.1</v>
      </c>
      <c r="C131">
        <v>2020.29</v>
      </c>
      <c r="D131">
        <v>2007.68</v>
      </c>
      <c r="E131">
        <v>2011.36</v>
      </c>
      <c r="F131" s="12">
        <v>401236000</v>
      </c>
      <c r="G131" s="12">
        <v>1152666368</v>
      </c>
    </row>
    <row r="132" spans="1:7">
      <c r="A132" s="9">
        <f>'(1)'!A132</f>
        <v>42478</v>
      </c>
      <c r="B132">
        <v>2017.05</v>
      </c>
      <c r="C132">
        <v>2023.77</v>
      </c>
      <c r="D132">
        <v>2005.82</v>
      </c>
      <c r="E132">
        <v>2005.83</v>
      </c>
      <c r="F132" s="12">
        <v>423964000</v>
      </c>
      <c r="G132" s="12">
        <v>1167903360</v>
      </c>
    </row>
    <row r="133" spans="1:7">
      <c r="A133" s="9">
        <f>'(1)'!A133</f>
        <v>42479</v>
      </c>
      <c r="B133">
        <v>2014.6</v>
      </c>
      <c r="C133">
        <v>2022.1</v>
      </c>
      <c r="D133">
        <v>2009.45</v>
      </c>
      <c r="E133">
        <v>2022.1</v>
      </c>
      <c r="F133" s="12">
        <v>392096000</v>
      </c>
      <c r="G133" s="12">
        <v>1172429952</v>
      </c>
    </row>
    <row r="134" spans="1:7">
      <c r="A134" s="9">
        <f>'(1)'!A134</f>
        <v>42480</v>
      </c>
      <c r="B134">
        <v>2014.93</v>
      </c>
      <c r="C134">
        <v>2017.9</v>
      </c>
      <c r="D134">
        <v>2010.94</v>
      </c>
      <c r="E134">
        <v>2015.49</v>
      </c>
      <c r="F134" s="12">
        <v>480470000</v>
      </c>
      <c r="G134" s="12">
        <v>1172429952</v>
      </c>
    </row>
    <row r="135" spans="1:7">
      <c r="A135" s="9">
        <f>'(1)'!A135</f>
        <v>42481</v>
      </c>
      <c r="B135">
        <v>2016.05</v>
      </c>
      <c r="C135">
        <v>2016.65</v>
      </c>
      <c r="D135">
        <v>2007.18</v>
      </c>
      <c r="E135">
        <v>2014.55</v>
      </c>
      <c r="F135" s="12">
        <v>397674000</v>
      </c>
      <c r="G135" s="12">
        <v>1172429952</v>
      </c>
    </row>
    <row r="136" spans="1:7">
      <c r="A136" s="9">
        <f>'(1)'!A136</f>
        <v>42482</v>
      </c>
      <c r="B136">
        <v>2013.26</v>
      </c>
      <c r="C136">
        <v>2021.59</v>
      </c>
      <c r="D136">
        <v>2011.85</v>
      </c>
      <c r="E136">
        <v>2019.63</v>
      </c>
      <c r="F136" s="12">
        <v>509281000</v>
      </c>
      <c r="G136" s="12">
        <v>1172508416</v>
      </c>
    </row>
    <row r="137" spans="1:7">
      <c r="A137" s="9">
        <f>'(1)'!A137</f>
        <v>42485</v>
      </c>
      <c r="B137">
        <v>2019.31</v>
      </c>
      <c r="C137">
        <v>2019.86</v>
      </c>
      <c r="D137">
        <v>2012.75</v>
      </c>
      <c r="E137">
        <v>2015.4</v>
      </c>
      <c r="F137" s="12">
        <v>412802000</v>
      </c>
      <c r="G137" s="12">
        <v>1171198336</v>
      </c>
    </row>
    <row r="138" spans="1:7">
      <c r="A138" s="9">
        <f>'(1)'!A138</f>
        <v>42486</v>
      </c>
      <c r="B138">
        <v>2020.83</v>
      </c>
      <c r="C138">
        <v>2022.99</v>
      </c>
      <c r="D138">
        <v>1998.6</v>
      </c>
      <c r="E138">
        <v>2000.93</v>
      </c>
      <c r="F138" s="12">
        <v>341142000</v>
      </c>
      <c r="G138" s="12">
        <v>1170163456</v>
      </c>
    </row>
    <row r="139" spans="1:7">
      <c r="A139" s="9">
        <f>'(1)'!A139</f>
        <v>42487</v>
      </c>
      <c r="B139">
        <v>1998.68</v>
      </c>
      <c r="C139">
        <v>1999.34</v>
      </c>
      <c r="D139">
        <v>1983.3</v>
      </c>
      <c r="E139">
        <v>1994.15</v>
      </c>
      <c r="F139" s="12">
        <v>401063000</v>
      </c>
      <c r="G139" s="12">
        <v>1173914752</v>
      </c>
    </row>
    <row r="140" spans="1:7">
      <c r="A140" s="9">
        <f>'(1)'!A140</f>
        <v>42488</v>
      </c>
      <c r="B140">
        <v>1991.84</v>
      </c>
      <c r="C140">
        <v>1991.84</v>
      </c>
      <c r="D140">
        <v>1977.03</v>
      </c>
      <c r="E140">
        <v>1978.15</v>
      </c>
      <c r="F140" s="12">
        <v>328194000</v>
      </c>
      <c r="G140" s="12">
        <v>1174893440</v>
      </c>
    </row>
    <row r="141" spans="1:7">
      <c r="A141" s="9">
        <f>'(1)'!A141</f>
        <v>42489</v>
      </c>
      <c r="B141">
        <v>1988.34</v>
      </c>
      <c r="C141">
        <v>1989.41</v>
      </c>
      <c r="D141">
        <v>1979.66</v>
      </c>
      <c r="E141">
        <v>1986.41</v>
      </c>
      <c r="F141" s="12">
        <v>310492000</v>
      </c>
      <c r="G141" s="12">
        <v>1174893440</v>
      </c>
    </row>
    <row r="142" spans="1:7">
      <c r="A142" s="9">
        <f>'(1)'!A142</f>
        <v>42492</v>
      </c>
      <c r="B142">
        <v>1978.24</v>
      </c>
      <c r="C142">
        <v>1982.38</v>
      </c>
      <c r="D142">
        <v>1969.22</v>
      </c>
      <c r="E142">
        <v>1976.71</v>
      </c>
      <c r="F142" s="12">
        <v>352695000</v>
      </c>
      <c r="G142" s="12">
        <v>1174893440</v>
      </c>
    </row>
    <row r="143" spans="1:7">
      <c r="A143" s="9">
        <f>'(1)'!A143</f>
        <v>42493</v>
      </c>
      <c r="B143">
        <v>1974.52</v>
      </c>
      <c r="C143">
        <v>1976.14</v>
      </c>
      <c r="D143">
        <v>1962.92</v>
      </c>
      <c r="E143">
        <v>1967.81</v>
      </c>
      <c r="F143" s="12">
        <v>342189000</v>
      </c>
      <c r="G143" s="12">
        <v>1172753536</v>
      </c>
    </row>
    <row r="144" spans="1:7">
      <c r="A144" s="9">
        <f>'(1)'!A144</f>
        <v>42494</v>
      </c>
      <c r="B144">
        <v>1965.86</v>
      </c>
      <c r="C144">
        <v>1982.5</v>
      </c>
      <c r="D144">
        <v>1964.9</v>
      </c>
      <c r="E144">
        <v>1982.5</v>
      </c>
      <c r="F144" s="12">
        <v>369085000</v>
      </c>
      <c r="G144" s="12">
        <v>1172753536</v>
      </c>
    </row>
    <row r="145" spans="1:7">
      <c r="A145" s="9">
        <f>'(1)'!A145</f>
        <v>42495</v>
      </c>
      <c r="B145">
        <v>1989.17</v>
      </c>
      <c r="C145">
        <v>1989.17</v>
      </c>
      <c r="D145">
        <v>1970.48</v>
      </c>
      <c r="E145">
        <v>1980.1</v>
      </c>
      <c r="F145" s="12">
        <v>398532000</v>
      </c>
      <c r="G145" s="12">
        <v>1191580160</v>
      </c>
    </row>
    <row r="146" spans="1:7">
      <c r="A146" s="9">
        <f>'(1)'!A146</f>
        <v>42496</v>
      </c>
      <c r="B146">
        <v>1973.28</v>
      </c>
      <c r="C146">
        <v>1981.49</v>
      </c>
      <c r="D146">
        <v>1970.54</v>
      </c>
      <c r="E146">
        <v>1977.49</v>
      </c>
      <c r="F146" s="12">
        <v>462882000</v>
      </c>
      <c r="G146" s="12">
        <v>1198166400</v>
      </c>
    </row>
    <row r="147" spans="1:7">
      <c r="A147" s="9">
        <f>'(1)'!A147</f>
        <v>42499</v>
      </c>
      <c r="B147">
        <v>1979.97</v>
      </c>
      <c r="C147">
        <v>1980.45</v>
      </c>
      <c r="D147">
        <v>1962.77</v>
      </c>
      <c r="E147">
        <v>1966.99</v>
      </c>
      <c r="F147" s="12">
        <v>509123000</v>
      </c>
      <c r="G147" s="12">
        <v>1196637568</v>
      </c>
    </row>
    <row r="148" spans="1:7">
      <c r="A148" s="9">
        <f>'(1)'!A148</f>
        <v>42500</v>
      </c>
      <c r="B148">
        <v>1961.91</v>
      </c>
      <c r="C148">
        <v>1970.53</v>
      </c>
      <c r="D148">
        <v>1961.32</v>
      </c>
      <c r="E148">
        <v>1967.91</v>
      </c>
      <c r="F148" s="12">
        <v>526717000</v>
      </c>
      <c r="G148" s="12">
        <v>1196637568</v>
      </c>
    </row>
    <row r="149" spans="1:7">
      <c r="A149" s="9">
        <f>'(1)'!A149</f>
        <v>42501</v>
      </c>
      <c r="B149">
        <v>1973.86</v>
      </c>
      <c r="C149">
        <v>1975.1</v>
      </c>
      <c r="D149">
        <v>1962.57</v>
      </c>
      <c r="E149">
        <v>1968.06</v>
      </c>
      <c r="F149" s="12">
        <v>597582000</v>
      </c>
      <c r="G149" s="12">
        <v>1196637568</v>
      </c>
    </row>
    <row r="150" spans="1:7">
      <c r="A150" s="9">
        <f>'(1)'!A150</f>
        <v>42502</v>
      </c>
      <c r="B150">
        <v>1962.78</v>
      </c>
      <c r="C150">
        <v>1964.34</v>
      </c>
      <c r="D150">
        <v>1945.56</v>
      </c>
      <c r="E150">
        <v>1956.73</v>
      </c>
      <c r="F150" s="12">
        <v>696273000</v>
      </c>
      <c r="G150" s="12">
        <v>1198009472</v>
      </c>
    </row>
    <row r="151" spans="1:7">
      <c r="A151" s="9">
        <f>'(1)'!A151</f>
        <v>42503</v>
      </c>
      <c r="B151">
        <v>1953.91</v>
      </c>
      <c r="C151">
        <v>1954.29</v>
      </c>
      <c r="D151">
        <v>1942.48</v>
      </c>
      <c r="E151">
        <v>1946.78</v>
      </c>
      <c r="F151" s="12">
        <v>505920000</v>
      </c>
      <c r="G151" s="12">
        <v>1190821248</v>
      </c>
    </row>
    <row r="152" spans="1:7">
      <c r="A152" s="9">
        <f>'(1)'!A152</f>
        <v>42506</v>
      </c>
      <c r="B152">
        <v>1943.84</v>
      </c>
      <c r="C152">
        <v>1951.5</v>
      </c>
      <c r="D152">
        <v>1940.36</v>
      </c>
      <c r="E152">
        <v>1947.67</v>
      </c>
      <c r="F152" s="12">
        <v>388051000</v>
      </c>
      <c r="G152" s="12">
        <v>1195001984</v>
      </c>
    </row>
    <row r="153" spans="1:7">
      <c r="A153" s="9">
        <f>'(1)'!A153</f>
        <v>42507</v>
      </c>
      <c r="B153">
        <v>1954.26</v>
      </c>
      <c r="C153">
        <v>1956.77</v>
      </c>
      <c r="D153">
        <v>1940.44</v>
      </c>
      <c r="E153">
        <v>1955.25</v>
      </c>
      <c r="F153" s="12">
        <v>399513000</v>
      </c>
      <c r="G153" s="12">
        <v>1205007104</v>
      </c>
    </row>
    <row r="154" spans="1:7">
      <c r="A154" s="9">
        <f>'(1)'!A154</f>
        <v>42508</v>
      </c>
      <c r="B154">
        <v>1951.18</v>
      </c>
      <c r="C154">
        <v>1951.39</v>
      </c>
      <c r="D154">
        <v>1937.67</v>
      </c>
      <c r="E154">
        <v>1937.68</v>
      </c>
      <c r="F154" s="12">
        <v>517076000</v>
      </c>
      <c r="G154" s="12">
        <v>1206283264</v>
      </c>
    </row>
    <row r="155" spans="1:7">
      <c r="A155" s="9">
        <f>'(1)'!A155</f>
        <v>42509</v>
      </c>
      <c r="B155">
        <v>1953.63</v>
      </c>
      <c r="C155">
        <v>1964.91</v>
      </c>
      <c r="D155">
        <v>1951.17</v>
      </c>
      <c r="E155">
        <v>1960.51</v>
      </c>
      <c r="F155" s="12">
        <v>656874000</v>
      </c>
      <c r="G155" s="12">
        <v>1206283264</v>
      </c>
    </row>
    <row r="156" spans="1:7">
      <c r="A156" s="9">
        <f>'(1)'!A156</f>
        <v>42510</v>
      </c>
      <c r="B156">
        <v>1965.81</v>
      </c>
      <c r="C156">
        <v>1967.45</v>
      </c>
      <c r="D156">
        <v>1955.97</v>
      </c>
      <c r="E156">
        <v>1957.06</v>
      </c>
      <c r="F156" s="12">
        <v>558263000</v>
      </c>
      <c r="G156" s="12">
        <v>1206283264</v>
      </c>
    </row>
    <row r="157" spans="1:7">
      <c r="A157" s="9">
        <f>'(1)'!A157</f>
        <v>42513</v>
      </c>
      <c r="B157">
        <v>1962.33</v>
      </c>
      <c r="C157">
        <v>1971.27</v>
      </c>
      <c r="D157">
        <v>1959.75</v>
      </c>
      <c r="E157">
        <v>1969.17</v>
      </c>
      <c r="F157" s="12">
        <v>523531000</v>
      </c>
      <c r="G157" s="12">
        <v>1206818688</v>
      </c>
    </row>
    <row r="158" spans="1:7">
      <c r="A158" s="9">
        <f>'(1)'!A158</f>
        <v>42514</v>
      </c>
      <c r="B158">
        <v>1969.72</v>
      </c>
      <c r="C158">
        <v>1970.54</v>
      </c>
      <c r="D158">
        <v>1955.49</v>
      </c>
      <c r="E158">
        <v>1967.13</v>
      </c>
      <c r="F158" s="12">
        <v>550502000</v>
      </c>
      <c r="G158" s="12">
        <v>1205409792</v>
      </c>
    </row>
    <row r="159" spans="1:7">
      <c r="A159" s="9">
        <f>'(1)'!A159</f>
        <v>42515</v>
      </c>
      <c r="B159">
        <v>1962.47</v>
      </c>
      <c r="C159">
        <v>1984.18</v>
      </c>
      <c r="D159">
        <v>1958.16</v>
      </c>
      <c r="E159">
        <v>1983.4</v>
      </c>
      <c r="F159" s="12">
        <v>657045000</v>
      </c>
      <c r="G159" s="12">
        <v>1208433664</v>
      </c>
    </row>
    <row r="160" spans="1:7">
      <c r="A160" s="9">
        <f>'(1)'!A160</f>
        <v>42516</v>
      </c>
      <c r="B160">
        <v>1976.87</v>
      </c>
      <c r="C160">
        <v>1986.76</v>
      </c>
      <c r="D160">
        <v>1975.82</v>
      </c>
      <c r="E160">
        <v>1982.72</v>
      </c>
      <c r="F160" s="12">
        <v>502290000</v>
      </c>
      <c r="G160" s="12">
        <v>1216441728</v>
      </c>
    </row>
    <row r="161" spans="1:7">
      <c r="A161" s="9">
        <f>'(1)'!A161</f>
        <v>42517</v>
      </c>
      <c r="B161">
        <v>1983.86</v>
      </c>
      <c r="C161">
        <v>1988</v>
      </c>
      <c r="D161">
        <v>1978.82</v>
      </c>
      <c r="E161">
        <v>1985.11</v>
      </c>
      <c r="F161" s="12">
        <v>474228000</v>
      </c>
      <c r="G161" s="12">
        <v>1218977152</v>
      </c>
    </row>
    <row r="162" spans="1:7">
      <c r="A162" s="9">
        <f>'(1)'!A162</f>
        <v>42521</v>
      </c>
      <c r="B162">
        <v>1991.58</v>
      </c>
      <c r="C162">
        <v>1991.58</v>
      </c>
      <c r="D162">
        <v>1979.66</v>
      </c>
      <c r="E162">
        <v>1985.84</v>
      </c>
      <c r="F162" s="12">
        <v>540858000</v>
      </c>
      <c r="G162" s="12">
        <v>1218977152</v>
      </c>
    </row>
    <row r="163" spans="1:7">
      <c r="A163" s="9">
        <f>'(1)'!A163</f>
        <v>42522</v>
      </c>
      <c r="B163">
        <v>1993.08</v>
      </c>
      <c r="C163">
        <v>2011.67</v>
      </c>
      <c r="D163">
        <v>1992.77</v>
      </c>
      <c r="E163">
        <v>2011.63</v>
      </c>
      <c r="F163" s="12">
        <v>481348000</v>
      </c>
      <c r="G163" s="12">
        <v>1218977152</v>
      </c>
    </row>
    <row r="164" spans="1:7">
      <c r="A164" s="9">
        <f>'(1)'!A164</f>
        <v>42523</v>
      </c>
      <c r="B164">
        <v>2013.72</v>
      </c>
      <c r="C164">
        <v>2027.09</v>
      </c>
      <c r="D164">
        <v>2008.59</v>
      </c>
      <c r="E164">
        <v>2027.08</v>
      </c>
      <c r="F164" s="12">
        <v>497934000</v>
      </c>
      <c r="G164" s="12">
        <v>1217657344</v>
      </c>
    </row>
    <row r="165" spans="1:7">
      <c r="A165" s="9">
        <f>'(1)'!A165</f>
        <v>42524</v>
      </c>
      <c r="B165">
        <v>2028.02</v>
      </c>
      <c r="C165">
        <v>2035.27</v>
      </c>
      <c r="D165">
        <v>2012.14</v>
      </c>
      <c r="E165">
        <v>2024.17</v>
      </c>
      <c r="F165" s="12">
        <v>599680000</v>
      </c>
      <c r="G165" s="12">
        <v>1221977984</v>
      </c>
    </row>
    <row r="166" spans="1:7">
      <c r="A166" s="9">
        <f>'(1)'!A166</f>
        <v>42527</v>
      </c>
      <c r="B166">
        <v>2022.77</v>
      </c>
      <c r="C166">
        <v>2022.77</v>
      </c>
      <c r="D166">
        <v>2014.15</v>
      </c>
      <c r="E166">
        <v>2017.63</v>
      </c>
      <c r="F166" s="12">
        <v>404303000</v>
      </c>
      <c r="G166" s="12">
        <v>1220945024</v>
      </c>
    </row>
    <row r="167" spans="1:7">
      <c r="A167" s="9">
        <f>'(1)'!A167</f>
        <v>42528</v>
      </c>
      <c r="B167">
        <v>2001.03</v>
      </c>
      <c r="C167">
        <v>2001.79</v>
      </c>
      <c r="D167">
        <v>1976.69</v>
      </c>
      <c r="E167">
        <v>1979.06</v>
      </c>
      <c r="F167" s="12">
        <v>443001000</v>
      </c>
      <c r="G167" s="12">
        <v>1215343872</v>
      </c>
    </row>
    <row r="168" spans="1:7">
      <c r="A168" s="9">
        <f>'(1)'!A168</f>
        <v>42529</v>
      </c>
      <c r="B168">
        <v>1976.8</v>
      </c>
      <c r="C168">
        <v>1982.32</v>
      </c>
      <c r="D168">
        <v>1965.34</v>
      </c>
      <c r="E168">
        <v>1972.03</v>
      </c>
      <c r="F168" s="12">
        <v>439936000</v>
      </c>
      <c r="G168" s="12">
        <v>1214023296</v>
      </c>
    </row>
    <row r="169" spans="1:7">
      <c r="A169" s="9">
        <f>'(1)'!A169</f>
        <v>42530</v>
      </c>
      <c r="B169">
        <v>1972</v>
      </c>
      <c r="C169">
        <v>1975.87</v>
      </c>
      <c r="D169">
        <v>1960.97</v>
      </c>
      <c r="E169">
        <v>1968.83</v>
      </c>
      <c r="F169" s="12">
        <v>376769000</v>
      </c>
      <c r="G169" s="12">
        <v>1214023296</v>
      </c>
    </row>
    <row r="170" spans="1:7">
      <c r="A170" s="9">
        <f>'(1)'!A170</f>
        <v>42531</v>
      </c>
      <c r="B170">
        <v>1971.53</v>
      </c>
      <c r="C170">
        <v>1974.01</v>
      </c>
      <c r="D170">
        <v>1944.8</v>
      </c>
      <c r="E170">
        <v>1951.99</v>
      </c>
      <c r="F170" s="12">
        <v>438794000</v>
      </c>
      <c r="G170" s="12">
        <v>1214023296</v>
      </c>
    </row>
    <row r="171" spans="1:7">
      <c r="A171" s="9">
        <f>'(1)'!A171</f>
        <v>42534</v>
      </c>
      <c r="B171">
        <v>1966.23</v>
      </c>
      <c r="C171">
        <v>1970.54</v>
      </c>
      <c r="D171">
        <v>1949.6</v>
      </c>
      <c r="E171">
        <v>1953.4</v>
      </c>
      <c r="F171" s="12">
        <v>485269000</v>
      </c>
      <c r="G171" s="12">
        <v>1213247872</v>
      </c>
    </row>
    <row r="172" spans="1:7">
      <c r="A172" s="9">
        <f>'(1)'!A172</f>
        <v>42535</v>
      </c>
      <c r="B172">
        <v>1974.43</v>
      </c>
      <c r="C172">
        <v>1984.07</v>
      </c>
      <c r="D172">
        <v>1969.56</v>
      </c>
      <c r="E172">
        <v>1981.12</v>
      </c>
      <c r="F172" s="12">
        <v>391345000</v>
      </c>
      <c r="G172" s="12">
        <v>1220820096</v>
      </c>
    </row>
    <row r="173" spans="1:7">
      <c r="A173" s="9">
        <f>'(1)'!A173</f>
        <v>42536</v>
      </c>
      <c r="B173">
        <v>1977.8</v>
      </c>
      <c r="C173">
        <v>1983.87</v>
      </c>
      <c r="D173">
        <v>1971.99</v>
      </c>
      <c r="E173">
        <v>1982.7</v>
      </c>
      <c r="F173" s="12">
        <v>557437000</v>
      </c>
      <c r="G173" s="12">
        <v>1225329920</v>
      </c>
    </row>
    <row r="174" spans="1:7">
      <c r="A174" s="9">
        <f>'(1)'!A174</f>
        <v>42537</v>
      </c>
      <c r="B174">
        <v>1981.78</v>
      </c>
      <c r="C174">
        <v>1994.76</v>
      </c>
      <c r="D174">
        <v>1979.37</v>
      </c>
      <c r="E174">
        <v>1992.58</v>
      </c>
      <c r="F174" s="12">
        <v>407434000</v>
      </c>
      <c r="G174" s="12">
        <v>1221773952</v>
      </c>
    </row>
    <row r="175" spans="1:7">
      <c r="A175" s="9">
        <f>'(1)'!A175</f>
        <v>42538</v>
      </c>
      <c r="B175">
        <v>1989.42</v>
      </c>
      <c r="C175">
        <v>1990.71</v>
      </c>
      <c r="D175">
        <v>1980.14</v>
      </c>
      <c r="E175">
        <v>1986.71</v>
      </c>
      <c r="F175" s="12">
        <v>455389000</v>
      </c>
      <c r="G175" s="12">
        <v>1208152192</v>
      </c>
    </row>
    <row r="176" spans="1:7">
      <c r="A176" s="9">
        <f>'(1)'!A176</f>
        <v>42541</v>
      </c>
      <c r="B176">
        <v>2001.55</v>
      </c>
      <c r="C176">
        <v>2001.55</v>
      </c>
      <c r="D176">
        <v>1892.75</v>
      </c>
      <c r="E176">
        <v>1925.24</v>
      </c>
      <c r="F176" s="12">
        <v>750546000</v>
      </c>
      <c r="G176" s="12">
        <v>1208152192</v>
      </c>
    </row>
    <row r="177" spans="1:7">
      <c r="A177" s="9">
        <f>'(1)'!A177</f>
        <v>42542</v>
      </c>
      <c r="B177">
        <v>1901.85</v>
      </c>
      <c r="C177">
        <v>1926.87</v>
      </c>
      <c r="D177">
        <v>1900.83</v>
      </c>
      <c r="E177">
        <v>1926.85</v>
      </c>
      <c r="F177" s="12">
        <v>394266000</v>
      </c>
      <c r="G177" s="12">
        <v>1208152192</v>
      </c>
    </row>
    <row r="178" spans="1:7">
      <c r="A178" s="9">
        <f>'(1)'!A178</f>
        <v>42543</v>
      </c>
      <c r="B178">
        <v>1907.71</v>
      </c>
      <c r="C178">
        <v>1937.99</v>
      </c>
      <c r="D178">
        <v>1907.49</v>
      </c>
      <c r="E178">
        <v>1936.22</v>
      </c>
      <c r="F178" s="12">
        <v>373459000</v>
      </c>
      <c r="G178" s="12">
        <v>1211462656</v>
      </c>
    </row>
    <row r="179" spans="1:7">
      <c r="A179" s="9">
        <f>'(1)'!A179</f>
        <v>42544</v>
      </c>
      <c r="B179">
        <v>1946.31</v>
      </c>
      <c r="C179">
        <v>1966.21</v>
      </c>
      <c r="D179">
        <v>1941.9</v>
      </c>
      <c r="E179">
        <v>1956.36</v>
      </c>
      <c r="F179" s="12">
        <v>451186000</v>
      </c>
      <c r="G179" s="12">
        <v>1201527168</v>
      </c>
    </row>
    <row r="180" spans="1:7">
      <c r="A180" s="9">
        <f>'(1)'!A180</f>
        <v>42545</v>
      </c>
      <c r="B180">
        <v>1971.54</v>
      </c>
      <c r="C180">
        <v>1972.81</v>
      </c>
      <c r="D180">
        <v>1959.28</v>
      </c>
      <c r="E180">
        <v>1970.35</v>
      </c>
      <c r="F180" s="12">
        <v>349862000</v>
      </c>
      <c r="G180" s="12">
        <v>1206777088</v>
      </c>
    </row>
    <row r="181" spans="1:7">
      <c r="A181" s="9">
        <f>'(1)'!A181</f>
        <v>42548</v>
      </c>
      <c r="B181">
        <v>1977.36</v>
      </c>
      <c r="C181">
        <v>1993.98</v>
      </c>
      <c r="D181">
        <v>1975.89</v>
      </c>
      <c r="E181">
        <v>1987.32</v>
      </c>
      <c r="F181" s="12">
        <v>448128000</v>
      </c>
      <c r="G181" s="12">
        <v>1208402176</v>
      </c>
    </row>
    <row r="182" spans="1:7">
      <c r="A182" s="9">
        <f>'(1)'!A182</f>
        <v>42549</v>
      </c>
      <c r="B182">
        <v>1989.44</v>
      </c>
      <c r="C182">
        <v>1997.37</v>
      </c>
      <c r="D182">
        <v>1985.11</v>
      </c>
      <c r="E182">
        <v>1995.3</v>
      </c>
      <c r="F182" s="12">
        <v>468611000</v>
      </c>
      <c r="G182" s="12">
        <v>1207274752</v>
      </c>
    </row>
    <row r="183" spans="1:7">
      <c r="A183" s="9">
        <f>'(1)'!A183</f>
        <v>42550</v>
      </c>
      <c r="B183">
        <v>1995.69</v>
      </c>
      <c r="C183">
        <v>1996.77</v>
      </c>
      <c r="D183">
        <v>1985.94</v>
      </c>
      <c r="E183">
        <v>1989.85</v>
      </c>
      <c r="F183" s="12">
        <v>405487000</v>
      </c>
      <c r="G183" s="12">
        <v>1207274752</v>
      </c>
    </row>
    <row r="184" spans="1:7">
      <c r="A184" s="9">
        <f>'(1)'!A184</f>
        <v>42551</v>
      </c>
      <c r="B184">
        <v>1980.11</v>
      </c>
      <c r="C184">
        <v>1982.8</v>
      </c>
      <c r="D184">
        <v>1944.33</v>
      </c>
      <c r="E184">
        <v>1953.12</v>
      </c>
      <c r="F184" s="12">
        <v>457438000</v>
      </c>
      <c r="G184" s="12">
        <v>1207274752</v>
      </c>
    </row>
    <row r="185" spans="1:7">
      <c r="A185" s="9">
        <f>'(1)'!A185</f>
        <v>42552</v>
      </c>
      <c r="B185">
        <v>1963.3</v>
      </c>
      <c r="C185">
        <v>1976.49</v>
      </c>
      <c r="D185">
        <v>1959.83</v>
      </c>
      <c r="E185">
        <v>1974.08</v>
      </c>
      <c r="F185" s="12">
        <v>378755000</v>
      </c>
      <c r="G185" s="12">
        <v>1206253312</v>
      </c>
    </row>
    <row r="186" spans="1:7">
      <c r="A186" s="9">
        <f>'(1)'!A186</f>
        <v>42556</v>
      </c>
      <c r="B186">
        <v>1972.28</v>
      </c>
      <c r="C186">
        <v>1979.75</v>
      </c>
      <c r="D186">
        <v>1956.91</v>
      </c>
      <c r="E186">
        <v>1963.1</v>
      </c>
      <c r="F186" s="12">
        <v>356526000</v>
      </c>
      <c r="G186" s="12">
        <v>1212998656</v>
      </c>
    </row>
    <row r="187" spans="1:7">
      <c r="A187" s="9">
        <f>'(1)'!A187</f>
        <v>42557</v>
      </c>
      <c r="B187">
        <v>1979.36</v>
      </c>
      <c r="C187">
        <v>1990.95</v>
      </c>
      <c r="D187">
        <v>1977.81</v>
      </c>
      <c r="E187">
        <v>1988.54</v>
      </c>
      <c r="F187" s="12">
        <v>337763000</v>
      </c>
      <c r="G187" s="12">
        <v>1212998656</v>
      </c>
    </row>
    <row r="188" spans="1:7">
      <c r="A188" s="9">
        <f>'(1)'!A188</f>
        <v>42558</v>
      </c>
      <c r="B188">
        <v>1991.13</v>
      </c>
      <c r="C188">
        <v>1998.03</v>
      </c>
      <c r="D188">
        <v>1986.45</v>
      </c>
      <c r="E188">
        <v>1991.23</v>
      </c>
      <c r="F188" s="12">
        <v>432650000</v>
      </c>
      <c r="G188" s="12">
        <v>1234184960</v>
      </c>
    </row>
    <row r="189" spans="1:7">
      <c r="A189" s="9">
        <f>'(1)'!A189</f>
        <v>42559</v>
      </c>
      <c r="B189">
        <v>2007.65</v>
      </c>
      <c r="C189">
        <v>2013.6</v>
      </c>
      <c r="D189">
        <v>1995.84</v>
      </c>
      <c r="E189">
        <v>2005.55</v>
      </c>
      <c r="F189" s="12">
        <v>357643000</v>
      </c>
      <c r="G189" s="12">
        <v>1233425408</v>
      </c>
    </row>
    <row r="190" spans="1:7">
      <c r="A190" s="9">
        <f>'(1)'!A190</f>
        <v>42562</v>
      </c>
      <c r="B190">
        <v>2004.12</v>
      </c>
      <c r="C190">
        <v>2009.67</v>
      </c>
      <c r="D190">
        <v>1997.94</v>
      </c>
      <c r="E190">
        <v>2008.77</v>
      </c>
      <c r="F190" s="12">
        <v>340227000</v>
      </c>
      <c r="G190" s="12">
        <v>1233425408</v>
      </c>
    </row>
    <row r="191" spans="1:7">
      <c r="A191" s="9">
        <f>'(1)'!A191</f>
        <v>42563</v>
      </c>
      <c r="B191">
        <v>2015.37</v>
      </c>
      <c r="C191">
        <v>2022.34</v>
      </c>
      <c r="D191">
        <v>2011.1</v>
      </c>
      <c r="E191">
        <v>2017.26</v>
      </c>
      <c r="F191" s="12">
        <v>477808000</v>
      </c>
      <c r="G191" s="12">
        <v>1233425408</v>
      </c>
    </row>
    <row r="192" spans="1:7">
      <c r="A192" s="9">
        <f>'(1)'!A192</f>
        <v>42564</v>
      </c>
      <c r="B192">
        <v>2018.22</v>
      </c>
      <c r="C192">
        <v>2022.11</v>
      </c>
      <c r="D192">
        <v>2012.3</v>
      </c>
      <c r="E192">
        <v>2021.11</v>
      </c>
      <c r="F192" s="12">
        <v>380091000</v>
      </c>
      <c r="G192" s="12">
        <v>1229993856</v>
      </c>
    </row>
    <row r="193" spans="1:7">
      <c r="A193" s="9">
        <f>'(1)'!A193</f>
        <v>42565</v>
      </c>
      <c r="B193">
        <v>2022.8</v>
      </c>
      <c r="C193">
        <v>2023.22</v>
      </c>
      <c r="D193">
        <v>2010.27</v>
      </c>
      <c r="E193">
        <v>2016.89</v>
      </c>
      <c r="F193" s="12">
        <v>380797000</v>
      </c>
      <c r="G193" s="12">
        <v>1231539840</v>
      </c>
    </row>
    <row r="194" spans="1:7">
      <c r="A194" s="9">
        <f>'(1)'!A194</f>
        <v>42566</v>
      </c>
      <c r="B194">
        <v>2013.4</v>
      </c>
      <c r="C194">
        <v>2015.47</v>
      </c>
      <c r="D194">
        <v>2003.87</v>
      </c>
      <c r="E194">
        <v>2015.46</v>
      </c>
      <c r="F194" s="12">
        <v>316335000</v>
      </c>
      <c r="G194" s="12">
        <v>1228154368</v>
      </c>
    </row>
    <row r="195" spans="1:7">
      <c r="A195" s="9">
        <f>'(1)'!A195</f>
        <v>42569</v>
      </c>
      <c r="B195">
        <v>2019.36</v>
      </c>
      <c r="C195">
        <v>2020.55</v>
      </c>
      <c r="D195">
        <v>2007.59</v>
      </c>
      <c r="E195">
        <v>2012.22</v>
      </c>
      <c r="F195" s="12">
        <v>391049000</v>
      </c>
      <c r="G195" s="12">
        <v>1238226176</v>
      </c>
    </row>
    <row r="196" spans="1:7">
      <c r="A196" s="9">
        <f>'(1)'!A196</f>
        <v>42570</v>
      </c>
      <c r="B196">
        <v>2005.37</v>
      </c>
      <c r="C196">
        <v>2014.44</v>
      </c>
      <c r="D196">
        <v>2002.66</v>
      </c>
      <c r="E196">
        <v>2010.34</v>
      </c>
      <c r="F196" s="12">
        <v>320954000</v>
      </c>
      <c r="G196" s="12">
        <v>1234183680</v>
      </c>
    </row>
    <row r="197" spans="1:7">
      <c r="A197" s="9">
        <f>'(1)'!A197</f>
        <v>42571</v>
      </c>
      <c r="B197">
        <v>2014.74</v>
      </c>
      <c r="C197">
        <v>2020.69</v>
      </c>
      <c r="D197">
        <v>2006.63</v>
      </c>
      <c r="E197">
        <v>2012.32</v>
      </c>
      <c r="F197" s="12">
        <v>350230000</v>
      </c>
      <c r="G197" s="12">
        <v>1234183680</v>
      </c>
    </row>
    <row r="198" spans="1:7">
      <c r="A198" s="9">
        <f>'(1)'!A198</f>
        <v>42572</v>
      </c>
      <c r="B198">
        <v>2009.4</v>
      </c>
      <c r="C198">
        <v>2027.34</v>
      </c>
      <c r="D198">
        <v>2008.25</v>
      </c>
      <c r="E198">
        <v>2027.34</v>
      </c>
      <c r="F198" s="12">
        <v>338607000</v>
      </c>
      <c r="G198" s="12">
        <v>1234183680</v>
      </c>
    </row>
    <row r="199" spans="1:7">
      <c r="A199" s="9">
        <f>'(1)'!A199</f>
        <v>42573</v>
      </c>
      <c r="B199">
        <v>2027.07</v>
      </c>
      <c r="C199">
        <v>2030.69</v>
      </c>
      <c r="D199">
        <v>2021.15</v>
      </c>
      <c r="E199">
        <v>2025.05</v>
      </c>
      <c r="F199" s="12">
        <v>411661000</v>
      </c>
      <c r="G199" s="12">
        <v>1233609728</v>
      </c>
    </row>
    <row r="200" spans="1:7">
      <c r="A200" s="9">
        <f>'(1)'!A200</f>
        <v>42576</v>
      </c>
      <c r="B200">
        <v>2029.07</v>
      </c>
      <c r="C200">
        <v>2029.38</v>
      </c>
      <c r="D200">
        <v>2014.36</v>
      </c>
      <c r="E200">
        <v>2021.1</v>
      </c>
      <c r="F200" s="12">
        <v>350881000</v>
      </c>
      <c r="G200" s="12">
        <v>1236720896</v>
      </c>
    </row>
    <row r="201" spans="1:7">
      <c r="A201" s="9">
        <f>'(1)'!A201</f>
        <v>42577</v>
      </c>
      <c r="B201">
        <v>2023.24</v>
      </c>
      <c r="C201">
        <v>2028.99</v>
      </c>
      <c r="D201">
        <v>2016.19</v>
      </c>
      <c r="E201">
        <v>2016.19</v>
      </c>
      <c r="F201" s="12">
        <v>366385000</v>
      </c>
      <c r="G201" s="12">
        <v>1234235520</v>
      </c>
    </row>
    <row r="202" spans="1:7">
      <c r="A202" s="9">
        <f>'(1)'!A202</f>
        <v>42578</v>
      </c>
      <c r="B202">
        <v>2024.71</v>
      </c>
      <c r="C202">
        <v>2031.58</v>
      </c>
      <c r="D202">
        <v>2024.57</v>
      </c>
      <c r="E202">
        <v>2029.61</v>
      </c>
      <c r="F202" s="12">
        <v>369588000</v>
      </c>
      <c r="G202" s="12">
        <v>1225381120</v>
      </c>
    </row>
    <row r="203" spans="1:7">
      <c r="A203" s="9">
        <f>'(1)'!A203</f>
        <v>42579</v>
      </c>
      <c r="B203">
        <v>2023.55</v>
      </c>
      <c r="C203">
        <v>2026.1</v>
      </c>
      <c r="D203">
        <v>2017.59</v>
      </c>
      <c r="E203">
        <v>2019.03</v>
      </c>
      <c r="F203" s="12">
        <v>409940000</v>
      </c>
      <c r="G203" s="12">
        <v>1221236096</v>
      </c>
    </row>
    <row r="204" spans="1:7">
      <c r="A204" s="9">
        <f>'(1)'!A204</f>
        <v>42580</v>
      </c>
      <c r="B204">
        <v>2008.68</v>
      </c>
      <c r="C204">
        <v>2008.68</v>
      </c>
      <c r="D204">
        <v>1993</v>
      </c>
      <c r="E204">
        <v>1994.79</v>
      </c>
      <c r="F204" s="12">
        <v>485853000</v>
      </c>
      <c r="G204" s="12">
        <v>1221236096</v>
      </c>
    </row>
    <row r="205" spans="1:7">
      <c r="A205" s="9">
        <f>'(1)'!A205</f>
        <v>42583</v>
      </c>
      <c r="B205">
        <v>2006.08</v>
      </c>
      <c r="C205">
        <v>2006.48</v>
      </c>
      <c r="D205">
        <v>1994.73</v>
      </c>
      <c r="E205">
        <v>2000.03</v>
      </c>
      <c r="F205" s="12">
        <v>326514000</v>
      </c>
      <c r="G205" s="12">
        <v>1221236096</v>
      </c>
    </row>
    <row r="206" spans="1:7">
      <c r="A206" s="9">
        <f>'(1)'!A206</f>
        <v>42584</v>
      </c>
      <c r="B206">
        <v>2006.23</v>
      </c>
      <c r="C206">
        <v>2018.16</v>
      </c>
      <c r="D206">
        <v>2004.37</v>
      </c>
      <c r="E206">
        <v>2017.94</v>
      </c>
      <c r="F206" s="12">
        <v>289293000</v>
      </c>
      <c r="G206" s="12">
        <v>1208841088</v>
      </c>
    </row>
    <row r="207" spans="1:7">
      <c r="A207" s="9">
        <f>'(1)'!A207</f>
        <v>42585</v>
      </c>
      <c r="B207">
        <v>2025.55</v>
      </c>
      <c r="C207">
        <v>2031.14</v>
      </c>
      <c r="D207">
        <v>2018.81</v>
      </c>
      <c r="E207">
        <v>2031.12</v>
      </c>
      <c r="F207" s="12">
        <v>270484000</v>
      </c>
      <c r="G207" s="12">
        <v>1213954688</v>
      </c>
    </row>
    <row r="208" spans="1:7">
      <c r="A208" s="9">
        <f>'(1)'!A208</f>
        <v>42586</v>
      </c>
      <c r="B208">
        <v>2033.52</v>
      </c>
      <c r="C208">
        <v>2046.03</v>
      </c>
      <c r="D208">
        <v>2032.18</v>
      </c>
      <c r="E208">
        <v>2043.78</v>
      </c>
      <c r="F208" s="12">
        <v>436716000</v>
      </c>
      <c r="G208" s="12">
        <v>1208032768</v>
      </c>
    </row>
    <row r="209" spans="1:7">
      <c r="A209" s="9">
        <f>'(1)'!A209</f>
        <v>42587</v>
      </c>
      <c r="B209">
        <v>2043.03</v>
      </c>
      <c r="C209">
        <v>2049.36</v>
      </c>
      <c r="D209">
        <v>2039.86</v>
      </c>
      <c r="E209">
        <v>2044.64</v>
      </c>
      <c r="F209" s="12">
        <v>331091000</v>
      </c>
      <c r="G209" s="12">
        <v>1208032768</v>
      </c>
    </row>
    <row r="210" spans="1:7">
      <c r="A210" s="9">
        <f>'(1)'!A210</f>
        <v>42590</v>
      </c>
      <c r="B210">
        <v>2042.64</v>
      </c>
      <c r="C210">
        <v>2048.8000000000002</v>
      </c>
      <c r="D210">
        <v>2035.25</v>
      </c>
      <c r="E210">
        <v>2048.8000000000002</v>
      </c>
      <c r="F210" s="12">
        <v>346081000</v>
      </c>
      <c r="G210" s="12">
        <v>1208032768</v>
      </c>
    </row>
    <row r="211" spans="1:7">
      <c r="A211" s="9">
        <f>'(1)'!A211</f>
        <v>42591</v>
      </c>
      <c r="B211">
        <v>2053.8200000000002</v>
      </c>
      <c r="C211">
        <v>2060.84</v>
      </c>
      <c r="D211">
        <v>2046.15</v>
      </c>
      <c r="E211">
        <v>2050.4699999999998</v>
      </c>
      <c r="F211" s="12">
        <v>376489000</v>
      </c>
      <c r="G211" s="12">
        <v>1208032768</v>
      </c>
    </row>
    <row r="212" spans="1:7">
      <c r="A212" s="9">
        <f>'(1)'!A212</f>
        <v>42592</v>
      </c>
      <c r="B212">
        <v>2056</v>
      </c>
      <c r="C212">
        <v>2063.09</v>
      </c>
      <c r="D212">
        <v>2047.73</v>
      </c>
      <c r="E212">
        <v>2047.76</v>
      </c>
      <c r="F212" s="12">
        <v>374872000</v>
      </c>
      <c r="G212" s="12">
        <v>1208032768</v>
      </c>
    </row>
    <row r="213" spans="1:7">
      <c r="A213" s="9">
        <f>'(1)'!A213</f>
        <v>42593</v>
      </c>
      <c r="B213">
        <v>2045.37</v>
      </c>
      <c r="C213">
        <v>2048.29</v>
      </c>
      <c r="D213">
        <v>2032.53</v>
      </c>
      <c r="E213">
        <v>2043.75</v>
      </c>
      <c r="F213" s="12">
        <v>391714000</v>
      </c>
      <c r="G213" s="12">
        <v>1202602240</v>
      </c>
    </row>
    <row r="214" spans="1:7">
      <c r="A214" s="9">
        <f>'(1)'!A214</f>
        <v>42594</v>
      </c>
      <c r="B214">
        <v>2048.15</v>
      </c>
      <c r="C214">
        <v>2056.09</v>
      </c>
      <c r="D214">
        <v>2041.9</v>
      </c>
      <c r="E214">
        <v>2055.4699999999998</v>
      </c>
      <c r="F214" s="12">
        <v>353080000</v>
      </c>
      <c r="G214" s="12">
        <v>1211583616</v>
      </c>
    </row>
    <row r="215" spans="1:7">
      <c r="A215" s="9">
        <f>'(1)'!A215</f>
        <v>42597</v>
      </c>
      <c r="B215">
        <v>2057.9</v>
      </c>
      <c r="C215">
        <v>2059.3000000000002</v>
      </c>
      <c r="D215">
        <v>2049.52</v>
      </c>
      <c r="E215">
        <v>2056.2399999999998</v>
      </c>
      <c r="F215" s="12">
        <v>392318000</v>
      </c>
      <c r="G215" s="12">
        <v>1210245504</v>
      </c>
    </row>
    <row r="216" spans="1:7">
      <c r="A216" s="9">
        <f>'(1)'!A216</f>
        <v>42598</v>
      </c>
      <c r="B216">
        <v>2054.37</v>
      </c>
      <c r="C216">
        <v>2054.71</v>
      </c>
      <c r="D216">
        <v>2040.51</v>
      </c>
      <c r="E216">
        <v>2042.16</v>
      </c>
      <c r="F216" s="12">
        <v>343502000</v>
      </c>
      <c r="G216" s="12">
        <v>1209122944</v>
      </c>
    </row>
    <row r="217" spans="1:7">
      <c r="A217" s="9">
        <f>'(1)'!A217</f>
        <v>42599</v>
      </c>
      <c r="B217">
        <v>2044.27</v>
      </c>
      <c r="C217">
        <v>2051.4299999999998</v>
      </c>
      <c r="D217">
        <v>2041.86</v>
      </c>
      <c r="E217">
        <v>2049.9299999999998</v>
      </c>
      <c r="F217" s="12">
        <v>360414000</v>
      </c>
      <c r="G217" s="12">
        <v>1202813568</v>
      </c>
    </row>
    <row r="218" spans="1:7">
      <c r="A218" s="9">
        <f>'(1)'!A218</f>
        <v>42600</v>
      </c>
      <c r="B218">
        <v>2050.8200000000002</v>
      </c>
      <c r="C218">
        <v>2052.7399999999998</v>
      </c>
      <c r="D218">
        <v>2039.53</v>
      </c>
      <c r="E218">
        <v>2043.76</v>
      </c>
      <c r="F218" s="12">
        <v>285183000</v>
      </c>
      <c r="G218" s="12">
        <v>1202813568</v>
      </c>
    </row>
    <row r="219" spans="1:7">
      <c r="A219" s="9">
        <f>'(1)'!A219</f>
        <v>42601</v>
      </c>
      <c r="B219">
        <v>2041.58</v>
      </c>
      <c r="C219">
        <v>2046</v>
      </c>
      <c r="D219">
        <v>2035.01</v>
      </c>
      <c r="E219">
        <v>2042.92</v>
      </c>
      <c r="F219" s="12">
        <v>277432000</v>
      </c>
      <c r="G219" s="12">
        <v>1202813568</v>
      </c>
    </row>
    <row r="220" spans="1:7">
      <c r="A220" s="9">
        <f>'(1)'!A220</f>
        <v>42604</v>
      </c>
      <c r="B220">
        <v>2036.74</v>
      </c>
      <c r="C220">
        <v>2039.91</v>
      </c>
      <c r="D220">
        <v>2027.68</v>
      </c>
      <c r="E220">
        <v>2037.5</v>
      </c>
      <c r="F220" s="12">
        <v>288184000</v>
      </c>
      <c r="G220" s="12">
        <v>1203378048</v>
      </c>
    </row>
    <row r="221" spans="1:7">
      <c r="A221" s="9">
        <f>'(1)'!A221</f>
        <v>42605</v>
      </c>
      <c r="B221">
        <v>2028.64</v>
      </c>
      <c r="C221">
        <v>2034.63</v>
      </c>
      <c r="D221">
        <v>2024.93</v>
      </c>
      <c r="E221">
        <v>2032.35</v>
      </c>
      <c r="F221" s="12">
        <v>316969000</v>
      </c>
      <c r="G221" s="12">
        <v>1203473792</v>
      </c>
    </row>
    <row r="222" spans="1:7">
      <c r="A222" s="9">
        <f>'(1)'!A222</f>
        <v>42606</v>
      </c>
      <c r="B222">
        <v>2038.6</v>
      </c>
      <c r="C222">
        <v>2049.9899999999998</v>
      </c>
      <c r="D222">
        <v>2036.76</v>
      </c>
      <c r="E222">
        <v>2039.74</v>
      </c>
      <c r="F222" s="12">
        <v>378563000</v>
      </c>
      <c r="G222" s="12">
        <v>1196540544</v>
      </c>
    </row>
    <row r="223" spans="1:7">
      <c r="A223" s="9">
        <f>'(1)'!A223</f>
        <v>42607</v>
      </c>
      <c r="B223">
        <v>2038.58</v>
      </c>
      <c r="C223">
        <v>2041.17</v>
      </c>
      <c r="D223">
        <v>2027.24</v>
      </c>
      <c r="E223">
        <v>2034.65</v>
      </c>
      <c r="F223" s="12">
        <v>400952000</v>
      </c>
      <c r="G223" s="12">
        <v>1190041856</v>
      </c>
    </row>
    <row r="224" spans="1:7">
      <c r="A224" s="9">
        <f>'(1)'!A224</f>
        <v>42608</v>
      </c>
      <c r="B224">
        <v>2022.96</v>
      </c>
      <c r="C224">
        <v>2032.72</v>
      </c>
      <c r="D224">
        <v>2016.47</v>
      </c>
      <c r="E224">
        <v>2032.72</v>
      </c>
      <c r="F224" s="12">
        <v>300506000</v>
      </c>
      <c r="G224" s="12">
        <v>1190585088</v>
      </c>
    </row>
    <row r="225" spans="1:7">
      <c r="A225" s="9">
        <f>'(1)'!A225</f>
        <v>42611</v>
      </c>
      <c r="B225">
        <v>2033.92</v>
      </c>
      <c r="C225">
        <v>2039.18</v>
      </c>
      <c r="D225">
        <v>2030.17</v>
      </c>
      <c r="E225">
        <v>2038.31</v>
      </c>
      <c r="F225" s="12">
        <v>342631000</v>
      </c>
      <c r="G225" s="12">
        <v>1190585088</v>
      </c>
    </row>
    <row r="226" spans="1:7">
      <c r="A226" s="9">
        <f>'(1)'!A226</f>
        <v>42612</v>
      </c>
      <c r="B226">
        <v>2049.19</v>
      </c>
      <c r="C226">
        <v>2061</v>
      </c>
      <c r="D226">
        <v>2047.49</v>
      </c>
      <c r="E226">
        <v>2060.08</v>
      </c>
      <c r="F226" s="12">
        <v>572966000</v>
      </c>
      <c r="G226" s="12">
        <v>1190585088</v>
      </c>
    </row>
    <row r="227" spans="1:7">
      <c r="A227" s="9">
        <f>'(1)'!A227</f>
        <v>42613</v>
      </c>
      <c r="B227">
        <v>2058.21</v>
      </c>
      <c r="C227">
        <v>2067.77</v>
      </c>
      <c r="D227">
        <v>2057.2600000000002</v>
      </c>
      <c r="E227">
        <v>2066.5300000000002</v>
      </c>
      <c r="F227" s="12">
        <v>462549000</v>
      </c>
      <c r="G227" s="12">
        <v>1195394176</v>
      </c>
    </row>
    <row r="228" spans="1:7">
      <c r="A228" s="9">
        <f>'(1)'!A228</f>
        <v>42614</v>
      </c>
      <c r="B228">
        <v>2068.81</v>
      </c>
      <c r="C228">
        <v>2073.89</v>
      </c>
      <c r="D228">
        <v>2061.88</v>
      </c>
      <c r="E228">
        <v>2061.88</v>
      </c>
      <c r="F228" s="12">
        <v>687157000</v>
      </c>
      <c r="G228" s="12">
        <v>1184700416</v>
      </c>
    </row>
    <row r="229" spans="1:7">
      <c r="A229" s="9">
        <f>'(1)'!A229</f>
        <v>42615</v>
      </c>
      <c r="B229">
        <v>2064.96</v>
      </c>
      <c r="C229">
        <v>2070.66</v>
      </c>
      <c r="D229">
        <v>2053.1999999999998</v>
      </c>
      <c r="E229">
        <v>2063.73</v>
      </c>
      <c r="F229" s="12">
        <v>656653000</v>
      </c>
      <c r="G229" s="12">
        <v>1199451776</v>
      </c>
    </row>
    <row r="230" spans="1:7">
      <c r="A230" s="9">
        <f>'(1)'!A230</f>
        <v>42619</v>
      </c>
      <c r="B230">
        <v>2048.94</v>
      </c>
      <c r="C230">
        <v>2049.3000000000002</v>
      </c>
      <c r="D230">
        <v>2029.46</v>
      </c>
      <c r="E230">
        <v>2037.87</v>
      </c>
      <c r="F230" s="12">
        <v>392682000</v>
      </c>
      <c r="G230" s="12">
        <v>1197365376</v>
      </c>
    </row>
    <row r="231" spans="1:7">
      <c r="A231" s="9">
        <f>'(1)'!A231</f>
        <v>42620</v>
      </c>
      <c r="B231">
        <v>2003.67</v>
      </c>
      <c r="C231">
        <v>2011.04</v>
      </c>
      <c r="D231">
        <v>1991.47</v>
      </c>
      <c r="E231">
        <v>1991.48</v>
      </c>
      <c r="F231" s="12">
        <v>422882000</v>
      </c>
      <c r="G231" s="12">
        <v>1204776576</v>
      </c>
    </row>
    <row r="232" spans="1:7">
      <c r="A232" s="9">
        <f>'(1)'!A232</f>
        <v>42621</v>
      </c>
      <c r="B232">
        <v>2011.93</v>
      </c>
      <c r="C232">
        <v>2013.03</v>
      </c>
      <c r="D232">
        <v>1997.58</v>
      </c>
      <c r="E232">
        <v>1999.36</v>
      </c>
      <c r="F232" s="12">
        <v>437424000</v>
      </c>
      <c r="G232" s="12">
        <v>1204776576</v>
      </c>
    </row>
    <row r="233" spans="1:7">
      <c r="A233" s="9">
        <f>'(1)'!A233</f>
        <v>42622</v>
      </c>
      <c r="B233">
        <v>1997.43</v>
      </c>
      <c r="C233">
        <v>2019.45</v>
      </c>
      <c r="D233">
        <v>1997.1</v>
      </c>
      <c r="E233">
        <v>2015.78</v>
      </c>
      <c r="F233" s="12">
        <v>434438000</v>
      </c>
      <c r="G233" s="12">
        <v>1204776576</v>
      </c>
    </row>
    <row r="234" spans="1:7">
      <c r="A234" s="9">
        <f>'(1)'!A234</f>
        <v>42625</v>
      </c>
      <c r="B234">
        <v>2014.5</v>
      </c>
      <c r="C234">
        <v>2026.56</v>
      </c>
      <c r="D234">
        <v>2010.25</v>
      </c>
      <c r="E234">
        <v>2025.71</v>
      </c>
      <c r="F234" s="12">
        <v>362345000</v>
      </c>
      <c r="G234" s="12">
        <v>1204158208</v>
      </c>
    </row>
    <row r="235" spans="1:7">
      <c r="A235" s="9">
        <f>'(1)'!A235</f>
        <v>42626</v>
      </c>
      <c r="B235">
        <v>2022.81</v>
      </c>
      <c r="C235">
        <v>2035.99</v>
      </c>
      <c r="D235">
        <v>2021.78</v>
      </c>
      <c r="E235">
        <v>2035.99</v>
      </c>
      <c r="F235" s="12">
        <v>525096000</v>
      </c>
      <c r="G235" s="12">
        <v>1214128512</v>
      </c>
    </row>
    <row r="236" spans="1:7">
      <c r="A236" s="9">
        <f>'(1)'!A236</f>
        <v>42627</v>
      </c>
      <c r="B236">
        <v>2050.31</v>
      </c>
      <c r="C236">
        <v>2060.2600000000002</v>
      </c>
      <c r="D236">
        <v>2048.8000000000002</v>
      </c>
      <c r="E236">
        <v>2049.6999999999998</v>
      </c>
      <c r="F236" s="12">
        <v>447589000</v>
      </c>
      <c r="G236" s="12">
        <v>1213726592</v>
      </c>
    </row>
    <row r="237" spans="1:7">
      <c r="A237" s="9">
        <f>'(1)'!A237</f>
        <v>42628</v>
      </c>
      <c r="B237">
        <v>2053.2199999999998</v>
      </c>
      <c r="C237">
        <v>2057.35</v>
      </c>
      <c r="D237">
        <v>2048.96</v>
      </c>
      <c r="E237">
        <v>2054.0700000000002</v>
      </c>
      <c r="F237" s="12">
        <v>494112000</v>
      </c>
      <c r="G237" s="12">
        <v>1215214976</v>
      </c>
    </row>
    <row r="238" spans="1:7">
      <c r="A238" s="9">
        <f>'(1)'!A238</f>
        <v>42629</v>
      </c>
      <c r="B238">
        <v>2052.7600000000002</v>
      </c>
      <c r="C238">
        <v>2060.71</v>
      </c>
      <c r="D238">
        <v>2042.7</v>
      </c>
      <c r="E238">
        <v>2047.11</v>
      </c>
      <c r="F238" s="12">
        <v>359615000</v>
      </c>
      <c r="G238" s="12">
        <v>1215663744</v>
      </c>
    </row>
    <row r="239" spans="1:7">
      <c r="A239" s="9">
        <f>'(1)'!A239</f>
        <v>42632</v>
      </c>
      <c r="B239">
        <v>2037.32</v>
      </c>
      <c r="C239">
        <v>2064.89</v>
      </c>
      <c r="D239">
        <v>2031.13</v>
      </c>
      <c r="E239">
        <v>2062.8200000000002</v>
      </c>
      <c r="F239" s="12">
        <v>664040000</v>
      </c>
      <c r="G239" s="12">
        <v>1215663744</v>
      </c>
    </row>
    <row r="240" spans="1:7">
      <c r="A240" s="9">
        <f>'(1)'!A240</f>
        <v>42633</v>
      </c>
      <c r="B240">
        <v>2062.5700000000002</v>
      </c>
      <c r="C240">
        <v>2062.98</v>
      </c>
      <c r="D240">
        <v>2051.6799999999998</v>
      </c>
      <c r="E240">
        <v>2053.06</v>
      </c>
      <c r="F240" s="12">
        <v>546450000</v>
      </c>
      <c r="G240" s="12">
        <v>1215663744</v>
      </c>
    </row>
    <row r="241" spans="1:7">
      <c r="A241" s="9">
        <f>'(1)'!A241</f>
        <v>42634</v>
      </c>
      <c r="B241">
        <v>2063.7399999999998</v>
      </c>
      <c r="C241">
        <v>2072.09</v>
      </c>
      <c r="D241">
        <v>2063.7399999999998</v>
      </c>
      <c r="E241">
        <v>2068.7199999999998</v>
      </c>
      <c r="F241" s="12">
        <v>416168000</v>
      </c>
      <c r="G241" s="12">
        <v>1215663744</v>
      </c>
    </row>
    <row r="242" spans="1:7">
      <c r="A242" s="9">
        <f>'(1)'!A242</f>
        <v>42635</v>
      </c>
      <c r="B242">
        <v>2054.25</v>
      </c>
      <c r="C242">
        <v>2056.33</v>
      </c>
      <c r="D242">
        <v>2042.77</v>
      </c>
      <c r="E242">
        <v>2043.63</v>
      </c>
      <c r="F242" s="12">
        <v>326386000</v>
      </c>
      <c r="G242" s="12">
        <v>1231450368</v>
      </c>
    </row>
    <row r="243" spans="1:7">
      <c r="A243" s="9">
        <f>'(1)'!A243</f>
        <v>42636</v>
      </c>
      <c r="B243">
        <v>2056.94</v>
      </c>
      <c r="C243">
        <v>2059.25</v>
      </c>
      <c r="D243">
        <v>2050.46</v>
      </c>
      <c r="E243">
        <v>2054.86</v>
      </c>
      <c r="F243" s="12">
        <v>318854000</v>
      </c>
      <c r="G243" s="12">
        <v>1240906496</v>
      </c>
    </row>
    <row r="244" spans="1:7">
      <c r="A244" s="9">
        <f>'(1)'!A244</f>
        <v>42639</v>
      </c>
      <c r="B244">
        <v>2043.37</v>
      </c>
      <c r="C244">
        <v>2056.0100000000002</v>
      </c>
      <c r="D244">
        <v>2036.87</v>
      </c>
      <c r="E244">
        <v>2053</v>
      </c>
      <c r="F244" s="12">
        <v>292345000</v>
      </c>
      <c r="G244" s="12">
        <v>1239129088</v>
      </c>
    </row>
    <row r="245" spans="1:7">
      <c r="A245" s="9">
        <f>'(1)'!A245</f>
        <v>42640</v>
      </c>
      <c r="B245">
        <v>2069.3000000000002</v>
      </c>
      <c r="C245">
        <v>2070.4299999999998</v>
      </c>
      <c r="D245">
        <v>2055.83</v>
      </c>
      <c r="E245">
        <v>2065.3000000000002</v>
      </c>
      <c r="F245" s="12">
        <v>337709000</v>
      </c>
      <c r="G245" s="12">
        <v>1235123328</v>
      </c>
    </row>
    <row r="246" spans="1:7">
      <c r="A246" s="9">
        <f>'(1)'!A246</f>
        <v>42641</v>
      </c>
      <c r="B246">
        <v>2065.9499999999998</v>
      </c>
      <c r="C246">
        <v>2067.4899999999998</v>
      </c>
      <c r="D246">
        <v>2051.6</v>
      </c>
      <c r="E246">
        <v>2053.8000000000002</v>
      </c>
      <c r="F246" s="12">
        <v>422446000</v>
      </c>
      <c r="G246" s="12">
        <v>1235123328</v>
      </c>
    </row>
    <row r="247" spans="1:7">
      <c r="A247" s="9">
        <f>'(1)'!A247</f>
        <v>42642</v>
      </c>
      <c r="B247">
        <v>2047.19</v>
      </c>
      <c r="C247">
        <v>2058.73</v>
      </c>
      <c r="D247">
        <v>2039.99</v>
      </c>
      <c r="E247">
        <v>2056.8200000000002</v>
      </c>
      <c r="F247" s="12">
        <v>314895000</v>
      </c>
      <c r="G247" s="12">
        <v>1235123328</v>
      </c>
    </row>
    <row r="248" spans="1:7">
      <c r="A248" s="9">
        <f>'(1)'!A248</f>
        <v>42643</v>
      </c>
      <c r="B248">
        <v>2053.29</v>
      </c>
      <c r="C248">
        <v>2060.7800000000002</v>
      </c>
      <c r="D248">
        <v>2030.51</v>
      </c>
      <c r="E248">
        <v>2031.93</v>
      </c>
      <c r="F248" s="12">
        <v>343215000</v>
      </c>
      <c r="G248" s="12">
        <v>1211513472</v>
      </c>
    </row>
    <row r="249" spans="1:7">
      <c r="A249" s="9">
        <f>'(1)'!A249</f>
        <v>42646</v>
      </c>
      <c r="B249">
        <v>2022.97</v>
      </c>
      <c r="C249">
        <v>2037.02</v>
      </c>
      <c r="D249">
        <v>2022.39</v>
      </c>
      <c r="E249">
        <v>2033.73</v>
      </c>
      <c r="F249" s="12">
        <v>297373000</v>
      </c>
      <c r="G249" s="12">
        <v>1207239808</v>
      </c>
    </row>
    <row r="250" spans="1:7">
      <c r="A250" s="9">
        <f>'(1)'!A250</f>
        <v>42647</v>
      </c>
      <c r="B250">
        <v>2033.99</v>
      </c>
      <c r="C250">
        <v>2035.93</v>
      </c>
      <c r="D250">
        <v>2014.89</v>
      </c>
      <c r="E250">
        <v>2015.44</v>
      </c>
      <c r="F250" s="12">
        <v>440255000</v>
      </c>
      <c r="G250" s="12">
        <v>1205291776</v>
      </c>
    </row>
    <row r="251" spans="1:7">
      <c r="A251" s="9">
        <f>'(1)'!A251</f>
        <v>42648</v>
      </c>
      <c r="B251">
        <v>2021.66</v>
      </c>
      <c r="C251">
        <v>2028.76</v>
      </c>
      <c r="D251">
        <v>2021.11</v>
      </c>
      <c r="E251">
        <v>2022.66</v>
      </c>
      <c r="F251" s="12">
        <v>458904000</v>
      </c>
      <c r="G251" s="12">
        <v>1194976256</v>
      </c>
    </row>
    <row r="252" spans="1:7">
      <c r="A252" s="9">
        <f>'(1)'!A252</f>
        <v>42649</v>
      </c>
      <c r="B252">
        <v>2028.93</v>
      </c>
      <c r="C252">
        <v>2033.56</v>
      </c>
      <c r="D252">
        <v>2011.81</v>
      </c>
      <c r="E252">
        <v>2027.61</v>
      </c>
      <c r="F252" s="12">
        <v>333402000</v>
      </c>
      <c r="G252" s="12">
        <v>1195863040</v>
      </c>
    </row>
    <row r="253" spans="1:7">
      <c r="A253" s="9">
        <f>'(1)'!A253</f>
        <v>42650</v>
      </c>
      <c r="B253">
        <v>2027.81</v>
      </c>
      <c r="C253">
        <v>2040.72</v>
      </c>
      <c r="D253">
        <v>2026.47</v>
      </c>
      <c r="E253">
        <v>2040.43</v>
      </c>
      <c r="F253" s="12">
        <v>305931000</v>
      </c>
      <c r="G253" s="12">
        <v>1195863040</v>
      </c>
    </row>
    <row r="254" spans="1:7">
      <c r="A254" s="9">
        <f>'(1)'!A254</f>
        <v>42653</v>
      </c>
      <c r="B254">
        <v>2036.18</v>
      </c>
      <c r="C254">
        <v>2050.5100000000002</v>
      </c>
      <c r="D254">
        <v>2035.9</v>
      </c>
      <c r="E254">
        <v>2040.94</v>
      </c>
      <c r="F254" s="12">
        <v>321940000</v>
      </c>
      <c r="G254" s="12">
        <v>1195863040</v>
      </c>
    </row>
    <row r="255" spans="1:7">
      <c r="A255" s="9">
        <f>'(1)'!A255</f>
        <v>42654</v>
      </c>
      <c r="B255">
        <v>2044.12</v>
      </c>
      <c r="C255">
        <v>2048.25</v>
      </c>
      <c r="D255">
        <v>2036.54</v>
      </c>
      <c r="E255">
        <v>2040.6</v>
      </c>
      <c r="F255" s="12">
        <v>276001000</v>
      </c>
      <c r="G255" s="12">
        <v>1213121152</v>
      </c>
    </row>
    <row r="256" spans="1:7">
      <c r="A256" s="9">
        <f>'(1)'!A256</f>
        <v>42655</v>
      </c>
      <c r="B256">
        <v>2039.4</v>
      </c>
      <c r="C256">
        <v>2040.4</v>
      </c>
      <c r="D256">
        <v>2029.79</v>
      </c>
      <c r="E256">
        <v>2033</v>
      </c>
      <c r="F256" s="12">
        <v>260354000</v>
      </c>
      <c r="G256" s="12">
        <v>1214121472</v>
      </c>
    </row>
    <row r="257" spans="1:7">
      <c r="A257" s="9">
        <f>'(1)'!A257</f>
        <v>42656</v>
      </c>
      <c r="B257">
        <v>2037.19</v>
      </c>
      <c r="C257">
        <v>2047.74</v>
      </c>
      <c r="D257">
        <v>2036.77</v>
      </c>
      <c r="E257">
        <v>2047.74</v>
      </c>
      <c r="F257" s="12">
        <v>252041000</v>
      </c>
      <c r="G257" s="12">
        <v>1220261248</v>
      </c>
    </row>
    <row r="258" spans="1:7">
      <c r="A258" s="9">
        <f>'(1)'!A258</f>
        <v>42657</v>
      </c>
      <c r="B258">
        <v>2042.29</v>
      </c>
      <c r="C258">
        <v>2042.65</v>
      </c>
      <c r="D258">
        <v>2031.25</v>
      </c>
      <c r="E258">
        <v>2037.17</v>
      </c>
      <c r="F258" s="12">
        <v>299101000</v>
      </c>
      <c r="G258" s="12">
        <v>1216662272</v>
      </c>
    </row>
    <row r="259" spans="1:7">
      <c r="A259" s="9">
        <f>'(1)'!A259</f>
        <v>42660</v>
      </c>
      <c r="B259">
        <v>2030.37</v>
      </c>
      <c r="C259">
        <v>2030.37</v>
      </c>
      <c r="D259">
        <v>2002.29</v>
      </c>
      <c r="E259">
        <v>2013.89</v>
      </c>
      <c r="F259" s="12">
        <v>392402000</v>
      </c>
      <c r="G259" s="12">
        <v>1179016448</v>
      </c>
    </row>
    <row r="260" spans="1:7">
      <c r="A260" s="9">
        <f>'(1)'!A260</f>
        <v>42661</v>
      </c>
      <c r="B260">
        <v>2018.24</v>
      </c>
      <c r="C260">
        <v>2026.33</v>
      </c>
      <c r="D260">
        <v>2015.66</v>
      </c>
      <c r="E260">
        <v>2024.12</v>
      </c>
      <c r="F260" s="12">
        <v>298690000</v>
      </c>
      <c r="G260" s="12">
        <v>1179016448</v>
      </c>
    </row>
    <row r="261" spans="1:7">
      <c r="A261" s="9">
        <f>'(1)'!A261</f>
        <v>42662</v>
      </c>
      <c r="B261">
        <v>2021.97</v>
      </c>
      <c r="C261">
        <v>2026.85</v>
      </c>
      <c r="D261">
        <v>2015.72</v>
      </c>
      <c r="E261">
        <v>2019.42</v>
      </c>
      <c r="F261" s="12">
        <v>270531000</v>
      </c>
      <c r="G261" s="12">
        <v>1179016448</v>
      </c>
    </row>
    <row r="262" spans="1:7">
      <c r="A262" s="9">
        <f>'(1)'!A262</f>
        <v>42663</v>
      </c>
      <c r="B262">
        <v>2011.29</v>
      </c>
      <c r="C262">
        <v>2016.01</v>
      </c>
      <c r="D262">
        <v>2005.95</v>
      </c>
      <c r="E262">
        <v>2008.19</v>
      </c>
      <c r="F262" s="12">
        <v>400664000</v>
      </c>
      <c r="G262" s="12">
        <v>1180255488</v>
      </c>
    </row>
    <row r="263" spans="1:7">
      <c r="A263" s="9">
        <f>'(1)'!A263</f>
        <v>42664</v>
      </c>
      <c r="B263">
        <v>2003.41</v>
      </c>
      <c r="C263">
        <v>2010.51</v>
      </c>
      <c r="D263">
        <v>1990.45</v>
      </c>
      <c r="E263">
        <v>2007.39</v>
      </c>
      <c r="F263" s="12">
        <v>321774000</v>
      </c>
      <c r="G263" s="12">
        <v>1185994752</v>
      </c>
    </row>
    <row r="264" spans="1:7">
      <c r="A264" s="9">
        <f>'(1)'!A264</f>
        <v>42667</v>
      </c>
      <c r="B264">
        <v>1995.41</v>
      </c>
      <c r="C264">
        <v>1997.46</v>
      </c>
      <c r="D264">
        <v>1976.34</v>
      </c>
      <c r="E264">
        <v>1978.94</v>
      </c>
      <c r="F264" s="12">
        <v>333529000</v>
      </c>
      <c r="G264" s="12">
        <v>1198335488</v>
      </c>
    </row>
    <row r="265" spans="1:7">
      <c r="A265" s="9">
        <f>'(1)'!A265</f>
        <v>42668</v>
      </c>
      <c r="B265">
        <v>1974.93</v>
      </c>
      <c r="C265">
        <v>1988.82</v>
      </c>
      <c r="D265">
        <v>1973.58</v>
      </c>
      <c r="E265">
        <v>1983.8</v>
      </c>
      <c r="F265" s="12">
        <v>272728000</v>
      </c>
      <c r="G265" s="12">
        <v>1206909696</v>
      </c>
    </row>
    <row r="266" spans="1:7">
      <c r="A266" s="9">
        <f>'(1)'!A266</f>
        <v>42669</v>
      </c>
      <c r="B266">
        <v>1983.87</v>
      </c>
      <c r="C266">
        <v>1985.29</v>
      </c>
      <c r="D266">
        <v>1976.57</v>
      </c>
      <c r="E266">
        <v>1982.02</v>
      </c>
      <c r="F266" s="12">
        <v>227776000</v>
      </c>
      <c r="G266" s="12">
        <v>1217302272</v>
      </c>
    </row>
    <row r="267" spans="1:7">
      <c r="A267" s="9">
        <f>'(1)'!A267</f>
        <v>42670</v>
      </c>
      <c r="B267">
        <v>1997.58</v>
      </c>
      <c r="C267">
        <v>2001.74</v>
      </c>
      <c r="D267">
        <v>1992.14</v>
      </c>
      <c r="E267">
        <v>1997.58</v>
      </c>
      <c r="F267" s="12">
        <v>210333000</v>
      </c>
      <c r="G267" s="12">
        <v>1217302272</v>
      </c>
    </row>
    <row r="268" spans="1:7">
      <c r="A268" s="9">
        <f>'(1)'!A268</f>
        <v>42671</v>
      </c>
      <c r="B268">
        <v>2009.56</v>
      </c>
      <c r="C268">
        <v>2010.17</v>
      </c>
      <c r="D268">
        <v>1994.33</v>
      </c>
      <c r="E268">
        <v>2003.38</v>
      </c>
      <c r="F268" s="12">
        <v>239579000</v>
      </c>
      <c r="G268" s="12">
        <v>1217302272</v>
      </c>
    </row>
    <row r="269" spans="1:7">
      <c r="A269" s="9">
        <f>'(1)'!A269</f>
        <v>42674</v>
      </c>
      <c r="B269">
        <v>2008.08</v>
      </c>
      <c r="C269">
        <v>2015.23</v>
      </c>
      <c r="D269">
        <v>1931.07</v>
      </c>
      <c r="E269">
        <v>1958.38</v>
      </c>
      <c r="F269" s="12">
        <v>709043000</v>
      </c>
      <c r="G269" s="12">
        <v>1222194048</v>
      </c>
    </row>
    <row r="270" spans="1:7">
      <c r="A270" s="9">
        <f>'(1)'!A270</f>
        <v>42675</v>
      </c>
      <c r="B270">
        <v>1989.85</v>
      </c>
      <c r="C270">
        <v>2002.6</v>
      </c>
      <c r="D270">
        <v>1983.26</v>
      </c>
      <c r="E270">
        <v>2002.6</v>
      </c>
      <c r="F270" s="12">
        <v>433884000</v>
      </c>
      <c r="G270" s="12">
        <v>1218858368</v>
      </c>
    </row>
    <row r="271" spans="1:7">
      <c r="A271" s="9">
        <f>'(1)'!A271</f>
        <v>42676</v>
      </c>
      <c r="B271">
        <v>1988.87</v>
      </c>
      <c r="C271">
        <v>1994.05</v>
      </c>
      <c r="D271">
        <v>1982.15</v>
      </c>
      <c r="E271">
        <v>1984.43</v>
      </c>
      <c r="F271" s="12">
        <v>386856000</v>
      </c>
      <c r="G271" s="12">
        <v>1196362496</v>
      </c>
    </row>
    <row r="272" spans="1:7">
      <c r="A272" s="9">
        <f>'(1)'!A272</f>
        <v>42677</v>
      </c>
      <c r="B272">
        <v>1982.93</v>
      </c>
      <c r="C272">
        <v>1988.65</v>
      </c>
      <c r="D272">
        <v>1974.27</v>
      </c>
      <c r="E272">
        <v>1974.4</v>
      </c>
      <c r="F272" s="12">
        <v>352116000</v>
      </c>
      <c r="G272" s="12">
        <v>1209222784</v>
      </c>
    </row>
    <row r="273" spans="1:7">
      <c r="A273" s="9">
        <f>'(1)'!A273</f>
        <v>42678</v>
      </c>
      <c r="B273">
        <v>1977.33</v>
      </c>
      <c r="C273">
        <v>1978.94</v>
      </c>
      <c r="D273">
        <v>1967.21</v>
      </c>
      <c r="E273">
        <v>1967.53</v>
      </c>
      <c r="F273" s="12">
        <v>375663000</v>
      </c>
      <c r="G273" s="12">
        <v>1202495104</v>
      </c>
    </row>
    <row r="274" spans="1:7">
      <c r="A274" s="9">
        <f>'(1)'!A274</f>
        <v>42681</v>
      </c>
      <c r="B274">
        <v>1980.82</v>
      </c>
      <c r="C274">
        <v>1985.67</v>
      </c>
      <c r="D274">
        <v>1976.63</v>
      </c>
      <c r="E274">
        <v>1979.65</v>
      </c>
      <c r="F274" s="12">
        <v>306499000</v>
      </c>
      <c r="G274" s="12">
        <v>1202495104</v>
      </c>
    </row>
    <row r="275" spans="1:7">
      <c r="A275" s="9">
        <f>'(1)'!A275</f>
        <v>42682</v>
      </c>
      <c r="B275">
        <v>1976.21</v>
      </c>
      <c r="C275">
        <v>1983.87</v>
      </c>
      <c r="D275">
        <v>1968.8</v>
      </c>
      <c r="E275">
        <v>1980.55</v>
      </c>
      <c r="F275" s="12">
        <v>272172000</v>
      </c>
      <c r="G275" s="12">
        <v>1202495104</v>
      </c>
    </row>
    <row r="276" spans="1:7">
      <c r="A276" s="9">
        <f>'(1)'!A276</f>
        <v>42683</v>
      </c>
      <c r="B276">
        <v>1983.07</v>
      </c>
      <c r="C276">
        <v>1983.26</v>
      </c>
      <c r="D276">
        <v>1968.13</v>
      </c>
      <c r="E276">
        <v>1974.58</v>
      </c>
      <c r="F276" s="12">
        <v>306956000</v>
      </c>
      <c r="G276" s="12">
        <v>1219046272</v>
      </c>
    </row>
    <row r="277" spans="1:7">
      <c r="A277" s="9">
        <f>'(1)'!A277</f>
        <v>42684</v>
      </c>
      <c r="B277">
        <v>1971.03</v>
      </c>
      <c r="C277">
        <v>1976.23</v>
      </c>
      <c r="D277">
        <v>1962.42</v>
      </c>
      <c r="E277">
        <v>1966.05</v>
      </c>
      <c r="F277" s="12">
        <v>223512000</v>
      </c>
      <c r="G277" s="12">
        <v>1220694144</v>
      </c>
    </row>
    <row r="278" spans="1:7">
      <c r="A278" s="9">
        <f>'(1)'!A278</f>
        <v>42685</v>
      </c>
      <c r="B278">
        <v>1976.07</v>
      </c>
      <c r="C278">
        <v>1986.82</v>
      </c>
      <c r="D278">
        <v>1974.05</v>
      </c>
      <c r="E278">
        <v>1983.47</v>
      </c>
      <c r="F278" s="12">
        <v>231368000</v>
      </c>
      <c r="G278" s="12">
        <v>1229476352</v>
      </c>
    </row>
    <row r="279" spans="1:7">
      <c r="A279" s="9">
        <f>'(1)'!A279</f>
        <v>42688</v>
      </c>
      <c r="B279">
        <v>1987.64</v>
      </c>
      <c r="C279">
        <v>1996.65</v>
      </c>
      <c r="D279">
        <v>1981.22</v>
      </c>
      <c r="E279">
        <v>1987.95</v>
      </c>
      <c r="F279" s="12">
        <v>308200000</v>
      </c>
      <c r="G279" s="12">
        <v>1232415616</v>
      </c>
    </row>
    <row r="280" spans="1:7">
      <c r="A280" s="9">
        <f>'(1)'!A280</f>
        <v>42689</v>
      </c>
      <c r="B280">
        <v>1985.11</v>
      </c>
      <c r="C280">
        <v>1988.96</v>
      </c>
      <c r="D280">
        <v>1968.5</v>
      </c>
      <c r="E280">
        <v>1971.26</v>
      </c>
      <c r="F280" s="12">
        <v>235443000</v>
      </c>
      <c r="G280" s="12">
        <v>1241055488</v>
      </c>
    </row>
    <row r="281" spans="1:7">
      <c r="A281" s="9">
        <f>'(1)'!A281</f>
        <v>42690</v>
      </c>
      <c r="B281">
        <v>1972.6</v>
      </c>
      <c r="C281">
        <v>1978.45</v>
      </c>
      <c r="D281">
        <v>1969.09</v>
      </c>
      <c r="E281">
        <v>1974.46</v>
      </c>
      <c r="F281" s="12">
        <v>201938000</v>
      </c>
      <c r="G281" s="12">
        <v>1241055488</v>
      </c>
    </row>
    <row r="282" spans="1:7">
      <c r="A282" s="9">
        <f>'(1)'!A282</f>
        <v>42691</v>
      </c>
      <c r="B282">
        <v>1976.58</v>
      </c>
      <c r="C282">
        <v>1983.43</v>
      </c>
      <c r="D282">
        <v>1966.78</v>
      </c>
      <c r="E282">
        <v>1978.13</v>
      </c>
      <c r="F282" s="12">
        <v>213578000</v>
      </c>
      <c r="G282" s="12">
        <v>1241055488</v>
      </c>
    </row>
    <row r="283" spans="1:7">
      <c r="A283" s="9">
        <f>'(1)'!A283</f>
        <v>42692</v>
      </c>
      <c r="B283">
        <v>1977.1</v>
      </c>
      <c r="C283">
        <v>1982.53</v>
      </c>
      <c r="D283">
        <v>1972.31</v>
      </c>
      <c r="E283">
        <v>1978.39</v>
      </c>
      <c r="F283" s="12">
        <v>214565000</v>
      </c>
      <c r="G283" s="12">
        <v>1243405568</v>
      </c>
    </row>
    <row r="284" spans="1:7">
      <c r="A284" s="9">
        <f>'(1)'!A284</f>
        <v>42695</v>
      </c>
      <c r="B284">
        <v>1980.38</v>
      </c>
      <c r="C284">
        <v>1988.44</v>
      </c>
      <c r="D284">
        <v>1977.09</v>
      </c>
      <c r="E284">
        <v>1983.48</v>
      </c>
      <c r="F284" s="12">
        <v>233085000</v>
      </c>
      <c r="G284" s="12">
        <v>1240806656</v>
      </c>
    </row>
    <row r="285" spans="1:7">
      <c r="A285" s="9">
        <f>'(1)'!A285</f>
        <v>42696</v>
      </c>
      <c r="B285">
        <v>1987.48</v>
      </c>
      <c r="C285">
        <v>1989.08</v>
      </c>
      <c r="D285">
        <v>1979.67</v>
      </c>
      <c r="E285">
        <v>1983.75</v>
      </c>
      <c r="F285" s="12">
        <v>217875000</v>
      </c>
      <c r="G285" s="12">
        <v>1239926784</v>
      </c>
    </row>
    <row r="286" spans="1:7">
      <c r="A286" s="9">
        <f>'(1)'!A286</f>
        <v>42697</v>
      </c>
      <c r="B286">
        <v>1980.14</v>
      </c>
      <c r="C286">
        <v>1981.64</v>
      </c>
      <c r="D286">
        <v>1966.42</v>
      </c>
      <c r="E286">
        <v>1970.61</v>
      </c>
      <c r="F286" s="12">
        <v>243181000</v>
      </c>
      <c r="G286" s="12">
        <v>1237937664</v>
      </c>
    </row>
    <row r="287" spans="1:7">
      <c r="A287" s="9">
        <f>'(1)'!A287</f>
        <v>42699</v>
      </c>
      <c r="B287">
        <v>1965.71</v>
      </c>
      <c r="C287">
        <v>1971.24</v>
      </c>
      <c r="D287">
        <v>1960.65</v>
      </c>
      <c r="E287">
        <v>1963.36</v>
      </c>
      <c r="F287" s="12">
        <v>237190000</v>
      </c>
      <c r="G287" s="12">
        <v>1236782848</v>
      </c>
    </row>
    <row r="288" spans="1:7">
      <c r="A288" s="9">
        <f>'(1)'!A288</f>
        <v>42702</v>
      </c>
      <c r="B288">
        <v>1976.51</v>
      </c>
      <c r="C288">
        <v>1993.47</v>
      </c>
      <c r="D288">
        <v>1976.51</v>
      </c>
      <c r="E288">
        <v>1989.86</v>
      </c>
      <c r="F288" s="12">
        <v>214649000</v>
      </c>
      <c r="G288" s="12">
        <v>1236782848</v>
      </c>
    </row>
    <row r="289" spans="1:7">
      <c r="A289" s="9">
        <f>'(1)'!A289</f>
        <v>42703</v>
      </c>
      <c r="B289">
        <v>1995.69</v>
      </c>
      <c r="C289">
        <v>1997.62</v>
      </c>
      <c r="D289">
        <v>1987.26</v>
      </c>
      <c r="E289">
        <v>1991.89</v>
      </c>
      <c r="F289" s="12">
        <v>204410000</v>
      </c>
      <c r="G289" s="12">
        <v>1236782848</v>
      </c>
    </row>
    <row r="290" spans="1:7">
      <c r="A290" s="9">
        <f>'(1)'!A290</f>
        <v>42704</v>
      </c>
      <c r="B290">
        <v>2008.31</v>
      </c>
      <c r="C290">
        <v>2031.07</v>
      </c>
      <c r="D290">
        <v>2007.57</v>
      </c>
      <c r="E290">
        <v>2031.07</v>
      </c>
      <c r="F290" s="12">
        <v>239428000</v>
      </c>
      <c r="G290" s="12">
        <v>1238004608</v>
      </c>
    </row>
    <row r="291" spans="1:7">
      <c r="A291" s="9">
        <f>'(1)'!A291</f>
        <v>42705</v>
      </c>
      <c r="B291">
        <v>2024.52</v>
      </c>
      <c r="C291">
        <v>2026.83</v>
      </c>
      <c r="D291">
        <v>2019.79</v>
      </c>
      <c r="E291">
        <v>2024.69</v>
      </c>
      <c r="F291" s="12">
        <v>225657000</v>
      </c>
      <c r="G291" s="12">
        <v>1247244928</v>
      </c>
    </row>
    <row r="292" spans="1:7">
      <c r="A292" s="9">
        <f>'(1)'!A292</f>
        <v>42706</v>
      </c>
      <c r="B292">
        <v>2031.95</v>
      </c>
      <c r="C292">
        <v>2031.95</v>
      </c>
      <c r="D292">
        <v>2020.97</v>
      </c>
      <c r="E292">
        <v>2027.24</v>
      </c>
      <c r="F292" s="12">
        <v>289804000</v>
      </c>
      <c r="G292" s="12">
        <v>1245885440</v>
      </c>
    </row>
    <row r="293" spans="1:7">
      <c r="A293" s="9">
        <f>'(1)'!A293</f>
        <v>42709</v>
      </c>
      <c r="B293">
        <v>2026.39</v>
      </c>
      <c r="C293">
        <v>2035.99</v>
      </c>
      <c r="D293">
        <v>2023.61</v>
      </c>
      <c r="E293">
        <v>2035.98</v>
      </c>
      <c r="F293" s="12">
        <v>383364000</v>
      </c>
      <c r="G293" s="12">
        <v>1243468032</v>
      </c>
    </row>
    <row r="294" spans="1:7">
      <c r="A294" s="9">
        <f>'(1)'!A294</f>
        <v>42710</v>
      </c>
      <c r="B294">
        <v>2043.07</v>
      </c>
      <c r="C294">
        <v>2044.42</v>
      </c>
      <c r="D294">
        <v>2031.18</v>
      </c>
      <c r="E294">
        <v>2036.87</v>
      </c>
      <c r="F294" s="12">
        <v>384033000</v>
      </c>
      <c r="G294" s="12">
        <v>1238714624</v>
      </c>
    </row>
    <row r="295" spans="1:7">
      <c r="A295" s="9">
        <f>'(1)'!A295</f>
        <v>42711</v>
      </c>
      <c r="B295">
        <v>2022.14</v>
      </c>
      <c r="C295">
        <v>2040.62</v>
      </c>
      <c r="D295">
        <v>2021.76</v>
      </c>
      <c r="E295">
        <v>2036.65</v>
      </c>
      <c r="F295" s="12">
        <v>300190000</v>
      </c>
      <c r="G295" s="12">
        <v>1238714624</v>
      </c>
    </row>
    <row r="296" spans="1:7">
      <c r="A296" s="9">
        <f>'(1)'!A296</f>
        <v>42712</v>
      </c>
      <c r="B296">
        <v>2037.35</v>
      </c>
      <c r="C296">
        <v>2043.6</v>
      </c>
      <c r="D296">
        <v>2033.23</v>
      </c>
      <c r="E296">
        <v>2042.24</v>
      </c>
      <c r="F296" s="12">
        <v>289708000</v>
      </c>
      <c r="G296" s="12">
        <v>1238714624</v>
      </c>
    </row>
    <row r="297" spans="1:7">
      <c r="A297" s="9">
        <f>'(1)'!A297</f>
        <v>42713</v>
      </c>
      <c r="B297">
        <v>2039.4</v>
      </c>
      <c r="C297">
        <v>2046.03</v>
      </c>
      <c r="D297">
        <v>2037.04</v>
      </c>
      <c r="E297">
        <v>2038.39</v>
      </c>
      <c r="F297" s="12">
        <v>249870000</v>
      </c>
      <c r="G297" s="12">
        <v>1246909568</v>
      </c>
    </row>
    <row r="298" spans="1:7">
      <c r="A298" s="9">
        <f>'(1)'!A298</f>
        <v>42716</v>
      </c>
      <c r="B298">
        <v>2044.87</v>
      </c>
      <c r="C298">
        <v>2047.38</v>
      </c>
      <c r="D298">
        <v>2040.81</v>
      </c>
      <c r="E298">
        <v>2041.94</v>
      </c>
      <c r="F298" s="12">
        <v>314221000</v>
      </c>
      <c r="G298" s="12">
        <v>1240420224</v>
      </c>
    </row>
    <row r="299" spans="1:7">
      <c r="A299" s="9">
        <f>'(1)'!A299</f>
        <v>42717</v>
      </c>
      <c r="B299">
        <v>2049.4699999999998</v>
      </c>
      <c r="C299">
        <v>2053.46</v>
      </c>
      <c r="D299">
        <v>2037.96</v>
      </c>
      <c r="E299">
        <v>2037.96</v>
      </c>
      <c r="F299" s="12">
        <v>284570000</v>
      </c>
      <c r="G299" s="12">
        <v>1225523328</v>
      </c>
    </row>
    <row r="300" spans="1:7">
      <c r="A300" s="9">
        <f>'(1)'!A300</f>
        <v>42718</v>
      </c>
      <c r="B300">
        <v>2041.61</v>
      </c>
      <c r="C300">
        <v>2042.9</v>
      </c>
      <c r="D300">
        <v>2033.99</v>
      </c>
      <c r="E300">
        <v>2035.73</v>
      </c>
      <c r="F300" s="12">
        <v>275096000</v>
      </c>
      <c r="G300" s="12">
        <v>1228739712</v>
      </c>
    </row>
    <row r="301" spans="1:7">
      <c r="A301" s="9">
        <f>'(1)'!A301</f>
        <v>42719</v>
      </c>
      <c r="B301">
        <v>2036.17</v>
      </c>
      <c r="C301">
        <v>2037.71</v>
      </c>
      <c r="D301">
        <v>2031.54</v>
      </c>
      <c r="E301">
        <v>2035.9</v>
      </c>
      <c r="F301" s="12">
        <v>310882000</v>
      </c>
      <c r="G301" s="12">
        <v>1240849536</v>
      </c>
    </row>
    <row r="302" spans="1:7">
      <c r="A302" s="9">
        <f>'(1)'!A302</f>
        <v>42720</v>
      </c>
      <c r="B302">
        <v>2038.33</v>
      </c>
      <c r="C302">
        <v>2039.76</v>
      </c>
      <c r="D302">
        <v>2034.8</v>
      </c>
      <c r="E302">
        <v>2037.75</v>
      </c>
      <c r="F302" s="12">
        <v>366636000</v>
      </c>
      <c r="G302" s="12">
        <v>1240849536</v>
      </c>
    </row>
    <row r="303" spans="1:7">
      <c r="A303" s="9">
        <f>'(1)'!A303</f>
        <v>42723</v>
      </c>
      <c r="B303">
        <v>2040.74</v>
      </c>
      <c r="C303">
        <v>2044.43</v>
      </c>
      <c r="D303">
        <v>2037.12</v>
      </c>
      <c r="E303">
        <v>2042.17</v>
      </c>
      <c r="F303" s="12">
        <v>384033000</v>
      </c>
      <c r="G303" s="12">
        <v>1240849536</v>
      </c>
    </row>
    <row r="304" spans="1:7">
      <c r="A304" s="9">
        <f>'(1)'!A304</f>
        <v>42724</v>
      </c>
      <c r="B304">
        <v>2021.86</v>
      </c>
      <c r="C304">
        <v>2029.69</v>
      </c>
      <c r="D304">
        <v>2020.86</v>
      </c>
      <c r="E304">
        <v>2024.49</v>
      </c>
      <c r="F304" s="12">
        <v>356590000</v>
      </c>
      <c r="G304" s="12">
        <v>1248918528</v>
      </c>
    </row>
    <row r="305" spans="1:7">
      <c r="A305" s="9">
        <f>'(1)'!A305</f>
        <v>42725</v>
      </c>
      <c r="B305">
        <v>2020.42</v>
      </c>
      <c r="C305">
        <v>2026.57</v>
      </c>
      <c r="D305">
        <v>2016.25</v>
      </c>
      <c r="E305">
        <v>2026.46</v>
      </c>
      <c r="F305" s="12">
        <v>264521000</v>
      </c>
      <c r="G305" s="12">
        <v>1256528384</v>
      </c>
    </row>
    <row r="306" spans="1:7">
      <c r="A306" s="9">
        <f>'(1)'!A306</f>
        <v>42726</v>
      </c>
      <c r="B306">
        <v>2022.23</v>
      </c>
      <c r="C306">
        <v>2031.79</v>
      </c>
      <c r="D306">
        <v>2015.68</v>
      </c>
      <c r="E306">
        <v>2026.16</v>
      </c>
      <c r="F306" s="12">
        <v>229874000</v>
      </c>
      <c r="G306" s="12">
        <v>1257214976</v>
      </c>
    </row>
    <row r="307" spans="1:7">
      <c r="A307" s="9">
        <f>'(1)'!A307</f>
        <v>42727</v>
      </c>
      <c r="B307">
        <v>2034.31</v>
      </c>
      <c r="C307">
        <v>2044.07</v>
      </c>
      <c r="D307">
        <v>2028.47</v>
      </c>
      <c r="E307">
        <v>2043.97</v>
      </c>
      <c r="F307" s="12">
        <v>268127000</v>
      </c>
      <c r="G307" s="12">
        <v>1259643136</v>
      </c>
    </row>
    <row r="308" spans="1:7">
      <c r="A308" s="9">
        <f>'(1)'!A308</f>
        <v>42731</v>
      </c>
      <c r="B308">
        <v>2046.29</v>
      </c>
      <c r="C308">
        <v>2046.29</v>
      </c>
      <c r="D308">
        <v>2040.61</v>
      </c>
      <c r="E308">
        <v>2045.64</v>
      </c>
      <c r="F308" s="12">
        <v>371488000</v>
      </c>
      <c r="G308" s="12">
        <v>1260672512</v>
      </c>
    </row>
    <row r="309" spans="1:7">
      <c r="A309" s="9">
        <f>'(1)'!A309</f>
        <v>42732</v>
      </c>
      <c r="B309">
        <v>2045.52</v>
      </c>
      <c r="C309">
        <v>2046.5</v>
      </c>
      <c r="D309">
        <v>2039.49</v>
      </c>
      <c r="E309">
        <v>2041.95</v>
      </c>
      <c r="F309" s="12">
        <v>541343000</v>
      </c>
      <c r="G309" s="12">
        <v>1260672512</v>
      </c>
    </row>
    <row r="310" spans="1:7">
      <c r="A310" s="9">
        <f>'(1)'!A310</f>
        <v>42733</v>
      </c>
      <c r="B310">
        <v>2048.11</v>
      </c>
      <c r="C310">
        <v>2051.84</v>
      </c>
      <c r="D310">
        <v>2045.66</v>
      </c>
      <c r="E310">
        <v>2049.12</v>
      </c>
      <c r="F310" s="12">
        <v>455350000</v>
      </c>
      <c r="G310" s="12">
        <v>1260672512</v>
      </c>
    </row>
    <row r="311" spans="1:7">
      <c r="A311" s="9">
        <f>'(1)'!A311</f>
        <v>42734</v>
      </c>
      <c r="B311">
        <v>2053.1799999999998</v>
      </c>
      <c r="C311">
        <v>2053.1799999999998</v>
      </c>
      <c r="D311">
        <v>2046.47</v>
      </c>
      <c r="E311">
        <v>2048.7800000000002</v>
      </c>
      <c r="F311" s="12">
        <v>398291000</v>
      </c>
      <c r="G311" s="12">
        <v>1260672512</v>
      </c>
    </row>
    <row r="312" spans="1:7">
      <c r="A312" s="9">
        <f>'(1)'!A312</f>
        <v>42738</v>
      </c>
      <c r="B312">
        <v>2043.3</v>
      </c>
      <c r="C312">
        <v>2046.78</v>
      </c>
      <c r="D312">
        <v>2039.5</v>
      </c>
      <c r="E312">
        <v>2045.12</v>
      </c>
      <c r="F312" s="12">
        <v>512663000</v>
      </c>
      <c r="G312" s="12">
        <v>1259014272</v>
      </c>
    </row>
    <row r="313" spans="1:7">
      <c r="A313" s="9">
        <f>'(1)'!A313</f>
        <v>42739</v>
      </c>
      <c r="B313">
        <v>2048.08</v>
      </c>
      <c r="C313">
        <v>2079.6999999999998</v>
      </c>
      <c r="D313">
        <v>2047.56</v>
      </c>
      <c r="E313">
        <v>2075.17</v>
      </c>
      <c r="F313" s="12">
        <v>335531000</v>
      </c>
      <c r="G313" s="12">
        <v>1256588032</v>
      </c>
    </row>
    <row r="314" spans="1:7">
      <c r="A314" s="9">
        <f>'(1)'!A314</f>
        <v>42740</v>
      </c>
      <c r="B314">
        <v>2077.69</v>
      </c>
      <c r="C314">
        <v>2087.14</v>
      </c>
      <c r="D314">
        <v>2073.89</v>
      </c>
      <c r="E314">
        <v>2087.14</v>
      </c>
      <c r="F314" s="12">
        <v>555841000</v>
      </c>
      <c r="G314" s="12">
        <v>1263800448</v>
      </c>
    </row>
    <row r="315" spans="1:7">
      <c r="A315" s="9">
        <f>'(1)'!A315</f>
        <v>42741</v>
      </c>
      <c r="B315">
        <v>2077.12</v>
      </c>
      <c r="C315">
        <v>2080.94</v>
      </c>
      <c r="D315">
        <v>2073.44</v>
      </c>
      <c r="E315">
        <v>2076.79</v>
      </c>
      <c r="F315" s="12">
        <v>518284000</v>
      </c>
      <c r="G315" s="12">
        <v>1264283648</v>
      </c>
    </row>
    <row r="316" spans="1:7">
      <c r="A316" s="9">
        <f>'(1)'!A316</f>
        <v>42744</v>
      </c>
      <c r="B316">
        <v>2077.0300000000002</v>
      </c>
      <c r="C316">
        <v>2080.0500000000002</v>
      </c>
      <c r="D316">
        <v>2058.9299999999998</v>
      </c>
      <c r="E316">
        <v>2064.17</v>
      </c>
      <c r="F316" s="12">
        <v>683931000</v>
      </c>
      <c r="G316" s="12">
        <v>1264283648</v>
      </c>
    </row>
    <row r="317" spans="1:7">
      <c r="A317" s="9">
        <f>'(1)'!A317</f>
        <v>42745</v>
      </c>
      <c r="B317">
        <v>2067.52</v>
      </c>
      <c r="C317">
        <v>2078.8000000000002</v>
      </c>
      <c r="D317">
        <v>2065.5300000000002</v>
      </c>
      <c r="E317">
        <v>2071.87</v>
      </c>
      <c r="F317" s="12">
        <v>601435000</v>
      </c>
      <c r="G317" s="12">
        <v>1264283648</v>
      </c>
    </row>
    <row r="318" spans="1:7">
      <c r="A318" s="9">
        <f>'(1)'!A318</f>
        <v>42746</v>
      </c>
      <c r="B318">
        <v>2073.77</v>
      </c>
      <c r="C318">
        <v>2075.23</v>
      </c>
      <c r="D318">
        <v>2058.35</v>
      </c>
      <c r="E318">
        <v>2070.54</v>
      </c>
      <c r="F318" s="12">
        <v>530133000</v>
      </c>
      <c r="G318" s="12">
        <v>1255611648</v>
      </c>
    </row>
    <row r="319" spans="1:7">
      <c r="A319" s="9">
        <f>'(1)'!A319</f>
        <v>42747</v>
      </c>
      <c r="B319">
        <v>2085.61</v>
      </c>
      <c r="C319">
        <v>2091.02</v>
      </c>
      <c r="D319">
        <v>2065.0300000000002</v>
      </c>
      <c r="E319">
        <v>2072.79</v>
      </c>
      <c r="F319" s="12">
        <v>415668000</v>
      </c>
      <c r="G319" s="12">
        <v>1260387072</v>
      </c>
    </row>
    <row r="320" spans="1:7">
      <c r="A320" s="9">
        <f>'(1)'!A320</f>
        <v>42748</v>
      </c>
      <c r="B320">
        <v>2065.54</v>
      </c>
      <c r="C320">
        <v>2072.3200000000002</v>
      </c>
      <c r="D320">
        <v>2064</v>
      </c>
      <c r="E320">
        <v>2065.61</v>
      </c>
      <c r="F320" s="12">
        <v>392647000</v>
      </c>
      <c r="G320" s="12">
        <v>1256597120</v>
      </c>
    </row>
    <row r="321" spans="1:7">
      <c r="A321" s="9">
        <f>'(1)'!A321</f>
        <v>42752</v>
      </c>
      <c r="B321">
        <v>2067.62</v>
      </c>
      <c r="C321">
        <v>2073.8000000000002</v>
      </c>
      <c r="D321">
        <v>2058.91</v>
      </c>
      <c r="E321">
        <v>2065.9899999999998</v>
      </c>
      <c r="F321" s="12">
        <v>444862000</v>
      </c>
      <c r="G321" s="12">
        <v>1256080128</v>
      </c>
    </row>
    <row r="322" spans="1:7">
      <c r="A322" s="9">
        <f>'(1)'!A322</f>
        <v>42753</v>
      </c>
      <c r="B322">
        <v>2070.2199999999998</v>
      </c>
      <c r="C322">
        <v>2072.66</v>
      </c>
      <c r="D322">
        <v>2058.59</v>
      </c>
      <c r="E322">
        <v>2065.7600000000002</v>
      </c>
      <c r="F322" s="12">
        <v>312411000</v>
      </c>
      <c r="G322" s="12">
        <v>1252761600</v>
      </c>
    </row>
    <row r="323" spans="1:7">
      <c r="A323" s="9">
        <f>'(1)'!A323</f>
        <v>42754</v>
      </c>
      <c r="B323">
        <v>2075.33</v>
      </c>
      <c r="C323">
        <v>2077.7199999999998</v>
      </c>
      <c r="D323">
        <v>2062.96</v>
      </c>
      <c r="E323">
        <v>2066.94</v>
      </c>
      <c r="F323" s="12">
        <v>311770000</v>
      </c>
      <c r="G323" s="12">
        <v>1252761600</v>
      </c>
    </row>
    <row r="324" spans="1:7">
      <c r="A324" s="9">
        <f>'(1)'!A324</f>
        <v>42755</v>
      </c>
      <c r="B324">
        <v>2074.77</v>
      </c>
      <c r="C324">
        <v>2088.6</v>
      </c>
      <c r="D324">
        <v>2068.5</v>
      </c>
      <c r="E324">
        <v>2083.59</v>
      </c>
      <c r="F324" s="12">
        <v>257921000</v>
      </c>
      <c r="G324" s="12">
        <v>1252761600</v>
      </c>
    </row>
    <row r="325" spans="1:7">
      <c r="A325" s="9">
        <f>'(1)'!A325</f>
        <v>42758</v>
      </c>
      <c r="B325">
        <v>2077.66</v>
      </c>
      <c r="C325">
        <v>2079.9699999999998</v>
      </c>
      <c r="D325">
        <v>2067.5700000000002</v>
      </c>
      <c r="E325">
        <v>2067.5700000000002</v>
      </c>
      <c r="F325" s="12">
        <v>288275000</v>
      </c>
      <c r="G325" s="12">
        <v>1249598464</v>
      </c>
    </row>
    <row r="326" spans="1:7">
      <c r="A326" s="9">
        <f>'(1)'!A326</f>
        <v>42759</v>
      </c>
      <c r="B326">
        <v>2075.31</v>
      </c>
      <c r="C326">
        <v>2082.6999999999998</v>
      </c>
      <c r="D326">
        <v>2073.9699999999998</v>
      </c>
      <c r="E326">
        <v>2080.48</v>
      </c>
      <c r="F326" s="12">
        <v>452528000</v>
      </c>
      <c r="G326" s="12">
        <v>1254154496</v>
      </c>
    </row>
    <row r="327" spans="1:7">
      <c r="A327" s="9">
        <f>'(1)'!A327</f>
        <v>42760</v>
      </c>
      <c r="B327">
        <v>2080.23</v>
      </c>
      <c r="C327">
        <v>2092.4499999999998</v>
      </c>
      <c r="D327">
        <v>2067.7600000000002</v>
      </c>
      <c r="E327">
        <v>2071.0100000000002</v>
      </c>
      <c r="F327" s="12">
        <v>825477000</v>
      </c>
      <c r="G327" s="12">
        <v>1250595456</v>
      </c>
    </row>
    <row r="328" spans="1:7">
      <c r="A328" s="9">
        <f>'(1)'!A328</f>
        <v>42761</v>
      </c>
      <c r="B328">
        <v>2075.9</v>
      </c>
      <c r="C328">
        <v>2079.85</v>
      </c>
      <c r="D328">
        <v>2064.0500000000002</v>
      </c>
      <c r="E328">
        <v>2073.16</v>
      </c>
      <c r="F328" s="12">
        <v>392584000</v>
      </c>
      <c r="G328" s="12">
        <v>1249805056</v>
      </c>
    </row>
    <row r="329" spans="1:7">
      <c r="A329" s="9">
        <f>'(1)'!A329</f>
        <v>42762</v>
      </c>
      <c r="B329">
        <v>2085.73</v>
      </c>
      <c r="C329">
        <v>2088.37</v>
      </c>
      <c r="D329">
        <v>2073.0300000000002</v>
      </c>
      <c r="E329">
        <v>2077.66</v>
      </c>
      <c r="F329" s="12">
        <v>315315000</v>
      </c>
      <c r="G329" s="12">
        <v>1253276032</v>
      </c>
    </row>
    <row r="330" spans="1:7">
      <c r="A330" s="9">
        <f>'(1)'!A330</f>
        <v>42765</v>
      </c>
      <c r="B330">
        <v>2077.8000000000002</v>
      </c>
      <c r="C330">
        <v>2079.23</v>
      </c>
      <c r="D330">
        <v>2071.0500000000002</v>
      </c>
      <c r="E330">
        <v>2075.21</v>
      </c>
      <c r="F330" s="12">
        <v>271809000</v>
      </c>
      <c r="G330" s="12">
        <v>1253276032</v>
      </c>
    </row>
    <row r="331" spans="1:7">
      <c r="A331" s="9">
        <f>'(1)'!A331</f>
        <v>42766</v>
      </c>
      <c r="B331">
        <v>2072.58</v>
      </c>
      <c r="C331">
        <v>2072.58</v>
      </c>
      <c r="D331">
        <v>2052.29</v>
      </c>
      <c r="E331">
        <v>2065.08</v>
      </c>
      <c r="F331" s="12">
        <v>266722000</v>
      </c>
      <c r="G331" s="12">
        <v>1253276032</v>
      </c>
    </row>
    <row r="332" spans="1:7">
      <c r="A332" s="9">
        <f>'(1)'!A332</f>
        <v>42767</v>
      </c>
      <c r="B332">
        <v>2067.15</v>
      </c>
      <c r="C332">
        <v>2072.69</v>
      </c>
      <c r="D332">
        <v>2062.12</v>
      </c>
      <c r="E332">
        <v>2065.88</v>
      </c>
      <c r="F332" s="12">
        <v>236008000</v>
      </c>
      <c r="G332" s="12">
        <v>1266668032</v>
      </c>
    </row>
    <row r="333" spans="1:7">
      <c r="A333" s="9">
        <f>'(1)'!A333</f>
        <v>42768</v>
      </c>
      <c r="B333">
        <v>2075.8000000000002</v>
      </c>
      <c r="C333">
        <v>2080.7399999999998</v>
      </c>
      <c r="D333">
        <v>2072.23</v>
      </c>
      <c r="E333">
        <v>2075.08</v>
      </c>
      <c r="F333" s="12">
        <v>314676000</v>
      </c>
      <c r="G333" s="12">
        <v>1270629120</v>
      </c>
    </row>
    <row r="334" spans="1:7">
      <c r="A334" s="9">
        <f>'(1)'!A334</f>
        <v>42769</v>
      </c>
      <c r="B334">
        <v>2074.94</v>
      </c>
      <c r="C334">
        <v>2078.66</v>
      </c>
      <c r="D334">
        <v>2070.36</v>
      </c>
      <c r="E334">
        <v>2078.65</v>
      </c>
      <c r="F334" s="12">
        <v>289684000</v>
      </c>
      <c r="G334" s="12">
        <v>1267759872</v>
      </c>
    </row>
    <row r="335" spans="1:7">
      <c r="A335" s="9">
        <f>'(1)'!A335</f>
        <v>42772</v>
      </c>
      <c r="B335">
        <v>2079.3000000000002</v>
      </c>
      <c r="C335">
        <v>2081.59</v>
      </c>
      <c r="D335">
        <v>2068.16</v>
      </c>
      <c r="E335">
        <v>2074.5700000000002</v>
      </c>
      <c r="F335" s="12">
        <v>332365000</v>
      </c>
      <c r="G335" s="12">
        <v>1268958848</v>
      </c>
    </row>
    <row r="336" spans="1:7">
      <c r="A336" s="9">
        <f>'(1)'!A336</f>
        <v>42773</v>
      </c>
      <c r="B336">
        <v>2073.6</v>
      </c>
      <c r="C336">
        <v>2087.69</v>
      </c>
      <c r="D336">
        <v>2069.89</v>
      </c>
      <c r="E336">
        <v>2083.86</v>
      </c>
      <c r="F336" s="12">
        <v>338044000</v>
      </c>
      <c r="G336" s="12">
        <v>1253079680</v>
      </c>
    </row>
    <row r="337" spans="1:7">
      <c r="A337" s="9">
        <f>'(1)'!A337</f>
        <v>42774</v>
      </c>
      <c r="B337">
        <v>2088.09</v>
      </c>
      <c r="C337">
        <v>2092.59</v>
      </c>
      <c r="D337">
        <v>2078.35</v>
      </c>
      <c r="E337">
        <v>2081.84</v>
      </c>
      <c r="F337" s="12">
        <v>330466000</v>
      </c>
      <c r="G337" s="12">
        <v>1253079680</v>
      </c>
    </row>
    <row r="338" spans="1:7">
      <c r="A338" s="9">
        <f>'(1)'!A338</f>
        <v>42775</v>
      </c>
      <c r="B338">
        <v>2072.5700000000002</v>
      </c>
      <c r="C338">
        <v>2081.1799999999998</v>
      </c>
      <c r="D338">
        <v>2072.5700000000002</v>
      </c>
      <c r="E338">
        <v>2080.58</v>
      </c>
      <c r="F338" s="12">
        <v>301517000</v>
      </c>
      <c r="G338" s="12">
        <v>1253079680</v>
      </c>
    </row>
    <row r="339" spans="1:7">
      <c r="A339" s="9">
        <f>'(1)'!A339</f>
        <v>42776</v>
      </c>
      <c r="B339">
        <v>2084.16</v>
      </c>
      <c r="C339">
        <v>2085.59</v>
      </c>
      <c r="D339">
        <v>2077.13</v>
      </c>
      <c r="E339">
        <v>2084.39</v>
      </c>
      <c r="F339" s="12">
        <v>297203000</v>
      </c>
      <c r="G339" s="12">
        <v>1224527232</v>
      </c>
    </row>
    <row r="340" spans="1:7">
      <c r="A340" s="9">
        <f>'(1)'!A340</f>
        <v>42779</v>
      </c>
      <c r="B340">
        <v>2085.9699999999998</v>
      </c>
      <c r="C340">
        <v>2108.48</v>
      </c>
      <c r="D340">
        <v>2085</v>
      </c>
      <c r="E340">
        <v>2102.9299999999998</v>
      </c>
      <c r="F340" s="12">
        <v>292539000</v>
      </c>
      <c r="G340" s="12">
        <v>1229379584</v>
      </c>
    </row>
    <row r="341" spans="1:7">
      <c r="A341" s="9">
        <f>'(1)'!A341</f>
        <v>42780</v>
      </c>
      <c r="B341">
        <v>2106.42</v>
      </c>
      <c r="C341">
        <v>2108.98</v>
      </c>
      <c r="D341">
        <v>2101.56</v>
      </c>
      <c r="E341">
        <v>2106.61</v>
      </c>
      <c r="F341" s="12">
        <v>312219000</v>
      </c>
      <c r="G341" s="12">
        <v>1229379584</v>
      </c>
    </row>
    <row r="342" spans="1:7">
      <c r="A342" s="9">
        <f>'(1)'!A342</f>
        <v>42781</v>
      </c>
      <c r="B342">
        <v>2106.15</v>
      </c>
      <c r="C342">
        <v>2108.9899999999998</v>
      </c>
      <c r="D342">
        <v>2103.11</v>
      </c>
      <c r="E342">
        <v>2107.63</v>
      </c>
      <c r="F342" s="12">
        <v>430850000</v>
      </c>
      <c r="G342" s="12">
        <v>1229379584</v>
      </c>
    </row>
    <row r="343" spans="1:7">
      <c r="A343" s="9">
        <f>'(1)'!A343</f>
        <v>42782</v>
      </c>
      <c r="B343">
        <v>2106.4299999999998</v>
      </c>
      <c r="C343">
        <v>2107.83</v>
      </c>
      <c r="D343">
        <v>2090.0500000000002</v>
      </c>
      <c r="E343">
        <v>2094.12</v>
      </c>
      <c r="F343" s="12">
        <v>385394000</v>
      </c>
      <c r="G343" s="12">
        <v>1229379584</v>
      </c>
    </row>
    <row r="344" spans="1:7">
      <c r="A344" s="9">
        <f>'(1)'!A344</f>
        <v>42783</v>
      </c>
      <c r="B344">
        <v>2095.4699999999998</v>
      </c>
      <c r="C344">
        <v>2097.2399999999998</v>
      </c>
      <c r="D344">
        <v>2084.08</v>
      </c>
      <c r="E344">
        <v>2085.52</v>
      </c>
      <c r="F344" s="12">
        <v>343702000</v>
      </c>
      <c r="G344" s="12">
        <v>1229379584</v>
      </c>
    </row>
    <row r="345" spans="1:7">
      <c r="A345" s="9">
        <f>'(1)'!A345</f>
        <v>42787</v>
      </c>
      <c r="B345">
        <v>2087.2600000000002</v>
      </c>
      <c r="C345">
        <v>2094.41</v>
      </c>
      <c r="D345">
        <v>2084.36</v>
      </c>
      <c r="E345">
        <v>2091.64</v>
      </c>
      <c r="F345" s="12">
        <v>399821000</v>
      </c>
      <c r="G345" s="12">
        <v>1229379584</v>
      </c>
    </row>
    <row r="346" spans="1:7">
      <c r="A346" s="9">
        <f>'(1)'!A346</f>
        <v>42788</v>
      </c>
      <c r="B346">
        <v>2105.19</v>
      </c>
      <c r="C346">
        <v>2112.58</v>
      </c>
      <c r="D346">
        <v>2096.31</v>
      </c>
      <c r="E346">
        <v>2102.65</v>
      </c>
      <c r="F346" s="12">
        <v>434713000</v>
      </c>
      <c r="G346" s="12">
        <v>1239473920</v>
      </c>
    </row>
    <row r="347" spans="1:7">
      <c r="A347" s="9">
        <f>'(1)'!A347</f>
        <v>42789</v>
      </c>
      <c r="B347">
        <v>2090.92</v>
      </c>
      <c r="C347">
        <v>2091.59</v>
      </c>
      <c r="D347">
        <v>2072.09</v>
      </c>
      <c r="E347">
        <v>2078.75</v>
      </c>
      <c r="F347" s="12">
        <v>425935000</v>
      </c>
      <c r="G347" s="12">
        <v>1245587456</v>
      </c>
    </row>
    <row r="348" spans="1:7">
      <c r="A348" s="9">
        <f>'(1)'!A348</f>
        <v>42790</v>
      </c>
      <c r="B348">
        <v>2073.1999999999998</v>
      </c>
      <c r="C348">
        <v>2083.8000000000002</v>
      </c>
      <c r="D348">
        <v>2067.6799999999998</v>
      </c>
      <c r="E348">
        <v>2081.36</v>
      </c>
      <c r="F348" s="12">
        <v>431445000</v>
      </c>
      <c r="G348" s="12">
        <v>1251912064</v>
      </c>
    </row>
    <row r="349" spans="1:7">
      <c r="A349" s="9">
        <f>'(1)'!A349</f>
        <v>42793</v>
      </c>
      <c r="B349">
        <v>2080.77</v>
      </c>
      <c r="C349">
        <v>2096.79</v>
      </c>
      <c r="D349">
        <v>2079.16</v>
      </c>
      <c r="E349">
        <v>2094.0500000000002</v>
      </c>
      <c r="F349" s="12">
        <v>277830000</v>
      </c>
      <c r="G349" s="12">
        <v>1260339072</v>
      </c>
    </row>
    <row r="350" spans="1:7">
      <c r="A350" s="9">
        <f>'(1)'!A350</f>
        <v>42794</v>
      </c>
      <c r="B350">
        <v>2092.27</v>
      </c>
      <c r="C350">
        <v>2101.56</v>
      </c>
      <c r="D350">
        <v>2088.19</v>
      </c>
      <c r="E350">
        <v>2095.41</v>
      </c>
      <c r="F350" s="12">
        <v>381441000</v>
      </c>
      <c r="G350" s="12">
        <v>1263254400</v>
      </c>
    </row>
    <row r="351" spans="1:7">
      <c r="A351" s="9">
        <f>'(1)'!A351</f>
        <v>42795</v>
      </c>
      <c r="B351">
        <v>2098.29</v>
      </c>
      <c r="C351">
        <v>2100.08</v>
      </c>
      <c r="D351">
        <v>2090.73</v>
      </c>
      <c r="E351">
        <v>2091.06</v>
      </c>
      <c r="F351" s="12">
        <v>408229000</v>
      </c>
      <c r="G351" s="12">
        <v>1263254400</v>
      </c>
    </row>
    <row r="352" spans="1:7">
      <c r="A352" s="9">
        <f>'(1)'!A352</f>
        <v>42796</v>
      </c>
      <c r="B352">
        <v>2088.67</v>
      </c>
      <c r="C352">
        <v>2102.0500000000002</v>
      </c>
      <c r="D352">
        <v>2082.31</v>
      </c>
      <c r="E352">
        <v>2097.35</v>
      </c>
      <c r="F352" s="12">
        <v>500860000</v>
      </c>
      <c r="G352" s="12">
        <v>1263254400</v>
      </c>
    </row>
    <row r="353" spans="1:7">
      <c r="A353" s="9">
        <f>'(1)'!A353</f>
        <v>42797</v>
      </c>
      <c r="B353">
        <v>2102.37</v>
      </c>
      <c r="C353">
        <v>2122.88</v>
      </c>
      <c r="D353">
        <v>2100.91</v>
      </c>
      <c r="E353">
        <v>2117.59</v>
      </c>
      <c r="F353" s="12">
        <v>382129000</v>
      </c>
      <c r="G353" s="12">
        <v>1258962304</v>
      </c>
    </row>
    <row r="354" spans="1:7">
      <c r="A354" s="9">
        <f>'(1)'!A354</f>
        <v>42800</v>
      </c>
      <c r="B354">
        <v>2127.12</v>
      </c>
      <c r="C354">
        <v>2135.5</v>
      </c>
      <c r="D354">
        <v>2124.42</v>
      </c>
      <c r="E354">
        <v>2133.7800000000002</v>
      </c>
      <c r="F354" s="12">
        <v>365074000</v>
      </c>
      <c r="G354" s="12">
        <v>1268641024</v>
      </c>
    </row>
    <row r="355" spans="1:7">
      <c r="A355" s="9">
        <f>'(1)'!A355</f>
        <v>42801</v>
      </c>
      <c r="B355">
        <v>2128.42</v>
      </c>
      <c r="C355">
        <v>2135.38</v>
      </c>
      <c r="D355">
        <v>2127.2600000000002</v>
      </c>
      <c r="E355">
        <v>2133</v>
      </c>
      <c r="F355" s="12">
        <v>374699000</v>
      </c>
      <c r="G355" s="12">
        <v>1262647808</v>
      </c>
    </row>
    <row r="356" spans="1:7">
      <c r="A356" s="9">
        <f>'(1)'!A356</f>
        <v>42802</v>
      </c>
      <c r="B356">
        <v>2154.98</v>
      </c>
      <c r="C356">
        <v>2156.85</v>
      </c>
      <c r="D356">
        <v>2143.0100000000002</v>
      </c>
      <c r="E356">
        <v>2150.08</v>
      </c>
      <c r="F356" s="12">
        <v>402424000</v>
      </c>
      <c r="G356" s="12">
        <v>1272369792</v>
      </c>
    </row>
    <row r="357" spans="1:7">
      <c r="A357" s="9">
        <f>'(1)'!A357</f>
        <v>42803</v>
      </c>
      <c r="B357">
        <v>2150.4699999999998</v>
      </c>
      <c r="C357">
        <v>2164.59</v>
      </c>
      <c r="D357">
        <v>2148.86</v>
      </c>
      <c r="E357">
        <v>2164.58</v>
      </c>
      <c r="F357" s="12">
        <v>302788000</v>
      </c>
      <c r="G357" s="12">
        <v>1256580864</v>
      </c>
    </row>
    <row r="358" spans="1:7">
      <c r="A358" s="9">
        <f>'(1)'!A358</f>
        <v>42804</v>
      </c>
      <c r="B358">
        <v>2160.3200000000002</v>
      </c>
      <c r="C358">
        <v>2160.5700000000002</v>
      </c>
      <c r="D358">
        <v>2151.5100000000002</v>
      </c>
      <c r="E358">
        <v>2157.0100000000002</v>
      </c>
      <c r="F358" s="12">
        <v>264946000</v>
      </c>
      <c r="G358" s="12">
        <v>1256580864</v>
      </c>
    </row>
    <row r="359" spans="1:7">
      <c r="A359" s="9">
        <f>'(1)'!A359</f>
        <v>42807</v>
      </c>
      <c r="B359">
        <v>2162.9499999999998</v>
      </c>
      <c r="C359">
        <v>2181.9899999999998</v>
      </c>
      <c r="D359">
        <v>2160.25</v>
      </c>
      <c r="E359">
        <v>2178.38</v>
      </c>
      <c r="F359" s="12">
        <v>303940000</v>
      </c>
      <c r="G359" s="12">
        <v>1256580864</v>
      </c>
    </row>
    <row r="360" spans="1:7">
      <c r="A360" s="9">
        <f>'(1)'!A360</f>
        <v>42808</v>
      </c>
      <c r="B360">
        <v>2159.9699999999998</v>
      </c>
      <c r="C360">
        <v>2170</v>
      </c>
      <c r="D360">
        <v>2158.96</v>
      </c>
      <c r="E360">
        <v>2168.3000000000002</v>
      </c>
      <c r="F360" s="12">
        <v>394425000</v>
      </c>
      <c r="G360" s="12">
        <v>1256580864</v>
      </c>
    </row>
    <row r="361" spans="1:7">
      <c r="A361" s="9">
        <f>'(1)'!A361</f>
        <v>42809</v>
      </c>
      <c r="B361">
        <v>2174.09</v>
      </c>
      <c r="C361">
        <v>2182.42</v>
      </c>
      <c r="D361">
        <v>2170.56</v>
      </c>
      <c r="E361">
        <v>2172.7199999999998</v>
      </c>
      <c r="F361" s="12">
        <v>358607000</v>
      </c>
      <c r="G361" s="12">
        <v>1263470080</v>
      </c>
    </row>
    <row r="362" spans="1:7">
      <c r="A362" s="9">
        <f>'(1)'!A362</f>
        <v>42810</v>
      </c>
      <c r="B362">
        <v>2171.36</v>
      </c>
      <c r="C362">
        <v>2179.34</v>
      </c>
      <c r="D362">
        <v>2163.34</v>
      </c>
      <c r="E362">
        <v>2168.9499999999998</v>
      </c>
      <c r="F362" s="12">
        <v>358673000</v>
      </c>
      <c r="G362" s="12">
        <v>1262741760</v>
      </c>
    </row>
    <row r="363" spans="1:7">
      <c r="A363" s="9">
        <f>'(1)'!A363</f>
        <v>42811</v>
      </c>
      <c r="B363">
        <v>2161.17</v>
      </c>
      <c r="C363">
        <v>2165.25</v>
      </c>
      <c r="D363">
        <v>2153.14</v>
      </c>
      <c r="E363">
        <v>2155.66</v>
      </c>
      <c r="F363" s="12">
        <v>395862000</v>
      </c>
      <c r="G363" s="12">
        <v>1270360320</v>
      </c>
    </row>
    <row r="364" spans="1:7">
      <c r="A364" s="9">
        <f>'(1)'!A364</f>
        <v>42814</v>
      </c>
      <c r="B364">
        <v>2166.58</v>
      </c>
      <c r="C364">
        <v>2169.14</v>
      </c>
      <c r="D364">
        <v>2157.71</v>
      </c>
      <c r="E364">
        <v>2163.31</v>
      </c>
      <c r="F364" s="12">
        <v>393970000</v>
      </c>
      <c r="G364" s="12">
        <v>1263448960</v>
      </c>
    </row>
    <row r="365" spans="1:7">
      <c r="A365" s="9">
        <f>'(1)'!A365</f>
        <v>42815</v>
      </c>
      <c r="B365">
        <v>2172.31</v>
      </c>
      <c r="C365">
        <v>2172.31</v>
      </c>
      <c r="D365">
        <v>2162.04</v>
      </c>
      <c r="E365">
        <v>2166.98</v>
      </c>
      <c r="F365" s="12">
        <v>626792000</v>
      </c>
      <c r="G365" s="12">
        <v>1263448960</v>
      </c>
    </row>
    <row r="366" spans="1:7">
      <c r="A366" s="9">
        <f>'(1)'!A366</f>
        <v>42816</v>
      </c>
      <c r="B366">
        <v>2170.1799999999998</v>
      </c>
      <c r="C366">
        <v>2174.16</v>
      </c>
      <c r="D366">
        <v>2159.16</v>
      </c>
      <c r="E366">
        <v>2164.64</v>
      </c>
      <c r="F366" s="12">
        <v>643563000</v>
      </c>
      <c r="G366" s="12">
        <v>1263448960</v>
      </c>
    </row>
    <row r="367" spans="1:7">
      <c r="A367" s="9">
        <f>'(1)'!A367</f>
        <v>42817</v>
      </c>
      <c r="B367">
        <v>2166.62</v>
      </c>
      <c r="C367">
        <v>2166.9299999999998</v>
      </c>
      <c r="D367">
        <v>2159.8000000000002</v>
      </c>
      <c r="E367">
        <v>2160.23</v>
      </c>
      <c r="F367" s="12">
        <v>441640000</v>
      </c>
      <c r="G367" s="12">
        <v>1263558912</v>
      </c>
    </row>
    <row r="368" spans="1:7">
      <c r="A368" s="9">
        <f>'(1)'!A368</f>
        <v>42818</v>
      </c>
      <c r="B368">
        <v>2166.04</v>
      </c>
      <c r="C368">
        <v>2171.33</v>
      </c>
      <c r="D368">
        <v>2161.2600000000002</v>
      </c>
      <c r="E368">
        <v>2167.5100000000002</v>
      </c>
      <c r="F368" s="12">
        <v>398513000</v>
      </c>
      <c r="G368" s="12">
        <v>1248225152</v>
      </c>
    </row>
    <row r="369" spans="1:7">
      <c r="A369" s="9">
        <f>'(1)'!A369</f>
        <v>42821</v>
      </c>
      <c r="B369">
        <v>2165.23</v>
      </c>
      <c r="C369">
        <v>2166.94</v>
      </c>
      <c r="D369">
        <v>2156.89</v>
      </c>
      <c r="E369">
        <v>2161.1</v>
      </c>
      <c r="F369" s="12">
        <v>522093000</v>
      </c>
      <c r="G369" s="12">
        <v>1249294848</v>
      </c>
    </row>
    <row r="370" spans="1:7">
      <c r="A370" s="9">
        <f>'(1)'!A370</f>
        <v>42822</v>
      </c>
      <c r="B370">
        <v>2161.9</v>
      </c>
      <c r="C370">
        <v>2164.85</v>
      </c>
      <c r="D370">
        <v>2146.98</v>
      </c>
      <c r="E370">
        <v>2160.85</v>
      </c>
      <c r="F370" s="12">
        <v>571691000</v>
      </c>
      <c r="G370" s="12">
        <v>1238045440</v>
      </c>
    </row>
    <row r="371" spans="1:7">
      <c r="A371" s="9">
        <f>'(1)'!A371</f>
        <v>42823</v>
      </c>
      <c r="B371">
        <v>2152.64</v>
      </c>
      <c r="C371">
        <v>2153.83</v>
      </c>
      <c r="D371">
        <v>2143.3000000000002</v>
      </c>
      <c r="E371">
        <v>2152.75</v>
      </c>
      <c r="F371" s="12">
        <v>510164000</v>
      </c>
      <c r="G371" s="12">
        <v>1242541184</v>
      </c>
    </row>
    <row r="372" spans="1:7">
      <c r="A372" s="9">
        <f>'(1)'!A372</f>
        <v>42824</v>
      </c>
      <c r="B372">
        <v>2154.87</v>
      </c>
      <c r="C372">
        <v>2155.6999999999998</v>
      </c>
      <c r="D372">
        <v>2142.5100000000002</v>
      </c>
      <c r="E372">
        <v>2151.73</v>
      </c>
      <c r="F372" s="12">
        <v>408456000</v>
      </c>
      <c r="G372" s="12">
        <v>1242541184</v>
      </c>
    </row>
    <row r="373" spans="1:7">
      <c r="A373" s="9">
        <f>'(1)'!A373</f>
        <v>42825</v>
      </c>
      <c r="B373">
        <v>2148.83</v>
      </c>
      <c r="C373">
        <v>2148.83</v>
      </c>
      <c r="D373">
        <v>2128.35</v>
      </c>
      <c r="E373">
        <v>2133.3200000000002</v>
      </c>
      <c r="F373" s="12">
        <v>512916000</v>
      </c>
      <c r="G373" s="12">
        <v>1242541184</v>
      </c>
    </row>
    <row r="374" spans="1:7">
      <c r="A374" s="9">
        <f>'(1)'!A374</f>
        <v>42828</v>
      </c>
      <c r="B374">
        <v>2129.23</v>
      </c>
      <c r="C374">
        <v>2136.5500000000002</v>
      </c>
      <c r="D374">
        <v>2117.8200000000002</v>
      </c>
      <c r="E374">
        <v>2123.85</v>
      </c>
      <c r="F374" s="12">
        <v>489309000</v>
      </c>
      <c r="G374" s="12">
        <v>1243825024</v>
      </c>
    </row>
    <row r="375" spans="1:7">
      <c r="A375" s="9">
        <f>'(1)'!A375</f>
        <v>42829</v>
      </c>
      <c r="B375">
        <v>2128.17</v>
      </c>
      <c r="C375">
        <v>2129.8200000000002</v>
      </c>
      <c r="D375">
        <v>2122.94</v>
      </c>
      <c r="E375">
        <v>2128.91</v>
      </c>
      <c r="F375" s="12">
        <v>427358000</v>
      </c>
      <c r="G375" s="12">
        <v>1251716352</v>
      </c>
    </row>
    <row r="376" spans="1:7">
      <c r="A376" s="9">
        <f>'(1)'!A376</f>
        <v>42830</v>
      </c>
      <c r="B376">
        <v>2130.64</v>
      </c>
      <c r="C376">
        <v>2148.61</v>
      </c>
      <c r="D376">
        <v>2125.87</v>
      </c>
      <c r="E376">
        <v>2148.61</v>
      </c>
      <c r="F376" s="12">
        <v>357582000</v>
      </c>
      <c r="G376" s="12">
        <v>1252064384</v>
      </c>
    </row>
    <row r="377" spans="1:7">
      <c r="A377" s="9">
        <f>'(1)'!A377</f>
        <v>42831</v>
      </c>
      <c r="B377">
        <v>2138.2800000000002</v>
      </c>
      <c r="C377">
        <v>2141.61</v>
      </c>
      <c r="D377">
        <v>2127.8000000000002</v>
      </c>
      <c r="E377">
        <v>2134.88</v>
      </c>
      <c r="F377" s="12">
        <v>383688000</v>
      </c>
      <c r="G377" s="12">
        <v>1252087552</v>
      </c>
    </row>
    <row r="378" spans="1:7">
      <c r="A378" s="9">
        <f>'(1)'!A378</f>
        <v>42832</v>
      </c>
      <c r="B378">
        <v>2140.87</v>
      </c>
      <c r="C378">
        <v>2150.6999999999998</v>
      </c>
      <c r="D378">
        <v>2138.6999999999998</v>
      </c>
      <c r="E378">
        <v>2145.7600000000002</v>
      </c>
      <c r="F378" s="12">
        <v>259303000</v>
      </c>
      <c r="G378" s="12">
        <v>1247311360</v>
      </c>
    </row>
    <row r="379" spans="1:7">
      <c r="A379" s="9">
        <f>'(1)'!A379</f>
        <v>42835</v>
      </c>
      <c r="B379">
        <v>2155.36</v>
      </c>
      <c r="C379">
        <v>2155.36</v>
      </c>
      <c r="D379">
        <v>2139.31</v>
      </c>
      <c r="E379">
        <v>2148.46</v>
      </c>
      <c r="F379" s="12">
        <v>291399000</v>
      </c>
      <c r="G379" s="12">
        <v>1247311360</v>
      </c>
    </row>
    <row r="380" spans="1:7">
      <c r="A380" s="9">
        <f>'(1)'!A380</f>
        <v>42836</v>
      </c>
      <c r="B380">
        <v>2144.98</v>
      </c>
      <c r="C380">
        <v>2148.0300000000002</v>
      </c>
      <c r="D380">
        <v>2133.8200000000002</v>
      </c>
      <c r="E380">
        <v>2138.4</v>
      </c>
      <c r="F380" s="12">
        <v>344221000</v>
      </c>
      <c r="G380" s="12">
        <v>1247311360</v>
      </c>
    </row>
    <row r="381" spans="1:7">
      <c r="A381" s="9">
        <f>'(1)'!A381</f>
        <v>42837</v>
      </c>
      <c r="B381">
        <v>2138.19</v>
      </c>
      <c r="C381">
        <v>2150.4299999999998</v>
      </c>
      <c r="D381">
        <v>2134.0500000000002</v>
      </c>
      <c r="E381">
        <v>2149.15</v>
      </c>
      <c r="F381" s="12">
        <v>268315000</v>
      </c>
      <c r="G381" s="12">
        <v>1256343680</v>
      </c>
    </row>
    <row r="382" spans="1:7">
      <c r="A382" s="9">
        <f>'(1)'!A382</f>
        <v>42838</v>
      </c>
      <c r="B382">
        <v>2161.2399999999998</v>
      </c>
      <c r="C382">
        <v>2169.46</v>
      </c>
      <c r="D382">
        <v>2156.64</v>
      </c>
      <c r="E382">
        <v>2165.04</v>
      </c>
      <c r="F382" s="12">
        <v>281540000</v>
      </c>
      <c r="G382" s="12">
        <v>1249887360</v>
      </c>
    </row>
    <row r="383" spans="1:7">
      <c r="A383" s="9">
        <f>'(1)'!A383</f>
        <v>42842</v>
      </c>
      <c r="B383">
        <v>2175.5</v>
      </c>
      <c r="C383">
        <v>2177.89</v>
      </c>
      <c r="D383">
        <v>2166.83</v>
      </c>
      <c r="E383">
        <v>2173.7399999999998</v>
      </c>
      <c r="F383" s="12">
        <v>374713000</v>
      </c>
      <c r="G383" s="12">
        <v>1235630464</v>
      </c>
    </row>
    <row r="384" spans="1:7">
      <c r="A384" s="9">
        <f>'(1)'!A384</f>
        <v>42843</v>
      </c>
      <c r="B384">
        <v>2175.6999999999998</v>
      </c>
      <c r="C384">
        <v>2196.85</v>
      </c>
      <c r="D384">
        <v>2174.11</v>
      </c>
      <c r="E384">
        <v>2196.85</v>
      </c>
      <c r="F384" s="12">
        <v>275897000</v>
      </c>
      <c r="G384" s="12">
        <v>1241914752</v>
      </c>
    </row>
    <row r="385" spans="1:7">
      <c r="A385" s="9">
        <f>'(1)'!A385</f>
        <v>42844</v>
      </c>
      <c r="B385">
        <v>2202.37</v>
      </c>
      <c r="C385">
        <v>2210.61</v>
      </c>
      <c r="D385">
        <v>2200.73</v>
      </c>
      <c r="E385">
        <v>2207.84</v>
      </c>
      <c r="F385" s="12">
        <v>397525000</v>
      </c>
      <c r="G385" s="12">
        <v>1239509888</v>
      </c>
    </row>
    <row r="386" spans="1:7">
      <c r="A386" s="9">
        <f>'(1)'!A386</f>
        <v>42845</v>
      </c>
      <c r="B386">
        <v>2201.7199999999998</v>
      </c>
      <c r="C386">
        <v>2211.59</v>
      </c>
      <c r="D386">
        <v>2199.7600000000002</v>
      </c>
      <c r="E386">
        <v>2209.46</v>
      </c>
      <c r="F386" s="12">
        <v>386106000</v>
      </c>
      <c r="G386" s="12">
        <v>1239509888</v>
      </c>
    </row>
    <row r="387" spans="1:7">
      <c r="A387" s="9">
        <f>'(1)'!A387</f>
        <v>42846</v>
      </c>
      <c r="B387">
        <v>2214.36</v>
      </c>
      <c r="C387">
        <v>2217.04</v>
      </c>
      <c r="D387">
        <v>2202.1999999999998</v>
      </c>
      <c r="E387">
        <v>2205.44</v>
      </c>
      <c r="F387" s="12">
        <v>268642000</v>
      </c>
      <c r="G387" s="12">
        <v>1239509888</v>
      </c>
    </row>
    <row r="388" spans="1:7">
      <c r="A388" s="9">
        <f>'(1)'!A388</f>
        <v>42849</v>
      </c>
      <c r="B388">
        <v>2213.61</v>
      </c>
      <c r="C388">
        <v>2229.7399999999998</v>
      </c>
      <c r="D388">
        <v>2212.87</v>
      </c>
      <c r="E388">
        <v>2219.67</v>
      </c>
      <c r="F388" s="12">
        <v>295139000</v>
      </c>
      <c r="G388" s="12">
        <v>1232657408</v>
      </c>
    </row>
    <row r="389" spans="1:7">
      <c r="A389" s="9">
        <f>'(1)'!A389</f>
        <v>42850</v>
      </c>
      <c r="B389">
        <v>2224.91</v>
      </c>
      <c r="C389">
        <v>2241.2399999999998</v>
      </c>
      <c r="D389">
        <v>2224.91</v>
      </c>
      <c r="E389">
        <v>2241.2399999999998</v>
      </c>
      <c r="F389" s="12">
        <v>261918000</v>
      </c>
      <c r="G389" s="12">
        <v>1233547392</v>
      </c>
    </row>
    <row r="390" spans="1:7">
      <c r="A390" s="9">
        <f>'(1)'!A390</f>
        <v>42851</v>
      </c>
      <c r="B390">
        <v>2245.61</v>
      </c>
      <c r="C390">
        <v>2292.7600000000002</v>
      </c>
      <c r="D390">
        <v>2244.23</v>
      </c>
      <c r="E390">
        <v>2292.7600000000002</v>
      </c>
      <c r="F390" s="12">
        <v>281761000</v>
      </c>
      <c r="G390" s="12">
        <v>1216060800</v>
      </c>
    </row>
    <row r="391" spans="1:7">
      <c r="A391" s="9">
        <f>'(1)'!A391</f>
        <v>42852</v>
      </c>
      <c r="B391">
        <v>2294.1</v>
      </c>
      <c r="C391">
        <v>2323.2199999999998</v>
      </c>
      <c r="D391">
        <v>2264.31</v>
      </c>
      <c r="E391">
        <v>2270.12</v>
      </c>
      <c r="F391" s="12">
        <v>422888000</v>
      </c>
      <c r="G391" s="12">
        <v>1219084288</v>
      </c>
    </row>
    <row r="392" spans="1:7">
      <c r="A392" s="9">
        <f>'(1)'!A392</f>
        <v>42853</v>
      </c>
      <c r="B392">
        <v>2278.4699999999998</v>
      </c>
      <c r="C392">
        <v>2297.67</v>
      </c>
      <c r="D392">
        <v>2271.66</v>
      </c>
      <c r="E392">
        <v>2296.37</v>
      </c>
      <c r="F392" s="12">
        <v>463460000</v>
      </c>
      <c r="G392" s="12">
        <v>1218187520</v>
      </c>
    </row>
    <row r="393" spans="1:7">
      <c r="A393" s="9">
        <f>'(1)'!A393</f>
        <v>42856</v>
      </c>
      <c r="B393">
        <v>2296.06</v>
      </c>
      <c r="C393">
        <v>2296.5100000000002</v>
      </c>
      <c r="D393">
        <v>2283.38</v>
      </c>
      <c r="E393">
        <v>2286.02</v>
      </c>
      <c r="F393" s="12">
        <v>335337000</v>
      </c>
      <c r="G393" s="12">
        <v>1218187520</v>
      </c>
    </row>
    <row r="394" spans="1:7">
      <c r="A394" s="9">
        <f>'(1)'!A394</f>
        <v>42857</v>
      </c>
      <c r="B394">
        <v>2288.23</v>
      </c>
      <c r="C394">
        <v>2297.31</v>
      </c>
      <c r="D394">
        <v>2280.6</v>
      </c>
      <c r="E394">
        <v>2290.65</v>
      </c>
      <c r="F394" s="12">
        <v>251594000</v>
      </c>
      <c r="G394" s="12">
        <v>1218187520</v>
      </c>
    </row>
    <row r="395" spans="1:7">
      <c r="A395" s="9">
        <f>'(1)'!A395</f>
        <v>42858</v>
      </c>
      <c r="B395">
        <v>2306.73</v>
      </c>
      <c r="C395">
        <v>2309</v>
      </c>
      <c r="D395">
        <v>2283.84</v>
      </c>
      <c r="E395">
        <v>2295.33</v>
      </c>
      <c r="F395" s="12">
        <v>368138000</v>
      </c>
      <c r="G395" s="12">
        <v>1227752320</v>
      </c>
    </row>
    <row r="396" spans="1:7">
      <c r="A396" s="9">
        <f>'(1)'!A396</f>
        <v>42859</v>
      </c>
      <c r="B396">
        <v>2291.56</v>
      </c>
      <c r="C396">
        <v>2295.87</v>
      </c>
      <c r="D396">
        <v>2283.0100000000002</v>
      </c>
      <c r="E396">
        <v>2293.08</v>
      </c>
      <c r="F396" s="12">
        <v>394821000</v>
      </c>
      <c r="G396" s="12">
        <v>1231321216</v>
      </c>
    </row>
    <row r="397" spans="1:7">
      <c r="A397" s="9">
        <f>'(1)'!A397</f>
        <v>42860</v>
      </c>
      <c r="B397">
        <v>2271.27</v>
      </c>
      <c r="C397">
        <v>2288.85</v>
      </c>
      <c r="D397">
        <v>2267.08</v>
      </c>
      <c r="E397">
        <v>2286.8200000000002</v>
      </c>
      <c r="F397" s="12">
        <v>378315000</v>
      </c>
      <c r="G397" s="12">
        <v>1203660032</v>
      </c>
    </row>
    <row r="398" spans="1:7">
      <c r="A398" s="9">
        <f>'(1)'!A398</f>
        <v>42863</v>
      </c>
      <c r="B398">
        <v>2286.7800000000002</v>
      </c>
      <c r="C398">
        <v>2293.8200000000002</v>
      </c>
      <c r="D398">
        <v>2282.13</v>
      </c>
      <c r="E398">
        <v>2288.48</v>
      </c>
      <c r="F398" s="12">
        <v>421133000</v>
      </c>
      <c r="G398" s="12">
        <v>1230814592</v>
      </c>
    </row>
    <row r="399" spans="1:7">
      <c r="A399" s="9">
        <f>'(1)'!A399</f>
        <v>42864</v>
      </c>
      <c r="B399">
        <v>2300.6799999999998</v>
      </c>
      <c r="C399">
        <v>2305.21</v>
      </c>
      <c r="D399">
        <v>2292.9499999999998</v>
      </c>
      <c r="E399">
        <v>2304.0300000000002</v>
      </c>
      <c r="F399" s="12">
        <v>340061000</v>
      </c>
      <c r="G399" s="12">
        <v>1229102592</v>
      </c>
    </row>
    <row r="400" spans="1:7">
      <c r="A400" s="9">
        <f>'(1)'!A400</f>
        <v>42865</v>
      </c>
      <c r="B400">
        <v>2308.69</v>
      </c>
      <c r="C400">
        <v>2326.5700000000002</v>
      </c>
      <c r="D400">
        <v>2303.15</v>
      </c>
      <c r="E400">
        <v>2311.7399999999998</v>
      </c>
      <c r="F400" s="12">
        <v>341085000</v>
      </c>
      <c r="G400" s="12">
        <v>1229102592</v>
      </c>
    </row>
    <row r="401" spans="1:7">
      <c r="A401" s="9">
        <f>'(1)'!A401</f>
        <v>42866</v>
      </c>
      <c r="B401">
        <v>2319.37</v>
      </c>
      <c r="C401">
        <v>2322.54</v>
      </c>
      <c r="D401">
        <v>2312.9299999999998</v>
      </c>
      <c r="E401">
        <v>2317.34</v>
      </c>
      <c r="F401" s="12">
        <v>409559000</v>
      </c>
      <c r="G401" s="12">
        <v>1229102592</v>
      </c>
    </row>
    <row r="402" spans="1:7">
      <c r="A402" s="9">
        <f>'(1)'!A402</f>
        <v>42867</v>
      </c>
      <c r="B402">
        <v>2325.4899999999998</v>
      </c>
      <c r="C402">
        <v>2343.7199999999998</v>
      </c>
      <c r="D402">
        <v>2321.2600000000002</v>
      </c>
      <c r="E402">
        <v>2342.9299999999998</v>
      </c>
      <c r="F402" s="12">
        <v>369280000</v>
      </c>
      <c r="G402" s="12">
        <v>1222824192</v>
      </c>
    </row>
    <row r="403" spans="1:7">
      <c r="A403" s="9">
        <f>'(1)'!A403</f>
        <v>42870</v>
      </c>
      <c r="B403">
        <v>2344.39</v>
      </c>
      <c r="C403">
        <v>2364.8000000000002</v>
      </c>
      <c r="D403">
        <v>2341.61</v>
      </c>
      <c r="E403">
        <v>2355.3000000000002</v>
      </c>
      <c r="F403" s="12">
        <v>312902000</v>
      </c>
      <c r="G403" s="12">
        <v>1218612608</v>
      </c>
    </row>
    <row r="404" spans="1:7">
      <c r="A404" s="9">
        <f>'(1)'!A404</f>
        <v>42871</v>
      </c>
      <c r="B404">
        <v>2362.59</v>
      </c>
      <c r="C404">
        <v>2371.67</v>
      </c>
      <c r="D404">
        <v>2344.25</v>
      </c>
      <c r="E404">
        <v>2352.9699999999998</v>
      </c>
      <c r="F404" s="12">
        <v>316177000</v>
      </c>
      <c r="G404" s="12">
        <v>1226172288</v>
      </c>
    </row>
    <row r="405" spans="1:7">
      <c r="A405" s="9">
        <f>'(1)'!A405</f>
        <v>42872</v>
      </c>
      <c r="B405">
        <v>2356.54</v>
      </c>
      <c r="C405">
        <v>2358.69</v>
      </c>
      <c r="D405">
        <v>2332.16</v>
      </c>
      <c r="E405">
        <v>2343.6799999999998</v>
      </c>
      <c r="F405" s="12">
        <v>508844000</v>
      </c>
      <c r="G405" s="12">
        <v>1226776064</v>
      </c>
    </row>
    <row r="406" spans="1:7">
      <c r="A406" s="9">
        <f>'(1)'!A406</f>
        <v>42873</v>
      </c>
      <c r="B406">
        <v>2339.25</v>
      </c>
      <c r="C406">
        <v>2355.23</v>
      </c>
      <c r="D406">
        <v>2338.25</v>
      </c>
      <c r="E406">
        <v>2347.38</v>
      </c>
      <c r="F406" s="12">
        <v>555939000</v>
      </c>
      <c r="G406" s="12">
        <v>1223095552</v>
      </c>
    </row>
    <row r="407" spans="1:7">
      <c r="A407" s="9">
        <f>'(1)'!A407</f>
        <v>42874</v>
      </c>
      <c r="B407">
        <v>2348.31</v>
      </c>
      <c r="C407">
        <v>2351.31</v>
      </c>
      <c r="D407">
        <v>2335.63</v>
      </c>
      <c r="E407">
        <v>2344.61</v>
      </c>
      <c r="F407" s="12">
        <v>336690000</v>
      </c>
      <c r="G407" s="12">
        <v>1223095552</v>
      </c>
    </row>
    <row r="408" spans="1:7">
      <c r="A408" s="9">
        <f>'(1)'!A408</f>
        <v>42877</v>
      </c>
      <c r="B408">
        <v>2353.77</v>
      </c>
      <c r="C408">
        <v>2372.65</v>
      </c>
      <c r="D408">
        <v>2353.4499999999998</v>
      </c>
      <c r="E408">
        <v>2371.7199999999998</v>
      </c>
      <c r="F408" s="12">
        <v>399499000</v>
      </c>
      <c r="G408" s="12">
        <v>1223095552</v>
      </c>
    </row>
    <row r="409" spans="1:7">
      <c r="A409" s="9">
        <f>'(1)'!A409</f>
        <v>42878</v>
      </c>
      <c r="B409">
        <v>2376.66</v>
      </c>
      <c r="C409">
        <v>2376.83</v>
      </c>
      <c r="D409">
        <v>2363.61</v>
      </c>
      <c r="E409">
        <v>2368.62</v>
      </c>
      <c r="F409" s="12">
        <v>326411000</v>
      </c>
      <c r="G409" s="12">
        <v>1221419520</v>
      </c>
    </row>
    <row r="410" spans="1:7">
      <c r="A410" s="9">
        <f>'(1)'!A410</f>
        <v>42879</v>
      </c>
      <c r="B410">
        <v>2364.96</v>
      </c>
      <c r="C410">
        <v>2369.4299999999998</v>
      </c>
      <c r="D410">
        <v>2356.71</v>
      </c>
      <c r="E410">
        <v>2360.14</v>
      </c>
      <c r="F410" s="12">
        <v>376207000</v>
      </c>
      <c r="G410" s="12">
        <v>1232305024</v>
      </c>
    </row>
    <row r="411" spans="1:7">
      <c r="A411" s="9">
        <f>'(1)'!A411</f>
        <v>42880</v>
      </c>
      <c r="B411">
        <v>2361.64</v>
      </c>
      <c r="C411">
        <v>2365.52</v>
      </c>
      <c r="D411">
        <v>2347.62</v>
      </c>
      <c r="E411">
        <v>2363.5700000000002</v>
      </c>
      <c r="F411" s="12">
        <v>417080000</v>
      </c>
      <c r="G411" s="12">
        <v>1235113088</v>
      </c>
    </row>
    <row r="412" spans="1:7">
      <c r="A412" s="9">
        <f>'(1)'!A412</f>
        <v>42881</v>
      </c>
      <c r="B412">
        <v>2371.2199999999998</v>
      </c>
      <c r="C412">
        <v>2385.15</v>
      </c>
      <c r="D412">
        <v>2367.81</v>
      </c>
      <c r="E412">
        <v>2381.69</v>
      </c>
      <c r="F412" s="12">
        <v>520558000</v>
      </c>
      <c r="G412" s="12">
        <v>1224790784</v>
      </c>
    </row>
    <row r="413" spans="1:7">
      <c r="A413" s="9">
        <f>'(1)'!A413</f>
        <v>42885</v>
      </c>
      <c r="B413">
        <v>2370.69</v>
      </c>
      <c r="C413">
        <v>2374.6999999999998</v>
      </c>
      <c r="D413">
        <v>2353.35</v>
      </c>
      <c r="E413">
        <v>2357.87</v>
      </c>
      <c r="F413" s="12">
        <v>327233000</v>
      </c>
      <c r="G413" s="12">
        <v>1226844544</v>
      </c>
    </row>
    <row r="414" spans="1:7">
      <c r="A414" s="9">
        <f>'(1)'!A414</f>
        <v>42886</v>
      </c>
      <c r="B414">
        <v>2358.92</v>
      </c>
      <c r="C414">
        <v>2375.81</v>
      </c>
      <c r="D414">
        <v>2358.92</v>
      </c>
      <c r="E414">
        <v>2374.6999999999998</v>
      </c>
      <c r="F414" s="12">
        <v>322081000</v>
      </c>
      <c r="G414" s="12">
        <v>1226844544</v>
      </c>
    </row>
    <row r="415" spans="1:7">
      <c r="A415" s="9">
        <f>'(1)'!A415</f>
        <v>42887</v>
      </c>
      <c r="B415">
        <v>2384.54</v>
      </c>
      <c r="C415">
        <v>2387.29</v>
      </c>
      <c r="D415">
        <v>2366.92</v>
      </c>
      <c r="E415">
        <v>2372.64</v>
      </c>
      <c r="F415" s="12">
        <v>392997000</v>
      </c>
      <c r="G415" s="12">
        <v>1226844544</v>
      </c>
    </row>
    <row r="416" spans="1:7">
      <c r="A416" s="9">
        <f>'(1)'!A416</f>
        <v>42888</v>
      </c>
      <c r="B416">
        <v>2373.36</v>
      </c>
      <c r="C416">
        <v>2378.04</v>
      </c>
      <c r="D416">
        <v>2350.37</v>
      </c>
      <c r="E416">
        <v>2361.65</v>
      </c>
      <c r="F416" s="12">
        <v>334886000</v>
      </c>
      <c r="G416" s="12">
        <v>1230490752</v>
      </c>
    </row>
    <row r="417" spans="1:7">
      <c r="A417" s="9">
        <f>'(1)'!A417</f>
        <v>42891</v>
      </c>
      <c r="B417">
        <v>2364.1999999999998</v>
      </c>
      <c r="C417">
        <v>2365.37</v>
      </c>
      <c r="D417">
        <v>2355.29</v>
      </c>
      <c r="E417">
        <v>2361.83</v>
      </c>
      <c r="F417" s="12">
        <v>329179000</v>
      </c>
      <c r="G417" s="12">
        <v>1230650496</v>
      </c>
    </row>
    <row r="418" spans="1:7">
      <c r="A418" s="9">
        <f>'(1)'!A418</f>
        <v>42892</v>
      </c>
      <c r="B418">
        <v>2364.02</v>
      </c>
      <c r="C418">
        <v>2377.1999999999998</v>
      </c>
      <c r="D418">
        <v>2356.84</v>
      </c>
      <c r="E418">
        <v>2370.9</v>
      </c>
      <c r="F418" s="12">
        <v>290944000</v>
      </c>
      <c r="G418" s="12">
        <v>1233819264</v>
      </c>
    </row>
    <row r="419" spans="1:7">
      <c r="A419" s="9">
        <f>'(1)'!A419</f>
        <v>42893</v>
      </c>
      <c r="B419">
        <v>2382.54</v>
      </c>
      <c r="C419">
        <v>2382.54</v>
      </c>
      <c r="D419">
        <v>2365.4499999999998</v>
      </c>
      <c r="E419">
        <v>2369.23</v>
      </c>
      <c r="F419" s="12">
        <v>360733000</v>
      </c>
      <c r="G419" s="12">
        <v>1233987584</v>
      </c>
    </row>
    <row r="420" spans="1:7">
      <c r="A420" s="9">
        <f>'(1)'!A420</f>
        <v>42894</v>
      </c>
      <c r="B420">
        <v>2358.23</v>
      </c>
      <c r="C420">
        <v>2359.9699999999998</v>
      </c>
      <c r="D420">
        <v>2346.19</v>
      </c>
      <c r="E420">
        <v>2357.5300000000002</v>
      </c>
      <c r="F420" s="12">
        <v>360344000</v>
      </c>
      <c r="G420" s="12">
        <v>1225825280</v>
      </c>
    </row>
    <row r="421" spans="1:7">
      <c r="A421" s="9">
        <f>'(1)'!A421</f>
        <v>42895</v>
      </c>
      <c r="B421">
        <v>2364.2199999999998</v>
      </c>
      <c r="C421">
        <v>2370.39</v>
      </c>
      <c r="D421">
        <v>2354.1</v>
      </c>
      <c r="E421">
        <v>2370.37</v>
      </c>
      <c r="F421" s="12">
        <v>299232000</v>
      </c>
      <c r="G421" s="12">
        <v>1225825280</v>
      </c>
    </row>
    <row r="422" spans="1:7">
      <c r="A422" s="9">
        <f>'(1)'!A422</f>
        <v>42898</v>
      </c>
      <c r="B422">
        <v>2371.54</v>
      </c>
      <c r="C422">
        <v>2380.94</v>
      </c>
      <c r="D422">
        <v>2369.17</v>
      </c>
      <c r="E422">
        <v>2378.6</v>
      </c>
      <c r="F422" s="12">
        <v>256259000</v>
      </c>
      <c r="G422" s="12">
        <v>1225825280</v>
      </c>
    </row>
    <row r="423" spans="1:7">
      <c r="A423" s="9">
        <f>'(1)'!A423</f>
        <v>42899</v>
      </c>
      <c r="B423">
        <v>2381.09</v>
      </c>
      <c r="C423">
        <v>2390.6999999999998</v>
      </c>
      <c r="D423">
        <v>2377.88</v>
      </c>
      <c r="E423">
        <v>2388.66</v>
      </c>
      <c r="F423" s="12">
        <v>325674000</v>
      </c>
      <c r="G423" s="12">
        <v>1221512576</v>
      </c>
    </row>
    <row r="424" spans="1:7">
      <c r="A424" s="9">
        <f>'(1)'!A424</f>
        <v>42900</v>
      </c>
      <c r="B424">
        <v>2386.7600000000002</v>
      </c>
      <c r="C424">
        <v>2397.14</v>
      </c>
      <c r="D424">
        <v>2383.4699999999998</v>
      </c>
      <c r="E424">
        <v>2391.9499999999998</v>
      </c>
      <c r="F424" s="12">
        <v>358034000</v>
      </c>
      <c r="G424" s="12">
        <v>1237998208</v>
      </c>
    </row>
    <row r="425" spans="1:7">
      <c r="A425" s="9">
        <f>'(1)'!A425</f>
        <v>42901</v>
      </c>
      <c r="B425">
        <v>2382.91</v>
      </c>
      <c r="C425">
        <v>2390.89</v>
      </c>
      <c r="D425">
        <v>2380.75</v>
      </c>
      <c r="E425">
        <v>2382.56</v>
      </c>
      <c r="F425" s="12">
        <v>361176000</v>
      </c>
      <c r="G425" s="12">
        <v>1239278720</v>
      </c>
    </row>
    <row r="426" spans="1:7">
      <c r="A426" s="9">
        <f>'(1)'!A426</f>
        <v>42902</v>
      </c>
      <c r="B426">
        <v>2396.81</v>
      </c>
      <c r="C426">
        <v>2402.8000000000002</v>
      </c>
      <c r="D426">
        <v>2393.5700000000002</v>
      </c>
      <c r="E426">
        <v>2395.66</v>
      </c>
      <c r="F426" s="12">
        <v>445131000</v>
      </c>
      <c r="G426" s="12">
        <v>1263662720</v>
      </c>
    </row>
    <row r="427" spans="1:7">
      <c r="A427" s="9">
        <f>'(1)'!A427</f>
        <v>42905</v>
      </c>
      <c r="B427">
        <v>2382.15</v>
      </c>
      <c r="C427">
        <v>2391.81</v>
      </c>
      <c r="D427">
        <v>2381.4</v>
      </c>
      <c r="E427">
        <v>2391.79</v>
      </c>
      <c r="F427" s="12">
        <v>343529000</v>
      </c>
      <c r="G427" s="12">
        <v>1259681664</v>
      </c>
    </row>
    <row r="428" spans="1:7">
      <c r="A428" s="9">
        <f>'(1)'!A428</f>
        <v>42906</v>
      </c>
      <c r="B428">
        <v>2397.66</v>
      </c>
      <c r="C428">
        <v>2399.9</v>
      </c>
      <c r="D428">
        <v>2384.5500000000002</v>
      </c>
      <c r="E428">
        <v>2394.48</v>
      </c>
      <c r="F428" s="12">
        <v>310991000</v>
      </c>
      <c r="G428" s="12">
        <v>1259681664</v>
      </c>
    </row>
    <row r="429" spans="1:7">
      <c r="A429" s="9">
        <f>'(1)'!A429</f>
        <v>42907</v>
      </c>
      <c r="B429">
        <v>2395.2399999999998</v>
      </c>
      <c r="C429">
        <v>2398.02</v>
      </c>
      <c r="D429">
        <v>2376.41</v>
      </c>
      <c r="E429">
        <v>2380.52</v>
      </c>
      <c r="F429" s="12">
        <v>411776000</v>
      </c>
      <c r="G429" s="12">
        <v>1259681664</v>
      </c>
    </row>
    <row r="430" spans="1:7">
      <c r="A430" s="9">
        <f>'(1)'!A430</f>
        <v>42908</v>
      </c>
      <c r="B430">
        <v>2377.0100000000002</v>
      </c>
      <c r="C430">
        <v>2390.29</v>
      </c>
      <c r="D430">
        <v>2375.63</v>
      </c>
      <c r="E430">
        <v>2388.35</v>
      </c>
      <c r="F430" s="12">
        <v>333721000</v>
      </c>
      <c r="G430" s="12">
        <v>1261273088</v>
      </c>
    </row>
    <row r="431" spans="1:7">
      <c r="A431" s="9">
        <f>'(1)'!A431</f>
        <v>42909</v>
      </c>
      <c r="B431">
        <v>2390.31</v>
      </c>
      <c r="C431">
        <v>2392.5</v>
      </c>
      <c r="D431">
        <v>2380.8200000000002</v>
      </c>
      <c r="E431">
        <v>2387.81</v>
      </c>
      <c r="F431" s="12">
        <v>301472000</v>
      </c>
      <c r="G431" s="12">
        <v>1266728192</v>
      </c>
    </row>
    <row r="432" spans="1:7">
      <c r="A432" s="9">
        <f>'(1)'!A432</f>
        <v>42912</v>
      </c>
      <c r="B432">
        <v>2376.29</v>
      </c>
      <c r="C432">
        <v>2385.02</v>
      </c>
      <c r="D432">
        <v>2372.83</v>
      </c>
      <c r="E432">
        <v>2379.87</v>
      </c>
      <c r="F432" s="12">
        <v>314370000</v>
      </c>
      <c r="G432" s="12">
        <v>1267294464</v>
      </c>
    </row>
    <row r="433" spans="1:7">
      <c r="A433" s="9">
        <f>'(1)'!A433</f>
        <v>42913</v>
      </c>
      <c r="B433">
        <v>2386.3000000000002</v>
      </c>
      <c r="C433">
        <v>2389.87</v>
      </c>
      <c r="D433">
        <v>2378.04</v>
      </c>
      <c r="E433">
        <v>2382.1</v>
      </c>
      <c r="F433" s="12">
        <v>296262000</v>
      </c>
      <c r="G433" s="12">
        <v>1267152896</v>
      </c>
    </row>
    <row r="434" spans="1:7">
      <c r="A434" s="9">
        <f>'(1)'!A434</f>
        <v>42914</v>
      </c>
      <c r="B434">
        <v>2386.42</v>
      </c>
      <c r="C434">
        <v>2396.46</v>
      </c>
      <c r="D434">
        <v>2382.69</v>
      </c>
      <c r="E434">
        <v>2396</v>
      </c>
      <c r="F434" s="12">
        <v>284462000</v>
      </c>
      <c r="G434" s="12">
        <v>1270664960</v>
      </c>
    </row>
    <row r="435" spans="1:7">
      <c r="A435" s="9">
        <f>'(1)'!A435</f>
        <v>42915</v>
      </c>
      <c r="B435">
        <v>2395.41</v>
      </c>
      <c r="C435">
        <v>2399.2800000000002</v>
      </c>
      <c r="D435">
        <v>2390.4499999999998</v>
      </c>
      <c r="E435">
        <v>2391.77</v>
      </c>
      <c r="F435" s="12">
        <v>268926000</v>
      </c>
      <c r="G435" s="12">
        <v>1270664960</v>
      </c>
    </row>
    <row r="436" spans="1:7">
      <c r="A436" s="9">
        <f>'(1)'!A436</f>
        <v>42916</v>
      </c>
      <c r="B436">
        <v>2405.7600000000002</v>
      </c>
      <c r="C436">
        <v>2422.2600000000002</v>
      </c>
      <c r="D436">
        <v>2402.92</v>
      </c>
      <c r="E436">
        <v>2409.4899999999998</v>
      </c>
      <c r="F436" s="12">
        <v>289260000</v>
      </c>
      <c r="G436" s="12">
        <v>1270664960</v>
      </c>
    </row>
    <row r="437" spans="1:7">
      <c r="A437" s="9">
        <f>'(1)'!A437</f>
        <v>42919</v>
      </c>
      <c r="B437">
        <v>2418.27</v>
      </c>
      <c r="C437">
        <v>2421.48</v>
      </c>
      <c r="D437">
        <v>2411.34</v>
      </c>
      <c r="E437">
        <v>2414.63</v>
      </c>
      <c r="F437" s="12">
        <v>258765000</v>
      </c>
      <c r="G437" s="12">
        <v>1268276864</v>
      </c>
    </row>
    <row r="438" spans="1:7">
      <c r="A438" s="9">
        <f>'(1)'!A438</f>
        <v>42921</v>
      </c>
      <c r="B438">
        <v>2427.7600000000002</v>
      </c>
      <c r="C438">
        <v>2430.34</v>
      </c>
      <c r="D438">
        <v>2419.91</v>
      </c>
      <c r="E438">
        <v>2425.1</v>
      </c>
      <c r="F438" s="12">
        <v>254205000</v>
      </c>
      <c r="G438" s="12">
        <v>1270486784</v>
      </c>
    </row>
    <row r="439" spans="1:7">
      <c r="A439" s="9">
        <f>'(1)'!A439</f>
        <v>42922</v>
      </c>
      <c r="B439">
        <v>2425.0700000000002</v>
      </c>
      <c r="C439">
        <v>2426.16</v>
      </c>
      <c r="D439">
        <v>2419.17</v>
      </c>
      <c r="E439">
        <v>2426.04</v>
      </c>
      <c r="F439" s="12">
        <v>260661000</v>
      </c>
      <c r="G439" s="12">
        <v>1265649152</v>
      </c>
    </row>
    <row r="440" spans="1:7">
      <c r="A440" s="9">
        <f>'(1)'!A440</f>
        <v>42923</v>
      </c>
      <c r="B440">
        <v>2430.09</v>
      </c>
      <c r="C440">
        <v>2430.09</v>
      </c>
      <c r="D440">
        <v>2419.64</v>
      </c>
      <c r="E440">
        <v>2429.94</v>
      </c>
      <c r="F440" s="12">
        <v>270965000</v>
      </c>
      <c r="G440" s="12">
        <v>1264237696</v>
      </c>
    </row>
    <row r="441" spans="1:7">
      <c r="A441" s="9">
        <f>'(1)'!A441</f>
        <v>42926</v>
      </c>
      <c r="B441">
        <v>2436.06</v>
      </c>
      <c r="C441">
        <v>2443.69</v>
      </c>
      <c r="D441">
        <v>2427.9499999999998</v>
      </c>
      <c r="E441">
        <v>2441.84</v>
      </c>
      <c r="F441" s="12">
        <v>251916000</v>
      </c>
      <c r="G441" s="12">
        <v>1264395648</v>
      </c>
    </row>
    <row r="442" spans="1:7">
      <c r="A442" s="9">
        <f>'(1)'!A442</f>
        <v>42927</v>
      </c>
      <c r="B442">
        <v>2438.7800000000002</v>
      </c>
      <c r="C442">
        <v>2451.59</v>
      </c>
      <c r="D442">
        <v>2437.84</v>
      </c>
      <c r="E442">
        <v>2450.06</v>
      </c>
      <c r="F442" s="12">
        <v>250131000</v>
      </c>
      <c r="G442" s="12">
        <v>1264395648</v>
      </c>
    </row>
    <row r="443" spans="1:7">
      <c r="A443" s="9">
        <f>'(1)'!A443</f>
        <v>42928</v>
      </c>
      <c r="B443">
        <v>2451.41</v>
      </c>
      <c r="C443">
        <v>2451.5300000000002</v>
      </c>
      <c r="D443">
        <v>2443.65</v>
      </c>
      <c r="E443">
        <v>2451.5300000000002</v>
      </c>
      <c r="F443" s="12">
        <v>233407000</v>
      </c>
      <c r="G443" s="12">
        <v>1264395648</v>
      </c>
    </row>
    <row r="444" spans="1:7">
      <c r="A444" s="9">
        <f>'(1)'!A444</f>
        <v>42929</v>
      </c>
      <c r="B444">
        <v>2450.7600000000002</v>
      </c>
      <c r="C444">
        <v>2453.17</v>
      </c>
      <c r="D444">
        <v>2437.14</v>
      </c>
      <c r="E444">
        <v>2439.9</v>
      </c>
      <c r="F444" s="12">
        <v>275199000</v>
      </c>
      <c r="G444" s="12">
        <v>1265528448</v>
      </c>
    </row>
    <row r="445" spans="1:7">
      <c r="A445" s="9">
        <f>'(1)'!A445</f>
        <v>42930</v>
      </c>
      <c r="B445">
        <v>2446.8200000000002</v>
      </c>
      <c r="C445">
        <v>2446.96</v>
      </c>
      <c r="D445">
        <v>2429.62</v>
      </c>
      <c r="E445">
        <v>2434.5100000000002</v>
      </c>
      <c r="F445" s="12">
        <v>336108000</v>
      </c>
      <c r="G445" s="12">
        <v>1268604032</v>
      </c>
    </row>
    <row r="446" spans="1:7">
      <c r="A446" s="9">
        <f>'(1)'!A446</f>
        <v>42933</v>
      </c>
      <c r="B446">
        <v>2443.2800000000002</v>
      </c>
      <c r="C446">
        <v>2448.2399999999998</v>
      </c>
      <c r="D446">
        <v>2435.4899999999998</v>
      </c>
      <c r="E446">
        <v>2443.2399999999998</v>
      </c>
      <c r="F446" s="12">
        <v>426497000</v>
      </c>
      <c r="G446" s="12">
        <v>1256543360</v>
      </c>
    </row>
    <row r="447" spans="1:7">
      <c r="A447" s="9">
        <f>'(1)'!A447</f>
        <v>42934</v>
      </c>
      <c r="B447">
        <v>2433.46</v>
      </c>
      <c r="C447">
        <v>2434.38</v>
      </c>
      <c r="D447">
        <v>2399.06</v>
      </c>
      <c r="E447">
        <v>2400.9899999999998</v>
      </c>
      <c r="F447" s="12">
        <v>318651000</v>
      </c>
      <c r="G447" s="12">
        <v>1257804672</v>
      </c>
    </row>
    <row r="448" spans="1:7">
      <c r="A448" s="9">
        <f>'(1)'!A448</f>
        <v>42935</v>
      </c>
      <c r="B448">
        <v>2392.02</v>
      </c>
      <c r="C448">
        <v>2403.9</v>
      </c>
      <c r="D448">
        <v>2388.39</v>
      </c>
      <c r="E448">
        <v>2402.71</v>
      </c>
      <c r="F448" s="12">
        <v>277570000</v>
      </c>
      <c r="G448" s="12">
        <v>1257804672</v>
      </c>
    </row>
    <row r="449" spans="1:7">
      <c r="A449" s="9">
        <f>'(1)'!A449</f>
        <v>42936</v>
      </c>
      <c r="B449">
        <v>2397.12</v>
      </c>
      <c r="C449">
        <v>2432.62</v>
      </c>
      <c r="D449">
        <v>2394.27</v>
      </c>
      <c r="E449">
        <v>2422.96</v>
      </c>
      <c r="F449" s="12">
        <v>264036000</v>
      </c>
      <c r="G449" s="12">
        <v>1257804672</v>
      </c>
    </row>
    <row r="450" spans="1:7">
      <c r="A450" s="9">
        <f>'(1)'!A450</f>
        <v>42937</v>
      </c>
      <c r="B450">
        <v>2431.94</v>
      </c>
      <c r="C450">
        <v>2434.4699999999998</v>
      </c>
      <c r="D450">
        <v>2424.1799999999998</v>
      </c>
      <c r="E450">
        <v>2427.63</v>
      </c>
      <c r="F450" s="12">
        <v>261569000</v>
      </c>
      <c r="G450" s="12">
        <v>1257804672</v>
      </c>
    </row>
    <row r="451" spans="1:7">
      <c r="A451" s="9">
        <f>'(1)'!A451</f>
        <v>42940</v>
      </c>
      <c r="B451">
        <v>2423.21</v>
      </c>
      <c r="C451">
        <v>2423.5500000000002</v>
      </c>
      <c r="D451">
        <v>2374.11</v>
      </c>
      <c r="E451">
        <v>2386.85</v>
      </c>
      <c r="F451" s="12">
        <v>303575000</v>
      </c>
      <c r="G451" s="12">
        <v>1257520000</v>
      </c>
    </row>
    <row r="452" spans="1:7">
      <c r="A452" s="9">
        <f>'(1)'!A452</f>
        <v>42941</v>
      </c>
      <c r="B452">
        <v>2389.7399999999998</v>
      </c>
      <c r="C452">
        <v>2400.33</v>
      </c>
      <c r="D452">
        <v>2383.4499999999998</v>
      </c>
      <c r="E452">
        <v>2395.4499999999998</v>
      </c>
      <c r="F452" s="12">
        <v>273565000</v>
      </c>
      <c r="G452" s="12">
        <v>1268595200</v>
      </c>
    </row>
    <row r="453" spans="1:7">
      <c r="A453" s="9">
        <f>'(1)'!A453</f>
        <v>42942</v>
      </c>
      <c r="B453">
        <v>2402.5700000000002</v>
      </c>
      <c r="C453">
        <v>2412.13</v>
      </c>
      <c r="D453">
        <v>2395.7399999999998</v>
      </c>
      <c r="E453">
        <v>2398.75</v>
      </c>
      <c r="F453" s="12">
        <v>244123000</v>
      </c>
      <c r="G453" s="12">
        <v>1269500928</v>
      </c>
    </row>
    <row r="454" spans="1:7">
      <c r="A454" s="9">
        <f>'(1)'!A454</f>
        <v>42943</v>
      </c>
      <c r="B454">
        <v>2404.6799999999998</v>
      </c>
      <c r="C454">
        <v>2410.2199999999998</v>
      </c>
      <c r="D454">
        <v>2383.94</v>
      </c>
      <c r="E454">
        <v>2394.73</v>
      </c>
      <c r="F454" s="12">
        <v>252853000</v>
      </c>
      <c r="G454" s="12">
        <v>1267196160</v>
      </c>
    </row>
    <row r="455" spans="1:7">
      <c r="A455" s="9">
        <f>'(1)'!A455</f>
        <v>42944</v>
      </c>
      <c r="B455">
        <v>2379.6999999999998</v>
      </c>
      <c r="C455">
        <v>2387.5300000000002</v>
      </c>
      <c r="D455">
        <v>2366.33</v>
      </c>
      <c r="E455">
        <v>2368.39</v>
      </c>
      <c r="F455" s="12">
        <v>234073000</v>
      </c>
      <c r="G455" s="12">
        <v>1271690240</v>
      </c>
    </row>
    <row r="456" spans="1:7">
      <c r="A456" s="9">
        <f>'(1)'!A456</f>
        <v>42947</v>
      </c>
      <c r="B456">
        <v>2360.9499999999998</v>
      </c>
      <c r="C456">
        <v>2371.5</v>
      </c>
      <c r="D456">
        <v>2339.06</v>
      </c>
      <c r="E456">
        <v>2359.4699999999998</v>
      </c>
      <c r="F456" s="12">
        <v>283873000</v>
      </c>
      <c r="G456" s="12">
        <v>1271690240</v>
      </c>
    </row>
    <row r="457" spans="1:7">
      <c r="A457" s="9">
        <f>'(1)'!A457</f>
        <v>42948</v>
      </c>
      <c r="B457">
        <v>2323.06</v>
      </c>
      <c r="C457">
        <v>2335.12</v>
      </c>
      <c r="D457">
        <v>2310.1999999999998</v>
      </c>
      <c r="E457">
        <v>2319.71</v>
      </c>
      <c r="F457" s="12">
        <v>318581000</v>
      </c>
      <c r="G457" s="12">
        <v>1271690240</v>
      </c>
    </row>
    <row r="458" spans="1:7">
      <c r="A458" s="9">
        <f>'(1)'!A458</f>
        <v>42949</v>
      </c>
      <c r="B458">
        <v>2336.02</v>
      </c>
      <c r="C458">
        <v>2341.7800000000002</v>
      </c>
      <c r="D458">
        <v>2327.8000000000002</v>
      </c>
      <c r="E458">
        <v>2334.2199999999998</v>
      </c>
      <c r="F458" s="12">
        <v>214025000</v>
      </c>
      <c r="G458" s="12">
        <v>1271532672</v>
      </c>
    </row>
    <row r="459" spans="1:7">
      <c r="A459" s="9">
        <f>'(1)'!A459</f>
        <v>42950</v>
      </c>
      <c r="B459">
        <v>2355.7399999999998</v>
      </c>
      <c r="C459">
        <v>2358.46</v>
      </c>
      <c r="D459">
        <v>2343.7199999999998</v>
      </c>
      <c r="E459">
        <v>2348.2600000000002</v>
      </c>
      <c r="F459" s="12">
        <v>270520000</v>
      </c>
      <c r="G459" s="12">
        <v>1269405312</v>
      </c>
    </row>
    <row r="460" spans="1:7">
      <c r="A460" s="9">
        <f>'(1)'!A460</f>
        <v>42951</v>
      </c>
      <c r="B460">
        <v>2351.61</v>
      </c>
      <c r="C460">
        <v>2364.5</v>
      </c>
      <c r="D460">
        <v>2346.7399999999998</v>
      </c>
      <c r="E460">
        <v>2361.67</v>
      </c>
      <c r="F460" s="12">
        <v>255766000</v>
      </c>
      <c r="G460" s="12">
        <v>1287905536</v>
      </c>
    </row>
    <row r="461" spans="1:7">
      <c r="A461" s="9">
        <f>'(1)'!A461</f>
        <v>42954</v>
      </c>
      <c r="B461">
        <v>2340.19</v>
      </c>
      <c r="C461">
        <v>2362.4299999999998</v>
      </c>
      <c r="D461">
        <v>2340.19</v>
      </c>
      <c r="E461">
        <v>2358.37</v>
      </c>
      <c r="F461" s="12">
        <v>201479000</v>
      </c>
      <c r="G461" s="12">
        <v>1295282048</v>
      </c>
    </row>
    <row r="462" spans="1:7">
      <c r="A462" s="9">
        <f>'(1)'!A462</f>
        <v>42955</v>
      </c>
      <c r="B462">
        <v>2363.38</v>
      </c>
      <c r="C462">
        <v>2363.38</v>
      </c>
      <c r="D462">
        <v>2351.96</v>
      </c>
      <c r="E462">
        <v>2355</v>
      </c>
      <c r="F462" s="12">
        <v>207225000</v>
      </c>
      <c r="G462" s="12">
        <v>1288880896</v>
      </c>
    </row>
    <row r="463" spans="1:7">
      <c r="A463" s="9">
        <f>'(1)'!A463</f>
        <v>42956</v>
      </c>
      <c r="B463">
        <v>2360.29</v>
      </c>
      <c r="C463">
        <v>2369.02</v>
      </c>
      <c r="D463">
        <v>2359.9699999999998</v>
      </c>
      <c r="E463">
        <v>2365.33</v>
      </c>
      <c r="F463" s="12">
        <v>251864000</v>
      </c>
      <c r="G463" s="12">
        <v>1288880896</v>
      </c>
    </row>
    <row r="464" spans="1:7">
      <c r="A464" s="9">
        <f>'(1)'!A464</f>
        <v>42957</v>
      </c>
      <c r="B464">
        <v>2376.5300000000002</v>
      </c>
      <c r="C464">
        <v>2379.59</v>
      </c>
      <c r="D464">
        <v>2360.71</v>
      </c>
      <c r="E464">
        <v>2366.4</v>
      </c>
      <c r="F464" s="12">
        <v>228615000</v>
      </c>
      <c r="G464" s="12">
        <v>1288880896</v>
      </c>
    </row>
    <row r="465" spans="1:7">
      <c r="A465" s="9">
        <f>'(1)'!A465</f>
        <v>42958</v>
      </c>
      <c r="B465">
        <v>2370.12</v>
      </c>
      <c r="C465">
        <v>2382.7199999999998</v>
      </c>
      <c r="D465">
        <v>2368.29</v>
      </c>
      <c r="E465">
        <v>2375.84</v>
      </c>
      <c r="F465" s="12">
        <v>295530000</v>
      </c>
      <c r="G465" s="12">
        <v>1280821760</v>
      </c>
    </row>
    <row r="466" spans="1:7">
      <c r="A466" s="9">
        <f>'(1)'!A466</f>
        <v>42961</v>
      </c>
      <c r="B466">
        <v>2381.4699999999998</v>
      </c>
      <c r="C466">
        <v>2384.59</v>
      </c>
      <c r="D466">
        <v>2372.67</v>
      </c>
      <c r="E466">
        <v>2378.5100000000002</v>
      </c>
      <c r="F466" s="12">
        <v>341960000</v>
      </c>
      <c r="G466" s="12">
        <v>1286662784</v>
      </c>
    </row>
    <row r="467" spans="1:7">
      <c r="A467" s="9">
        <f>'(1)'!A467</f>
        <v>42962</v>
      </c>
      <c r="B467">
        <v>2376.38</v>
      </c>
      <c r="C467">
        <v>2383.46</v>
      </c>
      <c r="D467">
        <v>2366.23</v>
      </c>
      <c r="E467">
        <v>2370.3000000000002</v>
      </c>
      <c r="F467" s="12">
        <v>226868000</v>
      </c>
      <c r="G467" s="12">
        <v>1287828992</v>
      </c>
    </row>
    <row r="468" spans="1:7">
      <c r="A468" s="9">
        <f>'(1)'!A468</f>
        <v>42963</v>
      </c>
      <c r="B468">
        <v>2356.1999999999998</v>
      </c>
      <c r="C468">
        <v>2364.7399999999998</v>
      </c>
      <c r="D468">
        <v>2332.85</v>
      </c>
      <c r="E468">
        <v>2364.7399999999998</v>
      </c>
      <c r="F468" s="12">
        <v>223089000</v>
      </c>
      <c r="G468" s="12">
        <v>1289286272</v>
      </c>
    </row>
    <row r="469" spans="1:7">
      <c r="A469" s="9">
        <f>'(1)'!A469</f>
        <v>42964</v>
      </c>
      <c r="B469">
        <v>2368.13</v>
      </c>
      <c r="C469">
        <v>2372.29</v>
      </c>
      <c r="D469">
        <v>2363.4299999999998</v>
      </c>
      <c r="E469">
        <v>2372.29</v>
      </c>
      <c r="F469" s="12">
        <v>305636000</v>
      </c>
      <c r="G469" s="12">
        <v>1287778560</v>
      </c>
    </row>
    <row r="470" spans="1:7">
      <c r="A470" s="9">
        <f>'(1)'!A470</f>
        <v>42965</v>
      </c>
      <c r="B470">
        <v>2373.96</v>
      </c>
      <c r="C470">
        <v>2377.02</v>
      </c>
      <c r="D470">
        <v>2355.29</v>
      </c>
      <c r="E470">
        <v>2363.19</v>
      </c>
      <c r="F470" s="12">
        <v>265050000</v>
      </c>
      <c r="G470" s="12">
        <v>1287778560</v>
      </c>
    </row>
    <row r="471" spans="1:7">
      <c r="A471" s="9">
        <f>'(1)'!A471</f>
        <v>42968</v>
      </c>
      <c r="B471">
        <v>2367.4499999999998</v>
      </c>
      <c r="C471">
        <v>2370.25</v>
      </c>
      <c r="D471">
        <v>2351.37</v>
      </c>
      <c r="E471">
        <v>2357.69</v>
      </c>
      <c r="F471" s="12">
        <v>280059000</v>
      </c>
      <c r="G471" s="12">
        <v>1287778560</v>
      </c>
    </row>
    <row r="472" spans="1:7">
      <c r="A472" s="9">
        <f>'(1)'!A472</f>
        <v>42969</v>
      </c>
      <c r="B472">
        <v>2316.89</v>
      </c>
      <c r="C472">
        <v>2344.8200000000002</v>
      </c>
      <c r="D472">
        <v>2316.89</v>
      </c>
      <c r="E472">
        <v>2329.65</v>
      </c>
      <c r="F472" s="12">
        <v>248494000</v>
      </c>
      <c r="G472" s="12">
        <v>1288024064</v>
      </c>
    </row>
    <row r="473" spans="1:7">
      <c r="A473" s="9">
        <f>'(1)'!A473</f>
        <v>42970</v>
      </c>
      <c r="B473">
        <v>2340.62</v>
      </c>
      <c r="C473">
        <v>2340.62</v>
      </c>
      <c r="D473">
        <v>2319.94</v>
      </c>
      <c r="E473">
        <v>2326.62</v>
      </c>
      <c r="F473" s="12">
        <v>320428000</v>
      </c>
      <c r="G473" s="12">
        <v>1287765760</v>
      </c>
    </row>
    <row r="474" spans="1:7">
      <c r="A474" s="9">
        <f>'(1)'!A474</f>
        <v>42971</v>
      </c>
      <c r="B474">
        <v>2324.84</v>
      </c>
      <c r="C474">
        <v>2325.56</v>
      </c>
      <c r="D474">
        <v>2314.31</v>
      </c>
      <c r="E474">
        <v>2319.8200000000002</v>
      </c>
      <c r="F474" s="12">
        <v>252681000</v>
      </c>
      <c r="G474" s="12">
        <v>1288523520</v>
      </c>
    </row>
    <row r="475" spans="1:7">
      <c r="A475" s="9">
        <f>'(1)'!A475</f>
        <v>42972</v>
      </c>
      <c r="B475">
        <v>2328.94</v>
      </c>
      <c r="C475">
        <v>2349.79</v>
      </c>
      <c r="D475">
        <v>2328.92</v>
      </c>
      <c r="E475">
        <v>2346.19</v>
      </c>
      <c r="F475" s="12">
        <v>277036000</v>
      </c>
      <c r="G475" s="12">
        <v>1298921728</v>
      </c>
    </row>
    <row r="476" spans="1:7">
      <c r="A476" s="9">
        <f>'(1)'!A476</f>
        <v>42975</v>
      </c>
      <c r="B476">
        <v>2350.19</v>
      </c>
      <c r="C476">
        <v>2351.73</v>
      </c>
      <c r="D476">
        <v>2340.63</v>
      </c>
      <c r="E476">
        <v>2343.7199999999998</v>
      </c>
      <c r="F476" s="12">
        <v>214592000</v>
      </c>
      <c r="G476" s="12">
        <v>1298921728</v>
      </c>
    </row>
    <row r="477" spans="1:7">
      <c r="A477" s="9">
        <f>'(1)'!A477</f>
        <v>42976</v>
      </c>
      <c r="B477">
        <v>2354.86</v>
      </c>
      <c r="C477">
        <v>2369.7199999999998</v>
      </c>
      <c r="D477">
        <v>2354.35</v>
      </c>
      <c r="E477">
        <v>2359.08</v>
      </c>
      <c r="F477" s="12">
        <v>243612000</v>
      </c>
      <c r="G477" s="12">
        <v>1298921728</v>
      </c>
    </row>
    <row r="478" spans="1:7">
      <c r="A478" s="9">
        <f>'(1)'!A478</f>
        <v>42977</v>
      </c>
      <c r="B478">
        <v>2372.02</v>
      </c>
      <c r="C478">
        <v>2372.4499999999998</v>
      </c>
      <c r="D478">
        <v>2359.12</v>
      </c>
      <c r="E478">
        <v>2365.4699999999998</v>
      </c>
      <c r="F478" s="12">
        <v>333573000</v>
      </c>
      <c r="G478" s="12">
        <v>1298921728</v>
      </c>
    </row>
    <row r="479" spans="1:7">
      <c r="A479" s="9">
        <f>'(1)'!A479</f>
        <v>42978</v>
      </c>
      <c r="B479">
        <v>2370.54</v>
      </c>
      <c r="C479">
        <v>2373.61</v>
      </c>
      <c r="D479">
        <v>2360.17</v>
      </c>
      <c r="E479">
        <v>2360.1799999999998</v>
      </c>
      <c r="F479" s="12">
        <v>318871000</v>
      </c>
      <c r="G479" s="12">
        <v>1298921728</v>
      </c>
    </row>
    <row r="480" spans="1:7">
      <c r="A480" s="9">
        <f>'(1)'!A480</f>
        <v>42979</v>
      </c>
      <c r="B480">
        <v>2365.54</v>
      </c>
      <c r="C480">
        <v>2377.66</v>
      </c>
      <c r="D480">
        <v>2358.4299999999998</v>
      </c>
      <c r="E480">
        <v>2377.66</v>
      </c>
      <c r="F480" s="12">
        <v>314262000</v>
      </c>
      <c r="G480" s="12">
        <v>1288868480</v>
      </c>
    </row>
    <row r="481" spans="1:7">
      <c r="A481" s="9">
        <f>'(1)'!A481</f>
        <v>42983</v>
      </c>
      <c r="B481">
        <v>2368.44</v>
      </c>
      <c r="C481">
        <v>2386.0700000000002</v>
      </c>
      <c r="D481">
        <v>2365.37</v>
      </c>
      <c r="E481">
        <v>2386.0700000000002</v>
      </c>
      <c r="F481" s="12">
        <v>298738000</v>
      </c>
      <c r="G481" s="12">
        <v>1296894848</v>
      </c>
    </row>
    <row r="482" spans="1:7">
      <c r="A482" s="9">
        <f>'(1)'!A482</f>
        <v>42984</v>
      </c>
      <c r="B482">
        <v>2390.58</v>
      </c>
      <c r="C482">
        <v>2418.2399999999998</v>
      </c>
      <c r="D482">
        <v>2389.65</v>
      </c>
      <c r="E482">
        <v>2418.21</v>
      </c>
      <c r="F482" s="12">
        <v>273477000</v>
      </c>
      <c r="G482" s="12">
        <v>1291032960</v>
      </c>
    </row>
    <row r="483" spans="1:7">
      <c r="A483" s="9">
        <f>'(1)'!A483</f>
        <v>42985</v>
      </c>
      <c r="B483">
        <v>2419.3000000000002</v>
      </c>
      <c r="C483">
        <v>2422.0500000000002</v>
      </c>
      <c r="D483">
        <v>2411.6799999999998</v>
      </c>
      <c r="E483">
        <v>2416.0500000000002</v>
      </c>
      <c r="F483" s="12">
        <v>254585000</v>
      </c>
      <c r="G483" s="12">
        <v>1292576384</v>
      </c>
    </row>
    <row r="484" spans="1:7">
      <c r="A484" s="9">
        <f>'(1)'!A484</f>
        <v>42986</v>
      </c>
      <c r="B484">
        <v>2420.8200000000002</v>
      </c>
      <c r="C484">
        <v>2429.12</v>
      </c>
      <c r="D484">
        <v>2405.7800000000002</v>
      </c>
      <c r="E484">
        <v>2412.1999999999998</v>
      </c>
      <c r="F484" s="12">
        <v>303285000</v>
      </c>
      <c r="G484" s="12">
        <v>1292576384</v>
      </c>
    </row>
    <row r="485" spans="1:7">
      <c r="A485" s="9">
        <f>'(1)'!A485</f>
        <v>42989</v>
      </c>
      <c r="B485">
        <v>2412.0100000000002</v>
      </c>
      <c r="C485">
        <v>2415.13</v>
      </c>
      <c r="D485">
        <v>2401.89</v>
      </c>
      <c r="E485">
        <v>2406.5</v>
      </c>
      <c r="F485" s="12">
        <v>335339000</v>
      </c>
      <c r="G485" s="12">
        <v>1292576384</v>
      </c>
    </row>
    <row r="486" spans="1:7">
      <c r="A486" s="9">
        <f>'(1)'!A486</f>
        <v>42990</v>
      </c>
      <c r="B486">
        <v>2404.35</v>
      </c>
      <c r="C486">
        <v>2409.3000000000002</v>
      </c>
      <c r="D486">
        <v>2381.81</v>
      </c>
      <c r="E486">
        <v>2388.71</v>
      </c>
      <c r="F486" s="12">
        <v>333616000</v>
      </c>
      <c r="G486" s="12">
        <v>1295372928</v>
      </c>
    </row>
    <row r="487" spans="1:7">
      <c r="A487" s="9">
        <f>'(1)'!A487</f>
        <v>42991</v>
      </c>
      <c r="B487">
        <v>2388.77</v>
      </c>
      <c r="C487">
        <v>2392.44</v>
      </c>
      <c r="D487">
        <v>2374.69</v>
      </c>
      <c r="E487">
        <v>2380.4</v>
      </c>
      <c r="F487" s="12">
        <v>339345000</v>
      </c>
      <c r="G487" s="12">
        <v>1293832192</v>
      </c>
    </row>
    <row r="488" spans="1:7">
      <c r="A488" s="9">
        <f>'(1)'!A488</f>
        <v>42992</v>
      </c>
      <c r="B488">
        <v>2371.62</v>
      </c>
      <c r="C488">
        <v>2381.31</v>
      </c>
      <c r="D488">
        <v>2365.34</v>
      </c>
      <c r="E488">
        <v>2374.3200000000002</v>
      </c>
      <c r="F488" s="12">
        <v>319124000</v>
      </c>
      <c r="G488" s="12">
        <v>1287530496</v>
      </c>
    </row>
    <row r="489" spans="1:7">
      <c r="A489" s="9">
        <f>'(1)'!A489</f>
        <v>42993</v>
      </c>
      <c r="B489">
        <v>2376.89</v>
      </c>
      <c r="C489">
        <v>2377.1799999999998</v>
      </c>
      <c r="D489">
        <v>2368.92</v>
      </c>
      <c r="E489">
        <v>2372.5700000000002</v>
      </c>
      <c r="F489" s="12">
        <v>202618000</v>
      </c>
      <c r="G489" s="12">
        <v>1288015360</v>
      </c>
    </row>
    <row r="490" spans="1:7">
      <c r="A490" s="9">
        <f>'(1)'!A490</f>
        <v>42996</v>
      </c>
      <c r="B490">
        <v>2374.1</v>
      </c>
      <c r="C490">
        <v>2379.54</v>
      </c>
      <c r="D490">
        <v>2365.67</v>
      </c>
      <c r="E490">
        <v>2373.14</v>
      </c>
      <c r="F490" s="12">
        <v>194772000</v>
      </c>
      <c r="G490" s="12">
        <v>1293735040</v>
      </c>
    </row>
    <row r="491" spans="1:7">
      <c r="A491" s="9">
        <f>'(1)'!A491</f>
        <v>42997</v>
      </c>
      <c r="B491">
        <v>2378.66</v>
      </c>
      <c r="C491">
        <v>2394.4699999999998</v>
      </c>
      <c r="D491">
        <v>2378.66</v>
      </c>
      <c r="E491">
        <v>2394.4699999999998</v>
      </c>
      <c r="F491" s="12">
        <v>184191000</v>
      </c>
      <c r="G491" s="12">
        <v>1293735040</v>
      </c>
    </row>
    <row r="492" spans="1:7">
      <c r="A492" s="9">
        <f>'(1)'!A492</f>
        <v>42998</v>
      </c>
      <c r="B492">
        <v>2425.63</v>
      </c>
      <c r="C492">
        <v>2443.1999999999998</v>
      </c>
      <c r="D492">
        <v>2421.1</v>
      </c>
      <c r="E492">
        <v>2433.81</v>
      </c>
      <c r="F492" s="12">
        <v>221744000</v>
      </c>
      <c r="G492" s="12">
        <v>1293735040</v>
      </c>
    </row>
    <row r="493" spans="1:7">
      <c r="A493" s="9">
        <f>'(1)'!A493</f>
        <v>42999</v>
      </c>
      <c r="B493">
        <v>2442.4899999999998</v>
      </c>
      <c r="C493">
        <v>2458.16</v>
      </c>
      <c r="D493">
        <v>2439.81</v>
      </c>
      <c r="E493">
        <v>2458.16</v>
      </c>
      <c r="F493" s="12">
        <v>201771000</v>
      </c>
      <c r="G493" s="12">
        <v>1295982080</v>
      </c>
    </row>
    <row r="494" spans="1:7">
      <c r="A494" s="9">
        <f>'(1)'!A494</f>
        <v>43000</v>
      </c>
      <c r="B494">
        <v>2461.6999999999998</v>
      </c>
      <c r="C494">
        <v>2474.7600000000002</v>
      </c>
      <c r="D494">
        <v>2459.48</v>
      </c>
      <c r="E494">
        <v>2474.7600000000002</v>
      </c>
      <c r="F494" s="12">
        <v>256211000</v>
      </c>
      <c r="G494" s="12">
        <v>1293436416</v>
      </c>
    </row>
    <row r="495" spans="1:7">
      <c r="A495" s="9">
        <f>'(1)'!A495</f>
        <v>43003</v>
      </c>
      <c r="B495">
        <v>2473.65</v>
      </c>
      <c r="C495">
        <v>2479.73</v>
      </c>
      <c r="D495">
        <v>2468.14</v>
      </c>
      <c r="E495">
        <v>2473.62</v>
      </c>
      <c r="F495" s="12">
        <v>234800000</v>
      </c>
      <c r="G495" s="12">
        <v>1299233536</v>
      </c>
    </row>
    <row r="496" spans="1:7">
      <c r="A496" s="9">
        <f>'(1)'!A496</f>
        <v>43004</v>
      </c>
      <c r="B496">
        <v>2483.17</v>
      </c>
      <c r="C496">
        <v>2487.71</v>
      </c>
      <c r="D496">
        <v>2470.2399999999998</v>
      </c>
      <c r="E496">
        <v>2480.0500000000002</v>
      </c>
      <c r="F496" s="12">
        <v>224414000</v>
      </c>
      <c r="G496" s="12">
        <v>1297996672</v>
      </c>
    </row>
    <row r="497" spans="1:7">
      <c r="A497" s="9">
        <f>'(1)'!A497</f>
        <v>43005</v>
      </c>
      <c r="B497">
        <v>2484.96</v>
      </c>
      <c r="C497">
        <v>2487.88</v>
      </c>
      <c r="D497">
        <v>2478.7600000000002</v>
      </c>
      <c r="E497">
        <v>2484.37</v>
      </c>
      <c r="F497" s="12">
        <v>199049000</v>
      </c>
      <c r="G497" s="12">
        <v>1297217664</v>
      </c>
    </row>
    <row r="498" spans="1:7">
      <c r="A498" s="9">
        <f>'(1)'!A498</f>
        <v>43006</v>
      </c>
      <c r="B498">
        <v>2481.5300000000002</v>
      </c>
      <c r="C498">
        <v>2490.58</v>
      </c>
      <c r="D498">
        <v>2475.67</v>
      </c>
      <c r="E498">
        <v>2482.91</v>
      </c>
      <c r="F498" s="12">
        <v>244245000</v>
      </c>
      <c r="G498" s="12">
        <v>1297217664</v>
      </c>
    </row>
    <row r="499" spans="1:7">
      <c r="A499" s="9">
        <f>'(1)'!A499</f>
        <v>43007</v>
      </c>
      <c r="B499">
        <v>2485.7199999999998</v>
      </c>
      <c r="C499">
        <v>2490.94</v>
      </c>
      <c r="D499">
        <v>2468.67</v>
      </c>
      <c r="E499">
        <v>2473.06</v>
      </c>
      <c r="F499" s="12">
        <v>236625000</v>
      </c>
      <c r="G499" s="12">
        <v>1297217664</v>
      </c>
    </row>
    <row r="500" spans="1:7">
      <c r="A500" s="9">
        <f>'(1)'!A500</f>
        <v>43010</v>
      </c>
      <c r="B500">
        <v>2477.3000000000002</v>
      </c>
      <c r="C500">
        <v>2489.54</v>
      </c>
      <c r="D500">
        <v>2476.88</v>
      </c>
      <c r="E500">
        <v>2489.54</v>
      </c>
      <c r="F500" s="12">
        <v>313210000</v>
      </c>
      <c r="G500" s="12">
        <v>1299595392</v>
      </c>
    </row>
    <row r="501" spans="1:7">
      <c r="A501" s="9">
        <f>'(1)'!A501</f>
        <v>43011</v>
      </c>
      <c r="B501">
        <v>2497.65</v>
      </c>
      <c r="C501">
        <v>2500.33</v>
      </c>
      <c r="D501">
        <v>2485.48</v>
      </c>
      <c r="E501">
        <v>2490.0500000000002</v>
      </c>
      <c r="F501" s="12">
        <v>274201000</v>
      </c>
      <c r="G501" s="12">
        <v>1311123968</v>
      </c>
    </row>
    <row r="502" spans="1:7">
      <c r="A502" s="9">
        <f>'(1)'!A502</f>
        <v>43012</v>
      </c>
      <c r="B502">
        <v>2489.31</v>
      </c>
      <c r="C502">
        <v>2497.35</v>
      </c>
      <c r="D502">
        <v>2487.17</v>
      </c>
      <c r="E502">
        <v>2490.4899999999998</v>
      </c>
      <c r="F502" s="12">
        <v>232007000</v>
      </c>
      <c r="G502" s="12">
        <v>1313395840</v>
      </c>
    </row>
    <row r="503" spans="1:7">
      <c r="A503" s="9">
        <f>'(1)'!A503</f>
        <v>43013</v>
      </c>
      <c r="B503">
        <v>2495.87</v>
      </c>
      <c r="C503">
        <v>2497.41</v>
      </c>
      <c r="D503">
        <v>2481.48</v>
      </c>
      <c r="E503">
        <v>2492.5</v>
      </c>
      <c r="F503" s="12">
        <v>599434000</v>
      </c>
      <c r="G503" s="12">
        <v>1314019712</v>
      </c>
    </row>
    <row r="504" spans="1:7">
      <c r="A504" s="9">
        <f>'(1)'!A504</f>
        <v>43014</v>
      </c>
      <c r="B504">
        <v>2489.6</v>
      </c>
      <c r="C504">
        <v>2495.9899999999998</v>
      </c>
      <c r="D504">
        <v>2480.63</v>
      </c>
      <c r="E504">
        <v>2480.63</v>
      </c>
      <c r="F504" s="12">
        <v>646882000</v>
      </c>
      <c r="G504" s="12">
        <v>1305627008</v>
      </c>
    </row>
    <row r="505" spans="1:7">
      <c r="A505" s="9">
        <f>'(1)'!A505</f>
        <v>43017</v>
      </c>
      <c r="B505">
        <v>2485.44</v>
      </c>
      <c r="C505">
        <v>2499.15</v>
      </c>
      <c r="D505">
        <v>2479.67</v>
      </c>
      <c r="E505">
        <v>2496.63</v>
      </c>
      <c r="F505" s="12">
        <v>511225000</v>
      </c>
      <c r="G505" s="12">
        <v>1305627008</v>
      </c>
    </row>
    <row r="506" spans="1:7">
      <c r="A506" s="9">
        <f>'(1)'!A506</f>
        <v>43018</v>
      </c>
      <c r="B506">
        <v>2513.87</v>
      </c>
      <c r="C506">
        <v>2513.87</v>
      </c>
      <c r="D506">
        <v>2497.42</v>
      </c>
      <c r="E506">
        <v>2501.9299999999998</v>
      </c>
      <c r="F506" s="12">
        <v>342006000</v>
      </c>
      <c r="G506" s="12">
        <v>1305627008</v>
      </c>
    </row>
    <row r="507" spans="1:7">
      <c r="A507" s="9">
        <f>'(1)'!A507</f>
        <v>43019</v>
      </c>
      <c r="B507">
        <v>2500.21</v>
      </c>
      <c r="C507">
        <v>2528.3200000000002</v>
      </c>
      <c r="D507">
        <v>2498.0500000000002</v>
      </c>
      <c r="E507">
        <v>2523.4299999999998</v>
      </c>
      <c r="F507" s="12">
        <v>313787000</v>
      </c>
      <c r="G507" s="12">
        <v>1300281472</v>
      </c>
    </row>
    <row r="508" spans="1:7">
      <c r="A508" s="9">
        <f>'(1)'!A508</f>
        <v>43020</v>
      </c>
      <c r="B508">
        <v>2535.9699999999998</v>
      </c>
      <c r="C508">
        <v>2556.4699999999998</v>
      </c>
      <c r="D508">
        <v>2535.83</v>
      </c>
      <c r="E508">
        <v>2556.4699999999998</v>
      </c>
      <c r="F508" s="12">
        <v>361796000</v>
      </c>
      <c r="G508" s="12">
        <v>1304085248</v>
      </c>
    </row>
    <row r="509" spans="1:7">
      <c r="A509" s="9">
        <f>'(1)'!A509</f>
        <v>43021</v>
      </c>
      <c r="B509">
        <v>2560.34</v>
      </c>
      <c r="C509">
        <v>2561.63</v>
      </c>
      <c r="D509">
        <v>2542.02</v>
      </c>
      <c r="E509">
        <v>2546.36</v>
      </c>
      <c r="F509" s="12">
        <v>527727000</v>
      </c>
      <c r="G509" s="12">
        <v>1304085248</v>
      </c>
    </row>
    <row r="510" spans="1:7">
      <c r="A510" s="9">
        <f>'(1)'!A510</f>
        <v>43024</v>
      </c>
      <c r="B510">
        <v>2558.37</v>
      </c>
      <c r="C510">
        <v>2558.37</v>
      </c>
      <c r="D510">
        <v>2539.7199999999998</v>
      </c>
      <c r="E510">
        <v>2557.9699999999998</v>
      </c>
      <c r="F510" s="12">
        <v>292766000</v>
      </c>
      <c r="G510" s="12">
        <v>1310958976</v>
      </c>
    </row>
    <row r="511" spans="1:7">
      <c r="A511" s="9">
        <f>'(1)'!A511</f>
        <v>43025</v>
      </c>
      <c r="B511">
        <v>2557.29</v>
      </c>
      <c r="C511">
        <v>2559.9</v>
      </c>
      <c r="D511">
        <v>2529.94</v>
      </c>
      <c r="E511">
        <v>2549.41</v>
      </c>
      <c r="F511" s="12">
        <v>221187000</v>
      </c>
      <c r="G511" s="12">
        <v>1296133120</v>
      </c>
    </row>
    <row r="512" spans="1:7">
      <c r="A512" s="9">
        <f>'(1)'!A512</f>
        <v>43026</v>
      </c>
      <c r="B512">
        <v>2548.3000000000002</v>
      </c>
      <c r="C512">
        <v>2554.13</v>
      </c>
      <c r="D512">
        <v>2540.67</v>
      </c>
      <c r="E512">
        <v>2545.44</v>
      </c>
      <c r="F512" s="12">
        <v>253921000</v>
      </c>
      <c r="G512" s="12">
        <v>1296133120</v>
      </c>
    </row>
    <row r="513" spans="1:7">
      <c r="A513" s="9">
        <f>'(1)'!A513</f>
        <v>43027</v>
      </c>
      <c r="B513">
        <v>2534.48</v>
      </c>
      <c r="C513">
        <v>2558.7399999999998</v>
      </c>
      <c r="D513">
        <v>2533.73</v>
      </c>
      <c r="E513">
        <v>2552.4</v>
      </c>
      <c r="F513" s="12">
        <v>277039000</v>
      </c>
      <c r="G513" s="12">
        <v>1296133120</v>
      </c>
    </row>
    <row r="514" spans="1:7">
      <c r="A514" s="9">
        <f>'(1)'!A514</f>
        <v>43028</v>
      </c>
      <c r="B514">
        <v>2559.9299999999998</v>
      </c>
      <c r="C514">
        <v>2559.9299999999998</v>
      </c>
      <c r="D514">
        <v>2536.54</v>
      </c>
      <c r="E514">
        <v>2550.5700000000002</v>
      </c>
      <c r="F514" s="12">
        <v>293539000</v>
      </c>
      <c r="G514" s="12">
        <v>1297815296</v>
      </c>
    </row>
    <row r="515" spans="1:7">
      <c r="A515" s="9">
        <f>'(1)'!A515</f>
        <v>43031</v>
      </c>
      <c r="B515">
        <v>2541.1799999999998</v>
      </c>
      <c r="C515">
        <v>2547.61</v>
      </c>
      <c r="D515">
        <v>2534.6</v>
      </c>
      <c r="E515">
        <v>2542.9499999999998</v>
      </c>
      <c r="F515" s="12">
        <v>291525000</v>
      </c>
      <c r="G515" s="12">
        <v>1305736576</v>
      </c>
    </row>
    <row r="516" spans="1:7">
      <c r="A516" s="9">
        <f>'(1)'!A516</f>
        <v>43032</v>
      </c>
      <c r="B516">
        <v>2548.27</v>
      </c>
      <c r="C516">
        <v>2552.2800000000002</v>
      </c>
      <c r="D516">
        <v>2527.1999999999998</v>
      </c>
      <c r="E516">
        <v>2530.35</v>
      </c>
      <c r="F516" s="12">
        <v>266530000</v>
      </c>
      <c r="G516" s="12">
        <v>1306595712</v>
      </c>
    </row>
    <row r="517" spans="1:7">
      <c r="A517" s="9">
        <f>'(1)'!A517</f>
        <v>43033</v>
      </c>
      <c r="B517">
        <v>2532.5500000000002</v>
      </c>
      <c r="C517">
        <v>2532.9499999999998</v>
      </c>
      <c r="D517">
        <v>2520.9899999999998</v>
      </c>
      <c r="E517">
        <v>2526.64</v>
      </c>
      <c r="F517" s="12">
        <v>287771000</v>
      </c>
      <c r="G517" s="12">
        <v>1303854720</v>
      </c>
    </row>
    <row r="518" spans="1:7">
      <c r="A518" s="9">
        <f>'(1)'!A518</f>
        <v>43034</v>
      </c>
      <c r="B518">
        <v>2525.6</v>
      </c>
      <c r="C518">
        <v>2526.61</v>
      </c>
      <c r="D518">
        <v>2511.7600000000002</v>
      </c>
      <c r="E518">
        <v>2518.25</v>
      </c>
      <c r="F518" s="12">
        <v>398215000</v>
      </c>
      <c r="G518" s="12">
        <v>1307792384</v>
      </c>
    </row>
    <row r="519" spans="1:7">
      <c r="A519" s="9">
        <f>'(1)'!A519</f>
        <v>43035</v>
      </c>
      <c r="B519">
        <v>2522.42</v>
      </c>
      <c r="C519">
        <v>2538.2800000000002</v>
      </c>
      <c r="D519">
        <v>2514.5100000000002</v>
      </c>
      <c r="E519">
        <v>2534.79</v>
      </c>
      <c r="F519" s="12">
        <v>302931000</v>
      </c>
      <c r="G519" s="12">
        <v>1307792384</v>
      </c>
    </row>
    <row r="520" spans="1:7">
      <c r="A520" s="9">
        <f>'(1)'!A520</f>
        <v>43038</v>
      </c>
      <c r="B520">
        <v>2546.0500000000002</v>
      </c>
      <c r="C520">
        <v>2559.1</v>
      </c>
      <c r="D520">
        <v>2533.9899999999998</v>
      </c>
      <c r="E520">
        <v>2533.9899999999998</v>
      </c>
      <c r="F520" s="12">
        <v>362192000</v>
      </c>
      <c r="G520" s="12">
        <v>1307792384</v>
      </c>
    </row>
    <row r="521" spans="1:7">
      <c r="A521" s="9">
        <f>'(1)'!A521</f>
        <v>43039</v>
      </c>
      <c r="B521">
        <v>2536.8000000000002</v>
      </c>
      <c r="C521">
        <v>2542.62</v>
      </c>
      <c r="D521">
        <v>2523.52</v>
      </c>
      <c r="E521">
        <v>2527.67</v>
      </c>
      <c r="F521" s="12">
        <v>404259000</v>
      </c>
      <c r="G521" s="12">
        <v>1320398976</v>
      </c>
    </row>
    <row r="522" spans="1:7">
      <c r="A522" s="9">
        <f>'(1)'!A522</f>
        <v>43040</v>
      </c>
      <c r="B522">
        <v>2533.85</v>
      </c>
      <c r="C522">
        <v>2539.88</v>
      </c>
      <c r="D522">
        <v>2525.96</v>
      </c>
      <c r="E522">
        <v>2530.6999999999998</v>
      </c>
      <c r="F522" s="12">
        <v>484887000</v>
      </c>
      <c r="G522" s="12">
        <v>1330458752</v>
      </c>
    </row>
    <row r="523" spans="1:7">
      <c r="A523" s="9">
        <f>'(1)'!A523</f>
        <v>43041</v>
      </c>
      <c r="B523">
        <v>2546.61</v>
      </c>
      <c r="C523">
        <v>2553.2199999999998</v>
      </c>
      <c r="D523">
        <v>2535.19</v>
      </c>
      <c r="E523">
        <v>2540.5100000000002</v>
      </c>
      <c r="F523" s="12">
        <v>485670000</v>
      </c>
      <c r="G523" s="12">
        <v>1329975040</v>
      </c>
    </row>
    <row r="524" spans="1:7">
      <c r="A524" s="9">
        <f>'(1)'!A524</f>
        <v>43042</v>
      </c>
      <c r="B524">
        <v>2542.34</v>
      </c>
      <c r="C524">
        <v>2544.58</v>
      </c>
      <c r="D524">
        <v>2532.4499999999998</v>
      </c>
      <c r="E524">
        <v>2537.15</v>
      </c>
      <c r="F524" s="12">
        <v>391292000</v>
      </c>
      <c r="G524" s="12">
        <v>1340983936</v>
      </c>
    </row>
    <row r="525" spans="1:7">
      <c r="A525" s="9">
        <f>'(1)'!A525</f>
        <v>43045</v>
      </c>
      <c r="B525">
        <v>2539.79</v>
      </c>
      <c r="C525">
        <v>2544.33</v>
      </c>
      <c r="D525">
        <v>2533.98</v>
      </c>
      <c r="E525">
        <v>2544.33</v>
      </c>
      <c r="F525" s="12">
        <v>297938000</v>
      </c>
      <c r="G525" s="12">
        <v>1350252032</v>
      </c>
    </row>
    <row r="526" spans="1:7">
      <c r="A526" s="9">
        <f>'(1)'!A526</f>
        <v>43046</v>
      </c>
      <c r="B526">
        <v>2544.7399999999998</v>
      </c>
      <c r="C526">
        <v>2546.71</v>
      </c>
      <c r="D526">
        <v>2506.69</v>
      </c>
      <c r="E526">
        <v>2507.81</v>
      </c>
      <c r="F526" s="12">
        <v>284887000</v>
      </c>
      <c r="G526" s="12">
        <v>1350252032</v>
      </c>
    </row>
    <row r="527" spans="1:7">
      <c r="A527" s="9">
        <f>'(1)'!A527</f>
        <v>43047</v>
      </c>
      <c r="B527">
        <v>2512.52</v>
      </c>
      <c r="C527">
        <v>2521.06</v>
      </c>
      <c r="D527">
        <v>2500.9299999999998</v>
      </c>
      <c r="E527">
        <v>2514.19</v>
      </c>
      <c r="F527" s="12">
        <v>348243000</v>
      </c>
      <c r="G527" s="12">
        <v>1350252032</v>
      </c>
    </row>
    <row r="528" spans="1:7">
      <c r="A528" s="9">
        <f>'(1)'!A528</f>
        <v>43048</v>
      </c>
      <c r="B528">
        <v>2517.2600000000002</v>
      </c>
      <c r="C528">
        <v>2524.41</v>
      </c>
      <c r="D528">
        <v>2508.66</v>
      </c>
      <c r="E528">
        <v>2512.9</v>
      </c>
      <c r="F528" s="12">
        <v>301208000</v>
      </c>
      <c r="G528" s="12">
        <v>1345540992</v>
      </c>
    </row>
    <row r="529" spans="1:7">
      <c r="A529" s="9">
        <f>'(1)'!A529</f>
        <v>43049</v>
      </c>
      <c r="B529">
        <v>2502.2199999999998</v>
      </c>
      <c r="C529">
        <v>2506.3200000000002</v>
      </c>
      <c r="D529">
        <v>2474.2800000000002</v>
      </c>
      <c r="E529">
        <v>2476.37</v>
      </c>
      <c r="F529" s="12">
        <v>339022000</v>
      </c>
      <c r="G529" s="12">
        <v>1358832000</v>
      </c>
    </row>
    <row r="530" spans="1:7">
      <c r="A530" s="9">
        <f>'(1)'!A530</f>
        <v>43052</v>
      </c>
      <c r="B530">
        <v>2488.92</v>
      </c>
      <c r="C530">
        <v>2488.92</v>
      </c>
      <c r="D530">
        <v>2472.75</v>
      </c>
      <c r="E530">
        <v>2475.41</v>
      </c>
      <c r="F530" s="12">
        <v>288567000</v>
      </c>
      <c r="G530" s="12">
        <v>1352574208</v>
      </c>
    </row>
    <row r="531" spans="1:7">
      <c r="A531" s="9">
        <f>'(1)'!A531</f>
        <v>43053</v>
      </c>
      <c r="B531">
        <v>2486.7199999999998</v>
      </c>
      <c r="C531">
        <v>2501.67</v>
      </c>
      <c r="D531">
        <v>2476.29</v>
      </c>
      <c r="E531">
        <v>2501.67</v>
      </c>
      <c r="F531" s="12">
        <v>323846000</v>
      </c>
      <c r="G531" s="12">
        <v>1355326848</v>
      </c>
    </row>
    <row r="532" spans="1:7">
      <c r="A532" s="9">
        <f>'(1)'!A532</f>
        <v>43054</v>
      </c>
      <c r="B532">
        <v>2490.73</v>
      </c>
      <c r="C532">
        <v>2513.6799999999998</v>
      </c>
      <c r="D532">
        <v>2487.15</v>
      </c>
      <c r="E532">
        <v>2510.12</v>
      </c>
      <c r="F532" s="12">
        <v>395429000</v>
      </c>
      <c r="G532" s="12">
        <v>1352984704</v>
      </c>
    </row>
    <row r="533" spans="1:7">
      <c r="A533" s="9">
        <f>'(1)'!A533</f>
        <v>43055</v>
      </c>
      <c r="B533">
        <v>2510.19</v>
      </c>
      <c r="C533">
        <v>2510.4699999999998</v>
      </c>
      <c r="D533">
        <v>2474.29</v>
      </c>
      <c r="E533">
        <v>2474.37</v>
      </c>
      <c r="F533" s="12">
        <v>507624000</v>
      </c>
      <c r="G533" s="12">
        <v>1352984704</v>
      </c>
    </row>
    <row r="534" spans="1:7">
      <c r="A534" s="9">
        <f>'(1)'!A534</f>
        <v>43056</v>
      </c>
      <c r="B534">
        <v>2479.5500000000002</v>
      </c>
      <c r="C534">
        <v>2480.85</v>
      </c>
      <c r="D534">
        <v>2452.4</v>
      </c>
      <c r="E534">
        <v>2461.98</v>
      </c>
      <c r="F534" s="12">
        <v>404853000</v>
      </c>
      <c r="G534" s="12">
        <v>1352984704</v>
      </c>
    </row>
    <row r="535" spans="1:7">
      <c r="A535" s="9">
        <f>'(1)'!A535</f>
        <v>43059</v>
      </c>
      <c r="B535">
        <v>2470.09</v>
      </c>
      <c r="C535">
        <v>2473.17</v>
      </c>
      <c r="D535">
        <v>2459.02</v>
      </c>
      <c r="E535">
        <v>2464</v>
      </c>
      <c r="F535" s="12">
        <v>406381000</v>
      </c>
      <c r="G535" s="12">
        <v>1345125760</v>
      </c>
    </row>
    <row r="536" spans="1:7">
      <c r="A536" s="9">
        <f>'(1)'!A536</f>
        <v>43060</v>
      </c>
      <c r="B536">
        <v>2467.81</v>
      </c>
      <c r="C536">
        <v>2471.9899999999998</v>
      </c>
      <c r="D536">
        <v>2457.98</v>
      </c>
      <c r="E536">
        <v>2471.4899999999998</v>
      </c>
      <c r="F536" s="12">
        <v>240137000</v>
      </c>
      <c r="G536" s="12">
        <v>1350590848</v>
      </c>
    </row>
    <row r="537" spans="1:7">
      <c r="A537" s="9">
        <f>'(1)'!A537</f>
        <v>43061</v>
      </c>
      <c r="B537">
        <v>2471.23</v>
      </c>
      <c r="C537">
        <v>2471.4299999999998</v>
      </c>
      <c r="D537">
        <v>2455.39</v>
      </c>
      <c r="E537">
        <v>2461</v>
      </c>
      <c r="F537" s="12">
        <v>281191000</v>
      </c>
      <c r="G537" s="12">
        <v>1352882304</v>
      </c>
    </row>
    <row r="538" spans="1:7">
      <c r="A538" s="9">
        <f>'(1)'!A538</f>
        <v>43063</v>
      </c>
      <c r="B538">
        <v>2462.42</v>
      </c>
      <c r="C538">
        <v>2481.92</v>
      </c>
      <c r="D538">
        <v>2457.6999999999998</v>
      </c>
      <c r="E538">
        <v>2480.5500000000002</v>
      </c>
      <c r="F538" s="12">
        <v>254953000</v>
      </c>
      <c r="G538" s="12">
        <v>1352722176</v>
      </c>
    </row>
    <row r="539" spans="1:7">
      <c r="A539" s="9">
        <f>'(1)'!A539</f>
        <v>43066</v>
      </c>
      <c r="B539">
        <v>2486.5700000000002</v>
      </c>
      <c r="C539">
        <v>2514.61</v>
      </c>
      <c r="D539">
        <v>2469.48</v>
      </c>
      <c r="E539">
        <v>2469.48</v>
      </c>
      <c r="F539" s="12">
        <v>317786000</v>
      </c>
      <c r="G539" s="12">
        <v>1350077824</v>
      </c>
    </row>
    <row r="540" spans="1:7">
      <c r="A540" s="9">
        <f>'(1)'!A540</f>
        <v>43067</v>
      </c>
      <c r="B540">
        <v>2488.39</v>
      </c>
      <c r="C540">
        <v>2495.08</v>
      </c>
      <c r="D540">
        <v>2475.9899999999998</v>
      </c>
      <c r="E540">
        <v>2482.0700000000002</v>
      </c>
      <c r="F540" s="12">
        <v>340758000</v>
      </c>
      <c r="G540" s="12">
        <v>1350077824</v>
      </c>
    </row>
    <row r="541" spans="1:7">
      <c r="A541" s="9">
        <f>'(1)'!A541</f>
        <v>43068</v>
      </c>
      <c r="B541">
        <v>2488.83</v>
      </c>
      <c r="C541">
        <v>2488.83</v>
      </c>
      <c r="D541">
        <v>2477.29</v>
      </c>
      <c r="E541">
        <v>2481.88</v>
      </c>
      <c r="F541" s="12">
        <v>322765000</v>
      </c>
      <c r="G541" s="12">
        <v>1350077824</v>
      </c>
    </row>
    <row r="542" spans="1:7">
      <c r="A542" s="9">
        <f>'(1)'!A542</f>
        <v>43069</v>
      </c>
      <c r="B542">
        <v>2487.83</v>
      </c>
      <c r="C542">
        <v>2498.67</v>
      </c>
      <c r="D542">
        <v>2470.4899999999998</v>
      </c>
      <c r="E542">
        <v>2478.5300000000002</v>
      </c>
      <c r="F542" s="12">
        <v>308390000</v>
      </c>
      <c r="G542" s="12">
        <v>1354933120</v>
      </c>
    </row>
    <row r="543" spans="1:7">
      <c r="A543" s="9">
        <f>'(1)'!A543</f>
        <v>43070</v>
      </c>
      <c r="B543">
        <v>2473.8200000000002</v>
      </c>
      <c r="C543">
        <v>2484.5</v>
      </c>
      <c r="D543">
        <v>2470.62</v>
      </c>
      <c r="E543">
        <v>2472.37</v>
      </c>
      <c r="F543" s="12">
        <v>236176000</v>
      </c>
      <c r="G543" s="12">
        <v>1350935552</v>
      </c>
    </row>
    <row r="544" spans="1:7">
      <c r="A544" s="9">
        <f>'(1)'!A544</f>
        <v>43073</v>
      </c>
      <c r="B544">
        <v>2471.34</v>
      </c>
      <c r="C544">
        <v>2471.73</v>
      </c>
      <c r="D544">
        <v>2429.83</v>
      </c>
      <c r="E544">
        <v>2429.83</v>
      </c>
      <c r="F544" s="12">
        <v>247330000</v>
      </c>
      <c r="G544" s="12">
        <v>1350778112</v>
      </c>
    </row>
    <row r="545" spans="1:7">
      <c r="A545" s="9">
        <f>'(1)'!A545</f>
        <v>43074</v>
      </c>
      <c r="B545">
        <v>2437.59</v>
      </c>
      <c r="C545">
        <v>2444.5700000000002</v>
      </c>
      <c r="D545">
        <v>2426.94</v>
      </c>
      <c r="E545">
        <v>2440.54</v>
      </c>
      <c r="F545" s="12">
        <v>230412000</v>
      </c>
      <c r="G545" s="12">
        <v>1345725696</v>
      </c>
    </row>
    <row r="546" spans="1:7">
      <c r="A546" s="9">
        <f>'(1)'!A546</f>
        <v>43075</v>
      </c>
      <c r="B546">
        <v>2447.67</v>
      </c>
      <c r="C546">
        <v>2457.19</v>
      </c>
      <c r="D546">
        <v>2427.34</v>
      </c>
      <c r="E546">
        <v>2427.34</v>
      </c>
      <c r="F546" s="12">
        <v>224640000</v>
      </c>
      <c r="G546" s="12">
        <v>1345093248</v>
      </c>
    </row>
    <row r="547" spans="1:7">
      <c r="A547" s="9">
        <f>'(1)'!A547</f>
        <v>43076</v>
      </c>
      <c r="B547">
        <v>2420.86</v>
      </c>
      <c r="C547">
        <v>2436.6799999999998</v>
      </c>
      <c r="D547">
        <v>2411.48</v>
      </c>
      <c r="E547">
        <v>2436.67</v>
      </c>
      <c r="F547" s="12">
        <v>194850000</v>
      </c>
      <c r="G547" s="12">
        <v>1345093248</v>
      </c>
    </row>
    <row r="548" spans="1:7">
      <c r="A548" s="9">
        <f>'(1)'!A548</f>
        <v>43077</v>
      </c>
      <c r="B548">
        <v>2439.31</v>
      </c>
      <c r="C548">
        <v>2467.5100000000002</v>
      </c>
      <c r="D548">
        <v>2437.2600000000002</v>
      </c>
      <c r="E548">
        <v>2467.4899999999998</v>
      </c>
      <c r="F548" s="12">
        <v>220336000</v>
      </c>
      <c r="G548" s="12">
        <v>1345093248</v>
      </c>
    </row>
    <row r="549" spans="1:7">
      <c r="A549" s="9">
        <f>'(1)'!A549</f>
        <v>43080</v>
      </c>
      <c r="B549">
        <v>2474.86</v>
      </c>
      <c r="C549">
        <v>2481.02</v>
      </c>
      <c r="D549">
        <v>2465.94</v>
      </c>
      <c r="E549">
        <v>2479.65</v>
      </c>
      <c r="F549" s="12">
        <v>262205000</v>
      </c>
      <c r="G549" s="12">
        <v>1333608448</v>
      </c>
    </row>
    <row r="550" spans="1:7">
      <c r="A550" s="9">
        <f>'(1)'!A550</f>
        <v>43081</v>
      </c>
      <c r="B550">
        <v>2484.63</v>
      </c>
      <c r="C550">
        <v>2493.4</v>
      </c>
      <c r="D550">
        <v>2481.91</v>
      </c>
      <c r="E550">
        <v>2486.35</v>
      </c>
      <c r="F550" s="12">
        <v>331094000</v>
      </c>
      <c r="G550" s="12">
        <v>1327992832</v>
      </c>
    </row>
    <row r="551" spans="1:7">
      <c r="A551" s="9">
        <f>'(1)'!A551</f>
        <v>43082</v>
      </c>
      <c r="B551">
        <v>2502.5</v>
      </c>
      <c r="C551">
        <v>2502.5</v>
      </c>
      <c r="D551">
        <v>2466.4499999999998</v>
      </c>
      <c r="E551">
        <v>2466.46</v>
      </c>
      <c r="F551" s="12">
        <v>333836000</v>
      </c>
      <c r="G551" s="12">
        <v>1331384960</v>
      </c>
    </row>
    <row r="552" spans="1:7">
      <c r="A552" s="9">
        <f>'(1)'!A552</f>
        <v>43083</v>
      </c>
      <c r="B552">
        <v>2476.85</v>
      </c>
      <c r="C552">
        <v>2497.52</v>
      </c>
      <c r="D552">
        <v>2475.5100000000002</v>
      </c>
      <c r="E552">
        <v>2497.52</v>
      </c>
      <c r="F552" s="12">
        <v>308769000</v>
      </c>
      <c r="G552" s="12">
        <v>1343672960</v>
      </c>
    </row>
    <row r="553" spans="1:7">
      <c r="A553" s="9">
        <f>'(1)'!A553</f>
        <v>43084</v>
      </c>
      <c r="B553">
        <v>2510.6999999999998</v>
      </c>
      <c r="C553">
        <v>2515.37</v>
      </c>
      <c r="D553">
        <v>2494.1799999999998</v>
      </c>
      <c r="E553">
        <v>2513.2800000000002</v>
      </c>
      <c r="F553" s="12">
        <v>311429000</v>
      </c>
      <c r="G553" s="12">
        <v>1335173376</v>
      </c>
    </row>
    <row r="554" spans="1:7">
      <c r="A554" s="9">
        <f>'(1)'!A554</f>
        <v>43087</v>
      </c>
      <c r="B554">
        <v>2510.73</v>
      </c>
      <c r="C554">
        <v>2524.73</v>
      </c>
      <c r="D554">
        <v>2498.41</v>
      </c>
      <c r="E554">
        <v>2510.23</v>
      </c>
      <c r="F554" s="12">
        <v>374322000</v>
      </c>
      <c r="G554" s="12">
        <v>1335173376</v>
      </c>
    </row>
    <row r="555" spans="1:7">
      <c r="A555" s="9">
        <f>'(1)'!A555</f>
        <v>43088</v>
      </c>
      <c r="B555">
        <v>2516.33</v>
      </c>
      <c r="C555">
        <v>2516.8200000000002</v>
      </c>
      <c r="D555">
        <v>2493.98</v>
      </c>
      <c r="E555">
        <v>2499.75</v>
      </c>
      <c r="F555" s="12">
        <v>444022000</v>
      </c>
      <c r="G555" s="12">
        <v>1335173376</v>
      </c>
    </row>
    <row r="556" spans="1:7">
      <c r="A556" s="9">
        <f>'(1)'!A556</f>
        <v>43089</v>
      </c>
      <c r="B556">
        <v>2496.86</v>
      </c>
      <c r="C556">
        <v>2502.52</v>
      </c>
      <c r="D556">
        <v>2483.8200000000002</v>
      </c>
      <c r="E556">
        <v>2487.91</v>
      </c>
      <c r="F556" s="12">
        <v>444340000</v>
      </c>
      <c r="G556" s="12">
        <v>1341957888</v>
      </c>
    </row>
    <row r="557" spans="1:7">
      <c r="A557" s="9">
        <f>'(1)'!A557</f>
        <v>43090</v>
      </c>
      <c r="B557">
        <v>2499.87</v>
      </c>
      <c r="C557">
        <v>2500.87</v>
      </c>
      <c r="D557">
        <v>2482.15</v>
      </c>
      <c r="E557">
        <v>2496.42</v>
      </c>
      <c r="F557" s="12">
        <v>438775000</v>
      </c>
      <c r="G557" s="12">
        <v>1343646336</v>
      </c>
    </row>
    <row r="558" spans="1:7">
      <c r="A558" s="9">
        <f>'(1)'!A558</f>
        <v>43091</v>
      </c>
      <c r="B558">
        <v>2510.9699999999998</v>
      </c>
      <c r="C558">
        <v>2513.3000000000002</v>
      </c>
      <c r="D558">
        <v>2496.1799999999998</v>
      </c>
      <c r="E558">
        <v>2503.73</v>
      </c>
      <c r="F558" s="12">
        <v>404550000</v>
      </c>
      <c r="G558" s="12">
        <v>1337366400</v>
      </c>
    </row>
    <row r="559" spans="1:7">
      <c r="A559" s="9">
        <f>'(1)'!A559</f>
        <v>43095</v>
      </c>
      <c r="B559">
        <v>2504.16</v>
      </c>
      <c r="C559">
        <v>2524.5500000000002</v>
      </c>
      <c r="D559">
        <v>2498.5500000000002</v>
      </c>
      <c r="E559">
        <v>2521.7399999999998</v>
      </c>
      <c r="F559" s="12">
        <v>341606000</v>
      </c>
      <c r="G559" s="12">
        <v>1344074880</v>
      </c>
    </row>
    <row r="560" spans="1:7">
      <c r="A560" s="9">
        <f>'(1)'!A560</f>
        <v>43096</v>
      </c>
      <c r="B560">
        <v>2517.19</v>
      </c>
      <c r="C560">
        <v>2521.9699999999998</v>
      </c>
      <c r="D560">
        <v>2506.4899999999998</v>
      </c>
      <c r="E560">
        <v>2515.4299999999998</v>
      </c>
      <c r="F560" s="12">
        <v>336712000</v>
      </c>
      <c r="G560" s="12">
        <v>1351952128</v>
      </c>
    </row>
    <row r="561" spans="1:7">
      <c r="A561" s="9">
        <f>'(1)'!A561</f>
        <v>43097</v>
      </c>
      <c r="B561">
        <v>2527.67</v>
      </c>
      <c r="C561">
        <v>2532.08</v>
      </c>
      <c r="D561">
        <v>2512.69</v>
      </c>
      <c r="E561">
        <v>2515.81</v>
      </c>
      <c r="F561" s="12">
        <v>333112000</v>
      </c>
      <c r="G561" s="12">
        <v>1351952128</v>
      </c>
    </row>
    <row r="562" spans="1:7">
      <c r="A562" s="9">
        <f>'(1)'!A562</f>
        <v>43098</v>
      </c>
      <c r="B562">
        <v>2519.67</v>
      </c>
      <c r="C562">
        <v>2524.33</v>
      </c>
      <c r="D562">
        <v>2513.09</v>
      </c>
      <c r="E562">
        <v>2520.2600000000002</v>
      </c>
      <c r="F562" s="12">
        <v>351845000</v>
      </c>
      <c r="G562" s="12">
        <v>1351952128</v>
      </c>
    </row>
    <row r="563" spans="1:7">
      <c r="A563" s="9">
        <f>'(1)'!A563</f>
        <v>43102</v>
      </c>
      <c r="B563">
        <v>2516.9</v>
      </c>
      <c r="C563">
        <v>2517.12</v>
      </c>
      <c r="D563">
        <v>2488.44</v>
      </c>
      <c r="E563">
        <v>2502.11</v>
      </c>
      <c r="F563" s="12">
        <v>342994000</v>
      </c>
      <c r="G563" s="12">
        <v>1357369728</v>
      </c>
    </row>
    <row r="564" spans="1:7">
      <c r="A564" s="9">
        <f>'(1)'!A564</f>
        <v>43103</v>
      </c>
      <c r="B564">
        <v>2510.35</v>
      </c>
      <c r="C564">
        <v>2536.6</v>
      </c>
      <c r="D564">
        <v>2507.96</v>
      </c>
      <c r="E564">
        <v>2536.6</v>
      </c>
      <c r="F564" s="12">
        <v>370007000</v>
      </c>
      <c r="G564" s="12">
        <v>1371767680</v>
      </c>
    </row>
    <row r="565" spans="1:7">
      <c r="A565" s="9">
        <f>'(1)'!A565</f>
        <v>43104</v>
      </c>
      <c r="B565">
        <v>2533.86</v>
      </c>
      <c r="C565">
        <v>2547.2199999999998</v>
      </c>
      <c r="D565">
        <v>2531.31</v>
      </c>
      <c r="E565">
        <v>2538</v>
      </c>
      <c r="F565" s="12">
        <v>371087000</v>
      </c>
      <c r="G565" s="12">
        <v>1378624640</v>
      </c>
    </row>
    <row r="566" spans="1:7">
      <c r="A566" s="9">
        <f>'(1)'!A566</f>
        <v>43105</v>
      </c>
      <c r="B566">
        <v>2536.96</v>
      </c>
      <c r="C566">
        <v>2564.4299999999998</v>
      </c>
      <c r="D566">
        <v>2536.73</v>
      </c>
      <c r="E566">
        <v>2562.23</v>
      </c>
      <c r="F566" s="12">
        <v>514605000</v>
      </c>
      <c r="G566" s="12">
        <v>1379642496</v>
      </c>
    </row>
    <row r="567" spans="1:7">
      <c r="A567" s="9">
        <f>'(1)'!A567</f>
        <v>43108</v>
      </c>
      <c r="B567">
        <v>2560.69</v>
      </c>
      <c r="C567">
        <v>2574.7600000000002</v>
      </c>
      <c r="D567">
        <v>2553.5300000000002</v>
      </c>
      <c r="E567">
        <v>2574.7600000000002</v>
      </c>
      <c r="F567" s="12">
        <v>400648000</v>
      </c>
      <c r="G567" s="12">
        <v>1377141504</v>
      </c>
    </row>
    <row r="568" spans="1:7">
      <c r="A568" s="9">
        <f>'(1)'!A568</f>
        <v>43109</v>
      </c>
      <c r="B568">
        <v>2588.87</v>
      </c>
      <c r="C568">
        <v>2607.1</v>
      </c>
      <c r="D568">
        <v>2587.5500000000002</v>
      </c>
      <c r="E568">
        <v>2598.19</v>
      </c>
      <c r="F568" s="12">
        <v>437474000</v>
      </c>
      <c r="G568" s="12">
        <v>1377141504</v>
      </c>
    </row>
    <row r="569" spans="1:7">
      <c r="A569" s="9">
        <f>'(1)'!A569</f>
        <v>43110</v>
      </c>
      <c r="B569">
        <v>2590.41</v>
      </c>
      <c r="C569">
        <v>2599.17</v>
      </c>
      <c r="D569">
        <v>2567.0700000000002</v>
      </c>
      <c r="E569">
        <v>2567.7399999999998</v>
      </c>
      <c r="F569" s="12">
        <v>397038000</v>
      </c>
      <c r="G569" s="12">
        <v>1377141504</v>
      </c>
    </row>
    <row r="570" spans="1:7">
      <c r="A570" s="9">
        <f>'(1)'!A570</f>
        <v>43111</v>
      </c>
      <c r="B570">
        <v>2557.37</v>
      </c>
      <c r="C570">
        <v>2597.14</v>
      </c>
      <c r="D570">
        <v>2553.0100000000002</v>
      </c>
      <c r="E570">
        <v>2566.46</v>
      </c>
      <c r="F570" s="12">
        <v>403051000</v>
      </c>
      <c r="G570" s="12">
        <v>1377141504</v>
      </c>
    </row>
    <row r="571" spans="1:7">
      <c r="A571" s="9">
        <f>'(1)'!A571</f>
        <v>43112</v>
      </c>
      <c r="B571">
        <v>2578.91</v>
      </c>
      <c r="C571">
        <v>2583.7399999999998</v>
      </c>
      <c r="D571">
        <v>2564.59</v>
      </c>
      <c r="E571">
        <v>2568.54</v>
      </c>
      <c r="F571" s="12">
        <v>595147000</v>
      </c>
      <c r="G571" s="12">
        <v>1386113664</v>
      </c>
    </row>
    <row r="572" spans="1:7">
      <c r="A572" s="9">
        <f>'(1)'!A572</f>
        <v>43116</v>
      </c>
      <c r="B572">
        <v>2565.9899999999998</v>
      </c>
      <c r="C572">
        <v>2565.9899999999998</v>
      </c>
      <c r="D572">
        <v>2519.6</v>
      </c>
      <c r="E572">
        <v>2525.39</v>
      </c>
      <c r="F572" s="12">
        <v>481817000</v>
      </c>
      <c r="G572" s="12">
        <v>1386113664</v>
      </c>
    </row>
    <row r="573" spans="1:7">
      <c r="A573" s="9">
        <f>'(1)'!A573</f>
        <v>43117</v>
      </c>
      <c r="B573">
        <v>2487.34</v>
      </c>
      <c r="C573">
        <v>2503.9899999999998</v>
      </c>
      <c r="D573">
        <v>2476.2399999999998</v>
      </c>
      <c r="E573">
        <v>2491.75</v>
      </c>
      <c r="F573" s="12">
        <v>442349000</v>
      </c>
      <c r="G573" s="12">
        <v>1399554048</v>
      </c>
    </row>
    <row r="574" spans="1:7">
      <c r="A574" s="9">
        <f>'(1)'!A574</f>
        <v>43118</v>
      </c>
      <c r="B574">
        <v>2437.02</v>
      </c>
      <c r="C574">
        <v>2460.2800000000002</v>
      </c>
      <c r="D574">
        <v>2409.38</v>
      </c>
      <c r="E574">
        <v>2453.31</v>
      </c>
      <c r="F574" s="12">
        <v>582836000</v>
      </c>
      <c r="G574" s="12">
        <v>1399554048</v>
      </c>
    </row>
    <row r="575" spans="1:7">
      <c r="A575" s="9">
        <f>'(1)'!A575</f>
        <v>43119</v>
      </c>
      <c r="B575">
        <v>2483.7199999999998</v>
      </c>
      <c r="C575">
        <v>2484.1799999999998</v>
      </c>
      <c r="D575">
        <v>2396.56</v>
      </c>
      <c r="E575">
        <v>2396.56</v>
      </c>
      <c r="F575" s="12">
        <v>460075000</v>
      </c>
      <c r="G575" s="12">
        <v>1399554048</v>
      </c>
    </row>
    <row r="576" spans="1:7">
      <c r="A576" s="9">
        <f>'(1)'!A576</f>
        <v>43122</v>
      </c>
      <c r="B576">
        <v>2400.17</v>
      </c>
      <c r="C576">
        <v>2423.88</v>
      </c>
      <c r="D576">
        <v>2393.46</v>
      </c>
      <c r="E576">
        <v>2407.62</v>
      </c>
      <c r="F576" s="12">
        <v>362415000</v>
      </c>
      <c r="G576" s="12">
        <v>1399554048</v>
      </c>
    </row>
    <row r="577" spans="1:7">
      <c r="A577" s="9">
        <f>'(1)'!A577</f>
        <v>43123</v>
      </c>
      <c r="B577">
        <v>2346.73</v>
      </c>
      <c r="C577">
        <v>2372.9</v>
      </c>
      <c r="D577">
        <v>2346.73</v>
      </c>
      <c r="E577">
        <v>2363.77</v>
      </c>
      <c r="F577" s="12">
        <v>489112000</v>
      </c>
      <c r="G577" s="12">
        <v>1431660544</v>
      </c>
    </row>
    <row r="578" spans="1:7">
      <c r="A578" s="9">
        <f>'(1)'!A578</f>
        <v>43124</v>
      </c>
      <c r="B578">
        <v>2380.4899999999998</v>
      </c>
      <c r="C578">
        <v>2397.9</v>
      </c>
      <c r="D578">
        <v>2367.31</v>
      </c>
      <c r="E578">
        <v>2385.38</v>
      </c>
      <c r="F578" s="12">
        <v>352288000</v>
      </c>
      <c r="G578" s="12">
        <v>1431660544</v>
      </c>
    </row>
    <row r="579" spans="1:7">
      <c r="A579" s="9">
        <f>'(1)'!A579</f>
        <v>43125</v>
      </c>
      <c r="B579">
        <v>2402.89</v>
      </c>
      <c r="C579">
        <v>2421.8000000000002</v>
      </c>
      <c r="D579">
        <v>2388.54</v>
      </c>
      <c r="E579">
        <v>2395.19</v>
      </c>
      <c r="F579" s="12">
        <v>423415000</v>
      </c>
      <c r="G579" s="12">
        <v>1415244800</v>
      </c>
    </row>
    <row r="580" spans="1:7">
      <c r="A580" s="9">
        <f>'(1)'!A580</f>
        <v>43126</v>
      </c>
      <c r="B580">
        <v>2412.4699999999998</v>
      </c>
      <c r="C580">
        <v>2426.63</v>
      </c>
      <c r="D580">
        <v>2408.02</v>
      </c>
      <c r="E580">
        <v>2421.83</v>
      </c>
      <c r="F580" s="12">
        <v>305739000</v>
      </c>
      <c r="G580" s="12">
        <v>1438368512</v>
      </c>
    </row>
    <row r="581" spans="1:7">
      <c r="A581" s="9">
        <f>'(1)'!A581</f>
        <v>43129</v>
      </c>
      <c r="B581">
        <v>2452.52</v>
      </c>
      <c r="C581">
        <v>2455.12</v>
      </c>
      <c r="D581">
        <v>2428.15</v>
      </c>
      <c r="E581">
        <v>2442.8200000000002</v>
      </c>
      <c r="F581" s="12">
        <v>322137000</v>
      </c>
      <c r="G581" s="12">
        <v>1434825344</v>
      </c>
    </row>
    <row r="582" spans="1:7">
      <c r="A582" s="9">
        <f>'(1)'!A582</f>
        <v>43130</v>
      </c>
      <c r="B582">
        <v>2433.35</v>
      </c>
      <c r="C582">
        <v>2438.48</v>
      </c>
      <c r="D582">
        <v>2411.23</v>
      </c>
      <c r="E582">
        <v>2415.12</v>
      </c>
      <c r="F582" s="12">
        <v>421485000</v>
      </c>
      <c r="G582" s="12">
        <v>1434825344</v>
      </c>
    </row>
    <row r="583" spans="1:7">
      <c r="A583" s="9">
        <f>'(1)'!A583</f>
        <v>43131</v>
      </c>
      <c r="B583">
        <v>2417.73</v>
      </c>
      <c r="C583">
        <v>2432.4499999999998</v>
      </c>
      <c r="D583">
        <v>2404.02</v>
      </c>
      <c r="E583">
        <v>2429.65</v>
      </c>
      <c r="F583" s="12">
        <v>432275000</v>
      </c>
      <c r="G583" s="12">
        <v>1434825344</v>
      </c>
    </row>
    <row r="584" spans="1:7">
      <c r="A584" s="9">
        <f>'(1)'!A584</f>
        <v>43132</v>
      </c>
      <c r="B584">
        <v>2417.1799999999998</v>
      </c>
      <c r="C584">
        <v>2422.62</v>
      </c>
      <c r="D584">
        <v>2405.23</v>
      </c>
      <c r="E584">
        <v>2414.2800000000002</v>
      </c>
      <c r="F584" s="12">
        <v>349492000</v>
      </c>
      <c r="G584" s="12">
        <v>1451619968</v>
      </c>
    </row>
    <row r="585" spans="1:7">
      <c r="A585" s="9">
        <f>'(1)'!A585</f>
        <v>43133</v>
      </c>
      <c r="B585">
        <v>2427.13</v>
      </c>
      <c r="C585">
        <v>2451.52</v>
      </c>
      <c r="D585">
        <v>2427.13</v>
      </c>
      <c r="E585">
        <v>2451.52</v>
      </c>
      <c r="F585" s="12">
        <v>300578000</v>
      </c>
      <c r="G585" s="12">
        <v>1454661504</v>
      </c>
    </row>
    <row r="586" spans="1:7">
      <c r="A586" s="9">
        <f>'(1)'!A586</f>
        <v>43136</v>
      </c>
      <c r="B586">
        <v>2465.35</v>
      </c>
      <c r="C586">
        <v>2466.08</v>
      </c>
      <c r="D586">
        <v>2447.86</v>
      </c>
      <c r="E586">
        <v>2457.65</v>
      </c>
      <c r="F586" s="12">
        <v>321259000</v>
      </c>
      <c r="G586" s="12">
        <v>1453238912</v>
      </c>
    </row>
    <row r="587" spans="1:7">
      <c r="A587" s="9">
        <f>'(1)'!A587</f>
        <v>43137</v>
      </c>
      <c r="B587">
        <v>2474.08</v>
      </c>
      <c r="C587">
        <v>2480.79</v>
      </c>
      <c r="D587">
        <v>2456.14</v>
      </c>
      <c r="E587">
        <v>2456.14</v>
      </c>
      <c r="F587" s="12">
        <v>271231000</v>
      </c>
      <c r="G587" s="12">
        <v>1449301504</v>
      </c>
    </row>
    <row r="588" spans="1:7">
      <c r="A588" s="9">
        <f>'(1)'!A588</f>
        <v>43138</v>
      </c>
      <c r="B588">
        <v>2447.11</v>
      </c>
      <c r="C588">
        <v>2460.12</v>
      </c>
      <c r="D588">
        <v>2426.21</v>
      </c>
      <c r="E588">
        <v>2427.36</v>
      </c>
      <c r="F588" s="12">
        <v>367556000</v>
      </c>
      <c r="G588" s="12">
        <v>1450357120</v>
      </c>
    </row>
    <row r="589" spans="1:7">
      <c r="A589" s="9">
        <f>'(1)'!A589</f>
        <v>43139</v>
      </c>
      <c r="B589">
        <v>2406.5700000000002</v>
      </c>
      <c r="C589">
        <v>2410.34</v>
      </c>
      <c r="D589">
        <v>2387.25</v>
      </c>
      <c r="E589">
        <v>2402.16</v>
      </c>
      <c r="F589" s="12">
        <v>320397000</v>
      </c>
      <c r="G589" s="12">
        <v>1450357120</v>
      </c>
    </row>
    <row r="590" spans="1:7">
      <c r="A590" s="9">
        <f>'(1)'!A590</f>
        <v>43140</v>
      </c>
      <c r="B590">
        <v>2405.92</v>
      </c>
      <c r="C590">
        <v>2407.98</v>
      </c>
      <c r="D590">
        <v>2374.8000000000002</v>
      </c>
      <c r="E590">
        <v>2375.06</v>
      </c>
      <c r="F590" s="12">
        <v>312254000</v>
      </c>
      <c r="G590" s="12">
        <v>1450357120</v>
      </c>
    </row>
    <row r="591" spans="1:7">
      <c r="A591" s="9">
        <f>'(1)'!A591</f>
        <v>43143</v>
      </c>
      <c r="B591">
        <v>2400.67</v>
      </c>
      <c r="C591">
        <v>2413.0100000000002</v>
      </c>
      <c r="D591">
        <v>2392.87</v>
      </c>
      <c r="E591">
        <v>2411.41</v>
      </c>
      <c r="F591" s="12">
        <v>400110000</v>
      </c>
      <c r="G591" s="12">
        <v>1460068352</v>
      </c>
    </row>
    <row r="592" spans="1:7">
      <c r="A592" s="9">
        <f>'(1)'!A592</f>
        <v>43144</v>
      </c>
      <c r="B592">
        <v>2413.39</v>
      </c>
      <c r="C592">
        <v>2429.4299999999998</v>
      </c>
      <c r="D592">
        <v>2395.2399999999998</v>
      </c>
      <c r="E592">
        <v>2401.8200000000002</v>
      </c>
      <c r="F592" s="12">
        <v>412971000</v>
      </c>
      <c r="G592" s="12">
        <v>1444960512</v>
      </c>
    </row>
    <row r="593" spans="1:7">
      <c r="A593" s="9">
        <f>'(1)'!A593</f>
        <v>43145</v>
      </c>
      <c r="B593">
        <v>2420.67</v>
      </c>
      <c r="C593">
        <v>2433.08</v>
      </c>
      <c r="D593">
        <v>2407.59</v>
      </c>
      <c r="E593">
        <v>2433.08</v>
      </c>
      <c r="F593" s="12">
        <v>394848000</v>
      </c>
      <c r="G593" s="12">
        <v>1448454784</v>
      </c>
    </row>
    <row r="594" spans="1:7">
      <c r="A594" s="9">
        <f>'(1)'!A594</f>
        <v>43146</v>
      </c>
      <c r="B594">
        <v>2443.4299999999998</v>
      </c>
      <c r="C594">
        <v>2476.4299999999998</v>
      </c>
      <c r="D594">
        <v>2436.0300000000002</v>
      </c>
      <c r="E594">
        <v>2459.4499999999998</v>
      </c>
      <c r="F594" s="12">
        <v>437265000</v>
      </c>
      <c r="G594" s="12">
        <v>1463414016</v>
      </c>
    </row>
    <row r="595" spans="1:7">
      <c r="A595" s="9">
        <f>'(1)'!A595</f>
        <v>43147</v>
      </c>
      <c r="B595">
        <v>2485.64</v>
      </c>
      <c r="C595">
        <v>2489.46</v>
      </c>
      <c r="D595">
        <v>2474.91</v>
      </c>
      <c r="E595">
        <v>2484.12</v>
      </c>
      <c r="F595" s="12">
        <v>391303000</v>
      </c>
      <c r="G595" s="12">
        <v>1471134976</v>
      </c>
    </row>
    <row r="596" spans="1:7">
      <c r="A596" s="9">
        <f>'(1)'!A596</f>
        <v>43151</v>
      </c>
      <c r="B596">
        <v>2483.0500000000002</v>
      </c>
      <c r="C596">
        <v>2494.4899999999998</v>
      </c>
      <c r="D596">
        <v>2478.7600000000002</v>
      </c>
      <c r="E596">
        <v>2494.4899999999998</v>
      </c>
      <c r="F596" s="12">
        <v>350203000</v>
      </c>
      <c r="G596" s="12">
        <v>1471134976</v>
      </c>
    </row>
    <row r="597" spans="1:7">
      <c r="A597" s="9">
        <f>'(1)'!A597</f>
        <v>43152</v>
      </c>
      <c r="B597">
        <v>2477.4299999999998</v>
      </c>
      <c r="C597">
        <v>2486.98</v>
      </c>
      <c r="D597">
        <v>2474.77</v>
      </c>
      <c r="E597">
        <v>2486.08</v>
      </c>
      <c r="F597" s="12">
        <v>360865000</v>
      </c>
      <c r="G597" s="12">
        <v>1471134976</v>
      </c>
    </row>
    <row r="598" spans="1:7">
      <c r="A598" s="9">
        <f>'(1)'!A598</f>
        <v>43153</v>
      </c>
      <c r="B598">
        <v>2486</v>
      </c>
      <c r="C598">
        <v>2496.5100000000002</v>
      </c>
      <c r="D598">
        <v>2471.04</v>
      </c>
      <c r="E598">
        <v>2492.38</v>
      </c>
      <c r="F598" s="12">
        <v>344009000</v>
      </c>
      <c r="G598" s="12">
        <v>1469686016</v>
      </c>
    </row>
    <row r="599" spans="1:7">
      <c r="A599" s="9">
        <f>'(1)'!A599</f>
        <v>43154</v>
      </c>
      <c r="B599">
        <v>2495.11</v>
      </c>
      <c r="C599">
        <v>2497.8000000000002</v>
      </c>
      <c r="D599">
        <v>2476.88</v>
      </c>
      <c r="E599">
        <v>2493.9699999999998</v>
      </c>
      <c r="F599" s="12">
        <v>377766000</v>
      </c>
      <c r="G599" s="12">
        <v>1463935232</v>
      </c>
    </row>
    <row r="600" spans="1:7">
      <c r="A600" s="9">
        <f>'(1)'!A600</f>
        <v>43157</v>
      </c>
      <c r="B600">
        <v>2491.9899999999998</v>
      </c>
      <c r="C600">
        <v>2493.56</v>
      </c>
      <c r="D600">
        <v>2470.91</v>
      </c>
      <c r="E600">
        <v>2475.0300000000002</v>
      </c>
      <c r="F600" s="12">
        <v>477219000</v>
      </c>
      <c r="G600" s="12">
        <v>1466232192</v>
      </c>
    </row>
    <row r="601" spans="1:7">
      <c r="A601" s="9">
        <f>'(1)'!A601</f>
        <v>43158</v>
      </c>
      <c r="B601">
        <v>2456.8000000000002</v>
      </c>
      <c r="C601">
        <v>2485.52</v>
      </c>
      <c r="D601">
        <v>2456.8000000000002</v>
      </c>
      <c r="E601">
        <v>2485.52</v>
      </c>
      <c r="F601" s="12">
        <v>291495000</v>
      </c>
      <c r="G601" s="12">
        <v>1464503552</v>
      </c>
    </row>
    <row r="602" spans="1:7">
      <c r="A602" s="9">
        <f>'(1)'!A602</f>
        <v>43159</v>
      </c>
      <c r="B602">
        <v>2488.2199999999998</v>
      </c>
      <c r="C602">
        <v>2492.88</v>
      </c>
      <c r="D602">
        <v>2483.7800000000002</v>
      </c>
      <c r="E602">
        <v>2484.9699999999998</v>
      </c>
      <c r="F602" s="12">
        <v>399073000</v>
      </c>
      <c r="G602" s="12">
        <v>1481422464</v>
      </c>
    </row>
    <row r="603" spans="1:7">
      <c r="A603" s="9">
        <f>'(1)'!A603</f>
        <v>43160</v>
      </c>
      <c r="B603">
        <v>2494.84</v>
      </c>
      <c r="C603">
        <v>2508.71</v>
      </c>
      <c r="D603">
        <v>2485.34</v>
      </c>
      <c r="E603">
        <v>2496.02</v>
      </c>
      <c r="F603" s="12">
        <v>482138000</v>
      </c>
      <c r="G603" s="12">
        <v>1481422464</v>
      </c>
    </row>
    <row r="604" spans="1:7">
      <c r="A604" s="9">
        <f>'(1)'!A604</f>
        <v>43161</v>
      </c>
      <c r="B604">
        <v>2446.73</v>
      </c>
      <c r="C604">
        <v>2450.4</v>
      </c>
      <c r="D604">
        <v>2412.62</v>
      </c>
      <c r="E604">
        <v>2416.7600000000002</v>
      </c>
      <c r="F604" s="12">
        <v>457952000</v>
      </c>
      <c r="G604" s="12">
        <v>1481422464</v>
      </c>
    </row>
    <row r="605" spans="1:7">
      <c r="A605" s="9">
        <f>'(1)'!A605</f>
        <v>43164</v>
      </c>
      <c r="B605">
        <v>2414.6799999999998</v>
      </c>
      <c r="C605">
        <v>2437.08</v>
      </c>
      <c r="D605">
        <v>2399.44</v>
      </c>
      <c r="E605">
        <v>2437.08</v>
      </c>
      <c r="F605" s="12">
        <v>306904000</v>
      </c>
      <c r="G605" s="12">
        <v>1479623552</v>
      </c>
    </row>
    <row r="606" spans="1:7">
      <c r="A606" s="9">
        <f>'(1)'!A606</f>
        <v>43165</v>
      </c>
      <c r="B606">
        <v>2455</v>
      </c>
      <c r="C606">
        <v>2456.5500000000002</v>
      </c>
      <c r="D606">
        <v>2444.92</v>
      </c>
      <c r="E606">
        <v>2452.06</v>
      </c>
      <c r="F606" s="12">
        <v>332128000</v>
      </c>
      <c r="G606" s="12">
        <v>1479623552</v>
      </c>
    </row>
    <row r="607" spans="1:7">
      <c r="A607" s="9">
        <f>'(1)'!A607</f>
        <v>43166</v>
      </c>
      <c r="B607">
        <v>2425.94</v>
      </c>
      <c r="C607">
        <v>2430.77</v>
      </c>
      <c r="D607">
        <v>2409.4699999999998</v>
      </c>
      <c r="E607">
        <v>2419.29</v>
      </c>
      <c r="F607" s="12">
        <v>501307000</v>
      </c>
      <c r="G607" s="12">
        <v>1474338816</v>
      </c>
    </row>
    <row r="608" spans="1:7">
      <c r="A608" s="9">
        <f>'(1)'!A608</f>
        <v>43167</v>
      </c>
      <c r="B608">
        <v>2421.6999999999998</v>
      </c>
      <c r="C608">
        <v>2439.4699999999998</v>
      </c>
      <c r="D608">
        <v>2413.71</v>
      </c>
      <c r="E608">
        <v>2436.37</v>
      </c>
      <c r="F608" s="12">
        <v>333359000</v>
      </c>
      <c r="G608" s="12">
        <v>1476476672</v>
      </c>
    </row>
    <row r="609" spans="1:7">
      <c r="A609" s="9">
        <f>'(1)'!A609</f>
        <v>43168</v>
      </c>
      <c r="B609">
        <v>2454.1</v>
      </c>
      <c r="C609">
        <v>2458.2399999999998</v>
      </c>
      <c r="D609">
        <v>2445.7199999999998</v>
      </c>
      <c r="E609">
        <v>2445.85</v>
      </c>
      <c r="F609" s="12">
        <v>395329000</v>
      </c>
      <c r="G609" s="12">
        <v>1487787392</v>
      </c>
    </row>
    <row r="610" spans="1:7">
      <c r="A610" s="9">
        <f>'(1)'!A610</f>
        <v>43171</v>
      </c>
      <c r="B610">
        <v>2454.7199999999998</v>
      </c>
      <c r="C610">
        <v>2467.52</v>
      </c>
      <c r="D610">
        <v>2440.89</v>
      </c>
      <c r="E610">
        <v>2444.16</v>
      </c>
      <c r="F610" s="12">
        <v>390319000</v>
      </c>
      <c r="G610" s="12">
        <v>1487787392</v>
      </c>
    </row>
    <row r="611" spans="1:7">
      <c r="A611" s="9">
        <f>'(1)'!A611</f>
        <v>43172</v>
      </c>
      <c r="B611">
        <v>2422.2600000000002</v>
      </c>
      <c r="C611">
        <v>2442.4299999999998</v>
      </c>
      <c r="D611">
        <v>2416.44</v>
      </c>
      <c r="E611">
        <v>2442.4299999999998</v>
      </c>
      <c r="F611" s="12">
        <v>497140000</v>
      </c>
      <c r="G611" s="12">
        <v>1487787392</v>
      </c>
    </row>
    <row r="612" spans="1:7">
      <c r="A612" s="9">
        <f>'(1)'!A612</f>
        <v>43173</v>
      </c>
      <c r="B612">
        <v>2447.9699999999998</v>
      </c>
      <c r="C612">
        <v>2447.9699999999998</v>
      </c>
      <c r="D612">
        <v>2405.91</v>
      </c>
      <c r="E612">
        <v>2408.06</v>
      </c>
      <c r="F612" s="12">
        <v>551703000</v>
      </c>
      <c r="G612" s="12">
        <v>1472926208</v>
      </c>
    </row>
    <row r="613" spans="1:7">
      <c r="A613" s="9">
        <f>'(1)'!A613</f>
        <v>43174</v>
      </c>
      <c r="B613">
        <v>2426.92</v>
      </c>
      <c r="C613">
        <v>2446.7800000000002</v>
      </c>
      <c r="D613">
        <v>2420.92</v>
      </c>
      <c r="E613">
        <v>2437.52</v>
      </c>
      <c r="F613" s="12">
        <v>591042000</v>
      </c>
      <c r="G613" s="12">
        <v>1483430016</v>
      </c>
    </row>
    <row r="614" spans="1:7">
      <c r="A614" s="9">
        <f>'(1)'!A614</f>
        <v>43175</v>
      </c>
      <c r="B614">
        <v>2420.88</v>
      </c>
      <c r="C614">
        <v>2433.9699999999998</v>
      </c>
      <c r="D614">
        <v>2417.2399999999998</v>
      </c>
      <c r="E614">
        <v>2429.58</v>
      </c>
      <c r="F614" s="12">
        <v>454309000</v>
      </c>
      <c r="G614" s="12">
        <v>1482123392</v>
      </c>
    </row>
    <row r="615" spans="1:7">
      <c r="A615" s="9">
        <f>'(1)'!A615</f>
        <v>43178</v>
      </c>
      <c r="B615">
        <v>2424.15</v>
      </c>
      <c r="C615">
        <v>2446.2800000000002</v>
      </c>
      <c r="D615">
        <v>2424.15</v>
      </c>
      <c r="E615">
        <v>2444.08</v>
      </c>
      <c r="F615" s="12">
        <v>334424000</v>
      </c>
      <c r="G615" s="12">
        <v>1475221376</v>
      </c>
    </row>
    <row r="616" spans="1:7">
      <c r="A616" s="9">
        <f>'(1)'!A616</f>
        <v>43179</v>
      </c>
      <c r="B616">
        <v>2439.94</v>
      </c>
      <c r="C616">
        <v>2454.36</v>
      </c>
      <c r="D616">
        <v>2419.5500000000002</v>
      </c>
      <c r="E616">
        <v>2450.7399999999998</v>
      </c>
      <c r="F616" s="12">
        <v>356390000</v>
      </c>
      <c r="G616" s="12">
        <v>1475345280</v>
      </c>
    </row>
    <row r="617" spans="1:7">
      <c r="A617" s="9">
        <f>'(1)'!A617</f>
        <v>43180</v>
      </c>
      <c r="B617">
        <v>2456.5300000000002</v>
      </c>
      <c r="C617">
        <v>2458.9899999999998</v>
      </c>
      <c r="D617">
        <v>2441.1999999999998</v>
      </c>
      <c r="E617">
        <v>2444.2199999999998</v>
      </c>
      <c r="F617" s="12">
        <v>355187000</v>
      </c>
      <c r="G617" s="12">
        <v>1475345280</v>
      </c>
    </row>
    <row r="618" spans="1:7">
      <c r="A618" s="9">
        <f>'(1)'!A618</f>
        <v>43181</v>
      </c>
      <c r="B618">
        <v>2450.9499999999998</v>
      </c>
      <c r="C618">
        <v>2454.9499999999998</v>
      </c>
      <c r="D618">
        <v>2441.58</v>
      </c>
      <c r="E618">
        <v>2442.71</v>
      </c>
      <c r="F618" s="12">
        <v>441568000</v>
      </c>
      <c r="G618" s="12">
        <v>1475345280</v>
      </c>
    </row>
    <row r="619" spans="1:7">
      <c r="A619" s="9">
        <f>'(1)'!A619</f>
        <v>43182</v>
      </c>
      <c r="B619">
        <v>2449.42</v>
      </c>
      <c r="C619">
        <v>2457.85</v>
      </c>
      <c r="D619">
        <v>2442.35</v>
      </c>
      <c r="E619">
        <v>2455.0700000000002</v>
      </c>
      <c r="F619" s="12">
        <v>395886000</v>
      </c>
      <c r="G619" s="12">
        <v>1481009792</v>
      </c>
    </row>
    <row r="620" spans="1:7">
      <c r="A620" s="9">
        <f>'(1)'!A620</f>
        <v>43185</v>
      </c>
      <c r="B620">
        <v>2466.04</v>
      </c>
      <c r="C620">
        <v>2466.16</v>
      </c>
      <c r="D620">
        <v>2449.9699999999998</v>
      </c>
      <c r="E620">
        <v>2457.4899999999998</v>
      </c>
      <c r="F620" s="12">
        <v>347173000</v>
      </c>
      <c r="G620" s="12">
        <v>1479934208</v>
      </c>
    </row>
    <row r="621" spans="1:7">
      <c r="A621" s="9">
        <f>'(1)'!A621</f>
        <v>43186</v>
      </c>
      <c r="B621">
        <v>2459.39</v>
      </c>
      <c r="C621">
        <v>2465.63</v>
      </c>
      <c r="D621">
        <v>2449.08</v>
      </c>
      <c r="E621">
        <v>2453.77</v>
      </c>
      <c r="F621" s="12">
        <v>394700000</v>
      </c>
      <c r="G621" s="12">
        <v>1472643840</v>
      </c>
    </row>
    <row r="622" spans="1:7">
      <c r="A622" s="9">
        <f>'(1)'!A622</f>
        <v>43187</v>
      </c>
      <c r="B622">
        <v>2467.5500000000002</v>
      </c>
      <c r="C622">
        <v>2486.73</v>
      </c>
      <c r="D622">
        <v>2467.5500000000002</v>
      </c>
      <c r="E622">
        <v>2479.98</v>
      </c>
      <c r="F622" s="12">
        <v>647285000</v>
      </c>
      <c r="G622" s="12">
        <v>1480656128</v>
      </c>
    </row>
    <row r="623" spans="1:7">
      <c r="A623" s="9">
        <f>'(1)'!A623</f>
        <v>43188</v>
      </c>
      <c r="B623">
        <v>2483.2600000000002</v>
      </c>
      <c r="C623">
        <v>2490.5700000000002</v>
      </c>
      <c r="D623">
        <v>2476.5100000000002</v>
      </c>
      <c r="E623">
        <v>2486.1</v>
      </c>
      <c r="F623" s="12">
        <v>727030000</v>
      </c>
      <c r="G623" s="12">
        <v>1485791744</v>
      </c>
    </row>
    <row r="624" spans="1:7">
      <c r="A624" s="9">
        <f>'(1)'!A624</f>
        <v>43192</v>
      </c>
      <c r="B624">
        <v>2478.59</v>
      </c>
      <c r="C624">
        <v>2485.15</v>
      </c>
      <c r="D624">
        <v>2472.37</v>
      </c>
      <c r="E624">
        <v>2476.33</v>
      </c>
      <c r="F624" s="12">
        <v>531718000</v>
      </c>
      <c r="G624" s="12">
        <v>1485791744</v>
      </c>
    </row>
    <row r="625" spans="1:7">
      <c r="A625" s="9">
        <f>'(1)'!A625</f>
        <v>43193</v>
      </c>
      <c r="B625">
        <v>2473.6999999999998</v>
      </c>
      <c r="C625">
        <v>2478.5700000000002</v>
      </c>
      <c r="D625">
        <v>2466.5700000000002</v>
      </c>
      <c r="E625">
        <v>2474.11</v>
      </c>
      <c r="F625" s="12">
        <v>701423000</v>
      </c>
      <c r="G625" s="12">
        <v>1485791744</v>
      </c>
    </row>
    <row r="626" spans="1:7">
      <c r="A626" s="9">
        <f>'(1)'!A626</f>
        <v>43194</v>
      </c>
      <c r="B626">
        <v>2478.4699999999998</v>
      </c>
      <c r="C626">
        <v>2479.3200000000002</v>
      </c>
      <c r="D626">
        <v>2454.44</v>
      </c>
      <c r="E626">
        <v>2464.14</v>
      </c>
      <c r="F626" s="12">
        <v>524280000</v>
      </c>
      <c r="G626" s="12">
        <v>1492020480</v>
      </c>
    </row>
    <row r="627" spans="1:7">
      <c r="A627" s="9">
        <f>'(1)'!A627</f>
        <v>43195</v>
      </c>
      <c r="B627">
        <v>2444.19</v>
      </c>
      <c r="C627">
        <v>2453.54</v>
      </c>
      <c r="D627">
        <v>2436.5100000000002</v>
      </c>
      <c r="E627">
        <v>2448.81</v>
      </c>
      <c r="F627" s="12">
        <v>466095000</v>
      </c>
      <c r="G627" s="12">
        <v>1494080256</v>
      </c>
    </row>
    <row r="628" spans="1:7">
      <c r="A628" s="9">
        <f>'(1)'!A628</f>
        <v>43196</v>
      </c>
      <c r="B628">
        <v>2460.62</v>
      </c>
      <c r="C628">
        <v>2484.09</v>
      </c>
      <c r="D628">
        <v>2456.1999999999998</v>
      </c>
      <c r="E628">
        <v>2475.64</v>
      </c>
      <c r="F628" s="12">
        <v>520917000</v>
      </c>
      <c r="G628" s="12">
        <v>1488145152</v>
      </c>
    </row>
    <row r="629" spans="1:7">
      <c r="A629" s="9">
        <f>'(1)'!A629</f>
        <v>43199</v>
      </c>
      <c r="B629">
        <v>2497.75</v>
      </c>
      <c r="C629">
        <v>2508.13</v>
      </c>
      <c r="D629">
        <v>2484.19</v>
      </c>
      <c r="E629">
        <v>2492.4</v>
      </c>
      <c r="F629" s="12">
        <v>464957000</v>
      </c>
      <c r="G629" s="12">
        <v>1496319360</v>
      </c>
    </row>
    <row r="630" spans="1:7">
      <c r="A630" s="9">
        <f>'(1)'!A630</f>
        <v>43200</v>
      </c>
      <c r="B630">
        <v>2502.29</v>
      </c>
      <c r="C630">
        <v>2515.38</v>
      </c>
      <c r="D630">
        <v>2500.2199999999998</v>
      </c>
      <c r="E630">
        <v>2515.38</v>
      </c>
      <c r="F630" s="12">
        <v>746291000</v>
      </c>
      <c r="G630" s="12">
        <v>1493907072</v>
      </c>
    </row>
    <row r="631" spans="1:7">
      <c r="A631" s="9">
        <f>'(1)'!A631</f>
        <v>43201</v>
      </c>
      <c r="B631">
        <v>2515.75</v>
      </c>
      <c r="C631">
        <v>2516.5700000000002</v>
      </c>
      <c r="D631">
        <v>2501.71</v>
      </c>
      <c r="E631">
        <v>2505.61</v>
      </c>
      <c r="F631" s="12">
        <v>807588000</v>
      </c>
      <c r="G631" s="12">
        <v>1493907072</v>
      </c>
    </row>
    <row r="632" spans="1:7">
      <c r="A632" s="9">
        <f>'(1)'!A632</f>
        <v>43202</v>
      </c>
      <c r="B632">
        <v>2506.94</v>
      </c>
      <c r="C632">
        <v>2507.91</v>
      </c>
      <c r="D632">
        <v>2487.25</v>
      </c>
      <c r="E632">
        <v>2487.25</v>
      </c>
      <c r="F632" s="12">
        <v>614102000</v>
      </c>
      <c r="G632" s="12">
        <v>1493907072</v>
      </c>
    </row>
    <row r="633" spans="1:7">
      <c r="A633" s="9">
        <f>'(1)'!A633</f>
        <v>43203</v>
      </c>
      <c r="B633">
        <v>2486.4699999999998</v>
      </c>
      <c r="C633">
        <v>2487.77</v>
      </c>
      <c r="D633">
        <v>2461.38</v>
      </c>
      <c r="E633">
        <v>2461.38</v>
      </c>
      <c r="F633" s="12">
        <v>612024000</v>
      </c>
      <c r="G633" s="12">
        <v>1495582720</v>
      </c>
    </row>
    <row r="634" spans="1:7">
      <c r="A634" s="9">
        <f>'(1)'!A634</f>
        <v>43206</v>
      </c>
      <c r="B634">
        <v>2468.4499999999998</v>
      </c>
      <c r="C634">
        <v>2479.75</v>
      </c>
      <c r="D634">
        <v>2444.08</v>
      </c>
      <c r="E634">
        <v>2449.81</v>
      </c>
      <c r="F634" s="12">
        <v>714734000</v>
      </c>
      <c r="G634" s="12">
        <v>1486879744</v>
      </c>
    </row>
    <row r="635" spans="1:7">
      <c r="A635" s="9">
        <f>'(1)'!A635</f>
        <v>43207</v>
      </c>
      <c r="B635">
        <v>2450.71</v>
      </c>
      <c r="C635">
        <v>2451.86</v>
      </c>
      <c r="D635">
        <v>2428.79</v>
      </c>
      <c r="E635">
        <v>2443.98</v>
      </c>
      <c r="F635" s="12">
        <v>593365000</v>
      </c>
      <c r="G635" s="12">
        <v>1491773696</v>
      </c>
    </row>
    <row r="636" spans="1:7">
      <c r="A636" s="9">
        <f>'(1)'!A636</f>
        <v>43208</v>
      </c>
      <c r="B636">
        <v>2458.67</v>
      </c>
      <c r="C636">
        <v>2464.7199999999998</v>
      </c>
      <c r="D636">
        <v>2448.0100000000002</v>
      </c>
      <c r="E636">
        <v>2464.16</v>
      </c>
      <c r="F636" s="12">
        <v>490004000</v>
      </c>
      <c r="G636" s="12">
        <v>1491447680</v>
      </c>
    </row>
    <row r="637" spans="1:7">
      <c r="A637" s="9">
        <f>'(1)'!A637</f>
        <v>43209</v>
      </c>
      <c r="B637">
        <v>2469.3000000000002</v>
      </c>
      <c r="C637">
        <v>2483.85</v>
      </c>
      <c r="D637">
        <v>2468.41</v>
      </c>
      <c r="E637">
        <v>2477.71</v>
      </c>
      <c r="F637" s="12">
        <v>599900000</v>
      </c>
      <c r="G637" s="12">
        <v>1482269952</v>
      </c>
    </row>
    <row r="638" spans="1:7">
      <c r="A638" s="9">
        <f>'(1)'!A638</f>
        <v>43210</v>
      </c>
      <c r="B638">
        <v>2482.9699999999998</v>
      </c>
      <c r="C638">
        <v>2486.17</v>
      </c>
      <c r="D638">
        <v>2471.91</v>
      </c>
      <c r="E638">
        <v>2476.11</v>
      </c>
      <c r="F638" s="12">
        <v>650707000</v>
      </c>
      <c r="G638" s="12">
        <v>1482269952</v>
      </c>
    </row>
    <row r="639" spans="1:7">
      <c r="A639" s="9">
        <f>'(1)'!A639</f>
        <v>43213</v>
      </c>
      <c r="B639">
        <v>2476.87</v>
      </c>
      <c r="C639">
        <v>2480.2199999999998</v>
      </c>
      <c r="D639">
        <v>2456.1999999999998</v>
      </c>
      <c r="E639">
        <v>2458.54</v>
      </c>
      <c r="F639" s="12">
        <v>712619000</v>
      </c>
      <c r="G639" s="12">
        <v>1482269952</v>
      </c>
    </row>
    <row r="640" spans="1:7">
      <c r="A640" s="9">
        <f>'(1)'!A640</f>
        <v>43214</v>
      </c>
      <c r="B640">
        <v>2446.64</v>
      </c>
      <c r="C640">
        <v>2465.5500000000002</v>
      </c>
      <c r="D640">
        <v>2444.67</v>
      </c>
      <c r="E640">
        <v>2459.8200000000002</v>
      </c>
      <c r="F640" s="12">
        <v>691813000</v>
      </c>
      <c r="G640" s="12">
        <v>1493834496</v>
      </c>
    </row>
    <row r="641" spans="1:7">
      <c r="A641" s="9">
        <f>'(1)'!A641</f>
        <v>43215</v>
      </c>
      <c r="B641">
        <v>2468.7199999999998</v>
      </c>
      <c r="C641">
        <v>2472.8200000000002</v>
      </c>
      <c r="D641">
        <v>2448.4299999999998</v>
      </c>
      <c r="E641">
        <v>2448.4499999999998</v>
      </c>
      <c r="F641" s="12">
        <v>596771000</v>
      </c>
      <c r="G641" s="12">
        <v>1502545920</v>
      </c>
    </row>
    <row r="642" spans="1:7">
      <c r="A642" s="9">
        <f>'(1)'!A642</f>
        <v>43216</v>
      </c>
      <c r="B642">
        <v>2459.73</v>
      </c>
      <c r="C642">
        <v>2461.9499999999998</v>
      </c>
      <c r="D642">
        <v>2452.34</v>
      </c>
      <c r="E642">
        <v>2460.65</v>
      </c>
      <c r="F642" s="12">
        <v>431376000</v>
      </c>
      <c r="G642" s="12">
        <v>1499898624</v>
      </c>
    </row>
    <row r="643" spans="1:7">
      <c r="A643" s="9">
        <f>'(1)'!A643</f>
        <v>43217</v>
      </c>
      <c r="B643">
        <v>2464.0700000000002</v>
      </c>
      <c r="C643">
        <v>2472.3000000000002</v>
      </c>
      <c r="D643">
        <v>2447.69</v>
      </c>
      <c r="E643">
        <v>2465.5700000000002</v>
      </c>
      <c r="F643" s="12">
        <v>588088000</v>
      </c>
      <c r="G643" s="12">
        <v>1511008000</v>
      </c>
    </row>
    <row r="644" spans="1:7">
      <c r="A644" s="9">
        <f>'(1)'!A644</f>
        <v>43220</v>
      </c>
      <c r="B644">
        <v>2462.98</v>
      </c>
      <c r="C644">
        <v>2476.86</v>
      </c>
      <c r="D644">
        <v>2460.0700000000002</v>
      </c>
      <c r="E644">
        <v>2471.91</v>
      </c>
      <c r="F644" s="12">
        <v>752675000</v>
      </c>
      <c r="G644" s="12">
        <v>1514263296</v>
      </c>
    </row>
    <row r="645" spans="1:7">
      <c r="A645" s="9">
        <f>'(1)'!A645</f>
        <v>43221</v>
      </c>
      <c r="B645">
        <v>2477.48</v>
      </c>
      <c r="C645">
        <v>2481.31</v>
      </c>
      <c r="D645">
        <v>2457.84</v>
      </c>
      <c r="E645">
        <v>2466.0100000000002</v>
      </c>
      <c r="F645" s="12">
        <v>638125000</v>
      </c>
      <c r="G645" s="12">
        <v>1514263296</v>
      </c>
    </row>
    <row r="646" spans="1:7">
      <c r="A646" s="9">
        <f>'(1)'!A646</f>
        <v>43222</v>
      </c>
      <c r="B646">
        <v>2452.8000000000002</v>
      </c>
      <c r="C646">
        <v>2466.5700000000002</v>
      </c>
      <c r="D646">
        <v>2444.77</v>
      </c>
      <c r="E646">
        <v>2460.8000000000002</v>
      </c>
      <c r="F646" s="12">
        <v>653592000</v>
      </c>
      <c r="G646" s="12">
        <v>1514263296</v>
      </c>
    </row>
    <row r="647" spans="1:7">
      <c r="A647" s="9">
        <f>'(1)'!A647</f>
        <v>43223</v>
      </c>
      <c r="B647">
        <v>2465</v>
      </c>
      <c r="C647">
        <v>2482.4</v>
      </c>
      <c r="D647">
        <v>2463.14</v>
      </c>
      <c r="E647">
        <v>2478.96</v>
      </c>
      <c r="F647" s="12">
        <v>708362000</v>
      </c>
      <c r="G647" s="12">
        <v>1520072064</v>
      </c>
    </row>
    <row r="648" spans="1:7">
      <c r="A648" s="9">
        <f>'(1)'!A648</f>
        <v>43224</v>
      </c>
      <c r="B648">
        <v>2476.6999999999998</v>
      </c>
      <c r="C648">
        <v>2479.6799999999998</v>
      </c>
      <c r="D648">
        <v>2457.1799999999998</v>
      </c>
      <c r="E648">
        <v>2457.25</v>
      </c>
      <c r="F648" s="12">
        <v>571836000</v>
      </c>
      <c r="G648" s="12">
        <v>1521353216</v>
      </c>
    </row>
    <row r="649" spans="1:7">
      <c r="A649" s="9">
        <f>'(1)'!A649</f>
        <v>43227</v>
      </c>
      <c r="B649">
        <v>2446.81</v>
      </c>
      <c r="C649">
        <v>2449.88</v>
      </c>
      <c r="D649">
        <v>2399.58</v>
      </c>
      <c r="E649">
        <v>2409.0300000000002</v>
      </c>
      <c r="F649" s="12">
        <v>575922000</v>
      </c>
      <c r="G649" s="12">
        <v>1523800064</v>
      </c>
    </row>
    <row r="650" spans="1:7">
      <c r="A650" s="9">
        <f>'(1)'!A650</f>
        <v>43228</v>
      </c>
      <c r="B650">
        <v>2428.83</v>
      </c>
      <c r="C650">
        <v>2430.15</v>
      </c>
      <c r="D650">
        <v>2415.5</v>
      </c>
      <c r="E650">
        <v>2423.0100000000002</v>
      </c>
      <c r="F650" s="12">
        <v>816930000</v>
      </c>
      <c r="G650" s="12">
        <v>1532134272</v>
      </c>
    </row>
    <row r="651" spans="1:7">
      <c r="A651" s="9">
        <f>'(1)'!A651</f>
        <v>43229</v>
      </c>
      <c r="B651">
        <v>2419.63</v>
      </c>
      <c r="C651">
        <v>2445.31</v>
      </c>
      <c r="D651">
        <v>2418.11</v>
      </c>
      <c r="E651">
        <v>2438.96</v>
      </c>
      <c r="F651" s="12">
        <v>603023000</v>
      </c>
      <c r="G651" s="12">
        <v>1534447744</v>
      </c>
    </row>
    <row r="652" spans="1:7">
      <c r="A652" s="9">
        <f>'(1)'!A652</f>
        <v>43230</v>
      </c>
      <c r="B652">
        <v>2444.62</v>
      </c>
      <c r="C652">
        <v>2452.67</v>
      </c>
      <c r="D652">
        <v>2441.25</v>
      </c>
      <c r="E652">
        <v>2447.7600000000002</v>
      </c>
      <c r="F652" s="12">
        <v>438929000</v>
      </c>
      <c r="G652" s="12">
        <v>1534447744</v>
      </c>
    </row>
    <row r="653" spans="1:7">
      <c r="A653" s="9">
        <f>'(1)'!A653</f>
        <v>43231</v>
      </c>
      <c r="B653">
        <v>2450.39</v>
      </c>
      <c r="C653">
        <v>2455.7800000000002</v>
      </c>
      <c r="D653">
        <v>2432.81</v>
      </c>
      <c r="E653">
        <v>2453.7600000000002</v>
      </c>
      <c r="F653" s="12">
        <v>501363000</v>
      </c>
      <c r="G653" s="12">
        <v>1534447744</v>
      </c>
    </row>
    <row r="654" spans="1:7">
      <c r="A654" s="9">
        <f>'(1)'!A654</f>
        <v>43234</v>
      </c>
      <c r="B654">
        <v>2468.2600000000002</v>
      </c>
      <c r="C654">
        <v>2478.67</v>
      </c>
      <c r="D654">
        <v>2466.0100000000002</v>
      </c>
      <c r="E654">
        <v>2470.58</v>
      </c>
      <c r="F654" s="12">
        <v>474146000</v>
      </c>
      <c r="G654" s="12">
        <v>1535293952</v>
      </c>
    </row>
    <row r="655" spans="1:7">
      <c r="A655" s="9">
        <f>'(1)'!A655</f>
        <v>43235</v>
      </c>
      <c r="B655">
        <v>2467.88</v>
      </c>
      <c r="C655">
        <v>2468.27</v>
      </c>
      <c r="D655">
        <v>2449.11</v>
      </c>
      <c r="E655">
        <v>2451.58</v>
      </c>
      <c r="F655" s="12">
        <v>530159000</v>
      </c>
      <c r="G655" s="12">
        <v>1528034432</v>
      </c>
    </row>
    <row r="656" spans="1:7">
      <c r="A656" s="9">
        <f>'(1)'!A656</f>
        <v>43236</v>
      </c>
      <c r="B656">
        <v>2454.25</v>
      </c>
      <c r="C656">
        <v>2470.9899999999998</v>
      </c>
      <c r="D656">
        <v>2448</v>
      </c>
      <c r="E656">
        <v>2470.15</v>
      </c>
      <c r="F656" s="12">
        <v>427946000</v>
      </c>
      <c r="G656" s="12">
        <v>1524679808</v>
      </c>
    </row>
    <row r="657" spans="1:7">
      <c r="A657" s="9">
        <f>'(1)'!A657</f>
        <v>43237</v>
      </c>
      <c r="B657">
        <v>2474.7800000000002</v>
      </c>
      <c r="C657">
        <v>2479.56</v>
      </c>
      <c r="D657">
        <v>2462.84</v>
      </c>
      <c r="E657">
        <v>2468.83</v>
      </c>
      <c r="F657" s="12">
        <v>613166000</v>
      </c>
      <c r="G657" s="12">
        <v>1530171520</v>
      </c>
    </row>
    <row r="658" spans="1:7">
      <c r="A658" s="9">
        <f>'(1)'!A658</f>
        <v>43238</v>
      </c>
      <c r="B658">
        <v>2450.86</v>
      </c>
      <c r="C658">
        <v>2451.9499999999998</v>
      </c>
      <c r="D658">
        <v>2422.37</v>
      </c>
      <c r="E658">
        <v>2423.48</v>
      </c>
      <c r="F658" s="12">
        <v>533448000</v>
      </c>
      <c r="G658" s="12">
        <v>1503764480</v>
      </c>
    </row>
    <row r="659" spans="1:7">
      <c r="A659" s="9">
        <f>'(1)'!A659</f>
        <v>43241</v>
      </c>
      <c r="B659">
        <v>2432.1799999999998</v>
      </c>
      <c r="C659">
        <v>2433.5100000000002</v>
      </c>
      <c r="D659">
        <v>2403.9699999999998</v>
      </c>
      <c r="E659">
        <v>2404.04</v>
      </c>
      <c r="F659" s="12">
        <v>502361000</v>
      </c>
      <c r="G659" s="12">
        <v>1503764480</v>
      </c>
    </row>
    <row r="660" spans="1:7">
      <c r="A660" s="9">
        <f>'(1)'!A660</f>
        <v>43242</v>
      </c>
      <c r="B660">
        <v>2404.6799999999998</v>
      </c>
      <c r="C660">
        <v>2405.56</v>
      </c>
      <c r="D660">
        <v>2365.31</v>
      </c>
      <c r="E660">
        <v>2376.2399999999998</v>
      </c>
      <c r="F660" s="12">
        <v>564818000</v>
      </c>
      <c r="G660" s="12">
        <v>1503764480</v>
      </c>
    </row>
    <row r="661" spans="1:7">
      <c r="A661" s="9">
        <f>'(1)'!A661</f>
        <v>43243</v>
      </c>
      <c r="B661">
        <v>2373.12</v>
      </c>
      <c r="C661">
        <v>2379.4899999999998</v>
      </c>
      <c r="D661">
        <v>2336.54</v>
      </c>
      <c r="E661">
        <v>2340.11</v>
      </c>
      <c r="F661" s="12">
        <v>606304000</v>
      </c>
      <c r="G661" s="12">
        <v>1504822528</v>
      </c>
    </row>
    <row r="662" spans="1:7">
      <c r="A662" s="9">
        <f>'(1)'!A662</f>
        <v>43244</v>
      </c>
      <c r="B662">
        <v>2350.2399999999998</v>
      </c>
      <c r="C662">
        <v>2374.52</v>
      </c>
      <c r="D662">
        <v>2345.2199999999998</v>
      </c>
      <c r="E662">
        <v>2363.91</v>
      </c>
      <c r="F662" s="12">
        <v>456004000</v>
      </c>
      <c r="G662" s="12">
        <v>1517622912</v>
      </c>
    </row>
    <row r="663" spans="1:7">
      <c r="A663" s="9">
        <f>'(1)'!A663</f>
        <v>43245</v>
      </c>
      <c r="B663">
        <v>2364.16</v>
      </c>
      <c r="C663">
        <v>2370.58</v>
      </c>
      <c r="D663">
        <v>2337.83</v>
      </c>
      <c r="E663">
        <v>2337.83</v>
      </c>
      <c r="F663" s="12">
        <v>438264000</v>
      </c>
      <c r="G663" s="12">
        <v>1518343552</v>
      </c>
    </row>
    <row r="664" spans="1:7">
      <c r="A664" s="9">
        <f>'(1)'!A664</f>
        <v>43249</v>
      </c>
      <c r="B664">
        <v>2323.08</v>
      </c>
      <c r="C664">
        <v>2357.4</v>
      </c>
      <c r="D664">
        <v>2320.7600000000002</v>
      </c>
      <c r="E664">
        <v>2357.2199999999998</v>
      </c>
      <c r="F664" s="12">
        <v>537263000</v>
      </c>
      <c r="G664" s="12">
        <v>1492884096</v>
      </c>
    </row>
    <row r="665" spans="1:7">
      <c r="A665" s="9">
        <f>'(1)'!A665</f>
        <v>43250</v>
      </c>
      <c r="B665">
        <v>2351.89</v>
      </c>
      <c r="C665">
        <v>2361.39</v>
      </c>
      <c r="D665">
        <v>2337.2199999999998</v>
      </c>
      <c r="E665">
        <v>2357.88</v>
      </c>
      <c r="F665" s="12">
        <v>415079000</v>
      </c>
      <c r="G665" s="12">
        <v>1498251648</v>
      </c>
    </row>
    <row r="666" spans="1:7">
      <c r="A666" s="9">
        <f>'(1)'!A666</f>
        <v>43251</v>
      </c>
      <c r="B666">
        <v>2334.75</v>
      </c>
      <c r="C666">
        <v>2358.0100000000002</v>
      </c>
      <c r="D666">
        <v>2326.61</v>
      </c>
      <c r="E666">
        <v>2350.92</v>
      </c>
      <c r="F666" s="12">
        <v>470914000</v>
      </c>
      <c r="G666" s="12">
        <v>1498251648</v>
      </c>
    </row>
    <row r="667" spans="1:7">
      <c r="A667" s="9">
        <f>'(1)'!A667</f>
        <v>43252</v>
      </c>
      <c r="B667">
        <v>2349.38</v>
      </c>
      <c r="C667">
        <v>2358.71</v>
      </c>
      <c r="D667">
        <v>2342.02</v>
      </c>
      <c r="E667">
        <v>2342.0300000000002</v>
      </c>
      <c r="F667" s="12">
        <v>526625000</v>
      </c>
      <c r="G667" s="12">
        <v>1498251648</v>
      </c>
    </row>
    <row r="668" spans="1:7">
      <c r="A668" s="9">
        <f>'(1)'!A668</f>
        <v>43255</v>
      </c>
      <c r="B668">
        <v>2327.37</v>
      </c>
      <c r="C668">
        <v>2335.35</v>
      </c>
      <c r="D668">
        <v>2310.8000000000002</v>
      </c>
      <c r="E668">
        <v>2314.2399999999998</v>
      </c>
      <c r="F668" s="12">
        <v>414370000</v>
      </c>
      <c r="G668" s="12">
        <v>1500317440</v>
      </c>
    </row>
    <row r="669" spans="1:7">
      <c r="A669" s="9">
        <f>'(1)'!A669</f>
        <v>43256</v>
      </c>
      <c r="B669">
        <v>2325.6799999999998</v>
      </c>
      <c r="C669">
        <v>2329.58</v>
      </c>
      <c r="D669">
        <v>2296.39</v>
      </c>
      <c r="E669">
        <v>2326.13</v>
      </c>
      <c r="F669" s="12">
        <v>396663000</v>
      </c>
      <c r="G669" s="12">
        <v>1497807744</v>
      </c>
    </row>
    <row r="670" spans="1:7">
      <c r="A670" s="9">
        <f>'(1)'!A670</f>
        <v>43257</v>
      </c>
      <c r="B670">
        <v>2322.23</v>
      </c>
      <c r="C670">
        <v>2327.59</v>
      </c>
      <c r="D670">
        <v>2271.5300000000002</v>
      </c>
      <c r="E670">
        <v>2271.54</v>
      </c>
      <c r="F670" s="12">
        <v>393265000</v>
      </c>
      <c r="G670" s="12">
        <v>1481378432</v>
      </c>
    </row>
    <row r="671" spans="1:7">
      <c r="A671" s="9">
        <f>'(1)'!A671</f>
        <v>43258</v>
      </c>
      <c r="B671">
        <v>2285.88</v>
      </c>
      <c r="C671">
        <v>2287.39</v>
      </c>
      <c r="D671">
        <v>2252.36</v>
      </c>
      <c r="E671">
        <v>2272.7600000000002</v>
      </c>
      <c r="F671" s="12">
        <v>366027000</v>
      </c>
      <c r="G671" s="12">
        <v>1475803264</v>
      </c>
    </row>
    <row r="672" spans="1:7">
      <c r="A672" s="9">
        <f>'(1)'!A672</f>
        <v>43259</v>
      </c>
      <c r="B672">
        <v>2270.9499999999998</v>
      </c>
      <c r="C672">
        <v>2280.81</v>
      </c>
      <c r="D672">
        <v>2261.34</v>
      </c>
      <c r="E672">
        <v>2265.46</v>
      </c>
      <c r="F672" s="12">
        <v>315103000</v>
      </c>
      <c r="G672" s="12">
        <v>1450972288</v>
      </c>
    </row>
    <row r="673" spans="1:7">
      <c r="A673" s="9">
        <f>'(1)'!A673</f>
        <v>43262</v>
      </c>
      <c r="B673">
        <v>2264.7399999999998</v>
      </c>
      <c r="C673">
        <v>2274.7399999999998</v>
      </c>
      <c r="D673">
        <v>2243.9</v>
      </c>
      <c r="E673">
        <v>2257.5500000000002</v>
      </c>
      <c r="F673" s="12">
        <v>346883000</v>
      </c>
      <c r="G673" s="12">
        <v>1450972288</v>
      </c>
    </row>
    <row r="674" spans="1:7">
      <c r="A674" s="9">
        <f>'(1)'!A674</f>
        <v>43263</v>
      </c>
      <c r="B674">
        <v>2261.44</v>
      </c>
      <c r="C674">
        <v>2283.75</v>
      </c>
      <c r="D674">
        <v>2247.35</v>
      </c>
      <c r="E674">
        <v>2272.87</v>
      </c>
      <c r="F674" s="12">
        <v>344433000</v>
      </c>
      <c r="G674" s="12">
        <v>1450972288</v>
      </c>
    </row>
    <row r="675" spans="1:7">
      <c r="A675" s="9">
        <f>'(1)'!A675</f>
        <v>43264</v>
      </c>
      <c r="B675">
        <v>2276.92</v>
      </c>
      <c r="C675">
        <v>2294.61</v>
      </c>
      <c r="D675">
        <v>2267.25</v>
      </c>
      <c r="E675">
        <v>2285.8000000000002</v>
      </c>
      <c r="F675" s="12">
        <v>352638000</v>
      </c>
      <c r="G675" s="12">
        <v>1462093184</v>
      </c>
    </row>
    <row r="676" spans="1:7">
      <c r="A676" s="9">
        <f>'(1)'!A676</f>
        <v>43265</v>
      </c>
      <c r="B676">
        <v>2299.09</v>
      </c>
      <c r="C676">
        <v>2305.84</v>
      </c>
      <c r="D676">
        <v>2292.13</v>
      </c>
      <c r="E676">
        <v>2294.16</v>
      </c>
      <c r="G676" s="12">
        <v>1462093184</v>
      </c>
    </row>
    <row r="677" spans="1:7">
      <c r="A677" s="9">
        <f>'(1)'!A677</f>
        <v>43266</v>
      </c>
      <c r="G677" s="12">
        <v>1470857472</v>
      </c>
    </row>
    <row r="678" spans="1:7">
      <c r="A678" s="9">
        <f>'(1)'!A678</f>
        <v>43269</v>
      </c>
      <c r="G678" s="12">
        <v>1479245056</v>
      </c>
    </row>
    <row r="679" spans="1:7">
      <c r="A679" s="9">
        <f>'(1)'!A679</f>
        <v>43270</v>
      </c>
      <c r="G679" s="12">
        <v>1477192576</v>
      </c>
    </row>
    <row r="680" spans="1:7">
      <c r="A680" s="9">
        <f>'(1)'!A680</f>
        <v>43271</v>
      </c>
      <c r="G680" s="12">
        <v>1477192576</v>
      </c>
    </row>
    <row r="681" spans="1:7">
      <c r="A681" s="9">
        <f>'(1)'!A681</f>
        <v>43272</v>
      </c>
      <c r="G681" s="12">
        <v>1477192576</v>
      </c>
    </row>
    <row r="682" spans="1:7">
      <c r="A682" s="9">
        <f>'(1)'!A682</f>
        <v>43273</v>
      </c>
      <c r="G682" s="12">
        <v>1475084928</v>
      </c>
    </row>
    <row r="683" spans="1:7">
      <c r="A683" s="9">
        <f>'(1)'!A683</f>
        <v>43276</v>
      </c>
      <c r="G683" s="12">
        <v>1481551616</v>
      </c>
    </row>
    <row r="684" spans="1:7">
      <c r="A684" s="9">
        <f>'(1)'!A684</f>
        <v>43277</v>
      </c>
      <c r="G684" s="12">
        <v>1482193664</v>
      </c>
    </row>
    <row r="685" spans="1:7">
      <c r="A685" s="9">
        <f>'(1)'!A685</f>
        <v>43278</v>
      </c>
      <c r="G685" s="12">
        <v>1488061312</v>
      </c>
    </row>
    <row r="686" spans="1:7">
      <c r="A686" s="9">
        <f>'(1)'!A686</f>
        <v>43279</v>
      </c>
      <c r="G686" s="12">
        <v>1489747328</v>
      </c>
    </row>
    <row r="687" spans="1:7">
      <c r="A687" s="9">
        <f>'(1)'!A687</f>
        <v>43280</v>
      </c>
      <c r="G687" s="12">
        <v>1489778432</v>
      </c>
    </row>
    <row r="688" spans="1:7">
      <c r="A688" s="9">
        <f>'(1)'!A688</f>
        <v>43283</v>
      </c>
      <c r="G688" s="12">
        <v>1489778432</v>
      </c>
    </row>
    <row r="689" spans="1:7">
      <c r="A689" s="9">
        <f>'(1)'!A689</f>
        <v>43284</v>
      </c>
      <c r="G689" s="12">
        <v>1484622976</v>
      </c>
    </row>
    <row r="690" spans="1:7">
      <c r="A690" s="9">
        <f>'(1)'!A690</f>
        <v>43286</v>
      </c>
      <c r="G690" s="12">
        <v>1481144704</v>
      </c>
    </row>
    <row r="691" spans="1:7">
      <c r="A691" s="9">
        <f>'(1)'!A691</f>
        <v>43287</v>
      </c>
      <c r="G691" s="12">
        <v>1485871872</v>
      </c>
    </row>
    <row r="692" spans="1:7">
      <c r="A692" s="9">
        <f>'(1)'!A692</f>
        <v>43290</v>
      </c>
      <c r="G692" s="12">
        <v>1481069312</v>
      </c>
    </row>
    <row r="693" spans="1:7">
      <c r="A693" s="9">
        <f>'(1)'!A693</f>
        <v>43291</v>
      </c>
      <c r="G693" s="12">
        <v>1477629184</v>
      </c>
    </row>
    <row r="694" spans="1:7">
      <c r="A694" s="9"/>
      <c r="G694" s="12">
        <v>1477660160</v>
      </c>
    </row>
    <row r="695" spans="1:7">
      <c r="A695" s="9"/>
      <c r="G695" s="12">
        <v>1477660160</v>
      </c>
    </row>
    <row r="696" spans="1:7">
      <c r="A696" s="9"/>
      <c r="G696" s="12">
        <v>1460102016</v>
      </c>
    </row>
    <row r="697" spans="1:7">
      <c r="A697" s="9"/>
      <c r="G697" s="12">
        <v>1458209664</v>
      </c>
    </row>
    <row r="698" spans="1:7">
      <c r="A698" s="9"/>
      <c r="G698" s="12">
        <v>1453956224</v>
      </c>
    </row>
    <row r="699" spans="1:7">
      <c r="A699" s="9"/>
      <c r="G699" s="12">
        <v>1470455040</v>
      </c>
    </row>
    <row r="700" spans="1:7">
      <c r="A700" s="9"/>
      <c r="G700" s="12">
        <v>1468906752</v>
      </c>
    </row>
    <row r="701" spans="1:7">
      <c r="A701" s="9"/>
      <c r="G701" s="12">
        <v>1468937728</v>
      </c>
    </row>
    <row r="702" spans="1:7">
      <c r="A702" s="9"/>
      <c r="G702" s="12">
        <v>1468937728</v>
      </c>
    </row>
    <row r="703" spans="1:7">
      <c r="A703" s="9"/>
      <c r="G703" s="12">
        <v>1478496896</v>
      </c>
    </row>
    <row r="704" spans="1:7">
      <c r="A704" s="9"/>
      <c r="G704" s="12">
        <v>1482502016</v>
      </c>
    </row>
    <row r="705" spans="1:7">
      <c r="A705" s="9"/>
      <c r="G705" s="12">
        <v>1479193088</v>
      </c>
    </row>
    <row r="706" spans="1:7">
      <c r="A706" s="9"/>
      <c r="G706" s="12">
        <v>1490133504</v>
      </c>
    </row>
    <row r="707" spans="1:7">
      <c r="A707" s="9"/>
      <c r="G707" s="12">
        <v>1495407872</v>
      </c>
    </row>
    <row r="708" spans="1:7">
      <c r="A708" s="9"/>
      <c r="G708" s="12">
        <v>1495438848</v>
      </c>
    </row>
    <row r="709" spans="1:7">
      <c r="A709" s="9"/>
      <c r="G709" s="12">
        <v>1495438848</v>
      </c>
    </row>
    <row r="710" spans="1:7">
      <c r="A710" s="9"/>
      <c r="G710" s="12">
        <v>1515505792</v>
      </c>
    </row>
    <row r="711" spans="1:7">
      <c r="A711" s="9"/>
      <c r="G711" s="12">
        <v>1514569344</v>
      </c>
    </row>
    <row r="712" spans="1:7">
      <c r="A712" s="9"/>
      <c r="G712" s="12">
        <v>1512156672</v>
      </c>
    </row>
    <row r="713" spans="1:7">
      <c r="A713" s="9"/>
      <c r="G713" s="12">
        <v>1508592000</v>
      </c>
    </row>
    <row r="714" spans="1:7">
      <c r="A714" s="9"/>
      <c r="G714" s="12">
        <v>1497467648</v>
      </c>
    </row>
    <row r="715" spans="1:7">
      <c r="A715" s="9"/>
      <c r="G715" s="12">
        <v>1497498624</v>
      </c>
    </row>
    <row r="716" spans="1:7">
      <c r="A716" s="9"/>
      <c r="G716" s="12">
        <v>1497498624</v>
      </c>
    </row>
    <row r="717" spans="1:7">
      <c r="A717" s="9"/>
      <c r="G717" s="12">
        <v>1492137728</v>
      </c>
    </row>
    <row r="718" spans="1:7">
      <c r="A718" s="9"/>
      <c r="G718" s="12">
        <v>1488284288</v>
      </c>
    </row>
    <row r="719" spans="1:7">
      <c r="A719" s="9"/>
      <c r="G719" s="12">
        <v>1487267328</v>
      </c>
    </row>
    <row r="720" spans="1:7">
      <c r="A720" s="9"/>
      <c r="G720" s="12">
        <v>1487601920</v>
      </c>
    </row>
    <row r="721" spans="1:7">
      <c r="A721" s="9"/>
      <c r="G721" s="12">
        <v>1501013760</v>
      </c>
    </row>
    <row r="722" spans="1:7">
      <c r="A722" s="9"/>
      <c r="G722" s="12">
        <v>1501044736</v>
      </c>
    </row>
    <row r="723" spans="1:7">
      <c r="A723" s="9"/>
      <c r="G723" s="12">
        <v>1501044736</v>
      </c>
    </row>
    <row r="724" spans="1:7">
      <c r="A724" s="9"/>
      <c r="G724" s="12">
        <v>1501013760</v>
      </c>
    </row>
    <row r="725" spans="1:7">
      <c r="A725" s="9"/>
      <c r="G725" s="12">
        <v>1501013760</v>
      </c>
    </row>
    <row r="726" spans="1:7">
      <c r="A726" s="9"/>
      <c r="G726" s="12">
        <v>1501013760</v>
      </c>
    </row>
    <row r="727" spans="1:7">
      <c r="A727" s="9"/>
      <c r="G727" s="12">
        <v>1501013760</v>
      </c>
    </row>
    <row r="728" spans="1:7">
      <c r="A728" s="9"/>
      <c r="G728" s="12">
        <v>1501013760</v>
      </c>
    </row>
    <row r="729" spans="1:7">
      <c r="A729" s="9"/>
      <c r="G729" s="12">
        <v>1501044736</v>
      </c>
    </row>
    <row r="730" spans="1:7">
      <c r="A730" s="9"/>
      <c r="G730" s="12">
        <v>1501044736</v>
      </c>
    </row>
    <row r="731" spans="1:7">
      <c r="A731" s="9"/>
      <c r="G731" s="12">
        <v>1501013760</v>
      </c>
    </row>
    <row r="732" spans="1:7">
      <c r="A732" s="9"/>
      <c r="G732" s="12">
        <v>1525622656</v>
      </c>
    </row>
    <row r="733" spans="1:7">
      <c r="A733" s="9"/>
      <c r="G733" s="12">
        <v>1540869120</v>
      </c>
    </row>
    <row r="734" spans="1:7">
      <c r="A734" s="9"/>
      <c r="G734" s="12">
        <v>1551247360</v>
      </c>
    </row>
    <row r="735" spans="1:7">
      <c r="A735" s="9"/>
      <c r="G735" s="12">
        <v>1550561920</v>
      </c>
    </row>
    <row r="736" spans="1:7">
      <c r="A736" s="9"/>
      <c r="G736" s="12">
        <v>1550592896</v>
      </c>
    </row>
    <row r="737" spans="1:7">
      <c r="A737" s="9"/>
      <c r="G737" s="12">
        <v>1550592896</v>
      </c>
    </row>
    <row r="738" spans="1:7">
      <c r="A738" s="9"/>
      <c r="G738" s="12">
        <v>1554555648</v>
      </c>
    </row>
    <row r="739" spans="1:7">
      <c r="A739" s="9"/>
      <c r="G739" s="12">
        <v>1557272960</v>
      </c>
    </row>
    <row r="740" spans="1:7">
      <c r="A740" s="9"/>
      <c r="G740" s="12">
        <v>1556395264</v>
      </c>
    </row>
    <row r="741" spans="1:7">
      <c r="A741" s="9"/>
      <c r="G741" s="12">
        <v>1550238592</v>
      </c>
    </row>
    <row r="742" spans="1:7">
      <c r="A742" s="9"/>
      <c r="G742" s="12">
        <v>1560579328</v>
      </c>
    </row>
    <row r="743" spans="1:7">
      <c r="A743" s="9"/>
      <c r="G743" s="12">
        <v>1560610304</v>
      </c>
    </row>
    <row r="744" spans="1:7">
      <c r="A744" s="9"/>
      <c r="G744" s="12">
        <v>1560610304</v>
      </c>
    </row>
    <row r="745" spans="1:7">
      <c r="A745" s="9"/>
      <c r="G745" s="12">
        <v>1560922368</v>
      </c>
    </row>
    <row r="746" spans="1:7">
      <c r="A746" s="9"/>
      <c r="G746" s="12">
        <v>1561207808</v>
      </c>
    </row>
    <row r="747" spans="1:7">
      <c r="A747" s="9"/>
      <c r="G747" s="12">
        <v>1562505984</v>
      </c>
    </row>
    <row r="748" spans="1:7">
      <c r="A748" s="9"/>
      <c r="G748" s="12">
        <v>1555059328</v>
      </c>
    </row>
    <row r="749" spans="1:7">
      <c r="A749" s="9"/>
      <c r="G749" s="12">
        <v>1565083008</v>
      </c>
    </row>
    <row r="750" spans="1:7">
      <c r="A750" s="9"/>
      <c r="G750" s="12">
        <v>1565113984</v>
      </c>
    </row>
    <row r="751" spans="1:7">
      <c r="A751" s="9"/>
      <c r="G751" s="12">
        <v>1565113984</v>
      </c>
    </row>
    <row r="752" spans="1:7">
      <c r="A752" s="9"/>
      <c r="G752" s="12">
        <v>1565916800</v>
      </c>
    </row>
    <row r="753" spans="1:7">
      <c r="A753" s="9"/>
      <c r="G753" s="12">
        <v>1580285568</v>
      </c>
    </row>
    <row r="754" spans="1:7">
      <c r="A754" s="9"/>
      <c r="G754" s="12">
        <v>1601135360</v>
      </c>
    </row>
    <row r="755" spans="1:7">
      <c r="A755" s="9"/>
      <c r="G755" s="12">
        <v>1594700160</v>
      </c>
    </row>
    <row r="756" spans="1:7">
      <c r="A756" s="9"/>
      <c r="G756" s="12">
        <v>1600067200</v>
      </c>
    </row>
    <row r="757" spans="1:7">
      <c r="A757" s="9"/>
      <c r="G757" s="12">
        <v>1600098304</v>
      </c>
    </row>
    <row r="758" spans="1:7">
      <c r="A758" s="9"/>
      <c r="G758" s="12">
        <v>1600098304</v>
      </c>
    </row>
    <row r="759" spans="1:7">
      <c r="A759" s="9"/>
      <c r="G759" s="12">
        <v>1594717184</v>
      </c>
    </row>
    <row r="760" spans="1:7">
      <c r="A760" s="9"/>
      <c r="G760" s="12">
        <v>1592237696</v>
      </c>
    </row>
    <row r="761" spans="1:7">
      <c r="A761" s="9"/>
      <c r="G761" s="12">
        <v>1596627584</v>
      </c>
    </row>
    <row r="762" spans="1:7">
      <c r="A762" s="9"/>
      <c r="G762" s="12">
        <v>1595495424</v>
      </c>
    </row>
    <row r="763" spans="1:7">
      <c r="A763" s="9"/>
      <c r="G763" s="12">
        <v>1590772992</v>
      </c>
    </row>
    <row r="764" spans="1:7">
      <c r="A764" s="9"/>
      <c r="G764" s="12">
        <v>1590803968</v>
      </c>
    </row>
    <row r="765" spans="1:7">
      <c r="A765" s="9"/>
      <c r="G765" s="12">
        <v>1590803968</v>
      </c>
    </row>
    <row r="766" spans="1:7">
      <c r="A766" s="9"/>
      <c r="G766" s="12">
        <v>1582907776</v>
      </c>
    </row>
    <row r="767" spans="1:7">
      <c r="A767" s="9"/>
      <c r="G767" s="12">
        <v>1580546688</v>
      </c>
    </row>
    <row r="768" spans="1:7">
      <c r="A768" s="9"/>
      <c r="G768" s="12">
        <v>1575355136</v>
      </c>
    </row>
    <row r="769" spans="1:7">
      <c r="A769" s="9"/>
      <c r="G769" s="12">
        <v>1585699328</v>
      </c>
    </row>
    <row r="770" spans="1:7">
      <c r="A770" s="9"/>
      <c r="G770" s="12">
        <v>1585588608</v>
      </c>
    </row>
    <row r="771" spans="1:7">
      <c r="A771" s="9"/>
      <c r="G771" s="12">
        <v>1585619584</v>
      </c>
    </row>
    <row r="772" spans="1:7">
      <c r="A772" s="9"/>
      <c r="G772" s="12">
        <v>1585619584</v>
      </c>
    </row>
    <row r="773" spans="1:7">
      <c r="A773" s="9"/>
      <c r="G773" s="12">
        <v>1581504896</v>
      </c>
    </row>
    <row r="774" spans="1:7">
      <c r="A774" s="9"/>
      <c r="G774" s="12">
        <v>1583472000</v>
      </c>
    </row>
    <row r="775" spans="1:7">
      <c r="A775" s="9"/>
      <c r="G775" s="12">
        <v>1589637632</v>
      </c>
    </row>
    <row r="776" spans="1:7">
      <c r="A776" s="9"/>
      <c r="G776" s="12">
        <v>1587967744</v>
      </c>
    </row>
    <row r="777" spans="1:7">
      <c r="A777" s="9"/>
      <c r="G777" s="12">
        <v>1592507776</v>
      </c>
    </row>
    <row r="778" spans="1:7">
      <c r="A778" s="9"/>
      <c r="G778" s="12">
        <v>1592538880</v>
      </c>
    </row>
    <row r="779" spans="1:7">
      <c r="A779" s="9"/>
      <c r="G779" s="12">
        <v>1592538880</v>
      </c>
    </row>
    <row r="780" spans="1:7">
      <c r="A780" s="9"/>
      <c r="G780" s="12">
        <v>1569646720</v>
      </c>
    </row>
    <row r="781" spans="1:7">
      <c r="A781" s="9"/>
      <c r="G781" s="12">
        <v>1573357312</v>
      </c>
    </row>
    <row r="782" spans="1:7">
      <c r="A782" s="9"/>
      <c r="G782" s="12">
        <v>1572343552</v>
      </c>
    </row>
    <row r="783" spans="1:7">
      <c r="A783" s="9"/>
      <c r="G783" s="12">
        <v>1549895040</v>
      </c>
    </row>
    <row r="784" spans="1:7">
      <c r="A784" s="9"/>
      <c r="G784" s="12">
        <v>1549306368</v>
      </c>
    </row>
    <row r="785" spans="1:7">
      <c r="A785" s="9"/>
      <c r="G785" s="12">
        <v>1549337344</v>
      </c>
    </row>
    <row r="786" spans="1:7">
      <c r="A786" s="9"/>
      <c r="G786" s="12">
        <v>1549337344</v>
      </c>
    </row>
    <row r="787" spans="1:7">
      <c r="A787" s="9"/>
      <c r="G787" s="12">
        <v>1565785984</v>
      </c>
    </row>
    <row r="788" spans="1:7">
      <c r="A788" s="9"/>
      <c r="G788" s="12">
        <v>1570409856</v>
      </c>
    </row>
    <row r="789" spans="1:7">
      <c r="A789" s="9"/>
      <c r="G789" s="12">
        <v>1548456192</v>
      </c>
    </row>
    <row r="790" spans="1:7">
      <c r="A790" s="9"/>
      <c r="G790" s="12">
        <v>1541912576</v>
      </c>
    </row>
    <row r="791" spans="1:7">
      <c r="A791" s="9"/>
      <c r="G791" s="12">
        <v>1541185792</v>
      </c>
    </row>
    <row r="792" spans="1:7">
      <c r="A792" s="9"/>
      <c r="G792" s="12">
        <v>1541216768</v>
      </c>
    </row>
    <row r="793" spans="1:7">
      <c r="A793" s="9"/>
      <c r="G793" s="12">
        <v>1541216768</v>
      </c>
    </row>
    <row r="794" spans="1:7">
      <c r="A794" s="9"/>
      <c r="G794" s="12">
        <v>1550158592</v>
      </c>
    </row>
    <row r="795" spans="1:7">
      <c r="A795" s="9"/>
      <c r="G795" s="12">
        <v>1543601792</v>
      </c>
    </row>
    <row r="796" spans="1:7">
      <c r="A796" s="9"/>
      <c r="G796" s="12">
        <v>1555864832</v>
      </c>
    </row>
    <row r="797" spans="1:7">
      <c r="A797" s="9"/>
      <c r="G797" s="12">
        <v>1548931200</v>
      </c>
    </row>
    <row r="798" spans="1:7">
      <c r="A798" s="9"/>
      <c r="G798" s="12">
        <v>1556949248</v>
      </c>
    </row>
    <row r="799" spans="1:7">
      <c r="A799" s="9"/>
      <c r="G799" s="12">
        <v>1556596864</v>
      </c>
    </row>
    <row r="800" spans="1:7">
      <c r="A800" s="9"/>
      <c r="G800" s="12">
        <v>1556596864</v>
      </c>
    </row>
    <row r="801" spans="1:7">
      <c r="A801" s="9"/>
      <c r="G801" s="12">
        <v>1556861824</v>
      </c>
    </row>
    <row r="802" spans="1:7">
      <c r="A802" s="9"/>
      <c r="G802" s="12">
        <v>1554996608</v>
      </c>
    </row>
    <row r="803" spans="1:7">
      <c r="A803" s="9"/>
      <c r="G803" s="12">
        <v>1551151232</v>
      </c>
    </row>
    <row r="804" spans="1:7">
      <c r="A804" s="9"/>
      <c r="G804" s="12">
        <v>1524489856</v>
      </c>
    </row>
    <row r="805" spans="1:7">
      <c r="A805" s="9"/>
      <c r="G805" s="12">
        <v>1531248512</v>
      </c>
    </row>
    <row r="806" spans="1:7">
      <c r="A806" s="9"/>
      <c r="G806" s="12">
        <v>1530896000</v>
      </c>
    </row>
    <row r="807" spans="1:7">
      <c r="A807" s="9"/>
      <c r="G807" s="12">
        <v>1530896000</v>
      </c>
    </row>
    <row r="808" spans="1:7">
      <c r="A808" s="9"/>
      <c r="G808" s="12">
        <v>1531248512</v>
      </c>
    </row>
    <row r="809" spans="1:7">
      <c r="A809" s="9"/>
      <c r="G809" s="12">
        <v>1522975232</v>
      </c>
    </row>
    <row r="810" spans="1:7">
      <c r="A810" s="9"/>
      <c r="G810" s="12">
        <v>1529352192</v>
      </c>
    </row>
    <row r="811" spans="1:7">
      <c r="A811" s="9"/>
      <c r="G811" s="12">
        <v>1548727296</v>
      </c>
    </row>
    <row r="812" spans="1:7">
      <c r="A812" s="9"/>
      <c r="G812" s="12">
        <v>1548727296</v>
      </c>
    </row>
    <row r="813" spans="1:7">
      <c r="A813" s="9"/>
      <c r="G813" s="12">
        <v>1548431872</v>
      </c>
    </row>
    <row r="814" spans="1:7">
      <c r="A814" s="9"/>
      <c r="G814" s="12">
        <v>1548431872</v>
      </c>
    </row>
    <row r="815" spans="1:7">
      <c r="A815" s="9"/>
      <c r="G815" s="12">
        <v>1548727296</v>
      </c>
    </row>
    <row r="816" spans="1:7">
      <c r="A816" s="9"/>
      <c r="G816" s="12">
        <v>1556360064</v>
      </c>
    </row>
    <row r="817" spans="1:7">
      <c r="A817" s="9"/>
      <c r="G817" s="12">
        <v>1560584960</v>
      </c>
    </row>
    <row r="818" spans="1:7">
      <c r="A818" s="9"/>
      <c r="G818" s="12">
        <v>1548195072</v>
      </c>
    </row>
    <row r="819" spans="1:7">
      <c r="A819" s="9"/>
      <c r="G819" s="12">
        <v>1566430976</v>
      </c>
    </row>
    <row r="820" spans="1:7">
      <c r="A820" s="9"/>
      <c r="G820" s="12">
        <v>1566118784</v>
      </c>
    </row>
    <row r="821" spans="1:7">
      <c r="A821" s="9"/>
      <c r="G821" s="12">
        <v>1566118784</v>
      </c>
    </row>
    <row r="822" spans="1:7">
      <c r="A822" s="9"/>
      <c r="G822" s="12">
        <v>1577581824</v>
      </c>
    </row>
    <row r="823" spans="1:7">
      <c r="A823" s="9"/>
      <c r="G823" s="12">
        <v>1575820544</v>
      </c>
    </row>
    <row r="824" spans="1:7">
      <c r="A824" s="9"/>
      <c r="G824" s="12">
        <v>1569234304</v>
      </c>
    </row>
    <row r="825" spans="1:7">
      <c r="A825" s="9"/>
      <c r="G825" s="12">
        <v>1560777216</v>
      </c>
    </row>
    <row r="826" spans="1:7">
      <c r="A826" s="9"/>
      <c r="G826" s="12">
        <v>1567044864</v>
      </c>
    </row>
    <row r="827" spans="1:7">
      <c r="A827" s="9"/>
      <c r="G827" s="12">
        <v>1566692480</v>
      </c>
    </row>
    <row r="828" spans="1:7">
      <c r="A828" s="9"/>
      <c r="G828" s="12">
        <v>1566692480</v>
      </c>
    </row>
    <row r="829" spans="1:7">
      <c r="A829" s="9"/>
      <c r="G829" s="12">
        <v>1571652224</v>
      </c>
    </row>
    <row r="830" spans="1:7">
      <c r="A830" s="9"/>
      <c r="G830" s="12">
        <v>1582967552</v>
      </c>
    </row>
    <row r="831" spans="1:7">
      <c r="A831" s="9"/>
      <c r="G831" s="12">
        <v>1579035392</v>
      </c>
    </row>
    <row r="832" spans="1:7">
      <c r="A832" s="9"/>
      <c r="G832" s="12">
        <v>1579408384</v>
      </c>
    </row>
    <row r="833" spans="1:7">
      <c r="A833" s="9"/>
      <c r="G833" s="12">
        <v>1582206976</v>
      </c>
    </row>
    <row r="834" spans="1:7">
      <c r="A834" s="9"/>
      <c r="G834" s="12">
        <v>1581854592</v>
      </c>
    </row>
    <row r="835" spans="1:7">
      <c r="A835" s="9"/>
      <c r="G835" s="12">
        <v>1581854592</v>
      </c>
    </row>
    <row r="836" spans="1:7">
      <c r="A836" s="9"/>
      <c r="G836" s="12">
        <v>1570809984</v>
      </c>
    </row>
    <row r="837" spans="1:7">
      <c r="A837" s="9"/>
      <c r="G837" s="12">
        <v>1592314880</v>
      </c>
    </row>
    <row r="838" spans="1:7">
      <c r="A838" s="9"/>
      <c r="G838" s="12">
        <v>1593179520</v>
      </c>
    </row>
    <row r="839" spans="1:7">
      <c r="A839" s="9"/>
      <c r="G839" s="12">
        <v>1608399104</v>
      </c>
    </row>
    <row r="840" spans="1:7">
      <c r="A840" s="9"/>
      <c r="G840" s="12">
        <v>1616258816</v>
      </c>
    </row>
    <row r="841" spans="1:7">
      <c r="A841" s="9"/>
      <c r="G841" s="12">
        <v>1615906432</v>
      </c>
    </row>
    <row r="842" spans="1:7">
      <c r="A842" s="9"/>
      <c r="G842" s="12">
        <v>1615906432</v>
      </c>
    </row>
    <row r="843" spans="1:7">
      <c r="G843" s="12">
        <v>1631004928</v>
      </c>
    </row>
    <row r="844" spans="1:7">
      <c r="G844" s="12">
        <v>1611892480</v>
      </c>
    </row>
    <row r="845" spans="1:7">
      <c r="G845" s="12">
        <v>1610703872</v>
      </c>
    </row>
    <row r="846" spans="1:7">
      <c r="G846" s="12">
        <v>1613207808</v>
      </c>
    </row>
    <row r="847" spans="1:7">
      <c r="G847" s="12">
        <v>1586089472</v>
      </c>
    </row>
    <row r="848" spans="1:7">
      <c r="G848" s="12">
        <v>1585737088</v>
      </c>
    </row>
    <row r="849" spans="7:7">
      <c r="G849" s="12">
        <v>1585737088</v>
      </c>
    </row>
    <row r="850" spans="7:7">
      <c r="G850" s="12">
        <v>1565078400</v>
      </c>
    </row>
    <row r="851" spans="7:7">
      <c r="G851" s="12">
        <v>1540914816</v>
      </c>
    </row>
    <row r="852" spans="7:7">
      <c r="G852" s="12">
        <v>1505316224</v>
      </c>
    </row>
    <row r="853" spans="7:7">
      <c r="G853" s="12">
        <v>1510673792</v>
      </c>
    </row>
    <row r="854" spans="7:7">
      <c r="G854" s="12">
        <v>1516510208</v>
      </c>
    </row>
    <row r="855" spans="7:7">
      <c r="G855" s="12">
        <v>1530408192</v>
      </c>
    </row>
    <row r="856" spans="7:7">
      <c r="G856" s="12">
        <v>1536776576</v>
      </c>
    </row>
    <row r="857" spans="7:7">
      <c r="G857" s="12">
        <v>1553837952</v>
      </c>
    </row>
    <row r="858" spans="7:7">
      <c r="G858" s="12">
        <v>1553837952</v>
      </c>
    </row>
    <row r="859" spans="7:7">
      <c r="G859" s="12">
        <v>1553837952</v>
      </c>
    </row>
    <row r="860" spans="7:7">
      <c r="G860" s="12">
        <v>1567258496</v>
      </c>
    </row>
    <row r="861" spans="7:7">
      <c r="G861" s="12">
        <v>1549586560</v>
      </c>
    </row>
    <row r="862" spans="7:7">
      <c r="G862" s="12">
        <v>1558934784</v>
      </c>
    </row>
    <row r="863" spans="7:7">
      <c r="G863" s="12">
        <v>1549110528</v>
      </c>
    </row>
    <row r="864" spans="7:7">
      <c r="G864" s="12">
        <v>1572979840</v>
      </c>
    </row>
    <row r="865" spans="7:7">
      <c r="G865" s="12">
        <v>1576982656</v>
      </c>
    </row>
    <row r="866" spans="7:7">
      <c r="G866" s="12">
        <v>1576033024</v>
      </c>
    </row>
    <row r="867" spans="7:7">
      <c r="G867" s="12">
        <v>1558168064</v>
      </c>
    </row>
    <row r="868" spans="7:7">
      <c r="G868" s="12">
        <v>1558168064</v>
      </c>
    </row>
    <row r="869" spans="7:7">
      <c r="G869" s="12">
        <v>1541976320</v>
      </c>
    </row>
    <row r="870" spans="7:7">
      <c r="G870" s="12">
        <v>1524657536</v>
      </c>
    </row>
    <row r="871" spans="7:7">
      <c r="G871" s="12">
        <v>1547834240</v>
      </c>
    </row>
    <row r="872" spans="7:7">
      <c r="G872" s="12">
        <v>1541274240</v>
      </c>
    </row>
    <row r="873" spans="7:7">
      <c r="G873" s="12">
        <v>1561150976</v>
      </c>
    </row>
    <row r="874" spans="7:7">
      <c r="G874" s="12">
        <v>1578168576</v>
      </c>
    </row>
    <row r="875" spans="7:7">
      <c r="G875" s="12">
        <v>1593852160</v>
      </c>
    </row>
    <row r="876" spans="7:7">
      <c r="G876" s="12">
        <v>1600554752</v>
      </c>
    </row>
    <row r="877" spans="7:7">
      <c r="G877" s="12">
        <v>1595286400</v>
      </c>
    </row>
    <row r="878" spans="7:7">
      <c r="G878" s="12">
        <v>1599296000</v>
      </c>
    </row>
    <row r="879" spans="7:7">
      <c r="G879" s="12">
        <v>1600320384</v>
      </c>
    </row>
    <row r="880" spans="7:7">
      <c r="G880" s="12">
        <v>1588210176</v>
      </c>
    </row>
    <row r="881" spans="7:7">
      <c r="G881" s="12">
        <v>1593925888</v>
      </c>
    </row>
    <row r="882" spans="7:7">
      <c r="G882" s="12">
        <v>1593716224</v>
      </c>
    </row>
    <row r="883" spans="7:7">
      <c r="G883" s="12">
        <v>1600866432</v>
      </c>
    </row>
    <row r="884" spans="7:7">
      <c r="G884" s="12">
        <v>1550959488</v>
      </c>
    </row>
    <row r="885" spans="7:7">
      <c r="G885" s="12">
        <v>1565059968</v>
      </c>
    </row>
    <row r="886" spans="7:7">
      <c r="G886" s="12">
        <v>1576490496</v>
      </c>
    </row>
    <row r="887" spans="7:7">
      <c r="G887" s="12">
        <v>1555436928</v>
      </c>
    </row>
    <row r="888" spans="7:7">
      <c r="G888" s="12">
        <v>1566466304</v>
      </c>
    </row>
    <row r="889" spans="7:7">
      <c r="G889" s="12">
        <v>1572621568</v>
      </c>
    </row>
    <row r="890" spans="7:7">
      <c r="G890" s="12">
        <v>1571587328</v>
      </c>
    </row>
    <row r="891" spans="7:7">
      <c r="G891" s="12">
        <v>1570487040</v>
      </c>
    </row>
    <row r="892" spans="7:7">
      <c r="G892" s="12">
        <v>1548511872</v>
      </c>
    </row>
    <row r="893" spans="7:7">
      <c r="G893" s="12">
        <v>1567404288</v>
      </c>
    </row>
    <row r="894" spans="7:7">
      <c r="G894" s="12">
        <v>1562337920</v>
      </c>
    </row>
    <row r="895" spans="7:7">
      <c r="G895" s="12">
        <v>1571562240</v>
      </c>
    </row>
    <row r="896" spans="7:7">
      <c r="G896" s="12">
        <v>1575978624</v>
      </c>
    </row>
    <row r="897" spans="7:7">
      <c r="G897" s="12">
        <v>1571782528</v>
      </c>
    </row>
    <row r="898" spans="7:7">
      <c r="G898" s="12">
        <v>1570821120</v>
      </c>
    </row>
    <row r="899" spans="7:7">
      <c r="G899" s="12">
        <v>1581325824</v>
      </c>
    </row>
    <row r="900" spans="7:7">
      <c r="G900" s="12">
        <v>1582934528</v>
      </c>
    </row>
    <row r="901" spans="7:7">
      <c r="G901" s="12">
        <v>1580575360</v>
      </c>
    </row>
    <row r="902" spans="7:7">
      <c r="G902" s="12">
        <v>1597648512</v>
      </c>
    </row>
    <row r="903" spans="7:7">
      <c r="G903" s="12">
        <v>1601557376</v>
      </c>
    </row>
    <row r="904" spans="7:7">
      <c r="G904" s="12">
        <v>1595364864</v>
      </c>
    </row>
    <row r="905" spans="7:7">
      <c r="G905" s="12">
        <v>1593932032</v>
      </c>
    </row>
    <row r="906" spans="7:7">
      <c r="G906" s="12">
        <v>1587502208</v>
      </c>
    </row>
    <row r="907" spans="7:7">
      <c r="G907" s="12">
        <v>1577662976</v>
      </c>
    </row>
    <row r="908" spans="7:7">
      <c r="G908" s="12">
        <v>1594909056</v>
      </c>
    </row>
    <row r="909" spans="7:7">
      <c r="G909" s="12">
        <v>1605789696</v>
      </c>
    </row>
    <row r="910" spans="7:7">
      <c r="G910" s="12">
        <v>1620987264</v>
      </c>
    </row>
    <row r="911" spans="7:7">
      <c r="G911" s="12">
        <v>1620987264</v>
      </c>
    </row>
    <row r="912" spans="7:7">
      <c r="G912" s="12">
        <v>1614663552</v>
      </c>
    </row>
    <row r="913" spans="7:7">
      <c r="G913" s="12">
        <v>1602956160</v>
      </c>
    </row>
    <row r="914" spans="7:7">
      <c r="G914" s="12">
        <v>1588022400</v>
      </c>
    </row>
    <row r="915" spans="7:7">
      <c r="G915" s="12">
        <v>1588022400</v>
      </c>
    </row>
    <row r="916" spans="7:7">
      <c r="G916" s="12">
        <v>1580558720</v>
      </c>
    </row>
    <row r="917" spans="7:7">
      <c r="G917" s="12">
        <v>1576795520</v>
      </c>
    </row>
    <row r="918" spans="7:7">
      <c r="G918" s="12">
        <v>1589814784</v>
      </c>
    </row>
    <row r="919" spans="7:7">
      <c r="G919" s="12">
        <v>1598582912</v>
      </c>
    </row>
    <row r="920" spans="7:7">
      <c r="G920" s="12">
        <v>1597549568</v>
      </c>
    </row>
    <row r="921" spans="7:7">
      <c r="G921" s="12">
        <v>1586232320</v>
      </c>
    </row>
    <row r="922" spans="7:7">
      <c r="G922" s="12">
        <v>1587041664</v>
      </c>
    </row>
    <row r="923" spans="7:7">
      <c r="G923" s="12">
        <v>1579727104</v>
      </c>
    </row>
    <row r="924" spans="7:7">
      <c r="G924" s="12">
        <v>1587707904</v>
      </c>
    </row>
    <row r="925" spans="7:7">
      <c r="G925" s="12">
        <v>1590890240</v>
      </c>
    </row>
    <row r="926" spans="7:7">
      <c r="G926" s="12">
        <v>1590890240</v>
      </c>
    </row>
    <row r="927" spans="7:7">
      <c r="G927" s="12">
        <v>1594984576</v>
      </c>
    </row>
    <row r="928" spans="7:7">
      <c r="G928" s="12">
        <v>1591184000</v>
      </c>
    </row>
    <row r="929" spans="7:7">
      <c r="G929" s="12">
        <v>1587842304</v>
      </c>
    </row>
    <row r="930" spans="7:7">
      <c r="G930" s="12">
        <v>1599561856</v>
      </c>
    </row>
    <row r="931" spans="7:7">
      <c r="G931" s="12">
        <v>1585569024</v>
      </c>
    </row>
    <row r="932" spans="7:7">
      <c r="G932" s="12">
        <v>1554458368</v>
      </c>
    </row>
    <row r="933" spans="7:7">
      <c r="G933" s="12">
        <v>1563475072</v>
      </c>
    </row>
    <row r="934" spans="7:7">
      <c r="G934" s="12">
        <v>1574085376</v>
      </c>
    </row>
    <row r="935" spans="7:7">
      <c r="G935" s="12">
        <v>1579766784</v>
      </c>
    </row>
    <row r="936" spans="7:7">
      <c r="G936" s="12">
        <v>1583652096</v>
      </c>
    </row>
    <row r="937" spans="7:7">
      <c r="G937" s="12">
        <v>1583652096</v>
      </c>
    </row>
    <row r="938" spans="7:7">
      <c r="G938" s="12">
        <v>1594509184</v>
      </c>
    </row>
    <row r="939" spans="7:7">
      <c r="G939" s="12">
        <v>1582249216</v>
      </c>
    </row>
    <row r="940" spans="7:7">
      <c r="G940" s="12">
        <v>1594233984</v>
      </c>
    </row>
    <row r="941" spans="7:7">
      <c r="G941" s="12">
        <v>1590855424</v>
      </c>
    </row>
    <row r="942" spans="7:7">
      <c r="G942" s="12">
        <v>1590855424</v>
      </c>
    </row>
    <row r="943" spans="7:7">
      <c r="G943" s="12">
        <v>1564885888</v>
      </c>
    </row>
    <row r="944" spans="7:7">
      <c r="G944" s="12">
        <v>1552389760</v>
      </c>
    </row>
    <row r="945" spans="7:7">
      <c r="G945" s="12">
        <v>1534463616</v>
      </c>
    </row>
    <row r="946" spans="7:7">
      <c r="G946" s="12">
        <v>1511047936</v>
      </c>
    </row>
    <row r="947" spans="7:7">
      <c r="G947" s="12">
        <v>1526420864</v>
      </c>
    </row>
    <row r="948" spans="7:7">
      <c r="G948" s="12">
        <v>1509594752</v>
      </c>
    </row>
    <row r="949" spans="7:7">
      <c r="G949" s="12">
        <v>1522119680</v>
      </c>
    </row>
    <row r="950" spans="7:7">
      <c r="G950" s="12">
        <v>1522549376</v>
      </c>
    </row>
    <row r="951" spans="7:7">
      <c r="G951" s="12">
        <v>1518109184</v>
      </c>
    </row>
    <row r="952" spans="7:7">
      <c r="G952" s="12">
        <v>1512368896</v>
      </c>
    </row>
    <row r="953" spans="7:7">
      <c r="G953" s="12">
        <v>1494804736</v>
      </c>
    </row>
    <row r="954" spans="7:7">
      <c r="G954" s="12">
        <v>1502492032</v>
      </c>
    </row>
    <row r="955" spans="7:7">
      <c r="G955" s="12">
        <v>1467252992</v>
      </c>
    </row>
    <row r="956" spans="7:7">
      <c r="G956" s="12">
        <v>1468050048</v>
      </c>
    </row>
    <row r="957" spans="7:7">
      <c r="G957" s="12">
        <v>1463495552</v>
      </c>
    </row>
    <row r="958" spans="7:7">
      <c r="G958" s="12">
        <v>1458556672</v>
      </c>
    </row>
    <row r="959" spans="7:7">
      <c r="G959" s="12">
        <v>1468480896</v>
      </c>
    </row>
    <row r="960" spans="7:7">
      <c r="G960" s="12">
        <v>1476838016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Name!B11</f>
        <v>KOSPI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_xll.BDH($A$4,B$4,$B$1,$B$2,"Dates","H","Period","D","Direction","V","cols=1;rows=703")</f>
        <v>#NAME?</v>
      </c>
      <c r="C5" t="e">
        <f ca="1">_xll.BDH($A$4,C$4,$B$1,$B$2,"Dates","H","Period","D","Direction","V","cols=1;rows=703")</f>
        <v>#NAME?</v>
      </c>
      <c r="D5" t="e">
        <f ca="1">_xll.BDH($A$4,D$4,$B$1,$B$2,"Dates","H","Period","D","Direction","V","cols=1;rows=703")</f>
        <v>#NAME?</v>
      </c>
      <c r="E5" t="e">
        <f ca="1">_xll.BDH($A$4,E$4,$B$1,$B$2,"Dates","H","Period","D","Direction","V","cols=1;rows=703")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356.85</v>
      </c>
      <c r="C6">
        <v>361.49</v>
      </c>
      <c r="D6">
        <v>356.85</v>
      </c>
      <c r="E6">
        <v>360.99</v>
      </c>
      <c r="F6" s="12">
        <v>2428800000</v>
      </c>
      <c r="G6" s="12">
        <v>9377980</v>
      </c>
    </row>
    <row r="7" spans="1:7">
      <c r="A7" s="9">
        <f>'(1)'!A7</f>
        <v>42293</v>
      </c>
      <c r="B7">
        <v>361.81</v>
      </c>
      <c r="C7">
        <v>364.67</v>
      </c>
      <c r="D7">
        <v>361.81</v>
      </c>
      <c r="E7">
        <v>363.13</v>
      </c>
      <c r="F7" s="12">
        <v>2702884608</v>
      </c>
      <c r="G7" s="12">
        <v>9428064</v>
      </c>
    </row>
    <row r="8" spans="1:7">
      <c r="A8" s="9">
        <f>'(1)'!A8</f>
        <v>42296</v>
      </c>
      <c r="B8">
        <v>363.05</v>
      </c>
      <c r="C8">
        <v>366.08</v>
      </c>
      <c r="D8">
        <v>362.77</v>
      </c>
      <c r="E8">
        <v>364.25</v>
      </c>
      <c r="F8" s="12">
        <v>1911876480</v>
      </c>
      <c r="G8" s="12">
        <v>9454604</v>
      </c>
    </row>
    <row r="9" spans="1:7">
      <c r="A9" s="9">
        <f>'(1)'!A9</f>
        <v>42297</v>
      </c>
      <c r="B9">
        <v>364.27</v>
      </c>
      <c r="C9">
        <v>364.92</v>
      </c>
      <c r="D9">
        <v>361.04</v>
      </c>
      <c r="E9">
        <v>362.67</v>
      </c>
      <c r="F9" s="12">
        <v>2777934080</v>
      </c>
      <c r="G9" s="12">
        <v>9415835</v>
      </c>
    </row>
    <row r="10" spans="1:7">
      <c r="A10" s="9">
        <f>'(1)'!A10</f>
        <v>42298</v>
      </c>
      <c r="B10">
        <v>362.55</v>
      </c>
      <c r="C10">
        <v>364.11</v>
      </c>
      <c r="D10">
        <v>359.95</v>
      </c>
      <c r="E10">
        <v>362.64</v>
      </c>
      <c r="F10" s="12">
        <v>2480633600</v>
      </c>
      <c r="G10" s="12">
        <v>9418409</v>
      </c>
    </row>
    <row r="11" spans="1:7">
      <c r="A11" s="9">
        <f>'(1)'!A11</f>
        <v>42299</v>
      </c>
      <c r="B11">
        <v>362.14</v>
      </c>
      <c r="C11">
        <v>370.53</v>
      </c>
      <c r="D11">
        <v>361.36</v>
      </c>
      <c r="E11">
        <v>369.99</v>
      </c>
      <c r="F11" s="12">
        <v>3209329920</v>
      </c>
      <c r="G11" s="12">
        <v>9614397</v>
      </c>
    </row>
    <row r="12" spans="1:7">
      <c r="A12" s="9">
        <f>'(1)'!A12</f>
        <v>42300</v>
      </c>
      <c r="B12">
        <v>371.87</v>
      </c>
      <c r="C12">
        <v>378.57</v>
      </c>
      <c r="D12">
        <v>371.87</v>
      </c>
      <c r="E12">
        <v>377.36</v>
      </c>
      <c r="F12" s="12">
        <v>3337727488</v>
      </c>
      <c r="G12" s="12">
        <v>9802129</v>
      </c>
    </row>
    <row r="13" spans="1:7">
      <c r="A13" s="9">
        <f>'(1)'!A13</f>
        <v>42303</v>
      </c>
      <c r="B13">
        <v>376.85</v>
      </c>
      <c r="C13">
        <v>377.91</v>
      </c>
      <c r="D13">
        <v>375.02</v>
      </c>
      <c r="E13">
        <v>375.89</v>
      </c>
      <c r="F13" s="12">
        <v>2179337728</v>
      </c>
      <c r="G13" s="12">
        <v>9762250</v>
      </c>
    </row>
    <row r="14" spans="1:7">
      <c r="A14" s="9">
        <f>'(1)'!A14</f>
        <v>42304</v>
      </c>
      <c r="B14">
        <v>375.33</v>
      </c>
      <c r="C14">
        <v>375.33</v>
      </c>
      <c r="D14">
        <v>371.88</v>
      </c>
      <c r="E14">
        <v>371.88</v>
      </c>
      <c r="F14" s="12">
        <v>2413818368</v>
      </c>
      <c r="G14" s="12">
        <v>9664135</v>
      </c>
    </row>
    <row r="15" spans="1:7">
      <c r="A15" s="9">
        <f>'(1)'!A15</f>
        <v>42305</v>
      </c>
      <c r="B15">
        <v>371.93</v>
      </c>
      <c r="C15">
        <v>376.22</v>
      </c>
      <c r="D15">
        <v>371.56</v>
      </c>
      <c r="E15">
        <v>375.83</v>
      </c>
      <c r="F15" s="12">
        <v>2651676928</v>
      </c>
      <c r="G15" s="12">
        <v>9762878</v>
      </c>
    </row>
    <row r="16" spans="1:7">
      <c r="A16" s="9">
        <f>'(1)'!A16</f>
        <v>42306</v>
      </c>
      <c r="B16">
        <v>377.16</v>
      </c>
      <c r="C16">
        <v>377.31</v>
      </c>
      <c r="D16">
        <v>373.67</v>
      </c>
      <c r="E16">
        <v>375.7</v>
      </c>
      <c r="F16" s="12">
        <v>3297255424</v>
      </c>
      <c r="G16" s="12">
        <v>9756027</v>
      </c>
    </row>
    <row r="17" spans="1:7">
      <c r="A17" s="9">
        <f>'(1)'!A17</f>
        <v>42307</v>
      </c>
      <c r="B17">
        <v>376.03</v>
      </c>
      <c r="C17">
        <v>376.96</v>
      </c>
      <c r="D17">
        <v>373.11</v>
      </c>
      <c r="E17">
        <v>375.47</v>
      </c>
      <c r="F17" s="12">
        <v>2926287104</v>
      </c>
      <c r="G17" s="12">
        <v>9759765</v>
      </c>
    </row>
    <row r="18" spans="1:7">
      <c r="A18" s="9">
        <f>'(1)'!A18</f>
        <v>42310</v>
      </c>
      <c r="B18">
        <v>374.29</v>
      </c>
      <c r="C18">
        <v>377.71</v>
      </c>
      <c r="D18">
        <v>372.89</v>
      </c>
      <c r="E18">
        <v>376.75</v>
      </c>
      <c r="F18" s="12">
        <v>2355117312</v>
      </c>
      <c r="G18" s="12">
        <v>9781260</v>
      </c>
    </row>
    <row r="19" spans="1:7">
      <c r="A19" s="9">
        <f>'(1)'!A19</f>
        <v>42311</v>
      </c>
      <c r="B19">
        <v>377.03</v>
      </c>
      <c r="C19">
        <v>378.36</v>
      </c>
      <c r="D19">
        <v>375.62</v>
      </c>
      <c r="E19">
        <v>378.36</v>
      </c>
      <c r="F19" s="12">
        <v>2824674048</v>
      </c>
      <c r="G19" s="12">
        <v>9817477</v>
      </c>
    </row>
    <row r="20" spans="1:7">
      <c r="A20" s="9">
        <f>'(1)'!A20</f>
        <v>42312</v>
      </c>
      <c r="B20">
        <v>379.38</v>
      </c>
      <c r="C20">
        <v>382.55</v>
      </c>
      <c r="D20">
        <v>379.38</v>
      </c>
      <c r="E20">
        <v>380.28</v>
      </c>
      <c r="F20" s="12">
        <v>3204570112</v>
      </c>
      <c r="G20" s="12">
        <v>9859618</v>
      </c>
    </row>
    <row r="21" spans="1:7">
      <c r="A21" s="9">
        <f>'(1)'!A21</f>
        <v>42313</v>
      </c>
      <c r="B21">
        <v>380.66</v>
      </c>
      <c r="C21">
        <v>381.61</v>
      </c>
      <c r="D21">
        <v>378.12</v>
      </c>
      <c r="E21">
        <v>378.76</v>
      </c>
      <c r="F21" s="12">
        <v>2759516416</v>
      </c>
      <c r="G21" s="12">
        <v>9818122</v>
      </c>
    </row>
    <row r="22" spans="1:7">
      <c r="A22" s="9">
        <f>'(1)'!A22</f>
        <v>42314</v>
      </c>
      <c r="B22">
        <v>378.01</v>
      </c>
      <c r="C22">
        <v>382.01</v>
      </c>
      <c r="D22">
        <v>376.16</v>
      </c>
      <c r="E22">
        <v>379.95</v>
      </c>
      <c r="F22" s="12">
        <v>3095467264</v>
      </c>
      <c r="G22" s="12">
        <v>9850006</v>
      </c>
    </row>
    <row r="23" spans="1:7">
      <c r="A23" s="9">
        <f>'(1)'!A23</f>
        <v>42317</v>
      </c>
      <c r="B23">
        <v>379.88</v>
      </c>
      <c r="C23">
        <v>380.51</v>
      </c>
      <c r="D23">
        <v>375.67</v>
      </c>
      <c r="E23">
        <v>375.88</v>
      </c>
      <c r="F23" s="12">
        <v>2655934464</v>
      </c>
      <c r="G23" s="12">
        <v>9749663</v>
      </c>
    </row>
    <row r="24" spans="1:7">
      <c r="A24" s="9">
        <f>'(1)'!A24</f>
        <v>42318</v>
      </c>
      <c r="B24">
        <v>376.44</v>
      </c>
      <c r="C24">
        <v>377.42</v>
      </c>
      <c r="D24">
        <v>373.38</v>
      </c>
      <c r="E24">
        <v>376.27</v>
      </c>
      <c r="F24" s="12">
        <v>2907489536</v>
      </c>
      <c r="G24" s="12">
        <v>9753185</v>
      </c>
    </row>
    <row r="25" spans="1:7">
      <c r="A25" s="9">
        <f>'(1)'!A25</f>
        <v>42319</v>
      </c>
      <c r="B25">
        <v>376.24</v>
      </c>
      <c r="C25">
        <v>380.58</v>
      </c>
      <c r="D25">
        <v>376.24</v>
      </c>
      <c r="E25">
        <v>378.71</v>
      </c>
      <c r="F25" s="12">
        <v>2561410304</v>
      </c>
      <c r="G25" s="12">
        <v>9822589</v>
      </c>
    </row>
    <row r="26" spans="1:7">
      <c r="A26" s="9">
        <f>'(1)'!A26</f>
        <v>42320</v>
      </c>
      <c r="B26">
        <v>378.31</v>
      </c>
      <c r="C26">
        <v>379.78</v>
      </c>
      <c r="D26">
        <v>371.83</v>
      </c>
      <c r="E26">
        <v>372.56</v>
      </c>
      <c r="F26" s="12">
        <v>2764526336</v>
      </c>
      <c r="G26" s="12">
        <v>9661281</v>
      </c>
    </row>
    <row r="27" spans="1:7">
      <c r="A27" s="9">
        <f>'(1)'!A27</f>
        <v>42321</v>
      </c>
      <c r="B27">
        <v>371.86</v>
      </c>
      <c r="C27">
        <v>372.15</v>
      </c>
      <c r="D27">
        <v>367.26</v>
      </c>
      <c r="E27">
        <v>369.53</v>
      </c>
      <c r="F27" s="12">
        <v>2586737408</v>
      </c>
      <c r="G27" s="12">
        <v>9592956</v>
      </c>
    </row>
    <row r="28" spans="1:7">
      <c r="A28" s="9">
        <f>'(1)'!A28</f>
        <v>42324</v>
      </c>
      <c r="B28">
        <v>368.03</v>
      </c>
      <c r="C28">
        <v>371.47</v>
      </c>
      <c r="D28">
        <v>366.48</v>
      </c>
      <c r="E28">
        <v>370.64</v>
      </c>
      <c r="F28" s="12">
        <v>2233519616</v>
      </c>
      <c r="G28" s="12">
        <v>9624796</v>
      </c>
    </row>
    <row r="29" spans="1:7">
      <c r="A29" s="9">
        <f>'(1)'!A29</f>
        <v>42325</v>
      </c>
      <c r="B29">
        <v>372.9</v>
      </c>
      <c r="C29">
        <v>379.88</v>
      </c>
      <c r="D29">
        <v>372.9</v>
      </c>
      <c r="E29">
        <v>379.88</v>
      </c>
      <c r="F29" s="12">
        <v>2807541248</v>
      </c>
      <c r="G29" s="12">
        <v>9852142</v>
      </c>
    </row>
    <row r="30" spans="1:7">
      <c r="A30" s="9">
        <f>'(1)'!A30</f>
        <v>42326</v>
      </c>
      <c r="B30">
        <v>379.24</v>
      </c>
      <c r="C30">
        <v>379.66</v>
      </c>
      <c r="D30">
        <v>376.99</v>
      </c>
      <c r="E30">
        <v>379.33</v>
      </c>
      <c r="F30" s="12">
        <v>2541956352</v>
      </c>
      <c r="G30" s="12">
        <v>9840211</v>
      </c>
    </row>
    <row r="31" spans="1:7">
      <c r="A31" s="9">
        <f>'(1)'!A31</f>
        <v>42327</v>
      </c>
      <c r="B31">
        <v>380.64</v>
      </c>
      <c r="C31">
        <v>383.74</v>
      </c>
      <c r="D31">
        <v>380.34</v>
      </c>
      <c r="E31">
        <v>380.96</v>
      </c>
      <c r="F31" s="12">
        <v>2680947456</v>
      </c>
      <c r="G31" s="12">
        <v>9879247</v>
      </c>
    </row>
    <row r="32" spans="1:7">
      <c r="A32" s="9">
        <f>'(1)'!A32</f>
        <v>42328</v>
      </c>
      <c r="B32">
        <v>381.95</v>
      </c>
      <c r="C32">
        <v>383.17</v>
      </c>
      <c r="D32">
        <v>379.92</v>
      </c>
      <c r="E32">
        <v>381.79</v>
      </c>
      <c r="F32" s="12">
        <v>2806719488</v>
      </c>
      <c r="G32" s="12">
        <v>9892725</v>
      </c>
    </row>
    <row r="33" spans="1:7">
      <c r="A33" s="9">
        <f>'(1)'!A33</f>
        <v>42331</v>
      </c>
      <c r="B33">
        <v>381.36</v>
      </c>
      <c r="C33">
        <v>381.37</v>
      </c>
      <c r="D33">
        <v>378.45</v>
      </c>
      <c r="E33">
        <v>380.37</v>
      </c>
      <c r="F33" s="12">
        <v>2349491968</v>
      </c>
      <c r="G33" s="12">
        <v>9863878</v>
      </c>
    </row>
    <row r="34" spans="1:7">
      <c r="A34" s="9">
        <f>'(1)'!A34</f>
        <v>42332</v>
      </c>
      <c r="B34">
        <v>379.58</v>
      </c>
      <c r="C34">
        <v>379.58</v>
      </c>
      <c r="D34">
        <v>372.61</v>
      </c>
      <c r="E34">
        <v>375.64</v>
      </c>
      <c r="F34" s="12">
        <v>2997434624</v>
      </c>
      <c r="G34" s="12">
        <v>9740403</v>
      </c>
    </row>
    <row r="35" spans="1:7">
      <c r="A35" s="9">
        <f>'(1)'!A35</f>
        <v>42333</v>
      </c>
      <c r="B35">
        <v>375.59</v>
      </c>
      <c r="C35">
        <v>381.86</v>
      </c>
      <c r="D35">
        <v>375.35</v>
      </c>
      <c r="E35">
        <v>380.84</v>
      </c>
      <c r="F35" s="12">
        <v>2802025728</v>
      </c>
      <c r="G35" s="12">
        <v>9877281</v>
      </c>
    </row>
    <row r="36" spans="1:7">
      <c r="A36" s="9">
        <f>'(1)'!A36</f>
        <v>42335</v>
      </c>
      <c r="B36">
        <v>380.96</v>
      </c>
      <c r="C36">
        <v>384.46</v>
      </c>
      <c r="D36">
        <v>380.75</v>
      </c>
      <c r="E36">
        <v>384.37</v>
      </c>
      <c r="F36" s="12">
        <v>1913973376</v>
      </c>
      <c r="G36" s="12">
        <v>9966392</v>
      </c>
    </row>
    <row r="37" spans="1:7">
      <c r="A37" s="9">
        <f>'(1)'!A37</f>
        <v>42338</v>
      </c>
      <c r="B37">
        <v>383.5</v>
      </c>
      <c r="C37">
        <v>384.89</v>
      </c>
      <c r="D37">
        <v>381.59</v>
      </c>
      <c r="E37">
        <v>383.67</v>
      </c>
      <c r="F37" s="12">
        <v>1893809664</v>
      </c>
      <c r="G37" s="12">
        <v>9943984</v>
      </c>
    </row>
    <row r="38" spans="1:7">
      <c r="A38" s="9">
        <f>'(1)'!A38</f>
        <v>42339</v>
      </c>
      <c r="B38">
        <v>383.45</v>
      </c>
      <c r="C38">
        <v>386.32</v>
      </c>
      <c r="D38">
        <v>381.64</v>
      </c>
      <c r="E38">
        <v>385.43</v>
      </c>
      <c r="F38" s="12">
        <v>3058819328</v>
      </c>
      <c r="G38" s="12">
        <v>9991119</v>
      </c>
    </row>
    <row r="39" spans="1:7">
      <c r="A39" s="9">
        <f>'(1)'!A39</f>
        <v>42340</v>
      </c>
      <c r="B39">
        <v>386.36</v>
      </c>
      <c r="C39">
        <v>387.29</v>
      </c>
      <c r="D39">
        <v>382.91</v>
      </c>
      <c r="E39">
        <v>384.24</v>
      </c>
      <c r="F39" s="12">
        <v>2524130304</v>
      </c>
      <c r="G39" s="12">
        <v>9964211</v>
      </c>
    </row>
    <row r="40" spans="1:7">
      <c r="A40" s="9">
        <f>'(1)'!A40</f>
        <v>42341</v>
      </c>
      <c r="B40">
        <v>384.55</v>
      </c>
      <c r="C40">
        <v>386.71</v>
      </c>
      <c r="D40">
        <v>383.98</v>
      </c>
      <c r="E40">
        <v>384.17</v>
      </c>
      <c r="F40" s="12">
        <v>2277626880</v>
      </c>
      <c r="G40" s="12">
        <v>9964953</v>
      </c>
    </row>
    <row r="41" spans="1:7">
      <c r="A41" s="9">
        <f>'(1)'!A41</f>
        <v>42342</v>
      </c>
      <c r="B41">
        <v>383.69</v>
      </c>
      <c r="C41">
        <v>387.43</v>
      </c>
      <c r="D41">
        <v>372.11</v>
      </c>
      <c r="E41">
        <v>372.11</v>
      </c>
      <c r="F41" s="12">
        <v>3529281280</v>
      </c>
      <c r="G41" s="12">
        <v>9657928</v>
      </c>
    </row>
    <row r="42" spans="1:7">
      <c r="A42" s="9">
        <f>'(1)'!A42</f>
        <v>42345</v>
      </c>
      <c r="B42">
        <v>372.03</v>
      </c>
      <c r="C42">
        <v>372.03</v>
      </c>
      <c r="D42">
        <v>367.52</v>
      </c>
      <c r="E42">
        <v>370.59</v>
      </c>
      <c r="F42" s="12">
        <v>2625413888</v>
      </c>
      <c r="G42" s="12">
        <v>9624996</v>
      </c>
    </row>
    <row r="43" spans="1:7">
      <c r="A43" s="9">
        <f>'(1)'!A43</f>
        <v>42346</v>
      </c>
      <c r="B43">
        <v>371.78</v>
      </c>
      <c r="C43">
        <v>376.48</v>
      </c>
      <c r="D43">
        <v>371.78</v>
      </c>
      <c r="E43">
        <v>372.48</v>
      </c>
      <c r="F43" s="12">
        <v>2009003136</v>
      </c>
      <c r="G43" s="12">
        <v>9668451</v>
      </c>
    </row>
    <row r="44" spans="1:7">
      <c r="A44" s="9">
        <f>'(1)'!A44</f>
        <v>42347</v>
      </c>
      <c r="B44">
        <v>372.08</v>
      </c>
      <c r="C44">
        <v>372.08</v>
      </c>
      <c r="D44">
        <v>364.29</v>
      </c>
      <c r="E44">
        <v>365.75</v>
      </c>
      <c r="F44" s="12">
        <v>2687230976</v>
      </c>
      <c r="G44" s="12">
        <v>9494447</v>
      </c>
    </row>
    <row r="45" spans="1:7">
      <c r="A45" s="9">
        <f>'(1)'!A45</f>
        <v>42348</v>
      </c>
      <c r="B45">
        <v>365.89</v>
      </c>
      <c r="C45">
        <v>367.36</v>
      </c>
      <c r="D45">
        <v>362.41</v>
      </c>
      <c r="E45">
        <v>364.19</v>
      </c>
      <c r="F45" s="12">
        <v>2793045760</v>
      </c>
      <c r="G45" s="12">
        <v>9441053</v>
      </c>
    </row>
    <row r="46" spans="1:7">
      <c r="A46" s="9">
        <f>'(1)'!A46</f>
        <v>42349</v>
      </c>
      <c r="B46">
        <v>363.12</v>
      </c>
      <c r="C46">
        <v>365.01</v>
      </c>
      <c r="D46">
        <v>360.9</v>
      </c>
      <c r="E46">
        <v>363.21</v>
      </c>
      <c r="F46" s="12">
        <v>2644202496</v>
      </c>
      <c r="G46" s="12">
        <v>9424931</v>
      </c>
    </row>
    <row r="47" spans="1:7">
      <c r="A47" s="9">
        <f>'(1)'!A47</f>
        <v>42352</v>
      </c>
      <c r="B47">
        <v>362.44</v>
      </c>
      <c r="C47">
        <v>362.48</v>
      </c>
      <c r="D47">
        <v>354.78</v>
      </c>
      <c r="E47">
        <v>355.79</v>
      </c>
      <c r="F47" s="12">
        <v>2639069184</v>
      </c>
      <c r="G47" s="12">
        <v>9242701</v>
      </c>
    </row>
    <row r="48" spans="1:7">
      <c r="A48" s="9">
        <f>'(1)'!A48</f>
        <v>42353</v>
      </c>
      <c r="B48">
        <v>356.8</v>
      </c>
      <c r="C48">
        <v>359.39</v>
      </c>
      <c r="D48">
        <v>349.46</v>
      </c>
      <c r="E48">
        <v>349.54</v>
      </c>
      <c r="F48" s="12">
        <v>3212101888</v>
      </c>
      <c r="G48" s="12">
        <v>9088202</v>
      </c>
    </row>
    <row r="49" spans="1:7">
      <c r="A49" s="9">
        <f>'(1)'!A49</f>
        <v>42354</v>
      </c>
      <c r="B49">
        <v>350.51</v>
      </c>
      <c r="C49">
        <v>360.2</v>
      </c>
      <c r="D49">
        <v>350.51</v>
      </c>
      <c r="E49">
        <v>359.58</v>
      </c>
      <c r="F49" s="12">
        <v>3430753792</v>
      </c>
      <c r="G49" s="12">
        <v>9344065</v>
      </c>
    </row>
    <row r="50" spans="1:7">
      <c r="A50" s="9">
        <f>'(1)'!A50</f>
        <v>42355</v>
      </c>
      <c r="B50">
        <v>359.7</v>
      </c>
      <c r="C50">
        <v>363.05</v>
      </c>
      <c r="D50">
        <v>358.55</v>
      </c>
      <c r="E50">
        <v>360.43</v>
      </c>
      <c r="F50" s="12">
        <v>2917350144</v>
      </c>
      <c r="G50" s="12">
        <v>9376454</v>
      </c>
    </row>
    <row r="51" spans="1:7">
      <c r="A51" s="9">
        <f>'(1)'!A51</f>
        <v>42356</v>
      </c>
      <c r="B51">
        <v>363.44</v>
      </c>
      <c r="C51">
        <v>368.63</v>
      </c>
      <c r="D51">
        <v>363.44</v>
      </c>
      <c r="E51">
        <v>364.9</v>
      </c>
      <c r="F51" s="12">
        <v>3266660352</v>
      </c>
      <c r="G51" s="12">
        <v>9491864</v>
      </c>
    </row>
    <row r="52" spans="1:7">
      <c r="A52" s="9">
        <f>'(1)'!A52</f>
        <v>42359</v>
      </c>
      <c r="B52">
        <v>363.69</v>
      </c>
      <c r="C52">
        <v>364.75</v>
      </c>
      <c r="D52">
        <v>360.21</v>
      </c>
      <c r="E52">
        <v>361.23</v>
      </c>
      <c r="F52" s="12">
        <v>4506184704</v>
      </c>
      <c r="G52" s="12">
        <v>9387980</v>
      </c>
    </row>
    <row r="53" spans="1:7">
      <c r="A53" s="9">
        <f>'(1)'!A53</f>
        <v>42360</v>
      </c>
      <c r="B53">
        <v>360.28</v>
      </c>
      <c r="C53">
        <v>364.14</v>
      </c>
      <c r="D53">
        <v>357.15</v>
      </c>
      <c r="E53">
        <v>357.15</v>
      </c>
      <c r="F53" s="12">
        <v>2178928128</v>
      </c>
      <c r="G53" s="12">
        <v>9292094</v>
      </c>
    </row>
    <row r="54" spans="1:7">
      <c r="A54" s="9">
        <f>'(1)'!A54</f>
        <v>42361</v>
      </c>
      <c r="B54">
        <v>358.12</v>
      </c>
      <c r="C54">
        <v>359.94</v>
      </c>
      <c r="D54">
        <v>355.41</v>
      </c>
      <c r="E54">
        <v>356.87</v>
      </c>
      <c r="F54" s="12">
        <v>1783438080</v>
      </c>
      <c r="G54" s="12">
        <v>9287976</v>
      </c>
    </row>
    <row r="55" spans="1:7">
      <c r="A55" s="9">
        <f>'(1)'!A55</f>
        <v>42362</v>
      </c>
      <c r="B55">
        <v>359.32</v>
      </c>
      <c r="C55">
        <v>366.86</v>
      </c>
      <c r="D55">
        <v>359.32</v>
      </c>
      <c r="E55">
        <v>366.39</v>
      </c>
      <c r="F55" s="12">
        <v>2059868928</v>
      </c>
      <c r="G55" s="12">
        <v>9528132</v>
      </c>
    </row>
    <row r="56" spans="1:7">
      <c r="A56" s="9">
        <f>'(1)'!A56</f>
        <v>42366</v>
      </c>
      <c r="B56">
        <v>366.05</v>
      </c>
      <c r="C56">
        <v>366.6</v>
      </c>
      <c r="D56">
        <v>365.46</v>
      </c>
      <c r="E56">
        <v>366.28</v>
      </c>
      <c r="F56" s="12">
        <v>289092448</v>
      </c>
      <c r="G56" s="12">
        <v>9524746</v>
      </c>
    </row>
    <row r="57" spans="1:7">
      <c r="A57" s="9">
        <f>'(1)'!A57</f>
        <v>42367</v>
      </c>
      <c r="B57">
        <v>366.11</v>
      </c>
      <c r="C57">
        <v>366.48</v>
      </c>
      <c r="D57">
        <v>363.79</v>
      </c>
      <c r="E57">
        <v>364.49</v>
      </c>
      <c r="F57" s="12">
        <v>787500096</v>
      </c>
      <c r="G57" s="12">
        <v>9512577</v>
      </c>
    </row>
    <row r="58" spans="1:7">
      <c r="A58" s="9">
        <f>'(1)'!A58</f>
        <v>42368</v>
      </c>
      <c r="B58">
        <v>365.27</v>
      </c>
      <c r="C58">
        <v>369.68</v>
      </c>
      <c r="D58">
        <v>365.27</v>
      </c>
      <c r="E58">
        <v>369.68</v>
      </c>
      <c r="F58" s="12">
        <v>1606286080</v>
      </c>
      <c r="G58" s="12">
        <v>9472389</v>
      </c>
    </row>
    <row r="59" spans="1:7">
      <c r="A59" s="9">
        <f>'(1)'!A59</f>
        <v>42369</v>
      </c>
      <c r="B59">
        <v>369.17</v>
      </c>
      <c r="C59">
        <v>369.44</v>
      </c>
      <c r="D59">
        <v>367.38</v>
      </c>
      <c r="E59">
        <v>367.7</v>
      </c>
      <c r="F59" s="12">
        <v>1363153280</v>
      </c>
      <c r="G59" s="12">
        <v>9608124</v>
      </c>
    </row>
    <row r="60" spans="1:7">
      <c r="A60" s="9">
        <f>'(1)'!A60</f>
        <v>42373</v>
      </c>
      <c r="B60">
        <v>367.55</v>
      </c>
      <c r="C60">
        <v>367.55</v>
      </c>
      <c r="D60">
        <v>365.61</v>
      </c>
      <c r="E60">
        <v>365.81</v>
      </c>
      <c r="F60" s="12">
        <v>419305344</v>
      </c>
      <c r="G60" s="12">
        <v>9562092</v>
      </c>
    </row>
    <row r="61" spans="1:7">
      <c r="A61" s="9">
        <f>'(1)'!A61</f>
        <v>42374</v>
      </c>
      <c r="B61">
        <v>365.48</v>
      </c>
      <c r="C61">
        <v>365.48</v>
      </c>
      <c r="D61">
        <v>354.83</v>
      </c>
      <c r="E61">
        <v>356.66</v>
      </c>
      <c r="F61" s="12">
        <v>2774063872</v>
      </c>
      <c r="G61" s="12">
        <v>9511800</v>
      </c>
    </row>
    <row r="62" spans="1:7">
      <c r="A62" s="9">
        <f>'(1)'!A62</f>
        <v>42375</v>
      </c>
      <c r="B62">
        <v>358.03</v>
      </c>
      <c r="C62">
        <v>360.5</v>
      </c>
      <c r="D62">
        <v>354.94</v>
      </c>
      <c r="E62">
        <v>358.88</v>
      </c>
      <c r="F62" s="12">
        <v>2502249216</v>
      </c>
      <c r="G62" s="12">
        <v>9512774</v>
      </c>
    </row>
    <row r="63" spans="1:7">
      <c r="A63" s="9">
        <f>'(1)'!A63</f>
        <v>42376</v>
      </c>
      <c r="B63">
        <v>358.44</v>
      </c>
      <c r="C63">
        <v>358.44</v>
      </c>
      <c r="D63">
        <v>352.05</v>
      </c>
      <c r="E63">
        <v>354.35</v>
      </c>
      <c r="F63" s="12">
        <v>2438467584</v>
      </c>
      <c r="G63" s="12">
        <v>9275297</v>
      </c>
    </row>
    <row r="64" spans="1:7">
      <c r="A64" s="9">
        <f>'(1)'!A64</f>
        <v>42377</v>
      </c>
      <c r="B64">
        <v>351.47</v>
      </c>
      <c r="C64">
        <v>351.47</v>
      </c>
      <c r="D64">
        <v>341.46</v>
      </c>
      <c r="E64">
        <v>346.51</v>
      </c>
      <c r="F64" s="12">
        <v>3618934528</v>
      </c>
      <c r="G64" s="12">
        <v>9327659</v>
      </c>
    </row>
    <row r="65" spans="1:7">
      <c r="A65" s="9">
        <f>'(1)'!A65</f>
        <v>42380</v>
      </c>
      <c r="B65">
        <v>346.59</v>
      </c>
      <c r="C65">
        <v>349.52</v>
      </c>
      <c r="D65">
        <v>341.35</v>
      </c>
      <c r="E65">
        <v>341.35</v>
      </c>
      <c r="F65" s="12">
        <v>2860070656</v>
      </c>
      <c r="G65" s="12">
        <v>9212734</v>
      </c>
    </row>
    <row r="66" spans="1:7">
      <c r="A66" s="9">
        <f>'(1)'!A66</f>
        <v>42381</v>
      </c>
      <c r="B66">
        <v>340.58</v>
      </c>
      <c r="C66">
        <v>344.51</v>
      </c>
      <c r="D66">
        <v>340.19</v>
      </c>
      <c r="E66">
        <v>340.23</v>
      </c>
      <c r="F66" s="12">
        <v>2941427200</v>
      </c>
      <c r="G66" s="12">
        <v>9022890</v>
      </c>
    </row>
    <row r="67" spans="1:7">
      <c r="A67" s="9">
        <f>'(1)'!A67</f>
        <v>42382</v>
      </c>
      <c r="B67">
        <v>339.66</v>
      </c>
      <c r="C67">
        <v>346.67</v>
      </c>
      <c r="D67">
        <v>339.05</v>
      </c>
      <c r="E67">
        <v>343.22</v>
      </c>
      <c r="F67" s="12">
        <v>3001430528</v>
      </c>
      <c r="G67" s="12">
        <v>8895416</v>
      </c>
    </row>
    <row r="68" spans="1:7">
      <c r="A68" s="9">
        <f>'(1)'!A68</f>
        <v>42383</v>
      </c>
      <c r="B68">
        <v>345.3</v>
      </c>
      <c r="C68">
        <v>349.58</v>
      </c>
      <c r="D68">
        <v>343.22</v>
      </c>
      <c r="E68">
        <v>344.63</v>
      </c>
      <c r="F68" s="12">
        <v>3127838976</v>
      </c>
      <c r="G68" s="12">
        <v>8863654</v>
      </c>
    </row>
    <row r="69" spans="1:7">
      <c r="A69" s="9">
        <f>'(1)'!A69</f>
        <v>42384</v>
      </c>
      <c r="B69">
        <v>342.94</v>
      </c>
      <c r="C69">
        <v>342.94</v>
      </c>
      <c r="D69">
        <v>333.26</v>
      </c>
      <c r="E69">
        <v>339.42</v>
      </c>
      <c r="F69" s="12">
        <v>3730224896</v>
      </c>
      <c r="G69" s="12">
        <v>8949785</v>
      </c>
    </row>
    <row r="70" spans="1:7">
      <c r="A70" s="9">
        <f>'(1)'!A70</f>
        <v>42388</v>
      </c>
      <c r="B70">
        <v>338.88</v>
      </c>
      <c r="C70">
        <v>339.8</v>
      </c>
      <c r="D70">
        <v>327.92</v>
      </c>
      <c r="E70">
        <v>329.84</v>
      </c>
      <c r="F70" s="12">
        <v>3990262528</v>
      </c>
      <c r="G70" s="12">
        <v>8980145</v>
      </c>
    </row>
    <row r="71" spans="1:7">
      <c r="A71" s="9">
        <f>'(1)'!A71</f>
        <v>42389</v>
      </c>
      <c r="B71">
        <v>330.05</v>
      </c>
      <c r="C71">
        <v>333.85</v>
      </c>
      <c r="D71">
        <v>327.11</v>
      </c>
      <c r="E71">
        <v>328.64</v>
      </c>
      <c r="F71" s="12">
        <v>3161045760</v>
      </c>
      <c r="G71" s="12">
        <v>8834017</v>
      </c>
    </row>
    <row r="72" spans="1:7">
      <c r="A72" s="9">
        <f>'(1)'!A72</f>
        <v>42390</v>
      </c>
      <c r="B72">
        <v>331.15</v>
      </c>
      <c r="C72">
        <v>336.46</v>
      </c>
      <c r="D72">
        <v>331.15</v>
      </c>
      <c r="E72">
        <v>332.93</v>
      </c>
      <c r="F72" s="12">
        <v>3434165504</v>
      </c>
      <c r="G72" s="12">
        <v>8588495</v>
      </c>
    </row>
    <row r="73" spans="1:7">
      <c r="A73" s="9">
        <f>'(1)'!A73</f>
        <v>42391</v>
      </c>
      <c r="B73">
        <v>328.79</v>
      </c>
      <c r="C73">
        <v>328.79</v>
      </c>
      <c r="D73">
        <v>320.45999999999998</v>
      </c>
      <c r="E73">
        <v>322.29000000000002</v>
      </c>
      <c r="F73" s="12">
        <v>4527558656</v>
      </c>
      <c r="G73" s="12">
        <v>8551719</v>
      </c>
    </row>
    <row r="74" spans="1:7">
      <c r="A74" s="9">
        <f>'(1)'!A74</f>
        <v>42394</v>
      </c>
      <c r="B74">
        <v>322.51</v>
      </c>
      <c r="C74">
        <v>330.22</v>
      </c>
      <c r="D74">
        <v>321.69</v>
      </c>
      <c r="E74">
        <v>328.51</v>
      </c>
      <c r="F74" s="12">
        <v>4536944640</v>
      </c>
      <c r="G74" s="12">
        <v>8675127</v>
      </c>
    </row>
    <row r="75" spans="1:7">
      <c r="A75" s="9">
        <f>'(1)'!A75</f>
        <v>42395</v>
      </c>
      <c r="B75">
        <v>330.73</v>
      </c>
      <c r="C75">
        <v>340.53</v>
      </c>
      <c r="D75">
        <v>330.73</v>
      </c>
      <c r="E75">
        <v>338.36</v>
      </c>
      <c r="F75" s="12">
        <v>4069155328</v>
      </c>
      <c r="G75" s="12">
        <v>8389561</v>
      </c>
    </row>
    <row r="76" spans="1:7">
      <c r="A76" s="9">
        <f>'(1)'!A76</f>
        <v>42396</v>
      </c>
      <c r="B76">
        <v>338.99</v>
      </c>
      <c r="C76">
        <v>339.6</v>
      </c>
      <c r="D76">
        <v>334.85</v>
      </c>
      <c r="E76">
        <v>336.27</v>
      </c>
      <c r="F76" s="12">
        <v>3724078592</v>
      </c>
      <c r="G76" s="12">
        <v>8570875</v>
      </c>
    </row>
    <row r="77" spans="1:7">
      <c r="A77" s="9">
        <f>'(1)'!A77</f>
        <v>42397</v>
      </c>
      <c r="B77">
        <v>333.51</v>
      </c>
      <c r="C77">
        <v>339.83</v>
      </c>
      <c r="D77">
        <v>329.49</v>
      </c>
      <c r="E77">
        <v>339.2</v>
      </c>
      <c r="F77" s="12">
        <v>3507134464</v>
      </c>
      <c r="G77" s="12">
        <v>8815190</v>
      </c>
    </row>
    <row r="78" spans="1:7">
      <c r="A78" s="9">
        <f>'(1)'!A78</f>
        <v>42398</v>
      </c>
      <c r="B78">
        <v>338.69</v>
      </c>
      <c r="C78">
        <v>340.24</v>
      </c>
      <c r="D78">
        <v>335.86</v>
      </c>
      <c r="E78">
        <v>340.24</v>
      </c>
      <c r="F78" s="12">
        <v>2911298304</v>
      </c>
      <c r="G78" s="12">
        <v>8769401</v>
      </c>
    </row>
    <row r="79" spans="1:7">
      <c r="A79" s="9">
        <f>'(1)'!A79</f>
        <v>42401</v>
      </c>
      <c r="B79">
        <v>339.72</v>
      </c>
      <c r="C79">
        <v>341.31</v>
      </c>
      <c r="D79">
        <v>332.78</v>
      </c>
      <c r="E79">
        <v>334.89</v>
      </c>
      <c r="F79" s="12">
        <v>3557784832</v>
      </c>
      <c r="G79" s="12">
        <v>8853486</v>
      </c>
    </row>
    <row r="80" spans="1:7">
      <c r="A80" s="9">
        <f>'(1)'!A80</f>
        <v>42402</v>
      </c>
      <c r="B80">
        <v>337.1</v>
      </c>
      <c r="C80">
        <v>342.27</v>
      </c>
      <c r="D80">
        <v>336.46</v>
      </c>
      <c r="E80">
        <v>342.27</v>
      </c>
      <c r="F80" s="12">
        <v>3656854016</v>
      </c>
      <c r="G80" s="12">
        <v>8877328</v>
      </c>
    </row>
    <row r="81" spans="1:7">
      <c r="A81" s="9">
        <f>'(1)'!A81</f>
        <v>42403</v>
      </c>
      <c r="B81">
        <v>343.51</v>
      </c>
      <c r="C81">
        <v>344.08</v>
      </c>
      <c r="D81">
        <v>338.14</v>
      </c>
      <c r="E81">
        <v>341.61</v>
      </c>
      <c r="F81" s="12">
        <v>3410843648</v>
      </c>
      <c r="G81" s="12">
        <v>8731619</v>
      </c>
    </row>
    <row r="82" spans="1:7">
      <c r="A82" s="9">
        <f>'(1)'!A82</f>
        <v>42404</v>
      </c>
      <c r="B82">
        <v>341.13</v>
      </c>
      <c r="C82">
        <v>341.13</v>
      </c>
      <c r="D82">
        <v>332.89</v>
      </c>
      <c r="E82">
        <v>334.59</v>
      </c>
      <c r="F82" s="12">
        <v>3642479872</v>
      </c>
      <c r="G82" s="12">
        <v>8941753</v>
      </c>
    </row>
    <row r="83" spans="1:7">
      <c r="A83" s="9">
        <f>'(1)'!A83</f>
        <v>42405</v>
      </c>
      <c r="B83">
        <v>334.64</v>
      </c>
      <c r="C83">
        <v>335.1</v>
      </c>
      <c r="D83">
        <v>326.01</v>
      </c>
      <c r="E83">
        <v>329.43</v>
      </c>
      <c r="F83" s="12">
        <v>3919452672</v>
      </c>
      <c r="G83" s="12">
        <v>8920774</v>
      </c>
    </row>
    <row r="84" spans="1:7">
      <c r="A84" s="9">
        <f>'(1)'!A84</f>
        <v>42408</v>
      </c>
      <c r="B84">
        <v>330.64</v>
      </c>
      <c r="C84">
        <v>332.95</v>
      </c>
      <c r="D84">
        <v>324.66000000000003</v>
      </c>
      <c r="E84">
        <v>328.76</v>
      </c>
      <c r="F84" s="12">
        <v>4045302528</v>
      </c>
      <c r="G84" s="12">
        <v>8745747</v>
      </c>
    </row>
    <row r="85" spans="1:7">
      <c r="A85" s="9">
        <f>'(1)'!A85</f>
        <v>42409</v>
      </c>
      <c r="B85">
        <v>328.3</v>
      </c>
      <c r="C85">
        <v>331.15</v>
      </c>
      <c r="D85">
        <v>325.36</v>
      </c>
      <c r="E85">
        <v>325.89999999999998</v>
      </c>
      <c r="F85" s="12">
        <v>4139495680</v>
      </c>
      <c r="G85" s="12">
        <v>8602878</v>
      </c>
    </row>
    <row r="86" spans="1:7">
      <c r="A86" s="9">
        <f>'(1)'!A86</f>
        <v>42410</v>
      </c>
      <c r="B86">
        <v>326.77999999999997</v>
      </c>
      <c r="C86">
        <v>327.76</v>
      </c>
      <c r="D86">
        <v>313.24</v>
      </c>
      <c r="E86">
        <v>314.36</v>
      </c>
      <c r="F86" s="12">
        <v>3922038272</v>
      </c>
      <c r="G86" s="12">
        <v>8586379</v>
      </c>
    </row>
    <row r="87" spans="1:7">
      <c r="A87" s="9">
        <f>'(1)'!A87</f>
        <v>42411</v>
      </c>
      <c r="B87">
        <v>314.68</v>
      </c>
      <c r="C87">
        <v>316.55</v>
      </c>
      <c r="D87">
        <v>306.12</v>
      </c>
      <c r="E87">
        <v>309.39</v>
      </c>
      <c r="F87" s="12">
        <v>4744753152</v>
      </c>
      <c r="G87" s="12">
        <v>8517199</v>
      </c>
    </row>
    <row r="88" spans="1:7">
      <c r="A88" s="9">
        <f>'(1)'!A88</f>
        <v>42412</v>
      </c>
      <c r="B88">
        <v>310.27999999999997</v>
      </c>
      <c r="C88">
        <v>318.39</v>
      </c>
      <c r="D88">
        <v>309.05</v>
      </c>
      <c r="E88">
        <v>315.19</v>
      </c>
      <c r="F88" s="12">
        <v>4283075328</v>
      </c>
      <c r="G88" s="12">
        <v>8216028.5</v>
      </c>
    </row>
    <row r="89" spans="1:7">
      <c r="A89" s="9">
        <f>'(1)'!A89</f>
        <v>42416</v>
      </c>
      <c r="B89">
        <v>313.64999999999998</v>
      </c>
      <c r="C89">
        <v>313.64999999999998</v>
      </c>
      <c r="D89">
        <v>302.58999999999997</v>
      </c>
      <c r="E89">
        <v>303.58</v>
      </c>
      <c r="F89" s="12">
        <v>4570467328</v>
      </c>
      <c r="G89" s="12">
        <v>8085701</v>
      </c>
    </row>
    <row r="90" spans="1:7">
      <c r="A90" s="9">
        <f>'(1)'!A90</f>
        <v>42417</v>
      </c>
      <c r="B90">
        <v>305.55</v>
      </c>
      <c r="C90">
        <v>312.41000000000003</v>
      </c>
      <c r="D90">
        <v>305.55</v>
      </c>
      <c r="E90">
        <v>312.41000000000003</v>
      </c>
      <c r="F90" s="12">
        <v>4243820800</v>
      </c>
      <c r="G90" s="12">
        <v>8229232.5</v>
      </c>
    </row>
    <row r="91" spans="1:7">
      <c r="A91" s="9">
        <f>'(1)'!A91</f>
        <v>42418</v>
      </c>
      <c r="B91">
        <v>315.97000000000003</v>
      </c>
      <c r="C91">
        <v>322.87</v>
      </c>
      <c r="D91">
        <v>315.97000000000003</v>
      </c>
      <c r="E91">
        <v>321.76</v>
      </c>
      <c r="F91" s="12">
        <v>3440236288</v>
      </c>
      <c r="G91" s="12">
        <v>7939936</v>
      </c>
    </row>
    <row r="92" spans="1:7">
      <c r="A92" s="9">
        <f>'(1)'!A92</f>
        <v>42419</v>
      </c>
      <c r="B92">
        <v>322.76</v>
      </c>
      <c r="C92">
        <v>324.25</v>
      </c>
      <c r="D92">
        <v>318.62</v>
      </c>
      <c r="E92">
        <v>320.37</v>
      </c>
      <c r="F92" s="12">
        <v>3698530048</v>
      </c>
      <c r="G92" s="12">
        <v>8157276.5</v>
      </c>
    </row>
    <row r="93" spans="1:7">
      <c r="A93" s="9">
        <f>'(1)'!A93</f>
        <v>42422</v>
      </c>
      <c r="B93">
        <v>320.45</v>
      </c>
      <c r="C93">
        <v>328.81</v>
      </c>
      <c r="D93">
        <v>320.45</v>
      </c>
      <c r="E93">
        <v>328.77</v>
      </c>
      <c r="F93" s="12">
        <v>3783308544</v>
      </c>
      <c r="G93" s="12">
        <v>8373893</v>
      </c>
    </row>
    <row r="94" spans="1:7">
      <c r="A94" s="9">
        <f>'(1)'!A94</f>
        <v>42423</v>
      </c>
      <c r="B94">
        <v>329.5</v>
      </c>
      <c r="C94">
        <v>332.11</v>
      </c>
      <c r="D94">
        <v>326.87</v>
      </c>
      <c r="E94">
        <v>328.91</v>
      </c>
      <c r="F94" s="12">
        <v>3539294208</v>
      </c>
      <c r="G94" s="12">
        <v>8339285.5</v>
      </c>
    </row>
    <row r="95" spans="1:7">
      <c r="A95" s="9">
        <f>'(1)'!A95</f>
        <v>42424</v>
      </c>
      <c r="B95">
        <v>328.21</v>
      </c>
      <c r="C95">
        <v>329.73</v>
      </c>
      <c r="D95">
        <v>324.08</v>
      </c>
      <c r="E95">
        <v>326.37</v>
      </c>
      <c r="F95" s="12">
        <v>3175273472</v>
      </c>
      <c r="G95" s="12">
        <v>8554056</v>
      </c>
    </row>
    <row r="96" spans="1:7">
      <c r="A96" s="9">
        <f>'(1)'!A96</f>
        <v>42425</v>
      </c>
      <c r="B96">
        <v>327.33</v>
      </c>
      <c r="C96">
        <v>332.42</v>
      </c>
      <c r="D96">
        <v>327.33</v>
      </c>
      <c r="E96">
        <v>331.82</v>
      </c>
      <c r="F96" s="12">
        <v>2938084864</v>
      </c>
      <c r="G96" s="12">
        <v>8552580</v>
      </c>
    </row>
    <row r="97" spans="1:7">
      <c r="A97" s="9">
        <f>'(1)'!A97</f>
        <v>42426</v>
      </c>
      <c r="B97">
        <v>331.06</v>
      </c>
      <c r="C97">
        <v>331.86</v>
      </c>
      <c r="D97">
        <v>327.51</v>
      </c>
      <c r="E97">
        <v>327.78</v>
      </c>
      <c r="F97" s="12">
        <v>3018809600</v>
      </c>
      <c r="G97" s="12">
        <v>8502986</v>
      </c>
    </row>
    <row r="98" spans="1:7">
      <c r="A98" s="9">
        <f>'(1)'!A98</f>
        <v>42429</v>
      </c>
      <c r="B98">
        <v>326.99</v>
      </c>
      <c r="C98">
        <v>326.99</v>
      </c>
      <c r="D98">
        <v>318.49</v>
      </c>
      <c r="E98">
        <v>320.23</v>
      </c>
      <c r="F98" s="12">
        <v>3479456768</v>
      </c>
      <c r="G98" s="12">
        <v>8640544</v>
      </c>
    </row>
    <row r="99" spans="1:7">
      <c r="A99" s="9">
        <f>'(1)'!A99</f>
        <v>42430</v>
      </c>
      <c r="B99">
        <v>321.79000000000002</v>
      </c>
      <c r="C99">
        <v>327.8</v>
      </c>
      <c r="D99">
        <v>321.79000000000002</v>
      </c>
      <c r="E99">
        <v>326.54000000000002</v>
      </c>
      <c r="F99" s="12">
        <v>3096619776</v>
      </c>
      <c r="G99" s="12">
        <v>8521523</v>
      </c>
    </row>
    <row r="100" spans="1:7">
      <c r="A100" s="9">
        <f>'(1)'!A100</f>
        <v>42431</v>
      </c>
      <c r="B100">
        <v>328.01</v>
      </c>
      <c r="C100">
        <v>333.23</v>
      </c>
      <c r="D100">
        <v>328.01</v>
      </c>
      <c r="E100">
        <v>331.54</v>
      </c>
      <c r="F100" s="12">
        <v>3106798080</v>
      </c>
      <c r="G100" s="12">
        <v>8335320</v>
      </c>
    </row>
    <row r="101" spans="1:7">
      <c r="A101" s="9">
        <f>'(1)'!A101</f>
        <v>42432</v>
      </c>
      <c r="B101">
        <v>330.34</v>
      </c>
      <c r="C101">
        <v>334.13</v>
      </c>
      <c r="D101">
        <v>327.47000000000003</v>
      </c>
      <c r="E101">
        <v>333.92</v>
      </c>
      <c r="F101" s="12">
        <v>3502207488</v>
      </c>
      <c r="G101" s="12">
        <v>8493985</v>
      </c>
    </row>
    <row r="102" spans="1:7">
      <c r="A102" s="9">
        <f>'(1)'!A102</f>
        <v>42433</v>
      </c>
      <c r="B102">
        <v>333.76</v>
      </c>
      <c r="C102">
        <v>338.87</v>
      </c>
      <c r="D102">
        <v>332.41</v>
      </c>
      <c r="E102">
        <v>338.72</v>
      </c>
      <c r="F102" s="12">
        <v>3208011520</v>
      </c>
      <c r="G102" s="12">
        <v>8622809</v>
      </c>
    </row>
    <row r="103" spans="1:7">
      <c r="A103" s="9">
        <f>'(1)'!A103</f>
        <v>42436</v>
      </c>
      <c r="B103">
        <v>339.79</v>
      </c>
      <c r="C103">
        <v>341.72</v>
      </c>
      <c r="D103">
        <v>338.12</v>
      </c>
      <c r="E103">
        <v>340.97</v>
      </c>
      <c r="F103" s="12">
        <v>3730067456</v>
      </c>
      <c r="G103" s="12">
        <v>8677287</v>
      </c>
    </row>
    <row r="104" spans="1:7">
      <c r="A104" s="9">
        <f>'(1)'!A104</f>
        <v>42437</v>
      </c>
      <c r="B104">
        <v>341.24</v>
      </c>
      <c r="C104">
        <v>341.26</v>
      </c>
      <c r="D104">
        <v>338.35</v>
      </c>
      <c r="E104">
        <v>339.42</v>
      </c>
      <c r="F104" s="12">
        <v>3355444992</v>
      </c>
      <c r="G104" s="12">
        <v>8815932</v>
      </c>
    </row>
    <row r="105" spans="1:7">
      <c r="A105" s="9">
        <f>'(1)'!A105</f>
        <v>42438</v>
      </c>
      <c r="B105">
        <v>339.76</v>
      </c>
      <c r="C105">
        <v>343.67</v>
      </c>
      <c r="D105">
        <v>339.09</v>
      </c>
      <c r="E105">
        <v>341.8</v>
      </c>
      <c r="F105" s="12">
        <v>3314881536</v>
      </c>
      <c r="G105" s="12">
        <v>8856340</v>
      </c>
    </row>
    <row r="106" spans="1:7">
      <c r="A106" s="9">
        <f>'(1)'!A106</f>
        <v>42439</v>
      </c>
      <c r="B106">
        <v>341.43</v>
      </c>
      <c r="C106">
        <v>342.37</v>
      </c>
      <c r="D106">
        <v>338.45</v>
      </c>
      <c r="E106">
        <v>340.93</v>
      </c>
      <c r="F106" s="12">
        <v>3086600448</v>
      </c>
      <c r="G106" s="12">
        <v>8819233</v>
      </c>
    </row>
    <row r="107" spans="1:7">
      <c r="A107" s="9">
        <f>'(1)'!A107</f>
        <v>42440</v>
      </c>
      <c r="B107">
        <v>339.75</v>
      </c>
      <c r="C107">
        <v>340.29</v>
      </c>
      <c r="D107">
        <v>336.19</v>
      </c>
      <c r="E107">
        <v>337.48</v>
      </c>
      <c r="F107" s="12">
        <v>3629214464</v>
      </c>
      <c r="G107" s="12">
        <v>8893061</v>
      </c>
    </row>
    <row r="108" spans="1:7">
      <c r="A108" s="9">
        <f>'(1)'!A108</f>
        <v>42443</v>
      </c>
      <c r="B108">
        <v>338.28</v>
      </c>
      <c r="C108">
        <v>341.81</v>
      </c>
      <c r="D108">
        <v>337.79</v>
      </c>
      <c r="E108">
        <v>339.14</v>
      </c>
      <c r="F108" s="12">
        <v>2999422976</v>
      </c>
      <c r="G108" s="12">
        <v>8867907</v>
      </c>
    </row>
    <row r="109" spans="1:7">
      <c r="A109" s="9">
        <f>'(1)'!A109</f>
        <v>42444</v>
      </c>
      <c r="B109">
        <v>339.64</v>
      </c>
      <c r="C109">
        <v>347.64</v>
      </c>
      <c r="D109">
        <v>333.5</v>
      </c>
      <c r="E109">
        <v>333.5</v>
      </c>
      <c r="F109" s="12">
        <v>4817422336</v>
      </c>
      <c r="G109" s="12">
        <v>8787483</v>
      </c>
    </row>
    <row r="110" spans="1:7">
      <c r="A110" s="9">
        <f>'(1)'!A110</f>
        <v>42445</v>
      </c>
      <c r="B110">
        <v>335.8</v>
      </c>
      <c r="C110">
        <v>342.31</v>
      </c>
      <c r="D110">
        <v>335.8</v>
      </c>
      <c r="E110">
        <v>342.23</v>
      </c>
      <c r="F110" s="12">
        <v>4132938496</v>
      </c>
      <c r="G110" s="12">
        <v>8816984</v>
      </c>
    </row>
    <row r="111" spans="1:7">
      <c r="A111" s="9">
        <f>'(1)'!A111</f>
        <v>42446</v>
      </c>
      <c r="B111">
        <v>342.96</v>
      </c>
      <c r="C111">
        <v>346.1</v>
      </c>
      <c r="D111">
        <v>342.96</v>
      </c>
      <c r="E111">
        <v>344.66</v>
      </c>
      <c r="F111" s="12">
        <v>3646004992</v>
      </c>
      <c r="G111" s="12">
        <v>8665978</v>
      </c>
    </row>
    <row r="112" spans="1:7">
      <c r="A112" s="9">
        <f>'(1)'!A112</f>
        <v>42447</v>
      </c>
      <c r="B112">
        <v>343.23</v>
      </c>
      <c r="C112">
        <v>343.23</v>
      </c>
      <c r="D112">
        <v>340.09</v>
      </c>
      <c r="E112">
        <v>340.86</v>
      </c>
      <c r="F112" s="12">
        <v>3230065408</v>
      </c>
      <c r="G112" s="12">
        <v>8911493</v>
      </c>
    </row>
    <row r="113" spans="1:7">
      <c r="A113" s="9">
        <f>'(1)'!A113</f>
        <v>42450</v>
      </c>
      <c r="B113">
        <v>340.91</v>
      </c>
      <c r="C113">
        <v>342.42</v>
      </c>
      <c r="D113">
        <v>338.75</v>
      </c>
      <c r="E113">
        <v>341</v>
      </c>
      <c r="F113" s="12">
        <v>3018624512</v>
      </c>
      <c r="G113" s="12">
        <v>8972453</v>
      </c>
    </row>
    <row r="114" spans="1:7">
      <c r="A114" s="9">
        <f>'(1)'!A114</f>
        <v>42451</v>
      </c>
      <c r="B114">
        <v>341.75</v>
      </c>
      <c r="C114">
        <v>342.29</v>
      </c>
      <c r="D114">
        <v>334.76</v>
      </c>
      <c r="E114">
        <v>340.68</v>
      </c>
      <c r="F114" s="12">
        <v>3828102912</v>
      </c>
      <c r="G114" s="12">
        <v>8873390</v>
      </c>
    </row>
    <row r="115" spans="1:7">
      <c r="A115" s="9">
        <f>'(1)'!A115</f>
        <v>42452</v>
      </c>
      <c r="B115">
        <v>340.91</v>
      </c>
      <c r="C115">
        <v>342.44</v>
      </c>
      <c r="D115">
        <v>339.31</v>
      </c>
      <c r="E115">
        <v>341.71</v>
      </c>
      <c r="F115" s="12">
        <v>5168171008</v>
      </c>
      <c r="G115" s="12">
        <v>8881853</v>
      </c>
    </row>
    <row r="116" spans="1:7">
      <c r="A116" s="9">
        <f>'(1)'!A116</f>
        <v>42453</v>
      </c>
      <c r="B116">
        <v>340.34</v>
      </c>
      <c r="C116">
        <v>343.65</v>
      </c>
      <c r="D116">
        <v>338.82</v>
      </c>
      <c r="E116">
        <v>340.82</v>
      </c>
      <c r="F116" s="12">
        <v>2653542400</v>
      </c>
      <c r="G116" s="12">
        <v>8870675</v>
      </c>
    </row>
    <row r="117" spans="1:7">
      <c r="A117" s="9">
        <f>'(1)'!A117</f>
        <v>42457</v>
      </c>
      <c r="B117">
        <v>339.54</v>
      </c>
      <c r="C117">
        <v>340.3</v>
      </c>
      <c r="D117">
        <v>335.42</v>
      </c>
      <c r="E117">
        <v>340.3</v>
      </c>
      <c r="F117" s="12">
        <v>2783092480</v>
      </c>
      <c r="G117" s="12">
        <v>8907577</v>
      </c>
    </row>
    <row r="118" spans="1:7">
      <c r="A118" s="9">
        <f>'(1)'!A118</f>
        <v>42458</v>
      </c>
      <c r="B118">
        <v>340.23</v>
      </c>
      <c r="C118">
        <v>342.45</v>
      </c>
      <c r="D118">
        <v>338.55</v>
      </c>
      <c r="E118">
        <v>340.07</v>
      </c>
      <c r="F118" s="12">
        <v>2493430528</v>
      </c>
      <c r="G118" s="12">
        <v>8895978</v>
      </c>
    </row>
    <row r="119" spans="1:7">
      <c r="A119" s="9">
        <f>'(1)'!A119</f>
        <v>42459</v>
      </c>
      <c r="B119">
        <v>339.05</v>
      </c>
      <c r="C119">
        <v>339.05</v>
      </c>
      <c r="D119">
        <v>334.71</v>
      </c>
      <c r="E119">
        <v>335.1</v>
      </c>
      <c r="F119" s="12">
        <v>2312986880</v>
      </c>
      <c r="G119" s="12">
        <v>8882615</v>
      </c>
    </row>
    <row r="120" spans="1:7">
      <c r="A120" s="9">
        <f>'(1)'!A120</f>
        <v>42460</v>
      </c>
      <c r="B120">
        <v>335.82</v>
      </c>
      <c r="C120">
        <v>338.36</v>
      </c>
      <c r="D120">
        <v>334.66</v>
      </c>
      <c r="E120">
        <v>336.79</v>
      </c>
      <c r="F120" s="12">
        <v>1860</v>
      </c>
      <c r="G120" s="12">
        <v>8873853</v>
      </c>
    </row>
    <row r="121" spans="1:7">
      <c r="A121" s="9">
        <f>'(1)'!A121</f>
        <v>42461</v>
      </c>
      <c r="B121">
        <v>338.14</v>
      </c>
      <c r="C121">
        <v>342.5</v>
      </c>
      <c r="D121">
        <v>338.14</v>
      </c>
      <c r="E121">
        <v>341.18</v>
      </c>
      <c r="F121" s="12">
        <v>2660296704</v>
      </c>
      <c r="G121" s="12">
        <v>8749390</v>
      </c>
    </row>
    <row r="122" spans="1:7">
      <c r="A122" s="9">
        <f>'(1)'!A122</f>
        <v>42464</v>
      </c>
      <c r="B122">
        <v>340.25</v>
      </c>
      <c r="C122">
        <v>340.25</v>
      </c>
      <c r="D122">
        <v>336.9</v>
      </c>
      <c r="E122">
        <v>337.54</v>
      </c>
      <c r="F122" s="12">
        <v>2827263488</v>
      </c>
      <c r="G122" s="12">
        <v>8744670</v>
      </c>
    </row>
    <row r="123" spans="1:7">
      <c r="A123" s="9">
        <f>'(1)'!A123</f>
        <v>42465</v>
      </c>
      <c r="B123">
        <v>335.88</v>
      </c>
      <c r="C123">
        <v>335.88</v>
      </c>
      <c r="D123">
        <v>329.47</v>
      </c>
      <c r="E123">
        <v>333.15</v>
      </c>
      <c r="F123" s="12">
        <v>3326528768</v>
      </c>
      <c r="G123" s="12">
        <v>8754008</v>
      </c>
    </row>
    <row r="124" spans="1:7">
      <c r="A124" s="9">
        <f>'(1)'!A124</f>
        <v>42466</v>
      </c>
      <c r="B124">
        <v>332.78</v>
      </c>
      <c r="C124">
        <v>336.7</v>
      </c>
      <c r="D124">
        <v>331.33</v>
      </c>
      <c r="E124">
        <v>334.49</v>
      </c>
      <c r="F124" s="12">
        <v>3156554240</v>
      </c>
      <c r="G124" s="12">
        <v>8790084</v>
      </c>
    </row>
    <row r="125" spans="1:7">
      <c r="A125" s="9">
        <f>'(1)'!A125</f>
        <v>42467</v>
      </c>
      <c r="B125">
        <v>332.92</v>
      </c>
      <c r="C125">
        <v>332.92</v>
      </c>
      <c r="D125">
        <v>327.75</v>
      </c>
      <c r="E125">
        <v>328.15</v>
      </c>
      <c r="F125" s="12">
        <v>2532156672</v>
      </c>
      <c r="G125" s="12">
        <v>8907440</v>
      </c>
    </row>
    <row r="126" spans="1:7">
      <c r="A126" s="9">
        <f>'(1)'!A126</f>
        <v>42468</v>
      </c>
      <c r="B126">
        <v>328.73</v>
      </c>
      <c r="C126">
        <v>330.67</v>
      </c>
      <c r="D126">
        <v>327.77</v>
      </c>
      <c r="E126">
        <v>330.65</v>
      </c>
      <c r="F126" s="12">
        <v>3037496320</v>
      </c>
      <c r="G126" s="12">
        <v>8817110</v>
      </c>
    </row>
    <row r="127" spans="1:7">
      <c r="A127" s="9">
        <f>'(1)'!A127</f>
        <v>42471</v>
      </c>
      <c r="B127">
        <v>330.37</v>
      </c>
      <c r="C127">
        <v>332.08</v>
      </c>
      <c r="D127">
        <v>327.08</v>
      </c>
      <c r="E127">
        <v>328.1</v>
      </c>
      <c r="F127" s="12">
        <v>3059587584</v>
      </c>
      <c r="G127" s="12">
        <v>8696925</v>
      </c>
    </row>
    <row r="128" spans="1:7">
      <c r="A128" s="9">
        <f>'(1)'!A128</f>
        <v>42472</v>
      </c>
      <c r="B128">
        <v>328.62</v>
      </c>
      <c r="C128">
        <v>332.41</v>
      </c>
      <c r="D128">
        <v>328.62</v>
      </c>
      <c r="E128">
        <v>331.86</v>
      </c>
      <c r="F128" s="12">
        <v>3198616320</v>
      </c>
      <c r="G128" s="12">
        <v>8716945</v>
      </c>
    </row>
    <row r="129" spans="1:7">
      <c r="A129" s="9">
        <f>'(1)'!A129</f>
        <v>42473</v>
      </c>
      <c r="B129">
        <v>331.8</v>
      </c>
      <c r="C129">
        <v>334.71</v>
      </c>
      <c r="D129">
        <v>329.11</v>
      </c>
      <c r="E129">
        <v>332.87</v>
      </c>
      <c r="F129" s="12">
        <v>2817372160</v>
      </c>
      <c r="G129" s="12">
        <v>8557365</v>
      </c>
    </row>
    <row r="130" spans="1:7">
      <c r="A130" s="9">
        <f>'(1)'!A130</f>
        <v>42474</v>
      </c>
      <c r="B130">
        <v>333.16</v>
      </c>
      <c r="C130">
        <v>334.94</v>
      </c>
      <c r="D130">
        <v>330.4</v>
      </c>
      <c r="E130">
        <v>334.64</v>
      </c>
      <c r="F130" s="12">
        <v>2871777536</v>
      </c>
      <c r="G130" s="12">
        <v>8612247</v>
      </c>
    </row>
    <row r="131" spans="1:7">
      <c r="A131" s="9">
        <f>'(1)'!A131</f>
        <v>42475</v>
      </c>
      <c r="B131">
        <v>336.45</v>
      </c>
      <c r="C131">
        <v>343.06</v>
      </c>
      <c r="D131">
        <v>336.45</v>
      </c>
      <c r="E131">
        <v>343.06</v>
      </c>
      <c r="F131" s="12">
        <v>3189764608</v>
      </c>
      <c r="G131" s="12">
        <v>8545397</v>
      </c>
    </row>
    <row r="132" spans="1:7">
      <c r="A132" s="9">
        <f>'(1)'!A132</f>
        <v>42478</v>
      </c>
      <c r="B132">
        <v>342.9</v>
      </c>
      <c r="C132">
        <v>344.41</v>
      </c>
      <c r="D132">
        <v>341.77</v>
      </c>
      <c r="E132">
        <v>343.99</v>
      </c>
      <c r="F132" s="12">
        <v>4221489920</v>
      </c>
      <c r="G132" s="12">
        <v>8646919</v>
      </c>
    </row>
    <row r="133" spans="1:7">
      <c r="A133" s="9">
        <f>'(1)'!A133</f>
        <v>42479</v>
      </c>
      <c r="B133">
        <v>343.91</v>
      </c>
      <c r="C133">
        <v>344.18</v>
      </c>
      <c r="D133">
        <v>341.89</v>
      </c>
      <c r="E133">
        <v>342.79</v>
      </c>
      <c r="F133" s="12">
        <v>3670061568</v>
      </c>
      <c r="G133" s="12">
        <v>8676735</v>
      </c>
    </row>
    <row r="134" spans="1:7">
      <c r="A134" s="9">
        <f>'(1)'!A134</f>
        <v>42480</v>
      </c>
      <c r="B134">
        <v>341.6</v>
      </c>
      <c r="C134">
        <v>344.64</v>
      </c>
      <c r="D134">
        <v>338.12</v>
      </c>
      <c r="E134">
        <v>344.2</v>
      </c>
      <c r="F134" s="12">
        <v>2883980032</v>
      </c>
      <c r="G134" s="12">
        <v>8725275</v>
      </c>
    </row>
    <row r="135" spans="1:7">
      <c r="A135" s="9">
        <f>'(1)'!A135</f>
        <v>42481</v>
      </c>
      <c r="B135">
        <v>345.21</v>
      </c>
      <c r="C135">
        <v>349.43</v>
      </c>
      <c r="D135">
        <v>345.21</v>
      </c>
      <c r="E135">
        <v>349.24</v>
      </c>
      <c r="F135" s="12">
        <v>2666340864</v>
      </c>
      <c r="G135" s="12">
        <v>8935953</v>
      </c>
    </row>
    <row r="136" spans="1:7">
      <c r="A136" s="9">
        <f>'(1)'!A136</f>
        <v>42482</v>
      </c>
      <c r="B136">
        <v>348.76</v>
      </c>
      <c r="C136">
        <v>351.04</v>
      </c>
      <c r="D136">
        <v>347.62</v>
      </c>
      <c r="E136">
        <v>350.75</v>
      </c>
      <c r="F136" s="12">
        <v>3332990720</v>
      </c>
      <c r="G136" s="12">
        <v>8960258</v>
      </c>
    </row>
    <row r="137" spans="1:7">
      <c r="A137" s="9">
        <f>'(1)'!A137</f>
        <v>42485</v>
      </c>
      <c r="B137">
        <v>350.88</v>
      </c>
      <c r="C137">
        <v>351.51</v>
      </c>
      <c r="D137">
        <v>346.98</v>
      </c>
      <c r="E137">
        <v>349.59</v>
      </c>
      <c r="F137" s="12">
        <v>3200059392</v>
      </c>
      <c r="G137" s="12">
        <v>8938940</v>
      </c>
    </row>
    <row r="138" spans="1:7">
      <c r="A138" s="9">
        <f>'(1)'!A138</f>
        <v>42486</v>
      </c>
      <c r="B138">
        <v>349.09</v>
      </c>
      <c r="C138">
        <v>349.12</v>
      </c>
      <c r="D138">
        <v>346.92</v>
      </c>
      <c r="E138">
        <v>348.46</v>
      </c>
      <c r="F138" s="12">
        <v>3778962432</v>
      </c>
      <c r="G138" s="12">
        <v>8967377</v>
      </c>
    </row>
    <row r="139" spans="1:7">
      <c r="A139" s="9">
        <f>'(1)'!A139</f>
        <v>42487</v>
      </c>
      <c r="B139">
        <v>348.52</v>
      </c>
      <c r="C139">
        <v>349.33</v>
      </c>
      <c r="D139">
        <v>345.38</v>
      </c>
      <c r="E139">
        <v>346.68</v>
      </c>
      <c r="F139" s="12">
        <v>3910609152</v>
      </c>
      <c r="G139" s="12">
        <v>9097114</v>
      </c>
    </row>
    <row r="140" spans="1:7">
      <c r="A140" s="9">
        <f>'(1)'!A140</f>
        <v>42488</v>
      </c>
      <c r="B140">
        <v>346.93</v>
      </c>
      <c r="C140">
        <v>349.26</v>
      </c>
      <c r="D140">
        <v>346.6</v>
      </c>
      <c r="E140">
        <v>347.31</v>
      </c>
      <c r="F140" s="12">
        <v>2663103232</v>
      </c>
      <c r="G140" s="12">
        <v>9133084</v>
      </c>
    </row>
    <row r="141" spans="1:7">
      <c r="A141" s="9">
        <f>'(1)'!A141</f>
        <v>42489</v>
      </c>
      <c r="B141">
        <v>347.18</v>
      </c>
      <c r="C141">
        <v>348.79</v>
      </c>
      <c r="D141">
        <v>345.97</v>
      </c>
      <c r="E141">
        <v>348.32</v>
      </c>
      <c r="F141" s="12">
        <v>3021783808</v>
      </c>
      <c r="G141" s="12">
        <v>9097119</v>
      </c>
    </row>
    <row r="142" spans="1:7">
      <c r="A142" s="9">
        <f>'(1)'!A142</f>
        <v>42492</v>
      </c>
      <c r="B142">
        <v>347.33</v>
      </c>
      <c r="C142">
        <v>348.9</v>
      </c>
      <c r="D142">
        <v>343.12</v>
      </c>
      <c r="E142">
        <v>348.9</v>
      </c>
      <c r="F142" s="12">
        <v>3029964544</v>
      </c>
      <c r="G142" s="12">
        <v>9070957</v>
      </c>
    </row>
    <row r="143" spans="1:7">
      <c r="A143" s="9">
        <f>'(1)'!A143</f>
        <v>42493</v>
      </c>
      <c r="B143">
        <v>347.19</v>
      </c>
      <c r="C143">
        <v>347.19</v>
      </c>
      <c r="D143">
        <v>341.41</v>
      </c>
      <c r="E143">
        <v>341.48</v>
      </c>
      <c r="F143" s="12">
        <v>3169536000</v>
      </c>
      <c r="G143" s="12">
        <v>9021600</v>
      </c>
    </row>
    <row r="144" spans="1:7">
      <c r="A144" s="9">
        <f>'(1)'!A144</f>
        <v>42494</v>
      </c>
      <c r="B144">
        <v>341.56</v>
      </c>
      <c r="C144">
        <v>342.31</v>
      </c>
      <c r="D144">
        <v>340.56</v>
      </c>
      <c r="E144">
        <v>341.24</v>
      </c>
      <c r="F144" s="12">
        <v>3333786112</v>
      </c>
      <c r="G144" s="12">
        <v>9044294</v>
      </c>
    </row>
    <row r="145" spans="1:7">
      <c r="A145" s="9">
        <f>'(1)'!A145</f>
        <v>42495</v>
      </c>
      <c r="B145">
        <v>341.17</v>
      </c>
      <c r="C145">
        <v>341.17</v>
      </c>
      <c r="D145">
        <v>335.06</v>
      </c>
      <c r="E145">
        <v>335.56</v>
      </c>
      <c r="F145" s="12">
        <v>1490696832</v>
      </c>
      <c r="G145" s="12">
        <v>9070998</v>
      </c>
    </row>
    <row r="146" spans="1:7">
      <c r="A146" s="9">
        <f>'(1)'!A146</f>
        <v>42496</v>
      </c>
      <c r="B146">
        <v>335.25</v>
      </c>
      <c r="C146">
        <v>336.02</v>
      </c>
      <c r="D146">
        <v>331.51</v>
      </c>
      <c r="E146">
        <v>331.8</v>
      </c>
      <c r="F146" s="12">
        <v>3515756800</v>
      </c>
      <c r="G146" s="12">
        <v>9082740</v>
      </c>
    </row>
    <row r="147" spans="1:7">
      <c r="A147" s="9">
        <f>'(1)'!A147</f>
        <v>42499</v>
      </c>
      <c r="B147">
        <v>332.35</v>
      </c>
      <c r="C147">
        <v>334.19</v>
      </c>
      <c r="D147">
        <v>331.85</v>
      </c>
      <c r="E147">
        <v>332.86</v>
      </c>
      <c r="F147" s="12">
        <v>3226378752</v>
      </c>
      <c r="G147" s="12">
        <v>8892039</v>
      </c>
    </row>
    <row r="148" spans="1:7">
      <c r="A148" s="9">
        <f>'(1)'!A148</f>
        <v>42500</v>
      </c>
      <c r="B148">
        <v>332.18</v>
      </c>
      <c r="C148">
        <v>332.69</v>
      </c>
      <c r="D148">
        <v>328.64</v>
      </c>
      <c r="E148">
        <v>331.67</v>
      </c>
      <c r="F148" s="12">
        <v>2441556224</v>
      </c>
      <c r="G148" s="12">
        <v>8890321</v>
      </c>
    </row>
    <row r="149" spans="1:7">
      <c r="A149" s="9">
        <f>'(1)'!A149</f>
        <v>42501</v>
      </c>
      <c r="B149">
        <v>332.72</v>
      </c>
      <c r="C149">
        <v>336.37</v>
      </c>
      <c r="D149">
        <v>332.26</v>
      </c>
      <c r="E149">
        <v>333.22</v>
      </c>
      <c r="F149" s="12">
        <v>2980805120</v>
      </c>
      <c r="G149" s="12">
        <v>8741637</v>
      </c>
    </row>
    <row r="150" spans="1:7">
      <c r="A150" s="9">
        <f>'(1)'!A150</f>
        <v>42502</v>
      </c>
      <c r="B150">
        <v>334.38</v>
      </c>
      <c r="C150">
        <v>337.89</v>
      </c>
      <c r="D150">
        <v>334.38</v>
      </c>
      <c r="E150">
        <v>336.24</v>
      </c>
      <c r="F150" s="12">
        <v>2476000256</v>
      </c>
      <c r="G150" s="12">
        <v>8647296</v>
      </c>
    </row>
    <row r="151" spans="1:7">
      <c r="A151" s="9">
        <f>'(1)'!A151</f>
        <v>42503</v>
      </c>
      <c r="B151">
        <v>336.04</v>
      </c>
      <c r="C151">
        <v>336.39</v>
      </c>
      <c r="D151">
        <v>333.3</v>
      </c>
      <c r="E151">
        <v>334.74</v>
      </c>
      <c r="F151" s="12">
        <v>2840089856</v>
      </c>
      <c r="G151" s="12">
        <v>8671218</v>
      </c>
    </row>
    <row r="152" spans="1:7">
      <c r="A152" s="9">
        <f>'(1)'!A152</f>
        <v>42506</v>
      </c>
      <c r="B152">
        <v>334.05</v>
      </c>
      <c r="C152">
        <v>337.56</v>
      </c>
      <c r="D152">
        <v>331.4</v>
      </c>
      <c r="E152">
        <v>333.11</v>
      </c>
      <c r="F152" s="12">
        <v>2704473856</v>
      </c>
      <c r="G152" s="12">
        <v>8648270</v>
      </c>
    </row>
    <row r="153" spans="1:7">
      <c r="A153" s="9">
        <f>'(1)'!A153</f>
        <v>42507</v>
      </c>
      <c r="B153">
        <v>332.16</v>
      </c>
      <c r="C153">
        <v>335.05</v>
      </c>
      <c r="D153">
        <v>330.44</v>
      </c>
      <c r="E153">
        <v>334.68</v>
      </c>
      <c r="F153" s="12">
        <v>2700531200</v>
      </c>
      <c r="G153" s="12">
        <v>8684871</v>
      </c>
    </row>
    <row r="154" spans="1:7">
      <c r="A154" s="9">
        <f>'(1)'!A154</f>
        <v>42508</v>
      </c>
      <c r="B154">
        <v>333.99</v>
      </c>
      <c r="C154">
        <v>334.96</v>
      </c>
      <c r="D154">
        <v>332.51</v>
      </c>
      <c r="E154">
        <v>334.73</v>
      </c>
      <c r="F154" s="12">
        <v>2798252288</v>
      </c>
      <c r="G154" s="12">
        <v>8757537</v>
      </c>
    </row>
    <row r="155" spans="1:7">
      <c r="A155" s="9">
        <f>'(1)'!A155</f>
        <v>42509</v>
      </c>
      <c r="B155">
        <v>336.04</v>
      </c>
      <c r="C155">
        <v>338.73</v>
      </c>
      <c r="D155">
        <v>333.3</v>
      </c>
      <c r="E155">
        <v>334.72</v>
      </c>
      <c r="F155" s="12">
        <v>1606769408</v>
      </c>
      <c r="G155" s="12">
        <v>8717523</v>
      </c>
    </row>
    <row r="156" spans="1:7">
      <c r="A156" s="9">
        <f>'(1)'!A156</f>
        <v>42510</v>
      </c>
      <c r="B156">
        <v>334.12</v>
      </c>
      <c r="C156">
        <v>337.59</v>
      </c>
      <c r="D156">
        <v>333.01</v>
      </c>
      <c r="E156">
        <v>337.58</v>
      </c>
      <c r="F156" s="12">
        <v>2833793536</v>
      </c>
      <c r="G156" s="12">
        <v>8672426</v>
      </c>
    </row>
    <row r="157" spans="1:7">
      <c r="A157" s="9">
        <f>'(1)'!A157</f>
        <v>42513</v>
      </c>
      <c r="B157">
        <v>337.03</v>
      </c>
      <c r="C157">
        <v>337.08</v>
      </c>
      <c r="D157">
        <v>333.9</v>
      </c>
      <c r="E157">
        <v>333.91</v>
      </c>
      <c r="F157" s="12">
        <v>2696748288</v>
      </c>
      <c r="G157" s="12">
        <v>8715803</v>
      </c>
    </row>
    <row r="158" spans="1:7">
      <c r="A158" s="9">
        <f>'(1)'!A158</f>
        <v>42514</v>
      </c>
      <c r="B158">
        <v>334.73</v>
      </c>
      <c r="C158">
        <v>338.18</v>
      </c>
      <c r="D158">
        <v>334.73</v>
      </c>
      <c r="E158">
        <v>338.01</v>
      </c>
      <c r="F158" s="12">
        <v>2827764736</v>
      </c>
      <c r="G158" s="12">
        <v>8712366</v>
      </c>
    </row>
    <row r="159" spans="1:7">
      <c r="A159" s="9">
        <f>'(1)'!A159</f>
        <v>42515</v>
      </c>
      <c r="B159">
        <v>337.89</v>
      </c>
      <c r="C159">
        <v>339.39</v>
      </c>
      <c r="D159">
        <v>335.22</v>
      </c>
      <c r="E159">
        <v>336.69</v>
      </c>
      <c r="F159" s="12">
        <v>2685325824</v>
      </c>
      <c r="G159" s="12">
        <v>8708980</v>
      </c>
    </row>
    <row r="160" spans="1:7">
      <c r="A160" s="9">
        <f>'(1)'!A160</f>
        <v>42516</v>
      </c>
      <c r="B160">
        <v>336.39</v>
      </c>
      <c r="C160">
        <v>344.87</v>
      </c>
      <c r="D160">
        <v>335</v>
      </c>
      <c r="E160">
        <v>344.12</v>
      </c>
      <c r="F160" s="12">
        <v>2269282560</v>
      </c>
      <c r="G160" s="12">
        <v>8776694</v>
      </c>
    </row>
    <row r="161" spans="1:7">
      <c r="A161" s="9">
        <f>'(1)'!A161</f>
        <v>42517</v>
      </c>
      <c r="B161">
        <v>345.27</v>
      </c>
      <c r="C161">
        <v>349.27</v>
      </c>
      <c r="D161">
        <v>345.27</v>
      </c>
      <c r="E161">
        <v>348.56</v>
      </c>
      <c r="F161" s="12">
        <v>3243126272</v>
      </c>
      <c r="G161" s="12">
        <v>8687456</v>
      </c>
    </row>
    <row r="162" spans="1:7">
      <c r="A162" s="9">
        <f>'(1)'!A162</f>
        <v>42521</v>
      </c>
      <c r="B162">
        <v>347.88</v>
      </c>
      <c r="C162">
        <v>349.23</v>
      </c>
      <c r="D162">
        <v>347.38</v>
      </c>
      <c r="E162">
        <v>348.91</v>
      </c>
      <c r="F162" s="12">
        <v>3209070080</v>
      </c>
      <c r="G162" s="12">
        <v>8791170</v>
      </c>
    </row>
    <row r="163" spans="1:7">
      <c r="A163" s="9">
        <f>'(1)'!A163</f>
        <v>42522</v>
      </c>
      <c r="B163">
        <v>348.43</v>
      </c>
      <c r="C163">
        <v>349.67</v>
      </c>
      <c r="D163">
        <v>348.06</v>
      </c>
      <c r="E163">
        <v>349.64</v>
      </c>
      <c r="F163" s="12">
        <v>2731280384</v>
      </c>
      <c r="G163" s="12">
        <v>8756354</v>
      </c>
    </row>
    <row r="164" spans="1:7">
      <c r="A164" s="9">
        <f>'(1)'!A164</f>
        <v>42523</v>
      </c>
      <c r="B164">
        <v>349.66</v>
      </c>
      <c r="C164">
        <v>350.36</v>
      </c>
      <c r="D164">
        <v>349.14</v>
      </c>
      <c r="E164">
        <v>350.14</v>
      </c>
      <c r="F164" s="12">
        <v>2230067200</v>
      </c>
      <c r="G164" s="12">
        <v>8949580</v>
      </c>
    </row>
    <row r="165" spans="1:7">
      <c r="A165" s="9">
        <f>'(1)'!A165</f>
        <v>42524</v>
      </c>
      <c r="B165">
        <v>350.46</v>
      </c>
      <c r="C165">
        <v>351.14</v>
      </c>
      <c r="D165">
        <v>346.98</v>
      </c>
      <c r="E165">
        <v>347.45</v>
      </c>
      <c r="F165" s="12">
        <v>825339520</v>
      </c>
      <c r="G165" s="12">
        <v>9045123</v>
      </c>
    </row>
    <row r="166" spans="1:7">
      <c r="A166" s="9">
        <f>'(1)'!A166</f>
        <v>42527</v>
      </c>
      <c r="B166">
        <v>346.92</v>
      </c>
      <c r="C166">
        <v>346.92</v>
      </c>
      <c r="D166">
        <v>342.73</v>
      </c>
      <c r="E166">
        <v>344.12</v>
      </c>
      <c r="F166" s="12">
        <v>5655303680</v>
      </c>
      <c r="G166" s="12">
        <v>9066349</v>
      </c>
    </row>
    <row r="167" spans="1:7">
      <c r="A167" s="9">
        <f>'(1)'!A167</f>
        <v>42528</v>
      </c>
      <c r="B167">
        <v>343.88</v>
      </c>
      <c r="C167">
        <v>345.08</v>
      </c>
      <c r="D167">
        <v>343.14</v>
      </c>
      <c r="E167">
        <v>344.35</v>
      </c>
      <c r="F167" s="12">
        <v>3245694464</v>
      </c>
      <c r="G167" s="12">
        <v>9086528</v>
      </c>
    </row>
    <row r="168" spans="1:7">
      <c r="A168" s="9">
        <f>'(1)'!A168</f>
        <v>42529</v>
      </c>
      <c r="B168">
        <v>344.75</v>
      </c>
      <c r="C168">
        <v>346.76</v>
      </c>
      <c r="D168">
        <v>339.45</v>
      </c>
      <c r="E168">
        <v>341.29</v>
      </c>
      <c r="F168" s="12">
        <v>3143943424</v>
      </c>
      <c r="G168" s="12">
        <v>9101904</v>
      </c>
    </row>
    <row r="169" spans="1:7">
      <c r="A169" s="9">
        <f>'(1)'!A169</f>
        <v>42530</v>
      </c>
      <c r="B169">
        <v>340.18</v>
      </c>
      <c r="C169">
        <v>343.2</v>
      </c>
      <c r="D169">
        <v>340.18</v>
      </c>
      <c r="E169">
        <v>342.41</v>
      </c>
      <c r="F169" s="12">
        <v>2980360192</v>
      </c>
      <c r="G169" s="12">
        <v>9029031</v>
      </c>
    </row>
    <row r="170" spans="1:7">
      <c r="A170" s="9">
        <f>'(1)'!A170</f>
        <v>42531</v>
      </c>
      <c r="B170">
        <v>343.73</v>
      </c>
      <c r="C170">
        <v>347.29</v>
      </c>
      <c r="D170">
        <v>343.73</v>
      </c>
      <c r="E170">
        <v>346.26</v>
      </c>
      <c r="F170" s="12">
        <v>2292955648</v>
      </c>
      <c r="G170" s="12">
        <v>8952503</v>
      </c>
    </row>
    <row r="171" spans="1:7">
      <c r="A171" s="9">
        <f>'(1)'!A171</f>
        <v>42534</v>
      </c>
      <c r="B171">
        <v>345.69</v>
      </c>
      <c r="C171">
        <v>345.69</v>
      </c>
      <c r="D171">
        <v>343.46</v>
      </c>
      <c r="E171">
        <v>344.56</v>
      </c>
      <c r="F171" s="12">
        <v>3360947712</v>
      </c>
      <c r="G171" s="12">
        <v>8958088</v>
      </c>
    </row>
    <row r="172" spans="1:7">
      <c r="A172" s="9">
        <f>'(1)'!A172</f>
        <v>42535</v>
      </c>
      <c r="B172">
        <v>343.76</v>
      </c>
      <c r="C172">
        <v>343.76</v>
      </c>
      <c r="D172">
        <v>340.47</v>
      </c>
      <c r="E172">
        <v>341.25</v>
      </c>
      <c r="F172" s="12">
        <v>2856064512</v>
      </c>
      <c r="G172" s="12">
        <v>8900814</v>
      </c>
    </row>
    <row r="173" spans="1:7">
      <c r="A173" s="9">
        <f>'(1)'!A173</f>
        <v>42536</v>
      </c>
      <c r="B173">
        <v>340.77</v>
      </c>
      <c r="C173">
        <v>340.77</v>
      </c>
      <c r="D173">
        <v>332.7</v>
      </c>
      <c r="E173">
        <v>332.92</v>
      </c>
      <c r="F173" s="12">
        <v>2611898112</v>
      </c>
      <c r="G173" s="12">
        <v>8927782</v>
      </c>
    </row>
    <row r="174" spans="1:7">
      <c r="A174" s="9">
        <f>'(1)'!A174</f>
        <v>42537</v>
      </c>
      <c r="B174">
        <v>331.09</v>
      </c>
      <c r="C174">
        <v>331.09</v>
      </c>
      <c r="D174">
        <v>326.69</v>
      </c>
      <c r="E174">
        <v>326.8</v>
      </c>
      <c r="F174" s="12">
        <v>3082565376</v>
      </c>
      <c r="G174" s="12">
        <v>9036142</v>
      </c>
    </row>
    <row r="175" spans="1:7">
      <c r="A175" s="9">
        <f>'(1)'!A175</f>
        <v>42538</v>
      </c>
      <c r="B175">
        <v>325.26</v>
      </c>
      <c r="C175">
        <v>325.26</v>
      </c>
      <c r="D175">
        <v>320.5</v>
      </c>
      <c r="E175">
        <v>320.52999999999997</v>
      </c>
      <c r="F175" s="12">
        <v>3254809856</v>
      </c>
      <c r="G175" s="12">
        <v>8987208</v>
      </c>
    </row>
    <row r="176" spans="1:7">
      <c r="A176" s="9">
        <f>'(1)'!A176</f>
        <v>42541</v>
      </c>
      <c r="B176">
        <v>321.35000000000002</v>
      </c>
      <c r="C176">
        <v>325.47000000000003</v>
      </c>
      <c r="D176">
        <v>321.35000000000002</v>
      </c>
      <c r="E176">
        <v>323.63</v>
      </c>
      <c r="F176" s="12">
        <v>4150925568</v>
      </c>
      <c r="G176" s="12">
        <v>8906673</v>
      </c>
    </row>
    <row r="177" spans="1:7">
      <c r="A177" s="9">
        <f>'(1)'!A177</f>
        <v>42542</v>
      </c>
      <c r="B177">
        <v>321.27</v>
      </c>
      <c r="C177">
        <v>321.94</v>
      </c>
      <c r="D177">
        <v>318.51</v>
      </c>
      <c r="E177">
        <v>321.29000000000002</v>
      </c>
      <c r="F177" s="12">
        <v>3765875456</v>
      </c>
      <c r="G177" s="12">
        <v>8695222</v>
      </c>
    </row>
    <row r="178" spans="1:7">
      <c r="A178" s="9">
        <f>'(1)'!A178</f>
        <v>42543</v>
      </c>
      <c r="B178">
        <v>322.63</v>
      </c>
      <c r="C178">
        <v>326.98</v>
      </c>
      <c r="D178">
        <v>322.63</v>
      </c>
      <c r="E178">
        <v>325.77999999999997</v>
      </c>
      <c r="F178" s="12">
        <v>3912259584</v>
      </c>
      <c r="G178" s="12">
        <v>8527356</v>
      </c>
    </row>
    <row r="179" spans="1:7">
      <c r="A179" s="9">
        <f>'(1)'!A179</f>
        <v>42544</v>
      </c>
      <c r="B179">
        <v>328.84</v>
      </c>
      <c r="C179">
        <v>338.38</v>
      </c>
      <c r="D179">
        <v>328.84</v>
      </c>
      <c r="E179">
        <v>337.67</v>
      </c>
      <c r="F179" s="12">
        <v>5181716992</v>
      </c>
      <c r="G179" s="12">
        <v>8372014</v>
      </c>
    </row>
    <row r="180" spans="1:7">
      <c r="A180" s="9">
        <f>'(1)'!A180</f>
        <v>42545</v>
      </c>
      <c r="B180">
        <v>337.7</v>
      </c>
      <c r="C180">
        <v>340.98</v>
      </c>
      <c r="D180">
        <v>336.19</v>
      </c>
      <c r="E180">
        <v>340.04</v>
      </c>
      <c r="F180" s="12">
        <v>3689612544</v>
      </c>
      <c r="G180" s="12">
        <v>8443187</v>
      </c>
    </row>
    <row r="181" spans="1:7">
      <c r="A181" s="9">
        <f>'(1)'!A181</f>
        <v>42548</v>
      </c>
      <c r="B181">
        <v>340.93</v>
      </c>
      <c r="C181">
        <v>343.57</v>
      </c>
      <c r="D181">
        <v>339.25</v>
      </c>
      <c r="E181">
        <v>341.32</v>
      </c>
      <c r="F181" s="12">
        <v>3474228992</v>
      </c>
      <c r="G181" s="12">
        <v>8389364</v>
      </c>
    </row>
    <row r="182" spans="1:7">
      <c r="A182" s="9">
        <f>'(1)'!A182</f>
        <v>42549</v>
      </c>
      <c r="B182">
        <v>341.8</v>
      </c>
      <c r="C182">
        <v>348.16</v>
      </c>
      <c r="D182">
        <v>341.78</v>
      </c>
      <c r="E182">
        <v>346.34</v>
      </c>
      <c r="F182" s="12">
        <v>2934016000</v>
      </c>
      <c r="G182" s="12">
        <v>8497857</v>
      </c>
    </row>
    <row r="183" spans="1:7">
      <c r="A183" s="9">
        <f>'(1)'!A183</f>
        <v>42550</v>
      </c>
      <c r="B183">
        <v>339.04</v>
      </c>
      <c r="C183">
        <v>339.04</v>
      </c>
      <c r="D183">
        <v>315.36</v>
      </c>
      <c r="E183">
        <v>321.98</v>
      </c>
      <c r="F183" s="12">
        <v>3761023232</v>
      </c>
      <c r="G183" s="12">
        <v>8838620</v>
      </c>
    </row>
    <row r="184" spans="1:7">
      <c r="A184" s="9">
        <f>'(1)'!A184</f>
        <v>42551</v>
      </c>
      <c r="B184">
        <v>319.17</v>
      </c>
      <c r="C184">
        <v>320.27999999999997</v>
      </c>
      <c r="D184">
        <v>307.81</v>
      </c>
      <c r="E184">
        <v>308.75</v>
      </c>
      <c r="F184" s="12">
        <v>11483889664</v>
      </c>
      <c r="G184" s="12">
        <v>8894225</v>
      </c>
    </row>
    <row r="185" spans="1:7">
      <c r="A185" s="9">
        <f>'(1)'!A185</f>
        <v>42552</v>
      </c>
      <c r="B185">
        <v>311.45</v>
      </c>
      <c r="C185">
        <v>319.29000000000002</v>
      </c>
      <c r="D185">
        <v>311.45</v>
      </c>
      <c r="E185">
        <v>316.7</v>
      </c>
      <c r="F185" s="12">
        <v>7921964032</v>
      </c>
      <c r="G185" s="12">
        <v>8926293</v>
      </c>
    </row>
    <row r="186" spans="1:7">
      <c r="A186" s="9">
        <f>'(1)'!A186</f>
        <v>42556</v>
      </c>
      <c r="B186">
        <v>317.60000000000002</v>
      </c>
      <c r="C186">
        <v>326.49</v>
      </c>
      <c r="D186">
        <v>317.60000000000002</v>
      </c>
      <c r="E186">
        <v>326.49</v>
      </c>
      <c r="F186" s="12">
        <v>5334993408</v>
      </c>
      <c r="G186" s="12">
        <v>9055775</v>
      </c>
    </row>
    <row r="187" spans="1:7">
      <c r="A187" s="9">
        <f>'(1)'!A187</f>
        <v>42557</v>
      </c>
      <c r="B187">
        <v>325.62</v>
      </c>
      <c r="C187">
        <v>329.88</v>
      </c>
      <c r="D187">
        <v>323.41000000000003</v>
      </c>
      <c r="E187">
        <v>329.88</v>
      </c>
      <c r="F187" s="12">
        <v>5029527552</v>
      </c>
      <c r="G187" s="12">
        <v>8428513</v>
      </c>
    </row>
    <row r="188" spans="1:7">
      <c r="A188" s="9">
        <f>'(1)'!A188</f>
        <v>42558</v>
      </c>
      <c r="B188">
        <v>330.51</v>
      </c>
      <c r="C188">
        <v>333.05</v>
      </c>
      <c r="D188">
        <v>328.73</v>
      </c>
      <c r="E188">
        <v>332.24</v>
      </c>
      <c r="F188" s="12">
        <v>5020859904</v>
      </c>
      <c r="G188" s="12">
        <v>8076973.5</v>
      </c>
    </row>
    <row r="189" spans="1:7">
      <c r="A189" s="9">
        <f>'(1)'!A189</f>
        <v>42559</v>
      </c>
      <c r="B189">
        <v>332.77</v>
      </c>
      <c r="C189">
        <v>333.63</v>
      </c>
      <c r="D189">
        <v>329.37</v>
      </c>
      <c r="E189">
        <v>329.78</v>
      </c>
      <c r="F189" s="12">
        <v>3685112320</v>
      </c>
      <c r="G189" s="12">
        <v>8287771.5</v>
      </c>
    </row>
    <row r="190" spans="1:7">
      <c r="A190" s="9">
        <f>'(1)'!A190</f>
        <v>42562</v>
      </c>
      <c r="B190">
        <v>328.92</v>
      </c>
      <c r="C190">
        <v>328.92</v>
      </c>
      <c r="D190">
        <v>323.57</v>
      </c>
      <c r="E190">
        <v>324.17</v>
      </c>
      <c r="F190" s="12">
        <v>2714580224</v>
      </c>
      <c r="G190" s="12">
        <v>8530105</v>
      </c>
    </row>
    <row r="191" spans="1:7">
      <c r="A191" s="9">
        <f>'(1)'!A191</f>
        <v>42563</v>
      </c>
      <c r="B191">
        <v>322.85000000000002</v>
      </c>
      <c r="C191">
        <v>324.23</v>
      </c>
      <c r="D191">
        <v>317.24</v>
      </c>
      <c r="E191">
        <v>318.76</v>
      </c>
      <c r="F191" s="12">
        <v>3783819264</v>
      </c>
      <c r="G191" s="12">
        <v>8617822</v>
      </c>
    </row>
    <row r="192" spans="1:7">
      <c r="A192" s="9">
        <f>'(1)'!A192</f>
        <v>42564</v>
      </c>
      <c r="B192">
        <v>320.24</v>
      </c>
      <c r="C192">
        <v>324.7</v>
      </c>
      <c r="D192">
        <v>320.24</v>
      </c>
      <c r="E192">
        <v>322.12</v>
      </c>
      <c r="F192" s="12">
        <v>4740246016</v>
      </c>
      <c r="G192" s="12">
        <v>8692128</v>
      </c>
    </row>
    <row r="193" spans="1:7">
      <c r="A193" s="9">
        <f>'(1)'!A193</f>
        <v>42565</v>
      </c>
      <c r="B193">
        <v>321.52999999999997</v>
      </c>
      <c r="C193">
        <v>327.61</v>
      </c>
      <c r="D193">
        <v>320.97000000000003</v>
      </c>
      <c r="E193">
        <v>327.35000000000002</v>
      </c>
      <c r="F193" s="12">
        <v>3295089152</v>
      </c>
      <c r="G193" s="12">
        <v>8626617</v>
      </c>
    </row>
    <row r="194" spans="1:7">
      <c r="A194" s="9">
        <f>'(1)'!A194</f>
        <v>42566</v>
      </c>
      <c r="B194">
        <v>328.44</v>
      </c>
      <c r="C194">
        <v>333</v>
      </c>
      <c r="D194">
        <v>327.64999999999998</v>
      </c>
      <c r="E194">
        <v>332.72</v>
      </c>
      <c r="F194" s="12">
        <v>3752569600</v>
      </c>
      <c r="G194" s="12">
        <v>8483246</v>
      </c>
    </row>
    <row r="195" spans="1:7">
      <c r="A195" s="9">
        <f>'(1)'!A195</f>
        <v>42569</v>
      </c>
      <c r="B195">
        <v>333.02</v>
      </c>
      <c r="C195">
        <v>336.62</v>
      </c>
      <c r="D195">
        <v>332.82</v>
      </c>
      <c r="E195">
        <v>336.26</v>
      </c>
      <c r="F195" s="12">
        <v>3580985600</v>
      </c>
      <c r="G195" s="12">
        <v>8347090.5</v>
      </c>
    </row>
    <row r="196" spans="1:7">
      <c r="A196" s="9">
        <f>'(1)'!A196</f>
        <v>42570</v>
      </c>
      <c r="B196">
        <v>336.89</v>
      </c>
      <c r="C196">
        <v>338.11</v>
      </c>
      <c r="D196">
        <v>335.83</v>
      </c>
      <c r="E196">
        <v>335.83</v>
      </c>
      <c r="F196" s="12">
        <v>4258784512</v>
      </c>
      <c r="G196" s="12">
        <v>8423739</v>
      </c>
    </row>
    <row r="197" spans="1:7">
      <c r="A197" s="9">
        <f>'(1)'!A197</f>
        <v>42571</v>
      </c>
      <c r="B197">
        <v>336.55</v>
      </c>
      <c r="C197">
        <v>339.88</v>
      </c>
      <c r="D197">
        <v>336.55</v>
      </c>
      <c r="E197">
        <v>338.5</v>
      </c>
      <c r="F197" s="12">
        <v>3973425152</v>
      </c>
      <c r="G197" s="12">
        <v>8559075</v>
      </c>
    </row>
    <row r="198" spans="1:7">
      <c r="A198" s="9">
        <f>'(1)'!A198</f>
        <v>42572</v>
      </c>
      <c r="B198">
        <v>338.23</v>
      </c>
      <c r="C198">
        <v>338.84</v>
      </c>
      <c r="D198">
        <v>336.19</v>
      </c>
      <c r="E198">
        <v>337.92</v>
      </c>
      <c r="F198" s="12">
        <v>3358873344</v>
      </c>
      <c r="G198" s="12">
        <v>8697568</v>
      </c>
    </row>
    <row r="199" spans="1:7">
      <c r="A199" s="9">
        <f>'(1)'!A199</f>
        <v>42573</v>
      </c>
      <c r="B199">
        <v>338</v>
      </c>
      <c r="C199">
        <v>340.61</v>
      </c>
      <c r="D199">
        <v>337.24</v>
      </c>
      <c r="E199">
        <v>338.7</v>
      </c>
      <c r="F199" s="12">
        <v>2919908096</v>
      </c>
      <c r="G199" s="12">
        <v>8807864</v>
      </c>
    </row>
    <row r="200" spans="1:7">
      <c r="A200" s="9">
        <f>'(1)'!A200</f>
        <v>42576</v>
      </c>
      <c r="B200">
        <v>337.96</v>
      </c>
      <c r="C200">
        <v>338.43</v>
      </c>
      <c r="D200">
        <v>335.17</v>
      </c>
      <c r="E200">
        <v>337.32</v>
      </c>
      <c r="F200" s="12">
        <v>2709298176</v>
      </c>
      <c r="G200" s="12">
        <v>8781883</v>
      </c>
    </row>
    <row r="201" spans="1:7">
      <c r="A201" s="9">
        <f>'(1)'!A201</f>
        <v>42577</v>
      </c>
      <c r="B201">
        <v>337.93</v>
      </c>
      <c r="C201">
        <v>340.88</v>
      </c>
      <c r="D201">
        <v>337.62</v>
      </c>
      <c r="E201">
        <v>340.81</v>
      </c>
      <c r="F201" s="12">
        <v>2688647936</v>
      </c>
      <c r="G201" s="12">
        <v>8853451</v>
      </c>
    </row>
    <row r="202" spans="1:7">
      <c r="A202" s="9">
        <f>'(1)'!A202</f>
        <v>42578</v>
      </c>
      <c r="B202">
        <v>341.27</v>
      </c>
      <c r="C202">
        <v>341.81</v>
      </c>
      <c r="D202">
        <v>338.36</v>
      </c>
      <c r="E202">
        <v>340.58</v>
      </c>
      <c r="F202" s="12">
        <v>2622994176</v>
      </c>
      <c r="G202" s="12">
        <v>8830441</v>
      </c>
    </row>
    <row r="203" spans="1:7">
      <c r="A203" s="9">
        <f>'(1)'!A203</f>
        <v>42579</v>
      </c>
      <c r="B203">
        <v>340.24</v>
      </c>
      <c r="C203">
        <v>340.73</v>
      </c>
      <c r="D203">
        <v>338.13</v>
      </c>
      <c r="E203">
        <v>340.33</v>
      </c>
      <c r="F203" s="12">
        <v>3293799680</v>
      </c>
      <c r="G203" s="12">
        <v>8852106</v>
      </c>
    </row>
    <row r="204" spans="1:7">
      <c r="A204" s="9">
        <f>'(1)'!A204</f>
        <v>42580</v>
      </c>
      <c r="B204">
        <v>340.86</v>
      </c>
      <c r="C204">
        <v>343.08</v>
      </c>
      <c r="D204">
        <v>339.79</v>
      </c>
      <c r="E204">
        <v>340.93</v>
      </c>
      <c r="F204" s="12">
        <v>2417507840</v>
      </c>
      <c r="G204" s="12">
        <v>8816767</v>
      </c>
    </row>
    <row r="205" spans="1:7">
      <c r="A205" s="9">
        <f>'(1)'!A205</f>
        <v>42583</v>
      </c>
      <c r="B205">
        <v>340.42</v>
      </c>
      <c r="C205">
        <v>342.19</v>
      </c>
      <c r="D205">
        <v>338.92</v>
      </c>
      <c r="E205">
        <v>341.26</v>
      </c>
      <c r="F205" s="12">
        <v>2312565760</v>
      </c>
      <c r="G205" s="12">
        <v>8910185</v>
      </c>
    </row>
    <row r="206" spans="1:7">
      <c r="A206" s="9">
        <f>'(1)'!A206</f>
        <v>42584</v>
      </c>
      <c r="B206">
        <v>341.87</v>
      </c>
      <c r="C206">
        <v>344.02</v>
      </c>
      <c r="D206">
        <v>341.87</v>
      </c>
      <c r="E206">
        <v>342.74</v>
      </c>
      <c r="F206" s="12">
        <v>2556328192</v>
      </c>
      <c r="G206" s="12">
        <v>8900794</v>
      </c>
    </row>
    <row r="207" spans="1:7">
      <c r="A207" s="9">
        <f>'(1)'!A207</f>
        <v>42585</v>
      </c>
      <c r="B207">
        <v>342.4</v>
      </c>
      <c r="C207">
        <v>343.84</v>
      </c>
      <c r="D207">
        <v>339.47</v>
      </c>
      <c r="E207">
        <v>339.47</v>
      </c>
      <c r="F207" s="12">
        <v>3300805888</v>
      </c>
      <c r="G207" s="12">
        <v>8906259</v>
      </c>
    </row>
    <row r="208" spans="1:7">
      <c r="A208" s="9">
        <f>'(1)'!A208</f>
        <v>42586</v>
      </c>
      <c r="B208">
        <v>340.56</v>
      </c>
      <c r="C208">
        <v>342.14</v>
      </c>
      <c r="D208">
        <v>339.66</v>
      </c>
      <c r="E208">
        <v>341.89</v>
      </c>
      <c r="F208" s="12">
        <v>3703517696</v>
      </c>
      <c r="G208" s="12">
        <v>8924431</v>
      </c>
    </row>
    <row r="209" spans="1:7">
      <c r="A209" s="9">
        <f>'(1)'!A209</f>
        <v>42587</v>
      </c>
      <c r="B209">
        <v>342.66</v>
      </c>
      <c r="C209">
        <v>344.09</v>
      </c>
      <c r="D209">
        <v>339.25</v>
      </c>
      <c r="E209">
        <v>339.86</v>
      </c>
      <c r="F209" s="12">
        <v>3449681408</v>
      </c>
      <c r="G209" s="12">
        <v>8930687</v>
      </c>
    </row>
    <row r="210" spans="1:7">
      <c r="A210" s="9">
        <f>'(1)'!A210</f>
        <v>42590</v>
      </c>
      <c r="B210">
        <v>339.46</v>
      </c>
      <c r="C210">
        <v>339.46</v>
      </c>
      <c r="D210">
        <v>335.07</v>
      </c>
      <c r="E210">
        <v>335.47</v>
      </c>
      <c r="F210" s="12">
        <v>3538550272</v>
      </c>
      <c r="G210" s="12">
        <v>8972735</v>
      </c>
    </row>
    <row r="211" spans="1:7">
      <c r="A211" s="9">
        <f>'(1)'!A211</f>
        <v>42591</v>
      </c>
      <c r="B211">
        <v>336.3</v>
      </c>
      <c r="C211">
        <v>336.72</v>
      </c>
      <c r="D211">
        <v>334.2</v>
      </c>
      <c r="E211">
        <v>335.58</v>
      </c>
      <c r="F211" s="12">
        <v>3860107776</v>
      </c>
      <c r="G211" s="12">
        <v>8890846</v>
      </c>
    </row>
    <row r="212" spans="1:7">
      <c r="A212" s="9">
        <f>'(1)'!A212</f>
        <v>42592</v>
      </c>
      <c r="B212">
        <v>336.33</v>
      </c>
      <c r="C212">
        <v>338.49</v>
      </c>
      <c r="D212">
        <v>336.09</v>
      </c>
      <c r="E212">
        <v>337.84</v>
      </c>
      <c r="F212" s="12">
        <v>3213128448</v>
      </c>
      <c r="G212" s="12">
        <v>8935297</v>
      </c>
    </row>
    <row r="213" spans="1:7">
      <c r="A213" s="9">
        <f>'(1)'!A213</f>
        <v>42593</v>
      </c>
      <c r="B213">
        <v>338</v>
      </c>
      <c r="C213">
        <v>341.68</v>
      </c>
      <c r="D213">
        <v>338</v>
      </c>
      <c r="E213">
        <v>341.38</v>
      </c>
      <c r="F213" s="12">
        <v>2803266048</v>
      </c>
      <c r="G213" s="12">
        <v>8887224</v>
      </c>
    </row>
    <row r="214" spans="1:7">
      <c r="A214" s="9">
        <f>'(1)'!A214</f>
        <v>42594</v>
      </c>
      <c r="B214">
        <v>341.37</v>
      </c>
      <c r="C214">
        <v>343.05</v>
      </c>
      <c r="D214">
        <v>340.98</v>
      </c>
      <c r="E214">
        <v>341.53</v>
      </c>
      <c r="F214" s="12">
        <v>2792139264</v>
      </c>
      <c r="G214" s="12">
        <v>8775837</v>
      </c>
    </row>
    <row r="215" spans="1:7">
      <c r="A215" s="9">
        <f>'(1)'!A215</f>
        <v>42597</v>
      </c>
      <c r="B215">
        <v>340.99</v>
      </c>
      <c r="C215">
        <v>344.93</v>
      </c>
      <c r="D215">
        <v>340.89</v>
      </c>
      <c r="E215">
        <v>344.67</v>
      </c>
      <c r="F215" s="12">
        <v>2310522880</v>
      </c>
      <c r="G215" s="12">
        <v>8775165</v>
      </c>
    </row>
    <row r="216" spans="1:7">
      <c r="A216" s="9">
        <f>'(1)'!A216</f>
        <v>42598</v>
      </c>
      <c r="B216">
        <v>344.2</v>
      </c>
      <c r="C216">
        <v>344.88</v>
      </c>
      <c r="D216">
        <v>343.26</v>
      </c>
      <c r="E216">
        <v>343.98</v>
      </c>
      <c r="F216" s="12">
        <v>2523365120</v>
      </c>
      <c r="G216" s="12">
        <v>8829240</v>
      </c>
    </row>
    <row r="217" spans="1:7">
      <c r="A217" s="9">
        <f>'(1)'!A217</f>
        <v>42599</v>
      </c>
      <c r="B217">
        <v>344.21</v>
      </c>
      <c r="C217">
        <v>346.66</v>
      </c>
      <c r="D217">
        <v>343.16</v>
      </c>
      <c r="E217">
        <v>346.66</v>
      </c>
      <c r="F217" s="12">
        <v>2310226688</v>
      </c>
      <c r="G217" s="12">
        <v>8921413</v>
      </c>
    </row>
    <row r="218" spans="1:7">
      <c r="A218" s="9">
        <f>'(1)'!A218</f>
        <v>42600</v>
      </c>
      <c r="B218">
        <v>346.73</v>
      </c>
      <c r="C218">
        <v>346.99</v>
      </c>
      <c r="D218">
        <v>345.65</v>
      </c>
      <c r="E218">
        <v>346.09</v>
      </c>
      <c r="F218" s="12">
        <v>2160687872</v>
      </c>
      <c r="G218" s="12">
        <v>8926371</v>
      </c>
    </row>
    <row r="219" spans="1:7">
      <c r="A219" s="9">
        <f>'(1)'!A219</f>
        <v>42601</v>
      </c>
      <c r="B219">
        <v>346.23</v>
      </c>
      <c r="C219">
        <v>347.54</v>
      </c>
      <c r="D219">
        <v>345.69</v>
      </c>
      <c r="E219">
        <v>346.05</v>
      </c>
      <c r="F219" s="12">
        <v>1900599552</v>
      </c>
      <c r="G219" s="12">
        <v>9018414</v>
      </c>
    </row>
    <row r="220" spans="1:7">
      <c r="A220" s="9">
        <f>'(1)'!A220</f>
        <v>42604</v>
      </c>
      <c r="B220">
        <v>345.11</v>
      </c>
      <c r="C220">
        <v>345.83</v>
      </c>
      <c r="D220">
        <v>343.3</v>
      </c>
      <c r="E220">
        <v>343.32</v>
      </c>
      <c r="F220" s="12">
        <v>1131195136</v>
      </c>
      <c r="G220" s="12">
        <v>8990162</v>
      </c>
    </row>
    <row r="221" spans="1:7">
      <c r="A221" s="9">
        <f>'(1)'!A221</f>
        <v>42605</v>
      </c>
      <c r="B221">
        <v>344.18</v>
      </c>
      <c r="C221">
        <v>344.69</v>
      </c>
      <c r="D221">
        <v>340.21</v>
      </c>
      <c r="E221">
        <v>340.47</v>
      </c>
      <c r="F221" s="12">
        <v>2070750336</v>
      </c>
      <c r="G221" s="12">
        <v>9067041</v>
      </c>
    </row>
    <row r="222" spans="1:7">
      <c r="A222" s="9">
        <f>'(1)'!A222</f>
        <v>42606</v>
      </c>
      <c r="B222">
        <v>341.19</v>
      </c>
      <c r="C222">
        <v>343.06</v>
      </c>
      <c r="D222">
        <v>341.19</v>
      </c>
      <c r="E222">
        <v>342.91</v>
      </c>
      <c r="F222" s="12">
        <v>2145895552</v>
      </c>
      <c r="G222" s="12">
        <v>9051219</v>
      </c>
    </row>
    <row r="223" spans="1:7">
      <c r="A223" s="9">
        <f>'(1)'!A223</f>
        <v>42607</v>
      </c>
      <c r="B223">
        <v>342.69</v>
      </c>
      <c r="C223">
        <v>342.85</v>
      </c>
      <c r="D223">
        <v>338.82</v>
      </c>
      <c r="E223">
        <v>340.14</v>
      </c>
      <c r="F223" s="12">
        <v>2043205120</v>
      </c>
      <c r="G223" s="12">
        <v>9058281</v>
      </c>
    </row>
    <row r="224" spans="1:7">
      <c r="A224" s="9">
        <f>'(1)'!A224</f>
        <v>42608</v>
      </c>
      <c r="B224">
        <v>340.34</v>
      </c>
      <c r="C224">
        <v>343.27</v>
      </c>
      <c r="D224">
        <v>339.16</v>
      </c>
      <c r="E224">
        <v>340.43</v>
      </c>
      <c r="F224" s="12">
        <v>2328960000</v>
      </c>
      <c r="G224" s="12">
        <v>8991167</v>
      </c>
    </row>
    <row r="225" spans="1:7">
      <c r="A225" s="9">
        <f>'(1)'!A225</f>
        <v>42611</v>
      </c>
      <c r="B225">
        <v>341.23</v>
      </c>
      <c r="C225">
        <v>344.26</v>
      </c>
      <c r="D225">
        <v>341.23</v>
      </c>
      <c r="E225">
        <v>343.6</v>
      </c>
      <c r="F225" s="12">
        <v>2000040704</v>
      </c>
      <c r="G225" s="12">
        <v>8902970</v>
      </c>
    </row>
    <row r="226" spans="1:7">
      <c r="A226" s="9">
        <f>'(1)'!A226</f>
        <v>42612</v>
      </c>
      <c r="B226">
        <v>342.76</v>
      </c>
      <c r="C226">
        <v>345.7</v>
      </c>
      <c r="D226">
        <v>341.56</v>
      </c>
      <c r="E226">
        <v>344.93</v>
      </c>
      <c r="F226" s="12">
        <v>2237723136</v>
      </c>
      <c r="G226" s="12">
        <v>8962172</v>
      </c>
    </row>
    <row r="227" spans="1:7">
      <c r="A227" s="9">
        <f>'(1)'!A227</f>
        <v>42613</v>
      </c>
      <c r="B227">
        <v>343.88</v>
      </c>
      <c r="C227">
        <v>343.88</v>
      </c>
      <c r="D227">
        <v>340.8</v>
      </c>
      <c r="E227">
        <v>342.02</v>
      </c>
      <c r="F227" s="12">
        <v>2618665216</v>
      </c>
      <c r="G227" s="12">
        <v>8897920</v>
      </c>
    </row>
    <row r="228" spans="1:7">
      <c r="A228" s="9">
        <f>'(1)'!A228</f>
        <v>42614</v>
      </c>
      <c r="B228">
        <v>341.92</v>
      </c>
      <c r="C228">
        <v>344.29</v>
      </c>
      <c r="D228">
        <v>340.95</v>
      </c>
      <c r="E228">
        <v>343.72</v>
      </c>
      <c r="F228" s="12">
        <v>2189222912</v>
      </c>
      <c r="G228" s="12">
        <v>8899864</v>
      </c>
    </row>
    <row r="229" spans="1:7">
      <c r="A229" s="9">
        <f>'(1)'!A229</f>
        <v>42615</v>
      </c>
      <c r="B229">
        <v>343.24</v>
      </c>
      <c r="C229">
        <v>343.47</v>
      </c>
      <c r="D229">
        <v>341.37</v>
      </c>
      <c r="E229">
        <v>343.2</v>
      </c>
      <c r="F229" s="12">
        <v>1674246912</v>
      </c>
      <c r="G229" s="12">
        <v>8982583</v>
      </c>
    </row>
    <row r="230" spans="1:7">
      <c r="A230" s="9">
        <f>'(1)'!A230</f>
        <v>42619</v>
      </c>
      <c r="B230">
        <v>343.48</v>
      </c>
      <c r="C230">
        <v>345.86</v>
      </c>
      <c r="D230">
        <v>343.48</v>
      </c>
      <c r="E230">
        <v>344.75</v>
      </c>
      <c r="F230" s="12">
        <v>754087424</v>
      </c>
      <c r="G230" s="12">
        <v>9007976</v>
      </c>
    </row>
    <row r="231" spans="1:7">
      <c r="A231" s="9">
        <f>'(1)'!A231</f>
        <v>42620</v>
      </c>
      <c r="B231">
        <v>344.54</v>
      </c>
      <c r="C231">
        <v>346.03</v>
      </c>
      <c r="D231">
        <v>343.42</v>
      </c>
      <c r="E231">
        <v>343.53</v>
      </c>
      <c r="F231" s="12">
        <v>2078349440</v>
      </c>
      <c r="G231" s="12">
        <v>8939671</v>
      </c>
    </row>
    <row r="232" spans="1:7">
      <c r="A232" s="9">
        <f>'(1)'!A232</f>
        <v>42621</v>
      </c>
      <c r="B232">
        <v>344.21</v>
      </c>
      <c r="C232">
        <v>346.9</v>
      </c>
      <c r="D232">
        <v>342.72</v>
      </c>
      <c r="E232">
        <v>343.66</v>
      </c>
      <c r="F232" s="12">
        <v>3090242048</v>
      </c>
      <c r="G232" s="12">
        <v>8982827</v>
      </c>
    </row>
    <row r="233" spans="1:7">
      <c r="A233" s="9">
        <f>'(1)'!A233</f>
        <v>42622</v>
      </c>
      <c r="B233">
        <v>344.04</v>
      </c>
      <c r="C233">
        <v>350.87</v>
      </c>
      <c r="D233">
        <v>343.53</v>
      </c>
      <c r="E233">
        <v>350.44</v>
      </c>
      <c r="F233" s="12">
        <v>3235731200</v>
      </c>
      <c r="G233" s="12">
        <v>8968306</v>
      </c>
    </row>
    <row r="234" spans="1:7">
      <c r="A234" s="9">
        <f>'(1)'!A234</f>
        <v>42625</v>
      </c>
      <c r="B234">
        <v>350.7</v>
      </c>
      <c r="C234">
        <v>351.77</v>
      </c>
      <c r="D234">
        <v>350.45</v>
      </c>
      <c r="E234">
        <v>350.62</v>
      </c>
      <c r="F234" s="12">
        <v>3056602624</v>
      </c>
      <c r="G234" s="12">
        <v>9007032</v>
      </c>
    </row>
    <row r="235" spans="1:7">
      <c r="A235" s="9">
        <f>'(1)'!A235</f>
        <v>42626</v>
      </c>
      <c r="B235">
        <v>351.32</v>
      </c>
      <c r="C235">
        <v>351.56</v>
      </c>
      <c r="D235">
        <v>349.09</v>
      </c>
      <c r="E235">
        <v>349.46</v>
      </c>
      <c r="F235" s="12">
        <v>1968857856</v>
      </c>
      <c r="G235" s="12">
        <v>8977774</v>
      </c>
    </row>
    <row r="236" spans="1:7">
      <c r="A236" s="9">
        <f>'(1)'!A236</f>
        <v>42627</v>
      </c>
      <c r="B236">
        <v>349.56</v>
      </c>
      <c r="C236">
        <v>351.01</v>
      </c>
      <c r="D236">
        <v>348.51</v>
      </c>
      <c r="E236">
        <v>350.46</v>
      </c>
      <c r="F236" s="12">
        <v>2198257408</v>
      </c>
      <c r="G236" s="12">
        <v>8976573</v>
      </c>
    </row>
    <row r="237" spans="1:7">
      <c r="A237" s="9">
        <f>'(1)'!A237</f>
        <v>42628</v>
      </c>
      <c r="B237">
        <v>350.15</v>
      </c>
      <c r="C237">
        <v>351.52</v>
      </c>
      <c r="D237">
        <v>346.34</v>
      </c>
      <c r="E237">
        <v>349.32</v>
      </c>
      <c r="F237" s="12">
        <v>2700367360</v>
      </c>
      <c r="G237" s="12">
        <v>9154684</v>
      </c>
    </row>
    <row r="238" spans="1:7">
      <c r="A238" s="9">
        <f>'(1)'!A238</f>
        <v>42629</v>
      </c>
      <c r="B238">
        <v>348.68</v>
      </c>
      <c r="C238">
        <v>348.88</v>
      </c>
      <c r="D238">
        <v>344.9</v>
      </c>
      <c r="E238">
        <v>345.52</v>
      </c>
      <c r="F238" s="12">
        <v>2680052736</v>
      </c>
      <c r="G238" s="12">
        <v>9150713</v>
      </c>
    </row>
    <row r="239" spans="1:7">
      <c r="A239" s="9">
        <f>'(1)'!A239</f>
        <v>42632</v>
      </c>
      <c r="B239">
        <v>343.62</v>
      </c>
      <c r="C239">
        <v>343.62</v>
      </c>
      <c r="D239">
        <v>338.5</v>
      </c>
      <c r="E239">
        <v>342.23</v>
      </c>
      <c r="F239" s="12">
        <v>2617725696</v>
      </c>
      <c r="G239" s="12">
        <v>9120364</v>
      </c>
    </row>
    <row r="240" spans="1:7">
      <c r="A240" s="9">
        <f>'(1)'!A240</f>
        <v>42633</v>
      </c>
      <c r="B240">
        <v>342.74</v>
      </c>
      <c r="C240">
        <v>344.14</v>
      </c>
      <c r="D240">
        <v>338.72</v>
      </c>
      <c r="E240">
        <v>338.72</v>
      </c>
      <c r="F240" s="12">
        <v>2924529408</v>
      </c>
      <c r="G240" s="12">
        <v>9148291</v>
      </c>
    </row>
    <row r="241" spans="1:7">
      <c r="A241" s="9">
        <f>'(1)'!A241</f>
        <v>42634</v>
      </c>
      <c r="B241">
        <v>339.71</v>
      </c>
      <c r="C241">
        <v>340.62</v>
      </c>
      <c r="D241">
        <v>338.26</v>
      </c>
      <c r="E241">
        <v>338.42</v>
      </c>
      <c r="F241" s="12">
        <v>2974158336</v>
      </c>
      <c r="G241" s="12">
        <v>9122270</v>
      </c>
    </row>
    <row r="242" spans="1:7">
      <c r="A242" s="9">
        <f>'(1)'!A242</f>
        <v>42635</v>
      </c>
      <c r="B242">
        <v>338.3</v>
      </c>
      <c r="C242">
        <v>340.64</v>
      </c>
      <c r="D242">
        <v>337.85</v>
      </c>
      <c r="E242">
        <v>340.34</v>
      </c>
      <c r="F242" s="12">
        <v>2752786944</v>
      </c>
      <c r="G242" s="12">
        <v>9022215</v>
      </c>
    </row>
    <row r="243" spans="1:7">
      <c r="A243" s="9">
        <f>'(1)'!A243</f>
        <v>42636</v>
      </c>
      <c r="B243">
        <v>340.38</v>
      </c>
      <c r="C243">
        <v>340.78</v>
      </c>
      <c r="D243">
        <v>337.28</v>
      </c>
      <c r="E243">
        <v>337.82</v>
      </c>
      <c r="F243" s="12">
        <v>2604590848</v>
      </c>
      <c r="G243" s="12">
        <v>8934195</v>
      </c>
    </row>
    <row r="244" spans="1:7">
      <c r="A244" s="9">
        <f>'(1)'!A244</f>
        <v>42639</v>
      </c>
      <c r="B244">
        <v>338.79</v>
      </c>
      <c r="C244">
        <v>341.58</v>
      </c>
      <c r="D244">
        <v>338.79</v>
      </c>
      <c r="E244">
        <v>341.27</v>
      </c>
      <c r="F244" s="12">
        <v>6334681600</v>
      </c>
      <c r="G244" s="12">
        <v>8846955</v>
      </c>
    </row>
    <row r="245" spans="1:7">
      <c r="A245" s="9">
        <f>'(1)'!A245</f>
        <v>42640</v>
      </c>
      <c r="B245">
        <v>340.79</v>
      </c>
      <c r="C245">
        <v>342.78</v>
      </c>
      <c r="D245">
        <v>340.29</v>
      </c>
      <c r="E245">
        <v>341</v>
      </c>
      <c r="F245" s="12">
        <v>2090208128</v>
      </c>
      <c r="G245" s="12">
        <v>8833332</v>
      </c>
    </row>
    <row r="246" spans="1:7">
      <c r="A246" s="9">
        <f>'(1)'!A246</f>
        <v>42641</v>
      </c>
      <c r="B246">
        <v>342.83</v>
      </c>
      <c r="C246">
        <v>344.9</v>
      </c>
      <c r="D246">
        <v>342.25</v>
      </c>
      <c r="E246">
        <v>342.46</v>
      </c>
      <c r="F246" s="12">
        <v>2257950720</v>
      </c>
      <c r="G246" s="12">
        <v>8883972</v>
      </c>
    </row>
    <row r="247" spans="1:7">
      <c r="A247" s="9">
        <f>'(1)'!A247</f>
        <v>42642</v>
      </c>
      <c r="B247">
        <v>343.49</v>
      </c>
      <c r="C247">
        <v>348.79</v>
      </c>
      <c r="D247">
        <v>343.49</v>
      </c>
      <c r="E247">
        <v>347.86</v>
      </c>
      <c r="F247" s="12">
        <v>2257530112</v>
      </c>
      <c r="G247" s="12">
        <v>8814527</v>
      </c>
    </row>
    <row r="248" spans="1:7">
      <c r="A248" s="9">
        <f>'(1)'!A248</f>
        <v>42643</v>
      </c>
      <c r="B248">
        <v>347.33</v>
      </c>
      <c r="C248">
        <v>347.33</v>
      </c>
      <c r="D248">
        <v>344.75</v>
      </c>
      <c r="E248">
        <v>345.34</v>
      </c>
      <c r="F248" s="12">
        <v>2431760384</v>
      </c>
      <c r="G248" s="12">
        <v>8917281</v>
      </c>
    </row>
    <row r="249" spans="1:7">
      <c r="A249" s="9">
        <f>'(1)'!A249</f>
        <v>42646</v>
      </c>
      <c r="B249">
        <v>344.27</v>
      </c>
      <c r="C249">
        <v>344.27</v>
      </c>
      <c r="D249">
        <v>339.68</v>
      </c>
      <c r="E249">
        <v>340</v>
      </c>
      <c r="F249" s="12">
        <v>2544475648</v>
      </c>
      <c r="G249" s="12">
        <v>8917825</v>
      </c>
    </row>
    <row r="250" spans="1:7">
      <c r="A250" s="9">
        <f>'(1)'!A250</f>
        <v>42647</v>
      </c>
      <c r="B250">
        <v>340.94</v>
      </c>
      <c r="C250">
        <v>342.21</v>
      </c>
      <c r="D250">
        <v>337.61</v>
      </c>
      <c r="E250">
        <v>340.19</v>
      </c>
      <c r="F250" s="12">
        <v>2531830272</v>
      </c>
      <c r="G250" s="12">
        <v>8946453</v>
      </c>
    </row>
    <row r="251" spans="1:7">
      <c r="A251" s="9">
        <f>'(1)'!A251</f>
        <v>42648</v>
      </c>
      <c r="B251">
        <v>340.97</v>
      </c>
      <c r="C251">
        <v>344.31</v>
      </c>
      <c r="D251">
        <v>340.97</v>
      </c>
      <c r="E251">
        <v>342.57</v>
      </c>
      <c r="F251" s="12">
        <v>2468154624</v>
      </c>
      <c r="G251" s="12">
        <v>9097072</v>
      </c>
    </row>
    <row r="252" spans="1:7">
      <c r="A252" s="9">
        <f>'(1)'!A252</f>
        <v>42649</v>
      </c>
      <c r="B252">
        <v>344.09</v>
      </c>
      <c r="C252">
        <v>346.25</v>
      </c>
      <c r="D252">
        <v>341.91</v>
      </c>
      <c r="E252">
        <v>342.72</v>
      </c>
      <c r="F252" s="12">
        <v>2250350080</v>
      </c>
      <c r="G252" s="12">
        <v>9029413</v>
      </c>
    </row>
    <row r="253" spans="1:7">
      <c r="A253" s="9">
        <f>'(1)'!A253</f>
        <v>42650</v>
      </c>
      <c r="B253">
        <v>341.27</v>
      </c>
      <c r="C253">
        <v>343.54</v>
      </c>
      <c r="D253">
        <v>336.74</v>
      </c>
      <c r="E253">
        <v>342.92</v>
      </c>
      <c r="F253" s="12">
        <v>2461964288</v>
      </c>
      <c r="G253" s="12">
        <v>8898674</v>
      </c>
    </row>
    <row r="254" spans="1:7">
      <c r="A254" s="9">
        <f>'(1)'!A254</f>
        <v>42653</v>
      </c>
      <c r="B254">
        <v>342.18</v>
      </c>
      <c r="C254">
        <v>343.78</v>
      </c>
      <c r="D254">
        <v>341.98</v>
      </c>
      <c r="E254">
        <v>343.23</v>
      </c>
      <c r="F254" s="12">
        <v>3672176640</v>
      </c>
      <c r="G254" s="12">
        <v>8899941</v>
      </c>
    </row>
    <row r="255" spans="1:7">
      <c r="A255" s="9">
        <f>'(1)'!A255</f>
        <v>42654</v>
      </c>
      <c r="B255">
        <v>343.36</v>
      </c>
      <c r="C255">
        <v>347.29</v>
      </c>
      <c r="D255">
        <v>343.29</v>
      </c>
      <c r="E255">
        <v>346.1</v>
      </c>
      <c r="F255" s="12">
        <v>1926253568</v>
      </c>
      <c r="G255" s="12">
        <v>8963581</v>
      </c>
    </row>
    <row r="256" spans="1:7">
      <c r="A256" s="9">
        <f>'(1)'!A256</f>
        <v>42655</v>
      </c>
      <c r="B256">
        <v>344.17</v>
      </c>
      <c r="C256">
        <v>344.81</v>
      </c>
      <c r="D256">
        <v>342.03</v>
      </c>
      <c r="E256">
        <v>344.2</v>
      </c>
      <c r="F256" s="12">
        <v>3221689344</v>
      </c>
      <c r="G256" s="12">
        <v>8971000</v>
      </c>
    </row>
    <row r="257" spans="1:7">
      <c r="A257" s="9">
        <f>'(1)'!A257</f>
        <v>42656</v>
      </c>
      <c r="B257">
        <v>344.7</v>
      </c>
      <c r="C257">
        <v>345.45</v>
      </c>
      <c r="D257">
        <v>342.82</v>
      </c>
      <c r="E257">
        <v>342.82</v>
      </c>
      <c r="F257" s="12">
        <v>2792796160</v>
      </c>
      <c r="G257" s="12">
        <v>8971162</v>
      </c>
    </row>
    <row r="258" spans="1:7">
      <c r="A258" s="9">
        <f>'(1)'!A258</f>
        <v>42657</v>
      </c>
      <c r="B258">
        <v>342.11</v>
      </c>
      <c r="C258">
        <v>342.46</v>
      </c>
      <c r="D258">
        <v>338.9</v>
      </c>
      <c r="E258">
        <v>339.64</v>
      </c>
      <c r="F258" s="12">
        <v>2723103744</v>
      </c>
      <c r="G258" s="12">
        <v>8981852</v>
      </c>
    </row>
    <row r="259" spans="1:7">
      <c r="A259" s="9">
        <f>'(1)'!A259</f>
        <v>42660</v>
      </c>
      <c r="B259">
        <v>339.21</v>
      </c>
      <c r="C259">
        <v>342.3</v>
      </c>
      <c r="D259">
        <v>337.68</v>
      </c>
      <c r="E259">
        <v>341.98</v>
      </c>
      <c r="F259" s="12">
        <v>3278393344</v>
      </c>
      <c r="G259" s="12">
        <v>9039180</v>
      </c>
    </row>
    <row r="260" spans="1:7">
      <c r="A260" s="9">
        <f>'(1)'!A260</f>
        <v>42661</v>
      </c>
      <c r="B260">
        <v>341.61</v>
      </c>
      <c r="C260">
        <v>343.01</v>
      </c>
      <c r="D260">
        <v>339.89</v>
      </c>
      <c r="E260">
        <v>340.17</v>
      </c>
      <c r="F260" s="12">
        <v>2457006080</v>
      </c>
      <c r="G260" s="12">
        <v>8926857</v>
      </c>
    </row>
    <row r="261" spans="1:7">
      <c r="A261" s="9">
        <f>'(1)'!A261</f>
        <v>42662</v>
      </c>
      <c r="B261">
        <v>340.38</v>
      </c>
      <c r="C261">
        <v>340.89</v>
      </c>
      <c r="D261">
        <v>338.44</v>
      </c>
      <c r="E261">
        <v>338.56</v>
      </c>
      <c r="F261" s="12">
        <v>2655206144</v>
      </c>
      <c r="G261" s="12">
        <v>8890733</v>
      </c>
    </row>
    <row r="262" spans="1:7">
      <c r="A262" s="9">
        <f>'(1)'!A262</f>
        <v>42663</v>
      </c>
      <c r="B262">
        <v>337.49</v>
      </c>
      <c r="C262">
        <v>337.49</v>
      </c>
      <c r="D262">
        <v>333.71</v>
      </c>
      <c r="E262">
        <v>335.62</v>
      </c>
      <c r="F262" s="12">
        <v>2743422208</v>
      </c>
      <c r="G262" s="12">
        <v>8804618</v>
      </c>
    </row>
    <row r="263" spans="1:7">
      <c r="A263" s="9">
        <f>'(1)'!A263</f>
        <v>42664</v>
      </c>
      <c r="B263">
        <v>336.27</v>
      </c>
      <c r="C263">
        <v>341.36</v>
      </c>
      <c r="D263">
        <v>336.27</v>
      </c>
      <c r="E263">
        <v>339.95</v>
      </c>
      <c r="F263" s="12">
        <v>2989170432</v>
      </c>
      <c r="G263" s="12">
        <v>8922240</v>
      </c>
    </row>
    <row r="264" spans="1:7">
      <c r="A264" s="9">
        <f>'(1)'!A264</f>
        <v>42667</v>
      </c>
      <c r="B264">
        <v>339.57</v>
      </c>
      <c r="C264">
        <v>339.88</v>
      </c>
      <c r="D264">
        <v>337.21</v>
      </c>
      <c r="E264">
        <v>337.42</v>
      </c>
      <c r="F264" s="12">
        <v>2743744256</v>
      </c>
      <c r="G264" s="12">
        <v>8863536</v>
      </c>
    </row>
    <row r="265" spans="1:7">
      <c r="A265" s="9">
        <f>'(1)'!A265</f>
        <v>42668</v>
      </c>
      <c r="B265">
        <v>338.65</v>
      </c>
      <c r="C265">
        <v>342.76</v>
      </c>
      <c r="D265">
        <v>338.65</v>
      </c>
      <c r="E265">
        <v>342.48</v>
      </c>
      <c r="F265" s="12">
        <v>2394102016</v>
      </c>
      <c r="G265" s="12">
        <v>8840967</v>
      </c>
    </row>
    <row r="266" spans="1:7">
      <c r="A266" s="9">
        <f>'(1)'!A266</f>
        <v>42669</v>
      </c>
      <c r="B266">
        <v>342.28</v>
      </c>
      <c r="C266">
        <v>344.25</v>
      </c>
      <c r="D266">
        <v>341.24</v>
      </c>
      <c r="E266">
        <v>343.64</v>
      </c>
      <c r="F266" s="12">
        <v>2597665280</v>
      </c>
      <c r="G266" s="12">
        <v>8773454</v>
      </c>
    </row>
    <row r="267" spans="1:7">
      <c r="A267" s="9">
        <f>'(1)'!A267</f>
        <v>42670</v>
      </c>
      <c r="B267">
        <v>343.69</v>
      </c>
      <c r="C267">
        <v>344.96</v>
      </c>
      <c r="D267">
        <v>340.76</v>
      </c>
      <c r="E267">
        <v>344.29</v>
      </c>
      <c r="F267" s="12">
        <v>2534863872</v>
      </c>
      <c r="G267" s="12">
        <v>8884376</v>
      </c>
    </row>
    <row r="268" spans="1:7">
      <c r="A268" s="9">
        <f>'(1)'!A268</f>
        <v>42671</v>
      </c>
      <c r="B268">
        <v>344.53</v>
      </c>
      <c r="C268">
        <v>345.44</v>
      </c>
      <c r="D268">
        <v>343.28</v>
      </c>
      <c r="E268">
        <v>344.29</v>
      </c>
      <c r="F268" s="12">
        <v>2955759616</v>
      </c>
      <c r="G268" s="12">
        <v>8826508</v>
      </c>
    </row>
    <row r="269" spans="1:7">
      <c r="A269" s="9">
        <f>'(1)'!A269</f>
        <v>42674</v>
      </c>
      <c r="B269">
        <v>344.95</v>
      </c>
      <c r="C269">
        <v>347.03</v>
      </c>
      <c r="D269">
        <v>344.19</v>
      </c>
      <c r="E269">
        <v>344.26</v>
      </c>
      <c r="F269" s="12">
        <v>2489754624</v>
      </c>
      <c r="G269" s="12">
        <v>8941505</v>
      </c>
    </row>
    <row r="270" spans="1:7">
      <c r="A270" s="9">
        <f>'(1)'!A270</f>
        <v>42675</v>
      </c>
      <c r="B270">
        <v>344.61</v>
      </c>
      <c r="C270">
        <v>345.65</v>
      </c>
      <c r="D270">
        <v>342.58</v>
      </c>
      <c r="E270">
        <v>343.07</v>
      </c>
      <c r="F270" s="12">
        <v>2511657984</v>
      </c>
      <c r="G270" s="12">
        <v>8974872</v>
      </c>
    </row>
    <row r="271" spans="1:7">
      <c r="A271" s="9">
        <f>'(1)'!A271</f>
        <v>42676</v>
      </c>
      <c r="B271">
        <v>342.8</v>
      </c>
      <c r="C271">
        <v>342.8</v>
      </c>
      <c r="D271">
        <v>339.83</v>
      </c>
      <c r="E271">
        <v>341.76</v>
      </c>
      <c r="F271" s="12">
        <v>2695572992</v>
      </c>
      <c r="G271" s="12">
        <v>8996998</v>
      </c>
    </row>
    <row r="272" spans="1:7">
      <c r="A272" s="9">
        <f>'(1)'!A272</f>
        <v>42677</v>
      </c>
      <c r="B272">
        <v>341.58</v>
      </c>
      <c r="C272">
        <v>343.32</v>
      </c>
      <c r="D272">
        <v>339.91</v>
      </c>
      <c r="E272">
        <v>341.71</v>
      </c>
      <c r="F272" s="12">
        <v>2820668672</v>
      </c>
      <c r="G272" s="12">
        <v>9005626</v>
      </c>
    </row>
    <row r="273" spans="1:7">
      <c r="A273" s="9">
        <f>'(1)'!A273</f>
        <v>42678</v>
      </c>
      <c r="B273">
        <v>340.77</v>
      </c>
      <c r="C273">
        <v>341.11</v>
      </c>
      <c r="D273">
        <v>338.3</v>
      </c>
      <c r="E273">
        <v>340.8</v>
      </c>
      <c r="F273" s="12">
        <v>3058092800</v>
      </c>
      <c r="G273" s="12">
        <v>9000379</v>
      </c>
    </row>
    <row r="274" spans="1:7">
      <c r="A274" s="9">
        <f>'(1)'!A274</f>
        <v>42681</v>
      </c>
      <c r="B274">
        <v>340.41</v>
      </c>
      <c r="C274">
        <v>340.41</v>
      </c>
      <c r="D274">
        <v>338.31</v>
      </c>
      <c r="E274">
        <v>338.97</v>
      </c>
      <c r="F274" s="12">
        <v>2890584064</v>
      </c>
      <c r="G274" s="12">
        <v>8973385</v>
      </c>
    </row>
    <row r="275" spans="1:7">
      <c r="A275" s="9">
        <f>'(1)'!A275</f>
        <v>42682</v>
      </c>
      <c r="B275">
        <v>340.04</v>
      </c>
      <c r="C275">
        <v>340.74</v>
      </c>
      <c r="D275">
        <v>334.95</v>
      </c>
      <c r="E275">
        <v>335.33</v>
      </c>
      <c r="F275" s="12">
        <v>2410946816</v>
      </c>
      <c r="G275" s="12">
        <v>8935335</v>
      </c>
    </row>
    <row r="276" spans="1:7">
      <c r="A276" s="9">
        <f>'(1)'!A276</f>
        <v>42683</v>
      </c>
      <c r="B276">
        <v>334.54</v>
      </c>
      <c r="C276">
        <v>334.54</v>
      </c>
      <c r="D276">
        <v>331.55</v>
      </c>
      <c r="E276">
        <v>331.55</v>
      </c>
      <c r="F276" s="12">
        <v>2311319808</v>
      </c>
      <c r="G276" s="12">
        <v>8943664</v>
      </c>
    </row>
    <row r="277" spans="1:7">
      <c r="A277" s="9">
        <f>'(1)'!A277</f>
        <v>42684</v>
      </c>
      <c r="B277">
        <v>331.63</v>
      </c>
      <c r="C277">
        <v>334.05</v>
      </c>
      <c r="D277">
        <v>330.97</v>
      </c>
      <c r="E277">
        <v>331.56</v>
      </c>
      <c r="F277" s="12">
        <v>2740469248</v>
      </c>
      <c r="G277" s="12">
        <v>8910516</v>
      </c>
    </row>
    <row r="278" spans="1:7">
      <c r="A278" s="9">
        <f>'(1)'!A278</f>
        <v>42685</v>
      </c>
      <c r="B278">
        <v>330.89</v>
      </c>
      <c r="C278">
        <v>330.89</v>
      </c>
      <c r="D278">
        <v>327.75</v>
      </c>
      <c r="E278">
        <v>328.8</v>
      </c>
      <c r="F278" s="12">
        <v>2832923648</v>
      </c>
      <c r="G278" s="12">
        <v>8861499</v>
      </c>
    </row>
    <row r="279" spans="1:7">
      <c r="A279" s="9">
        <f>'(1)'!A279</f>
        <v>42688</v>
      </c>
      <c r="B279">
        <v>329.65</v>
      </c>
      <c r="C279">
        <v>333.84</v>
      </c>
      <c r="D279">
        <v>329.65</v>
      </c>
      <c r="E279">
        <v>333.84</v>
      </c>
      <c r="F279" s="12">
        <v>2688912896</v>
      </c>
      <c r="G279" s="12">
        <v>8774002</v>
      </c>
    </row>
    <row r="280" spans="1:7">
      <c r="A280" s="9">
        <f>'(1)'!A280</f>
        <v>42689</v>
      </c>
      <c r="B280">
        <v>334.06</v>
      </c>
      <c r="C280">
        <v>335.08</v>
      </c>
      <c r="D280">
        <v>333</v>
      </c>
      <c r="E280">
        <v>334.91</v>
      </c>
      <c r="F280" s="12">
        <v>2573273600</v>
      </c>
      <c r="G280" s="12">
        <v>8670223</v>
      </c>
    </row>
    <row r="281" spans="1:7">
      <c r="A281" s="9">
        <f>'(1)'!A281</f>
        <v>42690</v>
      </c>
      <c r="B281">
        <v>330.35</v>
      </c>
      <c r="C281">
        <v>339.9</v>
      </c>
      <c r="D281">
        <v>327.02</v>
      </c>
      <c r="E281">
        <v>339.81</v>
      </c>
      <c r="F281" s="12">
        <v>2402983936</v>
      </c>
      <c r="G281" s="12">
        <v>8662723</v>
      </c>
    </row>
    <row r="282" spans="1:7">
      <c r="A282" s="9">
        <f>'(1)'!A282</f>
        <v>42691</v>
      </c>
      <c r="B282">
        <v>341.22</v>
      </c>
      <c r="C282">
        <v>344.3</v>
      </c>
      <c r="D282">
        <v>337.48</v>
      </c>
      <c r="E282">
        <v>338.88</v>
      </c>
      <c r="F282" s="12">
        <v>4584252928</v>
      </c>
      <c r="G282" s="12">
        <v>8591898</v>
      </c>
    </row>
    <row r="283" spans="1:7">
      <c r="A283" s="9">
        <f>'(1)'!A283</f>
        <v>42692</v>
      </c>
      <c r="B283">
        <v>339.59</v>
      </c>
      <c r="C283">
        <v>341.09</v>
      </c>
      <c r="D283">
        <v>336.59</v>
      </c>
      <c r="E283">
        <v>337.5</v>
      </c>
      <c r="F283" s="12">
        <v>5291740672</v>
      </c>
      <c r="G283" s="12">
        <v>8728089</v>
      </c>
    </row>
    <row r="284" spans="1:7">
      <c r="A284" s="9">
        <f>'(1)'!A284</f>
        <v>42695</v>
      </c>
      <c r="B284">
        <v>338.45</v>
      </c>
      <c r="C284">
        <v>341.98</v>
      </c>
      <c r="D284">
        <v>337.36</v>
      </c>
      <c r="E284">
        <v>338.23</v>
      </c>
      <c r="F284" s="12">
        <v>3528316672</v>
      </c>
      <c r="G284" s="12">
        <v>8761340</v>
      </c>
    </row>
    <row r="285" spans="1:7">
      <c r="A285" s="9">
        <f>'(1)'!A285</f>
        <v>42696</v>
      </c>
      <c r="B285">
        <v>337.8</v>
      </c>
      <c r="C285">
        <v>339.76</v>
      </c>
      <c r="D285">
        <v>337.23</v>
      </c>
      <c r="E285">
        <v>339.16</v>
      </c>
      <c r="F285" s="12">
        <v>3340681472</v>
      </c>
      <c r="G285" s="12">
        <v>8870725</v>
      </c>
    </row>
    <row r="286" spans="1:7">
      <c r="A286" s="9">
        <f>'(1)'!A286</f>
        <v>42697</v>
      </c>
      <c r="B286">
        <v>340.47</v>
      </c>
      <c r="C286">
        <v>341.2</v>
      </c>
      <c r="D286">
        <v>337.17</v>
      </c>
      <c r="E286">
        <v>338.47</v>
      </c>
      <c r="F286" s="12">
        <v>3190805504</v>
      </c>
      <c r="G286" s="12">
        <v>8841954</v>
      </c>
    </row>
    <row r="287" spans="1:7">
      <c r="A287" s="9">
        <f>'(1)'!A287</f>
        <v>42699</v>
      </c>
      <c r="B287">
        <v>338.11</v>
      </c>
      <c r="C287">
        <v>340.81</v>
      </c>
      <c r="D287">
        <v>337.54</v>
      </c>
      <c r="E287">
        <v>340.6</v>
      </c>
      <c r="F287" s="12">
        <v>2793924608</v>
      </c>
      <c r="G287" s="12">
        <v>8802795</v>
      </c>
    </row>
    <row r="288" spans="1:7">
      <c r="A288" s="9">
        <f>'(1)'!A288</f>
        <v>42702</v>
      </c>
      <c r="B288">
        <v>341.26</v>
      </c>
      <c r="C288">
        <v>342.08</v>
      </c>
      <c r="D288">
        <v>339.08</v>
      </c>
      <c r="E288">
        <v>339.39</v>
      </c>
      <c r="F288" s="12">
        <v>2852453120</v>
      </c>
      <c r="G288" s="12">
        <v>8811087</v>
      </c>
    </row>
    <row r="289" spans="1:7">
      <c r="A289" s="9">
        <f>'(1)'!A289</f>
        <v>42703</v>
      </c>
      <c r="B289">
        <v>339.42</v>
      </c>
      <c r="C289">
        <v>340.84</v>
      </c>
      <c r="D289">
        <v>336.67</v>
      </c>
      <c r="E289">
        <v>340.23</v>
      </c>
      <c r="F289" s="12">
        <v>3110352640</v>
      </c>
      <c r="G289" s="12">
        <v>8848538</v>
      </c>
    </row>
    <row r="290" spans="1:7">
      <c r="A290" s="9">
        <f>'(1)'!A290</f>
        <v>42704</v>
      </c>
      <c r="B290">
        <v>341.39</v>
      </c>
      <c r="C290">
        <v>342.61</v>
      </c>
      <c r="D290">
        <v>340.96</v>
      </c>
      <c r="E290">
        <v>341.02</v>
      </c>
      <c r="F290" s="12">
        <v>2520420096</v>
      </c>
      <c r="G290" s="12">
        <v>8821342</v>
      </c>
    </row>
    <row r="291" spans="1:7">
      <c r="A291" s="9">
        <f>'(1)'!A291</f>
        <v>42705</v>
      </c>
      <c r="B291">
        <v>340.77</v>
      </c>
      <c r="C291">
        <v>341.81</v>
      </c>
      <c r="D291">
        <v>338.95</v>
      </c>
      <c r="E291">
        <v>340.77</v>
      </c>
      <c r="F291" s="12">
        <v>2704577792</v>
      </c>
      <c r="G291" s="12">
        <v>8884274</v>
      </c>
    </row>
    <row r="292" spans="1:7">
      <c r="A292" s="9">
        <f>'(1)'!A292</f>
        <v>42706</v>
      </c>
      <c r="B292">
        <v>341.17</v>
      </c>
      <c r="C292">
        <v>342.11</v>
      </c>
      <c r="D292">
        <v>340.17</v>
      </c>
      <c r="E292">
        <v>341.84</v>
      </c>
      <c r="F292" s="12">
        <v>2776615424</v>
      </c>
      <c r="G292" s="12">
        <v>8843899</v>
      </c>
    </row>
    <row r="293" spans="1:7">
      <c r="A293" s="9">
        <f>'(1)'!A293</f>
        <v>42709</v>
      </c>
      <c r="B293">
        <v>341.52</v>
      </c>
      <c r="C293">
        <v>342.56</v>
      </c>
      <c r="D293">
        <v>340.71</v>
      </c>
      <c r="E293">
        <v>342.45</v>
      </c>
      <c r="F293" s="12">
        <v>1707468032</v>
      </c>
      <c r="G293" s="12">
        <v>8872571</v>
      </c>
    </row>
    <row r="294" spans="1:7">
      <c r="A294" s="9">
        <f>'(1)'!A294</f>
        <v>42710</v>
      </c>
      <c r="B294">
        <v>341.87</v>
      </c>
      <c r="C294">
        <v>341.87</v>
      </c>
      <c r="D294">
        <v>339.01</v>
      </c>
      <c r="E294">
        <v>339.83</v>
      </c>
      <c r="F294" s="12">
        <v>1741645440</v>
      </c>
      <c r="G294" s="12">
        <v>8883920</v>
      </c>
    </row>
    <row r="295" spans="1:7">
      <c r="A295" s="9">
        <f>'(1)'!A295</f>
        <v>42711</v>
      </c>
      <c r="B295">
        <v>339.26</v>
      </c>
      <c r="C295">
        <v>341.07</v>
      </c>
      <c r="D295">
        <v>338.12</v>
      </c>
      <c r="E295">
        <v>340.95</v>
      </c>
      <c r="F295" s="12">
        <v>2367005696</v>
      </c>
      <c r="G295" s="12">
        <v>8890557</v>
      </c>
    </row>
    <row r="296" spans="1:7">
      <c r="A296" s="9">
        <f>'(1)'!A296</f>
        <v>42712</v>
      </c>
      <c r="B296">
        <v>340.52</v>
      </c>
      <c r="C296">
        <v>343.34</v>
      </c>
      <c r="D296">
        <v>340.25</v>
      </c>
      <c r="E296">
        <v>341.99</v>
      </c>
      <c r="F296" s="12">
        <v>2493431040</v>
      </c>
      <c r="G296" s="12">
        <v>8914489</v>
      </c>
    </row>
    <row r="297" spans="1:7">
      <c r="A297" s="9">
        <f>'(1)'!A297</f>
        <v>42713</v>
      </c>
      <c r="B297">
        <v>342.12</v>
      </c>
      <c r="C297">
        <v>342.37</v>
      </c>
      <c r="D297">
        <v>339.56</v>
      </c>
      <c r="E297">
        <v>340.86</v>
      </c>
      <c r="F297" s="12">
        <v>4197205248</v>
      </c>
      <c r="G297" s="12">
        <v>8935208</v>
      </c>
    </row>
    <row r="298" spans="1:7">
      <c r="A298" s="9">
        <f>'(1)'!A298</f>
        <v>42716</v>
      </c>
      <c r="B298">
        <v>338.89</v>
      </c>
      <c r="C298">
        <v>340.19</v>
      </c>
      <c r="D298">
        <v>336.36</v>
      </c>
      <c r="E298">
        <v>339.36</v>
      </c>
      <c r="F298" s="12">
        <v>3203091712</v>
      </c>
      <c r="G298" s="12">
        <v>8864911</v>
      </c>
    </row>
    <row r="299" spans="1:7">
      <c r="A299" s="9">
        <f>'(1)'!A299</f>
        <v>42717</v>
      </c>
      <c r="B299">
        <v>339.88</v>
      </c>
      <c r="C299">
        <v>344.79</v>
      </c>
      <c r="D299">
        <v>338.97</v>
      </c>
      <c r="E299">
        <v>341.27</v>
      </c>
      <c r="F299" s="12">
        <v>2603851520</v>
      </c>
      <c r="G299" s="12">
        <v>8890835</v>
      </c>
    </row>
    <row r="300" spans="1:7">
      <c r="A300" s="9">
        <f>'(1)'!A300</f>
        <v>42718</v>
      </c>
      <c r="B300">
        <v>341.54</v>
      </c>
      <c r="C300">
        <v>344.57</v>
      </c>
      <c r="D300">
        <v>340.38</v>
      </c>
      <c r="E300">
        <v>344.57</v>
      </c>
      <c r="F300" s="12">
        <v>3304841728</v>
      </c>
      <c r="G300" s="12">
        <v>8927564</v>
      </c>
    </row>
    <row r="301" spans="1:7">
      <c r="A301" s="9">
        <f>'(1)'!A301</f>
        <v>42719</v>
      </c>
      <c r="B301">
        <v>345.46</v>
      </c>
      <c r="C301">
        <v>347.7</v>
      </c>
      <c r="D301">
        <v>345.46</v>
      </c>
      <c r="E301">
        <v>347.7</v>
      </c>
      <c r="F301" s="12">
        <v>3354978816</v>
      </c>
      <c r="G301" s="12">
        <v>8876831</v>
      </c>
    </row>
    <row r="302" spans="1:7">
      <c r="A302" s="9">
        <f>'(1)'!A302</f>
        <v>42720</v>
      </c>
      <c r="B302">
        <v>348.46</v>
      </c>
      <c r="C302">
        <v>352.15</v>
      </c>
      <c r="D302">
        <v>347.27</v>
      </c>
      <c r="E302">
        <v>351.96</v>
      </c>
      <c r="F302" s="12">
        <v>4065535232</v>
      </c>
      <c r="G302" s="12">
        <v>8851494</v>
      </c>
    </row>
    <row r="303" spans="1:7">
      <c r="A303" s="9">
        <f>'(1)'!A303</f>
        <v>42723</v>
      </c>
      <c r="B303">
        <v>352.04</v>
      </c>
      <c r="C303">
        <v>355.86</v>
      </c>
      <c r="D303">
        <v>352.04</v>
      </c>
      <c r="E303">
        <v>355.38</v>
      </c>
      <c r="F303" s="12">
        <v>4086530048</v>
      </c>
      <c r="G303" s="12">
        <v>8898922</v>
      </c>
    </row>
    <row r="304" spans="1:7">
      <c r="A304" s="9">
        <f>'(1)'!A304</f>
        <v>42724</v>
      </c>
      <c r="B304">
        <v>355.25</v>
      </c>
      <c r="C304">
        <v>355.96</v>
      </c>
      <c r="D304">
        <v>353.15</v>
      </c>
      <c r="E304">
        <v>353.74</v>
      </c>
      <c r="F304" s="12">
        <v>3223521280</v>
      </c>
      <c r="G304" s="12">
        <v>8993091</v>
      </c>
    </row>
    <row r="305" spans="1:7">
      <c r="A305" s="9">
        <f>'(1)'!A305</f>
        <v>42725</v>
      </c>
      <c r="B305">
        <v>353.42</v>
      </c>
      <c r="C305">
        <v>357.74</v>
      </c>
      <c r="D305">
        <v>352.86</v>
      </c>
      <c r="E305">
        <v>357.5</v>
      </c>
      <c r="F305" s="12">
        <v>2997598208</v>
      </c>
      <c r="G305" s="12">
        <v>9082246</v>
      </c>
    </row>
    <row r="306" spans="1:7">
      <c r="A306" s="9">
        <f>'(1)'!A306</f>
        <v>42726</v>
      </c>
      <c r="B306">
        <v>356.64</v>
      </c>
      <c r="C306">
        <v>357.05</v>
      </c>
      <c r="D306">
        <v>355.45</v>
      </c>
      <c r="E306">
        <v>355.72</v>
      </c>
      <c r="F306" s="12">
        <v>3735926272</v>
      </c>
      <c r="G306" s="12">
        <v>9190020</v>
      </c>
    </row>
    <row r="307" spans="1:7">
      <c r="A307" s="9">
        <f>'(1)'!A307</f>
        <v>42727</v>
      </c>
      <c r="B307">
        <v>356.11</v>
      </c>
      <c r="C307">
        <v>359.38</v>
      </c>
      <c r="D307">
        <v>355.81</v>
      </c>
      <c r="E307">
        <v>358.79</v>
      </c>
      <c r="F307" s="12">
        <v>3546056448</v>
      </c>
      <c r="G307" s="12">
        <v>9275678</v>
      </c>
    </row>
    <row r="308" spans="1:7">
      <c r="A308" s="9">
        <f>'(1)'!A308</f>
        <v>42731</v>
      </c>
      <c r="B308">
        <v>358.63</v>
      </c>
      <c r="C308">
        <v>360.57</v>
      </c>
      <c r="D308">
        <v>357.84</v>
      </c>
      <c r="E308">
        <v>360.02</v>
      </c>
      <c r="F308" s="12">
        <v>4016355072</v>
      </c>
      <c r="G308" s="12">
        <v>9233910</v>
      </c>
    </row>
    <row r="309" spans="1:7">
      <c r="A309" s="9">
        <f>'(1)'!A309</f>
        <v>42732</v>
      </c>
      <c r="B309">
        <v>359.86</v>
      </c>
      <c r="C309">
        <v>360</v>
      </c>
      <c r="D309">
        <v>358.95</v>
      </c>
      <c r="E309">
        <v>359.59</v>
      </c>
      <c r="F309" s="12">
        <v>4373605376</v>
      </c>
      <c r="G309" s="12">
        <v>9337877</v>
      </c>
    </row>
    <row r="310" spans="1:7">
      <c r="A310" s="9">
        <f>'(1)'!A310</f>
        <v>42733</v>
      </c>
      <c r="B310">
        <v>359.78</v>
      </c>
      <c r="C310">
        <v>361.36</v>
      </c>
      <c r="D310">
        <v>359.42</v>
      </c>
      <c r="E310">
        <v>361.32</v>
      </c>
      <c r="F310" s="12">
        <v>2376538624</v>
      </c>
      <c r="G310" s="12">
        <v>9282291</v>
      </c>
    </row>
    <row r="311" spans="1:7">
      <c r="A311" s="9">
        <f>'(1)'!A311</f>
        <v>42734</v>
      </c>
      <c r="B311">
        <v>360.66</v>
      </c>
      <c r="C311">
        <v>361.32</v>
      </c>
      <c r="D311">
        <v>359.93</v>
      </c>
      <c r="E311">
        <v>360.56</v>
      </c>
      <c r="F311" s="12">
        <v>2694621952</v>
      </c>
      <c r="G311" s="12">
        <v>9365138</v>
      </c>
    </row>
    <row r="312" spans="1:7">
      <c r="A312" s="9">
        <f>'(1)'!A312</f>
        <v>42738</v>
      </c>
      <c r="B312">
        <v>360.09</v>
      </c>
      <c r="C312">
        <v>360.42</v>
      </c>
      <c r="D312">
        <v>358.72</v>
      </c>
      <c r="E312">
        <v>359.82</v>
      </c>
      <c r="F312" s="12">
        <v>2407513600</v>
      </c>
      <c r="G312" s="12">
        <v>9396528</v>
      </c>
    </row>
    <row r="313" spans="1:7">
      <c r="A313" s="9">
        <f>'(1)'!A313</f>
        <v>42739</v>
      </c>
      <c r="B313">
        <v>359.89</v>
      </c>
      <c r="C313">
        <v>360.4</v>
      </c>
      <c r="D313">
        <v>359.48</v>
      </c>
      <c r="E313">
        <v>359.98</v>
      </c>
      <c r="F313" s="12">
        <v>2000319488</v>
      </c>
      <c r="G313" s="12">
        <v>9400141</v>
      </c>
    </row>
    <row r="314" spans="1:7">
      <c r="A314" s="9">
        <f>'(1)'!A314</f>
        <v>42740</v>
      </c>
      <c r="B314">
        <v>360.26</v>
      </c>
      <c r="C314">
        <v>360.8</v>
      </c>
      <c r="D314">
        <v>360.26</v>
      </c>
      <c r="E314">
        <v>360.48</v>
      </c>
      <c r="F314" s="12">
        <v>1379373568</v>
      </c>
      <c r="G314" s="12">
        <v>9437452</v>
      </c>
    </row>
    <row r="315" spans="1:7">
      <c r="A315" s="9">
        <f>'(1)'!A315</f>
        <v>42741</v>
      </c>
      <c r="B315">
        <v>360.52</v>
      </c>
      <c r="C315">
        <v>361.53</v>
      </c>
      <c r="D315">
        <v>360.34</v>
      </c>
      <c r="E315">
        <v>361.53</v>
      </c>
      <c r="F315" s="12">
        <v>52674</v>
      </c>
      <c r="G315" s="12">
        <v>9423404</v>
      </c>
    </row>
    <row r="316" spans="1:7">
      <c r="A316" s="9">
        <f>'(1)'!A316</f>
        <v>42744</v>
      </c>
      <c r="B316">
        <v>360.42</v>
      </c>
      <c r="C316">
        <v>360.88</v>
      </c>
      <c r="D316">
        <v>359.39</v>
      </c>
      <c r="E316">
        <v>360.26</v>
      </c>
      <c r="F316" s="12">
        <v>771158400</v>
      </c>
      <c r="G316" s="12">
        <v>9414073</v>
      </c>
    </row>
    <row r="317" spans="1:7">
      <c r="A317" s="9">
        <f>'(1)'!A317</f>
        <v>42745</v>
      </c>
      <c r="B317">
        <v>360.22</v>
      </c>
      <c r="C317">
        <v>361.66</v>
      </c>
      <c r="D317">
        <v>358.83</v>
      </c>
      <c r="E317">
        <v>361.42</v>
      </c>
      <c r="F317" s="12">
        <v>1588972800</v>
      </c>
      <c r="G317" s="12">
        <v>9420189</v>
      </c>
    </row>
    <row r="318" spans="1:7">
      <c r="A318" s="9">
        <f>'(1)'!A318</f>
        <v>42746</v>
      </c>
      <c r="B318">
        <v>361.24</v>
      </c>
      <c r="C318">
        <v>363.76</v>
      </c>
      <c r="D318">
        <v>360.9</v>
      </c>
      <c r="E318">
        <v>363.18</v>
      </c>
      <c r="F318" s="12">
        <v>1320498048</v>
      </c>
      <c r="G318" s="12">
        <v>9421715</v>
      </c>
    </row>
    <row r="319" spans="1:7">
      <c r="A319" s="9">
        <f>'(1)'!A319</f>
        <v>42747</v>
      </c>
      <c r="B319">
        <v>364.25</v>
      </c>
      <c r="C319">
        <v>367.07</v>
      </c>
      <c r="D319">
        <v>364.25</v>
      </c>
      <c r="E319">
        <v>365.71</v>
      </c>
      <c r="F319" s="12">
        <v>1308916480</v>
      </c>
      <c r="G319" s="12">
        <v>9433374</v>
      </c>
    </row>
    <row r="320" spans="1:7">
      <c r="A320" s="9">
        <f>'(1)'!A320</f>
        <v>42748</v>
      </c>
      <c r="B320">
        <v>365.61</v>
      </c>
      <c r="C320">
        <v>366.19</v>
      </c>
      <c r="D320">
        <v>363.95</v>
      </c>
      <c r="E320">
        <v>365.26</v>
      </c>
      <c r="F320" s="12">
        <v>760935808</v>
      </c>
      <c r="G320" s="12">
        <v>9457738</v>
      </c>
    </row>
    <row r="321" spans="1:7">
      <c r="A321" s="9">
        <f>'(1)'!A321</f>
        <v>42752</v>
      </c>
      <c r="B321">
        <v>364.02</v>
      </c>
      <c r="C321">
        <v>365.92</v>
      </c>
      <c r="D321">
        <v>363.66</v>
      </c>
      <c r="E321">
        <v>365.64</v>
      </c>
      <c r="F321" s="12">
        <v>2868191232</v>
      </c>
      <c r="G321" s="12">
        <v>9428776</v>
      </c>
    </row>
    <row r="322" spans="1:7">
      <c r="A322" s="9">
        <f>'(1)'!A322</f>
        <v>42753</v>
      </c>
      <c r="B322">
        <v>365.07</v>
      </c>
      <c r="C322">
        <v>365.78</v>
      </c>
      <c r="D322">
        <v>364.33</v>
      </c>
      <c r="E322">
        <v>365.45</v>
      </c>
      <c r="F322" s="12">
        <v>2521160448</v>
      </c>
      <c r="G322" s="12">
        <v>9446919</v>
      </c>
    </row>
    <row r="323" spans="1:7">
      <c r="A323" s="9">
        <f>'(1)'!A323</f>
        <v>42754</v>
      </c>
      <c r="B323">
        <v>365.1</v>
      </c>
      <c r="C323">
        <v>365.53</v>
      </c>
      <c r="D323">
        <v>363.04</v>
      </c>
      <c r="E323">
        <v>363.67</v>
      </c>
      <c r="F323" s="12">
        <v>2448643328</v>
      </c>
      <c r="G323" s="12">
        <v>9511173</v>
      </c>
    </row>
    <row r="324" spans="1:7">
      <c r="A324" s="9">
        <f>'(1)'!A324</f>
        <v>42755</v>
      </c>
      <c r="B324">
        <v>363.48</v>
      </c>
      <c r="C324">
        <v>364.33</v>
      </c>
      <c r="D324">
        <v>362.23</v>
      </c>
      <c r="E324">
        <v>364.07</v>
      </c>
      <c r="F324" s="12">
        <v>1938883840</v>
      </c>
      <c r="G324" s="12">
        <v>9555774</v>
      </c>
    </row>
    <row r="325" spans="1:7">
      <c r="A325" s="9">
        <f>'(1)'!A325</f>
        <v>42758</v>
      </c>
      <c r="B325">
        <v>364.26</v>
      </c>
      <c r="C325">
        <v>366.37</v>
      </c>
      <c r="D325">
        <v>362.84</v>
      </c>
      <c r="E325">
        <v>364.9</v>
      </c>
      <c r="F325" s="12">
        <v>2304638464</v>
      </c>
      <c r="G325" s="12">
        <v>9554645</v>
      </c>
    </row>
    <row r="326" spans="1:7">
      <c r="A326" s="9">
        <f>'(1)'!A326</f>
        <v>42759</v>
      </c>
      <c r="B326">
        <v>364.23</v>
      </c>
      <c r="C326">
        <v>364.45</v>
      </c>
      <c r="D326">
        <v>361.97</v>
      </c>
      <c r="E326">
        <v>362.51</v>
      </c>
      <c r="F326" s="12">
        <v>2714282752</v>
      </c>
      <c r="G326" s="12">
        <v>9562038</v>
      </c>
    </row>
    <row r="327" spans="1:7">
      <c r="A327" s="9">
        <f>'(1)'!A327</f>
        <v>42760</v>
      </c>
      <c r="B327">
        <v>363.12</v>
      </c>
      <c r="C327">
        <v>365.94</v>
      </c>
      <c r="D327">
        <v>363.12</v>
      </c>
      <c r="E327">
        <v>365.94</v>
      </c>
      <c r="F327" s="12">
        <v>2701057536</v>
      </c>
      <c r="G327" s="12">
        <v>9559126</v>
      </c>
    </row>
    <row r="328" spans="1:7">
      <c r="A328" s="9">
        <f>'(1)'!A328</f>
        <v>42761</v>
      </c>
      <c r="B328">
        <v>364.52</v>
      </c>
      <c r="C328">
        <v>364.52</v>
      </c>
      <c r="D328">
        <v>362.97</v>
      </c>
      <c r="E328">
        <v>362.97</v>
      </c>
      <c r="F328" s="12">
        <v>2617040128</v>
      </c>
      <c r="G328" s="12">
        <v>9510895</v>
      </c>
    </row>
    <row r="329" spans="1:7">
      <c r="A329" s="9">
        <f>'(1)'!A329</f>
        <v>42762</v>
      </c>
      <c r="B329">
        <v>362.7</v>
      </c>
      <c r="C329">
        <v>363.76</v>
      </c>
      <c r="D329">
        <v>360.46</v>
      </c>
      <c r="E329">
        <v>362.42</v>
      </c>
      <c r="F329" s="12">
        <v>2742285056</v>
      </c>
      <c r="G329" s="12">
        <v>9520823</v>
      </c>
    </row>
    <row r="330" spans="1:7">
      <c r="A330" s="9">
        <f>'(1)'!A330</f>
        <v>42765</v>
      </c>
      <c r="B330">
        <v>362.62</v>
      </c>
      <c r="C330">
        <v>363.58</v>
      </c>
      <c r="D330">
        <v>361.03</v>
      </c>
      <c r="E330">
        <v>363.07</v>
      </c>
      <c r="F330" s="12">
        <v>1959011840</v>
      </c>
      <c r="G330" s="12">
        <v>9535726</v>
      </c>
    </row>
    <row r="331" spans="1:7">
      <c r="A331" s="9">
        <f>'(1)'!A331</f>
        <v>42766</v>
      </c>
      <c r="B331">
        <v>363.21</v>
      </c>
      <c r="C331">
        <v>364.14</v>
      </c>
      <c r="D331">
        <v>361.66</v>
      </c>
      <c r="E331">
        <v>362.85</v>
      </c>
      <c r="F331" s="12">
        <v>2665918720</v>
      </c>
      <c r="G331" s="12">
        <v>9474662</v>
      </c>
    </row>
    <row r="332" spans="1:7">
      <c r="A332" s="9">
        <f>'(1)'!A332</f>
        <v>42767</v>
      </c>
      <c r="B332">
        <v>362.48</v>
      </c>
      <c r="C332">
        <v>363.64</v>
      </c>
      <c r="D332">
        <v>361.39</v>
      </c>
      <c r="E332">
        <v>362.58</v>
      </c>
      <c r="F332" s="12">
        <v>2540505344</v>
      </c>
      <c r="G332" s="12">
        <v>9573683</v>
      </c>
    </row>
    <row r="333" spans="1:7">
      <c r="A333" s="9">
        <f>'(1)'!A333</f>
        <v>42768</v>
      </c>
      <c r="B333">
        <v>362.18</v>
      </c>
      <c r="C333">
        <v>362.18</v>
      </c>
      <c r="D333">
        <v>359.92</v>
      </c>
      <c r="E333">
        <v>361.01</v>
      </c>
      <c r="F333" s="12">
        <v>2711734016</v>
      </c>
      <c r="G333" s="12">
        <v>9498148</v>
      </c>
    </row>
    <row r="334" spans="1:7">
      <c r="A334" s="9">
        <f>'(1)'!A334</f>
        <v>42769</v>
      </c>
      <c r="B334">
        <v>361.3</v>
      </c>
      <c r="C334">
        <v>362.42</v>
      </c>
      <c r="D334">
        <v>360.97</v>
      </c>
      <c r="E334">
        <v>361.92</v>
      </c>
      <c r="F334" s="12">
        <v>2616688384</v>
      </c>
      <c r="G334" s="12">
        <v>9488190</v>
      </c>
    </row>
    <row r="335" spans="1:7">
      <c r="A335" s="9">
        <f>'(1)'!A335</f>
        <v>42772</v>
      </c>
      <c r="B335">
        <v>363.04</v>
      </c>
      <c r="C335">
        <v>366.93</v>
      </c>
      <c r="D335">
        <v>363.04</v>
      </c>
      <c r="E335">
        <v>366.59</v>
      </c>
      <c r="F335" s="12">
        <v>2304988416</v>
      </c>
      <c r="G335" s="12">
        <v>9504331</v>
      </c>
    </row>
    <row r="336" spans="1:7">
      <c r="A336" s="9">
        <f>'(1)'!A336</f>
        <v>42773</v>
      </c>
      <c r="B336">
        <v>367.42</v>
      </c>
      <c r="C336">
        <v>368.85</v>
      </c>
      <c r="D336">
        <v>366.99</v>
      </c>
      <c r="E336">
        <v>367.5</v>
      </c>
      <c r="F336" s="12">
        <v>3210910464</v>
      </c>
      <c r="G336" s="12">
        <v>9501717</v>
      </c>
    </row>
    <row r="337" spans="1:7">
      <c r="A337" s="9">
        <f>'(1)'!A337</f>
        <v>42774</v>
      </c>
      <c r="B337">
        <v>367.14</v>
      </c>
      <c r="C337">
        <v>367.19</v>
      </c>
      <c r="D337">
        <v>365.35</v>
      </c>
      <c r="E337">
        <v>366.38</v>
      </c>
      <c r="F337" s="12">
        <v>3771250944</v>
      </c>
      <c r="G337" s="12">
        <v>9507242</v>
      </c>
    </row>
    <row r="338" spans="1:7">
      <c r="A338" s="9">
        <f>'(1)'!A338</f>
        <v>42775</v>
      </c>
      <c r="B338">
        <v>365.9</v>
      </c>
      <c r="C338">
        <v>365.9</v>
      </c>
      <c r="D338">
        <v>361.99</v>
      </c>
      <c r="E338">
        <v>362.55</v>
      </c>
      <c r="F338" s="12">
        <v>2990766080</v>
      </c>
      <c r="G338" s="12">
        <v>9464440</v>
      </c>
    </row>
    <row r="339" spans="1:7">
      <c r="A339" s="9">
        <f>'(1)'!A339</f>
        <v>42776</v>
      </c>
      <c r="B339">
        <v>362.48</v>
      </c>
      <c r="C339">
        <v>363.86</v>
      </c>
      <c r="D339">
        <v>360.12</v>
      </c>
      <c r="E339">
        <v>360.12</v>
      </c>
      <c r="F339" s="12">
        <v>2615456512</v>
      </c>
      <c r="G339" s="12">
        <v>9488667</v>
      </c>
    </row>
    <row r="340" spans="1:7">
      <c r="A340" s="9">
        <f>'(1)'!A340</f>
        <v>42779</v>
      </c>
      <c r="B340">
        <v>361.19</v>
      </c>
      <c r="C340">
        <v>364.83</v>
      </c>
      <c r="D340">
        <v>361.19</v>
      </c>
      <c r="E340">
        <v>363.2</v>
      </c>
      <c r="F340" s="12">
        <v>2580858112</v>
      </c>
      <c r="G340" s="12">
        <v>9602616</v>
      </c>
    </row>
    <row r="341" spans="1:7">
      <c r="A341" s="9">
        <f>'(1)'!A341</f>
        <v>42780</v>
      </c>
      <c r="B341">
        <v>362.83</v>
      </c>
      <c r="C341">
        <v>363.56</v>
      </c>
      <c r="D341">
        <v>361.41</v>
      </c>
      <c r="E341">
        <v>361.95</v>
      </c>
      <c r="F341" s="12">
        <v>3028241152</v>
      </c>
      <c r="G341" s="12">
        <v>9617535</v>
      </c>
    </row>
    <row r="342" spans="1:7">
      <c r="A342" s="9">
        <f>'(1)'!A342</f>
        <v>42781</v>
      </c>
      <c r="B342">
        <v>362.68</v>
      </c>
      <c r="C342">
        <v>364.81</v>
      </c>
      <c r="D342">
        <v>362.51</v>
      </c>
      <c r="E342">
        <v>364.07</v>
      </c>
      <c r="F342" s="12">
        <v>2930732288</v>
      </c>
      <c r="G342" s="12">
        <v>9596407</v>
      </c>
    </row>
    <row r="343" spans="1:7">
      <c r="A343" s="9">
        <f>'(1)'!A343</f>
        <v>42782</v>
      </c>
      <c r="B343">
        <v>364.34</v>
      </c>
      <c r="C343">
        <v>364.91</v>
      </c>
      <c r="D343">
        <v>361.5</v>
      </c>
      <c r="E343">
        <v>361.6</v>
      </c>
      <c r="F343" s="12">
        <v>2924816640</v>
      </c>
      <c r="G343" s="12">
        <v>9486549</v>
      </c>
    </row>
    <row r="344" spans="1:7">
      <c r="A344" s="9">
        <f>'(1)'!A344</f>
        <v>42783</v>
      </c>
      <c r="B344">
        <v>361.94</v>
      </c>
      <c r="C344">
        <v>363.87</v>
      </c>
      <c r="D344">
        <v>361.39</v>
      </c>
      <c r="E344">
        <v>362.74</v>
      </c>
      <c r="F344" s="12">
        <v>2676712448</v>
      </c>
      <c r="G344" s="12">
        <v>9431297</v>
      </c>
    </row>
    <row r="345" spans="1:7">
      <c r="A345" s="9">
        <f>'(1)'!A345</f>
        <v>42787</v>
      </c>
      <c r="B345">
        <v>363.84</v>
      </c>
      <c r="C345">
        <v>365.01</v>
      </c>
      <c r="D345">
        <v>361.79</v>
      </c>
      <c r="E345">
        <v>363.94</v>
      </c>
      <c r="F345" s="12">
        <v>2343792640</v>
      </c>
      <c r="G345" s="12">
        <v>9505656</v>
      </c>
    </row>
    <row r="346" spans="1:7">
      <c r="A346" s="9">
        <f>'(1)'!A346</f>
        <v>42788</v>
      </c>
      <c r="B346">
        <v>364.55</v>
      </c>
      <c r="C346">
        <v>367.04</v>
      </c>
      <c r="D346">
        <v>364.21</v>
      </c>
      <c r="E346">
        <v>366.79</v>
      </c>
      <c r="F346" s="12">
        <v>2902785536</v>
      </c>
      <c r="G346" s="12">
        <v>9492869</v>
      </c>
    </row>
    <row r="347" spans="1:7">
      <c r="A347" s="9">
        <f>'(1)'!A347</f>
        <v>42789</v>
      </c>
      <c r="B347">
        <v>367.08</v>
      </c>
      <c r="C347">
        <v>368.1</v>
      </c>
      <c r="D347">
        <v>366.29</v>
      </c>
      <c r="E347">
        <v>367.39</v>
      </c>
      <c r="F347" s="12">
        <v>2950246144</v>
      </c>
      <c r="G347" s="12">
        <v>9541496</v>
      </c>
    </row>
    <row r="348" spans="1:7">
      <c r="A348" s="9">
        <f>'(1)'!A348</f>
        <v>42790</v>
      </c>
      <c r="B348">
        <v>367.82</v>
      </c>
      <c r="C348">
        <v>370.9</v>
      </c>
      <c r="D348">
        <v>367.82</v>
      </c>
      <c r="E348">
        <v>370.13</v>
      </c>
      <c r="F348" s="12">
        <v>2576679424</v>
      </c>
      <c r="G348" s="12">
        <v>9477341</v>
      </c>
    </row>
    <row r="349" spans="1:7">
      <c r="A349" s="9">
        <f>'(1)'!A349</f>
        <v>42793</v>
      </c>
      <c r="B349">
        <v>370.17</v>
      </c>
      <c r="C349">
        <v>370.36</v>
      </c>
      <c r="D349">
        <v>369.14</v>
      </c>
      <c r="E349">
        <v>370.2</v>
      </c>
      <c r="F349" s="12">
        <v>2511229184</v>
      </c>
      <c r="G349" s="12">
        <v>9503883</v>
      </c>
    </row>
    <row r="350" spans="1:7">
      <c r="A350" s="9">
        <f>'(1)'!A350</f>
        <v>42794</v>
      </c>
      <c r="B350">
        <v>370.68</v>
      </c>
      <c r="C350">
        <v>372.09</v>
      </c>
      <c r="D350">
        <v>370.24</v>
      </c>
      <c r="E350">
        <v>371.47</v>
      </c>
      <c r="F350" s="12">
        <v>2090141184</v>
      </c>
      <c r="G350" s="12">
        <v>9523430</v>
      </c>
    </row>
    <row r="351" spans="1:7">
      <c r="A351" s="9">
        <f>'(1)'!A351</f>
        <v>42795</v>
      </c>
      <c r="B351">
        <v>371.35</v>
      </c>
      <c r="C351">
        <v>371.56</v>
      </c>
      <c r="D351">
        <v>369.46</v>
      </c>
      <c r="E351">
        <v>370.1</v>
      </c>
      <c r="F351" s="12">
        <v>2391739904</v>
      </c>
      <c r="G351" s="12">
        <v>9595852</v>
      </c>
    </row>
    <row r="352" spans="1:7">
      <c r="A352" s="9">
        <f>'(1)'!A352</f>
        <v>42796</v>
      </c>
      <c r="B352">
        <v>370.28</v>
      </c>
      <c r="C352">
        <v>370.64</v>
      </c>
      <c r="D352">
        <v>367.74</v>
      </c>
      <c r="E352">
        <v>370.22</v>
      </c>
      <c r="F352" s="12">
        <v>2385103616</v>
      </c>
      <c r="G352" s="12">
        <v>9611577</v>
      </c>
    </row>
    <row r="353" spans="1:7">
      <c r="A353" s="9">
        <f>'(1)'!A353</f>
        <v>42797</v>
      </c>
      <c r="B353">
        <v>371.19</v>
      </c>
      <c r="C353">
        <v>371.89</v>
      </c>
      <c r="D353">
        <v>370.4</v>
      </c>
      <c r="E353">
        <v>371.04</v>
      </c>
      <c r="F353" s="12">
        <v>2222377728</v>
      </c>
      <c r="G353" s="12">
        <v>9687702</v>
      </c>
    </row>
    <row r="354" spans="1:7">
      <c r="A354" s="9">
        <f>'(1)'!A354</f>
        <v>42800</v>
      </c>
      <c r="B354">
        <v>371.2</v>
      </c>
      <c r="C354">
        <v>373.94</v>
      </c>
      <c r="D354">
        <v>369.94</v>
      </c>
      <c r="E354">
        <v>373.4</v>
      </c>
      <c r="F354" s="12">
        <v>2595089920</v>
      </c>
      <c r="G354" s="12">
        <v>9689821</v>
      </c>
    </row>
    <row r="355" spans="1:7">
      <c r="A355" s="9">
        <f>'(1)'!A355</f>
        <v>42801</v>
      </c>
      <c r="B355">
        <v>374.13</v>
      </c>
      <c r="C355">
        <v>375.43</v>
      </c>
      <c r="D355">
        <v>372.54</v>
      </c>
      <c r="E355">
        <v>373.38</v>
      </c>
      <c r="F355" s="12">
        <v>1790310912</v>
      </c>
      <c r="G355" s="12">
        <v>9717972</v>
      </c>
    </row>
    <row r="356" spans="1:7">
      <c r="A356" s="9">
        <f>'(1)'!A356</f>
        <v>42802</v>
      </c>
      <c r="B356">
        <v>373.23</v>
      </c>
      <c r="C356">
        <v>374.21</v>
      </c>
      <c r="D356">
        <v>372.43</v>
      </c>
      <c r="E356">
        <v>372.85</v>
      </c>
      <c r="F356" s="12">
        <v>2463909376</v>
      </c>
      <c r="G356" s="12">
        <v>9689622</v>
      </c>
    </row>
    <row r="357" spans="1:7">
      <c r="A357" s="9">
        <f>'(1)'!A357</f>
        <v>42803</v>
      </c>
      <c r="B357">
        <v>372.71</v>
      </c>
      <c r="C357">
        <v>372.75</v>
      </c>
      <c r="D357">
        <v>367.7</v>
      </c>
      <c r="E357">
        <v>370.01</v>
      </c>
      <c r="F357" s="12">
        <v>3113668608</v>
      </c>
      <c r="G357" s="12">
        <v>9693918</v>
      </c>
    </row>
    <row r="358" spans="1:7">
      <c r="A358" s="9">
        <f>'(1)'!A358</f>
        <v>42804</v>
      </c>
      <c r="B358">
        <v>369.72</v>
      </c>
      <c r="C358">
        <v>370.58</v>
      </c>
      <c r="D358">
        <v>368.47</v>
      </c>
      <c r="E358">
        <v>369.52</v>
      </c>
      <c r="F358" s="12">
        <v>2745449216</v>
      </c>
      <c r="G358" s="12">
        <v>9709439</v>
      </c>
    </row>
    <row r="359" spans="1:7">
      <c r="A359" s="9">
        <f>'(1)'!A359</f>
        <v>42807</v>
      </c>
      <c r="B359">
        <v>369.69</v>
      </c>
      <c r="C359">
        <v>370.71</v>
      </c>
      <c r="D359">
        <v>369.13</v>
      </c>
      <c r="E359">
        <v>370.24</v>
      </c>
      <c r="F359" s="12">
        <v>2840589568</v>
      </c>
      <c r="G359" s="12">
        <v>9768774</v>
      </c>
    </row>
    <row r="360" spans="1:7">
      <c r="A360" s="9">
        <f>'(1)'!A360</f>
        <v>42808</v>
      </c>
      <c r="B360">
        <v>371.52</v>
      </c>
      <c r="C360">
        <v>375.77</v>
      </c>
      <c r="D360">
        <v>371.52</v>
      </c>
      <c r="E360">
        <v>375.69</v>
      </c>
      <c r="F360" s="12">
        <v>2414190336</v>
      </c>
      <c r="G360" s="12">
        <v>9766087</v>
      </c>
    </row>
    <row r="361" spans="1:7">
      <c r="A361" s="9">
        <f>'(1)'!A361</f>
        <v>42809</v>
      </c>
      <c r="B361">
        <v>375.62</v>
      </c>
      <c r="C361">
        <v>376.15</v>
      </c>
      <c r="D361">
        <v>374.91</v>
      </c>
      <c r="E361">
        <v>375.61</v>
      </c>
      <c r="F361" s="12">
        <v>2857994240</v>
      </c>
      <c r="G361" s="12">
        <v>9764083</v>
      </c>
    </row>
    <row r="362" spans="1:7">
      <c r="A362" s="9">
        <f>'(1)'!A362</f>
        <v>42810</v>
      </c>
      <c r="B362">
        <v>374.9</v>
      </c>
      <c r="C362">
        <v>375.23</v>
      </c>
      <c r="D362">
        <v>373.82</v>
      </c>
      <c r="E362">
        <v>375.23</v>
      </c>
      <c r="F362" s="12">
        <v>3348413696</v>
      </c>
      <c r="G362" s="12">
        <v>9695310</v>
      </c>
    </row>
    <row r="363" spans="1:7">
      <c r="A363" s="9">
        <f>'(1)'!A363</f>
        <v>42811</v>
      </c>
      <c r="B363">
        <v>374.43</v>
      </c>
      <c r="C363">
        <v>374.43</v>
      </c>
      <c r="D363">
        <v>372.42</v>
      </c>
      <c r="E363">
        <v>373.27</v>
      </c>
      <c r="F363" s="12">
        <v>2709115648</v>
      </c>
      <c r="G363" s="12">
        <v>9690948</v>
      </c>
    </row>
    <row r="364" spans="1:7">
      <c r="A364" s="9">
        <f>'(1)'!A364</f>
        <v>42814</v>
      </c>
      <c r="B364">
        <v>373.05</v>
      </c>
      <c r="C364">
        <v>373.45</v>
      </c>
      <c r="D364">
        <v>371.6</v>
      </c>
      <c r="E364">
        <v>372.27</v>
      </c>
      <c r="F364" s="12">
        <v>2766737664</v>
      </c>
      <c r="G364" s="12">
        <v>9710651</v>
      </c>
    </row>
    <row r="365" spans="1:7">
      <c r="A365" s="9">
        <f>'(1)'!A365</f>
        <v>42815</v>
      </c>
      <c r="B365">
        <v>372.22</v>
      </c>
      <c r="C365">
        <v>373.43</v>
      </c>
      <c r="D365">
        <v>371.24</v>
      </c>
      <c r="E365">
        <v>372.58</v>
      </c>
      <c r="F365" s="12">
        <v>2218646016</v>
      </c>
      <c r="G365" s="12">
        <v>9853119</v>
      </c>
    </row>
    <row r="366" spans="1:7">
      <c r="A366" s="9">
        <f>'(1)'!A366</f>
        <v>42816</v>
      </c>
      <c r="B366">
        <v>372.53</v>
      </c>
      <c r="C366">
        <v>373.44</v>
      </c>
      <c r="D366">
        <v>371.08</v>
      </c>
      <c r="E366">
        <v>372.89</v>
      </c>
      <c r="F366" s="12">
        <v>2332982528</v>
      </c>
      <c r="G366" s="12">
        <v>9848486</v>
      </c>
    </row>
    <row r="367" spans="1:7">
      <c r="A367" s="9">
        <f>'(1)'!A367</f>
        <v>42817</v>
      </c>
      <c r="B367">
        <v>373.42</v>
      </c>
      <c r="C367">
        <v>374.89</v>
      </c>
      <c r="D367">
        <v>373.02</v>
      </c>
      <c r="E367">
        <v>373.23</v>
      </c>
      <c r="F367" s="12">
        <v>2523500800</v>
      </c>
      <c r="G367" s="12">
        <v>9839005</v>
      </c>
    </row>
    <row r="368" spans="1:7">
      <c r="A368" s="9">
        <f>'(1)'!A368</f>
        <v>42818</v>
      </c>
      <c r="B368">
        <v>373.25</v>
      </c>
      <c r="C368">
        <v>375.08</v>
      </c>
      <c r="D368">
        <v>373.19</v>
      </c>
      <c r="E368">
        <v>374.64</v>
      </c>
      <c r="F368" s="12">
        <v>3193948672</v>
      </c>
      <c r="G368" s="12">
        <v>9791374</v>
      </c>
    </row>
    <row r="369" spans="1:7">
      <c r="A369" s="9">
        <f>'(1)'!A369</f>
        <v>42821</v>
      </c>
      <c r="B369">
        <v>374.3</v>
      </c>
      <c r="C369">
        <v>374.33</v>
      </c>
      <c r="D369">
        <v>372.59</v>
      </c>
      <c r="E369">
        <v>373.46</v>
      </c>
      <c r="F369" s="12">
        <v>3035353600</v>
      </c>
      <c r="G369" s="12">
        <v>9771341</v>
      </c>
    </row>
    <row r="370" spans="1:7">
      <c r="A370" s="9">
        <f>'(1)'!A370</f>
        <v>42822</v>
      </c>
      <c r="B370">
        <v>374.21</v>
      </c>
      <c r="C370">
        <v>375.2</v>
      </c>
      <c r="D370">
        <v>373.9</v>
      </c>
      <c r="E370">
        <v>375.1</v>
      </c>
      <c r="F370" s="12">
        <v>2086432640</v>
      </c>
      <c r="G370" s="12">
        <v>9772993</v>
      </c>
    </row>
    <row r="371" spans="1:7">
      <c r="A371" s="9">
        <f>'(1)'!A371</f>
        <v>42823</v>
      </c>
      <c r="B371">
        <v>375.91</v>
      </c>
      <c r="C371">
        <v>377.76</v>
      </c>
      <c r="D371">
        <v>375.91</v>
      </c>
      <c r="E371">
        <v>377.73</v>
      </c>
      <c r="F371" s="12">
        <v>2565431808</v>
      </c>
      <c r="G371" s="12">
        <v>9788694</v>
      </c>
    </row>
    <row r="372" spans="1:7">
      <c r="A372" s="9">
        <f>'(1)'!A372</f>
        <v>42824</v>
      </c>
      <c r="B372">
        <v>376.79</v>
      </c>
      <c r="C372">
        <v>378.5</v>
      </c>
      <c r="D372">
        <v>376.24</v>
      </c>
      <c r="E372">
        <v>378.32</v>
      </c>
      <c r="F372" s="12">
        <v>2470940416</v>
      </c>
      <c r="G372" s="12">
        <v>9787869</v>
      </c>
    </row>
    <row r="373" spans="1:7">
      <c r="A373" s="9">
        <f>'(1)'!A373</f>
        <v>42825</v>
      </c>
      <c r="B373">
        <v>377.95</v>
      </c>
      <c r="C373">
        <v>378.41</v>
      </c>
      <c r="D373">
        <v>377.15</v>
      </c>
      <c r="E373">
        <v>377.68</v>
      </c>
      <c r="F373" s="12">
        <v>3412859648</v>
      </c>
      <c r="G373" s="12">
        <v>9832068</v>
      </c>
    </row>
    <row r="374" spans="1:7">
      <c r="A374" s="9">
        <f>'(1)'!A374</f>
        <v>42828</v>
      </c>
      <c r="B374">
        <v>377.86</v>
      </c>
      <c r="C374">
        <v>379.22</v>
      </c>
      <c r="D374">
        <v>375.28</v>
      </c>
      <c r="E374">
        <v>375.67</v>
      </c>
      <c r="F374" s="12">
        <v>4878871040</v>
      </c>
      <c r="G374" s="12">
        <v>9804268</v>
      </c>
    </row>
    <row r="375" spans="1:7">
      <c r="A375" s="9">
        <f>'(1)'!A375</f>
        <v>42829</v>
      </c>
      <c r="B375">
        <v>374.61</v>
      </c>
      <c r="C375">
        <v>374.61</v>
      </c>
      <c r="D375">
        <v>371.97</v>
      </c>
      <c r="E375">
        <v>374.03</v>
      </c>
      <c r="F375" s="12">
        <v>2067205888</v>
      </c>
      <c r="G375" s="12">
        <v>9831065</v>
      </c>
    </row>
    <row r="376" spans="1:7">
      <c r="A376" s="9">
        <f>'(1)'!A376</f>
        <v>42830</v>
      </c>
      <c r="B376">
        <v>374.11</v>
      </c>
      <c r="C376">
        <v>377.2</v>
      </c>
      <c r="D376">
        <v>373.56</v>
      </c>
      <c r="E376">
        <v>377.2</v>
      </c>
      <c r="F376" s="12">
        <v>2896857088</v>
      </c>
      <c r="G376" s="12">
        <v>9911559</v>
      </c>
    </row>
    <row r="377" spans="1:7">
      <c r="A377" s="9">
        <f>'(1)'!A377</f>
        <v>42831</v>
      </c>
      <c r="B377">
        <v>376.87</v>
      </c>
      <c r="C377">
        <v>376.88</v>
      </c>
      <c r="D377">
        <v>375.38</v>
      </c>
      <c r="E377">
        <v>376.51</v>
      </c>
      <c r="F377" s="12">
        <v>3141286912</v>
      </c>
      <c r="G377" s="12">
        <v>9936090</v>
      </c>
    </row>
    <row r="378" spans="1:7">
      <c r="A378" s="9">
        <f>'(1)'!A378</f>
        <v>42832</v>
      </c>
      <c r="B378">
        <v>375.44</v>
      </c>
      <c r="C378">
        <v>375.44</v>
      </c>
      <c r="D378">
        <v>372.93</v>
      </c>
      <c r="E378">
        <v>375.01</v>
      </c>
      <c r="F378" s="12">
        <v>2550914560</v>
      </c>
      <c r="G378" s="12">
        <v>9926468</v>
      </c>
    </row>
    <row r="379" spans="1:7">
      <c r="A379" s="9">
        <f>'(1)'!A379</f>
        <v>42835</v>
      </c>
      <c r="B379">
        <v>375.55</v>
      </c>
      <c r="C379">
        <v>377.37</v>
      </c>
      <c r="D379">
        <v>375.25</v>
      </c>
      <c r="E379">
        <v>377.3</v>
      </c>
      <c r="F379" s="12">
        <v>2221662464</v>
      </c>
      <c r="G379" s="12">
        <v>9868048</v>
      </c>
    </row>
    <row r="380" spans="1:7">
      <c r="A380" s="9">
        <f>'(1)'!A380</f>
        <v>42836</v>
      </c>
      <c r="B380">
        <v>377.18</v>
      </c>
      <c r="C380">
        <v>378.61</v>
      </c>
      <c r="D380">
        <v>376.72</v>
      </c>
      <c r="E380">
        <v>378.53</v>
      </c>
      <c r="F380" s="12">
        <v>2341518080</v>
      </c>
      <c r="G380" s="12">
        <v>9823071</v>
      </c>
    </row>
    <row r="381" spans="1:7">
      <c r="A381" s="9">
        <f>'(1)'!A381</f>
        <v>42837</v>
      </c>
      <c r="B381">
        <v>378.58</v>
      </c>
      <c r="C381">
        <v>380.48</v>
      </c>
      <c r="D381">
        <v>378.42</v>
      </c>
      <c r="E381">
        <v>380.46</v>
      </c>
      <c r="F381" s="12">
        <v>2497843712</v>
      </c>
      <c r="G381" s="12">
        <v>9907705</v>
      </c>
    </row>
    <row r="382" spans="1:7">
      <c r="A382" s="9">
        <f>'(1)'!A382</f>
        <v>42838</v>
      </c>
      <c r="B382">
        <v>380.42</v>
      </c>
      <c r="C382">
        <v>381.5</v>
      </c>
      <c r="D382">
        <v>378.76</v>
      </c>
      <c r="E382">
        <v>381.14</v>
      </c>
      <c r="F382" s="12">
        <v>2359874816</v>
      </c>
      <c r="G382" s="12">
        <v>9895230</v>
      </c>
    </row>
    <row r="383" spans="1:7">
      <c r="A383" s="9">
        <f>'(1)'!A383</f>
        <v>42842</v>
      </c>
      <c r="B383">
        <v>382.19</v>
      </c>
      <c r="C383">
        <v>382.74</v>
      </c>
      <c r="D383">
        <v>379.26</v>
      </c>
      <c r="E383">
        <v>379.29</v>
      </c>
      <c r="F383" s="12">
        <v>2183965952</v>
      </c>
      <c r="G383" s="12">
        <v>9859407</v>
      </c>
    </row>
    <row r="384" spans="1:7">
      <c r="A384" s="9">
        <f>'(1)'!A384</f>
        <v>42843</v>
      </c>
      <c r="B384">
        <v>379.05</v>
      </c>
      <c r="C384">
        <v>380.08</v>
      </c>
      <c r="D384">
        <v>378.63</v>
      </c>
      <c r="E384">
        <v>380.03</v>
      </c>
      <c r="F384" s="12">
        <v>2695447808</v>
      </c>
      <c r="G384" s="12">
        <v>9914975</v>
      </c>
    </row>
    <row r="385" spans="1:7">
      <c r="A385" s="9">
        <f>'(1)'!A385</f>
        <v>42844</v>
      </c>
      <c r="B385">
        <v>380.07</v>
      </c>
      <c r="C385">
        <v>381.71</v>
      </c>
      <c r="D385">
        <v>379.82</v>
      </c>
      <c r="E385">
        <v>380.09</v>
      </c>
      <c r="F385" s="12">
        <v>2510472448</v>
      </c>
      <c r="G385" s="12">
        <v>9947920</v>
      </c>
    </row>
    <row r="386" spans="1:7">
      <c r="A386" s="9">
        <f>'(1)'!A386</f>
        <v>42845</v>
      </c>
      <c r="B386">
        <v>379.04</v>
      </c>
      <c r="C386">
        <v>380.98</v>
      </c>
      <c r="D386">
        <v>377.16</v>
      </c>
      <c r="E386">
        <v>380.77</v>
      </c>
      <c r="F386" s="12">
        <v>2685331712</v>
      </c>
      <c r="G386" s="12">
        <v>10007774</v>
      </c>
    </row>
    <row r="387" spans="1:7">
      <c r="A387" s="9">
        <f>'(1)'!A387</f>
        <v>42846</v>
      </c>
      <c r="B387">
        <v>380.02</v>
      </c>
      <c r="C387">
        <v>381.26</v>
      </c>
      <c r="D387">
        <v>378.9</v>
      </c>
      <c r="E387">
        <v>381.26</v>
      </c>
      <c r="F387" s="12">
        <v>2402077696</v>
      </c>
      <c r="G387" s="12">
        <v>10033242</v>
      </c>
    </row>
    <row r="388" spans="1:7">
      <c r="A388" s="9">
        <f>'(1)'!A388</f>
        <v>42849</v>
      </c>
      <c r="B388">
        <v>381.64</v>
      </c>
      <c r="C388">
        <v>381.67</v>
      </c>
      <c r="D388">
        <v>380.4</v>
      </c>
      <c r="E388">
        <v>381.25</v>
      </c>
      <c r="F388" s="12">
        <v>2595920640</v>
      </c>
      <c r="G388" s="12">
        <v>9978343</v>
      </c>
    </row>
    <row r="389" spans="1:7">
      <c r="A389" s="9">
        <f>'(1)'!A389</f>
        <v>42850</v>
      </c>
      <c r="B389">
        <v>380.57</v>
      </c>
      <c r="C389">
        <v>382.52</v>
      </c>
      <c r="D389">
        <v>379.31</v>
      </c>
      <c r="E389">
        <v>381.18</v>
      </c>
      <c r="F389" s="12">
        <v>2395013632</v>
      </c>
      <c r="G389" s="12">
        <v>9984153</v>
      </c>
    </row>
    <row r="390" spans="1:7">
      <c r="A390" s="9">
        <f>'(1)'!A390</f>
        <v>42851</v>
      </c>
      <c r="B390">
        <v>381.78</v>
      </c>
      <c r="C390">
        <v>383.91</v>
      </c>
      <c r="D390">
        <v>381.6</v>
      </c>
      <c r="E390">
        <v>381.9</v>
      </c>
      <c r="F390" s="12">
        <v>2020078336</v>
      </c>
      <c r="G390" s="12">
        <v>10013116</v>
      </c>
    </row>
    <row r="391" spans="1:7">
      <c r="A391" s="9">
        <f>'(1)'!A391</f>
        <v>42852</v>
      </c>
      <c r="B391">
        <v>381.36</v>
      </c>
      <c r="C391">
        <v>381.36</v>
      </c>
      <c r="D391">
        <v>379.85</v>
      </c>
      <c r="E391">
        <v>380.58</v>
      </c>
      <c r="F391" s="12">
        <v>2637418240</v>
      </c>
      <c r="G391" s="12">
        <v>10036205</v>
      </c>
    </row>
    <row r="392" spans="1:7">
      <c r="A392" s="9">
        <f>'(1)'!A392</f>
        <v>42853</v>
      </c>
      <c r="B392">
        <v>380.96</v>
      </c>
      <c r="C392">
        <v>381.37</v>
      </c>
      <c r="D392">
        <v>376.35</v>
      </c>
      <c r="E392">
        <v>376.35</v>
      </c>
      <c r="F392" s="12">
        <v>2781758208</v>
      </c>
      <c r="G392" s="12">
        <v>10055290</v>
      </c>
    </row>
    <row r="393" spans="1:7">
      <c r="A393" s="9">
        <f>'(1)'!A393</f>
        <v>42856</v>
      </c>
      <c r="B393">
        <v>376.47</v>
      </c>
      <c r="C393">
        <v>378.02</v>
      </c>
      <c r="D393">
        <v>376.23</v>
      </c>
      <c r="E393">
        <v>377.24</v>
      </c>
      <c r="F393" s="12">
        <v>2221746432</v>
      </c>
      <c r="G393" s="12">
        <v>10050656</v>
      </c>
    </row>
    <row r="394" spans="1:7">
      <c r="A394" s="9">
        <f>'(1)'!A394</f>
        <v>42857</v>
      </c>
      <c r="B394">
        <v>376.96</v>
      </c>
      <c r="C394">
        <v>378.55</v>
      </c>
      <c r="D394">
        <v>376.28</v>
      </c>
      <c r="E394">
        <v>378.06</v>
      </c>
      <c r="F394" s="12">
        <v>10383</v>
      </c>
      <c r="G394" s="12">
        <v>10061460</v>
      </c>
    </row>
    <row r="395" spans="1:7">
      <c r="A395" s="9">
        <f>'(1)'!A395</f>
        <v>42858</v>
      </c>
      <c r="B395">
        <v>378.22</v>
      </c>
      <c r="C395">
        <v>379.21</v>
      </c>
      <c r="D395">
        <v>377.17</v>
      </c>
      <c r="E395">
        <v>378.12</v>
      </c>
      <c r="F395" s="12">
        <v>14650</v>
      </c>
      <c r="G395" s="12">
        <v>10075884</v>
      </c>
    </row>
    <row r="396" spans="1:7">
      <c r="A396" s="9">
        <f>'(1)'!A396</f>
        <v>42859</v>
      </c>
      <c r="B396">
        <v>379.05</v>
      </c>
      <c r="C396">
        <v>386.23</v>
      </c>
      <c r="D396">
        <v>379.05</v>
      </c>
      <c r="E396">
        <v>386.09</v>
      </c>
      <c r="F396" s="12">
        <v>3185844480</v>
      </c>
      <c r="G396" s="12">
        <v>10051975</v>
      </c>
    </row>
    <row r="397" spans="1:7">
      <c r="A397" s="9">
        <f>'(1)'!A397</f>
        <v>42860</v>
      </c>
      <c r="B397">
        <v>386.21</v>
      </c>
      <c r="C397">
        <v>387.99</v>
      </c>
      <c r="D397">
        <v>386.15</v>
      </c>
      <c r="E397">
        <v>386.91</v>
      </c>
      <c r="F397" s="12">
        <v>3454009344</v>
      </c>
      <c r="G397" s="12">
        <v>10056719</v>
      </c>
    </row>
    <row r="398" spans="1:7">
      <c r="A398" s="9">
        <f>'(1)'!A398</f>
        <v>42863</v>
      </c>
      <c r="B398">
        <v>386.61</v>
      </c>
      <c r="C398">
        <v>388.88</v>
      </c>
      <c r="D398">
        <v>386.29</v>
      </c>
      <c r="E398">
        <v>388.73</v>
      </c>
      <c r="F398" s="12">
        <v>2776068352</v>
      </c>
      <c r="G398" s="12">
        <v>10058626</v>
      </c>
    </row>
    <row r="399" spans="1:7">
      <c r="A399" s="9">
        <f>'(1)'!A399</f>
        <v>42864</v>
      </c>
      <c r="B399">
        <v>388.17</v>
      </c>
      <c r="C399">
        <v>388.21</v>
      </c>
      <c r="D399">
        <v>386.63</v>
      </c>
      <c r="E399">
        <v>387.79</v>
      </c>
      <c r="F399" s="12">
        <v>3029027072</v>
      </c>
      <c r="G399" s="12">
        <v>9941140</v>
      </c>
    </row>
    <row r="400" spans="1:7">
      <c r="A400" s="9">
        <f>'(1)'!A400</f>
        <v>42865</v>
      </c>
      <c r="B400">
        <v>387.36</v>
      </c>
      <c r="C400">
        <v>387.67</v>
      </c>
      <c r="D400">
        <v>386.73</v>
      </c>
      <c r="E400">
        <v>387.09</v>
      </c>
      <c r="F400" s="12">
        <v>4386135552</v>
      </c>
      <c r="G400" s="12">
        <v>9964128</v>
      </c>
    </row>
    <row r="401" spans="1:7">
      <c r="A401" s="9">
        <f>'(1)'!A401</f>
        <v>42866</v>
      </c>
      <c r="B401">
        <v>386.88</v>
      </c>
      <c r="C401">
        <v>386.99</v>
      </c>
      <c r="D401">
        <v>386.57</v>
      </c>
      <c r="E401">
        <v>386.64</v>
      </c>
      <c r="F401" s="12">
        <v>2842134272</v>
      </c>
      <c r="G401" s="12">
        <v>9988981</v>
      </c>
    </row>
    <row r="402" spans="1:7">
      <c r="A402" s="9">
        <f>'(1)'!A402</f>
        <v>42867</v>
      </c>
      <c r="B402">
        <v>386.69</v>
      </c>
      <c r="C402">
        <v>389.53</v>
      </c>
      <c r="D402">
        <v>386.69</v>
      </c>
      <c r="E402">
        <v>389.53</v>
      </c>
      <c r="F402" s="12">
        <v>3147544064</v>
      </c>
      <c r="G402" s="12">
        <v>9988955</v>
      </c>
    </row>
    <row r="403" spans="1:7">
      <c r="A403" s="9">
        <f>'(1)'!A403</f>
        <v>42870</v>
      </c>
      <c r="B403">
        <v>389.34</v>
      </c>
      <c r="C403">
        <v>389.39</v>
      </c>
      <c r="D403">
        <v>388.46</v>
      </c>
      <c r="E403">
        <v>389.37</v>
      </c>
      <c r="F403" s="12">
        <v>3182961152</v>
      </c>
      <c r="G403" s="12">
        <v>10212246</v>
      </c>
    </row>
    <row r="404" spans="1:7">
      <c r="A404" s="9">
        <f>'(1)'!A404</f>
        <v>42871</v>
      </c>
      <c r="B404">
        <v>389.71</v>
      </c>
      <c r="C404">
        <v>391.98</v>
      </c>
      <c r="D404">
        <v>389.71</v>
      </c>
      <c r="E404">
        <v>391.98</v>
      </c>
      <c r="F404" s="12">
        <v>3238935552</v>
      </c>
      <c r="G404" s="12">
        <v>10226198</v>
      </c>
    </row>
    <row r="405" spans="1:7">
      <c r="A405" s="9">
        <f>'(1)'!A405</f>
        <v>42872</v>
      </c>
      <c r="B405">
        <v>391.44</v>
      </c>
      <c r="C405">
        <v>394.54</v>
      </c>
      <c r="D405">
        <v>390.45</v>
      </c>
      <c r="E405">
        <v>394.54</v>
      </c>
      <c r="F405" s="12">
        <v>5947436</v>
      </c>
      <c r="G405" s="12">
        <v>10266909</v>
      </c>
    </row>
    <row r="406" spans="1:7">
      <c r="A406" s="9">
        <f>'(1)'!A406</f>
        <v>42873</v>
      </c>
      <c r="B406">
        <v>394.94</v>
      </c>
      <c r="C406">
        <v>395.15</v>
      </c>
      <c r="D406">
        <v>393.27</v>
      </c>
      <c r="E406">
        <v>394.04</v>
      </c>
      <c r="F406" s="12">
        <v>2859483136</v>
      </c>
      <c r="G406" s="12">
        <v>10244196</v>
      </c>
    </row>
    <row r="407" spans="1:7">
      <c r="A407" s="9">
        <f>'(1)'!A407</f>
        <v>42874</v>
      </c>
      <c r="B407">
        <v>394.46</v>
      </c>
      <c r="C407">
        <v>396.24</v>
      </c>
      <c r="D407">
        <v>394.46</v>
      </c>
      <c r="E407">
        <v>395.81</v>
      </c>
      <c r="F407" s="12">
        <v>2471816704</v>
      </c>
      <c r="G407" s="12">
        <v>10232762</v>
      </c>
    </row>
    <row r="408" spans="1:7">
      <c r="A408" s="9">
        <f>'(1)'!A408</f>
        <v>42877</v>
      </c>
      <c r="B408">
        <v>395.82</v>
      </c>
      <c r="C408">
        <v>396.45</v>
      </c>
      <c r="D408">
        <v>394.61</v>
      </c>
      <c r="E408">
        <v>396.45</v>
      </c>
      <c r="F408" s="12">
        <v>3507098368</v>
      </c>
      <c r="G408" s="12">
        <v>10220398</v>
      </c>
    </row>
    <row r="409" spans="1:7">
      <c r="A409" s="9">
        <f>'(1)'!A409</f>
        <v>42878</v>
      </c>
      <c r="B409">
        <v>396.47</v>
      </c>
      <c r="C409">
        <v>396.47</v>
      </c>
      <c r="D409">
        <v>393.47</v>
      </c>
      <c r="E409">
        <v>394.39</v>
      </c>
      <c r="F409" s="12">
        <v>3318156032</v>
      </c>
      <c r="G409" s="12">
        <v>10294302</v>
      </c>
    </row>
    <row r="410" spans="1:7">
      <c r="A410" s="9">
        <f>'(1)'!A410</f>
        <v>42879</v>
      </c>
      <c r="B410">
        <v>394.57</v>
      </c>
      <c r="C410">
        <v>395.63</v>
      </c>
      <c r="D410">
        <v>394.2</v>
      </c>
      <c r="E410">
        <v>395.63</v>
      </c>
      <c r="F410" s="12">
        <v>2760847104</v>
      </c>
      <c r="G410" s="12">
        <v>10291992</v>
      </c>
    </row>
    <row r="411" spans="1:7">
      <c r="A411" s="9">
        <f>'(1)'!A411</f>
        <v>42880</v>
      </c>
      <c r="B411">
        <v>396.1</v>
      </c>
      <c r="C411">
        <v>396.55</v>
      </c>
      <c r="D411">
        <v>394.7</v>
      </c>
      <c r="E411">
        <v>395.97</v>
      </c>
      <c r="F411" s="12">
        <v>2536069120</v>
      </c>
      <c r="G411" s="12">
        <v>10366383</v>
      </c>
    </row>
    <row r="412" spans="1:7">
      <c r="A412" s="9">
        <f>'(1)'!A412</f>
        <v>42881</v>
      </c>
      <c r="B412">
        <v>395.72</v>
      </c>
      <c r="C412">
        <v>396.44</v>
      </c>
      <c r="D412">
        <v>394.75</v>
      </c>
      <c r="E412">
        <v>395.91</v>
      </c>
      <c r="F412" s="12">
        <v>2788293888</v>
      </c>
      <c r="G412" s="12">
        <v>10442659</v>
      </c>
    </row>
    <row r="413" spans="1:7">
      <c r="A413" s="9">
        <f>'(1)'!A413</f>
        <v>42885</v>
      </c>
      <c r="B413">
        <v>394.76</v>
      </c>
      <c r="C413">
        <v>395.44</v>
      </c>
      <c r="D413">
        <v>390.15</v>
      </c>
      <c r="E413">
        <v>391.14</v>
      </c>
      <c r="F413" s="12">
        <v>2986544128</v>
      </c>
      <c r="G413" s="12">
        <v>10424172</v>
      </c>
    </row>
    <row r="414" spans="1:7">
      <c r="A414" s="9">
        <f>'(1)'!A414</f>
        <v>42886</v>
      </c>
      <c r="B414">
        <v>390.6</v>
      </c>
      <c r="C414">
        <v>390.6</v>
      </c>
      <c r="D414">
        <v>386.46</v>
      </c>
      <c r="E414">
        <v>389.19</v>
      </c>
      <c r="F414" s="12">
        <v>2655188224</v>
      </c>
      <c r="G414" s="12">
        <v>10464597</v>
      </c>
    </row>
    <row r="415" spans="1:7">
      <c r="A415" s="9">
        <f>'(1)'!A415</f>
        <v>42887</v>
      </c>
      <c r="B415">
        <v>389.12</v>
      </c>
      <c r="C415">
        <v>391.7</v>
      </c>
      <c r="D415">
        <v>389.12</v>
      </c>
      <c r="E415">
        <v>391.51</v>
      </c>
      <c r="F415" s="12">
        <v>2274951168</v>
      </c>
      <c r="G415" s="12">
        <v>10483897</v>
      </c>
    </row>
    <row r="416" spans="1:7">
      <c r="A416" s="9">
        <f>'(1)'!A416</f>
        <v>42888</v>
      </c>
      <c r="B416">
        <v>391.9</v>
      </c>
      <c r="C416">
        <v>392.48</v>
      </c>
      <c r="D416">
        <v>390.8</v>
      </c>
      <c r="E416">
        <v>391.14</v>
      </c>
      <c r="F416" s="12">
        <v>2732813824</v>
      </c>
      <c r="G416" s="12">
        <v>10431317</v>
      </c>
    </row>
    <row r="417" spans="1:7">
      <c r="A417" s="9">
        <f>'(1)'!A417</f>
        <v>42891</v>
      </c>
      <c r="B417">
        <v>390.79</v>
      </c>
      <c r="C417">
        <v>392.62</v>
      </c>
      <c r="D417">
        <v>390.47</v>
      </c>
      <c r="E417">
        <v>392.02</v>
      </c>
      <c r="F417" s="12">
        <v>2993296640</v>
      </c>
      <c r="G417" s="12">
        <v>10465636</v>
      </c>
    </row>
    <row r="418" spans="1:7">
      <c r="A418" s="9">
        <f>'(1)'!A418</f>
        <v>42892</v>
      </c>
      <c r="B418">
        <v>392.42</v>
      </c>
      <c r="C418">
        <v>392.78</v>
      </c>
      <c r="D418">
        <v>391.63</v>
      </c>
      <c r="E418">
        <v>392.37</v>
      </c>
      <c r="F418" s="12">
        <v>3505843712</v>
      </c>
      <c r="G418" s="12">
        <v>10478766</v>
      </c>
    </row>
    <row r="419" spans="1:7">
      <c r="A419" s="9">
        <f>'(1)'!A419</f>
        <v>42893</v>
      </c>
      <c r="B419">
        <v>392.7</v>
      </c>
      <c r="C419">
        <v>393.22</v>
      </c>
      <c r="D419">
        <v>391.26</v>
      </c>
      <c r="E419">
        <v>392.14</v>
      </c>
      <c r="F419" s="12">
        <v>2790760704</v>
      </c>
      <c r="G419" s="12">
        <v>10477179</v>
      </c>
    </row>
    <row r="420" spans="1:7">
      <c r="A420" s="9">
        <f>'(1)'!A420</f>
        <v>42894</v>
      </c>
      <c r="B420">
        <v>391.5</v>
      </c>
      <c r="C420">
        <v>391.57</v>
      </c>
      <c r="D420">
        <v>389.44</v>
      </c>
      <c r="E420">
        <v>391.35</v>
      </c>
      <c r="F420" s="12">
        <v>2296203776</v>
      </c>
      <c r="G420" s="12">
        <v>10339463</v>
      </c>
    </row>
    <row r="421" spans="1:7">
      <c r="A421" s="9">
        <f>'(1)'!A421</f>
        <v>42895</v>
      </c>
      <c r="B421">
        <v>391.66</v>
      </c>
      <c r="C421">
        <v>391.66</v>
      </c>
      <c r="D421">
        <v>390.78</v>
      </c>
      <c r="E421">
        <v>391.25</v>
      </c>
      <c r="F421" s="12">
        <v>2276560640</v>
      </c>
      <c r="G421" s="12">
        <v>10290139</v>
      </c>
    </row>
    <row r="422" spans="1:7">
      <c r="A422" s="9">
        <f>'(1)'!A422</f>
        <v>42898</v>
      </c>
      <c r="B422">
        <v>390.51</v>
      </c>
      <c r="C422">
        <v>391</v>
      </c>
      <c r="D422">
        <v>388.97</v>
      </c>
      <c r="E422">
        <v>390.5</v>
      </c>
      <c r="F422" s="12">
        <v>2297782528</v>
      </c>
      <c r="G422" s="12">
        <v>10359567</v>
      </c>
    </row>
    <row r="423" spans="1:7">
      <c r="A423" s="9">
        <f>'(1)'!A423</f>
        <v>42899</v>
      </c>
      <c r="B423">
        <v>390.09</v>
      </c>
      <c r="C423">
        <v>392.27</v>
      </c>
      <c r="D423">
        <v>389.51</v>
      </c>
      <c r="E423">
        <v>389.99</v>
      </c>
      <c r="F423" s="12">
        <v>1739956736</v>
      </c>
      <c r="G423" s="12">
        <v>10354029</v>
      </c>
    </row>
    <row r="424" spans="1:7">
      <c r="A424" s="9">
        <f>'(1)'!A424</f>
        <v>42900</v>
      </c>
      <c r="B424">
        <v>389.55</v>
      </c>
      <c r="C424">
        <v>391.93</v>
      </c>
      <c r="D424">
        <v>389.55</v>
      </c>
      <c r="E424">
        <v>391.66</v>
      </c>
      <c r="F424" s="12">
        <v>2311375360</v>
      </c>
      <c r="G424" s="12">
        <v>10384167</v>
      </c>
    </row>
    <row r="425" spans="1:7">
      <c r="A425" s="9">
        <f>'(1)'!A425</f>
        <v>42901</v>
      </c>
      <c r="B425">
        <v>392.16</v>
      </c>
      <c r="C425">
        <v>394.68</v>
      </c>
      <c r="D425">
        <v>391.75</v>
      </c>
      <c r="E425">
        <v>392.55</v>
      </c>
      <c r="F425" s="12">
        <v>804064576</v>
      </c>
      <c r="G425" s="12">
        <v>10383337</v>
      </c>
    </row>
    <row r="426" spans="1:7">
      <c r="A426" s="9">
        <f>'(1)'!A426</f>
        <v>42902</v>
      </c>
      <c r="B426">
        <v>392.71</v>
      </c>
      <c r="C426">
        <v>392.87</v>
      </c>
      <c r="D426">
        <v>391.65</v>
      </c>
      <c r="E426">
        <v>392.04</v>
      </c>
      <c r="F426" s="12">
        <v>2371583744</v>
      </c>
      <c r="G426" s="12">
        <v>10380516</v>
      </c>
    </row>
    <row r="427" spans="1:7">
      <c r="A427" s="9">
        <f>'(1)'!A427</f>
        <v>42905</v>
      </c>
      <c r="B427">
        <v>391.3</v>
      </c>
      <c r="C427">
        <v>391.3</v>
      </c>
      <c r="D427">
        <v>388.86</v>
      </c>
      <c r="E427">
        <v>389.4</v>
      </c>
      <c r="F427" s="12">
        <v>4972219904</v>
      </c>
      <c r="G427" s="12">
        <v>10364763</v>
      </c>
    </row>
    <row r="428" spans="1:7">
      <c r="A428" s="9">
        <f>'(1)'!A428</f>
        <v>42906</v>
      </c>
      <c r="B428">
        <v>389.32</v>
      </c>
      <c r="C428">
        <v>391.81</v>
      </c>
      <c r="D428">
        <v>388.45</v>
      </c>
      <c r="E428">
        <v>389.18</v>
      </c>
      <c r="F428" s="12">
        <v>2738246144</v>
      </c>
      <c r="G428" s="12">
        <v>10353838</v>
      </c>
    </row>
    <row r="429" spans="1:7">
      <c r="A429" s="9">
        <f>'(1)'!A429</f>
        <v>42907</v>
      </c>
      <c r="B429">
        <v>389.42</v>
      </c>
      <c r="C429">
        <v>390.51</v>
      </c>
      <c r="D429">
        <v>388.37</v>
      </c>
      <c r="E429">
        <v>389.15</v>
      </c>
      <c r="F429" s="12">
        <v>2677858304</v>
      </c>
      <c r="G429" s="12">
        <v>10338120</v>
      </c>
    </row>
    <row r="430" spans="1:7">
      <c r="A430" s="9">
        <f>'(1)'!A430</f>
        <v>42908</v>
      </c>
      <c r="B430">
        <v>387.56</v>
      </c>
      <c r="C430">
        <v>390.64</v>
      </c>
      <c r="D430">
        <v>387.56</v>
      </c>
      <c r="E430">
        <v>390.39</v>
      </c>
      <c r="F430" s="12">
        <v>1631071104</v>
      </c>
      <c r="G430" s="12">
        <v>10293519</v>
      </c>
    </row>
    <row r="431" spans="1:7">
      <c r="A431" s="9">
        <f>'(1)'!A431</f>
        <v>42909</v>
      </c>
      <c r="B431">
        <v>389.6</v>
      </c>
      <c r="C431">
        <v>389.6</v>
      </c>
      <c r="D431">
        <v>386.17</v>
      </c>
      <c r="E431">
        <v>386.62</v>
      </c>
      <c r="F431" s="12">
        <v>2440375808</v>
      </c>
      <c r="G431" s="12">
        <v>10345985</v>
      </c>
    </row>
    <row r="432" spans="1:7">
      <c r="A432" s="9">
        <f>'(1)'!A432</f>
        <v>42912</v>
      </c>
      <c r="B432">
        <v>387.28</v>
      </c>
      <c r="C432">
        <v>389.49</v>
      </c>
      <c r="D432">
        <v>387.28</v>
      </c>
      <c r="E432">
        <v>388.75</v>
      </c>
      <c r="F432" s="12">
        <v>3002281984</v>
      </c>
      <c r="G432" s="12">
        <v>10375184</v>
      </c>
    </row>
    <row r="433" spans="1:7">
      <c r="A433" s="9">
        <f>'(1)'!A433</f>
        <v>42913</v>
      </c>
      <c r="B433">
        <v>389.48</v>
      </c>
      <c r="C433">
        <v>391.44</v>
      </c>
      <c r="D433">
        <v>387.58</v>
      </c>
      <c r="E433">
        <v>387.58</v>
      </c>
      <c r="F433" s="12">
        <v>2874463488</v>
      </c>
      <c r="G433" s="12">
        <v>10352606</v>
      </c>
    </row>
    <row r="434" spans="1:7">
      <c r="A434" s="9">
        <f>'(1)'!A434</f>
        <v>42914</v>
      </c>
      <c r="B434">
        <v>387.53</v>
      </c>
      <c r="C434">
        <v>387.53</v>
      </c>
      <c r="D434">
        <v>383.74</v>
      </c>
      <c r="E434">
        <v>386.05</v>
      </c>
      <c r="F434" s="12">
        <v>2862276864</v>
      </c>
      <c r="G434" s="12">
        <v>10288518</v>
      </c>
    </row>
    <row r="435" spans="1:7">
      <c r="A435" s="9">
        <f>'(1)'!A435</f>
        <v>42915</v>
      </c>
      <c r="B435">
        <v>386.49</v>
      </c>
      <c r="C435">
        <v>388.68</v>
      </c>
      <c r="D435">
        <v>386.49</v>
      </c>
      <c r="E435">
        <v>388.6</v>
      </c>
      <c r="F435" s="12">
        <v>2345978368</v>
      </c>
      <c r="G435" s="12">
        <v>10280202</v>
      </c>
    </row>
    <row r="436" spans="1:7">
      <c r="A436" s="9">
        <f>'(1)'!A436</f>
        <v>42916</v>
      </c>
      <c r="B436">
        <v>389.83</v>
      </c>
      <c r="C436">
        <v>392.45</v>
      </c>
      <c r="D436">
        <v>389.83</v>
      </c>
      <c r="E436">
        <v>391.94</v>
      </c>
      <c r="F436" s="12">
        <v>2183032320</v>
      </c>
      <c r="G436" s="12">
        <v>10286419</v>
      </c>
    </row>
    <row r="437" spans="1:7">
      <c r="A437" s="9">
        <f>'(1)'!A437</f>
        <v>42919</v>
      </c>
      <c r="B437">
        <v>391.96</v>
      </c>
      <c r="C437">
        <v>393.26</v>
      </c>
      <c r="D437">
        <v>389.21</v>
      </c>
      <c r="E437">
        <v>389.21</v>
      </c>
      <c r="F437" s="12">
        <v>2859341824</v>
      </c>
      <c r="G437" s="12">
        <v>10316274</v>
      </c>
    </row>
    <row r="438" spans="1:7">
      <c r="A438" s="9">
        <f>'(1)'!A438</f>
        <v>42921</v>
      </c>
      <c r="B438">
        <v>388.69</v>
      </c>
      <c r="C438">
        <v>389.09</v>
      </c>
      <c r="D438">
        <v>385.83</v>
      </c>
      <c r="E438">
        <v>388.5</v>
      </c>
      <c r="F438" s="12">
        <v>3042715136</v>
      </c>
      <c r="G438" s="12">
        <v>10203986</v>
      </c>
    </row>
    <row r="439" spans="1:7">
      <c r="A439" s="9">
        <f>'(1)'!A439</f>
        <v>42922</v>
      </c>
      <c r="B439">
        <v>388.21</v>
      </c>
      <c r="C439">
        <v>388.71</v>
      </c>
      <c r="D439">
        <v>386.1</v>
      </c>
      <c r="E439">
        <v>388.53</v>
      </c>
      <c r="F439" s="12">
        <v>5359153152</v>
      </c>
      <c r="G439" s="12">
        <v>10266328</v>
      </c>
    </row>
    <row r="440" spans="1:7">
      <c r="A440" s="9">
        <f>'(1)'!A440</f>
        <v>42923</v>
      </c>
      <c r="B440">
        <v>388.66</v>
      </c>
      <c r="C440">
        <v>388.76</v>
      </c>
      <c r="D440">
        <v>386.41</v>
      </c>
      <c r="E440">
        <v>387.62</v>
      </c>
      <c r="F440" s="12">
        <v>2062973312</v>
      </c>
      <c r="G440" s="12">
        <v>10238674</v>
      </c>
    </row>
    <row r="441" spans="1:7">
      <c r="A441" s="9">
        <f>'(1)'!A441</f>
        <v>42926</v>
      </c>
      <c r="B441">
        <v>388.35</v>
      </c>
      <c r="C441">
        <v>390.91</v>
      </c>
      <c r="D441">
        <v>388.35</v>
      </c>
      <c r="E441">
        <v>389.05</v>
      </c>
      <c r="F441" s="12">
        <v>2599313408</v>
      </c>
      <c r="G441" s="12">
        <v>10208038</v>
      </c>
    </row>
    <row r="442" spans="1:7">
      <c r="A442" s="9">
        <f>'(1)'!A442</f>
        <v>42927</v>
      </c>
      <c r="B442">
        <v>388.64</v>
      </c>
      <c r="C442">
        <v>388.64</v>
      </c>
      <c r="D442">
        <v>385.57</v>
      </c>
      <c r="E442">
        <v>385.98</v>
      </c>
      <c r="F442" s="12">
        <v>2579828736</v>
      </c>
      <c r="G442" s="12">
        <v>10272902</v>
      </c>
    </row>
    <row r="443" spans="1:7">
      <c r="A443" s="9">
        <f>'(1)'!A443</f>
        <v>42928</v>
      </c>
      <c r="B443">
        <v>384.95</v>
      </c>
      <c r="C443">
        <v>386.58</v>
      </c>
      <c r="D443">
        <v>382.01</v>
      </c>
      <c r="E443">
        <v>385.82</v>
      </c>
      <c r="F443" s="12">
        <v>2333760000</v>
      </c>
      <c r="G443" s="12">
        <v>10359761</v>
      </c>
    </row>
    <row r="444" spans="1:7">
      <c r="A444" s="9">
        <f>'(1)'!A444</f>
        <v>42929</v>
      </c>
      <c r="B444">
        <v>386.23</v>
      </c>
      <c r="C444">
        <v>387.73</v>
      </c>
      <c r="D444">
        <v>380.22</v>
      </c>
      <c r="E444">
        <v>380.66</v>
      </c>
      <c r="F444" s="12">
        <v>2073979392</v>
      </c>
      <c r="G444" s="12">
        <v>10268633</v>
      </c>
    </row>
    <row r="445" spans="1:7">
      <c r="A445" s="9">
        <f>'(1)'!A445</f>
        <v>42930</v>
      </c>
      <c r="B445">
        <v>380.68</v>
      </c>
      <c r="C445">
        <v>382.8</v>
      </c>
      <c r="D445">
        <v>379.04</v>
      </c>
      <c r="E445">
        <v>379.37</v>
      </c>
      <c r="F445" s="12">
        <v>2164043520</v>
      </c>
      <c r="G445" s="12">
        <v>10245555</v>
      </c>
    </row>
    <row r="446" spans="1:7">
      <c r="A446" s="9">
        <f>'(1)'!A446</f>
        <v>42933</v>
      </c>
      <c r="B446">
        <v>379.96</v>
      </c>
      <c r="C446">
        <v>383.8</v>
      </c>
      <c r="D446">
        <v>379.96</v>
      </c>
      <c r="E446">
        <v>383.41</v>
      </c>
      <c r="F446" s="12">
        <v>2462808576</v>
      </c>
      <c r="G446" s="12">
        <v>10246717</v>
      </c>
    </row>
    <row r="447" spans="1:7">
      <c r="A447" s="9">
        <f>'(1)'!A447</f>
        <v>42934</v>
      </c>
      <c r="B447">
        <v>382.84</v>
      </c>
      <c r="C447">
        <v>383.57</v>
      </c>
      <c r="D447">
        <v>381.74</v>
      </c>
      <c r="E447">
        <v>382.3</v>
      </c>
      <c r="F447" s="12">
        <v>2876732672</v>
      </c>
      <c r="G447" s="12">
        <v>10214103</v>
      </c>
    </row>
    <row r="448" spans="1:7">
      <c r="A448" s="9">
        <f>'(1)'!A448</f>
        <v>42935</v>
      </c>
      <c r="B448">
        <v>382.3</v>
      </c>
      <c r="C448">
        <v>383.28</v>
      </c>
      <c r="D448">
        <v>381.12</v>
      </c>
      <c r="E448">
        <v>382.99</v>
      </c>
      <c r="F448" s="12">
        <v>2977355776</v>
      </c>
      <c r="G448" s="12">
        <v>10256776</v>
      </c>
    </row>
    <row r="449" spans="1:7">
      <c r="A449" s="9">
        <f>'(1)'!A449</f>
        <v>42936</v>
      </c>
      <c r="B449">
        <v>382.97</v>
      </c>
      <c r="C449">
        <v>383.18</v>
      </c>
      <c r="D449">
        <v>378.45</v>
      </c>
      <c r="E449">
        <v>380.43</v>
      </c>
      <c r="F449" s="12">
        <v>2693061376</v>
      </c>
      <c r="G449" s="12">
        <v>10169025</v>
      </c>
    </row>
    <row r="450" spans="1:7">
      <c r="A450" s="9">
        <f>'(1)'!A450</f>
        <v>42937</v>
      </c>
      <c r="B450">
        <v>380.31</v>
      </c>
      <c r="C450">
        <v>380.33</v>
      </c>
      <c r="D450">
        <v>378.83</v>
      </c>
      <c r="E450">
        <v>380.18</v>
      </c>
      <c r="F450" s="12">
        <v>2121768832</v>
      </c>
      <c r="G450" s="12">
        <v>10162731</v>
      </c>
    </row>
    <row r="451" spans="1:7">
      <c r="A451" s="9">
        <f>'(1)'!A451</f>
        <v>42940</v>
      </c>
      <c r="B451">
        <v>380.77</v>
      </c>
      <c r="C451">
        <v>382.21</v>
      </c>
      <c r="D451">
        <v>380.63</v>
      </c>
      <c r="E451">
        <v>381.64</v>
      </c>
      <c r="F451" s="12">
        <v>2046634624</v>
      </c>
      <c r="G451" s="12">
        <v>10024972</v>
      </c>
    </row>
    <row r="452" spans="1:7">
      <c r="A452" s="9">
        <f>'(1)'!A452</f>
        <v>42941</v>
      </c>
      <c r="B452">
        <v>381.79</v>
      </c>
      <c r="C452">
        <v>382.97</v>
      </c>
      <c r="D452">
        <v>378.95</v>
      </c>
      <c r="E452">
        <v>379.15</v>
      </c>
      <c r="F452" s="12">
        <v>2487861760</v>
      </c>
      <c r="G452" s="12">
        <v>9995629</v>
      </c>
    </row>
    <row r="453" spans="1:7">
      <c r="A453" s="9">
        <f>'(1)'!A453</f>
        <v>42942</v>
      </c>
      <c r="B453">
        <v>379.24</v>
      </c>
      <c r="C453">
        <v>385.58</v>
      </c>
      <c r="D453">
        <v>379.24</v>
      </c>
      <c r="E453">
        <v>384.9</v>
      </c>
      <c r="F453" s="12">
        <v>2338128384</v>
      </c>
      <c r="G453" s="12">
        <v>10107224</v>
      </c>
    </row>
    <row r="454" spans="1:7">
      <c r="A454" s="9">
        <f>'(1)'!A454</f>
        <v>42943</v>
      </c>
      <c r="B454">
        <v>385.22</v>
      </c>
      <c r="C454">
        <v>387.18</v>
      </c>
      <c r="D454">
        <v>385.04</v>
      </c>
      <c r="E454">
        <v>386.14</v>
      </c>
      <c r="F454" s="12">
        <v>2018212352</v>
      </c>
      <c r="G454" s="12">
        <v>10074923</v>
      </c>
    </row>
    <row r="455" spans="1:7">
      <c r="A455" s="9">
        <f>'(1)'!A455</f>
        <v>42944</v>
      </c>
      <c r="B455">
        <v>386.43</v>
      </c>
      <c r="C455">
        <v>386.84</v>
      </c>
      <c r="D455">
        <v>385.49</v>
      </c>
      <c r="E455">
        <v>386.84</v>
      </c>
      <c r="F455" s="12">
        <v>1749021312</v>
      </c>
      <c r="G455" s="12">
        <v>10091342</v>
      </c>
    </row>
    <row r="456" spans="1:7">
      <c r="A456" s="9">
        <f>'(1)'!A456</f>
        <v>42947</v>
      </c>
      <c r="B456">
        <v>387.11</v>
      </c>
      <c r="C456">
        <v>387.89</v>
      </c>
      <c r="D456">
        <v>385.92</v>
      </c>
      <c r="E456">
        <v>386.86</v>
      </c>
      <c r="F456" s="12">
        <v>2063875840</v>
      </c>
      <c r="G456" s="12">
        <v>10025277</v>
      </c>
    </row>
    <row r="457" spans="1:7">
      <c r="A457" s="9">
        <f>'(1)'!A457</f>
        <v>42948</v>
      </c>
      <c r="B457">
        <v>386.21</v>
      </c>
      <c r="C457">
        <v>386.29</v>
      </c>
      <c r="D457">
        <v>382.03</v>
      </c>
      <c r="E457">
        <v>382.58</v>
      </c>
      <c r="F457" s="12">
        <v>2216967680</v>
      </c>
      <c r="G457" s="12">
        <v>10015838</v>
      </c>
    </row>
    <row r="458" spans="1:7">
      <c r="A458" s="9">
        <f>'(1)'!A458</f>
        <v>42949</v>
      </c>
      <c r="B458">
        <v>383.77</v>
      </c>
      <c r="C458">
        <v>385.7</v>
      </c>
      <c r="D458">
        <v>383.17</v>
      </c>
      <c r="E458">
        <v>385.54</v>
      </c>
      <c r="F458" s="12">
        <v>2368629760</v>
      </c>
      <c r="G458" s="12">
        <v>10060893</v>
      </c>
    </row>
    <row r="459" spans="1:7">
      <c r="A459" s="9">
        <f>'(1)'!A459</f>
        <v>42950</v>
      </c>
      <c r="B459">
        <v>385.37</v>
      </c>
      <c r="C459">
        <v>387.34</v>
      </c>
      <c r="D459">
        <v>382.94</v>
      </c>
      <c r="E459">
        <v>384.07</v>
      </c>
      <c r="F459" s="12">
        <v>1999002368</v>
      </c>
      <c r="G459" s="12">
        <v>9993882</v>
      </c>
    </row>
    <row r="460" spans="1:7">
      <c r="A460" s="9">
        <f>'(1)'!A460</f>
        <v>42951</v>
      </c>
      <c r="B460">
        <v>383.77</v>
      </c>
      <c r="C460">
        <v>384.55</v>
      </c>
      <c r="D460">
        <v>379.01</v>
      </c>
      <c r="E460">
        <v>380.16</v>
      </c>
      <c r="F460" s="12">
        <v>1704884992</v>
      </c>
      <c r="G460" s="12">
        <v>10146104</v>
      </c>
    </row>
    <row r="461" spans="1:7">
      <c r="A461" s="9">
        <f>'(1)'!A461</f>
        <v>42954</v>
      </c>
      <c r="B461">
        <v>380.52</v>
      </c>
      <c r="C461">
        <v>380.77</v>
      </c>
      <c r="D461">
        <v>378</v>
      </c>
      <c r="E461">
        <v>379.23</v>
      </c>
      <c r="F461" s="12">
        <v>2006206464</v>
      </c>
      <c r="G461" s="12">
        <v>10181455</v>
      </c>
    </row>
    <row r="462" spans="1:7">
      <c r="A462" s="9">
        <f>'(1)'!A462</f>
        <v>42955</v>
      </c>
      <c r="B462">
        <v>379.04</v>
      </c>
      <c r="C462">
        <v>382.38</v>
      </c>
      <c r="D462">
        <v>379.04</v>
      </c>
      <c r="E462">
        <v>380.77</v>
      </c>
      <c r="F462" s="12">
        <v>2040143360</v>
      </c>
      <c r="G462" s="12">
        <v>10193129</v>
      </c>
    </row>
    <row r="463" spans="1:7">
      <c r="A463" s="9">
        <f>'(1)'!A463</f>
        <v>42956</v>
      </c>
      <c r="B463">
        <v>380.76</v>
      </c>
      <c r="C463">
        <v>383.73</v>
      </c>
      <c r="D463">
        <v>380.75</v>
      </c>
      <c r="E463">
        <v>382.74</v>
      </c>
      <c r="F463" s="12">
        <v>2248806144</v>
      </c>
      <c r="G463" s="12">
        <v>10202746</v>
      </c>
    </row>
    <row r="464" spans="1:7">
      <c r="A464" s="9">
        <f>'(1)'!A464</f>
        <v>42957</v>
      </c>
      <c r="B464">
        <v>382.4</v>
      </c>
      <c r="C464">
        <v>383.64</v>
      </c>
      <c r="D464">
        <v>381.51</v>
      </c>
      <c r="E464">
        <v>382.32</v>
      </c>
      <c r="F464" s="12">
        <v>2218344704</v>
      </c>
      <c r="G464" s="12">
        <v>10105873</v>
      </c>
    </row>
    <row r="465" spans="1:7">
      <c r="A465" s="9">
        <f>'(1)'!A465</f>
        <v>42958</v>
      </c>
      <c r="B465">
        <v>380.78</v>
      </c>
      <c r="C465">
        <v>380.78</v>
      </c>
      <c r="D465">
        <v>377.24</v>
      </c>
      <c r="E465">
        <v>378.34</v>
      </c>
      <c r="F465" s="12">
        <v>2425043200</v>
      </c>
      <c r="G465" s="12">
        <v>10171644</v>
      </c>
    </row>
    <row r="466" spans="1:7">
      <c r="A466" s="9">
        <f>'(1)'!A466</f>
        <v>42961</v>
      </c>
      <c r="B466">
        <v>378.42</v>
      </c>
      <c r="C466">
        <v>380.07</v>
      </c>
      <c r="D466">
        <v>377.57</v>
      </c>
      <c r="E466">
        <v>377.85</v>
      </c>
      <c r="F466" s="12">
        <v>2289558016</v>
      </c>
      <c r="G466" s="12">
        <v>10134866</v>
      </c>
    </row>
    <row r="467" spans="1:7">
      <c r="A467" s="9">
        <f>'(1)'!A467</f>
        <v>42962</v>
      </c>
      <c r="B467">
        <v>378.24</v>
      </c>
      <c r="C467">
        <v>381.12</v>
      </c>
      <c r="D467">
        <v>377.96</v>
      </c>
      <c r="E467">
        <v>380.26</v>
      </c>
      <c r="F467" s="12">
        <v>2296630784</v>
      </c>
      <c r="G467" s="12">
        <v>10027018</v>
      </c>
    </row>
    <row r="468" spans="1:7">
      <c r="A468" s="9">
        <f>'(1)'!A468</f>
        <v>42963</v>
      </c>
      <c r="B468">
        <v>380.01</v>
      </c>
      <c r="C468">
        <v>380.48</v>
      </c>
      <c r="D468">
        <v>377.91</v>
      </c>
      <c r="E468">
        <v>378.63</v>
      </c>
      <c r="F468" s="12">
        <v>2382556672</v>
      </c>
      <c r="G468" s="12">
        <v>10002377</v>
      </c>
    </row>
    <row r="469" spans="1:7">
      <c r="A469" s="9">
        <f>'(1)'!A469</f>
        <v>42964</v>
      </c>
      <c r="B469">
        <v>378.51</v>
      </c>
      <c r="C469">
        <v>379.53</v>
      </c>
      <c r="D469">
        <v>377.17</v>
      </c>
      <c r="E469">
        <v>378.93</v>
      </c>
      <c r="F469" s="12">
        <v>2320831232</v>
      </c>
      <c r="G469" s="12">
        <v>10046457</v>
      </c>
    </row>
    <row r="470" spans="1:7">
      <c r="A470" s="9">
        <f>'(1)'!A470</f>
        <v>42965</v>
      </c>
      <c r="B470">
        <v>378.66</v>
      </c>
      <c r="C470">
        <v>383.08</v>
      </c>
      <c r="D470">
        <v>378.2</v>
      </c>
      <c r="E470">
        <v>382.53</v>
      </c>
      <c r="F470" s="12">
        <v>2322559232</v>
      </c>
      <c r="G470" s="12">
        <v>10128539</v>
      </c>
    </row>
    <row r="471" spans="1:7">
      <c r="A471" s="9">
        <f>'(1)'!A471</f>
        <v>42968</v>
      </c>
      <c r="B471">
        <v>382.4</v>
      </c>
      <c r="C471">
        <v>383.14</v>
      </c>
      <c r="D471">
        <v>381.4</v>
      </c>
      <c r="E471">
        <v>382.01</v>
      </c>
      <c r="F471" s="12">
        <v>1974855424</v>
      </c>
      <c r="G471" s="12">
        <v>10121074</v>
      </c>
    </row>
    <row r="472" spans="1:7">
      <c r="A472" s="9">
        <f>'(1)'!A472</f>
        <v>42969</v>
      </c>
      <c r="B472">
        <v>381.85</v>
      </c>
      <c r="C472">
        <v>383.23</v>
      </c>
      <c r="D472">
        <v>380.81</v>
      </c>
      <c r="E472">
        <v>382.65</v>
      </c>
      <c r="F472" s="12">
        <v>1948714624</v>
      </c>
      <c r="G472" s="12">
        <v>10024004</v>
      </c>
    </row>
    <row r="473" spans="1:7">
      <c r="A473" s="9">
        <f>'(1)'!A473</f>
        <v>42970</v>
      </c>
      <c r="B473">
        <v>382.32</v>
      </c>
      <c r="C473">
        <v>382.32</v>
      </c>
      <c r="D473">
        <v>378.65</v>
      </c>
      <c r="E473">
        <v>379.84</v>
      </c>
      <c r="F473" s="12">
        <v>2086852480</v>
      </c>
      <c r="G473" s="12">
        <v>10008960</v>
      </c>
    </row>
    <row r="474" spans="1:7">
      <c r="A474" s="9">
        <f>'(1)'!A474</f>
        <v>42971</v>
      </c>
      <c r="B474">
        <v>379.51</v>
      </c>
      <c r="C474">
        <v>379.51</v>
      </c>
      <c r="D474">
        <v>375.42</v>
      </c>
      <c r="E474">
        <v>376.05</v>
      </c>
      <c r="F474" s="12">
        <v>2016732416</v>
      </c>
      <c r="G474" s="12">
        <v>10077044</v>
      </c>
    </row>
    <row r="475" spans="1:7">
      <c r="A475" s="9">
        <f>'(1)'!A475</f>
        <v>42972</v>
      </c>
      <c r="B475">
        <v>374.65</v>
      </c>
      <c r="C475">
        <v>374.65</v>
      </c>
      <c r="D475">
        <v>371.58</v>
      </c>
      <c r="E475">
        <v>372.14</v>
      </c>
      <c r="F475" s="12">
        <v>1529187072</v>
      </c>
      <c r="G475" s="12">
        <v>10034277</v>
      </c>
    </row>
    <row r="476" spans="1:7">
      <c r="A476" s="9">
        <f>'(1)'!A476</f>
        <v>42975</v>
      </c>
      <c r="B476">
        <v>372.81</v>
      </c>
      <c r="C476">
        <v>376.89</v>
      </c>
      <c r="D476">
        <v>372.81</v>
      </c>
      <c r="E476">
        <v>376.16</v>
      </c>
      <c r="F476" s="12">
        <v>1744959488</v>
      </c>
      <c r="G476" s="12">
        <v>10048741</v>
      </c>
    </row>
    <row r="477" spans="1:7">
      <c r="A477" s="9">
        <f>'(1)'!A477</f>
        <v>42976</v>
      </c>
      <c r="B477">
        <v>376.7</v>
      </c>
      <c r="C477">
        <v>377.79</v>
      </c>
      <c r="D477">
        <v>375.85</v>
      </c>
      <c r="E477">
        <v>376.5</v>
      </c>
      <c r="F477" s="12">
        <v>2236090624</v>
      </c>
      <c r="G477" s="12">
        <v>10144562</v>
      </c>
    </row>
    <row r="478" spans="1:7">
      <c r="A478" s="9">
        <f>'(1)'!A478</f>
        <v>42977</v>
      </c>
      <c r="B478">
        <v>376.9</v>
      </c>
      <c r="C478">
        <v>379.86</v>
      </c>
      <c r="D478">
        <v>376.9</v>
      </c>
      <c r="E478">
        <v>379.09</v>
      </c>
      <c r="F478" s="12">
        <v>1914863488</v>
      </c>
      <c r="G478" s="12">
        <v>10136309</v>
      </c>
    </row>
    <row r="479" spans="1:7">
      <c r="A479" s="9">
        <f>'(1)'!A479</f>
        <v>42978</v>
      </c>
      <c r="B479">
        <v>378.67</v>
      </c>
      <c r="C479">
        <v>379.48</v>
      </c>
      <c r="D479">
        <v>376.67</v>
      </c>
      <c r="E479">
        <v>376.87</v>
      </c>
      <c r="F479" s="12">
        <v>2139522432</v>
      </c>
      <c r="G479" s="12">
        <v>10153783</v>
      </c>
    </row>
    <row r="480" spans="1:7">
      <c r="A480" s="9">
        <f>'(1)'!A480</f>
        <v>42979</v>
      </c>
      <c r="B480">
        <v>375.49</v>
      </c>
      <c r="C480">
        <v>375.49</v>
      </c>
      <c r="D480">
        <v>372.89</v>
      </c>
      <c r="E480">
        <v>374.2</v>
      </c>
      <c r="F480" s="12">
        <v>1536693248</v>
      </c>
      <c r="G480" s="12">
        <v>10075273</v>
      </c>
    </row>
    <row r="481" spans="1:7">
      <c r="A481" s="9">
        <f>'(1)'!A481</f>
        <v>42983</v>
      </c>
      <c r="B481">
        <v>373.45</v>
      </c>
      <c r="C481">
        <v>374.51</v>
      </c>
      <c r="D481">
        <v>371.73</v>
      </c>
      <c r="E481">
        <v>372.72</v>
      </c>
      <c r="F481" s="12">
        <v>1106369152</v>
      </c>
      <c r="G481" s="12">
        <v>9977065</v>
      </c>
    </row>
    <row r="482" spans="1:7">
      <c r="A482" s="9">
        <f>'(1)'!A482</f>
        <v>42984</v>
      </c>
      <c r="B482">
        <v>373.41</v>
      </c>
      <c r="C482">
        <v>375.97</v>
      </c>
      <c r="D482">
        <v>373.41</v>
      </c>
      <c r="E482">
        <v>375.8</v>
      </c>
      <c r="F482" s="12">
        <v>1619732096</v>
      </c>
      <c r="G482" s="12">
        <v>9878931</v>
      </c>
    </row>
    <row r="483" spans="1:7">
      <c r="A483" s="9">
        <f>'(1)'!A483</f>
        <v>42985</v>
      </c>
      <c r="B483">
        <v>375.7</v>
      </c>
      <c r="C483">
        <v>376.32</v>
      </c>
      <c r="D483">
        <v>373.21</v>
      </c>
      <c r="E483">
        <v>373.92</v>
      </c>
      <c r="F483" s="12">
        <v>1693840384</v>
      </c>
      <c r="G483" s="12">
        <v>9988521</v>
      </c>
    </row>
    <row r="484" spans="1:7">
      <c r="A484" s="9">
        <f>'(1)'!A484</f>
        <v>42986</v>
      </c>
      <c r="B484">
        <v>374.48</v>
      </c>
      <c r="C484">
        <v>376.13</v>
      </c>
      <c r="D484">
        <v>374.46</v>
      </c>
      <c r="E484">
        <v>374.51</v>
      </c>
      <c r="F484" s="12">
        <v>1830132736</v>
      </c>
      <c r="G484" s="12">
        <v>9999086</v>
      </c>
    </row>
    <row r="485" spans="1:7">
      <c r="A485" s="9">
        <f>'(1)'!A485</f>
        <v>42989</v>
      </c>
      <c r="B485">
        <v>374.93</v>
      </c>
      <c r="C485">
        <v>376.19</v>
      </c>
      <c r="D485">
        <v>374.07</v>
      </c>
      <c r="E485">
        <v>374.07</v>
      </c>
      <c r="F485" s="12">
        <v>1511404672</v>
      </c>
      <c r="G485" s="12">
        <v>10067931</v>
      </c>
    </row>
    <row r="486" spans="1:7">
      <c r="A486" s="9">
        <f>'(1)'!A486</f>
        <v>42990</v>
      </c>
      <c r="B486">
        <v>373.21</v>
      </c>
      <c r="C486">
        <v>373.63</v>
      </c>
      <c r="D486">
        <v>371.85</v>
      </c>
      <c r="E486">
        <v>372.29</v>
      </c>
      <c r="F486" s="12">
        <v>1680529408</v>
      </c>
      <c r="G486" s="12">
        <v>10017245</v>
      </c>
    </row>
    <row r="487" spans="1:7">
      <c r="A487" s="9">
        <f>'(1)'!A487</f>
        <v>42991</v>
      </c>
      <c r="B487">
        <v>371.23</v>
      </c>
      <c r="C487">
        <v>371.23</v>
      </c>
      <c r="D487">
        <v>365.99</v>
      </c>
      <c r="E487">
        <v>368.42</v>
      </c>
      <c r="F487" s="12">
        <v>1622968448</v>
      </c>
      <c r="G487" s="12">
        <v>9944697</v>
      </c>
    </row>
    <row r="488" spans="1:7">
      <c r="A488" s="9">
        <f>'(1)'!A488</f>
        <v>42992</v>
      </c>
      <c r="B488">
        <v>369.89</v>
      </c>
      <c r="C488">
        <v>371.62</v>
      </c>
      <c r="D488">
        <v>369.88</v>
      </c>
      <c r="E488">
        <v>371.01</v>
      </c>
      <c r="F488" s="12">
        <v>1897579520</v>
      </c>
      <c r="G488" s="12">
        <v>9905916</v>
      </c>
    </row>
    <row r="489" spans="1:7">
      <c r="A489" s="9">
        <f>'(1)'!A489</f>
        <v>42993</v>
      </c>
      <c r="B489">
        <v>371.73</v>
      </c>
      <c r="C489">
        <v>374.79</v>
      </c>
      <c r="D489">
        <v>371.73</v>
      </c>
      <c r="E489">
        <v>373.88</v>
      </c>
      <c r="F489" s="12">
        <v>1399583488</v>
      </c>
      <c r="G489" s="12">
        <v>9992661</v>
      </c>
    </row>
    <row r="490" spans="1:7">
      <c r="A490" s="9">
        <f>'(1)'!A490</f>
        <v>42996</v>
      </c>
      <c r="B490">
        <v>374.56</v>
      </c>
      <c r="C490">
        <v>376.85</v>
      </c>
      <c r="D490">
        <v>374.56</v>
      </c>
      <c r="E490">
        <v>376.14</v>
      </c>
      <c r="F490" s="12">
        <v>548498368</v>
      </c>
      <c r="G490" s="12">
        <v>9944356</v>
      </c>
    </row>
    <row r="491" spans="1:7">
      <c r="A491" s="9">
        <f>'(1)'!A491</f>
        <v>42997</v>
      </c>
      <c r="B491">
        <v>375.03</v>
      </c>
      <c r="C491">
        <v>375.03</v>
      </c>
      <c r="D491">
        <v>373.74</v>
      </c>
      <c r="E491">
        <v>374.17</v>
      </c>
      <c r="F491" s="12">
        <v>2105959040</v>
      </c>
      <c r="G491" s="12">
        <v>9955527</v>
      </c>
    </row>
    <row r="492" spans="1:7">
      <c r="A492" s="9">
        <f>'(1)'!A492</f>
        <v>42998</v>
      </c>
      <c r="B492">
        <v>374.19</v>
      </c>
      <c r="C492">
        <v>375.89</v>
      </c>
      <c r="D492">
        <v>373.41</v>
      </c>
      <c r="E492">
        <v>373.71</v>
      </c>
      <c r="F492" s="12">
        <v>1646215808</v>
      </c>
      <c r="G492" s="12">
        <v>9942004</v>
      </c>
    </row>
    <row r="493" spans="1:7">
      <c r="A493" s="9">
        <f>'(1)'!A493</f>
        <v>42999</v>
      </c>
      <c r="B493">
        <v>372.96</v>
      </c>
      <c r="C493">
        <v>374.63</v>
      </c>
      <c r="D493">
        <v>371.62</v>
      </c>
      <c r="E493">
        <v>373.95</v>
      </c>
      <c r="F493" s="12">
        <v>2316884992</v>
      </c>
      <c r="G493" s="12">
        <v>9889682</v>
      </c>
    </row>
    <row r="494" spans="1:7">
      <c r="A494" s="9">
        <f>'(1)'!A494</f>
        <v>43000</v>
      </c>
      <c r="B494">
        <v>374.13</v>
      </c>
      <c r="C494">
        <v>375.91</v>
      </c>
      <c r="D494">
        <v>373.4</v>
      </c>
      <c r="E494">
        <v>374.95</v>
      </c>
      <c r="F494" s="12">
        <v>1681589120</v>
      </c>
      <c r="G494" s="12">
        <v>9793906</v>
      </c>
    </row>
    <row r="495" spans="1:7">
      <c r="A495" s="9">
        <f>'(1)'!A495</f>
        <v>43003</v>
      </c>
      <c r="B495">
        <v>374.33</v>
      </c>
      <c r="C495">
        <v>375.64</v>
      </c>
      <c r="D495">
        <v>373.42</v>
      </c>
      <c r="E495">
        <v>375.51</v>
      </c>
      <c r="F495" s="12">
        <v>1226656384</v>
      </c>
      <c r="G495" s="12">
        <v>9871993</v>
      </c>
    </row>
    <row r="496" spans="1:7">
      <c r="A496" s="9">
        <f>'(1)'!A496</f>
        <v>43004</v>
      </c>
      <c r="B496">
        <v>376.39</v>
      </c>
      <c r="C496">
        <v>379.43</v>
      </c>
      <c r="D496">
        <v>376.39</v>
      </c>
      <c r="E496">
        <v>379.43</v>
      </c>
      <c r="F496" s="12">
        <v>1651914240</v>
      </c>
      <c r="G496" s="12">
        <v>9943263</v>
      </c>
    </row>
    <row r="497" spans="1:7">
      <c r="A497" s="9">
        <f>'(1)'!A497</f>
        <v>43005</v>
      </c>
      <c r="B497">
        <v>379.8</v>
      </c>
      <c r="C497">
        <v>381.98</v>
      </c>
      <c r="D497">
        <v>379.8</v>
      </c>
      <c r="E497">
        <v>381.42</v>
      </c>
      <c r="F497" s="12">
        <v>2044475520</v>
      </c>
      <c r="G497" s="12">
        <v>10005198</v>
      </c>
    </row>
    <row r="498" spans="1:7">
      <c r="A498" s="9">
        <f>'(1)'!A498</f>
        <v>43006</v>
      </c>
      <c r="B498">
        <v>381</v>
      </c>
      <c r="C498">
        <v>382.16</v>
      </c>
      <c r="D498">
        <v>379.93</v>
      </c>
      <c r="E498">
        <v>381.34</v>
      </c>
      <c r="F498" s="12">
        <v>2008152704</v>
      </c>
      <c r="G498" s="12">
        <v>9951469</v>
      </c>
    </row>
    <row r="499" spans="1:7">
      <c r="A499" s="9">
        <f>'(1)'!A499</f>
        <v>43007</v>
      </c>
      <c r="B499">
        <v>381.24</v>
      </c>
      <c r="C499">
        <v>382.2</v>
      </c>
      <c r="D499">
        <v>380.56</v>
      </c>
      <c r="E499">
        <v>381.79</v>
      </c>
      <c r="F499" s="12">
        <v>1879744896</v>
      </c>
      <c r="G499" s="12">
        <v>9945742</v>
      </c>
    </row>
    <row r="500" spans="1:7">
      <c r="A500" s="9">
        <f>'(1)'!A500</f>
        <v>43010</v>
      </c>
      <c r="B500">
        <v>381.98</v>
      </c>
      <c r="C500">
        <v>381.98</v>
      </c>
      <c r="D500">
        <v>380.02</v>
      </c>
      <c r="E500">
        <v>380.71</v>
      </c>
      <c r="F500" s="12">
        <v>1850854272</v>
      </c>
      <c r="G500" s="12">
        <v>9943335</v>
      </c>
    </row>
    <row r="501" spans="1:7">
      <c r="A501" s="9">
        <f>'(1)'!A501</f>
        <v>43011</v>
      </c>
      <c r="B501">
        <v>381.93</v>
      </c>
      <c r="C501">
        <v>383.08</v>
      </c>
      <c r="D501">
        <v>381.56</v>
      </c>
      <c r="E501">
        <v>381.95</v>
      </c>
      <c r="F501" s="12">
        <v>2056089088</v>
      </c>
      <c r="G501" s="12">
        <v>9974285</v>
      </c>
    </row>
    <row r="502" spans="1:7">
      <c r="A502" s="9">
        <f>'(1)'!A502</f>
        <v>43012</v>
      </c>
      <c r="B502">
        <v>381.26</v>
      </c>
      <c r="C502">
        <v>382.16</v>
      </c>
      <c r="D502">
        <v>380.97</v>
      </c>
      <c r="E502">
        <v>382.12</v>
      </c>
      <c r="F502" s="12">
        <v>2236887552</v>
      </c>
      <c r="G502" s="12">
        <v>9988027</v>
      </c>
    </row>
    <row r="503" spans="1:7">
      <c r="A503" s="9">
        <f>'(1)'!A503</f>
        <v>43013</v>
      </c>
      <c r="B503">
        <v>381.74</v>
      </c>
      <c r="C503">
        <v>382.58</v>
      </c>
      <c r="D503">
        <v>381.3</v>
      </c>
      <c r="E503">
        <v>381.98</v>
      </c>
      <c r="F503" s="12">
        <v>2635737344</v>
      </c>
      <c r="G503" s="12">
        <v>10092515</v>
      </c>
    </row>
    <row r="504" spans="1:7">
      <c r="A504" s="9">
        <f>'(1)'!A504</f>
        <v>43014</v>
      </c>
      <c r="B504">
        <v>382.62</v>
      </c>
      <c r="C504">
        <v>383.59</v>
      </c>
      <c r="D504">
        <v>382.23</v>
      </c>
      <c r="E504">
        <v>382.88</v>
      </c>
      <c r="F504" s="12">
        <v>3963902208</v>
      </c>
      <c r="G504" s="12">
        <v>10139772</v>
      </c>
    </row>
    <row r="505" spans="1:7">
      <c r="A505" s="9">
        <f>'(1)'!A505</f>
        <v>43017</v>
      </c>
      <c r="B505">
        <v>382.26</v>
      </c>
      <c r="C505">
        <v>383.68</v>
      </c>
      <c r="D505">
        <v>382.07</v>
      </c>
      <c r="E505">
        <v>383.22</v>
      </c>
      <c r="F505" s="12">
        <v>2001911296</v>
      </c>
      <c r="G505" s="12">
        <v>10142252</v>
      </c>
    </row>
    <row r="506" spans="1:7">
      <c r="A506" s="9">
        <f>'(1)'!A506</f>
        <v>43018</v>
      </c>
      <c r="B506">
        <v>383.64</v>
      </c>
      <c r="C506">
        <v>384.53</v>
      </c>
      <c r="D506">
        <v>382.79</v>
      </c>
      <c r="E506">
        <v>383.9</v>
      </c>
      <c r="F506" s="12">
        <v>2064951296</v>
      </c>
      <c r="G506" s="12">
        <v>10155394</v>
      </c>
    </row>
    <row r="507" spans="1:7">
      <c r="A507" s="9">
        <f>'(1)'!A507</f>
        <v>43019</v>
      </c>
      <c r="B507">
        <v>384.08</v>
      </c>
      <c r="C507">
        <v>384.62</v>
      </c>
      <c r="D507">
        <v>383.47</v>
      </c>
      <c r="E507">
        <v>384.03</v>
      </c>
      <c r="F507" s="12">
        <v>2047627904</v>
      </c>
      <c r="G507" s="12">
        <v>10122493</v>
      </c>
    </row>
    <row r="508" spans="1:7">
      <c r="A508" s="9">
        <f>'(1)'!A508</f>
        <v>43020</v>
      </c>
      <c r="B508">
        <v>384.13</v>
      </c>
      <c r="C508">
        <v>386.31</v>
      </c>
      <c r="D508">
        <v>384.13</v>
      </c>
      <c r="E508">
        <v>385.62</v>
      </c>
      <c r="F508" s="12">
        <v>2093848832</v>
      </c>
      <c r="G508" s="12">
        <v>10174017</v>
      </c>
    </row>
    <row r="509" spans="1:7">
      <c r="A509" s="9">
        <f>'(1)'!A509</f>
        <v>43021</v>
      </c>
      <c r="B509">
        <v>385.66</v>
      </c>
      <c r="C509">
        <v>386.36</v>
      </c>
      <c r="D509">
        <v>384.96</v>
      </c>
      <c r="E509">
        <v>386.36</v>
      </c>
      <c r="F509" s="12">
        <v>1801567744</v>
      </c>
      <c r="G509" s="12">
        <v>10179250</v>
      </c>
    </row>
    <row r="510" spans="1:7">
      <c r="A510" s="9">
        <f>'(1)'!A510</f>
        <v>43024</v>
      </c>
      <c r="B510">
        <v>386.25</v>
      </c>
      <c r="C510">
        <v>388.16</v>
      </c>
      <c r="D510">
        <v>385.92</v>
      </c>
      <c r="E510">
        <v>388.16</v>
      </c>
      <c r="F510" s="12">
        <v>1719417728</v>
      </c>
      <c r="G510" s="12">
        <v>10179512</v>
      </c>
    </row>
    <row r="511" spans="1:7">
      <c r="A511" s="9">
        <f>'(1)'!A511</f>
        <v>43025</v>
      </c>
      <c r="B511">
        <v>388.43</v>
      </c>
      <c r="C511">
        <v>390.13</v>
      </c>
      <c r="D511">
        <v>388.43</v>
      </c>
      <c r="E511">
        <v>390.13</v>
      </c>
      <c r="F511" s="12">
        <v>1914668416</v>
      </c>
      <c r="G511" s="12">
        <v>10199997</v>
      </c>
    </row>
    <row r="512" spans="1:7">
      <c r="A512" s="9">
        <f>'(1)'!A512</f>
        <v>43026</v>
      </c>
      <c r="B512">
        <v>390.32</v>
      </c>
      <c r="C512">
        <v>390.75</v>
      </c>
      <c r="D512">
        <v>389.86</v>
      </c>
      <c r="E512">
        <v>390.72</v>
      </c>
      <c r="F512" s="12">
        <v>2324160000</v>
      </c>
      <c r="G512" s="12">
        <v>10216915</v>
      </c>
    </row>
    <row r="513" spans="1:7">
      <c r="A513" s="9">
        <f>'(1)'!A513</f>
        <v>43027</v>
      </c>
      <c r="B513">
        <v>390.95</v>
      </c>
      <c r="C513">
        <v>391.09</v>
      </c>
      <c r="D513">
        <v>389.3</v>
      </c>
      <c r="E513">
        <v>390.4</v>
      </c>
      <c r="F513" s="12">
        <v>2030932992</v>
      </c>
      <c r="G513" s="12">
        <v>10231499</v>
      </c>
    </row>
    <row r="514" spans="1:7">
      <c r="A514" s="9">
        <f>'(1)'!A514</f>
        <v>43028</v>
      </c>
      <c r="B514">
        <v>389.83</v>
      </c>
      <c r="C514">
        <v>391.04</v>
      </c>
      <c r="D514">
        <v>389.27</v>
      </c>
      <c r="E514">
        <v>391.03</v>
      </c>
      <c r="F514" s="12">
        <v>2214335744</v>
      </c>
      <c r="G514" s="12">
        <v>10229386</v>
      </c>
    </row>
    <row r="515" spans="1:7">
      <c r="A515" s="9">
        <f>'(1)'!A515</f>
        <v>43031</v>
      </c>
      <c r="B515">
        <v>390.76</v>
      </c>
      <c r="C515">
        <v>390.97</v>
      </c>
      <c r="D515">
        <v>388.87</v>
      </c>
      <c r="E515">
        <v>389.47</v>
      </c>
      <c r="F515" s="12">
        <v>2432792832</v>
      </c>
      <c r="G515" s="12">
        <v>10271092</v>
      </c>
    </row>
    <row r="516" spans="1:7">
      <c r="A516" s="9">
        <f>'(1)'!A516</f>
        <v>43032</v>
      </c>
      <c r="B516">
        <v>389.98</v>
      </c>
      <c r="C516">
        <v>391.06</v>
      </c>
      <c r="D516">
        <v>389.71</v>
      </c>
      <c r="E516">
        <v>390.21</v>
      </c>
      <c r="F516" s="12">
        <v>2125654272</v>
      </c>
      <c r="G516" s="12">
        <v>10290574</v>
      </c>
    </row>
    <row r="517" spans="1:7">
      <c r="A517" s="9">
        <f>'(1)'!A517</f>
        <v>43033</v>
      </c>
      <c r="B517">
        <v>389.81</v>
      </c>
      <c r="C517">
        <v>390.61</v>
      </c>
      <c r="D517">
        <v>389.37</v>
      </c>
      <c r="E517">
        <v>390.16</v>
      </c>
      <c r="F517" s="12">
        <v>2720988416</v>
      </c>
      <c r="G517" s="12">
        <v>10335646</v>
      </c>
    </row>
    <row r="518" spans="1:7">
      <c r="A518" s="9">
        <f>'(1)'!A518</f>
        <v>43034</v>
      </c>
      <c r="B518">
        <v>389.98</v>
      </c>
      <c r="C518">
        <v>390.57</v>
      </c>
      <c r="D518">
        <v>389.3</v>
      </c>
      <c r="E518">
        <v>390.15</v>
      </c>
      <c r="F518" s="12">
        <v>2449148672</v>
      </c>
      <c r="G518" s="12">
        <v>10381216</v>
      </c>
    </row>
    <row r="519" spans="1:7">
      <c r="A519" s="9">
        <f>'(1)'!A519</f>
        <v>43035</v>
      </c>
      <c r="B519">
        <v>390.37</v>
      </c>
      <c r="C519">
        <v>390.57</v>
      </c>
      <c r="D519">
        <v>389.32</v>
      </c>
      <c r="E519">
        <v>390.28</v>
      </c>
      <c r="F519" s="12">
        <v>2073983616</v>
      </c>
      <c r="G519" s="12">
        <v>10405443</v>
      </c>
    </row>
    <row r="520" spans="1:7">
      <c r="A520" s="9">
        <f>'(1)'!A520</f>
        <v>43038</v>
      </c>
      <c r="B520">
        <v>391.38</v>
      </c>
      <c r="C520">
        <v>392.06</v>
      </c>
      <c r="D520">
        <v>390.64</v>
      </c>
      <c r="E520">
        <v>391.42</v>
      </c>
      <c r="F520" s="12">
        <v>1874374400</v>
      </c>
      <c r="G520" s="12">
        <v>10389906</v>
      </c>
    </row>
    <row r="521" spans="1:7">
      <c r="A521" s="9">
        <f>'(1)'!A521</f>
        <v>43039</v>
      </c>
      <c r="B521">
        <v>392.09</v>
      </c>
      <c r="C521">
        <v>392.42</v>
      </c>
      <c r="D521">
        <v>391.3</v>
      </c>
      <c r="E521">
        <v>391.41</v>
      </c>
      <c r="F521" s="12">
        <v>2491188736</v>
      </c>
      <c r="G521" s="12">
        <v>10416431</v>
      </c>
    </row>
    <row r="522" spans="1:7">
      <c r="A522" s="9">
        <f>'(1)'!A522</f>
        <v>43040</v>
      </c>
      <c r="B522">
        <v>391.71</v>
      </c>
      <c r="C522">
        <v>391.9</v>
      </c>
      <c r="D522">
        <v>390.44</v>
      </c>
      <c r="E522">
        <v>390.44</v>
      </c>
      <c r="F522" s="12">
        <v>2898798080</v>
      </c>
      <c r="G522" s="12">
        <v>10374155</v>
      </c>
    </row>
    <row r="523" spans="1:7">
      <c r="A523" s="9">
        <f>'(1)'!A523</f>
        <v>43041</v>
      </c>
      <c r="B523">
        <v>390.65</v>
      </c>
      <c r="C523">
        <v>392.28</v>
      </c>
      <c r="D523">
        <v>390.49</v>
      </c>
      <c r="E523">
        <v>391.56</v>
      </c>
      <c r="F523" s="12">
        <v>1910710528</v>
      </c>
      <c r="G523" s="12">
        <v>10389130</v>
      </c>
    </row>
    <row r="524" spans="1:7">
      <c r="A524" s="9">
        <f>'(1)'!A524</f>
        <v>43042</v>
      </c>
      <c r="B524">
        <v>391.17</v>
      </c>
      <c r="C524">
        <v>391.17</v>
      </c>
      <c r="D524">
        <v>387.81</v>
      </c>
      <c r="E524">
        <v>389.11</v>
      </c>
      <c r="F524" s="12">
        <v>1915595264</v>
      </c>
      <c r="G524" s="12">
        <v>10393939</v>
      </c>
    </row>
    <row r="525" spans="1:7">
      <c r="A525" s="9">
        <f>'(1)'!A525</f>
        <v>43045</v>
      </c>
      <c r="B525">
        <v>389.39</v>
      </c>
      <c r="C525">
        <v>390.51</v>
      </c>
      <c r="D525">
        <v>389.32</v>
      </c>
      <c r="E525">
        <v>390.13</v>
      </c>
      <c r="F525" s="12">
        <v>1962213504</v>
      </c>
      <c r="G525" s="12">
        <v>10399185</v>
      </c>
    </row>
    <row r="526" spans="1:7">
      <c r="A526" s="9">
        <f>'(1)'!A526</f>
        <v>43046</v>
      </c>
      <c r="B526">
        <v>390.65</v>
      </c>
      <c r="C526">
        <v>391.59</v>
      </c>
      <c r="D526">
        <v>389.8</v>
      </c>
      <c r="E526">
        <v>390.74</v>
      </c>
      <c r="F526" s="12">
        <v>2305129984</v>
      </c>
      <c r="G526" s="12">
        <v>10420431</v>
      </c>
    </row>
    <row r="527" spans="1:7">
      <c r="A527" s="9">
        <f>'(1)'!A527</f>
        <v>43047</v>
      </c>
      <c r="B527">
        <v>390.44</v>
      </c>
      <c r="C527">
        <v>391.31</v>
      </c>
      <c r="D527">
        <v>389.14</v>
      </c>
      <c r="E527">
        <v>389.33</v>
      </c>
      <c r="F527" s="12">
        <v>1743160064</v>
      </c>
      <c r="G527" s="12">
        <v>10432619</v>
      </c>
    </row>
    <row r="528" spans="1:7">
      <c r="A528" s="9">
        <f>'(1)'!A528</f>
        <v>43048</v>
      </c>
      <c r="B528">
        <v>388.98</v>
      </c>
      <c r="C528">
        <v>390.52</v>
      </c>
      <c r="D528">
        <v>386.74</v>
      </c>
      <c r="E528">
        <v>387.13</v>
      </c>
      <c r="F528" s="12">
        <v>2274455552</v>
      </c>
      <c r="G528" s="12">
        <v>10428587</v>
      </c>
    </row>
    <row r="529" spans="1:7">
      <c r="A529" s="9">
        <f>'(1)'!A529</f>
        <v>43049</v>
      </c>
      <c r="B529">
        <v>387.02</v>
      </c>
      <c r="C529">
        <v>391.45</v>
      </c>
      <c r="D529">
        <v>386.44</v>
      </c>
      <c r="E529">
        <v>391.27</v>
      </c>
      <c r="F529" s="12">
        <v>2152428032</v>
      </c>
      <c r="G529" s="12">
        <v>10409926</v>
      </c>
    </row>
    <row r="530" spans="1:7">
      <c r="A530" s="9">
        <f>'(1)'!A530</f>
        <v>43052</v>
      </c>
      <c r="B530">
        <v>392.25</v>
      </c>
      <c r="C530">
        <v>393.76</v>
      </c>
      <c r="D530">
        <v>392.22</v>
      </c>
      <c r="E530">
        <v>393.43</v>
      </c>
      <c r="F530" s="12">
        <v>1600094208</v>
      </c>
      <c r="G530" s="12">
        <v>10438762</v>
      </c>
    </row>
    <row r="531" spans="1:7">
      <c r="A531" s="9">
        <f>'(1)'!A531</f>
        <v>43053</v>
      </c>
      <c r="B531">
        <v>393.24</v>
      </c>
      <c r="C531">
        <v>394.49</v>
      </c>
      <c r="D531">
        <v>392.82</v>
      </c>
      <c r="E531">
        <v>393.91</v>
      </c>
      <c r="F531" s="12">
        <v>2295884032</v>
      </c>
      <c r="G531" s="12">
        <v>10368634</v>
      </c>
    </row>
    <row r="532" spans="1:7">
      <c r="A532" s="9">
        <f>'(1)'!A532</f>
        <v>43054</v>
      </c>
      <c r="B532">
        <v>394.02</v>
      </c>
      <c r="C532">
        <v>395.53</v>
      </c>
      <c r="D532">
        <v>393.95</v>
      </c>
      <c r="E532">
        <v>395.22</v>
      </c>
      <c r="F532" s="12">
        <v>2489180928</v>
      </c>
      <c r="G532" s="12">
        <v>10398673</v>
      </c>
    </row>
    <row r="533" spans="1:7">
      <c r="A533" s="9">
        <f>'(1)'!A533</f>
        <v>43055</v>
      </c>
      <c r="B533">
        <v>395.91</v>
      </c>
      <c r="C533">
        <v>398.05</v>
      </c>
      <c r="D533">
        <v>395.91</v>
      </c>
      <c r="E533">
        <v>396.77</v>
      </c>
      <c r="F533" s="12">
        <v>2957603840</v>
      </c>
      <c r="G533" s="12">
        <v>10416352</v>
      </c>
    </row>
    <row r="534" spans="1:7">
      <c r="A534" s="9">
        <f>'(1)'!A534</f>
        <v>43056</v>
      </c>
      <c r="B534">
        <v>396.4</v>
      </c>
      <c r="C534">
        <v>397.04</v>
      </c>
      <c r="D534">
        <v>393.63</v>
      </c>
      <c r="E534">
        <v>394.94</v>
      </c>
      <c r="F534" s="12">
        <v>2734839040</v>
      </c>
      <c r="G534" s="12">
        <v>10383806</v>
      </c>
    </row>
    <row r="535" spans="1:7">
      <c r="A535" s="9">
        <f>'(1)'!A535</f>
        <v>43059</v>
      </c>
      <c r="B535">
        <v>395.36</v>
      </c>
      <c r="C535">
        <v>396.18</v>
      </c>
      <c r="D535">
        <v>394.88</v>
      </c>
      <c r="E535">
        <v>396.06</v>
      </c>
      <c r="F535" s="12">
        <v>2073250560</v>
      </c>
      <c r="G535" s="12">
        <v>10300757</v>
      </c>
    </row>
    <row r="536" spans="1:7">
      <c r="A536" s="9">
        <f>'(1)'!A536</f>
        <v>43060</v>
      </c>
      <c r="B536">
        <v>395.9</v>
      </c>
      <c r="C536">
        <v>396.92</v>
      </c>
      <c r="D536">
        <v>395.4</v>
      </c>
      <c r="E536">
        <v>396.59</v>
      </c>
      <c r="F536" s="12">
        <v>2015778176</v>
      </c>
      <c r="G536" s="12">
        <v>10417327</v>
      </c>
    </row>
    <row r="537" spans="1:7">
      <c r="A537" s="9">
        <f>'(1)'!A537</f>
        <v>43061</v>
      </c>
      <c r="B537">
        <v>397.04</v>
      </c>
      <c r="C537">
        <v>397.8</v>
      </c>
      <c r="D537">
        <v>394.31</v>
      </c>
      <c r="E537">
        <v>394.65</v>
      </c>
      <c r="F537" s="12">
        <v>2728537600</v>
      </c>
      <c r="G537" s="12">
        <v>10462263</v>
      </c>
    </row>
    <row r="538" spans="1:7">
      <c r="A538" s="9">
        <f>'(1)'!A538</f>
        <v>43063</v>
      </c>
      <c r="B538">
        <v>394.68</v>
      </c>
      <c r="C538">
        <v>395.17</v>
      </c>
      <c r="D538">
        <v>393.01</v>
      </c>
      <c r="E538">
        <v>394.45</v>
      </c>
      <c r="F538" s="12">
        <v>2478990592</v>
      </c>
      <c r="G538" s="12">
        <v>10483112</v>
      </c>
    </row>
    <row r="539" spans="1:7">
      <c r="A539" s="9">
        <f>'(1)'!A539</f>
        <v>43066</v>
      </c>
      <c r="B539">
        <v>394.58</v>
      </c>
      <c r="C539">
        <v>394.74</v>
      </c>
      <c r="D539">
        <v>389.64</v>
      </c>
      <c r="E539">
        <v>390.07</v>
      </c>
      <c r="F539" s="12">
        <v>1925777024</v>
      </c>
      <c r="G539" s="12">
        <v>10514869</v>
      </c>
    </row>
    <row r="540" spans="1:7">
      <c r="A540" s="9">
        <f>'(1)'!A540</f>
        <v>43067</v>
      </c>
      <c r="B540">
        <v>390.34</v>
      </c>
      <c r="C540">
        <v>390.99</v>
      </c>
      <c r="D540">
        <v>388.36</v>
      </c>
      <c r="E540">
        <v>388.69</v>
      </c>
      <c r="F540" s="12">
        <v>1830451328</v>
      </c>
      <c r="G540" s="12">
        <v>10554516</v>
      </c>
    </row>
    <row r="541" spans="1:7">
      <c r="A541" s="9">
        <f>'(1)'!A541</f>
        <v>43068</v>
      </c>
      <c r="B541">
        <v>388.15</v>
      </c>
      <c r="C541">
        <v>388.81</v>
      </c>
      <c r="D541">
        <v>384.05</v>
      </c>
      <c r="E541">
        <v>386.13</v>
      </c>
      <c r="F541" s="12">
        <v>2097156224</v>
      </c>
      <c r="G541" s="12">
        <v>10510186</v>
      </c>
    </row>
    <row r="542" spans="1:7">
      <c r="A542" s="9">
        <f>'(1)'!A542</f>
        <v>43069</v>
      </c>
      <c r="B542">
        <v>385.79</v>
      </c>
      <c r="C542">
        <v>387.08</v>
      </c>
      <c r="D542">
        <v>383.06</v>
      </c>
      <c r="E542">
        <v>383.86</v>
      </c>
      <c r="F542" s="12">
        <v>2411276800</v>
      </c>
      <c r="G542" s="12">
        <v>10539693</v>
      </c>
    </row>
    <row r="543" spans="1:7">
      <c r="A543" s="9">
        <f>'(1)'!A543</f>
        <v>43070</v>
      </c>
      <c r="B543">
        <v>383.44</v>
      </c>
      <c r="C543">
        <v>383.44</v>
      </c>
      <c r="D543">
        <v>379.94</v>
      </c>
      <c r="E543">
        <v>381.96</v>
      </c>
      <c r="F543" s="12">
        <v>2568761088</v>
      </c>
      <c r="G543" s="12">
        <v>10549224</v>
      </c>
    </row>
    <row r="544" spans="1:7">
      <c r="A544" s="9">
        <f>'(1)'!A544</f>
        <v>43073</v>
      </c>
      <c r="B544">
        <v>382.79</v>
      </c>
      <c r="C544">
        <v>385.3</v>
      </c>
      <c r="D544">
        <v>382.79</v>
      </c>
      <c r="E544">
        <v>384.93</v>
      </c>
      <c r="F544" s="12">
        <v>2298171904</v>
      </c>
      <c r="G544" s="12">
        <v>10494882</v>
      </c>
    </row>
    <row r="545" spans="1:7">
      <c r="A545" s="9">
        <f>'(1)'!A545</f>
        <v>43074</v>
      </c>
      <c r="B545">
        <v>385.09</v>
      </c>
      <c r="C545">
        <v>385.35</v>
      </c>
      <c r="D545">
        <v>382.68</v>
      </c>
      <c r="E545">
        <v>383.8</v>
      </c>
      <c r="F545" s="12">
        <v>2150138880</v>
      </c>
      <c r="G545" s="12">
        <v>10484113</v>
      </c>
    </row>
    <row r="546" spans="1:7">
      <c r="A546" s="9">
        <f>'(1)'!A546</f>
        <v>43075</v>
      </c>
      <c r="B546">
        <v>384.32</v>
      </c>
      <c r="C546">
        <v>386.76</v>
      </c>
      <c r="D546">
        <v>383.26</v>
      </c>
      <c r="E546">
        <v>386.39</v>
      </c>
      <c r="F546" s="12">
        <v>2835121152</v>
      </c>
      <c r="G546" s="12">
        <v>10376119</v>
      </c>
    </row>
    <row r="547" spans="1:7">
      <c r="A547" s="9">
        <f>'(1)'!A547</f>
        <v>43076</v>
      </c>
      <c r="B547">
        <v>386.04</v>
      </c>
      <c r="C547">
        <v>388.95</v>
      </c>
      <c r="D547">
        <v>385.13</v>
      </c>
      <c r="E547">
        <v>388.1</v>
      </c>
      <c r="F547" s="12">
        <v>2608158720</v>
      </c>
      <c r="G547" s="12">
        <v>10327136</v>
      </c>
    </row>
    <row r="548" spans="1:7">
      <c r="A548" s="9">
        <f>'(1)'!A548</f>
        <v>43077</v>
      </c>
      <c r="B548">
        <v>388.2</v>
      </c>
      <c r="C548">
        <v>389.68</v>
      </c>
      <c r="D548">
        <v>387.04</v>
      </c>
      <c r="E548">
        <v>387.06</v>
      </c>
      <c r="F548" s="12">
        <v>2292542208</v>
      </c>
      <c r="G548" s="12">
        <v>10261468</v>
      </c>
    </row>
    <row r="549" spans="1:7">
      <c r="A549" s="9">
        <f>'(1)'!A549</f>
        <v>43080</v>
      </c>
      <c r="B549">
        <v>386.32</v>
      </c>
      <c r="C549">
        <v>387.68</v>
      </c>
      <c r="D549">
        <v>384.65</v>
      </c>
      <c r="E549">
        <v>387.12</v>
      </c>
      <c r="F549" s="12">
        <v>2147393024</v>
      </c>
      <c r="G549" s="12">
        <v>10208805</v>
      </c>
    </row>
    <row r="550" spans="1:7">
      <c r="A550" s="9">
        <f>'(1)'!A550</f>
        <v>43081</v>
      </c>
      <c r="B550">
        <v>387.17</v>
      </c>
      <c r="C550">
        <v>388.65</v>
      </c>
      <c r="D550">
        <v>386.52</v>
      </c>
      <c r="E550">
        <v>386.63</v>
      </c>
      <c r="F550" s="12">
        <v>1764984960</v>
      </c>
      <c r="G550" s="12">
        <v>10156670</v>
      </c>
    </row>
    <row r="551" spans="1:7">
      <c r="A551" s="9">
        <f>'(1)'!A551</f>
        <v>43082</v>
      </c>
      <c r="B551">
        <v>386.14</v>
      </c>
      <c r="C551">
        <v>387.76</v>
      </c>
      <c r="D551">
        <v>384.87</v>
      </c>
      <c r="E551">
        <v>384.87</v>
      </c>
      <c r="F551" s="12">
        <v>1976326400</v>
      </c>
      <c r="G551" s="12">
        <v>10229861</v>
      </c>
    </row>
    <row r="552" spans="1:7">
      <c r="A552" s="9">
        <f>'(1)'!A552</f>
        <v>43083</v>
      </c>
      <c r="B552">
        <v>385.06</v>
      </c>
      <c r="C552">
        <v>387.3</v>
      </c>
      <c r="D552">
        <v>384.74</v>
      </c>
      <c r="E552">
        <v>387.02</v>
      </c>
      <c r="F552" s="12">
        <v>1889507072</v>
      </c>
      <c r="G552" s="12">
        <v>10193777</v>
      </c>
    </row>
    <row r="553" spans="1:7">
      <c r="A553" s="9">
        <f>'(1)'!A553</f>
        <v>43084</v>
      </c>
      <c r="B553">
        <v>388.89</v>
      </c>
      <c r="C553">
        <v>390.7</v>
      </c>
      <c r="D553">
        <v>387.92</v>
      </c>
      <c r="E553">
        <v>387.96</v>
      </c>
      <c r="F553" s="12">
        <v>1611157632</v>
      </c>
      <c r="G553" s="12">
        <v>10254601</v>
      </c>
    </row>
    <row r="554" spans="1:7">
      <c r="A554" s="9">
        <f>'(1)'!A554</f>
        <v>43087</v>
      </c>
      <c r="B554">
        <v>388.16</v>
      </c>
      <c r="C554">
        <v>390.44</v>
      </c>
      <c r="D554">
        <v>386.69</v>
      </c>
      <c r="E554">
        <v>386.69</v>
      </c>
      <c r="F554" s="12">
        <v>1535583488</v>
      </c>
      <c r="G554" s="12">
        <v>10301665</v>
      </c>
    </row>
    <row r="555" spans="1:7">
      <c r="A555" s="9">
        <f>'(1)'!A555</f>
        <v>43088</v>
      </c>
      <c r="B555">
        <v>386.72</v>
      </c>
      <c r="C555">
        <v>387.45</v>
      </c>
      <c r="D555">
        <v>383.21</v>
      </c>
      <c r="E555">
        <v>383.97</v>
      </c>
      <c r="F555" s="12">
        <v>1650399744</v>
      </c>
      <c r="G555" s="12">
        <v>10274932</v>
      </c>
    </row>
    <row r="556" spans="1:7">
      <c r="A556" s="9">
        <f>'(1)'!A556</f>
        <v>43089</v>
      </c>
      <c r="B556">
        <v>384.89</v>
      </c>
      <c r="C556">
        <v>388.99</v>
      </c>
      <c r="D556">
        <v>384.89</v>
      </c>
      <c r="E556">
        <v>387.47</v>
      </c>
      <c r="F556" s="12">
        <v>1891062656</v>
      </c>
      <c r="G556" s="12">
        <v>10282249</v>
      </c>
    </row>
    <row r="557" spans="1:7">
      <c r="A557" s="9">
        <f>'(1)'!A557</f>
        <v>43090</v>
      </c>
      <c r="B557">
        <v>386.61</v>
      </c>
      <c r="C557">
        <v>387.72</v>
      </c>
      <c r="D557">
        <v>385.23</v>
      </c>
      <c r="E557">
        <v>386.74</v>
      </c>
      <c r="F557" s="12">
        <v>2398063104</v>
      </c>
      <c r="G557" s="12">
        <v>10268013</v>
      </c>
    </row>
    <row r="558" spans="1:7">
      <c r="A558" s="9">
        <f>'(1)'!A558</f>
        <v>43091</v>
      </c>
      <c r="B558">
        <v>385.88</v>
      </c>
      <c r="C558">
        <v>386.96</v>
      </c>
      <c r="D558">
        <v>383</v>
      </c>
      <c r="E558">
        <v>386.32</v>
      </c>
      <c r="F558" s="12">
        <v>3727517184</v>
      </c>
      <c r="G558" s="12">
        <v>10226812</v>
      </c>
    </row>
    <row r="559" spans="1:7">
      <c r="A559" s="9">
        <f>'(1)'!A559</f>
        <v>43095</v>
      </c>
      <c r="B559">
        <v>386.16</v>
      </c>
      <c r="C559">
        <v>387.75</v>
      </c>
      <c r="D559">
        <v>385.63</v>
      </c>
      <c r="E559">
        <v>386.41</v>
      </c>
      <c r="F559" s="12">
        <v>2284790272</v>
      </c>
      <c r="G559" s="12">
        <v>10297129</v>
      </c>
    </row>
    <row r="560" spans="1:7">
      <c r="A560" s="9">
        <f>'(1)'!A560</f>
        <v>43096</v>
      </c>
      <c r="B560">
        <v>387.77</v>
      </c>
      <c r="C560">
        <v>390.17</v>
      </c>
      <c r="D560">
        <v>387.77</v>
      </c>
      <c r="E560">
        <v>389.25</v>
      </c>
      <c r="F560" s="12">
        <v>1985653376</v>
      </c>
      <c r="G560" s="12">
        <v>10305457</v>
      </c>
    </row>
    <row r="561" spans="1:7">
      <c r="A561" s="9">
        <f>'(1)'!A561</f>
        <v>43097</v>
      </c>
      <c r="B561">
        <v>389.38</v>
      </c>
      <c r="C561">
        <v>390.12</v>
      </c>
      <c r="D561">
        <v>388.77</v>
      </c>
      <c r="E561">
        <v>389.05</v>
      </c>
      <c r="F561" s="12">
        <v>2076880768</v>
      </c>
      <c r="G561" s="12">
        <v>10276240</v>
      </c>
    </row>
    <row r="562" spans="1:7">
      <c r="A562" s="9">
        <f>'(1)'!A562</f>
        <v>43098</v>
      </c>
      <c r="B562">
        <v>389.35</v>
      </c>
      <c r="C562">
        <v>391.63</v>
      </c>
      <c r="D562">
        <v>388.45</v>
      </c>
      <c r="E562">
        <v>391.63</v>
      </c>
      <c r="F562" s="12">
        <v>2179534336</v>
      </c>
      <c r="G562" s="12">
        <v>10205143</v>
      </c>
    </row>
    <row r="563" spans="1:7">
      <c r="A563" s="9">
        <f>'(1)'!A563</f>
        <v>43102</v>
      </c>
      <c r="B563">
        <v>391.56</v>
      </c>
      <c r="C563">
        <v>391.56</v>
      </c>
      <c r="D563">
        <v>390.7</v>
      </c>
      <c r="E563">
        <v>390.7</v>
      </c>
      <c r="F563" s="12">
        <v>2435507712</v>
      </c>
      <c r="G563" s="12">
        <v>10293991</v>
      </c>
    </row>
    <row r="564" spans="1:7">
      <c r="A564" s="9">
        <f>'(1)'!A564</f>
        <v>43103</v>
      </c>
      <c r="B564">
        <v>390.28</v>
      </c>
      <c r="C564">
        <v>390.36</v>
      </c>
      <c r="D564">
        <v>388.9</v>
      </c>
      <c r="E564">
        <v>388.91</v>
      </c>
      <c r="F564" s="12">
        <v>2495348736</v>
      </c>
      <c r="G564" s="12">
        <v>10288967</v>
      </c>
    </row>
    <row r="565" spans="1:7">
      <c r="A565" s="9">
        <f>'(1)'!A565</f>
        <v>43104</v>
      </c>
      <c r="B565">
        <v>388.54</v>
      </c>
      <c r="C565">
        <v>388.67</v>
      </c>
      <c r="D565">
        <v>387.07</v>
      </c>
      <c r="E565">
        <v>388.19</v>
      </c>
      <c r="F565" s="12">
        <v>1969453056</v>
      </c>
      <c r="G565" s="12">
        <v>10264144</v>
      </c>
    </row>
    <row r="566" spans="1:7">
      <c r="A566" s="9">
        <f>'(1)'!A566</f>
        <v>43105</v>
      </c>
      <c r="B566">
        <v>389.01</v>
      </c>
      <c r="C566">
        <v>393.01</v>
      </c>
      <c r="D566">
        <v>389.01</v>
      </c>
      <c r="E566">
        <v>392.66</v>
      </c>
      <c r="F566" s="12">
        <v>2643050496</v>
      </c>
      <c r="G566" s="12">
        <v>10270352</v>
      </c>
    </row>
    <row r="567" spans="1:7">
      <c r="A567" s="9">
        <f>'(1)'!A567</f>
        <v>43108</v>
      </c>
      <c r="B567">
        <v>392.69</v>
      </c>
      <c r="C567">
        <v>393.4</v>
      </c>
      <c r="D567">
        <v>390.8</v>
      </c>
      <c r="E567">
        <v>391.02</v>
      </c>
      <c r="F567" s="12">
        <v>2521971200</v>
      </c>
      <c r="G567" s="12">
        <v>10344832</v>
      </c>
    </row>
    <row r="568" spans="1:7">
      <c r="A568" s="9">
        <f>'(1)'!A568</f>
        <v>43109</v>
      </c>
      <c r="B568">
        <v>391.03</v>
      </c>
      <c r="C568">
        <v>391.17</v>
      </c>
      <c r="D568">
        <v>387.78</v>
      </c>
      <c r="E568">
        <v>388.37</v>
      </c>
      <c r="F568" s="12">
        <v>2477491712</v>
      </c>
      <c r="G568" s="12">
        <v>10333566</v>
      </c>
    </row>
    <row r="569" spans="1:7">
      <c r="A569" s="9">
        <f>'(1)'!A569</f>
        <v>43110</v>
      </c>
      <c r="B569">
        <v>387.96</v>
      </c>
      <c r="C569">
        <v>390.84</v>
      </c>
      <c r="D569">
        <v>386.81</v>
      </c>
      <c r="E569">
        <v>390.69</v>
      </c>
      <c r="F569" s="12">
        <v>3632152576</v>
      </c>
      <c r="G569" s="12">
        <v>10397838</v>
      </c>
    </row>
    <row r="570" spans="1:7">
      <c r="A570" s="9">
        <f>'(1)'!A570</f>
        <v>43111</v>
      </c>
      <c r="B570">
        <v>390.61</v>
      </c>
      <c r="C570">
        <v>390.88</v>
      </c>
      <c r="D570">
        <v>389.6</v>
      </c>
      <c r="E570">
        <v>390.28</v>
      </c>
      <c r="F570" s="12">
        <v>1925327488</v>
      </c>
      <c r="G570" s="12">
        <v>10363607</v>
      </c>
    </row>
    <row r="571" spans="1:7">
      <c r="A571" s="9">
        <f>'(1)'!A571</f>
        <v>43112</v>
      </c>
      <c r="B571">
        <v>389.82</v>
      </c>
      <c r="C571">
        <v>391.16</v>
      </c>
      <c r="D571">
        <v>389.5</v>
      </c>
      <c r="E571">
        <v>390.54</v>
      </c>
      <c r="F571" s="12">
        <v>1904795776</v>
      </c>
      <c r="G571" s="12">
        <v>10317493</v>
      </c>
    </row>
    <row r="572" spans="1:7">
      <c r="A572" s="9">
        <f>'(1)'!A572</f>
        <v>43116</v>
      </c>
      <c r="B572">
        <v>390.68</v>
      </c>
      <c r="C572">
        <v>390.82</v>
      </c>
      <c r="D572">
        <v>389.09</v>
      </c>
      <c r="E572">
        <v>389.54</v>
      </c>
      <c r="F572" s="12">
        <v>1838038016</v>
      </c>
      <c r="G572" s="12">
        <v>10296279</v>
      </c>
    </row>
    <row r="573" spans="1:7">
      <c r="A573" s="9">
        <f>'(1)'!A573</f>
        <v>43117</v>
      </c>
      <c r="B573">
        <v>389.71</v>
      </c>
      <c r="C573">
        <v>390.05</v>
      </c>
      <c r="D573">
        <v>388.78</v>
      </c>
      <c r="E573">
        <v>389.18</v>
      </c>
      <c r="F573" s="12">
        <v>1738768640</v>
      </c>
      <c r="G573" s="12">
        <v>10464718</v>
      </c>
    </row>
    <row r="574" spans="1:7">
      <c r="A574" s="9">
        <f>'(1)'!A574</f>
        <v>43118</v>
      </c>
      <c r="B574">
        <v>389.15</v>
      </c>
      <c r="C574">
        <v>389.28</v>
      </c>
      <c r="D574">
        <v>386.78</v>
      </c>
      <c r="E574">
        <v>388.35</v>
      </c>
      <c r="F574" s="12">
        <v>1048306304</v>
      </c>
      <c r="G574" s="12">
        <v>10415483</v>
      </c>
    </row>
    <row r="575" spans="1:7">
      <c r="A575" s="9">
        <f>'(1)'!A575</f>
        <v>43119</v>
      </c>
      <c r="B575">
        <v>388.74</v>
      </c>
      <c r="C575">
        <v>391.1</v>
      </c>
      <c r="D575">
        <v>388.74</v>
      </c>
      <c r="E575">
        <v>390.22</v>
      </c>
      <c r="F575" s="12">
        <v>17018</v>
      </c>
      <c r="G575" s="12">
        <v>10344267</v>
      </c>
    </row>
    <row r="576" spans="1:7">
      <c r="A576" s="9">
        <f>'(1)'!A576</f>
        <v>43122</v>
      </c>
      <c r="B576">
        <v>391.11</v>
      </c>
      <c r="C576">
        <v>394.26</v>
      </c>
      <c r="D576">
        <v>391.11</v>
      </c>
      <c r="E576">
        <v>393.68</v>
      </c>
      <c r="F576" s="12">
        <v>1209626240</v>
      </c>
      <c r="G576" s="12">
        <v>10407333</v>
      </c>
    </row>
    <row r="577" spans="1:7">
      <c r="A577" s="9">
        <f>'(1)'!A577</f>
        <v>43123</v>
      </c>
      <c r="B577">
        <v>393.98</v>
      </c>
      <c r="C577">
        <v>397.35</v>
      </c>
      <c r="D577">
        <v>393.98</v>
      </c>
      <c r="E577">
        <v>397.35</v>
      </c>
      <c r="F577" s="12">
        <v>1029119616</v>
      </c>
      <c r="G577" s="12">
        <v>10391284</v>
      </c>
    </row>
    <row r="578" spans="1:7">
      <c r="A578" s="9">
        <f>'(1)'!A578</f>
        <v>43124</v>
      </c>
      <c r="B578">
        <v>397.92</v>
      </c>
      <c r="C578">
        <v>398.96</v>
      </c>
      <c r="D578">
        <v>397.72</v>
      </c>
      <c r="E578">
        <v>398.41</v>
      </c>
      <c r="F578" s="12">
        <v>1065036992</v>
      </c>
      <c r="G578" s="12">
        <v>10381977</v>
      </c>
    </row>
    <row r="579" spans="1:7">
      <c r="A579" s="9">
        <f>'(1)'!A579</f>
        <v>43125</v>
      </c>
      <c r="B579">
        <v>398.49</v>
      </c>
      <c r="C579">
        <v>400.31</v>
      </c>
      <c r="D579">
        <v>398.49</v>
      </c>
      <c r="E579">
        <v>400.11</v>
      </c>
      <c r="F579" s="12">
        <v>1606951424</v>
      </c>
      <c r="G579" s="12">
        <v>10386236</v>
      </c>
    </row>
    <row r="580" spans="1:7">
      <c r="A580" s="9">
        <f>'(1)'!A580</f>
        <v>43126</v>
      </c>
      <c r="B580">
        <v>399.76</v>
      </c>
      <c r="C580">
        <v>399.88</v>
      </c>
      <c r="D580">
        <v>397.47</v>
      </c>
      <c r="E580">
        <v>398.6</v>
      </c>
      <c r="F580" s="12">
        <v>1799899648</v>
      </c>
      <c r="G580" s="12">
        <v>10409499</v>
      </c>
    </row>
    <row r="581" spans="1:7">
      <c r="A581" s="9">
        <f>'(1)'!A581</f>
        <v>43129</v>
      </c>
      <c r="B581">
        <v>398.86</v>
      </c>
      <c r="C581">
        <v>399.12</v>
      </c>
      <c r="D581">
        <v>396.56</v>
      </c>
      <c r="E581">
        <v>397.25</v>
      </c>
      <c r="F581" s="12">
        <v>2219375616</v>
      </c>
      <c r="G581" s="12">
        <v>10377261</v>
      </c>
    </row>
    <row r="582" spans="1:7">
      <c r="A582" s="9">
        <f>'(1)'!A582</f>
        <v>43130</v>
      </c>
      <c r="B582">
        <v>397.42</v>
      </c>
      <c r="C582">
        <v>398.87</v>
      </c>
      <c r="D582">
        <v>396.95</v>
      </c>
      <c r="E582">
        <v>398.49</v>
      </c>
      <c r="F582" s="12">
        <v>1840224768</v>
      </c>
      <c r="G582" s="12">
        <v>10362879</v>
      </c>
    </row>
    <row r="583" spans="1:7">
      <c r="A583" s="9">
        <f>'(1)'!A583</f>
        <v>43131</v>
      </c>
      <c r="B583">
        <v>398.45</v>
      </c>
      <c r="C583">
        <v>398.55</v>
      </c>
      <c r="D583">
        <v>397.45</v>
      </c>
      <c r="E583">
        <v>397.83</v>
      </c>
      <c r="F583" s="12">
        <v>1740869504</v>
      </c>
      <c r="G583" s="12">
        <v>10366319</v>
      </c>
    </row>
    <row r="584" spans="1:7">
      <c r="A584" s="9">
        <f>'(1)'!A584</f>
        <v>43132</v>
      </c>
      <c r="B584">
        <v>398.15</v>
      </c>
      <c r="C584">
        <v>399.87</v>
      </c>
      <c r="D584">
        <v>397.59</v>
      </c>
      <c r="E584">
        <v>398.35</v>
      </c>
      <c r="F584" s="12">
        <v>1912285696</v>
      </c>
      <c r="G584" s="12">
        <v>10349320</v>
      </c>
    </row>
    <row r="585" spans="1:7">
      <c r="A585" s="9">
        <f>'(1)'!A585</f>
        <v>43133</v>
      </c>
      <c r="B585">
        <v>397.52</v>
      </c>
      <c r="C585">
        <v>398.76</v>
      </c>
      <c r="D585">
        <v>396.94</v>
      </c>
      <c r="E585">
        <v>397.97</v>
      </c>
      <c r="F585" s="12">
        <v>2465770752</v>
      </c>
      <c r="G585" s="12">
        <v>10401524</v>
      </c>
    </row>
    <row r="586" spans="1:7">
      <c r="A586" s="9">
        <f>'(1)'!A586</f>
        <v>43136</v>
      </c>
      <c r="B586">
        <v>398.5</v>
      </c>
      <c r="C586">
        <v>399.49</v>
      </c>
      <c r="D586">
        <v>397.46</v>
      </c>
      <c r="E586">
        <v>398.73</v>
      </c>
      <c r="F586" s="12">
        <v>2447701760</v>
      </c>
      <c r="G586" s="12">
        <v>10496823</v>
      </c>
    </row>
    <row r="587" spans="1:7">
      <c r="A587" s="9">
        <f>'(1)'!A587</f>
        <v>43137</v>
      </c>
      <c r="B587">
        <v>398.91</v>
      </c>
      <c r="C587">
        <v>401.15</v>
      </c>
      <c r="D587">
        <v>398.78</v>
      </c>
      <c r="E587">
        <v>400.88</v>
      </c>
      <c r="F587" s="12">
        <v>2457046272</v>
      </c>
      <c r="G587" s="12">
        <v>10590030</v>
      </c>
    </row>
    <row r="588" spans="1:7">
      <c r="A588" s="9">
        <f>'(1)'!A588</f>
        <v>43138</v>
      </c>
      <c r="B588">
        <v>401</v>
      </c>
      <c r="C588">
        <v>402.16</v>
      </c>
      <c r="D588">
        <v>400.56</v>
      </c>
      <c r="E588">
        <v>402.11</v>
      </c>
      <c r="F588" s="12">
        <v>1590888576</v>
      </c>
      <c r="G588" s="12">
        <v>10620431</v>
      </c>
    </row>
    <row r="589" spans="1:7">
      <c r="A589" s="9">
        <f>'(1)'!A589</f>
        <v>43139</v>
      </c>
      <c r="B589">
        <v>402.78</v>
      </c>
      <c r="C589">
        <v>403.72</v>
      </c>
      <c r="D589">
        <v>401.97</v>
      </c>
      <c r="E589">
        <v>402.81</v>
      </c>
      <c r="F589" s="12">
        <v>2078615168</v>
      </c>
      <c r="G589" s="12">
        <v>10678006</v>
      </c>
    </row>
    <row r="590" spans="1:7">
      <c r="A590" s="9">
        <f>'(1)'!A590</f>
        <v>43140</v>
      </c>
      <c r="B590">
        <v>402.73</v>
      </c>
      <c r="C590">
        <v>403.23</v>
      </c>
      <c r="D590">
        <v>400.79</v>
      </c>
      <c r="E590">
        <v>400.79</v>
      </c>
      <c r="F590" s="12">
        <v>2160501760</v>
      </c>
      <c r="G590" s="12">
        <v>10636275</v>
      </c>
    </row>
    <row r="591" spans="1:7">
      <c r="A591" s="9">
        <f>'(1)'!A591</f>
        <v>43143</v>
      </c>
      <c r="B591">
        <v>400.52</v>
      </c>
      <c r="C591">
        <v>401.87</v>
      </c>
      <c r="D591">
        <v>397.57</v>
      </c>
      <c r="E591">
        <v>398.56</v>
      </c>
      <c r="F591" s="12">
        <v>2083721600</v>
      </c>
      <c r="G591" s="12">
        <v>10602715</v>
      </c>
    </row>
    <row r="592" spans="1:7">
      <c r="A592" s="9">
        <f>'(1)'!A592</f>
        <v>43144</v>
      </c>
      <c r="B592">
        <v>398.6</v>
      </c>
      <c r="C592">
        <v>401.06</v>
      </c>
      <c r="D592">
        <v>398.58</v>
      </c>
      <c r="E592">
        <v>400.57</v>
      </c>
      <c r="F592" s="12">
        <v>2218655232</v>
      </c>
      <c r="G592" s="12">
        <v>10633746</v>
      </c>
    </row>
    <row r="593" spans="1:7">
      <c r="A593" s="9">
        <f>'(1)'!A593</f>
        <v>43145</v>
      </c>
      <c r="B593">
        <v>400.44</v>
      </c>
      <c r="C593">
        <v>400.91</v>
      </c>
      <c r="D593">
        <v>399.51</v>
      </c>
      <c r="E593">
        <v>399.8</v>
      </c>
      <c r="F593" s="12">
        <v>2140581504</v>
      </c>
      <c r="G593" s="12">
        <v>10617566</v>
      </c>
    </row>
    <row r="594" spans="1:7">
      <c r="A594" s="9">
        <f>'(1)'!A594</f>
        <v>43146</v>
      </c>
      <c r="B594">
        <v>398.43</v>
      </c>
      <c r="C594">
        <v>398.82</v>
      </c>
      <c r="D594">
        <v>395.57</v>
      </c>
      <c r="E594">
        <v>396.12</v>
      </c>
      <c r="F594" s="12">
        <v>2330180096</v>
      </c>
      <c r="G594" s="12">
        <v>10623145</v>
      </c>
    </row>
    <row r="595" spans="1:7">
      <c r="A595" s="9">
        <f>'(1)'!A595</f>
        <v>43147</v>
      </c>
      <c r="B595">
        <v>396.46</v>
      </c>
      <c r="C595">
        <v>397.46</v>
      </c>
      <c r="D595">
        <v>395.02</v>
      </c>
      <c r="E595">
        <v>395.46</v>
      </c>
      <c r="F595" s="12">
        <v>2288074752</v>
      </c>
      <c r="G595" s="12">
        <v>10620751</v>
      </c>
    </row>
    <row r="596" spans="1:7">
      <c r="A596" s="9">
        <f>'(1)'!A596</f>
        <v>43151</v>
      </c>
      <c r="B596">
        <v>396.43</v>
      </c>
      <c r="C596">
        <v>398.5</v>
      </c>
      <c r="D596">
        <v>392.71</v>
      </c>
      <c r="E596">
        <v>393.49</v>
      </c>
      <c r="F596" s="12">
        <v>2419621632</v>
      </c>
      <c r="G596" s="12">
        <v>10639399</v>
      </c>
    </row>
    <row r="597" spans="1:7">
      <c r="A597" s="9">
        <f>'(1)'!A597</f>
        <v>43152</v>
      </c>
      <c r="B597">
        <v>392.9</v>
      </c>
      <c r="C597">
        <v>392.9</v>
      </c>
      <c r="D597">
        <v>388</v>
      </c>
      <c r="E597">
        <v>388.07</v>
      </c>
      <c r="F597" s="12">
        <v>1960790784</v>
      </c>
      <c r="G597" s="12">
        <v>10691590</v>
      </c>
    </row>
    <row r="598" spans="1:7">
      <c r="A598" s="9">
        <f>'(1)'!A598</f>
        <v>43153</v>
      </c>
      <c r="B598">
        <v>386.86</v>
      </c>
      <c r="C598">
        <v>386.86</v>
      </c>
      <c r="D598">
        <v>381.64</v>
      </c>
      <c r="E598">
        <v>382</v>
      </c>
      <c r="F598" s="12">
        <v>1834017408</v>
      </c>
      <c r="G598" s="12">
        <v>10723999</v>
      </c>
    </row>
    <row r="599" spans="1:7">
      <c r="A599" s="9">
        <f>'(1)'!A599</f>
        <v>43154</v>
      </c>
      <c r="B599">
        <v>375.74</v>
      </c>
      <c r="C599">
        <v>377.58</v>
      </c>
      <c r="D599">
        <v>369.77</v>
      </c>
      <c r="E599">
        <v>372.79</v>
      </c>
      <c r="F599" s="12">
        <v>2298048512</v>
      </c>
      <c r="G599" s="12">
        <v>10737904</v>
      </c>
    </row>
    <row r="600" spans="1:7">
      <c r="A600" s="9">
        <f>'(1)'!A600</f>
        <v>43157</v>
      </c>
      <c r="B600">
        <v>374.48</v>
      </c>
      <c r="C600">
        <v>381.38</v>
      </c>
      <c r="D600">
        <v>374.21</v>
      </c>
      <c r="E600">
        <v>380.13</v>
      </c>
      <c r="F600" s="12">
        <v>2442275840</v>
      </c>
      <c r="G600" s="12">
        <v>10679289</v>
      </c>
    </row>
    <row r="601" spans="1:7">
      <c r="A601" s="9">
        <f>'(1)'!A601</f>
        <v>43158</v>
      </c>
      <c r="B601">
        <v>380.43</v>
      </c>
      <c r="C601">
        <v>380.43</v>
      </c>
      <c r="D601">
        <v>373.21</v>
      </c>
      <c r="E601">
        <v>374.03</v>
      </c>
      <c r="F601" s="12">
        <v>2534802432</v>
      </c>
      <c r="G601" s="12">
        <v>10620341</v>
      </c>
    </row>
    <row r="602" spans="1:7">
      <c r="A602" s="9">
        <f>'(1)'!A602</f>
        <v>43159</v>
      </c>
      <c r="B602">
        <v>372.89</v>
      </c>
      <c r="C602">
        <v>373.9</v>
      </c>
      <c r="D602">
        <v>367.5</v>
      </c>
      <c r="E602">
        <v>368.61</v>
      </c>
      <c r="F602" s="12">
        <v>2603646464</v>
      </c>
      <c r="G602" s="12">
        <v>10688241</v>
      </c>
    </row>
    <row r="603" spans="1:7">
      <c r="A603" s="9">
        <f>'(1)'!A603</f>
        <v>43160</v>
      </c>
      <c r="B603">
        <v>370.01</v>
      </c>
      <c r="C603">
        <v>375.12</v>
      </c>
      <c r="D603">
        <v>370.01</v>
      </c>
      <c r="E603">
        <v>372.93</v>
      </c>
      <c r="F603" s="12">
        <v>2668866560</v>
      </c>
      <c r="G603" s="12">
        <v>10659956</v>
      </c>
    </row>
    <row r="604" spans="1:7">
      <c r="A604" s="9">
        <f>'(1)'!A604</f>
        <v>43161</v>
      </c>
      <c r="B604">
        <v>373.1</v>
      </c>
      <c r="C604">
        <v>374</v>
      </c>
      <c r="D604">
        <v>370.58</v>
      </c>
      <c r="E604">
        <v>370.58</v>
      </c>
      <c r="F604" s="12">
        <v>4160239872</v>
      </c>
      <c r="G604" s="12">
        <v>10574170</v>
      </c>
    </row>
    <row r="605" spans="1:7">
      <c r="A605" s="9">
        <f>'(1)'!A605</f>
        <v>43164</v>
      </c>
      <c r="B605">
        <v>371.39</v>
      </c>
      <c r="C605">
        <v>375.18</v>
      </c>
      <c r="D605">
        <v>369.45</v>
      </c>
      <c r="E605">
        <v>374.53</v>
      </c>
      <c r="F605" s="12">
        <v>3081976832</v>
      </c>
      <c r="G605" s="12">
        <v>10557168</v>
      </c>
    </row>
    <row r="606" spans="1:7">
      <c r="A606" s="9">
        <f>'(1)'!A606</f>
        <v>43165</v>
      </c>
      <c r="B606">
        <v>375.13</v>
      </c>
      <c r="C606">
        <v>378.32</v>
      </c>
      <c r="D606">
        <v>375.13</v>
      </c>
      <c r="E606">
        <v>376.51</v>
      </c>
      <c r="F606" s="12">
        <v>3013035264</v>
      </c>
      <c r="G606" s="12">
        <v>10504479</v>
      </c>
    </row>
    <row r="607" spans="1:7">
      <c r="A607" s="9">
        <f>'(1)'!A607</f>
        <v>43166</v>
      </c>
      <c r="B607">
        <v>377.48</v>
      </c>
      <c r="C607">
        <v>381.18</v>
      </c>
      <c r="D607">
        <v>377.48</v>
      </c>
      <c r="E607">
        <v>380.62</v>
      </c>
      <c r="F607" s="12">
        <v>2973071104</v>
      </c>
      <c r="G607" s="12">
        <v>10360008</v>
      </c>
    </row>
    <row r="608" spans="1:7">
      <c r="A608" s="9">
        <f>'(1)'!A608</f>
        <v>43167</v>
      </c>
      <c r="B608">
        <v>381.01</v>
      </c>
      <c r="C608">
        <v>381.48</v>
      </c>
      <c r="D608">
        <v>377.8</v>
      </c>
      <c r="E608">
        <v>378.24</v>
      </c>
      <c r="F608" s="12">
        <v>2152425216</v>
      </c>
      <c r="G608" s="12">
        <v>10199357</v>
      </c>
    </row>
    <row r="609" spans="1:7">
      <c r="A609" s="9">
        <f>'(1)'!A609</f>
        <v>43168</v>
      </c>
      <c r="B609">
        <v>378.23</v>
      </c>
      <c r="C609">
        <v>380.58</v>
      </c>
      <c r="D609">
        <v>377.55</v>
      </c>
      <c r="E609">
        <v>380.51</v>
      </c>
      <c r="F609" s="12">
        <v>2001499264</v>
      </c>
      <c r="G609" s="12">
        <v>9951998</v>
      </c>
    </row>
    <row r="610" spans="1:7">
      <c r="A610" s="9">
        <f>'(1)'!A610</f>
        <v>43171</v>
      </c>
      <c r="B610">
        <v>380.12</v>
      </c>
      <c r="C610">
        <v>381.31</v>
      </c>
      <c r="D610">
        <v>377.57</v>
      </c>
      <c r="E610">
        <v>381.1</v>
      </c>
      <c r="F610" s="12">
        <v>2632629248</v>
      </c>
      <c r="G610" s="12">
        <v>10158565</v>
      </c>
    </row>
    <row r="611" spans="1:7">
      <c r="A611" s="9">
        <f>'(1)'!A611</f>
        <v>43172</v>
      </c>
      <c r="B611">
        <v>379.87</v>
      </c>
      <c r="C611">
        <v>380.86</v>
      </c>
      <c r="D611">
        <v>376.92</v>
      </c>
      <c r="E611">
        <v>380.34</v>
      </c>
      <c r="F611" s="12">
        <v>2231719936</v>
      </c>
      <c r="G611" s="12">
        <v>9970864</v>
      </c>
    </row>
    <row r="612" spans="1:7">
      <c r="A612" s="9">
        <f>'(1)'!A612</f>
        <v>43173</v>
      </c>
      <c r="B612">
        <v>381.02</v>
      </c>
      <c r="C612">
        <v>381.46</v>
      </c>
      <c r="D612">
        <v>379.33</v>
      </c>
      <c r="E612">
        <v>381.16</v>
      </c>
      <c r="F612" s="12">
        <v>1981286784</v>
      </c>
      <c r="G612" s="12">
        <v>9848226</v>
      </c>
    </row>
    <row r="613" spans="1:7">
      <c r="A613" s="9">
        <f>'(1)'!A613</f>
        <v>43174</v>
      </c>
      <c r="B613">
        <v>382.23</v>
      </c>
      <c r="C613">
        <v>384.13</v>
      </c>
      <c r="D613">
        <v>382.14</v>
      </c>
      <c r="E613">
        <v>383.06</v>
      </c>
      <c r="F613" s="12">
        <v>1344070016</v>
      </c>
      <c r="G613" s="12">
        <v>9962507</v>
      </c>
    </row>
    <row r="614" spans="1:7">
      <c r="A614" s="9">
        <f>'(1)'!A614</f>
        <v>43175</v>
      </c>
      <c r="B614">
        <v>383.23</v>
      </c>
      <c r="C614">
        <v>384.12</v>
      </c>
      <c r="D614">
        <v>381.24</v>
      </c>
      <c r="E614">
        <v>382.36</v>
      </c>
      <c r="F614" s="12">
        <v>1806308992</v>
      </c>
      <c r="G614" s="12">
        <v>9893658</v>
      </c>
    </row>
    <row r="615" spans="1:7">
      <c r="A615" s="9">
        <f>'(1)'!A615</f>
        <v>43178</v>
      </c>
      <c r="B615">
        <v>381.97</v>
      </c>
      <c r="C615">
        <v>382.24</v>
      </c>
      <c r="D615">
        <v>379.63</v>
      </c>
      <c r="E615">
        <v>379.63</v>
      </c>
      <c r="F615" s="12">
        <v>2130839040</v>
      </c>
      <c r="G615" s="12">
        <v>9996328</v>
      </c>
    </row>
    <row r="616" spans="1:7">
      <c r="A616" s="9">
        <f>'(1)'!A616</f>
        <v>43179</v>
      </c>
      <c r="B616">
        <v>378.65</v>
      </c>
      <c r="C616">
        <v>378.71</v>
      </c>
      <c r="D616">
        <v>374.24</v>
      </c>
      <c r="E616">
        <v>374.86</v>
      </c>
      <c r="F616" s="12">
        <v>2229029120</v>
      </c>
      <c r="G616" s="12">
        <v>10049638</v>
      </c>
    </row>
    <row r="617" spans="1:7">
      <c r="A617" s="9">
        <f>'(1)'!A617</f>
        <v>43180</v>
      </c>
      <c r="B617">
        <v>373.27</v>
      </c>
      <c r="C617">
        <v>373.27</v>
      </c>
      <c r="D617">
        <v>366.57</v>
      </c>
      <c r="E617">
        <v>367.04</v>
      </c>
      <c r="F617" s="12">
        <v>1894369280</v>
      </c>
      <c r="G617" s="12">
        <v>10165596</v>
      </c>
    </row>
    <row r="618" spans="1:7">
      <c r="A618" s="9">
        <f>'(1)'!A618</f>
        <v>43181</v>
      </c>
      <c r="B618">
        <v>366.8</v>
      </c>
      <c r="C618">
        <v>371.17</v>
      </c>
      <c r="D618">
        <v>366.24</v>
      </c>
      <c r="E618">
        <v>370.87</v>
      </c>
      <c r="F618" s="12">
        <v>1701617408</v>
      </c>
      <c r="G618" s="12">
        <v>10102385</v>
      </c>
    </row>
    <row r="619" spans="1:7">
      <c r="A619" s="9">
        <f>'(1)'!A619</f>
        <v>43182</v>
      </c>
      <c r="B619">
        <v>371.61</v>
      </c>
      <c r="C619">
        <v>374.13</v>
      </c>
      <c r="D619">
        <v>371.36</v>
      </c>
      <c r="E619">
        <v>371.37</v>
      </c>
      <c r="F619" s="12">
        <v>1927649152</v>
      </c>
      <c r="G619" s="12">
        <v>10156389</v>
      </c>
    </row>
    <row r="620" spans="1:7">
      <c r="A620" s="9">
        <f>'(1)'!A620</f>
        <v>43185</v>
      </c>
      <c r="B620">
        <v>370.72</v>
      </c>
      <c r="C620">
        <v>373.36</v>
      </c>
      <c r="D620">
        <v>369.18</v>
      </c>
      <c r="E620">
        <v>372.71</v>
      </c>
      <c r="F620" s="12">
        <v>2337840896</v>
      </c>
      <c r="G620" s="12">
        <v>10171651</v>
      </c>
    </row>
    <row r="621" spans="1:7">
      <c r="A621" s="9">
        <f>'(1)'!A621</f>
        <v>43186</v>
      </c>
      <c r="B621">
        <v>372.57</v>
      </c>
      <c r="C621">
        <v>377.06</v>
      </c>
      <c r="D621">
        <v>372.42</v>
      </c>
      <c r="E621">
        <v>376.62</v>
      </c>
      <c r="F621" s="12">
        <v>2298390528</v>
      </c>
      <c r="G621" s="12">
        <v>10160403</v>
      </c>
    </row>
    <row r="622" spans="1:7">
      <c r="A622" s="9">
        <f>'(1)'!A622</f>
        <v>43187</v>
      </c>
      <c r="B622">
        <v>376.47</v>
      </c>
      <c r="C622">
        <v>378.89</v>
      </c>
      <c r="D622">
        <v>376.11</v>
      </c>
      <c r="E622">
        <v>378.24</v>
      </c>
      <c r="F622" s="12">
        <v>2662119680</v>
      </c>
      <c r="G622" s="12">
        <v>10179638</v>
      </c>
    </row>
    <row r="623" spans="1:7">
      <c r="A623" s="9">
        <f>'(1)'!A623</f>
        <v>43188</v>
      </c>
      <c r="B623">
        <v>379.1</v>
      </c>
      <c r="C623">
        <v>380.11</v>
      </c>
      <c r="D623">
        <v>378.11</v>
      </c>
      <c r="E623">
        <v>379.2</v>
      </c>
      <c r="F623" s="12">
        <v>2598475520</v>
      </c>
      <c r="G623" s="12">
        <v>10231141</v>
      </c>
    </row>
    <row r="624" spans="1:7">
      <c r="A624" s="9">
        <f>'(1)'!A624</f>
        <v>43192</v>
      </c>
      <c r="B624">
        <v>379.17</v>
      </c>
      <c r="C624">
        <v>380.09</v>
      </c>
      <c r="D624">
        <v>374.66</v>
      </c>
      <c r="E624">
        <v>375.49</v>
      </c>
      <c r="F624" s="12">
        <v>2454562048</v>
      </c>
      <c r="G624" s="12">
        <v>10218183</v>
      </c>
    </row>
    <row r="625" spans="1:7">
      <c r="A625" s="9">
        <f>'(1)'!A625</f>
        <v>43193</v>
      </c>
      <c r="B625">
        <v>375.31</v>
      </c>
      <c r="C625">
        <v>377.71</v>
      </c>
      <c r="D625">
        <v>374.37</v>
      </c>
      <c r="E625">
        <v>374.94</v>
      </c>
      <c r="F625" s="12">
        <v>2392099584</v>
      </c>
      <c r="G625" s="12">
        <v>10142070</v>
      </c>
    </row>
    <row r="626" spans="1:7">
      <c r="A626" s="9">
        <f>'(1)'!A626</f>
        <v>43194</v>
      </c>
      <c r="B626">
        <v>375.33</v>
      </c>
      <c r="C626">
        <v>377.54</v>
      </c>
      <c r="D626">
        <v>374.56</v>
      </c>
      <c r="E626">
        <v>376.88</v>
      </c>
      <c r="F626" s="12">
        <v>2419529728</v>
      </c>
      <c r="G626" s="12">
        <v>10015058</v>
      </c>
    </row>
    <row r="627" spans="1:7">
      <c r="A627" s="9">
        <f>'(1)'!A627</f>
        <v>43195</v>
      </c>
      <c r="B627">
        <v>376.67</v>
      </c>
      <c r="C627">
        <v>379.1</v>
      </c>
      <c r="D627">
        <v>376.56</v>
      </c>
      <c r="E627">
        <v>377.71</v>
      </c>
      <c r="F627" s="12">
        <v>2096804864</v>
      </c>
      <c r="G627" s="12">
        <v>9815267</v>
      </c>
    </row>
    <row r="628" spans="1:7">
      <c r="A628" s="9">
        <f>'(1)'!A628</f>
        <v>43196</v>
      </c>
      <c r="B628">
        <v>377.36</v>
      </c>
      <c r="C628">
        <v>377.36</v>
      </c>
      <c r="D628">
        <v>373.13</v>
      </c>
      <c r="E628">
        <v>373.68</v>
      </c>
      <c r="F628" s="12">
        <v>1904354816</v>
      </c>
      <c r="G628" s="12">
        <v>9914234</v>
      </c>
    </row>
    <row r="629" spans="1:7">
      <c r="A629" s="9">
        <f>'(1)'!A629</f>
        <v>43199</v>
      </c>
      <c r="B629">
        <v>374.1</v>
      </c>
      <c r="C629">
        <v>375.98</v>
      </c>
      <c r="D629">
        <v>373.09</v>
      </c>
      <c r="E629">
        <v>375.57</v>
      </c>
      <c r="F629" s="12">
        <v>2261393920</v>
      </c>
      <c r="G629" s="12">
        <v>9938066</v>
      </c>
    </row>
    <row r="630" spans="1:7">
      <c r="A630" s="9">
        <f>'(1)'!A630</f>
        <v>43200</v>
      </c>
      <c r="B630">
        <v>375.66</v>
      </c>
      <c r="C630">
        <v>375.98</v>
      </c>
      <c r="D630">
        <v>373.69</v>
      </c>
      <c r="E630">
        <v>374.96</v>
      </c>
      <c r="F630" s="12">
        <v>2158739712</v>
      </c>
      <c r="G630" s="12">
        <v>9969577</v>
      </c>
    </row>
    <row r="631" spans="1:7">
      <c r="A631" s="9">
        <f>'(1)'!A631</f>
        <v>43201</v>
      </c>
      <c r="B631">
        <v>373.94</v>
      </c>
      <c r="C631">
        <v>374.09</v>
      </c>
      <c r="D631">
        <v>367.12</v>
      </c>
      <c r="E631">
        <v>369.15</v>
      </c>
      <c r="F631" s="12">
        <v>2339428096</v>
      </c>
      <c r="G631" s="12">
        <v>10080402</v>
      </c>
    </row>
    <row r="632" spans="1:7">
      <c r="A632" s="9">
        <f>'(1)'!A632</f>
        <v>43202</v>
      </c>
      <c r="B632">
        <v>367.87</v>
      </c>
      <c r="C632">
        <v>367.92</v>
      </c>
      <c r="D632">
        <v>363.05</v>
      </c>
      <c r="E632">
        <v>365.82</v>
      </c>
      <c r="F632" s="12">
        <v>4246364672</v>
      </c>
      <c r="G632" s="12">
        <v>10122109</v>
      </c>
    </row>
    <row r="633" spans="1:7">
      <c r="A633" s="9">
        <f>'(1)'!A633</f>
        <v>43203</v>
      </c>
      <c r="B633">
        <v>366.07</v>
      </c>
      <c r="C633">
        <v>368.1</v>
      </c>
      <c r="D633">
        <v>362.04</v>
      </c>
      <c r="E633">
        <v>363.18</v>
      </c>
      <c r="F633" s="12">
        <v>2123815424</v>
      </c>
      <c r="G633" s="12">
        <v>10154143</v>
      </c>
    </row>
    <row r="634" spans="1:7">
      <c r="A634" s="9">
        <f>'(1)'!A634</f>
        <v>43206</v>
      </c>
      <c r="B634">
        <v>364.76</v>
      </c>
      <c r="C634">
        <v>368.94</v>
      </c>
      <c r="D634">
        <v>364.76</v>
      </c>
      <c r="E634">
        <v>367.57</v>
      </c>
      <c r="F634" s="12">
        <v>2013707264</v>
      </c>
      <c r="G634" s="12">
        <v>10058054</v>
      </c>
    </row>
    <row r="635" spans="1:7">
      <c r="A635" s="9">
        <f>'(1)'!A635</f>
        <v>43207</v>
      </c>
      <c r="B635">
        <v>366.58</v>
      </c>
      <c r="C635">
        <v>369.26</v>
      </c>
      <c r="D635">
        <v>362.74</v>
      </c>
      <c r="E635">
        <v>369.26</v>
      </c>
      <c r="F635" s="12">
        <v>2036048384</v>
      </c>
      <c r="G635" s="12">
        <v>10047616</v>
      </c>
    </row>
    <row r="636" spans="1:7">
      <c r="A636" s="9">
        <f>'(1)'!A636</f>
        <v>43208</v>
      </c>
      <c r="B636">
        <v>369.49</v>
      </c>
      <c r="C636">
        <v>372.63</v>
      </c>
      <c r="D636">
        <v>369.29</v>
      </c>
      <c r="E636">
        <v>370.87</v>
      </c>
      <c r="F636" s="12">
        <v>2561395712</v>
      </c>
      <c r="G636" s="12">
        <v>10097667</v>
      </c>
    </row>
    <row r="637" spans="1:7">
      <c r="A637" s="9">
        <f>'(1)'!A637</f>
        <v>43209</v>
      </c>
      <c r="B637">
        <v>369.71</v>
      </c>
      <c r="C637">
        <v>370.66</v>
      </c>
      <c r="D637">
        <v>366.93</v>
      </c>
      <c r="E637">
        <v>369.07</v>
      </c>
      <c r="F637" s="12">
        <v>2683694080</v>
      </c>
      <c r="G637" s="12">
        <v>10116641</v>
      </c>
    </row>
    <row r="638" spans="1:7">
      <c r="A638" s="9">
        <f>'(1)'!A638</f>
        <v>43210</v>
      </c>
      <c r="B638">
        <v>369.31</v>
      </c>
      <c r="C638">
        <v>369.73</v>
      </c>
      <c r="D638">
        <v>364.36</v>
      </c>
      <c r="E638">
        <v>367.33</v>
      </c>
      <c r="F638" s="12">
        <v>2031915136</v>
      </c>
      <c r="G638" s="12">
        <v>10027497</v>
      </c>
    </row>
    <row r="639" spans="1:7">
      <c r="A639" s="9">
        <f>'(1)'!A639</f>
        <v>43213</v>
      </c>
      <c r="B639">
        <v>369.46</v>
      </c>
      <c r="C639">
        <v>376.19</v>
      </c>
      <c r="D639">
        <v>369.46</v>
      </c>
      <c r="E639">
        <v>376.13</v>
      </c>
      <c r="F639" s="12">
        <v>2118569600</v>
      </c>
      <c r="G639" s="12">
        <v>10082099</v>
      </c>
    </row>
    <row r="640" spans="1:7">
      <c r="A640" s="9">
        <f>'(1)'!A640</f>
        <v>43214</v>
      </c>
      <c r="B640">
        <v>374.9</v>
      </c>
      <c r="C640">
        <v>376.21</v>
      </c>
      <c r="D640">
        <v>373.89</v>
      </c>
      <c r="E640">
        <v>374.82</v>
      </c>
      <c r="F640" s="12">
        <v>2245121536</v>
      </c>
      <c r="G640" s="12">
        <v>10067186</v>
      </c>
    </row>
    <row r="641" spans="1:7">
      <c r="A641" s="9">
        <f>'(1)'!A641</f>
        <v>43215</v>
      </c>
      <c r="B641">
        <v>375.43</v>
      </c>
      <c r="C641">
        <v>377.11</v>
      </c>
      <c r="D641">
        <v>373.88</v>
      </c>
      <c r="E641">
        <v>375.3</v>
      </c>
      <c r="F641" s="12">
        <v>2275291648</v>
      </c>
      <c r="G641" s="12">
        <v>9914197</v>
      </c>
    </row>
    <row r="642" spans="1:7">
      <c r="A642" s="9">
        <f>'(1)'!A642</f>
        <v>43216</v>
      </c>
      <c r="B642">
        <v>376.52</v>
      </c>
      <c r="C642">
        <v>378.48</v>
      </c>
      <c r="D642">
        <v>376.52</v>
      </c>
      <c r="E642">
        <v>378.42</v>
      </c>
      <c r="F642" s="12">
        <v>2358486528</v>
      </c>
      <c r="G642" s="12">
        <v>9818320</v>
      </c>
    </row>
    <row r="643" spans="1:7">
      <c r="A643" s="9">
        <f>'(1)'!A643</f>
        <v>43217</v>
      </c>
      <c r="B643">
        <v>377.83</v>
      </c>
      <c r="C643">
        <v>377.95</v>
      </c>
      <c r="D643">
        <v>375.31</v>
      </c>
      <c r="E643">
        <v>376.18</v>
      </c>
      <c r="F643" s="12">
        <v>2452641536</v>
      </c>
      <c r="G643" s="12">
        <v>9750385</v>
      </c>
    </row>
    <row r="644" spans="1:7">
      <c r="A644" s="9">
        <f>'(1)'!A644</f>
        <v>43220</v>
      </c>
      <c r="B644">
        <v>376.19</v>
      </c>
      <c r="C644">
        <v>379.05</v>
      </c>
      <c r="D644">
        <v>375.45</v>
      </c>
      <c r="E644">
        <v>378.82</v>
      </c>
      <c r="F644" s="12">
        <v>2370300160</v>
      </c>
      <c r="G644" s="12">
        <v>9865865</v>
      </c>
    </row>
    <row r="645" spans="1:7">
      <c r="A645" s="9">
        <f>'(1)'!A645</f>
        <v>43221</v>
      </c>
      <c r="B645">
        <v>379.21</v>
      </c>
      <c r="C645">
        <v>380.83</v>
      </c>
      <c r="D645">
        <v>378.38</v>
      </c>
      <c r="E645">
        <v>379.2</v>
      </c>
      <c r="F645" s="12">
        <v>2224547072</v>
      </c>
      <c r="G645" s="12">
        <v>9909389</v>
      </c>
    </row>
    <row r="646" spans="1:7">
      <c r="A646" s="9">
        <f>'(1)'!A646</f>
        <v>43222</v>
      </c>
      <c r="B646">
        <v>379.18</v>
      </c>
      <c r="C646">
        <v>379.56</v>
      </c>
      <c r="D646">
        <v>377.05</v>
      </c>
      <c r="E646">
        <v>377.74</v>
      </c>
      <c r="F646" s="12">
        <v>2184988672</v>
      </c>
      <c r="G646" s="12">
        <v>9960542</v>
      </c>
    </row>
    <row r="647" spans="1:7">
      <c r="A647" s="9">
        <f>'(1)'!A647</f>
        <v>43223</v>
      </c>
      <c r="B647">
        <v>377.98</v>
      </c>
      <c r="C647">
        <v>381.5</v>
      </c>
      <c r="D647">
        <v>377.95</v>
      </c>
      <c r="E647">
        <v>380.77</v>
      </c>
      <c r="F647" s="12">
        <v>2446417152</v>
      </c>
      <c r="G647" s="12">
        <v>9957243</v>
      </c>
    </row>
    <row r="648" spans="1:7">
      <c r="A648" s="9">
        <f>'(1)'!A648</f>
        <v>43224</v>
      </c>
      <c r="B648">
        <v>380.45</v>
      </c>
      <c r="C648">
        <v>382.01</v>
      </c>
      <c r="D648">
        <v>380.3</v>
      </c>
      <c r="E648">
        <v>381.86</v>
      </c>
      <c r="F648" s="12">
        <v>2601894912</v>
      </c>
      <c r="G648" s="12">
        <v>9960913</v>
      </c>
    </row>
    <row r="649" spans="1:7">
      <c r="A649" s="9">
        <f>'(1)'!A649</f>
        <v>43227</v>
      </c>
      <c r="B649">
        <v>381.78</v>
      </c>
      <c r="C649">
        <v>382.41</v>
      </c>
      <c r="D649">
        <v>381.16</v>
      </c>
      <c r="E649">
        <v>381.95</v>
      </c>
      <c r="F649" s="12">
        <v>2246730496</v>
      </c>
      <c r="G649" s="12">
        <v>9916512</v>
      </c>
    </row>
    <row r="650" spans="1:7">
      <c r="A650" s="9">
        <f>'(1)'!A650</f>
        <v>43228</v>
      </c>
      <c r="B650">
        <v>380.89</v>
      </c>
      <c r="C650">
        <v>382.55</v>
      </c>
      <c r="D650">
        <v>380.51</v>
      </c>
      <c r="E650">
        <v>381.84</v>
      </c>
      <c r="F650" s="12">
        <v>2012216064</v>
      </c>
      <c r="G650" s="12">
        <v>9870892</v>
      </c>
    </row>
    <row r="651" spans="1:7">
      <c r="A651" s="9">
        <f>'(1)'!A651</f>
        <v>43229</v>
      </c>
      <c r="B651">
        <v>381.87</v>
      </c>
      <c r="C651">
        <v>383.31</v>
      </c>
      <c r="D651">
        <v>380.58</v>
      </c>
      <c r="E651">
        <v>383.18</v>
      </c>
      <c r="F651" s="12">
        <v>2080440960</v>
      </c>
      <c r="G651" s="12">
        <v>10099700</v>
      </c>
    </row>
    <row r="652" spans="1:7">
      <c r="A652" s="9">
        <f>'(1)'!A652</f>
        <v>43230</v>
      </c>
      <c r="B652">
        <v>383.23</v>
      </c>
      <c r="C652">
        <v>384.34</v>
      </c>
      <c r="D652">
        <v>381.52</v>
      </c>
      <c r="E652">
        <v>383.11</v>
      </c>
      <c r="F652" s="12">
        <v>2463102464</v>
      </c>
      <c r="G652" s="12">
        <v>10063986</v>
      </c>
    </row>
    <row r="653" spans="1:7">
      <c r="A653" s="9">
        <f>'(1)'!A653</f>
        <v>43231</v>
      </c>
      <c r="B653">
        <v>382.21</v>
      </c>
      <c r="C653">
        <v>382.21</v>
      </c>
      <c r="D653">
        <v>378.17</v>
      </c>
      <c r="E653">
        <v>380.17</v>
      </c>
      <c r="F653" s="12">
        <v>2668567040</v>
      </c>
      <c r="G653" s="12">
        <v>10081272</v>
      </c>
    </row>
    <row r="654" spans="1:7">
      <c r="A654" s="9">
        <f>'(1)'!A654</f>
        <v>43234</v>
      </c>
      <c r="B654">
        <v>380.15</v>
      </c>
      <c r="C654">
        <v>383.8</v>
      </c>
      <c r="D654">
        <v>379.46</v>
      </c>
      <c r="E654">
        <v>383.75</v>
      </c>
      <c r="F654" s="12">
        <v>2286807040</v>
      </c>
      <c r="G654" s="12">
        <v>10161157</v>
      </c>
    </row>
    <row r="655" spans="1:7">
      <c r="A655" s="9">
        <f>'(1)'!A655</f>
        <v>43235</v>
      </c>
      <c r="B655">
        <v>384.09</v>
      </c>
      <c r="C655">
        <v>384.84</v>
      </c>
      <c r="D655">
        <v>383.19</v>
      </c>
      <c r="E655">
        <v>384.64</v>
      </c>
      <c r="F655" s="12">
        <v>2497605120</v>
      </c>
      <c r="G655" s="12">
        <v>10101764</v>
      </c>
    </row>
    <row r="656" spans="1:7">
      <c r="A656" s="9">
        <f>'(1)'!A656</f>
        <v>43236</v>
      </c>
      <c r="B656">
        <v>383.92</v>
      </c>
      <c r="C656">
        <v>385.6</v>
      </c>
      <c r="D656">
        <v>383.77</v>
      </c>
      <c r="E656">
        <v>385.32</v>
      </c>
      <c r="F656" s="12">
        <v>2868978944</v>
      </c>
      <c r="G656" s="12">
        <v>10167421</v>
      </c>
    </row>
    <row r="657" spans="1:7">
      <c r="A657" s="9">
        <f>'(1)'!A657</f>
        <v>43237</v>
      </c>
      <c r="B657">
        <v>385.42</v>
      </c>
      <c r="C657">
        <v>385.81</v>
      </c>
      <c r="D657">
        <v>384.88</v>
      </c>
      <c r="E657">
        <v>385.03</v>
      </c>
      <c r="F657" s="12">
        <v>2552330752</v>
      </c>
      <c r="G657" s="12">
        <v>10178420</v>
      </c>
    </row>
    <row r="658" spans="1:7">
      <c r="A658" s="9">
        <f>'(1)'!A658</f>
        <v>43238</v>
      </c>
      <c r="B658">
        <v>385.06</v>
      </c>
      <c r="C658">
        <v>387.85</v>
      </c>
      <c r="D658">
        <v>385.06</v>
      </c>
      <c r="E658">
        <v>387.44</v>
      </c>
      <c r="F658" s="12">
        <v>2686482432</v>
      </c>
      <c r="G658" s="12">
        <v>10143631</v>
      </c>
    </row>
    <row r="659" spans="1:7">
      <c r="A659" s="9">
        <f>'(1)'!A659</f>
        <v>43241</v>
      </c>
      <c r="B659">
        <v>386.97</v>
      </c>
      <c r="C659">
        <v>387.06</v>
      </c>
      <c r="D659">
        <v>384.06</v>
      </c>
      <c r="E659">
        <v>384.62</v>
      </c>
      <c r="F659" s="12">
        <v>2315164416</v>
      </c>
      <c r="G659" s="12">
        <v>10221776</v>
      </c>
    </row>
    <row r="660" spans="1:7">
      <c r="A660" s="9">
        <f>'(1)'!A660</f>
        <v>43242</v>
      </c>
      <c r="B660">
        <v>385.01</v>
      </c>
      <c r="C660">
        <v>387.03</v>
      </c>
      <c r="D660">
        <v>384.91</v>
      </c>
      <c r="E660">
        <v>387.03</v>
      </c>
      <c r="F660" s="12">
        <v>2169274880</v>
      </c>
      <c r="G660" s="12">
        <v>10252822</v>
      </c>
    </row>
    <row r="661" spans="1:7">
      <c r="A661" s="9">
        <f>'(1)'!A661</f>
        <v>43243</v>
      </c>
      <c r="B661">
        <v>387.02</v>
      </c>
      <c r="C661">
        <v>389.53</v>
      </c>
      <c r="D661">
        <v>387.02</v>
      </c>
      <c r="E661">
        <v>389.51</v>
      </c>
      <c r="F661" s="12">
        <v>2563213568</v>
      </c>
      <c r="G661" s="12">
        <v>10264337</v>
      </c>
    </row>
    <row r="662" spans="1:7">
      <c r="A662" s="9">
        <f>'(1)'!A662</f>
        <v>43244</v>
      </c>
      <c r="B662">
        <v>389.39</v>
      </c>
      <c r="C662">
        <v>390</v>
      </c>
      <c r="D662">
        <v>388.13</v>
      </c>
      <c r="E662">
        <v>390</v>
      </c>
      <c r="F662" s="12">
        <v>652439360</v>
      </c>
      <c r="G662" s="12">
        <v>10257619</v>
      </c>
    </row>
    <row r="663" spans="1:7">
      <c r="A663" s="9">
        <f>'(1)'!A663</f>
        <v>43245</v>
      </c>
      <c r="B663">
        <v>390.29</v>
      </c>
      <c r="C663">
        <v>392.44</v>
      </c>
      <c r="D663">
        <v>390.29</v>
      </c>
      <c r="E663">
        <v>392.44</v>
      </c>
      <c r="F663" s="12">
        <v>2706147072</v>
      </c>
      <c r="G663" s="12">
        <v>10293785</v>
      </c>
    </row>
    <row r="664" spans="1:7">
      <c r="A664" s="9">
        <f>'(1)'!A664</f>
        <v>43249</v>
      </c>
      <c r="B664">
        <v>391.93</v>
      </c>
      <c r="C664">
        <v>392.77</v>
      </c>
      <c r="D664">
        <v>390.55</v>
      </c>
      <c r="E664">
        <v>391.97</v>
      </c>
      <c r="F664" s="12">
        <v>2288153088</v>
      </c>
      <c r="G664" s="12">
        <v>10285687</v>
      </c>
    </row>
    <row r="665" spans="1:7">
      <c r="A665" s="9">
        <f>'(1)'!A665</f>
        <v>43250</v>
      </c>
      <c r="B665">
        <v>391.96</v>
      </c>
      <c r="C665">
        <v>392.56</v>
      </c>
      <c r="D665">
        <v>391.54</v>
      </c>
      <c r="E665">
        <v>392.4</v>
      </c>
      <c r="F665" s="12">
        <v>2338707712</v>
      </c>
      <c r="G665" s="12">
        <v>10208161</v>
      </c>
    </row>
    <row r="666" spans="1:7">
      <c r="A666" s="9">
        <f>'(1)'!A666</f>
        <v>43251</v>
      </c>
      <c r="B666">
        <v>392.25</v>
      </c>
      <c r="C666">
        <v>392.49</v>
      </c>
      <c r="D666">
        <v>390.78</v>
      </c>
      <c r="E666">
        <v>392.19</v>
      </c>
      <c r="F666" s="12">
        <v>1028194560</v>
      </c>
      <c r="G666" s="12">
        <v>10298317</v>
      </c>
    </row>
    <row r="667" spans="1:7">
      <c r="A667" s="9">
        <f>'(1)'!A667</f>
        <v>43252</v>
      </c>
      <c r="B667">
        <v>391.8</v>
      </c>
      <c r="C667">
        <v>393.39</v>
      </c>
      <c r="D667">
        <v>391.14</v>
      </c>
      <c r="E667">
        <v>392.37</v>
      </c>
      <c r="F667" s="12">
        <v>2552167680</v>
      </c>
      <c r="G667" s="12">
        <v>10322280</v>
      </c>
    </row>
    <row r="668" spans="1:7">
      <c r="A668" s="9">
        <f>'(1)'!A668</f>
        <v>43255</v>
      </c>
      <c r="B668">
        <v>392.76</v>
      </c>
      <c r="C668">
        <v>393.61</v>
      </c>
      <c r="D668">
        <v>391.82</v>
      </c>
      <c r="E668">
        <v>393.21</v>
      </c>
      <c r="F668" s="12">
        <v>2295195904</v>
      </c>
      <c r="G668" s="12">
        <v>10337695</v>
      </c>
    </row>
    <row r="669" spans="1:7">
      <c r="A669" s="9">
        <f>'(1)'!A669</f>
        <v>43256</v>
      </c>
      <c r="B669">
        <v>393.06</v>
      </c>
      <c r="C669">
        <v>395.79</v>
      </c>
      <c r="D669">
        <v>392.93</v>
      </c>
      <c r="E669">
        <v>395.79</v>
      </c>
      <c r="F669" s="12">
        <v>2014172288</v>
      </c>
      <c r="G669" s="12">
        <v>10336748</v>
      </c>
    </row>
    <row r="670" spans="1:7">
      <c r="A670" s="9">
        <f>'(1)'!A670</f>
        <v>43257</v>
      </c>
      <c r="B670">
        <v>395.37</v>
      </c>
      <c r="C670">
        <v>396.04</v>
      </c>
      <c r="D670">
        <v>393.79</v>
      </c>
      <c r="E670">
        <v>394.67</v>
      </c>
      <c r="F670" s="12">
        <v>1972693504</v>
      </c>
      <c r="G670" s="12">
        <v>10400838</v>
      </c>
    </row>
    <row r="671" spans="1:7">
      <c r="A671" s="9">
        <f>'(1)'!A671</f>
        <v>43258</v>
      </c>
      <c r="B671">
        <v>394.83</v>
      </c>
      <c r="C671">
        <v>396.41</v>
      </c>
      <c r="D671">
        <v>394.83</v>
      </c>
      <c r="E671">
        <v>395.87</v>
      </c>
      <c r="F671" s="12">
        <v>1877006848</v>
      </c>
      <c r="G671" s="12">
        <v>10329522</v>
      </c>
    </row>
    <row r="672" spans="1:7">
      <c r="A672" s="9">
        <f>'(1)'!A672</f>
        <v>43259</v>
      </c>
      <c r="B672">
        <v>396.02</v>
      </c>
      <c r="C672">
        <v>397.86</v>
      </c>
      <c r="D672">
        <v>395.66</v>
      </c>
      <c r="E672">
        <v>396.94</v>
      </c>
      <c r="F672" s="12">
        <v>3208546816</v>
      </c>
      <c r="G672" s="12">
        <v>10392000</v>
      </c>
    </row>
    <row r="673" spans="1:7">
      <c r="A673" s="9">
        <f>'(1)'!A673</f>
        <v>43262</v>
      </c>
      <c r="B673">
        <v>396.44</v>
      </c>
      <c r="C673">
        <v>396.44</v>
      </c>
      <c r="D673">
        <v>391.42</v>
      </c>
      <c r="E673">
        <v>392.58</v>
      </c>
      <c r="F673" s="12">
        <v>2699777024</v>
      </c>
      <c r="G673" s="12">
        <v>10453659</v>
      </c>
    </row>
    <row r="674" spans="1:7">
      <c r="A674" s="9">
        <f>'(1)'!A674</f>
        <v>43263</v>
      </c>
      <c r="B674">
        <v>392.66</v>
      </c>
      <c r="C674">
        <v>394.11</v>
      </c>
      <c r="D674">
        <v>389.51</v>
      </c>
      <c r="E674">
        <v>390.54</v>
      </c>
      <c r="F674" s="12">
        <v>2270433792</v>
      </c>
      <c r="G674" s="12">
        <v>10470330</v>
      </c>
    </row>
    <row r="675" spans="1:7">
      <c r="A675" s="9">
        <f>'(1)'!A675</f>
        <v>43264</v>
      </c>
      <c r="B675">
        <v>391.2</v>
      </c>
      <c r="C675">
        <v>392.91</v>
      </c>
      <c r="D675">
        <v>389.72</v>
      </c>
      <c r="E675">
        <v>391.08</v>
      </c>
      <c r="F675" s="12">
        <v>2825918208</v>
      </c>
      <c r="G675" s="12">
        <v>10530227</v>
      </c>
    </row>
    <row r="676" spans="1:7">
      <c r="A676" s="9">
        <f>'(1)'!A676</f>
        <v>43265</v>
      </c>
      <c r="B676">
        <v>390.49</v>
      </c>
      <c r="C676">
        <v>392.24</v>
      </c>
      <c r="D676">
        <v>389.19</v>
      </c>
      <c r="E676">
        <v>389.82</v>
      </c>
      <c r="F676" s="12">
        <v>1776647808</v>
      </c>
      <c r="G676" s="12">
        <v>10519403</v>
      </c>
    </row>
    <row r="677" spans="1:7">
      <c r="A677" s="9">
        <f>'(1)'!A677</f>
        <v>43266</v>
      </c>
      <c r="B677">
        <v>388.82</v>
      </c>
      <c r="C677">
        <v>388.82</v>
      </c>
      <c r="D677">
        <v>382.84</v>
      </c>
      <c r="E677">
        <v>384.47</v>
      </c>
      <c r="F677" s="12">
        <v>2267052032</v>
      </c>
      <c r="G677" s="12">
        <v>10530732</v>
      </c>
    </row>
    <row r="678" spans="1:7">
      <c r="A678" s="9">
        <f>'(1)'!A678</f>
        <v>43269</v>
      </c>
      <c r="B678">
        <v>383.98</v>
      </c>
      <c r="C678">
        <v>385.49</v>
      </c>
      <c r="D678">
        <v>383.21</v>
      </c>
      <c r="E678">
        <v>385.49</v>
      </c>
      <c r="F678" s="12">
        <v>2448864256</v>
      </c>
      <c r="G678" s="12">
        <v>10521709</v>
      </c>
    </row>
    <row r="679" spans="1:7">
      <c r="A679" s="9">
        <f>'(1)'!A679</f>
        <v>43270</v>
      </c>
      <c r="B679">
        <v>385.41</v>
      </c>
      <c r="C679">
        <v>386.7</v>
      </c>
      <c r="D679">
        <v>382.14</v>
      </c>
      <c r="E679">
        <v>383.06</v>
      </c>
      <c r="F679" s="12">
        <v>2314486528</v>
      </c>
      <c r="G679" s="12">
        <v>10536072</v>
      </c>
    </row>
    <row r="680" spans="1:7">
      <c r="A680" s="9">
        <f>'(1)'!A680</f>
        <v>43271</v>
      </c>
      <c r="B680">
        <v>383.35</v>
      </c>
      <c r="C680">
        <v>388.11</v>
      </c>
      <c r="D680">
        <v>383.35</v>
      </c>
      <c r="E680">
        <v>386.91</v>
      </c>
      <c r="F680" s="12">
        <v>2660818688</v>
      </c>
      <c r="G680" s="12">
        <v>10540915</v>
      </c>
    </row>
    <row r="681" spans="1:7">
      <c r="A681" s="9">
        <f>'(1)'!A681</f>
        <v>43272</v>
      </c>
      <c r="B681">
        <v>387.95</v>
      </c>
      <c r="C681">
        <v>389.47</v>
      </c>
      <c r="D681">
        <v>387.66</v>
      </c>
      <c r="E681">
        <v>388.11</v>
      </c>
      <c r="F681" s="12">
        <v>1282897792</v>
      </c>
      <c r="G681" s="12">
        <v>10615823</v>
      </c>
    </row>
    <row r="682" spans="1:7">
      <c r="A682" s="9">
        <f>'(1)'!A682</f>
        <v>43273</v>
      </c>
      <c r="B682">
        <v>387.86</v>
      </c>
      <c r="C682">
        <v>390.02</v>
      </c>
      <c r="D682">
        <v>386.89</v>
      </c>
      <c r="E682">
        <v>386.89</v>
      </c>
      <c r="F682" s="12">
        <v>3844271104</v>
      </c>
      <c r="G682" s="12">
        <v>10583462</v>
      </c>
    </row>
    <row r="683" spans="1:7">
      <c r="A683" s="9">
        <f>'(1)'!A683</f>
        <v>43276</v>
      </c>
      <c r="B683">
        <v>386.95</v>
      </c>
      <c r="C683">
        <v>387.93</v>
      </c>
      <c r="D683">
        <v>384.6</v>
      </c>
      <c r="E683">
        <v>386.88</v>
      </c>
      <c r="F683" s="12">
        <v>3001528576</v>
      </c>
      <c r="G683" s="12">
        <v>10610199</v>
      </c>
    </row>
    <row r="684" spans="1:7">
      <c r="A684" s="9">
        <f>'(1)'!A684</f>
        <v>43277</v>
      </c>
      <c r="B684">
        <v>387.13</v>
      </c>
      <c r="C684">
        <v>389.06</v>
      </c>
      <c r="D684">
        <v>385.33</v>
      </c>
      <c r="E684">
        <v>385.94</v>
      </c>
      <c r="F684" s="12">
        <v>4346763776</v>
      </c>
      <c r="G684" s="12">
        <v>10634514</v>
      </c>
    </row>
    <row r="685" spans="1:7">
      <c r="A685" s="9">
        <f>'(1)'!A685</f>
        <v>43278</v>
      </c>
      <c r="B685">
        <v>385.6</v>
      </c>
      <c r="C685">
        <v>386</v>
      </c>
      <c r="D685">
        <v>382.78</v>
      </c>
      <c r="E685">
        <v>385.12</v>
      </c>
      <c r="F685" s="12">
        <v>2706630656</v>
      </c>
      <c r="G685" s="12">
        <v>10522989</v>
      </c>
    </row>
    <row r="686" spans="1:7">
      <c r="A686" s="9">
        <f>'(1)'!A686</f>
        <v>43279</v>
      </c>
      <c r="B686">
        <v>385.3</v>
      </c>
      <c r="C686">
        <v>388.24</v>
      </c>
      <c r="D686">
        <v>385.3</v>
      </c>
      <c r="E686">
        <v>387.94</v>
      </c>
      <c r="F686" s="12">
        <v>2082000896</v>
      </c>
      <c r="G686" s="12">
        <v>10469908</v>
      </c>
    </row>
    <row r="687" spans="1:7">
      <c r="A687" s="9">
        <f>'(1)'!A687</f>
        <v>43280</v>
      </c>
      <c r="B687">
        <v>388.7</v>
      </c>
      <c r="C687">
        <v>389.64</v>
      </c>
      <c r="D687">
        <v>387.33</v>
      </c>
      <c r="E687">
        <v>387.53</v>
      </c>
      <c r="F687" s="12">
        <v>2454128896</v>
      </c>
      <c r="G687" s="12">
        <v>10478213</v>
      </c>
    </row>
    <row r="688" spans="1:7">
      <c r="A688" s="9">
        <f>'(1)'!A688</f>
        <v>43283</v>
      </c>
      <c r="B688">
        <v>388</v>
      </c>
      <c r="C688">
        <v>389.13</v>
      </c>
      <c r="D688">
        <v>387.08</v>
      </c>
      <c r="E688">
        <v>388.25</v>
      </c>
      <c r="F688" s="12">
        <v>2641811968</v>
      </c>
      <c r="G688" s="12">
        <v>10446153</v>
      </c>
    </row>
    <row r="689" spans="1:7">
      <c r="A689" s="9">
        <f>'(1)'!A689</f>
        <v>43284</v>
      </c>
      <c r="B689">
        <v>386.99</v>
      </c>
      <c r="C689">
        <v>393.89</v>
      </c>
      <c r="D689">
        <v>385.52</v>
      </c>
      <c r="E689">
        <v>393.04</v>
      </c>
      <c r="F689" s="12">
        <v>2616365568</v>
      </c>
      <c r="G689" s="12">
        <v>10306233</v>
      </c>
    </row>
    <row r="690" spans="1:7">
      <c r="A690" s="9">
        <f>'(1)'!A690</f>
        <v>43286</v>
      </c>
      <c r="B690">
        <v>393.07</v>
      </c>
      <c r="C690">
        <v>393.96</v>
      </c>
      <c r="D690">
        <v>389.13</v>
      </c>
      <c r="E690">
        <v>389.13</v>
      </c>
      <c r="F690" s="12">
        <v>2221003264</v>
      </c>
      <c r="G690" s="12">
        <v>10318667</v>
      </c>
    </row>
    <row r="691" spans="1:7">
      <c r="A691" s="9">
        <f>'(1)'!A691</f>
        <v>43287</v>
      </c>
      <c r="B691">
        <v>388.75</v>
      </c>
      <c r="C691">
        <v>388.87</v>
      </c>
      <c r="D691">
        <v>384.59</v>
      </c>
      <c r="E691">
        <v>385.91</v>
      </c>
      <c r="F691" s="12">
        <v>2325228288</v>
      </c>
      <c r="G691" s="12">
        <v>10267293</v>
      </c>
    </row>
    <row r="692" spans="1:7">
      <c r="A692" s="9">
        <f>'(1)'!A692</f>
        <v>43290</v>
      </c>
      <c r="B692">
        <v>384.71</v>
      </c>
      <c r="C692">
        <v>384.71</v>
      </c>
      <c r="D692">
        <v>380.83</v>
      </c>
      <c r="E692">
        <v>383.21</v>
      </c>
      <c r="F692" s="12">
        <v>2107373440</v>
      </c>
      <c r="G692" s="12">
        <v>10372463</v>
      </c>
    </row>
    <row r="693" spans="1:7">
      <c r="A693" s="9">
        <f>'(1)'!A693</f>
        <v>43291</v>
      </c>
      <c r="B693">
        <v>383.96</v>
      </c>
      <c r="C693">
        <v>386.55</v>
      </c>
      <c r="D693">
        <v>383.96</v>
      </c>
      <c r="E693">
        <v>384.29</v>
      </c>
      <c r="F693" s="12">
        <v>2485972224</v>
      </c>
      <c r="G693" s="12">
        <v>10408525</v>
      </c>
    </row>
    <row r="694" spans="1:7">
      <c r="A694" s="9"/>
      <c r="B694">
        <v>384.72</v>
      </c>
      <c r="C694">
        <v>386.12</v>
      </c>
      <c r="D694">
        <v>380.15</v>
      </c>
      <c r="E694">
        <v>380.85</v>
      </c>
      <c r="F694" s="12">
        <v>2926870272</v>
      </c>
      <c r="G694" s="12">
        <v>10383175</v>
      </c>
    </row>
    <row r="695" spans="1:7">
      <c r="A695" s="9"/>
      <c r="B695">
        <v>381.03</v>
      </c>
      <c r="C695">
        <v>385.01</v>
      </c>
      <c r="D695">
        <v>381.03</v>
      </c>
      <c r="E695">
        <v>385.01</v>
      </c>
      <c r="F695" s="12">
        <v>4643586048</v>
      </c>
      <c r="G695" s="12">
        <v>10378139</v>
      </c>
    </row>
    <row r="696" spans="1:7">
      <c r="A696" s="9"/>
      <c r="B696">
        <v>383.8</v>
      </c>
      <c r="C696">
        <v>383.8</v>
      </c>
      <c r="D696">
        <v>377.05</v>
      </c>
      <c r="E696">
        <v>377.05</v>
      </c>
      <c r="F696" s="12">
        <v>2017472384</v>
      </c>
      <c r="G696" s="12">
        <v>10356501</v>
      </c>
    </row>
    <row r="697" spans="1:7">
      <c r="A697" s="9"/>
      <c r="B697">
        <v>377.82</v>
      </c>
      <c r="C697">
        <v>378.78</v>
      </c>
      <c r="D697">
        <v>376.82</v>
      </c>
      <c r="E697">
        <v>377.25</v>
      </c>
      <c r="F697" s="12">
        <v>2415326720</v>
      </c>
      <c r="G697" s="12">
        <v>10329523</v>
      </c>
    </row>
    <row r="698" spans="1:7">
      <c r="A698" s="9"/>
      <c r="B698">
        <v>377.36</v>
      </c>
      <c r="C698">
        <v>381.77</v>
      </c>
      <c r="D698">
        <v>374.38</v>
      </c>
      <c r="E698">
        <v>379.97</v>
      </c>
      <c r="F698" s="12">
        <v>2143507200</v>
      </c>
      <c r="G698" s="12">
        <v>10409431</v>
      </c>
    </row>
    <row r="699" spans="1:7">
      <c r="A699" s="9"/>
      <c r="B699">
        <v>379.02</v>
      </c>
      <c r="C699">
        <v>380.24</v>
      </c>
      <c r="D699">
        <v>375.11</v>
      </c>
      <c r="E699">
        <v>376.87</v>
      </c>
      <c r="F699" s="12">
        <v>2138158976</v>
      </c>
      <c r="G699" s="12">
        <v>10410386</v>
      </c>
    </row>
    <row r="700" spans="1:7">
      <c r="A700" s="9"/>
      <c r="B700">
        <v>378.33</v>
      </c>
      <c r="C700">
        <v>381.69</v>
      </c>
      <c r="D700">
        <v>378.33</v>
      </c>
      <c r="E700">
        <v>379.93</v>
      </c>
      <c r="F700" s="12">
        <v>1844521984</v>
      </c>
      <c r="G700" s="12">
        <v>10442260</v>
      </c>
    </row>
    <row r="701" spans="1:7">
      <c r="A701" s="9"/>
      <c r="B701">
        <v>378.59</v>
      </c>
      <c r="C701">
        <v>378.59</v>
      </c>
      <c r="D701">
        <v>375.22</v>
      </c>
      <c r="E701">
        <v>376.75</v>
      </c>
      <c r="F701" s="12">
        <v>1893384192</v>
      </c>
      <c r="G701" s="12">
        <v>10563663</v>
      </c>
    </row>
    <row r="702" spans="1:7">
      <c r="A702" s="9"/>
      <c r="B702">
        <v>377.34</v>
      </c>
      <c r="C702">
        <v>380.98</v>
      </c>
      <c r="D702">
        <v>377.21</v>
      </c>
      <c r="E702">
        <v>379.81</v>
      </c>
      <c r="F702" s="12">
        <v>2394005248</v>
      </c>
      <c r="G702" s="12">
        <v>10471199</v>
      </c>
    </row>
    <row r="703" spans="1:7">
      <c r="A703" s="9"/>
      <c r="B703">
        <v>379.56</v>
      </c>
      <c r="C703">
        <v>380.6</v>
      </c>
      <c r="D703">
        <v>379</v>
      </c>
      <c r="E703">
        <v>380.05</v>
      </c>
      <c r="F703" s="12">
        <v>3017338112</v>
      </c>
      <c r="G703" s="12">
        <v>10389517</v>
      </c>
    </row>
    <row r="704" spans="1:7">
      <c r="A704" s="9"/>
      <c r="B704">
        <v>379.71</v>
      </c>
      <c r="C704">
        <v>383.41</v>
      </c>
      <c r="D704">
        <v>379.71</v>
      </c>
      <c r="E704">
        <v>381.59</v>
      </c>
      <c r="F704" s="12">
        <v>2110163584</v>
      </c>
      <c r="G704" s="12">
        <v>10317783</v>
      </c>
    </row>
    <row r="705" spans="1:7">
      <c r="A705" s="9"/>
      <c r="B705">
        <v>382.12</v>
      </c>
      <c r="C705">
        <v>382.91</v>
      </c>
      <c r="D705">
        <v>380.31</v>
      </c>
      <c r="E705">
        <v>382.36</v>
      </c>
      <c r="F705" s="12">
        <v>2502276608</v>
      </c>
      <c r="G705" s="12">
        <v>10340735</v>
      </c>
    </row>
    <row r="706" spans="1:7">
      <c r="A706" s="9"/>
      <c r="B706">
        <v>383.45</v>
      </c>
      <c r="C706">
        <v>385.15</v>
      </c>
      <c r="D706">
        <v>383.45</v>
      </c>
      <c r="E706">
        <v>384.59</v>
      </c>
      <c r="F706" s="12">
        <v>2024283520</v>
      </c>
      <c r="G706" s="12">
        <v>10250339</v>
      </c>
    </row>
    <row r="707" spans="1:7">
      <c r="A707" s="9"/>
      <c r="B707">
        <v>385.17</v>
      </c>
      <c r="C707">
        <v>386.09</v>
      </c>
      <c r="D707">
        <v>384.66</v>
      </c>
      <c r="E707">
        <v>386.06</v>
      </c>
      <c r="F707" s="12">
        <v>2312898048</v>
      </c>
      <c r="G707" s="12">
        <v>10350624</v>
      </c>
    </row>
    <row r="708" spans="1:7">
      <c r="A708" s="9"/>
      <c r="F708" s="12">
        <v>1512310272</v>
      </c>
      <c r="G708" s="12">
        <v>10148729</v>
      </c>
    </row>
    <row r="709" spans="1:7">
      <c r="A709" s="9"/>
      <c r="F709" s="12">
        <v>1906532608</v>
      </c>
      <c r="G709" s="12">
        <v>10153770</v>
      </c>
    </row>
    <row r="710" spans="1:7">
      <c r="A710" s="9"/>
      <c r="F710" s="12">
        <v>1799849856</v>
      </c>
      <c r="G710" s="12">
        <v>10223234</v>
      </c>
    </row>
    <row r="711" spans="1:7">
      <c r="A711" s="9"/>
      <c r="F711" s="12">
        <v>1623539840</v>
      </c>
      <c r="G711" s="12">
        <v>10136111</v>
      </c>
    </row>
    <row r="712" spans="1:7">
      <c r="A712" s="9"/>
      <c r="G712" s="12">
        <v>10211348</v>
      </c>
    </row>
    <row r="713" spans="1:7">
      <c r="A713" s="9"/>
      <c r="G713" s="12">
        <v>10128624</v>
      </c>
    </row>
    <row r="714" spans="1:7">
      <c r="A714" s="9"/>
      <c r="G714" s="12">
        <v>10210387</v>
      </c>
    </row>
    <row r="715" spans="1:7">
      <c r="A715" s="9"/>
      <c r="G715" s="12">
        <v>10213409</v>
      </c>
    </row>
    <row r="716" spans="1:7">
      <c r="A716" s="9"/>
      <c r="G716" s="12">
        <v>10260736</v>
      </c>
    </row>
    <row r="717" spans="1:7">
      <c r="A717" s="9"/>
      <c r="G717" s="12">
        <v>10286160</v>
      </c>
    </row>
    <row r="718" spans="1:7">
      <c r="A718" s="9"/>
      <c r="G718" s="12">
        <v>10340508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Name!B12</f>
        <v>MXWD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_xll.BDH($A$4,B$4,$B$1,$B$2,"Dates","H","Period","D","Direction","V","cols=1;rows=693")</f>
        <v>#NAME?</v>
      </c>
      <c r="C5" t="e">
        <f ca="1">_xll.BDH($A$4,C$4,$B$1,$B$2,"Dates","H","Period","D","Direction","V","cols=1;rows=693")</f>
        <v>#NAME?</v>
      </c>
      <c r="D5" t="e">
        <f ca="1">_xll.BDH($A$4,D$4,$B$1,$B$2,"Dates","H","Period","D","Direction","V","cols=1;rows=693")</f>
        <v>#NAME?</v>
      </c>
      <c r="E5" t="e">
        <f ca="1">_xll.BDH($A$4,E$4,$B$1,$B$2,"Dates","H","Period","D","Direction","V","cols=1;rows=693")</f>
        <v>#NAME?</v>
      </c>
      <c r="F5" s="12" t="e">
        <f ca="1">_xll.BDH($A$4,F$4,$B$1,$B$2,"Dates","H","Period","D","Direction","V","cols=1;rows=692")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9999.64</v>
      </c>
      <c r="C6">
        <v>10088.469999999999</v>
      </c>
      <c r="D6">
        <v>9957.39</v>
      </c>
      <c r="E6">
        <v>10064.799999999999</v>
      </c>
      <c r="F6" s="12">
        <v>91564760</v>
      </c>
      <c r="G6" s="12">
        <v>987010.06</v>
      </c>
    </row>
    <row r="7" spans="1:7">
      <c r="A7" s="9">
        <f>'(1)'!A7</f>
        <v>42293</v>
      </c>
      <c r="B7">
        <v>10128.81</v>
      </c>
      <c r="C7">
        <v>10166.790000000001</v>
      </c>
      <c r="D7">
        <v>10058.530000000001</v>
      </c>
      <c r="E7">
        <v>10104.43</v>
      </c>
      <c r="F7" s="12">
        <v>100189464</v>
      </c>
      <c r="G7" s="12">
        <v>990962.88</v>
      </c>
    </row>
    <row r="8" spans="1:7">
      <c r="A8" s="9">
        <f>'(1)'!A8</f>
        <v>42296</v>
      </c>
      <c r="B8">
        <v>10084.61</v>
      </c>
      <c r="C8">
        <v>10205.030000000001</v>
      </c>
      <c r="D8">
        <v>10084.61</v>
      </c>
      <c r="E8">
        <v>10164.31</v>
      </c>
      <c r="F8" s="12">
        <v>68180264</v>
      </c>
      <c r="G8" s="12">
        <v>996961.69</v>
      </c>
    </row>
    <row r="9" spans="1:7">
      <c r="A9" s="9">
        <f>'(1)'!A9</f>
        <v>42297</v>
      </c>
      <c r="B9">
        <v>10174.799999999999</v>
      </c>
      <c r="C9">
        <v>10194.530000000001</v>
      </c>
      <c r="D9">
        <v>10080.19</v>
      </c>
      <c r="E9">
        <v>10147.68</v>
      </c>
      <c r="F9" s="12">
        <v>69314640</v>
      </c>
      <c r="G9" s="12">
        <v>995701.56</v>
      </c>
    </row>
    <row r="10" spans="1:7">
      <c r="A10" s="9">
        <f>'(1)'!A10</f>
        <v>42298</v>
      </c>
      <c r="B10">
        <v>10185.42</v>
      </c>
      <c r="C10">
        <v>10277.59</v>
      </c>
      <c r="D10">
        <v>10107.92</v>
      </c>
      <c r="E10">
        <v>10238.1</v>
      </c>
      <c r="F10" s="12">
        <v>72186984</v>
      </c>
      <c r="G10" s="12">
        <v>1004881.38</v>
      </c>
    </row>
    <row r="11" spans="1:7">
      <c r="A11" s="9">
        <f>'(1)'!A11</f>
        <v>42299</v>
      </c>
      <c r="B11">
        <v>10213.01</v>
      </c>
      <c r="C11">
        <v>10508.25</v>
      </c>
      <c r="D11">
        <v>10194.74</v>
      </c>
      <c r="E11">
        <v>10491.97</v>
      </c>
      <c r="F11" s="12">
        <v>110836744</v>
      </c>
      <c r="G11" s="12">
        <v>1029699.69</v>
      </c>
    </row>
    <row r="12" spans="1:7">
      <c r="A12" s="9">
        <f>'(1)'!A12</f>
        <v>42300</v>
      </c>
      <c r="B12">
        <v>10610.33</v>
      </c>
      <c r="C12">
        <v>10847.47</v>
      </c>
      <c r="D12">
        <v>10586.96</v>
      </c>
      <c r="E12">
        <v>10794.54</v>
      </c>
      <c r="F12" s="12">
        <v>120121432</v>
      </c>
      <c r="G12" s="12">
        <v>1059580.6299999999</v>
      </c>
    </row>
    <row r="13" spans="1:7">
      <c r="A13" s="9">
        <f>'(1)'!A13</f>
        <v>42303</v>
      </c>
      <c r="B13">
        <v>10791.18</v>
      </c>
      <c r="C13">
        <v>10863.09</v>
      </c>
      <c r="D13">
        <v>10756.83</v>
      </c>
      <c r="E13">
        <v>10801.34</v>
      </c>
      <c r="F13" s="12">
        <v>75352128</v>
      </c>
      <c r="G13" s="12">
        <v>1060005.8799999999</v>
      </c>
    </row>
    <row r="14" spans="1:7">
      <c r="A14" s="9">
        <f>'(1)'!A14</f>
        <v>42304</v>
      </c>
      <c r="B14">
        <v>10761.37</v>
      </c>
      <c r="C14">
        <v>10807.41</v>
      </c>
      <c r="D14">
        <v>10692.19</v>
      </c>
      <c r="E14">
        <v>10692.19</v>
      </c>
      <c r="F14" s="12">
        <v>83819792</v>
      </c>
      <c r="G14" s="12">
        <v>1049722.5</v>
      </c>
    </row>
    <row r="15" spans="1:7">
      <c r="A15" s="9">
        <f>'(1)'!A15</f>
        <v>42305</v>
      </c>
      <c r="B15">
        <v>10728.16</v>
      </c>
      <c r="C15">
        <v>10848.41</v>
      </c>
      <c r="D15">
        <v>10691.63</v>
      </c>
      <c r="E15">
        <v>10831.96</v>
      </c>
      <c r="F15" s="12">
        <v>79923368</v>
      </c>
      <c r="G15" s="12">
        <v>1063357</v>
      </c>
    </row>
    <row r="16" spans="1:7">
      <c r="A16" s="9">
        <f>'(1)'!A16</f>
        <v>42306</v>
      </c>
      <c r="B16">
        <v>10867.19</v>
      </c>
      <c r="C16">
        <v>10886.98</v>
      </c>
      <c r="D16">
        <v>10741.14</v>
      </c>
      <c r="E16">
        <v>10800.84</v>
      </c>
      <c r="F16" s="12">
        <v>126302224</v>
      </c>
      <c r="G16" s="12">
        <v>1061285.1299999999</v>
      </c>
    </row>
    <row r="17" spans="1:7">
      <c r="A17" s="9">
        <f>'(1)'!A17</f>
        <v>42307</v>
      </c>
      <c r="B17">
        <v>10842.52</v>
      </c>
      <c r="C17">
        <v>10850.58</v>
      </c>
      <c r="D17">
        <v>10748.7</v>
      </c>
      <c r="E17">
        <v>10850.14</v>
      </c>
      <c r="F17" s="12">
        <v>92030904</v>
      </c>
      <c r="G17" s="12">
        <v>1066141.6299999999</v>
      </c>
    </row>
    <row r="18" spans="1:7">
      <c r="A18" s="9">
        <f>'(1)'!A18</f>
        <v>42310</v>
      </c>
      <c r="B18">
        <v>10749.98</v>
      </c>
      <c r="C18">
        <v>10977.18</v>
      </c>
      <c r="D18">
        <v>10744.37</v>
      </c>
      <c r="E18">
        <v>10950.67</v>
      </c>
      <c r="F18" s="12">
        <v>95950640</v>
      </c>
      <c r="G18" s="12">
        <v>1075990.6299999999</v>
      </c>
    </row>
    <row r="19" spans="1:7">
      <c r="A19" s="9">
        <f>'(1)'!A19</f>
        <v>42311</v>
      </c>
      <c r="B19">
        <v>10945.35</v>
      </c>
      <c r="C19">
        <v>10972.28</v>
      </c>
      <c r="D19">
        <v>10883.94</v>
      </c>
      <c r="E19">
        <v>10951.15</v>
      </c>
      <c r="F19" s="12">
        <v>84574472</v>
      </c>
      <c r="G19" s="12">
        <v>1075616.8799999999</v>
      </c>
    </row>
    <row r="20" spans="1:7">
      <c r="A20" s="9">
        <f>'(1)'!A20</f>
        <v>42312</v>
      </c>
      <c r="B20">
        <v>10957.06</v>
      </c>
      <c r="C20">
        <v>10990.72</v>
      </c>
      <c r="D20">
        <v>10825.55</v>
      </c>
      <c r="E20">
        <v>10845.24</v>
      </c>
      <c r="F20" s="12">
        <v>99251224</v>
      </c>
      <c r="G20" s="12">
        <v>1065343.6299999999</v>
      </c>
    </row>
    <row r="21" spans="1:7">
      <c r="A21" s="9">
        <f>'(1)'!A21</f>
        <v>42313</v>
      </c>
      <c r="B21">
        <v>10847.5</v>
      </c>
      <c r="C21">
        <v>10963.9</v>
      </c>
      <c r="D21">
        <v>10784.28</v>
      </c>
      <c r="E21">
        <v>10887.74</v>
      </c>
      <c r="F21" s="12">
        <v>94791792</v>
      </c>
      <c r="G21" s="12">
        <v>1069575.8799999999</v>
      </c>
    </row>
    <row r="22" spans="1:7">
      <c r="A22" s="9">
        <f>'(1)'!A22</f>
        <v>42314</v>
      </c>
      <c r="B22">
        <v>10872.98</v>
      </c>
      <c r="C22">
        <v>11055.45</v>
      </c>
      <c r="D22">
        <v>10843.48</v>
      </c>
      <c r="E22">
        <v>10988.03</v>
      </c>
      <c r="F22" s="12">
        <v>92252112</v>
      </c>
      <c r="G22" s="12">
        <v>1079993.1299999999</v>
      </c>
    </row>
    <row r="23" spans="1:7">
      <c r="A23" s="9">
        <f>'(1)'!A23</f>
        <v>42317</v>
      </c>
      <c r="B23">
        <v>10993.24</v>
      </c>
      <c r="C23">
        <v>10995.48</v>
      </c>
      <c r="D23">
        <v>10807.17</v>
      </c>
      <c r="E23">
        <v>10815.45</v>
      </c>
      <c r="F23" s="12">
        <v>75764088</v>
      </c>
      <c r="G23" s="12">
        <v>1064701.25</v>
      </c>
    </row>
    <row r="24" spans="1:7">
      <c r="A24" s="9">
        <f>'(1)'!A24</f>
        <v>42318</v>
      </c>
      <c r="B24">
        <v>10846.96</v>
      </c>
      <c r="C24">
        <v>10863.56</v>
      </c>
      <c r="D24">
        <v>10728.95</v>
      </c>
      <c r="E24">
        <v>10832.52</v>
      </c>
      <c r="F24" s="12">
        <v>80064480</v>
      </c>
      <c r="G24" s="12">
        <v>1066998</v>
      </c>
    </row>
    <row r="25" spans="1:7">
      <c r="A25" s="9">
        <f>'(1)'!A25</f>
        <v>42319</v>
      </c>
      <c r="B25">
        <v>10843.68</v>
      </c>
      <c r="C25">
        <v>10994.54</v>
      </c>
      <c r="D25">
        <v>10843.68</v>
      </c>
      <c r="E25">
        <v>10907.87</v>
      </c>
      <c r="F25" s="12">
        <v>82513176</v>
      </c>
      <c r="G25" s="12">
        <v>1074540.1299999999</v>
      </c>
    </row>
    <row r="26" spans="1:7">
      <c r="A26" s="9">
        <f>'(1)'!A26</f>
        <v>42320</v>
      </c>
      <c r="B26">
        <v>10895.74</v>
      </c>
      <c r="C26">
        <v>10957.61</v>
      </c>
      <c r="D26">
        <v>10735.17</v>
      </c>
      <c r="E26">
        <v>10782.63</v>
      </c>
      <c r="F26" s="12">
        <v>97216352</v>
      </c>
      <c r="G26" s="12">
        <v>1062156.6299999999</v>
      </c>
    </row>
    <row r="27" spans="1:7">
      <c r="A27" s="9">
        <f>'(1)'!A27</f>
        <v>42321</v>
      </c>
      <c r="B27">
        <v>10764.57</v>
      </c>
      <c r="C27">
        <v>10811.78</v>
      </c>
      <c r="D27">
        <v>10607.46</v>
      </c>
      <c r="E27">
        <v>10708.4</v>
      </c>
      <c r="F27" s="12">
        <v>85245728</v>
      </c>
      <c r="G27" s="12">
        <v>1055394.1299999999</v>
      </c>
    </row>
    <row r="28" spans="1:7">
      <c r="A28" s="9">
        <f>'(1)'!A28</f>
        <v>42324</v>
      </c>
      <c r="B28">
        <v>10609.14</v>
      </c>
      <c r="C28">
        <v>10763.65</v>
      </c>
      <c r="D28">
        <v>10608.83</v>
      </c>
      <c r="E28">
        <v>10713.23</v>
      </c>
      <c r="F28" s="12">
        <v>65211924</v>
      </c>
      <c r="G28" s="12">
        <v>1055909.5</v>
      </c>
    </row>
    <row r="29" spans="1:7">
      <c r="A29" s="9">
        <f>'(1)'!A29</f>
        <v>42325</v>
      </c>
      <c r="B29">
        <v>10810.92</v>
      </c>
      <c r="C29">
        <v>10971.04</v>
      </c>
      <c r="D29">
        <v>10782.91</v>
      </c>
      <c r="E29">
        <v>10971.04</v>
      </c>
      <c r="F29" s="12">
        <v>76119376</v>
      </c>
      <c r="G29" s="12">
        <v>1081830.3799999999</v>
      </c>
    </row>
    <row r="30" spans="1:7">
      <c r="A30" s="9">
        <f>'(1)'!A30</f>
        <v>42326</v>
      </c>
      <c r="B30">
        <v>10901.74</v>
      </c>
      <c r="C30">
        <v>10989.55</v>
      </c>
      <c r="D30">
        <v>10877.6</v>
      </c>
      <c r="E30">
        <v>10959.95</v>
      </c>
      <c r="F30" s="12">
        <v>63453480</v>
      </c>
      <c r="G30" s="12">
        <v>1080552.3799999999</v>
      </c>
    </row>
    <row r="31" spans="1:7">
      <c r="A31" s="9">
        <f>'(1)'!A31</f>
        <v>42327</v>
      </c>
      <c r="B31">
        <v>11061.88</v>
      </c>
      <c r="C31">
        <v>11150.74</v>
      </c>
      <c r="D31">
        <v>11045.53</v>
      </c>
      <c r="E31">
        <v>11085.44</v>
      </c>
      <c r="F31" s="12">
        <v>77557232</v>
      </c>
      <c r="G31" s="12">
        <v>1092596.1299999999</v>
      </c>
    </row>
    <row r="32" spans="1:7">
      <c r="A32" s="9">
        <f>'(1)'!A32</f>
        <v>42328</v>
      </c>
      <c r="B32">
        <v>11123.81</v>
      </c>
      <c r="C32">
        <v>11164.3</v>
      </c>
      <c r="D32">
        <v>11049.35</v>
      </c>
      <c r="E32">
        <v>11119.83</v>
      </c>
      <c r="F32" s="12">
        <v>78613872</v>
      </c>
      <c r="G32" s="12">
        <v>1096024.8799999999</v>
      </c>
    </row>
    <row r="33" spans="1:7">
      <c r="A33" s="9">
        <f>'(1)'!A33</f>
        <v>42331</v>
      </c>
      <c r="B33">
        <v>11105.92</v>
      </c>
      <c r="C33">
        <v>11126.34</v>
      </c>
      <c r="D33">
        <v>11049.99</v>
      </c>
      <c r="E33">
        <v>11092.31</v>
      </c>
      <c r="F33" s="12">
        <v>61688440</v>
      </c>
      <c r="G33" s="12">
        <v>1093306</v>
      </c>
    </row>
    <row r="34" spans="1:7">
      <c r="A34" s="9">
        <f>'(1)'!A34</f>
        <v>42332</v>
      </c>
      <c r="B34">
        <v>11064.78</v>
      </c>
      <c r="C34">
        <v>11064.96</v>
      </c>
      <c r="D34">
        <v>10869.2</v>
      </c>
      <c r="E34">
        <v>10933.99</v>
      </c>
      <c r="F34" s="12">
        <v>86968568</v>
      </c>
      <c r="G34" s="12">
        <v>1077583.5</v>
      </c>
    </row>
    <row r="35" spans="1:7">
      <c r="A35" s="9">
        <f>'(1)'!A35</f>
        <v>42333</v>
      </c>
      <c r="B35">
        <v>10958.4</v>
      </c>
      <c r="C35">
        <v>11186.68</v>
      </c>
      <c r="D35">
        <v>10921.71</v>
      </c>
      <c r="E35">
        <v>11169.54</v>
      </c>
      <c r="F35" s="12">
        <v>86833360</v>
      </c>
      <c r="G35" s="12">
        <v>1100700.3799999999</v>
      </c>
    </row>
    <row r="36" spans="1:7">
      <c r="A36" s="9">
        <f>'(1)'!A36</f>
        <v>42335</v>
      </c>
      <c r="B36">
        <v>11180.94</v>
      </c>
      <c r="C36">
        <v>11366.37</v>
      </c>
      <c r="D36">
        <v>11176.56</v>
      </c>
      <c r="E36">
        <v>11320.77</v>
      </c>
      <c r="F36" s="12">
        <v>88740712</v>
      </c>
      <c r="G36" s="12">
        <v>1115127.25</v>
      </c>
    </row>
    <row r="37" spans="1:7">
      <c r="A37" s="9">
        <f>'(1)'!A37</f>
        <v>42338</v>
      </c>
      <c r="B37">
        <v>11277.91</v>
      </c>
      <c r="C37">
        <v>11354.01</v>
      </c>
      <c r="D37">
        <v>11247.14</v>
      </c>
      <c r="E37">
        <v>11293.76</v>
      </c>
      <c r="F37" s="12">
        <v>63973444</v>
      </c>
      <c r="G37" s="12">
        <v>1112970.3799999999</v>
      </c>
    </row>
    <row r="38" spans="1:7">
      <c r="A38" s="9">
        <f>'(1)'!A38</f>
        <v>42339</v>
      </c>
      <c r="B38">
        <v>11268.31</v>
      </c>
      <c r="C38">
        <v>11430.87</v>
      </c>
      <c r="D38">
        <v>11253.37</v>
      </c>
      <c r="E38">
        <v>11382.23</v>
      </c>
      <c r="F38" s="12">
        <v>95920304</v>
      </c>
      <c r="G38" s="12">
        <v>1121730.5</v>
      </c>
    </row>
    <row r="39" spans="1:7">
      <c r="A39" s="9">
        <f>'(1)'!A39</f>
        <v>42340</v>
      </c>
      <c r="B39">
        <v>11422.47</v>
      </c>
      <c r="C39">
        <v>11430.38</v>
      </c>
      <c r="D39">
        <v>11235.97</v>
      </c>
      <c r="E39">
        <v>11261.24</v>
      </c>
      <c r="F39" s="12">
        <v>111657536</v>
      </c>
      <c r="G39" s="12">
        <v>1110527.3799999999</v>
      </c>
    </row>
    <row r="40" spans="1:7">
      <c r="A40" s="9">
        <f>'(1)'!A40</f>
        <v>42341</v>
      </c>
      <c r="B40">
        <v>11301.51</v>
      </c>
      <c r="C40">
        <v>11329.79</v>
      </c>
      <c r="D40">
        <v>11188.03</v>
      </c>
      <c r="E40">
        <v>11190.02</v>
      </c>
      <c r="F40" s="12">
        <v>87503232</v>
      </c>
      <c r="G40" s="12">
        <v>1103760.1299999999</v>
      </c>
    </row>
    <row r="41" spans="1:7">
      <c r="A41" s="9">
        <f>'(1)'!A41</f>
        <v>42342</v>
      </c>
      <c r="B41">
        <v>11173.79</v>
      </c>
      <c r="C41">
        <v>11318.8</v>
      </c>
      <c r="D41">
        <v>10780.63</v>
      </c>
      <c r="E41">
        <v>10789.24</v>
      </c>
      <c r="F41" s="12">
        <v>159632000</v>
      </c>
      <c r="G41" s="12">
        <v>1064027.75</v>
      </c>
    </row>
    <row r="42" spans="1:7">
      <c r="A42" s="9">
        <f>'(1)'!A42</f>
        <v>42345</v>
      </c>
      <c r="B42">
        <v>10770.16</v>
      </c>
      <c r="C42">
        <v>10814.82</v>
      </c>
      <c r="D42">
        <v>10632.77</v>
      </c>
      <c r="E42">
        <v>10752.1</v>
      </c>
      <c r="F42" s="12">
        <v>111673720</v>
      </c>
      <c r="G42" s="12">
        <v>1060104.3799999999</v>
      </c>
    </row>
    <row r="43" spans="1:7">
      <c r="A43" s="9">
        <f>'(1)'!A43</f>
        <v>42346</v>
      </c>
      <c r="B43">
        <v>10832.42</v>
      </c>
      <c r="C43">
        <v>10992.55</v>
      </c>
      <c r="D43">
        <v>10806.52</v>
      </c>
      <c r="E43">
        <v>10886.09</v>
      </c>
      <c r="F43" s="12">
        <v>72014120</v>
      </c>
      <c r="G43" s="12">
        <v>1074040.25</v>
      </c>
    </row>
    <row r="44" spans="1:7">
      <c r="A44" s="9">
        <f>'(1)'!A44</f>
        <v>42347</v>
      </c>
      <c r="B44">
        <v>10872.68</v>
      </c>
      <c r="C44">
        <v>10895.5</v>
      </c>
      <c r="D44">
        <v>10616.24</v>
      </c>
      <c r="E44">
        <v>10673.6</v>
      </c>
      <c r="F44" s="12">
        <v>91022536</v>
      </c>
      <c r="G44" s="12">
        <v>1053270.25</v>
      </c>
    </row>
    <row r="45" spans="1:7">
      <c r="A45" s="9">
        <f>'(1)'!A45</f>
        <v>42348</v>
      </c>
      <c r="B45">
        <v>10719.7</v>
      </c>
      <c r="C45">
        <v>10719.7</v>
      </c>
      <c r="D45">
        <v>10554.54</v>
      </c>
      <c r="E45">
        <v>10592.49</v>
      </c>
      <c r="F45" s="12">
        <v>88869008</v>
      </c>
      <c r="G45" s="12">
        <v>1045728.19</v>
      </c>
    </row>
    <row r="46" spans="1:7">
      <c r="A46" s="9">
        <f>'(1)'!A46</f>
        <v>42349</v>
      </c>
      <c r="B46">
        <v>10547.52</v>
      </c>
      <c r="C46">
        <v>10662.77</v>
      </c>
      <c r="D46">
        <v>10500.03</v>
      </c>
      <c r="E46">
        <v>10598.93</v>
      </c>
      <c r="F46" s="12">
        <v>80125888</v>
      </c>
      <c r="G46" s="12">
        <v>1046521.19</v>
      </c>
    </row>
    <row r="47" spans="1:7">
      <c r="A47" s="9">
        <f>'(1)'!A47</f>
        <v>42352</v>
      </c>
      <c r="B47">
        <v>10572.86</v>
      </c>
      <c r="C47">
        <v>10596.03</v>
      </c>
      <c r="D47">
        <v>10294.25</v>
      </c>
      <c r="E47">
        <v>10340.06</v>
      </c>
      <c r="F47" s="12">
        <v>105118432</v>
      </c>
      <c r="G47" s="12">
        <v>1020986.31</v>
      </c>
    </row>
    <row r="48" spans="1:7">
      <c r="A48" s="9">
        <f>'(1)'!A48</f>
        <v>42353</v>
      </c>
      <c r="B48">
        <v>10406.709999999999</v>
      </c>
      <c r="C48">
        <v>10448.65</v>
      </c>
      <c r="D48">
        <v>10122.950000000001</v>
      </c>
      <c r="E48">
        <v>10139.34</v>
      </c>
      <c r="F48" s="12">
        <v>97320056</v>
      </c>
      <c r="G48" s="12">
        <v>1001114.63</v>
      </c>
    </row>
    <row r="49" spans="1:7">
      <c r="A49" s="9">
        <f>'(1)'!A49</f>
        <v>42354</v>
      </c>
      <c r="B49">
        <v>10239.799999999999</v>
      </c>
      <c r="C49">
        <v>10482.75</v>
      </c>
      <c r="D49">
        <v>10237.48</v>
      </c>
      <c r="E49">
        <v>10450.379999999999</v>
      </c>
      <c r="F49" s="12">
        <v>101824128</v>
      </c>
      <c r="G49" s="12">
        <v>1032230.94</v>
      </c>
    </row>
    <row r="50" spans="1:7">
      <c r="A50" s="9">
        <f>'(1)'!A50</f>
        <v>42355</v>
      </c>
      <c r="B50">
        <v>10476.06</v>
      </c>
      <c r="C50">
        <v>10572.55</v>
      </c>
      <c r="D50">
        <v>10423.780000000001</v>
      </c>
      <c r="E50">
        <v>10469.26</v>
      </c>
      <c r="F50" s="12">
        <v>84332312</v>
      </c>
      <c r="G50" s="12">
        <v>1033972.25</v>
      </c>
    </row>
    <row r="51" spans="1:7">
      <c r="A51" s="9">
        <f>'(1)'!A51</f>
        <v>42356</v>
      </c>
      <c r="B51">
        <v>10685.3</v>
      </c>
      <c r="C51">
        <v>10829.62</v>
      </c>
      <c r="D51">
        <v>10656.39</v>
      </c>
      <c r="E51">
        <v>10738.12</v>
      </c>
      <c r="F51" s="12">
        <v>115513288</v>
      </c>
      <c r="G51" s="12">
        <v>1060788.6299999999</v>
      </c>
    </row>
    <row r="52" spans="1:7">
      <c r="A52" s="9">
        <f>'(1)'!A52</f>
        <v>42359</v>
      </c>
      <c r="B52">
        <v>10639.98</v>
      </c>
      <c r="C52">
        <v>10735.85</v>
      </c>
      <c r="D52">
        <v>10543.05</v>
      </c>
      <c r="E52">
        <v>10608.19</v>
      </c>
      <c r="F52" s="12">
        <v>197070864</v>
      </c>
      <c r="G52" s="12">
        <v>1047651.31</v>
      </c>
    </row>
    <row r="53" spans="1:7">
      <c r="A53" s="9">
        <f>'(1)'!A53</f>
        <v>42360</v>
      </c>
      <c r="B53">
        <v>10607.2</v>
      </c>
      <c r="C53">
        <v>10796.03</v>
      </c>
      <c r="D53">
        <v>10497.77</v>
      </c>
      <c r="E53">
        <v>10497.77</v>
      </c>
      <c r="F53" s="12">
        <v>79428856</v>
      </c>
      <c r="G53" s="12">
        <v>1036870</v>
      </c>
    </row>
    <row r="54" spans="1:7">
      <c r="A54" s="9">
        <f>'(1)'!A54</f>
        <v>42361</v>
      </c>
      <c r="B54">
        <v>10598.19</v>
      </c>
      <c r="C54">
        <v>10623.98</v>
      </c>
      <c r="D54">
        <v>10400.61</v>
      </c>
      <c r="E54">
        <v>10488.75</v>
      </c>
      <c r="F54" s="12">
        <v>61732204</v>
      </c>
      <c r="G54" s="12">
        <v>1036150.75</v>
      </c>
    </row>
    <row r="55" spans="1:7">
      <c r="A55" s="9">
        <f>'(1)'!A55</f>
        <v>42362</v>
      </c>
      <c r="B55">
        <v>10623.56</v>
      </c>
      <c r="C55">
        <v>10743.32</v>
      </c>
      <c r="D55">
        <v>10595.27</v>
      </c>
      <c r="E55">
        <v>10727.64</v>
      </c>
      <c r="F55" s="12">
        <v>71407216</v>
      </c>
      <c r="G55" s="12">
        <v>1059799</v>
      </c>
    </row>
    <row r="56" spans="1:7">
      <c r="A56" s="9">
        <f>'(1)'!A56</f>
        <v>42366</v>
      </c>
      <c r="B56">
        <v>10748.37</v>
      </c>
      <c r="C56">
        <v>10756.17</v>
      </c>
      <c r="D56">
        <v>10627.46</v>
      </c>
      <c r="E56">
        <v>10653.91</v>
      </c>
      <c r="F56" s="12">
        <v>35335928</v>
      </c>
      <c r="G56" s="12">
        <v>1059799</v>
      </c>
    </row>
    <row r="57" spans="1:7">
      <c r="A57" s="9">
        <f>'(1)'!A57</f>
        <v>42367</v>
      </c>
      <c r="B57">
        <v>10744.96</v>
      </c>
      <c r="C57">
        <v>10860.14</v>
      </c>
      <c r="D57">
        <v>10731.63</v>
      </c>
      <c r="E57">
        <v>10860.14</v>
      </c>
      <c r="F57" s="12">
        <v>53347372</v>
      </c>
      <c r="G57" s="12">
        <v>1059799</v>
      </c>
    </row>
    <row r="58" spans="1:7">
      <c r="A58" s="9">
        <f>'(1)'!A58</f>
        <v>42368</v>
      </c>
      <c r="B58">
        <v>10855.17</v>
      </c>
      <c r="C58">
        <v>10857.43</v>
      </c>
      <c r="D58">
        <v>10743.01</v>
      </c>
      <c r="E58">
        <v>10743.01</v>
      </c>
      <c r="F58" s="12">
        <v>35240296</v>
      </c>
      <c r="G58" s="12">
        <v>1052563</v>
      </c>
    </row>
    <row r="59" spans="1:7">
      <c r="A59" s="9">
        <f>'(1)'!A59</f>
        <v>42369</v>
      </c>
      <c r="B59">
        <v>10485.81</v>
      </c>
      <c r="C59">
        <v>10485.91</v>
      </c>
      <c r="D59">
        <v>10248.58</v>
      </c>
      <c r="E59">
        <v>10283.44</v>
      </c>
      <c r="F59" s="12">
        <v>119844272</v>
      </c>
      <c r="G59" s="12">
        <v>1072831.5</v>
      </c>
    </row>
    <row r="60" spans="1:7">
      <c r="A60" s="9">
        <f>'(1)'!A60</f>
        <v>42373</v>
      </c>
      <c r="B60">
        <v>10373.27</v>
      </c>
      <c r="C60">
        <v>10384.26</v>
      </c>
      <c r="D60">
        <v>10173.52</v>
      </c>
      <c r="E60">
        <v>10310.1</v>
      </c>
      <c r="F60" s="12">
        <v>84890440</v>
      </c>
      <c r="G60" s="12">
        <v>1061181.25</v>
      </c>
    </row>
    <row r="61" spans="1:7">
      <c r="A61" s="9">
        <f>'(1)'!A61</f>
        <v>42374</v>
      </c>
      <c r="B61">
        <v>10288.68</v>
      </c>
      <c r="C61">
        <v>10288.68</v>
      </c>
      <c r="D61">
        <v>10094.18</v>
      </c>
      <c r="E61">
        <v>10214.02</v>
      </c>
      <c r="F61" s="12">
        <v>90465728</v>
      </c>
      <c r="G61" s="12">
        <v>1061181.25</v>
      </c>
    </row>
    <row r="62" spans="1:7">
      <c r="A62" s="9">
        <f>'(1)'!A62</f>
        <v>42375</v>
      </c>
      <c r="B62">
        <v>10144.17</v>
      </c>
      <c r="C62">
        <v>10145.469999999999</v>
      </c>
      <c r="D62">
        <v>9810.4699999999993</v>
      </c>
      <c r="E62">
        <v>9979.85</v>
      </c>
      <c r="F62" s="12">
        <v>128029008</v>
      </c>
      <c r="G62" s="12">
        <v>1061181.25</v>
      </c>
    </row>
    <row r="63" spans="1:7">
      <c r="A63" s="9">
        <f>'(1)'!A63</f>
        <v>42376</v>
      </c>
      <c r="B63">
        <v>10010.469999999999</v>
      </c>
      <c r="C63">
        <v>10122.459999999999</v>
      </c>
      <c r="D63">
        <v>9849.34</v>
      </c>
      <c r="E63">
        <v>9849.34</v>
      </c>
      <c r="F63" s="12">
        <v>98631080</v>
      </c>
      <c r="G63" s="12">
        <v>1015793.06</v>
      </c>
    </row>
    <row r="64" spans="1:7">
      <c r="A64" s="9">
        <f>'(1)'!A64</f>
        <v>42377</v>
      </c>
      <c r="B64">
        <v>9814.0400000000009</v>
      </c>
      <c r="C64">
        <v>9978.69</v>
      </c>
      <c r="D64">
        <v>9813.02</v>
      </c>
      <c r="E64">
        <v>9825.07</v>
      </c>
      <c r="F64" s="12">
        <v>92547616</v>
      </c>
      <c r="G64" s="12">
        <v>1018838.31</v>
      </c>
    </row>
    <row r="65" spans="1:7">
      <c r="A65" s="9">
        <f>'(1)'!A65</f>
        <v>42380</v>
      </c>
      <c r="B65">
        <v>9832.82</v>
      </c>
      <c r="C65">
        <v>10092.67</v>
      </c>
      <c r="D65">
        <v>9832.82</v>
      </c>
      <c r="E65">
        <v>9985.43</v>
      </c>
      <c r="F65" s="12">
        <v>99681344</v>
      </c>
      <c r="G65" s="12">
        <v>1009081.81</v>
      </c>
    </row>
    <row r="66" spans="1:7">
      <c r="A66" s="9">
        <f>'(1)'!A66</f>
        <v>42381</v>
      </c>
      <c r="B66">
        <v>10112.35</v>
      </c>
      <c r="C66">
        <v>10164.049999999999</v>
      </c>
      <c r="D66">
        <v>9929.07</v>
      </c>
      <c r="E66">
        <v>9960.9599999999991</v>
      </c>
      <c r="F66" s="12">
        <v>93643408</v>
      </c>
      <c r="G66" s="12">
        <v>985975.88</v>
      </c>
    </row>
    <row r="67" spans="1:7">
      <c r="A67" s="9">
        <f>'(1)'!A67</f>
        <v>42382</v>
      </c>
      <c r="B67">
        <v>9836.85</v>
      </c>
      <c r="C67">
        <v>9884.27</v>
      </c>
      <c r="D67">
        <v>9614.77</v>
      </c>
      <c r="E67">
        <v>9794.2000000000007</v>
      </c>
      <c r="F67" s="12">
        <v>137020768</v>
      </c>
      <c r="G67" s="12">
        <v>973253.88</v>
      </c>
    </row>
    <row r="68" spans="1:7">
      <c r="A68" s="9">
        <f>'(1)'!A68</f>
        <v>42383</v>
      </c>
      <c r="B68">
        <v>9778.36</v>
      </c>
      <c r="C68">
        <v>9832.92</v>
      </c>
      <c r="D68">
        <v>9459.09</v>
      </c>
      <c r="E68">
        <v>9545.27</v>
      </c>
      <c r="F68" s="12">
        <v>146397664</v>
      </c>
      <c r="G68" s="12">
        <v>970373.31</v>
      </c>
    </row>
    <row r="69" spans="1:7">
      <c r="A69" s="9">
        <f>'(1)'!A69</f>
        <v>42384</v>
      </c>
      <c r="B69">
        <v>9542.6</v>
      </c>
      <c r="C69">
        <v>9657.94</v>
      </c>
      <c r="D69">
        <v>9457.9500000000007</v>
      </c>
      <c r="E69">
        <v>9521.85</v>
      </c>
      <c r="F69" s="12">
        <v>91275224</v>
      </c>
      <c r="G69" s="12">
        <v>986789.44</v>
      </c>
    </row>
    <row r="70" spans="1:7">
      <c r="A70" s="9">
        <f>'(1)'!A70</f>
        <v>42388</v>
      </c>
      <c r="B70">
        <v>9722.64</v>
      </c>
      <c r="C70">
        <v>9756.14</v>
      </c>
      <c r="D70">
        <v>9626.65</v>
      </c>
      <c r="E70">
        <v>9664.2099999999991</v>
      </c>
      <c r="F70" s="12">
        <v>102829568</v>
      </c>
      <c r="G70" s="12">
        <v>983490.75</v>
      </c>
    </row>
    <row r="71" spans="1:7">
      <c r="A71" s="9">
        <f>'(1)'!A71</f>
        <v>42389</v>
      </c>
      <c r="B71">
        <v>9430.1299999999992</v>
      </c>
      <c r="C71">
        <v>9490.4500000000007</v>
      </c>
      <c r="D71">
        <v>9314.57</v>
      </c>
      <c r="E71">
        <v>9391.64</v>
      </c>
      <c r="F71" s="12">
        <v>138206224</v>
      </c>
      <c r="G71" s="12">
        <v>966651.38</v>
      </c>
    </row>
    <row r="72" spans="1:7">
      <c r="A72" s="9">
        <f>'(1)'!A72</f>
        <v>42390</v>
      </c>
      <c r="B72">
        <v>9400.69</v>
      </c>
      <c r="C72">
        <v>9656.33</v>
      </c>
      <c r="D72">
        <v>9348.74</v>
      </c>
      <c r="E72">
        <v>9574.16</v>
      </c>
      <c r="F72" s="12">
        <v>147730304</v>
      </c>
      <c r="G72" s="12">
        <v>942079.13</v>
      </c>
    </row>
    <row r="73" spans="1:7">
      <c r="A73" s="9">
        <f>'(1)'!A73</f>
        <v>42391</v>
      </c>
      <c r="B73">
        <v>9762.5499999999993</v>
      </c>
      <c r="C73">
        <v>9837.6200000000008</v>
      </c>
      <c r="D73">
        <v>9704.9</v>
      </c>
      <c r="E73">
        <v>9764.8799999999992</v>
      </c>
      <c r="F73" s="12">
        <v>127518264</v>
      </c>
      <c r="G73" s="12">
        <v>940155.5</v>
      </c>
    </row>
    <row r="74" spans="1:7">
      <c r="A74" s="9">
        <f>'(1)'!A74</f>
        <v>42394</v>
      </c>
      <c r="B74">
        <v>9790.44</v>
      </c>
      <c r="C74">
        <v>9800.49</v>
      </c>
      <c r="D74">
        <v>9681.7000000000007</v>
      </c>
      <c r="E74">
        <v>9736.15</v>
      </c>
      <c r="F74" s="12">
        <v>94406872</v>
      </c>
      <c r="G74" s="12">
        <v>954270.06</v>
      </c>
    </row>
    <row r="75" spans="1:7">
      <c r="A75" s="9">
        <f>'(1)'!A75</f>
        <v>42395</v>
      </c>
      <c r="B75">
        <v>9599.56</v>
      </c>
      <c r="C75">
        <v>9867.18</v>
      </c>
      <c r="D75">
        <v>9563.64</v>
      </c>
      <c r="E75">
        <v>9822.75</v>
      </c>
      <c r="F75" s="12">
        <v>113632592</v>
      </c>
      <c r="G75" s="12">
        <v>927206.69</v>
      </c>
    </row>
    <row r="76" spans="1:7">
      <c r="A76" s="9">
        <f>'(1)'!A76</f>
        <v>42396</v>
      </c>
      <c r="B76">
        <v>9781.42</v>
      </c>
      <c r="C76">
        <v>9880.82</v>
      </c>
      <c r="D76">
        <v>9728.64</v>
      </c>
      <c r="E76">
        <v>9880.82</v>
      </c>
      <c r="F76" s="12">
        <v>91926112</v>
      </c>
      <c r="G76" s="12">
        <v>945802.69</v>
      </c>
    </row>
    <row r="77" spans="1:7">
      <c r="A77" s="9">
        <f>'(1)'!A77</f>
        <v>42397</v>
      </c>
      <c r="B77">
        <v>9826.2800000000007</v>
      </c>
      <c r="C77">
        <v>9905.08</v>
      </c>
      <c r="D77">
        <v>9594.7999999999993</v>
      </c>
      <c r="E77">
        <v>9639.59</v>
      </c>
      <c r="F77" s="12">
        <v>117743728</v>
      </c>
      <c r="G77" s="12">
        <v>964515.75</v>
      </c>
    </row>
    <row r="78" spans="1:7">
      <c r="A78" s="9">
        <f>'(1)'!A78</f>
        <v>42398</v>
      </c>
      <c r="B78">
        <v>9772.58</v>
      </c>
      <c r="C78">
        <v>9798.3799999999992</v>
      </c>
      <c r="D78">
        <v>9656.36</v>
      </c>
      <c r="E78">
        <v>9798.11</v>
      </c>
      <c r="F78" s="12">
        <v>117174608</v>
      </c>
      <c r="G78" s="12">
        <v>962353.38</v>
      </c>
    </row>
    <row r="79" spans="1:7">
      <c r="A79" s="9">
        <f>'(1)'!A79</f>
        <v>42401</v>
      </c>
      <c r="B79">
        <v>9823.73</v>
      </c>
      <c r="C79">
        <v>9827.1</v>
      </c>
      <c r="D79">
        <v>9638.58</v>
      </c>
      <c r="E79">
        <v>9757.8799999999992</v>
      </c>
      <c r="F79" s="12">
        <v>92729424</v>
      </c>
      <c r="G79" s="12">
        <v>970476.69</v>
      </c>
    </row>
    <row r="80" spans="1:7">
      <c r="A80" s="9">
        <f>'(1)'!A80</f>
        <v>42402</v>
      </c>
      <c r="B80">
        <v>9721.18</v>
      </c>
      <c r="C80">
        <v>9729.23</v>
      </c>
      <c r="D80">
        <v>9536.9699999999993</v>
      </c>
      <c r="E80">
        <v>9581.0400000000009</v>
      </c>
      <c r="F80" s="12">
        <v>107857856</v>
      </c>
      <c r="G80" s="12">
        <v>973905.38</v>
      </c>
    </row>
    <row r="81" spans="1:7">
      <c r="A81" s="9">
        <f>'(1)'!A81</f>
        <v>42403</v>
      </c>
      <c r="B81">
        <v>9541.5300000000007</v>
      </c>
      <c r="C81">
        <v>9577.2000000000007</v>
      </c>
      <c r="D81">
        <v>9350.98</v>
      </c>
      <c r="E81">
        <v>9434.82</v>
      </c>
      <c r="F81" s="12">
        <v>125091416</v>
      </c>
      <c r="G81" s="12">
        <v>949497.06</v>
      </c>
    </row>
    <row r="82" spans="1:7">
      <c r="A82" s="9">
        <f>'(1)'!A82</f>
        <v>42404</v>
      </c>
      <c r="B82">
        <v>9522.67</v>
      </c>
      <c r="C82">
        <v>9539.92</v>
      </c>
      <c r="D82">
        <v>9270.09</v>
      </c>
      <c r="E82">
        <v>9393.36</v>
      </c>
      <c r="F82" s="12">
        <v>133766208</v>
      </c>
      <c r="G82" s="12">
        <v>964988.06</v>
      </c>
    </row>
    <row r="83" spans="1:7">
      <c r="A83" s="9">
        <f>'(1)'!A83</f>
        <v>42405</v>
      </c>
      <c r="B83">
        <v>9375.2900000000009</v>
      </c>
      <c r="C83">
        <v>9469.7099999999991</v>
      </c>
      <c r="D83">
        <v>9250.84</v>
      </c>
      <c r="E83">
        <v>9286.23</v>
      </c>
      <c r="F83" s="12">
        <v>134856016</v>
      </c>
      <c r="G83" s="12">
        <v>960914.75</v>
      </c>
    </row>
    <row r="84" spans="1:7">
      <c r="A84" s="9">
        <f>'(1)'!A84</f>
        <v>42408</v>
      </c>
      <c r="B84">
        <v>9329.8700000000008</v>
      </c>
      <c r="C84">
        <v>9337.52</v>
      </c>
      <c r="D84">
        <v>8937.98</v>
      </c>
      <c r="E84">
        <v>8979.36</v>
      </c>
      <c r="F84" s="12">
        <v>154467584</v>
      </c>
      <c r="G84" s="12">
        <v>944286.38</v>
      </c>
    </row>
    <row r="85" spans="1:7">
      <c r="A85" s="9">
        <f>'(1)'!A85</f>
        <v>42409</v>
      </c>
      <c r="B85">
        <v>8980.7099999999991</v>
      </c>
      <c r="C85">
        <v>9041.9</v>
      </c>
      <c r="D85">
        <v>8772.8799999999992</v>
      </c>
      <c r="E85">
        <v>8879.4</v>
      </c>
      <c r="F85" s="12">
        <v>159802688</v>
      </c>
      <c r="G85" s="12">
        <v>929840.06</v>
      </c>
    </row>
    <row r="86" spans="1:7">
      <c r="A86" s="9">
        <f>'(1)'!A86</f>
        <v>42410</v>
      </c>
      <c r="B86">
        <v>8937.98</v>
      </c>
      <c r="C86">
        <v>9128.5400000000009</v>
      </c>
      <c r="D86">
        <v>8875.4500000000007</v>
      </c>
      <c r="E86">
        <v>9017.2900000000009</v>
      </c>
      <c r="F86" s="12">
        <v>136822304</v>
      </c>
      <c r="G86" s="12">
        <v>924427.31</v>
      </c>
    </row>
    <row r="87" spans="1:7">
      <c r="A87" s="9">
        <f>'(1)'!A87</f>
        <v>42411</v>
      </c>
      <c r="B87">
        <v>8887.89</v>
      </c>
      <c r="C87">
        <v>8899.57</v>
      </c>
      <c r="D87">
        <v>8699.2900000000009</v>
      </c>
      <c r="E87">
        <v>8752.8700000000008</v>
      </c>
      <c r="F87" s="12">
        <v>153636320</v>
      </c>
      <c r="G87" s="12">
        <v>913402.69</v>
      </c>
    </row>
    <row r="88" spans="1:7">
      <c r="A88" s="9">
        <f>'(1)'!A88</f>
        <v>42412</v>
      </c>
      <c r="B88">
        <v>8854.4</v>
      </c>
      <c r="C88">
        <v>8967.51</v>
      </c>
      <c r="D88">
        <v>8815.77</v>
      </c>
      <c r="E88">
        <v>8967.51</v>
      </c>
      <c r="F88" s="12">
        <v>160471696</v>
      </c>
      <c r="G88" s="12">
        <v>883109</v>
      </c>
    </row>
    <row r="89" spans="1:7">
      <c r="A89" s="9">
        <f>'(1)'!A89</f>
        <v>42416</v>
      </c>
      <c r="B89">
        <v>9163.5400000000009</v>
      </c>
      <c r="C89">
        <v>9249.4599999999991</v>
      </c>
      <c r="D89">
        <v>9134.76</v>
      </c>
      <c r="E89">
        <v>9206.84</v>
      </c>
      <c r="F89" s="12">
        <v>127182112</v>
      </c>
      <c r="G89" s="12">
        <v>874218.63</v>
      </c>
    </row>
    <row r="90" spans="1:7">
      <c r="A90" s="9">
        <f>'(1)'!A90</f>
        <v>42417</v>
      </c>
      <c r="B90">
        <v>9242.75</v>
      </c>
      <c r="C90">
        <v>9269.06</v>
      </c>
      <c r="D90">
        <v>9079.19</v>
      </c>
      <c r="E90">
        <v>9135.11</v>
      </c>
      <c r="F90" s="12">
        <v>106014208</v>
      </c>
      <c r="G90" s="12">
        <v>887833.25</v>
      </c>
    </row>
    <row r="91" spans="1:7">
      <c r="A91" s="9">
        <f>'(1)'!A91</f>
        <v>42418</v>
      </c>
      <c r="B91">
        <v>9174.2800000000007</v>
      </c>
      <c r="C91">
        <v>9394.6200000000008</v>
      </c>
      <c r="D91">
        <v>9156.14</v>
      </c>
      <c r="E91">
        <v>9377.2099999999991</v>
      </c>
      <c r="F91" s="12">
        <v>128612992</v>
      </c>
      <c r="G91" s="12">
        <v>861888.13</v>
      </c>
    </row>
    <row r="92" spans="1:7">
      <c r="A92" s="9">
        <f>'(1)'!A92</f>
        <v>42419</v>
      </c>
      <c r="B92">
        <v>9428.01</v>
      </c>
      <c r="C92">
        <v>9551.8700000000008</v>
      </c>
      <c r="D92">
        <v>9349.9500000000007</v>
      </c>
      <c r="E92">
        <v>9463.64</v>
      </c>
      <c r="F92" s="12">
        <v>123801440</v>
      </c>
      <c r="G92" s="12">
        <v>882807.81</v>
      </c>
    </row>
    <row r="93" spans="1:7">
      <c r="A93" s="9">
        <f>'(1)'!A93</f>
        <v>42422</v>
      </c>
      <c r="B93">
        <v>9420.51</v>
      </c>
      <c r="C93">
        <v>9474.02</v>
      </c>
      <c r="D93">
        <v>9319.1</v>
      </c>
      <c r="E93">
        <v>9388.0499999999993</v>
      </c>
      <c r="F93" s="12">
        <v>109839928</v>
      </c>
      <c r="G93" s="12">
        <v>906607.88</v>
      </c>
    </row>
    <row r="94" spans="1:7">
      <c r="A94" s="9">
        <f>'(1)'!A94</f>
        <v>42423</v>
      </c>
      <c r="B94">
        <v>9481.3700000000008</v>
      </c>
      <c r="C94">
        <v>9581.4500000000007</v>
      </c>
      <c r="D94">
        <v>9477.69</v>
      </c>
      <c r="E94">
        <v>9573.59</v>
      </c>
      <c r="F94" s="12">
        <v>93879880</v>
      </c>
      <c r="G94" s="12">
        <v>899408.56</v>
      </c>
    </row>
    <row r="95" spans="1:7">
      <c r="A95" s="9">
        <f>'(1)'!A95</f>
        <v>42424</v>
      </c>
      <c r="B95">
        <v>9503.1200000000008</v>
      </c>
      <c r="C95">
        <v>9535.1200000000008</v>
      </c>
      <c r="D95">
        <v>9405.2199999999993</v>
      </c>
      <c r="E95">
        <v>9416.77</v>
      </c>
      <c r="F95" s="12">
        <v>89938888</v>
      </c>
      <c r="G95" s="12">
        <v>922507.69</v>
      </c>
    </row>
    <row r="96" spans="1:7">
      <c r="A96" s="9">
        <f>'(1)'!A96</f>
        <v>42425</v>
      </c>
      <c r="B96">
        <v>9396.48</v>
      </c>
      <c r="C96">
        <v>9415.33</v>
      </c>
      <c r="D96">
        <v>9125.19</v>
      </c>
      <c r="E96">
        <v>9167.7999999999993</v>
      </c>
      <c r="F96" s="12">
        <v>102284544</v>
      </c>
      <c r="G96" s="12">
        <v>930623.63</v>
      </c>
    </row>
    <row r="97" spans="1:7">
      <c r="A97" s="9">
        <f>'(1)'!A97</f>
        <v>42426</v>
      </c>
      <c r="B97">
        <v>9277.02</v>
      </c>
      <c r="C97">
        <v>9391.31</v>
      </c>
      <c r="D97">
        <v>9199.09</v>
      </c>
      <c r="E97">
        <v>9331.48</v>
      </c>
      <c r="F97" s="12">
        <v>98941344</v>
      </c>
      <c r="G97" s="12">
        <v>923311.81</v>
      </c>
    </row>
    <row r="98" spans="1:7">
      <c r="A98" s="9">
        <f>'(1)'!A98</f>
        <v>42429</v>
      </c>
      <c r="B98">
        <v>9454.52</v>
      </c>
      <c r="C98">
        <v>9576.8799999999992</v>
      </c>
      <c r="D98">
        <v>9436.33</v>
      </c>
      <c r="E98">
        <v>9513.2999999999993</v>
      </c>
      <c r="F98" s="12">
        <v>98620744</v>
      </c>
      <c r="G98" s="12">
        <v>938718.19</v>
      </c>
    </row>
    <row r="99" spans="1:7">
      <c r="A99" s="9">
        <f>'(1)'!A99</f>
        <v>42430</v>
      </c>
      <c r="B99">
        <v>9424.93</v>
      </c>
      <c r="C99">
        <v>9498.57</v>
      </c>
      <c r="D99">
        <v>9332.42</v>
      </c>
      <c r="E99">
        <v>9495.4</v>
      </c>
      <c r="F99" s="12">
        <v>93792528</v>
      </c>
      <c r="G99" s="12">
        <v>923455.19</v>
      </c>
    </row>
    <row r="100" spans="1:7">
      <c r="A100" s="9">
        <f>'(1)'!A100</f>
        <v>42431</v>
      </c>
      <c r="B100">
        <v>9482.66</v>
      </c>
      <c r="C100">
        <v>9719.02</v>
      </c>
      <c r="D100">
        <v>9471.09</v>
      </c>
      <c r="E100">
        <v>9717.16</v>
      </c>
      <c r="F100" s="12">
        <v>99543280</v>
      </c>
      <c r="G100" s="12">
        <v>898960.38</v>
      </c>
    </row>
    <row r="101" spans="1:7">
      <c r="A101" s="9">
        <f>'(1)'!A101</f>
        <v>42432</v>
      </c>
      <c r="B101">
        <v>9780.84</v>
      </c>
      <c r="C101">
        <v>9837.11</v>
      </c>
      <c r="D101">
        <v>9695.98</v>
      </c>
      <c r="E101">
        <v>9776.6200000000008</v>
      </c>
      <c r="F101" s="12">
        <v>106449632</v>
      </c>
      <c r="G101" s="12">
        <v>915162.75</v>
      </c>
    </row>
    <row r="102" spans="1:7">
      <c r="A102" s="9">
        <f>'(1)'!A102</f>
        <v>42433</v>
      </c>
      <c r="B102">
        <v>9807.06</v>
      </c>
      <c r="C102">
        <v>9808.52</v>
      </c>
      <c r="D102">
        <v>9709.68</v>
      </c>
      <c r="E102">
        <v>9751.92</v>
      </c>
      <c r="F102" s="12">
        <v>85246704</v>
      </c>
      <c r="G102" s="12">
        <v>932396.81</v>
      </c>
    </row>
    <row r="103" spans="1:7">
      <c r="A103" s="9">
        <f>'(1)'!A103</f>
        <v>42436</v>
      </c>
      <c r="B103">
        <v>9800.86</v>
      </c>
      <c r="C103">
        <v>9899.11</v>
      </c>
      <c r="D103">
        <v>9742.76</v>
      </c>
      <c r="E103">
        <v>9824.17</v>
      </c>
      <c r="F103" s="12">
        <v>93446784</v>
      </c>
      <c r="G103" s="12">
        <v>931455.94</v>
      </c>
    </row>
    <row r="104" spans="1:7">
      <c r="A104" s="9">
        <f>'(1)'!A104</f>
        <v>42437</v>
      </c>
      <c r="B104">
        <v>9764.08</v>
      </c>
      <c r="C104">
        <v>9803.73</v>
      </c>
      <c r="D104">
        <v>9690</v>
      </c>
      <c r="E104">
        <v>9778.93</v>
      </c>
      <c r="F104" s="12">
        <v>78146888</v>
      </c>
      <c r="G104" s="12">
        <v>953696.31</v>
      </c>
    </row>
    <row r="105" spans="1:7">
      <c r="A105" s="9">
        <f>'(1)'!A105</f>
        <v>42438</v>
      </c>
      <c r="B105">
        <v>9688.4699999999993</v>
      </c>
      <c r="C105">
        <v>9785.0499999999993</v>
      </c>
      <c r="D105">
        <v>9617.69</v>
      </c>
      <c r="E105">
        <v>9692.82</v>
      </c>
      <c r="F105" s="12">
        <v>95752688</v>
      </c>
      <c r="G105" s="12">
        <v>959111.06</v>
      </c>
    </row>
    <row r="106" spans="1:7">
      <c r="A106" s="9">
        <f>'(1)'!A106</f>
        <v>42439</v>
      </c>
      <c r="B106">
        <v>9700.16</v>
      </c>
      <c r="C106">
        <v>9838.9500000000007</v>
      </c>
      <c r="D106">
        <v>9679.19</v>
      </c>
      <c r="E106">
        <v>9723.09</v>
      </c>
      <c r="F106" s="12">
        <v>100899200</v>
      </c>
      <c r="G106" s="12">
        <v>956827.5</v>
      </c>
    </row>
    <row r="107" spans="1:7">
      <c r="A107" s="9">
        <f>'(1)'!A107</f>
        <v>42440</v>
      </c>
      <c r="B107">
        <v>9697.64</v>
      </c>
      <c r="C107">
        <v>9995.84</v>
      </c>
      <c r="D107">
        <v>9498.15</v>
      </c>
      <c r="E107">
        <v>9498.15</v>
      </c>
      <c r="F107" s="12">
        <v>177504384</v>
      </c>
      <c r="G107" s="12">
        <v>963585</v>
      </c>
    </row>
    <row r="108" spans="1:7">
      <c r="A108" s="9">
        <f>'(1)'!A108</f>
        <v>42443</v>
      </c>
      <c r="B108">
        <v>9672.0499999999993</v>
      </c>
      <c r="C108">
        <v>9833.9</v>
      </c>
      <c r="D108">
        <v>9642.7900000000009</v>
      </c>
      <c r="E108">
        <v>9831.1299999999992</v>
      </c>
      <c r="F108" s="12">
        <v>118955184</v>
      </c>
      <c r="G108" s="12">
        <v>958916.63</v>
      </c>
    </row>
    <row r="109" spans="1:7">
      <c r="A109" s="9">
        <f>'(1)'!A109</f>
        <v>42444</v>
      </c>
      <c r="B109">
        <v>9948.2099999999991</v>
      </c>
      <c r="C109">
        <v>10039.61</v>
      </c>
      <c r="D109">
        <v>9936.06</v>
      </c>
      <c r="E109">
        <v>9990.26</v>
      </c>
      <c r="F109" s="12">
        <v>91438200</v>
      </c>
      <c r="G109" s="12">
        <v>950564.13</v>
      </c>
    </row>
    <row r="110" spans="1:7">
      <c r="A110" s="9">
        <f>'(1)'!A110</f>
        <v>42445</v>
      </c>
      <c r="B110">
        <v>9941.4599999999991</v>
      </c>
      <c r="C110">
        <v>9973.58</v>
      </c>
      <c r="D110">
        <v>9890.1200000000008</v>
      </c>
      <c r="E110">
        <v>9933.85</v>
      </c>
      <c r="F110" s="12">
        <v>77982768</v>
      </c>
      <c r="G110" s="12">
        <v>953127.31</v>
      </c>
    </row>
    <row r="111" spans="1:7">
      <c r="A111" s="9">
        <f>'(1)'!A111</f>
        <v>42446</v>
      </c>
      <c r="B111">
        <v>9971.0400000000009</v>
      </c>
      <c r="C111">
        <v>10021.700000000001</v>
      </c>
      <c r="D111">
        <v>9917.92</v>
      </c>
      <c r="E111">
        <v>9983.41</v>
      </c>
      <c r="F111" s="12">
        <v>93635152</v>
      </c>
      <c r="G111" s="12">
        <v>930762.56</v>
      </c>
    </row>
    <row r="112" spans="1:7">
      <c r="A112" s="9">
        <f>'(1)'!A112</f>
        <v>42447</v>
      </c>
      <c r="B112">
        <v>10051.69</v>
      </c>
      <c r="C112">
        <v>10055.290000000001</v>
      </c>
      <c r="D112">
        <v>9753.0400000000009</v>
      </c>
      <c r="E112">
        <v>9892.2000000000007</v>
      </c>
      <c r="F112" s="12">
        <v>114653216</v>
      </c>
      <c r="G112" s="12">
        <v>963229.06</v>
      </c>
    </row>
    <row r="113" spans="1:7">
      <c r="A113" s="9">
        <f>'(1)'!A113</f>
        <v>42450</v>
      </c>
      <c r="B113">
        <v>9905.67</v>
      </c>
      <c r="C113">
        <v>9961.48</v>
      </c>
      <c r="D113">
        <v>9822.52</v>
      </c>
      <c r="E113">
        <v>9950.7999999999993</v>
      </c>
      <c r="F113" s="12">
        <v>209129904</v>
      </c>
      <c r="G113" s="12">
        <v>978638.94</v>
      </c>
    </row>
    <row r="114" spans="1:7">
      <c r="A114" s="9">
        <f>'(1)'!A114</f>
        <v>42451</v>
      </c>
      <c r="B114">
        <v>9893.26</v>
      </c>
      <c r="C114">
        <v>10095.459999999999</v>
      </c>
      <c r="D114">
        <v>9863.83</v>
      </c>
      <c r="E114">
        <v>9948.64</v>
      </c>
      <c r="F114" s="12">
        <v>78954240</v>
      </c>
      <c r="G114" s="12">
        <v>973152.44</v>
      </c>
    </row>
    <row r="115" spans="1:7">
      <c r="A115" s="9">
        <f>'(1)'!A115</f>
        <v>42452</v>
      </c>
      <c r="B115">
        <v>9836.2800000000007</v>
      </c>
      <c r="C115">
        <v>9990</v>
      </c>
      <c r="D115">
        <v>9762.57</v>
      </c>
      <c r="E115">
        <v>9990</v>
      </c>
      <c r="F115" s="12">
        <v>81627680</v>
      </c>
      <c r="G115" s="12">
        <v>978863.19</v>
      </c>
    </row>
    <row r="116" spans="1:7">
      <c r="A116" s="9">
        <f>'(1)'!A116</f>
        <v>42453</v>
      </c>
      <c r="B116">
        <v>10046.94</v>
      </c>
      <c r="C116">
        <v>10112.17</v>
      </c>
      <c r="D116">
        <v>9964.6299999999992</v>
      </c>
      <c r="E116">
        <v>10022.93</v>
      </c>
      <c r="F116" s="12">
        <v>83248080</v>
      </c>
      <c r="G116" s="12">
        <v>969652.06</v>
      </c>
    </row>
    <row r="117" spans="1:7">
      <c r="A117" s="9">
        <f>'(1)'!A117</f>
        <v>42457</v>
      </c>
      <c r="B117">
        <v>9974.6</v>
      </c>
      <c r="C117">
        <v>9977.99</v>
      </c>
      <c r="D117">
        <v>9845.3700000000008</v>
      </c>
      <c r="E117">
        <v>9851.35</v>
      </c>
      <c r="F117" s="12">
        <v>73414464</v>
      </c>
      <c r="G117" s="12">
        <v>975483.56</v>
      </c>
    </row>
    <row r="118" spans="1:7">
      <c r="A118" s="9">
        <f>'(1)'!A118</f>
        <v>42458</v>
      </c>
      <c r="B118">
        <v>9900.8799999999992</v>
      </c>
      <c r="C118">
        <v>9947.0300000000007</v>
      </c>
      <c r="D118">
        <v>9808.48</v>
      </c>
      <c r="E118">
        <v>9887.94</v>
      </c>
      <c r="F118" s="12">
        <v>67557960</v>
      </c>
      <c r="G118" s="12">
        <v>980510.56</v>
      </c>
    </row>
    <row r="119" spans="1:7">
      <c r="A119" s="9">
        <f>'(1)'!A119</f>
        <v>42459</v>
      </c>
      <c r="B119">
        <v>9951.68</v>
      </c>
      <c r="C119">
        <v>10097.700000000001</v>
      </c>
      <c r="D119">
        <v>9947.26</v>
      </c>
      <c r="E119">
        <v>10046.61</v>
      </c>
      <c r="F119" s="12">
        <v>89486696</v>
      </c>
      <c r="G119" s="12">
        <v>984324.75</v>
      </c>
    </row>
    <row r="120" spans="1:7">
      <c r="A120" s="9">
        <f>'(1)'!A120</f>
        <v>42460</v>
      </c>
      <c r="B120">
        <v>9997.44</v>
      </c>
      <c r="C120">
        <v>10021.34</v>
      </c>
      <c r="D120">
        <v>9947.02</v>
      </c>
      <c r="E120">
        <v>9965.51</v>
      </c>
      <c r="F120" s="12">
        <v>84529544</v>
      </c>
      <c r="G120" s="12">
        <v>987732.44</v>
      </c>
    </row>
    <row r="121" spans="1:7">
      <c r="A121" s="9">
        <f>'(1)'!A121</f>
        <v>42461</v>
      </c>
      <c r="B121">
        <v>9833.26</v>
      </c>
      <c r="C121">
        <v>9851.31</v>
      </c>
      <c r="D121">
        <v>9675.5</v>
      </c>
      <c r="E121">
        <v>9794.64</v>
      </c>
      <c r="F121" s="12">
        <v>97643664</v>
      </c>
      <c r="G121" s="12">
        <v>970792.81</v>
      </c>
    </row>
    <row r="122" spans="1:7">
      <c r="A122" s="9">
        <f>'(1)'!A122</f>
        <v>42464</v>
      </c>
      <c r="B122">
        <v>9789.77</v>
      </c>
      <c r="C122">
        <v>9907.0499999999993</v>
      </c>
      <c r="D122">
        <v>9732.82</v>
      </c>
      <c r="E122">
        <v>9822.08</v>
      </c>
      <c r="F122" s="12">
        <v>73483232</v>
      </c>
      <c r="G122" s="12">
        <v>970792.81</v>
      </c>
    </row>
    <row r="123" spans="1:7">
      <c r="A123" s="9">
        <f>'(1)'!A123</f>
        <v>42465</v>
      </c>
      <c r="B123">
        <v>9647.81</v>
      </c>
      <c r="C123">
        <v>9661.2999999999993</v>
      </c>
      <c r="D123">
        <v>9553.17</v>
      </c>
      <c r="E123">
        <v>9563.36</v>
      </c>
      <c r="F123" s="12">
        <v>93710928</v>
      </c>
      <c r="G123" s="12">
        <v>970792.81</v>
      </c>
    </row>
    <row r="124" spans="1:7">
      <c r="A124" s="9">
        <f>'(1)'!A124</f>
        <v>42466</v>
      </c>
      <c r="B124">
        <v>9582.4599999999991</v>
      </c>
      <c r="C124">
        <v>9635.91</v>
      </c>
      <c r="D124">
        <v>9505.9</v>
      </c>
      <c r="E124">
        <v>9624.51</v>
      </c>
      <c r="F124" s="12">
        <v>92588496</v>
      </c>
      <c r="G124" s="12">
        <v>974925.88</v>
      </c>
    </row>
    <row r="125" spans="1:7">
      <c r="A125" s="9">
        <f>'(1)'!A125</f>
        <v>42467</v>
      </c>
      <c r="B125">
        <v>9648.5499999999993</v>
      </c>
      <c r="C125">
        <v>9702.18</v>
      </c>
      <c r="D125">
        <v>9484.75</v>
      </c>
      <c r="E125">
        <v>9530.6200000000008</v>
      </c>
      <c r="F125" s="12">
        <v>83206360</v>
      </c>
      <c r="G125" s="12">
        <v>990902.38</v>
      </c>
    </row>
    <row r="126" spans="1:7">
      <c r="A126" s="9">
        <f>'(1)'!A126</f>
        <v>42468</v>
      </c>
      <c r="B126">
        <v>9576.4</v>
      </c>
      <c r="C126">
        <v>9675.0300000000007</v>
      </c>
      <c r="D126">
        <v>9572.57</v>
      </c>
      <c r="E126">
        <v>9622.26</v>
      </c>
      <c r="F126" s="12">
        <v>78334680</v>
      </c>
      <c r="G126" s="12">
        <v>982900.13</v>
      </c>
    </row>
    <row r="127" spans="1:7">
      <c r="A127" s="9">
        <f>'(1)'!A127</f>
        <v>42471</v>
      </c>
      <c r="B127">
        <v>9595.56</v>
      </c>
      <c r="C127">
        <v>9751.93</v>
      </c>
      <c r="D127">
        <v>9524.66</v>
      </c>
      <c r="E127">
        <v>9682.99</v>
      </c>
      <c r="F127" s="12">
        <v>78479680</v>
      </c>
      <c r="G127" s="12">
        <v>965548.81</v>
      </c>
    </row>
    <row r="128" spans="1:7">
      <c r="A128" s="9">
        <f>'(1)'!A128</f>
        <v>42472</v>
      </c>
      <c r="B128">
        <v>9716.75</v>
      </c>
      <c r="C128">
        <v>9770.4699999999993</v>
      </c>
      <c r="D128">
        <v>9617.83</v>
      </c>
      <c r="E128">
        <v>9761.4699999999993</v>
      </c>
      <c r="F128" s="12">
        <v>75912864</v>
      </c>
      <c r="G128" s="12">
        <v>967814.5</v>
      </c>
    </row>
    <row r="129" spans="1:7">
      <c r="A129" s="9">
        <f>'(1)'!A129</f>
        <v>42473</v>
      </c>
      <c r="B129">
        <v>9901.1299999999992</v>
      </c>
      <c r="C129">
        <v>10026.1</v>
      </c>
      <c r="D129">
        <v>9893.42</v>
      </c>
      <c r="E129">
        <v>10026.1</v>
      </c>
      <c r="F129" s="12">
        <v>106641008</v>
      </c>
      <c r="G129" s="12">
        <v>942066.63</v>
      </c>
    </row>
    <row r="130" spans="1:7">
      <c r="A130" s="9">
        <f>'(1)'!A130</f>
        <v>42474</v>
      </c>
      <c r="B130">
        <v>10042.280000000001</v>
      </c>
      <c r="C130">
        <v>10098.44</v>
      </c>
      <c r="D130">
        <v>10016.17</v>
      </c>
      <c r="E130">
        <v>10093.65</v>
      </c>
      <c r="F130" s="12">
        <v>82082680</v>
      </c>
      <c r="G130" s="12">
        <v>948065.19</v>
      </c>
    </row>
    <row r="131" spans="1:7">
      <c r="A131" s="9">
        <f>'(1)'!A131</f>
        <v>42475</v>
      </c>
      <c r="B131">
        <v>10063.89</v>
      </c>
      <c r="C131">
        <v>10070.040000000001</v>
      </c>
      <c r="D131">
        <v>10020.34</v>
      </c>
      <c r="E131">
        <v>10051.57</v>
      </c>
      <c r="F131" s="12">
        <v>81966376</v>
      </c>
      <c r="G131" s="12">
        <v>935287.5</v>
      </c>
    </row>
    <row r="132" spans="1:7">
      <c r="A132" s="9">
        <f>'(1)'!A132</f>
        <v>42478</v>
      </c>
      <c r="B132">
        <v>9933.7000000000007</v>
      </c>
      <c r="C132">
        <v>10147.85</v>
      </c>
      <c r="D132">
        <v>9920.9</v>
      </c>
      <c r="E132">
        <v>10120.31</v>
      </c>
      <c r="F132" s="12">
        <v>68564608</v>
      </c>
      <c r="G132" s="12">
        <v>943695.88</v>
      </c>
    </row>
    <row r="133" spans="1:7">
      <c r="A133" s="9">
        <f>'(1)'!A133</f>
        <v>42479</v>
      </c>
      <c r="B133">
        <v>10170.18</v>
      </c>
      <c r="C133">
        <v>10370.799999999999</v>
      </c>
      <c r="D133">
        <v>10150.67</v>
      </c>
      <c r="E133">
        <v>10349.59</v>
      </c>
      <c r="F133" s="12">
        <v>99464192</v>
      </c>
      <c r="G133" s="12">
        <v>949446</v>
      </c>
    </row>
    <row r="134" spans="1:7">
      <c r="A134" s="9">
        <f>'(1)'!A134</f>
        <v>42480</v>
      </c>
      <c r="B134">
        <v>10312.64</v>
      </c>
      <c r="C134">
        <v>10440.129999999999</v>
      </c>
      <c r="D134">
        <v>10304.14</v>
      </c>
      <c r="E134">
        <v>10421.290000000001</v>
      </c>
      <c r="F134" s="12">
        <v>96317856</v>
      </c>
      <c r="G134" s="12">
        <v>957071.81</v>
      </c>
    </row>
    <row r="135" spans="1:7">
      <c r="A135" s="9">
        <f>'(1)'!A135</f>
        <v>42481</v>
      </c>
      <c r="B135">
        <v>10456.99</v>
      </c>
      <c r="C135">
        <v>10474.379999999999</v>
      </c>
      <c r="D135">
        <v>10341.969999999999</v>
      </c>
      <c r="E135">
        <v>10435.73</v>
      </c>
      <c r="F135" s="12">
        <v>101414448</v>
      </c>
      <c r="G135" s="12">
        <v>982449.81</v>
      </c>
    </row>
    <row r="136" spans="1:7">
      <c r="A136" s="9">
        <f>'(1)'!A136</f>
        <v>42482</v>
      </c>
      <c r="B136">
        <v>10377.219999999999</v>
      </c>
      <c r="C136">
        <v>10422.86</v>
      </c>
      <c r="D136">
        <v>10324.83</v>
      </c>
      <c r="E136">
        <v>10373.49</v>
      </c>
      <c r="F136" s="12">
        <v>83529504</v>
      </c>
      <c r="G136" s="12">
        <v>989167.5</v>
      </c>
    </row>
    <row r="137" spans="1:7">
      <c r="A137" s="9">
        <f>'(1)'!A137</f>
        <v>42485</v>
      </c>
      <c r="B137">
        <v>10379.16</v>
      </c>
      <c r="C137">
        <v>10399.299999999999</v>
      </c>
      <c r="D137">
        <v>10233.42</v>
      </c>
      <c r="E137">
        <v>10294.35</v>
      </c>
      <c r="F137" s="12">
        <v>75159656</v>
      </c>
      <c r="G137" s="12">
        <v>984867.88</v>
      </c>
    </row>
    <row r="138" spans="1:7">
      <c r="A138" s="9">
        <f>'(1)'!A138</f>
        <v>42486</v>
      </c>
      <c r="B138">
        <v>10359.77</v>
      </c>
      <c r="C138">
        <v>10385.23</v>
      </c>
      <c r="D138">
        <v>10213.549999999999</v>
      </c>
      <c r="E138">
        <v>10259.59</v>
      </c>
      <c r="F138" s="12">
        <v>79903800</v>
      </c>
      <c r="G138" s="12">
        <v>992022.75</v>
      </c>
    </row>
    <row r="139" spans="1:7">
      <c r="A139" s="9">
        <f>'(1)'!A139</f>
        <v>42487</v>
      </c>
      <c r="B139">
        <v>10283.1</v>
      </c>
      <c r="C139">
        <v>10323.25</v>
      </c>
      <c r="D139">
        <v>10220.57</v>
      </c>
      <c r="E139">
        <v>10299.83</v>
      </c>
      <c r="F139" s="12">
        <v>99071896</v>
      </c>
      <c r="G139" s="12">
        <v>1014758.56</v>
      </c>
    </row>
    <row r="140" spans="1:7">
      <c r="A140" s="9">
        <f>'(1)'!A140</f>
        <v>42488</v>
      </c>
      <c r="B140">
        <v>10222.11</v>
      </c>
      <c r="C140">
        <v>10331.93</v>
      </c>
      <c r="D140">
        <v>10125.52</v>
      </c>
      <c r="E140">
        <v>10321.15</v>
      </c>
      <c r="F140" s="12">
        <v>93064304</v>
      </c>
      <c r="G140" s="12">
        <v>1021010.44</v>
      </c>
    </row>
    <row r="141" spans="1:7">
      <c r="A141" s="9">
        <f>'(1)'!A141</f>
        <v>42489</v>
      </c>
      <c r="B141">
        <v>10235.469999999999</v>
      </c>
      <c r="C141">
        <v>10252.08</v>
      </c>
      <c r="D141">
        <v>10038.969999999999</v>
      </c>
      <c r="E141">
        <v>10038.969999999999</v>
      </c>
      <c r="F141" s="12">
        <v>112470152</v>
      </c>
      <c r="G141" s="12">
        <v>1021424.56</v>
      </c>
    </row>
    <row r="142" spans="1:7">
      <c r="A142" s="9">
        <f>'(1)'!A142</f>
        <v>42492</v>
      </c>
      <c r="B142">
        <v>10091.17</v>
      </c>
      <c r="C142">
        <v>10153.9</v>
      </c>
      <c r="D142">
        <v>10066.34</v>
      </c>
      <c r="E142">
        <v>10123.27</v>
      </c>
      <c r="F142" s="12">
        <v>62290344</v>
      </c>
      <c r="G142" s="12">
        <v>1015145.63</v>
      </c>
    </row>
    <row r="143" spans="1:7">
      <c r="A143" s="9">
        <f>'(1)'!A143</f>
        <v>42493</v>
      </c>
      <c r="B143">
        <v>10052.549999999999</v>
      </c>
      <c r="C143">
        <v>10061.950000000001</v>
      </c>
      <c r="D143">
        <v>9918.43</v>
      </c>
      <c r="E143">
        <v>9926.77</v>
      </c>
      <c r="F143" s="12">
        <v>129501240</v>
      </c>
      <c r="G143" s="12">
        <v>1007795.75</v>
      </c>
    </row>
    <row r="144" spans="1:7">
      <c r="A144" s="9">
        <f>'(1)'!A144</f>
        <v>42494</v>
      </c>
      <c r="B144">
        <v>9925.25</v>
      </c>
      <c r="C144">
        <v>9959.42</v>
      </c>
      <c r="D144">
        <v>9812.73</v>
      </c>
      <c r="E144">
        <v>9828.25</v>
      </c>
      <c r="F144" s="12">
        <v>102911720</v>
      </c>
      <c r="G144" s="12">
        <v>1004415.19</v>
      </c>
    </row>
    <row r="145" spans="1:7">
      <c r="A145" s="9">
        <f>'(1)'!A145</f>
        <v>42495</v>
      </c>
      <c r="B145">
        <v>9849.7000000000007</v>
      </c>
      <c r="C145">
        <v>9921.3700000000008</v>
      </c>
      <c r="D145">
        <v>9805.5499999999993</v>
      </c>
      <c r="E145">
        <v>9851.86</v>
      </c>
      <c r="F145" s="12">
        <v>71084368</v>
      </c>
      <c r="G145" s="12">
        <v>1008816.69</v>
      </c>
    </row>
    <row r="146" spans="1:7">
      <c r="A146" s="9">
        <f>'(1)'!A146</f>
        <v>42496</v>
      </c>
      <c r="B146">
        <v>9805.39</v>
      </c>
      <c r="C146">
        <v>9917.6299999999992</v>
      </c>
      <c r="D146">
        <v>9737</v>
      </c>
      <c r="E146">
        <v>9869.9500000000007</v>
      </c>
      <c r="F146" s="12">
        <v>89841456</v>
      </c>
      <c r="G146" s="12">
        <v>1009663.19</v>
      </c>
    </row>
    <row r="147" spans="1:7">
      <c r="A147" s="9">
        <f>'(1)'!A147</f>
        <v>42499</v>
      </c>
      <c r="B147">
        <v>9929.19</v>
      </c>
      <c r="C147">
        <v>10068.530000000001</v>
      </c>
      <c r="D147">
        <v>9878.7099999999991</v>
      </c>
      <c r="E147">
        <v>9980.49</v>
      </c>
      <c r="F147" s="12">
        <v>80186000</v>
      </c>
      <c r="G147" s="12">
        <v>980633.81</v>
      </c>
    </row>
    <row r="148" spans="1:7">
      <c r="A148" s="9">
        <f>'(1)'!A148</f>
        <v>42500</v>
      </c>
      <c r="B148">
        <v>10057.530000000001</v>
      </c>
      <c r="C148">
        <v>10106.93</v>
      </c>
      <c r="D148">
        <v>9994.58</v>
      </c>
      <c r="E148">
        <v>10045.44</v>
      </c>
      <c r="F148" s="12">
        <v>83009920</v>
      </c>
      <c r="G148" s="12">
        <v>983169.75</v>
      </c>
    </row>
    <row r="149" spans="1:7">
      <c r="A149" s="9">
        <f>'(1)'!A149</f>
        <v>42501</v>
      </c>
      <c r="B149">
        <v>10055.4</v>
      </c>
      <c r="C149">
        <v>10055.700000000001</v>
      </c>
      <c r="D149">
        <v>9950.11</v>
      </c>
      <c r="E149">
        <v>9975.32</v>
      </c>
      <c r="F149" s="12">
        <v>97288272</v>
      </c>
      <c r="G149" s="12">
        <v>964178.5</v>
      </c>
    </row>
    <row r="150" spans="1:7">
      <c r="A150" s="9">
        <f>'(1)'!A150</f>
        <v>42502</v>
      </c>
      <c r="B150">
        <v>9899.9</v>
      </c>
      <c r="C150">
        <v>10078.19</v>
      </c>
      <c r="D150">
        <v>9838.1200000000008</v>
      </c>
      <c r="E150">
        <v>9862.1200000000008</v>
      </c>
      <c r="F150" s="12">
        <v>103137104</v>
      </c>
      <c r="G150" s="12">
        <v>953642.13</v>
      </c>
    </row>
    <row r="151" spans="1:7">
      <c r="A151" s="9">
        <f>'(1)'!A151</f>
        <v>42503</v>
      </c>
      <c r="B151">
        <v>9794.83</v>
      </c>
      <c r="C151">
        <v>9979.93</v>
      </c>
      <c r="D151">
        <v>9767.94</v>
      </c>
      <c r="E151">
        <v>9952.9</v>
      </c>
      <c r="F151" s="12">
        <v>85100056</v>
      </c>
      <c r="G151" s="12">
        <v>951947.31</v>
      </c>
    </row>
    <row r="152" spans="1:7">
      <c r="A152" s="9">
        <f>'(1)'!A152</f>
        <v>42506</v>
      </c>
      <c r="B152">
        <v>10016.790000000001</v>
      </c>
      <c r="C152">
        <v>10080.31</v>
      </c>
      <c r="D152">
        <v>9846.91</v>
      </c>
      <c r="E152">
        <v>9890.19</v>
      </c>
      <c r="F152" s="12">
        <v>98583184</v>
      </c>
      <c r="G152" s="12">
        <v>953777.44</v>
      </c>
    </row>
    <row r="153" spans="1:7">
      <c r="A153" s="9">
        <f>'(1)'!A153</f>
        <v>42507</v>
      </c>
      <c r="B153">
        <v>9828.0499999999993</v>
      </c>
      <c r="C153">
        <v>9946.27</v>
      </c>
      <c r="D153">
        <v>9811.86</v>
      </c>
      <c r="E153">
        <v>9943.23</v>
      </c>
      <c r="F153" s="12">
        <v>76853560</v>
      </c>
      <c r="G153" s="12">
        <v>964919.25</v>
      </c>
    </row>
    <row r="154" spans="1:7">
      <c r="A154" s="9">
        <f>'(1)'!A154</f>
        <v>42508</v>
      </c>
      <c r="B154">
        <v>9847.64</v>
      </c>
      <c r="C154">
        <v>9899.86</v>
      </c>
      <c r="D154">
        <v>9773.7199999999993</v>
      </c>
      <c r="E154">
        <v>9795.89</v>
      </c>
      <c r="F154" s="12">
        <v>93387312</v>
      </c>
      <c r="G154" s="12">
        <v>971705.31</v>
      </c>
    </row>
    <row r="155" spans="1:7">
      <c r="A155" s="9">
        <f>'(1)'!A155</f>
        <v>42509</v>
      </c>
      <c r="B155">
        <v>9878.49</v>
      </c>
      <c r="C155">
        <v>9921.59</v>
      </c>
      <c r="D155">
        <v>9852.7099999999991</v>
      </c>
      <c r="E155">
        <v>9916.02</v>
      </c>
      <c r="F155" s="12">
        <v>78255472</v>
      </c>
      <c r="G155" s="12">
        <v>965243.31</v>
      </c>
    </row>
    <row r="156" spans="1:7">
      <c r="A156" s="9">
        <f>'(1)'!A156</f>
        <v>42510</v>
      </c>
      <c r="B156">
        <v>9891.3799999999992</v>
      </c>
      <c r="C156">
        <v>9971.74</v>
      </c>
      <c r="D156">
        <v>9811.74</v>
      </c>
      <c r="E156">
        <v>9842.2900000000009</v>
      </c>
      <c r="F156" s="12">
        <v>76899456</v>
      </c>
      <c r="G156" s="12">
        <v>954850.38</v>
      </c>
    </row>
    <row r="157" spans="1:7">
      <c r="A157" s="9">
        <f>'(1)'!A157</f>
        <v>42513</v>
      </c>
      <c r="B157">
        <v>9798.94</v>
      </c>
      <c r="C157">
        <v>10077.65</v>
      </c>
      <c r="D157">
        <v>9773.7999999999993</v>
      </c>
      <c r="E157">
        <v>10057.31</v>
      </c>
      <c r="F157" s="12">
        <v>85241424</v>
      </c>
      <c r="G157" s="12">
        <v>959647.38</v>
      </c>
    </row>
    <row r="158" spans="1:7">
      <c r="A158" s="9">
        <f>'(1)'!A158</f>
        <v>42514</v>
      </c>
      <c r="B158">
        <v>10143.370000000001</v>
      </c>
      <c r="C158">
        <v>10233.06</v>
      </c>
      <c r="D158">
        <v>10130.68</v>
      </c>
      <c r="E158">
        <v>10205.209999999999</v>
      </c>
      <c r="F158" s="12">
        <v>97691056</v>
      </c>
      <c r="G158" s="12">
        <v>959350.06</v>
      </c>
    </row>
    <row r="159" spans="1:7">
      <c r="A159" s="9">
        <f>'(1)'!A159</f>
        <v>42515</v>
      </c>
      <c r="B159">
        <v>10213.870000000001</v>
      </c>
      <c r="C159">
        <v>10286.23</v>
      </c>
      <c r="D159">
        <v>10207.09</v>
      </c>
      <c r="E159">
        <v>10272.709999999999</v>
      </c>
      <c r="F159" s="12">
        <v>74689632</v>
      </c>
      <c r="G159" s="12">
        <v>952556.69</v>
      </c>
    </row>
    <row r="160" spans="1:7">
      <c r="A160" s="9">
        <f>'(1)'!A160</f>
        <v>42516</v>
      </c>
      <c r="B160">
        <v>10257.91</v>
      </c>
      <c r="C160">
        <v>10298.76</v>
      </c>
      <c r="D160">
        <v>10241.98</v>
      </c>
      <c r="E160">
        <v>10286.31</v>
      </c>
      <c r="F160" s="12">
        <v>64407664</v>
      </c>
      <c r="G160" s="12">
        <v>957323.88</v>
      </c>
    </row>
    <row r="161" spans="1:7">
      <c r="A161" s="9">
        <f>'(1)'!A161</f>
        <v>42517</v>
      </c>
      <c r="B161">
        <v>10293.43</v>
      </c>
      <c r="C161">
        <v>10338.41</v>
      </c>
      <c r="D161">
        <v>10286.33</v>
      </c>
      <c r="E161">
        <v>10333.23</v>
      </c>
      <c r="F161" s="12">
        <v>35396912</v>
      </c>
      <c r="G161" s="12">
        <v>943090.94</v>
      </c>
    </row>
    <row r="162" spans="1:7">
      <c r="A162" s="9">
        <f>'(1)'!A162</f>
        <v>42521</v>
      </c>
      <c r="B162">
        <v>10356.14</v>
      </c>
      <c r="C162">
        <v>10365.24</v>
      </c>
      <c r="D162">
        <v>10243.219999999999</v>
      </c>
      <c r="E162">
        <v>10262.74</v>
      </c>
      <c r="F162" s="12">
        <v>91591208</v>
      </c>
      <c r="G162" s="12">
        <v>954851.19</v>
      </c>
    </row>
    <row r="163" spans="1:7">
      <c r="A163" s="9">
        <f>'(1)'!A163</f>
        <v>42522</v>
      </c>
      <c r="B163">
        <v>10242.780000000001</v>
      </c>
      <c r="C163">
        <v>10283.82</v>
      </c>
      <c r="D163">
        <v>10160.24</v>
      </c>
      <c r="E163">
        <v>10204.44</v>
      </c>
      <c r="F163" s="12">
        <v>79532032</v>
      </c>
      <c r="G163" s="12">
        <v>948181.75</v>
      </c>
    </row>
    <row r="164" spans="1:7">
      <c r="A164" s="9">
        <f>'(1)'!A164</f>
        <v>42523</v>
      </c>
      <c r="B164">
        <v>10199.200000000001</v>
      </c>
      <c r="C164">
        <v>10241.75</v>
      </c>
      <c r="D164">
        <v>10156.86</v>
      </c>
      <c r="E164">
        <v>10208</v>
      </c>
      <c r="F164" s="12">
        <v>63117960</v>
      </c>
      <c r="G164" s="12">
        <v>968330.13</v>
      </c>
    </row>
    <row r="165" spans="1:7">
      <c r="A165" s="9">
        <f>'(1)'!A165</f>
        <v>42524</v>
      </c>
      <c r="B165">
        <v>10237.58</v>
      </c>
      <c r="C165">
        <v>10282.719999999999</v>
      </c>
      <c r="D165">
        <v>10040.870000000001</v>
      </c>
      <c r="E165">
        <v>10103.26</v>
      </c>
      <c r="F165" s="12">
        <v>85879752</v>
      </c>
      <c r="G165" s="12">
        <v>982324.13</v>
      </c>
    </row>
    <row r="166" spans="1:7">
      <c r="A166" s="9">
        <f>'(1)'!A166</f>
        <v>42527</v>
      </c>
      <c r="B166">
        <v>10105.09</v>
      </c>
      <c r="C166">
        <v>10148.959999999999</v>
      </c>
      <c r="D166">
        <v>10092.86</v>
      </c>
      <c r="E166">
        <v>10121.08</v>
      </c>
      <c r="F166" s="12">
        <v>55122024</v>
      </c>
      <c r="G166" s="12">
        <v>986968.69</v>
      </c>
    </row>
    <row r="167" spans="1:7">
      <c r="A167" s="9">
        <f>'(1)'!A167</f>
        <v>42528</v>
      </c>
      <c r="B167">
        <v>10196.17</v>
      </c>
      <c r="C167">
        <v>10312.530000000001</v>
      </c>
      <c r="D167">
        <v>10183.19</v>
      </c>
      <c r="E167">
        <v>10287.68</v>
      </c>
      <c r="F167" s="12">
        <v>78493416</v>
      </c>
      <c r="G167" s="12">
        <v>988364.06</v>
      </c>
    </row>
    <row r="168" spans="1:7">
      <c r="A168" s="9">
        <f>'(1)'!A168</f>
        <v>42529</v>
      </c>
      <c r="B168">
        <v>10246.49</v>
      </c>
      <c r="C168">
        <v>10266.370000000001</v>
      </c>
      <c r="D168">
        <v>10177.44</v>
      </c>
      <c r="E168">
        <v>10217.030000000001</v>
      </c>
      <c r="F168" s="12">
        <v>75767888</v>
      </c>
      <c r="G168" s="12">
        <v>992819.19</v>
      </c>
    </row>
    <row r="169" spans="1:7">
      <c r="A169" s="9">
        <f>'(1)'!A169</f>
        <v>42530</v>
      </c>
      <c r="B169">
        <v>10184.48</v>
      </c>
      <c r="C169">
        <v>10187.07</v>
      </c>
      <c r="D169">
        <v>10050.030000000001</v>
      </c>
      <c r="E169">
        <v>10088.870000000001</v>
      </c>
      <c r="F169" s="12">
        <v>108383536</v>
      </c>
      <c r="G169" s="12">
        <v>986601</v>
      </c>
    </row>
    <row r="170" spans="1:7">
      <c r="A170" s="9">
        <f>'(1)'!A170</f>
        <v>42531</v>
      </c>
      <c r="B170">
        <v>10024.69</v>
      </c>
      <c r="C170">
        <v>10026.49</v>
      </c>
      <c r="D170">
        <v>9819.1200000000008</v>
      </c>
      <c r="E170">
        <v>9834.6200000000008</v>
      </c>
      <c r="F170" s="12">
        <v>109159616</v>
      </c>
      <c r="G170" s="12">
        <v>980582.06</v>
      </c>
    </row>
    <row r="171" spans="1:7">
      <c r="A171" s="9">
        <f>'(1)'!A171</f>
        <v>42534</v>
      </c>
      <c r="B171">
        <v>9715.7800000000007</v>
      </c>
      <c r="C171">
        <v>9755.23</v>
      </c>
      <c r="D171">
        <v>9657.44</v>
      </c>
      <c r="E171">
        <v>9657.44</v>
      </c>
      <c r="F171" s="12">
        <v>102325224</v>
      </c>
      <c r="G171" s="12">
        <v>980708.5</v>
      </c>
    </row>
    <row r="172" spans="1:7">
      <c r="A172" s="9">
        <f>'(1)'!A172</f>
        <v>42535</v>
      </c>
      <c r="B172">
        <v>9595.17</v>
      </c>
      <c r="C172">
        <v>9620.84</v>
      </c>
      <c r="D172">
        <v>9507.51</v>
      </c>
      <c r="E172">
        <v>9519.2000000000007</v>
      </c>
      <c r="F172" s="12">
        <v>102835360</v>
      </c>
      <c r="G172" s="12">
        <v>970619.31</v>
      </c>
    </row>
    <row r="173" spans="1:7">
      <c r="A173" s="9">
        <f>'(1)'!A173</f>
        <v>42536</v>
      </c>
      <c r="B173">
        <v>9589.4699999999993</v>
      </c>
      <c r="C173">
        <v>9665.2099999999991</v>
      </c>
      <c r="D173">
        <v>9567.15</v>
      </c>
      <c r="E173">
        <v>9606.7099999999991</v>
      </c>
      <c r="F173" s="12">
        <v>95301360</v>
      </c>
      <c r="G173" s="12">
        <v>972138.19</v>
      </c>
    </row>
    <row r="174" spans="1:7">
      <c r="A174" s="9">
        <f>'(1)'!A174</f>
        <v>42537</v>
      </c>
      <c r="B174">
        <v>9480.43</v>
      </c>
      <c r="C174">
        <v>9582.3799999999992</v>
      </c>
      <c r="D174">
        <v>9432.8700000000008</v>
      </c>
      <c r="E174">
        <v>9550.4699999999993</v>
      </c>
      <c r="F174" s="12">
        <v>101528048</v>
      </c>
      <c r="G174" s="12">
        <v>987929.69</v>
      </c>
    </row>
    <row r="175" spans="1:7">
      <c r="A175" s="9">
        <f>'(1)'!A175</f>
        <v>42538</v>
      </c>
      <c r="B175">
        <v>9620.92</v>
      </c>
      <c r="C175">
        <v>9705.2900000000009</v>
      </c>
      <c r="D175">
        <v>9578.15</v>
      </c>
      <c r="E175">
        <v>9631.36</v>
      </c>
      <c r="F175" s="12">
        <v>145900512</v>
      </c>
      <c r="G175" s="12">
        <v>980737.19</v>
      </c>
    </row>
    <row r="176" spans="1:7">
      <c r="A176" s="9">
        <f>'(1)'!A176</f>
        <v>42541</v>
      </c>
      <c r="B176">
        <v>9850.59</v>
      </c>
      <c r="C176">
        <v>9996.56</v>
      </c>
      <c r="D176">
        <v>9850.59</v>
      </c>
      <c r="E176">
        <v>9962.02</v>
      </c>
      <c r="F176" s="12">
        <v>94347656</v>
      </c>
      <c r="G176" s="12">
        <v>967200.81</v>
      </c>
    </row>
    <row r="177" spans="1:7">
      <c r="A177" s="9">
        <f>'(1)'!A177</f>
        <v>42542</v>
      </c>
      <c r="B177">
        <v>9943.84</v>
      </c>
      <c r="C177">
        <v>10051.07</v>
      </c>
      <c r="D177">
        <v>9930.1</v>
      </c>
      <c r="E177">
        <v>10015.540000000001</v>
      </c>
      <c r="F177" s="12">
        <v>83050056</v>
      </c>
      <c r="G177" s="12">
        <v>943258.06</v>
      </c>
    </row>
    <row r="178" spans="1:7">
      <c r="A178" s="9">
        <f>'(1)'!A178</f>
        <v>42543</v>
      </c>
      <c r="B178">
        <v>10084.74</v>
      </c>
      <c r="C178">
        <v>10149.81</v>
      </c>
      <c r="D178">
        <v>10043.68</v>
      </c>
      <c r="E178">
        <v>10071.06</v>
      </c>
      <c r="F178" s="12">
        <v>80461168</v>
      </c>
      <c r="G178" s="12">
        <v>926300.75</v>
      </c>
    </row>
    <row r="179" spans="1:7">
      <c r="A179" s="9">
        <f>'(1)'!A179</f>
        <v>42544</v>
      </c>
      <c r="B179">
        <v>10122.469999999999</v>
      </c>
      <c r="C179">
        <v>10340.84</v>
      </c>
      <c r="D179">
        <v>10104.92</v>
      </c>
      <c r="E179">
        <v>10257.030000000001</v>
      </c>
      <c r="F179" s="12">
        <v>110232984</v>
      </c>
      <c r="G179" s="12">
        <v>913126.5</v>
      </c>
    </row>
    <row r="180" spans="1:7">
      <c r="A180" s="9">
        <f>'(1)'!A180</f>
        <v>42545</v>
      </c>
      <c r="B180">
        <v>9237.6200000000008</v>
      </c>
      <c r="C180">
        <v>9720.1200000000008</v>
      </c>
      <c r="D180">
        <v>9226.15</v>
      </c>
      <c r="E180">
        <v>9557.16</v>
      </c>
      <c r="F180" s="12">
        <v>325189536</v>
      </c>
      <c r="G180" s="12">
        <v>921338.38</v>
      </c>
    </row>
    <row r="181" spans="1:7">
      <c r="A181" s="9">
        <f>'(1)'!A181</f>
        <v>42548</v>
      </c>
      <c r="B181">
        <v>9516.92</v>
      </c>
      <c r="C181">
        <v>9589.2800000000007</v>
      </c>
      <c r="D181">
        <v>9214.1</v>
      </c>
      <c r="E181">
        <v>9268.66</v>
      </c>
      <c r="F181" s="12">
        <v>209916544</v>
      </c>
      <c r="G181" s="12">
        <v>915909.81</v>
      </c>
    </row>
    <row r="182" spans="1:7">
      <c r="A182" s="9">
        <f>'(1)'!A182</f>
        <v>42549</v>
      </c>
      <c r="B182">
        <v>9458.3799999999992</v>
      </c>
      <c r="C182">
        <v>9554.41</v>
      </c>
      <c r="D182">
        <v>9419.3799999999992</v>
      </c>
      <c r="E182">
        <v>9447.2800000000007</v>
      </c>
      <c r="F182" s="12">
        <v>136518896</v>
      </c>
      <c r="G182" s="12">
        <v>923279.19</v>
      </c>
    </row>
    <row r="183" spans="1:7">
      <c r="A183" s="9">
        <f>'(1)'!A183</f>
        <v>42550</v>
      </c>
      <c r="B183">
        <v>9557.69</v>
      </c>
      <c r="C183">
        <v>9640.39</v>
      </c>
      <c r="D183">
        <v>9506.2900000000009</v>
      </c>
      <c r="E183">
        <v>9612.27</v>
      </c>
      <c r="F183" s="12">
        <v>115823928</v>
      </c>
      <c r="G183" s="12">
        <v>954987.06</v>
      </c>
    </row>
    <row r="184" spans="1:7">
      <c r="A184" s="9">
        <f>'(1)'!A184</f>
        <v>42551</v>
      </c>
      <c r="B184">
        <v>9566.07</v>
      </c>
      <c r="C184">
        <v>9695.59</v>
      </c>
      <c r="D184">
        <v>9513.52</v>
      </c>
      <c r="E184">
        <v>9680.09</v>
      </c>
      <c r="F184" s="12">
        <v>136896560</v>
      </c>
      <c r="G184" s="12">
        <v>959770.06</v>
      </c>
    </row>
    <row r="185" spans="1:7">
      <c r="A185" s="9">
        <f>'(1)'!A185</f>
        <v>42552</v>
      </c>
      <c r="B185">
        <v>9742.84</v>
      </c>
      <c r="C185">
        <v>9806.4699999999993</v>
      </c>
      <c r="D185">
        <v>9657.6299999999992</v>
      </c>
      <c r="E185">
        <v>9776.1200000000008</v>
      </c>
      <c r="F185" s="12">
        <v>101971072</v>
      </c>
      <c r="G185" s="12">
        <v>965731.31</v>
      </c>
    </row>
    <row r="186" spans="1:7">
      <c r="A186" s="9">
        <f>'(1)'!A186</f>
        <v>42556</v>
      </c>
      <c r="B186">
        <v>9797.66</v>
      </c>
      <c r="C186">
        <v>9808.99</v>
      </c>
      <c r="D186">
        <v>9701.15</v>
      </c>
      <c r="E186">
        <v>9709.09</v>
      </c>
      <c r="F186" s="12">
        <v>79934200</v>
      </c>
      <c r="G186" s="12">
        <v>983691.19</v>
      </c>
    </row>
    <row r="187" spans="1:7">
      <c r="A187" s="9">
        <f>'(1)'!A187</f>
        <v>42557</v>
      </c>
      <c r="B187">
        <v>9656.0499999999993</v>
      </c>
      <c r="C187">
        <v>9659.41</v>
      </c>
      <c r="D187">
        <v>9506.84</v>
      </c>
      <c r="E187">
        <v>9532.61</v>
      </c>
      <c r="F187" s="12">
        <v>97702096</v>
      </c>
      <c r="G187" s="12">
        <v>917801.69</v>
      </c>
    </row>
    <row r="188" spans="1:7">
      <c r="A188" s="9">
        <f>'(1)'!A188</f>
        <v>42558</v>
      </c>
      <c r="B188">
        <v>9449.57</v>
      </c>
      <c r="C188">
        <v>9530.59</v>
      </c>
      <c r="D188">
        <v>9304.01</v>
      </c>
      <c r="E188">
        <v>9373.26</v>
      </c>
      <c r="F188" s="12">
        <v>134692448</v>
      </c>
      <c r="G188" s="12">
        <v>889713.5</v>
      </c>
    </row>
    <row r="189" spans="1:7">
      <c r="A189" s="9">
        <f>'(1)'!A189</f>
        <v>42559</v>
      </c>
      <c r="B189">
        <v>9437.4699999999993</v>
      </c>
      <c r="C189">
        <v>9507.91</v>
      </c>
      <c r="D189">
        <v>9399.69</v>
      </c>
      <c r="E189">
        <v>9418.7800000000007</v>
      </c>
      <c r="F189" s="12">
        <v>91496976</v>
      </c>
      <c r="G189" s="12">
        <v>907048.25</v>
      </c>
    </row>
    <row r="190" spans="1:7">
      <c r="A190" s="9">
        <f>'(1)'!A190</f>
        <v>42562</v>
      </c>
      <c r="B190">
        <v>9392.2000000000007</v>
      </c>
      <c r="C190">
        <v>9655.92</v>
      </c>
      <c r="D190">
        <v>9389.0499999999993</v>
      </c>
      <c r="E190">
        <v>9629.66</v>
      </c>
      <c r="F190" s="12">
        <v>97029728</v>
      </c>
      <c r="G190" s="12">
        <v>922865.94</v>
      </c>
    </row>
    <row r="191" spans="1:7">
      <c r="A191" s="9">
        <f>'(1)'!A191</f>
        <v>42563</v>
      </c>
      <c r="B191">
        <v>9744.7999999999993</v>
      </c>
      <c r="C191">
        <v>9841.86</v>
      </c>
      <c r="D191">
        <v>9690.18</v>
      </c>
      <c r="E191">
        <v>9833.41</v>
      </c>
      <c r="F191" s="12">
        <v>80795480</v>
      </c>
      <c r="G191" s="12">
        <v>929420.63</v>
      </c>
    </row>
    <row r="192" spans="1:7">
      <c r="A192" s="9">
        <f>'(1)'!A192</f>
        <v>42564</v>
      </c>
      <c r="B192">
        <v>9850.4</v>
      </c>
      <c r="C192">
        <v>10013.49</v>
      </c>
      <c r="D192">
        <v>9841.11</v>
      </c>
      <c r="E192">
        <v>9964.07</v>
      </c>
      <c r="F192" s="12">
        <v>101659024</v>
      </c>
      <c r="G192" s="12">
        <v>938497.13</v>
      </c>
    </row>
    <row r="193" spans="1:7">
      <c r="A193" s="9">
        <f>'(1)'!A193</f>
        <v>42565</v>
      </c>
      <c r="B193">
        <v>9941.99</v>
      </c>
      <c r="C193">
        <v>10001.870000000001</v>
      </c>
      <c r="D193">
        <v>9919.41</v>
      </c>
      <c r="E193">
        <v>9930.7099999999991</v>
      </c>
      <c r="F193" s="12">
        <v>96305952</v>
      </c>
      <c r="G193" s="12">
        <v>931924.88</v>
      </c>
    </row>
    <row r="194" spans="1:7">
      <c r="A194" s="9">
        <f>'(1)'!A194</f>
        <v>42566</v>
      </c>
      <c r="B194">
        <v>10058.49</v>
      </c>
      <c r="C194">
        <v>10109.86</v>
      </c>
      <c r="D194">
        <v>9984.5499999999993</v>
      </c>
      <c r="E194">
        <v>10068.299999999999</v>
      </c>
      <c r="F194" s="12">
        <v>100410000</v>
      </c>
      <c r="G194" s="12">
        <v>915257.13</v>
      </c>
    </row>
    <row r="195" spans="1:7">
      <c r="A195" s="9">
        <f>'(1)'!A195</f>
        <v>42569</v>
      </c>
      <c r="B195">
        <v>10031.18</v>
      </c>
      <c r="C195">
        <v>10098.75</v>
      </c>
      <c r="D195">
        <v>9987.0499999999993</v>
      </c>
      <c r="E195">
        <v>10066.9</v>
      </c>
      <c r="F195" s="12">
        <v>89992448</v>
      </c>
      <c r="G195" s="12">
        <v>900687</v>
      </c>
    </row>
    <row r="196" spans="1:7">
      <c r="A196" s="9">
        <f>'(1)'!A196</f>
        <v>42570</v>
      </c>
      <c r="B196">
        <v>10079.030000000001</v>
      </c>
      <c r="C196">
        <v>10160.299999999999</v>
      </c>
      <c r="D196">
        <v>10011.84</v>
      </c>
      <c r="E196">
        <v>10063.129999999999</v>
      </c>
      <c r="F196" s="12">
        <v>70359312</v>
      </c>
      <c r="G196" s="12">
        <v>906124.13</v>
      </c>
    </row>
    <row r="197" spans="1:7">
      <c r="A197" s="9">
        <f>'(1)'!A197</f>
        <v>42571</v>
      </c>
      <c r="B197">
        <v>10038.950000000001</v>
      </c>
      <c r="C197">
        <v>10050.77</v>
      </c>
      <c r="D197">
        <v>9923.64</v>
      </c>
      <c r="E197">
        <v>9981.24</v>
      </c>
      <c r="F197" s="12">
        <v>69292536</v>
      </c>
      <c r="G197" s="12">
        <v>926504.94</v>
      </c>
    </row>
    <row r="198" spans="1:7">
      <c r="A198" s="9">
        <f>'(1)'!A198</f>
        <v>42572</v>
      </c>
      <c r="B198">
        <v>10054.540000000001</v>
      </c>
      <c r="C198">
        <v>10146.709999999999</v>
      </c>
      <c r="D198">
        <v>9991.65</v>
      </c>
      <c r="E198">
        <v>10142.01</v>
      </c>
      <c r="F198" s="12">
        <v>79709176</v>
      </c>
      <c r="G198" s="12">
        <v>945598.38</v>
      </c>
    </row>
    <row r="199" spans="1:7">
      <c r="A199" s="9">
        <f>'(1)'!A199</f>
        <v>42573</v>
      </c>
      <c r="B199">
        <v>10195.4</v>
      </c>
      <c r="C199">
        <v>10195.65</v>
      </c>
      <c r="D199">
        <v>10090.120000000001</v>
      </c>
      <c r="E199">
        <v>10156.209999999999</v>
      </c>
      <c r="F199" s="12">
        <v>97531520</v>
      </c>
      <c r="G199" s="12">
        <v>958278.88</v>
      </c>
    </row>
    <row r="200" spans="1:7">
      <c r="A200" s="9">
        <f>'(1)'!A200</f>
        <v>42576</v>
      </c>
      <c r="B200">
        <v>10130.51</v>
      </c>
      <c r="C200">
        <v>10181.24</v>
      </c>
      <c r="D200">
        <v>10073.280000000001</v>
      </c>
      <c r="E200">
        <v>10147.459999999999</v>
      </c>
      <c r="F200" s="12">
        <v>62724864</v>
      </c>
      <c r="G200" s="12">
        <v>954794.13</v>
      </c>
    </row>
    <row r="201" spans="1:7">
      <c r="A201" s="9">
        <f>'(1)'!A201</f>
        <v>42577</v>
      </c>
      <c r="B201">
        <v>10155.200000000001</v>
      </c>
      <c r="C201">
        <v>10264.06</v>
      </c>
      <c r="D201">
        <v>10125.219999999999</v>
      </c>
      <c r="E201">
        <v>10198.24</v>
      </c>
      <c r="F201" s="12">
        <v>58553188</v>
      </c>
      <c r="G201" s="12">
        <v>968037.81</v>
      </c>
    </row>
    <row r="202" spans="1:7">
      <c r="A202" s="9">
        <f>'(1)'!A202</f>
        <v>42578</v>
      </c>
      <c r="B202">
        <v>10199.66</v>
      </c>
      <c r="C202">
        <v>10275.41</v>
      </c>
      <c r="D202">
        <v>10150</v>
      </c>
      <c r="E202">
        <v>10247.76</v>
      </c>
      <c r="F202" s="12">
        <v>79527312</v>
      </c>
      <c r="G202" s="12">
        <v>967881.88</v>
      </c>
    </row>
    <row r="203" spans="1:7">
      <c r="A203" s="9">
        <f>'(1)'!A203</f>
        <v>42579</v>
      </c>
      <c r="B203">
        <v>10314.43</v>
      </c>
      <c r="C203">
        <v>10352.32</v>
      </c>
      <c r="D203">
        <v>10298.4</v>
      </c>
      <c r="E203">
        <v>10319.549999999999</v>
      </c>
      <c r="F203" s="12">
        <v>85864160</v>
      </c>
      <c r="G203" s="12">
        <v>952987.13</v>
      </c>
    </row>
    <row r="204" spans="1:7">
      <c r="A204" s="9">
        <f>'(1)'!A204</f>
        <v>42580</v>
      </c>
      <c r="B204">
        <v>10309.92</v>
      </c>
      <c r="C204">
        <v>10381.9</v>
      </c>
      <c r="D204">
        <v>10264.39</v>
      </c>
      <c r="E204">
        <v>10274.93</v>
      </c>
      <c r="F204" s="12">
        <v>95731520</v>
      </c>
      <c r="G204" s="12">
        <v>945237.13</v>
      </c>
    </row>
    <row r="205" spans="1:7">
      <c r="A205" s="9">
        <f>'(1)'!A205</f>
        <v>42583</v>
      </c>
      <c r="B205">
        <v>10320.82</v>
      </c>
      <c r="C205">
        <v>10355.31</v>
      </c>
      <c r="D205">
        <v>10287.32</v>
      </c>
      <c r="E205">
        <v>10337.5</v>
      </c>
      <c r="F205" s="12">
        <v>94143224</v>
      </c>
      <c r="G205" s="12">
        <v>961353.75</v>
      </c>
    </row>
    <row r="206" spans="1:7">
      <c r="A206" s="9">
        <f>'(1)'!A206</f>
        <v>42584</v>
      </c>
      <c r="B206">
        <v>10426.36</v>
      </c>
      <c r="C206">
        <v>10459.34</v>
      </c>
      <c r="D206">
        <v>10277.370000000001</v>
      </c>
      <c r="E206">
        <v>10330.52</v>
      </c>
      <c r="F206" s="12">
        <v>84752784</v>
      </c>
      <c r="G206" s="12">
        <v>963111.56</v>
      </c>
    </row>
    <row r="207" spans="1:7">
      <c r="A207" s="9">
        <f>'(1)'!A207</f>
        <v>42585</v>
      </c>
      <c r="B207">
        <v>10328.870000000001</v>
      </c>
      <c r="C207">
        <v>10330.64</v>
      </c>
      <c r="D207">
        <v>10128.98</v>
      </c>
      <c r="E207">
        <v>10144.34</v>
      </c>
      <c r="F207" s="12">
        <v>124503840</v>
      </c>
      <c r="G207" s="12">
        <v>962512.13</v>
      </c>
    </row>
    <row r="208" spans="1:7">
      <c r="A208" s="9">
        <f>'(1)'!A208</f>
        <v>42586</v>
      </c>
      <c r="B208">
        <v>10150.129999999999</v>
      </c>
      <c r="C208">
        <v>10189.15</v>
      </c>
      <c r="D208">
        <v>10092.530000000001</v>
      </c>
      <c r="E208">
        <v>10170.209999999999</v>
      </c>
      <c r="F208" s="12">
        <v>89966288</v>
      </c>
      <c r="G208" s="12">
        <v>967195.44</v>
      </c>
    </row>
    <row r="209" spans="1:7">
      <c r="A209" s="9">
        <f>'(1)'!A209</f>
        <v>42587</v>
      </c>
      <c r="B209">
        <v>10237.08</v>
      </c>
      <c r="C209">
        <v>10282.17</v>
      </c>
      <c r="D209">
        <v>10182.4</v>
      </c>
      <c r="E209">
        <v>10227.86</v>
      </c>
      <c r="F209" s="12">
        <v>79200080</v>
      </c>
      <c r="G209" s="12">
        <v>972059.81</v>
      </c>
    </row>
    <row r="210" spans="1:7">
      <c r="A210" s="9">
        <f>'(1)'!A210</f>
        <v>42590</v>
      </c>
      <c r="B210">
        <v>10242.879999999999</v>
      </c>
      <c r="C210">
        <v>10374.33</v>
      </c>
      <c r="D210">
        <v>10216.64</v>
      </c>
      <c r="E210">
        <v>10367.209999999999</v>
      </c>
      <c r="F210" s="12">
        <v>83144392</v>
      </c>
      <c r="G210" s="12">
        <v>978822.75</v>
      </c>
    </row>
    <row r="211" spans="1:7">
      <c r="A211" s="9">
        <f>'(1)'!A211</f>
        <v>42591</v>
      </c>
      <c r="B211">
        <v>10407.5</v>
      </c>
      <c r="C211">
        <v>10478.75</v>
      </c>
      <c r="D211">
        <v>10403.469999999999</v>
      </c>
      <c r="E211">
        <v>10432.36</v>
      </c>
      <c r="F211" s="12">
        <v>66865104</v>
      </c>
      <c r="G211" s="12">
        <v>974316.13</v>
      </c>
    </row>
    <row r="212" spans="1:7">
      <c r="A212" s="9">
        <f>'(1)'!A212</f>
        <v>42592</v>
      </c>
      <c r="B212">
        <v>10438.6</v>
      </c>
      <c r="C212">
        <v>10701.33</v>
      </c>
      <c r="D212">
        <v>10433.790000000001</v>
      </c>
      <c r="E212">
        <v>10692.9</v>
      </c>
      <c r="F212" s="12">
        <v>81923576</v>
      </c>
      <c r="G212" s="12">
        <v>989076.31</v>
      </c>
    </row>
    <row r="213" spans="1:7">
      <c r="A213" s="9">
        <f>'(1)'!A213</f>
        <v>42593</v>
      </c>
      <c r="B213">
        <v>10676.9</v>
      </c>
      <c r="C213">
        <v>10708.25</v>
      </c>
      <c r="D213">
        <v>10635.11</v>
      </c>
      <c r="E213">
        <v>10650.89</v>
      </c>
      <c r="F213" s="12">
        <v>101105912</v>
      </c>
      <c r="G213" s="12">
        <v>988559.69</v>
      </c>
    </row>
    <row r="214" spans="1:7">
      <c r="A214" s="9">
        <f>'(1)'!A214</f>
        <v>42594</v>
      </c>
      <c r="B214">
        <v>10687.57</v>
      </c>
      <c r="C214">
        <v>10742.84</v>
      </c>
      <c r="D214">
        <v>10635.42</v>
      </c>
      <c r="E214">
        <v>10742.84</v>
      </c>
      <c r="F214" s="12">
        <v>73242608</v>
      </c>
      <c r="G214" s="12">
        <v>971162.25</v>
      </c>
    </row>
    <row r="215" spans="1:7">
      <c r="A215" s="9">
        <f>'(1)'!A215</f>
        <v>42597</v>
      </c>
      <c r="B215">
        <v>10718.33</v>
      </c>
      <c r="C215">
        <v>10735.11</v>
      </c>
      <c r="D215">
        <v>10685.52</v>
      </c>
      <c r="E215">
        <v>10713.43</v>
      </c>
      <c r="F215" s="12">
        <v>60464372</v>
      </c>
      <c r="G215" s="12">
        <v>973678.38</v>
      </c>
    </row>
    <row r="216" spans="1:7">
      <c r="A216" s="9">
        <f>'(1)'!A216</f>
        <v>42598</v>
      </c>
      <c r="B216">
        <v>10719.14</v>
      </c>
      <c r="C216">
        <v>10802.32</v>
      </c>
      <c r="D216">
        <v>10712.13</v>
      </c>
      <c r="E216">
        <v>10739.21</v>
      </c>
      <c r="F216" s="12">
        <v>42913912</v>
      </c>
      <c r="G216" s="12">
        <v>978654.69</v>
      </c>
    </row>
    <row r="217" spans="1:7">
      <c r="A217" s="9">
        <f>'(1)'!A217</f>
        <v>42599</v>
      </c>
      <c r="B217">
        <v>10666.72</v>
      </c>
      <c r="C217">
        <v>10737.07</v>
      </c>
      <c r="D217">
        <v>10634.68</v>
      </c>
      <c r="E217">
        <v>10676.65</v>
      </c>
      <c r="F217" s="12">
        <v>63827504</v>
      </c>
      <c r="G217" s="12">
        <v>992737.31</v>
      </c>
    </row>
    <row r="218" spans="1:7">
      <c r="A218" s="9">
        <f>'(1)'!A218</f>
        <v>42600</v>
      </c>
      <c r="B218">
        <v>10694.55</v>
      </c>
      <c r="C218">
        <v>10696.76</v>
      </c>
      <c r="D218">
        <v>10516.05</v>
      </c>
      <c r="E218">
        <v>10537.67</v>
      </c>
      <c r="F218" s="12">
        <v>68616088</v>
      </c>
      <c r="G218" s="12">
        <v>998104.94</v>
      </c>
    </row>
    <row r="219" spans="1:7">
      <c r="A219" s="9">
        <f>'(1)'!A219</f>
        <v>42601</v>
      </c>
      <c r="B219">
        <v>10613.08</v>
      </c>
      <c r="C219">
        <v>10625.33</v>
      </c>
      <c r="D219">
        <v>10548.97</v>
      </c>
      <c r="E219">
        <v>10603.03</v>
      </c>
      <c r="F219" s="12">
        <v>55434520</v>
      </c>
      <c r="G219" s="12">
        <v>1022879.5</v>
      </c>
    </row>
    <row r="220" spans="1:7">
      <c r="A220" s="9">
        <f>'(1)'!A220</f>
        <v>42604</v>
      </c>
      <c r="B220">
        <v>10613.23</v>
      </c>
      <c r="C220">
        <v>10618.11</v>
      </c>
      <c r="D220">
        <v>10490.96</v>
      </c>
      <c r="E220">
        <v>10544.36</v>
      </c>
      <c r="F220" s="12">
        <v>75389064</v>
      </c>
      <c r="G220" s="12">
        <v>1018767</v>
      </c>
    </row>
    <row r="221" spans="1:7">
      <c r="A221" s="9">
        <f>'(1)'!A221</f>
        <v>42605</v>
      </c>
      <c r="B221">
        <v>10528.88</v>
      </c>
      <c r="C221">
        <v>10656.25</v>
      </c>
      <c r="D221">
        <v>10443.48</v>
      </c>
      <c r="E221">
        <v>10494.35</v>
      </c>
      <c r="F221" s="12">
        <v>60733212</v>
      </c>
      <c r="G221" s="12">
        <v>1027329.44</v>
      </c>
    </row>
    <row r="222" spans="1:7">
      <c r="A222" s="9">
        <f>'(1)'!A222</f>
        <v>42606</v>
      </c>
      <c r="B222">
        <v>10542.95</v>
      </c>
      <c r="C222">
        <v>10627</v>
      </c>
      <c r="D222">
        <v>10516.27</v>
      </c>
      <c r="E222">
        <v>10592.88</v>
      </c>
      <c r="F222" s="12">
        <v>57648056</v>
      </c>
      <c r="G222" s="12">
        <v>1024389.44</v>
      </c>
    </row>
    <row r="223" spans="1:7">
      <c r="A223" s="9">
        <f>'(1)'!A223</f>
        <v>42607</v>
      </c>
      <c r="B223">
        <v>10531.14</v>
      </c>
      <c r="C223">
        <v>10653.17</v>
      </c>
      <c r="D223">
        <v>10515.16</v>
      </c>
      <c r="E223">
        <v>10622.97</v>
      </c>
      <c r="F223" s="12">
        <v>62918068</v>
      </c>
      <c r="G223" s="12">
        <v>1028469.06</v>
      </c>
    </row>
    <row r="224" spans="1:7">
      <c r="A224" s="9">
        <f>'(1)'!A224</f>
        <v>42608</v>
      </c>
      <c r="B224">
        <v>10576.56</v>
      </c>
      <c r="C224">
        <v>10576.56</v>
      </c>
      <c r="D224">
        <v>10470.73</v>
      </c>
      <c r="E224">
        <v>10529.59</v>
      </c>
      <c r="F224" s="12">
        <v>54747936</v>
      </c>
      <c r="G224" s="12">
        <v>1022155.88</v>
      </c>
    </row>
    <row r="225" spans="1:7">
      <c r="A225" s="9">
        <f>'(1)'!A225</f>
        <v>42611</v>
      </c>
      <c r="B225">
        <v>10512.21</v>
      </c>
      <c r="C225">
        <v>10613.06</v>
      </c>
      <c r="D225">
        <v>10484.030000000001</v>
      </c>
      <c r="E225">
        <v>10587.77</v>
      </c>
      <c r="F225" s="12">
        <v>49679640</v>
      </c>
      <c r="G225" s="12">
        <v>1008982.94</v>
      </c>
    </row>
    <row r="226" spans="1:7">
      <c r="A226" s="9">
        <f>'(1)'!A226</f>
        <v>42612</v>
      </c>
      <c r="B226">
        <v>10503.88</v>
      </c>
      <c r="C226">
        <v>10566.69</v>
      </c>
      <c r="D226">
        <v>10441.81</v>
      </c>
      <c r="E226">
        <v>10544.44</v>
      </c>
      <c r="F226" s="12">
        <v>35059844</v>
      </c>
      <c r="G226" s="12">
        <v>1014877.81</v>
      </c>
    </row>
    <row r="227" spans="1:7">
      <c r="A227" s="9">
        <f>'(1)'!A227</f>
        <v>42613</v>
      </c>
      <c r="B227">
        <v>10588.71</v>
      </c>
      <c r="C227">
        <v>10688.48</v>
      </c>
      <c r="D227">
        <v>10588.48</v>
      </c>
      <c r="E227">
        <v>10657.64</v>
      </c>
      <c r="F227" s="12">
        <v>62085384</v>
      </c>
      <c r="G227" s="12">
        <v>1009007.56</v>
      </c>
    </row>
    <row r="228" spans="1:7">
      <c r="A228" s="9">
        <f>'(1)'!A228</f>
        <v>42614</v>
      </c>
      <c r="B228">
        <v>10627.18</v>
      </c>
      <c r="C228">
        <v>10666.81</v>
      </c>
      <c r="D228">
        <v>10591.44</v>
      </c>
      <c r="E228">
        <v>10592.69</v>
      </c>
      <c r="F228" s="12">
        <v>89943824</v>
      </c>
      <c r="G228" s="12">
        <v>1004372.56</v>
      </c>
    </row>
    <row r="229" spans="1:7">
      <c r="A229" s="9">
        <f>'(1)'!A229</f>
        <v>42615</v>
      </c>
      <c r="B229">
        <v>10622.33</v>
      </c>
      <c r="C229">
        <v>10676.32</v>
      </c>
      <c r="D229">
        <v>10492.29</v>
      </c>
      <c r="E229">
        <v>10534.31</v>
      </c>
      <c r="F229" s="12">
        <v>104480688</v>
      </c>
      <c r="G229" s="12">
        <v>1013250.25</v>
      </c>
    </row>
    <row r="230" spans="1:7">
      <c r="A230" s="9">
        <f>'(1)'!A230</f>
        <v>42619</v>
      </c>
      <c r="B230">
        <v>10570.7</v>
      </c>
      <c r="C230">
        <v>10693.64</v>
      </c>
      <c r="D230">
        <v>10516.81</v>
      </c>
      <c r="E230">
        <v>10683.82</v>
      </c>
      <c r="F230" s="12">
        <v>83683632</v>
      </c>
      <c r="G230" s="12">
        <v>1016063.38</v>
      </c>
    </row>
    <row r="231" spans="1:7">
      <c r="A231" s="9">
        <f>'(1)'!A231</f>
        <v>42620</v>
      </c>
      <c r="B231">
        <v>10712.17</v>
      </c>
      <c r="C231">
        <v>10740.39</v>
      </c>
      <c r="D231">
        <v>10671.55</v>
      </c>
      <c r="E231">
        <v>10672.22</v>
      </c>
      <c r="F231" s="12">
        <v>58164152</v>
      </c>
      <c r="G231" s="12">
        <v>1007108.56</v>
      </c>
    </row>
    <row r="232" spans="1:7">
      <c r="A232" s="9">
        <f>'(1)'!A232</f>
        <v>42621</v>
      </c>
      <c r="B232">
        <v>10704.89</v>
      </c>
      <c r="C232">
        <v>10742.49</v>
      </c>
      <c r="D232">
        <v>10657.43</v>
      </c>
      <c r="E232">
        <v>10687.14</v>
      </c>
      <c r="F232" s="12">
        <v>67228344</v>
      </c>
      <c r="G232" s="12">
        <v>1012818.69</v>
      </c>
    </row>
    <row r="233" spans="1:7">
      <c r="A233" s="9">
        <f>'(1)'!A233</f>
        <v>42622</v>
      </c>
      <c r="B233">
        <v>10706.86</v>
      </c>
      <c r="C233">
        <v>10775.93</v>
      </c>
      <c r="D233">
        <v>10659.73</v>
      </c>
      <c r="E233">
        <v>10752.98</v>
      </c>
      <c r="F233" s="12">
        <v>79763464</v>
      </c>
      <c r="G233" s="12">
        <v>1008698.69</v>
      </c>
    </row>
    <row r="234" spans="1:7">
      <c r="A234" s="9">
        <f>'(1)'!A234</f>
        <v>42625</v>
      </c>
      <c r="B234">
        <v>10749.82</v>
      </c>
      <c r="C234">
        <v>10780.42</v>
      </c>
      <c r="D234">
        <v>10570.06</v>
      </c>
      <c r="E234">
        <v>10675.29</v>
      </c>
      <c r="F234" s="12">
        <v>93703232</v>
      </c>
      <c r="G234" s="12">
        <v>1019479.75</v>
      </c>
    </row>
    <row r="235" spans="1:7">
      <c r="A235" s="9">
        <f>'(1)'!A235</f>
        <v>42626</v>
      </c>
      <c r="B235">
        <v>10641.81</v>
      </c>
      <c r="C235">
        <v>10671.66</v>
      </c>
      <c r="D235">
        <v>10539.31</v>
      </c>
      <c r="E235">
        <v>10573.44</v>
      </c>
      <c r="F235" s="12">
        <v>101924792</v>
      </c>
      <c r="G235" s="12">
        <v>1013127.38</v>
      </c>
    </row>
    <row r="236" spans="1:7">
      <c r="A236" s="9">
        <f>'(1)'!A236</f>
        <v>42627</v>
      </c>
      <c r="B236">
        <v>10380.459999999999</v>
      </c>
      <c r="C236">
        <v>10431.9</v>
      </c>
      <c r="D236">
        <v>10299.379999999999</v>
      </c>
      <c r="E236">
        <v>10431.77</v>
      </c>
      <c r="F236" s="12">
        <v>172217200</v>
      </c>
      <c r="G236" s="12">
        <v>1007778.25</v>
      </c>
    </row>
    <row r="237" spans="1:7">
      <c r="A237" s="9">
        <f>'(1)'!A237</f>
        <v>42628</v>
      </c>
      <c r="B237">
        <v>10483.07</v>
      </c>
      <c r="C237">
        <v>10507.04</v>
      </c>
      <c r="D237">
        <v>10382.85</v>
      </c>
      <c r="E237">
        <v>10386.6</v>
      </c>
      <c r="F237" s="12">
        <v>89963720</v>
      </c>
      <c r="G237" s="12">
        <v>1022403.69</v>
      </c>
    </row>
    <row r="238" spans="1:7">
      <c r="A238" s="9">
        <f>'(1)'!A238</f>
        <v>42629</v>
      </c>
      <c r="B238">
        <v>10410.299999999999</v>
      </c>
      <c r="C238">
        <v>10450.41</v>
      </c>
      <c r="D238">
        <v>10369.719999999999</v>
      </c>
      <c r="E238">
        <v>10378.4</v>
      </c>
      <c r="F238" s="12">
        <v>94000176</v>
      </c>
      <c r="G238" s="12">
        <v>1021389.63</v>
      </c>
    </row>
    <row r="239" spans="1:7">
      <c r="A239" s="9">
        <f>'(1)'!A239</f>
        <v>42632</v>
      </c>
      <c r="B239">
        <v>10360.84</v>
      </c>
      <c r="C239">
        <v>10446.4</v>
      </c>
      <c r="D239">
        <v>10337.23</v>
      </c>
      <c r="E239">
        <v>10431.200000000001</v>
      </c>
      <c r="F239" s="12">
        <v>83377480</v>
      </c>
      <c r="G239" s="12">
        <v>1022955.06</v>
      </c>
    </row>
    <row r="240" spans="1:7">
      <c r="A240" s="9">
        <f>'(1)'!A240</f>
        <v>42633</v>
      </c>
      <c r="B240">
        <v>10403.67</v>
      </c>
      <c r="C240">
        <v>10427.200000000001</v>
      </c>
      <c r="D240">
        <v>10262.19</v>
      </c>
      <c r="E240">
        <v>10276.17</v>
      </c>
      <c r="F240" s="12">
        <v>214977904</v>
      </c>
      <c r="G240" s="12">
        <v>1029237.38</v>
      </c>
    </row>
    <row r="241" spans="1:7">
      <c r="A241" s="9">
        <f>'(1)'!A241</f>
        <v>42634</v>
      </c>
      <c r="B241">
        <v>10349.870000000001</v>
      </c>
      <c r="C241">
        <v>10381.93</v>
      </c>
      <c r="D241">
        <v>10326.75</v>
      </c>
      <c r="E241">
        <v>10373.870000000001</v>
      </c>
      <c r="F241" s="12">
        <v>72793728</v>
      </c>
      <c r="G241" s="12">
        <v>1021717.63</v>
      </c>
    </row>
    <row r="242" spans="1:7">
      <c r="A242" s="9">
        <f>'(1)'!A242</f>
        <v>42635</v>
      </c>
      <c r="B242">
        <v>10374.68</v>
      </c>
      <c r="C242">
        <v>10465.950000000001</v>
      </c>
      <c r="D242">
        <v>10371.620000000001</v>
      </c>
      <c r="E242">
        <v>10393.86</v>
      </c>
      <c r="F242" s="12">
        <v>74047152</v>
      </c>
      <c r="G242" s="12">
        <v>1011335.19</v>
      </c>
    </row>
    <row r="243" spans="1:7">
      <c r="A243" s="9">
        <f>'(1)'!A243</f>
        <v>42636</v>
      </c>
      <c r="B243">
        <v>10496.43</v>
      </c>
      <c r="C243">
        <v>10535.25</v>
      </c>
      <c r="D243">
        <v>10427.219999999999</v>
      </c>
      <c r="E243">
        <v>10436.49</v>
      </c>
      <c r="F243" s="12">
        <v>79030136</v>
      </c>
      <c r="G243" s="12">
        <v>999700.38</v>
      </c>
    </row>
    <row r="244" spans="1:7">
      <c r="A244" s="9">
        <f>'(1)'!A244</f>
        <v>42639</v>
      </c>
      <c r="B244">
        <v>10518.53</v>
      </c>
      <c r="C244">
        <v>10705.4</v>
      </c>
      <c r="D244">
        <v>10517.8</v>
      </c>
      <c r="E244">
        <v>10674.18</v>
      </c>
      <c r="F244" s="12">
        <v>98953608</v>
      </c>
      <c r="G244" s="12">
        <v>991733.38</v>
      </c>
    </row>
    <row r="245" spans="1:7">
      <c r="A245" s="9">
        <f>'(1)'!A245</f>
        <v>42640</v>
      </c>
      <c r="B245">
        <v>10662.49</v>
      </c>
      <c r="C245">
        <v>10675.62</v>
      </c>
      <c r="D245">
        <v>10610.95</v>
      </c>
      <c r="E245">
        <v>10626.97</v>
      </c>
      <c r="F245" s="12">
        <v>70001776</v>
      </c>
      <c r="G245" s="12">
        <v>991137.13</v>
      </c>
    </row>
    <row r="246" spans="1:7">
      <c r="A246" s="9">
        <f>'(1)'!A246</f>
        <v>42641</v>
      </c>
      <c r="B246">
        <v>10555.19</v>
      </c>
      <c r="C246">
        <v>10560.83</v>
      </c>
      <c r="D246">
        <v>10385.629999999999</v>
      </c>
      <c r="E246">
        <v>10393.709999999999</v>
      </c>
      <c r="F246" s="12">
        <v>105447064</v>
      </c>
      <c r="G246" s="12">
        <v>996210.63</v>
      </c>
    </row>
    <row r="247" spans="1:7">
      <c r="A247" s="9">
        <f>'(1)'!A247</f>
        <v>42642</v>
      </c>
      <c r="B247">
        <v>10451.4</v>
      </c>
      <c r="C247">
        <v>10455.879999999999</v>
      </c>
      <c r="D247">
        <v>10265.69</v>
      </c>
      <c r="E247">
        <v>10361.48</v>
      </c>
      <c r="F247" s="12">
        <v>111484376</v>
      </c>
      <c r="G247" s="12">
        <v>981792.13</v>
      </c>
    </row>
    <row r="248" spans="1:7">
      <c r="A248" s="9">
        <f>'(1)'!A248</f>
        <v>42643</v>
      </c>
      <c r="B248">
        <v>10425.89</v>
      </c>
      <c r="C248">
        <v>10518.36</v>
      </c>
      <c r="D248">
        <v>10417.15</v>
      </c>
      <c r="E248">
        <v>10438.34</v>
      </c>
      <c r="F248" s="12">
        <v>87738720</v>
      </c>
      <c r="G248" s="12">
        <v>991351.31</v>
      </c>
    </row>
    <row r="249" spans="1:7">
      <c r="A249" s="9">
        <f>'(1)'!A249</f>
        <v>42646</v>
      </c>
      <c r="B249">
        <v>10545.6</v>
      </c>
      <c r="C249">
        <v>10575.34</v>
      </c>
      <c r="D249">
        <v>10370.23</v>
      </c>
      <c r="E249">
        <v>10405.540000000001</v>
      </c>
      <c r="F249" s="12">
        <v>103879888</v>
      </c>
      <c r="G249" s="12">
        <v>993245.13</v>
      </c>
    </row>
    <row r="250" spans="1:7">
      <c r="A250" s="9">
        <f>'(1)'!A250</f>
        <v>42647</v>
      </c>
      <c r="B250">
        <v>10240.69</v>
      </c>
      <c r="C250">
        <v>10531.26</v>
      </c>
      <c r="D250">
        <v>10189.94</v>
      </c>
      <c r="E250">
        <v>10511.02</v>
      </c>
      <c r="F250" s="12">
        <v>188168432</v>
      </c>
      <c r="G250" s="12">
        <v>997493.75</v>
      </c>
    </row>
    <row r="251" spans="1:7">
      <c r="A251" s="9">
        <f>'(1)'!A251</f>
        <v>42648</v>
      </c>
      <c r="B251">
        <v>10492.97</v>
      </c>
      <c r="C251">
        <v>10646.72</v>
      </c>
      <c r="D251">
        <v>10492.25</v>
      </c>
      <c r="E251">
        <v>10619.61</v>
      </c>
      <c r="F251" s="12">
        <v>131527104</v>
      </c>
      <c r="G251" s="12">
        <v>1020522.06</v>
      </c>
    </row>
    <row r="252" spans="1:7">
      <c r="A252" s="9">
        <f>'(1)'!A252</f>
        <v>42649</v>
      </c>
      <c r="B252">
        <v>10535.62</v>
      </c>
      <c r="C252">
        <v>10622.44</v>
      </c>
      <c r="D252">
        <v>10486.63</v>
      </c>
      <c r="E252">
        <v>10585.78</v>
      </c>
      <c r="F252" s="12">
        <v>96736400</v>
      </c>
      <c r="G252" s="12">
        <v>1016065.5</v>
      </c>
    </row>
    <row r="253" spans="1:7">
      <c r="A253" s="9">
        <f>'(1)'!A253</f>
        <v>42650</v>
      </c>
      <c r="B253">
        <v>10641.13</v>
      </c>
      <c r="C253">
        <v>10641.13</v>
      </c>
      <c r="D253">
        <v>10537.68</v>
      </c>
      <c r="E253">
        <v>10568.8</v>
      </c>
      <c r="F253" s="12">
        <v>108655320</v>
      </c>
      <c r="G253" s="12">
        <v>994046.13</v>
      </c>
    </row>
    <row r="254" spans="1:7">
      <c r="A254" s="9">
        <f>'(1)'!A254</f>
        <v>42653</v>
      </c>
      <c r="B254">
        <v>10549.69</v>
      </c>
      <c r="C254">
        <v>10579.09</v>
      </c>
      <c r="D254">
        <v>10465.35</v>
      </c>
      <c r="E254">
        <v>10490.86</v>
      </c>
      <c r="F254" s="12">
        <v>125272056</v>
      </c>
      <c r="G254" s="12">
        <v>991262.44</v>
      </c>
    </row>
    <row r="255" spans="1:7">
      <c r="A255" s="9">
        <f>'(1)'!A255</f>
        <v>42654</v>
      </c>
      <c r="B255">
        <v>10496.01</v>
      </c>
      <c r="C255">
        <v>10639.41</v>
      </c>
      <c r="D255">
        <v>10454.98</v>
      </c>
      <c r="E255">
        <v>10624.08</v>
      </c>
      <c r="F255" s="12">
        <v>101673904</v>
      </c>
      <c r="G255" s="12">
        <v>998281.81</v>
      </c>
    </row>
    <row r="256" spans="1:7">
      <c r="A256" s="9">
        <f>'(1)'!A256</f>
        <v>42655</v>
      </c>
      <c r="B256">
        <v>10600.94</v>
      </c>
      <c r="C256">
        <v>10692.36</v>
      </c>
      <c r="D256">
        <v>10568.72</v>
      </c>
      <c r="E256">
        <v>10577.16</v>
      </c>
      <c r="F256" s="12">
        <v>97984008</v>
      </c>
      <c r="G256" s="12">
        <v>994946</v>
      </c>
    </row>
    <row r="257" spans="1:7">
      <c r="A257" s="9">
        <f>'(1)'!A257</f>
        <v>42656</v>
      </c>
      <c r="B257">
        <v>10572.72</v>
      </c>
      <c r="C257">
        <v>10604</v>
      </c>
      <c r="D257">
        <v>10503.2</v>
      </c>
      <c r="E257">
        <v>10523.07</v>
      </c>
      <c r="F257" s="12">
        <v>90401472</v>
      </c>
      <c r="G257" s="12">
        <v>1004506.75</v>
      </c>
    </row>
    <row r="258" spans="1:7">
      <c r="A258" s="9">
        <f>'(1)'!A258</f>
        <v>42657</v>
      </c>
      <c r="B258">
        <v>10425.790000000001</v>
      </c>
      <c r="C258">
        <v>10430.83</v>
      </c>
      <c r="D258">
        <v>10349.06</v>
      </c>
      <c r="E258">
        <v>10414.07</v>
      </c>
      <c r="F258" s="12">
        <v>98756272</v>
      </c>
      <c r="G258" s="12">
        <v>1004506.75</v>
      </c>
    </row>
    <row r="259" spans="1:7">
      <c r="A259" s="9">
        <f>'(1)'!A259</f>
        <v>42660</v>
      </c>
      <c r="B259">
        <v>10450.06</v>
      </c>
      <c r="C259">
        <v>10615.3</v>
      </c>
      <c r="D259">
        <v>10449.469999999999</v>
      </c>
      <c r="E259">
        <v>10580.38</v>
      </c>
      <c r="F259" s="12">
        <v>101264576</v>
      </c>
      <c r="G259" s="12">
        <v>1014999.5</v>
      </c>
    </row>
    <row r="260" spans="1:7">
      <c r="A260" s="9">
        <f>'(1)'!A260</f>
        <v>42661</v>
      </c>
      <c r="B260">
        <v>10544.69</v>
      </c>
      <c r="C260">
        <v>10583.7</v>
      </c>
      <c r="D260">
        <v>10491.28</v>
      </c>
      <c r="E260">
        <v>10503.57</v>
      </c>
      <c r="F260" s="12">
        <v>63729888</v>
      </c>
      <c r="G260" s="12">
        <v>1011013.94</v>
      </c>
    </row>
    <row r="261" spans="1:7">
      <c r="A261" s="9">
        <f>'(1)'!A261</f>
        <v>42662</v>
      </c>
      <c r="B261">
        <v>10560.14</v>
      </c>
      <c r="C261">
        <v>10657.34</v>
      </c>
      <c r="D261">
        <v>10543.69</v>
      </c>
      <c r="E261">
        <v>10631.55</v>
      </c>
      <c r="F261" s="12">
        <v>88963504</v>
      </c>
      <c r="G261" s="12">
        <v>1008777.94</v>
      </c>
    </row>
    <row r="262" spans="1:7">
      <c r="A262" s="9">
        <f>'(1)'!A262</f>
        <v>42663</v>
      </c>
      <c r="B262">
        <v>10626.99</v>
      </c>
      <c r="C262">
        <v>10672.22</v>
      </c>
      <c r="D262">
        <v>10587.71</v>
      </c>
      <c r="E262">
        <v>10645.68</v>
      </c>
      <c r="F262" s="12">
        <v>75976536</v>
      </c>
      <c r="G262" s="12">
        <v>1000667.88</v>
      </c>
    </row>
    <row r="263" spans="1:7">
      <c r="A263" s="9">
        <f>'(1)'!A263</f>
        <v>42664</v>
      </c>
      <c r="B263">
        <v>10665.75</v>
      </c>
      <c r="C263">
        <v>10748.41</v>
      </c>
      <c r="D263">
        <v>10592.89</v>
      </c>
      <c r="E263">
        <v>10701.39</v>
      </c>
      <c r="F263" s="12">
        <v>106411640</v>
      </c>
      <c r="G263" s="12">
        <v>1013293.75</v>
      </c>
    </row>
    <row r="264" spans="1:7">
      <c r="A264" s="9">
        <f>'(1)'!A264</f>
        <v>42667</v>
      </c>
      <c r="B264">
        <v>10710.51</v>
      </c>
      <c r="C264">
        <v>10737.26</v>
      </c>
      <c r="D264">
        <v>10672.35</v>
      </c>
      <c r="E264">
        <v>10710.73</v>
      </c>
      <c r="F264" s="12">
        <v>86862552</v>
      </c>
      <c r="G264" s="12">
        <v>1008767.5</v>
      </c>
    </row>
    <row r="265" spans="1:7">
      <c r="A265" s="9">
        <f>'(1)'!A265</f>
        <v>42668</v>
      </c>
      <c r="B265">
        <v>10743.87</v>
      </c>
      <c r="C265">
        <v>10820.08</v>
      </c>
      <c r="D265">
        <v>10743.87</v>
      </c>
      <c r="E265">
        <v>10761.17</v>
      </c>
      <c r="F265" s="12">
        <v>79892760</v>
      </c>
      <c r="G265" s="12">
        <v>1003031.44</v>
      </c>
    </row>
    <row r="266" spans="1:7">
      <c r="A266" s="9">
        <f>'(1)'!A266</f>
        <v>42669</v>
      </c>
      <c r="B266">
        <v>10786.25</v>
      </c>
      <c r="C266">
        <v>10827.72</v>
      </c>
      <c r="D266">
        <v>10738.36</v>
      </c>
      <c r="E266">
        <v>10757.31</v>
      </c>
      <c r="F266" s="12">
        <v>92480480</v>
      </c>
      <c r="G266" s="12">
        <v>992662.25</v>
      </c>
    </row>
    <row r="267" spans="1:7">
      <c r="A267" s="9">
        <f>'(1)'!A267</f>
        <v>42670</v>
      </c>
      <c r="B267">
        <v>10726.22</v>
      </c>
      <c r="C267">
        <v>10737.79</v>
      </c>
      <c r="D267">
        <v>10632.29</v>
      </c>
      <c r="E267">
        <v>10709.68</v>
      </c>
      <c r="F267" s="12">
        <v>78207224</v>
      </c>
      <c r="G267" s="12">
        <v>1007749.75</v>
      </c>
    </row>
    <row r="268" spans="1:7">
      <c r="A268" s="9">
        <f>'(1)'!A268</f>
        <v>42671</v>
      </c>
      <c r="B268">
        <v>10691.86</v>
      </c>
      <c r="C268">
        <v>10772.67</v>
      </c>
      <c r="D268">
        <v>10656.18</v>
      </c>
      <c r="E268">
        <v>10717.08</v>
      </c>
      <c r="F268" s="12">
        <v>84114616</v>
      </c>
      <c r="G268" s="12">
        <v>1000702.5</v>
      </c>
    </row>
    <row r="269" spans="1:7">
      <c r="A269" s="9">
        <f>'(1)'!A269</f>
        <v>42674</v>
      </c>
      <c r="B269">
        <v>10634.99</v>
      </c>
      <c r="C269">
        <v>10716.16</v>
      </c>
      <c r="D269">
        <v>10583.57</v>
      </c>
      <c r="E269">
        <v>10696.19</v>
      </c>
      <c r="F269" s="12">
        <v>72757208</v>
      </c>
      <c r="G269" s="12">
        <v>1012605.19</v>
      </c>
    </row>
    <row r="270" spans="1:7">
      <c r="A270" s="9">
        <f>'(1)'!A270</f>
        <v>42675</v>
      </c>
      <c r="B270">
        <v>10658.67</v>
      </c>
      <c r="C270">
        <v>10687.74</v>
      </c>
      <c r="D270">
        <v>10634.34</v>
      </c>
      <c r="E270">
        <v>10665.01</v>
      </c>
      <c r="F270" s="12">
        <v>70462664</v>
      </c>
      <c r="G270" s="12">
        <v>1013995.44</v>
      </c>
    </row>
    <row r="271" spans="1:7">
      <c r="A271" s="9">
        <f>'(1)'!A271</f>
        <v>42676</v>
      </c>
      <c r="B271">
        <v>10724.14</v>
      </c>
      <c r="C271">
        <v>10730.48</v>
      </c>
      <c r="D271">
        <v>10506.39</v>
      </c>
      <c r="E271">
        <v>10526.16</v>
      </c>
      <c r="F271" s="12">
        <v>77982312</v>
      </c>
      <c r="G271" s="12">
        <v>1019291.63</v>
      </c>
    </row>
    <row r="272" spans="1:7">
      <c r="A272" s="9">
        <f>'(1)'!A272</f>
        <v>42677</v>
      </c>
      <c r="B272">
        <v>10443.52</v>
      </c>
      <c r="C272">
        <v>10460.93</v>
      </c>
      <c r="D272">
        <v>10368.200000000001</v>
      </c>
      <c r="E272">
        <v>10370.93</v>
      </c>
      <c r="F272" s="12">
        <v>92787192</v>
      </c>
      <c r="G272" s="12">
        <v>1020106.75</v>
      </c>
    </row>
    <row r="273" spans="1:7">
      <c r="A273" s="9">
        <f>'(1)'!A273</f>
        <v>42678</v>
      </c>
      <c r="B273">
        <v>10341.86</v>
      </c>
      <c r="C273">
        <v>10406.719999999999</v>
      </c>
      <c r="D273">
        <v>10325.879999999999</v>
      </c>
      <c r="E273">
        <v>10325.879999999999</v>
      </c>
      <c r="F273" s="12">
        <v>85258560</v>
      </c>
      <c r="G273" s="12">
        <v>1024857.19</v>
      </c>
    </row>
    <row r="274" spans="1:7">
      <c r="A274" s="9">
        <f>'(1)'!A274</f>
        <v>42681</v>
      </c>
      <c r="B274">
        <v>10281.870000000001</v>
      </c>
      <c r="C274">
        <v>10286.39</v>
      </c>
      <c r="D274">
        <v>10212.530000000001</v>
      </c>
      <c r="E274">
        <v>10259.129999999999</v>
      </c>
      <c r="F274" s="12">
        <v>90278792</v>
      </c>
      <c r="G274" s="12">
        <v>1024645.06</v>
      </c>
    </row>
    <row r="275" spans="1:7">
      <c r="A275" s="9">
        <f>'(1)'!A275</f>
        <v>42682</v>
      </c>
      <c r="B275">
        <v>10410.56</v>
      </c>
      <c r="C275">
        <v>10456.950000000001</v>
      </c>
      <c r="D275">
        <v>10381.14</v>
      </c>
      <c r="E275">
        <v>10456.950000000001</v>
      </c>
      <c r="F275" s="12">
        <v>84888864</v>
      </c>
      <c r="G275" s="12">
        <v>1020554.81</v>
      </c>
    </row>
    <row r="276" spans="1:7">
      <c r="A276" s="9">
        <f>'(1)'!A276</f>
        <v>42683</v>
      </c>
      <c r="B276">
        <v>10449.52</v>
      </c>
      <c r="C276">
        <v>10486.04</v>
      </c>
      <c r="D276">
        <v>10414.83</v>
      </c>
      <c r="E276">
        <v>10482.32</v>
      </c>
      <c r="F276" s="12">
        <v>78075344</v>
      </c>
      <c r="G276" s="12">
        <v>1021106.25</v>
      </c>
    </row>
    <row r="277" spans="1:7">
      <c r="A277" s="9">
        <f>'(1)'!A277</f>
        <v>42684</v>
      </c>
      <c r="B277">
        <v>10181.89</v>
      </c>
      <c r="C277">
        <v>10646.55</v>
      </c>
      <c r="D277">
        <v>10174.92</v>
      </c>
      <c r="E277">
        <v>10646.01</v>
      </c>
      <c r="F277" s="12">
        <v>173824256</v>
      </c>
      <c r="G277" s="12">
        <v>1019077.31</v>
      </c>
    </row>
    <row r="278" spans="1:7">
      <c r="A278" s="9">
        <f>'(1)'!A278</f>
        <v>42685</v>
      </c>
      <c r="B278">
        <v>10710.04</v>
      </c>
      <c r="C278">
        <v>10793.97</v>
      </c>
      <c r="D278">
        <v>10575.96</v>
      </c>
      <c r="E278">
        <v>10630.12</v>
      </c>
      <c r="F278" s="12">
        <v>191298208</v>
      </c>
      <c r="G278" s="12">
        <v>1015876.19</v>
      </c>
    </row>
    <row r="279" spans="1:7">
      <c r="A279" s="9">
        <f>'(1)'!A279</f>
        <v>42688</v>
      </c>
      <c r="B279">
        <v>10702.88</v>
      </c>
      <c r="C279">
        <v>10714.47</v>
      </c>
      <c r="D279">
        <v>10584.31</v>
      </c>
      <c r="E279">
        <v>10667.95</v>
      </c>
      <c r="F279" s="12">
        <v>133408072</v>
      </c>
      <c r="G279" s="12">
        <v>1002422.38</v>
      </c>
    </row>
    <row r="280" spans="1:7">
      <c r="A280" s="9">
        <f>'(1)'!A280</f>
        <v>42689</v>
      </c>
      <c r="B280">
        <v>10750.62</v>
      </c>
      <c r="C280">
        <v>10802.39</v>
      </c>
      <c r="D280">
        <v>10677.09</v>
      </c>
      <c r="E280">
        <v>10693.69</v>
      </c>
      <c r="F280" s="12">
        <v>134894064</v>
      </c>
      <c r="G280" s="12">
        <v>987703.31</v>
      </c>
    </row>
    <row r="281" spans="1:7">
      <c r="A281" s="9">
        <f>'(1)'!A281</f>
        <v>42690</v>
      </c>
      <c r="B281">
        <v>10720.93</v>
      </c>
      <c r="C281">
        <v>10748.31</v>
      </c>
      <c r="D281">
        <v>10666.17</v>
      </c>
      <c r="E281">
        <v>10735.14</v>
      </c>
      <c r="F281" s="12">
        <v>107326312</v>
      </c>
      <c r="G281" s="12">
        <v>983899.56</v>
      </c>
    </row>
    <row r="282" spans="1:7">
      <c r="A282" s="9">
        <f>'(1)'!A282</f>
        <v>42691</v>
      </c>
      <c r="B282">
        <v>10726.34</v>
      </c>
      <c r="C282">
        <v>10735.47</v>
      </c>
      <c r="D282">
        <v>10610.27</v>
      </c>
      <c r="E282">
        <v>10663.87</v>
      </c>
      <c r="F282" s="12">
        <v>98808312</v>
      </c>
      <c r="G282" s="12">
        <v>978352.13</v>
      </c>
    </row>
    <row r="283" spans="1:7">
      <c r="A283" s="9">
        <f>'(1)'!A283</f>
        <v>42692</v>
      </c>
      <c r="B283">
        <v>10640.36</v>
      </c>
      <c r="C283">
        <v>10686.88</v>
      </c>
      <c r="D283">
        <v>10604.32</v>
      </c>
      <c r="E283">
        <v>10685.54</v>
      </c>
      <c r="F283" s="12">
        <v>98108192</v>
      </c>
      <c r="G283" s="12">
        <v>996656.25</v>
      </c>
    </row>
    <row r="284" spans="1:7">
      <c r="A284" s="9">
        <f>'(1)'!A284</f>
        <v>42695</v>
      </c>
      <c r="B284">
        <v>10735.05</v>
      </c>
      <c r="C284">
        <v>10737.98</v>
      </c>
      <c r="D284">
        <v>10649.12</v>
      </c>
      <c r="E284">
        <v>10664.56</v>
      </c>
      <c r="F284" s="12">
        <v>106647480</v>
      </c>
      <c r="G284" s="12">
        <v>999058.31</v>
      </c>
    </row>
    <row r="285" spans="1:7">
      <c r="A285" s="9">
        <f>'(1)'!A285</f>
        <v>42696</v>
      </c>
      <c r="B285">
        <v>10697.95</v>
      </c>
      <c r="C285">
        <v>10727.09</v>
      </c>
      <c r="D285">
        <v>10595.14</v>
      </c>
      <c r="E285">
        <v>10685.13</v>
      </c>
      <c r="F285" s="12">
        <v>73724160</v>
      </c>
      <c r="G285" s="12">
        <v>1013323.38</v>
      </c>
    </row>
    <row r="286" spans="1:7">
      <c r="A286" s="9">
        <f>'(1)'!A286</f>
        <v>42697</v>
      </c>
      <c r="B286">
        <v>10745.67</v>
      </c>
      <c r="C286">
        <v>10767.73</v>
      </c>
      <c r="D286">
        <v>10707.87</v>
      </c>
      <c r="E286">
        <v>10713.85</v>
      </c>
      <c r="F286" s="12">
        <v>85867224</v>
      </c>
      <c r="G286" s="12">
        <v>1009073.56</v>
      </c>
    </row>
    <row r="287" spans="1:7">
      <c r="A287" s="9">
        <f>'(1)'!A287</f>
        <v>42699</v>
      </c>
      <c r="B287">
        <v>10718.89</v>
      </c>
      <c r="C287">
        <v>10742.66</v>
      </c>
      <c r="D287">
        <v>10602.21</v>
      </c>
      <c r="E287">
        <v>10662.44</v>
      </c>
      <c r="F287" s="12">
        <v>95534936</v>
      </c>
      <c r="G287" s="12">
        <v>1013255.88</v>
      </c>
    </row>
    <row r="288" spans="1:7">
      <c r="A288" s="9">
        <f>'(1)'!A288</f>
        <v>42702</v>
      </c>
      <c r="B288">
        <v>10689.16</v>
      </c>
      <c r="C288">
        <v>10715.65</v>
      </c>
      <c r="D288">
        <v>10653.62</v>
      </c>
      <c r="E288">
        <v>10689.26</v>
      </c>
      <c r="F288" s="12">
        <v>55623308</v>
      </c>
      <c r="G288" s="12">
        <v>1015300.69</v>
      </c>
    </row>
    <row r="289" spans="1:7">
      <c r="A289" s="9">
        <f>'(1)'!A289</f>
        <v>42703</v>
      </c>
      <c r="B289">
        <v>10700.17</v>
      </c>
      <c r="C289">
        <v>10710.16</v>
      </c>
      <c r="D289">
        <v>10649.37</v>
      </c>
      <c r="E289">
        <v>10699.27</v>
      </c>
      <c r="F289" s="12">
        <v>61043928</v>
      </c>
      <c r="G289" s="12">
        <v>1019570.25</v>
      </c>
    </row>
    <row r="290" spans="1:7">
      <c r="A290" s="9">
        <f>'(1)'!A290</f>
        <v>42704</v>
      </c>
      <c r="B290">
        <v>10655.92</v>
      </c>
      <c r="C290">
        <v>10658.36</v>
      </c>
      <c r="D290">
        <v>10554.94</v>
      </c>
      <c r="E290">
        <v>10582.67</v>
      </c>
      <c r="F290" s="12">
        <v>75862480</v>
      </c>
      <c r="G290" s="12">
        <v>1013538.94</v>
      </c>
    </row>
    <row r="291" spans="1:7">
      <c r="A291" s="9">
        <f>'(1)'!A291</f>
        <v>42705</v>
      </c>
      <c r="B291">
        <v>10562.15</v>
      </c>
      <c r="C291">
        <v>10624.76</v>
      </c>
      <c r="D291">
        <v>10539.23</v>
      </c>
      <c r="E291">
        <v>10620.49</v>
      </c>
      <c r="F291" s="12">
        <v>80835840</v>
      </c>
      <c r="G291" s="12">
        <v>1015641.69</v>
      </c>
    </row>
    <row r="292" spans="1:7">
      <c r="A292" s="9">
        <f>'(1)'!A292</f>
        <v>42706</v>
      </c>
      <c r="B292">
        <v>10615.79</v>
      </c>
      <c r="C292">
        <v>10691.67</v>
      </c>
      <c r="D292">
        <v>10606.04</v>
      </c>
      <c r="E292">
        <v>10640.3</v>
      </c>
      <c r="F292" s="12">
        <v>110326088</v>
      </c>
      <c r="G292" s="12">
        <v>1014157.31</v>
      </c>
    </row>
    <row r="293" spans="1:7">
      <c r="A293" s="9">
        <f>'(1)'!A293</f>
        <v>42709</v>
      </c>
      <c r="B293">
        <v>10593.06</v>
      </c>
      <c r="C293">
        <v>10627.1</v>
      </c>
      <c r="D293">
        <v>10502.54</v>
      </c>
      <c r="E293">
        <v>10534.05</v>
      </c>
      <c r="F293" s="12">
        <v>93397648</v>
      </c>
      <c r="G293" s="12">
        <v>1016501.94</v>
      </c>
    </row>
    <row r="294" spans="1:7">
      <c r="A294" s="9">
        <f>'(1)'!A294</f>
        <v>42710</v>
      </c>
      <c r="B294">
        <v>10436.48</v>
      </c>
      <c r="C294">
        <v>10545.37</v>
      </c>
      <c r="D294">
        <v>10402.59</v>
      </c>
      <c r="E294">
        <v>10513.35</v>
      </c>
      <c r="F294" s="12">
        <v>86402752</v>
      </c>
      <c r="G294" s="12">
        <v>1019386.94</v>
      </c>
    </row>
    <row r="295" spans="1:7">
      <c r="A295" s="9">
        <f>'(1)'!A295</f>
        <v>42711</v>
      </c>
      <c r="B295">
        <v>10494.64</v>
      </c>
      <c r="C295">
        <v>10730.74</v>
      </c>
      <c r="D295">
        <v>10493.62</v>
      </c>
      <c r="E295">
        <v>10684.83</v>
      </c>
      <c r="F295" s="12">
        <v>107266880</v>
      </c>
      <c r="G295" s="12">
        <v>1014323.38</v>
      </c>
    </row>
    <row r="296" spans="1:7">
      <c r="A296" s="9">
        <f>'(1)'!A296</f>
        <v>42712</v>
      </c>
      <c r="B296">
        <v>10685</v>
      </c>
      <c r="C296">
        <v>10786.26</v>
      </c>
      <c r="D296">
        <v>10668.67</v>
      </c>
      <c r="E296">
        <v>10775.32</v>
      </c>
      <c r="F296" s="12">
        <v>142691648</v>
      </c>
      <c r="G296" s="12">
        <v>1017267.13</v>
      </c>
    </row>
    <row r="297" spans="1:7">
      <c r="A297" s="9">
        <f>'(1)'!A297</f>
        <v>42713</v>
      </c>
      <c r="B297">
        <v>10885.05</v>
      </c>
      <c r="C297">
        <v>10988.79</v>
      </c>
      <c r="D297">
        <v>10873.81</v>
      </c>
      <c r="E297">
        <v>10986.69</v>
      </c>
      <c r="F297" s="12">
        <v>148433136</v>
      </c>
      <c r="G297" s="12">
        <v>1018580.69</v>
      </c>
    </row>
    <row r="298" spans="1:7">
      <c r="A298" s="9">
        <f>'(1)'!A298</f>
        <v>42716</v>
      </c>
      <c r="B298">
        <v>11035.76</v>
      </c>
      <c r="C298">
        <v>11193.1</v>
      </c>
      <c r="D298">
        <v>10990.6</v>
      </c>
      <c r="E298">
        <v>11179.42</v>
      </c>
      <c r="F298" s="12">
        <v>180242352</v>
      </c>
      <c r="G298" s="12">
        <v>1007920.25</v>
      </c>
    </row>
    <row r="299" spans="1:7">
      <c r="A299" s="9">
        <f>'(1)'!A299</f>
        <v>42717</v>
      </c>
      <c r="B299">
        <v>11170.18</v>
      </c>
      <c r="C299">
        <v>11231.69</v>
      </c>
      <c r="D299">
        <v>11145.98</v>
      </c>
      <c r="E299">
        <v>11203.63</v>
      </c>
      <c r="F299" s="12">
        <v>107041232</v>
      </c>
      <c r="G299" s="12">
        <v>1011520.44</v>
      </c>
    </row>
    <row r="300" spans="1:7">
      <c r="A300" s="9">
        <f>'(1)'!A300</f>
        <v>42718</v>
      </c>
      <c r="B300">
        <v>11198.42</v>
      </c>
      <c r="C300">
        <v>11213.04</v>
      </c>
      <c r="D300">
        <v>11141.86</v>
      </c>
      <c r="E300">
        <v>11190.21</v>
      </c>
      <c r="F300" s="12">
        <v>92589384</v>
      </c>
      <c r="G300" s="12">
        <v>1012781.88</v>
      </c>
    </row>
    <row r="301" spans="1:7">
      <c r="A301" s="9">
        <f>'(1)'!A301</f>
        <v>42719</v>
      </c>
      <c r="B301">
        <v>11194.67</v>
      </c>
      <c r="C301">
        <v>11300.44</v>
      </c>
      <c r="D301">
        <v>11191.64</v>
      </c>
      <c r="E301">
        <v>11284.65</v>
      </c>
      <c r="F301" s="12">
        <v>101532392</v>
      </c>
      <c r="G301" s="12">
        <v>1002518.69</v>
      </c>
    </row>
    <row r="302" spans="1:7">
      <c r="A302" s="9">
        <f>'(1)'!A302</f>
        <v>42720</v>
      </c>
      <c r="B302">
        <v>11254.47</v>
      </c>
      <c r="C302">
        <v>11281.43</v>
      </c>
      <c r="D302">
        <v>11235.24</v>
      </c>
      <c r="E302">
        <v>11244.84</v>
      </c>
      <c r="F302" s="12">
        <v>93090648</v>
      </c>
      <c r="G302" s="12">
        <v>1000545.44</v>
      </c>
    </row>
    <row r="303" spans="1:7">
      <c r="A303" s="9">
        <f>'(1)'!A303</f>
        <v>42723</v>
      </c>
      <c r="B303">
        <v>11267.03</v>
      </c>
      <c r="C303">
        <v>11387.11</v>
      </c>
      <c r="D303">
        <v>11267.03</v>
      </c>
      <c r="E303">
        <v>11366.4</v>
      </c>
      <c r="F303" s="12">
        <v>145748192</v>
      </c>
      <c r="G303" s="12">
        <v>1016836.88</v>
      </c>
    </row>
    <row r="304" spans="1:7">
      <c r="A304" s="9">
        <f>'(1)'!A304</f>
        <v>42724</v>
      </c>
      <c r="B304">
        <v>11368.64</v>
      </c>
      <c r="C304">
        <v>11451.57</v>
      </c>
      <c r="D304">
        <v>11357.15</v>
      </c>
      <c r="E304">
        <v>11404.01</v>
      </c>
      <c r="F304" s="12">
        <v>184161520</v>
      </c>
      <c r="G304" s="12">
        <v>1025406.31</v>
      </c>
    </row>
    <row r="305" spans="1:7">
      <c r="A305" s="9">
        <f>'(1)'!A305</f>
        <v>42725</v>
      </c>
      <c r="B305">
        <v>11384.03</v>
      </c>
      <c r="C305">
        <v>11426.7</v>
      </c>
      <c r="D305">
        <v>11380.12</v>
      </c>
      <c r="E305">
        <v>11426.7</v>
      </c>
      <c r="F305" s="12">
        <v>83386168</v>
      </c>
      <c r="G305" s="12">
        <v>1045526.44</v>
      </c>
    </row>
    <row r="306" spans="1:7">
      <c r="A306" s="9">
        <f>'(1)'!A306</f>
        <v>42726</v>
      </c>
      <c r="B306">
        <v>11415.3</v>
      </c>
      <c r="C306">
        <v>11472.08</v>
      </c>
      <c r="D306">
        <v>11406.95</v>
      </c>
      <c r="E306">
        <v>11464.74</v>
      </c>
      <c r="F306" s="12">
        <v>78145016</v>
      </c>
      <c r="G306" s="12">
        <v>1064142.75</v>
      </c>
    </row>
    <row r="307" spans="1:7">
      <c r="A307" s="9">
        <f>'(1)'!A307</f>
        <v>42727</v>
      </c>
      <c r="B307">
        <v>11445.23</v>
      </c>
      <c r="C307">
        <v>11479.88</v>
      </c>
      <c r="D307">
        <v>11440.29</v>
      </c>
      <c r="E307">
        <v>11468.64</v>
      </c>
      <c r="F307" s="12">
        <v>64311344</v>
      </c>
      <c r="G307" s="12">
        <v>1066921</v>
      </c>
    </row>
    <row r="308" spans="1:7">
      <c r="A308" s="9">
        <f>'(1)'!A308</f>
        <v>42731</v>
      </c>
      <c r="B308">
        <v>11444.41</v>
      </c>
      <c r="C308">
        <v>11475.76</v>
      </c>
      <c r="D308">
        <v>11428.77</v>
      </c>
      <c r="E308">
        <v>11456.1</v>
      </c>
      <c r="F308" s="12">
        <v>51520760</v>
      </c>
      <c r="G308" s="12">
        <v>1065347.5</v>
      </c>
    </row>
    <row r="309" spans="1:7">
      <c r="A309" s="9">
        <f>'(1)'!A309</f>
        <v>42732</v>
      </c>
      <c r="B309">
        <v>11477.23</v>
      </c>
      <c r="C309">
        <v>11480.18</v>
      </c>
      <c r="D309">
        <v>11409.43</v>
      </c>
      <c r="E309">
        <v>11449.93</v>
      </c>
      <c r="F309" s="12">
        <v>55099168</v>
      </c>
      <c r="G309" s="12">
        <v>1074604.5</v>
      </c>
    </row>
    <row r="310" spans="1:7">
      <c r="A310" s="9">
        <f>'(1)'!A310</f>
        <v>42733</v>
      </c>
      <c r="B310">
        <v>11457.91</v>
      </c>
      <c r="C310">
        <v>11481.46</v>
      </c>
      <c r="D310">
        <v>11451.55</v>
      </c>
      <c r="E310">
        <v>11472.24</v>
      </c>
      <c r="F310" s="12">
        <v>29548740</v>
      </c>
      <c r="G310" s="12">
        <v>1070890.8799999999</v>
      </c>
    </row>
    <row r="311" spans="1:7">
      <c r="A311" s="9">
        <f>'(1)'!A311</f>
        <v>42734</v>
      </c>
      <c r="B311">
        <v>11469.45</v>
      </c>
      <c r="C311">
        <v>11475.89</v>
      </c>
      <c r="D311">
        <v>11459.4</v>
      </c>
      <c r="E311">
        <v>11474.99</v>
      </c>
      <c r="F311" s="12">
        <v>47142492</v>
      </c>
      <c r="G311" s="12">
        <v>1082010.8799999999</v>
      </c>
    </row>
    <row r="312" spans="1:7">
      <c r="A312" s="9">
        <f>'(1)'!A312</f>
        <v>42738</v>
      </c>
      <c r="B312">
        <v>11411.36</v>
      </c>
      <c r="C312">
        <v>11459.19</v>
      </c>
      <c r="D312">
        <v>11404.82</v>
      </c>
      <c r="E312">
        <v>11451.05</v>
      </c>
      <c r="F312" s="12">
        <v>45106536</v>
      </c>
      <c r="G312" s="12">
        <v>1085464.75</v>
      </c>
    </row>
    <row r="313" spans="1:7">
      <c r="A313" s="9">
        <f>'(1)'!A313</f>
        <v>42739</v>
      </c>
      <c r="B313">
        <v>11443.31</v>
      </c>
      <c r="C313">
        <v>11481.66</v>
      </c>
      <c r="D313">
        <v>11405.77</v>
      </c>
      <c r="E313">
        <v>11481.06</v>
      </c>
      <c r="F313" s="12">
        <v>43103976</v>
      </c>
      <c r="G313" s="12">
        <v>1088123.75</v>
      </c>
    </row>
    <row r="314" spans="1:7">
      <c r="A314" s="9">
        <f>'(1)'!A314</f>
        <v>42740</v>
      </c>
      <c r="B314">
        <v>11426.38</v>
      </c>
      <c r="C314">
        <v>11617.28</v>
      </c>
      <c r="D314">
        <v>11414.82</v>
      </c>
      <c r="E314">
        <v>11598.33</v>
      </c>
      <c r="F314" s="12">
        <v>48923820</v>
      </c>
      <c r="G314" s="12">
        <v>1091870.5</v>
      </c>
    </row>
    <row r="315" spans="1:7">
      <c r="A315" s="9">
        <f>'(1)'!A315</f>
        <v>42741</v>
      </c>
      <c r="B315">
        <v>11631.7</v>
      </c>
      <c r="C315">
        <v>11637.37</v>
      </c>
      <c r="D315">
        <v>11561.23</v>
      </c>
      <c r="E315">
        <v>11584.24</v>
      </c>
      <c r="F315" s="12">
        <v>91147888</v>
      </c>
      <c r="G315" s="12">
        <v>1092074.75</v>
      </c>
    </row>
    <row r="316" spans="1:7">
      <c r="A316" s="9">
        <f>'(1)'!A316</f>
        <v>42744</v>
      </c>
      <c r="B316">
        <v>11609.53</v>
      </c>
      <c r="C316">
        <v>11616.09</v>
      </c>
      <c r="D316">
        <v>11531.43</v>
      </c>
      <c r="E316">
        <v>11584.31</v>
      </c>
      <c r="F316" s="12">
        <v>84715048</v>
      </c>
      <c r="G316" s="12">
        <v>1090989.6299999999</v>
      </c>
    </row>
    <row r="317" spans="1:7">
      <c r="A317" s="9">
        <f>'(1)'!A317</f>
        <v>42745</v>
      </c>
      <c r="B317">
        <v>11537.73</v>
      </c>
      <c r="C317">
        <v>11602.54</v>
      </c>
      <c r="D317">
        <v>11537.4</v>
      </c>
      <c r="E317">
        <v>11584.94</v>
      </c>
      <c r="F317" s="12">
        <v>77242248</v>
      </c>
      <c r="G317" s="12">
        <v>1090533.5</v>
      </c>
    </row>
    <row r="318" spans="1:7">
      <c r="A318" s="9">
        <f>'(1)'!A318</f>
        <v>42746</v>
      </c>
      <c r="B318">
        <v>11560.52</v>
      </c>
      <c r="C318">
        <v>11605.74</v>
      </c>
      <c r="D318">
        <v>11547.05</v>
      </c>
      <c r="E318">
        <v>11599.01</v>
      </c>
      <c r="F318" s="12">
        <v>69159744</v>
      </c>
      <c r="G318" s="12">
        <v>1090533.5</v>
      </c>
    </row>
    <row r="319" spans="1:7">
      <c r="A319" s="9">
        <f>'(1)'!A319</f>
        <v>42747</v>
      </c>
      <c r="B319">
        <v>11606.89</v>
      </c>
      <c r="C319">
        <v>11606.89</v>
      </c>
      <c r="D319">
        <v>11522.35</v>
      </c>
      <c r="E319">
        <v>11563.99</v>
      </c>
      <c r="F319" s="12">
        <v>81163088</v>
      </c>
      <c r="G319" s="12">
        <v>1092674.8799999999</v>
      </c>
    </row>
    <row r="320" spans="1:7">
      <c r="A320" s="9">
        <f>'(1)'!A320</f>
        <v>42748</v>
      </c>
      <c r="B320">
        <v>11583.24</v>
      </c>
      <c r="C320">
        <v>11606.95</v>
      </c>
      <c r="D320">
        <v>11544.99</v>
      </c>
      <c r="E320">
        <v>11583.3</v>
      </c>
      <c r="F320" s="12">
        <v>88738896</v>
      </c>
      <c r="G320" s="12">
        <v>1093880.25</v>
      </c>
    </row>
    <row r="321" spans="1:7">
      <c r="A321" s="9">
        <f>'(1)'!A321</f>
        <v>42752</v>
      </c>
      <c r="B321">
        <v>11587.53</v>
      </c>
      <c r="C321">
        <v>11692.27</v>
      </c>
      <c r="D321">
        <v>11524.99</v>
      </c>
      <c r="E321">
        <v>11646.17</v>
      </c>
      <c r="F321" s="12">
        <v>101228848</v>
      </c>
      <c r="G321" s="12">
        <v>1091591.5</v>
      </c>
    </row>
    <row r="322" spans="1:7">
      <c r="A322" s="9">
        <f>'(1)'!A322</f>
        <v>42753</v>
      </c>
      <c r="B322">
        <v>11599.24</v>
      </c>
      <c r="C322">
        <v>11606.43</v>
      </c>
      <c r="D322">
        <v>11491.87</v>
      </c>
      <c r="E322">
        <v>11521.04</v>
      </c>
      <c r="F322" s="12">
        <v>101596112</v>
      </c>
      <c r="G322" s="12">
        <v>1094202.5</v>
      </c>
    </row>
    <row r="323" spans="1:7">
      <c r="A323" s="9">
        <f>'(1)'!A323</f>
        <v>42754</v>
      </c>
      <c r="B323">
        <v>11576.78</v>
      </c>
      <c r="C323">
        <v>11635.55</v>
      </c>
      <c r="D323">
        <v>11554.45</v>
      </c>
      <c r="E323">
        <v>11629.18</v>
      </c>
      <c r="F323" s="12">
        <v>82608880</v>
      </c>
      <c r="G323" s="12">
        <v>1105595.25</v>
      </c>
    </row>
    <row r="324" spans="1:7">
      <c r="A324" s="9">
        <f>'(1)'!A324</f>
        <v>42755</v>
      </c>
      <c r="B324">
        <v>11537.45</v>
      </c>
      <c r="C324">
        <v>11579.05</v>
      </c>
      <c r="D324">
        <v>11535.96</v>
      </c>
      <c r="E324">
        <v>11554.71</v>
      </c>
      <c r="F324" s="12">
        <v>62995016</v>
      </c>
      <c r="G324" s="12">
        <v>1104294</v>
      </c>
    </row>
    <row r="325" spans="1:7">
      <c r="A325" s="9">
        <f>'(1)'!A325</f>
        <v>42758</v>
      </c>
      <c r="B325">
        <v>11521.5</v>
      </c>
      <c r="C325">
        <v>11583.43</v>
      </c>
      <c r="D325">
        <v>11425.14</v>
      </c>
      <c r="E325">
        <v>11540</v>
      </c>
      <c r="F325" s="12">
        <v>87255016</v>
      </c>
      <c r="G325" s="12">
        <v>1103780.6299999999</v>
      </c>
    </row>
    <row r="326" spans="1:7">
      <c r="A326" s="9">
        <f>'(1)'!A326</f>
        <v>42759</v>
      </c>
      <c r="B326">
        <v>11592.12</v>
      </c>
      <c r="C326">
        <v>11599.39</v>
      </c>
      <c r="D326">
        <v>11529.76</v>
      </c>
      <c r="E326">
        <v>11599.39</v>
      </c>
      <c r="F326" s="12">
        <v>82308120</v>
      </c>
      <c r="G326" s="12">
        <v>1104099.6299999999</v>
      </c>
    </row>
    <row r="327" spans="1:7">
      <c r="A327" s="9">
        <f>'(1)'!A327</f>
        <v>42760</v>
      </c>
      <c r="B327">
        <v>11624.11</v>
      </c>
      <c r="C327">
        <v>11644.88</v>
      </c>
      <c r="D327">
        <v>11578.91</v>
      </c>
      <c r="E327">
        <v>11596.89</v>
      </c>
      <c r="F327" s="12">
        <v>91888976</v>
      </c>
      <c r="G327" s="12">
        <v>1105688.75</v>
      </c>
    </row>
    <row r="328" spans="1:7">
      <c r="A328" s="9">
        <f>'(1)'!A328</f>
        <v>42761</v>
      </c>
      <c r="B328">
        <v>11568.9</v>
      </c>
      <c r="C328">
        <v>11636.79</v>
      </c>
      <c r="D328">
        <v>11547.04</v>
      </c>
      <c r="E328">
        <v>11630.13</v>
      </c>
      <c r="F328" s="12">
        <v>114827712</v>
      </c>
      <c r="G328" s="12">
        <v>1101547.25</v>
      </c>
    </row>
    <row r="329" spans="1:7">
      <c r="A329" s="9">
        <f>'(1)'!A329</f>
        <v>42762</v>
      </c>
      <c r="B329">
        <v>11545.97</v>
      </c>
      <c r="C329">
        <v>11605.29</v>
      </c>
      <c r="D329">
        <v>11508.83</v>
      </c>
      <c r="E329">
        <v>11545.75</v>
      </c>
      <c r="F329" s="12">
        <v>80310856</v>
      </c>
      <c r="G329" s="12">
        <v>1103710.25</v>
      </c>
    </row>
    <row r="330" spans="1:7">
      <c r="A330" s="9">
        <f>'(1)'!A330</f>
        <v>42765</v>
      </c>
      <c r="B330">
        <v>11554.8</v>
      </c>
      <c r="C330">
        <v>11596.18</v>
      </c>
      <c r="D330">
        <v>11538.05</v>
      </c>
      <c r="E330">
        <v>11594.94</v>
      </c>
      <c r="F330" s="12">
        <v>81681376</v>
      </c>
      <c r="G330" s="12">
        <v>1109498.75</v>
      </c>
    </row>
    <row r="331" spans="1:7">
      <c r="A331" s="9">
        <f>'(1)'!A331</f>
        <v>42766</v>
      </c>
      <c r="B331">
        <v>11677.63</v>
      </c>
      <c r="C331">
        <v>11827.73</v>
      </c>
      <c r="D331">
        <v>11669.3</v>
      </c>
      <c r="E331">
        <v>11806.05</v>
      </c>
      <c r="F331" s="12">
        <v>123211680</v>
      </c>
      <c r="G331" s="12">
        <v>1097246</v>
      </c>
    </row>
    <row r="332" spans="1:7">
      <c r="A332" s="9">
        <f>'(1)'!A332</f>
        <v>42767</v>
      </c>
      <c r="B332">
        <v>11867.91</v>
      </c>
      <c r="C332">
        <v>11893.08</v>
      </c>
      <c r="D332">
        <v>11819.76</v>
      </c>
      <c r="E332">
        <v>11848.63</v>
      </c>
      <c r="F332" s="12">
        <v>93495656</v>
      </c>
      <c r="G332" s="12">
        <v>1107061.5</v>
      </c>
    </row>
    <row r="333" spans="1:7">
      <c r="A333" s="9">
        <f>'(1)'!A333</f>
        <v>42768</v>
      </c>
      <c r="B333">
        <v>11841.72</v>
      </c>
      <c r="C333">
        <v>11844.68</v>
      </c>
      <c r="D333">
        <v>11798.26</v>
      </c>
      <c r="E333">
        <v>11814.27</v>
      </c>
      <c r="F333" s="12">
        <v>73417336</v>
      </c>
      <c r="G333" s="12">
        <v>1100288.5</v>
      </c>
    </row>
    <row r="334" spans="1:7">
      <c r="A334" s="9">
        <f>'(1)'!A334</f>
        <v>42769</v>
      </c>
      <c r="B334">
        <v>11786.31</v>
      </c>
      <c r="C334">
        <v>11792.33</v>
      </c>
      <c r="D334">
        <v>11659.35</v>
      </c>
      <c r="E334">
        <v>11681.89</v>
      </c>
      <c r="F334" s="12">
        <v>77630120</v>
      </c>
      <c r="G334" s="12">
        <v>1098829.8799999999</v>
      </c>
    </row>
    <row r="335" spans="1:7">
      <c r="A335" s="9">
        <f>'(1)'!A335</f>
        <v>42772</v>
      </c>
      <c r="B335">
        <v>11692.53</v>
      </c>
      <c r="C335">
        <v>11733.16</v>
      </c>
      <c r="D335">
        <v>11535.31</v>
      </c>
      <c r="E335">
        <v>11535.31</v>
      </c>
      <c r="F335" s="12">
        <v>100426440</v>
      </c>
      <c r="G335" s="12">
        <v>1104217.6299999999</v>
      </c>
    </row>
    <row r="336" spans="1:7">
      <c r="A336" s="9">
        <f>'(1)'!A336</f>
        <v>42773</v>
      </c>
      <c r="B336">
        <v>11646.42</v>
      </c>
      <c r="C336">
        <v>11723.39</v>
      </c>
      <c r="D336">
        <v>11622.6</v>
      </c>
      <c r="E336">
        <v>11659.5</v>
      </c>
      <c r="F336" s="12">
        <v>97419184</v>
      </c>
      <c r="G336" s="12">
        <v>1103945.3799999999</v>
      </c>
    </row>
    <row r="337" spans="1:7">
      <c r="A337" s="9">
        <f>'(1)'!A337</f>
        <v>42774</v>
      </c>
      <c r="B337">
        <v>11628.28</v>
      </c>
      <c r="C337">
        <v>11675.98</v>
      </c>
      <c r="D337">
        <v>11603.65</v>
      </c>
      <c r="E337">
        <v>11627.95</v>
      </c>
      <c r="F337" s="12">
        <v>100632928</v>
      </c>
      <c r="G337" s="12">
        <v>1107098.6299999999</v>
      </c>
    </row>
    <row r="338" spans="1:7">
      <c r="A338" s="9">
        <f>'(1)'!A338</f>
        <v>42775</v>
      </c>
      <c r="B338">
        <v>11636.23</v>
      </c>
      <c r="C338">
        <v>11696.94</v>
      </c>
      <c r="D338">
        <v>11627.98</v>
      </c>
      <c r="E338">
        <v>11651.49</v>
      </c>
      <c r="F338" s="12">
        <v>82665352</v>
      </c>
      <c r="G338" s="12">
        <v>1099101.6299999999</v>
      </c>
    </row>
    <row r="339" spans="1:7">
      <c r="A339" s="9">
        <f>'(1)'!A339</f>
        <v>42776</v>
      </c>
      <c r="B339">
        <v>11628.03</v>
      </c>
      <c r="C339">
        <v>11679.91</v>
      </c>
      <c r="D339">
        <v>11509.58</v>
      </c>
      <c r="E339">
        <v>11509.84</v>
      </c>
      <c r="F339" s="12">
        <v>95252696</v>
      </c>
      <c r="G339" s="12">
        <v>1103571.3799999999</v>
      </c>
    </row>
    <row r="340" spans="1:7">
      <c r="A340" s="9">
        <f>'(1)'!A340</f>
        <v>42779</v>
      </c>
      <c r="B340">
        <v>11498.49</v>
      </c>
      <c r="C340">
        <v>11606.26</v>
      </c>
      <c r="D340">
        <v>11483.83</v>
      </c>
      <c r="E340">
        <v>11549.44</v>
      </c>
      <c r="F340" s="12">
        <v>72245504</v>
      </c>
      <c r="G340" s="12">
        <v>1124864.6299999999</v>
      </c>
    </row>
    <row r="341" spans="1:7">
      <c r="A341" s="9">
        <f>'(1)'!A341</f>
        <v>42780</v>
      </c>
      <c r="B341">
        <v>11546.93</v>
      </c>
      <c r="C341">
        <v>11591.26</v>
      </c>
      <c r="D341">
        <v>11479.78</v>
      </c>
      <c r="E341">
        <v>11543.38</v>
      </c>
      <c r="F341" s="12">
        <v>98264800</v>
      </c>
      <c r="G341" s="12">
        <v>1128527.1299999999</v>
      </c>
    </row>
    <row r="342" spans="1:7">
      <c r="A342" s="9">
        <f>'(1)'!A342</f>
        <v>42781</v>
      </c>
      <c r="B342">
        <v>11584.4</v>
      </c>
      <c r="C342">
        <v>11657.24</v>
      </c>
      <c r="D342">
        <v>11548.18</v>
      </c>
      <c r="E342">
        <v>11642.86</v>
      </c>
      <c r="F342" s="12">
        <v>110083280</v>
      </c>
      <c r="G342" s="12">
        <v>1125215.1299999999</v>
      </c>
    </row>
    <row r="343" spans="1:7">
      <c r="A343" s="9">
        <f>'(1)'!A343</f>
        <v>42782</v>
      </c>
      <c r="B343">
        <v>11698.7</v>
      </c>
      <c r="C343">
        <v>11711.55</v>
      </c>
      <c r="D343">
        <v>11645.13</v>
      </c>
      <c r="E343">
        <v>11666.97</v>
      </c>
      <c r="F343" s="12">
        <v>79222832</v>
      </c>
      <c r="G343" s="12">
        <v>1112698.5</v>
      </c>
    </row>
    <row r="344" spans="1:7">
      <c r="A344" s="9">
        <f>'(1)'!A344</f>
        <v>42783</v>
      </c>
      <c r="B344">
        <v>11697.99</v>
      </c>
      <c r="C344">
        <v>11812.69</v>
      </c>
      <c r="D344">
        <v>11684.91</v>
      </c>
      <c r="E344">
        <v>11774.43</v>
      </c>
      <c r="F344" s="12">
        <v>79031312</v>
      </c>
      <c r="G344" s="12">
        <v>1098930.25</v>
      </c>
    </row>
    <row r="345" spans="1:7">
      <c r="A345" s="9">
        <f>'(1)'!A345</f>
        <v>42787</v>
      </c>
      <c r="B345">
        <v>11766.99</v>
      </c>
      <c r="C345">
        <v>11787.82</v>
      </c>
      <c r="D345">
        <v>11752.68</v>
      </c>
      <c r="E345">
        <v>11771.81</v>
      </c>
      <c r="F345" s="12">
        <v>72651288</v>
      </c>
      <c r="G345" s="12">
        <v>1110435.75</v>
      </c>
    </row>
    <row r="346" spans="1:7">
      <c r="A346" s="9">
        <f>'(1)'!A346</f>
        <v>42788</v>
      </c>
      <c r="B346">
        <v>11834.48</v>
      </c>
      <c r="C346">
        <v>11848.04</v>
      </c>
      <c r="D346">
        <v>11725.38</v>
      </c>
      <c r="E346">
        <v>11793.93</v>
      </c>
      <c r="F346" s="12">
        <v>88876096</v>
      </c>
      <c r="G346" s="12">
        <v>1105088.75</v>
      </c>
    </row>
    <row r="347" spans="1:7">
      <c r="A347" s="9">
        <f>'(1)'!A347</f>
        <v>42789</v>
      </c>
      <c r="B347">
        <v>11778.99</v>
      </c>
      <c r="C347">
        <v>11814.7</v>
      </c>
      <c r="D347">
        <v>11728.38</v>
      </c>
      <c r="E347">
        <v>11757.24</v>
      </c>
      <c r="F347" s="12">
        <v>76427144</v>
      </c>
      <c r="G347" s="12">
        <v>1107767.6299999999</v>
      </c>
    </row>
    <row r="348" spans="1:7">
      <c r="A348" s="9">
        <f>'(1)'!A348</f>
        <v>42790</v>
      </c>
      <c r="B348">
        <v>11759.57</v>
      </c>
      <c r="C348">
        <v>11775.4</v>
      </c>
      <c r="D348">
        <v>11693.7</v>
      </c>
      <c r="E348">
        <v>11757.02</v>
      </c>
      <c r="F348" s="12">
        <v>92669728</v>
      </c>
      <c r="G348" s="12">
        <v>1094257.25</v>
      </c>
    </row>
    <row r="349" spans="1:7">
      <c r="A349" s="9">
        <f>'(1)'!A349</f>
        <v>42793</v>
      </c>
      <c r="B349">
        <v>11831.71</v>
      </c>
      <c r="C349">
        <v>11841.06</v>
      </c>
      <c r="D349">
        <v>11804.72</v>
      </c>
      <c r="E349">
        <v>11827.62</v>
      </c>
      <c r="F349" s="12">
        <v>56384892</v>
      </c>
      <c r="G349" s="12">
        <v>1097653.5</v>
      </c>
    </row>
    <row r="350" spans="1:7">
      <c r="A350" s="9">
        <f>'(1)'!A350</f>
        <v>42794</v>
      </c>
      <c r="B350">
        <v>11817.97</v>
      </c>
      <c r="C350">
        <v>11987.58</v>
      </c>
      <c r="D350">
        <v>11798.48</v>
      </c>
      <c r="E350">
        <v>11967.49</v>
      </c>
      <c r="F350" s="12">
        <v>77830016</v>
      </c>
      <c r="G350" s="12">
        <v>1097606</v>
      </c>
    </row>
    <row r="351" spans="1:7">
      <c r="A351" s="9">
        <f>'(1)'!A351</f>
        <v>42795</v>
      </c>
      <c r="B351">
        <v>11989.71</v>
      </c>
      <c r="C351">
        <v>12031.11</v>
      </c>
      <c r="D351">
        <v>11966.02</v>
      </c>
      <c r="E351">
        <v>11998.59</v>
      </c>
      <c r="F351" s="12">
        <v>94710080</v>
      </c>
      <c r="G351" s="12">
        <v>1106861.8799999999</v>
      </c>
    </row>
    <row r="352" spans="1:7">
      <c r="A352" s="9">
        <f>'(1)'!A352</f>
        <v>42796</v>
      </c>
      <c r="B352">
        <v>11994.06</v>
      </c>
      <c r="C352">
        <v>12015.98</v>
      </c>
      <c r="D352">
        <v>11925.88</v>
      </c>
      <c r="E352">
        <v>11947.83</v>
      </c>
      <c r="F352" s="12">
        <v>71930416</v>
      </c>
      <c r="G352" s="12">
        <v>1109249.6299999999</v>
      </c>
    </row>
    <row r="353" spans="1:7">
      <c r="A353" s="9">
        <f>'(1)'!A353</f>
        <v>42797</v>
      </c>
      <c r="B353">
        <v>11920.9</v>
      </c>
      <c r="C353">
        <v>11934.64</v>
      </c>
      <c r="D353">
        <v>11722.35</v>
      </c>
      <c r="E353">
        <v>11804.03</v>
      </c>
      <c r="F353" s="12">
        <v>101754704</v>
      </c>
      <c r="G353" s="12">
        <v>1119321.1299999999</v>
      </c>
    </row>
    <row r="354" spans="1:7">
      <c r="A354" s="9">
        <f>'(1)'!A354</f>
        <v>42800</v>
      </c>
      <c r="B354">
        <v>11858.14</v>
      </c>
      <c r="C354">
        <v>11860.82</v>
      </c>
      <c r="D354">
        <v>11792.51</v>
      </c>
      <c r="E354">
        <v>11822.67</v>
      </c>
      <c r="F354" s="12">
        <v>64790800</v>
      </c>
      <c r="G354" s="12">
        <v>1118827</v>
      </c>
    </row>
    <row r="355" spans="1:7">
      <c r="A355" s="9">
        <f>'(1)'!A355</f>
        <v>42801</v>
      </c>
      <c r="B355">
        <v>11847.09</v>
      </c>
      <c r="C355">
        <v>11853.5</v>
      </c>
      <c r="D355">
        <v>11780.83</v>
      </c>
      <c r="E355">
        <v>11834.41</v>
      </c>
      <c r="F355" s="12">
        <v>73499632</v>
      </c>
      <c r="G355" s="12">
        <v>1120685.8799999999</v>
      </c>
    </row>
    <row r="356" spans="1:7">
      <c r="A356" s="9">
        <f>'(1)'!A356</f>
        <v>42802</v>
      </c>
      <c r="B356">
        <v>11915.03</v>
      </c>
      <c r="C356">
        <v>12074.02</v>
      </c>
      <c r="D356">
        <v>11913.84</v>
      </c>
      <c r="E356">
        <v>12067.19</v>
      </c>
      <c r="F356" s="12">
        <v>109554616</v>
      </c>
      <c r="G356" s="12">
        <v>1117206.1299999999</v>
      </c>
    </row>
    <row r="357" spans="1:7">
      <c r="A357" s="9">
        <f>'(1)'!A357</f>
        <v>42803</v>
      </c>
      <c r="B357">
        <v>12052.8</v>
      </c>
      <c r="C357">
        <v>12082.59</v>
      </c>
      <c r="D357">
        <v>12041.9</v>
      </c>
      <c r="E357">
        <v>12059.57</v>
      </c>
      <c r="F357" s="12">
        <v>82100896</v>
      </c>
      <c r="G357" s="12">
        <v>1116805.8799999999</v>
      </c>
    </row>
    <row r="358" spans="1:7">
      <c r="A358" s="9">
        <f>'(1)'!A358</f>
        <v>42804</v>
      </c>
      <c r="B358">
        <v>11998.06</v>
      </c>
      <c r="C358">
        <v>12058.21</v>
      </c>
      <c r="D358">
        <v>11995.4</v>
      </c>
      <c r="E358">
        <v>12027.36</v>
      </c>
      <c r="F358" s="12">
        <v>103293096</v>
      </c>
      <c r="G358" s="12">
        <v>1123319.6299999999</v>
      </c>
    </row>
    <row r="359" spans="1:7">
      <c r="A359" s="9">
        <f>'(1)'!A359</f>
        <v>42807</v>
      </c>
      <c r="B359">
        <v>11956.81</v>
      </c>
      <c r="C359">
        <v>11998.83</v>
      </c>
      <c r="D359">
        <v>11921.57</v>
      </c>
      <c r="E359">
        <v>11958.4</v>
      </c>
      <c r="F359" s="12">
        <v>99167752</v>
      </c>
      <c r="G359" s="12">
        <v>1136422.75</v>
      </c>
    </row>
    <row r="360" spans="1:7">
      <c r="A360" s="9">
        <f>'(1)'!A360</f>
        <v>42808</v>
      </c>
      <c r="B360">
        <v>11963.76</v>
      </c>
      <c r="C360">
        <v>11988.87</v>
      </c>
      <c r="D360">
        <v>11935.33</v>
      </c>
      <c r="E360">
        <v>11966.14</v>
      </c>
      <c r="F360" s="12">
        <v>78817392</v>
      </c>
      <c r="G360" s="12">
        <v>1140375.75</v>
      </c>
    </row>
    <row r="361" spans="1:7">
      <c r="A361" s="9">
        <f>'(1)'!A361</f>
        <v>42809</v>
      </c>
      <c r="B361">
        <v>11922.86</v>
      </c>
      <c r="C361">
        <v>12017.28</v>
      </c>
      <c r="D361">
        <v>11922.31</v>
      </c>
      <c r="E361">
        <v>11967.31</v>
      </c>
      <c r="F361" s="12">
        <v>99113864</v>
      </c>
      <c r="G361" s="12">
        <v>1135847.1299999999</v>
      </c>
    </row>
    <row r="362" spans="1:7">
      <c r="A362" s="9">
        <f>'(1)'!A362</f>
        <v>42810</v>
      </c>
      <c r="B362">
        <v>11923.51</v>
      </c>
      <c r="C362">
        <v>12024.7</v>
      </c>
      <c r="D362">
        <v>11917.78</v>
      </c>
      <c r="E362">
        <v>11978.39</v>
      </c>
      <c r="F362" s="12">
        <v>106149104</v>
      </c>
      <c r="G362" s="12">
        <v>1122434.1299999999</v>
      </c>
    </row>
    <row r="363" spans="1:7">
      <c r="A363" s="9">
        <f>'(1)'!A363</f>
        <v>42811</v>
      </c>
      <c r="B363">
        <v>12018.48</v>
      </c>
      <c r="C363">
        <v>12067.07</v>
      </c>
      <c r="D363">
        <v>11936.81</v>
      </c>
      <c r="E363">
        <v>11963.18</v>
      </c>
      <c r="F363" s="12">
        <v>110635144</v>
      </c>
      <c r="G363" s="12">
        <v>1123971.8799999999</v>
      </c>
    </row>
    <row r="364" spans="1:7">
      <c r="A364" s="9">
        <f>'(1)'!A364</f>
        <v>42814</v>
      </c>
      <c r="B364">
        <v>11954.8</v>
      </c>
      <c r="C364">
        <v>12006.01</v>
      </c>
      <c r="D364">
        <v>11949.03</v>
      </c>
      <c r="E364">
        <v>11990.03</v>
      </c>
      <c r="F364" s="12">
        <v>78031440</v>
      </c>
      <c r="G364" s="12">
        <v>1124960.8799999999</v>
      </c>
    </row>
    <row r="365" spans="1:7">
      <c r="A365" s="9">
        <f>'(1)'!A365</f>
        <v>42815</v>
      </c>
      <c r="B365">
        <v>11987.34</v>
      </c>
      <c r="C365">
        <v>12002.75</v>
      </c>
      <c r="D365">
        <v>11930.38</v>
      </c>
      <c r="E365">
        <v>11988.79</v>
      </c>
      <c r="F365" s="12">
        <v>108404736</v>
      </c>
      <c r="G365" s="12">
        <v>1146505.6299999999</v>
      </c>
    </row>
    <row r="366" spans="1:7">
      <c r="A366" s="9">
        <f>'(1)'!A366</f>
        <v>42816</v>
      </c>
      <c r="B366">
        <v>12000.44</v>
      </c>
      <c r="C366">
        <v>12027.05</v>
      </c>
      <c r="D366">
        <v>11977.32</v>
      </c>
      <c r="E366">
        <v>12009.87</v>
      </c>
      <c r="F366" s="12">
        <v>104493040</v>
      </c>
      <c r="G366" s="12">
        <v>1145652.1299999999</v>
      </c>
    </row>
    <row r="367" spans="1:7">
      <c r="A367" s="9">
        <f>'(1)'!A367</f>
        <v>42817</v>
      </c>
      <c r="B367">
        <v>12140.3</v>
      </c>
      <c r="C367">
        <v>12156.44</v>
      </c>
      <c r="D367">
        <v>12046.07</v>
      </c>
      <c r="E367">
        <v>12083.18</v>
      </c>
      <c r="F367" s="12">
        <v>123028264</v>
      </c>
      <c r="G367" s="12">
        <v>1142444.75</v>
      </c>
    </row>
    <row r="368" spans="1:7">
      <c r="A368" s="9">
        <f>'(1)'!A368</f>
        <v>42818</v>
      </c>
      <c r="B368">
        <v>12039.24</v>
      </c>
      <c r="C368">
        <v>12117.9</v>
      </c>
      <c r="D368">
        <v>12018.27</v>
      </c>
      <c r="E368">
        <v>12095.24</v>
      </c>
      <c r="F368" s="12">
        <v>193232656</v>
      </c>
      <c r="G368" s="12">
        <v>1136048.3799999999</v>
      </c>
    </row>
    <row r="369" spans="1:7">
      <c r="A369" s="9">
        <f>'(1)'!A369</f>
        <v>42821</v>
      </c>
      <c r="B369">
        <v>12050.81</v>
      </c>
      <c r="C369">
        <v>12082.31</v>
      </c>
      <c r="D369">
        <v>12033.24</v>
      </c>
      <c r="E369">
        <v>12052.9</v>
      </c>
      <c r="F369" s="12">
        <v>110670312</v>
      </c>
      <c r="G369" s="12">
        <v>1136687.75</v>
      </c>
    </row>
    <row r="370" spans="1:7">
      <c r="A370" s="9">
        <f>'(1)'!A370</f>
        <v>42822</v>
      </c>
      <c r="B370">
        <v>12083.01</v>
      </c>
      <c r="C370">
        <v>12111.24</v>
      </c>
      <c r="D370">
        <v>11938.42</v>
      </c>
      <c r="E370">
        <v>11962.13</v>
      </c>
      <c r="F370" s="12">
        <v>134942064</v>
      </c>
      <c r="G370" s="12">
        <v>1136563.1299999999</v>
      </c>
    </row>
    <row r="371" spans="1:7">
      <c r="A371" s="9">
        <f>'(1)'!A371</f>
        <v>42823</v>
      </c>
      <c r="B371">
        <v>11870.78</v>
      </c>
      <c r="C371">
        <v>11934.35</v>
      </c>
      <c r="D371">
        <v>11850.27</v>
      </c>
      <c r="E371">
        <v>11904.12</v>
      </c>
      <c r="F371" s="12">
        <v>110180000</v>
      </c>
      <c r="G371" s="12">
        <v>1137064.25</v>
      </c>
    </row>
    <row r="372" spans="1:7">
      <c r="A372" s="9">
        <f>'(1)'!A372</f>
        <v>42824</v>
      </c>
      <c r="B372">
        <v>11914.2</v>
      </c>
      <c r="C372">
        <v>12043.67</v>
      </c>
      <c r="D372">
        <v>11896.68</v>
      </c>
      <c r="E372">
        <v>12039.68</v>
      </c>
      <c r="F372" s="12">
        <v>87335296</v>
      </c>
      <c r="G372" s="12">
        <v>1135502.5</v>
      </c>
    </row>
    <row r="373" spans="1:7">
      <c r="A373" s="9">
        <f>'(1)'!A373</f>
        <v>42825</v>
      </c>
      <c r="B373">
        <v>12033.27</v>
      </c>
      <c r="C373">
        <v>12082.67</v>
      </c>
      <c r="D373">
        <v>12010.33</v>
      </c>
      <c r="E373">
        <v>12064.27</v>
      </c>
      <c r="F373" s="12">
        <v>95562880</v>
      </c>
      <c r="G373" s="12">
        <v>1137922.75</v>
      </c>
    </row>
    <row r="374" spans="1:7">
      <c r="A374" s="9">
        <f>'(1)'!A374</f>
        <v>42828</v>
      </c>
      <c r="B374">
        <v>11957.65</v>
      </c>
      <c r="C374">
        <v>11996.35</v>
      </c>
      <c r="D374">
        <v>11916.07</v>
      </c>
      <c r="E374">
        <v>11996.07</v>
      </c>
      <c r="F374" s="12">
        <v>88957896</v>
      </c>
      <c r="G374" s="12">
        <v>1138017.3799999999</v>
      </c>
    </row>
    <row r="375" spans="1:7">
      <c r="A375" s="9">
        <f>'(1)'!A375</f>
        <v>42829</v>
      </c>
      <c r="B375">
        <v>12062.69</v>
      </c>
      <c r="C375">
        <v>12158.72</v>
      </c>
      <c r="D375">
        <v>12045.17</v>
      </c>
      <c r="E375">
        <v>12149.42</v>
      </c>
      <c r="F375" s="12">
        <v>95836264</v>
      </c>
      <c r="G375" s="12">
        <v>1140248.1299999999</v>
      </c>
    </row>
    <row r="376" spans="1:7">
      <c r="A376" s="9">
        <f>'(1)'!A376</f>
        <v>42830</v>
      </c>
      <c r="B376">
        <v>12195.86</v>
      </c>
      <c r="C376">
        <v>12233.76</v>
      </c>
      <c r="D376">
        <v>12180.83</v>
      </c>
      <c r="E376">
        <v>12203</v>
      </c>
      <c r="F376" s="12">
        <v>104379328</v>
      </c>
      <c r="G376" s="12">
        <v>1147235.25</v>
      </c>
    </row>
    <row r="377" spans="1:7">
      <c r="A377" s="9">
        <f>'(1)'!A377</f>
        <v>42831</v>
      </c>
      <c r="B377">
        <v>12220.64</v>
      </c>
      <c r="C377">
        <v>12258.37</v>
      </c>
      <c r="D377">
        <v>12200.34</v>
      </c>
      <c r="E377">
        <v>12256.43</v>
      </c>
      <c r="F377" s="12">
        <v>88505320</v>
      </c>
      <c r="G377" s="12">
        <v>1149799.6299999999</v>
      </c>
    </row>
    <row r="378" spans="1:7">
      <c r="A378" s="9">
        <f>'(1)'!A378</f>
        <v>42832</v>
      </c>
      <c r="B378">
        <v>12241.57</v>
      </c>
      <c r="C378">
        <v>12313.29</v>
      </c>
      <c r="D378">
        <v>12230.17</v>
      </c>
      <c r="E378">
        <v>12312.87</v>
      </c>
      <c r="F378" s="12">
        <v>113056632</v>
      </c>
      <c r="G378" s="12">
        <v>1145988.25</v>
      </c>
    </row>
    <row r="379" spans="1:7">
      <c r="A379" s="9">
        <f>'(1)'!A379</f>
        <v>42835</v>
      </c>
      <c r="B379">
        <v>12368.82</v>
      </c>
      <c r="C379">
        <v>12375.58</v>
      </c>
      <c r="D379">
        <v>12256.94</v>
      </c>
      <c r="E379">
        <v>12257.2</v>
      </c>
      <c r="F379" s="12">
        <v>88500744</v>
      </c>
      <c r="G379" s="12">
        <v>1134404.25</v>
      </c>
    </row>
    <row r="380" spans="1:7">
      <c r="A380" s="9">
        <f>'(1)'!A380</f>
        <v>42836</v>
      </c>
      <c r="B380">
        <v>12255.72</v>
      </c>
      <c r="C380">
        <v>12288.78</v>
      </c>
      <c r="D380">
        <v>12225.38</v>
      </c>
      <c r="E380">
        <v>12282.34</v>
      </c>
      <c r="F380" s="12">
        <v>118109968</v>
      </c>
      <c r="G380" s="12">
        <v>1129239.75</v>
      </c>
    </row>
    <row r="381" spans="1:7">
      <c r="A381" s="9">
        <f>'(1)'!A381</f>
        <v>42837</v>
      </c>
      <c r="B381">
        <v>12280.06</v>
      </c>
      <c r="C381">
        <v>12293.13</v>
      </c>
      <c r="D381">
        <v>12212.17</v>
      </c>
      <c r="E381">
        <v>12217.54</v>
      </c>
      <c r="F381" s="12">
        <v>86821024</v>
      </c>
      <c r="G381" s="12">
        <v>1141853.3799999999</v>
      </c>
    </row>
    <row r="382" spans="1:7">
      <c r="A382" s="9">
        <f>'(1)'!A382</f>
        <v>42838</v>
      </c>
      <c r="B382">
        <v>12147.37</v>
      </c>
      <c r="C382">
        <v>12242.5</v>
      </c>
      <c r="D382">
        <v>12119.04</v>
      </c>
      <c r="E382">
        <v>12230.89</v>
      </c>
      <c r="F382" s="12">
        <v>76552816</v>
      </c>
      <c r="G382" s="12">
        <v>1144184.3799999999</v>
      </c>
    </row>
    <row r="383" spans="1:7">
      <c r="A383" s="9">
        <f>'(1)'!A383</f>
        <v>42842</v>
      </c>
      <c r="B383">
        <v>12174.51</v>
      </c>
      <c r="C383">
        <v>12225.06</v>
      </c>
      <c r="D383">
        <v>12144.98</v>
      </c>
      <c r="E383">
        <v>12225.06</v>
      </c>
      <c r="F383" s="12">
        <v>74114376</v>
      </c>
      <c r="G383" s="12">
        <v>1137595.75</v>
      </c>
    </row>
    <row r="384" spans="1:7">
      <c r="A384" s="9">
        <f>'(1)'!A384</f>
        <v>42843</v>
      </c>
      <c r="B384">
        <v>12244.5</v>
      </c>
      <c r="C384">
        <v>12246.88</v>
      </c>
      <c r="D384">
        <v>12178.1</v>
      </c>
      <c r="E384">
        <v>12200.52</v>
      </c>
      <c r="F384" s="12">
        <v>58528144</v>
      </c>
      <c r="G384" s="12">
        <v>1151956.8799999999</v>
      </c>
    </row>
    <row r="385" spans="1:7">
      <c r="A385" s="9">
        <f>'(1)'!A385</f>
        <v>42844</v>
      </c>
      <c r="B385">
        <v>12149.4</v>
      </c>
      <c r="C385">
        <v>12221.43</v>
      </c>
      <c r="D385">
        <v>12049.93</v>
      </c>
      <c r="E385">
        <v>12139.35</v>
      </c>
      <c r="F385" s="12">
        <v>84119624</v>
      </c>
      <c r="G385" s="12">
        <v>1157031.1299999999</v>
      </c>
    </row>
    <row r="386" spans="1:7">
      <c r="A386" s="9">
        <f>'(1)'!A386</f>
        <v>42845</v>
      </c>
      <c r="B386">
        <v>12174.96</v>
      </c>
      <c r="C386">
        <v>12242.76</v>
      </c>
      <c r="D386">
        <v>12123.12</v>
      </c>
      <c r="E386">
        <v>12154.7</v>
      </c>
      <c r="F386" s="12">
        <v>76479584</v>
      </c>
      <c r="G386" s="12">
        <v>1158643.5</v>
      </c>
    </row>
    <row r="387" spans="1:7">
      <c r="A387" s="9">
        <f>'(1)'!A387</f>
        <v>42846</v>
      </c>
      <c r="B387">
        <v>12137.57</v>
      </c>
      <c r="C387">
        <v>12147.7</v>
      </c>
      <c r="D387">
        <v>12089.94</v>
      </c>
      <c r="E387">
        <v>12109</v>
      </c>
      <c r="F387" s="12">
        <v>75853232</v>
      </c>
      <c r="G387" s="12">
        <v>1163863.8799999999</v>
      </c>
    </row>
    <row r="388" spans="1:7">
      <c r="A388" s="9">
        <f>'(1)'!A388</f>
        <v>42849</v>
      </c>
      <c r="B388">
        <v>12135.61</v>
      </c>
      <c r="C388">
        <v>12162.47</v>
      </c>
      <c r="D388">
        <v>11996.74</v>
      </c>
      <c r="E388">
        <v>12000.44</v>
      </c>
      <c r="F388" s="12">
        <v>89781544</v>
      </c>
      <c r="G388" s="12">
        <v>1158928.25</v>
      </c>
    </row>
    <row r="389" spans="1:7">
      <c r="A389" s="9">
        <f>'(1)'!A389</f>
        <v>42850</v>
      </c>
      <c r="B389">
        <v>12014.03</v>
      </c>
      <c r="C389">
        <v>12040.23</v>
      </c>
      <c r="D389">
        <v>12001.86</v>
      </c>
      <c r="E389">
        <v>12016.45</v>
      </c>
      <c r="F389" s="12">
        <v>85822600</v>
      </c>
      <c r="G389" s="12">
        <v>1148514.25</v>
      </c>
    </row>
    <row r="390" spans="1:7">
      <c r="A390" s="9">
        <f>'(1)'!A390</f>
        <v>42851</v>
      </c>
      <c r="B390">
        <v>11968.06</v>
      </c>
      <c r="C390">
        <v>12050.66</v>
      </c>
      <c r="D390">
        <v>11941.57</v>
      </c>
      <c r="E390">
        <v>12027.32</v>
      </c>
      <c r="F390" s="12">
        <v>85378072</v>
      </c>
      <c r="G390" s="12">
        <v>1167438.25</v>
      </c>
    </row>
    <row r="391" spans="1:7">
      <c r="A391" s="9">
        <f>'(1)'!A391</f>
        <v>42852</v>
      </c>
      <c r="B391">
        <v>12032.78</v>
      </c>
      <c r="C391">
        <v>12091.33</v>
      </c>
      <c r="D391">
        <v>12009.12</v>
      </c>
      <c r="E391">
        <v>12048.57</v>
      </c>
      <c r="F391" s="12">
        <v>109697848</v>
      </c>
      <c r="G391" s="12">
        <v>1168502.25</v>
      </c>
    </row>
    <row r="392" spans="1:7">
      <c r="A392" s="9">
        <f>'(1)'!A392</f>
        <v>42853</v>
      </c>
      <c r="B392">
        <v>12296.56</v>
      </c>
      <c r="C392">
        <v>12456.18</v>
      </c>
      <c r="D392">
        <v>12289.37</v>
      </c>
      <c r="E392">
        <v>12454.98</v>
      </c>
      <c r="F392" s="12">
        <v>191815008</v>
      </c>
      <c r="G392" s="12">
        <v>1167847.25</v>
      </c>
    </row>
    <row r="393" spans="1:7">
      <c r="A393" s="9">
        <f>'(1)'!A393</f>
        <v>42856</v>
      </c>
      <c r="B393">
        <v>12457.83</v>
      </c>
      <c r="C393">
        <v>12482.9</v>
      </c>
      <c r="D393">
        <v>12439.11</v>
      </c>
      <c r="E393">
        <v>12467.04</v>
      </c>
      <c r="F393" s="12">
        <v>94319016</v>
      </c>
      <c r="G393" s="12">
        <v>1165842.1299999999</v>
      </c>
    </row>
    <row r="394" spans="1:7">
      <c r="A394" s="9">
        <f>'(1)'!A394</f>
        <v>42857</v>
      </c>
      <c r="B394">
        <v>12466.5</v>
      </c>
      <c r="C394">
        <v>12486.29</v>
      </c>
      <c r="D394">
        <v>12442.37</v>
      </c>
      <c r="E394">
        <v>12472.8</v>
      </c>
      <c r="F394" s="12">
        <v>90378704</v>
      </c>
      <c r="G394" s="12">
        <v>1160083.75</v>
      </c>
    </row>
    <row r="395" spans="1:7">
      <c r="A395" s="9">
        <f>'(1)'!A395</f>
        <v>42858</v>
      </c>
      <c r="B395">
        <v>12440.01</v>
      </c>
      <c r="C395">
        <v>12478.28</v>
      </c>
      <c r="D395">
        <v>12426.99</v>
      </c>
      <c r="E395">
        <v>12443.79</v>
      </c>
      <c r="F395" s="12">
        <v>104308712</v>
      </c>
      <c r="G395" s="12">
        <v>1161779.1299999999</v>
      </c>
    </row>
    <row r="396" spans="1:7">
      <c r="A396" s="9">
        <f>'(1)'!A396</f>
        <v>42859</v>
      </c>
      <c r="B396">
        <v>12417.89</v>
      </c>
      <c r="C396">
        <v>12462.11</v>
      </c>
      <c r="D396">
        <v>12414.1</v>
      </c>
      <c r="E396">
        <v>12438.01</v>
      </c>
      <c r="F396" s="12">
        <v>104928864</v>
      </c>
      <c r="G396" s="12">
        <v>1157408.3799999999</v>
      </c>
    </row>
    <row r="397" spans="1:7">
      <c r="A397" s="9">
        <f>'(1)'!A397</f>
        <v>42860</v>
      </c>
      <c r="B397">
        <v>12478.46</v>
      </c>
      <c r="C397">
        <v>12511.17</v>
      </c>
      <c r="D397">
        <v>12433.51</v>
      </c>
      <c r="E397">
        <v>12507.9</v>
      </c>
      <c r="F397" s="12">
        <v>87900152</v>
      </c>
      <c r="G397" s="12">
        <v>1157408.3799999999</v>
      </c>
    </row>
    <row r="398" spans="1:7">
      <c r="A398" s="9">
        <f>'(1)'!A398</f>
        <v>42863</v>
      </c>
      <c r="B398">
        <v>12502.36</v>
      </c>
      <c r="C398">
        <v>12532.25</v>
      </c>
      <c r="D398">
        <v>12477.87</v>
      </c>
      <c r="E398">
        <v>12527.84</v>
      </c>
      <c r="F398" s="12">
        <v>81772016</v>
      </c>
      <c r="G398" s="12">
        <v>1157408.3799999999</v>
      </c>
    </row>
    <row r="399" spans="1:7">
      <c r="A399" s="9">
        <f>'(1)'!A399</f>
        <v>42864</v>
      </c>
      <c r="B399">
        <v>12552.06</v>
      </c>
      <c r="C399">
        <v>12648.22</v>
      </c>
      <c r="D399">
        <v>12539.71</v>
      </c>
      <c r="E399">
        <v>12647.78</v>
      </c>
      <c r="F399" s="12">
        <v>105610320</v>
      </c>
      <c r="G399" s="12">
        <v>1147524.25</v>
      </c>
    </row>
    <row r="400" spans="1:7">
      <c r="A400" s="9">
        <f>'(1)'!A400</f>
        <v>42865</v>
      </c>
      <c r="B400">
        <v>12601.46</v>
      </c>
      <c r="C400">
        <v>12718.66</v>
      </c>
      <c r="D400">
        <v>12591.75</v>
      </c>
      <c r="E400">
        <v>12716.89</v>
      </c>
      <c r="F400" s="12">
        <v>107711600</v>
      </c>
      <c r="G400" s="12">
        <v>1149643.5</v>
      </c>
    </row>
    <row r="401" spans="1:7">
      <c r="A401" s="9">
        <f>'(1)'!A401</f>
        <v>42866</v>
      </c>
      <c r="B401">
        <v>12758.48</v>
      </c>
      <c r="C401">
        <v>12762.04</v>
      </c>
      <c r="D401">
        <v>12659.7</v>
      </c>
      <c r="E401">
        <v>12694.55</v>
      </c>
      <c r="F401" s="12">
        <v>100741472</v>
      </c>
      <c r="G401" s="12">
        <v>1150513.1299999999</v>
      </c>
    </row>
    <row r="402" spans="1:7">
      <c r="A402" s="9">
        <f>'(1)'!A402</f>
        <v>42867</v>
      </c>
      <c r="B402">
        <v>12732.74</v>
      </c>
      <c r="C402">
        <v>12783.23</v>
      </c>
      <c r="D402">
        <v>12703.96</v>
      </c>
      <c r="E402">
        <v>12749.12</v>
      </c>
      <c r="F402" s="12">
        <v>113255344</v>
      </c>
      <c r="G402" s="12">
        <v>1152561.8799999999</v>
      </c>
    </row>
    <row r="403" spans="1:7">
      <c r="A403" s="9">
        <f>'(1)'!A403</f>
        <v>42870</v>
      </c>
      <c r="B403">
        <v>12728.97</v>
      </c>
      <c r="C403">
        <v>12776.08</v>
      </c>
      <c r="D403">
        <v>12715.67</v>
      </c>
      <c r="E403">
        <v>12757.46</v>
      </c>
      <c r="F403" s="12">
        <v>108072896</v>
      </c>
      <c r="G403" s="12">
        <v>1191148.25</v>
      </c>
    </row>
    <row r="404" spans="1:7">
      <c r="A404" s="9">
        <f>'(1)'!A404</f>
        <v>42871</v>
      </c>
      <c r="B404">
        <v>12767.13</v>
      </c>
      <c r="C404">
        <v>12772.88</v>
      </c>
      <c r="D404">
        <v>12662.49</v>
      </c>
      <c r="E404">
        <v>12711.06</v>
      </c>
      <c r="F404" s="12">
        <v>103238688</v>
      </c>
      <c r="G404" s="12">
        <v>1191707.75</v>
      </c>
    </row>
    <row r="405" spans="1:7">
      <c r="A405" s="9">
        <f>'(1)'!A405</f>
        <v>42872</v>
      </c>
      <c r="B405">
        <v>12728.84</v>
      </c>
      <c r="C405">
        <v>12771</v>
      </c>
      <c r="D405">
        <v>12714.38</v>
      </c>
      <c r="E405">
        <v>12770.41</v>
      </c>
      <c r="F405" s="12">
        <v>109479656</v>
      </c>
      <c r="G405" s="12">
        <v>1192682.5</v>
      </c>
    </row>
    <row r="406" spans="1:7">
      <c r="A406" s="9">
        <f>'(1)'!A406</f>
        <v>42873</v>
      </c>
      <c r="B406">
        <v>12824.05</v>
      </c>
      <c r="C406">
        <v>12832.29</v>
      </c>
      <c r="D406">
        <v>12729.49</v>
      </c>
      <c r="E406">
        <v>12807.04</v>
      </c>
      <c r="F406" s="12">
        <v>87078760</v>
      </c>
      <c r="G406" s="12">
        <v>1187014.3799999999</v>
      </c>
    </row>
    <row r="407" spans="1:7">
      <c r="A407" s="9">
        <f>'(1)'!A407</f>
        <v>42874</v>
      </c>
      <c r="B407">
        <v>12787.69</v>
      </c>
      <c r="C407">
        <v>12841.66</v>
      </c>
      <c r="D407">
        <v>12776.02</v>
      </c>
      <c r="E407">
        <v>12804.53</v>
      </c>
      <c r="F407" s="12">
        <v>80321608</v>
      </c>
      <c r="G407" s="12">
        <v>1186263</v>
      </c>
    </row>
    <row r="408" spans="1:7">
      <c r="A408" s="9">
        <f>'(1)'!A408</f>
        <v>42877</v>
      </c>
      <c r="B408">
        <v>12700.12</v>
      </c>
      <c r="C408">
        <v>12786.89</v>
      </c>
      <c r="D408">
        <v>12587.45</v>
      </c>
      <c r="E408">
        <v>12631.61</v>
      </c>
      <c r="F408" s="12">
        <v>108947976</v>
      </c>
      <c r="G408" s="12">
        <v>1183173.8799999999</v>
      </c>
    </row>
    <row r="409" spans="1:7">
      <c r="A409" s="9">
        <f>'(1)'!A409</f>
        <v>42878</v>
      </c>
      <c r="B409">
        <v>12608.19</v>
      </c>
      <c r="C409">
        <v>12634.26</v>
      </c>
      <c r="D409">
        <v>12489.95</v>
      </c>
      <c r="E409">
        <v>12590.06</v>
      </c>
      <c r="F409" s="12">
        <v>123482744</v>
      </c>
      <c r="G409" s="12">
        <v>1188726.5</v>
      </c>
    </row>
    <row r="410" spans="1:7">
      <c r="A410" s="9">
        <f>'(1)'!A410</f>
        <v>42879</v>
      </c>
      <c r="B410">
        <v>12612.3</v>
      </c>
      <c r="C410">
        <v>12658.55</v>
      </c>
      <c r="D410">
        <v>12596.72</v>
      </c>
      <c r="E410">
        <v>12638.69</v>
      </c>
      <c r="F410" s="12">
        <v>121951600</v>
      </c>
      <c r="G410" s="12">
        <v>1190353.8799999999</v>
      </c>
    </row>
    <row r="411" spans="1:7">
      <c r="A411" s="9">
        <f>'(1)'!A411</f>
        <v>42880</v>
      </c>
      <c r="B411">
        <v>12664.97</v>
      </c>
      <c r="C411">
        <v>12670.26</v>
      </c>
      <c r="D411">
        <v>12571.06</v>
      </c>
      <c r="E411">
        <v>12619.46</v>
      </c>
      <c r="F411" s="12">
        <v>75328616</v>
      </c>
      <c r="G411" s="12">
        <v>1198393.6299999999</v>
      </c>
    </row>
    <row r="412" spans="1:7">
      <c r="A412" s="9">
        <f>'(1)'!A412</f>
        <v>42881</v>
      </c>
      <c r="B412">
        <v>12597.54</v>
      </c>
      <c r="C412">
        <v>12703.74</v>
      </c>
      <c r="D412">
        <v>12593.33</v>
      </c>
      <c r="E412">
        <v>12659.15</v>
      </c>
      <c r="F412" s="12">
        <v>91032240</v>
      </c>
      <c r="G412" s="12">
        <v>1205534.5</v>
      </c>
    </row>
    <row r="413" spans="1:7">
      <c r="A413" s="9">
        <f>'(1)'!A413</f>
        <v>42885</v>
      </c>
      <c r="B413">
        <v>12631.39</v>
      </c>
      <c r="C413">
        <v>12662.05</v>
      </c>
      <c r="D413">
        <v>12617.76</v>
      </c>
      <c r="E413">
        <v>12642.87</v>
      </c>
      <c r="F413" s="12">
        <v>73727448</v>
      </c>
      <c r="G413" s="12">
        <v>1202822.1299999999</v>
      </c>
    </row>
    <row r="414" spans="1:7">
      <c r="A414" s="9">
        <f>'(1)'!A414</f>
        <v>42886</v>
      </c>
      <c r="B414">
        <v>12693.84</v>
      </c>
      <c r="C414">
        <v>12697.66</v>
      </c>
      <c r="D414">
        <v>12543.77</v>
      </c>
      <c r="E414">
        <v>12621.72</v>
      </c>
      <c r="F414" s="12">
        <v>59481788</v>
      </c>
      <c r="G414" s="12">
        <v>1207806.3799999999</v>
      </c>
    </row>
    <row r="415" spans="1:7">
      <c r="A415" s="9">
        <f>'(1)'!A415</f>
        <v>42887</v>
      </c>
      <c r="B415">
        <v>12604.4</v>
      </c>
      <c r="C415">
        <v>12611.49</v>
      </c>
      <c r="D415">
        <v>12529.51</v>
      </c>
      <c r="E415">
        <v>12602.18</v>
      </c>
      <c r="F415" s="12">
        <v>75557504</v>
      </c>
      <c r="G415" s="12">
        <v>1208845.6299999999</v>
      </c>
    </row>
    <row r="416" spans="1:7">
      <c r="A416" s="9">
        <f>'(1)'!A416</f>
        <v>42888</v>
      </c>
      <c r="B416">
        <v>12588.8</v>
      </c>
      <c r="C416">
        <v>12633.37</v>
      </c>
      <c r="D416">
        <v>12578.58</v>
      </c>
      <c r="E416">
        <v>12628.95</v>
      </c>
      <c r="F416" s="12">
        <v>38067144</v>
      </c>
      <c r="G416" s="12">
        <v>1201075.8799999999</v>
      </c>
    </row>
    <row r="417" spans="1:7">
      <c r="A417" s="9">
        <f>'(1)'!A417</f>
        <v>42891</v>
      </c>
      <c r="B417">
        <v>12583.82</v>
      </c>
      <c r="C417">
        <v>12648.1</v>
      </c>
      <c r="D417">
        <v>12567.22</v>
      </c>
      <c r="E417">
        <v>12598.68</v>
      </c>
      <c r="F417" s="12">
        <v>74543656</v>
      </c>
      <c r="G417" s="12">
        <v>1204643.6299999999</v>
      </c>
    </row>
    <row r="418" spans="1:7">
      <c r="A418" s="9">
        <f>'(1)'!A418</f>
        <v>42892</v>
      </c>
      <c r="B418">
        <v>12612.52</v>
      </c>
      <c r="C418">
        <v>12709.13</v>
      </c>
      <c r="D418">
        <v>12582.8</v>
      </c>
      <c r="E418">
        <v>12615.06</v>
      </c>
      <c r="F418" s="12">
        <v>140248160</v>
      </c>
      <c r="G418" s="12">
        <v>1204082.6299999999</v>
      </c>
    </row>
    <row r="419" spans="1:7">
      <c r="A419" s="9">
        <f>'(1)'!A419</f>
        <v>42893</v>
      </c>
      <c r="B419">
        <v>12623.61</v>
      </c>
      <c r="C419">
        <v>12677.6</v>
      </c>
      <c r="D419">
        <v>12621.53</v>
      </c>
      <c r="E419">
        <v>12664.92</v>
      </c>
      <c r="F419" s="12">
        <v>90289800</v>
      </c>
      <c r="G419" s="12">
        <v>1203735</v>
      </c>
    </row>
    <row r="420" spans="1:7">
      <c r="A420" s="9">
        <f>'(1)'!A420</f>
        <v>42894</v>
      </c>
      <c r="B420">
        <v>12735</v>
      </c>
      <c r="C420">
        <v>12878.59</v>
      </c>
      <c r="D420">
        <v>12734.78</v>
      </c>
      <c r="E420">
        <v>12822.94</v>
      </c>
      <c r="F420" s="12">
        <v>91145856</v>
      </c>
      <c r="G420" s="12">
        <v>1187209.25</v>
      </c>
    </row>
    <row r="421" spans="1:7">
      <c r="A421" s="9">
        <f>'(1)'!A421</f>
        <v>42895</v>
      </c>
      <c r="B421">
        <v>12768.46</v>
      </c>
      <c r="C421">
        <v>12788.34</v>
      </c>
      <c r="D421">
        <v>12679.58</v>
      </c>
      <c r="E421">
        <v>12690.12</v>
      </c>
      <c r="F421" s="12">
        <v>102020032</v>
      </c>
      <c r="G421" s="12">
        <v>1182440.6299999999</v>
      </c>
    </row>
    <row r="422" spans="1:7">
      <c r="A422" s="9">
        <f>'(1)'!A422</f>
        <v>42898</v>
      </c>
      <c r="B422">
        <v>12659.97</v>
      </c>
      <c r="C422">
        <v>12746.42</v>
      </c>
      <c r="D422">
        <v>12640.52</v>
      </c>
      <c r="E422">
        <v>12672.49</v>
      </c>
      <c r="F422" s="12">
        <v>127078912</v>
      </c>
      <c r="G422" s="12">
        <v>1187412.3799999999</v>
      </c>
    </row>
    <row r="423" spans="1:7">
      <c r="A423" s="9">
        <f>'(1)'!A423</f>
        <v>42899</v>
      </c>
      <c r="B423">
        <v>12688.54</v>
      </c>
      <c r="C423">
        <v>12740.36</v>
      </c>
      <c r="D423">
        <v>12684.71</v>
      </c>
      <c r="E423">
        <v>12713.58</v>
      </c>
      <c r="F423" s="12">
        <v>100520904</v>
      </c>
      <c r="G423" s="12">
        <v>1186109.8799999999</v>
      </c>
    </row>
    <row r="424" spans="1:7">
      <c r="A424" s="9">
        <f>'(1)'!A424</f>
        <v>42900</v>
      </c>
      <c r="B424">
        <v>12711.53</v>
      </c>
      <c r="C424">
        <v>12821.03</v>
      </c>
      <c r="D424">
        <v>12711.53</v>
      </c>
      <c r="E424">
        <v>12815.72</v>
      </c>
      <c r="F424" s="12">
        <v>93323512</v>
      </c>
      <c r="G424" s="12">
        <v>1189691.6299999999</v>
      </c>
    </row>
    <row r="425" spans="1:7">
      <c r="A425" s="9">
        <f>'(1)'!A425</f>
        <v>42901</v>
      </c>
      <c r="B425">
        <v>12760.39</v>
      </c>
      <c r="C425">
        <v>12782.73</v>
      </c>
      <c r="D425">
        <v>12666.39</v>
      </c>
      <c r="E425">
        <v>12690.44</v>
      </c>
      <c r="F425" s="12">
        <v>96943944</v>
      </c>
      <c r="G425" s="12">
        <v>1187932</v>
      </c>
    </row>
    <row r="426" spans="1:7">
      <c r="A426" s="9">
        <f>'(1)'!A426</f>
        <v>42902</v>
      </c>
      <c r="B426">
        <v>12739.5</v>
      </c>
      <c r="C426">
        <v>12790.3</v>
      </c>
      <c r="D426">
        <v>12727.83</v>
      </c>
      <c r="E426">
        <v>12764.98</v>
      </c>
      <c r="F426" s="12">
        <v>76825568</v>
      </c>
      <c r="G426" s="12">
        <v>1186083.3799999999</v>
      </c>
    </row>
    <row r="427" spans="1:7">
      <c r="A427" s="9">
        <f>'(1)'!A427</f>
        <v>42905</v>
      </c>
      <c r="B427">
        <v>12798.26</v>
      </c>
      <c r="C427">
        <v>12921.17</v>
      </c>
      <c r="D427">
        <v>12788.7</v>
      </c>
      <c r="E427">
        <v>12805.95</v>
      </c>
      <c r="F427" s="12">
        <v>107147000</v>
      </c>
      <c r="G427" s="12">
        <v>1184176.3799999999</v>
      </c>
    </row>
    <row r="428" spans="1:7">
      <c r="A428" s="9">
        <f>'(1)'!A428</f>
        <v>42906</v>
      </c>
      <c r="B428">
        <v>12801.91</v>
      </c>
      <c r="C428">
        <v>12804.47</v>
      </c>
      <c r="D428">
        <v>12620.9</v>
      </c>
      <c r="E428">
        <v>12691.81</v>
      </c>
      <c r="F428" s="12">
        <v>123566304</v>
      </c>
      <c r="G428" s="12">
        <v>1186470.3799999999</v>
      </c>
    </row>
    <row r="429" spans="1:7">
      <c r="A429" s="9">
        <f>'(1)'!A429</f>
        <v>42907</v>
      </c>
      <c r="B429">
        <v>12746.05</v>
      </c>
      <c r="C429">
        <v>12762.35</v>
      </c>
      <c r="D429">
        <v>12707.59</v>
      </c>
      <c r="E429">
        <v>12752.73</v>
      </c>
      <c r="F429" s="12">
        <v>223600784</v>
      </c>
      <c r="G429" s="12">
        <v>1183562.25</v>
      </c>
    </row>
    <row r="430" spans="1:7">
      <c r="A430" s="9">
        <f>'(1)'!A430</f>
        <v>42908</v>
      </c>
      <c r="B430">
        <v>12849.99</v>
      </c>
      <c r="C430">
        <v>12912.85</v>
      </c>
      <c r="D430">
        <v>12833.01</v>
      </c>
      <c r="E430">
        <v>12888.95</v>
      </c>
      <c r="F430" s="12">
        <v>80345728</v>
      </c>
      <c r="G430" s="12">
        <v>1184685.5</v>
      </c>
    </row>
    <row r="431" spans="1:7">
      <c r="A431" s="9">
        <f>'(1)'!A431</f>
        <v>42909</v>
      </c>
      <c r="B431">
        <v>12938.04</v>
      </c>
      <c r="C431">
        <v>12951.54</v>
      </c>
      <c r="D431">
        <v>12814.76</v>
      </c>
      <c r="E431">
        <v>12814.79</v>
      </c>
      <c r="F431" s="12">
        <v>81462704</v>
      </c>
      <c r="G431" s="12">
        <v>1186839.8799999999</v>
      </c>
    </row>
    <row r="432" spans="1:7">
      <c r="A432" s="9">
        <f>'(1)'!A432</f>
        <v>42912</v>
      </c>
      <c r="B432">
        <v>12792.32</v>
      </c>
      <c r="C432">
        <v>12804.42</v>
      </c>
      <c r="D432">
        <v>12708.99</v>
      </c>
      <c r="E432">
        <v>12774.26</v>
      </c>
      <c r="F432" s="12">
        <v>72029608</v>
      </c>
      <c r="G432" s="12">
        <v>1200996.75</v>
      </c>
    </row>
    <row r="433" spans="1:7">
      <c r="A433" s="9">
        <f>'(1)'!A433</f>
        <v>42913</v>
      </c>
      <c r="B433">
        <v>12758.66</v>
      </c>
      <c r="C433">
        <v>12806.02</v>
      </c>
      <c r="D433">
        <v>12717.29</v>
      </c>
      <c r="E433">
        <v>12794</v>
      </c>
      <c r="F433" s="12">
        <v>74006640</v>
      </c>
      <c r="G433" s="12">
        <v>1200996.75</v>
      </c>
    </row>
    <row r="434" spans="1:7">
      <c r="A434" s="9">
        <f>'(1)'!A434</f>
        <v>42914</v>
      </c>
      <c r="B434">
        <v>12757.97</v>
      </c>
      <c r="C434">
        <v>12787.22</v>
      </c>
      <c r="D434">
        <v>12677.4</v>
      </c>
      <c r="E434">
        <v>12733.41</v>
      </c>
      <c r="F434" s="12">
        <v>78472784</v>
      </c>
      <c r="G434" s="12">
        <v>1188798.5</v>
      </c>
    </row>
    <row r="435" spans="1:7">
      <c r="A435" s="9">
        <f>'(1)'!A435</f>
        <v>42915</v>
      </c>
      <c r="B435">
        <v>12783.89</v>
      </c>
      <c r="C435">
        <v>12841.31</v>
      </c>
      <c r="D435">
        <v>12752.75</v>
      </c>
      <c r="E435">
        <v>12770.83</v>
      </c>
      <c r="F435" s="12">
        <v>70394344</v>
      </c>
      <c r="G435" s="12">
        <v>1187336.6299999999</v>
      </c>
    </row>
    <row r="436" spans="1:7">
      <c r="A436" s="9">
        <f>'(1)'!A436</f>
        <v>42916</v>
      </c>
      <c r="B436">
        <v>12728.5</v>
      </c>
      <c r="C436">
        <v>12751.2</v>
      </c>
      <c r="D436">
        <v>12644.95</v>
      </c>
      <c r="E436">
        <v>12671.02</v>
      </c>
      <c r="F436" s="12">
        <v>110320040</v>
      </c>
      <c r="G436" s="12">
        <v>1190501</v>
      </c>
    </row>
    <row r="437" spans="1:7">
      <c r="A437" s="9">
        <f>'(1)'!A437</f>
        <v>42919</v>
      </c>
      <c r="B437">
        <v>12586.06</v>
      </c>
      <c r="C437">
        <v>12671.28</v>
      </c>
      <c r="D437">
        <v>12536.86</v>
      </c>
      <c r="E437">
        <v>12647.27</v>
      </c>
      <c r="F437" s="12">
        <v>106794288</v>
      </c>
      <c r="G437" s="12">
        <v>1199759.3799999999</v>
      </c>
    </row>
    <row r="438" spans="1:7">
      <c r="A438" s="9">
        <f>'(1)'!A438</f>
        <v>42921</v>
      </c>
      <c r="B438">
        <v>12707.48</v>
      </c>
      <c r="C438">
        <v>12729.18</v>
      </c>
      <c r="D438">
        <v>12396.13</v>
      </c>
      <c r="E438">
        <v>12416.19</v>
      </c>
      <c r="F438" s="12">
        <v>119029600</v>
      </c>
      <c r="G438" s="12">
        <v>1187914.1299999999</v>
      </c>
    </row>
    <row r="439" spans="1:7">
      <c r="A439" s="9">
        <f>'(1)'!A439</f>
        <v>42922</v>
      </c>
      <c r="B439">
        <v>12424.5</v>
      </c>
      <c r="C439">
        <v>12459.69</v>
      </c>
      <c r="D439">
        <v>12319</v>
      </c>
      <c r="E439">
        <v>12325.12</v>
      </c>
      <c r="F439" s="12">
        <v>107048344</v>
      </c>
      <c r="G439" s="12">
        <v>1194690.5</v>
      </c>
    </row>
    <row r="440" spans="1:7">
      <c r="A440" s="9">
        <f>'(1)'!A440</f>
        <v>42923</v>
      </c>
      <c r="B440">
        <v>12396.34</v>
      </c>
      <c r="C440">
        <v>12486.29</v>
      </c>
      <c r="D440">
        <v>12390.73</v>
      </c>
      <c r="E440">
        <v>12475.31</v>
      </c>
      <c r="F440" s="12">
        <v>79514840</v>
      </c>
      <c r="G440" s="12">
        <v>1198255.1299999999</v>
      </c>
    </row>
    <row r="441" spans="1:7">
      <c r="A441" s="9">
        <f>'(1)'!A441</f>
        <v>42926</v>
      </c>
      <c r="B441">
        <v>12413.6</v>
      </c>
      <c r="C441">
        <v>12481.81</v>
      </c>
      <c r="D441">
        <v>12411.56</v>
      </c>
      <c r="E441">
        <v>12437.13</v>
      </c>
      <c r="F441" s="12">
        <v>65858564</v>
      </c>
      <c r="G441" s="12">
        <v>1187121.25</v>
      </c>
    </row>
    <row r="442" spans="1:7">
      <c r="A442" s="9">
        <f>'(1)'!A442</f>
        <v>42927</v>
      </c>
      <c r="B442">
        <v>12432.41</v>
      </c>
      <c r="C442">
        <v>12496.82</v>
      </c>
      <c r="D442">
        <v>12406.69</v>
      </c>
      <c r="E442">
        <v>12453.68</v>
      </c>
      <c r="F442" s="12">
        <v>83912448</v>
      </c>
      <c r="G442" s="12">
        <v>1193420.6299999999</v>
      </c>
    </row>
    <row r="443" spans="1:7">
      <c r="A443" s="9">
        <f>'(1)'!A443</f>
        <v>42928</v>
      </c>
      <c r="B443">
        <v>12474.51</v>
      </c>
      <c r="C443">
        <v>12490.72</v>
      </c>
      <c r="D443">
        <v>12316.43</v>
      </c>
      <c r="E443">
        <v>12381.25</v>
      </c>
      <c r="F443" s="12">
        <v>115734680</v>
      </c>
      <c r="G443" s="12">
        <v>1205729.3799999999</v>
      </c>
    </row>
    <row r="444" spans="1:7">
      <c r="A444" s="9">
        <f>'(1)'!A444</f>
        <v>42929</v>
      </c>
      <c r="B444">
        <v>12376.19</v>
      </c>
      <c r="C444">
        <v>12388.68</v>
      </c>
      <c r="D444">
        <v>12339.91</v>
      </c>
      <c r="E444">
        <v>12388.68</v>
      </c>
      <c r="F444" s="12">
        <v>81683848</v>
      </c>
      <c r="G444" s="12">
        <v>1198926.6299999999</v>
      </c>
    </row>
    <row r="445" spans="1:7">
      <c r="A445" s="9">
        <f>'(1)'!A445</f>
        <v>42930</v>
      </c>
      <c r="B445">
        <v>12464.96</v>
      </c>
      <c r="C445">
        <v>12482.95</v>
      </c>
      <c r="D445">
        <v>12406.2</v>
      </c>
      <c r="E445">
        <v>12445.92</v>
      </c>
      <c r="F445" s="12">
        <v>71494816</v>
      </c>
      <c r="G445" s="12">
        <v>1195332.3799999999</v>
      </c>
    </row>
    <row r="446" spans="1:7">
      <c r="A446" s="9">
        <f>'(1)'!A446</f>
        <v>42933</v>
      </c>
      <c r="B446">
        <v>12479.67</v>
      </c>
      <c r="C446">
        <v>12539.18</v>
      </c>
      <c r="D446">
        <v>12417.85</v>
      </c>
      <c r="E446">
        <v>12437.02</v>
      </c>
      <c r="F446" s="12">
        <v>74942440</v>
      </c>
      <c r="G446" s="12">
        <v>1197421.6299999999</v>
      </c>
    </row>
    <row r="447" spans="1:7">
      <c r="A447" s="9">
        <f>'(1)'!A447</f>
        <v>42934</v>
      </c>
      <c r="B447">
        <v>12469.85</v>
      </c>
      <c r="C447">
        <v>12648.19</v>
      </c>
      <c r="D447">
        <v>12468.16</v>
      </c>
      <c r="E447">
        <v>12626.58</v>
      </c>
      <c r="F447" s="12">
        <v>99733472</v>
      </c>
      <c r="G447" s="12">
        <v>1191815.3799999999</v>
      </c>
    </row>
    <row r="448" spans="1:7">
      <c r="A448" s="9">
        <f>'(1)'!A448</f>
        <v>42935</v>
      </c>
      <c r="B448">
        <v>12614.13</v>
      </c>
      <c r="C448">
        <v>12676.52</v>
      </c>
      <c r="D448">
        <v>12613.52</v>
      </c>
      <c r="E448">
        <v>12641.33</v>
      </c>
      <c r="F448" s="12">
        <v>81573040</v>
      </c>
      <c r="G448" s="12">
        <v>1195280.75</v>
      </c>
    </row>
    <row r="449" spans="1:7">
      <c r="A449" s="9">
        <f>'(1)'!A449</f>
        <v>42936</v>
      </c>
      <c r="B449">
        <v>12642.65</v>
      </c>
      <c r="C449">
        <v>12662.01</v>
      </c>
      <c r="D449">
        <v>12577.33</v>
      </c>
      <c r="E449">
        <v>12631.72</v>
      </c>
      <c r="F449" s="12">
        <v>70413232</v>
      </c>
      <c r="G449" s="12">
        <v>1185092.3799999999</v>
      </c>
    </row>
    <row r="450" spans="1:7">
      <c r="A450" s="9">
        <f>'(1)'!A450</f>
        <v>42937</v>
      </c>
      <c r="B450">
        <v>12652.37</v>
      </c>
      <c r="C450">
        <v>12656.13</v>
      </c>
      <c r="D450">
        <v>12542.96</v>
      </c>
      <c r="E450">
        <v>12587.16</v>
      </c>
      <c r="F450" s="12">
        <v>54774232</v>
      </c>
      <c r="G450" s="12">
        <v>1183215.1299999999</v>
      </c>
    </row>
    <row r="451" spans="1:7">
      <c r="A451" s="9">
        <f>'(1)'!A451</f>
        <v>42940</v>
      </c>
      <c r="B451">
        <v>12540.93</v>
      </c>
      <c r="C451">
        <v>12572.86</v>
      </c>
      <c r="D451">
        <v>12384.61</v>
      </c>
      <c r="E451">
        <v>12430.39</v>
      </c>
      <c r="F451" s="12">
        <v>89677120</v>
      </c>
      <c r="G451" s="12">
        <v>1161416.5</v>
      </c>
    </row>
    <row r="452" spans="1:7">
      <c r="A452" s="9">
        <f>'(1)'!A452</f>
        <v>42941</v>
      </c>
      <c r="B452">
        <v>12468.06</v>
      </c>
      <c r="C452">
        <v>12475.17</v>
      </c>
      <c r="D452">
        <v>12418.67</v>
      </c>
      <c r="E452">
        <v>12452.05</v>
      </c>
      <c r="F452" s="12">
        <v>77526048</v>
      </c>
      <c r="G452" s="12">
        <v>1153557.75</v>
      </c>
    </row>
    <row r="453" spans="1:7">
      <c r="A453" s="9">
        <f>'(1)'!A453</f>
        <v>42942</v>
      </c>
      <c r="B453">
        <v>12514.84</v>
      </c>
      <c r="C453">
        <v>12575.52</v>
      </c>
      <c r="D453">
        <v>12392.19</v>
      </c>
      <c r="E453">
        <v>12447.25</v>
      </c>
      <c r="F453" s="12">
        <v>107309184</v>
      </c>
      <c r="G453" s="12">
        <v>1167268.3799999999</v>
      </c>
    </row>
    <row r="454" spans="1:7">
      <c r="A454" s="9">
        <f>'(1)'!A454</f>
        <v>42943</v>
      </c>
      <c r="B454">
        <v>12424.8</v>
      </c>
      <c r="C454">
        <v>12464.12</v>
      </c>
      <c r="D454">
        <v>12190.89</v>
      </c>
      <c r="E454">
        <v>12240.06</v>
      </c>
      <c r="F454" s="12">
        <v>136827344</v>
      </c>
      <c r="G454" s="12">
        <v>1163424.5</v>
      </c>
    </row>
    <row r="455" spans="1:7">
      <c r="A455" s="9">
        <f>'(1)'!A455</f>
        <v>42944</v>
      </c>
      <c r="B455">
        <v>12228.63</v>
      </c>
      <c r="C455">
        <v>12235.85</v>
      </c>
      <c r="D455">
        <v>12142.01</v>
      </c>
      <c r="E455">
        <v>12208.95</v>
      </c>
      <c r="F455" s="12">
        <v>88814992</v>
      </c>
      <c r="G455" s="12">
        <v>1164784.8799999999</v>
      </c>
    </row>
    <row r="456" spans="1:7">
      <c r="A456" s="9">
        <f>'(1)'!A456</f>
        <v>42947</v>
      </c>
      <c r="B456">
        <v>12228.32</v>
      </c>
      <c r="C456">
        <v>12301.67</v>
      </c>
      <c r="D456">
        <v>12211.14</v>
      </c>
      <c r="E456">
        <v>12264.31</v>
      </c>
      <c r="F456" s="12">
        <v>80603776</v>
      </c>
      <c r="G456" s="12">
        <v>1158269.3799999999</v>
      </c>
    </row>
    <row r="457" spans="1:7">
      <c r="A457" s="9">
        <f>'(1)'!A457</f>
        <v>42948</v>
      </c>
      <c r="B457">
        <v>12260.3</v>
      </c>
      <c r="C457">
        <v>12341.03</v>
      </c>
      <c r="D457">
        <v>12255.74</v>
      </c>
      <c r="E457">
        <v>12305.11</v>
      </c>
      <c r="F457" s="12">
        <v>81672592</v>
      </c>
      <c r="G457" s="12">
        <v>1158789.25</v>
      </c>
    </row>
    <row r="458" spans="1:7">
      <c r="A458" s="9">
        <f>'(1)'!A458</f>
        <v>42949</v>
      </c>
      <c r="B458">
        <v>12230.09</v>
      </c>
      <c r="C458">
        <v>12293.9</v>
      </c>
      <c r="D458">
        <v>12176.02</v>
      </c>
      <c r="E458">
        <v>12212.04</v>
      </c>
      <c r="F458" s="12">
        <v>102838880</v>
      </c>
      <c r="G458" s="12">
        <v>1164530.1299999999</v>
      </c>
    </row>
    <row r="459" spans="1:7">
      <c r="A459" s="9">
        <f>'(1)'!A459</f>
        <v>42950</v>
      </c>
      <c r="B459">
        <v>12151.38</v>
      </c>
      <c r="C459">
        <v>12183.77</v>
      </c>
      <c r="D459">
        <v>12098.57</v>
      </c>
      <c r="E459">
        <v>12162.7</v>
      </c>
      <c r="F459" s="12">
        <v>93127168</v>
      </c>
      <c r="G459" s="12">
        <v>1164011.6299999999</v>
      </c>
    </row>
    <row r="460" spans="1:7">
      <c r="A460" s="9">
        <f>'(1)'!A460</f>
        <v>42951</v>
      </c>
      <c r="B460">
        <v>12141.53</v>
      </c>
      <c r="C460">
        <v>12210.3</v>
      </c>
      <c r="D460">
        <v>12097.36</v>
      </c>
      <c r="E460">
        <v>12118.25</v>
      </c>
      <c r="F460" s="12">
        <v>89281664</v>
      </c>
      <c r="G460" s="12">
        <v>1181655</v>
      </c>
    </row>
    <row r="461" spans="1:7">
      <c r="A461" s="9">
        <f>'(1)'!A461</f>
        <v>42954</v>
      </c>
      <c r="B461">
        <v>12147.89</v>
      </c>
      <c r="C461">
        <v>12302.38</v>
      </c>
      <c r="D461">
        <v>12092.06</v>
      </c>
      <c r="E461">
        <v>12251.29</v>
      </c>
      <c r="F461" s="12">
        <v>89612728</v>
      </c>
      <c r="G461" s="12">
        <v>1183474</v>
      </c>
    </row>
    <row r="462" spans="1:7">
      <c r="A462" s="9">
        <f>'(1)'!A462</f>
        <v>42955</v>
      </c>
      <c r="B462">
        <v>12269.9</v>
      </c>
      <c r="C462">
        <v>12275</v>
      </c>
      <c r="D462">
        <v>12153.54</v>
      </c>
      <c r="E462">
        <v>12181.48</v>
      </c>
      <c r="F462" s="12">
        <v>88388664</v>
      </c>
      <c r="G462" s="12">
        <v>1182338.6299999999</v>
      </c>
    </row>
    <row r="463" spans="1:7">
      <c r="A463" s="9">
        <f>'(1)'!A463</f>
        <v>42956</v>
      </c>
      <c r="B463">
        <v>12130.76</v>
      </c>
      <c r="C463">
        <v>12184.6</v>
      </c>
      <c r="D463">
        <v>12099.13</v>
      </c>
      <c r="E463">
        <v>12154.72</v>
      </c>
      <c r="F463" s="12">
        <v>81423080</v>
      </c>
      <c r="G463" s="12">
        <v>1178460.25</v>
      </c>
    </row>
    <row r="464" spans="1:7">
      <c r="A464" s="9">
        <f>'(1)'!A464</f>
        <v>42957</v>
      </c>
      <c r="B464">
        <v>12138.09</v>
      </c>
      <c r="C464">
        <v>12321.98</v>
      </c>
      <c r="D464">
        <v>12123.66</v>
      </c>
      <c r="E464">
        <v>12297.72</v>
      </c>
      <c r="F464" s="12">
        <v>98571008</v>
      </c>
      <c r="G464" s="12">
        <v>1164241.5</v>
      </c>
    </row>
    <row r="465" spans="1:7">
      <c r="A465" s="9">
        <f>'(1)'!A465</f>
        <v>42958</v>
      </c>
      <c r="B465">
        <v>12305.74</v>
      </c>
      <c r="C465">
        <v>12336</v>
      </c>
      <c r="D465">
        <v>12225.77</v>
      </c>
      <c r="E465">
        <v>12257.17</v>
      </c>
      <c r="F465" s="12">
        <v>68056624</v>
      </c>
      <c r="G465" s="12">
        <v>1166498.1299999999</v>
      </c>
    </row>
    <row r="466" spans="1:7">
      <c r="A466" s="9">
        <f>'(1)'!A466</f>
        <v>42961</v>
      </c>
      <c r="B466">
        <v>12239.78</v>
      </c>
      <c r="C466">
        <v>12329.97</v>
      </c>
      <c r="D466">
        <v>12184.59</v>
      </c>
      <c r="E466">
        <v>12292.05</v>
      </c>
      <c r="F466" s="12">
        <v>71154256</v>
      </c>
      <c r="G466" s="12">
        <v>1166052.8799999999</v>
      </c>
    </row>
    <row r="467" spans="1:7">
      <c r="A467" s="9">
        <f>'(1)'!A467</f>
        <v>42962</v>
      </c>
      <c r="B467">
        <v>12191.37</v>
      </c>
      <c r="C467">
        <v>12227.52</v>
      </c>
      <c r="D467">
        <v>12100.12</v>
      </c>
      <c r="E467">
        <v>12154</v>
      </c>
      <c r="F467" s="12">
        <v>118225704</v>
      </c>
      <c r="G467" s="12">
        <v>1146138.75</v>
      </c>
    </row>
    <row r="468" spans="1:7">
      <c r="A468" s="9">
        <f>'(1)'!A468</f>
        <v>42963</v>
      </c>
      <c r="B468">
        <v>12158.69</v>
      </c>
      <c r="C468">
        <v>12158.92</v>
      </c>
      <c r="D468">
        <v>11993.73</v>
      </c>
      <c r="E468">
        <v>12014.3</v>
      </c>
      <c r="F468" s="12">
        <v>97825856</v>
      </c>
      <c r="G468" s="12">
        <v>1142644.1299999999</v>
      </c>
    </row>
    <row r="469" spans="1:7">
      <c r="A469" s="9">
        <f>'(1)'!A469</f>
        <v>42964</v>
      </c>
      <c r="B469">
        <v>11961.6</v>
      </c>
      <c r="C469">
        <v>12046.89</v>
      </c>
      <c r="D469">
        <v>11934.92</v>
      </c>
      <c r="E469">
        <v>12014.06</v>
      </c>
      <c r="F469" s="12">
        <v>93896784</v>
      </c>
      <c r="G469" s="12">
        <v>1147621.6299999999</v>
      </c>
    </row>
    <row r="470" spans="1:7">
      <c r="A470" s="9">
        <f>'(1)'!A470</f>
        <v>42965</v>
      </c>
      <c r="B470">
        <v>12100.17</v>
      </c>
      <c r="C470">
        <v>12195.43</v>
      </c>
      <c r="D470">
        <v>12097</v>
      </c>
      <c r="E470">
        <v>12165.12</v>
      </c>
      <c r="F470" s="12">
        <v>80199496</v>
      </c>
      <c r="G470" s="12">
        <v>1151614.3799999999</v>
      </c>
    </row>
    <row r="471" spans="1:7">
      <c r="A471" s="9">
        <f>'(1)'!A471</f>
        <v>42968</v>
      </c>
      <c r="B471">
        <v>12208.3</v>
      </c>
      <c r="C471">
        <v>12234.64</v>
      </c>
      <c r="D471">
        <v>12156.87</v>
      </c>
      <c r="E471">
        <v>12177.04</v>
      </c>
      <c r="F471" s="12">
        <v>62212084</v>
      </c>
      <c r="G471" s="12">
        <v>1144115.1299999999</v>
      </c>
    </row>
    <row r="472" spans="1:7">
      <c r="A472" s="9">
        <f>'(1)'!A472</f>
        <v>42969</v>
      </c>
      <c r="B472">
        <v>12250.02</v>
      </c>
      <c r="C472">
        <v>12301.4</v>
      </c>
      <c r="D472">
        <v>12240.83</v>
      </c>
      <c r="E472">
        <v>12263.86</v>
      </c>
      <c r="F472" s="12">
        <v>66703204</v>
      </c>
      <c r="G472" s="12">
        <v>1139093</v>
      </c>
    </row>
    <row r="473" spans="1:7">
      <c r="A473" s="9">
        <f>'(1)'!A473</f>
        <v>42970</v>
      </c>
      <c r="B473">
        <v>12236.6</v>
      </c>
      <c r="C473">
        <v>12290.05</v>
      </c>
      <c r="D473">
        <v>12184.27</v>
      </c>
      <c r="E473">
        <v>12203.46</v>
      </c>
      <c r="F473" s="12">
        <v>76477432</v>
      </c>
      <c r="G473" s="12">
        <v>1134710.6299999999</v>
      </c>
    </row>
    <row r="474" spans="1:7">
      <c r="A474" s="9">
        <f>'(1)'!A474</f>
        <v>42971</v>
      </c>
      <c r="B474">
        <v>12103.51</v>
      </c>
      <c r="C474">
        <v>12178.09</v>
      </c>
      <c r="D474">
        <v>12080.74</v>
      </c>
      <c r="E474">
        <v>12165.19</v>
      </c>
      <c r="F474" s="12">
        <v>90547608</v>
      </c>
      <c r="G474" s="12">
        <v>1147148.1299999999</v>
      </c>
    </row>
    <row r="475" spans="1:7">
      <c r="A475" s="9">
        <f>'(1)'!A475</f>
        <v>42972</v>
      </c>
      <c r="B475">
        <v>12105.72</v>
      </c>
      <c r="C475">
        <v>12149.58</v>
      </c>
      <c r="D475">
        <v>12021.7</v>
      </c>
      <c r="E475">
        <v>12065.99</v>
      </c>
      <c r="F475" s="12">
        <v>72301720</v>
      </c>
      <c r="G475" s="12">
        <v>1140018.1299999999</v>
      </c>
    </row>
    <row r="476" spans="1:7">
      <c r="A476" s="9">
        <f>'(1)'!A476</f>
        <v>42975</v>
      </c>
      <c r="B476">
        <v>12151.76</v>
      </c>
      <c r="C476">
        <v>12234.79</v>
      </c>
      <c r="D476">
        <v>12124.15</v>
      </c>
      <c r="E476">
        <v>12229.34</v>
      </c>
      <c r="F476" s="12">
        <v>68743616</v>
      </c>
      <c r="G476" s="12">
        <v>1137765.3799999999</v>
      </c>
    </row>
    <row r="477" spans="1:7">
      <c r="A477" s="9">
        <f>'(1)'!A477</f>
        <v>42976</v>
      </c>
      <c r="B477">
        <v>12227.23</v>
      </c>
      <c r="C477">
        <v>12269.92</v>
      </c>
      <c r="D477">
        <v>12155.74</v>
      </c>
      <c r="E477">
        <v>12174.3</v>
      </c>
      <c r="F477" s="12">
        <v>66028096</v>
      </c>
      <c r="G477" s="12">
        <v>1151245.75</v>
      </c>
    </row>
    <row r="478" spans="1:7">
      <c r="A478" s="9">
        <f>'(1)'!A478</f>
        <v>42977</v>
      </c>
      <c r="B478">
        <v>12196.18</v>
      </c>
      <c r="C478">
        <v>12254.75</v>
      </c>
      <c r="D478">
        <v>12169.54</v>
      </c>
      <c r="E478">
        <v>12180.83</v>
      </c>
      <c r="F478" s="12">
        <v>64795016</v>
      </c>
      <c r="G478" s="12">
        <v>1147556.6299999999</v>
      </c>
    </row>
    <row r="479" spans="1:7">
      <c r="A479" s="9">
        <f>'(1)'!A479</f>
        <v>42978</v>
      </c>
      <c r="B479">
        <v>12194.73</v>
      </c>
      <c r="C479">
        <v>12249.44</v>
      </c>
      <c r="D479">
        <v>12132.5</v>
      </c>
      <c r="E479">
        <v>12167.94</v>
      </c>
      <c r="F479" s="12">
        <v>59327480</v>
      </c>
      <c r="G479" s="12">
        <v>1150689</v>
      </c>
    </row>
    <row r="480" spans="1:7">
      <c r="A480" s="9">
        <f>'(1)'!A480</f>
        <v>42979</v>
      </c>
      <c r="B480">
        <v>12105.49</v>
      </c>
      <c r="C480">
        <v>12173.53</v>
      </c>
      <c r="D480">
        <v>12064.36</v>
      </c>
      <c r="E480">
        <v>12123.47</v>
      </c>
      <c r="F480" s="12">
        <v>35913328</v>
      </c>
      <c r="G480" s="12">
        <v>1138138</v>
      </c>
    </row>
    <row r="481" spans="1:7">
      <c r="A481" s="9">
        <f>'(1)'!A481</f>
        <v>42983</v>
      </c>
      <c r="B481">
        <v>12031.12</v>
      </c>
      <c r="C481">
        <v>12032.32</v>
      </c>
      <c r="D481">
        <v>11868.84</v>
      </c>
      <c r="E481">
        <v>11945.88</v>
      </c>
      <c r="F481" s="12">
        <v>100866400</v>
      </c>
      <c r="G481" s="12">
        <v>1125499.8799999999</v>
      </c>
    </row>
    <row r="482" spans="1:7">
      <c r="A482" s="9">
        <f>'(1)'!A482</f>
        <v>42984</v>
      </c>
      <c r="B482">
        <v>12026.45</v>
      </c>
      <c r="C482">
        <v>12040.82</v>
      </c>
      <c r="D482">
        <v>11989.61</v>
      </c>
      <c r="E482">
        <v>12002.47</v>
      </c>
      <c r="F482" s="12">
        <v>59036072</v>
      </c>
      <c r="G482" s="12">
        <v>1125298.25</v>
      </c>
    </row>
    <row r="483" spans="1:7">
      <c r="A483" s="9">
        <f>'(1)'!A483</f>
        <v>42985</v>
      </c>
      <c r="B483">
        <v>12098.57</v>
      </c>
      <c r="C483">
        <v>12115.55</v>
      </c>
      <c r="D483">
        <v>12034.18</v>
      </c>
      <c r="E483">
        <v>12055.84</v>
      </c>
      <c r="F483" s="12">
        <v>80803232</v>
      </c>
      <c r="G483" s="12">
        <v>1139201.3799999999</v>
      </c>
    </row>
    <row r="484" spans="1:7">
      <c r="A484" s="9">
        <f>'(1)'!A484</f>
        <v>42986</v>
      </c>
      <c r="B484">
        <v>12101.15</v>
      </c>
      <c r="C484">
        <v>12191.23</v>
      </c>
      <c r="D484">
        <v>12085.31</v>
      </c>
      <c r="E484">
        <v>12142.64</v>
      </c>
      <c r="F484" s="12">
        <v>75906928</v>
      </c>
      <c r="G484" s="12">
        <v>1140265.6299999999</v>
      </c>
    </row>
    <row r="485" spans="1:7">
      <c r="A485" s="9">
        <f>'(1)'!A485</f>
        <v>42989</v>
      </c>
      <c r="B485">
        <v>12051.8</v>
      </c>
      <c r="C485">
        <v>12138.41</v>
      </c>
      <c r="D485">
        <v>12050.53</v>
      </c>
      <c r="E485">
        <v>12102.21</v>
      </c>
      <c r="F485" s="12">
        <v>45101944</v>
      </c>
      <c r="G485" s="12">
        <v>1148039.25</v>
      </c>
    </row>
    <row r="486" spans="1:7">
      <c r="A486" s="9">
        <f>'(1)'!A486</f>
        <v>42990</v>
      </c>
      <c r="B486">
        <v>12125.42</v>
      </c>
      <c r="C486">
        <v>12210.25</v>
      </c>
      <c r="D486">
        <v>12100.26</v>
      </c>
      <c r="E486">
        <v>12123.71</v>
      </c>
      <c r="F486" s="12">
        <v>67828064</v>
      </c>
      <c r="G486" s="12">
        <v>1142541.75</v>
      </c>
    </row>
    <row r="487" spans="1:7">
      <c r="A487" s="9">
        <f>'(1)'!A487</f>
        <v>42991</v>
      </c>
      <c r="B487">
        <v>12071.9</v>
      </c>
      <c r="C487">
        <v>12260.76</v>
      </c>
      <c r="D487">
        <v>12066.84</v>
      </c>
      <c r="E487">
        <v>12214.54</v>
      </c>
      <c r="F487" s="12">
        <v>85660696</v>
      </c>
      <c r="G487" s="12">
        <v>1138594.25</v>
      </c>
    </row>
    <row r="488" spans="1:7">
      <c r="A488" s="9">
        <f>'(1)'!A488</f>
        <v>42992</v>
      </c>
      <c r="B488">
        <v>12284.14</v>
      </c>
      <c r="C488">
        <v>12363.6</v>
      </c>
      <c r="D488">
        <v>12265.51</v>
      </c>
      <c r="E488">
        <v>12296.63</v>
      </c>
      <c r="F488" s="12">
        <v>96641480</v>
      </c>
      <c r="G488" s="12">
        <v>1129503.6299999999</v>
      </c>
    </row>
    <row r="489" spans="1:7">
      <c r="A489" s="9">
        <f>'(1)'!A489</f>
        <v>42993</v>
      </c>
      <c r="B489">
        <v>12261.81</v>
      </c>
      <c r="C489">
        <v>12321.61</v>
      </c>
      <c r="D489">
        <v>12245.33</v>
      </c>
      <c r="E489">
        <v>12303.98</v>
      </c>
      <c r="F489" s="12">
        <v>63365980</v>
      </c>
      <c r="G489" s="12">
        <v>1144620</v>
      </c>
    </row>
    <row r="490" spans="1:7">
      <c r="A490" s="9">
        <f>'(1)'!A490</f>
        <v>42996</v>
      </c>
      <c r="B490">
        <v>12381.52</v>
      </c>
      <c r="C490">
        <v>12481.77</v>
      </c>
      <c r="D490">
        <v>12381.33</v>
      </c>
      <c r="E490">
        <v>12475.24</v>
      </c>
      <c r="F490" s="12">
        <v>79293304</v>
      </c>
      <c r="G490" s="12">
        <v>1139460.1299999999</v>
      </c>
    </row>
    <row r="491" spans="1:7">
      <c r="A491" s="9">
        <f>'(1)'!A491</f>
        <v>42997</v>
      </c>
      <c r="B491">
        <v>12527.44</v>
      </c>
      <c r="C491">
        <v>12558.03</v>
      </c>
      <c r="D491">
        <v>12512.59</v>
      </c>
      <c r="E491">
        <v>12524.77</v>
      </c>
      <c r="F491" s="12">
        <v>87717784</v>
      </c>
      <c r="G491" s="12">
        <v>1139881.75</v>
      </c>
    </row>
    <row r="492" spans="1:7">
      <c r="A492" s="9">
        <f>'(1)'!A492</f>
        <v>42998</v>
      </c>
      <c r="B492">
        <v>12489.25</v>
      </c>
      <c r="C492">
        <v>12565.85</v>
      </c>
      <c r="D492">
        <v>12489.25</v>
      </c>
      <c r="E492">
        <v>12553.57</v>
      </c>
      <c r="F492" s="12">
        <v>82355104</v>
      </c>
      <c r="G492" s="12">
        <v>1138161.5</v>
      </c>
    </row>
    <row r="493" spans="1:7">
      <c r="A493" s="9">
        <f>'(1)'!A493</f>
        <v>42999</v>
      </c>
      <c r="B493">
        <v>12524.12</v>
      </c>
      <c r="C493">
        <v>12552.16</v>
      </c>
      <c r="D493">
        <v>12499.55</v>
      </c>
      <c r="E493">
        <v>12540.45</v>
      </c>
      <c r="F493" s="12">
        <v>85606656</v>
      </c>
      <c r="G493" s="12">
        <v>1134163.25</v>
      </c>
    </row>
    <row r="494" spans="1:7">
      <c r="A494" s="9">
        <f>'(1)'!A494</f>
        <v>43000</v>
      </c>
      <c r="B494">
        <v>12525.36</v>
      </c>
      <c r="C494">
        <v>12561.35</v>
      </c>
      <c r="D494">
        <v>12506.94</v>
      </c>
      <c r="E494">
        <v>12518.81</v>
      </c>
      <c r="F494" s="12">
        <v>197944160</v>
      </c>
      <c r="G494" s="12">
        <v>1118230.3799999999</v>
      </c>
    </row>
    <row r="495" spans="1:7">
      <c r="A495" s="9">
        <f>'(1)'!A495</f>
        <v>43003</v>
      </c>
      <c r="B495">
        <v>12593.55</v>
      </c>
      <c r="C495">
        <v>12613.56</v>
      </c>
      <c r="D495">
        <v>12537.07</v>
      </c>
      <c r="E495">
        <v>12559.39</v>
      </c>
      <c r="F495" s="12">
        <v>60151056</v>
      </c>
      <c r="G495" s="12">
        <v>1123400.1299999999</v>
      </c>
    </row>
    <row r="496" spans="1:7">
      <c r="A496" s="9">
        <f>'(1)'!A496</f>
        <v>43004</v>
      </c>
      <c r="B496">
        <v>12556.46</v>
      </c>
      <c r="C496">
        <v>12566.2</v>
      </c>
      <c r="D496">
        <v>12527.9</v>
      </c>
      <c r="E496">
        <v>12561.79</v>
      </c>
      <c r="F496" s="12">
        <v>76516416</v>
      </c>
      <c r="G496" s="12">
        <v>1128262.1299999999</v>
      </c>
    </row>
    <row r="497" spans="1:7">
      <c r="A497" s="9">
        <f>'(1)'!A497</f>
        <v>43005</v>
      </c>
      <c r="B497">
        <v>12550.92</v>
      </c>
      <c r="C497">
        <v>12593.25</v>
      </c>
      <c r="D497">
        <v>12518.22</v>
      </c>
      <c r="E497">
        <v>12569.17</v>
      </c>
      <c r="F497" s="12">
        <v>104832840</v>
      </c>
      <c r="G497" s="12">
        <v>1136019.3799999999</v>
      </c>
    </row>
    <row r="498" spans="1:7">
      <c r="A498" s="9">
        <f>'(1)'!A498</f>
        <v>43006</v>
      </c>
      <c r="B498">
        <v>12601.95</v>
      </c>
      <c r="C498">
        <v>12621.28</v>
      </c>
      <c r="D498">
        <v>12582.04</v>
      </c>
      <c r="E498">
        <v>12600.03</v>
      </c>
      <c r="F498" s="12">
        <v>103930256</v>
      </c>
      <c r="G498" s="12">
        <v>1132344.3799999999</v>
      </c>
    </row>
    <row r="499" spans="1:7">
      <c r="A499" s="9">
        <f>'(1)'!A499</f>
        <v>43007</v>
      </c>
      <c r="B499">
        <v>12569.66</v>
      </c>
      <c r="C499">
        <v>12646.56</v>
      </c>
      <c r="D499">
        <v>12568.8</v>
      </c>
      <c r="E499">
        <v>12592.35</v>
      </c>
      <c r="F499" s="12">
        <v>78836136</v>
      </c>
      <c r="G499" s="12">
        <v>1134629.5</v>
      </c>
    </row>
    <row r="500" spans="1:7">
      <c r="A500" s="9">
        <f>'(1)'!A500</f>
        <v>43010</v>
      </c>
      <c r="B500">
        <v>12573.35</v>
      </c>
      <c r="C500">
        <v>12633.06</v>
      </c>
      <c r="D500">
        <v>12564.84</v>
      </c>
      <c r="E500">
        <v>12594.81</v>
      </c>
      <c r="F500" s="12">
        <v>81068752</v>
      </c>
      <c r="G500" s="12">
        <v>1143054.5</v>
      </c>
    </row>
    <row r="501" spans="1:7">
      <c r="A501" s="9">
        <f>'(1)'!A501</f>
        <v>43011</v>
      </c>
      <c r="B501">
        <v>12557.44</v>
      </c>
      <c r="C501">
        <v>12629.93</v>
      </c>
      <c r="D501">
        <v>12551.87</v>
      </c>
      <c r="E501">
        <v>12605.2</v>
      </c>
      <c r="F501" s="12">
        <v>75452456</v>
      </c>
      <c r="G501" s="12">
        <v>1151190.6299999999</v>
      </c>
    </row>
    <row r="502" spans="1:7">
      <c r="A502" s="9">
        <f>'(1)'!A502</f>
        <v>43012</v>
      </c>
      <c r="B502">
        <v>12630.4</v>
      </c>
      <c r="C502">
        <v>12685.19</v>
      </c>
      <c r="D502">
        <v>12625.55</v>
      </c>
      <c r="E502">
        <v>12657.41</v>
      </c>
      <c r="F502" s="12">
        <v>82220904</v>
      </c>
      <c r="G502" s="12">
        <v>1151948.5</v>
      </c>
    </row>
    <row r="503" spans="1:7">
      <c r="A503" s="9">
        <f>'(1)'!A503</f>
        <v>43013</v>
      </c>
      <c r="B503">
        <v>12682.37</v>
      </c>
      <c r="C503">
        <v>12708.7</v>
      </c>
      <c r="D503">
        <v>12666.03</v>
      </c>
      <c r="E503">
        <v>12704.65</v>
      </c>
      <c r="F503" s="12">
        <v>87574720</v>
      </c>
      <c r="G503" s="12">
        <v>1167325.1299999999</v>
      </c>
    </row>
    <row r="504" spans="1:7">
      <c r="A504" s="9">
        <f>'(1)'!A504</f>
        <v>43014</v>
      </c>
      <c r="B504">
        <v>12725.87</v>
      </c>
      <c r="C504">
        <v>12828.86</v>
      </c>
      <c r="D504">
        <v>12722.38</v>
      </c>
      <c r="E504">
        <v>12828.86</v>
      </c>
      <c r="F504" s="12">
        <v>108145120</v>
      </c>
      <c r="G504" s="12">
        <v>1171759.5</v>
      </c>
    </row>
    <row r="505" spans="1:7">
      <c r="A505" s="9">
        <f>'(1)'!A505</f>
        <v>43017</v>
      </c>
      <c r="B505">
        <v>12866.27</v>
      </c>
      <c r="C505">
        <v>12902.65</v>
      </c>
      <c r="D505">
        <v>12849.59</v>
      </c>
      <c r="E505">
        <v>12902.65</v>
      </c>
      <c r="F505" s="12">
        <v>74924312</v>
      </c>
      <c r="G505" s="12">
        <v>1174310.8799999999</v>
      </c>
    </row>
    <row r="506" spans="1:7">
      <c r="A506" s="9">
        <f>'(1)'!A506</f>
        <v>43018</v>
      </c>
      <c r="B506">
        <v>12955.89</v>
      </c>
      <c r="C506">
        <v>12976.24</v>
      </c>
      <c r="D506">
        <v>12893.75</v>
      </c>
      <c r="E506">
        <v>12970.52</v>
      </c>
      <c r="F506" s="12">
        <v>118792168</v>
      </c>
      <c r="G506" s="12">
        <v>1173384.3799999999</v>
      </c>
    </row>
    <row r="507" spans="1:7">
      <c r="A507" s="9">
        <f>'(1)'!A507</f>
        <v>43019</v>
      </c>
      <c r="B507">
        <v>12950.18</v>
      </c>
      <c r="C507">
        <v>12969.4</v>
      </c>
      <c r="D507">
        <v>12933.56</v>
      </c>
      <c r="E507">
        <v>12968.05</v>
      </c>
      <c r="F507" s="12">
        <v>80961272</v>
      </c>
      <c r="G507" s="12">
        <v>1171917.75</v>
      </c>
    </row>
    <row r="508" spans="1:7">
      <c r="A508" s="9">
        <f>'(1)'!A508</f>
        <v>43020</v>
      </c>
      <c r="B508">
        <v>12979.34</v>
      </c>
      <c r="C508">
        <v>12993.53</v>
      </c>
      <c r="D508">
        <v>12941.15</v>
      </c>
      <c r="E508">
        <v>12955.94</v>
      </c>
      <c r="F508" s="12">
        <v>75287616</v>
      </c>
      <c r="G508" s="12">
        <v>1175296.5</v>
      </c>
    </row>
    <row r="509" spans="1:7">
      <c r="A509" s="9">
        <f>'(1)'!A509</f>
        <v>43021</v>
      </c>
      <c r="B509">
        <v>12975.86</v>
      </c>
      <c r="C509">
        <v>12996.64</v>
      </c>
      <c r="D509">
        <v>12943.55</v>
      </c>
      <c r="E509">
        <v>12976.4</v>
      </c>
      <c r="F509" s="12">
        <v>62755996</v>
      </c>
      <c r="G509" s="12">
        <v>1176367.3799999999</v>
      </c>
    </row>
    <row r="510" spans="1:7">
      <c r="A510" s="9">
        <f>'(1)'!A510</f>
        <v>43024</v>
      </c>
      <c r="B510">
        <v>12959.72</v>
      </c>
      <c r="C510">
        <v>12980.45</v>
      </c>
      <c r="D510">
        <v>12909.28</v>
      </c>
      <c r="E510">
        <v>12949.25</v>
      </c>
      <c r="F510" s="12">
        <v>67197216</v>
      </c>
      <c r="G510" s="12">
        <v>1176433.3799999999</v>
      </c>
    </row>
    <row r="511" spans="1:7">
      <c r="A511" s="9">
        <f>'(1)'!A511</f>
        <v>43025</v>
      </c>
      <c r="B511">
        <v>12965.28</v>
      </c>
      <c r="C511">
        <v>12976.32</v>
      </c>
      <c r="D511">
        <v>12925.24</v>
      </c>
      <c r="E511">
        <v>12970.68</v>
      </c>
      <c r="F511" s="12">
        <v>75121024</v>
      </c>
      <c r="G511" s="12">
        <v>1178754.25</v>
      </c>
    </row>
    <row r="512" spans="1:7">
      <c r="A512" s="9">
        <f>'(1)'!A512</f>
        <v>43026</v>
      </c>
      <c r="B512">
        <v>12977.27</v>
      </c>
      <c r="C512">
        <v>13002.34</v>
      </c>
      <c r="D512">
        <v>12945.07</v>
      </c>
      <c r="E512">
        <v>12982.89</v>
      </c>
      <c r="F512" s="12">
        <v>76552200</v>
      </c>
      <c r="G512" s="12">
        <v>1178325.1299999999</v>
      </c>
    </row>
    <row r="513" spans="1:7">
      <c r="A513" s="9">
        <f>'(1)'!A513</f>
        <v>43027</v>
      </c>
      <c r="B513">
        <v>12995.08</v>
      </c>
      <c r="C513">
        <v>13036.74</v>
      </c>
      <c r="D513">
        <v>12964.35</v>
      </c>
      <c r="E513">
        <v>12991.87</v>
      </c>
      <c r="F513" s="12">
        <v>70252544</v>
      </c>
      <c r="G513" s="12">
        <v>1178427.75</v>
      </c>
    </row>
    <row r="514" spans="1:7">
      <c r="A514" s="9">
        <f>'(1)'!A514</f>
        <v>43028</v>
      </c>
      <c r="B514">
        <v>13017.18</v>
      </c>
      <c r="C514">
        <v>13026.45</v>
      </c>
      <c r="D514">
        <v>13000.38</v>
      </c>
      <c r="E514">
        <v>13003.7</v>
      </c>
      <c r="F514" s="12">
        <v>56348908</v>
      </c>
      <c r="G514" s="12">
        <v>1180860.5</v>
      </c>
    </row>
    <row r="515" spans="1:7">
      <c r="A515" s="9">
        <f>'(1)'!A515</f>
        <v>43031</v>
      </c>
      <c r="B515">
        <v>12995.84</v>
      </c>
      <c r="C515">
        <v>13034.42</v>
      </c>
      <c r="D515">
        <v>12967.35</v>
      </c>
      <c r="E515">
        <v>12995.06</v>
      </c>
      <c r="F515" s="12">
        <v>70289432</v>
      </c>
      <c r="G515" s="12">
        <v>1185344</v>
      </c>
    </row>
    <row r="516" spans="1:7">
      <c r="A516" s="9">
        <f>'(1)'!A516</f>
        <v>43032</v>
      </c>
      <c r="B516">
        <v>13012.8</v>
      </c>
      <c r="C516">
        <v>13094.76</v>
      </c>
      <c r="D516">
        <v>13003.92</v>
      </c>
      <c r="E516">
        <v>13043.03</v>
      </c>
      <c r="F516" s="12">
        <v>65707728</v>
      </c>
      <c r="G516" s="12">
        <v>1189637.25</v>
      </c>
    </row>
    <row r="517" spans="1:7">
      <c r="A517" s="9">
        <f>'(1)'!A517</f>
        <v>43033</v>
      </c>
      <c r="B517">
        <v>13036.28</v>
      </c>
      <c r="C517">
        <v>13042.62</v>
      </c>
      <c r="D517">
        <v>12911.58</v>
      </c>
      <c r="E517">
        <v>12990.1</v>
      </c>
      <c r="F517" s="12">
        <v>82339160</v>
      </c>
      <c r="G517" s="12">
        <v>1200681.25</v>
      </c>
    </row>
    <row r="518" spans="1:7">
      <c r="A518" s="9">
        <f>'(1)'!A518</f>
        <v>43034</v>
      </c>
      <c r="B518">
        <v>13057.78</v>
      </c>
      <c r="C518">
        <v>13063.57</v>
      </c>
      <c r="D518">
        <v>12956.42</v>
      </c>
      <c r="E518">
        <v>12991.28</v>
      </c>
      <c r="F518" s="12">
        <v>83568264</v>
      </c>
      <c r="G518" s="12">
        <v>1207407.25</v>
      </c>
    </row>
    <row r="519" spans="1:7">
      <c r="A519" s="9">
        <f>'(1)'!A519</f>
        <v>43035</v>
      </c>
      <c r="B519">
        <v>13014.57</v>
      </c>
      <c r="C519">
        <v>13069.4</v>
      </c>
      <c r="D519">
        <v>12973.43</v>
      </c>
      <c r="E519">
        <v>13003.14</v>
      </c>
      <c r="F519" s="12">
        <v>61435260</v>
      </c>
      <c r="G519" s="12">
        <v>1207407.25</v>
      </c>
    </row>
    <row r="520" spans="1:7">
      <c r="A520" s="9">
        <f>'(1)'!A520</f>
        <v>43038</v>
      </c>
      <c r="B520">
        <v>12998.66</v>
      </c>
      <c r="C520">
        <v>13055.65</v>
      </c>
      <c r="D520">
        <v>12983.38</v>
      </c>
      <c r="E520">
        <v>13013.19</v>
      </c>
      <c r="F520" s="12">
        <v>97334768</v>
      </c>
      <c r="G520" s="12">
        <v>1213834.6299999999</v>
      </c>
    </row>
    <row r="521" spans="1:7">
      <c r="A521" s="9">
        <f>'(1)'!A521</f>
        <v>43039</v>
      </c>
      <c r="B521">
        <v>12998.44</v>
      </c>
      <c r="C521">
        <v>13049.47</v>
      </c>
      <c r="D521">
        <v>12931.22</v>
      </c>
      <c r="E521">
        <v>12953.41</v>
      </c>
      <c r="F521" s="12">
        <v>95362720</v>
      </c>
      <c r="G521" s="12">
        <v>1213732.3799999999</v>
      </c>
    </row>
    <row r="522" spans="1:7">
      <c r="A522" s="9">
        <f>'(1)'!A522</f>
        <v>43040</v>
      </c>
      <c r="B522">
        <v>12955.43</v>
      </c>
      <c r="C522">
        <v>13144.65</v>
      </c>
      <c r="D522">
        <v>12940.83</v>
      </c>
      <c r="E522">
        <v>13133.28</v>
      </c>
      <c r="F522" s="12">
        <v>113614856</v>
      </c>
      <c r="G522" s="12">
        <v>1212229.1299999999</v>
      </c>
    </row>
    <row r="523" spans="1:7">
      <c r="A523" s="9">
        <f>'(1)'!A523</f>
        <v>43041</v>
      </c>
      <c r="B523">
        <v>13186.55</v>
      </c>
      <c r="C523">
        <v>13249.03</v>
      </c>
      <c r="D523">
        <v>13186.55</v>
      </c>
      <c r="E523">
        <v>13217.54</v>
      </c>
      <c r="F523" s="12">
        <v>106973456</v>
      </c>
      <c r="G523" s="12">
        <v>1214039.75</v>
      </c>
    </row>
    <row r="524" spans="1:7">
      <c r="A524" s="9">
        <f>'(1)'!A524</f>
        <v>43042</v>
      </c>
      <c r="B524">
        <v>13227.85</v>
      </c>
      <c r="C524">
        <v>13255.38</v>
      </c>
      <c r="D524">
        <v>13214.6</v>
      </c>
      <c r="E524">
        <v>13229.57</v>
      </c>
      <c r="F524" s="12">
        <v>73520584</v>
      </c>
      <c r="G524" s="12">
        <v>1211579.75</v>
      </c>
    </row>
    <row r="525" spans="1:7">
      <c r="A525" s="9">
        <f>'(1)'!A525</f>
        <v>43045</v>
      </c>
      <c r="B525">
        <v>13342.44</v>
      </c>
      <c r="C525">
        <v>13488.59</v>
      </c>
      <c r="D525">
        <v>13341.3</v>
      </c>
      <c r="E525">
        <v>13465.51</v>
      </c>
      <c r="F525" s="12">
        <v>128440792</v>
      </c>
      <c r="G525" s="12">
        <v>1213561.25</v>
      </c>
    </row>
    <row r="526" spans="1:7">
      <c r="A526" s="9">
        <f>'(1)'!A526</f>
        <v>43046</v>
      </c>
      <c r="B526">
        <v>13448.52</v>
      </c>
      <c r="C526">
        <v>13460.86</v>
      </c>
      <c r="D526">
        <v>13405.91</v>
      </c>
      <c r="E526">
        <v>13440.93</v>
      </c>
      <c r="F526" s="12">
        <v>96879080</v>
      </c>
      <c r="G526" s="12">
        <v>1214325.6299999999</v>
      </c>
    </row>
    <row r="527" spans="1:7">
      <c r="A527" s="9">
        <f>'(1)'!A527</f>
        <v>43047</v>
      </c>
      <c r="B527">
        <v>13476.53</v>
      </c>
      <c r="C527">
        <v>13505.01</v>
      </c>
      <c r="D527">
        <v>13430.22</v>
      </c>
      <c r="E527">
        <v>13478.86</v>
      </c>
      <c r="F527" s="12">
        <v>89998600</v>
      </c>
      <c r="G527" s="12">
        <v>1214962.25</v>
      </c>
    </row>
    <row r="528" spans="1:7">
      <c r="A528" s="9">
        <f>'(1)'!A528</f>
        <v>43048</v>
      </c>
      <c r="B528">
        <v>13459.42</v>
      </c>
      <c r="C528">
        <v>13481.23</v>
      </c>
      <c r="D528">
        <v>13441.66</v>
      </c>
      <c r="E528">
        <v>13468.79</v>
      </c>
      <c r="F528" s="12">
        <v>92397936</v>
      </c>
      <c r="G528" s="12">
        <v>1216004.25</v>
      </c>
    </row>
    <row r="529" spans="1:7">
      <c r="A529" s="9">
        <f>'(1)'!A529</f>
        <v>43049</v>
      </c>
      <c r="B529">
        <v>13517.98</v>
      </c>
      <c r="C529">
        <v>13525.56</v>
      </c>
      <c r="D529">
        <v>13369.85</v>
      </c>
      <c r="E529">
        <v>13379.27</v>
      </c>
      <c r="F529" s="12">
        <v>88954912</v>
      </c>
      <c r="G529" s="12">
        <v>1214992.6299999999</v>
      </c>
    </row>
    <row r="530" spans="1:7">
      <c r="A530" s="9">
        <f>'(1)'!A530</f>
        <v>43052</v>
      </c>
      <c r="B530">
        <v>13404.58</v>
      </c>
      <c r="C530">
        <v>13419.77</v>
      </c>
      <c r="D530">
        <v>13345.11</v>
      </c>
      <c r="E530">
        <v>13382.42</v>
      </c>
      <c r="F530" s="12">
        <v>106423288</v>
      </c>
      <c r="G530" s="12">
        <v>1219830.25</v>
      </c>
    </row>
    <row r="531" spans="1:7">
      <c r="A531" s="9">
        <f>'(1)'!A531</f>
        <v>43053</v>
      </c>
      <c r="B531">
        <v>13378.96</v>
      </c>
      <c r="C531">
        <v>13402.05</v>
      </c>
      <c r="D531">
        <v>13175.22</v>
      </c>
      <c r="E531">
        <v>13182.56</v>
      </c>
      <c r="F531" s="12">
        <v>145298960</v>
      </c>
      <c r="G531" s="12">
        <v>1214470.5</v>
      </c>
    </row>
    <row r="532" spans="1:7">
      <c r="A532" s="9">
        <f>'(1)'!A532</f>
        <v>43054</v>
      </c>
      <c r="B532">
        <v>13206.35</v>
      </c>
      <c r="C532">
        <v>13216.97</v>
      </c>
      <c r="D532">
        <v>13111.65</v>
      </c>
      <c r="E532">
        <v>13127.47</v>
      </c>
      <c r="F532" s="12">
        <v>118512048</v>
      </c>
      <c r="G532" s="12">
        <v>1214265.3799999999</v>
      </c>
    </row>
    <row r="533" spans="1:7">
      <c r="A533" s="9">
        <f>'(1)'!A533</f>
        <v>43055</v>
      </c>
      <c r="B533">
        <v>13150.78</v>
      </c>
      <c r="C533">
        <v>13163.94</v>
      </c>
      <c r="D533">
        <v>12960.65</v>
      </c>
      <c r="E533">
        <v>13074.42</v>
      </c>
      <c r="F533" s="12">
        <v>105060880</v>
      </c>
      <c r="G533" s="12">
        <v>1215347.1299999999</v>
      </c>
    </row>
    <row r="534" spans="1:7">
      <c r="A534" s="9">
        <f>'(1)'!A534</f>
        <v>43056</v>
      </c>
      <c r="B534">
        <v>13101.09</v>
      </c>
      <c r="C534">
        <v>13139.27</v>
      </c>
      <c r="D534">
        <v>13000.15</v>
      </c>
      <c r="E534">
        <v>13033.48</v>
      </c>
      <c r="F534" s="12">
        <v>94223216</v>
      </c>
      <c r="G534" s="12">
        <v>1216669.8799999999</v>
      </c>
    </row>
    <row r="535" spans="1:7">
      <c r="A535" s="9">
        <f>'(1)'!A535</f>
        <v>43059</v>
      </c>
      <c r="B535">
        <v>12963.09</v>
      </c>
      <c r="C535">
        <v>12996.12</v>
      </c>
      <c r="D535">
        <v>12847.88</v>
      </c>
      <c r="E535">
        <v>12976.37</v>
      </c>
      <c r="F535" s="12">
        <v>136166912</v>
      </c>
      <c r="G535" s="12">
        <v>1198843.3799999999</v>
      </c>
    </row>
    <row r="536" spans="1:7">
      <c r="A536" s="9">
        <f>'(1)'!A536</f>
        <v>43060</v>
      </c>
      <c r="B536">
        <v>13024.39</v>
      </c>
      <c r="C536">
        <v>13071.94</v>
      </c>
      <c r="D536">
        <v>13008.02</v>
      </c>
      <c r="E536">
        <v>13047.22</v>
      </c>
      <c r="F536" s="12">
        <v>103036136</v>
      </c>
      <c r="G536" s="12">
        <v>1216143.8799999999</v>
      </c>
    </row>
    <row r="537" spans="1:7">
      <c r="A537" s="9">
        <f>'(1)'!A537</f>
        <v>43061</v>
      </c>
      <c r="B537">
        <v>13051.71</v>
      </c>
      <c r="C537">
        <v>13089.72</v>
      </c>
      <c r="D537">
        <v>12984.67</v>
      </c>
      <c r="E537">
        <v>12993.73</v>
      </c>
      <c r="F537" s="12">
        <v>104020928</v>
      </c>
      <c r="G537" s="12">
        <v>1223666.25</v>
      </c>
    </row>
    <row r="538" spans="1:7">
      <c r="A538" s="9">
        <f>'(1)'!A538</f>
        <v>43063</v>
      </c>
      <c r="B538">
        <v>12932.81</v>
      </c>
      <c r="C538">
        <v>13085.17</v>
      </c>
      <c r="D538">
        <v>12926.13</v>
      </c>
      <c r="E538">
        <v>13058.66</v>
      </c>
      <c r="F538" s="12">
        <v>93187984</v>
      </c>
      <c r="G538" s="12">
        <v>1224930.75</v>
      </c>
    </row>
    <row r="539" spans="1:7">
      <c r="A539" s="9">
        <f>'(1)'!A539</f>
        <v>43066</v>
      </c>
      <c r="B539">
        <v>13042.94</v>
      </c>
      <c r="C539">
        <v>13209.01</v>
      </c>
      <c r="D539">
        <v>13026.77</v>
      </c>
      <c r="E539">
        <v>13167.54</v>
      </c>
      <c r="F539" s="12">
        <v>103692936</v>
      </c>
      <c r="G539" s="12">
        <v>1224930.75</v>
      </c>
    </row>
    <row r="540" spans="1:7">
      <c r="A540" s="9">
        <f>'(1)'!A540</f>
        <v>43067</v>
      </c>
      <c r="B540">
        <v>13171.36</v>
      </c>
      <c r="C540">
        <v>13191.96</v>
      </c>
      <c r="D540">
        <v>13008.97</v>
      </c>
      <c r="E540">
        <v>13015.04</v>
      </c>
      <c r="F540" s="12">
        <v>82769168</v>
      </c>
      <c r="G540" s="12">
        <v>1245590.75</v>
      </c>
    </row>
    <row r="541" spans="1:7">
      <c r="A541" s="9">
        <f>'(1)'!A541</f>
        <v>43068</v>
      </c>
      <c r="B541">
        <v>12943.49</v>
      </c>
      <c r="C541">
        <v>13049.08</v>
      </c>
      <c r="D541">
        <v>12921.15</v>
      </c>
      <c r="E541">
        <v>13008.55</v>
      </c>
      <c r="F541" s="12">
        <v>71297568</v>
      </c>
      <c r="G541" s="12">
        <v>1243384.1299999999</v>
      </c>
    </row>
    <row r="542" spans="1:7">
      <c r="A542" s="9">
        <f>'(1)'!A542</f>
        <v>43069</v>
      </c>
      <c r="B542">
        <v>13023.52</v>
      </c>
      <c r="C542">
        <v>13160.81</v>
      </c>
      <c r="D542">
        <v>12981.68</v>
      </c>
      <c r="E542">
        <v>13059.84</v>
      </c>
      <c r="F542" s="12">
        <v>66012348</v>
      </c>
      <c r="G542" s="12">
        <v>1246742.1299999999</v>
      </c>
    </row>
    <row r="543" spans="1:7">
      <c r="A543" s="9">
        <f>'(1)'!A543</f>
        <v>43070</v>
      </c>
      <c r="B543">
        <v>13036.74</v>
      </c>
      <c r="C543">
        <v>13117.76</v>
      </c>
      <c r="D543">
        <v>12989.37</v>
      </c>
      <c r="E543">
        <v>13000.2</v>
      </c>
      <c r="F543" s="12">
        <v>66082560</v>
      </c>
      <c r="G543" s="12">
        <v>1245331.6299999999</v>
      </c>
    </row>
    <row r="544" spans="1:7">
      <c r="A544" s="9">
        <f>'(1)'!A544</f>
        <v>43073</v>
      </c>
      <c r="B544">
        <v>13008.94</v>
      </c>
      <c r="C544">
        <v>13071.01</v>
      </c>
      <c r="D544">
        <v>12966.38</v>
      </c>
      <c r="E544">
        <v>13059.53</v>
      </c>
      <c r="F544" s="12">
        <v>68160048</v>
      </c>
      <c r="G544" s="12">
        <v>1236629.1299999999</v>
      </c>
    </row>
    <row r="545" spans="1:7">
      <c r="A545" s="9">
        <f>'(1)'!A545</f>
        <v>43074</v>
      </c>
      <c r="B545">
        <v>13153.74</v>
      </c>
      <c r="C545">
        <v>13196.15</v>
      </c>
      <c r="D545">
        <v>13037.34</v>
      </c>
      <c r="E545">
        <v>13061.87</v>
      </c>
      <c r="F545" s="12">
        <v>96182384</v>
      </c>
      <c r="G545" s="12">
        <v>1236724.1299999999</v>
      </c>
    </row>
    <row r="546" spans="1:7">
      <c r="A546" s="9">
        <f>'(1)'!A546</f>
        <v>43075</v>
      </c>
      <c r="B546">
        <v>13060.56</v>
      </c>
      <c r="C546">
        <v>13177.57</v>
      </c>
      <c r="D546">
        <v>13023.98</v>
      </c>
      <c r="E546">
        <v>13023.98</v>
      </c>
      <c r="F546" s="12">
        <v>129911184</v>
      </c>
      <c r="G546" s="12">
        <v>1222381.25</v>
      </c>
    </row>
    <row r="547" spans="1:7">
      <c r="A547" s="9">
        <f>'(1)'!A547</f>
        <v>43076</v>
      </c>
      <c r="B547">
        <v>13044.15</v>
      </c>
      <c r="C547">
        <v>13064.29</v>
      </c>
      <c r="D547">
        <v>12810.13</v>
      </c>
      <c r="E547">
        <v>12861.49</v>
      </c>
      <c r="F547" s="12">
        <v>117913016</v>
      </c>
      <c r="G547" s="12">
        <v>1218474.6299999999</v>
      </c>
    </row>
    <row r="548" spans="1:7">
      <c r="A548" s="9">
        <f>'(1)'!A548</f>
        <v>43077</v>
      </c>
      <c r="B548">
        <v>13038.77</v>
      </c>
      <c r="C548">
        <v>13117.75</v>
      </c>
      <c r="D548">
        <v>12974.32</v>
      </c>
      <c r="E548">
        <v>13058.55</v>
      </c>
      <c r="F548" s="12">
        <v>88467912</v>
      </c>
      <c r="G548" s="12">
        <v>1213915.25</v>
      </c>
    </row>
    <row r="549" spans="1:7">
      <c r="A549" s="9">
        <f>'(1)'!A549</f>
        <v>43080</v>
      </c>
      <c r="B549">
        <v>13056.82</v>
      </c>
      <c r="C549">
        <v>13094.38</v>
      </c>
      <c r="D549">
        <v>12960.59</v>
      </c>
      <c r="E549">
        <v>13048.54</v>
      </c>
      <c r="F549" s="12">
        <v>83935968</v>
      </c>
      <c r="G549" s="12">
        <v>1210525.75</v>
      </c>
    </row>
    <row r="550" spans="1:7">
      <c r="A550" s="9">
        <f>'(1)'!A550</f>
        <v>43081</v>
      </c>
      <c r="B550">
        <v>12897.43</v>
      </c>
      <c r="C550">
        <v>13033.75</v>
      </c>
      <c r="D550">
        <v>12864.68</v>
      </c>
      <c r="E550">
        <v>12998.85</v>
      </c>
      <c r="F550" s="12">
        <v>87248976</v>
      </c>
      <c r="G550" s="12">
        <v>1205202.75</v>
      </c>
    </row>
    <row r="551" spans="1:7">
      <c r="A551" s="9">
        <f>'(1)'!A551</f>
        <v>43082</v>
      </c>
      <c r="B551">
        <v>13026.3</v>
      </c>
      <c r="C551">
        <v>13083.08</v>
      </c>
      <c r="D551">
        <v>12989</v>
      </c>
      <c r="E551">
        <v>13045.15</v>
      </c>
      <c r="F551" s="12">
        <v>78818064</v>
      </c>
      <c r="G551" s="12">
        <v>1211757.3799999999</v>
      </c>
    </row>
    <row r="552" spans="1:7">
      <c r="A552" s="9">
        <f>'(1)'!A552</f>
        <v>43083</v>
      </c>
      <c r="B552">
        <v>13146.82</v>
      </c>
      <c r="C552">
        <v>13240.92</v>
      </c>
      <c r="D552">
        <v>13136.78</v>
      </c>
      <c r="E552">
        <v>13153.7</v>
      </c>
      <c r="F552" s="12">
        <v>107300296</v>
      </c>
      <c r="G552" s="12">
        <v>1206248.1299999999</v>
      </c>
    </row>
    <row r="553" spans="1:7">
      <c r="A553" s="9">
        <f>'(1)'!A553</f>
        <v>43084</v>
      </c>
      <c r="B553">
        <v>13181.85</v>
      </c>
      <c r="C553">
        <v>13192.42</v>
      </c>
      <c r="D553">
        <v>13112.82</v>
      </c>
      <c r="E553">
        <v>13123.65</v>
      </c>
      <c r="F553" s="12">
        <v>73702248</v>
      </c>
      <c r="G553" s="12">
        <v>1212300.6299999999</v>
      </c>
    </row>
    <row r="554" spans="1:7">
      <c r="A554" s="9">
        <f>'(1)'!A554</f>
        <v>43087</v>
      </c>
      <c r="B554">
        <v>13131.41</v>
      </c>
      <c r="C554">
        <v>13183.83</v>
      </c>
      <c r="D554">
        <v>13079.86</v>
      </c>
      <c r="E554">
        <v>13183.53</v>
      </c>
      <c r="F554" s="12">
        <v>78863112</v>
      </c>
      <c r="G554" s="12">
        <v>1222086.25</v>
      </c>
    </row>
    <row r="555" spans="1:7">
      <c r="A555" s="9">
        <f>'(1)'!A555</f>
        <v>43088</v>
      </c>
      <c r="B555">
        <v>13148.52</v>
      </c>
      <c r="C555">
        <v>13188.07</v>
      </c>
      <c r="D555">
        <v>13120.4</v>
      </c>
      <c r="E555">
        <v>13125.64</v>
      </c>
      <c r="F555" s="12">
        <v>122821392</v>
      </c>
      <c r="G555" s="12">
        <v>1207911.5</v>
      </c>
    </row>
    <row r="556" spans="1:7">
      <c r="A556" s="9">
        <f>'(1)'!A556</f>
        <v>43089</v>
      </c>
      <c r="B556">
        <v>13107.11</v>
      </c>
      <c r="C556">
        <v>13159.48</v>
      </c>
      <c r="D556">
        <v>13011.97</v>
      </c>
      <c r="E556">
        <v>13068.08</v>
      </c>
      <c r="F556" s="12">
        <v>125308640</v>
      </c>
      <c r="G556" s="12">
        <v>1207571.25</v>
      </c>
    </row>
    <row r="557" spans="1:7">
      <c r="A557" s="9">
        <f>'(1)'!A557</f>
        <v>43090</v>
      </c>
      <c r="B557">
        <v>13027.84</v>
      </c>
      <c r="C557">
        <v>13109.13</v>
      </c>
      <c r="D557">
        <v>13008.07</v>
      </c>
      <c r="E557">
        <v>13103.56</v>
      </c>
      <c r="F557" s="12">
        <v>189329808</v>
      </c>
      <c r="G557" s="12">
        <v>1211905.75</v>
      </c>
    </row>
    <row r="558" spans="1:7">
      <c r="A558" s="9">
        <f>'(1)'!A558</f>
        <v>43091</v>
      </c>
      <c r="B558">
        <v>13211.63</v>
      </c>
      <c r="C558">
        <v>13331.95</v>
      </c>
      <c r="D558">
        <v>13206.12</v>
      </c>
      <c r="E558">
        <v>13312.3</v>
      </c>
      <c r="F558" s="12">
        <v>96557480</v>
      </c>
      <c r="G558" s="12">
        <v>1206678.25</v>
      </c>
    </row>
    <row r="559" spans="1:7">
      <c r="A559" s="9">
        <f>'(1)'!A559</f>
        <v>43095</v>
      </c>
      <c r="B559">
        <v>13314.73</v>
      </c>
      <c r="C559">
        <v>13338.91</v>
      </c>
      <c r="D559">
        <v>13213.19</v>
      </c>
      <c r="E559">
        <v>13215.79</v>
      </c>
      <c r="F559" s="12">
        <v>76166496</v>
      </c>
      <c r="G559" s="12">
        <v>1211647.5</v>
      </c>
    </row>
    <row r="560" spans="1:7">
      <c r="A560" s="9">
        <f>'(1)'!A560</f>
        <v>43096</v>
      </c>
      <c r="B560">
        <v>13244.27</v>
      </c>
      <c r="C560">
        <v>13252.67</v>
      </c>
      <c r="D560">
        <v>13026.11</v>
      </c>
      <c r="E560">
        <v>13069.17</v>
      </c>
      <c r="F560" s="12">
        <v>82311520</v>
      </c>
      <c r="G560" s="12">
        <v>1211632</v>
      </c>
    </row>
    <row r="561" spans="1:7">
      <c r="A561" s="9">
        <f>'(1)'!A561</f>
        <v>43097</v>
      </c>
      <c r="B561">
        <v>13065.79</v>
      </c>
      <c r="C561">
        <v>13137.71</v>
      </c>
      <c r="D561">
        <v>13013.63</v>
      </c>
      <c r="E561">
        <v>13109.74</v>
      </c>
      <c r="F561" s="12">
        <v>72536296</v>
      </c>
      <c r="G561" s="12">
        <v>1209256.3799999999</v>
      </c>
    </row>
    <row r="562" spans="1:7">
      <c r="A562" s="9">
        <f>'(1)'!A562</f>
        <v>43098</v>
      </c>
      <c r="B562">
        <v>13076.76</v>
      </c>
      <c r="C562">
        <v>13108.56</v>
      </c>
      <c r="D562">
        <v>13059.87</v>
      </c>
      <c r="E562">
        <v>13072.79</v>
      </c>
      <c r="F562" s="12">
        <v>54512124</v>
      </c>
      <c r="G562" s="12">
        <v>1194271.6299999999</v>
      </c>
    </row>
    <row r="563" spans="1:7">
      <c r="A563" s="9">
        <f>'(1)'!A563</f>
        <v>43102</v>
      </c>
      <c r="B563">
        <v>13070.19</v>
      </c>
      <c r="C563">
        <v>13128.74</v>
      </c>
      <c r="D563">
        <v>13020.43</v>
      </c>
      <c r="E563">
        <v>13070.02</v>
      </c>
      <c r="F563" s="12">
        <v>46058828</v>
      </c>
      <c r="G563" s="12">
        <v>1213495.5</v>
      </c>
    </row>
    <row r="564" spans="1:7">
      <c r="A564" s="9">
        <f>'(1)'!A564</f>
        <v>43103</v>
      </c>
      <c r="B564">
        <v>13065.46</v>
      </c>
      <c r="C564">
        <v>13069.4</v>
      </c>
      <c r="D564">
        <v>12965.28</v>
      </c>
      <c r="E564">
        <v>12979.94</v>
      </c>
      <c r="F564" s="12">
        <v>44486656</v>
      </c>
      <c r="G564" s="12">
        <v>1213015</v>
      </c>
    </row>
    <row r="565" spans="1:7">
      <c r="A565" s="9">
        <f>'(1)'!A565</f>
        <v>43104</v>
      </c>
      <c r="B565">
        <v>12980.09</v>
      </c>
      <c r="C565">
        <v>12980.74</v>
      </c>
      <c r="D565">
        <v>12911.73</v>
      </c>
      <c r="E565">
        <v>12917.64</v>
      </c>
      <c r="F565" s="12">
        <v>43473448</v>
      </c>
      <c r="G565" s="12">
        <v>1208422.3799999999</v>
      </c>
    </row>
    <row r="566" spans="1:7">
      <c r="A566" s="9">
        <f>'(1)'!A566</f>
        <v>43105</v>
      </c>
      <c r="B566">
        <v>12897.69</v>
      </c>
      <c r="C566">
        <v>12924.16</v>
      </c>
      <c r="D566">
        <v>12745.15</v>
      </c>
      <c r="E566">
        <v>12871.39</v>
      </c>
      <c r="F566" s="12">
        <v>88710592</v>
      </c>
      <c r="G566" s="12">
        <v>1213279.75</v>
      </c>
    </row>
    <row r="567" spans="1:7">
      <c r="A567" s="9">
        <f>'(1)'!A567</f>
        <v>43108</v>
      </c>
      <c r="B567">
        <v>12916.18</v>
      </c>
      <c r="C567">
        <v>13023.59</v>
      </c>
      <c r="D567">
        <v>12893.05</v>
      </c>
      <c r="E567">
        <v>12978.21</v>
      </c>
      <c r="F567" s="12">
        <v>87432328</v>
      </c>
      <c r="G567" s="12">
        <v>1222982.6299999999</v>
      </c>
    </row>
    <row r="568" spans="1:7">
      <c r="A568" s="9">
        <f>'(1)'!A568</f>
        <v>43109</v>
      </c>
      <c r="B568">
        <v>13065.98</v>
      </c>
      <c r="C568">
        <v>13208.35</v>
      </c>
      <c r="D568">
        <v>13062.67</v>
      </c>
      <c r="E568">
        <v>13167.89</v>
      </c>
      <c r="F568" s="12">
        <v>104329336</v>
      </c>
      <c r="G568" s="12">
        <v>1219663.1299999999</v>
      </c>
    </row>
    <row r="569" spans="1:7">
      <c r="A569" s="9">
        <f>'(1)'!A569</f>
        <v>43110</v>
      </c>
      <c r="B569">
        <v>13219.11</v>
      </c>
      <c r="C569">
        <v>13332.8</v>
      </c>
      <c r="D569">
        <v>13219.11</v>
      </c>
      <c r="E569">
        <v>13319.64</v>
      </c>
      <c r="F569" s="12">
        <v>116036120</v>
      </c>
      <c r="G569" s="12">
        <v>1225410.8799999999</v>
      </c>
    </row>
    <row r="570" spans="1:7">
      <c r="A570" s="9">
        <f>'(1)'!A570</f>
        <v>43111</v>
      </c>
      <c r="B570">
        <v>13399.62</v>
      </c>
      <c r="C570">
        <v>13407.82</v>
      </c>
      <c r="D570">
        <v>13334.16</v>
      </c>
      <c r="E570">
        <v>13367.78</v>
      </c>
      <c r="F570" s="12">
        <v>97943624</v>
      </c>
      <c r="G570" s="12">
        <v>1220234.25</v>
      </c>
    </row>
    <row r="571" spans="1:7">
      <c r="A571" s="9">
        <f>'(1)'!A571</f>
        <v>43112</v>
      </c>
      <c r="B571">
        <v>13383.26</v>
      </c>
      <c r="C571">
        <v>13425.02</v>
      </c>
      <c r="D571">
        <v>13361.22</v>
      </c>
      <c r="E571">
        <v>13385.59</v>
      </c>
      <c r="F571" s="12">
        <v>97701424</v>
      </c>
      <c r="G571" s="12">
        <v>1215167.5</v>
      </c>
    </row>
    <row r="572" spans="1:7">
      <c r="A572" s="9">
        <f>'(1)'!A572</f>
        <v>43116</v>
      </c>
      <c r="B572">
        <v>13355.28</v>
      </c>
      <c r="C572">
        <v>13377.88</v>
      </c>
      <c r="D572">
        <v>13227.57</v>
      </c>
      <c r="E572">
        <v>13281.34</v>
      </c>
      <c r="F572" s="12">
        <v>124056616</v>
      </c>
      <c r="G572" s="12">
        <v>1217893.3799999999</v>
      </c>
    </row>
    <row r="573" spans="1:7">
      <c r="A573" s="9">
        <f>'(1)'!A573</f>
        <v>43117</v>
      </c>
      <c r="B573">
        <v>13281.2</v>
      </c>
      <c r="C573">
        <v>13298.65</v>
      </c>
      <c r="D573">
        <v>13151.84</v>
      </c>
      <c r="E573">
        <v>13202.9</v>
      </c>
      <c r="F573" s="12">
        <v>113997184</v>
      </c>
      <c r="G573" s="12">
        <v>1237310.75</v>
      </c>
    </row>
    <row r="574" spans="1:7">
      <c r="A574" s="9">
        <f>'(1)'!A574</f>
        <v>43118</v>
      </c>
      <c r="B574">
        <v>13241.28</v>
      </c>
      <c r="C574">
        <v>13265.14</v>
      </c>
      <c r="D574">
        <v>13168.01</v>
      </c>
      <c r="E574">
        <v>13245.03</v>
      </c>
      <c r="F574" s="12">
        <v>90611592</v>
      </c>
      <c r="G574" s="12">
        <v>1228601.3799999999</v>
      </c>
    </row>
    <row r="575" spans="1:7">
      <c r="A575" s="9">
        <f>'(1)'!A575</f>
        <v>43119</v>
      </c>
      <c r="B575">
        <v>13244.37</v>
      </c>
      <c r="C575">
        <v>13250.37</v>
      </c>
      <c r="D575">
        <v>13173.71</v>
      </c>
      <c r="E575">
        <v>13200.51</v>
      </c>
      <c r="F575" s="12">
        <v>60130092</v>
      </c>
      <c r="G575" s="12">
        <v>1214258.5</v>
      </c>
    </row>
    <row r="576" spans="1:7">
      <c r="A576" s="9">
        <f>'(1)'!A576</f>
        <v>43122</v>
      </c>
      <c r="B576">
        <v>13228.6</v>
      </c>
      <c r="C576">
        <v>13351.09</v>
      </c>
      <c r="D576">
        <v>13196.56</v>
      </c>
      <c r="E576">
        <v>13246.33</v>
      </c>
      <c r="F576" s="12">
        <v>88455304</v>
      </c>
      <c r="G576" s="12">
        <v>1218022.75</v>
      </c>
    </row>
    <row r="577" spans="1:7">
      <c r="A577" s="9">
        <f>'(1)'!A577</f>
        <v>43123</v>
      </c>
      <c r="B577">
        <v>13200.92</v>
      </c>
      <c r="C577">
        <v>13251.44</v>
      </c>
      <c r="D577">
        <v>13137.51</v>
      </c>
      <c r="E577">
        <v>13183.96</v>
      </c>
      <c r="F577" s="12">
        <v>90870224</v>
      </c>
      <c r="G577" s="12">
        <v>1214523.1299999999</v>
      </c>
    </row>
    <row r="578" spans="1:7">
      <c r="A578" s="9">
        <f>'(1)'!A578</f>
        <v>43124</v>
      </c>
      <c r="B578">
        <v>13250.25</v>
      </c>
      <c r="C578">
        <v>13293.29</v>
      </c>
      <c r="D578">
        <v>13201.34</v>
      </c>
      <c r="E578">
        <v>13281.43</v>
      </c>
      <c r="F578" s="12">
        <v>92416552</v>
      </c>
      <c r="G578" s="12">
        <v>1214523.1299999999</v>
      </c>
    </row>
    <row r="579" spans="1:7">
      <c r="A579" s="9">
        <f>'(1)'!A579</f>
        <v>43125</v>
      </c>
      <c r="B579">
        <v>13297.74</v>
      </c>
      <c r="C579">
        <v>13445.47</v>
      </c>
      <c r="D579">
        <v>13294.81</v>
      </c>
      <c r="E579">
        <v>13434.45</v>
      </c>
      <c r="F579" s="12">
        <v>111492048</v>
      </c>
      <c r="G579" s="12">
        <v>1214523.1299999999</v>
      </c>
    </row>
    <row r="580" spans="1:7">
      <c r="A580" s="9">
        <f>'(1)'!A580</f>
        <v>43126</v>
      </c>
      <c r="B580">
        <v>13435.14</v>
      </c>
      <c r="C580">
        <v>13470.05</v>
      </c>
      <c r="D580">
        <v>13410.96</v>
      </c>
      <c r="E580">
        <v>13463.69</v>
      </c>
      <c r="F580" s="12">
        <v>98242976</v>
      </c>
      <c r="G580" s="12">
        <v>1220347.25</v>
      </c>
    </row>
    <row r="581" spans="1:7">
      <c r="A581" s="9">
        <f>'(1)'!A581</f>
        <v>43129</v>
      </c>
      <c r="B581">
        <v>13577.14</v>
      </c>
      <c r="C581">
        <v>13596.89</v>
      </c>
      <c r="D581">
        <v>13517.81</v>
      </c>
      <c r="E581">
        <v>13559.6</v>
      </c>
      <c r="F581" s="12">
        <v>100246368</v>
      </c>
      <c r="G581" s="12">
        <v>1212045</v>
      </c>
    </row>
    <row r="582" spans="1:7">
      <c r="A582" s="9">
        <f>'(1)'!A582</f>
        <v>43130</v>
      </c>
      <c r="B582">
        <v>13572.71</v>
      </c>
      <c r="C582">
        <v>13576.84</v>
      </c>
      <c r="D582">
        <v>13414.74</v>
      </c>
      <c r="E582">
        <v>13414.74</v>
      </c>
      <c r="F582" s="12">
        <v>108644384</v>
      </c>
      <c r="G582" s="12">
        <v>1207119.5</v>
      </c>
    </row>
    <row r="583" spans="1:7">
      <c r="A583" s="9">
        <f>'(1)'!A583</f>
        <v>43131</v>
      </c>
      <c r="B583">
        <v>13374.38</v>
      </c>
      <c r="C583">
        <v>13443.36</v>
      </c>
      <c r="D583">
        <v>13222.47</v>
      </c>
      <c r="E583">
        <v>13298.36</v>
      </c>
      <c r="F583" s="12">
        <v>109401248</v>
      </c>
      <c r="G583" s="12">
        <v>1207119.5</v>
      </c>
    </row>
    <row r="584" spans="1:7">
      <c r="A584" s="9">
        <f>'(1)'!A584</f>
        <v>43132</v>
      </c>
      <c r="B584">
        <v>13297.51</v>
      </c>
      <c r="C584">
        <v>13348.69</v>
      </c>
      <c r="D584">
        <v>13268.31</v>
      </c>
      <c r="E584">
        <v>13340.17</v>
      </c>
      <c r="F584" s="12">
        <v>78174392</v>
      </c>
      <c r="G584" s="12">
        <v>1202599.6299999999</v>
      </c>
    </row>
    <row r="585" spans="1:7">
      <c r="A585" s="9">
        <f>'(1)'!A585</f>
        <v>43133</v>
      </c>
      <c r="B585">
        <v>13358.9</v>
      </c>
      <c r="C585">
        <v>13370.02</v>
      </c>
      <c r="D585">
        <v>13274.84</v>
      </c>
      <c r="E585">
        <v>13324.48</v>
      </c>
      <c r="F585" s="12">
        <v>81260280</v>
      </c>
      <c r="G585" s="12">
        <v>1212591.6299999999</v>
      </c>
    </row>
    <row r="586" spans="1:7">
      <c r="A586" s="9">
        <f>'(1)'!A586</f>
        <v>43136</v>
      </c>
      <c r="B586">
        <v>13223.97</v>
      </c>
      <c r="C586">
        <v>13309.86</v>
      </c>
      <c r="D586">
        <v>13171.91</v>
      </c>
      <c r="E586">
        <v>13197.71</v>
      </c>
      <c r="F586" s="12">
        <v>118714120</v>
      </c>
      <c r="G586" s="12">
        <v>1229829.25</v>
      </c>
    </row>
    <row r="587" spans="1:7">
      <c r="A587" s="9">
        <f>'(1)'!A587</f>
        <v>43137</v>
      </c>
      <c r="B587">
        <v>13210.76</v>
      </c>
      <c r="C587">
        <v>13268.41</v>
      </c>
      <c r="D587">
        <v>13159.35</v>
      </c>
      <c r="E587">
        <v>13189.48</v>
      </c>
      <c r="F587" s="12">
        <v>115311944</v>
      </c>
      <c r="G587" s="12">
        <v>1243960</v>
      </c>
    </row>
    <row r="588" spans="1:7">
      <c r="A588" s="9">
        <f>'(1)'!A588</f>
        <v>43138</v>
      </c>
      <c r="B588">
        <v>13235.15</v>
      </c>
      <c r="C588">
        <v>13301.41</v>
      </c>
      <c r="D588">
        <v>12971.78</v>
      </c>
      <c r="E588">
        <v>13003.9</v>
      </c>
      <c r="F588" s="12">
        <v>126680480</v>
      </c>
      <c r="G588" s="12">
        <v>1248800.25</v>
      </c>
    </row>
    <row r="589" spans="1:7">
      <c r="A589" s="9">
        <f>'(1)'!A589</f>
        <v>43139</v>
      </c>
      <c r="B589">
        <v>12954.59</v>
      </c>
      <c r="C589">
        <v>12954.59</v>
      </c>
      <c r="D589">
        <v>12782.07</v>
      </c>
      <c r="E589">
        <v>12785.16</v>
      </c>
      <c r="F589" s="12">
        <v>145226080</v>
      </c>
      <c r="G589" s="12">
        <v>1251301.75</v>
      </c>
    </row>
    <row r="590" spans="1:7">
      <c r="A590" s="9">
        <f>'(1)'!A590</f>
        <v>43140</v>
      </c>
      <c r="B590">
        <v>12687.79</v>
      </c>
      <c r="C590">
        <v>12752.6</v>
      </c>
      <c r="D590">
        <v>12622.44</v>
      </c>
      <c r="E590">
        <v>12687.49</v>
      </c>
      <c r="F590" s="12">
        <v>117461848</v>
      </c>
      <c r="G590" s="12">
        <v>1240760.8799999999</v>
      </c>
    </row>
    <row r="591" spans="1:7">
      <c r="A591" s="9">
        <f>'(1)'!A591</f>
        <v>43143</v>
      </c>
      <c r="B591">
        <v>12232.86</v>
      </c>
      <c r="C591">
        <v>12550.16</v>
      </c>
      <c r="D591">
        <v>12232.86</v>
      </c>
      <c r="E591">
        <v>12392.66</v>
      </c>
      <c r="F591" s="12">
        <v>211192624</v>
      </c>
      <c r="G591" s="12">
        <v>1232871.8799999999</v>
      </c>
    </row>
    <row r="592" spans="1:7">
      <c r="A592" s="9">
        <f>'(1)'!A592</f>
        <v>43144</v>
      </c>
      <c r="B592">
        <v>12478.68</v>
      </c>
      <c r="C592">
        <v>12651.28</v>
      </c>
      <c r="D592">
        <v>12414.84</v>
      </c>
      <c r="E592">
        <v>12590.43</v>
      </c>
      <c r="F592" s="12">
        <v>158217648</v>
      </c>
      <c r="G592" s="12">
        <v>1236612.75</v>
      </c>
    </row>
    <row r="593" spans="1:7">
      <c r="A593" s="9">
        <f>'(1)'!A593</f>
        <v>43145</v>
      </c>
      <c r="B593">
        <v>12506.18</v>
      </c>
      <c r="C593">
        <v>12541.32</v>
      </c>
      <c r="D593">
        <v>12187.45</v>
      </c>
      <c r="E593">
        <v>12260.29</v>
      </c>
      <c r="F593" s="12">
        <v>158754528</v>
      </c>
      <c r="G593" s="12">
        <v>1232453.25</v>
      </c>
    </row>
    <row r="594" spans="1:7">
      <c r="A594" s="9">
        <f>'(1)'!A594</f>
        <v>43146</v>
      </c>
      <c r="B594">
        <v>12263.1</v>
      </c>
      <c r="C594">
        <v>12296.18</v>
      </c>
      <c r="D594">
        <v>12003.36</v>
      </c>
      <c r="E594">
        <v>12107.48</v>
      </c>
      <c r="F594" s="12">
        <v>181250400</v>
      </c>
      <c r="G594" s="12">
        <v>1237505.8799999999</v>
      </c>
    </row>
    <row r="595" spans="1:7">
      <c r="A595" s="9">
        <f>'(1)'!A595</f>
        <v>43147</v>
      </c>
      <c r="B595">
        <v>12238.63</v>
      </c>
      <c r="C595">
        <v>12379.16</v>
      </c>
      <c r="D595">
        <v>12222.34</v>
      </c>
      <c r="E595">
        <v>12282.77</v>
      </c>
      <c r="F595" s="12">
        <v>123736952</v>
      </c>
      <c r="G595" s="12">
        <v>1232153.5</v>
      </c>
    </row>
    <row r="596" spans="1:7">
      <c r="A596" s="9">
        <f>'(1)'!A596</f>
        <v>43151</v>
      </c>
      <c r="B596">
        <v>12282.76</v>
      </c>
      <c r="C596">
        <v>12300.63</v>
      </c>
      <c r="D596">
        <v>12196.22</v>
      </c>
      <c r="E596">
        <v>12196.5</v>
      </c>
      <c r="F596" s="12">
        <v>97526880</v>
      </c>
      <c r="G596" s="12">
        <v>1240675.25</v>
      </c>
    </row>
    <row r="597" spans="1:7">
      <c r="A597" s="9">
        <f>'(1)'!A597</f>
        <v>43152</v>
      </c>
      <c r="B597">
        <v>12294.85</v>
      </c>
      <c r="C597">
        <v>12393.71</v>
      </c>
      <c r="D597">
        <v>12075.21</v>
      </c>
      <c r="E597">
        <v>12339.16</v>
      </c>
      <c r="F597" s="12">
        <v>134755648</v>
      </c>
      <c r="G597" s="12">
        <v>1255415.3799999999</v>
      </c>
    </row>
    <row r="598" spans="1:7">
      <c r="A598" s="9">
        <f>'(1)'!A598</f>
        <v>43153</v>
      </c>
      <c r="B598">
        <v>12425.45</v>
      </c>
      <c r="C598">
        <v>12479.97</v>
      </c>
      <c r="D598">
        <v>12275.04</v>
      </c>
      <c r="E598">
        <v>12346.17</v>
      </c>
      <c r="F598" s="12">
        <v>115396760</v>
      </c>
      <c r="G598" s="12">
        <v>1258268.6299999999</v>
      </c>
    </row>
    <row r="599" spans="1:7">
      <c r="A599" s="9">
        <f>'(1)'!A599</f>
        <v>43154</v>
      </c>
      <c r="B599">
        <v>12408.48</v>
      </c>
      <c r="C599">
        <v>12484.12</v>
      </c>
      <c r="D599">
        <v>12368.71</v>
      </c>
      <c r="E599">
        <v>12451.96</v>
      </c>
      <c r="F599" s="12">
        <v>107454112</v>
      </c>
      <c r="G599" s="12">
        <v>1266669.3799999999</v>
      </c>
    </row>
    <row r="600" spans="1:7">
      <c r="A600" s="9">
        <f>'(1)'!A600</f>
        <v>43157</v>
      </c>
      <c r="B600">
        <v>12495.07</v>
      </c>
      <c r="C600">
        <v>12505.49</v>
      </c>
      <c r="D600">
        <v>12361.86</v>
      </c>
      <c r="E600">
        <v>12385.6</v>
      </c>
      <c r="F600" s="12">
        <v>68986576</v>
      </c>
      <c r="G600" s="12">
        <v>1253440.5</v>
      </c>
    </row>
    <row r="601" spans="1:7">
      <c r="A601" s="9">
        <f>'(1)'!A601</f>
        <v>43158</v>
      </c>
      <c r="B601">
        <v>12403.63</v>
      </c>
      <c r="C601">
        <v>12496.1</v>
      </c>
      <c r="D601">
        <v>12333.79</v>
      </c>
      <c r="E601">
        <v>12487.9</v>
      </c>
      <c r="F601" s="12">
        <v>89822336</v>
      </c>
      <c r="G601" s="12">
        <v>1242301.3799999999</v>
      </c>
    </row>
    <row r="602" spans="1:7">
      <c r="A602" s="9">
        <f>'(1)'!A602</f>
        <v>43159</v>
      </c>
      <c r="B602">
        <v>12457.22</v>
      </c>
      <c r="C602">
        <v>12474.37</v>
      </c>
      <c r="D602">
        <v>12372.26</v>
      </c>
      <c r="E602">
        <v>12470.49</v>
      </c>
      <c r="F602" s="12">
        <v>85961440</v>
      </c>
      <c r="G602" s="12">
        <v>1246710.8799999999</v>
      </c>
    </row>
    <row r="603" spans="1:7">
      <c r="A603" s="9">
        <f>'(1)'!A603</f>
        <v>43160</v>
      </c>
      <c r="B603">
        <v>12358.82</v>
      </c>
      <c r="C603">
        <v>12497.71</v>
      </c>
      <c r="D603">
        <v>12283.7</v>
      </c>
      <c r="E603">
        <v>12461.91</v>
      </c>
      <c r="F603" s="12">
        <v>107394824</v>
      </c>
      <c r="G603" s="12">
        <v>1245017.5</v>
      </c>
    </row>
    <row r="604" spans="1:7">
      <c r="A604" s="9">
        <f>'(1)'!A604</f>
        <v>43161</v>
      </c>
      <c r="B604">
        <v>12491.77</v>
      </c>
      <c r="C604">
        <v>12513.32</v>
      </c>
      <c r="D604">
        <v>12431.94</v>
      </c>
      <c r="E604">
        <v>12483.79</v>
      </c>
      <c r="F604" s="12">
        <v>100955200</v>
      </c>
      <c r="G604" s="12">
        <v>1233020.3799999999</v>
      </c>
    </row>
    <row r="605" spans="1:7">
      <c r="A605" s="9">
        <f>'(1)'!A605</f>
        <v>43164</v>
      </c>
      <c r="B605">
        <v>12566.05</v>
      </c>
      <c r="C605">
        <v>12601.46</v>
      </c>
      <c r="D605">
        <v>12484.59</v>
      </c>
      <c r="E605">
        <v>12527.04</v>
      </c>
      <c r="F605" s="12">
        <v>80724720</v>
      </c>
      <c r="G605" s="12">
        <v>1232085.1299999999</v>
      </c>
    </row>
    <row r="606" spans="1:7">
      <c r="A606" s="9">
        <f>'(1)'!A606</f>
        <v>43165</v>
      </c>
      <c r="B606">
        <v>12573.65</v>
      </c>
      <c r="C606">
        <v>12577.56</v>
      </c>
      <c r="D606">
        <v>12436.13</v>
      </c>
      <c r="E606">
        <v>12490.73</v>
      </c>
      <c r="F606" s="12">
        <v>92643912</v>
      </c>
      <c r="G606" s="12">
        <v>1211664.6299999999</v>
      </c>
    </row>
    <row r="607" spans="1:7">
      <c r="A607" s="9">
        <f>'(1)'!A607</f>
        <v>43166</v>
      </c>
      <c r="B607">
        <v>12427.46</v>
      </c>
      <c r="C607">
        <v>12516.92</v>
      </c>
      <c r="D607">
        <v>12417.96</v>
      </c>
      <c r="E607">
        <v>12435.85</v>
      </c>
      <c r="F607" s="12">
        <v>96279672</v>
      </c>
      <c r="G607" s="12">
        <v>1191553.3799999999</v>
      </c>
    </row>
    <row r="608" spans="1:7">
      <c r="A608" s="9">
        <f>'(1)'!A608</f>
        <v>43167</v>
      </c>
      <c r="B608">
        <v>12386.4</v>
      </c>
      <c r="C608">
        <v>12387.88</v>
      </c>
      <c r="D608">
        <v>12143.14</v>
      </c>
      <c r="E608">
        <v>12190.94</v>
      </c>
      <c r="F608" s="12">
        <v>117196448</v>
      </c>
      <c r="G608" s="12">
        <v>1182134.3799999999</v>
      </c>
    </row>
    <row r="609" spans="1:7">
      <c r="A609" s="9">
        <f>'(1)'!A609</f>
        <v>43168</v>
      </c>
      <c r="B609">
        <v>12051.89</v>
      </c>
      <c r="C609">
        <v>12081.4</v>
      </c>
      <c r="D609">
        <v>11877.66</v>
      </c>
      <c r="E609">
        <v>11913.71</v>
      </c>
      <c r="F609" s="12">
        <v>124206984</v>
      </c>
      <c r="G609" s="12">
        <v>1155121.3799999999</v>
      </c>
    </row>
    <row r="610" spans="1:7">
      <c r="A610" s="9">
        <f>'(1)'!A610</f>
        <v>43171</v>
      </c>
      <c r="B610">
        <v>11831.57</v>
      </c>
      <c r="C610">
        <v>12110.18</v>
      </c>
      <c r="D610">
        <v>11830.98</v>
      </c>
      <c r="E610">
        <v>12090.87</v>
      </c>
      <c r="F610" s="12">
        <v>113320176</v>
      </c>
      <c r="G610" s="12">
        <v>1173892</v>
      </c>
    </row>
    <row r="611" spans="1:7">
      <c r="A611" s="9">
        <f>'(1)'!A611</f>
        <v>43172</v>
      </c>
      <c r="B611">
        <v>12229.29</v>
      </c>
      <c r="C611">
        <v>12259.58</v>
      </c>
      <c r="D611">
        <v>12110.34</v>
      </c>
      <c r="E611">
        <v>12113.87</v>
      </c>
      <c r="F611" s="12">
        <v>107749520</v>
      </c>
      <c r="G611" s="12">
        <v>1143073.75</v>
      </c>
    </row>
    <row r="612" spans="1:7">
      <c r="A612" s="9">
        <f>'(1)'!A612</f>
        <v>43173</v>
      </c>
      <c r="B612">
        <v>12060.09</v>
      </c>
      <c r="C612">
        <v>12275.69</v>
      </c>
      <c r="D612">
        <v>12020.61</v>
      </c>
      <c r="E612">
        <v>12245.36</v>
      </c>
      <c r="F612" s="12">
        <v>95794136</v>
      </c>
      <c r="G612" s="12">
        <v>1128975.1299999999</v>
      </c>
    </row>
    <row r="613" spans="1:7">
      <c r="A613" s="9">
        <f>'(1)'!A613</f>
        <v>43174</v>
      </c>
      <c r="B613">
        <v>12237.94</v>
      </c>
      <c r="C613">
        <v>12382.69</v>
      </c>
      <c r="D613">
        <v>12177.12</v>
      </c>
      <c r="E613">
        <v>12355.57</v>
      </c>
      <c r="F613" s="12">
        <v>100783264</v>
      </c>
      <c r="G613" s="12">
        <v>1145025.75</v>
      </c>
    </row>
    <row r="614" spans="1:7">
      <c r="A614" s="9">
        <f>'(1)'!A614</f>
        <v>43175</v>
      </c>
      <c r="B614">
        <v>12331.64</v>
      </c>
      <c r="C614">
        <v>12407.98</v>
      </c>
      <c r="D614">
        <v>12284.57</v>
      </c>
      <c r="E614">
        <v>12346.68</v>
      </c>
      <c r="F614" s="12">
        <v>99082176</v>
      </c>
      <c r="G614" s="12">
        <v>1137013.6299999999</v>
      </c>
    </row>
    <row r="615" spans="1:7">
      <c r="A615" s="9">
        <f>'(1)'!A615</f>
        <v>43178</v>
      </c>
      <c r="B615">
        <v>12453.3</v>
      </c>
      <c r="C615">
        <v>12454.96</v>
      </c>
      <c r="D615">
        <v>12361.01</v>
      </c>
      <c r="E615">
        <v>12418.39</v>
      </c>
      <c r="F615" s="12">
        <v>141032368</v>
      </c>
      <c r="G615" s="12">
        <v>1150395</v>
      </c>
    </row>
    <row r="616" spans="1:7">
      <c r="A616" s="9">
        <f>'(1)'!A616</f>
        <v>43179</v>
      </c>
      <c r="B616">
        <v>12425.69</v>
      </c>
      <c r="C616">
        <v>12459.9</v>
      </c>
      <c r="D616">
        <v>12162.47</v>
      </c>
      <c r="E616">
        <v>12221.03</v>
      </c>
      <c r="F616" s="12">
        <v>135966880</v>
      </c>
      <c r="G616" s="12">
        <v>1150719</v>
      </c>
    </row>
    <row r="617" spans="1:7">
      <c r="A617" s="9">
        <f>'(1)'!A617</f>
        <v>43180</v>
      </c>
      <c r="B617">
        <v>12212.49</v>
      </c>
      <c r="C617">
        <v>12322.89</v>
      </c>
      <c r="D617">
        <v>12202.76</v>
      </c>
      <c r="E617">
        <v>12237.74</v>
      </c>
      <c r="F617" s="12">
        <v>107312624</v>
      </c>
      <c r="G617" s="12">
        <v>1160806.75</v>
      </c>
    </row>
    <row r="618" spans="1:7">
      <c r="A618" s="9">
        <f>'(1)'!A618</f>
        <v>43181</v>
      </c>
      <c r="B618">
        <v>12284.14</v>
      </c>
      <c r="C618">
        <v>12378.39</v>
      </c>
      <c r="D618">
        <v>12239.96</v>
      </c>
      <c r="E618">
        <v>12345.56</v>
      </c>
      <c r="F618" s="12">
        <v>109956848</v>
      </c>
      <c r="G618" s="12">
        <v>1154481</v>
      </c>
    </row>
    <row r="619" spans="1:7">
      <c r="A619" s="9">
        <f>'(1)'!A619</f>
        <v>43182</v>
      </c>
      <c r="B619">
        <v>12345.56</v>
      </c>
      <c r="C619">
        <v>12454.02</v>
      </c>
      <c r="D619">
        <v>12337.62</v>
      </c>
      <c r="E619">
        <v>12389.58</v>
      </c>
      <c r="F619" s="12">
        <v>219422848</v>
      </c>
      <c r="G619" s="12">
        <v>1163323.3799999999</v>
      </c>
    </row>
    <row r="620" spans="1:7">
      <c r="A620" s="9">
        <f>'(1)'!A620</f>
        <v>43185</v>
      </c>
      <c r="B620">
        <v>12346.51</v>
      </c>
      <c r="C620">
        <v>12369.77</v>
      </c>
      <c r="D620">
        <v>12183.79</v>
      </c>
      <c r="E620">
        <v>12217.02</v>
      </c>
      <c r="F620" s="12">
        <v>100319328</v>
      </c>
      <c r="G620" s="12">
        <v>1161860.25</v>
      </c>
    </row>
    <row r="621" spans="1:7">
      <c r="A621" s="9">
        <f>'(1)'!A621</f>
        <v>43186</v>
      </c>
      <c r="B621">
        <v>12261.19</v>
      </c>
      <c r="C621">
        <v>12320</v>
      </c>
      <c r="D621">
        <v>12191.55</v>
      </c>
      <c r="E621">
        <v>12307.33</v>
      </c>
      <c r="F621" s="12">
        <v>75162432</v>
      </c>
      <c r="G621" s="12">
        <v>1160600.75</v>
      </c>
    </row>
    <row r="622" spans="1:7">
      <c r="A622" s="9">
        <f>'(1)'!A622</f>
        <v>43187</v>
      </c>
      <c r="B622">
        <v>12336.76</v>
      </c>
      <c r="C622">
        <v>12344.09</v>
      </c>
      <c r="D622">
        <v>12250.37</v>
      </c>
      <c r="E622">
        <v>12309.15</v>
      </c>
      <c r="F622" s="12">
        <v>112285840</v>
      </c>
      <c r="G622" s="12">
        <v>1162638.8799999999</v>
      </c>
    </row>
    <row r="623" spans="1:7">
      <c r="A623" s="9">
        <f>'(1)'!A623</f>
        <v>43188</v>
      </c>
      <c r="B623">
        <v>12187.73</v>
      </c>
      <c r="C623">
        <v>12267.17</v>
      </c>
      <c r="D623">
        <v>12009.5</v>
      </c>
      <c r="E623">
        <v>12100.08</v>
      </c>
      <c r="F623" s="12">
        <v>142709904</v>
      </c>
      <c r="G623" s="12">
        <v>1166972.5</v>
      </c>
    </row>
    <row r="624" spans="1:7">
      <c r="A624" s="9">
        <f>'(1)'!A624</f>
        <v>43192</v>
      </c>
      <c r="B624">
        <v>11995.51</v>
      </c>
      <c r="C624">
        <v>12001.78</v>
      </c>
      <c r="D624">
        <v>11818.7</v>
      </c>
      <c r="E624">
        <v>11886.31</v>
      </c>
      <c r="F624" s="12">
        <v>150121408</v>
      </c>
      <c r="G624" s="12">
        <v>1163626.25</v>
      </c>
    </row>
    <row r="625" spans="1:7">
      <c r="A625" s="9">
        <f>'(1)'!A625</f>
        <v>43193</v>
      </c>
      <c r="B625">
        <v>11919.64</v>
      </c>
      <c r="C625">
        <v>11984.5</v>
      </c>
      <c r="D625">
        <v>11726.62</v>
      </c>
      <c r="E625">
        <v>11787.26</v>
      </c>
      <c r="F625" s="12">
        <v>102946304</v>
      </c>
      <c r="G625" s="12">
        <v>1158880</v>
      </c>
    </row>
    <row r="626" spans="1:7">
      <c r="A626" s="9">
        <f>'(1)'!A626</f>
        <v>43194</v>
      </c>
      <c r="B626">
        <v>11996.35</v>
      </c>
      <c r="C626">
        <v>12042.78</v>
      </c>
      <c r="D626">
        <v>11927.91</v>
      </c>
      <c r="E626">
        <v>11970.83</v>
      </c>
      <c r="F626" s="12">
        <v>101729728</v>
      </c>
      <c r="G626" s="12">
        <v>1135344.75</v>
      </c>
    </row>
    <row r="627" spans="1:7">
      <c r="A627" s="9">
        <f>'(1)'!A627</f>
        <v>43195</v>
      </c>
      <c r="B627">
        <v>11868.08</v>
      </c>
      <c r="C627">
        <v>11961.16</v>
      </c>
      <c r="D627">
        <v>11770.4</v>
      </c>
      <c r="E627">
        <v>11940.71</v>
      </c>
      <c r="F627" s="12">
        <v>116903840</v>
      </c>
      <c r="G627" s="12">
        <v>1110413.1299999999</v>
      </c>
    </row>
    <row r="628" spans="1:7">
      <c r="A628" s="9">
        <f>'(1)'!A628</f>
        <v>43196</v>
      </c>
      <c r="B628">
        <v>11956.34</v>
      </c>
      <c r="C628">
        <v>12151.31</v>
      </c>
      <c r="D628">
        <v>11942.28</v>
      </c>
      <c r="E628">
        <v>12096.73</v>
      </c>
      <c r="F628" s="12">
        <v>115040352</v>
      </c>
      <c r="G628" s="12">
        <v>1126088.5</v>
      </c>
    </row>
    <row r="629" spans="1:7">
      <c r="A629" s="9">
        <f>'(1)'!A629</f>
        <v>43199</v>
      </c>
      <c r="B629">
        <v>11997.47</v>
      </c>
      <c r="C629">
        <v>12069.48</v>
      </c>
      <c r="D629">
        <v>11913.62</v>
      </c>
      <c r="E629">
        <v>12002.45</v>
      </c>
      <c r="F629" s="12">
        <v>98171928</v>
      </c>
      <c r="G629" s="12">
        <v>1128550.75</v>
      </c>
    </row>
    <row r="630" spans="1:7">
      <c r="A630" s="9">
        <f>'(1)'!A630</f>
        <v>43200</v>
      </c>
      <c r="B630">
        <v>12000.47</v>
      </c>
      <c r="C630">
        <v>12011.12</v>
      </c>
      <c r="D630">
        <v>11792.35</v>
      </c>
      <c r="E630">
        <v>11957.9</v>
      </c>
      <c r="F630" s="12">
        <v>110623704</v>
      </c>
      <c r="G630" s="12">
        <v>1140331.8799999999</v>
      </c>
    </row>
    <row r="631" spans="1:7">
      <c r="A631" s="9">
        <f>'(1)'!A631</f>
        <v>43201</v>
      </c>
      <c r="B631">
        <v>12153.61</v>
      </c>
      <c r="C631">
        <v>12322.37</v>
      </c>
      <c r="D631">
        <v>12135.64</v>
      </c>
      <c r="E631">
        <v>12305.19</v>
      </c>
      <c r="F631" s="12">
        <v>112466344</v>
      </c>
      <c r="G631" s="12">
        <v>1150802.3799999999</v>
      </c>
    </row>
    <row r="632" spans="1:7">
      <c r="A632" s="9">
        <f>'(1)'!A632</f>
        <v>43202</v>
      </c>
      <c r="B632">
        <v>12242.94</v>
      </c>
      <c r="C632">
        <v>12290.03</v>
      </c>
      <c r="D632">
        <v>12202.05</v>
      </c>
      <c r="E632">
        <v>12241.27</v>
      </c>
      <c r="F632" s="12">
        <v>89700112</v>
      </c>
      <c r="G632" s="12">
        <v>1149882.5</v>
      </c>
    </row>
    <row r="633" spans="1:7">
      <c r="A633" s="9">
        <f>'(1)'!A633</f>
        <v>43203</v>
      </c>
      <c r="B633">
        <v>12311.02</v>
      </c>
      <c r="C633">
        <v>12371.11</v>
      </c>
      <c r="D633">
        <v>12205.39</v>
      </c>
      <c r="E633">
        <v>12261.75</v>
      </c>
      <c r="F633" s="12">
        <v>79677608</v>
      </c>
      <c r="G633" s="12">
        <v>1156128.75</v>
      </c>
    </row>
    <row r="634" spans="1:7">
      <c r="A634" s="9">
        <f>'(1)'!A634</f>
        <v>43206</v>
      </c>
      <c r="B634">
        <v>12389.9</v>
      </c>
      <c r="C634">
        <v>12428.9</v>
      </c>
      <c r="D634">
        <v>12334.95</v>
      </c>
      <c r="E634">
        <v>12397.32</v>
      </c>
      <c r="F634" s="12">
        <v>102428576</v>
      </c>
      <c r="G634" s="12">
        <v>1137878</v>
      </c>
    </row>
    <row r="635" spans="1:7">
      <c r="A635" s="9">
        <f>'(1)'!A635</f>
        <v>43207</v>
      </c>
      <c r="B635">
        <v>12372.07</v>
      </c>
      <c r="C635">
        <v>12381.53</v>
      </c>
      <c r="D635">
        <v>12256.59</v>
      </c>
      <c r="E635">
        <v>12293.97</v>
      </c>
      <c r="F635" s="12">
        <v>101868800</v>
      </c>
      <c r="G635" s="12">
        <v>1139431.3799999999</v>
      </c>
    </row>
    <row r="636" spans="1:7">
      <c r="A636" s="9">
        <f>'(1)'!A636</f>
        <v>43208</v>
      </c>
      <c r="B636">
        <v>12282.39</v>
      </c>
      <c r="C636">
        <v>12434.24</v>
      </c>
      <c r="D636">
        <v>12263.7</v>
      </c>
      <c r="E636">
        <v>12415.01</v>
      </c>
      <c r="F636" s="12">
        <v>84591272</v>
      </c>
      <c r="G636" s="12">
        <v>1149264.3799999999</v>
      </c>
    </row>
    <row r="637" spans="1:7">
      <c r="A637" s="9">
        <f>'(1)'!A637</f>
        <v>43209</v>
      </c>
      <c r="B637">
        <v>12461.31</v>
      </c>
      <c r="C637">
        <v>12523.97</v>
      </c>
      <c r="D637">
        <v>12411.65</v>
      </c>
      <c r="E637">
        <v>12442.4</v>
      </c>
      <c r="F637" s="12">
        <v>79065848</v>
      </c>
      <c r="G637" s="12">
        <v>1153467.5</v>
      </c>
    </row>
    <row r="638" spans="1:7">
      <c r="A638" s="9">
        <f>'(1)'!A638</f>
        <v>43210</v>
      </c>
      <c r="B638">
        <v>12478.99</v>
      </c>
      <c r="C638">
        <v>12487.04</v>
      </c>
      <c r="D638">
        <v>12375.63</v>
      </c>
      <c r="E638">
        <v>12391.41</v>
      </c>
      <c r="F638" s="12">
        <v>64594584</v>
      </c>
      <c r="G638" s="12">
        <v>1148256.5</v>
      </c>
    </row>
    <row r="639" spans="1:7">
      <c r="A639" s="9">
        <f>'(1)'!A639</f>
        <v>43213</v>
      </c>
      <c r="B639">
        <v>12443.2</v>
      </c>
      <c r="C639">
        <v>12614.25</v>
      </c>
      <c r="D639">
        <v>12417.26</v>
      </c>
      <c r="E639">
        <v>12585.57</v>
      </c>
      <c r="F639" s="12">
        <v>87990448</v>
      </c>
      <c r="G639" s="12">
        <v>1156216.3799999999</v>
      </c>
    </row>
    <row r="640" spans="1:7">
      <c r="A640" s="9">
        <f>'(1)'!A640</f>
        <v>43214</v>
      </c>
      <c r="B640">
        <v>12597.58</v>
      </c>
      <c r="C640">
        <v>12640.25</v>
      </c>
      <c r="D640">
        <v>12548.45</v>
      </c>
      <c r="E640">
        <v>12590.83</v>
      </c>
      <c r="F640" s="12">
        <v>85596856</v>
      </c>
      <c r="G640" s="12">
        <v>1156359.3799999999</v>
      </c>
    </row>
    <row r="641" spans="1:7">
      <c r="A641" s="9">
        <f>'(1)'!A641</f>
        <v>43215</v>
      </c>
      <c r="B641">
        <v>12595.61</v>
      </c>
      <c r="C641">
        <v>12595.61</v>
      </c>
      <c r="D641">
        <v>12534.63</v>
      </c>
      <c r="E641">
        <v>12567.42</v>
      </c>
      <c r="F641" s="12">
        <v>72854112</v>
      </c>
      <c r="G641" s="12">
        <v>1137471.75</v>
      </c>
    </row>
    <row r="642" spans="1:7">
      <c r="A642" s="9">
        <f>'(1)'!A642</f>
        <v>43216</v>
      </c>
      <c r="B642">
        <v>12555.96</v>
      </c>
      <c r="C642">
        <v>12585.37</v>
      </c>
      <c r="D642">
        <v>12490.77</v>
      </c>
      <c r="E642">
        <v>12540.5</v>
      </c>
      <c r="F642" s="12">
        <v>115134216</v>
      </c>
      <c r="G642" s="12">
        <v>1117937.8799999999</v>
      </c>
    </row>
    <row r="643" spans="1:7">
      <c r="A643" s="9">
        <f>'(1)'!A643</f>
        <v>43217</v>
      </c>
      <c r="B643">
        <v>12538.16</v>
      </c>
      <c r="C643">
        <v>12588.23</v>
      </c>
      <c r="D643">
        <v>12466.47</v>
      </c>
      <c r="E643">
        <v>12572.39</v>
      </c>
      <c r="F643" s="12">
        <v>80571760</v>
      </c>
      <c r="G643" s="12">
        <v>1108946.5</v>
      </c>
    </row>
    <row r="644" spans="1:7">
      <c r="A644" s="9">
        <f>'(1)'!A644</f>
        <v>43220</v>
      </c>
      <c r="B644">
        <v>12602.41</v>
      </c>
      <c r="C644">
        <v>12647.16</v>
      </c>
      <c r="D644">
        <v>12481.3</v>
      </c>
      <c r="E644">
        <v>12550.82</v>
      </c>
      <c r="F644" s="12">
        <v>109354176</v>
      </c>
      <c r="G644" s="12">
        <v>1126036.1299999999</v>
      </c>
    </row>
    <row r="645" spans="1:7">
      <c r="A645" s="9">
        <f>'(1)'!A645</f>
        <v>43221</v>
      </c>
      <c r="B645">
        <v>12456.82</v>
      </c>
      <c r="C645">
        <v>12484.78</v>
      </c>
      <c r="D645">
        <v>12312.27</v>
      </c>
      <c r="E645">
        <v>12422.3</v>
      </c>
      <c r="F645" s="12">
        <v>111934768</v>
      </c>
      <c r="G645" s="12">
        <v>1123742.25</v>
      </c>
    </row>
    <row r="646" spans="1:7">
      <c r="A646" s="9">
        <f>'(1)'!A646</f>
        <v>43222</v>
      </c>
      <c r="B646">
        <v>12395.9</v>
      </c>
      <c r="C646">
        <v>12503.22</v>
      </c>
      <c r="D646">
        <v>12383.95</v>
      </c>
      <c r="E646">
        <v>12500.47</v>
      </c>
      <c r="F646" s="12">
        <v>123563656</v>
      </c>
      <c r="G646" s="12">
        <v>1139642.75</v>
      </c>
    </row>
    <row r="647" spans="1:7">
      <c r="A647" s="9">
        <f>'(1)'!A647</f>
        <v>43223</v>
      </c>
      <c r="B647">
        <v>12572.72</v>
      </c>
      <c r="C647">
        <v>12627.71</v>
      </c>
      <c r="D647">
        <v>12518.03</v>
      </c>
      <c r="E647">
        <v>12580.87</v>
      </c>
      <c r="F647" s="12">
        <v>110465304</v>
      </c>
      <c r="G647" s="12">
        <v>1139642.75</v>
      </c>
    </row>
    <row r="648" spans="1:7">
      <c r="A648" s="9">
        <f>'(1)'!A648</f>
        <v>43224</v>
      </c>
      <c r="B648">
        <v>12606.27</v>
      </c>
      <c r="C648">
        <v>12622.93</v>
      </c>
      <c r="D648">
        <v>12563.74</v>
      </c>
      <c r="E648">
        <v>12612.11</v>
      </c>
      <c r="F648" s="12">
        <v>99506184</v>
      </c>
      <c r="G648" s="12">
        <v>1139642.75</v>
      </c>
    </row>
    <row r="649" spans="1:7">
      <c r="A649" s="9">
        <f>'(1)'!A649</f>
        <v>43227</v>
      </c>
      <c r="B649">
        <v>12610.78</v>
      </c>
      <c r="C649">
        <v>12827.54</v>
      </c>
      <c r="D649">
        <v>12605.38</v>
      </c>
      <c r="E649">
        <v>12802.25</v>
      </c>
      <c r="F649" s="12">
        <v>114342144</v>
      </c>
      <c r="G649" s="12">
        <v>1130781.25</v>
      </c>
    </row>
    <row r="650" spans="1:7">
      <c r="A650" s="9">
        <f>'(1)'!A650</f>
        <v>43228</v>
      </c>
      <c r="B650">
        <v>12775.66</v>
      </c>
      <c r="C650">
        <v>12798.16</v>
      </c>
      <c r="D650">
        <v>12665.33</v>
      </c>
      <c r="E650">
        <v>12690.15</v>
      </c>
      <c r="F650" s="12">
        <v>101873248</v>
      </c>
      <c r="G650" s="12">
        <v>1126385.5</v>
      </c>
    </row>
    <row r="651" spans="1:7">
      <c r="A651" s="9">
        <f>'(1)'!A651</f>
        <v>43229</v>
      </c>
      <c r="B651">
        <v>12733.19</v>
      </c>
      <c r="C651">
        <v>12819.6</v>
      </c>
      <c r="D651">
        <v>12707.86</v>
      </c>
      <c r="E651">
        <v>12819.6</v>
      </c>
      <c r="F651" s="12">
        <v>102134040</v>
      </c>
      <c r="G651" s="12">
        <v>1158600.75</v>
      </c>
    </row>
    <row r="652" spans="1:7">
      <c r="A652" s="9">
        <f>'(1)'!A652</f>
        <v>43230</v>
      </c>
      <c r="B652">
        <v>12827.43</v>
      </c>
      <c r="C652">
        <v>12961.05</v>
      </c>
      <c r="D652">
        <v>12813.55</v>
      </c>
      <c r="E652">
        <v>12948.14</v>
      </c>
      <c r="F652" s="12">
        <v>66804128</v>
      </c>
      <c r="G652" s="12">
        <v>1148978</v>
      </c>
    </row>
    <row r="653" spans="1:7">
      <c r="A653" s="9">
        <f>'(1)'!A653</f>
        <v>43231</v>
      </c>
      <c r="B653">
        <v>12924.23</v>
      </c>
      <c r="C653">
        <v>12933.67</v>
      </c>
      <c r="D653">
        <v>12855.09</v>
      </c>
      <c r="E653">
        <v>12912.21</v>
      </c>
      <c r="F653" s="12">
        <v>98544192</v>
      </c>
      <c r="G653" s="12">
        <v>1150771.75</v>
      </c>
    </row>
    <row r="654" spans="1:7">
      <c r="A654" s="9">
        <f>'(1)'!A654</f>
        <v>43234</v>
      </c>
      <c r="B654">
        <v>12917.82</v>
      </c>
      <c r="C654">
        <v>12962.52</v>
      </c>
      <c r="D654">
        <v>12890.38</v>
      </c>
      <c r="E654">
        <v>12943.06</v>
      </c>
      <c r="F654" s="12">
        <v>105853208</v>
      </c>
      <c r="G654" s="12">
        <v>1163184.1299999999</v>
      </c>
    </row>
    <row r="655" spans="1:7">
      <c r="A655" s="9">
        <f>'(1)'!A655</f>
        <v>43235</v>
      </c>
      <c r="B655">
        <v>12975.09</v>
      </c>
      <c r="C655">
        <v>13034.21</v>
      </c>
      <c r="D655">
        <v>12928.51</v>
      </c>
      <c r="E655">
        <v>13022.87</v>
      </c>
      <c r="F655" s="12">
        <v>74386960</v>
      </c>
      <c r="G655" s="12">
        <v>1153973</v>
      </c>
    </row>
    <row r="656" spans="1:7">
      <c r="A656" s="9">
        <f>'(1)'!A656</f>
        <v>43236</v>
      </c>
      <c r="B656">
        <v>13023</v>
      </c>
      <c r="C656">
        <v>13033.3</v>
      </c>
      <c r="D656">
        <v>12964</v>
      </c>
      <c r="E656">
        <v>13001.24</v>
      </c>
      <c r="F656" s="12">
        <v>86261664</v>
      </c>
      <c r="G656" s="12">
        <v>1164721.75</v>
      </c>
    </row>
    <row r="657" spans="1:7">
      <c r="A657" s="9">
        <f>'(1)'!A657</f>
        <v>43237</v>
      </c>
      <c r="B657">
        <v>13009.83</v>
      </c>
      <c r="C657">
        <v>13015.1</v>
      </c>
      <c r="D657">
        <v>12927.24</v>
      </c>
      <c r="E657">
        <v>12977.71</v>
      </c>
      <c r="F657" s="12">
        <v>79554632</v>
      </c>
      <c r="G657" s="12">
        <v>1167735.5</v>
      </c>
    </row>
    <row r="658" spans="1:7">
      <c r="A658" s="9">
        <f>'(1)'!A658</f>
        <v>43238</v>
      </c>
      <c r="B658">
        <v>12947.97</v>
      </c>
      <c r="C658">
        <v>13006.34</v>
      </c>
      <c r="D658">
        <v>12918.29</v>
      </c>
      <c r="E658">
        <v>12970.04</v>
      </c>
      <c r="F658" s="12">
        <v>109889128</v>
      </c>
      <c r="G658" s="12">
        <v>1162130.5</v>
      </c>
    </row>
    <row r="659" spans="1:7">
      <c r="A659" s="9">
        <f>'(1)'!A659</f>
        <v>43241</v>
      </c>
      <c r="B659">
        <v>12983.49</v>
      </c>
      <c r="C659">
        <v>13030.76</v>
      </c>
      <c r="D659">
        <v>12960.53</v>
      </c>
      <c r="E659">
        <v>12996.33</v>
      </c>
      <c r="F659" s="12">
        <v>107393456</v>
      </c>
      <c r="G659" s="12">
        <v>1180184</v>
      </c>
    </row>
    <row r="660" spans="1:7">
      <c r="A660" s="9">
        <f>'(1)'!A660</f>
        <v>43242</v>
      </c>
      <c r="B660">
        <v>12985.14</v>
      </c>
      <c r="C660">
        <v>13114.63</v>
      </c>
      <c r="D660">
        <v>12981.89</v>
      </c>
      <c r="E660">
        <v>13114.61</v>
      </c>
      <c r="F660" s="12">
        <v>94862320</v>
      </c>
      <c r="G660" s="12">
        <v>1182949.5</v>
      </c>
    </row>
    <row r="661" spans="1:7">
      <c r="A661" s="9">
        <f>'(1)'!A661</f>
        <v>43243</v>
      </c>
      <c r="B661">
        <v>13115.63</v>
      </c>
      <c r="C661">
        <v>13133.19</v>
      </c>
      <c r="D661">
        <v>13051.13</v>
      </c>
      <c r="E661">
        <v>13077.72</v>
      </c>
      <c r="F661" s="12">
        <v>128106112</v>
      </c>
      <c r="G661" s="12">
        <v>1181087.1299999999</v>
      </c>
    </row>
    <row r="662" spans="1:7">
      <c r="A662" s="9">
        <f>'(1)'!A662</f>
        <v>43244</v>
      </c>
      <c r="B662">
        <v>13132.56</v>
      </c>
      <c r="C662">
        <v>13204.31</v>
      </c>
      <c r="D662">
        <v>13061.77</v>
      </c>
      <c r="E662">
        <v>13169.92</v>
      </c>
      <c r="F662" s="12">
        <v>112491208</v>
      </c>
      <c r="G662" s="12">
        <v>1178519.75</v>
      </c>
    </row>
    <row r="663" spans="1:7">
      <c r="A663" s="9">
        <f>'(1)'!A663</f>
        <v>43245</v>
      </c>
      <c r="B663">
        <v>13138.83</v>
      </c>
      <c r="C663">
        <v>13148.05</v>
      </c>
      <c r="D663">
        <v>12929.9</v>
      </c>
      <c r="E663">
        <v>12976.84</v>
      </c>
      <c r="F663" s="12">
        <v>108700080</v>
      </c>
      <c r="G663" s="12">
        <v>1181509.1299999999</v>
      </c>
    </row>
    <row r="664" spans="1:7">
      <c r="A664" s="9">
        <f>'(1)'!A664</f>
        <v>43249</v>
      </c>
      <c r="B664">
        <v>12955.94</v>
      </c>
      <c r="C664">
        <v>13006.44</v>
      </c>
      <c r="D664">
        <v>12801.82</v>
      </c>
      <c r="E664">
        <v>12855.09</v>
      </c>
      <c r="F664" s="12">
        <v>148209328</v>
      </c>
      <c r="G664" s="12">
        <v>1180056.5</v>
      </c>
    </row>
    <row r="665" spans="1:7">
      <c r="A665" s="9">
        <f>'(1)'!A665</f>
        <v>43250</v>
      </c>
      <c r="B665">
        <v>12917.15</v>
      </c>
      <c r="C665">
        <v>13002.47</v>
      </c>
      <c r="D665">
        <v>12852.17</v>
      </c>
      <c r="E665">
        <v>12938.01</v>
      </c>
      <c r="F665" s="12">
        <v>107262640</v>
      </c>
      <c r="G665" s="12">
        <v>1166212</v>
      </c>
    </row>
    <row r="666" spans="1:7">
      <c r="A666" s="9">
        <f>'(1)'!A666</f>
        <v>43251</v>
      </c>
      <c r="B666">
        <v>13016.55</v>
      </c>
      <c r="C666">
        <v>13040.63</v>
      </c>
      <c r="D666">
        <v>12828.26</v>
      </c>
      <c r="E666">
        <v>12863.46</v>
      </c>
      <c r="F666" s="12">
        <v>71924496</v>
      </c>
      <c r="G666" s="12">
        <v>1172601.75</v>
      </c>
    </row>
    <row r="667" spans="1:7">
      <c r="A667" s="9">
        <f>'(1)'!A667</f>
        <v>43252</v>
      </c>
      <c r="B667">
        <v>12786.15</v>
      </c>
      <c r="C667">
        <v>12803.29</v>
      </c>
      <c r="D667">
        <v>12608.7</v>
      </c>
      <c r="E667">
        <v>12666.51</v>
      </c>
      <c r="F667" s="12">
        <v>158726304</v>
      </c>
      <c r="G667" s="12">
        <v>1178337.75</v>
      </c>
    </row>
    <row r="668" spans="1:7">
      <c r="A668" s="9">
        <f>'(1)'!A668</f>
        <v>43255</v>
      </c>
      <c r="B668">
        <v>12693.33</v>
      </c>
      <c r="C668">
        <v>12783.76</v>
      </c>
      <c r="D668">
        <v>12663.37</v>
      </c>
      <c r="E668">
        <v>12783.76</v>
      </c>
      <c r="F668" s="12">
        <v>126401360</v>
      </c>
      <c r="G668" s="12">
        <v>1180332.8799999999</v>
      </c>
    </row>
    <row r="669" spans="1:7">
      <c r="A669" s="9">
        <f>'(1)'!A669</f>
        <v>43256</v>
      </c>
      <c r="B669">
        <v>12796.16</v>
      </c>
      <c r="C669">
        <v>12803.6</v>
      </c>
      <c r="D669">
        <v>12547.61</v>
      </c>
      <c r="E669">
        <v>12604.89</v>
      </c>
      <c r="F669" s="12">
        <v>190009344</v>
      </c>
      <c r="G669" s="12">
        <v>1180332.8799999999</v>
      </c>
    </row>
    <row r="670" spans="1:7">
      <c r="A670" s="9">
        <f>'(1)'!A670</f>
        <v>43257</v>
      </c>
      <c r="B670">
        <v>12678.07</v>
      </c>
      <c r="C670">
        <v>12800.45</v>
      </c>
      <c r="D670">
        <v>12660.79</v>
      </c>
      <c r="E670">
        <v>12724.27</v>
      </c>
      <c r="F670" s="12">
        <v>127231544</v>
      </c>
      <c r="G670" s="12">
        <v>1197840.25</v>
      </c>
    </row>
    <row r="671" spans="1:7">
      <c r="A671" s="9">
        <f>'(1)'!A671</f>
        <v>43258</v>
      </c>
      <c r="B671">
        <v>12839.44</v>
      </c>
      <c r="C671">
        <v>12846.26</v>
      </c>
      <c r="D671">
        <v>12714.03</v>
      </c>
      <c r="E671">
        <v>12770.75</v>
      </c>
      <c r="F671" s="12">
        <v>87125360</v>
      </c>
      <c r="G671" s="12">
        <v>1187194.75</v>
      </c>
    </row>
    <row r="672" spans="1:7">
      <c r="A672" s="9">
        <f>'(1)'!A672</f>
        <v>43259</v>
      </c>
      <c r="B672">
        <v>12766.16</v>
      </c>
      <c r="C672">
        <v>12925.24</v>
      </c>
      <c r="D672">
        <v>12753.3</v>
      </c>
      <c r="E672">
        <v>12787.13</v>
      </c>
      <c r="F672" s="12">
        <v>111235408</v>
      </c>
      <c r="G672" s="12">
        <v>1196449.8799999999</v>
      </c>
    </row>
    <row r="673" spans="1:7">
      <c r="A673" s="9">
        <f>'(1)'!A673</f>
        <v>43262</v>
      </c>
      <c r="B673">
        <v>12813.39</v>
      </c>
      <c r="C673">
        <v>12872.9</v>
      </c>
      <c r="D673">
        <v>12729.23</v>
      </c>
      <c r="E673">
        <v>12830.07</v>
      </c>
      <c r="F673" s="12">
        <v>110285424</v>
      </c>
      <c r="G673" s="12">
        <v>1204891.25</v>
      </c>
    </row>
    <row r="674" spans="1:7">
      <c r="A674" s="9">
        <f>'(1)'!A674</f>
        <v>43263</v>
      </c>
      <c r="B674">
        <v>12877.85</v>
      </c>
      <c r="C674">
        <v>12914.85</v>
      </c>
      <c r="D674">
        <v>12760.54</v>
      </c>
      <c r="E674">
        <v>12811.05</v>
      </c>
      <c r="F674" s="12">
        <v>96977280</v>
      </c>
      <c r="G674" s="12">
        <v>1201925.6299999999</v>
      </c>
    </row>
    <row r="675" spans="1:7">
      <c r="A675" s="9">
        <f>'(1)'!A675</f>
        <v>43264</v>
      </c>
      <c r="B675">
        <v>12668.77</v>
      </c>
      <c r="C675">
        <v>12795.64</v>
      </c>
      <c r="D675">
        <v>12610.68</v>
      </c>
      <c r="E675">
        <v>12766.55</v>
      </c>
      <c r="F675" s="12">
        <v>118582768</v>
      </c>
      <c r="G675" s="12">
        <v>1203717.6299999999</v>
      </c>
    </row>
    <row r="676" spans="1:7">
      <c r="A676" s="9">
        <f>'(1)'!A676</f>
        <v>43265</v>
      </c>
      <c r="B676">
        <v>12816.32</v>
      </c>
      <c r="C676">
        <v>12861.95</v>
      </c>
      <c r="D676">
        <v>12751.66</v>
      </c>
      <c r="E676">
        <v>12842.91</v>
      </c>
      <c r="F676" s="12">
        <v>112081800</v>
      </c>
      <c r="G676" s="12">
        <v>1204588.6299999999</v>
      </c>
    </row>
    <row r="677" spans="1:7">
      <c r="A677" s="9">
        <f>'(1)'!A677</f>
        <v>43266</v>
      </c>
      <c r="B677">
        <v>12924.03</v>
      </c>
      <c r="C677">
        <v>12948.52</v>
      </c>
      <c r="D677">
        <v>12816.07</v>
      </c>
      <c r="E677">
        <v>12842.3</v>
      </c>
      <c r="F677" s="12">
        <v>103758432</v>
      </c>
      <c r="G677" s="12">
        <v>1203409.6299999999</v>
      </c>
    </row>
    <row r="678" spans="1:7">
      <c r="A678" s="9">
        <f>'(1)'!A678</f>
        <v>43269</v>
      </c>
      <c r="B678">
        <v>12857.16</v>
      </c>
      <c r="C678">
        <v>12905.67</v>
      </c>
      <c r="D678">
        <v>12781.23</v>
      </c>
      <c r="E678">
        <v>12890.58</v>
      </c>
      <c r="F678" s="12">
        <v>108965744</v>
      </c>
      <c r="G678" s="12">
        <v>1201263.5</v>
      </c>
    </row>
    <row r="679" spans="1:7">
      <c r="A679" s="9">
        <f>'(1)'!A679</f>
        <v>43270</v>
      </c>
      <c r="B679">
        <v>12806.07</v>
      </c>
      <c r="C679">
        <v>13135.97</v>
      </c>
      <c r="D679">
        <v>12800.66</v>
      </c>
      <c r="E679">
        <v>13107.1</v>
      </c>
      <c r="F679" s="12">
        <v>140300208</v>
      </c>
      <c r="G679" s="12">
        <v>1200076.1299999999</v>
      </c>
    </row>
    <row r="680" spans="1:7">
      <c r="A680" s="9">
        <f>'(1)'!A680</f>
        <v>43271</v>
      </c>
      <c r="B680">
        <v>13115.85</v>
      </c>
      <c r="C680">
        <v>13170.05</v>
      </c>
      <c r="D680">
        <v>13010.54</v>
      </c>
      <c r="E680">
        <v>13010.55</v>
      </c>
      <c r="F680" s="12">
        <v>265639680</v>
      </c>
      <c r="G680" s="12">
        <v>1202387.5</v>
      </c>
    </row>
    <row r="681" spans="1:7">
      <c r="A681" s="9">
        <f>'(1)'!A681</f>
        <v>43272</v>
      </c>
      <c r="B681">
        <v>12945.53</v>
      </c>
      <c r="C681">
        <v>12982.92</v>
      </c>
      <c r="D681">
        <v>12784.48</v>
      </c>
      <c r="E681">
        <v>12834.11</v>
      </c>
      <c r="F681" s="12">
        <v>91858280</v>
      </c>
      <c r="G681" s="12">
        <v>1213112.3799999999</v>
      </c>
    </row>
    <row r="682" spans="1:7">
      <c r="A682" s="9">
        <f>'(1)'!A682</f>
        <v>43273</v>
      </c>
      <c r="B682">
        <v>12647.07</v>
      </c>
      <c r="C682">
        <v>12708.71</v>
      </c>
      <c r="D682">
        <v>12594.51</v>
      </c>
      <c r="E682">
        <v>12677.97</v>
      </c>
      <c r="F682" s="12">
        <v>105672408</v>
      </c>
      <c r="G682" s="12">
        <v>1201887.1299999999</v>
      </c>
    </row>
    <row r="683" spans="1:7">
      <c r="A683" s="9">
        <f>'(1)'!A683</f>
        <v>43276</v>
      </c>
      <c r="B683">
        <v>12731.66</v>
      </c>
      <c r="C683">
        <v>12760.2</v>
      </c>
      <c r="D683">
        <v>12670.78</v>
      </c>
      <c r="E683">
        <v>12695.16</v>
      </c>
      <c r="F683" s="12">
        <v>92389080</v>
      </c>
      <c r="G683" s="12">
        <v>1201471</v>
      </c>
    </row>
    <row r="684" spans="1:7">
      <c r="A684" s="9">
        <f>'(1)'!A684</f>
        <v>43277</v>
      </c>
      <c r="B684">
        <v>12699.71</v>
      </c>
      <c r="C684">
        <v>12719.45</v>
      </c>
      <c r="D684">
        <v>12472.98</v>
      </c>
      <c r="E684">
        <v>12511.91</v>
      </c>
      <c r="F684" s="12">
        <v>114592632</v>
      </c>
      <c r="G684" s="12">
        <v>1210447.3799999999</v>
      </c>
    </row>
    <row r="685" spans="1:7">
      <c r="A685" s="9">
        <f>'(1)'!A685</f>
        <v>43278</v>
      </c>
      <c r="B685">
        <v>12507.72</v>
      </c>
      <c r="C685">
        <v>12579.72</v>
      </c>
      <c r="D685">
        <v>12486.26</v>
      </c>
      <c r="E685">
        <v>12579.72</v>
      </c>
      <c r="F685" s="12">
        <v>86315000</v>
      </c>
      <c r="G685" s="12">
        <v>1193551.3799999999</v>
      </c>
    </row>
    <row r="686" spans="1:7">
      <c r="A686" s="9">
        <f>'(1)'!A686</f>
        <v>43279</v>
      </c>
      <c r="B686">
        <v>12497.48</v>
      </c>
      <c r="C686">
        <v>12518.89</v>
      </c>
      <c r="D686">
        <v>12270.33</v>
      </c>
      <c r="E686">
        <v>12270.33</v>
      </c>
      <c r="F686" s="12">
        <v>101614920</v>
      </c>
      <c r="G686" s="12">
        <v>1182012.1299999999</v>
      </c>
    </row>
    <row r="687" spans="1:7">
      <c r="A687" s="9">
        <f>'(1)'!A687</f>
        <v>43280</v>
      </c>
      <c r="B687">
        <v>12333.44</v>
      </c>
      <c r="C687">
        <v>12355.86</v>
      </c>
      <c r="D687">
        <v>12188.5</v>
      </c>
      <c r="E687">
        <v>12234.34</v>
      </c>
      <c r="F687" s="12">
        <v>99283456</v>
      </c>
      <c r="G687" s="12">
        <v>1189424.75</v>
      </c>
    </row>
    <row r="688" spans="1:7">
      <c r="A688" s="9">
        <f>'(1)'!A688</f>
        <v>43283</v>
      </c>
      <c r="B688">
        <v>12247.75</v>
      </c>
      <c r="C688">
        <v>12439.91</v>
      </c>
      <c r="D688">
        <v>12124.87</v>
      </c>
      <c r="E688">
        <v>12348.61</v>
      </c>
      <c r="F688" s="12">
        <v>131844416</v>
      </c>
      <c r="G688" s="12">
        <v>1180300.75</v>
      </c>
    </row>
    <row r="689" spans="1:7">
      <c r="A689" s="9">
        <f>'(1)'!A689</f>
        <v>43284</v>
      </c>
      <c r="B689">
        <v>12289.81</v>
      </c>
      <c r="C689">
        <v>12375.37</v>
      </c>
      <c r="D689">
        <v>12104.41</v>
      </c>
      <c r="E689">
        <v>12177.23</v>
      </c>
      <c r="F689" s="12">
        <v>110523216</v>
      </c>
      <c r="G689" s="12">
        <v>1162586.75</v>
      </c>
    </row>
    <row r="690" spans="1:7">
      <c r="A690" s="9">
        <f>'(1)'!A690</f>
        <v>43286</v>
      </c>
      <c r="B690">
        <v>12322.64</v>
      </c>
      <c r="C690">
        <v>12382.87</v>
      </c>
      <c r="D690">
        <v>12260.91</v>
      </c>
      <c r="E690">
        <v>12306</v>
      </c>
      <c r="F690" s="12">
        <v>117570464</v>
      </c>
      <c r="G690" s="12">
        <v>1172949.25</v>
      </c>
    </row>
    <row r="691" spans="1:7">
      <c r="A691" s="9">
        <f>'(1)'!A691</f>
        <v>43287</v>
      </c>
      <c r="B691">
        <v>12147.94</v>
      </c>
      <c r="C691">
        <v>12301.93</v>
      </c>
      <c r="D691">
        <v>12132.72</v>
      </c>
      <c r="E691">
        <v>12238.17</v>
      </c>
      <c r="F691" s="12">
        <v>96326424</v>
      </c>
      <c r="G691" s="12">
        <v>1156866.3799999999</v>
      </c>
    </row>
    <row r="692" spans="1:7">
      <c r="A692" s="9">
        <f>'(1)'!A692</f>
        <v>43290</v>
      </c>
      <c r="B692">
        <v>12321.07</v>
      </c>
      <c r="C692">
        <v>12428.14</v>
      </c>
      <c r="D692">
        <v>12278.39</v>
      </c>
      <c r="E692">
        <v>12349.14</v>
      </c>
      <c r="F692" s="12">
        <v>96418976</v>
      </c>
      <c r="G692" s="12">
        <v>1167297.25</v>
      </c>
    </row>
    <row r="693" spans="1:7">
      <c r="A693" s="9">
        <f>'(1)'!A693</f>
        <v>43291</v>
      </c>
      <c r="B693">
        <v>12323.75</v>
      </c>
      <c r="C693">
        <v>12350.68</v>
      </c>
      <c r="D693">
        <v>12284.56</v>
      </c>
      <c r="E693">
        <v>12317.61</v>
      </c>
      <c r="F693" s="12">
        <v>80842944</v>
      </c>
      <c r="G693" s="12">
        <v>1171659.1299999999</v>
      </c>
    </row>
    <row r="694" spans="1:7">
      <c r="A694" s="9"/>
      <c r="B694">
        <v>12363.05</v>
      </c>
      <c r="C694">
        <v>12516.51</v>
      </c>
      <c r="D694">
        <v>12361.86</v>
      </c>
      <c r="E694">
        <v>12464.29</v>
      </c>
      <c r="F694" s="12">
        <v>118000440</v>
      </c>
      <c r="G694" s="12">
        <v>1173681</v>
      </c>
    </row>
    <row r="695" spans="1:7">
      <c r="A695" s="9"/>
      <c r="B695">
        <v>12506.27</v>
      </c>
      <c r="C695">
        <v>12508.08</v>
      </c>
      <c r="D695">
        <v>12426.4</v>
      </c>
      <c r="E695">
        <v>12496.17</v>
      </c>
      <c r="F695" s="12">
        <v>123083176</v>
      </c>
      <c r="G695" s="12">
        <v>1176697.8799999999</v>
      </c>
    </row>
    <row r="696" spans="1:7">
      <c r="A696" s="9"/>
      <c r="B696">
        <v>12541.74</v>
      </c>
      <c r="C696">
        <v>12559.97</v>
      </c>
      <c r="D696">
        <v>12490.4</v>
      </c>
      <c r="E696">
        <v>12543.89</v>
      </c>
      <c r="F696" s="12">
        <v>77035392</v>
      </c>
      <c r="G696" s="12">
        <v>1175111.6299999999</v>
      </c>
    </row>
    <row r="697" spans="1:7">
      <c r="A697" s="9"/>
      <c r="B697">
        <v>12580.31</v>
      </c>
      <c r="C697">
        <v>12582.19</v>
      </c>
      <c r="D697">
        <v>12530.71</v>
      </c>
      <c r="E697">
        <v>12573.14</v>
      </c>
      <c r="G697" s="12">
        <v>1170429.25</v>
      </c>
    </row>
    <row r="698" spans="1:7">
      <c r="A698" s="9"/>
      <c r="G698" s="12">
        <v>1176759.75</v>
      </c>
    </row>
    <row r="699" spans="1:7">
      <c r="A699" s="9"/>
      <c r="G699" s="12">
        <v>1176957.5</v>
      </c>
    </row>
    <row r="700" spans="1:7">
      <c r="A700" s="9"/>
      <c r="G700" s="12">
        <v>1178952.8799999999</v>
      </c>
    </row>
    <row r="701" spans="1:7">
      <c r="A701" s="9"/>
      <c r="G701" s="12">
        <v>1198452.75</v>
      </c>
    </row>
    <row r="702" spans="1:7">
      <c r="A702" s="9"/>
      <c r="G702" s="12">
        <v>1190599.6299999999</v>
      </c>
    </row>
    <row r="703" spans="1:7">
      <c r="A703" s="9"/>
      <c r="G703" s="12">
        <v>1174545.6299999999</v>
      </c>
    </row>
    <row r="704" spans="1:7">
      <c r="A704" s="9"/>
      <c r="G704" s="12">
        <v>1167903.75</v>
      </c>
    </row>
    <row r="705" spans="1:7">
      <c r="A705" s="9"/>
      <c r="G705" s="12">
        <v>1169235.6299999999</v>
      </c>
    </row>
    <row r="706" spans="1:7">
      <c r="A706" s="9"/>
      <c r="G706" s="12">
        <v>1151339.5</v>
      </c>
    </row>
    <row r="707" spans="1:7">
      <c r="A707" s="9"/>
      <c r="G707" s="12">
        <v>1156666.5</v>
      </c>
    </row>
    <row r="708" spans="1:7">
      <c r="A708" s="9"/>
      <c r="G708" s="12">
        <v>1128780.3799999999</v>
      </c>
    </row>
    <row r="709" spans="1:7">
      <c r="A709" s="9"/>
      <c r="G709" s="12">
        <v>1125676.5</v>
      </c>
    </row>
    <row r="710" spans="1:7">
      <c r="A710" s="9"/>
      <c r="G710" s="12">
        <v>1135733.1299999999</v>
      </c>
    </row>
    <row r="711" spans="1:7">
      <c r="A711" s="9"/>
      <c r="G711" s="12">
        <v>1119880.5</v>
      </c>
    </row>
    <row r="712" spans="1:7">
      <c r="A712" s="9"/>
      <c r="G712" s="12">
        <v>1130898.6299999999</v>
      </c>
    </row>
    <row r="713" spans="1:7">
      <c r="A713" s="9"/>
      <c r="G713" s="12">
        <v>1124887.75</v>
      </c>
    </row>
    <row r="714" spans="1:7">
      <c r="A714" s="9"/>
      <c r="G714" s="12">
        <v>1134666.25</v>
      </c>
    </row>
    <row r="715" spans="1:7">
      <c r="A715" s="9"/>
      <c r="G715" s="12">
        <v>1131813.3799999999</v>
      </c>
    </row>
    <row r="716" spans="1:7">
      <c r="A716" s="9"/>
      <c r="G716" s="12">
        <v>1145772.6299999999</v>
      </c>
    </row>
    <row r="717" spans="1:7">
      <c r="A717" s="9"/>
      <c r="G717" s="12">
        <v>1148385.3799999999</v>
      </c>
    </row>
    <row r="718" spans="1:7">
      <c r="A718" s="9"/>
      <c r="G718" s="12">
        <v>1152645.1299999999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Name!B13</f>
        <v>NDX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_xll.BDH($A$4,B$4,$B$1,$B$2,"Dates","H","Period","D","Direction","V","cols=1;rows=692")</f>
        <v>#NAME?</v>
      </c>
      <c r="C5" t="e">
        <f ca="1">_xll.BDH($A$4,C$4,$B$1,$B$2,"Dates","H","Period","D","Direction","V","cols=1;rows=692")</f>
        <v>#NAME?</v>
      </c>
      <c r="D5" t="e">
        <f ca="1">_xll.BDH($A$4,D$4,$B$1,$B$2,"Dates","H","Period","D","Direction","V","cols=1;rows=692")</f>
        <v>#NAME?</v>
      </c>
      <c r="E5" t="e">
        <f ca="1">_xll.BDH($A$4,E$4,$B$1,$B$2,"Dates","H","Period","D","Direction","V","cols=1;rows=692")</f>
        <v>#NAME?</v>
      </c>
      <c r="F5" s="12" t="e">
        <f ca="1">_xll.BDH($A$4,F$4,$B$1,$B$2,"Dates","H","Period","D","Direction","V","cols=1;rows=701")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6269.61</v>
      </c>
      <c r="C6">
        <v>6351.43</v>
      </c>
      <c r="D6">
        <v>6269.61</v>
      </c>
      <c r="E6">
        <v>6338.67</v>
      </c>
      <c r="F6" s="12">
        <v>649577280</v>
      </c>
      <c r="G6" s="12">
        <v>1767697.13</v>
      </c>
    </row>
    <row r="7" spans="1:7">
      <c r="A7" s="9">
        <f>'(1)'!A7</f>
        <v>42293</v>
      </c>
      <c r="B7">
        <v>6338.67</v>
      </c>
      <c r="C7">
        <v>6398.23</v>
      </c>
      <c r="D7">
        <v>6338.67</v>
      </c>
      <c r="E7">
        <v>6378.04</v>
      </c>
      <c r="F7" s="12">
        <v>615749248</v>
      </c>
      <c r="G7" s="12">
        <v>1778004.63</v>
      </c>
    </row>
    <row r="8" spans="1:7">
      <c r="A8" s="9">
        <f>'(1)'!A8</f>
        <v>42296</v>
      </c>
      <c r="B8">
        <v>6378.04</v>
      </c>
      <c r="C8">
        <v>6408.09</v>
      </c>
      <c r="D8">
        <v>6336.27</v>
      </c>
      <c r="E8">
        <v>6352.33</v>
      </c>
      <c r="F8" s="12">
        <v>479438720</v>
      </c>
      <c r="G8" s="12">
        <v>1770439.75</v>
      </c>
    </row>
    <row r="9" spans="1:7">
      <c r="A9" s="9">
        <f>'(1)'!A9</f>
        <v>42297</v>
      </c>
      <c r="B9">
        <v>6352.33</v>
      </c>
      <c r="C9">
        <v>6367.75</v>
      </c>
      <c r="D9">
        <v>6319.25</v>
      </c>
      <c r="E9">
        <v>6345.13</v>
      </c>
      <c r="F9" s="12">
        <v>615769600</v>
      </c>
      <c r="G9" s="12">
        <v>1768529.63</v>
      </c>
    </row>
    <row r="10" spans="1:7">
      <c r="A10" s="9">
        <f>'(1)'!A10</f>
        <v>42298</v>
      </c>
      <c r="B10">
        <v>6345.13</v>
      </c>
      <c r="C10">
        <v>6387.29</v>
      </c>
      <c r="D10">
        <v>6316.3</v>
      </c>
      <c r="E10">
        <v>6348.42</v>
      </c>
      <c r="F10" s="12">
        <v>617616576</v>
      </c>
      <c r="G10" s="12">
        <v>1769636.88</v>
      </c>
    </row>
    <row r="11" spans="1:7">
      <c r="A11" s="9">
        <f>'(1)'!A11</f>
        <v>42299</v>
      </c>
      <c r="B11">
        <v>6348.42</v>
      </c>
      <c r="C11">
        <v>6387.28</v>
      </c>
      <c r="D11">
        <v>6321.65</v>
      </c>
      <c r="E11">
        <v>6376.28</v>
      </c>
      <c r="F11" s="12">
        <v>744829760</v>
      </c>
      <c r="G11" s="12">
        <v>1777098.88</v>
      </c>
    </row>
    <row r="12" spans="1:7">
      <c r="A12" s="9">
        <f>'(1)'!A12</f>
        <v>42300</v>
      </c>
      <c r="B12">
        <v>6376.28</v>
      </c>
      <c r="C12">
        <v>6487.89</v>
      </c>
      <c r="D12">
        <v>6376.28</v>
      </c>
      <c r="E12">
        <v>6444.08</v>
      </c>
      <c r="F12" s="12">
        <v>756690752</v>
      </c>
      <c r="G12" s="12">
        <v>1796527.75</v>
      </c>
    </row>
    <row r="13" spans="1:7">
      <c r="A13" s="9">
        <f>'(1)'!A13</f>
        <v>42303</v>
      </c>
      <c r="B13">
        <v>6444.08</v>
      </c>
      <c r="C13">
        <v>6453</v>
      </c>
      <c r="D13">
        <v>6405.38</v>
      </c>
      <c r="E13">
        <v>6417.02</v>
      </c>
      <c r="F13" s="12">
        <v>460069088</v>
      </c>
      <c r="G13" s="12">
        <v>1789018.5</v>
      </c>
    </row>
    <row r="14" spans="1:7">
      <c r="A14" s="9">
        <f>'(1)'!A14</f>
        <v>42304</v>
      </c>
      <c r="B14">
        <v>6417.02</v>
      </c>
      <c r="C14">
        <v>6419.62</v>
      </c>
      <c r="D14">
        <v>6365.27</v>
      </c>
      <c r="E14">
        <v>6365.27</v>
      </c>
      <c r="F14" s="12">
        <v>568856576</v>
      </c>
      <c r="G14" s="12">
        <v>1774698</v>
      </c>
    </row>
    <row r="15" spans="1:7">
      <c r="A15" s="9">
        <f>'(1)'!A15</f>
        <v>42305</v>
      </c>
      <c r="B15">
        <v>6365.27</v>
      </c>
      <c r="C15">
        <v>6448.46</v>
      </c>
      <c r="D15">
        <v>6355.78</v>
      </c>
      <c r="E15">
        <v>6437.8</v>
      </c>
      <c r="F15" s="12">
        <v>826625664</v>
      </c>
      <c r="G15" s="12">
        <v>1794110.38</v>
      </c>
    </row>
    <row r="16" spans="1:7">
      <c r="A16" s="9">
        <f>'(1)'!A16</f>
        <v>42306</v>
      </c>
      <c r="B16">
        <v>6437.8</v>
      </c>
      <c r="C16">
        <v>6437.85</v>
      </c>
      <c r="D16">
        <v>6358.16</v>
      </c>
      <c r="E16">
        <v>6395.8</v>
      </c>
      <c r="F16" s="12">
        <v>865412416</v>
      </c>
      <c r="G16" s="12">
        <v>1782057.13</v>
      </c>
    </row>
    <row r="17" spans="1:7">
      <c r="A17" s="9">
        <f>'(1)'!A17</f>
        <v>42307</v>
      </c>
      <c r="B17">
        <v>6395.8</v>
      </c>
      <c r="C17">
        <v>6410.28</v>
      </c>
      <c r="D17">
        <v>6337.65</v>
      </c>
      <c r="E17">
        <v>6361.09</v>
      </c>
      <c r="F17" s="12">
        <v>744415232</v>
      </c>
      <c r="G17" s="12">
        <v>1772467.38</v>
      </c>
    </row>
    <row r="18" spans="1:7">
      <c r="A18" s="9">
        <f>'(1)'!A18</f>
        <v>42310</v>
      </c>
      <c r="B18">
        <v>6361.09</v>
      </c>
      <c r="C18">
        <v>6364.42</v>
      </c>
      <c r="D18">
        <v>6317.29</v>
      </c>
      <c r="E18">
        <v>6361.8</v>
      </c>
      <c r="F18" s="12">
        <v>533106272</v>
      </c>
      <c r="G18" s="12">
        <v>1772545</v>
      </c>
    </row>
    <row r="19" spans="1:7">
      <c r="A19" s="9">
        <f>'(1)'!A19</f>
        <v>42311</v>
      </c>
      <c r="B19">
        <v>6361.8</v>
      </c>
      <c r="C19">
        <v>6383.61</v>
      </c>
      <c r="D19">
        <v>6344.7</v>
      </c>
      <c r="E19">
        <v>6383.61</v>
      </c>
      <c r="F19" s="12">
        <v>639665664</v>
      </c>
      <c r="G19" s="12">
        <v>1778108.63</v>
      </c>
    </row>
    <row r="20" spans="1:7">
      <c r="A20" s="9">
        <f>'(1)'!A20</f>
        <v>42312</v>
      </c>
      <c r="B20">
        <v>6383.61</v>
      </c>
      <c r="C20">
        <v>6459.46</v>
      </c>
      <c r="D20">
        <v>6383.04</v>
      </c>
      <c r="E20">
        <v>6412.88</v>
      </c>
      <c r="F20" s="12">
        <v>793839488</v>
      </c>
      <c r="G20" s="12">
        <v>1786186</v>
      </c>
    </row>
    <row r="21" spans="1:7">
      <c r="A21" s="9">
        <f>'(1)'!A21</f>
        <v>42313</v>
      </c>
      <c r="B21">
        <v>6412.88</v>
      </c>
      <c r="C21">
        <v>6421.81</v>
      </c>
      <c r="D21">
        <v>6358.12</v>
      </c>
      <c r="E21">
        <v>6364.9</v>
      </c>
      <c r="F21" s="12">
        <v>724135424</v>
      </c>
      <c r="G21" s="12">
        <v>1772147</v>
      </c>
    </row>
    <row r="22" spans="1:7">
      <c r="A22" s="9">
        <f>'(1)'!A22</f>
        <v>42314</v>
      </c>
      <c r="B22">
        <v>6364.9</v>
      </c>
      <c r="C22">
        <v>6395.19</v>
      </c>
      <c r="D22">
        <v>6332.73</v>
      </c>
      <c r="E22">
        <v>6353.83</v>
      </c>
      <c r="F22" s="12">
        <v>760001792</v>
      </c>
      <c r="G22" s="12">
        <v>1769422.5</v>
      </c>
    </row>
    <row r="23" spans="1:7">
      <c r="A23" s="9">
        <f>'(1)'!A23</f>
        <v>42317</v>
      </c>
      <c r="B23">
        <v>6353.83</v>
      </c>
      <c r="C23">
        <v>6380.42</v>
      </c>
      <c r="D23">
        <v>6292.05</v>
      </c>
      <c r="E23">
        <v>6295.16</v>
      </c>
      <c r="F23" s="12">
        <v>684495616</v>
      </c>
      <c r="G23" s="12">
        <v>1753395.38</v>
      </c>
    </row>
    <row r="24" spans="1:7">
      <c r="A24" s="9">
        <f>'(1)'!A24</f>
        <v>42318</v>
      </c>
      <c r="B24">
        <v>6295.16</v>
      </c>
      <c r="C24">
        <v>6329.69</v>
      </c>
      <c r="D24">
        <v>6250.31</v>
      </c>
      <c r="E24">
        <v>6275.28</v>
      </c>
      <c r="F24" s="12">
        <v>752944384</v>
      </c>
      <c r="G24" s="12">
        <v>1747415.88</v>
      </c>
    </row>
    <row r="25" spans="1:7">
      <c r="A25" s="9">
        <f>'(1)'!A25</f>
        <v>42319</v>
      </c>
      <c r="B25">
        <v>6275.28</v>
      </c>
      <c r="C25">
        <v>6327.16</v>
      </c>
      <c r="D25">
        <v>6272.69</v>
      </c>
      <c r="E25">
        <v>6297.2</v>
      </c>
      <c r="F25" s="12">
        <v>659725824</v>
      </c>
      <c r="G25" s="12">
        <v>1753430</v>
      </c>
    </row>
    <row r="26" spans="1:7">
      <c r="A26" s="9">
        <f>'(1)'!A26</f>
        <v>42320</v>
      </c>
      <c r="B26">
        <v>6297.2</v>
      </c>
      <c r="C26">
        <v>6300.9</v>
      </c>
      <c r="D26">
        <v>6178.68</v>
      </c>
      <c r="E26">
        <v>6178.68</v>
      </c>
      <c r="F26" s="12">
        <v>869245120</v>
      </c>
      <c r="G26" s="12">
        <v>1721256.38</v>
      </c>
    </row>
    <row r="27" spans="1:7">
      <c r="A27" s="9">
        <f>'(1)'!A27</f>
        <v>42321</v>
      </c>
      <c r="B27">
        <v>6178.68</v>
      </c>
      <c r="C27">
        <v>6178.95</v>
      </c>
      <c r="D27">
        <v>6088.76</v>
      </c>
      <c r="E27">
        <v>6118.28</v>
      </c>
      <c r="F27" s="12">
        <v>729895680</v>
      </c>
      <c r="G27" s="12">
        <v>1704583.88</v>
      </c>
    </row>
    <row r="28" spans="1:7">
      <c r="A28" s="9">
        <f>'(1)'!A28</f>
        <v>42324</v>
      </c>
      <c r="B28">
        <v>6118.28</v>
      </c>
      <c r="C28">
        <v>6161.9</v>
      </c>
      <c r="D28">
        <v>6079.79</v>
      </c>
      <c r="E28">
        <v>6146.38</v>
      </c>
      <c r="F28" s="12">
        <v>624376320</v>
      </c>
      <c r="G28" s="12">
        <v>1711879.38</v>
      </c>
    </row>
    <row r="29" spans="1:7">
      <c r="A29" s="9">
        <f>'(1)'!A29</f>
        <v>42325</v>
      </c>
      <c r="B29">
        <v>6146.38</v>
      </c>
      <c r="C29">
        <v>6269.44</v>
      </c>
      <c r="D29">
        <v>6146.38</v>
      </c>
      <c r="E29">
        <v>6268.76</v>
      </c>
      <c r="F29" s="12">
        <v>731711360</v>
      </c>
      <c r="G29" s="12">
        <v>1744557.75</v>
      </c>
    </row>
    <row r="30" spans="1:7">
      <c r="A30" s="9">
        <f>'(1)'!A30</f>
        <v>42326</v>
      </c>
      <c r="B30">
        <v>6268.76</v>
      </c>
      <c r="C30">
        <v>6283.9</v>
      </c>
      <c r="D30">
        <v>6228.15</v>
      </c>
      <c r="E30">
        <v>6278.97</v>
      </c>
      <c r="F30" s="12">
        <v>641889984</v>
      </c>
      <c r="G30" s="12">
        <v>1748120.63</v>
      </c>
    </row>
    <row r="31" spans="1:7">
      <c r="A31" s="9">
        <f>'(1)'!A31</f>
        <v>42327</v>
      </c>
      <c r="B31">
        <v>6278.97</v>
      </c>
      <c r="C31">
        <v>6366.85</v>
      </c>
      <c r="D31">
        <v>6278.97</v>
      </c>
      <c r="E31">
        <v>6329.93</v>
      </c>
      <c r="F31" s="12">
        <v>781887936</v>
      </c>
      <c r="G31" s="12">
        <v>1761963.38</v>
      </c>
    </row>
    <row r="32" spans="1:7">
      <c r="A32" s="9">
        <f>'(1)'!A32</f>
        <v>42328</v>
      </c>
      <c r="B32">
        <v>6329.93</v>
      </c>
      <c r="C32">
        <v>6360.73</v>
      </c>
      <c r="D32">
        <v>6311.76</v>
      </c>
      <c r="E32">
        <v>6334.63</v>
      </c>
      <c r="F32" s="12">
        <v>840388544</v>
      </c>
      <c r="G32" s="12">
        <v>1762690.38</v>
      </c>
    </row>
    <row r="33" spans="1:7">
      <c r="A33" s="9">
        <f>'(1)'!A33</f>
        <v>42331</v>
      </c>
      <c r="B33">
        <v>6334.63</v>
      </c>
      <c r="C33">
        <v>6334.63</v>
      </c>
      <c r="D33">
        <v>6267.05</v>
      </c>
      <c r="E33">
        <v>6305.49</v>
      </c>
      <c r="F33" s="12">
        <v>615492736</v>
      </c>
      <c r="G33" s="12">
        <v>1753320.25</v>
      </c>
    </row>
    <row r="34" spans="1:7">
      <c r="A34" s="9">
        <f>'(1)'!A34</f>
        <v>42332</v>
      </c>
      <c r="B34">
        <v>6305.49</v>
      </c>
      <c r="C34">
        <v>6305.49</v>
      </c>
      <c r="D34">
        <v>6221.33</v>
      </c>
      <c r="E34">
        <v>6277.23</v>
      </c>
      <c r="F34" s="12">
        <v>962383808</v>
      </c>
      <c r="G34" s="12">
        <v>1745332</v>
      </c>
    </row>
    <row r="35" spans="1:7">
      <c r="A35" s="9">
        <f>'(1)'!A35</f>
        <v>42333</v>
      </c>
      <c r="B35">
        <v>6277.23</v>
      </c>
      <c r="C35">
        <v>6348.05</v>
      </c>
      <c r="D35">
        <v>6277.23</v>
      </c>
      <c r="E35">
        <v>6337.64</v>
      </c>
      <c r="F35" s="12">
        <v>707645184</v>
      </c>
      <c r="G35" s="12">
        <v>1761675.38</v>
      </c>
    </row>
    <row r="36" spans="1:7">
      <c r="A36" s="9">
        <f>'(1)'!A36</f>
        <v>42335</v>
      </c>
      <c r="B36">
        <v>6337.64</v>
      </c>
      <c r="C36">
        <v>6395.33</v>
      </c>
      <c r="D36">
        <v>6333.92</v>
      </c>
      <c r="E36">
        <v>6393.13</v>
      </c>
      <c r="F36" s="12">
        <v>468901408</v>
      </c>
      <c r="G36" s="12">
        <v>1777331.25</v>
      </c>
    </row>
    <row r="37" spans="1:7">
      <c r="A37" s="9">
        <f>'(1)'!A37</f>
        <v>42338</v>
      </c>
      <c r="B37">
        <v>6393.13</v>
      </c>
      <c r="C37">
        <v>6393.13</v>
      </c>
      <c r="D37">
        <v>6345.3</v>
      </c>
      <c r="E37">
        <v>6375.15</v>
      </c>
      <c r="F37" s="12">
        <v>489568096</v>
      </c>
      <c r="G37" s="12">
        <v>1772143.13</v>
      </c>
    </row>
    <row r="38" spans="1:7">
      <c r="A38" s="9">
        <f>'(1)'!A38</f>
        <v>42339</v>
      </c>
      <c r="B38">
        <v>6375.15</v>
      </c>
      <c r="C38">
        <v>6387.11</v>
      </c>
      <c r="D38">
        <v>6329.92</v>
      </c>
      <c r="E38">
        <v>6356.09</v>
      </c>
      <c r="F38" s="12">
        <v>865476800</v>
      </c>
      <c r="G38" s="12">
        <v>1767185.38</v>
      </c>
    </row>
    <row r="39" spans="1:7">
      <c r="A39" s="9">
        <f>'(1)'!A39</f>
        <v>42340</v>
      </c>
      <c r="B39">
        <v>6356.09</v>
      </c>
      <c r="C39">
        <v>6402.36</v>
      </c>
      <c r="D39">
        <v>6356.09</v>
      </c>
      <c r="E39">
        <v>6395.65</v>
      </c>
      <c r="F39" s="12">
        <v>825190528</v>
      </c>
      <c r="G39" s="12">
        <v>1779061.75</v>
      </c>
    </row>
    <row r="40" spans="1:7">
      <c r="A40" s="9">
        <f>'(1)'!A40</f>
        <v>42341</v>
      </c>
      <c r="B40">
        <v>6395.65</v>
      </c>
      <c r="C40">
        <v>6447.34</v>
      </c>
      <c r="D40">
        <v>6395.2</v>
      </c>
      <c r="E40">
        <v>6420.93</v>
      </c>
      <c r="F40" s="12">
        <v>638254656</v>
      </c>
      <c r="G40" s="12">
        <v>1785693.13</v>
      </c>
    </row>
    <row r="41" spans="1:7">
      <c r="A41" s="9">
        <f>'(1)'!A41</f>
        <v>42342</v>
      </c>
      <c r="B41">
        <v>6420.93</v>
      </c>
      <c r="C41">
        <v>6444.72</v>
      </c>
      <c r="D41">
        <v>6275</v>
      </c>
      <c r="E41">
        <v>6275</v>
      </c>
      <c r="F41" s="12">
        <v>824749888</v>
      </c>
      <c r="G41" s="12">
        <v>1746173.5</v>
      </c>
    </row>
    <row r="42" spans="1:7">
      <c r="A42" s="9">
        <f>'(1)'!A42</f>
        <v>42345</v>
      </c>
      <c r="B42">
        <v>6275</v>
      </c>
      <c r="C42">
        <v>6277.59</v>
      </c>
      <c r="D42">
        <v>6219.5</v>
      </c>
      <c r="E42">
        <v>6238.29</v>
      </c>
      <c r="F42" s="12">
        <v>687619328</v>
      </c>
      <c r="G42" s="12">
        <v>1736382.75</v>
      </c>
    </row>
    <row r="43" spans="1:7">
      <c r="A43" s="9">
        <f>'(1)'!A43</f>
        <v>42346</v>
      </c>
      <c r="B43">
        <v>6238.29</v>
      </c>
      <c r="C43">
        <v>6287.23</v>
      </c>
      <c r="D43">
        <v>6215.17</v>
      </c>
      <c r="E43">
        <v>6223.52</v>
      </c>
      <c r="F43" s="12">
        <v>560200512</v>
      </c>
      <c r="G43" s="12">
        <v>1732307.13</v>
      </c>
    </row>
    <row r="44" spans="1:7">
      <c r="A44" s="9">
        <f>'(1)'!A44</f>
        <v>42347</v>
      </c>
      <c r="B44">
        <v>6223.52</v>
      </c>
      <c r="C44">
        <v>6224.86</v>
      </c>
      <c r="D44">
        <v>6120.68</v>
      </c>
      <c r="E44">
        <v>6135.22</v>
      </c>
      <c r="F44" s="12">
        <v>818247808</v>
      </c>
      <c r="G44" s="12">
        <v>1707195.5</v>
      </c>
    </row>
    <row r="45" spans="1:7">
      <c r="A45" s="9">
        <f>'(1)'!A45</f>
        <v>42348</v>
      </c>
      <c r="B45">
        <v>6135.22</v>
      </c>
      <c r="C45">
        <v>6175.75</v>
      </c>
      <c r="D45">
        <v>6101.22</v>
      </c>
      <c r="E45">
        <v>6126.68</v>
      </c>
      <c r="F45" s="12">
        <v>781430912</v>
      </c>
      <c r="G45" s="12">
        <v>1704975.63</v>
      </c>
    </row>
    <row r="46" spans="1:7">
      <c r="A46" s="9">
        <f>'(1)'!A46</f>
        <v>42349</v>
      </c>
      <c r="B46">
        <v>6126.68</v>
      </c>
      <c r="C46">
        <v>6127.09</v>
      </c>
      <c r="D46">
        <v>6079.96</v>
      </c>
      <c r="E46">
        <v>6088.05</v>
      </c>
      <c r="F46" s="12">
        <v>881799232</v>
      </c>
      <c r="G46" s="12">
        <v>1694783.63</v>
      </c>
    </row>
    <row r="47" spans="1:7">
      <c r="A47" s="9">
        <f>'(1)'!A47</f>
        <v>42352</v>
      </c>
      <c r="B47">
        <v>6088.05</v>
      </c>
      <c r="C47">
        <v>6088.05</v>
      </c>
      <c r="D47">
        <v>5949.84</v>
      </c>
      <c r="E47">
        <v>5952.78</v>
      </c>
      <c r="F47" s="12">
        <v>837884288</v>
      </c>
      <c r="G47" s="12">
        <v>1661346.75</v>
      </c>
    </row>
    <row r="48" spans="1:7">
      <c r="A48" s="9">
        <f>'(1)'!A48</f>
        <v>42353</v>
      </c>
      <c r="B48">
        <v>5952.78</v>
      </c>
      <c r="C48">
        <v>6009.92</v>
      </c>
      <c r="D48">
        <v>5871.88</v>
      </c>
      <c r="E48">
        <v>5874.06</v>
      </c>
      <c r="F48" s="12">
        <v>810283200</v>
      </c>
      <c r="G48" s="12">
        <v>1639849.5</v>
      </c>
    </row>
    <row r="49" spans="1:7">
      <c r="A49" s="9">
        <f>'(1)'!A49</f>
        <v>42354</v>
      </c>
      <c r="B49">
        <v>5874.06</v>
      </c>
      <c r="C49">
        <v>6036.68</v>
      </c>
      <c r="D49">
        <v>5874.06</v>
      </c>
      <c r="E49">
        <v>6017.79</v>
      </c>
      <c r="F49" s="12">
        <v>848119296</v>
      </c>
      <c r="G49" s="12">
        <v>1679192.13</v>
      </c>
    </row>
    <row r="50" spans="1:7">
      <c r="A50" s="9">
        <f>'(1)'!A50</f>
        <v>42355</v>
      </c>
      <c r="B50">
        <v>6017.79</v>
      </c>
      <c r="C50">
        <v>6089.31</v>
      </c>
      <c r="D50">
        <v>6016.25</v>
      </c>
      <c r="E50">
        <v>6061.19</v>
      </c>
      <c r="F50" s="12">
        <v>786126464</v>
      </c>
      <c r="G50" s="12">
        <v>1691010.88</v>
      </c>
    </row>
    <row r="51" spans="1:7">
      <c r="A51" s="9">
        <f>'(1)'!A51</f>
        <v>42356</v>
      </c>
      <c r="B51">
        <v>6061.19</v>
      </c>
      <c r="C51">
        <v>6160.78</v>
      </c>
      <c r="D51">
        <v>6061.19</v>
      </c>
      <c r="E51">
        <v>6102.54</v>
      </c>
      <c r="F51" s="12">
        <v>750957952</v>
      </c>
      <c r="G51" s="12">
        <v>1702715.25</v>
      </c>
    </row>
    <row r="52" spans="1:7">
      <c r="A52" s="9">
        <f>'(1)'!A52</f>
        <v>42359</v>
      </c>
      <c r="B52">
        <v>6102.54</v>
      </c>
      <c r="C52">
        <v>6105.57</v>
      </c>
      <c r="D52">
        <v>6051.74</v>
      </c>
      <c r="E52">
        <v>6052.42</v>
      </c>
      <c r="F52" s="12">
        <v>1276343808</v>
      </c>
      <c r="G52" s="12">
        <v>1689843</v>
      </c>
    </row>
    <row r="53" spans="1:7">
      <c r="A53" s="9">
        <f>'(1)'!A53</f>
        <v>42360</v>
      </c>
      <c r="B53">
        <v>6052.42</v>
      </c>
      <c r="C53">
        <v>6113.96</v>
      </c>
      <c r="D53">
        <v>6034.84</v>
      </c>
      <c r="E53">
        <v>6034.84</v>
      </c>
      <c r="F53" s="12">
        <v>564802048</v>
      </c>
      <c r="G53" s="12">
        <v>1690925.38</v>
      </c>
    </row>
    <row r="54" spans="1:7">
      <c r="A54" s="9">
        <f>'(1)'!A54</f>
        <v>42361</v>
      </c>
      <c r="B54">
        <v>6034.84</v>
      </c>
      <c r="C54">
        <v>6090.58</v>
      </c>
      <c r="D54">
        <v>6031.82</v>
      </c>
      <c r="E54">
        <v>6083.1</v>
      </c>
      <c r="F54" s="12">
        <v>441686368</v>
      </c>
      <c r="G54" s="12">
        <v>1704322</v>
      </c>
    </row>
    <row r="55" spans="1:7">
      <c r="A55" s="9">
        <f>'(1)'!A55</f>
        <v>42362</v>
      </c>
      <c r="B55">
        <v>6083.1</v>
      </c>
      <c r="C55">
        <v>6248.5</v>
      </c>
      <c r="D55">
        <v>6083.1</v>
      </c>
      <c r="E55">
        <v>6240.98</v>
      </c>
      <c r="F55" s="12">
        <v>599542208</v>
      </c>
      <c r="G55" s="12">
        <v>1747646.5</v>
      </c>
    </row>
    <row r="56" spans="1:7">
      <c r="A56" s="9">
        <f>'(1)'!A56</f>
        <v>42366</v>
      </c>
      <c r="B56">
        <v>6240.98</v>
      </c>
      <c r="C56">
        <v>6259.86</v>
      </c>
      <c r="D56">
        <v>6236.85</v>
      </c>
      <c r="E56">
        <v>6254.64</v>
      </c>
      <c r="F56" s="12">
        <v>116606328</v>
      </c>
      <c r="G56" s="12">
        <v>1751495.38</v>
      </c>
    </row>
    <row r="57" spans="1:7">
      <c r="A57" s="9">
        <f>'(1)'!A57</f>
        <v>42367</v>
      </c>
      <c r="B57">
        <v>6254.64</v>
      </c>
      <c r="C57">
        <v>6314.57</v>
      </c>
      <c r="D57">
        <v>6245.24</v>
      </c>
      <c r="E57">
        <v>6314.57</v>
      </c>
      <c r="F57" s="12">
        <v>9686</v>
      </c>
      <c r="G57" s="12">
        <v>1751495.38</v>
      </c>
    </row>
    <row r="58" spans="1:7">
      <c r="A58" s="9">
        <f>'(1)'!A58</f>
        <v>42368</v>
      </c>
      <c r="B58">
        <v>6314.57</v>
      </c>
      <c r="C58">
        <v>6314.57</v>
      </c>
      <c r="D58">
        <v>6261.48</v>
      </c>
      <c r="E58">
        <v>6274.05</v>
      </c>
      <c r="F58" s="12">
        <v>475948160</v>
      </c>
      <c r="G58" s="12">
        <v>1751495.38</v>
      </c>
    </row>
    <row r="59" spans="1:7">
      <c r="A59" s="9">
        <f>'(1)'!A59</f>
        <v>42369</v>
      </c>
      <c r="B59">
        <v>6274.05</v>
      </c>
      <c r="C59">
        <v>6278.31</v>
      </c>
      <c r="D59">
        <v>6233.03</v>
      </c>
      <c r="E59">
        <v>6242.32</v>
      </c>
      <c r="F59" s="12">
        <v>340059808</v>
      </c>
      <c r="G59" s="12">
        <v>1768300.13</v>
      </c>
    </row>
    <row r="60" spans="1:7">
      <c r="A60" s="9">
        <f>'(1)'!A60</f>
        <v>42373</v>
      </c>
      <c r="B60">
        <v>6242.32</v>
      </c>
      <c r="C60">
        <v>6242.32</v>
      </c>
      <c r="D60">
        <v>6071.01</v>
      </c>
      <c r="E60">
        <v>6093.43</v>
      </c>
      <c r="F60" s="12">
        <v>174409920</v>
      </c>
      <c r="G60" s="12">
        <v>1756688.63</v>
      </c>
    </row>
    <row r="61" spans="1:7">
      <c r="A61" s="9">
        <f>'(1)'!A61</f>
        <v>42374</v>
      </c>
      <c r="B61">
        <v>6093.43</v>
      </c>
      <c r="C61">
        <v>6166.26</v>
      </c>
      <c r="D61">
        <v>6079.23</v>
      </c>
      <c r="E61">
        <v>6137.24</v>
      </c>
      <c r="F61" s="12">
        <v>708512448</v>
      </c>
      <c r="G61" s="12">
        <v>1748270.63</v>
      </c>
    </row>
    <row r="62" spans="1:7">
      <c r="A62" s="9">
        <f>'(1)'!A62</f>
        <v>42375</v>
      </c>
      <c r="B62">
        <v>6137.24</v>
      </c>
      <c r="C62">
        <v>6137.24</v>
      </c>
      <c r="D62">
        <v>6018.65</v>
      </c>
      <c r="E62">
        <v>6073.38</v>
      </c>
      <c r="F62" s="12">
        <v>644339392</v>
      </c>
      <c r="G62" s="12">
        <v>1748270.63</v>
      </c>
    </row>
    <row r="63" spans="1:7">
      <c r="A63" s="9">
        <f>'(1)'!A63</f>
        <v>42376</v>
      </c>
      <c r="B63">
        <v>6073.38</v>
      </c>
      <c r="C63">
        <v>6073.38</v>
      </c>
      <c r="D63">
        <v>5887.97</v>
      </c>
      <c r="E63">
        <v>5954.08</v>
      </c>
      <c r="F63" s="12">
        <v>722515456</v>
      </c>
      <c r="G63" s="12">
        <v>1707038.38</v>
      </c>
    </row>
    <row r="64" spans="1:7">
      <c r="A64" s="9">
        <f>'(1)'!A64</f>
        <v>42377</v>
      </c>
      <c r="B64">
        <v>5954.08</v>
      </c>
      <c r="C64">
        <v>6013.38</v>
      </c>
      <c r="D64">
        <v>5912.44</v>
      </c>
      <c r="E64">
        <v>5912.44</v>
      </c>
      <c r="F64" s="12">
        <v>1096530048</v>
      </c>
      <c r="G64" s="12">
        <v>1718990.88</v>
      </c>
    </row>
    <row r="65" spans="1:7">
      <c r="A65" s="9">
        <f>'(1)'!A65</f>
        <v>42380</v>
      </c>
      <c r="B65">
        <v>5912.44</v>
      </c>
      <c r="C65">
        <v>5941.93</v>
      </c>
      <c r="D65">
        <v>5871.83</v>
      </c>
      <c r="E65">
        <v>5871.83</v>
      </c>
      <c r="F65" s="12">
        <v>842568000</v>
      </c>
      <c r="G65" s="12">
        <v>1701190.88</v>
      </c>
    </row>
    <row r="66" spans="1:7">
      <c r="A66" s="9">
        <f>'(1)'!A66</f>
        <v>42381</v>
      </c>
      <c r="B66">
        <v>5871.83</v>
      </c>
      <c r="C66">
        <v>5985.8</v>
      </c>
      <c r="D66">
        <v>5866.67</v>
      </c>
      <c r="E66">
        <v>5929.24</v>
      </c>
      <c r="F66" s="12">
        <v>850613312</v>
      </c>
      <c r="G66" s="12">
        <v>1667633</v>
      </c>
    </row>
    <row r="67" spans="1:7">
      <c r="A67" s="9">
        <f>'(1)'!A67</f>
        <v>42382</v>
      </c>
      <c r="B67">
        <v>5929.24</v>
      </c>
      <c r="C67">
        <v>6011.13</v>
      </c>
      <c r="D67">
        <v>5929.24</v>
      </c>
      <c r="E67">
        <v>5960.97</v>
      </c>
      <c r="F67" s="12">
        <v>839338944</v>
      </c>
      <c r="G67" s="12">
        <v>1655398</v>
      </c>
    </row>
    <row r="68" spans="1:7">
      <c r="A68" s="9">
        <f>'(1)'!A68</f>
        <v>42383</v>
      </c>
      <c r="B68">
        <v>5960.97</v>
      </c>
      <c r="C68">
        <v>5960.97</v>
      </c>
      <c r="D68">
        <v>5829.26</v>
      </c>
      <c r="E68">
        <v>5918.23</v>
      </c>
      <c r="F68" s="12">
        <v>858039616</v>
      </c>
      <c r="G68" s="12">
        <v>1643871.25</v>
      </c>
    </row>
    <row r="69" spans="1:7">
      <c r="A69" s="9">
        <f>'(1)'!A69</f>
        <v>42384</v>
      </c>
      <c r="B69">
        <v>5918.23</v>
      </c>
      <c r="C69">
        <v>5934.62</v>
      </c>
      <c r="D69">
        <v>5769.23</v>
      </c>
      <c r="E69">
        <v>5804.1</v>
      </c>
      <c r="F69" s="12">
        <v>1108263296</v>
      </c>
      <c r="G69" s="12">
        <v>1659503.63</v>
      </c>
    </row>
    <row r="70" spans="1:7">
      <c r="A70" s="9">
        <f>'(1)'!A70</f>
        <v>42388</v>
      </c>
      <c r="B70">
        <v>5804.1</v>
      </c>
      <c r="C70">
        <v>5852.09</v>
      </c>
      <c r="D70">
        <v>5766.5</v>
      </c>
      <c r="E70">
        <v>5779.92</v>
      </c>
      <c r="F70" s="12">
        <v>1125471360</v>
      </c>
      <c r="G70" s="12">
        <v>1667498.75</v>
      </c>
    </row>
    <row r="71" spans="1:7">
      <c r="A71" s="9">
        <f>'(1)'!A71</f>
        <v>42389</v>
      </c>
      <c r="B71">
        <v>5779.92</v>
      </c>
      <c r="C71">
        <v>5915.69</v>
      </c>
      <c r="D71">
        <v>5779.92</v>
      </c>
      <c r="E71">
        <v>5876.8</v>
      </c>
      <c r="F71" s="12">
        <v>755555968</v>
      </c>
      <c r="G71" s="12">
        <v>1655016.38</v>
      </c>
    </row>
    <row r="72" spans="1:7">
      <c r="A72" s="9">
        <f>'(1)'!A72</f>
        <v>42390</v>
      </c>
      <c r="B72">
        <v>5876.8</v>
      </c>
      <c r="C72">
        <v>5876.8</v>
      </c>
      <c r="D72">
        <v>5639.88</v>
      </c>
      <c r="E72">
        <v>5673.58</v>
      </c>
      <c r="F72" s="12">
        <v>850172864</v>
      </c>
      <c r="G72" s="12">
        <v>1622850.38</v>
      </c>
    </row>
    <row r="73" spans="1:7">
      <c r="A73" s="9">
        <f>'(1)'!A73</f>
        <v>42391</v>
      </c>
      <c r="B73">
        <v>5673.58</v>
      </c>
      <c r="C73">
        <v>5781.24</v>
      </c>
      <c r="D73">
        <v>5659.15</v>
      </c>
      <c r="E73">
        <v>5773.79</v>
      </c>
      <c r="F73" s="12">
        <v>1062281408</v>
      </c>
      <c r="G73" s="12">
        <v>1616176.75</v>
      </c>
    </row>
    <row r="74" spans="1:7">
      <c r="A74" s="9">
        <f>'(1)'!A74</f>
        <v>42394</v>
      </c>
      <c r="B74">
        <v>5773.79</v>
      </c>
      <c r="C74">
        <v>5926.94</v>
      </c>
      <c r="D74">
        <v>5773.79</v>
      </c>
      <c r="E74">
        <v>5900.01</v>
      </c>
      <c r="F74" s="12">
        <v>1130092288</v>
      </c>
      <c r="G74" s="12">
        <v>1642740.38</v>
      </c>
    </row>
    <row r="75" spans="1:7">
      <c r="A75" s="9">
        <f>'(1)'!A75</f>
        <v>42395</v>
      </c>
      <c r="B75">
        <v>5900.01</v>
      </c>
      <c r="C75">
        <v>5933.47</v>
      </c>
      <c r="D75">
        <v>5851.83</v>
      </c>
      <c r="E75">
        <v>5877</v>
      </c>
      <c r="F75" s="12">
        <v>912217472</v>
      </c>
      <c r="G75" s="12">
        <v>1586828.75</v>
      </c>
    </row>
    <row r="76" spans="1:7">
      <c r="A76" s="9">
        <f>'(1)'!A76</f>
        <v>42396</v>
      </c>
      <c r="B76">
        <v>5877</v>
      </c>
      <c r="C76">
        <v>5919.17</v>
      </c>
      <c r="D76">
        <v>5771.37</v>
      </c>
      <c r="E76">
        <v>5911.46</v>
      </c>
      <c r="F76" s="12">
        <v>840336064</v>
      </c>
      <c r="G76" s="12">
        <v>1614985.5</v>
      </c>
    </row>
    <row r="77" spans="1:7">
      <c r="A77" s="9">
        <f>'(1)'!A77</f>
        <v>42397</v>
      </c>
      <c r="B77">
        <v>5911.46</v>
      </c>
      <c r="C77">
        <v>5990.37</v>
      </c>
      <c r="D77">
        <v>5870.75</v>
      </c>
      <c r="E77">
        <v>5990.37</v>
      </c>
      <c r="F77" s="12">
        <v>904177344</v>
      </c>
      <c r="G77" s="12">
        <v>1649093.63</v>
      </c>
    </row>
    <row r="78" spans="1:7">
      <c r="A78" s="9">
        <f>'(1)'!A78</f>
        <v>42398</v>
      </c>
      <c r="B78">
        <v>5990.37</v>
      </c>
      <c r="C78">
        <v>6020.54</v>
      </c>
      <c r="D78">
        <v>5889.37</v>
      </c>
      <c r="E78">
        <v>5931.78</v>
      </c>
      <c r="F78" s="12">
        <v>906811264</v>
      </c>
      <c r="G78" s="12">
        <v>1642012.13</v>
      </c>
    </row>
    <row r="79" spans="1:7">
      <c r="A79" s="9">
        <f>'(1)'!A79</f>
        <v>42401</v>
      </c>
      <c r="B79">
        <v>5931.78</v>
      </c>
      <c r="C79">
        <v>6083.79</v>
      </c>
      <c r="D79">
        <v>5931.78</v>
      </c>
      <c r="E79">
        <v>6083.79</v>
      </c>
      <c r="F79" s="12">
        <v>930684672</v>
      </c>
      <c r="G79" s="12">
        <v>1652242.38</v>
      </c>
    </row>
    <row r="80" spans="1:7">
      <c r="A80" s="9">
        <f>'(1)'!A80</f>
        <v>42402</v>
      </c>
      <c r="B80">
        <v>6083.79</v>
      </c>
      <c r="C80">
        <v>6115.11</v>
      </c>
      <c r="D80">
        <v>5993.84</v>
      </c>
      <c r="E80">
        <v>6060.1</v>
      </c>
      <c r="F80" s="12">
        <v>1028862592</v>
      </c>
      <c r="G80" s="12">
        <v>1673120.5</v>
      </c>
    </row>
    <row r="81" spans="1:7">
      <c r="A81" s="9">
        <f>'(1)'!A81</f>
        <v>42403</v>
      </c>
      <c r="B81">
        <v>6060.1</v>
      </c>
      <c r="C81">
        <v>6060.45</v>
      </c>
      <c r="D81">
        <v>5889.6</v>
      </c>
      <c r="E81">
        <v>5922.01</v>
      </c>
      <c r="F81" s="12">
        <v>847547712</v>
      </c>
      <c r="G81" s="12">
        <v>1656548.75</v>
      </c>
    </row>
    <row r="82" spans="1:7">
      <c r="A82" s="9">
        <f>'(1)'!A82</f>
        <v>42404</v>
      </c>
      <c r="B82">
        <v>5922.01</v>
      </c>
      <c r="C82">
        <v>5924.58</v>
      </c>
      <c r="D82">
        <v>5791.04</v>
      </c>
      <c r="E82">
        <v>5837.14</v>
      </c>
      <c r="F82" s="12">
        <v>1040821632</v>
      </c>
      <c r="G82" s="12">
        <v>1705687</v>
      </c>
    </row>
    <row r="83" spans="1:7">
      <c r="A83" s="9">
        <f>'(1)'!A83</f>
        <v>42405</v>
      </c>
      <c r="B83">
        <v>5837.14</v>
      </c>
      <c r="C83">
        <v>5938.12</v>
      </c>
      <c r="D83">
        <v>5831.12</v>
      </c>
      <c r="E83">
        <v>5898.76</v>
      </c>
      <c r="F83" s="12">
        <v>1041779136</v>
      </c>
      <c r="G83" s="12">
        <v>1699485.88</v>
      </c>
    </row>
    <row r="84" spans="1:7">
      <c r="A84" s="9">
        <f>'(1)'!A84</f>
        <v>42408</v>
      </c>
      <c r="B84">
        <v>5898.76</v>
      </c>
      <c r="C84">
        <v>5945.9</v>
      </c>
      <c r="D84">
        <v>5839.36</v>
      </c>
      <c r="E84">
        <v>5848.06</v>
      </c>
      <c r="F84" s="12">
        <v>1071421632</v>
      </c>
      <c r="G84" s="12">
        <v>1662123.63</v>
      </c>
    </row>
    <row r="85" spans="1:7">
      <c r="A85" s="9">
        <f>'(1)'!A85</f>
        <v>42409</v>
      </c>
      <c r="B85">
        <v>5848.06</v>
      </c>
      <c r="C85">
        <v>5882.43</v>
      </c>
      <c r="D85">
        <v>5666.13</v>
      </c>
      <c r="E85">
        <v>5689.36</v>
      </c>
      <c r="F85" s="12">
        <v>990855104</v>
      </c>
      <c r="G85" s="12">
        <v>1638360.88</v>
      </c>
    </row>
    <row r="86" spans="1:7">
      <c r="A86" s="9">
        <f>'(1)'!A86</f>
        <v>42410</v>
      </c>
      <c r="B86">
        <v>5689.36</v>
      </c>
      <c r="C86">
        <v>5739.25</v>
      </c>
      <c r="D86">
        <v>5596.26</v>
      </c>
      <c r="E86">
        <v>5632.19</v>
      </c>
      <c r="F86" s="12">
        <v>1027302144</v>
      </c>
      <c r="G86" s="12">
        <v>1656379.13</v>
      </c>
    </row>
    <row r="87" spans="1:7">
      <c r="A87" s="9">
        <f>'(1)'!A87</f>
        <v>42411</v>
      </c>
      <c r="B87">
        <v>5632.19</v>
      </c>
      <c r="C87">
        <v>5712.78</v>
      </c>
      <c r="D87">
        <v>5616.88</v>
      </c>
      <c r="E87">
        <v>5672.3</v>
      </c>
      <c r="F87" s="12">
        <v>1163937152</v>
      </c>
      <c r="G87" s="12">
        <v>1642124.38</v>
      </c>
    </row>
    <row r="88" spans="1:7">
      <c r="A88" s="9">
        <f>'(1)'!A88</f>
        <v>42412</v>
      </c>
      <c r="B88">
        <v>5672.3</v>
      </c>
      <c r="C88">
        <v>5672.3</v>
      </c>
      <c r="D88">
        <v>5499.51</v>
      </c>
      <c r="E88">
        <v>5536.97</v>
      </c>
      <c r="F88" s="12">
        <v>1012569344</v>
      </c>
      <c r="G88" s="12">
        <v>1597810.25</v>
      </c>
    </row>
    <row r="89" spans="1:7">
      <c r="A89" s="9">
        <f>'(1)'!A89</f>
        <v>42416</v>
      </c>
      <c r="B89">
        <v>5536.97</v>
      </c>
      <c r="C89">
        <v>5707.6</v>
      </c>
      <c r="D89">
        <v>5536.97</v>
      </c>
      <c r="E89">
        <v>5707.6</v>
      </c>
      <c r="F89" s="12">
        <v>1083946112</v>
      </c>
      <c r="G89" s="12">
        <v>1581840.38</v>
      </c>
    </row>
    <row r="90" spans="1:7">
      <c r="A90" s="9">
        <f>'(1)'!A90</f>
        <v>42417</v>
      </c>
      <c r="B90">
        <v>5707.6</v>
      </c>
      <c r="C90">
        <v>5844.53</v>
      </c>
      <c r="D90">
        <v>5707.6</v>
      </c>
      <c r="E90">
        <v>5824.28</v>
      </c>
      <c r="F90" s="12">
        <v>1090776192</v>
      </c>
      <c r="G90" s="12">
        <v>1593446.5</v>
      </c>
    </row>
    <row r="91" spans="1:7">
      <c r="A91" s="9">
        <f>'(1)'!A91</f>
        <v>42418</v>
      </c>
      <c r="B91">
        <v>5824.28</v>
      </c>
      <c r="C91">
        <v>5880.72</v>
      </c>
      <c r="D91">
        <v>5812.49</v>
      </c>
      <c r="E91">
        <v>5862.17</v>
      </c>
      <c r="F91" s="12">
        <v>727440448</v>
      </c>
      <c r="G91" s="12">
        <v>1555761.88</v>
      </c>
    </row>
    <row r="92" spans="1:7">
      <c r="A92" s="9">
        <f>'(1)'!A92</f>
        <v>42419</v>
      </c>
      <c r="B92">
        <v>5862.17</v>
      </c>
      <c r="C92">
        <v>6030.32</v>
      </c>
      <c r="D92">
        <v>5862.17</v>
      </c>
      <c r="E92">
        <v>6030.32</v>
      </c>
      <c r="F92" s="12">
        <v>894636544</v>
      </c>
      <c r="G92" s="12">
        <v>1603715.25</v>
      </c>
    </row>
    <row r="93" spans="1:7">
      <c r="A93" s="9">
        <f>'(1)'!A93</f>
        <v>42422</v>
      </c>
      <c r="B93">
        <v>6030.32</v>
      </c>
      <c r="C93">
        <v>6036.46</v>
      </c>
      <c r="D93">
        <v>5948.25</v>
      </c>
      <c r="E93">
        <v>5971.95</v>
      </c>
      <c r="F93" s="12">
        <v>983004992</v>
      </c>
      <c r="G93" s="12">
        <v>1627006</v>
      </c>
    </row>
    <row r="94" spans="1:7">
      <c r="A94" s="9">
        <f>'(1)'!A94</f>
        <v>42423</v>
      </c>
      <c r="B94">
        <v>5971.95</v>
      </c>
      <c r="C94">
        <v>6001.22</v>
      </c>
      <c r="D94">
        <v>5916.26</v>
      </c>
      <c r="E94">
        <v>5950.23</v>
      </c>
      <c r="F94" s="12">
        <v>821567808</v>
      </c>
      <c r="G94" s="12">
        <v>1637671.38</v>
      </c>
    </row>
    <row r="95" spans="1:7">
      <c r="A95" s="9">
        <f>'(1)'!A95</f>
        <v>42424</v>
      </c>
      <c r="B95">
        <v>5950.23</v>
      </c>
      <c r="C95">
        <v>6065.81</v>
      </c>
      <c r="D95">
        <v>5950.23</v>
      </c>
      <c r="E95">
        <v>6037.73</v>
      </c>
      <c r="F95" s="12">
        <v>695953408</v>
      </c>
      <c r="G95" s="12">
        <v>1684500.75</v>
      </c>
    </row>
    <row r="96" spans="1:7">
      <c r="A96" s="9">
        <f>'(1)'!A96</f>
        <v>42425</v>
      </c>
      <c r="B96">
        <v>6037.73</v>
      </c>
      <c r="C96">
        <v>6037.73</v>
      </c>
      <c r="D96">
        <v>5954.18</v>
      </c>
      <c r="E96">
        <v>5962.31</v>
      </c>
      <c r="F96" s="12">
        <v>907027328</v>
      </c>
      <c r="G96" s="12">
        <v>1667581.75</v>
      </c>
    </row>
    <row r="97" spans="1:7">
      <c r="A97" s="9">
        <f>'(1)'!A97</f>
        <v>42426</v>
      </c>
      <c r="B97">
        <v>5962.31</v>
      </c>
      <c r="C97">
        <v>5966.73</v>
      </c>
      <c r="D97">
        <v>5845.55</v>
      </c>
      <c r="E97">
        <v>5867.18</v>
      </c>
      <c r="F97" s="12">
        <v>758653312</v>
      </c>
      <c r="G97" s="12">
        <v>1661543.63</v>
      </c>
    </row>
    <row r="98" spans="1:7">
      <c r="A98" s="9">
        <f>'(1)'!A98</f>
        <v>42429</v>
      </c>
      <c r="B98">
        <v>5867.18</v>
      </c>
      <c r="C98">
        <v>6028.97</v>
      </c>
      <c r="D98">
        <v>5867.18</v>
      </c>
      <c r="E98">
        <v>6012.81</v>
      </c>
      <c r="F98" s="12">
        <v>888720832</v>
      </c>
      <c r="G98" s="12">
        <v>1685742.75</v>
      </c>
    </row>
    <row r="99" spans="1:7">
      <c r="A99" s="9">
        <f>'(1)'!A99</f>
        <v>42430</v>
      </c>
      <c r="B99">
        <v>6012.81</v>
      </c>
      <c r="C99">
        <v>6115.37</v>
      </c>
      <c r="D99">
        <v>6012.81</v>
      </c>
      <c r="E99">
        <v>6096.01</v>
      </c>
      <c r="F99" s="12">
        <v>1000032640</v>
      </c>
      <c r="G99" s="12">
        <v>1665678.88</v>
      </c>
    </row>
    <row r="100" spans="1:7">
      <c r="A100" s="9">
        <f>'(1)'!A100</f>
        <v>42431</v>
      </c>
      <c r="B100">
        <v>6096.01</v>
      </c>
      <c r="C100">
        <v>6104.98</v>
      </c>
      <c r="D100">
        <v>6033.21</v>
      </c>
      <c r="E100">
        <v>6097.09</v>
      </c>
      <c r="F100" s="12">
        <v>859299776</v>
      </c>
      <c r="G100" s="12">
        <v>1639509.38</v>
      </c>
    </row>
    <row r="101" spans="1:7">
      <c r="A101" s="9">
        <f>'(1)'!A101</f>
        <v>42432</v>
      </c>
      <c r="B101">
        <v>6097.09</v>
      </c>
      <c r="C101">
        <v>6153.75</v>
      </c>
      <c r="D101">
        <v>6070.51</v>
      </c>
      <c r="E101">
        <v>6152.88</v>
      </c>
      <c r="F101" s="12">
        <v>978700672</v>
      </c>
      <c r="G101" s="12">
        <v>1679968.25</v>
      </c>
    </row>
    <row r="102" spans="1:7">
      <c r="A102" s="9">
        <f>'(1)'!A102</f>
        <v>42433</v>
      </c>
      <c r="B102">
        <v>6152.88</v>
      </c>
      <c r="C102">
        <v>6194.01</v>
      </c>
      <c r="D102">
        <v>6097.77</v>
      </c>
      <c r="E102">
        <v>6147.06</v>
      </c>
      <c r="F102" s="12">
        <v>958904384</v>
      </c>
      <c r="G102" s="12">
        <v>1700863.5</v>
      </c>
    </row>
    <row r="103" spans="1:7">
      <c r="A103" s="9">
        <f>'(1)'!A103</f>
        <v>42436</v>
      </c>
      <c r="B103">
        <v>6147.06</v>
      </c>
      <c r="C103">
        <v>6173.7</v>
      </c>
      <c r="D103">
        <v>6108.35</v>
      </c>
      <c r="E103">
        <v>6130.46</v>
      </c>
      <c r="F103" s="12">
        <v>915809728</v>
      </c>
      <c r="G103" s="12">
        <v>1702222.25</v>
      </c>
    </row>
    <row r="104" spans="1:7">
      <c r="A104" s="9">
        <f>'(1)'!A104</f>
        <v>42437</v>
      </c>
      <c r="B104">
        <v>6130.46</v>
      </c>
      <c r="C104">
        <v>6204.14</v>
      </c>
      <c r="D104">
        <v>6130.46</v>
      </c>
      <c r="E104">
        <v>6199.43</v>
      </c>
      <c r="F104" s="12">
        <v>918608832</v>
      </c>
      <c r="G104" s="12">
        <v>1717273.63</v>
      </c>
    </row>
    <row r="105" spans="1:7">
      <c r="A105" s="9">
        <f>'(1)'!A105</f>
        <v>42438</v>
      </c>
      <c r="B105">
        <v>6199.43</v>
      </c>
      <c r="C105">
        <v>6216.1</v>
      </c>
      <c r="D105">
        <v>6125.64</v>
      </c>
      <c r="E105">
        <v>6182.4</v>
      </c>
      <c r="F105" s="12">
        <v>880137536</v>
      </c>
      <c r="G105" s="12">
        <v>1715707</v>
      </c>
    </row>
    <row r="106" spans="1:7">
      <c r="A106" s="9">
        <f>'(1)'!A106</f>
        <v>42439</v>
      </c>
      <c r="B106">
        <v>6182.4</v>
      </c>
      <c r="C106">
        <v>6182.45</v>
      </c>
      <c r="D106">
        <v>6101.89</v>
      </c>
      <c r="E106">
        <v>6125.44</v>
      </c>
      <c r="F106" s="12">
        <v>827736576</v>
      </c>
      <c r="G106" s="12">
        <v>1711157.13</v>
      </c>
    </row>
    <row r="107" spans="1:7">
      <c r="A107" s="9">
        <f>'(1)'!A107</f>
        <v>42440</v>
      </c>
      <c r="B107">
        <v>6125.44</v>
      </c>
      <c r="C107">
        <v>6174.82</v>
      </c>
      <c r="D107">
        <v>6118.23</v>
      </c>
      <c r="E107">
        <v>6146.32</v>
      </c>
      <c r="F107" s="12">
        <v>917022912</v>
      </c>
      <c r="G107" s="12">
        <v>1730586.5</v>
      </c>
    </row>
    <row r="108" spans="1:7">
      <c r="A108" s="9">
        <f>'(1)'!A108</f>
        <v>42443</v>
      </c>
      <c r="B108">
        <v>6146.32</v>
      </c>
      <c r="C108">
        <v>6203.4</v>
      </c>
      <c r="D108">
        <v>6036.7</v>
      </c>
      <c r="E108">
        <v>6036.7</v>
      </c>
      <c r="F108" s="12">
        <v>780169216</v>
      </c>
      <c r="G108" s="12">
        <v>1726368.75</v>
      </c>
    </row>
    <row r="109" spans="1:7">
      <c r="A109" s="9">
        <f>'(1)'!A109</f>
        <v>42444</v>
      </c>
      <c r="B109">
        <v>6036.7</v>
      </c>
      <c r="C109">
        <v>6150.88</v>
      </c>
      <c r="D109">
        <v>6036.7</v>
      </c>
      <c r="E109">
        <v>6139.79</v>
      </c>
      <c r="F109" s="12">
        <v>1090529536</v>
      </c>
      <c r="G109" s="12">
        <v>1709385.5</v>
      </c>
    </row>
    <row r="110" spans="1:7">
      <c r="A110" s="9">
        <f>'(1)'!A110</f>
        <v>42445</v>
      </c>
      <c r="B110">
        <v>6139.79</v>
      </c>
      <c r="C110">
        <v>6197.83</v>
      </c>
      <c r="D110">
        <v>6139.79</v>
      </c>
      <c r="E110">
        <v>6174.57</v>
      </c>
      <c r="F110" s="12">
        <v>748627136</v>
      </c>
      <c r="G110" s="12">
        <v>1714887.5</v>
      </c>
    </row>
    <row r="111" spans="1:7">
      <c r="A111" s="9">
        <f>'(1)'!A111</f>
        <v>42446</v>
      </c>
      <c r="B111">
        <v>6174.57</v>
      </c>
      <c r="C111">
        <v>6174.57</v>
      </c>
      <c r="D111">
        <v>6114.77</v>
      </c>
      <c r="E111">
        <v>6139.97</v>
      </c>
      <c r="F111" s="12">
        <v>695559104</v>
      </c>
      <c r="G111" s="12">
        <v>1684357.88</v>
      </c>
    </row>
    <row r="112" spans="1:7">
      <c r="A112" s="9">
        <f>'(1)'!A112</f>
        <v>42447</v>
      </c>
      <c r="B112">
        <v>6139.97</v>
      </c>
      <c r="C112">
        <v>6186.18</v>
      </c>
      <c r="D112">
        <v>6134.27</v>
      </c>
      <c r="E112">
        <v>6175.49</v>
      </c>
      <c r="F112" s="12">
        <v>710644160</v>
      </c>
      <c r="G112" s="12">
        <v>1713133.88</v>
      </c>
    </row>
    <row r="113" spans="1:7">
      <c r="A113" s="9">
        <f>'(1)'!A113</f>
        <v>42450</v>
      </c>
      <c r="B113">
        <v>6175.49</v>
      </c>
      <c r="C113">
        <v>6220.02</v>
      </c>
      <c r="D113">
        <v>6125.7</v>
      </c>
      <c r="E113">
        <v>6201.12</v>
      </c>
      <c r="F113" s="12">
        <v>712225984</v>
      </c>
      <c r="G113" s="12">
        <v>1723156.75</v>
      </c>
    </row>
    <row r="114" spans="1:7">
      <c r="A114" s="9">
        <f>'(1)'!A114</f>
        <v>42451</v>
      </c>
      <c r="B114">
        <v>6201.12</v>
      </c>
      <c r="C114">
        <v>6237.02</v>
      </c>
      <c r="D114">
        <v>6186.24</v>
      </c>
      <c r="E114">
        <v>6189.64</v>
      </c>
      <c r="F114" s="12">
        <v>817771008</v>
      </c>
      <c r="G114" s="12">
        <v>1714093.75</v>
      </c>
    </row>
    <row r="115" spans="1:7">
      <c r="A115" s="9">
        <f>'(1)'!A115</f>
        <v>42452</v>
      </c>
      <c r="B115">
        <v>6189.64</v>
      </c>
      <c r="C115">
        <v>6215.3</v>
      </c>
      <c r="D115">
        <v>6154.12</v>
      </c>
      <c r="E115">
        <v>6184.58</v>
      </c>
      <c r="F115" s="12">
        <v>1147302400</v>
      </c>
      <c r="G115" s="12">
        <v>1723236.38</v>
      </c>
    </row>
    <row r="116" spans="1:7">
      <c r="A116" s="9">
        <f>'(1)'!A116</f>
        <v>42453</v>
      </c>
      <c r="B116">
        <v>6184.58</v>
      </c>
      <c r="C116">
        <v>6193.47</v>
      </c>
      <c r="D116">
        <v>6110.39</v>
      </c>
      <c r="E116">
        <v>6192.74</v>
      </c>
      <c r="F116" s="12">
        <v>534757664</v>
      </c>
      <c r="G116" s="12">
        <v>1730805</v>
      </c>
    </row>
    <row r="117" spans="1:7">
      <c r="A117" s="9">
        <f>'(1)'!A117</f>
        <v>42457</v>
      </c>
      <c r="B117">
        <v>6192.74</v>
      </c>
      <c r="C117">
        <v>6216.76</v>
      </c>
      <c r="D117">
        <v>6171.13</v>
      </c>
      <c r="E117">
        <v>6199.11</v>
      </c>
      <c r="F117" s="12">
        <v>742350336</v>
      </c>
      <c r="G117" s="12">
        <v>1728656.38</v>
      </c>
    </row>
    <row r="118" spans="1:7">
      <c r="A118" s="9">
        <f>'(1)'!A118</f>
        <v>42458</v>
      </c>
      <c r="B118">
        <v>6199.11</v>
      </c>
      <c r="C118">
        <v>6199.11</v>
      </c>
      <c r="D118">
        <v>6090.03</v>
      </c>
      <c r="E118">
        <v>6106.48</v>
      </c>
      <c r="F118" s="12">
        <v>625988928</v>
      </c>
      <c r="G118" s="12">
        <v>1734773</v>
      </c>
    </row>
    <row r="119" spans="1:7">
      <c r="A119" s="9">
        <f>'(1)'!A119</f>
        <v>42459</v>
      </c>
      <c r="B119">
        <v>6106.48</v>
      </c>
      <c r="C119">
        <v>6156.67</v>
      </c>
      <c r="D119">
        <v>6070.77</v>
      </c>
      <c r="E119">
        <v>6105.9</v>
      </c>
      <c r="F119" s="12">
        <v>629485632</v>
      </c>
      <c r="G119" s="12">
        <v>1736863.5</v>
      </c>
    </row>
    <row r="120" spans="1:7">
      <c r="A120" s="9">
        <f>'(1)'!A120</f>
        <v>42460</v>
      </c>
      <c r="B120">
        <v>6105.9</v>
      </c>
      <c r="C120">
        <v>6221.8</v>
      </c>
      <c r="D120">
        <v>6105.9</v>
      </c>
      <c r="E120">
        <v>6203.17</v>
      </c>
      <c r="F120" s="12">
        <v>605491072</v>
      </c>
      <c r="G120" s="12">
        <v>1737900</v>
      </c>
    </row>
    <row r="121" spans="1:7">
      <c r="A121" s="9">
        <f>'(1)'!A121</f>
        <v>42461</v>
      </c>
      <c r="B121">
        <v>6203.17</v>
      </c>
      <c r="C121">
        <v>6203.39</v>
      </c>
      <c r="D121">
        <v>6149.82</v>
      </c>
      <c r="E121">
        <v>6174.9</v>
      </c>
      <c r="F121" s="12">
        <v>811686592</v>
      </c>
      <c r="G121" s="12">
        <v>1711511.88</v>
      </c>
    </row>
    <row r="122" spans="1:7">
      <c r="A122" s="9">
        <f>'(1)'!A122</f>
        <v>42464</v>
      </c>
      <c r="B122">
        <v>6174.9</v>
      </c>
      <c r="C122">
        <v>6174.9</v>
      </c>
      <c r="D122">
        <v>6076.89</v>
      </c>
      <c r="E122">
        <v>6146.05</v>
      </c>
      <c r="F122" s="12">
        <v>755292800</v>
      </c>
      <c r="G122" s="12">
        <v>1711511.88</v>
      </c>
    </row>
    <row r="123" spans="1:7">
      <c r="A123" s="9">
        <f>'(1)'!A123</f>
        <v>42465</v>
      </c>
      <c r="B123">
        <v>6146.05</v>
      </c>
      <c r="C123">
        <v>6201.95</v>
      </c>
      <c r="D123">
        <v>6132.9</v>
      </c>
      <c r="E123">
        <v>6164.72</v>
      </c>
      <c r="F123" s="12">
        <v>754115904</v>
      </c>
      <c r="G123" s="12">
        <v>1711511.88</v>
      </c>
    </row>
    <row r="124" spans="1:7">
      <c r="A124" s="9">
        <f>'(1)'!A124</f>
        <v>42466</v>
      </c>
      <c r="B124">
        <v>6164.72</v>
      </c>
      <c r="C124">
        <v>6164.74</v>
      </c>
      <c r="D124">
        <v>6061.85</v>
      </c>
      <c r="E124">
        <v>6091.23</v>
      </c>
      <c r="F124" s="12">
        <v>555421504</v>
      </c>
      <c r="G124" s="12">
        <v>1712711.38</v>
      </c>
    </row>
    <row r="125" spans="1:7">
      <c r="A125" s="9">
        <f>'(1)'!A125</f>
        <v>42467</v>
      </c>
      <c r="B125">
        <v>6091.23</v>
      </c>
      <c r="C125">
        <v>6161.63</v>
      </c>
      <c r="D125">
        <v>6091.23</v>
      </c>
      <c r="E125">
        <v>6161.63</v>
      </c>
      <c r="F125" s="12">
        <v>836160000</v>
      </c>
      <c r="G125" s="12">
        <v>1739575.38</v>
      </c>
    </row>
    <row r="126" spans="1:7">
      <c r="A126" s="9">
        <f>'(1)'!A126</f>
        <v>42468</v>
      </c>
      <c r="B126">
        <v>6161.63</v>
      </c>
      <c r="C126">
        <v>6204.11</v>
      </c>
      <c r="D126">
        <v>6119.38</v>
      </c>
      <c r="E126">
        <v>6136.89</v>
      </c>
      <c r="F126" s="12">
        <v>745817600</v>
      </c>
      <c r="G126" s="12">
        <v>1732143.63</v>
      </c>
    </row>
    <row r="127" spans="1:7">
      <c r="A127" s="9">
        <f>'(1)'!A127</f>
        <v>42471</v>
      </c>
      <c r="B127">
        <v>6136.89</v>
      </c>
      <c r="C127">
        <v>6216.28</v>
      </c>
      <c r="D127">
        <v>6136.89</v>
      </c>
      <c r="E127">
        <v>6204.41</v>
      </c>
      <c r="F127" s="12">
        <v>791047616</v>
      </c>
      <c r="G127" s="12">
        <v>1723565.88</v>
      </c>
    </row>
    <row r="128" spans="1:7">
      <c r="A128" s="9">
        <f>'(1)'!A128</f>
        <v>42472</v>
      </c>
      <c r="B128">
        <v>6204.41</v>
      </c>
      <c r="C128">
        <v>6229.66</v>
      </c>
      <c r="D128">
        <v>6165.46</v>
      </c>
      <c r="E128">
        <v>6200.12</v>
      </c>
      <c r="F128" s="12">
        <v>629500032</v>
      </c>
      <c r="G128" s="12">
        <v>1728432.88</v>
      </c>
    </row>
    <row r="129" spans="1:7">
      <c r="A129" s="9">
        <f>'(1)'!A129</f>
        <v>42473</v>
      </c>
      <c r="B129">
        <v>6200.12</v>
      </c>
      <c r="C129">
        <v>6248.27</v>
      </c>
      <c r="D129">
        <v>6176.28</v>
      </c>
      <c r="E129">
        <v>6242.39</v>
      </c>
      <c r="F129" s="12">
        <v>558707456</v>
      </c>
      <c r="G129" s="12">
        <v>1707893.88</v>
      </c>
    </row>
    <row r="130" spans="1:7">
      <c r="A130" s="9">
        <f>'(1)'!A130</f>
        <v>42474</v>
      </c>
      <c r="B130">
        <v>6242.39</v>
      </c>
      <c r="C130">
        <v>6362.89</v>
      </c>
      <c r="D130">
        <v>6242.39</v>
      </c>
      <c r="E130">
        <v>6362.89</v>
      </c>
      <c r="F130" s="12">
        <v>695484992</v>
      </c>
      <c r="G130" s="12">
        <v>1726546.88</v>
      </c>
    </row>
    <row r="131" spans="1:7">
      <c r="A131" s="9">
        <f>'(1)'!A131</f>
        <v>42475</v>
      </c>
      <c r="B131">
        <v>6362.89</v>
      </c>
      <c r="C131">
        <v>6373.93</v>
      </c>
      <c r="D131">
        <v>6335.4</v>
      </c>
      <c r="E131">
        <v>6365.1</v>
      </c>
      <c r="F131" s="12">
        <v>987954368</v>
      </c>
      <c r="G131" s="12">
        <v>1718716.88</v>
      </c>
    </row>
    <row r="132" spans="1:7">
      <c r="A132" s="9">
        <f>'(1)'!A132</f>
        <v>42478</v>
      </c>
      <c r="B132">
        <v>6365.1</v>
      </c>
      <c r="C132">
        <v>6372.52</v>
      </c>
      <c r="D132">
        <v>6328.19</v>
      </c>
      <c r="E132">
        <v>6343.75</v>
      </c>
      <c r="F132" s="12">
        <v>862343424</v>
      </c>
      <c r="G132" s="12">
        <v>1736901.5</v>
      </c>
    </row>
    <row r="133" spans="1:7">
      <c r="A133" s="9">
        <f>'(1)'!A133</f>
        <v>42479</v>
      </c>
      <c r="B133">
        <v>6343.75</v>
      </c>
      <c r="C133">
        <v>6354.88</v>
      </c>
      <c r="D133">
        <v>6261.71</v>
      </c>
      <c r="E133">
        <v>6353.52</v>
      </c>
      <c r="F133" s="12">
        <v>786912448</v>
      </c>
      <c r="G133" s="12">
        <v>1736370.75</v>
      </c>
    </row>
    <row r="134" spans="1:7">
      <c r="A134" s="9">
        <f>'(1)'!A134</f>
        <v>42480</v>
      </c>
      <c r="B134">
        <v>6353.52</v>
      </c>
      <c r="C134">
        <v>6418.25</v>
      </c>
      <c r="D134">
        <v>6353.49</v>
      </c>
      <c r="E134">
        <v>6405.35</v>
      </c>
      <c r="F134" s="12">
        <v>618492608</v>
      </c>
      <c r="G134" s="12">
        <v>1748357</v>
      </c>
    </row>
    <row r="135" spans="1:7">
      <c r="A135" s="9">
        <f>'(1)'!A135</f>
        <v>42481</v>
      </c>
      <c r="B135">
        <v>6405.35</v>
      </c>
      <c r="C135">
        <v>6421.91</v>
      </c>
      <c r="D135">
        <v>6367.36</v>
      </c>
      <c r="E135">
        <v>6410.26</v>
      </c>
      <c r="F135" s="12">
        <v>828234112</v>
      </c>
      <c r="G135" s="12">
        <v>1782627.75</v>
      </c>
    </row>
    <row r="136" spans="1:7">
      <c r="A136" s="9">
        <f>'(1)'!A136</f>
        <v>42482</v>
      </c>
      <c r="B136">
        <v>6410.26</v>
      </c>
      <c r="C136">
        <v>6427.32</v>
      </c>
      <c r="D136">
        <v>6352.93</v>
      </c>
      <c r="E136">
        <v>6381.44</v>
      </c>
      <c r="F136" s="12">
        <v>818089408</v>
      </c>
      <c r="G136" s="12">
        <v>1783050.75</v>
      </c>
    </row>
    <row r="137" spans="1:7">
      <c r="A137" s="9">
        <f>'(1)'!A137</f>
        <v>42485</v>
      </c>
      <c r="B137">
        <v>6381.44</v>
      </c>
      <c r="C137">
        <v>6381.58</v>
      </c>
      <c r="D137">
        <v>6289.34</v>
      </c>
      <c r="E137">
        <v>6310.44</v>
      </c>
      <c r="F137" s="12">
        <v>847777280</v>
      </c>
      <c r="G137" s="12">
        <v>1777792.5</v>
      </c>
    </row>
    <row r="138" spans="1:7">
      <c r="A138" s="9">
        <f>'(1)'!A138</f>
        <v>42486</v>
      </c>
      <c r="B138">
        <v>6310.44</v>
      </c>
      <c r="C138">
        <v>6324.6</v>
      </c>
      <c r="D138">
        <v>6249.34</v>
      </c>
      <c r="E138">
        <v>6260.92</v>
      </c>
      <c r="F138" s="12">
        <v>674283904</v>
      </c>
      <c r="G138" s="12">
        <v>1780647.13</v>
      </c>
    </row>
    <row r="139" spans="1:7">
      <c r="A139" s="9">
        <f>'(1)'!A139</f>
        <v>42487</v>
      </c>
      <c r="B139">
        <v>6260.92</v>
      </c>
      <c r="C139">
        <v>6297.88</v>
      </c>
      <c r="D139">
        <v>6260.92</v>
      </c>
      <c r="E139">
        <v>6284.52</v>
      </c>
      <c r="F139" s="12">
        <v>692430656</v>
      </c>
      <c r="G139" s="12">
        <v>1796039.13</v>
      </c>
    </row>
    <row r="140" spans="1:7">
      <c r="A140" s="9">
        <f>'(1)'!A140</f>
        <v>42488</v>
      </c>
      <c r="B140">
        <v>6284.52</v>
      </c>
      <c r="C140">
        <v>6319.91</v>
      </c>
      <c r="D140">
        <v>6255.2</v>
      </c>
      <c r="E140">
        <v>6319.91</v>
      </c>
      <c r="F140" s="12">
        <v>783016576</v>
      </c>
      <c r="G140" s="12">
        <v>1797911.75</v>
      </c>
    </row>
    <row r="141" spans="1:7">
      <c r="A141" s="9">
        <f>'(1)'!A141</f>
        <v>42489</v>
      </c>
      <c r="B141">
        <v>6319.91</v>
      </c>
      <c r="C141">
        <v>6322.4</v>
      </c>
      <c r="D141">
        <v>6224.47</v>
      </c>
      <c r="E141">
        <v>6322.4</v>
      </c>
      <c r="F141" s="12">
        <v>831601280</v>
      </c>
      <c r="G141" s="12">
        <v>1789322.63</v>
      </c>
    </row>
    <row r="142" spans="1:7">
      <c r="A142" s="9">
        <f>'(1)'!A142</f>
        <v>42492</v>
      </c>
      <c r="B142">
        <v>6322.4</v>
      </c>
      <c r="C142">
        <v>6322.4</v>
      </c>
      <c r="D142">
        <v>6241.89</v>
      </c>
      <c r="E142">
        <v>6241.89</v>
      </c>
      <c r="F142" s="12">
        <v>865411136</v>
      </c>
      <c r="G142" s="12">
        <v>1769325.75</v>
      </c>
    </row>
    <row r="143" spans="1:7">
      <c r="A143" s="9">
        <f>'(1)'!A143</f>
        <v>42493</v>
      </c>
      <c r="B143">
        <v>6241.89</v>
      </c>
      <c r="C143">
        <v>6270.03</v>
      </c>
      <c r="D143">
        <v>6159.86</v>
      </c>
      <c r="E143">
        <v>6185.59</v>
      </c>
      <c r="F143" s="12">
        <v>875029184</v>
      </c>
      <c r="G143" s="12">
        <v>1755235.25</v>
      </c>
    </row>
    <row r="144" spans="1:7">
      <c r="A144" s="9">
        <f>'(1)'!A144</f>
        <v>42494</v>
      </c>
      <c r="B144">
        <v>6185.59</v>
      </c>
      <c r="C144">
        <v>6185.59</v>
      </c>
      <c r="D144">
        <v>6100.76</v>
      </c>
      <c r="E144">
        <v>6112.02</v>
      </c>
      <c r="F144" s="12">
        <v>991613</v>
      </c>
      <c r="G144" s="12">
        <v>1762159.25</v>
      </c>
    </row>
    <row r="145" spans="1:7">
      <c r="A145" s="9">
        <f>'(1)'!A145</f>
        <v>42495</v>
      </c>
      <c r="B145">
        <v>6112.02</v>
      </c>
      <c r="C145">
        <v>6152.59</v>
      </c>
      <c r="D145">
        <v>6102.29</v>
      </c>
      <c r="E145">
        <v>6117.25</v>
      </c>
      <c r="F145" s="12">
        <v>907875264</v>
      </c>
      <c r="G145" s="12">
        <v>1771692.5</v>
      </c>
    </row>
    <row r="146" spans="1:7">
      <c r="A146" s="9">
        <f>'(1)'!A146</f>
        <v>42496</v>
      </c>
      <c r="B146">
        <v>6117.25</v>
      </c>
      <c r="C146">
        <v>6129.9</v>
      </c>
      <c r="D146">
        <v>6054.74</v>
      </c>
      <c r="E146">
        <v>6125.7</v>
      </c>
      <c r="F146" s="12">
        <v>789101632</v>
      </c>
      <c r="G146" s="12">
        <v>1771060.13</v>
      </c>
    </row>
    <row r="147" spans="1:7">
      <c r="A147" s="9">
        <f>'(1)'!A147</f>
        <v>42499</v>
      </c>
      <c r="B147">
        <v>6125.7</v>
      </c>
      <c r="C147">
        <v>6177.6</v>
      </c>
      <c r="D147">
        <v>6108.37</v>
      </c>
      <c r="E147">
        <v>6114.81</v>
      </c>
      <c r="F147" s="12">
        <v>716526848</v>
      </c>
      <c r="G147" s="12">
        <v>1748553.88</v>
      </c>
    </row>
    <row r="148" spans="1:7">
      <c r="A148" s="9">
        <f>'(1)'!A148</f>
        <v>42500</v>
      </c>
      <c r="B148">
        <v>6114.81</v>
      </c>
      <c r="C148">
        <v>6180.19</v>
      </c>
      <c r="D148">
        <v>6114.81</v>
      </c>
      <c r="E148">
        <v>6156.65</v>
      </c>
      <c r="F148" s="12">
        <v>722575616</v>
      </c>
      <c r="G148" s="12">
        <v>1748553.88</v>
      </c>
    </row>
    <row r="149" spans="1:7">
      <c r="A149" s="9">
        <f>'(1)'!A149</f>
        <v>42501</v>
      </c>
      <c r="B149">
        <v>6156.65</v>
      </c>
      <c r="C149">
        <v>6172.72</v>
      </c>
      <c r="D149">
        <v>6131.22</v>
      </c>
      <c r="E149">
        <v>6162.49</v>
      </c>
      <c r="F149" s="12">
        <v>671925888</v>
      </c>
      <c r="G149" s="12">
        <v>1732117</v>
      </c>
    </row>
    <row r="150" spans="1:7">
      <c r="A150" s="9">
        <f>'(1)'!A150</f>
        <v>42502</v>
      </c>
      <c r="B150">
        <v>6162.49</v>
      </c>
      <c r="C150">
        <v>6193.21</v>
      </c>
      <c r="D150">
        <v>6094.14</v>
      </c>
      <c r="E150">
        <v>6104.19</v>
      </c>
      <c r="F150" s="12">
        <v>666060800</v>
      </c>
      <c r="G150" s="12">
        <v>1711647.25</v>
      </c>
    </row>
    <row r="151" spans="1:7">
      <c r="A151" s="9">
        <f>'(1)'!A151</f>
        <v>42503</v>
      </c>
      <c r="B151">
        <v>6104.19</v>
      </c>
      <c r="C151">
        <v>6138.5</v>
      </c>
      <c r="D151">
        <v>6060.1</v>
      </c>
      <c r="E151">
        <v>6138.5</v>
      </c>
      <c r="F151" s="12">
        <v>575449344</v>
      </c>
      <c r="G151" s="12">
        <v>1712875.63</v>
      </c>
    </row>
    <row r="152" spans="1:7">
      <c r="A152" s="9">
        <f>'(1)'!A152</f>
        <v>42506</v>
      </c>
      <c r="B152">
        <v>6138.5</v>
      </c>
      <c r="C152">
        <v>6157.24</v>
      </c>
      <c r="D152">
        <v>6092.21</v>
      </c>
      <c r="E152">
        <v>6151.4</v>
      </c>
      <c r="F152" s="12">
        <v>705539008</v>
      </c>
      <c r="G152" s="12">
        <v>1715388.38</v>
      </c>
    </row>
    <row r="153" spans="1:7">
      <c r="A153" s="9">
        <f>'(1)'!A153</f>
        <v>42507</v>
      </c>
      <c r="B153">
        <v>6151.4</v>
      </c>
      <c r="C153">
        <v>6215.88</v>
      </c>
      <c r="D153">
        <v>6147.16</v>
      </c>
      <c r="E153">
        <v>6167.77</v>
      </c>
      <c r="F153" s="12">
        <v>656511552</v>
      </c>
      <c r="G153" s="12">
        <v>1711665.25</v>
      </c>
    </row>
    <row r="154" spans="1:7">
      <c r="A154" s="9">
        <f>'(1)'!A154</f>
        <v>42508</v>
      </c>
      <c r="B154">
        <v>6167.77</v>
      </c>
      <c r="C154">
        <v>6169.33</v>
      </c>
      <c r="D154">
        <v>6115.99</v>
      </c>
      <c r="E154">
        <v>6165.8</v>
      </c>
      <c r="F154" s="12">
        <v>447198880</v>
      </c>
      <c r="G154" s="12">
        <v>1722933.25</v>
      </c>
    </row>
    <row r="155" spans="1:7">
      <c r="A155" s="9">
        <f>'(1)'!A155</f>
        <v>42509</v>
      </c>
      <c r="B155">
        <v>6165.8</v>
      </c>
      <c r="C155">
        <v>6165.8</v>
      </c>
      <c r="D155">
        <v>6050.21</v>
      </c>
      <c r="E155">
        <v>6053.35</v>
      </c>
      <c r="F155" s="12">
        <v>833147456</v>
      </c>
      <c r="G155" s="12">
        <v>1724511.38</v>
      </c>
    </row>
    <row r="156" spans="1:7">
      <c r="A156" s="9">
        <f>'(1)'!A156</f>
        <v>42510</v>
      </c>
      <c r="B156">
        <v>6053.35</v>
      </c>
      <c r="C156">
        <v>6156.5</v>
      </c>
      <c r="D156">
        <v>6053.35</v>
      </c>
      <c r="E156">
        <v>6156.32</v>
      </c>
      <c r="F156" s="12">
        <v>906305024</v>
      </c>
      <c r="G156" s="12">
        <v>1707837.25</v>
      </c>
    </row>
    <row r="157" spans="1:7">
      <c r="A157" s="9">
        <f>'(1)'!A157</f>
        <v>42513</v>
      </c>
      <c r="B157">
        <v>6156.32</v>
      </c>
      <c r="C157">
        <v>6173.06</v>
      </c>
      <c r="D157">
        <v>6122.57</v>
      </c>
      <c r="E157">
        <v>6136.43</v>
      </c>
      <c r="F157" s="12">
        <v>935573376</v>
      </c>
      <c r="G157" s="12">
        <v>1717318.5</v>
      </c>
    </row>
    <row r="158" spans="1:7">
      <c r="A158" s="9">
        <f>'(1)'!A158</f>
        <v>42514</v>
      </c>
      <c r="B158">
        <v>6136.43</v>
      </c>
      <c r="C158">
        <v>6231.85</v>
      </c>
      <c r="D158">
        <v>6109.58</v>
      </c>
      <c r="E158">
        <v>6219.26</v>
      </c>
      <c r="F158" s="12">
        <v>784609216</v>
      </c>
      <c r="G158" s="12">
        <v>1721183.25</v>
      </c>
    </row>
    <row r="159" spans="1:7">
      <c r="A159" s="9">
        <f>'(1)'!A159</f>
        <v>42515</v>
      </c>
      <c r="B159">
        <v>6219.26</v>
      </c>
      <c r="C159">
        <v>6270.25</v>
      </c>
      <c r="D159">
        <v>6219.26</v>
      </c>
      <c r="E159">
        <v>6262.85</v>
      </c>
      <c r="F159" s="12">
        <v>666928896</v>
      </c>
      <c r="G159" s="12">
        <v>1725552.5</v>
      </c>
    </row>
    <row r="160" spans="1:7">
      <c r="A160" s="9">
        <f>'(1)'!A160</f>
        <v>42516</v>
      </c>
      <c r="B160">
        <v>6262.85</v>
      </c>
      <c r="C160">
        <v>6281.73</v>
      </c>
      <c r="D160">
        <v>6243.49</v>
      </c>
      <c r="E160">
        <v>6265.65</v>
      </c>
      <c r="F160" s="12">
        <v>847829760</v>
      </c>
      <c r="G160" s="12">
        <v>1725592.38</v>
      </c>
    </row>
    <row r="161" spans="1:7">
      <c r="A161" s="9">
        <f>'(1)'!A161</f>
        <v>42517</v>
      </c>
      <c r="B161">
        <v>6265.65</v>
      </c>
      <c r="C161">
        <v>6275.9</v>
      </c>
      <c r="D161">
        <v>6250.27</v>
      </c>
      <c r="E161">
        <v>6270.79</v>
      </c>
      <c r="F161" s="12">
        <v>873644992</v>
      </c>
      <c r="G161" s="12">
        <v>1694934.5</v>
      </c>
    </row>
    <row r="162" spans="1:7">
      <c r="A162" s="9">
        <f>'(1)'!A162</f>
        <v>42521</v>
      </c>
      <c r="B162">
        <v>6270.79</v>
      </c>
      <c r="C162">
        <v>6290.07</v>
      </c>
      <c r="D162">
        <v>6230.11</v>
      </c>
      <c r="E162">
        <v>6230.79</v>
      </c>
      <c r="F162" s="12">
        <v>674347968</v>
      </c>
      <c r="G162" s="12">
        <v>1723647.5</v>
      </c>
    </row>
    <row r="163" spans="1:7">
      <c r="A163" s="9">
        <f>'(1)'!A163</f>
        <v>42522</v>
      </c>
      <c r="B163">
        <v>6230.79</v>
      </c>
      <c r="C163">
        <v>6233.18</v>
      </c>
      <c r="D163">
        <v>6151.9</v>
      </c>
      <c r="E163">
        <v>6191.93</v>
      </c>
      <c r="F163" s="12">
        <v>589487424</v>
      </c>
      <c r="G163" s="12">
        <v>1718784.75</v>
      </c>
    </row>
    <row r="164" spans="1:7">
      <c r="A164" s="9">
        <f>'(1)'!A164</f>
        <v>42523</v>
      </c>
      <c r="B164">
        <v>6191.93</v>
      </c>
      <c r="C164">
        <v>6220.27</v>
      </c>
      <c r="D164">
        <v>6173.05</v>
      </c>
      <c r="E164">
        <v>6185.61</v>
      </c>
      <c r="F164" s="12">
        <v>766300</v>
      </c>
      <c r="G164" s="12">
        <v>1742115.63</v>
      </c>
    </row>
    <row r="165" spans="1:7">
      <c r="A165" s="9">
        <f>'(1)'!A165</f>
        <v>42524</v>
      </c>
      <c r="B165">
        <v>6185.61</v>
      </c>
      <c r="C165">
        <v>6251.74</v>
      </c>
      <c r="D165">
        <v>6168.19</v>
      </c>
      <c r="E165">
        <v>6209.63</v>
      </c>
      <c r="F165" s="12">
        <v>1353732864</v>
      </c>
      <c r="G165" s="12">
        <v>1754830.13</v>
      </c>
    </row>
    <row r="166" spans="1:7">
      <c r="A166" s="9">
        <f>'(1)'!A166</f>
        <v>42527</v>
      </c>
      <c r="B166">
        <v>6209.63</v>
      </c>
      <c r="C166">
        <v>6301.56</v>
      </c>
      <c r="D166">
        <v>6209.63</v>
      </c>
      <c r="E166">
        <v>6273.4</v>
      </c>
      <c r="F166" s="12">
        <v>900394240</v>
      </c>
      <c r="G166" s="12">
        <v>1755190.63</v>
      </c>
    </row>
    <row r="167" spans="1:7">
      <c r="A167" s="9">
        <f>'(1)'!A167</f>
        <v>42528</v>
      </c>
      <c r="B167">
        <v>6273.4</v>
      </c>
      <c r="C167">
        <v>6322.6</v>
      </c>
      <c r="D167">
        <v>6273.4</v>
      </c>
      <c r="E167">
        <v>6284.53</v>
      </c>
      <c r="F167" s="12">
        <v>917680128</v>
      </c>
      <c r="G167" s="12">
        <v>1756701.5</v>
      </c>
    </row>
    <row r="168" spans="1:7">
      <c r="A168" s="9">
        <f>'(1)'!A168</f>
        <v>42529</v>
      </c>
      <c r="B168">
        <v>6284.53</v>
      </c>
      <c r="C168">
        <v>6304.51</v>
      </c>
      <c r="D168">
        <v>6263.8</v>
      </c>
      <c r="E168">
        <v>6301.52</v>
      </c>
      <c r="F168" s="12">
        <v>664051520</v>
      </c>
      <c r="G168" s="12">
        <v>1756701.5</v>
      </c>
    </row>
    <row r="169" spans="1:7">
      <c r="A169" s="9">
        <f>'(1)'!A169</f>
        <v>42530</v>
      </c>
      <c r="B169">
        <v>6301.52</v>
      </c>
      <c r="C169">
        <v>6301.73</v>
      </c>
      <c r="D169">
        <v>6229.07</v>
      </c>
      <c r="E169">
        <v>6231.89</v>
      </c>
      <c r="F169" s="12">
        <v>732169792</v>
      </c>
      <c r="G169" s="12">
        <v>1745549.38</v>
      </c>
    </row>
    <row r="170" spans="1:7">
      <c r="A170" s="9">
        <f>'(1)'!A170</f>
        <v>42531</v>
      </c>
      <c r="B170">
        <v>6231.89</v>
      </c>
      <c r="C170">
        <v>6231.89</v>
      </c>
      <c r="D170">
        <v>6097.24</v>
      </c>
      <c r="E170">
        <v>6115.76</v>
      </c>
      <c r="F170" s="12">
        <v>691903232</v>
      </c>
      <c r="G170" s="12">
        <v>1734528.5</v>
      </c>
    </row>
    <row r="171" spans="1:7">
      <c r="A171" s="9">
        <f>'(1)'!A171</f>
        <v>42534</v>
      </c>
      <c r="B171">
        <v>6115.76</v>
      </c>
      <c r="C171">
        <v>6115.76</v>
      </c>
      <c r="D171">
        <v>6044.97</v>
      </c>
      <c r="E171">
        <v>6044.97</v>
      </c>
      <c r="F171" s="12">
        <v>672252672</v>
      </c>
      <c r="G171" s="12">
        <v>1732386.38</v>
      </c>
    </row>
    <row r="172" spans="1:7">
      <c r="A172" s="9">
        <f>'(1)'!A172</f>
        <v>42535</v>
      </c>
      <c r="B172">
        <v>6044.97</v>
      </c>
      <c r="C172">
        <v>6044.97</v>
      </c>
      <c r="D172">
        <v>5921.72</v>
      </c>
      <c r="E172">
        <v>5923.53</v>
      </c>
      <c r="F172" s="12">
        <v>685174976</v>
      </c>
      <c r="G172" s="12">
        <v>1753010.25</v>
      </c>
    </row>
    <row r="173" spans="1:7">
      <c r="A173" s="9">
        <f>'(1)'!A173</f>
        <v>42536</v>
      </c>
      <c r="B173">
        <v>5923.53</v>
      </c>
      <c r="C173">
        <v>6007.49</v>
      </c>
      <c r="D173">
        <v>5923.39</v>
      </c>
      <c r="E173">
        <v>5966.8</v>
      </c>
      <c r="F173" s="12">
        <v>751967552</v>
      </c>
      <c r="G173" s="12">
        <v>1770250.25</v>
      </c>
    </row>
    <row r="174" spans="1:7">
      <c r="A174" s="9">
        <f>'(1)'!A174</f>
        <v>42537</v>
      </c>
      <c r="B174">
        <v>5966.8</v>
      </c>
      <c r="C174">
        <v>5966.8</v>
      </c>
      <c r="D174">
        <v>5899.97</v>
      </c>
      <c r="E174">
        <v>5950.48</v>
      </c>
      <c r="F174" s="12">
        <v>855986368</v>
      </c>
      <c r="G174" s="12">
        <v>1772578.75</v>
      </c>
    </row>
    <row r="175" spans="1:7">
      <c r="A175" s="9">
        <f>'(1)'!A175</f>
        <v>42538</v>
      </c>
      <c r="B175">
        <v>5950.48</v>
      </c>
      <c r="C175">
        <v>6046.1</v>
      </c>
      <c r="D175">
        <v>5950.48</v>
      </c>
      <c r="E175">
        <v>6021.09</v>
      </c>
      <c r="F175" s="12">
        <v>984467264</v>
      </c>
      <c r="G175" s="12">
        <v>1777083.5</v>
      </c>
    </row>
    <row r="176" spans="1:7">
      <c r="A176" s="9">
        <f>'(1)'!A176</f>
        <v>42541</v>
      </c>
      <c r="B176">
        <v>6021.09</v>
      </c>
      <c r="C176">
        <v>6236.53</v>
      </c>
      <c r="D176">
        <v>6021.09</v>
      </c>
      <c r="E176">
        <v>6204</v>
      </c>
      <c r="F176" s="12">
        <v>895308800</v>
      </c>
      <c r="G176" s="12">
        <v>1757979</v>
      </c>
    </row>
    <row r="177" spans="1:7">
      <c r="A177" s="9">
        <f>'(1)'!A177</f>
        <v>42542</v>
      </c>
      <c r="B177">
        <v>6204</v>
      </c>
      <c r="C177">
        <v>6250.19</v>
      </c>
      <c r="D177">
        <v>6156.23</v>
      </c>
      <c r="E177">
        <v>6226.55</v>
      </c>
      <c r="F177" s="12">
        <v>827625536</v>
      </c>
      <c r="G177" s="12">
        <v>1725150.88</v>
      </c>
    </row>
    <row r="178" spans="1:7">
      <c r="A178" s="9">
        <f>'(1)'!A178</f>
        <v>42543</v>
      </c>
      <c r="B178">
        <v>6226.55</v>
      </c>
      <c r="C178">
        <v>6315.62</v>
      </c>
      <c r="D178">
        <v>6222.01</v>
      </c>
      <c r="E178">
        <v>6261.19</v>
      </c>
      <c r="F178" s="12">
        <v>1317059072</v>
      </c>
      <c r="G178" s="12">
        <v>1705652.38</v>
      </c>
    </row>
    <row r="179" spans="1:7">
      <c r="A179" s="9">
        <f>'(1)'!A179</f>
        <v>42544</v>
      </c>
      <c r="B179">
        <v>6261.19</v>
      </c>
      <c r="C179">
        <v>6380.58</v>
      </c>
      <c r="D179">
        <v>6261.19</v>
      </c>
      <c r="E179">
        <v>6338.1</v>
      </c>
      <c r="F179" s="12">
        <v>1010203392</v>
      </c>
      <c r="G179" s="12">
        <v>1671334</v>
      </c>
    </row>
    <row r="180" spans="1:7">
      <c r="A180" s="9">
        <f>'(1)'!A180</f>
        <v>42545</v>
      </c>
      <c r="B180">
        <v>6338.1</v>
      </c>
      <c r="C180">
        <v>6338.55</v>
      </c>
      <c r="D180">
        <v>5788.74</v>
      </c>
      <c r="E180">
        <v>6138.69</v>
      </c>
      <c r="F180" s="12">
        <v>846880384</v>
      </c>
      <c r="G180" s="12">
        <v>1684231.5</v>
      </c>
    </row>
    <row r="181" spans="1:7">
      <c r="A181" s="9">
        <f>'(1)'!A181</f>
        <v>42548</v>
      </c>
      <c r="B181">
        <v>6138.69</v>
      </c>
      <c r="C181">
        <v>6138.69</v>
      </c>
      <c r="D181">
        <v>5958.66</v>
      </c>
      <c r="E181">
        <v>5982.2</v>
      </c>
      <c r="F181" s="12">
        <v>886099456</v>
      </c>
      <c r="G181" s="12">
        <v>1679131.88</v>
      </c>
    </row>
    <row r="182" spans="1:7">
      <c r="A182" s="9">
        <f>'(1)'!A182</f>
        <v>42549</v>
      </c>
      <c r="B182">
        <v>5982.2</v>
      </c>
      <c r="C182">
        <v>6170.26</v>
      </c>
      <c r="D182">
        <v>5982.2</v>
      </c>
      <c r="E182">
        <v>6140.39</v>
      </c>
      <c r="F182" s="12">
        <v>918592000</v>
      </c>
      <c r="G182" s="12">
        <v>1699726</v>
      </c>
    </row>
    <row r="183" spans="1:7">
      <c r="A183" s="9">
        <f>'(1)'!A183</f>
        <v>42550</v>
      </c>
      <c r="B183">
        <v>6140.39</v>
      </c>
      <c r="C183">
        <v>6360.06</v>
      </c>
      <c r="D183">
        <v>6140.39</v>
      </c>
      <c r="E183">
        <v>6360.06</v>
      </c>
      <c r="F183" s="12">
        <v>3902115072</v>
      </c>
      <c r="G183" s="12">
        <v>1754757.25</v>
      </c>
    </row>
    <row r="184" spans="1:7">
      <c r="A184" s="9">
        <f>'(1)'!A184</f>
        <v>42551</v>
      </c>
      <c r="B184">
        <v>6360.06</v>
      </c>
      <c r="C184">
        <v>6504.33</v>
      </c>
      <c r="D184">
        <v>6309.98</v>
      </c>
      <c r="E184">
        <v>6504.33</v>
      </c>
      <c r="F184" s="12">
        <v>2530412288</v>
      </c>
      <c r="G184" s="12">
        <v>1761056</v>
      </c>
    </row>
    <row r="185" spans="1:7">
      <c r="A185" s="9">
        <f>'(1)'!A185</f>
        <v>42552</v>
      </c>
      <c r="B185">
        <v>6504.33</v>
      </c>
      <c r="C185">
        <v>6587.44</v>
      </c>
      <c r="D185">
        <v>6498.56</v>
      </c>
      <c r="E185">
        <v>6577.83</v>
      </c>
      <c r="F185" s="12">
        <v>1599518336</v>
      </c>
      <c r="G185" s="12">
        <v>1770563</v>
      </c>
    </row>
    <row r="186" spans="1:7">
      <c r="A186" s="9">
        <f>'(1)'!A186</f>
        <v>42556</v>
      </c>
      <c r="B186">
        <v>6577.83</v>
      </c>
      <c r="C186">
        <v>6612.13</v>
      </c>
      <c r="D186">
        <v>6514.81</v>
      </c>
      <c r="E186">
        <v>6522.26</v>
      </c>
      <c r="F186" s="12">
        <v>1524969984</v>
      </c>
      <c r="G186" s="12">
        <v>1792499.5</v>
      </c>
    </row>
    <row r="187" spans="1:7">
      <c r="A187" s="9">
        <f>'(1)'!A187</f>
        <v>42557</v>
      </c>
      <c r="B187">
        <v>6522.26</v>
      </c>
      <c r="C187">
        <v>6561.58</v>
      </c>
      <c r="D187">
        <v>6472.25</v>
      </c>
      <c r="E187">
        <v>6545.37</v>
      </c>
      <c r="F187" s="12">
        <v>1569013120</v>
      </c>
      <c r="G187" s="12">
        <v>1731887</v>
      </c>
    </row>
    <row r="188" spans="1:7">
      <c r="A188" s="9">
        <f>'(1)'!A188</f>
        <v>42558</v>
      </c>
      <c r="B188">
        <v>6545.37</v>
      </c>
      <c r="C188">
        <v>6580.32</v>
      </c>
      <c r="D188">
        <v>6432.47</v>
      </c>
      <c r="E188">
        <v>6463.59</v>
      </c>
      <c r="F188" s="12">
        <v>1114809856</v>
      </c>
      <c r="G188" s="12">
        <v>1684856.5</v>
      </c>
    </row>
    <row r="189" spans="1:7">
      <c r="A189" s="9">
        <f>'(1)'!A189</f>
        <v>42559</v>
      </c>
      <c r="B189">
        <v>6463.59</v>
      </c>
      <c r="C189">
        <v>6579.25</v>
      </c>
      <c r="D189">
        <v>6463.59</v>
      </c>
      <c r="E189">
        <v>6533.79</v>
      </c>
      <c r="F189" s="12">
        <v>749069568</v>
      </c>
      <c r="G189" s="12">
        <v>1729159.13</v>
      </c>
    </row>
    <row r="190" spans="1:7">
      <c r="A190" s="9">
        <f>'(1)'!A190</f>
        <v>42562</v>
      </c>
      <c r="B190">
        <v>6533.79</v>
      </c>
      <c r="C190">
        <v>6605.83</v>
      </c>
      <c r="D190">
        <v>6515.24</v>
      </c>
      <c r="E190">
        <v>6590.64</v>
      </c>
      <c r="F190" s="12">
        <v>1193056000</v>
      </c>
      <c r="G190" s="12">
        <v>1790799.5</v>
      </c>
    </row>
    <row r="191" spans="1:7">
      <c r="A191" s="9">
        <f>'(1)'!A191</f>
        <v>42563</v>
      </c>
      <c r="B191">
        <v>6590.64</v>
      </c>
      <c r="C191">
        <v>6695.07</v>
      </c>
      <c r="D191">
        <v>6590.64</v>
      </c>
      <c r="E191">
        <v>6682.86</v>
      </c>
      <c r="F191" s="12">
        <v>1622729600</v>
      </c>
      <c r="G191" s="12">
        <v>1829388.13</v>
      </c>
    </row>
    <row r="192" spans="1:7">
      <c r="A192" s="9">
        <f>'(1)'!A192</f>
        <v>42564</v>
      </c>
      <c r="B192">
        <v>6682.86</v>
      </c>
      <c r="C192">
        <v>6703.09</v>
      </c>
      <c r="D192">
        <v>6663.66</v>
      </c>
      <c r="E192">
        <v>6680.69</v>
      </c>
      <c r="F192" s="12">
        <v>1056951232</v>
      </c>
      <c r="G192" s="12">
        <v>1850288.38</v>
      </c>
    </row>
    <row r="193" spans="1:7">
      <c r="A193" s="9">
        <f>'(1)'!A193</f>
        <v>42565</v>
      </c>
      <c r="B193">
        <v>6680.69</v>
      </c>
      <c r="C193">
        <v>6717.17</v>
      </c>
      <c r="D193">
        <v>6654.64</v>
      </c>
      <c r="E193">
        <v>6670.4</v>
      </c>
      <c r="F193" s="12">
        <v>952057728</v>
      </c>
      <c r="G193" s="12">
        <v>1835367.5</v>
      </c>
    </row>
    <row r="194" spans="1:7">
      <c r="A194" s="9">
        <f>'(1)'!A194</f>
        <v>42566</v>
      </c>
      <c r="B194">
        <v>6670.4</v>
      </c>
      <c r="C194">
        <v>6743.42</v>
      </c>
      <c r="D194">
        <v>6648.4</v>
      </c>
      <c r="E194">
        <v>6654.47</v>
      </c>
      <c r="F194" s="12">
        <v>977232896</v>
      </c>
      <c r="G194" s="12">
        <v>1839400.13</v>
      </c>
    </row>
    <row r="195" spans="1:7">
      <c r="A195" s="9">
        <f>'(1)'!A195</f>
        <v>42569</v>
      </c>
      <c r="B195">
        <v>6654.47</v>
      </c>
      <c r="C195">
        <v>6669.24</v>
      </c>
      <c r="D195">
        <v>6616.51</v>
      </c>
      <c r="E195">
        <v>6669.24</v>
      </c>
      <c r="F195" s="12">
        <v>1179249792</v>
      </c>
      <c r="G195" s="12">
        <v>1816815.5</v>
      </c>
    </row>
    <row r="196" spans="1:7">
      <c r="A196" s="9">
        <f>'(1)'!A196</f>
        <v>42570</v>
      </c>
      <c r="B196">
        <v>6669.24</v>
      </c>
      <c r="C196">
        <v>6715.58</v>
      </c>
      <c r="D196">
        <v>6653.67</v>
      </c>
      <c r="E196">
        <v>6695.42</v>
      </c>
      <c r="F196" s="12">
        <v>1059052864</v>
      </c>
      <c r="G196" s="12">
        <v>1838231.13</v>
      </c>
    </row>
    <row r="197" spans="1:7">
      <c r="A197" s="9">
        <f>'(1)'!A197</f>
        <v>42571</v>
      </c>
      <c r="B197">
        <v>6695.42</v>
      </c>
      <c r="C197">
        <v>6711.69</v>
      </c>
      <c r="D197">
        <v>6660.87</v>
      </c>
      <c r="E197">
        <v>6697.37</v>
      </c>
      <c r="F197" s="12">
        <v>929179776</v>
      </c>
      <c r="G197" s="12">
        <v>1855079.5</v>
      </c>
    </row>
    <row r="198" spans="1:7">
      <c r="A198" s="9">
        <f>'(1)'!A198</f>
        <v>42572</v>
      </c>
      <c r="B198">
        <v>6697.37</v>
      </c>
      <c r="C198">
        <v>6736.57</v>
      </c>
      <c r="D198">
        <v>6694.36</v>
      </c>
      <c r="E198">
        <v>6728.99</v>
      </c>
      <c r="F198" s="12">
        <v>847276416</v>
      </c>
      <c r="G198" s="12">
        <v>1882207.75</v>
      </c>
    </row>
    <row r="199" spans="1:7">
      <c r="A199" s="9">
        <f>'(1)'!A199</f>
        <v>42573</v>
      </c>
      <c r="B199">
        <v>6728.99</v>
      </c>
      <c r="C199">
        <v>6732.07</v>
      </c>
      <c r="D199">
        <v>6694.52</v>
      </c>
      <c r="E199">
        <v>6699.89</v>
      </c>
      <c r="F199" s="12">
        <v>887815552</v>
      </c>
      <c r="G199" s="12">
        <v>1882062.38</v>
      </c>
    </row>
    <row r="200" spans="1:7">
      <c r="A200" s="9">
        <f>'(1)'!A200</f>
        <v>42576</v>
      </c>
      <c r="B200">
        <v>6699.89</v>
      </c>
      <c r="C200">
        <v>6735.94</v>
      </c>
      <c r="D200">
        <v>6663.72</v>
      </c>
      <c r="E200">
        <v>6730.48</v>
      </c>
      <c r="F200" s="12">
        <v>641701888</v>
      </c>
      <c r="G200" s="12">
        <v>1878826</v>
      </c>
    </row>
    <row r="201" spans="1:7">
      <c r="A201" s="9">
        <f>'(1)'!A201</f>
        <v>42577</v>
      </c>
      <c r="B201">
        <v>6730.48</v>
      </c>
      <c r="C201">
        <v>6756.13</v>
      </c>
      <c r="D201">
        <v>6691.03</v>
      </c>
      <c r="E201">
        <v>6710.13</v>
      </c>
      <c r="F201" s="12">
        <v>774293504</v>
      </c>
      <c r="G201" s="12">
        <v>1874904</v>
      </c>
    </row>
    <row r="202" spans="1:7">
      <c r="A202" s="9">
        <f>'(1)'!A202</f>
        <v>42578</v>
      </c>
      <c r="B202">
        <v>6710.13</v>
      </c>
      <c r="C202">
        <v>6744.8</v>
      </c>
      <c r="D202">
        <v>6708.58</v>
      </c>
      <c r="E202">
        <v>6724.03</v>
      </c>
      <c r="F202" s="12">
        <v>816568448</v>
      </c>
      <c r="G202" s="12">
        <v>1878674.88</v>
      </c>
    </row>
    <row r="203" spans="1:7">
      <c r="A203" s="9">
        <f>'(1)'!A203</f>
        <v>42579</v>
      </c>
      <c r="B203">
        <v>6724.03</v>
      </c>
      <c r="C203">
        <v>6780.05</v>
      </c>
      <c r="D203">
        <v>6723.71</v>
      </c>
      <c r="E203">
        <v>6750.43</v>
      </c>
      <c r="F203" s="12">
        <v>724191424</v>
      </c>
      <c r="G203" s="12">
        <v>1886204.75</v>
      </c>
    </row>
    <row r="204" spans="1:7">
      <c r="A204" s="9">
        <f>'(1)'!A204</f>
        <v>42580</v>
      </c>
      <c r="B204">
        <v>6750.43</v>
      </c>
      <c r="C204">
        <v>6762.72</v>
      </c>
      <c r="D204">
        <v>6718.9</v>
      </c>
      <c r="E204">
        <v>6721.06</v>
      </c>
      <c r="F204" s="12">
        <v>685987776</v>
      </c>
      <c r="G204" s="12">
        <v>1886372.5</v>
      </c>
    </row>
    <row r="205" spans="1:7">
      <c r="A205" s="9">
        <f>'(1)'!A205</f>
        <v>42583</v>
      </c>
      <c r="B205">
        <v>6721.06</v>
      </c>
      <c r="C205">
        <v>6740.47</v>
      </c>
      <c r="D205">
        <v>6691.13</v>
      </c>
      <c r="E205">
        <v>6724.43</v>
      </c>
      <c r="F205" s="12">
        <v>744653952</v>
      </c>
      <c r="G205" s="12">
        <v>1894995.38</v>
      </c>
    </row>
    <row r="206" spans="1:7">
      <c r="A206" s="9">
        <f>'(1)'!A206</f>
        <v>42584</v>
      </c>
      <c r="B206">
        <v>6724.43</v>
      </c>
      <c r="C206">
        <v>6769.41</v>
      </c>
      <c r="D206">
        <v>6678.45</v>
      </c>
      <c r="E206">
        <v>6693.95</v>
      </c>
      <c r="F206" s="12">
        <v>800302272</v>
      </c>
      <c r="G206" s="12">
        <v>1886739.25</v>
      </c>
    </row>
    <row r="207" spans="1:7">
      <c r="A207" s="9">
        <f>'(1)'!A207</f>
        <v>42585</v>
      </c>
      <c r="B207">
        <v>6693.95</v>
      </c>
      <c r="C207">
        <v>6694.14</v>
      </c>
      <c r="D207">
        <v>6630.76</v>
      </c>
      <c r="E207">
        <v>6645.4</v>
      </c>
      <c r="F207" s="12">
        <v>1303692416</v>
      </c>
      <c r="G207" s="12">
        <v>1894419.75</v>
      </c>
    </row>
    <row r="208" spans="1:7">
      <c r="A208" s="9">
        <f>'(1)'!A208</f>
        <v>42586</v>
      </c>
      <c r="B208">
        <v>6645.4</v>
      </c>
      <c r="C208">
        <v>6673.63</v>
      </c>
      <c r="D208">
        <v>6621.42</v>
      </c>
      <c r="E208">
        <v>6634.4</v>
      </c>
      <c r="F208" s="12">
        <v>960736960</v>
      </c>
      <c r="G208" s="12">
        <v>1888881.13</v>
      </c>
    </row>
    <row r="209" spans="1:7">
      <c r="A209" s="9">
        <f>'(1)'!A209</f>
        <v>42587</v>
      </c>
      <c r="B209">
        <v>6634.4</v>
      </c>
      <c r="C209">
        <v>6749.67</v>
      </c>
      <c r="D209">
        <v>6615.83</v>
      </c>
      <c r="E209">
        <v>6740.16</v>
      </c>
      <c r="F209" s="12">
        <v>752195520</v>
      </c>
      <c r="G209" s="12">
        <v>1892818.5</v>
      </c>
    </row>
    <row r="210" spans="1:7">
      <c r="A210" s="9">
        <f>'(1)'!A210</f>
        <v>42590</v>
      </c>
      <c r="B210">
        <v>6740.16</v>
      </c>
      <c r="C210">
        <v>6802.41</v>
      </c>
      <c r="D210">
        <v>6738.57</v>
      </c>
      <c r="E210">
        <v>6793.47</v>
      </c>
      <c r="F210" s="12">
        <v>851370624</v>
      </c>
      <c r="G210" s="12">
        <v>1900365.5</v>
      </c>
    </row>
    <row r="211" spans="1:7">
      <c r="A211" s="9">
        <f>'(1)'!A211</f>
        <v>42591</v>
      </c>
      <c r="B211">
        <v>6793.47</v>
      </c>
      <c r="C211">
        <v>6829.47</v>
      </c>
      <c r="D211">
        <v>6781.47</v>
      </c>
      <c r="E211">
        <v>6809.13</v>
      </c>
      <c r="F211" s="12">
        <v>821367424</v>
      </c>
      <c r="G211" s="12">
        <v>1891910.75</v>
      </c>
    </row>
    <row r="212" spans="1:7">
      <c r="A212" s="9">
        <f>'(1)'!A212</f>
        <v>42592</v>
      </c>
      <c r="B212">
        <v>6809.13</v>
      </c>
      <c r="C212">
        <v>6863.1</v>
      </c>
      <c r="D212">
        <v>6807.76</v>
      </c>
      <c r="E212">
        <v>6851.3</v>
      </c>
      <c r="F212" s="12">
        <v>1041074752</v>
      </c>
      <c r="G212" s="12">
        <v>1894323</v>
      </c>
    </row>
    <row r="213" spans="1:7">
      <c r="A213" s="9">
        <f>'(1)'!A213</f>
        <v>42593</v>
      </c>
      <c r="B213">
        <v>6851.3</v>
      </c>
      <c r="C213">
        <v>6866.42</v>
      </c>
      <c r="D213">
        <v>6820.04</v>
      </c>
      <c r="E213">
        <v>6866.42</v>
      </c>
      <c r="F213" s="12">
        <v>927404416</v>
      </c>
      <c r="G213" s="12">
        <v>1886232.88</v>
      </c>
    </row>
    <row r="214" spans="1:7">
      <c r="A214" s="9">
        <f>'(1)'!A214</f>
        <v>42594</v>
      </c>
      <c r="B214">
        <v>6866.42</v>
      </c>
      <c r="C214">
        <v>6914.71</v>
      </c>
      <c r="D214">
        <v>6812.73</v>
      </c>
      <c r="E214">
        <v>6914.71</v>
      </c>
      <c r="F214" s="12">
        <v>764336704</v>
      </c>
      <c r="G214" s="12">
        <v>1872696.75</v>
      </c>
    </row>
    <row r="215" spans="1:7">
      <c r="A215" s="9">
        <f>'(1)'!A215</f>
        <v>42597</v>
      </c>
      <c r="B215">
        <v>6914.71</v>
      </c>
      <c r="C215">
        <v>6931.04</v>
      </c>
      <c r="D215">
        <v>6896.04</v>
      </c>
      <c r="E215">
        <v>6916.02</v>
      </c>
      <c r="F215" s="12">
        <v>889470208</v>
      </c>
      <c r="G215" s="12">
        <v>1870465</v>
      </c>
    </row>
    <row r="216" spans="1:7">
      <c r="A216" s="9">
        <f>'(1)'!A216</f>
        <v>42598</v>
      </c>
      <c r="B216">
        <v>6916.02</v>
      </c>
      <c r="C216">
        <v>6955.34</v>
      </c>
      <c r="D216">
        <v>6907.17</v>
      </c>
      <c r="E216">
        <v>6941.19</v>
      </c>
      <c r="F216" s="12">
        <v>754574848</v>
      </c>
      <c r="G216" s="12">
        <v>1898612.75</v>
      </c>
    </row>
    <row r="217" spans="1:7">
      <c r="A217" s="9">
        <f>'(1)'!A217</f>
        <v>42599</v>
      </c>
      <c r="B217">
        <v>6941.19</v>
      </c>
      <c r="C217">
        <v>6941.19</v>
      </c>
      <c r="D217">
        <v>6893.92</v>
      </c>
      <c r="E217">
        <v>6893.92</v>
      </c>
      <c r="F217" s="12">
        <v>770516544</v>
      </c>
      <c r="G217" s="12">
        <v>1911876.5</v>
      </c>
    </row>
    <row r="218" spans="1:7">
      <c r="A218" s="9">
        <f>'(1)'!A218</f>
        <v>42600</v>
      </c>
      <c r="B218">
        <v>6893.92</v>
      </c>
      <c r="C218">
        <v>6920.76</v>
      </c>
      <c r="D218">
        <v>6849.9</v>
      </c>
      <c r="E218">
        <v>6859.15</v>
      </c>
      <c r="F218" s="12">
        <v>699922304</v>
      </c>
      <c r="G218" s="12">
        <v>1917036.75</v>
      </c>
    </row>
    <row r="219" spans="1:7">
      <c r="A219" s="9">
        <f>'(1)'!A219</f>
        <v>42601</v>
      </c>
      <c r="B219">
        <v>6859.15</v>
      </c>
      <c r="C219">
        <v>6893.35</v>
      </c>
      <c r="D219">
        <v>6850.61</v>
      </c>
      <c r="E219">
        <v>6868.96</v>
      </c>
      <c r="F219" s="12">
        <v>558879232</v>
      </c>
      <c r="G219" s="12">
        <v>1929712.75</v>
      </c>
    </row>
    <row r="220" spans="1:7">
      <c r="A220" s="9">
        <f>'(1)'!A220</f>
        <v>42604</v>
      </c>
      <c r="B220">
        <v>6868.96</v>
      </c>
      <c r="C220">
        <v>6871.48</v>
      </c>
      <c r="D220">
        <v>6840.94</v>
      </c>
      <c r="E220">
        <v>6858.95</v>
      </c>
      <c r="F220" s="12">
        <v>671037184</v>
      </c>
      <c r="G220" s="12">
        <v>1933879.38</v>
      </c>
    </row>
    <row r="221" spans="1:7">
      <c r="A221" s="9">
        <f>'(1)'!A221</f>
        <v>42605</v>
      </c>
      <c r="B221">
        <v>6858.95</v>
      </c>
      <c r="C221">
        <v>6884.61</v>
      </c>
      <c r="D221">
        <v>6812.07</v>
      </c>
      <c r="E221">
        <v>6828.54</v>
      </c>
      <c r="F221" s="12">
        <v>733959936</v>
      </c>
      <c r="G221" s="12">
        <v>1946787.5</v>
      </c>
    </row>
    <row r="222" spans="1:7">
      <c r="A222" s="9">
        <f>'(1)'!A222</f>
        <v>42606</v>
      </c>
      <c r="B222">
        <v>6828.54</v>
      </c>
      <c r="C222">
        <v>6885.39</v>
      </c>
      <c r="D222">
        <v>6828.54</v>
      </c>
      <c r="E222">
        <v>6868.51</v>
      </c>
      <c r="F222" s="12">
        <v>594027968</v>
      </c>
      <c r="G222" s="12">
        <v>1947240.25</v>
      </c>
    </row>
    <row r="223" spans="1:7">
      <c r="A223" s="9">
        <f>'(1)'!A223</f>
        <v>42607</v>
      </c>
      <c r="B223">
        <v>6868.51</v>
      </c>
      <c r="C223">
        <v>6868.51</v>
      </c>
      <c r="D223">
        <v>6825.22</v>
      </c>
      <c r="E223">
        <v>6835.78</v>
      </c>
      <c r="F223" s="12">
        <v>735865856</v>
      </c>
      <c r="G223" s="12">
        <v>1953691.25</v>
      </c>
    </row>
    <row r="224" spans="1:7">
      <c r="A224" s="9">
        <f>'(1)'!A224</f>
        <v>42608</v>
      </c>
      <c r="B224">
        <v>6835.78</v>
      </c>
      <c r="C224">
        <v>6836.22</v>
      </c>
      <c r="D224">
        <v>6779.15</v>
      </c>
      <c r="E224">
        <v>6816.9</v>
      </c>
      <c r="F224" s="12">
        <v>630022464</v>
      </c>
      <c r="G224" s="12">
        <v>1941050.63</v>
      </c>
    </row>
    <row r="225" spans="1:7">
      <c r="A225" s="9">
        <f>'(1)'!A225</f>
        <v>42611</v>
      </c>
      <c r="B225">
        <v>6816.9</v>
      </c>
      <c r="C225">
        <v>6857.29</v>
      </c>
      <c r="D225">
        <v>6798.82</v>
      </c>
      <c r="E225">
        <v>6838.05</v>
      </c>
      <c r="F225" s="12">
        <v>762025984</v>
      </c>
      <c r="G225" s="12">
        <v>1930542.88</v>
      </c>
    </row>
    <row r="226" spans="1:7">
      <c r="A226" s="9">
        <f>'(1)'!A226</f>
        <v>42612</v>
      </c>
      <c r="B226">
        <v>6838.05</v>
      </c>
      <c r="C226">
        <v>6851.83</v>
      </c>
      <c r="D226">
        <v>6808.07</v>
      </c>
      <c r="E226">
        <v>6820.79</v>
      </c>
      <c r="F226" s="12">
        <v>798932096</v>
      </c>
      <c r="G226" s="12">
        <v>1933474.88</v>
      </c>
    </row>
    <row r="227" spans="1:7">
      <c r="A227" s="9">
        <f>'(1)'!A227</f>
        <v>42613</v>
      </c>
      <c r="B227">
        <v>6820.79</v>
      </c>
      <c r="C227">
        <v>6832.89</v>
      </c>
      <c r="D227">
        <v>6779.54</v>
      </c>
      <c r="E227">
        <v>6781.51</v>
      </c>
      <c r="F227" s="12">
        <v>691317824</v>
      </c>
      <c r="G227" s="12">
        <v>1930531.25</v>
      </c>
    </row>
    <row r="228" spans="1:7">
      <c r="A228" s="9">
        <f>'(1)'!A228</f>
        <v>42614</v>
      </c>
      <c r="B228">
        <v>6781.51</v>
      </c>
      <c r="C228">
        <v>6826.22</v>
      </c>
      <c r="D228">
        <v>6723.21</v>
      </c>
      <c r="E228">
        <v>6745.97</v>
      </c>
      <c r="F228" s="12">
        <v>541142720</v>
      </c>
      <c r="G228" s="12">
        <v>1921691.63</v>
      </c>
    </row>
    <row r="229" spans="1:7">
      <c r="A229" s="9">
        <f>'(1)'!A229</f>
        <v>42615</v>
      </c>
      <c r="B229">
        <v>6745.97</v>
      </c>
      <c r="C229">
        <v>6928.25</v>
      </c>
      <c r="D229">
        <v>6745.97</v>
      </c>
      <c r="E229">
        <v>6894.6</v>
      </c>
      <c r="F229" s="12">
        <v>727285</v>
      </c>
      <c r="G229" s="12">
        <v>1933573.75</v>
      </c>
    </row>
    <row r="230" spans="1:7">
      <c r="A230" s="9">
        <f>'(1)'!A230</f>
        <v>42619</v>
      </c>
      <c r="B230">
        <v>6894.6</v>
      </c>
      <c r="C230">
        <v>6910.66</v>
      </c>
      <c r="D230">
        <v>6867.08</v>
      </c>
      <c r="E230">
        <v>6879.42</v>
      </c>
      <c r="F230" s="12">
        <v>755237888</v>
      </c>
      <c r="G230" s="12">
        <v>1924016.5</v>
      </c>
    </row>
    <row r="231" spans="1:7">
      <c r="A231" s="9">
        <f>'(1)'!A231</f>
        <v>42620</v>
      </c>
      <c r="B231">
        <v>6879.42</v>
      </c>
      <c r="C231">
        <v>6887.92</v>
      </c>
      <c r="D231">
        <v>6818.96</v>
      </c>
      <c r="E231">
        <v>6826.05</v>
      </c>
      <c r="F231" s="12">
        <v>988851456</v>
      </c>
      <c r="G231" s="12">
        <v>1918258.5</v>
      </c>
    </row>
    <row r="232" spans="1:7">
      <c r="A232" s="9">
        <f>'(1)'!A232</f>
        <v>42621</v>
      </c>
      <c r="B232">
        <v>6826.05</v>
      </c>
      <c r="C232">
        <v>6856.12</v>
      </c>
      <c r="D232">
        <v>6814.87</v>
      </c>
      <c r="E232">
        <v>6846.58</v>
      </c>
      <c r="F232" s="12">
        <v>1014854016</v>
      </c>
      <c r="G232" s="12">
        <v>1924585.13</v>
      </c>
    </row>
    <row r="233" spans="1:7">
      <c r="A233" s="9">
        <f>'(1)'!A233</f>
        <v>42622</v>
      </c>
      <c r="B233">
        <v>6846.58</v>
      </c>
      <c r="C233">
        <v>6889.64</v>
      </c>
      <c r="D233">
        <v>6819.82</v>
      </c>
      <c r="E233">
        <v>6858.7</v>
      </c>
      <c r="F233" s="12">
        <v>1229602688</v>
      </c>
      <c r="G233" s="12">
        <v>1924585.13</v>
      </c>
    </row>
    <row r="234" spans="1:7">
      <c r="A234" s="9">
        <f>'(1)'!A234</f>
        <v>42625</v>
      </c>
      <c r="B234">
        <v>6858.7</v>
      </c>
      <c r="C234">
        <v>6862.38</v>
      </c>
      <c r="D234">
        <v>6762.3</v>
      </c>
      <c r="E234">
        <v>6776.95</v>
      </c>
      <c r="F234" s="12">
        <v>602973440</v>
      </c>
      <c r="G234" s="12">
        <v>1919595.38</v>
      </c>
    </row>
    <row r="235" spans="1:7">
      <c r="A235" s="9">
        <f>'(1)'!A235</f>
        <v>42626</v>
      </c>
      <c r="B235">
        <v>6776.95</v>
      </c>
      <c r="C235">
        <v>6776.95</v>
      </c>
      <c r="D235">
        <v>6654.48</v>
      </c>
      <c r="E235">
        <v>6700.9</v>
      </c>
      <c r="F235" s="12">
        <v>713760256</v>
      </c>
      <c r="G235" s="12">
        <v>1908575.38</v>
      </c>
    </row>
    <row r="236" spans="1:7">
      <c r="A236" s="9">
        <f>'(1)'!A236</f>
        <v>42627</v>
      </c>
      <c r="B236">
        <v>6700.9</v>
      </c>
      <c r="C236">
        <v>6724.74</v>
      </c>
      <c r="D236">
        <v>6665.63</v>
      </c>
      <c r="E236">
        <v>6665.63</v>
      </c>
      <c r="F236" s="12">
        <v>1006806720</v>
      </c>
      <c r="G236" s="12">
        <v>1899751</v>
      </c>
    </row>
    <row r="237" spans="1:7">
      <c r="A237" s="9">
        <f>'(1)'!A237</f>
        <v>42628</v>
      </c>
      <c r="B237">
        <v>6665.63</v>
      </c>
      <c r="C237">
        <v>6720.29</v>
      </c>
      <c r="D237">
        <v>6665.63</v>
      </c>
      <c r="E237">
        <v>6673.31</v>
      </c>
      <c r="F237" s="12">
        <v>830829824</v>
      </c>
      <c r="G237" s="12">
        <v>1940686.5</v>
      </c>
    </row>
    <row r="238" spans="1:7">
      <c r="A238" s="9">
        <f>'(1)'!A238</f>
        <v>42629</v>
      </c>
      <c r="B238">
        <v>6673.31</v>
      </c>
      <c r="C238">
        <v>6736.84</v>
      </c>
      <c r="D238">
        <v>6654.82</v>
      </c>
      <c r="E238">
        <v>6730.3</v>
      </c>
      <c r="F238" s="12">
        <v>830922688</v>
      </c>
      <c r="G238" s="12">
        <v>1917005.5</v>
      </c>
    </row>
    <row r="239" spans="1:7">
      <c r="A239" s="9">
        <f>'(1)'!A239</f>
        <v>42632</v>
      </c>
      <c r="B239">
        <v>6730.3</v>
      </c>
      <c r="C239">
        <v>6746.29</v>
      </c>
      <c r="D239">
        <v>6692.73</v>
      </c>
      <c r="E239">
        <v>6710.28</v>
      </c>
      <c r="F239" s="12">
        <v>910345472</v>
      </c>
      <c r="G239" s="12">
        <v>1902952.88</v>
      </c>
    </row>
    <row r="240" spans="1:7">
      <c r="A240" s="9">
        <f>'(1)'!A240</f>
        <v>42633</v>
      </c>
      <c r="B240">
        <v>6710.28</v>
      </c>
      <c r="C240">
        <v>6813.95</v>
      </c>
      <c r="D240">
        <v>6710.28</v>
      </c>
      <c r="E240">
        <v>6813.55</v>
      </c>
      <c r="F240" s="12">
        <v>900098368</v>
      </c>
      <c r="G240" s="12">
        <v>1908292.25</v>
      </c>
    </row>
    <row r="241" spans="1:7">
      <c r="A241" s="9">
        <f>'(1)'!A241</f>
        <v>42634</v>
      </c>
      <c r="B241">
        <v>6813.55</v>
      </c>
      <c r="C241">
        <v>6869.1</v>
      </c>
      <c r="D241">
        <v>6798.02</v>
      </c>
      <c r="E241">
        <v>6830.79</v>
      </c>
      <c r="F241" s="12">
        <v>756451136</v>
      </c>
      <c r="G241" s="12">
        <v>1911962.38</v>
      </c>
    </row>
    <row r="242" spans="1:7">
      <c r="A242" s="9">
        <f>'(1)'!A242</f>
        <v>42635</v>
      </c>
      <c r="B242">
        <v>6830.79</v>
      </c>
      <c r="C242">
        <v>6879.81</v>
      </c>
      <c r="D242">
        <v>6830.47</v>
      </c>
      <c r="E242">
        <v>6834.77</v>
      </c>
      <c r="F242" s="12">
        <v>798036992</v>
      </c>
      <c r="G242" s="12">
        <v>1890089.38</v>
      </c>
    </row>
    <row r="243" spans="1:7">
      <c r="A243" s="9">
        <f>'(1)'!A243</f>
        <v>42636</v>
      </c>
      <c r="B243">
        <v>6834.77</v>
      </c>
      <c r="C243">
        <v>6937.33</v>
      </c>
      <c r="D243">
        <v>6834.77</v>
      </c>
      <c r="E243">
        <v>6911.4</v>
      </c>
      <c r="F243" s="12">
        <v>1428157440</v>
      </c>
      <c r="G243" s="12">
        <v>1867171.63</v>
      </c>
    </row>
    <row r="244" spans="1:7">
      <c r="A244" s="9">
        <f>'(1)'!A244</f>
        <v>42639</v>
      </c>
      <c r="B244">
        <v>6911.4</v>
      </c>
      <c r="C244">
        <v>6920.23</v>
      </c>
      <c r="D244">
        <v>6882.62</v>
      </c>
      <c r="E244">
        <v>6909.43</v>
      </c>
      <c r="F244" s="12">
        <v>714457088</v>
      </c>
      <c r="G244" s="12">
        <v>1857167.25</v>
      </c>
    </row>
    <row r="245" spans="1:7">
      <c r="A245" s="9">
        <f>'(1)'!A245</f>
        <v>42640</v>
      </c>
      <c r="B245">
        <v>6909.43</v>
      </c>
      <c r="C245">
        <v>6909.63</v>
      </c>
      <c r="D245">
        <v>6806.47</v>
      </c>
      <c r="E245">
        <v>6818.04</v>
      </c>
      <c r="F245" s="12">
        <v>728323328</v>
      </c>
      <c r="G245" s="12">
        <v>1859456.63</v>
      </c>
    </row>
    <row r="246" spans="1:7">
      <c r="A246" s="9">
        <f>'(1)'!A246</f>
        <v>42641</v>
      </c>
      <c r="B246">
        <v>6818.04</v>
      </c>
      <c r="C246">
        <v>6865.45</v>
      </c>
      <c r="D246">
        <v>6768.86</v>
      </c>
      <c r="E246">
        <v>6807.67</v>
      </c>
      <c r="F246" s="12">
        <v>754911680</v>
      </c>
      <c r="G246" s="12">
        <v>1874183.63</v>
      </c>
    </row>
    <row r="247" spans="1:7">
      <c r="A247" s="9">
        <f>'(1)'!A247</f>
        <v>42642</v>
      </c>
      <c r="B247">
        <v>6807.67</v>
      </c>
      <c r="C247">
        <v>6878.21</v>
      </c>
      <c r="D247">
        <v>6807.67</v>
      </c>
      <c r="E247">
        <v>6849.38</v>
      </c>
      <c r="F247" s="12">
        <v>779803200</v>
      </c>
      <c r="G247" s="12">
        <v>1868332.75</v>
      </c>
    </row>
    <row r="248" spans="1:7">
      <c r="A248" s="9">
        <f>'(1)'!A248</f>
        <v>42643</v>
      </c>
      <c r="B248">
        <v>6849.38</v>
      </c>
      <c r="C248">
        <v>6941.09</v>
      </c>
      <c r="D248">
        <v>6849.38</v>
      </c>
      <c r="E248">
        <v>6919.42</v>
      </c>
      <c r="F248" s="12">
        <v>774511424</v>
      </c>
      <c r="G248" s="12">
        <v>1898343.25</v>
      </c>
    </row>
    <row r="249" spans="1:7">
      <c r="A249" s="9">
        <f>'(1)'!A249</f>
        <v>42646</v>
      </c>
      <c r="B249">
        <v>6919.42</v>
      </c>
      <c r="C249">
        <v>6919.42</v>
      </c>
      <c r="D249">
        <v>6809.51</v>
      </c>
      <c r="E249">
        <v>6899.33</v>
      </c>
      <c r="F249" s="12">
        <v>824691392</v>
      </c>
      <c r="G249" s="12">
        <v>1902423.38</v>
      </c>
    </row>
    <row r="250" spans="1:7">
      <c r="A250" s="9">
        <f>'(1)'!A250</f>
        <v>42647</v>
      </c>
      <c r="B250">
        <v>6899.33</v>
      </c>
      <c r="C250">
        <v>6996.43</v>
      </c>
      <c r="D250">
        <v>6898.09</v>
      </c>
      <c r="E250">
        <v>6983.52</v>
      </c>
      <c r="F250" s="12">
        <v>874682432</v>
      </c>
      <c r="G250" s="12">
        <v>1903564.13</v>
      </c>
    </row>
    <row r="251" spans="1:7">
      <c r="A251" s="9">
        <f>'(1)'!A251</f>
        <v>42648</v>
      </c>
      <c r="B251">
        <v>6983.52</v>
      </c>
      <c r="C251">
        <v>7121.93</v>
      </c>
      <c r="D251">
        <v>6983.52</v>
      </c>
      <c r="E251">
        <v>7074.34</v>
      </c>
      <c r="F251" s="12">
        <v>891844224</v>
      </c>
      <c r="G251" s="12">
        <v>1925549.25</v>
      </c>
    </row>
    <row r="252" spans="1:7">
      <c r="A252" s="9">
        <f>'(1)'!A252</f>
        <v>42649</v>
      </c>
      <c r="B252">
        <v>7074.34</v>
      </c>
      <c r="C252">
        <v>7076.71</v>
      </c>
      <c r="D252">
        <v>7024.13</v>
      </c>
      <c r="E252">
        <v>7033.25</v>
      </c>
      <c r="F252" s="12">
        <v>932125440</v>
      </c>
      <c r="G252" s="12">
        <v>1924248.25</v>
      </c>
    </row>
    <row r="253" spans="1:7">
      <c r="A253" s="9">
        <f>'(1)'!A253</f>
        <v>42650</v>
      </c>
      <c r="B253">
        <v>7033.25</v>
      </c>
      <c r="C253">
        <v>7049.34</v>
      </c>
      <c r="D253">
        <v>6999.96</v>
      </c>
      <c r="E253">
        <v>6999.96</v>
      </c>
      <c r="F253" s="12">
        <v>1253929600</v>
      </c>
      <c r="G253" s="12">
        <v>1898844.75</v>
      </c>
    </row>
    <row r="254" spans="1:7">
      <c r="A254" s="9">
        <f>'(1)'!A254</f>
        <v>42653</v>
      </c>
      <c r="B254">
        <v>6999.96</v>
      </c>
      <c r="C254">
        <v>7079.25</v>
      </c>
      <c r="D254">
        <v>6999.96</v>
      </c>
      <c r="E254">
        <v>7044.39</v>
      </c>
      <c r="F254" s="12">
        <v>779474048</v>
      </c>
      <c r="G254" s="12">
        <v>1895765.75</v>
      </c>
    </row>
    <row r="255" spans="1:7">
      <c r="A255" s="9">
        <f>'(1)'!A255</f>
        <v>42654</v>
      </c>
      <c r="B255">
        <v>7044.39</v>
      </c>
      <c r="C255">
        <v>7104.49</v>
      </c>
      <c r="D255">
        <v>7024.08</v>
      </c>
      <c r="E255">
        <v>7097.5</v>
      </c>
      <c r="F255" s="12">
        <v>1558045440</v>
      </c>
      <c r="G255" s="12">
        <v>1908328</v>
      </c>
    </row>
    <row r="256" spans="1:7">
      <c r="A256" s="9">
        <f>'(1)'!A256</f>
        <v>42655</v>
      </c>
      <c r="B256">
        <v>7097.5</v>
      </c>
      <c r="C256">
        <v>7129.83</v>
      </c>
      <c r="D256">
        <v>7061.36</v>
      </c>
      <c r="E256">
        <v>7070.88</v>
      </c>
      <c r="F256" s="12">
        <v>1010708736</v>
      </c>
      <c r="G256" s="12">
        <v>1927394</v>
      </c>
    </row>
    <row r="257" spans="1:7">
      <c r="A257" s="9">
        <f>'(1)'!A257</f>
        <v>42656</v>
      </c>
      <c r="B257">
        <v>7070.88</v>
      </c>
      <c r="C257">
        <v>7079.42</v>
      </c>
      <c r="D257">
        <v>7015.76</v>
      </c>
      <c r="E257">
        <v>7024.01</v>
      </c>
      <c r="F257" s="12">
        <v>859353600</v>
      </c>
      <c r="G257" s="12">
        <v>1921981.25</v>
      </c>
    </row>
    <row r="258" spans="1:7">
      <c r="A258" s="9">
        <f>'(1)'!A258</f>
        <v>42657</v>
      </c>
      <c r="B258">
        <v>7024.01</v>
      </c>
      <c r="C258">
        <v>7024.01</v>
      </c>
      <c r="D258">
        <v>6930.04</v>
      </c>
      <c r="E258">
        <v>6977.74</v>
      </c>
      <c r="F258" s="12">
        <v>1466607488</v>
      </c>
      <c r="G258" s="12">
        <v>1944622.75</v>
      </c>
    </row>
    <row r="259" spans="1:7">
      <c r="A259" s="9">
        <f>'(1)'!A259</f>
        <v>42660</v>
      </c>
      <c r="B259">
        <v>6977.74</v>
      </c>
      <c r="C259">
        <v>7055.18</v>
      </c>
      <c r="D259">
        <v>6977.74</v>
      </c>
      <c r="E259">
        <v>7013.55</v>
      </c>
      <c r="F259" s="12">
        <v>898910592</v>
      </c>
      <c r="G259" s="12">
        <v>1968495.25</v>
      </c>
    </row>
    <row r="260" spans="1:7">
      <c r="A260" s="9">
        <f>'(1)'!A260</f>
        <v>42661</v>
      </c>
      <c r="B260">
        <v>7013.55</v>
      </c>
      <c r="C260">
        <v>7013.55</v>
      </c>
      <c r="D260">
        <v>6937.43</v>
      </c>
      <c r="E260">
        <v>6947.55</v>
      </c>
      <c r="F260" s="12">
        <v>1049308288</v>
      </c>
      <c r="G260" s="12">
        <v>1888829.38</v>
      </c>
    </row>
    <row r="261" spans="1:7">
      <c r="A261" s="9">
        <f>'(1)'!A261</f>
        <v>42662</v>
      </c>
      <c r="B261">
        <v>6947.55</v>
      </c>
      <c r="C261">
        <v>7033.02</v>
      </c>
      <c r="D261">
        <v>6946.39</v>
      </c>
      <c r="E261">
        <v>7000.06</v>
      </c>
      <c r="F261" s="12">
        <v>977441536</v>
      </c>
      <c r="G261" s="12">
        <v>1879348.75</v>
      </c>
    </row>
    <row r="262" spans="1:7">
      <c r="A262" s="9">
        <f>'(1)'!A262</f>
        <v>42663</v>
      </c>
      <c r="B262">
        <v>7000.06</v>
      </c>
      <c r="C262">
        <v>7031.2</v>
      </c>
      <c r="D262">
        <v>6975.92</v>
      </c>
      <c r="E262">
        <v>7021.92</v>
      </c>
      <c r="F262" s="12">
        <v>1067682496</v>
      </c>
      <c r="G262" s="12">
        <v>1890268.25</v>
      </c>
    </row>
    <row r="263" spans="1:7">
      <c r="A263" s="9">
        <f>'(1)'!A263</f>
        <v>42664</v>
      </c>
      <c r="B263">
        <v>7021.92</v>
      </c>
      <c r="C263">
        <v>7047.55</v>
      </c>
      <c r="D263">
        <v>6998.84</v>
      </c>
      <c r="E263">
        <v>7026.9</v>
      </c>
      <c r="F263" s="12">
        <v>907722112</v>
      </c>
      <c r="G263" s="12">
        <v>1903924.5</v>
      </c>
    </row>
    <row r="264" spans="1:7">
      <c r="A264" s="9">
        <f>'(1)'!A264</f>
        <v>42667</v>
      </c>
      <c r="B264">
        <v>7026.9</v>
      </c>
      <c r="C264">
        <v>7058.39</v>
      </c>
      <c r="D264">
        <v>7011.09</v>
      </c>
      <c r="E264">
        <v>7020.47</v>
      </c>
      <c r="F264" s="12">
        <v>765991552</v>
      </c>
      <c r="G264" s="12">
        <v>1896628.88</v>
      </c>
    </row>
    <row r="265" spans="1:7">
      <c r="A265" s="9">
        <f>'(1)'!A265</f>
        <v>42668</v>
      </c>
      <c r="B265">
        <v>7020.47</v>
      </c>
      <c r="C265">
        <v>7067.34</v>
      </c>
      <c r="D265">
        <v>6983.4</v>
      </c>
      <c r="E265">
        <v>6986.4</v>
      </c>
      <c r="F265" s="12">
        <v>843189312</v>
      </c>
      <c r="G265" s="12">
        <v>1884036.63</v>
      </c>
    </row>
    <row r="266" spans="1:7">
      <c r="A266" s="9">
        <f>'(1)'!A266</f>
        <v>42669</v>
      </c>
      <c r="B266">
        <v>6986.4</v>
      </c>
      <c r="C266">
        <v>7067.23</v>
      </c>
      <c r="D266">
        <v>6985.92</v>
      </c>
      <c r="E266">
        <v>7017.64</v>
      </c>
      <c r="F266" s="12">
        <v>860086528</v>
      </c>
      <c r="G266" s="12">
        <v>1870762.88</v>
      </c>
    </row>
    <row r="267" spans="1:7">
      <c r="A267" s="9">
        <f>'(1)'!A267</f>
        <v>42670</v>
      </c>
      <c r="B267">
        <v>7017.64</v>
      </c>
      <c r="C267">
        <v>7017.64</v>
      </c>
      <c r="D267">
        <v>6917.77</v>
      </c>
      <c r="E267">
        <v>6958.09</v>
      </c>
      <c r="F267" s="12">
        <v>870242432</v>
      </c>
      <c r="G267" s="12">
        <v>1880037.5</v>
      </c>
    </row>
    <row r="268" spans="1:7">
      <c r="A268" s="9">
        <f>'(1)'!A268</f>
        <v>42671</v>
      </c>
      <c r="B268">
        <v>6958.09</v>
      </c>
      <c r="C268">
        <v>7003.93</v>
      </c>
      <c r="D268">
        <v>6924.05</v>
      </c>
      <c r="E268">
        <v>6986.57</v>
      </c>
      <c r="F268" s="12">
        <v>784250688</v>
      </c>
      <c r="G268" s="12">
        <v>1862691.75</v>
      </c>
    </row>
    <row r="269" spans="1:7">
      <c r="A269" s="9">
        <f>'(1)'!A269</f>
        <v>42674</v>
      </c>
      <c r="B269">
        <v>6986.57</v>
      </c>
      <c r="C269">
        <v>7006.43</v>
      </c>
      <c r="D269">
        <v>6927.21</v>
      </c>
      <c r="E269">
        <v>6996.26</v>
      </c>
      <c r="F269" s="12">
        <v>697418240</v>
      </c>
      <c r="G269" s="12">
        <v>1877820.75</v>
      </c>
    </row>
    <row r="270" spans="1:7">
      <c r="A270" s="9">
        <f>'(1)'!A270</f>
        <v>42675</v>
      </c>
      <c r="B270">
        <v>6996.26</v>
      </c>
      <c r="C270">
        <v>6996.26</v>
      </c>
      <c r="D270">
        <v>6945.29</v>
      </c>
      <c r="E270">
        <v>6954.22</v>
      </c>
      <c r="F270" s="12">
        <v>928308416</v>
      </c>
      <c r="G270" s="12">
        <v>1883759.5</v>
      </c>
    </row>
    <row r="271" spans="1:7">
      <c r="A271" s="9">
        <f>'(1)'!A271</f>
        <v>42676</v>
      </c>
      <c r="B271">
        <v>6954.22</v>
      </c>
      <c r="C271">
        <v>6993.79</v>
      </c>
      <c r="D271">
        <v>6903.61</v>
      </c>
      <c r="E271">
        <v>6917.14</v>
      </c>
      <c r="F271" s="12">
        <v>980871872</v>
      </c>
      <c r="G271" s="12">
        <v>1885363.88</v>
      </c>
    </row>
    <row r="272" spans="1:7">
      <c r="A272" s="9">
        <f>'(1)'!A272</f>
        <v>42677</v>
      </c>
      <c r="B272">
        <v>6917.14</v>
      </c>
      <c r="C272">
        <v>6917.14</v>
      </c>
      <c r="D272">
        <v>6845.42</v>
      </c>
      <c r="E272">
        <v>6845.42</v>
      </c>
      <c r="F272" s="12">
        <v>1082576384</v>
      </c>
      <c r="G272" s="12">
        <v>1884172.13</v>
      </c>
    </row>
    <row r="273" spans="1:7">
      <c r="A273" s="9">
        <f>'(1)'!A273</f>
        <v>42678</v>
      </c>
      <c r="B273">
        <v>6845.42</v>
      </c>
      <c r="C273">
        <v>6873.21</v>
      </c>
      <c r="D273">
        <v>6790.51</v>
      </c>
      <c r="E273">
        <v>6790.51</v>
      </c>
      <c r="F273" s="12">
        <v>997908096</v>
      </c>
      <c r="G273" s="12">
        <v>1874896</v>
      </c>
    </row>
    <row r="274" spans="1:7">
      <c r="A274" s="9">
        <f>'(1)'!A274</f>
        <v>42681</v>
      </c>
      <c r="B274">
        <v>6790.51</v>
      </c>
      <c r="C274">
        <v>6790.52</v>
      </c>
      <c r="D274">
        <v>6676.56</v>
      </c>
      <c r="E274">
        <v>6693.26</v>
      </c>
      <c r="F274" s="12">
        <v>827540672</v>
      </c>
      <c r="G274" s="12">
        <v>1883716.25</v>
      </c>
    </row>
    <row r="275" spans="1:7">
      <c r="A275" s="9">
        <f>'(1)'!A275</f>
        <v>42682</v>
      </c>
      <c r="B275">
        <v>6693.26</v>
      </c>
      <c r="C275">
        <v>6806.9</v>
      </c>
      <c r="D275">
        <v>6693.26</v>
      </c>
      <c r="E275">
        <v>6806.9</v>
      </c>
      <c r="F275" s="12">
        <v>819483072</v>
      </c>
      <c r="G275" s="12">
        <v>1869214.25</v>
      </c>
    </row>
    <row r="276" spans="1:7">
      <c r="A276" s="9">
        <f>'(1)'!A276</f>
        <v>42683</v>
      </c>
      <c r="B276">
        <v>6806.9</v>
      </c>
      <c r="C276">
        <v>6849.31</v>
      </c>
      <c r="D276">
        <v>6795.06</v>
      </c>
      <c r="E276">
        <v>6843.13</v>
      </c>
      <c r="F276" s="12">
        <v>851715520</v>
      </c>
      <c r="G276" s="12">
        <v>1876871.5</v>
      </c>
    </row>
    <row r="277" spans="1:7">
      <c r="A277" s="9">
        <f>'(1)'!A277</f>
        <v>42684</v>
      </c>
      <c r="B277">
        <v>6843.13</v>
      </c>
      <c r="C277">
        <v>6911.84</v>
      </c>
      <c r="D277">
        <v>6696.33</v>
      </c>
      <c r="E277">
        <v>6911.84</v>
      </c>
      <c r="F277" s="12">
        <v>1116201984</v>
      </c>
      <c r="G277" s="12">
        <v>1879491.63</v>
      </c>
    </row>
    <row r="278" spans="1:7">
      <c r="A278" s="9">
        <f>'(1)'!A278</f>
        <v>42685</v>
      </c>
      <c r="B278">
        <v>6911.84</v>
      </c>
      <c r="C278">
        <v>6997.25</v>
      </c>
      <c r="D278">
        <v>6799.05</v>
      </c>
      <c r="E278">
        <v>6827.98</v>
      </c>
      <c r="F278" s="12">
        <v>946739136</v>
      </c>
      <c r="G278" s="12">
        <v>1868444.88</v>
      </c>
    </row>
    <row r="279" spans="1:7">
      <c r="A279" s="9">
        <f>'(1)'!A279</f>
        <v>42688</v>
      </c>
      <c r="B279">
        <v>6827.98</v>
      </c>
      <c r="C279">
        <v>6849.04</v>
      </c>
      <c r="D279">
        <v>6709.72</v>
      </c>
      <c r="E279">
        <v>6730.43</v>
      </c>
      <c r="F279" s="12">
        <v>886064448</v>
      </c>
      <c r="G279" s="12">
        <v>1860187.63</v>
      </c>
    </row>
    <row r="280" spans="1:7">
      <c r="A280" s="9">
        <f>'(1)'!A280</f>
        <v>42689</v>
      </c>
      <c r="B280">
        <v>6730.43</v>
      </c>
      <c r="C280">
        <v>6814.19</v>
      </c>
      <c r="D280">
        <v>6730.43</v>
      </c>
      <c r="E280">
        <v>6753.18</v>
      </c>
      <c r="F280" s="12">
        <v>849584256</v>
      </c>
      <c r="G280" s="12">
        <v>1841822.75</v>
      </c>
    </row>
    <row r="281" spans="1:7">
      <c r="A281" s="9">
        <f>'(1)'!A281</f>
        <v>42690</v>
      </c>
      <c r="B281">
        <v>6753.18</v>
      </c>
      <c r="C281">
        <v>6820.52</v>
      </c>
      <c r="D281">
        <v>6753.18</v>
      </c>
      <c r="E281">
        <v>6792.74</v>
      </c>
      <c r="F281" s="12">
        <v>1415939328</v>
      </c>
      <c r="G281" s="12">
        <v>1828271.5</v>
      </c>
    </row>
    <row r="282" spans="1:7">
      <c r="A282" s="9">
        <f>'(1)'!A282</f>
        <v>42691</v>
      </c>
      <c r="B282">
        <v>6792.74</v>
      </c>
      <c r="C282">
        <v>6810.53</v>
      </c>
      <c r="D282">
        <v>6735.69</v>
      </c>
      <c r="E282">
        <v>6749.72</v>
      </c>
      <c r="F282" s="12">
        <v>1860071552</v>
      </c>
      <c r="G282" s="12">
        <v>1800892.5</v>
      </c>
    </row>
    <row r="283" spans="1:7">
      <c r="A283" s="9">
        <f>'(1)'!A283</f>
        <v>42692</v>
      </c>
      <c r="B283">
        <v>6749.72</v>
      </c>
      <c r="C283">
        <v>6798.75</v>
      </c>
      <c r="D283">
        <v>6745.08</v>
      </c>
      <c r="E283">
        <v>6794.71</v>
      </c>
      <c r="F283" s="12">
        <v>1197182464</v>
      </c>
      <c r="G283" s="12">
        <v>1830852.88</v>
      </c>
    </row>
    <row r="284" spans="1:7">
      <c r="A284" s="9">
        <f>'(1)'!A284</f>
        <v>42695</v>
      </c>
      <c r="B284">
        <v>6794.71</v>
      </c>
      <c r="C284">
        <v>6811.62</v>
      </c>
      <c r="D284">
        <v>6740.34</v>
      </c>
      <c r="E284">
        <v>6775.77</v>
      </c>
      <c r="F284" s="12">
        <v>1142284032</v>
      </c>
      <c r="G284" s="12">
        <v>1841372.38</v>
      </c>
    </row>
    <row r="285" spans="1:7">
      <c r="A285" s="9">
        <f>'(1)'!A285</f>
        <v>42696</v>
      </c>
      <c r="B285">
        <v>6775.77</v>
      </c>
      <c r="C285">
        <v>6820.9</v>
      </c>
      <c r="D285">
        <v>6754.16</v>
      </c>
      <c r="E285">
        <v>6777.96</v>
      </c>
      <c r="F285" s="12">
        <v>1192146816</v>
      </c>
      <c r="G285" s="12">
        <v>1861171.38</v>
      </c>
    </row>
    <row r="286" spans="1:7">
      <c r="A286" s="9">
        <f>'(1)'!A286</f>
        <v>42697</v>
      </c>
      <c r="B286">
        <v>6777.96</v>
      </c>
      <c r="C286">
        <v>6851.37</v>
      </c>
      <c r="D286">
        <v>6777.96</v>
      </c>
      <c r="E286">
        <v>6819.72</v>
      </c>
      <c r="F286" s="12">
        <v>906743424</v>
      </c>
      <c r="G286" s="12">
        <v>1839272.13</v>
      </c>
    </row>
    <row r="287" spans="1:7">
      <c r="A287" s="9">
        <f>'(1)'!A287</f>
        <v>42699</v>
      </c>
      <c r="B287">
        <v>6819.72</v>
      </c>
      <c r="C287">
        <v>6880.74</v>
      </c>
      <c r="D287">
        <v>6779.45</v>
      </c>
      <c r="E287">
        <v>6817.71</v>
      </c>
      <c r="F287" s="12">
        <v>839476288</v>
      </c>
      <c r="G287" s="12">
        <v>1812145.25</v>
      </c>
    </row>
    <row r="288" spans="1:7">
      <c r="A288" s="9">
        <f>'(1)'!A288</f>
        <v>42702</v>
      </c>
      <c r="B288">
        <v>6817.71</v>
      </c>
      <c r="C288">
        <v>6831.23</v>
      </c>
      <c r="D288">
        <v>6790.69</v>
      </c>
      <c r="E288">
        <v>6829.2</v>
      </c>
      <c r="F288" s="12">
        <v>883565120</v>
      </c>
      <c r="G288" s="12">
        <v>1818026.63</v>
      </c>
    </row>
    <row r="289" spans="1:7">
      <c r="A289" s="9">
        <f>'(1)'!A289</f>
        <v>42703</v>
      </c>
      <c r="B289">
        <v>6829.2</v>
      </c>
      <c r="C289">
        <v>6852.14</v>
      </c>
      <c r="D289">
        <v>6818.12</v>
      </c>
      <c r="E289">
        <v>6840.75</v>
      </c>
      <c r="F289" s="12">
        <v>914799424</v>
      </c>
      <c r="G289" s="12">
        <v>1828397.25</v>
      </c>
    </row>
    <row r="290" spans="1:7">
      <c r="A290" s="9">
        <f>'(1)'!A290</f>
        <v>42704</v>
      </c>
      <c r="B290">
        <v>6840.75</v>
      </c>
      <c r="C290">
        <v>6840.96</v>
      </c>
      <c r="D290">
        <v>6769.77</v>
      </c>
      <c r="E290">
        <v>6799.47</v>
      </c>
      <c r="F290" s="12">
        <v>921946880</v>
      </c>
      <c r="G290" s="12">
        <v>1816299.5</v>
      </c>
    </row>
    <row r="291" spans="1:7">
      <c r="A291" s="9">
        <f>'(1)'!A291</f>
        <v>42705</v>
      </c>
      <c r="B291">
        <v>6799.47</v>
      </c>
      <c r="C291">
        <v>6800.91</v>
      </c>
      <c r="D291">
        <v>6729.36</v>
      </c>
      <c r="E291">
        <v>6772</v>
      </c>
      <c r="F291" s="12">
        <v>815590528</v>
      </c>
      <c r="G291" s="12">
        <v>1828150.25</v>
      </c>
    </row>
    <row r="292" spans="1:7">
      <c r="A292" s="9">
        <f>'(1)'!A292</f>
        <v>42706</v>
      </c>
      <c r="B292">
        <v>6772</v>
      </c>
      <c r="C292">
        <v>6845.74</v>
      </c>
      <c r="D292">
        <v>6765.23</v>
      </c>
      <c r="E292">
        <v>6783.79</v>
      </c>
      <c r="F292" s="12">
        <v>511259872</v>
      </c>
      <c r="G292" s="12">
        <v>1821666.88</v>
      </c>
    </row>
    <row r="293" spans="1:7">
      <c r="A293" s="9">
        <f>'(1)'!A293</f>
        <v>42709</v>
      </c>
      <c r="B293">
        <v>6783.79</v>
      </c>
      <c r="C293">
        <v>6789.3</v>
      </c>
      <c r="D293">
        <v>6688.41</v>
      </c>
      <c r="E293">
        <v>6752.93</v>
      </c>
      <c r="F293" s="12">
        <v>496659488</v>
      </c>
      <c r="G293" s="12">
        <v>1822412.25</v>
      </c>
    </row>
    <row r="294" spans="1:7">
      <c r="A294" s="9">
        <f>'(1)'!A294</f>
        <v>42710</v>
      </c>
      <c r="B294">
        <v>6752.93</v>
      </c>
      <c r="C294">
        <v>6752.93</v>
      </c>
      <c r="D294">
        <v>6678.74</v>
      </c>
      <c r="E294">
        <v>6730.72</v>
      </c>
      <c r="F294" s="12">
        <v>732350528</v>
      </c>
      <c r="G294" s="12">
        <v>1834381.25</v>
      </c>
    </row>
    <row r="295" spans="1:7">
      <c r="A295" s="9">
        <f>'(1)'!A295</f>
        <v>42711</v>
      </c>
      <c r="B295">
        <v>6730.72</v>
      </c>
      <c r="C295">
        <v>6799.5</v>
      </c>
      <c r="D295">
        <v>6697.65</v>
      </c>
      <c r="E295">
        <v>6746.83</v>
      </c>
      <c r="F295" s="12">
        <v>795384640</v>
      </c>
      <c r="G295" s="12">
        <v>1833034.5</v>
      </c>
    </row>
    <row r="296" spans="1:7">
      <c r="A296" s="9">
        <f>'(1)'!A296</f>
        <v>42712</v>
      </c>
      <c r="B296">
        <v>6746.83</v>
      </c>
      <c r="C296">
        <v>6785.32</v>
      </c>
      <c r="D296">
        <v>6723.05</v>
      </c>
      <c r="E296">
        <v>6779.84</v>
      </c>
      <c r="F296" s="12">
        <v>1383318400</v>
      </c>
      <c r="G296" s="12">
        <v>1835813.63</v>
      </c>
    </row>
    <row r="297" spans="1:7">
      <c r="A297" s="9">
        <f>'(1)'!A297</f>
        <v>42713</v>
      </c>
      <c r="B297">
        <v>6779.84</v>
      </c>
      <c r="C297">
        <v>6902.23</v>
      </c>
      <c r="D297">
        <v>6779.84</v>
      </c>
      <c r="E297">
        <v>6902.23</v>
      </c>
      <c r="F297" s="12">
        <v>991902464</v>
      </c>
      <c r="G297" s="12">
        <v>1837834.5</v>
      </c>
    </row>
    <row r="298" spans="1:7">
      <c r="A298" s="9">
        <f>'(1)'!A298</f>
        <v>42716</v>
      </c>
      <c r="B298">
        <v>6902.23</v>
      </c>
      <c r="C298">
        <v>6937.51</v>
      </c>
      <c r="D298">
        <v>6892.17</v>
      </c>
      <c r="E298">
        <v>6931.55</v>
      </c>
      <c r="F298" s="12">
        <v>729292288</v>
      </c>
      <c r="G298" s="12">
        <v>1826505.5</v>
      </c>
    </row>
    <row r="299" spans="1:7">
      <c r="A299" s="9">
        <f>'(1)'!A299</f>
        <v>42717</v>
      </c>
      <c r="B299">
        <v>6931.55</v>
      </c>
      <c r="C299">
        <v>6962.25</v>
      </c>
      <c r="D299">
        <v>6929.46</v>
      </c>
      <c r="E299">
        <v>6954.21</v>
      </c>
      <c r="F299" s="12">
        <v>829945152</v>
      </c>
      <c r="G299" s="12">
        <v>1818901</v>
      </c>
    </row>
    <row r="300" spans="1:7">
      <c r="A300" s="9">
        <f>'(1)'!A300</f>
        <v>42718</v>
      </c>
      <c r="B300">
        <v>6954.21</v>
      </c>
      <c r="C300">
        <v>6976.78</v>
      </c>
      <c r="D300">
        <v>6875.43</v>
      </c>
      <c r="E300">
        <v>6890.42</v>
      </c>
      <c r="F300" s="12">
        <v>941944448</v>
      </c>
      <c r="G300" s="12">
        <v>1821302</v>
      </c>
    </row>
    <row r="301" spans="1:7">
      <c r="A301" s="9">
        <f>'(1)'!A301</f>
        <v>42719</v>
      </c>
      <c r="B301">
        <v>6890.42</v>
      </c>
      <c r="C301">
        <v>6977.99</v>
      </c>
      <c r="D301">
        <v>6877.52</v>
      </c>
      <c r="E301">
        <v>6968.57</v>
      </c>
      <c r="F301" s="12">
        <v>1194442880</v>
      </c>
      <c r="G301" s="12">
        <v>1813588.75</v>
      </c>
    </row>
    <row r="302" spans="1:7">
      <c r="A302" s="9">
        <f>'(1)'!A302</f>
        <v>42720</v>
      </c>
      <c r="B302">
        <v>6968.57</v>
      </c>
      <c r="C302">
        <v>6970.52</v>
      </c>
      <c r="D302">
        <v>6941.95</v>
      </c>
      <c r="E302">
        <v>6949.19</v>
      </c>
      <c r="F302" s="12">
        <v>1077678976</v>
      </c>
      <c r="G302" s="12">
        <v>1807282.13</v>
      </c>
    </row>
    <row r="303" spans="1:7">
      <c r="A303" s="9">
        <f>'(1)'!A303</f>
        <v>42723</v>
      </c>
      <c r="B303">
        <v>6949.19</v>
      </c>
      <c r="C303">
        <v>7010.48</v>
      </c>
      <c r="D303">
        <v>6925.88</v>
      </c>
      <c r="E303">
        <v>6999.01</v>
      </c>
      <c r="F303" s="12">
        <v>852184512</v>
      </c>
      <c r="G303" s="12">
        <v>1811928.5</v>
      </c>
    </row>
    <row r="304" spans="1:7">
      <c r="A304" s="9">
        <f>'(1)'!A304</f>
        <v>42724</v>
      </c>
      <c r="B304">
        <v>6999.01</v>
      </c>
      <c r="C304">
        <v>7038.43</v>
      </c>
      <c r="D304">
        <v>6990.35</v>
      </c>
      <c r="E304">
        <v>7011.64</v>
      </c>
      <c r="F304" s="12">
        <v>978405056</v>
      </c>
      <c r="G304" s="12">
        <v>1822124.13</v>
      </c>
    </row>
    <row r="305" spans="1:7">
      <c r="A305" s="9">
        <f>'(1)'!A305</f>
        <v>42725</v>
      </c>
      <c r="B305">
        <v>7011.64</v>
      </c>
      <c r="C305">
        <v>7025.74</v>
      </c>
      <c r="D305">
        <v>6986.44</v>
      </c>
      <c r="E305">
        <v>7017.16</v>
      </c>
      <c r="F305" s="12">
        <v>959948736</v>
      </c>
      <c r="G305" s="12">
        <v>1855840</v>
      </c>
    </row>
    <row r="306" spans="1:7">
      <c r="A306" s="9">
        <f>'(1)'!A306</f>
        <v>42726</v>
      </c>
      <c r="B306">
        <v>7017.16</v>
      </c>
      <c r="C306">
        <v>7045.22</v>
      </c>
      <c r="D306">
        <v>6992.62</v>
      </c>
      <c r="E306">
        <v>7043.96</v>
      </c>
      <c r="F306" s="12">
        <v>1041157440</v>
      </c>
      <c r="G306" s="12">
        <v>1864206.63</v>
      </c>
    </row>
    <row r="307" spans="1:7">
      <c r="A307" s="9">
        <f>'(1)'!A307</f>
        <v>42727</v>
      </c>
      <c r="B307">
        <v>7043.96</v>
      </c>
      <c r="C307">
        <v>7056.98</v>
      </c>
      <c r="D307">
        <v>7025.68</v>
      </c>
      <c r="E307">
        <v>7041.42</v>
      </c>
      <c r="F307" s="12">
        <v>1142989952</v>
      </c>
      <c r="G307" s="12">
        <v>1871137.25</v>
      </c>
    </row>
    <row r="308" spans="1:7">
      <c r="A308" s="9">
        <f>'(1)'!A308</f>
        <v>42731</v>
      </c>
      <c r="B308">
        <v>7041.42</v>
      </c>
      <c r="C308">
        <v>7063.68</v>
      </c>
      <c r="D308">
        <v>7020.13</v>
      </c>
      <c r="E308">
        <v>7063.68</v>
      </c>
      <c r="F308" s="12">
        <v>1205396480</v>
      </c>
      <c r="G308" s="12">
        <v>1853223.63</v>
      </c>
    </row>
    <row r="309" spans="1:7">
      <c r="A309" s="9">
        <f>'(1)'!A309</f>
        <v>42732</v>
      </c>
      <c r="B309">
        <v>7063.68</v>
      </c>
      <c r="C309">
        <v>7071.11</v>
      </c>
      <c r="D309">
        <v>7054.64</v>
      </c>
      <c r="E309">
        <v>7068.17</v>
      </c>
      <c r="F309" s="12">
        <v>659907520</v>
      </c>
      <c r="G309" s="12">
        <v>1874252.25</v>
      </c>
    </row>
    <row r="310" spans="1:7">
      <c r="A310" s="9">
        <f>'(1)'!A310</f>
        <v>42733</v>
      </c>
      <c r="B310">
        <v>7068.17</v>
      </c>
      <c r="C310">
        <v>7109.37</v>
      </c>
      <c r="D310">
        <v>7060.85</v>
      </c>
      <c r="E310">
        <v>7106.08</v>
      </c>
      <c r="F310" s="12">
        <v>771138048</v>
      </c>
      <c r="G310" s="12">
        <v>1869146.88</v>
      </c>
    </row>
    <row r="311" spans="1:7">
      <c r="A311" s="9">
        <f>'(1)'!A311</f>
        <v>42734</v>
      </c>
      <c r="B311">
        <v>7106.08</v>
      </c>
      <c r="C311">
        <v>7120.26</v>
      </c>
      <c r="D311">
        <v>7074.47</v>
      </c>
      <c r="E311">
        <v>7120.26</v>
      </c>
      <c r="F311" s="12">
        <v>637443008</v>
      </c>
      <c r="G311" s="12">
        <v>1881785.13</v>
      </c>
    </row>
    <row r="312" spans="1:7">
      <c r="A312" s="9">
        <f>'(1)'!A312</f>
        <v>42738</v>
      </c>
      <c r="B312">
        <v>7120.26</v>
      </c>
      <c r="C312">
        <v>7142.83</v>
      </c>
      <c r="D312">
        <v>7087.54</v>
      </c>
      <c r="E312">
        <v>7142.83</v>
      </c>
      <c r="F312" s="12">
        <v>491180160</v>
      </c>
      <c r="G312" s="12">
        <v>1887504.38</v>
      </c>
    </row>
    <row r="313" spans="1:7">
      <c r="A313" s="9">
        <f>'(1)'!A313</f>
        <v>42739</v>
      </c>
      <c r="B313">
        <v>7142.83</v>
      </c>
      <c r="C313">
        <v>7205.45</v>
      </c>
      <c r="D313">
        <v>7142.83</v>
      </c>
      <c r="E313">
        <v>7177.89</v>
      </c>
      <c r="F313" s="12">
        <v>212063376</v>
      </c>
      <c r="G313" s="12">
        <v>1890716.63</v>
      </c>
    </row>
    <row r="314" spans="1:7">
      <c r="A314" s="9">
        <f>'(1)'!A314</f>
        <v>42740</v>
      </c>
      <c r="B314">
        <v>7177.89</v>
      </c>
      <c r="C314">
        <v>7189.74</v>
      </c>
      <c r="D314">
        <v>7168.77</v>
      </c>
      <c r="E314">
        <v>7189.74</v>
      </c>
      <c r="F314" s="12">
        <v>1513944</v>
      </c>
      <c r="G314" s="12">
        <v>1897821.5</v>
      </c>
    </row>
    <row r="315" spans="1:7">
      <c r="A315" s="9">
        <f>'(1)'!A315</f>
        <v>42741</v>
      </c>
      <c r="B315">
        <v>7189.74</v>
      </c>
      <c r="C315">
        <v>7211.96</v>
      </c>
      <c r="D315">
        <v>7172.77</v>
      </c>
      <c r="E315">
        <v>7195.31</v>
      </c>
      <c r="F315" s="12">
        <v>477935808</v>
      </c>
      <c r="G315" s="12">
        <v>1897349.63</v>
      </c>
    </row>
    <row r="316" spans="1:7">
      <c r="A316" s="9">
        <f>'(1)'!A316</f>
        <v>42744</v>
      </c>
      <c r="B316">
        <v>7195.31</v>
      </c>
      <c r="C316">
        <v>7210.05</v>
      </c>
      <c r="D316">
        <v>7180.64</v>
      </c>
      <c r="E316">
        <v>7210.05</v>
      </c>
      <c r="F316" s="12">
        <v>399182016</v>
      </c>
      <c r="G316" s="12">
        <v>1905367.88</v>
      </c>
    </row>
    <row r="317" spans="1:7">
      <c r="A317" s="9">
        <f>'(1)'!A317</f>
        <v>42745</v>
      </c>
      <c r="B317">
        <v>7210.05</v>
      </c>
      <c r="C317">
        <v>7243.76</v>
      </c>
      <c r="D317">
        <v>7207.4</v>
      </c>
      <c r="E317">
        <v>7237.77</v>
      </c>
      <c r="F317" s="12">
        <v>358422272</v>
      </c>
      <c r="G317" s="12">
        <v>1906743.25</v>
      </c>
    </row>
    <row r="318" spans="1:7">
      <c r="A318" s="9">
        <f>'(1)'!A318</f>
        <v>42746</v>
      </c>
      <c r="B318">
        <v>7237.77</v>
      </c>
      <c r="C318">
        <v>7284.81</v>
      </c>
      <c r="D318">
        <v>7237.29</v>
      </c>
      <c r="E318">
        <v>7275.47</v>
      </c>
      <c r="F318" s="12">
        <v>347070</v>
      </c>
      <c r="G318" s="12">
        <v>1906743.25</v>
      </c>
    </row>
    <row r="319" spans="1:7">
      <c r="A319" s="9">
        <f>'(1)'!A319</f>
        <v>42747</v>
      </c>
      <c r="B319">
        <v>7275.47</v>
      </c>
      <c r="C319">
        <v>7328.51</v>
      </c>
      <c r="D319">
        <v>7257.15</v>
      </c>
      <c r="E319">
        <v>7290.49</v>
      </c>
      <c r="F319" s="12">
        <v>848072320</v>
      </c>
      <c r="G319" s="12">
        <v>1906743.25</v>
      </c>
    </row>
    <row r="320" spans="1:7">
      <c r="A320" s="9">
        <f>'(1)'!A320</f>
        <v>42748</v>
      </c>
      <c r="B320">
        <v>7290.49</v>
      </c>
      <c r="C320">
        <v>7302.34</v>
      </c>
      <c r="D320">
        <v>7263.42</v>
      </c>
      <c r="E320">
        <v>7292.37</v>
      </c>
      <c r="F320" s="12">
        <v>791685568</v>
      </c>
      <c r="G320" s="12">
        <v>1916632.63</v>
      </c>
    </row>
    <row r="321" spans="1:7">
      <c r="A321" s="9">
        <f>'(1)'!A321</f>
        <v>42752</v>
      </c>
      <c r="B321">
        <v>7292.37</v>
      </c>
      <c r="C321">
        <v>7338.49</v>
      </c>
      <c r="D321">
        <v>7292.37</v>
      </c>
      <c r="E321">
        <v>7337.81</v>
      </c>
      <c r="F321" s="12">
        <v>826592640</v>
      </c>
      <c r="G321" s="12">
        <v>1920429.75</v>
      </c>
    </row>
    <row r="322" spans="1:7">
      <c r="A322" s="9">
        <f>'(1)'!A322</f>
        <v>42753</v>
      </c>
      <c r="B322">
        <v>7337.81</v>
      </c>
      <c r="C322">
        <v>7354.14</v>
      </c>
      <c r="D322">
        <v>7320.47</v>
      </c>
      <c r="E322">
        <v>7327.13</v>
      </c>
      <c r="F322" s="12">
        <v>742008576</v>
      </c>
      <c r="G322" s="12">
        <v>1926756.63</v>
      </c>
    </row>
    <row r="323" spans="1:7">
      <c r="A323" s="9">
        <f>'(1)'!A323</f>
        <v>42754</v>
      </c>
      <c r="B323">
        <v>7327.13</v>
      </c>
      <c r="C323">
        <v>7329.27</v>
      </c>
      <c r="D323">
        <v>7220.38</v>
      </c>
      <c r="E323">
        <v>7220.38</v>
      </c>
      <c r="F323" s="12">
        <v>743505856</v>
      </c>
      <c r="G323" s="12">
        <v>1926756.63</v>
      </c>
    </row>
    <row r="324" spans="1:7">
      <c r="A324" s="9">
        <f>'(1)'!A324</f>
        <v>42755</v>
      </c>
      <c r="B324">
        <v>7220.38</v>
      </c>
      <c r="C324">
        <v>7260.47</v>
      </c>
      <c r="D324">
        <v>7218.41</v>
      </c>
      <c r="E324">
        <v>7247.61</v>
      </c>
      <c r="F324" s="12">
        <v>1049563264</v>
      </c>
      <c r="G324" s="12">
        <v>1937119.75</v>
      </c>
    </row>
    <row r="325" spans="1:7">
      <c r="A325" s="9">
        <f>'(1)'!A325</f>
        <v>42758</v>
      </c>
      <c r="B325">
        <v>7247.61</v>
      </c>
      <c r="C325">
        <v>7249.63</v>
      </c>
      <c r="D325">
        <v>7191.67</v>
      </c>
      <c r="E325">
        <v>7208.44</v>
      </c>
      <c r="F325" s="12">
        <v>960254400</v>
      </c>
      <c r="G325" s="12">
        <v>1940346.75</v>
      </c>
    </row>
    <row r="326" spans="1:7">
      <c r="A326" s="9">
        <f>'(1)'!A326</f>
        <v>42759</v>
      </c>
      <c r="B326">
        <v>7208.44</v>
      </c>
      <c r="C326">
        <v>7221.01</v>
      </c>
      <c r="D326">
        <v>7193.73</v>
      </c>
      <c r="E326">
        <v>7198.44</v>
      </c>
      <c r="F326" s="12">
        <v>883146880</v>
      </c>
      <c r="G326" s="12">
        <v>1942906.75</v>
      </c>
    </row>
    <row r="327" spans="1:7">
      <c r="A327" s="9">
        <f>'(1)'!A327</f>
        <v>42760</v>
      </c>
      <c r="B327">
        <v>7198.44</v>
      </c>
      <c r="C327">
        <v>7198.44</v>
      </c>
      <c r="D327">
        <v>7131.46</v>
      </c>
      <c r="E327">
        <v>7151.18</v>
      </c>
      <c r="F327" s="12">
        <v>888675520</v>
      </c>
      <c r="G327" s="12">
        <v>1946379.63</v>
      </c>
    </row>
    <row r="328" spans="1:7">
      <c r="A328" s="9">
        <f>'(1)'!A328</f>
        <v>42761</v>
      </c>
      <c r="B328">
        <v>7151.18</v>
      </c>
      <c r="C328">
        <v>7190.15</v>
      </c>
      <c r="D328">
        <v>7144.44</v>
      </c>
      <c r="E328">
        <v>7150.34</v>
      </c>
      <c r="F328" s="12">
        <v>642437504</v>
      </c>
      <c r="G328" s="12">
        <v>1953662.13</v>
      </c>
    </row>
    <row r="329" spans="1:7">
      <c r="A329" s="9">
        <f>'(1)'!A329</f>
        <v>42762</v>
      </c>
      <c r="B329">
        <v>7150.34</v>
      </c>
      <c r="C329">
        <v>7205.68</v>
      </c>
      <c r="D329">
        <v>7150.34</v>
      </c>
      <c r="E329">
        <v>7164.43</v>
      </c>
      <c r="F329" s="12">
        <v>903937600</v>
      </c>
      <c r="G329" s="12">
        <v>1964346.25</v>
      </c>
    </row>
    <row r="330" spans="1:7">
      <c r="A330" s="9">
        <f>'(1)'!A330</f>
        <v>42765</v>
      </c>
      <c r="B330">
        <v>7164.43</v>
      </c>
      <c r="C330">
        <v>7184.75</v>
      </c>
      <c r="D330">
        <v>7151.34</v>
      </c>
      <c r="E330">
        <v>7161.49</v>
      </c>
      <c r="F330" s="12">
        <v>857790720</v>
      </c>
      <c r="G330" s="12">
        <v>1967869.13</v>
      </c>
    </row>
    <row r="331" spans="1:7">
      <c r="A331" s="9">
        <f>'(1)'!A331</f>
        <v>42766</v>
      </c>
      <c r="B331">
        <v>7161.49</v>
      </c>
      <c r="C331">
        <v>7184.73</v>
      </c>
      <c r="D331">
        <v>7150.76</v>
      </c>
      <c r="E331">
        <v>7184.49</v>
      </c>
      <c r="F331" s="12">
        <v>795055680</v>
      </c>
      <c r="G331" s="12">
        <v>1967682.38</v>
      </c>
    </row>
    <row r="332" spans="1:7">
      <c r="A332" s="9">
        <f>'(1)'!A332</f>
        <v>42767</v>
      </c>
      <c r="B332">
        <v>7184.49</v>
      </c>
      <c r="C332">
        <v>7184.7</v>
      </c>
      <c r="D332">
        <v>7105.67</v>
      </c>
      <c r="E332">
        <v>7118.48</v>
      </c>
      <c r="F332" s="12">
        <v>873269568</v>
      </c>
      <c r="G332" s="12">
        <v>1979872.88</v>
      </c>
    </row>
    <row r="333" spans="1:7">
      <c r="A333" s="9">
        <f>'(1)'!A333</f>
        <v>42768</v>
      </c>
      <c r="B333">
        <v>7118.48</v>
      </c>
      <c r="C333">
        <v>7162.53</v>
      </c>
      <c r="D333">
        <v>7099.15</v>
      </c>
      <c r="E333">
        <v>7099.15</v>
      </c>
      <c r="F333" s="12">
        <v>757734400</v>
      </c>
      <c r="G333" s="12">
        <v>1976968</v>
      </c>
    </row>
    <row r="334" spans="1:7">
      <c r="A334" s="9">
        <f>'(1)'!A334</f>
        <v>42769</v>
      </c>
      <c r="B334">
        <v>7099.15</v>
      </c>
      <c r="C334">
        <v>7170.24</v>
      </c>
      <c r="D334">
        <v>7099.15</v>
      </c>
      <c r="E334">
        <v>7107.65</v>
      </c>
      <c r="F334" s="12">
        <v>1120382976</v>
      </c>
      <c r="G334" s="12">
        <v>1949949.25</v>
      </c>
    </row>
    <row r="335" spans="1:7">
      <c r="A335" s="9">
        <f>'(1)'!A335</f>
        <v>42772</v>
      </c>
      <c r="B335">
        <v>7107.65</v>
      </c>
      <c r="C335">
        <v>7163.94</v>
      </c>
      <c r="D335">
        <v>7093.57</v>
      </c>
      <c r="E335">
        <v>7140.75</v>
      </c>
      <c r="F335" s="12">
        <v>1120240256</v>
      </c>
      <c r="G335" s="12">
        <v>1957411.13</v>
      </c>
    </row>
    <row r="336" spans="1:7">
      <c r="A336" s="9">
        <f>'(1)'!A336</f>
        <v>42773</v>
      </c>
      <c r="B336">
        <v>7140.75</v>
      </c>
      <c r="C336">
        <v>7202.37</v>
      </c>
      <c r="D336">
        <v>7133.63</v>
      </c>
      <c r="E336">
        <v>7188.3</v>
      </c>
      <c r="F336" s="12">
        <v>957095424</v>
      </c>
      <c r="G336" s="12">
        <v>1947085.63</v>
      </c>
    </row>
    <row r="337" spans="1:7">
      <c r="A337" s="9">
        <f>'(1)'!A337</f>
        <v>42774</v>
      </c>
      <c r="B337">
        <v>7188.3</v>
      </c>
      <c r="C337">
        <v>7208.73</v>
      </c>
      <c r="D337">
        <v>7165.17</v>
      </c>
      <c r="E337">
        <v>7172.15</v>
      </c>
      <c r="F337" s="12">
        <v>941305984</v>
      </c>
      <c r="G337" s="12">
        <v>1944503.5</v>
      </c>
    </row>
    <row r="338" spans="1:7">
      <c r="A338" s="9">
        <f>'(1)'!A338</f>
        <v>42775</v>
      </c>
      <c r="B338">
        <v>7172.15</v>
      </c>
      <c r="C338">
        <v>7227.22</v>
      </c>
      <c r="D338">
        <v>7159.57</v>
      </c>
      <c r="E338">
        <v>7186.22</v>
      </c>
      <c r="F338" s="12">
        <v>946633920</v>
      </c>
      <c r="G338" s="12">
        <v>1932536.13</v>
      </c>
    </row>
    <row r="339" spans="1:7">
      <c r="A339" s="9">
        <f>'(1)'!A339</f>
        <v>42776</v>
      </c>
      <c r="B339">
        <v>7186.22</v>
      </c>
      <c r="C339">
        <v>7195.94</v>
      </c>
      <c r="D339">
        <v>7147.18</v>
      </c>
      <c r="E339">
        <v>7188.82</v>
      </c>
      <c r="F339" s="12">
        <v>1041759488</v>
      </c>
      <c r="G339" s="12">
        <v>1931816.5</v>
      </c>
    </row>
    <row r="340" spans="1:7">
      <c r="A340" s="9">
        <f>'(1)'!A340</f>
        <v>42779</v>
      </c>
      <c r="B340">
        <v>7188.82</v>
      </c>
      <c r="C340">
        <v>7238.74</v>
      </c>
      <c r="D340">
        <v>7183.14</v>
      </c>
      <c r="E340">
        <v>7229.5</v>
      </c>
      <c r="F340" s="12">
        <v>857862016</v>
      </c>
      <c r="G340" s="12">
        <v>1936140.13</v>
      </c>
    </row>
    <row r="341" spans="1:7">
      <c r="A341" s="9">
        <f>'(1)'!A341</f>
        <v>42780</v>
      </c>
      <c r="B341">
        <v>7229.5</v>
      </c>
      <c r="C341">
        <v>7274.8</v>
      </c>
      <c r="D341">
        <v>7229.45</v>
      </c>
      <c r="E341">
        <v>7258.75</v>
      </c>
      <c r="F341" s="12">
        <v>941191040</v>
      </c>
      <c r="G341" s="12">
        <v>1934807.88</v>
      </c>
    </row>
    <row r="342" spans="1:7">
      <c r="A342" s="9">
        <f>'(1)'!A342</f>
        <v>42781</v>
      </c>
      <c r="B342">
        <v>7258.75</v>
      </c>
      <c r="C342">
        <v>7298.47</v>
      </c>
      <c r="D342">
        <v>7257.67</v>
      </c>
      <c r="E342">
        <v>7278.92</v>
      </c>
      <c r="F342" s="12">
        <v>839660608</v>
      </c>
      <c r="G342" s="12">
        <v>1941167.88</v>
      </c>
    </row>
    <row r="343" spans="1:7">
      <c r="A343" s="9">
        <f>'(1)'!A343</f>
        <v>42782</v>
      </c>
      <c r="B343">
        <v>7278.92</v>
      </c>
      <c r="C343">
        <v>7292.65</v>
      </c>
      <c r="D343">
        <v>7251.81</v>
      </c>
      <c r="E343">
        <v>7268.56</v>
      </c>
      <c r="F343" s="12">
        <v>657207104</v>
      </c>
      <c r="G343" s="12">
        <v>1923064.5</v>
      </c>
    </row>
    <row r="344" spans="1:7">
      <c r="A344" s="9">
        <f>'(1)'!A344</f>
        <v>42783</v>
      </c>
      <c r="B344">
        <v>7268.56</v>
      </c>
      <c r="C344">
        <v>7313.44</v>
      </c>
      <c r="D344">
        <v>7268.56</v>
      </c>
      <c r="E344">
        <v>7302.41</v>
      </c>
      <c r="F344" s="12">
        <v>825492672</v>
      </c>
      <c r="G344" s="12">
        <v>1918153.63</v>
      </c>
    </row>
    <row r="345" spans="1:7">
      <c r="A345" s="9">
        <f>'(1)'!A345</f>
        <v>42787</v>
      </c>
      <c r="B345">
        <v>7302.41</v>
      </c>
      <c r="C345">
        <v>7302.41</v>
      </c>
      <c r="D345">
        <v>7260.74</v>
      </c>
      <c r="E345">
        <v>7277.92</v>
      </c>
      <c r="F345" s="12">
        <v>997953152</v>
      </c>
      <c r="G345" s="12">
        <v>1920708.63</v>
      </c>
    </row>
    <row r="346" spans="1:7">
      <c r="A346" s="9">
        <f>'(1)'!A346</f>
        <v>42788</v>
      </c>
      <c r="B346">
        <v>7277.92</v>
      </c>
      <c r="C346">
        <v>7307.14</v>
      </c>
      <c r="D346">
        <v>7253.16</v>
      </c>
      <c r="E346">
        <v>7299.96</v>
      </c>
      <c r="F346" s="12">
        <v>836048384</v>
      </c>
      <c r="G346" s="12">
        <v>1929334.13</v>
      </c>
    </row>
    <row r="347" spans="1:7">
      <c r="A347" s="9">
        <f>'(1)'!A347</f>
        <v>42789</v>
      </c>
      <c r="B347">
        <v>7299.96</v>
      </c>
      <c r="C347">
        <v>7329.56</v>
      </c>
      <c r="D347">
        <v>7283.29</v>
      </c>
      <c r="E347">
        <v>7299.86</v>
      </c>
      <c r="F347" s="12">
        <v>923872256</v>
      </c>
      <c r="G347" s="12">
        <v>1941721.75</v>
      </c>
    </row>
    <row r="348" spans="1:7">
      <c r="A348" s="9">
        <f>'(1)'!A348</f>
        <v>42790</v>
      </c>
      <c r="B348">
        <v>7299.86</v>
      </c>
      <c r="C348">
        <v>7318.98</v>
      </c>
      <c r="D348">
        <v>7267.49</v>
      </c>
      <c r="E348">
        <v>7274.83</v>
      </c>
      <c r="F348" s="12">
        <v>699884032</v>
      </c>
      <c r="G348" s="12">
        <v>1937122.5</v>
      </c>
    </row>
    <row r="349" spans="1:7">
      <c r="A349" s="9">
        <f>'(1)'!A349</f>
        <v>42793</v>
      </c>
      <c r="B349">
        <v>7274.83</v>
      </c>
      <c r="C349">
        <v>7314.26</v>
      </c>
      <c r="D349">
        <v>7274.71</v>
      </c>
      <c r="E349">
        <v>7302.25</v>
      </c>
      <c r="F349" s="12">
        <v>831327936</v>
      </c>
      <c r="G349" s="12">
        <v>1942030.5</v>
      </c>
    </row>
    <row r="350" spans="1:7">
      <c r="A350" s="9">
        <f>'(1)'!A350</f>
        <v>42794</v>
      </c>
      <c r="B350">
        <v>7302.25</v>
      </c>
      <c r="C350">
        <v>7310.05</v>
      </c>
      <c r="D350">
        <v>7262.94</v>
      </c>
      <c r="E350">
        <v>7271.37</v>
      </c>
      <c r="F350" s="12">
        <v>755397504</v>
      </c>
      <c r="G350" s="12">
        <v>1943093</v>
      </c>
    </row>
    <row r="351" spans="1:7">
      <c r="A351" s="9">
        <f>'(1)'!A351</f>
        <v>42795</v>
      </c>
      <c r="B351">
        <v>7271.37</v>
      </c>
      <c r="C351">
        <v>7271.86</v>
      </c>
      <c r="D351">
        <v>7192.45</v>
      </c>
      <c r="E351">
        <v>7243.7</v>
      </c>
      <c r="F351" s="12">
        <v>720545984</v>
      </c>
      <c r="G351" s="12">
        <v>1953707.75</v>
      </c>
    </row>
    <row r="352" spans="1:7">
      <c r="A352" s="9">
        <f>'(1)'!A352</f>
        <v>42796</v>
      </c>
      <c r="B352">
        <v>7243.7</v>
      </c>
      <c r="C352">
        <v>7285.19</v>
      </c>
      <c r="D352">
        <v>7239.66</v>
      </c>
      <c r="E352">
        <v>7253</v>
      </c>
      <c r="F352" s="12">
        <v>849350080</v>
      </c>
      <c r="G352" s="12">
        <v>1961528.5</v>
      </c>
    </row>
    <row r="353" spans="1:7">
      <c r="A353" s="9">
        <f>'(1)'!A353</f>
        <v>42797</v>
      </c>
      <c r="B353">
        <v>7253</v>
      </c>
      <c r="C353">
        <v>7284.2</v>
      </c>
      <c r="D353">
        <v>7246.6</v>
      </c>
      <c r="E353">
        <v>7263.44</v>
      </c>
      <c r="F353" s="12">
        <v>691636736</v>
      </c>
      <c r="G353" s="12">
        <v>1967775</v>
      </c>
    </row>
    <row r="354" spans="1:7">
      <c r="A354" s="9">
        <f>'(1)'!A354</f>
        <v>42800</v>
      </c>
      <c r="B354">
        <v>7263.44</v>
      </c>
      <c r="C354">
        <v>7383.05</v>
      </c>
      <c r="D354">
        <v>7263.44</v>
      </c>
      <c r="E354">
        <v>7382.9</v>
      </c>
      <c r="F354" s="12">
        <v>980911552</v>
      </c>
      <c r="G354" s="12">
        <v>1965374.75</v>
      </c>
    </row>
    <row r="355" spans="1:7">
      <c r="A355" s="9">
        <f>'(1)'!A355</f>
        <v>42801</v>
      </c>
      <c r="B355">
        <v>7382.9</v>
      </c>
      <c r="C355">
        <v>7394.61</v>
      </c>
      <c r="D355">
        <v>7372.68</v>
      </c>
      <c r="E355">
        <v>7382.35</v>
      </c>
      <c r="F355" s="12">
        <v>1247310720</v>
      </c>
      <c r="G355" s="12">
        <v>1974363.25</v>
      </c>
    </row>
    <row r="356" spans="1:7">
      <c r="A356" s="9">
        <f>'(1)'!A356</f>
        <v>42802</v>
      </c>
      <c r="B356">
        <v>7382.35</v>
      </c>
      <c r="C356">
        <v>7382.36</v>
      </c>
      <c r="D356">
        <v>7353.64</v>
      </c>
      <c r="E356">
        <v>7374.26</v>
      </c>
      <c r="F356" s="12">
        <v>1139315456</v>
      </c>
      <c r="G356" s="12">
        <v>1967901.88</v>
      </c>
    </row>
    <row r="357" spans="1:7">
      <c r="A357" s="9">
        <f>'(1)'!A357</f>
        <v>42803</v>
      </c>
      <c r="B357">
        <v>7374.26</v>
      </c>
      <c r="C357">
        <v>7374.26</v>
      </c>
      <c r="D357">
        <v>7338.94</v>
      </c>
      <c r="E357">
        <v>7350.12</v>
      </c>
      <c r="F357" s="12">
        <v>921596032</v>
      </c>
      <c r="G357" s="12">
        <v>1973829.13</v>
      </c>
    </row>
    <row r="358" spans="1:7">
      <c r="A358" s="9">
        <f>'(1)'!A358</f>
        <v>42804</v>
      </c>
      <c r="B358">
        <v>7350.12</v>
      </c>
      <c r="C358">
        <v>7363.74</v>
      </c>
      <c r="D358">
        <v>7335.27</v>
      </c>
      <c r="E358">
        <v>7338.99</v>
      </c>
      <c r="F358" s="12">
        <v>909533120</v>
      </c>
      <c r="G358" s="12">
        <v>1975287.75</v>
      </c>
    </row>
    <row r="359" spans="1:7">
      <c r="A359" s="9">
        <f>'(1)'!A359</f>
        <v>42807</v>
      </c>
      <c r="B359">
        <v>7338.99</v>
      </c>
      <c r="C359">
        <v>7354.47</v>
      </c>
      <c r="D359">
        <v>7315.86</v>
      </c>
      <c r="E359">
        <v>7334.61</v>
      </c>
      <c r="F359" s="12">
        <v>1033184768</v>
      </c>
      <c r="G359" s="12">
        <v>1968264.13</v>
      </c>
    </row>
    <row r="360" spans="1:7">
      <c r="A360" s="9">
        <f>'(1)'!A360</f>
        <v>42808</v>
      </c>
      <c r="B360">
        <v>7334.61</v>
      </c>
      <c r="C360">
        <v>7336.26</v>
      </c>
      <c r="D360">
        <v>7263.62</v>
      </c>
      <c r="E360">
        <v>7314.96</v>
      </c>
      <c r="F360" s="12">
        <v>1141070208</v>
      </c>
      <c r="G360" s="12">
        <v>1975655</v>
      </c>
    </row>
    <row r="361" spans="1:7">
      <c r="A361" s="9">
        <f>'(1)'!A361</f>
        <v>42809</v>
      </c>
      <c r="B361">
        <v>7314.96</v>
      </c>
      <c r="C361">
        <v>7373</v>
      </c>
      <c r="D361">
        <v>7314.96</v>
      </c>
      <c r="E361">
        <v>7343.08</v>
      </c>
      <c r="F361" s="12">
        <v>994721856</v>
      </c>
      <c r="G361" s="12">
        <v>1967558.63</v>
      </c>
    </row>
    <row r="362" spans="1:7">
      <c r="A362" s="9">
        <f>'(1)'!A362</f>
        <v>42810</v>
      </c>
      <c r="B362">
        <v>7343.08</v>
      </c>
      <c r="C362">
        <v>7377.41</v>
      </c>
      <c r="D362">
        <v>7342.02</v>
      </c>
      <c r="E362">
        <v>7367.08</v>
      </c>
      <c r="F362" s="12">
        <v>943147904</v>
      </c>
      <c r="G362" s="12">
        <v>1958942.5</v>
      </c>
    </row>
    <row r="363" spans="1:7">
      <c r="A363" s="9">
        <f>'(1)'!A363</f>
        <v>42811</v>
      </c>
      <c r="B363">
        <v>7367.08</v>
      </c>
      <c r="C363">
        <v>7386.17</v>
      </c>
      <c r="D363">
        <v>7339.27</v>
      </c>
      <c r="E363">
        <v>7357.85</v>
      </c>
      <c r="F363" s="12">
        <v>789967872</v>
      </c>
      <c r="G363" s="12">
        <v>1960539.25</v>
      </c>
    </row>
    <row r="364" spans="1:7">
      <c r="A364" s="9">
        <f>'(1)'!A364</f>
        <v>42814</v>
      </c>
      <c r="B364">
        <v>7357.85</v>
      </c>
      <c r="C364">
        <v>7383.33</v>
      </c>
      <c r="D364">
        <v>7357.58</v>
      </c>
      <c r="E364">
        <v>7368.64</v>
      </c>
      <c r="F364" s="12">
        <v>950451200</v>
      </c>
      <c r="G364" s="12">
        <v>1964305.63</v>
      </c>
    </row>
    <row r="365" spans="1:7">
      <c r="A365" s="9">
        <f>'(1)'!A365</f>
        <v>42815</v>
      </c>
      <c r="B365">
        <v>7368.64</v>
      </c>
      <c r="C365">
        <v>7444.62</v>
      </c>
      <c r="D365">
        <v>7368.64</v>
      </c>
      <c r="E365">
        <v>7415.95</v>
      </c>
      <c r="F365" s="12">
        <v>941081856</v>
      </c>
      <c r="G365" s="12">
        <v>1996565.25</v>
      </c>
    </row>
    <row r="366" spans="1:7">
      <c r="A366" s="9">
        <f>'(1)'!A366</f>
        <v>42816</v>
      </c>
      <c r="B366">
        <v>7415.95</v>
      </c>
      <c r="C366">
        <v>7447</v>
      </c>
      <c r="D366">
        <v>7402.64</v>
      </c>
      <c r="E366">
        <v>7424.96</v>
      </c>
      <c r="F366" s="12">
        <v>1109582208</v>
      </c>
      <c r="G366" s="12">
        <v>1996039</v>
      </c>
    </row>
    <row r="367" spans="1:7">
      <c r="A367" s="9">
        <f>'(1)'!A367</f>
        <v>42817</v>
      </c>
      <c r="B367">
        <v>7424.96</v>
      </c>
      <c r="C367">
        <v>7433.68</v>
      </c>
      <c r="D367">
        <v>7399.97</v>
      </c>
      <c r="E367">
        <v>7429.81</v>
      </c>
      <c r="F367" s="12">
        <v>1011394368</v>
      </c>
      <c r="G367" s="12">
        <v>1993745</v>
      </c>
    </row>
    <row r="368" spans="1:7">
      <c r="A368" s="9">
        <f>'(1)'!A368</f>
        <v>42818</v>
      </c>
      <c r="B368">
        <v>7429.81</v>
      </c>
      <c r="C368">
        <v>7440.85</v>
      </c>
      <c r="D368">
        <v>7360.67</v>
      </c>
      <c r="E368">
        <v>7378.34</v>
      </c>
      <c r="F368" s="12">
        <v>748371264</v>
      </c>
      <c r="G368" s="12">
        <v>1986445.63</v>
      </c>
    </row>
    <row r="369" spans="1:7">
      <c r="A369" s="9">
        <f>'(1)'!A369</f>
        <v>42821</v>
      </c>
      <c r="B369">
        <v>7378.34</v>
      </c>
      <c r="C369">
        <v>7378.4</v>
      </c>
      <c r="D369">
        <v>7301.83</v>
      </c>
      <c r="E369">
        <v>7324.72</v>
      </c>
      <c r="F369" s="12">
        <v>898886464</v>
      </c>
      <c r="G369" s="12">
        <v>1983096.13</v>
      </c>
    </row>
    <row r="370" spans="1:7">
      <c r="A370" s="9">
        <f>'(1)'!A370</f>
        <v>42822</v>
      </c>
      <c r="B370">
        <v>7324.72</v>
      </c>
      <c r="C370">
        <v>7346.4</v>
      </c>
      <c r="D370">
        <v>7307.65</v>
      </c>
      <c r="E370">
        <v>7340.71</v>
      </c>
      <c r="F370" s="12">
        <v>896483648</v>
      </c>
      <c r="G370" s="12">
        <v>1982185</v>
      </c>
    </row>
    <row r="371" spans="1:7">
      <c r="A371" s="9">
        <f>'(1)'!A371</f>
        <v>42823</v>
      </c>
      <c r="B371">
        <v>7340.71</v>
      </c>
      <c r="C371">
        <v>7351.6</v>
      </c>
      <c r="D371">
        <v>7322.86</v>
      </c>
      <c r="E371">
        <v>7336.82</v>
      </c>
      <c r="F371" s="12">
        <v>1172300288</v>
      </c>
      <c r="G371" s="12">
        <v>1976938.88</v>
      </c>
    </row>
    <row r="372" spans="1:7">
      <c r="A372" s="9">
        <f>'(1)'!A372</f>
        <v>42824</v>
      </c>
      <c r="B372">
        <v>7336.82</v>
      </c>
      <c r="C372">
        <v>7336.82</v>
      </c>
      <c r="D372">
        <v>7255.78</v>
      </c>
      <c r="E372">
        <v>7293.5</v>
      </c>
      <c r="F372" s="12">
        <v>1900244608</v>
      </c>
      <c r="G372" s="12">
        <v>1984753</v>
      </c>
    </row>
    <row r="373" spans="1:7">
      <c r="A373" s="9">
        <f>'(1)'!A373</f>
        <v>42825</v>
      </c>
      <c r="B373">
        <v>7293.5</v>
      </c>
      <c r="C373">
        <v>7349.59</v>
      </c>
      <c r="D373">
        <v>7285.8</v>
      </c>
      <c r="E373">
        <v>7343.42</v>
      </c>
      <c r="F373" s="12">
        <v>663160832</v>
      </c>
      <c r="G373" s="12">
        <v>1991374.38</v>
      </c>
    </row>
    <row r="374" spans="1:7">
      <c r="A374" s="9">
        <f>'(1)'!A374</f>
        <v>42828</v>
      </c>
      <c r="B374">
        <v>7343.42</v>
      </c>
      <c r="C374">
        <v>7373.72</v>
      </c>
      <c r="D374">
        <v>7313.9</v>
      </c>
      <c r="E374">
        <v>7373.72</v>
      </c>
      <c r="F374" s="12">
        <v>936182784</v>
      </c>
      <c r="G374" s="12">
        <v>1988660</v>
      </c>
    </row>
    <row r="375" spans="1:7">
      <c r="A375" s="9">
        <f>'(1)'!A375</f>
        <v>42829</v>
      </c>
      <c r="B375">
        <v>7373.72</v>
      </c>
      <c r="C375">
        <v>7384.8</v>
      </c>
      <c r="D375">
        <v>7340.25</v>
      </c>
      <c r="E375">
        <v>7369.52</v>
      </c>
      <c r="F375" s="12">
        <v>1032569408</v>
      </c>
      <c r="G375" s="12">
        <v>1992122.25</v>
      </c>
    </row>
    <row r="376" spans="1:7">
      <c r="A376" s="9">
        <f>'(1)'!A376</f>
        <v>42830</v>
      </c>
      <c r="B376">
        <v>7369.52</v>
      </c>
      <c r="C376">
        <v>7369.55</v>
      </c>
      <c r="D376">
        <v>7322.92</v>
      </c>
      <c r="E376">
        <v>7322.92</v>
      </c>
      <c r="F376" s="12">
        <v>836375424</v>
      </c>
      <c r="G376" s="12">
        <v>2005762.5</v>
      </c>
    </row>
    <row r="377" spans="1:7">
      <c r="A377" s="9">
        <f>'(1)'!A377</f>
        <v>42831</v>
      </c>
      <c r="B377">
        <v>7322.92</v>
      </c>
      <c r="C377">
        <v>7350.3</v>
      </c>
      <c r="D377">
        <v>7280.76</v>
      </c>
      <c r="E377">
        <v>7282.69</v>
      </c>
      <c r="F377" s="12">
        <v>715417728</v>
      </c>
      <c r="G377" s="12">
        <v>2008537.75</v>
      </c>
    </row>
    <row r="378" spans="1:7">
      <c r="A378" s="9">
        <f>'(1)'!A378</f>
        <v>42832</v>
      </c>
      <c r="B378">
        <v>7282.69</v>
      </c>
      <c r="C378">
        <v>7324.6</v>
      </c>
      <c r="D378">
        <v>7282.69</v>
      </c>
      <c r="E378">
        <v>7321.82</v>
      </c>
      <c r="F378" s="12">
        <v>834272448</v>
      </c>
      <c r="G378" s="12">
        <v>2006988.88</v>
      </c>
    </row>
    <row r="379" spans="1:7">
      <c r="A379" s="9">
        <f>'(1)'!A379</f>
        <v>42835</v>
      </c>
      <c r="B379">
        <v>7321.82</v>
      </c>
      <c r="C379">
        <v>7362.59</v>
      </c>
      <c r="D379">
        <v>7321.82</v>
      </c>
      <c r="E379">
        <v>7331.68</v>
      </c>
      <c r="F379" s="12">
        <v>841798976</v>
      </c>
      <c r="G379" s="12">
        <v>1992808.75</v>
      </c>
    </row>
    <row r="380" spans="1:7">
      <c r="A380" s="9">
        <f>'(1)'!A380</f>
        <v>42836</v>
      </c>
      <c r="B380">
        <v>7331.68</v>
      </c>
      <c r="C380">
        <v>7331.68</v>
      </c>
      <c r="D380">
        <v>7258.11</v>
      </c>
      <c r="E380">
        <v>7303.2</v>
      </c>
      <c r="F380" s="12">
        <v>851378368</v>
      </c>
      <c r="G380" s="12">
        <v>1978351.25</v>
      </c>
    </row>
    <row r="381" spans="1:7">
      <c r="A381" s="9">
        <f>'(1)'!A381</f>
        <v>42837</v>
      </c>
      <c r="B381">
        <v>7303.2</v>
      </c>
      <c r="C381">
        <v>7349.37</v>
      </c>
      <c r="D381">
        <v>7284.73</v>
      </c>
      <c r="E381">
        <v>7349.37</v>
      </c>
      <c r="F381" s="12">
        <v>807168576</v>
      </c>
      <c r="G381" s="12">
        <v>1982623.13</v>
      </c>
    </row>
    <row r="382" spans="1:7">
      <c r="A382" s="9">
        <f>'(1)'!A382</f>
        <v>42838</v>
      </c>
      <c r="B382">
        <v>7349.37</v>
      </c>
      <c r="C382">
        <v>7359.25</v>
      </c>
      <c r="D382">
        <v>7337.01</v>
      </c>
      <c r="E382">
        <v>7348.94</v>
      </c>
      <c r="F382" s="12">
        <v>1031472384</v>
      </c>
      <c r="G382" s="12">
        <v>1981192.25</v>
      </c>
    </row>
    <row r="383" spans="1:7">
      <c r="A383" s="9">
        <f>'(1)'!A383</f>
        <v>42842</v>
      </c>
      <c r="B383">
        <v>7348.94</v>
      </c>
      <c r="C383">
        <v>7406.35</v>
      </c>
      <c r="D383">
        <v>7332.59</v>
      </c>
      <c r="E383">
        <v>7365.5</v>
      </c>
      <c r="F383" s="12">
        <v>822540544</v>
      </c>
      <c r="G383" s="12">
        <v>1970220.13</v>
      </c>
    </row>
    <row r="384" spans="1:7">
      <c r="A384" s="9">
        <f>'(1)'!A384</f>
        <v>42843</v>
      </c>
      <c r="B384">
        <v>7365.5</v>
      </c>
      <c r="C384">
        <v>7402.42</v>
      </c>
      <c r="D384">
        <v>7348.84</v>
      </c>
      <c r="E384">
        <v>7348.99</v>
      </c>
      <c r="F384" s="12">
        <v>831950464</v>
      </c>
      <c r="G384" s="12">
        <v>1983615</v>
      </c>
    </row>
    <row r="385" spans="1:7">
      <c r="A385" s="9">
        <f>'(1)'!A385</f>
        <v>42844</v>
      </c>
      <c r="B385">
        <v>7348.99</v>
      </c>
      <c r="C385">
        <v>7348.99</v>
      </c>
      <c r="D385">
        <v>7298.85</v>
      </c>
      <c r="E385">
        <v>7327.59</v>
      </c>
      <c r="F385" s="12">
        <v>820464960</v>
      </c>
      <c r="G385" s="12">
        <v>1991603.63</v>
      </c>
    </row>
    <row r="386" spans="1:7">
      <c r="A386" s="9">
        <f>'(1)'!A386</f>
        <v>42845</v>
      </c>
      <c r="B386">
        <v>7327.59</v>
      </c>
      <c r="C386">
        <v>7327.59</v>
      </c>
      <c r="D386">
        <v>7147.5</v>
      </c>
      <c r="E386">
        <v>7147.5</v>
      </c>
      <c r="F386" s="12">
        <v>1016123392</v>
      </c>
      <c r="G386" s="12">
        <v>1990671.25</v>
      </c>
    </row>
    <row r="387" spans="1:7">
      <c r="A387" s="9">
        <f>'(1)'!A387</f>
        <v>42846</v>
      </c>
      <c r="B387">
        <v>7147.5</v>
      </c>
      <c r="C387">
        <v>7151.18</v>
      </c>
      <c r="D387">
        <v>7114.36</v>
      </c>
      <c r="E387">
        <v>7114.36</v>
      </c>
      <c r="F387" s="12">
        <v>835604800</v>
      </c>
      <c r="G387" s="12">
        <v>1978956.5</v>
      </c>
    </row>
    <row r="388" spans="1:7">
      <c r="A388" s="9">
        <f>'(1)'!A388</f>
        <v>42849</v>
      </c>
      <c r="B388">
        <v>7114.36</v>
      </c>
      <c r="C388">
        <v>7127.58</v>
      </c>
      <c r="D388">
        <v>7096.83</v>
      </c>
      <c r="E388">
        <v>7118.54</v>
      </c>
      <c r="F388" s="12">
        <v>712582592</v>
      </c>
      <c r="G388" s="12">
        <v>1968294.5</v>
      </c>
    </row>
    <row r="389" spans="1:7">
      <c r="A389" s="9">
        <f>'(1)'!A389</f>
        <v>42850</v>
      </c>
      <c r="B389">
        <v>7118.54</v>
      </c>
      <c r="C389">
        <v>7134.53</v>
      </c>
      <c r="D389">
        <v>7104.22</v>
      </c>
      <c r="E389">
        <v>7114.55</v>
      </c>
      <c r="F389" s="12">
        <v>841337664</v>
      </c>
      <c r="G389" s="12">
        <v>1978253.75</v>
      </c>
    </row>
    <row r="390" spans="1:7">
      <c r="A390" s="9">
        <f>'(1)'!A390</f>
        <v>42851</v>
      </c>
      <c r="B390">
        <v>7114.55</v>
      </c>
      <c r="C390">
        <v>7273.9</v>
      </c>
      <c r="D390">
        <v>7114.55</v>
      </c>
      <c r="E390">
        <v>7264.68</v>
      </c>
      <c r="F390" s="12">
        <v>969076736</v>
      </c>
      <c r="G390" s="12">
        <v>1981200.38</v>
      </c>
    </row>
    <row r="391" spans="1:7">
      <c r="A391" s="9">
        <f>'(1)'!A391</f>
        <v>42852</v>
      </c>
      <c r="B391">
        <v>7264.68</v>
      </c>
      <c r="C391">
        <v>7290.82</v>
      </c>
      <c r="D391">
        <v>7258.74</v>
      </c>
      <c r="E391">
        <v>7275.64</v>
      </c>
      <c r="F391" s="12">
        <v>771385344</v>
      </c>
      <c r="G391" s="12">
        <v>1974816.75</v>
      </c>
    </row>
    <row r="392" spans="1:7">
      <c r="A392" s="9">
        <f>'(1)'!A392</f>
        <v>42853</v>
      </c>
      <c r="B392">
        <v>7275.64</v>
      </c>
      <c r="C392">
        <v>7302.57</v>
      </c>
      <c r="D392">
        <v>7262.32</v>
      </c>
      <c r="E392">
        <v>7288.72</v>
      </c>
      <c r="F392" s="12">
        <v>14650</v>
      </c>
      <c r="G392" s="12">
        <v>1987110.25</v>
      </c>
    </row>
    <row r="393" spans="1:7">
      <c r="A393" s="9">
        <f>'(1)'!A393</f>
        <v>42856</v>
      </c>
      <c r="B393">
        <v>7288.72</v>
      </c>
      <c r="C393">
        <v>7289.38</v>
      </c>
      <c r="D393">
        <v>7224.35</v>
      </c>
      <c r="E393">
        <v>7237.17</v>
      </c>
      <c r="F393" s="12">
        <v>1101514624</v>
      </c>
      <c r="G393" s="12">
        <v>1987239.63</v>
      </c>
    </row>
    <row r="394" spans="1:7">
      <c r="A394" s="9">
        <f>'(1)'!A394</f>
        <v>42857</v>
      </c>
      <c r="B394">
        <v>7237.17</v>
      </c>
      <c r="C394">
        <v>7243.31</v>
      </c>
      <c r="D394">
        <v>7197.28</v>
      </c>
      <c r="E394">
        <v>7203.94</v>
      </c>
      <c r="F394" s="12">
        <v>1106788992</v>
      </c>
      <c r="G394" s="12">
        <v>1996688.88</v>
      </c>
    </row>
    <row r="395" spans="1:7">
      <c r="A395" s="9">
        <f>'(1)'!A395</f>
        <v>42858</v>
      </c>
      <c r="B395">
        <v>7203.94</v>
      </c>
      <c r="C395">
        <v>7254.32</v>
      </c>
      <c r="D395">
        <v>7203.94</v>
      </c>
      <c r="E395">
        <v>7250.05</v>
      </c>
      <c r="F395" s="12">
        <v>888077120</v>
      </c>
      <c r="G395" s="12">
        <v>1991652.13</v>
      </c>
    </row>
    <row r="396" spans="1:7">
      <c r="A396" s="9">
        <f>'(1)'!A396</f>
        <v>42859</v>
      </c>
      <c r="B396">
        <v>7250.05</v>
      </c>
      <c r="C396">
        <v>7250.05</v>
      </c>
      <c r="D396">
        <v>7218.56</v>
      </c>
      <c r="E396">
        <v>7234.53</v>
      </c>
      <c r="F396" s="12">
        <v>935567040</v>
      </c>
      <c r="G396" s="12">
        <v>1986531.5</v>
      </c>
    </row>
    <row r="397" spans="1:7">
      <c r="A397" s="9">
        <f>'(1)'!A397</f>
        <v>42860</v>
      </c>
      <c r="B397">
        <v>7234.53</v>
      </c>
      <c r="C397">
        <v>7280.7</v>
      </c>
      <c r="D397">
        <v>7226.07</v>
      </c>
      <c r="E397">
        <v>7248.1</v>
      </c>
      <c r="F397" s="12">
        <v>1087191680</v>
      </c>
      <c r="G397" s="12">
        <v>1986531.5</v>
      </c>
    </row>
    <row r="398" spans="1:7">
      <c r="A398" s="9">
        <f>'(1)'!A398</f>
        <v>42863</v>
      </c>
      <c r="B398">
        <v>7248.1</v>
      </c>
      <c r="C398">
        <v>7297.43</v>
      </c>
      <c r="D398">
        <v>7222.81</v>
      </c>
      <c r="E398">
        <v>7297.43</v>
      </c>
      <c r="F398" s="12">
        <v>892375680</v>
      </c>
      <c r="G398" s="12">
        <v>1986531.5</v>
      </c>
    </row>
    <row r="399" spans="1:7">
      <c r="A399" s="9">
        <f>'(1)'!A399</f>
        <v>42864</v>
      </c>
      <c r="B399">
        <v>7297.43</v>
      </c>
      <c r="C399">
        <v>7322.32</v>
      </c>
      <c r="D399">
        <v>7285.76</v>
      </c>
      <c r="E399">
        <v>7300.86</v>
      </c>
      <c r="F399" s="12">
        <v>923766400</v>
      </c>
      <c r="G399" s="12">
        <v>1938421.63</v>
      </c>
    </row>
    <row r="400" spans="1:7">
      <c r="A400" s="9">
        <f>'(1)'!A400</f>
        <v>42865</v>
      </c>
      <c r="B400">
        <v>7300.86</v>
      </c>
      <c r="C400">
        <v>7359.61</v>
      </c>
      <c r="D400">
        <v>7300.86</v>
      </c>
      <c r="E400">
        <v>7342.21</v>
      </c>
      <c r="F400" s="12">
        <v>1171605120</v>
      </c>
      <c r="G400" s="12">
        <v>1931345.25</v>
      </c>
    </row>
    <row r="401" spans="1:7">
      <c r="A401" s="9">
        <f>'(1)'!A401</f>
        <v>42866</v>
      </c>
      <c r="B401">
        <v>7342.21</v>
      </c>
      <c r="C401">
        <v>7398.58</v>
      </c>
      <c r="D401">
        <v>7331.3</v>
      </c>
      <c r="E401">
        <v>7385.24</v>
      </c>
      <c r="F401" s="12">
        <v>1202224128</v>
      </c>
      <c r="G401" s="12">
        <v>1932769.5</v>
      </c>
    </row>
    <row r="402" spans="1:7">
      <c r="A402" s="9">
        <f>'(1)'!A402</f>
        <v>42867</v>
      </c>
      <c r="B402">
        <v>7385.24</v>
      </c>
      <c r="C402">
        <v>7396.19</v>
      </c>
      <c r="D402">
        <v>7369.23</v>
      </c>
      <c r="E402">
        <v>7386.63</v>
      </c>
      <c r="F402" s="12">
        <v>20033</v>
      </c>
      <c r="G402" s="12">
        <v>1931683.38</v>
      </c>
    </row>
    <row r="403" spans="1:7">
      <c r="A403" s="9">
        <f>'(1)'!A403</f>
        <v>42870</v>
      </c>
      <c r="B403">
        <v>7386.63</v>
      </c>
      <c r="C403">
        <v>7435.39</v>
      </c>
      <c r="D403">
        <v>7381.74</v>
      </c>
      <c r="E403">
        <v>7435.39</v>
      </c>
      <c r="F403" s="12">
        <v>977256256</v>
      </c>
      <c r="G403" s="12">
        <v>1972755.75</v>
      </c>
    </row>
    <row r="404" spans="1:7">
      <c r="A404" s="9">
        <f>'(1)'!A404</f>
        <v>42871</v>
      </c>
      <c r="B404">
        <v>7435.39</v>
      </c>
      <c r="C404">
        <v>7460.2</v>
      </c>
      <c r="D404">
        <v>7434.24</v>
      </c>
      <c r="E404">
        <v>7454.37</v>
      </c>
      <c r="F404" s="12">
        <v>848424192</v>
      </c>
      <c r="G404" s="12">
        <v>1975802.25</v>
      </c>
    </row>
    <row r="405" spans="1:7">
      <c r="A405" s="9">
        <f>'(1)'!A405</f>
        <v>42872</v>
      </c>
      <c r="B405">
        <v>7454.37</v>
      </c>
      <c r="C405">
        <v>7533.7</v>
      </c>
      <c r="D405">
        <v>7452.44</v>
      </c>
      <c r="E405">
        <v>7522.03</v>
      </c>
      <c r="F405" s="12">
        <v>980172352</v>
      </c>
      <c r="G405" s="12">
        <v>1979409.63</v>
      </c>
    </row>
    <row r="406" spans="1:7">
      <c r="A406" s="9">
        <f>'(1)'!A406</f>
        <v>42873</v>
      </c>
      <c r="B406">
        <v>7522.03</v>
      </c>
      <c r="C406">
        <v>7532.95</v>
      </c>
      <c r="D406">
        <v>7478.88</v>
      </c>
      <c r="E406">
        <v>7503.47</v>
      </c>
      <c r="F406" s="12">
        <v>956036672</v>
      </c>
      <c r="G406" s="12">
        <v>1965417.88</v>
      </c>
    </row>
    <row r="407" spans="1:7">
      <c r="A407" s="9">
        <f>'(1)'!A407</f>
        <v>42874</v>
      </c>
      <c r="B407">
        <v>7503.47</v>
      </c>
      <c r="C407">
        <v>7503.68</v>
      </c>
      <c r="D407">
        <v>7389.26</v>
      </c>
      <c r="E407">
        <v>7436.42</v>
      </c>
      <c r="F407" s="12">
        <v>771283328</v>
      </c>
      <c r="G407" s="12">
        <v>1957929.25</v>
      </c>
    </row>
    <row r="408" spans="1:7">
      <c r="A408" s="9">
        <f>'(1)'!A408</f>
        <v>42877</v>
      </c>
      <c r="B408">
        <v>7436.42</v>
      </c>
      <c r="C408">
        <v>7480.28</v>
      </c>
      <c r="D408">
        <v>7436.42</v>
      </c>
      <c r="E408">
        <v>7470.71</v>
      </c>
      <c r="F408" s="12">
        <v>766182400</v>
      </c>
      <c r="G408" s="12">
        <v>1957929.25</v>
      </c>
    </row>
    <row r="409" spans="1:7">
      <c r="A409" s="9">
        <f>'(1)'!A409</f>
        <v>42878</v>
      </c>
      <c r="B409">
        <v>7470.71</v>
      </c>
      <c r="C409">
        <v>7518.12</v>
      </c>
      <c r="D409">
        <v>7470.71</v>
      </c>
      <c r="E409">
        <v>7496.34</v>
      </c>
      <c r="F409" s="12">
        <v>903842496</v>
      </c>
      <c r="G409" s="12">
        <v>1969515.63</v>
      </c>
    </row>
    <row r="410" spans="1:7">
      <c r="A410" s="9">
        <f>'(1)'!A410</f>
        <v>42879</v>
      </c>
      <c r="B410">
        <v>7496.34</v>
      </c>
      <c r="C410">
        <v>7521.94</v>
      </c>
      <c r="D410">
        <v>7485.29</v>
      </c>
      <c r="E410">
        <v>7485.29</v>
      </c>
      <c r="F410" s="12">
        <v>1010074432</v>
      </c>
      <c r="G410" s="12">
        <v>1964668.75</v>
      </c>
    </row>
    <row r="411" spans="1:7">
      <c r="A411" s="9">
        <f>'(1)'!A411</f>
        <v>42880</v>
      </c>
      <c r="B411">
        <v>7485.29</v>
      </c>
      <c r="C411">
        <v>7519.58</v>
      </c>
      <c r="D411">
        <v>7475.11</v>
      </c>
      <c r="E411">
        <v>7514.9</v>
      </c>
      <c r="F411" s="12">
        <v>908215552</v>
      </c>
      <c r="G411" s="12">
        <v>1967669.25</v>
      </c>
    </row>
    <row r="412" spans="1:7">
      <c r="A412" s="9">
        <f>'(1)'!A412</f>
        <v>42881</v>
      </c>
      <c r="B412">
        <v>7514.9</v>
      </c>
      <c r="C412">
        <v>7529.74</v>
      </c>
      <c r="D412">
        <v>7497.07</v>
      </c>
      <c r="E412">
        <v>7517.71</v>
      </c>
      <c r="F412" s="12">
        <v>873923136</v>
      </c>
      <c r="G412" s="12">
        <v>1981439.13</v>
      </c>
    </row>
    <row r="413" spans="1:7">
      <c r="A413" s="9">
        <f>'(1)'!A413</f>
        <v>42885</v>
      </c>
      <c r="B413">
        <v>7517.71</v>
      </c>
      <c r="C413">
        <v>7554.21</v>
      </c>
      <c r="D413">
        <v>7514.39</v>
      </c>
      <c r="E413">
        <v>7547.63</v>
      </c>
      <c r="F413" s="12">
        <v>1122260480</v>
      </c>
      <c r="G413" s="12">
        <v>1981949.75</v>
      </c>
    </row>
    <row r="414" spans="1:7">
      <c r="A414" s="9">
        <f>'(1)'!A414</f>
        <v>42886</v>
      </c>
      <c r="B414">
        <v>7547.63</v>
      </c>
      <c r="C414">
        <v>7547.65</v>
      </c>
      <c r="D414">
        <v>7497.07</v>
      </c>
      <c r="E414">
        <v>7526.51</v>
      </c>
      <c r="F414" s="12">
        <v>1122072704</v>
      </c>
      <c r="G414" s="12">
        <v>1992712.63</v>
      </c>
    </row>
    <row r="415" spans="1:7">
      <c r="A415" s="9">
        <f>'(1)'!A415</f>
        <v>42887</v>
      </c>
      <c r="B415">
        <v>7526.51</v>
      </c>
      <c r="C415">
        <v>7586.45</v>
      </c>
      <c r="D415">
        <v>7519.68</v>
      </c>
      <c r="E415">
        <v>7519.95</v>
      </c>
      <c r="F415" s="12">
        <v>1070473408</v>
      </c>
      <c r="G415" s="12">
        <v>2004225.5</v>
      </c>
    </row>
    <row r="416" spans="1:7">
      <c r="A416" s="9">
        <f>'(1)'!A416</f>
        <v>42888</v>
      </c>
      <c r="B416">
        <v>7519.95</v>
      </c>
      <c r="C416">
        <v>7558.63</v>
      </c>
      <c r="D416">
        <v>7518.32</v>
      </c>
      <c r="E416">
        <v>7543.77</v>
      </c>
      <c r="F416" s="12">
        <v>886689088</v>
      </c>
      <c r="G416" s="12">
        <v>2004443.38</v>
      </c>
    </row>
    <row r="417" spans="1:7">
      <c r="A417" s="9">
        <f>'(1)'!A417</f>
        <v>42891</v>
      </c>
      <c r="B417">
        <v>7543.77</v>
      </c>
      <c r="C417">
        <v>7598.99</v>
      </c>
      <c r="D417">
        <v>7539.96</v>
      </c>
      <c r="E417">
        <v>7547.63</v>
      </c>
      <c r="F417" s="12">
        <v>753860544</v>
      </c>
      <c r="G417" s="12">
        <v>2016670.5</v>
      </c>
    </row>
    <row r="418" spans="1:7">
      <c r="A418" s="9">
        <f>'(1)'!A418</f>
        <v>42892</v>
      </c>
      <c r="B418">
        <v>7547.63</v>
      </c>
      <c r="C418">
        <v>7562</v>
      </c>
      <c r="D418">
        <v>7519.06</v>
      </c>
      <c r="E418">
        <v>7525.76</v>
      </c>
      <c r="F418" s="12">
        <v>747345728</v>
      </c>
      <c r="G418" s="12">
        <v>2022252.13</v>
      </c>
    </row>
    <row r="419" spans="1:7">
      <c r="A419" s="9">
        <f>'(1)'!A419</f>
        <v>42893</v>
      </c>
      <c r="B419">
        <v>7525.76</v>
      </c>
      <c r="C419">
        <v>7527.64</v>
      </c>
      <c r="D419">
        <v>7502.83</v>
      </c>
      <c r="E419">
        <v>7524.95</v>
      </c>
      <c r="F419" s="12">
        <v>875495168</v>
      </c>
      <c r="G419" s="12">
        <v>2040112.63</v>
      </c>
    </row>
    <row r="420" spans="1:7">
      <c r="A420" s="9">
        <f>'(1)'!A420</f>
        <v>42894</v>
      </c>
      <c r="B420">
        <v>7524.95</v>
      </c>
      <c r="C420">
        <v>7555.62</v>
      </c>
      <c r="D420">
        <v>7476.33</v>
      </c>
      <c r="E420">
        <v>7478.62</v>
      </c>
      <c r="F420" s="12">
        <v>683069952</v>
      </c>
      <c r="G420" s="12">
        <v>2034950.38</v>
      </c>
    </row>
    <row r="421" spans="1:7">
      <c r="A421" s="9">
        <f>'(1)'!A421</f>
        <v>42895</v>
      </c>
      <c r="B421">
        <v>7478.62</v>
      </c>
      <c r="C421">
        <v>7489.66</v>
      </c>
      <c r="D421">
        <v>7449.98</v>
      </c>
      <c r="E421">
        <v>7449.98</v>
      </c>
      <c r="F421" s="12">
        <v>827533120</v>
      </c>
      <c r="G421" s="12">
        <v>2018015.63</v>
      </c>
    </row>
    <row r="422" spans="1:7">
      <c r="A422" s="9">
        <f>'(1)'!A422</f>
        <v>42898</v>
      </c>
      <c r="B422">
        <v>7449.98</v>
      </c>
      <c r="C422">
        <v>7545.12</v>
      </c>
      <c r="D422">
        <v>7449.73</v>
      </c>
      <c r="E422">
        <v>7527.33</v>
      </c>
      <c r="F422" s="12">
        <v>140404</v>
      </c>
      <c r="G422" s="12">
        <v>2027420.13</v>
      </c>
    </row>
    <row r="423" spans="1:7">
      <c r="A423" s="9">
        <f>'(1)'!A423</f>
        <v>42899</v>
      </c>
      <c r="B423">
        <v>7527.33</v>
      </c>
      <c r="C423">
        <v>7540.53</v>
      </c>
      <c r="D423">
        <v>7483.61</v>
      </c>
      <c r="E423">
        <v>7511.87</v>
      </c>
      <c r="F423" s="12">
        <v>785984384</v>
      </c>
      <c r="G423" s="12">
        <v>2031261.88</v>
      </c>
    </row>
    <row r="424" spans="1:7">
      <c r="A424" s="9">
        <f>'(1)'!A424</f>
        <v>42900</v>
      </c>
      <c r="B424">
        <v>7511.87</v>
      </c>
      <c r="C424">
        <v>7540.05</v>
      </c>
      <c r="D424">
        <v>7491.86</v>
      </c>
      <c r="E424">
        <v>7500.44</v>
      </c>
      <c r="F424" s="12">
        <v>2118490368</v>
      </c>
      <c r="G424" s="12">
        <v>2028636.38</v>
      </c>
    </row>
    <row r="425" spans="1:7">
      <c r="A425" s="9">
        <f>'(1)'!A425</f>
        <v>42901</v>
      </c>
      <c r="B425">
        <v>7500.44</v>
      </c>
      <c r="C425">
        <v>7545.07</v>
      </c>
      <c r="D425">
        <v>7474.4</v>
      </c>
      <c r="E425">
        <v>7474.4</v>
      </c>
      <c r="F425" s="12">
        <v>924233088</v>
      </c>
      <c r="G425" s="12">
        <v>2036604</v>
      </c>
    </row>
    <row r="426" spans="1:7">
      <c r="A426" s="9">
        <f>'(1)'!A426</f>
        <v>42902</v>
      </c>
      <c r="B426">
        <v>7474.4</v>
      </c>
      <c r="C426">
        <v>7474.51</v>
      </c>
      <c r="D426">
        <v>7377.86</v>
      </c>
      <c r="E426">
        <v>7419.36</v>
      </c>
      <c r="F426" s="12">
        <v>824371712</v>
      </c>
      <c r="G426" s="12">
        <v>2037401</v>
      </c>
    </row>
    <row r="427" spans="1:7">
      <c r="A427" s="9">
        <f>'(1)'!A427</f>
        <v>42905</v>
      </c>
      <c r="B427">
        <v>7419.36</v>
      </c>
      <c r="C427">
        <v>7478.99</v>
      </c>
      <c r="D427">
        <v>7419.36</v>
      </c>
      <c r="E427">
        <v>7463.54</v>
      </c>
      <c r="F427" s="12">
        <v>641632960</v>
      </c>
      <c r="G427" s="12">
        <v>2044743.25</v>
      </c>
    </row>
    <row r="428" spans="1:7">
      <c r="A428" s="9">
        <f>'(1)'!A428</f>
        <v>42906</v>
      </c>
      <c r="B428">
        <v>7463.54</v>
      </c>
      <c r="C428">
        <v>7537.84</v>
      </c>
      <c r="D428">
        <v>7463.54</v>
      </c>
      <c r="E428">
        <v>7523.81</v>
      </c>
      <c r="F428" s="12">
        <v>914527296</v>
      </c>
      <c r="G428" s="12">
        <v>2044743.25</v>
      </c>
    </row>
    <row r="429" spans="1:7">
      <c r="A429" s="9">
        <f>'(1)'!A429</f>
        <v>42907</v>
      </c>
      <c r="B429">
        <v>7523.81</v>
      </c>
      <c r="C429">
        <v>7561.07</v>
      </c>
      <c r="D429">
        <v>7472.71</v>
      </c>
      <c r="E429">
        <v>7472.71</v>
      </c>
      <c r="F429" s="12">
        <v>935096896</v>
      </c>
      <c r="G429" s="12">
        <v>2039048.88</v>
      </c>
    </row>
    <row r="430" spans="1:7">
      <c r="A430" s="9">
        <f>'(1)'!A430</f>
        <v>42908</v>
      </c>
      <c r="B430">
        <v>7472.71</v>
      </c>
      <c r="C430">
        <v>7477.17</v>
      </c>
      <c r="D430">
        <v>7417.45</v>
      </c>
      <c r="E430">
        <v>7447.79</v>
      </c>
      <c r="F430" s="12">
        <v>934475840</v>
      </c>
      <c r="G430" s="12">
        <v>2037454.13</v>
      </c>
    </row>
    <row r="431" spans="1:7">
      <c r="A431" s="9">
        <f>'(1)'!A431</f>
        <v>42909</v>
      </c>
      <c r="B431">
        <v>7447.79</v>
      </c>
      <c r="C431">
        <v>7448.48</v>
      </c>
      <c r="D431">
        <v>7398.83</v>
      </c>
      <c r="E431">
        <v>7439.29</v>
      </c>
      <c r="F431" s="12">
        <v>1150986112</v>
      </c>
      <c r="G431" s="12">
        <v>2044017.38</v>
      </c>
    </row>
    <row r="432" spans="1:7">
      <c r="A432" s="9">
        <f>'(1)'!A432</f>
        <v>42912</v>
      </c>
      <c r="B432">
        <v>7439.29</v>
      </c>
      <c r="C432">
        <v>7441.79</v>
      </c>
      <c r="D432">
        <v>7396.75</v>
      </c>
      <c r="E432">
        <v>7424.13</v>
      </c>
      <c r="F432" s="12">
        <v>737927744</v>
      </c>
      <c r="G432" s="12">
        <v>2045379.75</v>
      </c>
    </row>
    <row r="433" spans="1:7">
      <c r="A433" s="9">
        <f>'(1)'!A433</f>
        <v>42913</v>
      </c>
      <c r="B433">
        <v>7424.13</v>
      </c>
      <c r="C433">
        <v>7480.95</v>
      </c>
      <c r="D433">
        <v>7424.13</v>
      </c>
      <c r="E433">
        <v>7446.8</v>
      </c>
      <c r="F433" s="12">
        <v>803371712</v>
      </c>
      <c r="G433" s="12">
        <v>2039017.75</v>
      </c>
    </row>
    <row r="434" spans="1:7">
      <c r="A434" s="9">
        <f>'(1)'!A434</f>
        <v>42914</v>
      </c>
      <c r="B434">
        <v>7446.8</v>
      </c>
      <c r="C434">
        <v>7451.68</v>
      </c>
      <c r="D434">
        <v>7411.36</v>
      </c>
      <c r="E434">
        <v>7434.36</v>
      </c>
      <c r="F434" s="12">
        <v>1027427904</v>
      </c>
      <c r="G434" s="12">
        <v>2038209.25</v>
      </c>
    </row>
    <row r="435" spans="1:7">
      <c r="A435" s="9">
        <f>'(1)'!A435</f>
        <v>42915</v>
      </c>
      <c r="B435">
        <v>7434.36</v>
      </c>
      <c r="C435">
        <v>7445.31</v>
      </c>
      <c r="D435">
        <v>7381.36</v>
      </c>
      <c r="E435">
        <v>7387.8</v>
      </c>
      <c r="F435" s="12">
        <v>1065061440</v>
      </c>
      <c r="G435" s="12">
        <v>2026608.88</v>
      </c>
    </row>
    <row r="436" spans="1:7">
      <c r="A436" s="9">
        <f>'(1)'!A436</f>
        <v>42916</v>
      </c>
      <c r="B436">
        <v>7387.8</v>
      </c>
      <c r="C436">
        <v>7451.95</v>
      </c>
      <c r="D436">
        <v>7341.75</v>
      </c>
      <c r="E436">
        <v>7350.32</v>
      </c>
      <c r="F436" s="12">
        <v>2247001344</v>
      </c>
      <c r="G436" s="12">
        <v>2019433.75</v>
      </c>
    </row>
    <row r="437" spans="1:7">
      <c r="A437" s="9">
        <f>'(1)'!A437</f>
        <v>42919</v>
      </c>
      <c r="B437">
        <v>7350.32</v>
      </c>
      <c r="C437">
        <v>7377.38</v>
      </c>
      <c r="D437">
        <v>7302.71</v>
      </c>
      <c r="E437">
        <v>7312.72</v>
      </c>
      <c r="F437" s="12">
        <v>653850944</v>
      </c>
      <c r="G437" s="12">
        <v>2039350.63</v>
      </c>
    </row>
    <row r="438" spans="1:7">
      <c r="A438" s="9">
        <f>'(1)'!A438</f>
        <v>42921</v>
      </c>
      <c r="B438">
        <v>7312.72</v>
      </c>
      <c r="C438">
        <v>7386.11</v>
      </c>
      <c r="D438">
        <v>7312.26</v>
      </c>
      <c r="E438">
        <v>7377.09</v>
      </c>
      <c r="F438" s="12">
        <v>1124173312</v>
      </c>
      <c r="G438" s="12">
        <v>2034467.88</v>
      </c>
    </row>
    <row r="439" spans="1:7">
      <c r="A439" s="9">
        <f>'(1)'!A439</f>
        <v>42922</v>
      </c>
      <c r="B439">
        <v>7377.09</v>
      </c>
      <c r="C439">
        <v>7383.45</v>
      </c>
      <c r="D439">
        <v>7336.75</v>
      </c>
      <c r="E439">
        <v>7357.23</v>
      </c>
      <c r="F439" s="12">
        <v>895636608</v>
      </c>
      <c r="G439" s="12">
        <v>2031969</v>
      </c>
    </row>
    <row r="440" spans="1:7">
      <c r="A440" s="9">
        <f>'(1)'!A440</f>
        <v>42923</v>
      </c>
      <c r="B440">
        <v>7357.23</v>
      </c>
      <c r="C440">
        <v>7386.92</v>
      </c>
      <c r="D440">
        <v>7347.52</v>
      </c>
      <c r="E440">
        <v>7367.6</v>
      </c>
      <c r="F440" s="12">
        <v>877727616</v>
      </c>
      <c r="G440" s="12">
        <v>2025095.75</v>
      </c>
    </row>
    <row r="441" spans="1:7">
      <c r="A441" s="9">
        <f>'(1)'!A441</f>
        <v>42926</v>
      </c>
      <c r="B441">
        <v>7367.6</v>
      </c>
      <c r="C441">
        <v>7373.85</v>
      </c>
      <c r="D441">
        <v>7303.46</v>
      </c>
      <c r="E441">
        <v>7337.28</v>
      </c>
      <c r="F441" s="12">
        <v>653302528</v>
      </c>
      <c r="G441" s="12">
        <v>2009241.25</v>
      </c>
    </row>
    <row r="442" spans="1:7">
      <c r="A442" s="9">
        <f>'(1)'!A442</f>
        <v>42927</v>
      </c>
      <c r="B442">
        <v>7337.28</v>
      </c>
      <c r="C442">
        <v>7359.48</v>
      </c>
      <c r="D442">
        <v>7314.69</v>
      </c>
      <c r="E442">
        <v>7350.92</v>
      </c>
      <c r="F442" s="12">
        <v>732521088</v>
      </c>
      <c r="G442" s="12">
        <v>2020488.88</v>
      </c>
    </row>
    <row r="443" spans="1:7">
      <c r="A443" s="9">
        <f>'(1)'!A443</f>
        <v>42928</v>
      </c>
      <c r="B443">
        <v>7350.92</v>
      </c>
      <c r="C443">
        <v>7388.02</v>
      </c>
      <c r="D443">
        <v>7344.31</v>
      </c>
      <c r="E443">
        <v>7370.03</v>
      </c>
      <c r="F443" s="12">
        <v>771115392</v>
      </c>
      <c r="G443" s="12">
        <v>2038990.5</v>
      </c>
    </row>
    <row r="444" spans="1:7">
      <c r="A444" s="9">
        <f>'(1)'!A444</f>
        <v>42929</v>
      </c>
      <c r="B444">
        <v>7370.03</v>
      </c>
      <c r="C444">
        <v>7386.88</v>
      </c>
      <c r="D444">
        <v>7304.77</v>
      </c>
      <c r="E444">
        <v>7329.76</v>
      </c>
      <c r="F444" s="12">
        <v>880727872</v>
      </c>
      <c r="G444" s="12">
        <v>2024624.88</v>
      </c>
    </row>
    <row r="445" spans="1:7">
      <c r="A445" s="9">
        <f>'(1)'!A445</f>
        <v>42930</v>
      </c>
      <c r="B445">
        <v>7329.76</v>
      </c>
      <c r="C445">
        <v>7439.08</v>
      </c>
      <c r="D445">
        <v>7329.76</v>
      </c>
      <c r="E445">
        <v>7416.93</v>
      </c>
      <c r="F445" s="12">
        <v>996392768</v>
      </c>
      <c r="G445" s="12">
        <v>2018138.63</v>
      </c>
    </row>
    <row r="446" spans="1:7">
      <c r="A446" s="9">
        <f>'(1)'!A446</f>
        <v>42933</v>
      </c>
      <c r="B446">
        <v>7416.93</v>
      </c>
      <c r="C446">
        <v>7428.24</v>
      </c>
      <c r="D446">
        <v>7403.75</v>
      </c>
      <c r="E446">
        <v>7413.44</v>
      </c>
      <c r="F446" s="12">
        <v>1037866752</v>
      </c>
      <c r="G446" s="12">
        <v>2015944.38</v>
      </c>
    </row>
    <row r="447" spans="1:7">
      <c r="A447" s="9">
        <f>'(1)'!A447</f>
        <v>42934</v>
      </c>
      <c r="B447">
        <v>7413.44</v>
      </c>
      <c r="C447">
        <v>7419.81</v>
      </c>
      <c r="D447">
        <v>7363.77</v>
      </c>
      <c r="E447">
        <v>7378.39</v>
      </c>
      <c r="F447" s="12">
        <v>749369664</v>
      </c>
      <c r="G447" s="12">
        <v>2012410.5</v>
      </c>
    </row>
    <row r="448" spans="1:7">
      <c r="A448" s="9">
        <f>'(1)'!A448</f>
        <v>42935</v>
      </c>
      <c r="B448">
        <v>7378.39</v>
      </c>
      <c r="C448">
        <v>7426.37</v>
      </c>
      <c r="D448">
        <v>7378.3</v>
      </c>
      <c r="E448">
        <v>7404.13</v>
      </c>
      <c r="F448" s="12">
        <v>643894144</v>
      </c>
      <c r="G448" s="12">
        <v>2019173.38</v>
      </c>
    </row>
    <row r="449" spans="1:7">
      <c r="A449" s="9">
        <f>'(1)'!A449</f>
        <v>42936</v>
      </c>
      <c r="B449">
        <v>7404.13</v>
      </c>
      <c r="C449">
        <v>7418.53</v>
      </c>
      <c r="D449">
        <v>7357.77</v>
      </c>
      <c r="E449">
        <v>7390.22</v>
      </c>
      <c r="F449" s="12">
        <v>1020171456</v>
      </c>
      <c r="G449" s="12">
        <v>2015471</v>
      </c>
    </row>
    <row r="450" spans="1:7">
      <c r="A450" s="9">
        <f>'(1)'!A450</f>
        <v>42937</v>
      </c>
      <c r="B450">
        <v>7390.22</v>
      </c>
      <c r="C450">
        <v>7442.84</v>
      </c>
      <c r="D450">
        <v>7379.33</v>
      </c>
      <c r="E450">
        <v>7430.91</v>
      </c>
      <c r="F450" s="12">
        <v>841152192</v>
      </c>
      <c r="G450" s="12">
        <v>2003596.25</v>
      </c>
    </row>
    <row r="451" spans="1:7">
      <c r="A451" s="9">
        <f>'(1)'!A451</f>
        <v>42940</v>
      </c>
      <c r="B451">
        <v>7430.91</v>
      </c>
      <c r="C451">
        <v>7502.73</v>
      </c>
      <c r="D451">
        <v>7430.91</v>
      </c>
      <c r="E451">
        <v>7487.87</v>
      </c>
      <c r="F451" s="12">
        <v>723687936</v>
      </c>
      <c r="G451" s="12">
        <v>1993403.63</v>
      </c>
    </row>
    <row r="452" spans="1:7">
      <c r="A452" s="9">
        <f>'(1)'!A452</f>
        <v>42941</v>
      </c>
      <c r="B452">
        <v>7487.87</v>
      </c>
      <c r="C452">
        <v>7515.12</v>
      </c>
      <c r="D452">
        <v>7433.89</v>
      </c>
      <c r="E452">
        <v>7452.91</v>
      </c>
      <c r="F452" s="12">
        <v>648597056</v>
      </c>
      <c r="G452" s="12">
        <v>1983623.25</v>
      </c>
    </row>
    <row r="453" spans="1:7">
      <c r="A453" s="9">
        <f>'(1)'!A453</f>
        <v>42942</v>
      </c>
      <c r="B453">
        <v>7452.91</v>
      </c>
      <c r="C453">
        <v>7453.22</v>
      </c>
      <c r="D453">
        <v>7357.5</v>
      </c>
      <c r="E453">
        <v>7377.73</v>
      </c>
      <c r="F453" s="12">
        <v>747201664</v>
      </c>
      <c r="G453" s="12">
        <v>2001508.25</v>
      </c>
    </row>
    <row r="454" spans="1:7">
      <c r="A454" s="9">
        <f>'(1)'!A454</f>
        <v>42943</v>
      </c>
      <c r="B454">
        <v>7377.73</v>
      </c>
      <c r="C454">
        <v>7453.74</v>
      </c>
      <c r="D454">
        <v>7377.73</v>
      </c>
      <c r="E454">
        <v>7434.82</v>
      </c>
      <c r="F454" s="12">
        <v>852511360</v>
      </c>
      <c r="G454" s="12">
        <v>1996426</v>
      </c>
    </row>
    <row r="455" spans="1:7">
      <c r="A455" s="9">
        <f>'(1)'!A455</f>
        <v>42944</v>
      </c>
      <c r="B455">
        <v>7434.82</v>
      </c>
      <c r="C455">
        <v>7487.05</v>
      </c>
      <c r="D455">
        <v>7434.68</v>
      </c>
      <c r="E455">
        <v>7452.32</v>
      </c>
      <c r="F455" s="12">
        <v>1023033600</v>
      </c>
      <c r="G455" s="12">
        <v>1999846.25</v>
      </c>
    </row>
    <row r="456" spans="1:7">
      <c r="A456" s="9">
        <f>'(1)'!A456</f>
        <v>42947</v>
      </c>
      <c r="B456">
        <v>7452.32</v>
      </c>
      <c r="C456">
        <v>7461.85</v>
      </c>
      <c r="D456">
        <v>7410.85</v>
      </c>
      <c r="E456">
        <v>7443.01</v>
      </c>
      <c r="F456" s="12">
        <v>874952704</v>
      </c>
      <c r="G456" s="12">
        <v>1992042.88</v>
      </c>
    </row>
    <row r="457" spans="1:7">
      <c r="A457" s="9">
        <f>'(1)'!A457</f>
        <v>42948</v>
      </c>
      <c r="B457">
        <v>7443.01</v>
      </c>
      <c r="C457">
        <v>7443.01</v>
      </c>
      <c r="D457">
        <v>7339.44</v>
      </c>
      <c r="E457">
        <v>7368.37</v>
      </c>
      <c r="F457" s="12">
        <v>648775488</v>
      </c>
      <c r="G457" s="12">
        <v>1995420.25</v>
      </c>
    </row>
    <row r="458" spans="1:7">
      <c r="A458" s="9">
        <f>'(1)'!A458</f>
        <v>42949</v>
      </c>
      <c r="B458">
        <v>7368.37</v>
      </c>
      <c r="C458">
        <v>7425.52</v>
      </c>
      <c r="D458">
        <v>7367.86</v>
      </c>
      <c r="E458">
        <v>7372</v>
      </c>
      <c r="F458" s="12">
        <v>648801152</v>
      </c>
      <c r="G458" s="12">
        <v>2000497.75</v>
      </c>
    </row>
    <row r="459" spans="1:7">
      <c r="A459" s="9">
        <f>'(1)'!A459</f>
        <v>42950</v>
      </c>
      <c r="B459">
        <v>7372</v>
      </c>
      <c r="C459">
        <v>7440.14</v>
      </c>
      <c r="D459">
        <v>7372</v>
      </c>
      <c r="E459">
        <v>7423.66</v>
      </c>
      <c r="F459" s="12">
        <v>678648384</v>
      </c>
      <c r="G459" s="12">
        <v>1989677.38</v>
      </c>
    </row>
    <row r="460" spans="1:7">
      <c r="A460" s="9">
        <f>'(1)'!A460</f>
        <v>42951</v>
      </c>
      <c r="B460">
        <v>7423.66</v>
      </c>
      <c r="C460">
        <v>7434.71</v>
      </c>
      <c r="D460">
        <v>7388.91</v>
      </c>
      <c r="E460">
        <v>7411.43</v>
      </c>
      <c r="F460" s="12">
        <v>767563648</v>
      </c>
      <c r="G460" s="12">
        <v>2012685.13</v>
      </c>
    </row>
    <row r="461" spans="1:7">
      <c r="A461" s="9">
        <f>'(1)'!A461</f>
        <v>42954</v>
      </c>
      <c r="B461">
        <v>7411.43</v>
      </c>
      <c r="C461">
        <v>7484.53</v>
      </c>
      <c r="D461">
        <v>7384.22</v>
      </c>
      <c r="E461">
        <v>7474.77</v>
      </c>
      <c r="F461" s="12">
        <v>742133440</v>
      </c>
      <c r="G461" s="12">
        <v>2012353.5</v>
      </c>
    </row>
    <row r="462" spans="1:7">
      <c r="A462" s="9">
        <f>'(1)'!A462</f>
        <v>42955</v>
      </c>
      <c r="B462">
        <v>7474.77</v>
      </c>
      <c r="C462">
        <v>7519.06</v>
      </c>
      <c r="D462">
        <v>7465.12</v>
      </c>
      <c r="E462">
        <v>7511.71</v>
      </c>
      <c r="F462" s="12">
        <v>1148638208</v>
      </c>
      <c r="G462" s="12">
        <v>2002810</v>
      </c>
    </row>
    <row r="463" spans="1:7">
      <c r="A463" s="9">
        <f>'(1)'!A463</f>
        <v>42956</v>
      </c>
      <c r="B463">
        <v>7511.71</v>
      </c>
      <c r="C463">
        <v>7533.74</v>
      </c>
      <c r="D463">
        <v>7511.71</v>
      </c>
      <c r="E463">
        <v>7531.94</v>
      </c>
      <c r="F463" s="12">
        <v>839313920</v>
      </c>
      <c r="G463" s="12">
        <v>2010112.88</v>
      </c>
    </row>
    <row r="464" spans="1:7">
      <c r="A464" s="9">
        <f>'(1)'!A464</f>
        <v>42957</v>
      </c>
      <c r="B464">
        <v>7531.94</v>
      </c>
      <c r="C464">
        <v>7551.85</v>
      </c>
      <c r="D464">
        <v>7518.45</v>
      </c>
      <c r="E464">
        <v>7542.73</v>
      </c>
      <c r="F464" s="12">
        <v>823636928</v>
      </c>
      <c r="G464" s="12">
        <v>2006761.5</v>
      </c>
    </row>
    <row r="465" spans="1:7">
      <c r="A465" s="9">
        <f>'(1)'!A465</f>
        <v>42958</v>
      </c>
      <c r="B465">
        <v>7542.73</v>
      </c>
      <c r="C465">
        <v>7542.73</v>
      </c>
      <c r="D465">
        <v>7475.83</v>
      </c>
      <c r="E465">
        <v>7498.06</v>
      </c>
      <c r="F465" s="12">
        <v>1027773184</v>
      </c>
      <c r="G465" s="12">
        <v>2011743</v>
      </c>
    </row>
    <row r="466" spans="1:7">
      <c r="A466" s="9">
        <f>'(1)'!A466</f>
        <v>42961</v>
      </c>
      <c r="B466">
        <v>7498.06</v>
      </c>
      <c r="C466">
        <v>7498.06</v>
      </c>
      <c r="D466">
        <v>7376.66</v>
      </c>
      <c r="E466">
        <v>7389.94</v>
      </c>
      <c r="F466" s="12">
        <v>846575232</v>
      </c>
      <c r="G466" s="12">
        <v>2026291</v>
      </c>
    </row>
    <row r="467" spans="1:7">
      <c r="A467" s="9">
        <f>'(1)'!A467</f>
        <v>42962</v>
      </c>
      <c r="B467">
        <v>7389.94</v>
      </c>
      <c r="C467">
        <v>7389.96</v>
      </c>
      <c r="D467">
        <v>7296.49</v>
      </c>
      <c r="E467">
        <v>7309.96</v>
      </c>
      <c r="F467" s="12">
        <v>965902784</v>
      </c>
      <c r="G467" s="12">
        <v>2016535.25</v>
      </c>
    </row>
    <row r="468" spans="1:7">
      <c r="A468" s="9">
        <f>'(1)'!A468</f>
        <v>42963</v>
      </c>
      <c r="B468">
        <v>7309.96</v>
      </c>
      <c r="C468">
        <v>7377.66</v>
      </c>
      <c r="D468">
        <v>7309.96</v>
      </c>
      <c r="E468">
        <v>7353.89</v>
      </c>
      <c r="F468" s="12">
        <v>762546624</v>
      </c>
      <c r="G468" s="12">
        <v>1996107.88</v>
      </c>
    </row>
    <row r="469" spans="1:7">
      <c r="A469" s="9">
        <f>'(1)'!A469</f>
        <v>42964</v>
      </c>
      <c r="B469">
        <v>7353.89</v>
      </c>
      <c r="C469">
        <v>7399.35</v>
      </c>
      <c r="D469">
        <v>7353.89</v>
      </c>
      <c r="E469">
        <v>7383.85</v>
      </c>
      <c r="F469" s="12">
        <v>754084480</v>
      </c>
      <c r="G469" s="12">
        <v>2013694.25</v>
      </c>
    </row>
    <row r="470" spans="1:7">
      <c r="A470" s="9">
        <f>'(1)'!A470</f>
        <v>42965</v>
      </c>
      <c r="B470">
        <v>7383.85</v>
      </c>
      <c r="C470">
        <v>7444.98</v>
      </c>
      <c r="D470">
        <v>7383.85</v>
      </c>
      <c r="E470">
        <v>7433.03</v>
      </c>
      <c r="F470" s="12">
        <v>839869504</v>
      </c>
      <c r="G470" s="12">
        <v>2041295.5</v>
      </c>
    </row>
    <row r="471" spans="1:7">
      <c r="A471" s="9">
        <f>'(1)'!A471</f>
        <v>42968</v>
      </c>
      <c r="B471">
        <v>7433.03</v>
      </c>
      <c r="C471">
        <v>7433.74</v>
      </c>
      <c r="D471">
        <v>7382.16</v>
      </c>
      <c r="E471">
        <v>7387.87</v>
      </c>
      <c r="F471" s="12">
        <v>804759104</v>
      </c>
      <c r="G471" s="12">
        <v>2039655.13</v>
      </c>
    </row>
    <row r="472" spans="1:7">
      <c r="A472" s="9">
        <f>'(1)'!A472</f>
        <v>42969</v>
      </c>
      <c r="B472">
        <v>7387.87</v>
      </c>
      <c r="C472">
        <v>7387.87</v>
      </c>
      <c r="D472">
        <v>7302.47</v>
      </c>
      <c r="E472">
        <v>7323.98</v>
      </c>
      <c r="F472" s="12">
        <v>648576320</v>
      </c>
      <c r="G472" s="12">
        <v>2019257.25</v>
      </c>
    </row>
    <row r="473" spans="1:7">
      <c r="A473" s="9">
        <f>'(1)'!A473</f>
        <v>42970</v>
      </c>
      <c r="B473">
        <v>7323.98</v>
      </c>
      <c r="C473">
        <v>7331.95</v>
      </c>
      <c r="D473">
        <v>7296.8</v>
      </c>
      <c r="E473">
        <v>7318.88</v>
      </c>
      <c r="F473" s="12">
        <v>678713472</v>
      </c>
      <c r="G473" s="12">
        <v>2020701.63</v>
      </c>
    </row>
    <row r="474" spans="1:7">
      <c r="A474" s="9">
        <f>'(1)'!A474</f>
        <v>42971</v>
      </c>
      <c r="B474">
        <v>7318.88</v>
      </c>
      <c r="C474">
        <v>7387.55</v>
      </c>
      <c r="D474">
        <v>7318.88</v>
      </c>
      <c r="E474">
        <v>7381.74</v>
      </c>
      <c r="F474" s="12">
        <v>848222272</v>
      </c>
      <c r="G474" s="12">
        <v>2040203.75</v>
      </c>
    </row>
    <row r="475" spans="1:7">
      <c r="A475" s="9">
        <f>'(1)'!A475</f>
        <v>42972</v>
      </c>
      <c r="B475">
        <v>7381.74</v>
      </c>
      <c r="C475">
        <v>7394.52</v>
      </c>
      <c r="D475">
        <v>7360.33</v>
      </c>
      <c r="E475">
        <v>7382.65</v>
      </c>
      <c r="F475" s="12">
        <v>761682432</v>
      </c>
      <c r="G475" s="12">
        <v>2036511.38</v>
      </c>
    </row>
    <row r="476" spans="1:7">
      <c r="A476" s="9">
        <f>'(1)'!A476</f>
        <v>42975</v>
      </c>
      <c r="B476">
        <v>7382.65</v>
      </c>
      <c r="C476">
        <v>7437.87</v>
      </c>
      <c r="D476">
        <v>7382.16</v>
      </c>
      <c r="E476">
        <v>7407.06</v>
      </c>
      <c r="F476" s="12">
        <v>793018880</v>
      </c>
      <c r="G476" s="12">
        <v>2053961</v>
      </c>
    </row>
    <row r="477" spans="1:7">
      <c r="A477" s="9">
        <f>'(1)'!A477</f>
        <v>42976</v>
      </c>
      <c r="B477">
        <v>7407.06</v>
      </c>
      <c r="C477">
        <v>7439.53</v>
      </c>
      <c r="D477">
        <v>7401.46</v>
      </c>
      <c r="E477">
        <v>7401.46</v>
      </c>
      <c r="F477" s="12">
        <v>572853760</v>
      </c>
      <c r="G477" s="12">
        <v>2064386.13</v>
      </c>
    </row>
    <row r="478" spans="1:7">
      <c r="A478" s="9">
        <f>'(1)'!A478</f>
        <v>42977</v>
      </c>
      <c r="B478">
        <v>7401.46</v>
      </c>
      <c r="C478">
        <v>7401.62</v>
      </c>
      <c r="D478">
        <v>7289.2</v>
      </c>
      <c r="E478">
        <v>7337.43</v>
      </c>
      <c r="F478" s="12">
        <v>520103136</v>
      </c>
      <c r="G478" s="12">
        <v>2070366.38</v>
      </c>
    </row>
    <row r="479" spans="1:7">
      <c r="A479" s="9">
        <f>'(1)'!A479</f>
        <v>42978</v>
      </c>
      <c r="B479">
        <v>7337.43</v>
      </c>
      <c r="C479">
        <v>7381.33</v>
      </c>
      <c r="D479">
        <v>7337.43</v>
      </c>
      <c r="E479">
        <v>7365.26</v>
      </c>
      <c r="F479" s="12">
        <v>609925504</v>
      </c>
      <c r="G479" s="12">
        <v>2073474.5</v>
      </c>
    </row>
    <row r="480" spans="1:7">
      <c r="A480" s="9">
        <f>'(1)'!A480</f>
        <v>42979</v>
      </c>
      <c r="B480">
        <v>7365.26</v>
      </c>
      <c r="C480">
        <v>7443.68</v>
      </c>
      <c r="D480">
        <v>7365.01</v>
      </c>
      <c r="E480">
        <v>7430.62</v>
      </c>
      <c r="F480" s="12">
        <v>608566272</v>
      </c>
      <c r="G480" s="12">
        <v>2061200</v>
      </c>
    </row>
    <row r="481" spans="1:7">
      <c r="A481" s="9">
        <f>'(1)'!A481</f>
        <v>42983</v>
      </c>
      <c r="B481">
        <v>7430.62</v>
      </c>
      <c r="C481">
        <v>7460.52</v>
      </c>
      <c r="D481">
        <v>7430.06</v>
      </c>
      <c r="E481">
        <v>7438.5</v>
      </c>
      <c r="F481" s="12">
        <v>755257344</v>
      </c>
      <c r="G481" s="12">
        <v>2032446.13</v>
      </c>
    </row>
    <row r="482" spans="1:7">
      <c r="A482" s="9">
        <f>'(1)'!A482</f>
        <v>42984</v>
      </c>
      <c r="B482">
        <v>7438.5</v>
      </c>
      <c r="C482">
        <v>7438.5</v>
      </c>
      <c r="D482">
        <v>7404.05</v>
      </c>
      <c r="E482">
        <v>7411.47</v>
      </c>
      <c r="F482" s="12">
        <v>565053696</v>
      </c>
      <c r="G482" s="12">
        <v>2010437.25</v>
      </c>
    </row>
    <row r="483" spans="1:7">
      <c r="A483" s="9">
        <f>'(1)'!A483</f>
        <v>42985</v>
      </c>
      <c r="B483">
        <v>7411.47</v>
      </c>
      <c r="C483">
        <v>7437.51</v>
      </c>
      <c r="D483">
        <v>7369.58</v>
      </c>
      <c r="E483">
        <v>7372.92</v>
      </c>
      <c r="F483" s="12">
        <v>695430912</v>
      </c>
      <c r="G483" s="12">
        <v>2027063</v>
      </c>
    </row>
    <row r="484" spans="1:7">
      <c r="A484" s="9">
        <f>'(1)'!A484</f>
        <v>42986</v>
      </c>
      <c r="B484">
        <v>7372.92</v>
      </c>
      <c r="C484">
        <v>7372.92</v>
      </c>
      <c r="D484">
        <v>7322.42</v>
      </c>
      <c r="E484">
        <v>7354.13</v>
      </c>
      <c r="F484" s="12">
        <v>628225472</v>
      </c>
      <c r="G484" s="12">
        <v>2034902.88</v>
      </c>
    </row>
    <row r="485" spans="1:7">
      <c r="A485" s="9">
        <f>'(1)'!A485</f>
        <v>42989</v>
      </c>
      <c r="B485">
        <v>7354.13</v>
      </c>
      <c r="C485">
        <v>7412.68</v>
      </c>
      <c r="D485">
        <v>7348.38</v>
      </c>
      <c r="E485">
        <v>7396.98</v>
      </c>
      <c r="F485" s="12">
        <v>782443968</v>
      </c>
      <c r="G485" s="12">
        <v>2048630.13</v>
      </c>
    </row>
    <row r="486" spans="1:7">
      <c r="A486" s="9">
        <f>'(1)'!A486</f>
        <v>42990</v>
      </c>
      <c r="B486">
        <v>7396.98</v>
      </c>
      <c r="C486">
        <v>7396.98</v>
      </c>
      <c r="D486">
        <v>7358.42</v>
      </c>
      <c r="E486">
        <v>7377.6</v>
      </c>
      <c r="F486" s="12">
        <v>525570624</v>
      </c>
      <c r="G486" s="12">
        <v>2036314.13</v>
      </c>
    </row>
    <row r="487" spans="1:7">
      <c r="A487" s="9">
        <f>'(1)'!A487</f>
        <v>42991</v>
      </c>
      <c r="B487">
        <v>7377.6</v>
      </c>
      <c r="C487">
        <v>7434.07</v>
      </c>
      <c r="D487">
        <v>7377.6</v>
      </c>
      <c r="E487">
        <v>7413.59</v>
      </c>
      <c r="F487" s="12">
        <v>82818</v>
      </c>
      <c r="G487" s="12">
        <v>2018774.5</v>
      </c>
    </row>
    <row r="488" spans="1:7">
      <c r="A488" s="9">
        <f>'(1)'!A488</f>
        <v>42992</v>
      </c>
      <c r="B488">
        <v>7413.59</v>
      </c>
      <c r="C488">
        <v>7435.84</v>
      </c>
      <c r="D488">
        <v>7386.98</v>
      </c>
      <c r="E488">
        <v>7400.69</v>
      </c>
      <c r="F488" s="12">
        <v>782416640</v>
      </c>
      <c r="G488" s="12">
        <v>2017236.13</v>
      </c>
    </row>
    <row r="489" spans="1:7">
      <c r="A489" s="9">
        <f>'(1)'!A489</f>
        <v>42993</v>
      </c>
      <c r="B489">
        <v>7400.69</v>
      </c>
      <c r="C489">
        <v>7401.3</v>
      </c>
      <c r="D489">
        <v>7336.23</v>
      </c>
      <c r="E489">
        <v>7379.7</v>
      </c>
      <c r="F489" s="12">
        <v>708375616</v>
      </c>
      <c r="G489" s="12">
        <v>2034569.63</v>
      </c>
    </row>
    <row r="490" spans="1:7">
      <c r="A490" s="9">
        <f>'(1)'!A490</f>
        <v>42996</v>
      </c>
      <c r="B490">
        <v>7379.7</v>
      </c>
      <c r="C490">
        <v>7390.7</v>
      </c>
      <c r="D490">
        <v>7287.73</v>
      </c>
      <c r="E490">
        <v>7295.39</v>
      </c>
      <c r="F490" s="12">
        <v>844984320</v>
      </c>
      <c r="G490" s="12">
        <v>2035429.13</v>
      </c>
    </row>
    <row r="491" spans="1:7">
      <c r="A491" s="9">
        <f>'(1)'!A491</f>
        <v>42997</v>
      </c>
      <c r="B491">
        <v>7295.39</v>
      </c>
      <c r="C491">
        <v>7295.39</v>
      </c>
      <c r="D491">
        <v>7196.58</v>
      </c>
      <c r="E491">
        <v>7215.47</v>
      </c>
      <c r="F491" s="12">
        <v>594959552</v>
      </c>
      <c r="G491" s="12">
        <v>2042009.38</v>
      </c>
    </row>
    <row r="492" spans="1:7">
      <c r="A492" s="9">
        <f>'(1)'!A492</f>
        <v>42998</v>
      </c>
      <c r="B492">
        <v>7215.47</v>
      </c>
      <c r="C492">
        <v>7257.45</v>
      </c>
      <c r="D492">
        <v>7215.47</v>
      </c>
      <c r="E492">
        <v>7253.28</v>
      </c>
      <c r="F492" s="12">
        <v>453998720</v>
      </c>
      <c r="G492" s="12">
        <v>2040493.38</v>
      </c>
    </row>
    <row r="493" spans="1:7">
      <c r="A493" s="9">
        <f>'(1)'!A493</f>
        <v>42999</v>
      </c>
      <c r="B493">
        <v>7253.28</v>
      </c>
      <c r="C493">
        <v>7285.67</v>
      </c>
      <c r="D493">
        <v>7243.59</v>
      </c>
      <c r="E493">
        <v>7275.25</v>
      </c>
      <c r="F493" s="12">
        <v>595458240</v>
      </c>
      <c r="G493" s="12">
        <v>2040493.38</v>
      </c>
    </row>
    <row r="494" spans="1:7">
      <c r="A494" s="9">
        <f>'(1)'!A494</f>
        <v>43000</v>
      </c>
      <c r="B494">
        <v>7275.25</v>
      </c>
      <c r="C494">
        <v>7289.93</v>
      </c>
      <c r="D494">
        <v>7249.58</v>
      </c>
      <c r="E494">
        <v>7271.95</v>
      </c>
      <c r="F494" s="12">
        <v>740854592</v>
      </c>
      <c r="G494" s="12">
        <v>2023343.88</v>
      </c>
    </row>
    <row r="495" spans="1:7">
      <c r="A495" s="9">
        <f>'(1)'!A495</f>
        <v>43003</v>
      </c>
      <c r="B495">
        <v>7271.95</v>
      </c>
      <c r="C495">
        <v>7289.16</v>
      </c>
      <c r="D495">
        <v>7260.05</v>
      </c>
      <c r="E495">
        <v>7263.9</v>
      </c>
      <c r="F495" s="12">
        <v>686138368</v>
      </c>
      <c r="G495" s="12">
        <v>2030775.75</v>
      </c>
    </row>
    <row r="496" spans="1:7">
      <c r="A496" s="9">
        <f>'(1)'!A496</f>
        <v>43004</v>
      </c>
      <c r="B496">
        <v>7263.9</v>
      </c>
      <c r="C496">
        <v>7320.28</v>
      </c>
      <c r="D496">
        <v>7242.23</v>
      </c>
      <c r="E496">
        <v>7310.64</v>
      </c>
      <c r="F496" s="12">
        <v>698439872</v>
      </c>
      <c r="G496" s="12">
        <v>2048954.5</v>
      </c>
    </row>
    <row r="497" spans="1:7">
      <c r="A497" s="9">
        <f>'(1)'!A497</f>
        <v>43005</v>
      </c>
      <c r="B497">
        <v>7310.64</v>
      </c>
      <c r="C497">
        <v>7312.45</v>
      </c>
      <c r="D497">
        <v>7272.49</v>
      </c>
      <c r="E497">
        <v>7301.29</v>
      </c>
      <c r="F497" s="12">
        <v>695126208</v>
      </c>
      <c r="G497" s="12">
        <v>2057732.63</v>
      </c>
    </row>
    <row r="498" spans="1:7">
      <c r="A498" s="9">
        <f>'(1)'!A498</f>
        <v>43006</v>
      </c>
      <c r="B498">
        <v>7301.29</v>
      </c>
      <c r="C498">
        <v>7311.82</v>
      </c>
      <c r="D498">
        <v>7273.32</v>
      </c>
      <c r="E498">
        <v>7285.74</v>
      </c>
      <c r="F498" s="12">
        <v>797481216</v>
      </c>
      <c r="G498" s="12">
        <v>2050132.13</v>
      </c>
    </row>
    <row r="499" spans="1:7">
      <c r="A499" s="9">
        <f>'(1)'!A499</f>
        <v>43007</v>
      </c>
      <c r="B499">
        <v>7285.74</v>
      </c>
      <c r="C499">
        <v>7327.5</v>
      </c>
      <c r="D499">
        <v>7285.74</v>
      </c>
      <c r="E499">
        <v>7313.51</v>
      </c>
      <c r="F499" s="12">
        <v>901346432</v>
      </c>
      <c r="G499" s="12">
        <v>2038904.38</v>
      </c>
    </row>
    <row r="500" spans="1:7">
      <c r="A500" s="9">
        <f>'(1)'!A500</f>
        <v>43010</v>
      </c>
      <c r="B500">
        <v>7313.51</v>
      </c>
      <c r="C500">
        <v>7323.33</v>
      </c>
      <c r="D500">
        <v>7289.75</v>
      </c>
      <c r="E500">
        <v>7322.82</v>
      </c>
      <c r="F500" s="12">
        <v>1333646848</v>
      </c>
      <c r="G500" s="12">
        <v>2033590.25</v>
      </c>
    </row>
    <row r="501" spans="1:7">
      <c r="A501" s="9">
        <f>'(1)'!A501</f>
        <v>43011</v>
      </c>
      <c r="B501">
        <v>7322.82</v>
      </c>
      <c r="C501">
        <v>7382.67</v>
      </c>
      <c r="D501">
        <v>7321.64</v>
      </c>
      <c r="E501">
        <v>7372.76</v>
      </c>
      <c r="F501" s="12">
        <v>1614219136</v>
      </c>
      <c r="G501" s="12">
        <v>2044799</v>
      </c>
    </row>
    <row r="502" spans="1:7">
      <c r="A502" s="9">
        <f>'(1)'!A502</f>
        <v>43012</v>
      </c>
      <c r="B502">
        <v>7372.76</v>
      </c>
      <c r="C502">
        <v>7438.84</v>
      </c>
      <c r="D502">
        <v>7372.73</v>
      </c>
      <c r="E502">
        <v>7438.84</v>
      </c>
      <c r="F502" s="12">
        <v>763417472</v>
      </c>
      <c r="G502" s="12">
        <v>2038848.38</v>
      </c>
    </row>
    <row r="503" spans="1:7">
      <c r="A503" s="9">
        <f>'(1)'!A503</f>
        <v>43013</v>
      </c>
      <c r="B503">
        <v>7438.84</v>
      </c>
      <c r="C503">
        <v>7469.82</v>
      </c>
      <c r="D503">
        <v>7426.67</v>
      </c>
      <c r="E503">
        <v>7468.11</v>
      </c>
      <c r="F503" s="12">
        <v>941681920</v>
      </c>
      <c r="G503" s="12">
        <v>2047959.88</v>
      </c>
    </row>
    <row r="504" spans="1:7">
      <c r="A504" s="9">
        <f>'(1)'!A504</f>
        <v>43014</v>
      </c>
      <c r="B504">
        <v>7468.11</v>
      </c>
      <c r="C504">
        <v>7476.33</v>
      </c>
      <c r="D504">
        <v>7456.61</v>
      </c>
      <c r="E504">
        <v>7467.58</v>
      </c>
      <c r="F504" s="12">
        <v>832382848</v>
      </c>
      <c r="G504" s="12">
        <v>2044721.13</v>
      </c>
    </row>
    <row r="505" spans="1:7">
      <c r="A505" s="9">
        <f>'(1)'!A505</f>
        <v>43017</v>
      </c>
      <c r="B505">
        <v>7467.58</v>
      </c>
      <c r="C505">
        <v>7507.99</v>
      </c>
      <c r="D505">
        <v>7464.4</v>
      </c>
      <c r="E505">
        <v>7507.99</v>
      </c>
      <c r="F505" s="12">
        <v>837049728</v>
      </c>
      <c r="G505" s="12">
        <v>2038264.25</v>
      </c>
    </row>
    <row r="506" spans="1:7">
      <c r="A506" s="9">
        <f>'(1)'!A506</f>
        <v>43018</v>
      </c>
      <c r="B506">
        <v>7507.99</v>
      </c>
      <c r="C506">
        <v>7527.72</v>
      </c>
      <c r="D506">
        <v>7507.99</v>
      </c>
      <c r="E506">
        <v>7522.87</v>
      </c>
      <c r="F506" s="12">
        <v>680207232</v>
      </c>
      <c r="G506" s="12">
        <v>2015191.75</v>
      </c>
    </row>
    <row r="507" spans="1:7">
      <c r="A507" s="9">
        <f>'(1)'!A507</f>
        <v>43019</v>
      </c>
      <c r="B507">
        <v>7522.87</v>
      </c>
      <c r="C507">
        <v>7523.65</v>
      </c>
      <c r="D507">
        <v>7493.68</v>
      </c>
      <c r="E507">
        <v>7507.89</v>
      </c>
      <c r="F507" s="12">
        <v>645811712</v>
      </c>
      <c r="G507" s="12">
        <v>1992858.25</v>
      </c>
    </row>
    <row r="508" spans="1:7">
      <c r="A508" s="9">
        <f>'(1)'!A508</f>
        <v>43020</v>
      </c>
      <c r="B508">
        <v>7507.89</v>
      </c>
      <c r="C508">
        <v>7543.88</v>
      </c>
      <c r="D508">
        <v>7504.56</v>
      </c>
      <c r="E508">
        <v>7538.27</v>
      </c>
      <c r="F508" s="12">
        <v>734713216</v>
      </c>
      <c r="G508" s="12">
        <v>2009446.38</v>
      </c>
    </row>
    <row r="509" spans="1:7">
      <c r="A509" s="9">
        <f>'(1)'!A509</f>
        <v>43021</v>
      </c>
      <c r="B509">
        <v>7538.27</v>
      </c>
      <c r="C509">
        <v>7550.17</v>
      </c>
      <c r="D509">
        <v>7519.6</v>
      </c>
      <c r="E509">
        <v>7533.81</v>
      </c>
      <c r="F509" s="12">
        <v>895489408</v>
      </c>
      <c r="G509" s="12">
        <v>2015187.88</v>
      </c>
    </row>
    <row r="510" spans="1:7">
      <c r="A510" s="9">
        <f>'(1)'!A510</f>
        <v>43024</v>
      </c>
      <c r="B510">
        <v>7533.81</v>
      </c>
      <c r="C510">
        <v>7565.11</v>
      </c>
      <c r="D510">
        <v>7526.33</v>
      </c>
      <c r="E510">
        <v>7556.24</v>
      </c>
      <c r="F510" s="12">
        <v>792113024</v>
      </c>
      <c r="G510" s="12">
        <v>2014575.88</v>
      </c>
    </row>
    <row r="511" spans="1:7">
      <c r="A511" s="9">
        <f>'(1)'!A511</f>
        <v>43025</v>
      </c>
      <c r="B511">
        <v>7556.24</v>
      </c>
      <c r="C511">
        <v>7556.24</v>
      </c>
      <c r="D511">
        <v>7521.09</v>
      </c>
      <c r="E511">
        <v>7535.44</v>
      </c>
      <c r="F511" s="12">
        <v>790421248</v>
      </c>
      <c r="G511" s="12">
        <v>2011764.38</v>
      </c>
    </row>
    <row r="512" spans="1:7">
      <c r="A512" s="9">
        <f>'(1)'!A512</f>
        <v>43026</v>
      </c>
      <c r="B512">
        <v>7535.44</v>
      </c>
      <c r="C512">
        <v>7557</v>
      </c>
      <c r="D512">
        <v>7526.73</v>
      </c>
      <c r="E512">
        <v>7526.97</v>
      </c>
      <c r="F512" s="12">
        <v>929980032</v>
      </c>
      <c r="G512" s="12">
        <v>2025204.63</v>
      </c>
    </row>
    <row r="513" spans="1:7">
      <c r="A513" s="9">
        <f>'(1)'!A513</f>
        <v>43027</v>
      </c>
      <c r="B513">
        <v>7526.97</v>
      </c>
      <c r="C513">
        <v>7550.44</v>
      </c>
      <c r="D513">
        <v>7506.31</v>
      </c>
      <c r="E513">
        <v>7516.17</v>
      </c>
      <c r="F513" s="12">
        <v>885270144</v>
      </c>
      <c r="G513" s="12">
        <v>2021971.38</v>
      </c>
    </row>
    <row r="514" spans="1:7">
      <c r="A514" s="9">
        <f>'(1)'!A514</f>
        <v>43028</v>
      </c>
      <c r="B514">
        <v>7516.17</v>
      </c>
      <c r="C514">
        <v>7555.24</v>
      </c>
      <c r="D514">
        <v>7516.17</v>
      </c>
      <c r="E514">
        <v>7542.87</v>
      </c>
      <c r="F514" s="12">
        <v>982356480</v>
      </c>
      <c r="G514" s="12">
        <v>2017402.25</v>
      </c>
    </row>
    <row r="515" spans="1:7">
      <c r="A515" s="9">
        <f>'(1)'!A515</f>
        <v>43031</v>
      </c>
      <c r="B515">
        <v>7542.87</v>
      </c>
      <c r="C515">
        <v>7542.87</v>
      </c>
      <c r="D515">
        <v>7485.42</v>
      </c>
      <c r="E515">
        <v>7523.04</v>
      </c>
      <c r="F515" s="12">
        <v>838422592</v>
      </c>
      <c r="G515" s="12">
        <v>2025334.75</v>
      </c>
    </row>
    <row r="516" spans="1:7">
      <c r="A516" s="9">
        <f>'(1)'!A516</f>
        <v>43032</v>
      </c>
      <c r="B516">
        <v>7523.04</v>
      </c>
      <c r="C516">
        <v>7560.04</v>
      </c>
      <c r="D516">
        <v>7517.07</v>
      </c>
      <c r="E516">
        <v>7523.23</v>
      </c>
      <c r="F516" s="12">
        <v>722021568</v>
      </c>
      <c r="G516" s="12">
        <v>2021038</v>
      </c>
    </row>
    <row r="517" spans="1:7">
      <c r="A517" s="9">
        <f>'(1)'!A517</f>
        <v>43033</v>
      </c>
      <c r="B517">
        <v>7523.23</v>
      </c>
      <c r="C517">
        <v>7542</v>
      </c>
      <c r="D517">
        <v>7511.77</v>
      </c>
      <c r="E517">
        <v>7524.45</v>
      </c>
      <c r="F517" s="12">
        <v>714568576</v>
      </c>
      <c r="G517" s="12">
        <v>2034771.38</v>
      </c>
    </row>
    <row r="518" spans="1:7">
      <c r="A518" s="9">
        <f>'(1)'!A518</f>
        <v>43034</v>
      </c>
      <c r="B518">
        <v>7524.45</v>
      </c>
      <c r="C518">
        <v>7535.22</v>
      </c>
      <c r="D518">
        <v>7508.5</v>
      </c>
      <c r="E518">
        <v>7526.54</v>
      </c>
      <c r="F518" s="12">
        <v>972512320</v>
      </c>
      <c r="G518" s="12">
        <v>2058965.5</v>
      </c>
    </row>
    <row r="519" spans="1:7">
      <c r="A519" s="9">
        <f>'(1)'!A519</f>
        <v>43035</v>
      </c>
      <c r="B519">
        <v>7526.54</v>
      </c>
      <c r="C519">
        <v>7528.46</v>
      </c>
      <c r="D519">
        <v>7437.42</v>
      </c>
      <c r="E519">
        <v>7447.21</v>
      </c>
      <c r="F519" s="12">
        <v>1296339584</v>
      </c>
      <c r="G519" s="12">
        <v>2067451.5</v>
      </c>
    </row>
    <row r="520" spans="1:7">
      <c r="A520" s="9">
        <f>'(1)'!A520</f>
        <v>43038</v>
      </c>
      <c r="B520">
        <v>7447.21</v>
      </c>
      <c r="C520">
        <v>7488.26</v>
      </c>
      <c r="D520">
        <v>7440.11</v>
      </c>
      <c r="E520">
        <v>7486.5</v>
      </c>
      <c r="F520" s="12">
        <v>750190720</v>
      </c>
      <c r="G520" s="12">
        <v>2067735.88</v>
      </c>
    </row>
    <row r="521" spans="1:7">
      <c r="A521" s="9">
        <f>'(1)'!A521</f>
        <v>43039</v>
      </c>
      <c r="B521">
        <v>7486.5</v>
      </c>
      <c r="C521">
        <v>7520.76</v>
      </c>
      <c r="D521">
        <v>7485.24</v>
      </c>
      <c r="E521">
        <v>7505.03</v>
      </c>
      <c r="F521" s="12">
        <v>719644160</v>
      </c>
      <c r="G521" s="12">
        <v>2079324.5</v>
      </c>
    </row>
    <row r="522" spans="1:7">
      <c r="A522" s="9">
        <f>'(1)'!A522</f>
        <v>43040</v>
      </c>
      <c r="B522">
        <v>7505.03</v>
      </c>
      <c r="C522">
        <v>7507.02</v>
      </c>
      <c r="D522">
        <v>7478.41</v>
      </c>
      <c r="E522">
        <v>7487.81</v>
      </c>
      <c r="F522" s="12">
        <v>785384960</v>
      </c>
      <c r="G522" s="12">
        <v>2083146.75</v>
      </c>
    </row>
    <row r="523" spans="1:7">
      <c r="A523" s="9">
        <f>'(1)'!A523</f>
        <v>43041</v>
      </c>
      <c r="B523">
        <v>7487.81</v>
      </c>
      <c r="C523">
        <v>7516.85</v>
      </c>
      <c r="D523">
        <v>7483.97</v>
      </c>
      <c r="E523">
        <v>7493.08</v>
      </c>
      <c r="F523" s="12">
        <v>1074459648</v>
      </c>
      <c r="G523" s="12">
        <v>2078656.25</v>
      </c>
    </row>
    <row r="524" spans="1:7">
      <c r="A524" s="9">
        <f>'(1)'!A524</f>
        <v>43042</v>
      </c>
      <c r="B524">
        <v>7493.08</v>
      </c>
      <c r="C524">
        <v>7532.36</v>
      </c>
      <c r="D524">
        <v>7487.96</v>
      </c>
      <c r="E524">
        <v>7487.96</v>
      </c>
      <c r="F524" s="12">
        <v>675284352</v>
      </c>
      <c r="G524" s="12">
        <v>2087241.25</v>
      </c>
    </row>
    <row r="525" spans="1:7">
      <c r="A525" s="9">
        <f>'(1)'!A525</f>
        <v>43045</v>
      </c>
      <c r="B525">
        <v>7487.96</v>
      </c>
      <c r="C525">
        <v>7562.26</v>
      </c>
      <c r="D525">
        <v>7478.88</v>
      </c>
      <c r="E525">
        <v>7555.32</v>
      </c>
      <c r="F525" s="12">
        <v>868330816</v>
      </c>
      <c r="G525" s="12">
        <v>2086038.75</v>
      </c>
    </row>
    <row r="526" spans="1:7">
      <c r="A526" s="9">
        <f>'(1)'!A526</f>
        <v>43046</v>
      </c>
      <c r="B526">
        <v>7555.32</v>
      </c>
      <c r="C526">
        <v>7580.95</v>
      </c>
      <c r="D526">
        <v>7541.91</v>
      </c>
      <c r="E526">
        <v>7560.35</v>
      </c>
      <c r="F526" s="12">
        <v>793878400</v>
      </c>
      <c r="G526" s="12">
        <v>2092745</v>
      </c>
    </row>
    <row r="527" spans="1:7">
      <c r="A527" s="9">
        <f>'(1)'!A527</f>
        <v>43047</v>
      </c>
      <c r="B527">
        <v>7560.35</v>
      </c>
      <c r="C527">
        <v>7572.9</v>
      </c>
      <c r="D527">
        <v>7544.2</v>
      </c>
      <c r="E527">
        <v>7562.28</v>
      </c>
      <c r="F527" s="12">
        <v>591314240</v>
      </c>
      <c r="G527" s="12">
        <v>2087609.25</v>
      </c>
    </row>
    <row r="528" spans="1:7">
      <c r="A528" s="9">
        <f>'(1)'!A528</f>
        <v>43048</v>
      </c>
      <c r="B528">
        <v>7562.28</v>
      </c>
      <c r="C528">
        <v>7582.85</v>
      </c>
      <c r="D528">
        <v>7507.83</v>
      </c>
      <c r="E528">
        <v>7513.11</v>
      </c>
      <c r="F528" s="12">
        <v>710797248</v>
      </c>
      <c r="G528" s="12">
        <v>2084777.25</v>
      </c>
    </row>
    <row r="529" spans="1:7">
      <c r="A529" s="9">
        <f>'(1)'!A529</f>
        <v>43049</v>
      </c>
      <c r="B529">
        <v>7513.11</v>
      </c>
      <c r="C529">
        <v>7534.49</v>
      </c>
      <c r="D529">
        <v>7504.77</v>
      </c>
      <c r="E529">
        <v>7529.72</v>
      </c>
      <c r="F529" s="12">
        <v>955105920</v>
      </c>
      <c r="G529" s="12">
        <v>2080837.13</v>
      </c>
    </row>
    <row r="530" spans="1:7">
      <c r="A530" s="9">
        <f>'(1)'!A530</f>
        <v>43052</v>
      </c>
      <c r="B530">
        <v>7529.72</v>
      </c>
      <c r="C530">
        <v>7532.2</v>
      </c>
      <c r="D530">
        <v>7476.89</v>
      </c>
      <c r="E530">
        <v>7484.1</v>
      </c>
      <c r="F530" s="12">
        <v>1064401536</v>
      </c>
      <c r="G530" s="12">
        <v>2082018.13</v>
      </c>
    </row>
    <row r="531" spans="1:7">
      <c r="A531" s="9">
        <f>'(1)'!A531</f>
        <v>43053</v>
      </c>
      <c r="B531">
        <v>7484.1</v>
      </c>
      <c r="C531">
        <v>7500.29</v>
      </c>
      <c r="D531">
        <v>7421.73</v>
      </c>
      <c r="E531">
        <v>7432.99</v>
      </c>
      <c r="F531" s="12">
        <v>935397888</v>
      </c>
      <c r="G531" s="12">
        <v>2076592.5</v>
      </c>
    </row>
    <row r="532" spans="1:7">
      <c r="A532" s="9">
        <f>'(1)'!A532</f>
        <v>43054</v>
      </c>
      <c r="B532">
        <v>7432.99</v>
      </c>
      <c r="C532">
        <v>7469.3</v>
      </c>
      <c r="D532">
        <v>7402.95</v>
      </c>
      <c r="E532">
        <v>7415.18</v>
      </c>
      <c r="F532" s="12">
        <v>779302336</v>
      </c>
      <c r="G532" s="12">
        <v>2076318.38</v>
      </c>
    </row>
    <row r="533" spans="1:7">
      <c r="A533" s="9">
        <f>'(1)'!A533</f>
        <v>43055</v>
      </c>
      <c r="B533">
        <v>7415.18</v>
      </c>
      <c r="C533">
        <v>7436.57</v>
      </c>
      <c r="D533">
        <v>7396.92</v>
      </c>
      <c r="E533">
        <v>7414.42</v>
      </c>
      <c r="F533" s="12">
        <v>775099776</v>
      </c>
      <c r="G533" s="12">
        <v>2082628.63</v>
      </c>
    </row>
    <row r="534" spans="1:7">
      <c r="A534" s="9">
        <f>'(1)'!A534</f>
        <v>43056</v>
      </c>
      <c r="B534">
        <v>7414.42</v>
      </c>
      <c r="C534">
        <v>7415.09</v>
      </c>
      <c r="D534">
        <v>7357.06</v>
      </c>
      <c r="E534">
        <v>7372.61</v>
      </c>
      <c r="F534" s="12">
        <v>1252653312</v>
      </c>
      <c r="G534" s="12">
        <v>2083312.75</v>
      </c>
    </row>
    <row r="535" spans="1:7">
      <c r="A535" s="9">
        <f>'(1)'!A535</f>
        <v>43059</v>
      </c>
      <c r="B535">
        <v>7372.61</v>
      </c>
      <c r="C535">
        <v>7393.28</v>
      </c>
      <c r="D535">
        <v>7368.14</v>
      </c>
      <c r="E535">
        <v>7386.94</v>
      </c>
      <c r="F535" s="12">
        <v>1062472960</v>
      </c>
      <c r="G535" s="12">
        <v>2061104.88</v>
      </c>
    </row>
    <row r="536" spans="1:7">
      <c r="A536" s="9">
        <f>'(1)'!A536</f>
        <v>43060</v>
      </c>
      <c r="B536">
        <v>7386.94</v>
      </c>
      <c r="C536">
        <v>7406.53</v>
      </c>
      <c r="D536">
        <v>7356.16</v>
      </c>
      <c r="E536">
        <v>7380.68</v>
      </c>
      <c r="F536" s="12">
        <v>690067136</v>
      </c>
      <c r="G536" s="12">
        <v>2071466.88</v>
      </c>
    </row>
    <row r="537" spans="1:7">
      <c r="A537" s="9">
        <f>'(1)'!A537</f>
        <v>43061</v>
      </c>
      <c r="B537">
        <v>7380.68</v>
      </c>
      <c r="C537">
        <v>7397.39</v>
      </c>
      <c r="D537">
        <v>7350.37</v>
      </c>
      <c r="E537">
        <v>7389.46</v>
      </c>
      <c r="F537" s="12">
        <v>663437696</v>
      </c>
      <c r="G537" s="12">
        <v>2075626</v>
      </c>
    </row>
    <row r="538" spans="1:7">
      <c r="A538" s="9">
        <f>'(1)'!A538</f>
        <v>43063</v>
      </c>
      <c r="B538">
        <v>7389.46</v>
      </c>
      <c r="C538">
        <v>7422.18</v>
      </c>
      <c r="D538">
        <v>7367.86</v>
      </c>
      <c r="E538">
        <v>7411.34</v>
      </c>
      <c r="F538" s="12">
        <v>777918336</v>
      </c>
      <c r="G538" s="12">
        <v>2071180.5</v>
      </c>
    </row>
    <row r="539" spans="1:7">
      <c r="A539" s="9">
        <f>'(1)'!A539</f>
        <v>43066</v>
      </c>
      <c r="B539">
        <v>7411.34</v>
      </c>
      <c r="C539">
        <v>7460.91</v>
      </c>
      <c r="D539">
        <v>7410.38</v>
      </c>
      <c r="E539">
        <v>7419.02</v>
      </c>
      <c r="F539" s="12">
        <v>913360640</v>
      </c>
      <c r="G539" s="12">
        <v>2071896</v>
      </c>
    </row>
    <row r="540" spans="1:7">
      <c r="A540" s="9">
        <f>'(1)'!A540</f>
        <v>43067</v>
      </c>
      <c r="B540">
        <v>7419.02</v>
      </c>
      <c r="C540">
        <v>7422.73</v>
      </c>
      <c r="D540">
        <v>7373.31</v>
      </c>
      <c r="E540">
        <v>7417.24</v>
      </c>
      <c r="F540" s="12">
        <v>909545344</v>
      </c>
      <c r="G540" s="12">
        <v>2070610.25</v>
      </c>
    </row>
    <row r="541" spans="1:7">
      <c r="A541" s="9">
        <f>'(1)'!A541</f>
        <v>43068</v>
      </c>
      <c r="B541">
        <v>7417.24</v>
      </c>
      <c r="C541">
        <v>7425.19</v>
      </c>
      <c r="D541">
        <v>7389.54</v>
      </c>
      <c r="E541">
        <v>7409.64</v>
      </c>
      <c r="F541" s="12">
        <v>749509120</v>
      </c>
      <c r="G541" s="12">
        <v>2088513</v>
      </c>
    </row>
    <row r="542" spans="1:7">
      <c r="A542" s="9">
        <f>'(1)'!A542</f>
        <v>43069</v>
      </c>
      <c r="B542">
        <v>7409.64</v>
      </c>
      <c r="C542">
        <v>7438.39</v>
      </c>
      <c r="D542">
        <v>7383.9</v>
      </c>
      <c r="E542">
        <v>7383.9</v>
      </c>
      <c r="F542" s="12">
        <v>811103168</v>
      </c>
      <c r="G542" s="12">
        <v>2089579.5</v>
      </c>
    </row>
    <row r="543" spans="1:7">
      <c r="A543" s="9">
        <f>'(1)'!A543</f>
        <v>43070</v>
      </c>
      <c r="B543">
        <v>7383.9</v>
      </c>
      <c r="C543">
        <v>7469.61</v>
      </c>
      <c r="D543">
        <v>7373.95</v>
      </c>
      <c r="E543">
        <v>7460.65</v>
      </c>
      <c r="F543" s="12">
        <v>1252643072</v>
      </c>
      <c r="G543" s="12">
        <v>2090048.25</v>
      </c>
    </row>
    <row r="544" spans="1:7">
      <c r="A544" s="9">
        <f>'(1)'!A544</f>
        <v>43073</v>
      </c>
      <c r="B544">
        <v>7460.65</v>
      </c>
      <c r="C544">
        <v>7460.65</v>
      </c>
      <c r="D544">
        <v>7386.67</v>
      </c>
      <c r="E544">
        <v>7393.56</v>
      </c>
      <c r="F544" s="12">
        <v>959093056</v>
      </c>
      <c r="G544" s="12">
        <v>2075883.63</v>
      </c>
    </row>
    <row r="545" spans="1:7">
      <c r="A545" s="9">
        <f>'(1)'!A545</f>
        <v>43074</v>
      </c>
      <c r="B545">
        <v>7393.56</v>
      </c>
      <c r="C545">
        <v>7416.26</v>
      </c>
      <c r="D545">
        <v>7326.67</v>
      </c>
      <c r="E545">
        <v>7326.67</v>
      </c>
      <c r="F545" s="12">
        <v>975735168</v>
      </c>
      <c r="G545" s="12">
        <v>2078975.13</v>
      </c>
    </row>
    <row r="546" spans="1:7">
      <c r="A546" s="9">
        <f>'(1)'!A546</f>
        <v>43075</v>
      </c>
      <c r="B546">
        <v>7326.67</v>
      </c>
      <c r="C546">
        <v>7355.43</v>
      </c>
      <c r="D546">
        <v>7288.73</v>
      </c>
      <c r="E546">
        <v>7300.49</v>
      </c>
      <c r="F546" s="12">
        <v>767470656</v>
      </c>
      <c r="G546" s="12">
        <v>2066765.38</v>
      </c>
    </row>
    <row r="547" spans="1:7">
      <c r="A547" s="9">
        <f>'(1)'!A547</f>
        <v>43076</v>
      </c>
      <c r="B547">
        <v>7300.49</v>
      </c>
      <c r="C547">
        <v>7369.65</v>
      </c>
      <c r="D547">
        <v>7300.49</v>
      </c>
      <c r="E547">
        <v>7338.97</v>
      </c>
      <c r="F547" s="12">
        <v>634920576</v>
      </c>
      <c r="G547" s="12">
        <v>2052989.38</v>
      </c>
    </row>
    <row r="548" spans="1:7">
      <c r="A548" s="9">
        <f>'(1)'!A548</f>
        <v>43077</v>
      </c>
      <c r="B548">
        <v>7338.97</v>
      </c>
      <c r="C548">
        <v>7373.9</v>
      </c>
      <c r="D548">
        <v>7326.57</v>
      </c>
      <c r="E548">
        <v>7327.5</v>
      </c>
      <c r="F548" s="12">
        <v>706267328</v>
      </c>
      <c r="G548" s="12">
        <v>2047554.13</v>
      </c>
    </row>
    <row r="549" spans="1:7">
      <c r="A549" s="9">
        <f>'(1)'!A549</f>
        <v>43080</v>
      </c>
      <c r="B549">
        <v>7327.5</v>
      </c>
      <c r="C549">
        <v>7369.71</v>
      </c>
      <c r="D549">
        <v>7289.36</v>
      </c>
      <c r="E549">
        <v>7348.03</v>
      </c>
      <c r="F549" s="12">
        <v>723283264</v>
      </c>
      <c r="G549" s="12">
        <v>2046465.5</v>
      </c>
    </row>
    <row r="550" spans="1:7">
      <c r="A550" s="9">
        <f>'(1)'!A550</f>
        <v>43081</v>
      </c>
      <c r="B550">
        <v>7348.03</v>
      </c>
      <c r="C550">
        <v>7371.73</v>
      </c>
      <c r="D550">
        <v>7314.6</v>
      </c>
      <c r="E550">
        <v>7320.75</v>
      </c>
      <c r="F550" s="12">
        <v>519129472</v>
      </c>
      <c r="G550" s="12">
        <v>2035138.75</v>
      </c>
    </row>
    <row r="551" spans="1:7">
      <c r="A551" s="9">
        <f>'(1)'!A551</f>
        <v>43082</v>
      </c>
      <c r="B551">
        <v>7320.75</v>
      </c>
      <c r="C551">
        <v>7412.21</v>
      </c>
      <c r="D551">
        <v>7314.23</v>
      </c>
      <c r="E551">
        <v>7393.96</v>
      </c>
      <c r="F551" s="12">
        <v>490814112</v>
      </c>
      <c r="G551" s="12">
        <v>2038981.75</v>
      </c>
    </row>
    <row r="552" spans="1:7">
      <c r="A552" s="9">
        <f>'(1)'!A552</f>
        <v>43083</v>
      </c>
      <c r="B552">
        <v>7393.96</v>
      </c>
      <c r="C552">
        <v>7458.4</v>
      </c>
      <c r="D552">
        <v>7393.58</v>
      </c>
      <c r="E552">
        <v>7453.48</v>
      </c>
      <c r="F552" s="12">
        <v>562783680</v>
      </c>
      <c r="G552" s="12">
        <v>2037388.13</v>
      </c>
    </row>
    <row r="553" spans="1:7">
      <c r="A553" s="9">
        <f>'(1)'!A553</f>
        <v>43084</v>
      </c>
      <c r="B553">
        <v>7453.48</v>
      </c>
      <c r="C553">
        <v>7501.52</v>
      </c>
      <c r="D553">
        <v>7448.31</v>
      </c>
      <c r="E553">
        <v>7500.41</v>
      </c>
      <c r="F553" s="12">
        <v>838857600</v>
      </c>
      <c r="G553" s="12">
        <v>2039773.38</v>
      </c>
    </row>
    <row r="554" spans="1:7">
      <c r="A554" s="9">
        <f>'(1)'!A554</f>
        <v>43087</v>
      </c>
      <c r="B554">
        <v>7500.41</v>
      </c>
      <c r="C554">
        <v>7510.77</v>
      </c>
      <c r="D554">
        <v>7492.58</v>
      </c>
      <c r="E554">
        <v>7496.51</v>
      </c>
      <c r="F554" s="12">
        <v>973818816</v>
      </c>
      <c r="G554" s="12">
        <v>2045687.75</v>
      </c>
    </row>
    <row r="555" spans="1:7">
      <c r="A555" s="9">
        <f>'(1)'!A555</f>
        <v>43088</v>
      </c>
      <c r="B555">
        <v>7496.51</v>
      </c>
      <c r="C555">
        <v>7496.7</v>
      </c>
      <c r="D555">
        <v>7448.12</v>
      </c>
      <c r="E555">
        <v>7448.12</v>
      </c>
      <c r="F555" s="12">
        <v>1218660096</v>
      </c>
      <c r="G555" s="12">
        <v>2047940.38</v>
      </c>
    </row>
    <row r="556" spans="1:7">
      <c r="A556" s="9">
        <f>'(1)'!A556</f>
        <v>43089</v>
      </c>
      <c r="B556">
        <v>7448.12</v>
      </c>
      <c r="C556">
        <v>7490.57</v>
      </c>
      <c r="D556">
        <v>7433.78</v>
      </c>
      <c r="E556">
        <v>7490.57</v>
      </c>
      <c r="F556" s="12">
        <v>763260352</v>
      </c>
      <c r="G556" s="12">
        <v>2047600</v>
      </c>
    </row>
    <row r="557" spans="1:7">
      <c r="A557" s="9">
        <f>'(1)'!A557</f>
        <v>43090</v>
      </c>
      <c r="B557">
        <v>7490.57</v>
      </c>
      <c r="C557">
        <v>7544.26</v>
      </c>
      <c r="D557">
        <v>7490.57</v>
      </c>
      <c r="E557">
        <v>7537.01</v>
      </c>
      <c r="F557" s="12">
        <v>662603648</v>
      </c>
      <c r="G557" s="12">
        <v>2045506.25</v>
      </c>
    </row>
    <row r="558" spans="1:7">
      <c r="A558" s="9">
        <f>'(1)'!A558</f>
        <v>43091</v>
      </c>
      <c r="B558">
        <v>7537.01</v>
      </c>
      <c r="C558">
        <v>7563.49</v>
      </c>
      <c r="D558">
        <v>7534.08</v>
      </c>
      <c r="E558">
        <v>7544.09</v>
      </c>
      <c r="F558" s="12">
        <v>769233600</v>
      </c>
      <c r="G558" s="12">
        <v>2037649.38</v>
      </c>
    </row>
    <row r="559" spans="1:7">
      <c r="A559" s="9">
        <f>'(1)'!A559</f>
        <v>43095</v>
      </c>
      <c r="B559">
        <v>7544.09</v>
      </c>
      <c r="C559">
        <v>7550.6</v>
      </c>
      <c r="D559">
        <v>7511.45</v>
      </c>
      <c r="E559">
        <v>7525.22</v>
      </c>
      <c r="F559" s="12">
        <v>586705088</v>
      </c>
      <c r="G559" s="12">
        <v>2058330.25</v>
      </c>
    </row>
    <row r="560" spans="1:7">
      <c r="A560" s="9">
        <f>'(1)'!A560</f>
        <v>43096</v>
      </c>
      <c r="B560">
        <v>7525.22</v>
      </c>
      <c r="C560">
        <v>7609.69</v>
      </c>
      <c r="D560">
        <v>7517.88</v>
      </c>
      <c r="E560">
        <v>7603.98</v>
      </c>
      <c r="F560" s="12">
        <v>687271552</v>
      </c>
      <c r="G560" s="12">
        <v>2040635.75</v>
      </c>
    </row>
    <row r="561" spans="1:7">
      <c r="A561" s="9">
        <f>'(1)'!A561</f>
        <v>43097</v>
      </c>
      <c r="B561">
        <v>7603.98</v>
      </c>
      <c r="C561">
        <v>7614.4</v>
      </c>
      <c r="D561">
        <v>7585.47</v>
      </c>
      <c r="E561">
        <v>7592.66</v>
      </c>
      <c r="F561" s="12">
        <v>875886400</v>
      </c>
      <c r="G561" s="12">
        <v>2022303.88</v>
      </c>
    </row>
    <row r="562" spans="1:7">
      <c r="A562" s="9">
        <f>'(1)'!A562</f>
        <v>43098</v>
      </c>
      <c r="B562">
        <v>7592.66</v>
      </c>
      <c r="C562">
        <v>7632.71</v>
      </c>
      <c r="D562">
        <v>7586.42</v>
      </c>
      <c r="E562">
        <v>7620.68</v>
      </c>
      <c r="F562" s="12">
        <v>672322368</v>
      </c>
      <c r="G562" s="12">
        <v>2014239</v>
      </c>
    </row>
    <row r="563" spans="1:7">
      <c r="A563" s="9">
        <f>'(1)'!A563</f>
        <v>43102</v>
      </c>
      <c r="B563">
        <v>7620.68</v>
      </c>
      <c r="C563">
        <v>7633.55</v>
      </c>
      <c r="D563">
        <v>7609.77</v>
      </c>
      <c r="E563">
        <v>7622.88</v>
      </c>
      <c r="F563" s="12">
        <v>755672256</v>
      </c>
      <c r="G563" s="12">
        <v>2025268.25</v>
      </c>
    </row>
    <row r="564" spans="1:7">
      <c r="A564" s="9">
        <f>'(1)'!A564</f>
        <v>43103</v>
      </c>
      <c r="B564">
        <v>7622.88</v>
      </c>
      <c r="C564">
        <v>7697.62</v>
      </c>
      <c r="D564">
        <v>7620.01</v>
      </c>
      <c r="E564">
        <v>7687.77</v>
      </c>
      <c r="F564" s="12">
        <v>772599680</v>
      </c>
      <c r="G564" s="12">
        <v>2022034.63</v>
      </c>
    </row>
    <row r="565" spans="1:7">
      <c r="A565" s="9">
        <f>'(1)'!A565</f>
        <v>43104</v>
      </c>
      <c r="B565">
        <v>7687.77</v>
      </c>
      <c r="C565">
        <v>7691.34</v>
      </c>
      <c r="D565">
        <v>7624.14</v>
      </c>
      <c r="E565">
        <v>7648.1</v>
      </c>
      <c r="F565" s="12">
        <v>804584192</v>
      </c>
      <c r="G565" s="12">
        <v>2027701.63</v>
      </c>
    </row>
    <row r="566" spans="1:7">
      <c r="A566" s="9">
        <f>'(1)'!A566</f>
        <v>43105</v>
      </c>
      <c r="B566">
        <v>7648.1</v>
      </c>
      <c r="C566">
        <v>7689.86</v>
      </c>
      <c r="D566">
        <v>7640.53</v>
      </c>
      <c r="E566">
        <v>7671.11</v>
      </c>
      <c r="F566" s="12">
        <v>1118776192</v>
      </c>
      <c r="G566" s="12">
        <v>2020447.13</v>
      </c>
    </row>
    <row r="567" spans="1:7">
      <c r="A567" s="9">
        <f>'(1)'!A567</f>
        <v>43108</v>
      </c>
      <c r="B567">
        <v>7671.11</v>
      </c>
      <c r="C567">
        <v>7702.51</v>
      </c>
      <c r="D567">
        <v>7671.11</v>
      </c>
      <c r="E567">
        <v>7695.88</v>
      </c>
      <c r="F567" s="12">
        <v>514502432</v>
      </c>
      <c r="G567" s="12">
        <v>2040950.75</v>
      </c>
    </row>
    <row r="568" spans="1:7">
      <c r="A568" s="9">
        <f>'(1)'!A568</f>
        <v>43109</v>
      </c>
      <c r="B568">
        <v>7695.88</v>
      </c>
      <c r="C568">
        <v>7727.73</v>
      </c>
      <c r="D568">
        <v>7689.81</v>
      </c>
      <c r="E568">
        <v>7724.22</v>
      </c>
      <c r="F568" s="12">
        <v>598079104</v>
      </c>
      <c r="G568" s="12">
        <v>2056875.63</v>
      </c>
    </row>
    <row r="569" spans="1:7">
      <c r="A569" s="9">
        <f>'(1)'!A569</f>
        <v>43110</v>
      </c>
      <c r="B569">
        <v>7724.22</v>
      </c>
      <c r="C569">
        <v>7733.39</v>
      </c>
      <c r="D569">
        <v>7691.77</v>
      </c>
      <c r="E569">
        <v>7696.51</v>
      </c>
      <c r="F569" s="12">
        <v>528640224</v>
      </c>
      <c r="G569" s="12">
        <v>2069097.5</v>
      </c>
    </row>
    <row r="570" spans="1:7">
      <c r="A570" s="9">
        <f>'(1)'!A570</f>
        <v>43111</v>
      </c>
      <c r="B570">
        <v>7696.51</v>
      </c>
      <c r="C570">
        <v>7733.12</v>
      </c>
      <c r="D570">
        <v>7696.5</v>
      </c>
      <c r="E570">
        <v>7731.02</v>
      </c>
      <c r="F570" s="12">
        <v>538544256</v>
      </c>
      <c r="G570" s="12">
        <v>2068598.75</v>
      </c>
    </row>
    <row r="571" spans="1:7">
      <c r="A571" s="9">
        <f>'(1)'!A571</f>
        <v>43112</v>
      </c>
      <c r="B571">
        <v>7731.02</v>
      </c>
      <c r="C571">
        <v>7756.11</v>
      </c>
      <c r="D571">
        <v>7716.21</v>
      </c>
      <c r="E571">
        <v>7748.51</v>
      </c>
      <c r="F571" s="12">
        <v>222603072</v>
      </c>
      <c r="G571" s="12">
        <v>2055412.88</v>
      </c>
    </row>
    <row r="572" spans="1:7">
      <c r="A572" s="9">
        <f>'(1)'!A572</f>
        <v>43116</v>
      </c>
      <c r="B572">
        <v>7748.51</v>
      </c>
      <c r="C572">
        <v>7768.96</v>
      </c>
      <c r="D572">
        <v>7734.64</v>
      </c>
      <c r="E572">
        <v>7762.94</v>
      </c>
      <c r="F572" s="12">
        <v>408795616</v>
      </c>
      <c r="G572" s="12">
        <v>2067471.88</v>
      </c>
    </row>
    <row r="573" spans="1:7">
      <c r="A573" s="9">
        <f>'(1)'!A573</f>
        <v>43117</v>
      </c>
      <c r="B573">
        <v>7762.94</v>
      </c>
      <c r="C573">
        <v>7792.56</v>
      </c>
      <c r="D573">
        <v>7752.63</v>
      </c>
      <c r="E573">
        <v>7778.64</v>
      </c>
      <c r="F573" s="12">
        <v>296190368</v>
      </c>
      <c r="G573" s="12">
        <v>2078700.75</v>
      </c>
    </row>
    <row r="574" spans="1:7">
      <c r="A574" s="9">
        <f>'(1)'!A574</f>
        <v>43118</v>
      </c>
      <c r="B574">
        <v>7778.64</v>
      </c>
      <c r="C574">
        <v>7783.61</v>
      </c>
      <c r="D574">
        <v>7763.43</v>
      </c>
      <c r="E574">
        <v>7769.14</v>
      </c>
      <c r="F574" s="12">
        <v>297722592</v>
      </c>
      <c r="G574" s="12">
        <v>2079942.25</v>
      </c>
    </row>
    <row r="575" spans="1:7">
      <c r="A575" s="9">
        <f>'(1)'!A575</f>
        <v>43119</v>
      </c>
      <c r="B575">
        <v>7769.14</v>
      </c>
      <c r="C575">
        <v>7791.83</v>
      </c>
      <c r="D575">
        <v>7740.55</v>
      </c>
      <c r="E575">
        <v>7755.93</v>
      </c>
      <c r="F575" s="12">
        <v>529065632</v>
      </c>
      <c r="G575" s="12">
        <v>2076150.5</v>
      </c>
    </row>
    <row r="576" spans="1:7">
      <c r="A576" s="9">
        <f>'(1)'!A576</f>
        <v>43122</v>
      </c>
      <c r="B576">
        <v>7755.93</v>
      </c>
      <c r="C576">
        <v>7755.93</v>
      </c>
      <c r="D576">
        <v>7711.11</v>
      </c>
      <c r="E576">
        <v>7725.43</v>
      </c>
      <c r="F576" s="12">
        <v>580279168</v>
      </c>
      <c r="G576" s="12">
        <v>2097988.5</v>
      </c>
    </row>
    <row r="577" spans="1:7">
      <c r="A577" s="9">
        <f>'(1)'!A577</f>
        <v>43123</v>
      </c>
      <c r="B577">
        <v>7725.43</v>
      </c>
      <c r="C577">
        <v>7739.54</v>
      </c>
      <c r="D577">
        <v>7683.71</v>
      </c>
      <c r="E577">
        <v>7700.96</v>
      </c>
      <c r="F577" s="12">
        <v>699351808</v>
      </c>
      <c r="G577" s="12">
        <v>2094915.88</v>
      </c>
    </row>
    <row r="578" spans="1:7">
      <c r="A578" s="9">
        <f>'(1)'!A578</f>
        <v>43124</v>
      </c>
      <c r="B578">
        <v>7700.96</v>
      </c>
      <c r="C578">
        <v>7731.82</v>
      </c>
      <c r="D578">
        <v>7694.66</v>
      </c>
      <c r="E578">
        <v>7730.79</v>
      </c>
      <c r="F578" s="12">
        <v>642007552</v>
      </c>
      <c r="G578" s="12">
        <v>2094915.88</v>
      </c>
    </row>
    <row r="579" spans="1:7">
      <c r="A579" s="9">
        <f>'(1)'!A579</f>
        <v>43125</v>
      </c>
      <c r="B579">
        <v>7730.79</v>
      </c>
      <c r="C579">
        <v>7739.35</v>
      </c>
      <c r="D579">
        <v>7703.67</v>
      </c>
      <c r="E579">
        <v>7715.44</v>
      </c>
      <c r="F579" s="12">
        <v>583184768</v>
      </c>
      <c r="G579" s="12">
        <v>2094915.88</v>
      </c>
    </row>
    <row r="580" spans="1:7">
      <c r="A580" s="9">
        <f>'(1)'!A580</f>
        <v>43126</v>
      </c>
      <c r="B580">
        <v>7715.44</v>
      </c>
      <c r="C580">
        <v>7745.22</v>
      </c>
      <c r="D580">
        <v>7710.03</v>
      </c>
      <c r="E580">
        <v>7731.83</v>
      </c>
      <c r="F580" s="12">
        <v>676679296</v>
      </c>
      <c r="G580" s="12">
        <v>2103213.25</v>
      </c>
    </row>
    <row r="581" spans="1:7">
      <c r="A581" s="9">
        <f>'(1)'!A581</f>
        <v>43129</v>
      </c>
      <c r="B581">
        <v>7731.83</v>
      </c>
      <c r="C581">
        <v>7731.98</v>
      </c>
      <c r="D581">
        <v>7643.43</v>
      </c>
      <c r="E581">
        <v>7643.43</v>
      </c>
      <c r="F581" s="12">
        <v>837290496</v>
      </c>
      <c r="G581" s="12">
        <v>2103874.5</v>
      </c>
    </row>
    <row r="582" spans="1:7">
      <c r="A582" s="9">
        <f>'(1)'!A582</f>
        <v>43130</v>
      </c>
      <c r="B582">
        <v>7643.43</v>
      </c>
      <c r="C582">
        <v>7662.35</v>
      </c>
      <c r="D582">
        <v>7608.53</v>
      </c>
      <c r="E582">
        <v>7615.84</v>
      </c>
      <c r="F582" s="12">
        <v>956524224</v>
      </c>
      <c r="G582" s="12">
        <v>2121916.25</v>
      </c>
    </row>
    <row r="583" spans="1:7">
      <c r="A583" s="9">
        <f>'(1)'!A583</f>
        <v>43131</v>
      </c>
      <c r="B583">
        <v>7615.84</v>
      </c>
      <c r="C583">
        <v>7667.4</v>
      </c>
      <c r="D583">
        <v>7615.84</v>
      </c>
      <c r="E583">
        <v>7665.54</v>
      </c>
      <c r="F583" s="12">
        <v>1109406848</v>
      </c>
      <c r="G583" s="12">
        <v>2121916.25</v>
      </c>
    </row>
    <row r="584" spans="1:7">
      <c r="A584" s="9">
        <f>'(1)'!A584</f>
        <v>43132</v>
      </c>
      <c r="B584">
        <v>7665.54</v>
      </c>
      <c r="C584">
        <v>7689.15</v>
      </c>
      <c r="D584">
        <v>7663.93</v>
      </c>
      <c r="E584">
        <v>7671.53</v>
      </c>
      <c r="F584" s="12">
        <v>507403424</v>
      </c>
      <c r="G584" s="12">
        <v>2111725.25</v>
      </c>
    </row>
    <row r="585" spans="1:7">
      <c r="A585" s="9">
        <f>'(1)'!A585</f>
        <v>43133</v>
      </c>
      <c r="B585">
        <v>7671.53</v>
      </c>
      <c r="C585">
        <v>7671.67</v>
      </c>
      <c r="D585">
        <v>7587.12</v>
      </c>
      <c r="E585">
        <v>7587.98</v>
      </c>
      <c r="F585" s="12">
        <v>776545984</v>
      </c>
      <c r="G585" s="12">
        <v>2123604.25</v>
      </c>
    </row>
    <row r="586" spans="1:7">
      <c r="A586" s="9">
        <f>'(1)'!A586</f>
        <v>43136</v>
      </c>
      <c r="B586">
        <v>7587.98</v>
      </c>
      <c r="C586">
        <v>7599.01</v>
      </c>
      <c r="D586">
        <v>7521.77</v>
      </c>
      <c r="E586">
        <v>7533.55</v>
      </c>
      <c r="F586" s="12">
        <v>756980224</v>
      </c>
      <c r="G586" s="12">
        <v>2130702</v>
      </c>
    </row>
    <row r="587" spans="1:7">
      <c r="A587" s="9">
        <f>'(1)'!A587</f>
        <v>43137</v>
      </c>
      <c r="B587">
        <v>7533.55</v>
      </c>
      <c r="C587">
        <v>7554.73</v>
      </c>
      <c r="D587">
        <v>7476.51</v>
      </c>
      <c r="E587">
        <v>7490.39</v>
      </c>
      <c r="F587" s="12">
        <v>735049152</v>
      </c>
      <c r="G587" s="12">
        <v>2138178.75</v>
      </c>
    </row>
    <row r="588" spans="1:7">
      <c r="A588" s="9">
        <f>'(1)'!A588</f>
        <v>43138</v>
      </c>
      <c r="B588">
        <v>7490.39</v>
      </c>
      <c r="C588">
        <v>7494.76</v>
      </c>
      <c r="D588">
        <v>7432.25</v>
      </c>
      <c r="E588">
        <v>7443.43</v>
      </c>
      <c r="F588" s="12">
        <v>777466880</v>
      </c>
      <c r="G588" s="12">
        <v>2131539</v>
      </c>
    </row>
    <row r="589" spans="1:7">
      <c r="A589" s="9">
        <f>'(1)'!A589</f>
        <v>43139</v>
      </c>
      <c r="B589">
        <v>7443.43</v>
      </c>
      <c r="C589">
        <v>7443.43</v>
      </c>
      <c r="D589">
        <v>7334.79</v>
      </c>
      <c r="E589">
        <v>7334.98</v>
      </c>
      <c r="F589" s="12">
        <v>710978368</v>
      </c>
      <c r="G589" s="12">
        <v>2141220.25</v>
      </c>
    </row>
    <row r="590" spans="1:7">
      <c r="A590" s="9">
        <f>'(1)'!A590</f>
        <v>43140</v>
      </c>
      <c r="B590">
        <v>7334.98</v>
      </c>
      <c r="C590">
        <v>7334.98</v>
      </c>
      <c r="D590">
        <v>7079.41</v>
      </c>
      <c r="E590">
        <v>7141.4</v>
      </c>
      <c r="F590" s="12">
        <v>729496960</v>
      </c>
      <c r="G590" s="12">
        <v>2147161.5</v>
      </c>
    </row>
    <row r="591" spans="1:7">
      <c r="A591" s="9">
        <f>'(1)'!A591</f>
        <v>43143</v>
      </c>
      <c r="B591">
        <v>7141.4</v>
      </c>
      <c r="C591">
        <v>7311.5</v>
      </c>
      <c r="D591">
        <v>7141.4</v>
      </c>
      <c r="E591">
        <v>7279.42</v>
      </c>
      <c r="F591" s="12">
        <v>734803328</v>
      </c>
      <c r="G591" s="12">
        <v>2151399.25</v>
      </c>
    </row>
    <row r="592" spans="1:7">
      <c r="A592" s="9">
        <f>'(1)'!A592</f>
        <v>43144</v>
      </c>
      <c r="B592">
        <v>7279.42</v>
      </c>
      <c r="C592">
        <v>7279.42</v>
      </c>
      <c r="D592">
        <v>7161.31</v>
      </c>
      <c r="E592">
        <v>7170.69</v>
      </c>
      <c r="F592" s="12">
        <v>703847424</v>
      </c>
      <c r="G592" s="12">
        <v>2156258</v>
      </c>
    </row>
    <row r="593" spans="1:7">
      <c r="A593" s="9">
        <f>'(1)'!A593</f>
        <v>43145</v>
      </c>
      <c r="B593">
        <v>7170.69</v>
      </c>
      <c r="C593">
        <v>7170.69</v>
      </c>
      <c r="D593">
        <v>7073.03</v>
      </c>
      <c r="E593">
        <v>7092.43</v>
      </c>
      <c r="F593" s="12">
        <v>698116992</v>
      </c>
      <c r="G593" s="12">
        <v>2150093.25</v>
      </c>
    </row>
    <row r="594" spans="1:7">
      <c r="A594" s="9">
        <f>'(1)'!A594</f>
        <v>43146</v>
      </c>
      <c r="B594">
        <v>7092.43</v>
      </c>
      <c r="C594">
        <v>7199.93</v>
      </c>
      <c r="D594">
        <v>7092.43</v>
      </c>
      <c r="E594">
        <v>7177.06</v>
      </c>
      <c r="F594" s="12">
        <v>610328832</v>
      </c>
      <c r="G594" s="12">
        <v>2146041.75</v>
      </c>
    </row>
    <row r="595" spans="1:7">
      <c r="A595" s="9">
        <f>'(1)'!A595</f>
        <v>43147</v>
      </c>
      <c r="B595">
        <v>7177.06</v>
      </c>
      <c r="C595">
        <v>7202.99</v>
      </c>
      <c r="D595">
        <v>7165.83</v>
      </c>
      <c r="E595">
        <v>7168.01</v>
      </c>
      <c r="F595" s="12">
        <v>781679104</v>
      </c>
      <c r="G595" s="12">
        <v>2137749.5</v>
      </c>
    </row>
    <row r="596" spans="1:7">
      <c r="A596" s="9">
        <f>'(1)'!A596</f>
        <v>43151</v>
      </c>
      <c r="B596">
        <v>7168.01</v>
      </c>
      <c r="C596">
        <v>7243.15</v>
      </c>
      <c r="D596">
        <v>7145.73</v>
      </c>
      <c r="E596">
        <v>7213.97</v>
      </c>
      <c r="F596" s="12">
        <v>826274624</v>
      </c>
      <c r="G596" s="12">
        <v>2131434</v>
      </c>
    </row>
    <row r="597" spans="1:7">
      <c r="A597" s="9">
        <f>'(1)'!A597</f>
        <v>43152</v>
      </c>
      <c r="B597">
        <v>7213.97</v>
      </c>
      <c r="C597">
        <v>7267.96</v>
      </c>
      <c r="D597">
        <v>7206.69</v>
      </c>
      <c r="E597">
        <v>7234.81</v>
      </c>
      <c r="F597" s="12">
        <v>871123456</v>
      </c>
      <c r="G597" s="12">
        <v>2139742</v>
      </c>
    </row>
    <row r="598" spans="1:7">
      <c r="A598" s="9">
        <f>'(1)'!A598</f>
        <v>43153</v>
      </c>
      <c r="B598">
        <v>7234.81</v>
      </c>
      <c r="C598">
        <v>7307.97</v>
      </c>
      <c r="D598">
        <v>7234.81</v>
      </c>
      <c r="E598">
        <v>7294.7</v>
      </c>
      <c r="F598" s="12">
        <v>856369408</v>
      </c>
      <c r="G598" s="12">
        <v>2135454.25</v>
      </c>
    </row>
    <row r="599" spans="1:7">
      <c r="A599" s="9">
        <f>'(1)'!A599</f>
        <v>43154</v>
      </c>
      <c r="B599">
        <v>7294.7</v>
      </c>
      <c r="C599">
        <v>7306.21</v>
      </c>
      <c r="D599">
        <v>7239.98</v>
      </c>
      <c r="E599">
        <v>7247.66</v>
      </c>
      <c r="F599" s="12">
        <v>871960256</v>
      </c>
      <c r="G599" s="12">
        <v>2139114.5</v>
      </c>
    </row>
    <row r="600" spans="1:7">
      <c r="A600" s="9">
        <f>'(1)'!A600</f>
        <v>43157</v>
      </c>
      <c r="B600">
        <v>7247.66</v>
      </c>
      <c r="C600">
        <v>7264.78</v>
      </c>
      <c r="D600">
        <v>7202.14</v>
      </c>
      <c r="E600">
        <v>7246.77</v>
      </c>
      <c r="F600" s="12">
        <v>1359258752</v>
      </c>
      <c r="G600" s="12">
        <v>2117423.25</v>
      </c>
    </row>
    <row r="601" spans="1:7">
      <c r="A601" s="9">
        <f>'(1)'!A601</f>
        <v>43158</v>
      </c>
      <c r="B601">
        <v>7246.77</v>
      </c>
      <c r="C601">
        <v>7291.8</v>
      </c>
      <c r="D601">
        <v>7220.55</v>
      </c>
      <c r="E601">
        <v>7281.57</v>
      </c>
      <c r="F601" s="12">
        <v>1006630272</v>
      </c>
      <c r="G601" s="12">
        <v>2103106.5</v>
      </c>
    </row>
    <row r="602" spans="1:7">
      <c r="A602" s="9">
        <f>'(1)'!A602</f>
        <v>43159</v>
      </c>
      <c r="B602">
        <v>7281.57</v>
      </c>
      <c r="C602">
        <v>7281.57</v>
      </c>
      <c r="D602">
        <v>7187.76</v>
      </c>
      <c r="E602">
        <v>7252.39</v>
      </c>
      <c r="F602" s="12">
        <v>973826240</v>
      </c>
      <c r="G602" s="12">
        <v>2116486.75</v>
      </c>
    </row>
    <row r="603" spans="1:7">
      <c r="A603" s="9">
        <f>'(1)'!A603</f>
        <v>43160</v>
      </c>
      <c r="B603">
        <v>7252.39</v>
      </c>
      <c r="C603">
        <v>7262.05</v>
      </c>
      <c r="D603">
        <v>7220.81</v>
      </c>
      <c r="E603">
        <v>7244.41</v>
      </c>
      <c r="F603" s="12">
        <v>917878912</v>
      </c>
      <c r="G603" s="12">
        <v>2118204.5</v>
      </c>
    </row>
    <row r="604" spans="1:7">
      <c r="A604" s="9">
        <f>'(1)'!A604</f>
        <v>43161</v>
      </c>
      <c r="B604">
        <v>7244.41</v>
      </c>
      <c r="C604">
        <v>7312.98</v>
      </c>
      <c r="D604">
        <v>7244.31</v>
      </c>
      <c r="E604">
        <v>7289.58</v>
      </c>
      <c r="F604" s="12">
        <v>712747392</v>
      </c>
      <c r="G604" s="12">
        <v>2094812.5</v>
      </c>
    </row>
    <row r="605" spans="1:7">
      <c r="A605" s="9">
        <f>'(1)'!A605</f>
        <v>43164</v>
      </c>
      <c r="B605">
        <v>7289.58</v>
      </c>
      <c r="C605">
        <v>7326.02</v>
      </c>
      <c r="D605">
        <v>7272.87</v>
      </c>
      <c r="E605">
        <v>7282.45</v>
      </c>
      <c r="F605" s="12">
        <v>724079104</v>
      </c>
      <c r="G605" s="12">
        <v>2080149.38</v>
      </c>
    </row>
    <row r="606" spans="1:7">
      <c r="A606" s="9">
        <f>'(1)'!A606</f>
        <v>43165</v>
      </c>
      <c r="B606">
        <v>7282.45</v>
      </c>
      <c r="C606">
        <v>7293.36</v>
      </c>
      <c r="D606">
        <v>7231.91</v>
      </c>
      <c r="E606">
        <v>7231.91</v>
      </c>
      <c r="F606" s="12">
        <v>941285440</v>
      </c>
      <c r="G606" s="12">
        <v>2068977.63</v>
      </c>
    </row>
    <row r="607" spans="1:7">
      <c r="A607" s="9">
        <f>'(1)'!A607</f>
        <v>43166</v>
      </c>
      <c r="B607">
        <v>7231.91</v>
      </c>
      <c r="C607">
        <v>7231.91</v>
      </c>
      <c r="D607">
        <v>7153.39</v>
      </c>
      <c r="E607">
        <v>7175.64</v>
      </c>
      <c r="F607" s="12">
        <v>748789696</v>
      </c>
      <c r="G607" s="12">
        <v>2061589.88</v>
      </c>
    </row>
    <row r="608" spans="1:7">
      <c r="A608" s="9">
        <f>'(1)'!A608</f>
        <v>43167</v>
      </c>
      <c r="B608">
        <v>7175.64</v>
      </c>
      <c r="C608">
        <v>7175.64</v>
      </c>
      <c r="D608">
        <v>7063.42</v>
      </c>
      <c r="E608">
        <v>7069.9</v>
      </c>
      <c r="F608" s="12">
        <v>650095936</v>
      </c>
      <c r="G608" s="12">
        <v>2032081.38</v>
      </c>
    </row>
    <row r="609" spans="1:7">
      <c r="A609" s="9">
        <f>'(1)'!A609</f>
        <v>43168</v>
      </c>
      <c r="B609">
        <v>7069.9</v>
      </c>
      <c r="C609">
        <v>7119.21</v>
      </c>
      <c r="D609">
        <v>7062.13</v>
      </c>
      <c r="E609">
        <v>7115.98</v>
      </c>
      <c r="F609" s="12">
        <v>487864704</v>
      </c>
      <c r="G609" s="12">
        <v>1978904.88</v>
      </c>
    </row>
    <row r="610" spans="1:7">
      <c r="A610" s="9">
        <f>'(1)'!A610</f>
        <v>43171</v>
      </c>
      <c r="B610">
        <v>7115.98</v>
      </c>
      <c r="C610">
        <v>7197.8</v>
      </c>
      <c r="D610">
        <v>7115.6</v>
      </c>
      <c r="E610">
        <v>7146.75</v>
      </c>
      <c r="F610" s="12">
        <v>637664576</v>
      </c>
      <c r="G610" s="12">
        <v>2016164.38</v>
      </c>
    </row>
    <row r="611" spans="1:7">
      <c r="A611" s="9">
        <f>'(1)'!A611</f>
        <v>43172</v>
      </c>
      <c r="B611">
        <v>7146.75</v>
      </c>
      <c r="C611">
        <v>7180.71</v>
      </c>
      <c r="D611">
        <v>7109.56</v>
      </c>
      <c r="E611">
        <v>7157.84</v>
      </c>
      <c r="F611" s="12">
        <v>883048512</v>
      </c>
      <c r="G611" s="12">
        <v>1985900</v>
      </c>
    </row>
    <row r="612" spans="1:7">
      <c r="A612" s="9">
        <f>'(1)'!A612</f>
        <v>43173</v>
      </c>
      <c r="B612">
        <v>7157.84</v>
      </c>
      <c r="C612">
        <v>7212.14</v>
      </c>
      <c r="D612">
        <v>7145.7</v>
      </c>
      <c r="E612">
        <v>7203.24</v>
      </c>
      <c r="F612" s="12">
        <v>895172288</v>
      </c>
      <c r="G612" s="12">
        <v>1964065.75</v>
      </c>
    </row>
    <row r="613" spans="1:7">
      <c r="A613" s="9">
        <f>'(1)'!A613</f>
        <v>43174</v>
      </c>
      <c r="B613">
        <v>7203.24</v>
      </c>
      <c r="C613">
        <v>7225.28</v>
      </c>
      <c r="D613">
        <v>7189.74</v>
      </c>
      <c r="E613">
        <v>7224.51</v>
      </c>
      <c r="F613" s="12">
        <v>645247360</v>
      </c>
      <c r="G613" s="12">
        <v>1987811</v>
      </c>
    </row>
    <row r="614" spans="1:7">
      <c r="A614" s="9">
        <f>'(1)'!A614</f>
        <v>43175</v>
      </c>
      <c r="B614">
        <v>7224.51</v>
      </c>
      <c r="C614">
        <v>7254.87</v>
      </c>
      <c r="D614">
        <v>7198.18</v>
      </c>
      <c r="E614">
        <v>7214.76</v>
      </c>
      <c r="F614" s="12">
        <v>580207744</v>
      </c>
      <c r="G614" s="12">
        <v>1985601</v>
      </c>
    </row>
    <row r="615" spans="1:7">
      <c r="A615" s="9">
        <f>'(1)'!A615</f>
        <v>43178</v>
      </c>
      <c r="B615">
        <v>7214.76</v>
      </c>
      <c r="C615">
        <v>7224.13</v>
      </c>
      <c r="D615">
        <v>7125.6</v>
      </c>
      <c r="E615">
        <v>7138.78</v>
      </c>
      <c r="F615" s="12">
        <v>699955008</v>
      </c>
      <c r="G615" s="12">
        <v>1998686.88</v>
      </c>
    </row>
    <row r="616" spans="1:7">
      <c r="A616" s="9">
        <f>'(1)'!A616</f>
        <v>43179</v>
      </c>
      <c r="B616">
        <v>7138.78</v>
      </c>
      <c r="C616">
        <v>7176.51</v>
      </c>
      <c r="D616">
        <v>7122.76</v>
      </c>
      <c r="E616">
        <v>7132.69</v>
      </c>
      <c r="F616" s="12">
        <v>899808192</v>
      </c>
      <c r="G616" s="12">
        <v>2005270.63</v>
      </c>
    </row>
    <row r="617" spans="1:7">
      <c r="A617" s="9">
        <f>'(1)'!A617</f>
        <v>43180</v>
      </c>
      <c r="B617">
        <v>7132.69</v>
      </c>
      <c r="C617">
        <v>7162.58</v>
      </c>
      <c r="D617">
        <v>7127.08</v>
      </c>
      <c r="E617">
        <v>7139.76</v>
      </c>
      <c r="F617" s="12">
        <v>854288960</v>
      </c>
      <c r="G617" s="12">
        <v>2021849.63</v>
      </c>
    </row>
    <row r="618" spans="1:7">
      <c r="A618" s="9">
        <f>'(1)'!A618</f>
        <v>43181</v>
      </c>
      <c r="B618">
        <v>7139.76</v>
      </c>
      <c r="C618">
        <v>7187.27</v>
      </c>
      <c r="D618">
        <v>7131.31</v>
      </c>
      <c r="E618">
        <v>7164.14</v>
      </c>
      <c r="F618" s="12">
        <v>896296512</v>
      </c>
      <c r="G618" s="12">
        <v>2008503.88</v>
      </c>
    </row>
    <row r="619" spans="1:7">
      <c r="A619" s="9">
        <f>'(1)'!A619</f>
        <v>43182</v>
      </c>
      <c r="B619">
        <v>7164.14</v>
      </c>
      <c r="C619">
        <v>7164.19</v>
      </c>
      <c r="D619">
        <v>7034.91</v>
      </c>
      <c r="E619">
        <v>7042.93</v>
      </c>
      <c r="F619" s="12">
        <v>922628800</v>
      </c>
      <c r="G619" s="12">
        <v>2008577.25</v>
      </c>
    </row>
    <row r="620" spans="1:7">
      <c r="A620" s="9">
        <f>'(1)'!A620</f>
        <v>43185</v>
      </c>
      <c r="B620">
        <v>7042.93</v>
      </c>
      <c r="C620">
        <v>7081.5</v>
      </c>
      <c r="D620">
        <v>7042.6</v>
      </c>
      <c r="E620">
        <v>7061.27</v>
      </c>
      <c r="F620" s="12">
        <v>760216768</v>
      </c>
      <c r="G620" s="12">
        <v>2018694.5</v>
      </c>
    </row>
    <row r="621" spans="1:7">
      <c r="A621" s="9">
        <f>'(1)'!A621</f>
        <v>43186</v>
      </c>
      <c r="B621">
        <v>7061.27</v>
      </c>
      <c r="C621">
        <v>7065.66</v>
      </c>
      <c r="D621">
        <v>7016.79</v>
      </c>
      <c r="E621">
        <v>7038.97</v>
      </c>
      <c r="F621" s="12">
        <v>837706112</v>
      </c>
      <c r="G621" s="12">
        <v>2011558.75</v>
      </c>
    </row>
    <row r="622" spans="1:7">
      <c r="A622" s="9">
        <f>'(1)'!A622</f>
        <v>43187</v>
      </c>
      <c r="B622">
        <v>7038.97</v>
      </c>
      <c r="C622">
        <v>7038.97</v>
      </c>
      <c r="D622">
        <v>6914.45</v>
      </c>
      <c r="E622">
        <v>6952.59</v>
      </c>
      <c r="F622" s="12">
        <v>707202176</v>
      </c>
      <c r="G622" s="12">
        <v>2007811.88</v>
      </c>
    </row>
    <row r="623" spans="1:7">
      <c r="A623" s="9">
        <f>'(1)'!A623</f>
        <v>43188</v>
      </c>
      <c r="B623">
        <v>6952.59</v>
      </c>
      <c r="C623">
        <v>6952.82</v>
      </c>
      <c r="D623">
        <v>6876.96</v>
      </c>
      <c r="E623">
        <v>6921.94</v>
      </c>
      <c r="F623" s="12">
        <v>639470976</v>
      </c>
      <c r="G623" s="12">
        <v>2020630.75</v>
      </c>
    </row>
    <row r="624" spans="1:7">
      <c r="A624" s="9">
        <f>'(1)'!A624</f>
        <v>43192</v>
      </c>
      <c r="B624">
        <v>6921.94</v>
      </c>
      <c r="C624">
        <v>6958.47</v>
      </c>
      <c r="D624">
        <v>6866.94</v>
      </c>
      <c r="E624">
        <v>6888.69</v>
      </c>
      <c r="F624" s="12">
        <v>560227968</v>
      </c>
      <c r="G624" s="12">
        <v>2019734</v>
      </c>
    </row>
    <row r="625" spans="1:7">
      <c r="A625" s="9">
        <f>'(1)'!A625</f>
        <v>43193</v>
      </c>
      <c r="B625">
        <v>6888.69</v>
      </c>
      <c r="C625">
        <v>7042.37</v>
      </c>
      <c r="D625">
        <v>6888.69</v>
      </c>
      <c r="E625">
        <v>7000.14</v>
      </c>
      <c r="F625" s="12">
        <v>730890240</v>
      </c>
      <c r="G625" s="12">
        <v>2004631.38</v>
      </c>
    </row>
    <row r="626" spans="1:7">
      <c r="A626" s="9">
        <f>'(1)'!A626</f>
        <v>43194</v>
      </c>
      <c r="B626">
        <v>7000.14</v>
      </c>
      <c r="C626">
        <v>7044.74</v>
      </c>
      <c r="D626">
        <v>6923.33</v>
      </c>
      <c r="E626">
        <v>7044.74</v>
      </c>
      <c r="F626" s="12">
        <v>740230656</v>
      </c>
      <c r="G626" s="12">
        <v>1988728</v>
      </c>
    </row>
    <row r="627" spans="1:7">
      <c r="A627" s="9">
        <f>'(1)'!A627</f>
        <v>43195</v>
      </c>
      <c r="B627">
        <v>7044.74</v>
      </c>
      <c r="C627">
        <v>7109.93</v>
      </c>
      <c r="D627">
        <v>7042.73</v>
      </c>
      <c r="E627">
        <v>7056.61</v>
      </c>
      <c r="F627" s="12">
        <v>784961536</v>
      </c>
      <c r="G627" s="12">
        <v>1959308.63</v>
      </c>
    </row>
    <row r="628" spans="1:7">
      <c r="A628" s="9">
        <f>'(1)'!A628</f>
        <v>43196</v>
      </c>
      <c r="B628">
        <v>7056.61</v>
      </c>
      <c r="C628">
        <v>7064.98</v>
      </c>
      <c r="D628">
        <v>6996.76</v>
      </c>
      <c r="E628">
        <v>7030.46</v>
      </c>
      <c r="F628" s="12">
        <v>1325163008</v>
      </c>
      <c r="G628" s="12">
        <v>1974936.25</v>
      </c>
    </row>
    <row r="629" spans="1:7">
      <c r="A629" s="9">
        <f>'(1)'!A629</f>
        <v>43199</v>
      </c>
      <c r="B629">
        <v>7030.46</v>
      </c>
      <c r="C629">
        <v>7046.26</v>
      </c>
      <c r="D629">
        <v>6971.75</v>
      </c>
      <c r="E629">
        <v>7034.01</v>
      </c>
      <c r="F629" s="12">
        <v>712495104</v>
      </c>
      <c r="G629" s="12">
        <v>1983318.38</v>
      </c>
    </row>
    <row r="630" spans="1:7">
      <c r="A630" s="9">
        <f>'(1)'!A630</f>
        <v>43200</v>
      </c>
      <c r="B630">
        <v>7034.01</v>
      </c>
      <c r="C630">
        <v>7199.5</v>
      </c>
      <c r="D630">
        <v>7034.01</v>
      </c>
      <c r="E630">
        <v>7199.5</v>
      </c>
      <c r="F630" s="12">
        <v>734436864</v>
      </c>
      <c r="G630" s="12">
        <v>1986440.25</v>
      </c>
    </row>
    <row r="631" spans="1:7">
      <c r="A631" s="9">
        <f>'(1)'!A631</f>
        <v>43201</v>
      </c>
      <c r="B631">
        <v>7199.5</v>
      </c>
      <c r="C631">
        <v>7214.02</v>
      </c>
      <c r="D631">
        <v>7163.11</v>
      </c>
      <c r="E631">
        <v>7183.64</v>
      </c>
      <c r="F631" s="12">
        <v>732602944</v>
      </c>
      <c r="G631" s="12">
        <v>1998523.75</v>
      </c>
    </row>
    <row r="632" spans="1:7">
      <c r="A632" s="9">
        <f>'(1)'!A632</f>
        <v>43202</v>
      </c>
      <c r="B632">
        <v>7183.64</v>
      </c>
      <c r="C632">
        <v>7209.68</v>
      </c>
      <c r="D632">
        <v>7145.57</v>
      </c>
      <c r="E632">
        <v>7194.75</v>
      </c>
      <c r="F632" s="12">
        <v>852049472</v>
      </c>
      <c r="G632" s="12">
        <v>2004853</v>
      </c>
    </row>
    <row r="633" spans="1:7">
      <c r="A633" s="9">
        <f>'(1)'!A633</f>
        <v>43203</v>
      </c>
      <c r="B633">
        <v>7194.75</v>
      </c>
      <c r="C633">
        <v>7266.75</v>
      </c>
      <c r="D633">
        <v>7194.75</v>
      </c>
      <c r="E633">
        <v>7266.75</v>
      </c>
      <c r="F633" s="12">
        <v>868841792</v>
      </c>
      <c r="G633" s="12">
        <v>2002151.25</v>
      </c>
    </row>
    <row r="634" spans="1:7">
      <c r="A634" s="9">
        <f>'(1)'!A634</f>
        <v>43206</v>
      </c>
      <c r="B634">
        <v>7266.75</v>
      </c>
      <c r="C634">
        <v>7270.28</v>
      </c>
      <c r="D634">
        <v>7243.32</v>
      </c>
      <c r="E634">
        <v>7257.14</v>
      </c>
      <c r="F634" s="12">
        <v>751010624</v>
      </c>
      <c r="G634" s="12">
        <v>1981627.5</v>
      </c>
    </row>
    <row r="635" spans="1:7">
      <c r="A635" s="9">
        <f>'(1)'!A635</f>
        <v>43207</v>
      </c>
      <c r="B635">
        <v>7257.14</v>
      </c>
      <c r="C635">
        <v>7266.64</v>
      </c>
      <c r="D635">
        <v>7240.76</v>
      </c>
      <c r="E635">
        <v>7258.34</v>
      </c>
      <c r="F635" s="12">
        <v>691397120</v>
      </c>
      <c r="G635" s="12">
        <v>1980131</v>
      </c>
    </row>
    <row r="636" spans="1:7">
      <c r="A636" s="9">
        <f>'(1)'!A636</f>
        <v>43208</v>
      </c>
      <c r="B636">
        <v>7258.34</v>
      </c>
      <c r="C636">
        <v>7274.99</v>
      </c>
      <c r="D636">
        <v>7249.07</v>
      </c>
      <c r="E636">
        <v>7264.56</v>
      </c>
      <c r="F636" s="12">
        <v>762093824</v>
      </c>
      <c r="G636" s="12">
        <v>1981747.25</v>
      </c>
    </row>
    <row r="637" spans="1:7">
      <c r="A637" s="9">
        <f>'(1)'!A637</f>
        <v>43209</v>
      </c>
      <c r="B637">
        <v>7264.56</v>
      </c>
      <c r="C637">
        <v>7265.83</v>
      </c>
      <c r="D637">
        <v>7195.46</v>
      </c>
      <c r="E637">
        <v>7198.2</v>
      </c>
      <c r="F637" s="12">
        <v>871703104</v>
      </c>
      <c r="G637" s="12">
        <v>1988388.5</v>
      </c>
    </row>
    <row r="638" spans="1:7">
      <c r="A638" s="9">
        <f>'(1)'!A638</f>
        <v>43210</v>
      </c>
      <c r="B638">
        <v>7198.2</v>
      </c>
      <c r="C638">
        <v>7240.41</v>
      </c>
      <c r="D638">
        <v>7189.85</v>
      </c>
      <c r="E638">
        <v>7226.05</v>
      </c>
      <c r="F638" s="12">
        <v>803373824</v>
      </c>
      <c r="G638" s="12">
        <v>1950244.13</v>
      </c>
    </row>
    <row r="639" spans="1:7">
      <c r="A639" s="9">
        <f>'(1)'!A639</f>
        <v>43213</v>
      </c>
      <c r="B639">
        <v>7226.05</v>
      </c>
      <c r="C639">
        <v>7325.59</v>
      </c>
      <c r="D639">
        <v>7226.05</v>
      </c>
      <c r="E639">
        <v>7317.34</v>
      </c>
      <c r="F639" s="12">
        <v>803263808</v>
      </c>
      <c r="G639" s="12">
        <v>1955806.88</v>
      </c>
    </row>
    <row r="640" spans="1:7">
      <c r="A640" s="9">
        <f>'(1)'!A640</f>
        <v>43214</v>
      </c>
      <c r="B640">
        <v>7317.34</v>
      </c>
      <c r="C640">
        <v>7340.73</v>
      </c>
      <c r="D640">
        <v>7309.42</v>
      </c>
      <c r="E640">
        <v>7328.92</v>
      </c>
      <c r="F640" s="12">
        <v>806134976</v>
      </c>
      <c r="G640" s="12">
        <v>1950184.25</v>
      </c>
    </row>
    <row r="641" spans="1:7">
      <c r="A641" s="9">
        <f>'(1)'!A641</f>
        <v>43215</v>
      </c>
      <c r="B641">
        <v>7328.92</v>
      </c>
      <c r="C641">
        <v>7368.17</v>
      </c>
      <c r="D641">
        <v>7323.31</v>
      </c>
      <c r="E641">
        <v>7368.17</v>
      </c>
      <c r="F641" s="12">
        <v>665402752</v>
      </c>
      <c r="G641" s="12">
        <v>1926280.13</v>
      </c>
    </row>
    <row r="642" spans="1:7">
      <c r="A642" s="9">
        <f>'(1)'!A642</f>
        <v>43216</v>
      </c>
      <c r="B642">
        <v>7368.17</v>
      </c>
      <c r="C642">
        <v>7404.11</v>
      </c>
      <c r="D642">
        <v>7359.73</v>
      </c>
      <c r="E642">
        <v>7398.87</v>
      </c>
      <c r="F642" s="12">
        <v>675756224</v>
      </c>
      <c r="G642" s="12">
        <v>1917745.75</v>
      </c>
    </row>
    <row r="643" spans="1:7">
      <c r="A643" s="9">
        <f>'(1)'!A643</f>
        <v>43217</v>
      </c>
      <c r="B643">
        <v>7398.87</v>
      </c>
      <c r="C643">
        <v>7439.58</v>
      </c>
      <c r="D643">
        <v>7397.29</v>
      </c>
      <c r="E643">
        <v>7425.4</v>
      </c>
      <c r="F643" s="12">
        <v>740209600</v>
      </c>
      <c r="G643" s="12">
        <v>1908900</v>
      </c>
    </row>
    <row r="644" spans="1:7">
      <c r="A644" s="9">
        <f>'(1)'!A644</f>
        <v>43220</v>
      </c>
      <c r="B644">
        <v>7425.4</v>
      </c>
      <c r="C644">
        <v>7427.13</v>
      </c>
      <c r="D644">
        <v>7334.64</v>
      </c>
      <c r="E644">
        <v>7379.32</v>
      </c>
      <c r="F644" s="12">
        <v>762453184</v>
      </c>
      <c r="G644" s="12">
        <v>1938979.88</v>
      </c>
    </row>
    <row r="645" spans="1:7">
      <c r="A645" s="9">
        <f>'(1)'!A645</f>
        <v>43221</v>
      </c>
      <c r="B645">
        <v>7379.32</v>
      </c>
      <c r="C645">
        <v>7421.43</v>
      </c>
      <c r="D645">
        <v>7355</v>
      </c>
      <c r="E645">
        <v>7421.43</v>
      </c>
      <c r="F645" s="12">
        <v>661865984</v>
      </c>
      <c r="G645" s="12">
        <v>1950109.38</v>
      </c>
    </row>
    <row r="646" spans="1:7">
      <c r="A646" s="9">
        <f>'(1)'!A646</f>
        <v>43222</v>
      </c>
      <c r="B646">
        <v>7421.43</v>
      </c>
      <c r="C646">
        <v>7507.12</v>
      </c>
      <c r="D646">
        <v>7421.28</v>
      </c>
      <c r="E646">
        <v>7502.21</v>
      </c>
      <c r="F646" s="12">
        <v>665634432</v>
      </c>
      <c r="G646" s="12">
        <v>1954567.25</v>
      </c>
    </row>
    <row r="647" spans="1:7">
      <c r="A647" s="9">
        <f>'(1)'!A647</f>
        <v>43223</v>
      </c>
      <c r="B647">
        <v>7502.21</v>
      </c>
      <c r="C647">
        <v>7546.16</v>
      </c>
      <c r="D647">
        <v>7497.11</v>
      </c>
      <c r="E647">
        <v>7509.3</v>
      </c>
      <c r="F647" s="12">
        <v>853281088</v>
      </c>
      <c r="G647" s="12">
        <v>1960737.63</v>
      </c>
    </row>
    <row r="648" spans="1:7">
      <c r="A648" s="9">
        <f>'(1)'!A648</f>
        <v>43224</v>
      </c>
      <c r="B648">
        <v>7509.3</v>
      </c>
      <c r="C648">
        <v>7549.07</v>
      </c>
      <c r="D648">
        <v>7506.57</v>
      </c>
      <c r="E648">
        <v>7520.36</v>
      </c>
      <c r="F648" s="12">
        <v>706469440</v>
      </c>
      <c r="G648" s="12">
        <v>1960737.63</v>
      </c>
    </row>
    <row r="649" spans="1:7">
      <c r="A649" s="9">
        <f>'(1)'!A649</f>
        <v>43227</v>
      </c>
      <c r="B649">
        <v>7520.36</v>
      </c>
      <c r="C649">
        <v>7572.98</v>
      </c>
      <c r="D649">
        <v>7519.62</v>
      </c>
      <c r="E649">
        <v>7543.2</v>
      </c>
      <c r="F649" s="12">
        <v>872284992</v>
      </c>
      <c r="G649" s="12">
        <v>1953834.25</v>
      </c>
    </row>
    <row r="650" spans="1:7">
      <c r="A650" s="9">
        <f>'(1)'!A650</f>
        <v>43228</v>
      </c>
      <c r="B650">
        <v>7543.2</v>
      </c>
      <c r="C650">
        <v>7555.18</v>
      </c>
      <c r="D650">
        <v>7492.39</v>
      </c>
      <c r="E650">
        <v>7502.69</v>
      </c>
      <c r="F650" s="12">
        <v>770946432</v>
      </c>
      <c r="G650" s="12">
        <v>1953649.88</v>
      </c>
    </row>
    <row r="651" spans="1:7">
      <c r="A651" s="9">
        <f>'(1)'!A651</f>
        <v>43229</v>
      </c>
      <c r="B651">
        <v>7502.69</v>
      </c>
      <c r="C651">
        <v>7570.22</v>
      </c>
      <c r="D651">
        <v>7502.69</v>
      </c>
      <c r="E651">
        <v>7567.14</v>
      </c>
      <c r="F651" s="12">
        <v>735462272</v>
      </c>
      <c r="G651" s="12">
        <v>1999178.38</v>
      </c>
    </row>
    <row r="652" spans="1:7">
      <c r="A652" s="9">
        <f>'(1)'!A652</f>
        <v>43230</v>
      </c>
      <c r="B652">
        <v>7567.14</v>
      </c>
      <c r="C652">
        <v>7598.51</v>
      </c>
      <c r="D652">
        <v>7550.44</v>
      </c>
      <c r="E652">
        <v>7565.75</v>
      </c>
      <c r="F652" s="12">
        <v>850980928</v>
      </c>
      <c r="G652" s="12">
        <v>1994555.5</v>
      </c>
    </row>
    <row r="653" spans="1:7">
      <c r="A653" s="9">
        <f>'(1)'!A653</f>
        <v>43231</v>
      </c>
      <c r="B653">
        <v>7565.75</v>
      </c>
      <c r="C653">
        <v>7662.52</v>
      </c>
      <c r="D653">
        <v>7565.75</v>
      </c>
      <c r="E653">
        <v>7662.52</v>
      </c>
      <c r="F653" s="12">
        <v>817147584</v>
      </c>
      <c r="G653" s="12">
        <v>1996906.13</v>
      </c>
    </row>
    <row r="654" spans="1:7">
      <c r="A654" s="9">
        <f>'(1)'!A654</f>
        <v>43234</v>
      </c>
      <c r="B654">
        <v>7662.52</v>
      </c>
      <c r="C654">
        <v>7706.87</v>
      </c>
      <c r="D654">
        <v>7631.58</v>
      </c>
      <c r="E654">
        <v>7700.97</v>
      </c>
      <c r="F654" s="12">
        <v>863696640</v>
      </c>
      <c r="G654" s="12">
        <v>2017156.38</v>
      </c>
    </row>
    <row r="655" spans="1:7">
      <c r="A655" s="9">
        <f>'(1)'!A655</f>
        <v>43235</v>
      </c>
      <c r="B655">
        <v>7700.97</v>
      </c>
      <c r="C655">
        <v>7728.89</v>
      </c>
      <c r="D655">
        <v>7691.69</v>
      </c>
      <c r="E655">
        <v>7724.55</v>
      </c>
      <c r="F655" s="12">
        <v>857896896</v>
      </c>
      <c r="G655" s="12">
        <v>2014194.75</v>
      </c>
    </row>
    <row r="656" spans="1:7">
      <c r="A656" s="9">
        <f>'(1)'!A656</f>
        <v>43236</v>
      </c>
      <c r="B656">
        <v>7724.55</v>
      </c>
      <c r="C656">
        <v>7727.96</v>
      </c>
      <c r="D656">
        <v>7688.57</v>
      </c>
      <c r="E656">
        <v>7710.98</v>
      </c>
      <c r="F656" s="12">
        <v>744274368</v>
      </c>
      <c r="G656" s="12">
        <v>2014651.5</v>
      </c>
    </row>
    <row r="657" spans="1:7">
      <c r="A657" s="9">
        <f>'(1)'!A657</f>
        <v>43237</v>
      </c>
      <c r="B657">
        <v>7710.98</v>
      </c>
      <c r="C657">
        <v>7752.02</v>
      </c>
      <c r="D657">
        <v>7687.49</v>
      </c>
      <c r="E657">
        <v>7722.98</v>
      </c>
      <c r="F657" s="12">
        <v>994022656</v>
      </c>
      <c r="G657" s="12">
        <v>2016687.38</v>
      </c>
    </row>
    <row r="658" spans="1:7">
      <c r="A658" s="9">
        <f>'(1)'!A658</f>
        <v>43238</v>
      </c>
      <c r="B658">
        <v>7722.98</v>
      </c>
      <c r="C658">
        <v>7745.53</v>
      </c>
      <c r="D658">
        <v>7717.76</v>
      </c>
      <c r="E658">
        <v>7734.2</v>
      </c>
      <c r="F658" s="12">
        <v>559091264</v>
      </c>
      <c r="G658" s="12">
        <v>1998198.13</v>
      </c>
    </row>
    <row r="659" spans="1:7">
      <c r="A659" s="9">
        <f>'(1)'!A659</f>
        <v>43241</v>
      </c>
      <c r="B659">
        <v>7734.2</v>
      </c>
      <c r="C659">
        <v>7788.23</v>
      </c>
      <c r="D659">
        <v>7713.85</v>
      </c>
      <c r="E659">
        <v>7787.97</v>
      </c>
      <c r="F659" s="12">
        <v>814037952</v>
      </c>
      <c r="G659" s="12">
        <v>2007224.13</v>
      </c>
    </row>
    <row r="660" spans="1:7">
      <c r="A660" s="9">
        <f>'(1)'!A660</f>
        <v>43242</v>
      </c>
      <c r="B660">
        <v>7787.97</v>
      </c>
      <c r="C660">
        <v>7791.41</v>
      </c>
      <c r="D660">
        <v>7753.27</v>
      </c>
      <c r="E660">
        <v>7778.79</v>
      </c>
      <c r="F660" s="12">
        <v>702390080</v>
      </c>
      <c r="G660" s="12">
        <v>2033432</v>
      </c>
    </row>
    <row r="661" spans="1:7">
      <c r="A661" s="9">
        <f>'(1)'!A661</f>
        <v>43243</v>
      </c>
      <c r="B661">
        <v>7778.79</v>
      </c>
      <c r="C661">
        <v>7868.12</v>
      </c>
      <c r="D661">
        <v>7778.12</v>
      </c>
      <c r="E661">
        <v>7859.17</v>
      </c>
      <c r="F661" s="12">
        <v>815092672</v>
      </c>
      <c r="G661" s="12">
        <v>2036631.13</v>
      </c>
    </row>
    <row r="662" spans="1:7">
      <c r="A662" s="9">
        <f>'(1)'!A662</f>
        <v>43244</v>
      </c>
      <c r="B662">
        <v>7859.17</v>
      </c>
      <c r="C662">
        <v>7903.5</v>
      </c>
      <c r="D662">
        <v>7854.58</v>
      </c>
      <c r="E662">
        <v>7877.45</v>
      </c>
      <c r="F662" s="12">
        <v>864150144</v>
      </c>
      <c r="G662" s="12">
        <v>2047014.88</v>
      </c>
    </row>
    <row r="663" spans="1:7">
      <c r="A663" s="9">
        <f>'(1)'!A663</f>
        <v>43245</v>
      </c>
      <c r="B663">
        <v>7877.45</v>
      </c>
      <c r="C663">
        <v>7877.45</v>
      </c>
      <c r="D663">
        <v>7765.32</v>
      </c>
      <c r="E663">
        <v>7788.44</v>
      </c>
      <c r="F663" s="12">
        <v>890672896</v>
      </c>
      <c r="G663" s="12">
        <v>2054821</v>
      </c>
    </row>
    <row r="664" spans="1:7">
      <c r="A664" s="9">
        <f>'(1)'!A664</f>
        <v>43249</v>
      </c>
      <c r="B664">
        <v>7788.44</v>
      </c>
      <c r="C664">
        <v>7803.45</v>
      </c>
      <c r="D664">
        <v>7716.74</v>
      </c>
      <c r="E664">
        <v>7716.74</v>
      </c>
      <c r="F664" s="12">
        <v>864451136</v>
      </c>
      <c r="G664" s="12">
        <v>2063865.13</v>
      </c>
    </row>
    <row r="665" spans="1:7">
      <c r="A665" s="9">
        <f>'(1)'!A665</f>
        <v>43250</v>
      </c>
      <c r="B665">
        <v>7716.74</v>
      </c>
      <c r="C665">
        <v>7753.32</v>
      </c>
      <c r="D665">
        <v>7703.26</v>
      </c>
      <c r="E665">
        <v>7730.28</v>
      </c>
      <c r="F665" s="12">
        <v>719069312</v>
      </c>
      <c r="G665" s="12">
        <v>2051152.38</v>
      </c>
    </row>
    <row r="666" spans="1:7">
      <c r="A666" s="9">
        <f>'(1)'!A666</f>
        <v>43251</v>
      </c>
      <c r="B666">
        <v>7730.28</v>
      </c>
      <c r="C666">
        <v>7730.28</v>
      </c>
      <c r="D666">
        <v>7610.66</v>
      </c>
      <c r="E666">
        <v>7632.64</v>
      </c>
      <c r="F666" s="12">
        <v>725132160</v>
      </c>
      <c r="G666" s="12">
        <v>2062381.63</v>
      </c>
    </row>
    <row r="667" spans="1:7">
      <c r="A667" s="9">
        <f>'(1)'!A667</f>
        <v>43252</v>
      </c>
      <c r="B667">
        <v>7632.64</v>
      </c>
      <c r="C667">
        <v>7689.57</v>
      </c>
      <c r="D667">
        <v>7618.12</v>
      </c>
      <c r="E667">
        <v>7689.57</v>
      </c>
      <c r="F667" s="12">
        <v>1016337472</v>
      </c>
      <c r="G667" s="12">
        <v>2084089.88</v>
      </c>
    </row>
    <row r="668" spans="1:7">
      <c r="A668" s="9">
        <f>'(1)'!A668</f>
        <v>43255</v>
      </c>
      <c r="B668">
        <v>7689.57</v>
      </c>
      <c r="C668">
        <v>7727.45</v>
      </c>
      <c r="D668">
        <v>7651.12</v>
      </c>
      <c r="E668">
        <v>7678.2</v>
      </c>
      <c r="F668" s="12">
        <v>921183872</v>
      </c>
      <c r="G668" s="12">
        <v>2086080.5</v>
      </c>
    </row>
    <row r="669" spans="1:7">
      <c r="A669" s="9">
        <f>'(1)'!A669</f>
        <v>43256</v>
      </c>
      <c r="B669">
        <v>7678.2</v>
      </c>
      <c r="C669">
        <v>7746.73</v>
      </c>
      <c r="D669">
        <v>7678.2</v>
      </c>
      <c r="E669">
        <v>7701.77</v>
      </c>
      <c r="F669" s="12">
        <v>761780224</v>
      </c>
      <c r="G669" s="12">
        <v>2088741.25</v>
      </c>
    </row>
    <row r="670" spans="1:7">
      <c r="A670" s="9">
        <f>'(1)'!A670</f>
        <v>43257</v>
      </c>
      <c r="B670">
        <v>7701.77</v>
      </c>
      <c r="C670">
        <v>7772.12</v>
      </c>
      <c r="D670">
        <v>7701.7</v>
      </c>
      <c r="E670">
        <v>7741.29</v>
      </c>
      <c r="F670" s="12">
        <v>894551744</v>
      </c>
      <c r="G670" s="12">
        <v>2096019.13</v>
      </c>
    </row>
    <row r="671" spans="1:7">
      <c r="A671" s="9">
        <f>'(1)'!A671</f>
        <v>43258</v>
      </c>
      <c r="B671">
        <v>7741.29</v>
      </c>
      <c r="C671">
        <v>7744.46</v>
      </c>
      <c r="D671">
        <v>7686.61</v>
      </c>
      <c r="E671">
        <v>7686.8</v>
      </c>
      <c r="F671" s="12">
        <v>668252544</v>
      </c>
      <c r="G671" s="12">
        <v>2084255</v>
      </c>
    </row>
    <row r="672" spans="1:7">
      <c r="A672" s="9">
        <f>'(1)'!A672</f>
        <v>43259</v>
      </c>
      <c r="B672">
        <v>7686.8</v>
      </c>
      <c r="C672">
        <v>7730.48</v>
      </c>
      <c r="D672">
        <v>7671.62</v>
      </c>
      <c r="E672">
        <v>7712.37</v>
      </c>
      <c r="F672" s="12">
        <v>789788160</v>
      </c>
      <c r="G672" s="12">
        <v>2102322.5</v>
      </c>
    </row>
    <row r="673" spans="1:7">
      <c r="A673" s="9">
        <f>'(1)'!A673</f>
        <v>43262</v>
      </c>
      <c r="B673">
        <v>7712.37</v>
      </c>
      <c r="C673">
        <v>7756.66</v>
      </c>
      <c r="D673">
        <v>7698.15</v>
      </c>
      <c r="E673">
        <v>7704.4</v>
      </c>
      <c r="F673" s="12">
        <v>919240512</v>
      </c>
      <c r="G673" s="12">
        <v>2102322.5</v>
      </c>
    </row>
    <row r="674" spans="1:7">
      <c r="A674" s="9">
        <f>'(1)'!A674</f>
        <v>43263</v>
      </c>
      <c r="B674">
        <v>7704.4</v>
      </c>
      <c r="C674">
        <v>7714.32</v>
      </c>
      <c r="D674">
        <v>7637.52</v>
      </c>
      <c r="E674">
        <v>7681.07</v>
      </c>
      <c r="F674" s="12">
        <v>870435776</v>
      </c>
      <c r="G674" s="12">
        <v>2102199.75</v>
      </c>
    </row>
    <row r="675" spans="1:7">
      <c r="A675" s="9">
        <f>'(1)'!A675</f>
        <v>43264</v>
      </c>
      <c r="B675">
        <v>7681.07</v>
      </c>
      <c r="C675">
        <v>7756.02</v>
      </c>
      <c r="D675">
        <v>7681.07</v>
      </c>
      <c r="E675">
        <v>7737.43</v>
      </c>
      <c r="F675" s="12">
        <v>839205312</v>
      </c>
      <c r="G675" s="12">
        <v>2128577.75</v>
      </c>
    </row>
    <row r="676" spans="1:7">
      <c r="A676" s="9">
        <f>'(1)'!A676</f>
        <v>43265</v>
      </c>
      <c r="B676">
        <v>7737.43</v>
      </c>
      <c r="C676">
        <v>7762.77</v>
      </c>
      <c r="D676">
        <v>7701.33</v>
      </c>
      <c r="E676">
        <v>7703.81</v>
      </c>
      <c r="F676" s="12">
        <v>1276967936</v>
      </c>
      <c r="G676" s="12">
        <v>2140299.25</v>
      </c>
    </row>
    <row r="677" spans="1:7">
      <c r="A677" s="9">
        <f>'(1)'!A677</f>
        <v>43266</v>
      </c>
      <c r="B677">
        <v>7703.81</v>
      </c>
      <c r="C677">
        <v>7746.7</v>
      </c>
      <c r="D677">
        <v>7677.17</v>
      </c>
      <c r="E677">
        <v>7703.71</v>
      </c>
      <c r="F677" s="12">
        <v>889690816</v>
      </c>
      <c r="G677" s="12">
        <v>2147675.5</v>
      </c>
    </row>
    <row r="678" spans="1:7">
      <c r="A678" s="9">
        <f>'(1)'!A678</f>
        <v>43269</v>
      </c>
      <c r="B678">
        <v>7703.71</v>
      </c>
      <c r="C678">
        <v>7793.45</v>
      </c>
      <c r="D678">
        <v>7650.16</v>
      </c>
      <c r="E678">
        <v>7765.79</v>
      </c>
      <c r="F678" s="12">
        <v>1512452736</v>
      </c>
      <c r="G678" s="12">
        <v>2143608.5</v>
      </c>
    </row>
    <row r="679" spans="1:7">
      <c r="A679" s="9">
        <f>'(1)'!A679</f>
        <v>43270</v>
      </c>
      <c r="B679">
        <v>7765.79</v>
      </c>
      <c r="C679">
        <v>7781</v>
      </c>
      <c r="D679">
        <v>7633.91</v>
      </c>
      <c r="E679">
        <v>7633.91</v>
      </c>
      <c r="F679" s="12">
        <v>781756416</v>
      </c>
      <c r="G679" s="12">
        <v>2146268.5</v>
      </c>
    </row>
    <row r="680" spans="1:7">
      <c r="A680" s="9">
        <f>'(1)'!A680</f>
        <v>43271</v>
      </c>
      <c r="B680">
        <v>7633.91</v>
      </c>
      <c r="C680">
        <v>7645.47</v>
      </c>
      <c r="D680">
        <v>7601.6</v>
      </c>
      <c r="E680">
        <v>7631.33</v>
      </c>
      <c r="F680" s="12">
        <v>686803840</v>
      </c>
      <c r="G680" s="12">
        <v>2149960.75</v>
      </c>
    </row>
    <row r="681" spans="1:7">
      <c r="A681" s="9">
        <f>'(1)'!A681</f>
        <v>43272</v>
      </c>
      <c r="B681">
        <v>7631.33</v>
      </c>
      <c r="C681">
        <v>7631.33</v>
      </c>
      <c r="D681">
        <v>7548.84</v>
      </c>
      <c r="E681">
        <v>7603.85</v>
      </c>
      <c r="F681" s="12">
        <v>929714048</v>
      </c>
      <c r="G681" s="12">
        <v>2165372.25</v>
      </c>
    </row>
    <row r="682" spans="1:7">
      <c r="A682" s="9">
        <f>'(1)'!A682</f>
        <v>43273</v>
      </c>
      <c r="B682">
        <v>7603.85</v>
      </c>
      <c r="C682">
        <v>7705.2</v>
      </c>
      <c r="D682">
        <v>7603.85</v>
      </c>
      <c r="E682">
        <v>7627.4</v>
      </c>
      <c r="F682" s="12">
        <v>875855680</v>
      </c>
      <c r="G682" s="12">
        <v>2161977.5</v>
      </c>
    </row>
    <row r="683" spans="1:7">
      <c r="A683" s="9">
        <f>'(1)'!A683</f>
        <v>43276</v>
      </c>
      <c r="B683">
        <v>7627.4</v>
      </c>
      <c r="C683">
        <v>7670.78</v>
      </c>
      <c r="D683">
        <v>7548.12</v>
      </c>
      <c r="E683">
        <v>7556.44</v>
      </c>
      <c r="F683" s="12">
        <v>1038031680</v>
      </c>
      <c r="G683" s="12">
        <v>2183868.5</v>
      </c>
    </row>
    <row r="684" spans="1:7">
      <c r="A684" s="9">
        <f>'(1)'!A684</f>
        <v>43277</v>
      </c>
      <c r="B684">
        <v>7556.44</v>
      </c>
      <c r="C684">
        <v>7689.44</v>
      </c>
      <c r="D684">
        <v>7556.2</v>
      </c>
      <c r="E684">
        <v>7682.27</v>
      </c>
      <c r="F684" s="12">
        <v>750232000</v>
      </c>
      <c r="G684" s="12">
        <v>2189588.75</v>
      </c>
    </row>
    <row r="685" spans="1:7">
      <c r="A685" s="9">
        <f>'(1)'!A685</f>
        <v>43278</v>
      </c>
      <c r="B685">
        <v>7682.27</v>
      </c>
      <c r="C685">
        <v>7682.27</v>
      </c>
      <c r="D685">
        <v>7508.32</v>
      </c>
      <c r="E685">
        <v>7509.84</v>
      </c>
      <c r="F685" s="12">
        <v>739136832</v>
      </c>
      <c r="G685" s="12">
        <v>2164756.25</v>
      </c>
    </row>
    <row r="686" spans="1:7">
      <c r="A686" s="9">
        <f>'(1)'!A686</f>
        <v>43279</v>
      </c>
      <c r="B686">
        <v>7509.84</v>
      </c>
      <c r="C686">
        <v>7564.05</v>
      </c>
      <c r="D686">
        <v>7509.84</v>
      </c>
      <c r="E686">
        <v>7537.92</v>
      </c>
      <c r="F686" s="12">
        <v>756503808</v>
      </c>
      <c r="G686" s="12">
        <v>2144458.25</v>
      </c>
    </row>
    <row r="687" spans="1:7">
      <c r="A687" s="9">
        <f>'(1)'!A687</f>
        <v>43280</v>
      </c>
      <c r="B687">
        <v>7537.92</v>
      </c>
      <c r="C687">
        <v>7633.92</v>
      </c>
      <c r="D687">
        <v>7512.03</v>
      </c>
      <c r="E687">
        <v>7621.69</v>
      </c>
      <c r="F687" s="12">
        <v>864067648</v>
      </c>
      <c r="G687" s="12">
        <v>2148403.75</v>
      </c>
    </row>
    <row r="688" spans="1:7">
      <c r="A688" s="9">
        <f>'(1)'!A688</f>
        <v>43283</v>
      </c>
      <c r="B688">
        <v>7621.69</v>
      </c>
      <c r="C688">
        <v>7632.17</v>
      </c>
      <c r="D688">
        <v>7576.01</v>
      </c>
      <c r="E688">
        <v>7615.63</v>
      </c>
      <c r="F688" s="12">
        <v>1124401792</v>
      </c>
      <c r="G688" s="12">
        <v>2148403.75</v>
      </c>
    </row>
    <row r="689" spans="1:7">
      <c r="A689" s="9">
        <f>'(1)'!A689</f>
        <v>43284</v>
      </c>
      <c r="B689">
        <v>7615.63</v>
      </c>
      <c r="C689">
        <v>7706.64</v>
      </c>
      <c r="D689">
        <v>7615.63</v>
      </c>
      <c r="E689">
        <v>7636.93</v>
      </c>
      <c r="F689" s="12">
        <v>1705381248</v>
      </c>
      <c r="G689" s="12">
        <v>2120645</v>
      </c>
    </row>
    <row r="690" spans="1:7">
      <c r="A690" s="9">
        <f>'(1)'!A690</f>
        <v>43286</v>
      </c>
      <c r="B690">
        <v>7636.93</v>
      </c>
      <c r="C690">
        <v>7636.93</v>
      </c>
      <c r="D690">
        <v>7540.71</v>
      </c>
      <c r="E690">
        <v>7547.85</v>
      </c>
      <c r="F690" s="12">
        <v>676410176</v>
      </c>
      <c r="G690" s="12">
        <v>2135339.5</v>
      </c>
    </row>
    <row r="691" spans="1:7">
      <c r="A691" s="9">
        <f>'(1)'!A691</f>
        <v>43287</v>
      </c>
      <c r="B691">
        <v>7547.85</v>
      </c>
      <c r="C691">
        <v>7632.12</v>
      </c>
      <c r="D691">
        <v>7544.98</v>
      </c>
      <c r="E691">
        <v>7593.29</v>
      </c>
      <c r="F691" s="12">
        <v>898338880</v>
      </c>
      <c r="G691" s="12">
        <v>2132201.5</v>
      </c>
    </row>
    <row r="692" spans="1:7">
      <c r="A692" s="9">
        <f>'(1)'!A692</f>
        <v>43290</v>
      </c>
      <c r="B692">
        <v>7593.29</v>
      </c>
      <c r="C692">
        <v>7593.29</v>
      </c>
      <c r="D692">
        <v>7560.81</v>
      </c>
      <c r="E692">
        <v>7573.09</v>
      </c>
      <c r="F692" s="12">
        <v>755711104</v>
      </c>
      <c r="G692" s="12">
        <v>2139149.25</v>
      </c>
    </row>
    <row r="693" spans="1:7">
      <c r="A693" s="9">
        <f>'(1)'!A693</f>
        <v>43291</v>
      </c>
      <c r="B693">
        <v>7573.09</v>
      </c>
      <c r="C693">
        <v>7624.82</v>
      </c>
      <c r="D693">
        <v>7572.69</v>
      </c>
      <c r="E693">
        <v>7603.22</v>
      </c>
      <c r="F693" s="12">
        <v>760366720</v>
      </c>
      <c r="G693" s="12">
        <v>2150233</v>
      </c>
    </row>
    <row r="694" spans="1:7">
      <c r="A694" s="9"/>
      <c r="B694">
        <v>7603.22</v>
      </c>
      <c r="C694">
        <v>7631.19</v>
      </c>
      <c r="D694">
        <v>7569.7</v>
      </c>
      <c r="E694">
        <v>7617.7</v>
      </c>
      <c r="F694" s="12">
        <v>699377856</v>
      </c>
      <c r="G694" s="12">
        <v>2134662</v>
      </c>
    </row>
    <row r="695" spans="1:7">
      <c r="A695" s="9"/>
      <c r="B695">
        <v>7617.7</v>
      </c>
      <c r="C695">
        <v>7697.46</v>
      </c>
      <c r="D695">
        <v>7617.7</v>
      </c>
      <c r="E695">
        <v>7687.99</v>
      </c>
      <c r="F695" s="12">
        <v>761506368</v>
      </c>
      <c r="G695" s="12">
        <v>2142950.25</v>
      </c>
    </row>
    <row r="696" spans="1:7">
      <c r="A696" s="9"/>
      <c r="B696">
        <v>7687.99</v>
      </c>
      <c r="C696">
        <v>7711.88</v>
      </c>
      <c r="D696">
        <v>7677.06</v>
      </c>
      <c r="E696">
        <v>7711.52</v>
      </c>
      <c r="F696" s="12">
        <v>1074525696</v>
      </c>
      <c r="G696" s="12">
        <v>2140049.5</v>
      </c>
    </row>
    <row r="697" spans="1:7">
      <c r="A697" s="9"/>
      <c r="F697" s="12">
        <v>1377283200</v>
      </c>
      <c r="G697" s="12">
        <v>2132328</v>
      </c>
    </row>
    <row r="698" spans="1:7">
      <c r="A698" s="9"/>
      <c r="F698" s="12">
        <v>762105280</v>
      </c>
      <c r="G698" s="12">
        <v>2147520.75</v>
      </c>
    </row>
    <row r="699" spans="1:7">
      <c r="A699" s="9"/>
      <c r="F699" s="12">
        <v>892463552</v>
      </c>
      <c r="G699" s="12">
        <v>2138143.5</v>
      </c>
    </row>
    <row r="700" spans="1:7">
      <c r="A700" s="9"/>
      <c r="F700" s="12">
        <v>779427840</v>
      </c>
      <c r="G700" s="12">
        <v>2138128.75</v>
      </c>
    </row>
    <row r="701" spans="1:7">
      <c r="A701" s="9"/>
      <c r="F701" s="12">
        <v>1004753152</v>
      </c>
      <c r="G701" s="12">
        <v>2155027.5</v>
      </c>
    </row>
    <row r="702" spans="1:7">
      <c r="A702" s="9"/>
      <c r="F702" s="12">
        <v>542689856</v>
      </c>
      <c r="G702" s="12">
        <v>2117394.5</v>
      </c>
    </row>
    <row r="703" spans="1:7">
      <c r="A703" s="9"/>
      <c r="F703" s="12">
        <v>602804736</v>
      </c>
      <c r="G703" s="12">
        <v>2124573.5</v>
      </c>
    </row>
    <row r="704" spans="1:7">
      <c r="A704" s="9"/>
      <c r="F704" s="12">
        <v>642195776</v>
      </c>
      <c r="G704" s="12">
        <v>2116566.5</v>
      </c>
    </row>
    <row r="705" spans="1:7">
      <c r="A705" s="9"/>
      <c r="F705" s="12">
        <v>610528960</v>
      </c>
      <c r="G705" s="12">
        <v>2123646.5</v>
      </c>
    </row>
    <row r="706" spans="1:7">
      <c r="A706" s="9"/>
      <c r="G706" s="12">
        <v>2104430.5</v>
      </c>
    </row>
    <row r="707" spans="1:7">
      <c r="A707" s="9"/>
      <c r="G707" s="12">
        <v>2139566.75</v>
      </c>
    </row>
    <row r="708" spans="1:7">
      <c r="A708" s="9"/>
      <c r="G708" s="12">
        <v>2094207.38</v>
      </c>
    </row>
    <row r="709" spans="1:7">
      <c r="A709" s="9"/>
      <c r="G709" s="12">
        <v>2099698.5</v>
      </c>
    </row>
    <row r="710" spans="1:7">
      <c r="A710" s="9"/>
      <c r="G710" s="12">
        <v>2121896.75</v>
      </c>
    </row>
    <row r="711" spans="1:7">
      <c r="A711" s="9"/>
      <c r="G711" s="12">
        <v>2113017</v>
      </c>
    </row>
    <row r="712" spans="1:7">
      <c r="A712" s="9"/>
      <c r="G712" s="12">
        <v>2119449.5</v>
      </c>
    </row>
    <row r="713" spans="1:7">
      <c r="A713" s="9"/>
      <c r="G713" s="12">
        <v>2094224.5</v>
      </c>
    </row>
    <row r="714" spans="1:7">
      <c r="A714" s="9"/>
      <c r="G714" s="12">
        <v>2105534.25</v>
      </c>
    </row>
    <row r="715" spans="1:7">
      <c r="A715" s="9"/>
      <c r="G715" s="12">
        <v>2099997.5</v>
      </c>
    </row>
    <row r="716" spans="1:7">
      <c r="A716" s="9"/>
      <c r="G716" s="12">
        <v>2108125.5</v>
      </c>
    </row>
    <row r="717" spans="1:7">
      <c r="A717" s="9"/>
      <c r="G717" s="12">
        <v>2111301.5</v>
      </c>
    </row>
    <row r="718" spans="1:7">
      <c r="A718" s="9"/>
      <c r="G718" s="12">
        <v>2131020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Name!B14</f>
        <v>NKY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_xll.BDH($A$4,B$4,$B$1,$B$2,"Dates","H","Period","D","Direction","V","cols=1;rows=659")</f>
        <v>#NAME?</v>
      </c>
      <c r="C5" t="e">
        <f ca="1">_xll.BDH($A$4,C$4,$B$1,$B$2,"Dates","H","Period","D","Direction","V","cols=1;rows=659")</f>
        <v>#NAME?</v>
      </c>
      <c r="D5" t="e">
        <f ca="1">_xll.BDH($A$4,D$4,$B$1,$B$2,"Dates","H","Period","D","Direction","V","cols=1;rows=659")</f>
        <v>#NAME?</v>
      </c>
      <c r="E5" t="e">
        <f ca="1">_xll.BDH($A$4,E$4,$B$1,$B$2,"Dates","H","Period","D","Direction","V","cols=1;rows=659")</f>
        <v>#NAME?</v>
      </c>
      <c r="F5" s="12" t="e">
        <f ca="1">_xll.BDH($A$4,F$4,$B$1,$B$2,"Dates","H","Period","D","Direction","V","cols=1;rows=658")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4530.2809999999999</v>
      </c>
      <c r="C6">
        <v>4544.8180000000002</v>
      </c>
      <c r="D6">
        <v>4501.0619999999999</v>
      </c>
      <c r="E6">
        <v>4521.8819999999996</v>
      </c>
      <c r="F6" s="12">
        <v>3880565504</v>
      </c>
      <c r="G6" s="12">
        <v>4322291200</v>
      </c>
    </row>
    <row r="7" spans="1:7">
      <c r="A7" s="9">
        <f>'(1)'!A7</f>
        <v>42293</v>
      </c>
      <c r="B7">
        <v>4534.71</v>
      </c>
      <c r="C7">
        <v>4571.1660000000002</v>
      </c>
      <c r="D7">
        <v>4533.9380000000001</v>
      </c>
      <c r="E7">
        <v>4569.8440000000001</v>
      </c>
      <c r="F7" s="12">
        <v>4593757184</v>
      </c>
      <c r="G7" s="12">
        <v>4341803008</v>
      </c>
    </row>
    <row r="8" spans="1:7">
      <c r="A8" s="9">
        <f>'(1)'!A8</f>
        <v>42296</v>
      </c>
      <c r="B8">
        <v>4566.8370000000004</v>
      </c>
      <c r="C8">
        <v>4608.3549999999996</v>
      </c>
      <c r="D8">
        <v>4562.0169999999998</v>
      </c>
      <c r="E8">
        <v>4585.8239999999996</v>
      </c>
      <c r="F8" s="12">
        <v>4717077504</v>
      </c>
      <c r="G8" s="12">
        <v>4387975168</v>
      </c>
    </row>
    <row r="9" spans="1:7">
      <c r="A9" s="9">
        <f>'(1)'!A9</f>
        <v>42297</v>
      </c>
      <c r="B9">
        <v>4597.192</v>
      </c>
      <c r="C9">
        <v>4645.2380000000003</v>
      </c>
      <c r="D9">
        <v>4591.2269999999999</v>
      </c>
      <c r="E9">
        <v>4605.2259999999997</v>
      </c>
      <c r="F9" s="12">
        <v>4404599808</v>
      </c>
      <c r="G9" s="12">
        <v>4402938880</v>
      </c>
    </row>
    <row r="10" spans="1:7">
      <c r="A10" s="9">
        <f>'(1)'!A10</f>
        <v>42298</v>
      </c>
      <c r="B10">
        <v>4613.7650000000003</v>
      </c>
      <c r="C10">
        <v>4616.2209999999995</v>
      </c>
      <c r="D10">
        <v>4582.1509999999998</v>
      </c>
      <c r="E10">
        <v>4584.5619999999999</v>
      </c>
      <c r="F10" s="12">
        <v>4038181376</v>
      </c>
      <c r="G10" s="12">
        <v>4421953024</v>
      </c>
    </row>
    <row r="11" spans="1:7">
      <c r="A11" s="9">
        <f>'(1)'!A11</f>
        <v>42299</v>
      </c>
      <c r="B11">
        <v>4653.2169999999996</v>
      </c>
      <c r="C11">
        <v>4666.9059999999999</v>
      </c>
      <c r="D11">
        <v>4627.3029999999999</v>
      </c>
      <c r="E11">
        <v>4653.1459999999997</v>
      </c>
      <c r="F11" s="12">
        <v>4407168000</v>
      </c>
      <c r="G11" s="12">
        <v>4402158592</v>
      </c>
    </row>
    <row r="12" spans="1:7">
      <c r="A12" s="9">
        <f>'(1)'!A12</f>
        <v>42300</v>
      </c>
      <c r="B12">
        <v>4683.1120000000001</v>
      </c>
      <c r="C12">
        <v>4696.1570000000002</v>
      </c>
      <c r="D12">
        <v>4675.0600000000004</v>
      </c>
      <c r="E12">
        <v>4691.7110000000002</v>
      </c>
      <c r="F12" s="12">
        <v>3860457472</v>
      </c>
      <c r="G12" s="12">
        <v>4467749888</v>
      </c>
    </row>
    <row r="13" spans="1:7">
      <c r="A13" s="9">
        <f>'(1)'!A13</f>
        <v>42303</v>
      </c>
      <c r="B13">
        <v>4666.4780000000001</v>
      </c>
      <c r="C13">
        <v>4674.058</v>
      </c>
      <c r="D13">
        <v>4624.2780000000002</v>
      </c>
      <c r="E13">
        <v>4674.058</v>
      </c>
      <c r="F13" s="12">
        <v>3088700928</v>
      </c>
      <c r="G13" s="12">
        <v>4504689664</v>
      </c>
    </row>
    <row r="14" spans="1:7">
      <c r="A14" s="9">
        <f>'(1)'!A14</f>
        <v>42304</v>
      </c>
      <c r="B14">
        <v>4647.3900000000003</v>
      </c>
      <c r="C14">
        <v>4657.41</v>
      </c>
      <c r="D14">
        <v>4594.7449999999999</v>
      </c>
      <c r="E14">
        <v>4608.74</v>
      </c>
      <c r="F14" s="12">
        <v>4193756928</v>
      </c>
      <c r="G14" s="12">
        <v>4487739392</v>
      </c>
    </row>
    <row r="15" spans="1:7">
      <c r="A15" s="9">
        <f>'(1)'!A15</f>
        <v>42305</v>
      </c>
      <c r="B15">
        <v>4601.5649999999996</v>
      </c>
      <c r="C15">
        <v>4605.7619999999997</v>
      </c>
      <c r="D15">
        <v>4472.0209999999997</v>
      </c>
      <c r="E15">
        <v>4472.0209999999997</v>
      </c>
      <c r="F15" s="12">
        <v>3945109504</v>
      </c>
      <c r="G15" s="12">
        <v>4424635392</v>
      </c>
    </row>
    <row r="16" spans="1:7">
      <c r="A16" s="9">
        <f>'(1)'!A16</f>
        <v>42306</v>
      </c>
      <c r="B16">
        <v>4462.9709999999995</v>
      </c>
      <c r="C16">
        <v>4480.598</v>
      </c>
      <c r="D16">
        <v>4441.335</v>
      </c>
      <c r="E16">
        <v>4455.18</v>
      </c>
      <c r="F16" s="12">
        <v>3474505984</v>
      </c>
      <c r="G16" s="12">
        <v>4293481472</v>
      </c>
    </row>
    <row r="17" spans="1:7">
      <c r="A17" s="9">
        <f>'(1)'!A17</f>
        <v>42307</v>
      </c>
      <c r="B17">
        <v>4442.4189999999999</v>
      </c>
      <c r="C17">
        <v>4470.4179999999997</v>
      </c>
      <c r="D17">
        <v>4422.2579999999998</v>
      </c>
      <c r="E17">
        <v>4464.9589999999998</v>
      </c>
      <c r="F17" s="12">
        <v>2873509376</v>
      </c>
      <c r="G17" s="12">
        <v>4277176832</v>
      </c>
    </row>
    <row r="18" spans="1:7">
      <c r="A18" s="9">
        <f>'(1)'!A18</f>
        <v>42310</v>
      </c>
      <c r="B18">
        <v>4496.66</v>
      </c>
      <c r="C18">
        <v>4546.384</v>
      </c>
      <c r="D18">
        <v>4496.66</v>
      </c>
      <c r="E18">
        <v>4533.0860000000002</v>
      </c>
      <c r="F18" s="12">
        <v>3418601728</v>
      </c>
      <c r="G18" s="12">
        <v>4286581248</v>
      </c>
    </row>
    <row r="19" spans="1:7">
      <c r="A19" s="9">
        <f>'(1)'!A19</f>
        <v>42311</v>
      </c>
      <c r="B19">
        <v>4560.732</v>
      </c>
      <c r="C19">
        <v>4612.5649999999996</v>
      </c>
      <c r="D19">
        <v>4560.38</v>
      </c>
      <c r="E19">
        <v>4612.5649999999996</v>
      </c>
      <c r="F19" s="12">
        <v>3475147520</v>
      </c>
      <c r="G19" s="12">
        <v>4352025600</v>
      </c>
    </row>
    <row r="20" spans="1:7">
      <c r="A20" s="9">
        <f>'(1)'!A20</f>
        <v>42312</v>
      </c>
      <c r="B20">
        <v>4600.643</v>
      </c>
      <c r="C20">
        <v>4614.2579999999998</v>
      </c>
      <c r="D20">
        <v>4574.1310000000003</v>
      </c>
      <c r="E20">
        <v>4577.2330000000002</v>
      </c>
      <c r="F20" s="12">
        <v>2504900352</v>
      </c>
      <c r="G20" s="12">
        <v>4870277632</v>
      </c>
    </row>
    <row r="21" spans="1:7">
      <c r="A21" s="9">
        <f>'(1)'!A21</f>
        <v>42313</v>
      </c>
      <c r="B21">
        <v>4586.5919999999996</v>
      </c>
      <c r="C21">
        <v>4601.76</v>
      </c>
      <c r="D21">
        <v>4563.6989999999996</v>
      </c>
      <c r="E21">
        <v>4566.5519999999997</v>
      </c>
      <c r="F21" s="12">
        <v>2357443072</v>
      </c>
      <c r="G21" s="12">
        <v>4833131008</v>
      </c>
    </row>
    <row r="22" spans="1:7">
      <c r="A22" s="9">
        <f>'(1)'!A22</f>
        <v>42314</v>
      </c>
      <c r="B22">
        <v>4553.4189999999999</v>
      </c>
      <c r="C22">
        <v>4555.57</v>
      </c>
      <c r="D22">
        <v>4491.0420000000004</v>
      </c>
      <c r="E22">
        <v>4499.5069999999996</v>
      </c>
      <c r="F22" s="12">
        <v>2454342400</v>
      </c>
      <c r="G22" s="12">
        <v>4825048576</v>
      </c>
    </row>
    <row r="23" spans="1:7">
      <c r="A23" s="9">
        <f>'(1)'!A23</f>
        <v>42317</v>
      </c>
      <c r="B23">
        <v>4464.1319999999996</v>
      </c>
      <c r="C23">
        <v>4518.7889999999998</v>
      </c>
      <c r="D23">
        <v>4451.0529999999999</v>
      </c>
      <c r="E23">
        <v>4451.0529999999999</v>
      </c>
      <c r="F23" s="12">
        <v>4029477376</v>
      </c>
      <c r="G23" s="12">
        <v>4767892992</v>
      </c>
    </row>
    <row r="24" spans="1:7">
      <c r="A24" s="9">
        <f>'(1)'!A24</f>
        <v>42318</v>
      </c>
      <c r="B24">
        <v>4450.2150000000001</v>
      </c>
      <c r="C24">
        <v>4463.308</v>
      </c>
      <c r="D24">
        <v>4425.8789999999999</v>
      </c>
      <c r="E24">
        <v>4451.5889999999999</v>
      </c>
      <c r="F24" s="12">
        <v>2930325760</v>
      </c>
      <c r="G24" s="12">
        <v>4730020352</v>
      </c>
    </row>
    <row r="25" spans="1:7">
      <c r="A25" s="9">
        <f>'(1)'!A25</f>
        <v>42319</v>
      </c>
      <c r="B25">
        <v>4458.6549999999997</v>
      </c>
      <c r="C25">
        <v>4494.8549999999996</v>
      </c>
      <c r="D25">
        <v>4457.5630000000001</v>
      </c>
      <c r="E25">
        <v>4462.2250000000004</v>
      </c>
      <c r="F25" s="12">
        <v>2728216320</v>
      </c>
      <c r="G25" s="12">
        <v>4721121792</v>
      </c>
    </row>
    <row r="26" spans="1:7">
      <c r="A26" s="9">
        <f>'(1)'!A26</f>
        <v>42320</v>
      </c>
      <c r="B26">
        <v>4442.0150000000003</v>
      </c>
      <c r="C26">
        <v>4490.3370000000004</v>
      </c>
      <c r="D26">
        <v>4435.2510000000002</v>
      </c>
      <c r="E26">
        <v>4472.8379999999997</v>
      </c>
      <c r="F26" s="12">
        <v>2812033536</v>
      </c>
      <c r="G26" s="12">
        <v>4720375808</v>
      </c>
    </row>
    <row r="27" spans="1:7">
      <c r="A27" s="9">
        <f>'(1)'!A27</f>
        <v>42321</v>
      </c>
      <c r="B27">
        <v>4438.6869999999999</v>
      </c>
      <c r="C27">
        <v>4452.2640000000001</v>
      </c>
      <c r="D27">
        <v>4395.9660000000003</v>
      </c>
      <c r="E27">
        <v>4442.18</v>
      </c>
      <c r="F27" s="12">
        <v>2344446720</v>
      </c>
      <c r="G27" s="12">
        <v>4742150144</v>
      </c>
    </row>
    <row r="28" spans="1:7">
      <c r="A28" s="9">
        <f>'(1)'!A28</f>
        <v>42324</v>
      </c>
      <c r="B28">
        <v>4474.5230000000001</v>
      </c>
      <c r="C28">
        <v>4520.6959999999999</v>
      </c>
      <c r="D28">
        <v>4474.5230000000001</v>
      </c>
      <c r="E28">
        <v>4500.9470000000001</v>
      </c>
      <c r="F28" s="12">
        <v>2758762752</v>
      </c>
      <c r="G28" s="12">
        <v>4701666816</v>
      </c>
    </row>
    <row r="29" spans="1:7">
      <c r="A29" s="9">
        <f>'(1)'!A29</f>
        <v>42325</v>
      </c>
      <c r="B29">
        <v>4513.7049999999999</v>
      </c>
      <c r="C29">
        <v>4521.5569999999998</v>
      </c>
      <c r="D29">
        <v>4497.91</v>
      </c>
      <c r="E29">
        <v>4497.91</v>
      </c>
      <c r="F29" s="12">
        <v>2189691904</v>
      </c>
      <c r="G29" s="12">
        <v>4759835648</v>
      </c>
    </row>
    <row r="30" spans="1:7">
      <c r="A30" s="9">
        <f>'(1)'!A30</f>
        <v>42326</v>
      </c>
      <c r="B30">
        <v>4517.5820000000003</v>
      </c>
      <c r="C30">
        <v>4530.8959999999997</v>
      </c>
      <c r="D30">
        <v>4513.3519999999999</v>
      </c>
      <c r="E30">
        <v>4518.9399999999996</v>
      </c>
      <c r="F30" s="12">
        <v>2927685120</v>
      </c>
      <c r="G30" s="12">
        <v>4751226880</v>
      </c>
    </row>
    <row r="31" spans="1:7">
      <c r="A31" s="9">
        <f>'(1)'!A31</f>
        <v>42327</v>
      </c>
      <c r="B31">
        <v>4505.9009999999998</v>
      </c>
      <c r="C31">
        <v>4561.3339999999998</v>
      </c>
      <c r="D31">
        <v>4505.3710000000001</v>
      </c>
      <c r="E31">
        <v>4561.3339999999998</v>
      </c>
      <c r="F31" s="12">
        <v>3235441152</v>
      </c>
      <c r="G31" s="12">
        <v>4770910208</v>
      </c>
    </row>
    <row r="32" spans="1:7">
      <c r="A32" s="9">
        <f>'(1)'!A32</f>
        <v>42328</v>
      </c>
      <c r="B32">
        <v>4570.16</v>
      </c>
      <c r="C32">
        <v>4590.3149999999996</v>
      </c>
      <c r="D32">
        <v>4541.0659999999998</v>
      </c>
      <c r="E32">
        <v>4541.0659999999998</v>
      </c>
      <c r="F32" s="12">
        <v>2608955392</v>
      </c>
      <c r="G32" s="12">
        <v>4815022080</v>
      </c>
    </row>
    <row r="33" spans="1:7">
      <c r="A33" s="9">
        <f>'(1)'!A33</f>
        <v>42331</v>
      </c>
      <c r="B33">
        <v>4535.7049999999999</v>
      </c>
      <c r="C33">
        <v>4555.2730000000001</v>
      </c>
      <c r="D33">
        <v>4534.5780000000004</v>
      </c>
      <c r="E33">
        <v>4545.3779999999997</v>
      </c>
      <c r="F33" s="12">
        <v>2422296064</v>
      </c>
      <c r="G33" s="12">
        <v>4800351232</v>
      </c>
    </row>
    <row r="34" spans="1:7">
      <c r="A34" s="9">
        <f>'(1)'!A34</f>
        <v>42332</v>
      </c>
      <c r="B34">
        <v>4557.4719999999998</v>
      </c>
      <c r="C34">
        <v>4585.5460000000003</v>
      </c>
      <c r="D34">
        <v>4557.3919999999998</v>
      </c>
      <c r="E34">
        <v>4585.5460000000003</v>
      </c>
      <c r="F34" s="12">
        <v>2537238528</v>
      </c>
      <c r="G34" s="12">
        <v>4807659008</v>
      </c>
    </row>
    <row r="35" spans="1:7">
      <c r="A35" s="9">
        <f>'(1)'!A35</f>
        <v>42333</v>
      </c>
      <c r="B35">
        <v>4595.8620000000001</v>
      </c>
      <c r="C35">
        <v>4621.2560000000003</v>
      </c>
      <c r="D35">
        <v>4583.3040000000001</v>
      </c>
      <c r="E35">
        <v>4597.0569999999998</v>
      </c>
      <c r="F35" s="12">
        <v>2708348928</v>
      </c>
      <c r="G35" s="12">
        <v>4852087296</v>
      </c>
    </row>
    <row r="36" spans="1:7">
      <c r="A36" s="9">
        <f>'(1)'!A36</f>
        <v>42335</v>
      </c>
      <c r="B36">
        <v>4599.0810000000001</v>
      </c>
      <c r="C36">
        <v>4606.8010000000004</v>
      </c>
      <c r="D36">
        <v>4541.9660000000003</v>
      </c>
      <c r="E36">
        <v>4560.5600000000004</v>
      </c>
      <c r="F36" s="12">
        <v>2321447680</v>
      </c>
      <c r="G36" s="12">
        <v>4863372800</v>
      </c>
    </row>
    <row r="37" spans="1:7">
      <c r="A37" s="9">
        <f>'(1)'!A37</f>
        <v>42338</v>
      </c>
      <c r="B37">
        <v>4527.4080000000004</v>
      </c>
      <c r="C37">
        <v>4535.9709999999995</v>
      </c>
      <c r="D37">
        <v>4446.4579999999996</v>
      </c>
      <c r="E37">
        <v>4446.4579999999996</v>
      </c>
      <c r="F37" s="12">
        <v>4302220288</v>
      </c>
      <c r="G37" s="12">
        <v>4825272832</v>
      </c>
    </row>
    <row r="38" spans="1:7">
      <c r="A38" s="9">
        <f>'(1)'!A38</f>
        <v>42339</v>
      </c>
      <c r="B38">
        <v>4504.2219999999998</v>
      </c>
      <c r="C38">
        <v>4557.6679999999997</v>
      </c>
      <c r="D38">
        <v>4504.2219999999998</v>
      </c>
      <c r="E38">
        <v>4557.6679999999997</v>
      </c>
      <c r="F38" s="12">
        <v>2577042176</v>
      </c>
      <c r="G38" s="12">
        <v>4721553408</v>
      </c>
    </row>
    <row r="39" spans="1:7">
      <c r="A39" s="9">
        <f>'(1)'!A39</f>
        <v>42340</v>
      </c>
      <c r="B39">
        <v>4559.1480000000001</v>
      </c>
      <c r="C39">
        <v>4568.4129999999996</v>
      </c>
      <c r="D39">
        <v>4541.6660000000002</v>
      </c>
      <c r="E39">
        <v>4545.8630000000003</v>
      </c>
      <c r="F39" s="12">
        <v>2471610624</v>
      </c>
      <c r="G39" s="12">
        <v>4829739520</v>
      </c>
    </row>
    <row r="40" spans="1:7">
      <c r="A40" s="9">
        <f>'(1)'!A40</f>
        <v>42341</v>
      </c>
      <c r="B40">
        <v>4526.49</v>
      </c>
      <c r="C40">
        <v>4548.8270000000002</v>
      </c>
      <c r="D40">
        <v>4518.817</v>
      </c>
      <c r="E40">
        <v>4537.3819999999996</v>
      </c>
      <c r="F40" s="12">
        <v>2178336768</v>
      </c>
      <c r="G40" s="12">
        <v>4813927424</v>
      </c>
    </row>
    <row r="41" spans="1:7">
      <c r="A41" s="9">
        <f>'(1)'!A41</f>
        <v>42342</v>
      </c>
      <c r="B41">
        <v>4513.5659999999998</v>
      </c>
      <c r="C41">
        <v>4531.3050000000003</v>
      </c>
      <c r="D41">
        <v>4501.4530000000004</v>
      </c>
      <c r="E41">
        <v>4508.4520000000002</v>
      </c>
      <c r="F41" s="12">
        <v>2391966976</v>
      </c>
      <c r="G41" s="12">
        <v>4805803008</v>
      </c>
    </row>
    <row r="42" spans="1:7">
      <c r="A42" s="9">
        <f>'(1)'!A42</f>
        <v>42345</v>
      </c>
      <c r="B42">
        <v>4523.9080000000004</v>
      </c>
      <c r="C42">
        <v>4553.6509999999998</v>
      </c>
      <c r="D42">
        <v>4521.3919999999998</v>
      </c>
      <c r="E42">
        <v>4521.3919999999998</v>
      </c>
      <c r="F42" s="12">
        <v>2206197248</v>
      </c>
      <c r="G42" s="12">
        <v>4775368704</v>
      </c>
    </row>
    <row r="43" spans="1:7">
      <c r="A43" s="9">
        <f>'(1)'!A43</f>
        <v>42346</v>
      </c>
      <c r="B43">
        <v>4495.2629999999999</v>
      </c>
      <c r="C43">
        <v>4522.3530000000001</v>
      </c>
      <c r="D43">
        <v>4464.1819999999998</v>
      </c>
      <c r="E43">
        <v>4464.1819999999998</v>
      </c>
      <c r="F43" s="12">
        <v>2579289600</v>
      </c>
      <c r="G43" s="12">
        <v>4788190720</v>
      </c>
    </row>
    <row r="44" spans="1:7">
      <c r="A44" s="9">
        <f>'(1)'!A44</f>
        <v>42347</v>
      </c>
      <c r="B44">
        <v>4441.5659999999998</v>
      </c>
      <c r="C44">
        <v>4473.7700000000004</v>
      </c>
      <c r="D44">
        <v>4438.1970000000001</v>
      </c>
      <c r="E44">
        <v>4466.21</v>
      </c>
      <c r="F44" s="12">
        <v>2555870976</v>
      </c>
      <c r="G44" s="12">
        <v>4730524160</v>
      </c>
    </row>
    <row r="45" spans="1:7">
      <c r="A45" s="9">
        <f>'(1)'!A45</f>
        <v>42348</v>
      </c>
      <c r="B45">
        <v>4471.357</v>
      </c>
      <c r="C45">
        <v>4473.0540000000001</v>
      </c>
      <c r="D45">
        <v>4393.5219999999999</v>
      </c>
      <c r="E45">
        <v>4393.5219999999999</v>
      </c>
      <c r="F45" s="12">
        <v>2128718080</v>
      </c>
      <c r="G45" s="12">
        <v>4730524160</v>
      </c>
    </row>
    <row r="46" spans="1:7">
      <c r="A46" s="9">
        <f>'(1)'!A46</f>
        <v>42349</v>
      </c>
      <c r="B46">
        <v>4360.893</v>
      </c>
      <c r="C46">
        <v>4374.1909999999998</v>
      </c>
      <c r="D46">
        <v>4330.76</v>
      </c>
      <c r="E46">
        <v>4374.1909999999998</v>
      </c>
      <c r="F46" s="12">
        <v>2220299776</v>
      </c>
      <c r="G46" s="12">
        <v>4736530432</v>
      </c>
    </row>
    <row r="47" spans="1:7">
      <c r="A47" s="9">
        <f>'(1)'!A47</f>
        <v>42352</v>
      </c>
      <c r="B47">
        <v>4370.1009999999997</v>
      </c>
      <c r="C47">
        <v>4409.1719999999996</v>
      </c>
      <c r="D47">
        <v>4370.009</v>
      </c>
      <c r="E47">
        <v>4409.1719999999996</v>
      </c>
      <c r="F47" s="12">
        <v>2318421760</v>
      </c>
      <c r="G47" s="12">
        <v>4664075776</v>
      </c>
    </row>
    <row r="48" spans="1:7">
      <c r="A48" s="9">
        <f>'(1)'!A48</f>
        <v>42353</v>
      </c>
      <c r="B48">
        <v>4450.7179999999998</v>
      </c>
      <c r="C48">
        <v>4483.4530000000004</v>
      </c>
      <c r="D48">
        <v>4429.7870000000003</v>
      </c>
      <c r="E48">
        <v>4483.4530000000004</v>
      </c>
      <c r="F48" s="12">
        <v>2716707072</v>
      </c>
      <c r="G48" s="12">
        <v>4644004864</v>
      </c>
    </row>
    <row r="49" spans="1:7">
      <c r="A49" s="9">
        <f>'(1)'!A49</f>
        <v>42354</v>
      </c>
      <c r="B49">
        <v>4542.1210000000001</v>
      </c>
      <c r="C49">
        <v>4555.9639999999999</v>
      </c>
      <c r="D49">
        <v>4525.741</v>
      </c>
      <c r="E49">
        <v>4555.9639999999999</v>
      </c>
      <c r="F49" s="12">
        <v>2919483392</v>
      </c>
      <c r="G49" s="12">
        <v>4680503808</v>
      </c>
    </row>
    <row r="50" spans="1:7">
      <c r="A50" s="9">
        <f>'(1)'!A50</f>
        <v>42355</v>
      </c>
      <c r="B50">
        <v>4512.21</v>
      </c>
      <c r="C50">
        <v>4514.5349999999999</v>
      </c>
      <c r="D50">
        <v>4467.0630000000001</v>
      </c>
      <c r="E50">
        <v>4468.6540000000005</v>
      </c>
      <c r="F50" s="12">
        <v>2670896640</v>
      </c>
      <c r="G50" s="12">
        <v>4759599616</v>
      </c>
    </row>
    <row r="51" spans="1:7">
      <c r="A51" s="9">
        <f>'(1)'!A51</f>
        <v>42356</v>
      </c>
      <c r="B51">
        <v>4452.6480000000001</v>
      </c>
      <c r="C51">
        <v>4490.68</v>
      </c>
      <c r="D51">
        <v>4452.0169999999998</v>
      </c>
      <c r="E51">
        <v>4490.68</v>
      </c>
      <c r="F51" s="12">
        <v>2168825344</v>
      </c>
      <c r="G51" s="12">
        <v>4836525568</v>
      </c>
    </row>
    <row r="52" spans="1:7">
      <c r="A52" s="9">
        <f>'(1)'!A52</f>
        <v>42359</v>
      </c>
      <c r="B52">
        <v>4494.3090000000002</v>
      </c>
      <c r="C52">
        <v>4517.5680000000002</v>
      </c>
      <c r="D52">
        <v>4487.7349999999997</v>
      </c>
      <c r="E52">
        <v>4517.5680000000002</v>
      </c>
      <c r="F52" s="12">
        <v>2605363968</v>
      </c>
      <c r="G52" s="12">
        <v>4743866368</v>
      </c>
    </row>
    <row r="53" spans="1:7">
      <c r="A53" s="9">
        <f>'(1)'!A53</f>
        <v>42360</v>
      </c>
      <c r="B53">
        <v>4514.4560000000001</v>
      </c>
      <c r="C53">
        <v>4522.6540000000005</v>
      </c>
      <c r="D53">
        <v>4498.9840000000004</v>
      </c>
      <c r="E53">
        <v>4522.6540000000005</v>
      </c>
      <c r="F53" s="12">
        <v>2395564800</v>
      </c>
      <c r="G53" s="12">
        <v>4767289856</v>
      </c>
    </row>
    <row r="54" spans="1:7">
      <c r="A54" s="9">
        <f>'(1)'!A54</f>
        <v>42361</v>
      </c>
      <c r="B54">
        <v>4512.2950000000001</v>
      </c>
      <c r="C54">
        <v>4568.125</v>
      </c>
      <c r="D54">
        <v>4511.6170000000002</v>
      </c>
      <c r="E54">
        <v>4557.3549999999996</v>
      </c>
      <c r="F54" s="12">
        <v>2052918656</v>
      </c>
      <c r="G54" s="12">
        <v>4796326912</v>
      </c>
    </row>
    <row r="55" spans="1:7">
      <c r="A55" s="9">
        <f>'(1)'!A55</f>
        <v>42362</v>
      </c>
      <c r="B55">
        <v>4552.1400000000003</v>
      </c>
      <c r="C55">
        <v>4569.3609999999999</v>
      </c>
      <c r="D55">
        <v>4552.1030000000001</v>
      </c>
      <c r="E55">
        <v>4569.3609999999999</v>
      </c>
      <c r="F55" s="12">
        <v>2016854144</v>
      </c>
      <c r="G55" s="12">
        <v>4801745920</v>
      </c>
    </row>
    <row r="56" spans="1:7">
      <c r="A56" s="9">
        <f>'(1)'!A56</f>
        <v>42366</v>
      </c>
      <c r="B56">
        <v>4574.0640000000003</v>
      </c>
      <c r="C56">
        <v>4595.5129999999999</v>
      </c>
      <c r="D56">
        <v>4571.7569999999996</v>
      </c>
      <c r="E56">
        <v>4593.0079999999998</v>
      </c>
      <c r="F56" s="12">
        <v>2753711872</v>
      </c>
      <c r="G56" s="12">
        <v>4801745920</v>
      </c>
    </row>
    <row r="57" spans="1:7">
      <c r="A57" s="9">
        <f>'(1)'!A57</f>
        <v>42367</v>
      </c>
      <c r="B57">
        <v>4580.165</v>
      </c>
      <c r="C57">
        <v>4603.8239999999996</v>
      </c>
      <c r="D57">
        <v>4525.9189999999999</v>
      </c>
      <c r="E57">
        <v>4525.9189999999999</v>
      </c>
      <c r="F57" s="12">
        <v>2130312832</v>
      </c>
      <c r="G57" s="12">
        <v>4801745920</v>
      </c>
    </row>
    <row r="58" spans="1:7">
      <c r="A58" s="9">
        <f>'(1)'!A58</f>
        <v>42368</v>
      </c>
      <c r="B58">
        <v>4527.4309999999996</v>
      </c>
      <c r="C58">
        <v>4594.3410000000003</v>
      </c>
      <c r="D58">
        <v>4527.0039999999999</v>
      </c>
      <c r="E58">
        <v>4557.8220000000001</v>
      </c>
      <c r="F58" s="12">
        <v>2440224768</v>
      </c>
      <c r="G58" s="12">
        <v>4838675456</v>
      </c>
    </row>
    <row r="59" spans="1:7">
      <c r="A59" s="9">
        <f>'(1)'!A59</f>
        <v>42369</v>
      </c>
      <c r="B59">
        <v>4563.6540000000005</v>
      </c>
      <c r="C59">
        <v>4639.2370000000001</v>
      </c>
      <c r="D59">
        <v>4562.5730000000003</v>
      </c>
      <c r="E59">
        <v>4608.982</v>
      </c>
      <c r="F59" s="12">
        <v>3008845824</v>
      </c>
      <c r="G59" s="12">
        <v>4845121536</v>
      </c>
    </row>
    <row r="60" spans="1:7">
      <c r="A60" s="9">
        <f>'(1)'!A60</f>
        <v>42373</v>
      </c>
      <c r="B60">
        <v>4573.6930000000002</v>
      </c>
      <c r="C60">
        <v>4577.6360000000004</v>
      </c>
      <c r="D60">
        <v>4530.4480000000003</v>
      </c>
      <c r="E60">
        <v>4530.4480000000003</v>
      </c>
      <c r="F60" s="12">
        <v>2407023616</v>
      </c>
      <c r="G60" s="12">
        <v>4870299136</v>
      </c>
    </row>
    <row r="61" spans="1:7">
      <c r="A61" s="9">
        <f>'(1)'!A61</f>
        <v>42374</v>
      </c>
      <c r="B61">
        <v>4524.8630000000003</v>
      </c>
      <c r="C61">
        <v>4550.9070000000002</v>
      </c>
      <c r="D61">
        <v>4507.4139999999998</v>
      </c>
      <c r="E61">
        <v>4546.2879999999996</v>
      </c>
      <c r="F61" s="12">
        <v>2401202944</v>
      </c>
      <c r="G61" s="12">
        <v>4869764608</v>
      </c>
    </row>
    <row r="62" spans="1:7">
      <c r="A62" s="9">
        <f>'(1)'!A62</f>
        <v>42375</v>
      </c>
      <c r="B62">
        <v>4515.5020000000004</v>
      </c>
      <c r="C62">
        <v>4517.9380000000001</v>
      </c>
      <c r="D62">
        <v>4459.7870000000003</v>
      </c>
      <c r="E62">
        <v>4465.4830000000002</v>
      </c>
      <c r="F62" s="12">
        <v>2001011840</v>
      </c>
      <c r="G62" s="12">
        <v>4869764608</v>
      </c>
    </row>
    <row r="63" spans="1:7">
      <c r="A63" s="9">
        <f>'(1)'!A63</f>
        <v>42376</v>
      </c>
      <c r="B63">
        <v>4487.5479999999998</v>
      </c>
      <c r="C63">
        <v>4526.1980000000003</v>
      </c>
      <c r="D63">
        <v>4486.6450000000004</v>
      </c>
      <c r="E63">
        <v>4512.527</v>
      </c>
      <c r="F63" s="12">
        <v>2372306432</v>
      </c>
      <c r="G63" s="12">
        <v>4797673984</v>
      </c>
    </row>
    <row r="64" spans="1:7">
      <c r="A64" s="9">
        <f>'(1)'!A64</f>
        <v>42377</v>
      </c>
      <c r="B64">
        <v>4535.8789999999999</v>
      </c>
      <c r="C64">
        <v>4559.51</v>
      </c>
      <c r="D64">
        <v>4533.6809999999996</v>
      </c>
      <c r="E64">
        <v>4537.1790000000001</v>
      </c>
      <c r="F64" s="12">
        <v>2671646720</v>
      </c>
      <c r="G64" s="12">
        <v>4831463424</v>
      </c>
    </row>
    <row r="65" spans="1:7">
      <c r="A65" s="9">
        <f>'(1)'!A65</f>
        <v>42380</v>
      </c>
      <c r="B65">
        <v>4492.7830000000004</v>
      </c>
      <c r="C65">
        <v>4526.51</v>
      </c>
      <c r="D65">
        <v>4456.4690000000001</v>
      </c>
      <c r="E65">
        <v>4513.1809999999996</v>
      </c>
      <c r="F65" s="12">
        <v>3627928576</v>
      </c>
      <c r="G65" s="12">
        <v>4886027776</v>
      </c>
    </row>
    <row r="66" spans="1:7">
      <c r="A66" s="9">
        <f>'(1)'!A66</f>
        <v>42381</v>
      </c>
      <c r="B66">
        <v>4518.9809999999998</v>
      </c>
      <c r="C66">
        <v>4542.1009999999997</v>
      </c>
      <c r="D66">
        <v>4516.1319999999996</v>
      </c>
      <c r="E66">
        <v>4523.9759999999997</v>
      </c>
      <c r="F66" s="12">
        <v>2320336384</v>
      </c>
      <c r="G66" s="12">
        <v>4802654208</v>
      </c>
    </row>
    <row r="67" spans="1:7">
      <c r="A67" s="9">
        <f>'(1)'!A67</f>
        <v>42382</v>
      </c>
      <c r="B67">
        <v>4491.3220000000001</v>
      </c>
      <c r="C67">
        <v>4503.8630000000003</v>
      </c>
      <c r="D67">
        <v>4471.2430000000004</v>
      </c>
      <c r="E67">
        <v>4481.2759999999998</v>
      </c>
      <c r="F67" s="12">
        <v>2109499264</v>
      </c>
      <c r="G67" s="12">
        <v>4819657216</v>
      </c>
    </row>
    <row r="68" spans="1:7">
      <c r="A68" s="9">
        <f>'(1)'!A68</f>
        <v>42383</v>
      </c>
      <c r="B68">
        <v>4486.5879999999997</v>
      </c>
      <c r="C68">
        <v>4499.5749999999998</v>
      </c>
      <c r="D68">
        <v>4464.7280000000001</v>
      </c>
      <c r="E68">
        <v>4491.7370000000001</v>
      </c>
      <c r="F68" s="12">
        <v>2305788416</v>
      </c>
      <c r="G68" s="12">
        <v>4731985920</v>
      </c>
    </row>
    <row r="69" spans="1:7">
      <c r="A69" s="9">
        <f>'(1)'!A69</f>
        <v>42384</v>
      </c>
      <c r="B69">
        <v>4477.1480000000001</v>
      </c>
      <c r="C69">
        <v>4491.1180000000004</v>
      </c>
      <c r="D69">
        <v>4427.9849999999997</v>
      </c>
      <c r="E69">
        <v>4427.9849999999997</v>
      </c>
      <c r="F69" s="12">
        <v>2644619008</v>
      </c>
      <c r="G69" s="12">
        <v>4784442880</v>
      </c>
    </row>
    <row r="70" spans="1:7">
      <c r="A70" s="9">
        <f>'(1)'!A70</f>
        <v>42388</v>
      </c>
      <c r="B70">
        <v>4447.7510000000002</v>
      </c>
      <c r="C70">
        <v>4463.0280000000002</v>
      </c>
      <c r="D70">
        <v>4408.8040000000001</v>
      </c>
      <c r="E70">
        <v>4414.1260000000002</v>
      </c>
      <c r="F70" s="12">
        <v>2437071104</v>
      </c>
      <c r="G70" s="12">
        <v>4810498560</v>
      </c>
    </row>
    <row r="71" spans="1:7">
      <c r="A71" s="9">
        <f>'(1)'!A71</f>
        <v>42389</v>
      </c>
      <c r="B71">
        <v>4446.4219999999996</v>
      </c>
      <c r="C71">
        <v>4456.7439999999997</v>
      </c>
      <c r="D71">
        <v>4421.0559999999996</v>
      </c>
      <c r="E71">
        <v>4456.7439999999997</v>
      </c>
      <c r="F71" s="12">
        <v>2765942016</v>
      </c>
      <c r="G71" s="12">
        <v>4785074688</v>
      </c>
    </row>
    <row r="72" spans="1:7">
      <c r="A72" s="9">
        <f>'(1)'!A72</f>
        <v>42390</v>
      </c>
      <c r="B72">
        <v>4483.6059999999998</v>
      </c>
      <c r="C72">
        <v>4519.5959999999995</v>
      </c>
      <c r="D72">
        <v>4465.2070000000003</v>
      </c>
      <c r="E72">
        <v>4505.7879999999996</v>
      </c>
      <c r="F72" s="12">
        <v>2823890688</v>
      </c>
      <c r="G72" s="12">
        <v>4796536320</v>
      </c>
    </row>
    <row r="73" spans="1:7">
      <c r="A73" s="9">
        <f>'(1)'!A73</f>
        <v>42391</v>
      </c>
      <c r="B73">
        <v>4489.6930000000002</v>
      </c>
      <c r="C73">
        <v>4517.3680000000004</v>
      </c>
      <c r="D73">
        <v>4483.2870000000003</v>
      </c>
      <c r="E73">
        <v>4510.4679999999998</v>
      </c>
      <c r="F73" s="12">
        <v>2306663168</v>
      </c>
      <c r="G73" s="12">
        <v>4751310336</v>
      </c>
    </row>
    <row r="74" spans="1:7">
      <c r="A74" s="9">
        <f>'(1)'!A74</f>
        <v>42394</v>
      </c>
      <c r="B74">
        <v>4526.2160000000003</v>
      </c>
      <c r="C74">
        <v>4583.6279999999997</v>
      </c>
      <c r="D74">
        <v>4526.2160000000003</v>
      </c>
      <c r="E74">
        <v>4583.6279999999997</v>
      </c>
      <c r="F74" s="12">
        <v>3669697024</v>
      </c>
      <c r="G74" s="12">
        <v>4762529792</v>
      </c>
    </row>
    <row r="75" spans="1:7">
      <c r="A75" s="9">
        <f>'(1)'!A75</f>
        <v>42395</v>
      </c>
      <c r="B75">
        <v>4582.7169999999996</v>
      </c>
      <c r="C75">
        <v>4608.3980000000001</v>
      </c>
      <c r="D75">
        <v>4579.5020000000004</v>
      </c>
      <c r="E75">
        <v>4602.8289999999997</v>
      </c>
      <c r="F75" s="12">
        <v>3179359488</v>
      </c>
      <c r="G75" s="12">
        <v>4695442944</v>
      </c>
    </row>
    <row r="76" spans="1:7">
      <c r="A76" s="9">
        <f>'(1)'!A76</f>
        <v>42396</v>
      </c>
      <c r="B76">
        <v>4611.9380000000001</v>
      </c>
      <c r="C76">
        <v>4618.817</v>
      </c>
      <c r="D76">
        <v>4568.4390000000003</v>
      </c>
      <c r="E76">
        <v>4615.1629999999996</v>
      </c>
      <c r="F76" s="12">
        <v>3593995520</v>
      </c>
      <c r="G76" s="12">
        <v>4680694784</v>
      </c>
    </row>
    <row r="77" spans="1:7">
      <c r="A77" s="9">
        <f>'(1)'!A77</f>
        <v>42397</v>
      </c>
      <c r="B77">
        <v>4620.152</v>
      </c>
      <c r="C77">
        <v>4625.4279999999999</v>
      </c>
      <c r="D77">
        <v>4559.8860000000004</v>
      </c>
      <c r="E77">
        <v>4624.6350000000002</v>
      </c>
      <c r="F77" s="12">
        <v>2687488000</v>
      </c>
      <c r="G77" s="12">
        <v>4726137344</v>
      </c>
    </row>
    <row r="78" spans="1:7">
      <c r="A78" s="9">
        <f>'(1)'!A78</f>
        <v>42398</v>
      </c>
      <c r="B78">
        <v>4598.9430000000002</v>
      </c>
      <c r="C78">
        <v>4617.973</v>
      </c>
      <c r="D78">
        <v>4586.299</v>
      </c>
      <c r="E78">
        <v>4587.4350000000004</v>
      </c>
      <c r="F78" s="12">
        <v>3061594112</v>
      </c>
      <c r="G78" s="12">
        <v>4776632832</v>
      </c>
    </row>
    <row r="79" spans="1:7">
      <c r="A79" s="9">
        <f>'(1)'!A79</f>
        <v>42401</v>
      </c>
      <c r="B79">
        <v>4553.1270000000004</v>
      </c>
      <c r="C79">
        <v>4596.1080000000002</v>
      </c>
      <c r="D79">
        <v>4545.1400000000003</v>
      </c>
      <c r="E79">
        <v>4596.1080000000002</v>
      </c>
      <c r="F79" s="12">
        <v>2367855872</v>
      </c>
      <c r="G79" s="12">
        <v>4779067392</v>
      </c>
    </row>
    <row r="80" spans="1:7">
      <c r="A80" s="9">
        <f>'(1)'!A80</f>
        <v>42402</v>
      </c>
      <c r="B80">
        <v>4607.0439999999999</v>
      </c>
      <c r="C80">
        <v>4669.1109999999999</v>
      </c>
      <c r="D80">
        <v>4607.0439999999999</v>
      </c>
      <c r="E80">
        <v>4665.817</v>
      </c>
      <c r="F80" s="12">
        <v>3255566336</v>
      </c>
      <c r="G80" s="12">
        <v>4856640512</v>
      </c>
    </row>
    <row r="81" spans="1:7">
      <c r="A81" s="9">
        <f>'(1)'!A81</f>
        <v>42403</v>
      </c>
      <c r="B81">
        <v>4674.6059999999998</v>
      </c>
      <c r="C81">
        <v>4798.9459999999999</v>
      </c>
      <c r="D81">
        <v>4673.9880000000003</v>
      </c>
      <c r="E81">
        <v>4798.9459999999999</v>
      </c>
      <c r="F81" s="12">
        <v>3766484224</v>
      </c>
      <c r="G81" s="12">
        <v>4876728832</v>
      </c>
    </row>
    <row r="82" spans="1:7">
      <c r="A82" s="9">
        <f>'(1)'!A82</f>
        <v>42404</v>
      </c>
      <c r="B82">
        <v>4773.7669999999998</v>
      </c>
      <c r="C82">
        <v>4779.8050000000003</v>
      </c>
      <c r="D82">
        <v>4736.5690000000004</v>
      </c>
      <c r="E82">
        <v>4768.625</v>
      </c>
      <c r="F82" s="12">
        <v>2302081024</v>
      </c>
      <c r="G82" s="12">
        <v>4889819648</v>
      </c>
    </row>
    <row r="83" spans="1:7">
      <c r="A83" s="9">
        <f>'(1)'!A83</f>
        <v>42405</v>
      </c>
      <c r="B83">
        <v>4748.5360000000001</v>
      </c>
      <c r="C83">
        <v>4782.9399999999996</v>
      </c>
      <c r="D83">
        <v>4726.0079999999998</v>
      </c>
      <c r="E83">
        <v>4732.4830000000002</v>
      </c>
      <c r="F83" s="12">
        <v>2893669888</v>
      </c>
      <c r="G83" s="12">
        <v>4900133888</v>
      </c>
    </row>
    <row r="84" spans="1:7">
      <c r="A84" s="9">
        <f>'(1)'!A84</f>
        <v>42408</v>
      </c>
      <c r="B84">
        <v>4723.9949999999999</v>
      </c>
      <c r="C84">
        <v>4786.1750000000002</v>
      </c>
      <c r="D84">
        <v>4723.9949999999999</v>
      </c>
      <c r="E84">
        <v>4775.8599999999997</v>
      </c>
      <c r="F84" s="12">
        <v>3699527680</v>
      </c>
      <c r="G84" s="12">
        <v>4860497408</v>
      </c>
    </row>
    <row r="85" spans="1:7">
      <c r="A85" s="9">
        <f>'(1)'!A85</f>
        <v>42409</v>
      </c>
      <c r="B85">
        <v>4757.7089999999998</v>
      </c>
      <c r="C85">
        <v>4771.3410000000003</v>
      </c>
      <c r="D85">
        <v>4710.5379999999996</v>
      </c>
      <c r="E85">
        <v>4714.393</v>
      </c>
      <c r="F85" s="12">
        <v>2692832000</v>
      </c>
      <c r="G85" s="12">
        <v>4869836288</v>
      </c>
    </row>
    <row r="86" spans="1:7">
      <c r="A86" s="9">
        <f>'(1)'!A86</f>
        <v>42410</v>
      </c>
      <c r="B86">
        <v>4749.7830000000004</v>
      </c>
      <c r="C86">
        <v>4761.7039999999997</v>
      </c>
      <c r="D86">
        <v>4729.8249999999998</v>
      </c>
      <c r="E86">
        <v>4740.7259999999997</v>
      </c>
      <c r="F86" s="12">
        <v>3296911872</v>
      </c>
      <c r="G86" s="12">
        <v>4943582720</v>
      </c>
    </row>
    <row r="87" spans="1:7">
      <c r="A87" s="9">
        <f>'(1)'!A87</f>
        <v>42411</v>
      </c>
      <c r="B87">
        <v>4745.9920000000002</v>
      </c>
      <c r="C87">
        <v>4770.0060000000003</v>
      </c>
      <c r="D87">
        <v>4726.5919999999996</v>
      </c>
      <c r="E87">
        <v>4745.0039999999999</v>
      </c>
      <c r="F87" s="12">
        <v>3726548992</v>
      </c>
      <c r="G87" s="12">
        <v>5084977664</v>
      </c>
    </row>
    <row r="88" spans="1:7">
      <c r="A88" s="9">
        <f>'(1)'!A88</f>
        <v>42412</v>
      </c>
      <c r="B88">
        <v>4738.4179999999997</v>
      </c>
      <c r="C88">
        <v>4774.4579999999996</v>
      </c>
      <c r="D88">
        <v>4737.4170000000004</v>
      </c>
      <c r="E88">
        <v>4765.5069999999996</v>
      </c>
      <c r="F88" s="12">
        <v>4313384960</v>
      </c>
      <c r="G88" s="12">
        <v>5084977664</v>
      </c>
    </row>
    <row r="89" spans="1:7">
      <c r="A89" s="9">
        <f>'(1)'!A89</f>
        <v>42416</v>
      </c>
      <c r="B89">
        <v>4784.0439999999999</v>
      </c>
      <c r="C89">
        <v>4803.6090000000004</v>
      </c>
      <c r="D89">
        <v>4760.2370000000001</v>
      </c>
      <c r="E89">
        <v>4778.7939999999999</v>
      </c>
      <c r="F89" s="12">
        <v>4738048512</v>
      </c>
      <c r="G89" s="12">
        <v>5052897792</v>
      </c>
    </row>
    <row r="90" spans="1:7">
      <c r="A90" s="9">
        <f>'(1)'!A90</f>
        <v>42417</v>
      </c>
      <c r="B90">
        <v>4744.2449999999999</v>
      </c>
      <c r="C90">
        <v>4759.1769999999997</v>
      </c>
      <c r="D90">
        <v>4680.143</v>
      </c>
      <c r="E90">
        <v>4697.5600000000004</v>
      </c>
      <c r="F90" s="12">
        <v>3403184128</v>
      </c>
      <c r="G90" s="12">
        <v>5014663168</v>
      </c>
    </row>
    <row r="91" spans="1:7">
      <c r="A91" s="9">
        <f>'(1)'!A91</f>
        <v>42418</v>
      </c>
      <c r="B91">
        <v>4701.4089999999997</v>
      </c>
      <c r="C91">
        <v>4715.62</v>
      </c>
      <c r="D91">
        <v>4682.3819999999996</v>
      </c>
      <c r="E91">
        <v>4708.62</v>
      </c>
      <c r="F91" s="12">
        <v>2688430592</v>
      </c>
      <c r="G91" s="12">
        <v>5062618624</v>
      </c>
    </row>
    <row r="92" spans="1:7">
      <c r="A92" s="9">
        <f>'(1)'!A92</f>
        <v>42419</v>
      </c>
      <c r="B92">
        <v>4715.2020000000002</v>
      </c>
      <c r="C92">
        <v>4722.3829999999998</v>
      </c>
      <c r="D92">
        <v>4628.9059999999999</v>
      </c>
      <c r="E92">
        <v>4654.0540000000001</v>
      </c>
      <c r="F92" s="12">
        <v>3531816704</v>
      </c>
      <c r="G92" s="12">
        <v>4997401088</v>
      </c>
    </row>
    <row r="93" spans="1:7">
      <c r="A93" s="9">
        <f>'(1)'!A93</f>
        <v>42422</v>
      </c>
      <c r="B93">
        <v>4643.8239999999996</v>
      </c>
      <c r="C93">
        <v>4673.82</v>
      </c>
      <c r="D93">
        <v>4627.6440000000002</v>
      </c>
      <c r="E93">
        <v>4657.7219999999998</v>
      </c>
      <c r="F93" s="12">
        <v>2686181888</v>
      </c>
      <c r="G93" s="12">
        <v>5025351168</v>
      </c>
    </row>
    <row r="94" spans="1:7">
      <c r="A94" s="9">
        <f>'(1)'!A94</f>
        <v>42423</v>
      </c>
      <c r="B94">
        <v>4681.991</v>
      </c>
      <c r="C94">
        <v>4686.5649999999996</v>
      </c>
      <c r="D94">
        <v>4652.8620000000001</v>
      </c>
      <c r="E94">
        <v>4658.3230000000003</v>
      </c>
      <c r="F94" s="12">
        <v>3185419264</v>
      </c>
      <c r="G94" s="12">
        <v>5035488256</v>
      </c>
    </row>
    <row r="95" spans="1:7">
      <c r="A95" s="9">
        <f>'(1)'!A95</f>
        <v>42424</v>
      </c>
      <c r="B95">
        <v>4695.817</v>
      </c>
      <c r="C95">
        <v>4736.527</v>
      </c>
      <c r="D95">
        <v>4691.4250000000002</v>
      </c>
      <c r="E95">
        <v>4733.1490000000003</v>
      </c>
      <c r="F95" s="12">
        <v>2783741184</v>
      </c>
      <c r="G95" s="12">
        <v>5057209344</v>
      </c>
    </row>
    <row r="96" spans="1:7">
      <c r="A96" s="9">
        <f>'(1)'!A96</f>
        <v>42425</v>
      </c>
      <c r="B96">
        <v>4738.2939999999999</v>
      </c>
      <c r="C96">
        <v>4774.5169999999998</v>
      </c>
      <c r="D96">
        <v>4722.9930000000004</v>
      </c>
      <c r="E96">
        <v>4770.9560000000001</v>
      </c>
      <c r="F96" s="12">
        <v>2632872704</v>
      </c>
      <c r="G96" s="12">
        <v>5071281664</v>
      </c>
    </row>
    <row r="97" spans="1:7">
      <c r="A97" s="9">
        <f>'(1)'!A97</f>
        <v>42426</v>
      </c>
      <c r="B97">
        <v>4760.2359999999999</v>
      </c>
      <c r="C97">
        <v>4781.259</v>
      </c>
      <c r="D97">
        <v>4758.8819999999996</v>
      </c>
      <c r="E97">
        <v>4779.9849999999997</v>
      </c>
      <c r="F97" s="12">
        <v>3206336000</v>
      </c>
      <c r="G97" s="12">
        <v>4984535552</v>
      </c>
    </row>
    <row r="98" spans="1:7">
      <c r="A98" s="9">
        <f>'(1)'!A98</f>
        <v>42429</v>
      </c>
      <c r="B98">
        <v>4808.8630000000003</v>
      </c>
      <c r="C98">
        <v>4840.7470000000003</v>
      </c>
      <c r="D98">
        <v>4808.2470000000003</v>
      </c>
      <c r="E98">
        <v>4836.1959999999999</v>
      </c>
      <c r="F98" s="12">
        <v>3461389312</v>
      </c>
      <c r="G98" s="12">
        <v>4996311552</v>
      </c>
    </row>
    <row r="99" spans="1:7">
      <c r="A99" s="9">
        <f>'(1)'!A99</f>
        <v>42430</v>
      </c>
      <c r="B99">
        <v>4848.9059999999999</v>
      </c>
      <c r="C99">
        <v>4868.2550000000001</v>
      </c>
      <c r="D99">
        <v>4812.8580000000002</v>
      </c>
      <c r="E99">
        <v>4844.0389999999998</v>
      </c>
      <c r="F99" s="12">
        <v>3887962880</v>
      </c>
      <c r="G99" s="12">
        <v>4938327040</v>
      </c>
    </row>
    <row r="100" spans="1:7">
      <c r="A100" s="9">
        <f>'(1)'!A100</f>
        <v>42431</v>
      </c>
      <c r="B100">
        <v>4844.4870000000001</v>
      </c>
      <c r="C100">
        <v>4860.6390000000001</v>
      </c>
      <c r="D100">
        <v>4802.375</v>
      </c>
      <c r="E100">
        <v>4850.8829999999998</v>
      </c>
      <c r="F100" s="12">
        <v>4513343488</v>
      </c>
      <c r="G100" s="12">
        <v>4942304768</v>
      </c>
    </row>
    <row r="101" spans="1:7">
      <c r="A101" s="9">
        <f>'(1)'!A101</f>
        <v>42432</v>
      </c>
      <c r="B101">
        <v>4860.2079999999996</v>
      </c>
      <c r="C101">
        <v>4870.2759999999998</v>
      </c>
      <c r="D101">
        <v>4821.4610000000002</v>
      </c>
      <c r="E101">
        <v>4831.5749999999998</v>
      </c>
      <c r="F101" s="12">
        <v>4563968000</v>
      </c>
      <c r="G101" s="12">
        <v>4942781952</v>
      </c>
    </row>
    <row r="102" spans="1:7">
      <c r="A102" s="9">
        <f>'(1)'!A102</f>
        <v>42433</v>
      </c>
      <c r="B102">
        <v>4831.0510000000004</v>
      </c>
      <c r="C102">
        <v>4842.6670000000004</v>
      </c>
      <c r="D102">
        <v>4776.0720000000001</v>
      </c>
      <c r="E102">
        <v>4811.0420000000004</v>
      </c>
      <c r="F102" s="12">
        <v>4048673024</v>
      </c>
      <c r="G102" s="12">
        <v>5022222848</v>
      </c>
    </row>
    <row r="103" spans="1:7">
      <c r="A103" s="9">
        <f>'(1)'!A103</f>
        <v>42436</v>
      </c>
      <c r="B103">
        <v>4791.6840000000002</v>
      </c>
      <c r="C103">
        <v>4798.384</v>
      </c>
      <c r="D103">
        <v>4761.3810000000003</v>
      </c>
      <c r="E103">
        <v>4793.2030000000004</v>
      </c>
      <c r="F103" s="12">
        <v>3329587456</v>
      </c>
      <c r="G103" s="12">
        <v>5062049280</v>
      </c>
    </row>
    <row r="104" spans="1:7">
      <c r="A104" s="9">
        <f>'(1)'!A104</f>
        <v>42437</v>
      </c>
      <c r="B104">
        <v>4784.2380000000003</v>
      </c>
      <c r="C104">
        <v>4813.7790000000005</v>
      </c>
      <c r="D104">
        <v>4776.9989999999998</v>
      </c>
      <c r="E104">
        <v>4813.7790000000005</v>
      </c>
      <c r="F104" s="12">
        <v>3156936192</v>
      </c>
      <c r="G104" s="12">
        <v>5070682624</v>
      </c>
    </row>
    <row r="105" spans="1:7">
      <c r="A105" s="9">
        <f>'(1)'!A105</f>
        <v>42438</v>
      </c>
      <c r="B105">
        <v>4839.03</v>
      </c>
      <c r="C105">
        <v>4878.1959999999999</v>
      </c>
      <c r="D105">
        <v>4835.2730000000001</v>
      </c>
      <c r="E105">
        <v>4877.5309999999999</v>
      </c>
      <c r="F105" s="12">
        <v>4459002368</v>
      </c>
      <c r="G105" s="12">
        <v>5130228224</v>
      </c>
    </row>
    <row r="106" spans="1:7">
      <c r="A106" s="9">
        <f>'(1)'!A106</f>
        <v>42439</v>
      </c>
      <c r="B106">
        <v>4880.875</v>
      </c>
      <c r="C106">
        <v>4884.2700000000004</v>
      </c>
      <c r="D106">
        <v>4843.9210000000003</v>
      </c>
      <c r="E106">
        <v>4849.7809999999999</v>
      </c>
      <c r="F106" s="12">
        <v>4459262464</v>
      </c>
      <c r="G106" s="12">
        <v>5138722816</v>
      </c>
    </row>
    <row r="107" spans="1:7">
      <c r="A107" s="9">
        <f>'(1)'!A107</f>
        <v>42440</v>
      </c>
      <c r="B107">
        <v>4848.607</v>
      </c>
      <c r="C107">
        <v>4861.4409999999998</v>
      </c>
      <c r="D107">
        <v>4837.5829999999996</v>
      </c>
      <c r="E107">
        <v>4861.4409999999998</v>
      </c>
      <c r="F107" s="12">
        <v>4229220096</v>
      </c>
      <c r="G107" s="12">
        <v>5146114560</v>
      </c>
    </row>
    <row r="108" spans="1:7">
      <c r="A108" s="9">
        <f>'(1)'!A108</f>
        <v>42443</v>
      </c>
      <c r="B108">
        <v>4883.174</v>
      </c>
      <c r="C108">
        <v>4900.4129999999996</v>
      </c>
      <c r="D108">
        <v>4869.8109999999997</v>
      </c>
      <c r="E108">
        <v>4885.6880000000001</v>
      </c>
      <c r="F108" s="12">
        <v>4983891968</v>
      </c>
      <c r="G108" s="12">
        <v>5125740032</v>
      </c>
    </row>
    <row r="109" spans="1:7">
      <c r="A109" s="9">
        <f>'(1)'!A109</f>
        <v>42444</v>
      </c>
      <c r="B109">
        <v>4889.8959999999997</v>
      </c>
      <c r="C109">
        <v>4908.26</v>
      </c>
      <c r="D109">
        <v>4858.585</v>
      </c>
      <c r="E109">
        <v>4885.7079999999996</v>
      </c>
      <c r="F109" s="12">
        <v>5110301184</v>
      </c>
      <c r="G109" s="12">
        <v>5104040448</v>
      </c>
    </row>
    <row r="110" spans="1:7">
      <c r="A110" s="9">
        <f>'(1)'!A110</f>
        <v>42445</v>
      </c>
      <c r="B110">
        <v>4871.2460000000001</v>
      </c>
      <c r="C110">
        <v>4905.3140000000003</v>
      </c>
      <c r="D110">
        <v>4865.241</v>
      </c>
      <c r="E110">
        <v>4885.1629999999996</v>
      </c>
      <c r="F110" s="12">
        <v>3761857536</v>
      </c>
      <c r="G110" s="12">
        <v>5104040448</v>
      </c>
    </row>
    <row r="111" spans="1:7">
      <c r="A111" s="9">
        <f>'(1)'!A111</f>
        <v>42446</v>
      </c>
      <c r="B111">
        <v>4870.8950000000004</v>
      </c>
      <c r="C111">
        <v>4886.424</v>
      </c>
      <c r="D111">
        <v>4833.7039999999997</v>
      </c>
      <c r="E111">
        <v>4856.107</v>
      </c>
      <c r="F111" s="12">
        <v>3605137920</v>
      </c>
      <c r="G111" s="12">
        <v>5085091328</v>
      </c>
    </row>
    <row r="112" spans="1:7">
      <c r="A112" s="9">
        <f>'(1)'!A112</f>
        <v>42447</v>
      </c>
      <c r="B112">
        <v>4850.17</v>
      </c>
      <c r="C112">
        <v>4854.1760000000004</v>
      </c>
      <c r="D112">
        <v>4822.3360000000002</v>
      </c>
      <c r="E112">
        <v>4854.1760000000004</v>
      </c>
      <c r="F112" s="12">
        <v>4281231616</v>
      </c>
      <c r="G112" s="12">
        <v>5107070976</v>
      </c>
    </row>
    <row r="113" spans="1:7">
      <c r="A113" s="9">
        <f>'(1)'!A113</f>
        <v>42450</v>
      </c>
      <c r="B113">
        <v>4836.6229999999996</v>
      </c>
      <c r="C113">
        <v>4849.8950000000004</v>
      </c>
      <c r="D113">
        <v>4817.72</v>
      </c>
      <c r="E113">
        <v>4827.0870000000004</v>
      </c>
      <c r="F113" s="12">
        <v>3457138432</v>
      </c>
      <c r="G113" s="12">
        <v>5175625216</v>
      </c>
    </row>
    <row r="114" spans="1:7">
      <c r="A114" s="9">
        <f>'(1)'!A114</f>
        <v>42451</v>
      </c>
      <c r="B114">
        <v>4809.1869999999999</v>
      </c>
      <c r="C114">
        <v>4813.9179999999997</v>
      </c>
      <c r="D114">
        <v>4757.8</v>
      </c>
      <c r="E114">
        <v>4773.6260000000002</v>
      </c>
      <c r="F114" s="12">
        <v>2916379648</v>
      </c>
      <c r="G114" s="12">
        <v>5146084352</v>
      </c>
    </row>
    <row r="115" spans="1:7">
      <c r="A115" s="9">
        <f>'(1)'!A115</f>
        <v>42452</v>
      </c>
      <c r="B115">
        <v>4767.5320000000002</v>
      </c>
      <c r="C115">
        <v>4786.2129999999997</v>
      </c>
      <c r="D115">
        <v>4760.0829999999996</v>
      </c>
      <c r="E115">
        <v>4781.2969999999996</v>
      </c>
      <c r="F115" s="12">
        <v>3313185024</v>
      </c>
      <c r="G115" s="12">
        <v>5158507520</v>
      </c>
    </row>
    <row r="116" spans="1:7">
      <c r="A116" s="9">
        <f>'(1)'!A116</f>
        <v>42453</v>
      </c>
      <c r="B116">
        <v>4797.1540000000005</v>
      </c>
      <c r="C116">
        <v>4833.1180000000004</v>
      </c>
      <c r="D116">
        <v>4792.2569999999996</v>
      </c>
      <c r="E116">
        <v>4816.6549999999997</v>
      </c>
      <c r="F116" s="12">
        <v>3823518208</v>
      </c>
      <c r="G116" s="12">
        <v>5184069632</v>
      </c>
    </row>
    <row r="117" spans="1:7">
      <c r="A117" s="9">
        <f>'(1)'!A117</f>
        <v>42457</v>
      </c>
      <c r="B117">
        <v>4827.1040000000003</v>
      </c>
      <c r="C117">
        <v>4845.3710000000001</v>
      </c>
      <c r="D117">
        <v>4808.2640000000001</v>
      </c>
      <c r="E117">
        <v>4845.3710000000001</v>
      </c>
      <c r="F117" s="12">
        <v>5089179648</v>
      </c>
      <c r="G117" s="12">
        <v>5183828480</v>
      </c>
    </row>
    <row r="118" spans="1:7">
      <c r="A118" s="9">
        <f>'(1)'!A118</f>
        <v>42458</v>
      </c>
      <c r="B118">
        <v>4843.3940000000002</v>
      </c>
      <c r="C118">
        <v>4844.3590000000004</v>
      </c>
      <c r="D118">
        <v>4819.933</v>
      </c>
      <c r="E118">
        <v>4843.1859999999997</v>
      </c>
      <c r="F118" s="12">
        <v>3094281984</v>
      </c>
      <c r="G118" s="12">
        <v>5185552896</v>
      </c>
    </row>
    <row r="119" spans="1:7">
      <c r="A119" s="9">
        <f>'(1)'!A119</f>
        <v>42459</v>
      </c>
      <c r="B119">
        <v>4840.1469999999999</v>
      </c>
      <c r="C119">
        <v>4864.9369999999999</v>
      </c>
      <c r="D119">
        <v>4838.9790000000003</v>
      </c>
      <c r="E119">
        <v>4850.1760000000004</v>
      </c>
      <c r="F119" s="12">
        <v>3703880448</v>
      </c>
      <c r="G119" s="12">
        <v>5154951168</v>
      </c>
    </row>
    <row r="120" spans="1:7">
      <c r="A120" s="9">
        <f>'(1)'!A120</f>
        <v>42460</v>
      </c>
      <c r="B120">
        <v>4848.8469999999998</v>
      </c>
      <c r="C120">
        <v>4883.683</v>
      </c>
      <c r="D120">
        <v>4843.1620000000003</v>
      </c>
      <c r="E120">
        <v>4858.0720000000001</v>
      </c>
      <c r="F120" s="12">
        <v>3392205568</v>
      </c>
      <c r="G120" s="12">
        <v>5153241600</v>
      </c>
    </row>
    <row r="121" spans="1:7">
      <c r="A121" s="9">
        <f>'(1)'!A121</f>
        <v>42461</v>
      </c>
      <c r="B121">
        <v>4863.0609999999997</v>
      </c>
      <c r="C121">
        <v>4879</v>
      </c>
      <c r="D121">
        <v>4861.5789999999997</v>
      </c>
      <c r="E121">
        <v>4868.2299999999996</v>
      </c>
      <c r="F121" s="12">
        <v>4751410176</v>
      </c>
      <c r="G121" s="12">
        <v>5124425216</v>
      </c>
    </row>
    <row r="122" spans="1:7">
      <c r="A122" s="9">
        <f>'(1)'!A122</f>
        <v>42464</v>
      </c>
      <c r="B122">
        <v>4884.835</v>
      </c>
      <c r="C122">
        <v>4900.4660000000003</v>
      </c>
      <c r="D122">
        <v>4858.5</v>
      </c>
      <c r="E122">
        <v>4867.2849999999999</v>
      </c>
      <c r="F122" s="12">
        <v>4926086656</v>
      </c>
      <c r="G122" s="12">
        <v>5124425216</v>
      </c>
    </row>
    <row r="123" spans="1:7">
      <c r="A123" s="9">
        <f>'(1)'!A123</f>
        <v>42465</v>
      </c>
      <c r="B123">
        <v>4839.6530000000002</v>
      </c>
      <c r="C123">
        <v>4862.8050000000003</v>
      </c>
      <c r="D123">
        <v>4829.4449999999997</v>
      </c>
      <c r="E123">
        <v>4846.7039999999997</v>
      </c>
      <c r="F123" s="12">
        <v>4232656896</v>
      </c>
      <c r="G123" s="12">
        <v>5067655168</v>
      </c>
    </row>
    <row r="124" spans="1:7">
      <c r="A124" s="9">
        <f>'(1)'!A124</f>
        <v>42466</v>
      </c>
      <c r="B124">
        <v>4833.3549999999996</v>
      </c>
      <c r="C124">
        <v>4843.63</v>
      </c>
      <c r="D124">
        <v>4766.8149999999996</v>
      </c>
      <c r="E124">
        <v>4786.9740000000002</v>
      </c>
      <c r="F124" s="12">
        <v>3321165824</v>
      </c>
      <c r="G124" s="12">
        <v>5075571712</v>
      </c>
    </row>
    <row r="125" spans="1:7">
      <c r="A125" s="9">
        <f>'(1)'!A125</f>
        <v>42467</v>
      </c>
      <c r="B125">
        <v>4788.4219999999996</v>
      </c>
      <c r="C125">
        <v>4829.5730000000003</v>
      </c>
      <c r="D125">
        <v>4776.982</v>
      </c>
      <c r="E125">
        <v>4829.5730000000003</v>
      </c>
      <c r="F125" s="12">
        <v>3725275392</v>
      </c>
      <c r="G125" s="12">
        <v>5113182208</v>
      </c>
    </row>
    <row r="126" spans="1:7">
      <c r="A126" s="9">
        <f>'(1)'!A126</f>
        <v>42468</v>
      </c>
      <c r="B126">
        <v>4846.9780000000001</v>
      </c>
      <c r="C126">
        <v>4856.5919999999996</v>
      </c>
      <c r="D126">
        <v>4831.5739999999996</v>
      </c>
      <c r="E126">
        <v>4853.0050000000001</v>
      </c>
      <c r="F126" s="12">
        <v>6743169024</v>
      </c>
      <c r="G126" s="12">
        <v>5143571456</v>
      </c>
    </row>
    <row r="127" spans="1:7">
      <c r="A127" s="9">
        <f>'(1)'!A127</f>
        <v>42471</v>
      </c>
      <c r="B127">
        <v>4872.2259999999997</v>
      </c>
      <c r="C127">
        <v>4873.4279999999999</v>
      </c>
      <c r="D127">
        <v>4814.8459999999995</v>
      </c>
      <c r="E127">
        <v>4814.8459999999995</v>
      </c>
      <c r="F127" s="12">
        <v>4462877184</v>
      </c>
      <c r="G127" s="12">
        <v>5141023232</v>
      </c>
    </row>
    <row r="128" spans="1:7">
      <c r="A128" s="9">
        <f>'(1)'!A128</f>
        <v>42472</v>
      </c>
      <c r="B128">
        <v>4834.9009999999998</v>
      </c>
      <c r="C128">
        <v>4839.0159999999996</v>
      </c>
      <c r="D128">
        <v>4793.1390000000001</v>
      </c>
      <c r="E128">
        <v>4823.5680000000002</v>
      </c>
      <c r="F128" s="12">
        <v>3607450880</v>
      </c>
      <c r="G128" s="12">
        <v>5148496384</v>
      </c>
    </row>
    <row r="129" spans="1:7">
      <c r="A129" s="9">
        <f>'(1)'!A129</f>
        <v>42473</v>
      </c>
      <c r="B129">
        <v>4812.5780000000004</v>
      </c>
      <c r="C129">
        <v>4865.5339999999997</v>
      </c>
      <c r="D129">
        <v>4800.2640000000001</v>
      </c>
      <c r="E129">
        <v>4865.5339999999997</v>
      </c>
      <c r="F129" s="12">
        <v>3135680512</v>
      </c>
      <c r="G129" s="12">
        <v>5157104640</v>
      </c>
    </row>
    <row r="130" spans="1:7">
      <c r="A130" s="9">
        <f>'(1)'!A130</f>
        <v>42474</v>
      </c>
      <c r="B130">
        <v>4875.4979999999996</v>
      </c>
      <c r="C130">
        <v>4886.4989999999998</v>
      </c>
      <c r="D130">
        <v>4864.8909999999996</v>
      </c>
      <c r="E130">
        <v>4881.93</v>
      </c>
      <c r="F130" s="12">
        <v>4450708480</v>
      </c>
      <c r="G130" s="12">
        <v>5169999872</v>
      </c>
    </row>
    <row r="131" spans="1:7">
      <c r="A131" s="9">
        <f>'(1)'!A131</f>
        <v>42475</v>
      </c>
      <c r="B131">
        <v>4876.2539999999999</v>
      </c>
      <c r="C131">
        <v>4883.1390000000001</v>
      </c>
      <c r="D131">
        <v>4857.7219999999998</v>
      </c>
      <c r="E131">
        <v>4876.5959999999995</v>
      </c>
      <c r="F131" s="12">
        <v>4414490624</v>
      </c>
      <c r="G131" s="12">
        <v>5169744896</v>
      </c>
    </row>
    <row r="132" spans="1:7">
      <c r="A132" s="9">
        <f>'(1)'!A132</f>
        <v>42478</v>
      </c>
      <c r="B132">
        <v>4884.9219999999996</v>
      </c>
      <c r="C132">
        <v>4906.8280000000004</v>
      </c>
      <c r="D132">
        <v>4884.8429999999998</v>
      </c>
      <c r="E132">
        <v>4903.09</v>
      </c>
      <c r="F132" s="12">
        <v>3805192960</v>
      </c>
      <c r="G132" s="12">
        <v>5147783680</v>
      </c>
    </row>
    <row r="133" spans="1:7">
      <c r="A133" s="9">
        <f>'(1)'!A133</f>
        <v>42479</v>
      </c>
      <c r="B133">
        <v>4898.7259999999997</v>
      </c>
      <c r="C133">
        <v>4917.5889999999999</v>
      </c>
      <c r="D133">
        <v>4883.8819999999996</v>
      </c>
      <c r="E133">
        <v>4914.7370000000001</v>
      </c>
      <c r="F133" s="12">
        <v>3925822720</v>
      </c>
      <c r="G133" s="12">
        <v>5084072448</v>
      </c>
    </row>
    <row r="134" spans="1:7">
      <c r="A134" s="9">
        <f>'(1)'!A134</f>
        <v>42480</v>
      </c>
      <c r="B134">
        <v>4920.4030000000002</v>
      </c>
      <c r="C134">
        <v>4920.4030000000002</v>
      </c>
      <c r="D134">
        <v>4863.335</v>
      </c>
      <c r="E134">
        <v>4878.8620000000001</v>
      </c>
      <c r="F134" s="12">
        <v>4233447424</v>
      </c>
      <c r="G134" s="12">
        <v>5129254400</v>
      </c>
    </row>
    <row r="135" spans="1:7">
      <c r="A135" s="9">
        <f>'(1)'!A135</f>
        <v>42481</v>
      </c>
      <c r="B135">
        <v>4866.1499999999996</v>
      </c>
      <c r="C135">
        <v>4866.3850000000002</v>
      </c>
      <c r="D135">
        <v>4788.375</v>
      </c>
      <c r="E135">
        <v>4814.0929999999998</v>
      </c>
      <c r="F135" s="12">
        <v>3807441152</v>
      </c>
      <c r="G135" s="12">
        <v>5154480640</v>
      </c>
    </row>
    <row r="136" spans="1:7">
      <c r="A136" s="9">
        <f>'(1)'!A136</f>
        <v>42482</v>
      </c>
      <c r="B136">
        <v>4807.6859999999997</v>
      </c>
      <c r="C136">
        <v>4845.6580000000004</v>
      </c>
      <c r="D136">
        <v>4803.2089999999998</v>
      </c>
      <c r="E136">
        <v>4845.6580000000004</v>
      </c>
      <c r="F136" s="12">
        <v>4703386624</v>
      </c>
      <c r="G136" s="12">
        <v>5113780736</v>
      </c>
    </row>
    <row r="137" spans="1:7">
      <c r="A137" s="9">
        <f>'(1)'!A137</f>
        <v>42485</v>
      </c>
      <c r="B137">
        <v>4861.95</v>
      </c>
      <c r="C137">
        <v>4877.1710000000003</v>
      </c>
      <c r="D137">
        <v>4830.6869999999999</v>
      </c>
      <c r="E137">
        <v>4848.3900000000003</v>
      </c>
      <c r="F137" s="12">
        <v>4757529088</v>
      </c>
      <c r="G137" s="12">
        <v>5122631168</v>
      </c>
    </row>
    <row r="138" spans="1:7">
      <c r="A138" s="9">
        <f>'(1)'!A138</f>
        <v>42486</v>
      </c>
      <c r="B138">
        <v>4839.366</v>
      </c>
      <c r="C138">
        <v>4839.625</v>
      </c>
      <c r="D138">
        <v>4818.8549999999996</v>
      </c>
      <c r="E138">
        <v>4838.5829999999996</v>
      </c>
      <c r="F138" s="12">
        <v>3730037760</v>
      </c>
      <c r="G138" s="12">
        <v>5167205376</v>
      </c>
    </row>
    <row r="139" spans="1:7">
      <c r="A139" s="9">
        <f>'(1)'!A139</f>
        <v>42487</v>
      </c>
      <c r="B139">
        <v>4828.9629999999997</v>
      </c>
      <c r="C139">
        <v>4835.5230000000001</v>
      </c>
      <c r="D139">
        <v>4770.5569999999998</v>
      </c>
      <c r="E139">
        <v>4808.3190000000004</v>
      </c>
      <c r="F139" s="12">
        <v>3124062464</v>
      </c>
      <c r="G139" s="12">
        <v>5184740352</v>
      </c>
    </row>
    <row r="140" spans="1:7">
      <c r="A140" s="9">
        <f>'(1)'!A140</f>
        <v>42488</v>
      </c>
      <c r="B140">
        <v>4818.9740000000002</v>
      </c>
      <c r="C140">
        <v>4833.991</v>
      </c>
      <c r="D140">
        <v>4806.0309999999999</v>
      </c>
      <c r="E140">
        <v>4812.2640000000001</v>
      </c>
      <c r="F140" s="12">
        <v>3526514176</v>
      </c>
      <c r="G140" s="12">
        <v>5179055104</v>
      </c>
    </row>
    <row r="141" spans="1:7">
      <c r="A141" s="9">
        <f>'(1)'!A141</f>
        <v>42489</v>
      </c>
      <c r="B141">
        <v>4808.6540000000005</v>
      </c>
      <c r="C141">
        <v>4822.5950000000003</v>
      </c>
      <c r="D141">
        <v>4765.41</v>
      </c>
      <c r="E141">
        <v>4822.5950000000003</v>
      </c>
      <c r="F141" s="12">
        <v>3719616512</v>
      </c>
      <c r="G141" s="12">
        <v>5207256576</v>
      </c>
    </row>
    <row r="142" spans="1:7">
      <c r="A142" s="9">
        <f>'(1)'!A142</f>
        <v>42492</v>
      </c>
      <c r="B142">
        <v>4808.5209999999997</v>
      </c>
      <c r="C142">
        <v>4812.8900000000003</v>
      </c>
      <c r="D142">
        <v>4745.5010000000002</v>
      </c>
      <c r="E142">
        <v>4749.3149999999996</v>
      </c>
      <c r="F142" s="12">
        <v>3266892800</v>
      </c>
      <c r="G142" s="12">
        <v>5219649536</v>
      </c>
    </row>
    <row r="143" spans="1:7">
      <c r="A143" s="9">
        <f>'(1)'!A143</f>
        <v>42493</v>
      </c>
      <c r="B143">
        <v>4749.5230000000001</v>
      </c>
      <c r="C143">
        <v>4766.7139999999999</v>
      </c>
      <c r="D143">
        <v>4728.5389999999998</v>
      </c>
      <c r="E143">
        <v>4763.1149999999998</v>
      </c>
      <c r="F143" s="12">
        <v>3166218240</v>
      </c>
      <c r="G143" s="12">
        <v>5181467648</v>
      </c>
    </row>
    <row r="144" spans="1:7">
      <c r="A144" s="9">
        <f>'(1)'!A144</f>
        <v>42494</v>
      </c>
      <c r="B144">
        <v>4781.1379999999999</v>
      </c>
      <c r="C144">
        <v>4811.5990000000002</v>
      </c>
      <c r="D144">
        <v>4770.3670000000002</v>
      </c>
      <c r="E144">
        <v>4799.9639999999999</v>
      </c>
      <c r="F144" s="12">
        <v>2730754816</v>
      </c>
      <c r="G144" s="12">
        <v>5112363008</v>
      </c>
    </row>
    <row r="145" spans="1:7">
      <c r="A145" s="9">
        <f>'(1)'!A145</f>
        <v>42495</v>
      </c>
      <c r="B145">
        <v>4795.7370000000001</v>
      </c>
      <c r="C145">
        <v>4825.1840000000002</v>
      </c>
      <c r="D145">
        <v>4792.2079999999996</v>
      </c>
      <c r="E145">
        <v>4803.3220000000001</v>
      </c>
      <c r="F145" s="12">
        <v>3143950080</v>
      </c>
      <c r="G145" s="12">
        <v>5147212800</v>
      </c>
    </row>
    <row r="146" spans="1:7">
      <c r="A146" s="9">
        <f>'(1)'!A146</f>
        <v>42496</v>
      </c>
      <c r="B146">
        <v>4801.192</v>
      </c>
      <c r="C146">
        <v>4803.0039999999999</v>
      </c>
      <c r="D146">
        <v>4745.9089999999997</v>
      </c>
      <c r="E146">
        <v>4761.7150000000001</v>
      </c>
      <c r="F146" s="12">
        <v>3446399232</v>
      </c>
      <c r="G146" s="12">
        <v>5150717440</v>
      </c>
    </row>
    <row r="147" spans="1:7">
      <c r="A147" s="9">
        <f>'(1)'!A147</f>
        <v>42499</v>
      </c>
      <c r="B147">
        <v>4745.4740000000002</v>
      </c>
      <c r="C147">
        <v>4748.8180000000002</v>
      </c>
      <c r="D147">
        <v>4720.2430000000004</v>
      </c>
      <c r="E147">
        <v>4731.5619999999999</v>
      </c>
      <c r="F147" s="12">
        <v>2970414848</v>
      </c>
      <c r="G147" s="12">
        <v>5140194304</v>
      </c>
    </row>
    <row r="148" spans="1:7">
      <c r="A148" s="9">
        <f>'(1)'!A148</f>
        <v>42500</v>
      </c>
      <c r="B148">
        <v>4737.1660000000002</v>
      </c>
      <c r="C148">
        <v>4745.1480000000001</v>
      </c>
      <c r="D148">
        <v>4717.26</v>
      </c>
      <c r="E148">
        <v>4729.1559999999999</v>
      </c>
      <c r="F148" s="12">
        <v>3461475584</v>
      </c>
      <c r="G148" s="12">
        <v>5107813888</v>
      </c>
    </row>
    <row r="149" spans="1:7">
      <c r="A149" s="9">
        <f>'(1)'!A149</f>
        <v>42501</v>
      </c>
      <c r="B149">
        <v>4721.8959999999997</v>
      </c>
      <c r="C149">
        <v>4743.0720000000001</v>
      </c>
      <c r="D149">
        <v>4713.7160000000003</v>
      </c>
      <c r="E149">
        <v>4734.357</v>
      </c>
      <c r="F149" s="12">
        <v>3694061824</v>
      </c>
      <c r="G149" s="12">
        <v>5111798784</v>
      </c>
    </row>
    <row r="150" spans="1:7">
      <c r="A150" s="9">
        <f>'(1)'!A150</f>
        <v>42502</v>
      </c>
      <c r="B150">
        <v>4733.4719999999998</v>
      </c>
      <c r="C150">
        <v>4739.3239999999996</v>
      </c>
      <c r="D150">
        <v>4691.5709999999999</v>
      </c>
      <c r="E150">
        <v>4704.2169999999996</v>
      </c>
      <c r="F150" s="12">
        <v>3055855104</v>
      </c>
      <c r="G150" s="12">
        <v>5122590208</v>
      </c>
    </row>
    <row r="151" spans="1:7">
      <c r="A151" s="9">
        <f>'(1)'!A151</f>
        <v>42503</v>
      </c>
      <c r="B151">
        <v>4698.9679999999998</v>
      </c>
      <c r="C151">
        <v>4722.2790000000005</v>
      </c>
      <c r="D151">
        <v>4690.558</v>
      </c>
      <c r="E151">
        <v>4711.8779999999997</v>
      </c>
      <c r="F151" s="12">
        <v>2990595584</v>
      </c>
      <c r="G151" s="12">
        <v>5122590208</v>
      </c>
    </row>
    <row r="152" spans="1:7">
      <c r="A152" s="9">
        <f>'(1)'!A152</f>
        <v>42506</v>
      </c>
      <c r="B152">
        <v>4714.6769999999997</v>
      </c>
      <c r="C152">
        <v>4743.6620000000003</v>
      </c>
      <c r="D152">
        <v>4714.6769999999997</v>
      </c>
      <c r="E152">
        <v>4743.6620000000003</v>
      </c>
      <c r="F152" s="12">
        <v>2774724608</v>
      </c>
      <c r="G152" s="12">
        <v>5122590208</v>
      </c>
    </row>
    <row r="153" spans="1:7">
      <c r="A153" s="9">
        <f>'(1)'!A153</f>
        <v>42507</v>
      </c>
      <c r="B153">
        <v>4738.1629999999996</v>
      </c>
      <c r="C153">
        <v>4750.3599999999997</v>
      </c>
      <c r="D153">
        <v>4710.7849999999999</v>
      </c>
      <c r="E153">
        <v>4710.7849999999999</v>
      </c>
      <c r="F153" s="12">
        <v>3346599424</v>
      </c>
      <c r="G153" s="12">
        <v>5045253120</v>
      </c>
    </row>
    <row r="154" spans="1:7">
      <c r="A154" s="9">
        <f>'(1)'!A154</f>
        <v>42508</v>
      </c>
      <c r="B154">
        <v>4733.8869999999997</v>
      </c>
      <c r="C154">
        <v>4772.9769999999999</v>
      </c>
      <c r="D154">
        <v>4733.5519999999997</v>
      </c>
      <c r="E154">
        <v>4772.9769999999999</v>
      </c>
      <c r="F154" s="12">
        <v>3689224704</v>
      </c>
      <c r="G154" s="12">
        <v>5059908608</v>
      </c>
    </row>
    <row r="155" spans="1:7">
      <c r="A155" s="9">
        <f>'(1)'!A155</f>
        <v>42509</v>
      </c>
      <c r="B155">
        <v>4777.567</v>
      </c>
      <c r="C155">
        <v>4784.66</v>
      </c>
      <c r="D155">
        <v>4761.46</v>
      </c>
      <c r="E155">
        <v>4784.5649999999996</v>
      </c>
      <c r="F155" s="12">
        <v>3060941824</v>
      </c>
      <c r="G155" s="12">
        <v>5099020288</v>
      </c>
    </row>
    <row r="156" spans="1:7">
      <c r="A156" s="9">
        <f>'(1)'!A156</f>
        <v>42510</v>
      </c>
      <c r="B156">
        <v>4782.4480000000003</v>
      </c>
      <c r="C156">
        <v>4814.7309999999998</v>
      </c>
      <c r="D156">
        <v>4778.54</v>
      </c>
      <c r="E156">
        <v>4814.7309999999998</v>
      </c>
      <c r="F156" s="12">
        <v>3209182464</v>
      </c>
      <c r="G156" s="12">
        <v>5103929344</v>
      </c>
    </row>
    <row r="157" spans="1:7">
      <c r="A157" s="9">
        <f>'(1)'!A157</f>
        <v>42513</v>
      </c>
      <c r="B157">
        <v>4819.0540000000001</v>
      </c>
      <c r="C157">
        <v>4845.1239999999998</v>
      </c>
      <c r="D157">
        <v>4817.07</v>
      </c>
      <c r="E157">
        <v>4836.0330000000004</v>
      </c>
      <c r="F157" s="12">
        <v>3679085824</v>
      </c>
      <c r="G157" s="12">
        <v>5059787264</v>
      </c>
    </row>
    <row r="158" spans="1:7">
      <c r="A158" s="9">
        <f>'(1)'!A158</f>
        <v>42514</v>
      </c>
      <c r="B158">
        <v>4833.7179999999998</v>
      </c>
      <c r="C158">
        <v>4836.3720000000003</v>
      </c>
      <c r="D158">
        <v>4792.201</v>
      </c>
      <c r="E158">
        <v>4796.8689999999997</v>
      </c>
      <c r="F158" s="12">
        <v>4240773888</v>
      </c>
      <c r="G158" s="12">
        <v>5034456576</v>
      </c>
    </row>
    <row r="159" spans="1:7">
      <c r="A159" s="9">
        <f>'(1)'!A159</f>
        <v>42515</v>
      </c>
      <c r="B159">
        <v>4801.8530000000001</v>
      </c>
      <c r="C159">
        <v>4851.741</v>
      </c>
      <c r="D159">
        <v>4800.7079999999996</v>
      </c>
      <c r="E159">
        <v>4839.6679999999997</v>
      </c>
      <c r="F159" s="12">
        <v>2737297408</v>
      </c>
      <c r="G159" s="12">
        <v>5031661056</v>
      </c>
    </row>
    <row r="160" spans="1:7">
      <c r="A160" s="9">
        <f>'(1)'!A160</f>
        <v>42516</v>
      </c>
      <c r="B160">
        <v>4836.5050000000001</v>
      </c>
      <c r="C160">
        <v>4860.8630000000003</v>
      </c>
      <c r="D160">
        <v>4833.2250000000004</v>
      </c>
      <c r="E160">
        <v>4833.2250000000004</v>
      </c>
      <c r="F160" s="12">
        <v>2819311616</v>
      </c>
      <c r="G160" s="12">
        <v>5037575168</v>
      </c>
    </row>
    <row r="161" spans="1:7">
      <c r="A161" s="9">
        <f>'(1)'!A161</f>
        <v>42517</v>
      </c>
      <c r="B161">
        <v>4845.4229999999998</v>
      </c>
      <c r="C161">
        <v>4861.3</v>
      </c>
      <c r="D161">
        <v>4839.0829999999996</v>
      </c>
      <c r="E161">
        <v>4853.9219999999996</v>
      </c>
      <c r="F161" s="12">
        <v>2688283136</v>
      </c>
      <c r="G161" s="12">
        <v>5005540864</v>
      </c>
    </row>
    <row r="162" spans="1:7">
      <c r="A162" s="9">
        <f>'(1)'!A162</f>
        <v>42521</v>
      </c>
      <c r="B162">
        <v>4862.5680000000002</v>
      </c>
      <c r="C162">
        <v>4896.0249999999996</v>
      </c>
      <c r="D162">
        <v>4860.6279999999997</v>
      </c>
      <c r="E162">
        <v>4896.0249999999996</v>
      </c>
      <c r="F162" s="12">
        <v>3167738368</v>
      </c>
      <c r="G162" s="12">
        <v>5013462528</v>
      </c>
    </row>
    <row r="163" spans="1:7">
      <c r="A163" s="9">
        <f>'(1)'!A163</f>
        <v>42522</v>
      </c>
      <c r="B163">
        <v>4908.2449999999999</v>
      </c>
      <c r="C163">
        <v>4933.9889999999996</v>
      </c>
      <c r="D163">
        <v>4907.5069999999996</v>
      </c>
      <c r="E163">
        <v>4933.9889999999996</v>
      </c>
      <c r="F163" s="12">
        <v>4221165568</v>
      </c>
      <c r="G163" s="12">
        <v>5047269376</v>
      </c>
    </row>
    <row r="164" spans="1:7">
      <c r="A164" s="9">
        <f>'(1)'!A164</f>
        <v>42523</v>
      </c>
      <c r="B164">
        <v>4928.0940000000001</v>
      </c>
      <c r="C164">
        <v>4940.098</v>
      </c>
      <c r="D164">
        <v>4892.6279999999997</v>
      </c>
      <c r="E164">
        <v>4916.0609999999997</v>
      </c>
      <c r="F164" s="12">
        <v>3706607360</v>
      </c>
      <c r="G164" s="12">
        <v>5012316672</v>
      </c>
    </row>
    <row r="165" spans="1:7">
      <c r="A165" s="9">
        <f>'(1)'!A165</f>
        <v>42524</v>
      </c>
      <c r="B165">
        <v>4913.0079999999998</v>
      </c>
      <c r="C165">
        <v>4919.1639999999998</v>
      </c>
      <c r="D165">
        <v>4876.7939999999999</v>
      </c>
      <c r="E165">
        <v>4876.7939999999999</v>
      </c>
      <c r="F165" s="12">
        <v>4330027520</v>
      </c>
      <c r="G165" s="12">
        <v>5078216704</v>
      </c>
    </row>
    <row r="166" spans="1:7">
      <c r="A166" s="9">
        <f>'(1)'!A166</f>
        <v>42527</v>
      </c>
      <c r="B166">
        <v>4882.2749999999996</v>
      </c>
      <c r="C166">
        <v>4887.5879999999997</v>
      </c>
      <c r="D166">
        <v>4848.0559999999996</v>
      </c>
      <c r="E166">
        <v>4848.0559999999996</v>
      </c>
      <c r="F166" s="12">
        <v>7742476800</v>
      </c>
      <c r="G166" s="12">
        <v>5090585088</v>
      </c>
    </row>
    <row r="167" spans="1:7">
      <c r="A167" s="9">
        <f>'(1)'!A167</f>
        <v>42528</v>
      </c>
      <c r="B167">
        <v>4838.0200000000004</v>
      </c>
      <c r="C167">
        <v>4838.0200000000004</v>
      </c>
      <c r="D167">
        <v>4807.2259999999997</v>
      </c>
      <c r="E167">
        <v>4807.2259999999997</v>
      </c>
      <c r="F167" s="12">
        <v>6737327104</v>
      </c>
      <c r="G167" s="12">
        <v>5121845760</v>
      </c>
    </row>
    <row r="168" spans="1:7">
      <c r="A168" s="9">
        <f>'(1)'!A168</f>
        <v>42529</v>
      </c>
      <c r="B168">
        <v>4797.62</v>
      </c>
      <c r="C168">
        <v>4833.3969999999999</v>
      </c>
      <c r="D168">
        <v>4792.5349999999999</v>
      </c>
      <c r="E168">
        <v>4821.59</v>
      </c>
      <c r="F168" s="12">
        <v>6201005056</v>
      </c>
      <c r="G168" s="12">
        <v>5144503808</v>
      </c>
    </row>
    <row r="169" spans="1:7">
      <c r="A169" s="9">
        <f>'(1)'!A169</f>
        <v>42530</v>
      </c>
      <c r="B169">
        <v>4811.2259999999997</v>
      </c>
      <c r="C169">
        <v>4814.8239999999996</v>
      </c>
      <c r="D169">
        <v>4789.0860000000002</v>
      </c>
      <c r="E169">
        <v>4814.8239999999996</v>
      </c>
      <c r="F169" s="12">
        <v>5371287040</v>
      </c>
      <c r="G169" s="12">
        <v>5103221760</v>
      </c>
    </row>
    <row r="170" spans="1:7">
      <c r="A170" s="9">
        <f>'(1)'!A170</f>
        <v>42531</v>
      </c>
      <c r="B170">
        <v>4819.2349999999997</v>
      </c>
      <c r="C170">
        <v>4829.451</v>
      </c>
      <c r="D170">
        <v>4801.8720000000003</v>
      </c>
      <c r="E170">
        <v>4814.3909999999996</v>
      </c>
      <c r="F170" s="12">
        <v>3990836224</v>
      </c>
      <c r="G170" s="12">
        <v>5150022144</v>
      </c>
    </row>
    <row r="171" spans="1:7">
      <c r="A171" s="9">
        <f>'(1)'!A171</f>
        <v>42534</v>
      </c>
      <c r="B171">
        <v>4825.7269999999999</v>
      </c>
      <c r="C171">
        <v>4838.03</v>
      </c>
      <c r="D171">
        <v>4806.5950000000003</v>
      </c>
      <c r="E171">
        <v>4835.143</v>
      </c>
      <c r="F171" s="12">
        <v>4252862720</v>
      </c>
      <c r="G171" s="12">
        <v>5142262272</v>
      </c>
    </row>
    <row r="172" spans="1:7">
      <c r="A172" s="9">
        <f>'(1)'!A172</f>
        <v>42535</v>
      </c>
      <c r="B172">
        <v>4849.6909999999998</v>
      </c>
      <c r="C172">
        <v>4863.5309999999999</v>
      </c>
      <c r="D172">
        <v>4828.5879999999997</v>
      </c>
      <c r="E172">
        <v>4863.5309999999999</v>
      </c>
      <c r="F172" s="12">
        <v>4391657984</v>
      </c>
      <c r="G172" s="12">
        <v>5166089216</v>
      </c>
    </row>
    <row r="173" spans="1:7">
      <c r="A173" s="9">
        <f>'(1)'!A173</f>
        <v>42536</v>
      </c>
      <c r="B173">
        <v>4873.4390000000003</v>
      </c>
      <c r="C173">
        <v>4889.4549999999999</v>
      </c>
      <c r="D173">
        <v>4868.2269999999999</v>
      </c>
      <c r="E173">
        <v>4878.7139999999999</v>
      </c>
      <c r="F173" s="12">
        <v>5151438336</v>
      </c>
      <c r="G173" s="12">
        <v>5216297984</v>
      </c>
    </row>
    <row r="174" spans="1:7">
      <c r="A174" s="9">
        <f>'(1)'!A174</f>
        <v>42537</v>
      </c>
      <c r="B174">
        <v>4876.8720000000003</v>
      </c>
      <c r="C174">
        <v>4899.1989999999996</v>
      </c>
      <c r="D174">
        <v>4876.8720000000003</v>
      </c>
      <c r="E174">
        <v>4896.8519999999999</v>
      </c>
      <c r="F174" s="12">
        <v>5722819584</v>
      </c>
      <c r="G174" s="12">
        <v>5259347968</v>
      </c>
    </row>
    <row r="175" spans="1:7">
      <c r="A175" s="9">
        <f>'(1)'!A175</f>
        <v>42538</v>
      </c>
      <c r="B175">
        <v>4896.7960000000003</v>
      </c>
      <c r="C175">
        <v>4899.4970000000003</v>
      </c>
      <c r="D175">
        <v>4856.0510000000004</v>
      </c>
      <c r="E175">
        <v>4874.3090000000002</v>
      </c>
      <c r="F175" s="12">
        <v>5347690496</v>
      </c>
      <c r="G175" s="12">
        <v>5239599104</v>
      </c>
    </row>
    <row r="176" spans="1:7">
      <c r="A176" s="9">
        <f>'(1)'!A176</f>
        <v>42541</v>
      </c>
      <c r="B176">
        <v>4878.0460000000003</v>
      </c>
      <c r="C176">
        <v>4884.7950000000001</v>
      </c>
      <c r="D176">
        <v>4754.357</v>
      </c>
      <c r="E176">
        <v>4834.5690000000004</v>
      </c>
      <c r="F176" s="12">
        <v>5722660352</v>
      </c>
      <c r="G176" s="12">
        <v>5198109696</v>
      </c>
    </row>
    <row r="177" spans="1:7">
      <c r="A177" s="9">
        <f>'(1)'!A177</f>
        <v>42542</v>
      </c>
      <c r="B177">
        <v>4804.0460000000003</v>
      </c>
      <c r="C177">
        <v>4846.4179999999997</v>
      </c>
      <c r="D177">
        <v>4795.9629999999997</v>
      </c>
      <c r="E177">
        <v>4836.0519999999997</v>
      </c>
      <c r="F177" s="12">
        <v>3871777792</v>
      </c>
      <c r="G177" s="12">
        <v>5180217344</v>
      </c>
    </row>
    <row r="178" spans="1:7">
      <c r="A178" s="9">
        <f>'(1)'!A178</f>
        <v>42543</v>
      </c>
      <c r="B178">
        <v>4836.1289999999999</v>
      </c>
      <c r="C178">
        <v>4890.6049999999996</v>
      </c>
      <c r="D178">
        <v>4835.4319999999998</v>
      </c>
      <c r="E178">
        <v>4882.1710000000003</v>
      </c>
      <c r="F178" s="12">
        <v>4776552448</v>
      </c>
      <c r="G178" s="12">
        <v>5135767552</v>
      </c>
    </row>
    <row r="179" spans="1:7">
      <c r="A179" s="9">
        <f>'(1)'!A179</f>
        <v>42544</v>
      </c>
      <c r="B179">
        <v>4905.9780000000001</v>
      </c>
      <c r="C179">
        <v>4980.1049999999996</v>
      </c>
      <c r="D179">
        <v>4905.9780000000001</v>
      </c>
      <c r="E179">
        <v>4980.1049999999996</v>
      </c>
      <c r="F179" s="12">
        <v>4309719040</v>
      </c>
      <c r="G179" s="12">
        <v>5175437824</v>
      </c>
    </row>
    <row r="180" spans="1:7">
      <c r="A180" s="9">
        <f>'(1)'!A180</f>
        <v>42545</v>
      </c>
      <c r="B180">
        <v>4999.8779999999997</v>
      </c>
      <c r="C180">
        <v>5033.2420000000002</v>
      </c>
      <c r="D180">
        <v>4996.3950000000004</v>
      </c>
      <c r="E180">
        <v>5016.6469999999999</v>
      </c>
      <c r="F180" s="12">
        <v>5496146432</v>
      </c>
      <c r="G180" s="12">
        <v>5168193536</v>
      </c>
    </row>
    <row r="181" spans="1:7">
      <c r="A181" s="9">
        <f>'(1)'!A181</f>
        <v>42548</v>
      </c>
      <c r="B181">
        <v>5027.6170000000002</v>
      </c>
      <c r="C181">
        <v>5039.6859999999997</v>
      </c>
      <c r="D181">
        <v>4971.5810000000001</v>
      </c>
      <c r="E181">
        <v>4971.5810000000001</v>
      </c>
      <c r="F181" s="12">
        <v>4045896960</v>
      </c>
      <c r="G181" s="12">
        <v>5167954432</v>
      </c>
    </row>
    <row r="182" spans="1:7">
      <c r="A182" s="9">
        <f>'(1)'!A182</f>
        <v>42549</v>
      </c>
      <c r="B182">
        <v>5021.2430000000004</v>
      </c>
      <c r="C182">
        <v>5080.3029999999999</v>
      </c>
      <c r="D182">
        <v>5018.3959999999997</v>
      </c>
      <c r="E182">
        <v>5069.0190000000002</v>
      </c>
      <c r="F182" s="12">
        <v>4288951808</v>
      </c>
      <c r="G182" s="12">
        <v>5190414848</v>
      </c>
    </row>
    <row r="183" spans="1:7">
      <c r="A183" s="9">
        <f>'(1)'!A183</f>
        <v>42550</v>
      </c>
      <c r="B183">
        <v>5092.165</v>
      </c>
      <c r="C183">
        <v>5120.1279999999997</v>
      </c>
      <c r="D183">
        <v>5075.5600000000004</v>
      </c>
      <c r="E183">
        <v>5099.5330000000004</v>
      </c>
      <c r="F183" s="12">
        <v>5832596480</v>
      </c>
      <c r="G183" s="12">
        <v>5220762112</v>
      </c>
    </row>
    <row r="184" spans="1:7">
      <c r="A184" s="9">
        <f>'(1)'!A184</f>
        <v>42551</v>
      </c>
      <c r="B184">
        <v>5112.9859999999999</v>
      </c>
      <c r="C184">
        <v>5133.933</v>
      </c>
      <c r="D184">
        <v>5090.5879999999997</v>
      </c>
      <c r="E184">
        <v>5133.933</v>
      </c>
      <c r="F184" s="12">
        <v>5878328320</v>
      </c>
      <c r="G184" s="12">
        <v>5237101056</v>
      </c>
    </row>
    <row r="185" spans="1:7">
      <c r="A185" s="9">
        <f>'(1)'!A185</f>
        <v>42552</v>
      </c>
      <c r="B185">
        <v>5125.6850000000004</v>
      </c>
      <c r="C185">
        <v>5131.0309999999999</v>
      </c>
      <c r="D185">
        <v>5081.0290000000005</v>
      </c>
      <c r="E185">
        <v>5083.5389999999998</v>
      </c>
      <c r="F185" s="12">
        <v>5255032320</v>
      </c>
      <c r="G185" s="12">
        <v>5256491008</v>
      </c>
    </row>
    <row r="186" spans="1:7">
      <c r="A186" s="9">
        <f>'(1)'!A186</f>
        <v>42556</v>
      </c>
      <c r="B186">
        <v>5090.2489999999998</v>
      </c>
      <c r="C186">
        <v>5130.3389999999999</v>
      </c>
      <c r="D186">
        <v>5090.2489999999998</v>
      </c>
      <c r="E186">
        <v>5110.1779999999999</v>
      </c>
      <c r="F186" s="12">
        <v>4994097664</v>
      </c>
      <c r="G186" s="12">
        <v>5232232960</v>
      </c>
    </row>
    <row r="187" spans="1:7">
      <c r="A187" s="9">
        <f>'(1)'!A187</f>
        <v>42557</v>
      </c>
      <c r="B187">
        <v>5107.9160000000002</v>
      </c>
      <c r="C187">
        <v>5131.7049999999999</v>
      </c>
      <c r="D187">
        <v>5093.1540000000005</v>
      </c>
      <c r="E187">
        <v>5127.5010000000002</v>
      </c>
      <c r="F187" s="12">
        <v>4921316352</v>
      </c>
      <c r="G187" s="12">
        <v>5189388800</v>
      </c>
    </row>
    <row r="188" spans="1:7">
      <c r="A188" s="9">
        <f>'(1)'!A188</f>
        <v>42558</v>
      </c>
      <c r="B188">
        <v>5132.902</v>
      </c>
      <c r="C188">
        <v>5193.8980000000001</v>
      </c>
      <c r="D188">
        <v>5132.902</v>
      </c>
      <c r="E188">
        <v>5172.83</v>
      </c>
      <c r="F188" s="12">
        <v>5218852352</v>
      </c>
      <c r="G188" s="12">
        <v>5191633920</v>
      </c>
    </row>
    <row r="189" spans="1:7">
      <c r="A189" s="9">
        <f>'(1)'!A189</f>
        <v>42559</v>
      </c>
      <c r="B189">
        <v>5185.5940000000001</v>
      </c>
      <c r="C189">
        <v>5242.8230000000003</v>
      </c>
      <c r="D189">
        <v>5185.5940000000001</v>
      </c>
      <c r="E189">
        <v>5242.8230000000003</v>
      </c>
      <c r="F189" s="12">
        <v>5107212288</v>
      </c>
      <c r="G189" s="12">
        <v>5241668096</v>
      </c>
    </row>
    <row r="190" spans="1:7">
      <c r="A190" s="9">
        <f>'(1)'!A190</f>
        <v>42562</v>
      </c>
      <c r="B190">
        <v>5246.3</v>
      </c>
      <c r="C190">
        <v>5268.8670000000002</v>
      </c>
      <c r="D190">
        <v>5213.9889999999996</v>
      </c>
      <c r="E190">
        <v>5216.973</v>
      </c>
      <c r="F190" s="12">
        <v>6317212160</v>
      </c>
      <c r="G190" s="12">
        <v>5350064640</v>
      </c>
    </row>
    <row r="191" spans="1:7">
      <c r="A191" s="9">
        <f>'(1)'!A191</f>
        <v>42563</v>
      </c>
      <c r="B191">
        <v>5215.1689999999999</v>
      </c>
      <c r="C191">
        <v>5215.5309999999999</v>
      </c>
      <c r="D191">
        <v>5179.6229999999996</v>
      </c>
      <c r="E191">
        <v>5197.2510000000002</v>
      </c>
      <c r="F191" s="12">
        <v>4060416000</v>
      </c>
      <c r="G191" s="12">
        <v>5390546944</v>
      </c>
    </row>
    <row r="192" spans="1:7">
      <c r="A192" s="9">
        <f>'(1)'!A192</f>
        <v>42564</v>
      </c>
      <c r="B192">
        <v>5201.4480000000003</v>
      </c>
      <c r="C192">
        <v>5227.107</v>
      </c>
      <c r="D192">
        <v>5197.8050000000003</v>
      </c>
      <c r="E192">
        <v>5220.8019999999997</v>
      </c>
      <c r="F192" s="12">
        <v>3745076224</v>
      </c>
      <c r="G192" s="12">
        <v>5342298624</v>
      </c>
    </row>
    <row r="193" spans="1:7">
      <c r="A193" s="9">
        <f>'(1)'!A193</f>
        <v>42565</v>
      </c>
      <c r="B193">
        <v>5218.2659999999996</v>
      </c>
      <c r="C193">
        <v>5231.5</v>
      </c>
      <c r="D193">
        <v>5200.6229999999996</v>
      </c>
      <c r="E193">
        <v>5224.3950000000004</v>
      </c>
      <c r="F193" s="12">
        <v>5063773696</v>
      </c>
      <c r="G193" s="12">
        <v>5342298624</v>
      </c>
    </row>
    <row r="194" spans="1:7">
      <c r="A194" s="9">
        <f>'(1)'!A194</f>
        <v>42566</v>
      </c>
      <c r="B194">
        <v>5245.4040000000005</v>
      </c>
      <c r="C194">
        <v>5301.93</v>
      </c>
      <c r="D194">
        <v>5245.4040000000005</v>
      </c>
      <c r="E194">
        <v>5274.3609999999999</v>
      </c>
      <c r="F194" s="12">
        <v>4929627648</v>
      </c>
      <c r="G194" s="12">
        <v>5342298624</v>
      </c>
    </row>
    <row r="195" spans="1:7">
      <c r="A195" s="9">
        <f>'(1)'!A195</f>
        <v>42569</v>
      </c>
      <c r="B195">
        <v>5278.4970000000003</v>
      </c>
      <c r="C195">
        <v>5299.2129999999997</v>
      </c>
      <c r="D195">
        <v>5255.4660000000003</v>
      </c>
      <c r="E195">
        <v>5299.2129999999997</v>
      </c>
      <c r="F195" s="12">
        <v>5565730304</v>
      </c>
      <c r="G195" s="12">
        <v>5342298624</v>
      </c>
    </row>
    <row r="196" spans="1:7">
      <c r="A196" s="9">
        <f>'(1)'!A196</f>
        <v>42570</v>
      </c>
      <c r="B196">
        <v>5300.8990000000003</v>
      </c>
      <c r="C196">
        <v>5334.1210000000001</v>
      </c>
      <c r="D196">
        <v>5215.9939999999997</v>
      </c>
      <c r="E196">
        <v>5215.9939999999997</v>
      </c>
      <c r="F196" s="12">
        <v>6855613952</v>
      </c>
      <c r="G196" s="12">
        <v>5342298624</v>
      </c>
    </row>
    <row r="197" spans="1:7">
      <c r="A197" s="9">
        <f>'(1)'!A197</f>
        <v>42571</v>
      </c>
      <c r="B197">
        <v>5280.21</v>
      </c>
      <c r="C197">
        <v>5368.2520000000004</v>
      </c>
      <c r="D197">
        <v>5279.5860000000002</v>
      </c>
      <c r="E197">
        <v>5361.576</v>
      </c>
      <c r="F197" s="12">
        <v>6234408448</v>
      </c>
      <c r="G197" s="12">
        <v>5342298624</v>
      </c>
    </row>
    <row r="198" spans="1:7">
      <c r="A198" s="9">
        <f>'(1)'!A198</f>
        <v>42572</v>
      </c>
      <c r="B198">
        <v>5356.9059999999999</v>
      </c>
      <c r="C198">
        <v>5386.5640000000003</v>
      </c>
      <c r="D198">
        <v>5356.4279999999999</v>
      </c>
      <c r="E198">
        <v>5373.3230000000003</v>
      </c>
      <c r="F198" s="12">
        <v>6320526848</v>
      </c>
      <c r="G198" s="12">
        <v>5448604160</v>
      </c>
    </row>
    <row r="199" spans="1:7">
      <c r="A199" s="9">
        <f>'(1)'!A199</f>
        <v>42573</v>
      </c>
      <c r="B199">
        <v>5367.5839999999998</v>
      </c>
      <c r="C199">
        <v>5383.4970000000003</v>
      </c>
      <c r="D199">
        <v>5331.326</v>
      </c>
      <c r="E199">
        <v>5351.8779999999997</v>
      </c>
      <c r="F199" s="12">
        <v>5976349696</v>
      </c>
      <c r="G199" s="12">
        <v>5481461248</v>
      </c>
    </row>
    <row r="200" spans="1:7">
      <c r="A200" s="9">
        <f>'(1)'!A200</f>
        <v>42576</v>
      </c>
      <c r="B200">
        <v>5365.009</v>
      </c>
      <c r="C200">
        <v>5389.6090000000004</v>
      </c>
      <c r="D200">
        <v>5357.6149999999998</v>
      </c>
      <c r="E200">
        <v>5373.8630000000003</v>
      </c>
      <c r="F200" s="12">
        <v>5627723776</v>
      </c>
      <c r="G200" s="12">
        <v>5518258688</v>
      </c>
    </row>
    <row r="201" spans="1:7">
      <c r="A201" s="9">
        <f>'(1)'!A201</f>
        <v>42577</v>
      </c>
      <c r="B201">
        <v>5380.1120000000001</v>
      </c>
      <c r="C201">
        <v>5427.518</v>
      </c>
      <c r="D201">
        <v>5377.4189999999999</v>
      </c>
      <c r="E201">
        <v>5420.2460000000001</v>
      </c>
      <c r="F201" s="12">
        <v>5790219264</v>
      </c>
      <c r="G201" s="12">
        <v>5466582528</v>
      </c>
    </row>
    <row r="202" spans="1:7">
      <c r="A202" s="9">
        <f>'(1)'!A202</f>
        <v>42578</v>
      </c>
      <c r="B202">
        <v>5435.2060000000001</v>
      </c>
      <c r="C202">
        <v>5458.9790000000003</v>
      </c>
      <c r="D202">
        <v>5427.268</v>
      </c>
      <c r="E202">
        <v>5458.9790000000003</v>
      </c>
      <c r="F202" s="12">
        <v>6134902272</v>
      </c>
      <c r="G202" s="12">
        <v>5495110656</v>
      </c>
    </row>
    <row r="203" spans="1:7">
      <c r="A203" s="9">
        <f>'(1)'!A203</f>
        <v>42579</v>
      </c>
      <c r="B203">
        <v>5459.8940000000002</v>
      </c>
      <c r="C203">
        <v>5476.22</v>
      </c>
      <c r="D203">
        <v>5428.6779999999999</v>
      </c>
      <c r="E203">
        <v>5440.2929999999997</v>
      </c>
      <c r="F203" s="12">
        <v>6980607488</v>
      </c>
      <c r="G203" s="12">
        <v>5513774080</v>
      </c>
    </row>
    <row r="204" spans="1:7">
      <c r="A204" s="9">
        <f>'(1)'!A204</f>
        <v>42580</v>
      </c>
      <c r="B204">
        <v>5439.7579999999998</v>
      </c>
      <c r="C204">
        <v>5457.1239999999998</v>
      </c>
      <c r="D204">
        <v>5405.8909999999996</v>
      </c>
      <c r="E204">
        <v>5423.9489999999996</v>
      </c>
      <c r="F204" s="12">
        <v>8800376832</v>
      </c>
      <c r="G204" s="12">
        <v>5564237312</v>
      </c>
    </row>
    <row r="205" spans="1:7">
      <c r="A205" s="9">
        <f>'(1)'!A205</f>
        <v>42583</v>
      </c>
      <c r="B205">
        <v>5438.0919999999996</v>
      </c>
      <c r="C205">
        <v>5455.8</v>
      </c>
      <c r="D205">
        <v>5397.3119999999999</v>
      </c>
      <c r="E205">
        <v>5419.0879999999997</v>
      </c>
      <c r="F205" s="12">
        <v>8852713472</v>
      </c>
      <c r="G205" s="12">
        <v>5640163328</v>
      </c>
    </row>
    <row r="206" spans="1:7">
      <c r="A206" s="9">
        <f>'(1)'!A206</f>
        <v>42584</v>
      </c>
      <c r="B206">
        <v>5432.8320000000003</v>
      </c>
      <c r="C206">
        <v>5449.0640000000003</v>
      </c>
      <c r="D206">
        <v>5366.3410000000003</v>
      </c>
      <c r="E206">
        <v>5377.1959999999999</v>
      </c>
      <c r="F206" s="12">
        <v>4637047296</v>
      </c>
      <c r="G206" s="12">
        <v>5612338688</v>
      </c>
    </row>
    <row r="207" spans="1:7">
      <c r="A207" s="9">
        <f>'(1)'!A207</f>
        <v>42585</v>
      </c>
      <c r="B207">
        <v>5390.0190000000002</v>
      </c>
      <c r="C207">
        <v>5396.9489999999996</v>
      </c>
      <c r="D207">
        <v>5296.5919999999996</v>
      </c>
      <c r="E207">
        <v>5320.5609999999997</v>
      </c>
      <c r="F207" s="12">
        <v>5691375104</v>
      </c>
      <c r="G207" s="12">
        <v>5590955008</v>
      </c>
    </row>
    <row r="208" spans="1:7">
      <c r="A208" s="9">
        <f>'(1)'!A208</f>
        <v>42586</v>
      </c>
      <c r="B208">
        <v>5341.9340000000002</v>
      </c>
      <c r="C208">
        <v>5377.4219999999996</v>
      </c>
      <c r="D208">
        <v>5338.6409999999996</v>
      </c>
      <c r="E208">
        <v>5371.8459999999995</v>
      </c>
      <c r="F208" s="12">
        <v>4340661760</v>
      </c>
      <c r="G208" s="12">
        <v>5616216064</v>
      </c>
    </row>
    <row r="209" spans="1:7">
      <c r="A209" s="9">
        <f>'(1)'!A209</f>
        <v>42587</v>
      </c>
      <c r="B209">
        <v>5387.7659999999996</v>
      </c>
      <c r="C209">
        <v>5461.45</v>
      </c>
      <c r="D209">
        <v>5386.1220000000003</v>
      </c>
      <c r="E209">
        <v>5461.45</v>
      </c>
      <c r="F209" s="12">
        <v>5192561152</v>
      </c>
      <c r="G209" s="12">
        <v>5620163584</v>
      </c>
    </row>
    <row r="210" spans="1:7">
      <c r="A210" s="9">
        <f>'(1)'!A210</f>
        <v>42590</v>
      </c>
      <c r="B210">
        <v>5468.0129999999999</v>
      </c>
      <c r="C210">
        <v>5470.9790000000003</v>
      </c>
      <c r="D210">
        <v>5416.0349999999999</v>
      </c>
      <c r="E210">
        <v>5416.0349999999999</v>
      </c>
      <c r="F210" s="12">
        <v>4612968960</v>
      </c>
      <c r="G210" s="12">
        <v>5673905664</v>
      </c>
    </row>
    <row r="211" spans="1:7">
      <c r="A211" s="9">
        <f>'(1)'!A211</f>
        <v>42591</v>
      </c>
      <c r="B211">
        <v>5425.8959999999997</v>
      </c>
      <c r="C211">
        <v>5435.192</v>
      </c>
      <c r="D211">
        <v>5398.7950000000001</v>
      </c>
      <c r="E211">
        <v>5427.1750000000002</v>
      </c>
      <c r="F211" s="12">
        <v>6465959936</v>
      </c>
      <c r="G211" s="12">
        <v>5700453888</v>
      </c>
    </row>
    <row r="212" spans="1:7">
      <c r="A212" s="9">
        <f>'(1)'!A212</f>
        <v>42592</v>
      </c>
      <c r="B212">
        <v>5434.0349999999999</v>
      </c>
      <c r="C212">
        <v>5438.5</v>
      </c>
      <c r="D212">
        <v>5351.0659999999998</v>
      </c>
      <c r="E212">
        <v>5417.14</v>
      </c>
      <c r="F212" s="12">
        <v>5917217280</v>
      </c>
      <c r="G212" s="12">
        <v>5611271168</v>
      </c>
    </row>
    <row r="213" spans="1:7">
      <c r="A213" s="9">
        <f>'(1)'!A213</f>
        <v>42593</v>
      </c>
      <c r="B213">
        <v>5406.8050000000003</v>
      </c>
      <c r="C213">
        <v>5418.4489999999996</v>
      </c>
      <c r="D213">
        <v>5385.2430000000004</v>
      </c>
      <c r="E213">
        <v>5403.9920000000002</v>
      </c>
      <c r="F213" s="12">
        <v>5569243648</v>
      </c>
      <c r="G213" s="12">
        <v>5768312320</v>
      </c>
    </row>
    <row r="214" spans="1:7">
      <c r="A214" s="9">
        <f>'(1)'!A214</f>
        <v>42594</v>
      </c>
      <c r="B214">
        <v>5413.991</v>
      </c>
      <c r="C214">
        <v>5454.116</v>
      </c>
      <c r="D214">
        <v>5412.5280000000002</v>
      </c>
      <c r="E214">
        <v>5454.116</v>
      </c>
      <c r="F214" s="12">
        <v>4804181504</v>
      </c>
      <c r="G214" s="12">
        <v>5781037568</v>
      </c>
    </row>
    <row r="215" spans="1:7">
      <c r="A215" s="9">
        <f>'(1)'!A215</f>
        <v>42597</v>
      </c>
      <c r="B215">
        <v>5454.0680000000002</v>
      </c>
      <c r="C215">
        <v>5456.6379999999999</v>
      </c>
      <c r="D215">
        <v>5419.7420000000002</v>
      </c>
      <c r="E215">
        <v>5438.8310000000001</v>
      </c>
      <c r="F215" s="12">
        <v>6310121984</v>
      </c>
      <c r="G215" s="12">
        <v>5757944832</v>
      </c>
    </row>
    <row r="216" spans="1:7">
      <c r="A216" s="9">
        <f>'(1)'!A216</f>
        <v>42598</v>
      </c>
      <c r="B216">
        <v>5425.1459999999997</v>
      </c>
      <c r="C216">
        <v>5426.2190000000001</v>
      </c>
      <c r="D216">
        <v>5348.0510000000004</v>
      </c>
      <c r="E216">
        <v>5370.7640000000001</v>
      </c>
      <c r="F216" s="12">
        <v>5418486784</v>
      </c>
      <c r="G216" s="12">
        <v>5781650944</v>
      </c>
    </row>
    <row r="217" spans="1:7">
      <c r="A217" s="9">
        <f>'(1)'!A217</f>
        <v>42599</v>
      </c>
      <c r="B217">
        <v>5368.5659999999998</v>
      </c>
      <c r="C217">
        <v>5388.6379999999999</v>
      </c>
      <c r="D217">
        <v>5336.7110000000002</v>
      </c>
      <c r="E217">
        <v>5362.3159999999998</v>
      </c>
      <c r="F217" s="12">
        <v>5654685696</v>
      </c>
      <c r="G217" s="12">
        <v>5832901120</v>
      </c>
    </row>
    <row r="218" spans="1:7">
      <c r="A218" s="9">
        <f>'(1)'!A218</f>
        <v>42600</v>
      </c>
      <c r="B218">
        <v>5355.1229999999996</v>
      </c>
      <c r="C218">
        <v>5399.16</v>
      </c>
      <c r="D218">
        <v>5353.2910000000002</v>
      </c>
      <c r="E218">
        <v>5386.0820000000003</v>
      </c>
      <c r="F218" s="12">
        <v>4952458240</v>
      </c>
      <c r="G218" s="12">
        <v>5872834560</v>
      </c>
    </row>
    <row r="219" spans="1:7">
      <c r="A219" s="9">
        <f>'(1)'!A219</f>
        <v>42601</v>
      </c>
      <c r="B219">
        <v>5368.5159999999996</v>
      </c>
      <c r="C219">
        <v>5376.643</v>
      </c>
      <c r="D219">
        <v>5320.0839999999998</v>
      </c>
      <c r="E219">
        <v>5334.5469999999996</v>
      </c>
      <c r="F219" s="12">
        <v>4715641856</v>
      </c>
      <c r="G219" s="12">
        <v>5851999232</v>
      </c>
    </row>
    <row r="220" spans="1:7">
      <c r="A220" s="9">
        <f>'(1)'!A220</f>
        <v>42604</v>
      </c>
      <c r="B220">
        <v>5323.5730000000003</v>
      </c>
      <c r="C220">
        <v>5359.9089999999997</v>
      </c>
      <c r="D220">
        <v>5323.0420000000004</v>
      </c>
      <c r="E220">
        <v>5353.4610000000002</v>
      </c>
      <c r="F220" s="12">
        <v>4656686592</v>
      </c>
      <c r="G220" s="12">
        <v>5833236480</v>
      </c>
    </row>
    <row r="221" spans="1:7">
      <c r="A221" s="9">
        <f>'(1)'!A221</f>
        <v>42605</v>
      </c>
      <c r="B221">
        <v>5378.625</v>
      </c>
      <c r="C221">
        <v>5396.9170000000004</v>
      </c>
      <c r="D221">
        <v>5347.5929999999998</v>
      </c>
      <c r="E221">
        <v>5356.9539999999997</v>
      </c>
      <c r="F221" s="12">
        <v>4940678144</v>
      </c>
      <c r="G221" s="12">
        <v>5827885056</v>
      </c>
    </row>
    <row r="222" spans="1:7">
      <c r="A222" s="9">
        <f>'(1)'!A222</f>
        <v>42606</v>
      </c>
      <c r="B222">
        <v>5363.0450000000001</v>
      </c>
      <c r="C222">
        <v>5373.2079999999996</v>
      </c>
      <c r="D222">
        <v>5342.558</v>
      </c>
      <c r="E222">
        <v>5372.0959999999995</v>
      </c>
      <c r="F222" s="12">
        <v>4115544064</v>
      </c>
      <c r="G222" s="12">
        <v>5783909888</v>
      </c>
    </row>
    <row r="223" spans="1:7">
      <c r="A223" s="9">
        <f>'(1)'!A223</f>
        <v>42607</v>
      </c>
      <c r="B223">
        <v>5382.2169999999996</v>
      </c>
      <c r="C223">
        <v>5393.0870000000004</v>
      </c>
      <c r="D223">
        <v>5357.5219999999999</v>
      </c>
      <c r="E223">
        <v>5381.3540000000003</v>
      </c>
      <c r="F223" s="12">
        <v>3720619776</v>
      </c>
      <c r="G223" s="12">
        <v>5721771008</v>
      </c>
    </row>
    <row r="224" spans="1:7">
      <c r="A224" s="9">
        <f>'(1)'!A224</f>
        <v>42608</v>
      </c>
      <c r="B224">
        <v>5383.0630000000001</v>
      </c>
      <c r="C224">
        <v>5383.5360000000001</v>
      </c>
      <c r="D224">
        <v>5364.61</v>
      </c>
      <c r="E224">
        <v>5371.0780000000004</v>
      </c>
      <c r="F224" s="12">
        <v>4137645824</v>
      </c>
      <c r="G224" s="12">
        <v>5779672576</v>
      </c>
    </row>
    <row r="225" spans="1:7">
      <c r="A225" s="9">
        <f>'(1)'!A225</f>
        <v>42611</v>
      </c>
      <c r="B225">
        <v>5355.3429999999998</v>
      </c>
      <c r="C225">
        <v>5358.5069999999996</v>
      </c>
      <c r="D225">
        <v>5281.9170000000004</v>
      </c>
      <c r="E225">
        <v>5281.9170000000004</v>
      </c>
      <c r="F225" s="12">
        <v>4329672704</v>
      </c>
      <c r="G225" s="12">
        <v>5779672576</v>
      </c>
    </row>
    <row r="226" spans="1:7">
      <c r="A226" s="9">
        <f>'(1)'!A226</f>
        <v>42612</v>
      </c>
      <c r="B226">
        <v>5266.1090000000004</v>
      </c>
      <c r="C226">
        <v>5268.5389999999998</v>
      </c>
      <c r="D226">
        <v>5211.866</v>
      </c>
      <c r="E226">
        <v>5215.567</v>
      </c>
      <c r="F226" s="12">
        <v>4378600960</v>
      </c>
      <c r="G226" s="12">
        <v>5875801600</v>
      </c>
    </row>
    <row r="227" spans="1:7">
      <c r="A227" s="9">
        <f>'(1)'!A227</f>
        <v>42613</v>
      </c>
      <c r="B227">
        <v>5188.3980000000001</v>
      </c>
      <c r="C227">
        <v>5189.3580000000002</v>
      </c>
      <c r="D227">
        <v>5128.1679999999997</v>
      </c>
      <c r="E227">
        <v>5146.0379999999996</v>
      </c>
      <c r="F227" s="12">
        <v>5075750400</v>
      </c>
      <c r="G227" s="12">
        <v>5827470336</v>
      </c>
    </row>
    <row r="228" spans="1:7">
      <c r="A228" s="9">
        <f>'(1)'!A228</f>
        <v>42614</v>
      </c>
      <c r="B228">
        <v>5160.7479999999996</v>
      </c>
      <c r="C228">
        <v>5270.4889999999996</v>
      </c>
      <c r="D228">
        <v>5158.7269999999999</v>
      </c>
      <c r="E228">
        <v>5265.8190000000004</v>
      </c>
      <c r="F228" s="12">
        <v>4589839360</v>
      </c>
      <c r="G228" s="12">
        <v>5839285760</v>
      </c>
    </row>
    <row r="229" spans="1:7">
      <c r="A229" s="9">
        <f>'(1)'!A229</f>
        <v>42615</v>
      </c>
      <c r="B229">
        <v>5287.4219999999996</v>
      </c>
      <c r="C229">
        <v>5305.09</v>
      </c>
      <c r="D229">
        <v>5252.2550000000001</v>
      </c>
      <c r="E229">
        <v>5267.7690000000002</v>
      </c>
      <c r="F229" s="12">
        <v>4738585088</v>
      </c>
      <c r="G229" s="12">
        <v>5827988992</v>
      </c>
    </row>
    <row r="230" spans="1:7">
      <c r="A230" s="9">
        <f>'(1)'!A230</f>
        <v>42619</v>
      </c>
      <c r="B230">
        <v>5289.1220000000003</v>
      </c>
      <c r="C230">
        <v>5331.9740000000002</v>
      </c>
      <c r="D230">
        <v>5286.1360000000004</v>
      </c>
      <c r="E230">
        <v>5321.8410000000003</v>
      </c>
      <c r="F230" s="12">
        <v>3363920384</v>
      </c>
      <c r="G230" s="12">
        <v>5813797376</v>
      </c>
    </row>
    <row r="231" spans="1:7">
      <c r="A231" s="9">
        <f>'(1)'!A231</f>
        <v>42620</v>
      </c>
      <c r="B231">
        <v>5323.299</v>
      </c>
      <c r="C231">
        <v>5336.2510000000002</v>
      </c>
      <c r="D231">
        <v>5298.2780000000002</v>
      </c>
      <c r="E231">
        <v>5302.4930000000004</v>
      </c>
      <c r="F231" s="12">
        <v>5405108224</v>
      </c>
      <c r="G231" s="12">
        <v>5868731904</v>
      </c>
    </row>
    <row r="232" spans="1:7">
      <c r="A232" s="9">
        <f>'(1)'!A232</f>
        <v>42621</v>
      </c>
      <c r="B232">
        <v>5295.8829999999998</v>
      </c>
      <c r="C232">
        <v>5348</v>
      </c>
      <c r="D232">
        <v>5275.1850000000004</v>
      </c>
      <c r="E232">
        <v>5342.5919999999996</v>
      </c>
      <c r="F232" s="12">
        <v>4646477312</v>
      </c>
      <c r="G232" s="12">
        <v>5852071936</v>
      </c>
    </row>
    <row r="233" spans="1:7">
      <c r="A233" s="9">
        <f>'(1)'!A233</f>
        <v>42622</v>
      </c>
      <c r="B233">
        <v>5382.3209999999999</v>
      </c>
      <c r="C233">
        <v>5411.6120000000001</v>
      </c>
      <c r="D233">
        <v>5368.5609999999997</v>
      </c>
      <c r="E233">
        <v>5380.2619999999997</v>
      </c>
      <c r="F233" s="12">
        <v>4735378432</v>
      </c>
      <c r="G233" s="12">
        <v>5779511808</v>
      </c>
    </row>
    <row r="234" spans="1:7">
      <c r="A234" s="9">
        <f>'(1)'!A234</f>
        <v>42625</v>
      </c>
      <c r="B234">
        <v>5375.7120000000004</v>
      </c>
      <c r="C234">
        <v>5388.9080000000004</v>
      </c>
      <c r="D234">
        <v>5355.9250000000002</v>
      </c>
      <c r="E234">
        <v>5388.9080000000004</v>
      </c>
      <c r="F234" s="12">
        <v>4390302208</v>
      </c>
      <c r="G234" s="12">
        <v>5768487936</v>
      </c>
    </row>
    <row r="235" spans="1:7">
      <c r="A235" s="9">
        <f>'(1)'!A235</f>
        <v>42626</v>
      </c>
      <c r="B235">
        <v>5375.16</v>
      </c>
      <c r="C235">
        <v>5375.8789999999999</v>
      </c>
      <c r="D235">
        <v>5337.018</v>
      </c>
      <c r="E235">
        <v>5352.1390000000001</v>
      </c>
      <c r="F235" s="12">
        <v>3770181120</v>
      </c>
      <c r="G235" s="12">
        <v>5794068992</v>
      </c>
    </row>
    <row r="236" spans="1:7">
      <c r="A236" s="9">
        <f>'(1)'!A236</f>
        <v>42627</v>
      </c>
      <c r="B236">
        <v>5336.5460000000003</v>
      </c>
      <c r="C236">
        <v>5419.6040000000003</v>
      </c>
      <c r="D236">
        <v>5295.6580000000004</v>
      </c>
      <c r="E236">
        <v>5419.6040000000003</v>
      </c>
      <c r="F236" s="12">
        <v>5098357248</v>
      </c>
      <c r="G236" s="12">
        <v>5738651648</v>
      </c>
    </row>
    <row r="237" spans="1:7">
      <c r="A237" s="9">
        <f>'(1)'!A237</f>
        <v>42628</v>
      </c>
      <c r="B237">
        <v>5390.7610000000004</v>
      </c>
      <c r="C237">
        <v>5432.9840000000004</v>
      </c>
      <c r="D237">
        <v>5382.2359999999999</v>
      </c>
      <c r="E237">
        <v>5425.3370000000004</v>
      </c>
      <c r="F237" s="12">
        <v>6719226880</v>
      </c>
      <c r="G237" s="12">
        <v>5758964224</v>
      </c>
    </row>
    <row r="238" spans="1:7">
      <c r="A238" s="9">
        <f>'(1)'!A238</f>
        <v>42629</v>
      </c>
      <c r="B238">
        <v>5442.8239999999996</v>
      </c>
      <c r="C238">
        <v>5474.3069999999998</v>
      </c>
      <c r="D238">
        <v>5431.9570000000003</v>
      </c>
      <c r="E238">
        <v>5431.9570000000003</v>
      </c>
      <c r="F238" s="12">
        <v>6942534656</v>
      </c>
      <c r="G238" s="12">
        <v>5763048448</v>
      </c>
    </row>
    <row r="239" spans="1:7">
      <c r="A239" s="9">
        <f>'(1)'!A239</f>
        <v>42632</v>
      </c>
      <c r="B239">
        <v>5412.384</v>
      </c>
      <c r="C239">
        <v>5437.9660000000003</v>
      </c>
      <c r="D239">
        <v>5364.8040000000001</v>
      </c>
      <c r="E239">
        <v>5364.8040000000001</v>
      </c>
      <c r="F239" s="12">
        <v>5363105792</v>
      </c>
      <c r="G239" s="12">
        <v>5779405824</v>
      </c>
    </row>
    <row r="240" spans="1:7">
      <c r="A240" s="9">
        <f>'(1)'!A240</f>
        <v>42633</v>
      </c>
      <c r="B240">
        <v>5403.86</v>
      </c>
      <c r="C240">
        <v>5463.915</v>
      </c>
      <c r="D240">
        <v>5403.86</v>
      </c>
      <c r="E240">
        <v>5463.915</v>
      </c>
      <c r="F240" s="12">
        <v>5388884480</v>
      </c>
      <c r="G240" s="12">
        <v>5789400576</v>
      </c>
    </row>
    <row r="241" spans="1:7">
      <c r="A241" s="9">
        <f>'(1)'!A241</f>
        <v>42634</v>
      </c>
      <c r="B241">
        <v>5475.6329999999998</v>
      </c>
      <c r="C241">
        <v>5482.8419999999996</v>
      </c>
      <c r="D241">
        <v>5460.7089999999998</v>
      </c>
      <c r="E241">
        <v>5472.317</v>
      </c>
      <c r="F241" s="12">
        <v>5374800384</v>
      </c>
      <c r="G241" s="12">
        <v>5778265600</v>
      </c>
    </row>
    <row r="242" spans="1:7">
      <c r="A242" s="9">
        <f>'(1)'!A242</f>
        <v>42635</v>
      </c>
      <c r="B242">
        <v>5457.9979999999996</v>
      </c>
      <c r="C242">
        <v>5460.165</v>
      </c>
      <c r="D242">
        <v>5399.2219999999998</v>
      </c>
      <c r="E242">
        <v>5420.6480000000001</v>
      </c>
      <c r="F242" s="12">
        <v>6503368192</v>
      </c>
      <c r="G242" s="12">
        <v>5682064896</v>
      </c>
    </row>
    <row r="243" spans="1:7">
      <c r="A243" s="9">
        <f>'(1)'!A243</f>
        <v>42636</v>
      </c>
      <c r="B243">
        <v>5428.4530000000004</v>
      </c>
      <c r="C243">
        <v>5447.2579999999998</v>
      </c>
      <c r="D243">
        <v>5390.0860000000002</v>
      </c>
      <c r="E243">
        <v>5409.3440000000001</v>
      </c>
      <c r="F243" s="12">
        <v>7179934208</v>
      </c>
      <c r="G243" s="12">
        <v>5682064896</v>
      </c>
    </row>
    <row r="244" spans="1:7">
      <c r="A244" s="9">
        <f>'(1)'!A244</f>
        <v>42639</v>
      </c>
      <c r="B244">
        <v>5403.835</v>
      </c>
      <c r="C244">
        <v>5409.1970000000001</v>
      </c>
      <c r="D244">
        <v>5363.47</v>
      </c>
      <c r="E244">
        <v>5377.1490000000003</v>
      </c>
      <c r="F244" s="12">
        <v>5941433344</v>
      </c>
      <c r="G244" s="12">
        <v>5610401280</v>
      </c>
    </row>
    <row r="245" spans="1:7">
      <c r="A245" s="9">
        <f>'(1)'!A245</f>
        <v>42640</v>
      </c>
      <c r="B245">
        <v>5371.0029999999997</v>
      </c>
      <c r="C245">
        <v>5397.1469999999999</v>
      </c>
      <c r="D245">
        <v>5352.817</v>
      </c>
      <c r="E245">
        <v>5360.8280000000004</v>
      </c>
      <c r="F245" s="12">
        <v>6477459968</v>
      </c>
      <c r="G245" s="12">
        <v>5533583360</v>
      </c>
    </row>
    <row r="246" spans="1:7">
      <c r="A246" s="9">
        <f>'(1)'!A246</f>
        <v>42641</v>
      </c>
      <c r="B246">
        <v>5372.6869999999999</v>
      </c>
      <c r="C246">
        <v>5385.7579999999998</v>
      </c>
      <c r="D246">
        <v>5345.0720000000001</v>
      </c>
      <c r="E246">
        <v>5381.9970000000003</v>
      </c>
      <c r="F246" s="12">
        <v>8486442496</v>
      </c>
      <c r="G246" s="12">
        <v>5662398976</v>
      </c>
    </row>
    <row r="247" spans="1:7">
      <c r="A247" s="9">
        <f>'(1)'!A247</f>
        <v>42642</v>
      </c>
      <c r="B247">
        <v>5364.3519999999999</v>
      </c>
      <c r="C247">
        <v>5380.5609999999997</v>
      </c>
      <c r="D247">
        <v>5350.3919999999998</v>
      </c>
      <c r="E247">
        <v>5364.6109999999999</v>
      </c>
      <c r="F247" s="12">
        <v>5548063744</v>
      </c>
      <c r="G247" s="12">
        <v>5664371712</v>
      </c>
    </row>
    <row r="248" spans="1:7">
      <c r="A248" s="9">
        <f>'(1)'!A248</f>
        <v>42643</v>
      </c>
      <c r="B248">
        <v>5368.2169999999996</v>
      </c>
      <c r="C248">
        <v>5384.5550000000003</v>
      </c>
      <c r="D248">
        <v>5339.4840000000004</v>
      </c>
      <c r="E248">
        <v>5340.4</v>
      </c>
      <c r="F248" s="12">
        <v>5263809536</v>
      </c>
      <c r="G248" s="12">
        <v>5722384384</v>
      </c>
    </row>
    <row r="249" spans="1:7">
      <c r="A249" s="9">
        <f>'(1)'!A249</f>
        <v>42646</v>
      </c>
      <c r="B249">
        <v>5338.6980000000003</v>
      </c>
      <c r="C249">
        <v>5408.77</v>
      </c>
      <c r="D249">
        <v>5332.08</v>
      </c>
      <c r="E249">
        <v>5399.8850000000002</v>
      </c>
      <c r="F249" s="12">
        <v>5536768512</v>
      </c>
      <c r="G249" s="12">
        <v>5714394112</v>
      </c>
    </row>
    <row r="250" spans="1:7">
      <c r="A250" s="9">
        <f>'(1)'!A250</f>
        <v>42647</v>
      </c>
      <c r="B250">
        <v>5390.9610000000002</v>
      </c>
      <c r="C250">
        <v>5422.3490000000002</v>
      </c>
      <c r="D250">
        <v>5386.2209999999995</v>
      </c>
      <c r="E250">
        <v>5410.3029999999999</v>
      </c>
      <c r="F250" s="12">
        <v>6154640384</v>
      </c>
      <c r="G250" s="12">
        <v>5757557248</v>
      </c>
    </row>
    <row r="251" spans="1:7">
      <c r="A251" s="9">
        <f>'(1)'!A251</f>
        <v>42648</v>
      </c>
      <c r="B251">
        <v>5424.6689999999999</v>
      </c>
      <c r="C251">
        <v>5446.8289999999997</v>
      </c>
      <c r="D251">
        <v>5422.9170000000004</v>
      </c>
      <c r="E251">
        <v>5430.0479999999998</v>
      </c>
      <c r="F251" s="12">
        <v>6274291712</v>
      </c>
      <c r="G251" s="12">
        <v>5798187520</v>
      </c>
    </row>
    <row r="252" spans="1:7">
      <c r="A252" s="9">
        <f>'(1)'!A252</f>
        <v>42649</v>
      </c>
      <c r="B252">
        <v>5436.28</v>
      </c>
      <c r="C252">
        <v>5445.8</v>
      </c>
      <c r="D252">
        <v>5402.1540000000005</v>
      </c>
      <c r="E252">
        <v>5409.2879999999996</v>
      </c>
      <c r="F252" s="12">
        <v>11673748480</v>
      </c>
      <c r="G252" s="12">
        <v>5807587840</v>
      </c>
    </row>
    <row r="253" spans="1:7">
      <c r="A253" s="9">
        <f>'(1)'!A253</f>
        <v>42650</v>
      </c>
      <c r="B253">
        <v>5409.79</v>
      </c>
      <c r="C253">
        <v>5423.2939999999999</v>
      </c>
      <c r="D253">
        <v>5395.2969999999996</v>
      </c>
      <c r="E253">
        <v>5403.69</v>
      </c>
      <c r="F253" s="12">
        <v>20133632000</v>
      </c>
      <c r="G253" s="12">
        <v>5767888896</v>
      </c>
    </row>
    <row r="254" spans="1:7">
      <c r="A254" s="9">
        <f>'(1)'!A254</f>
        <v>42653</v>
      </c>
      <c r="B254">
        <v>5407.2340000000004</v>
      </c>
      <c r="C254">
        <v>5416.9520000000002</v>
      </c>
      <c r="D254">
        <v>5395.4229999999998</v>
      </c>
      <c r="E254">
        <v>5409.2430000000004</v>
      </c>
      <c r="F254" s="12">
        <v>7909370880</v>
      </c>
      <c r="G254" s="12">
        <v>5840771072</v>
      </c>
    </row>
    <row r="255" spans="1:7">
      <c r="A255" s="9">
        <f>'(1)'!A255</f>
        <v>42654</v>
      </c>
      <c r="B255">
        <v>5415.4769999999999</v>
      </c>
      <c r="C255">
        <v>5433.3410000000003</v>
      </c>
      <c r="D255">
        <v>5411.8810000000003</v>
      </c>
      <c r="E255">
        <v>5420.9979999999996</v>
      </c>
      <c r="F255" s="12">
        <v>8111978496</v>
      </c>
      <c r="G255" s="12">
        <v>5850201088</v>
      </c>
    </row>
    <row r="256" spans="1:7">
      <c r="A256" s="9">
        <f>'(1)'!A256</f>
        <v>42655</v>
      </c>
      <c r="B256">
        <v>5426.107</v>
      </c>
      <c r="C256">
        <v>5436.2049999999999</v>
      </c>
      <c r="D256">
        <v>5397.8209999999999</v>
      </c>
      <c r="E256">
        <v>5397.8209999999999</v>
      </c>
      <c r="F256" s="12">
        <v>8502070272</v>
      </c>
      <c r="G256" s="12">
        <v>5861696512</v>
      </c>
    </row>
    <row r="257" spans="1:7">
      <c r="A257" s="9">
        <f>'(1)'!A257</f>
        <v>42656</v>
      </c>
      <c r="B257">
        <v>5387.7</v>
      </c>
      <c r="C257">
        <v>5406.5810000000001</v>
      </c>
      <c r="D257">
        <v>5381.7039999999997</v>
      </c>
      <c r="E257">
        <v>5399.6790000000001</v>
      </c>
      <c r="F257" s="12">
        <v>19883520000</v>
      </c>
      <c r="G257" s="12">
        <v>5789128192</v>
      </c>
    </row>
    <row r="258" spans="1:7">
      <c r="A258" s="9">
        <f>'(1)'!A258</f>
        <v>42657</v>
      </c>
      <c r="B258">
        <v>5405.6959999999999</v>
      </c>
      <c r="C258">
        <v>5427.527</v>
      </c>
      <c r="D258">
        <v>5403.8590000000004</v>
      </c>
      <c r="E258">
        <v>5416.8360000000002</v>
      </c>
      <c r="F258" s="12">
        <v>33314959360</v>
      </c>
      <c r="G258" s="12">
        <v>5896081920</v>
      </c>
    </row>
    <row r="259" spans="1:7">
      <c r="A259" s="9">
        <f>'(1)'!A259</f>
        <v>42660</v>
      </c>
      <c r="B259">
        <v>5414.509</v>
      </c>
      <c r="C259">
        <v>5426.2640000000001</v>
      </c>
      <c r="D259">
        <v>5402.4290000000001</v>
      </c>
      <c r="E259">
        <v>5410.2690000000002</v>
      </c>
      <c r="F259" s="12">
        <v>10930919424</v>
      </c>
      <c r="G259" s="12">
        <v>5905098240</v>
      </c>
    </row>
    <row r="260" spans="1:7">
      <c r="A260" s="9">
        <f>'(1)'!A260</f>
        <v>42661</v>
      </c>
      <c r="B260">
        <v>5413.5690000000004</v>
      </c>
      <c r="C260">
        <v>5429.0680000000002</v>
      </c>
      <c r="D260">
        <v>5406.0069999999996</v>
      </c>
      <c r="E260">
        <v>5422.5420000000004</v>
      </c>
      <c r="F260" s="12">
        <v>13512862720</v>
      </c>
      <c r="G260" s="12">
        <v>5849660928</v>
      </c>
    </row>
    <row r="261" spans="1:7">
      <c r="A261" s="9">
        <f>'(1)'!A261</f>
        <v>42662</v>
      </c>
      <c r="B261">
        <v>5430.7449999999999</v>
      </c>
      <c r="C261">
        <v>5439.0280000000002</v>
      </c>
      <c r="D261">
        <v>5415.03</v>
      </c>
      <c r="E261">
        <v>5416.0069999999996</v>
      </c>
      <c r="F261" s="12">
        <v>8014757888</v>
      </c>
      <c r="G261" s="12">
        <v>5837389824</v>
      </c>
    </row>
    <row r="262" spans="1:7">
      <c r="A262" s="9">
        <f>'(1)'!A262</f>
        <v>42663</v>
      </c>
      <c r="B262">
        <v>5415.0219999999999</v>
      </c>
      <c r="C262">
        <v>5420.3590000000004</v>
      </c>
      <c r="D262">
        <v>5393.5069999999996</v>
      </c>
      <c r="E262">
        <v>5405.4549999999999</v>
      </c>
      <c r="F262" s="12">
        <v>9550761984</v>
      </c>
      <c r="G262" s="12">
        <v>5803573760</v>
      </c>
    </row>
    <row r="263" spans="1:7">
      <c r="A263" s="9">
        <f>'(1)'!A263</f>
        <v>42664</v>
      </c>
      <c r="B263">
        <v>5395.8710000000001</v>
      </c>
      <c r="C263">
        <v>5402.0469999999996</v>
      </c>
      <c r="D263">
        <v>5329.5020000000004</v>
      </c>
      <c r="E263">
        <v>5329.5020000000004</v>
      </c>
      <c r="F263" s="12">
        <v>7164550656</v>
      </c>
      <c r="G263" s="12">
        <v>5785232896</v>
      </c>
    </row>
    <row r="264" spans="1:7">
      <c r="A264" s="9">
        <f>'(1)'!A264</f>
        <v>42667</v>
      </c>
      <c r="B264">
        <v>5310.7820000000002</v>
      </c>
      <c r="C264">
        <v>5362.66</v>
      </c>
      <c r="D264">
        <v>5303.36</v>
      </c>
      <c r="E264">
        <v>5362.66</v>
      </c>
      <c r="F264" s="12">
        <v>6339887616</v>
      </c>
      <c r="G264" s="12">
        <v>5808082432</v>
      </c>
    </row>
    <row r="265" spans="1:7">
      <c r="A265" s="9">
        <f>'(1)'!A265</f>
        <v>42668</v>
      </c>
      <c r="B265">
        <v>5361.0240000000003</v>
      </c>
      <c r="C265">
        <v>5395.3249999999998</v>
      </c>
      <c r="D265">
        <v>5341.8620000000001</v>
      </c>
      <c r="E265">
        <v>5386.2079999999996</v>
      </c>
      <c r="F265" s="12">
        <v>8398046208</v>
      </c>
      <c r="G265" s="12">
        <v>5789422592</v>
      </c>
    </row>
    <row r="266" spans="1:7">
      <c r="A266" s="9">
        <f>'(1)'!A266</f>
        <v>42669</v>
      </c>
      <c r="B266">
        <v>5407.3890000000001</v>
      </c>
      <c r="C266">
        <v>5476.0720000000001</v>
      </c>
      <c r="D266">
        <v>5407.3890000000001</v>
      </c>
      <c r="E266">
        <v>5470.6809999999996</v>
      </c>
      <c r="F266" s="12">
        <v>10035197952</v>
      </c>
      <c r="G266" s="12">
        <v>5763758080</v>
      </c>
    </row>
    <row r="267" spans="1:7">
      <c r="A267" s="9">
        <f>'(1)'!A267</f>
        <v>42670</v>
      </c>
      <c r="B267">
        <v>5478.0339999999997</v>
      </c>
      <c r="C267">
        <v>5491.701</v>
      </c>
      <c r="D267">
        <v>5345.1279999999997</v>
      </c>
      <c r="E267">
        <v>5414.3209999999999</v>
      </c>
      <c r="F267" s="12">
        <v>10715222016</v>
      </c>
      <c r="G267" s="12">
        <v>5828800512</v>
      </c>
    </row>
    <row r="268" spans="1:7">
      <c r="A268" s="9">
        <f>'(1)'!A268</f>
        <v>42671</v>
      </c>
      <c r="B268">
        <v>5444.0410000000002</v>
      </c>
      <c r="C268">
        <v>5482.1059999999998</v>
      </c>
      <c r="D268">
        <v>5443.7340000000004</v>
      </c>
      <c r="E268">
        <v>5450.3059999999996</v>
      </c>
      <c r="F268" s="12">
        <v>8651925504</v>
      </c>
      <c r="G268" s="12">
        <v>5840144896</v>
      </c>
    </row>
    <row r="269" spans="1:7">
      <c r="A269" s="9">
        <f>'(1)'!A269</f>
        <v>42674</v>
      </c>
      <c r="B269">
        <v>5380.6409999999996</v>
      </c>
      <c r="C269">
        <v>5380.6850000000004</v>
      </c>
      <c r="D269">
        <v>5231.9709999999995</v>
      </c>
      <c r="E269">
        <v>5231.9709999999995</v>
      </c>
      <c r="F269" s="12">
        <v>10090930176</v>
      </c>
      <c r="G269" s="12">
        <v>5863374848</v>
      </c>
    </row>
    <row r="270" spans="1:7">
      <c r="A270" s="9">
        <f>'(1)'!A270</f>
        <v>42675</v>
      </c>
      <c r="B270">
        <v>5194.9269999999997</v>
      </c>
      <c r="C270">
        <v>5196.7839999999997</v>
      </c>
      <c r="D270">
        <v>5043.3509999999997</v>
      </c>
      <c r="E270">
        <v>5115.7389999999996</v>
      </c>
      <c r="F270" s="12">
        <v>9161370624</v>
      </c>
      <c r="G270" s="12">
        <v>5843032064</v>
      </c>
    </row>
    <row r="271" spans="1:7">
      <c r="A271" s="9">
        <f>'(1)'!A271</f>
        <v>42676</v>
      </c>
      <c r="B271">
        <v>5121.4780000000001</v>
      </c>
      <c r="C271">
        <v>5169.357</v>
      </c>
      <c r="D271">
        <v>5073.42</v>
      </c>
      <c r="E271">
        <v>5078.5010000000002</v>
      </c>
      <c r="F271" s="12">
        <v>7658461184</v>
      </c>
      <c r="G271" s="12">
        <v>5836879360</v>
      </c>
    </row>
    <row r="272" spans="1:7">
      <c r="A272" s="9">
        <f>'(1)'!A272</f>
        <v>42677</v>
      </c>
      <c r="B272">
        <v>5112.4960000000001</v>
      </c>
      <c r="C272">
        <v>5201.1729999999998</v>
      </c>
      <c r="D272">
        <v>5112.4960000000001</v>
      </c>
      <c r="E272">
        <v>5185.4650000000001</v>
      </c>
      <c r="F272" s="12">
        <v>8043527680</v>
      </c>
      <c r="G272" s="12">
        <v>5842856960</v>
      </c>
    </row>
    <row r="273" spans="1:7">
      <c r="A273" s="9">
        <f>'(1)'!A273</f>
        <v>42678</v>
      </c>
      <c r="B273">
        <v>5180.482</v>
      </c>
      <c r="C273">
        <v>5202.3149999999996</v>
      </c>
      <c r="D273">
        <v>5162.8119999999999</v>
      </c>
      <c r="E273">
        <v>5193.0150000000003</v>
      </c>
      <c r="F273" s="12">
        <v>7532517888</v>
      </c>
      <c r="G273" s="12">
        <v>5856056832</v>
      </c>
    </row>
    <row r="274" spans="1:7">
      <c r="A274" s="9">
        <f>'(1)'!A274</f>
        <v>42681</v>
      </c>
      <c r="B274">
        <v>5195.076</v>
      </c>
      <c r="C274">
        <v>5196.9089999999997</v>
      </c>
      <c r="D274">
        <v>5139.2049999999999</v>
      </c>
      <c r="E274">
        <v>5170.1090000000004</v>
      </c>
      <c r="F274" s="12">
        <v>7163267584</v>
      </c>
      <c r="G274" s="12">
        <v>5831414784</v>
      </c>
    </row>
    <row r="275" spans="1:7">
      <c r="A275" s="9">
        <f>'(1)'!A275</f>
        <v>42682</v>
      </c>
      <c r="B275">
        <v>5150.826</v>
      </c>
      <c r="C275">
        <v>5158.7629999999999</v>
      </c>
      <c r="D275">
        <v>5130.4430000000002</v>
      </c>
      <c r="E275">
        <v>5148.3190000000004</v>
      </c>
      <c r="F275" s="12">
        <v>9111747584</v>
      </c>
      <c r="G275" s="12">
        <v>5833289728</v>
      </c>
    </row>
    <row r="276" spans="1:7">
      <c r="A276" s="9">
        <f>'(1)'!A276</f>
        <v>42683</v>
      </c>
      <c r="B276">
        <v>5140.6580000000004</v>
      </c>
      <c r="C276">
        <v>5204.674</v>
      </c>
      <c r="D276">
        <v>5140.5190000000002</v>
      </c>
      <c r="E276">
        <v>5204.674</v>
      </c>
      <c r="F276" s="12">
        <v>9770396672</v>
      </c>
      <c r="G276" s="12">
        <v>5853429760</v>
      </c>
    </row>
    <row r="277" spans="1:7">
      <c r="A277" s="9">
        <f>'(1)'!A277</f>
        <v>42684</v>
      </c>
      <c r="B277">
        <v>5192.3459999999995</v>
      </c>
      <c r="C277">
        <v>5211.9960000000001</v>
      </c>
      <c r="D277">
        <v>5182.3450000000003</v>
      </c>
      <c r="E277">
        <v>5211.9960000000001</v>
      </c>
      <c r="F277" s="12">
        <v>8685986816</v>
      </c>
      <c r="G277" s="12">
        <v>5846851584</v>
      </c>
    </row>
    <row r="278" spans="1:7">
      <c r="A278" s="9">
        <f>'(1)'!A278</f>
        <v>42685</v>
      </c>
      <c r="B278">
        <v>5179.2219999999998</v>
      </c>
      <c r="C278">
        <v>5194.2439999999997</v>
      </c>
      <c r="D278">
        <v>5102.4210000000003</v>
      </c>
      <c r="E278">
        <v>5107.6229999999996</v>
      </c>
      <c r="F278" s="12">
        <v>7898865664</v>
      </c>
      <c r="G278" s="12">
        <v>5861010432</v>
      </c>
    </row>
    <row r="279" spans="1:7">
      <c r="A279" s="9">
        <f>'(1)'!A279</f>
        <v>42688</v>
      </c>
      <c r="B279">
        <v>5097.1080000000002</v>
      </c>
      <c r="C279">
        <v>5129.7529999999997</v>
      </c>
      <c r="D279">
        <v>5096.6710000000003</v>
      </c>
      <c r="E279">
        <v>5122.1040000000003</v>
      </c>
      <c r="F279" s="12">
        <v>8421467136</v>
      </c>
      <c r="G279" s="12">
        <v>5855122432</v>
      </c>
    </row>
    <row r="280" spans="1:7">
      <c r="A280" s="9">
        <f>'(1)'!A280</f>
        <v>42689</v>
      </c>
      <c r="B280">
        <v>5111.424</v>
      </c>
      <c r="C280">
        <v>5120.8620000000001</v>
      </c>
      <c r="D280">
        <v>5091.6099999999997</v>
      </c>
      <c r="E280">
        <v>5114.5720000000001</v>
      </c>
      <c r="F280" s="12">
        <v>12116827136</v>
      </c>
      <c r="G280" s="12">
        <v>5844271104</v>
      </c>
    </row>
    <row r="281" spans="1:7">
      <c r="A281" s="9">
        <f>'(1)'!A281</f>
        <v>42690</v>
      </c>
      <c r="B281">
        <v>5108.7520000000004</v>
      </c>
      <c r="C281">
        <v>5164.58</v>
      </c>
      <c r="D281">
        <v>5108.7520000000004</v>
      </c>
      <c r="E281">
        <v>5136.6670000000004</v>
      </c>
      <c r="F281" s="12">
        <v>12470302720</v>
      </c>
      <c r="G281" s="12">
        <v>5763077120</v>
      </c>
    </row>
    <row r="282" spans="1:7">
      <c r="A282" s="9">
        <f>'(1)'!A282</f>
        <v>42691</v>
      </c>
      <c r="B282">
        <v>5148.9080000000004</v>
      </c>
      <c r="C282">
        <v>5182.1419999999998</v>
      </c>
      <c r="D282">
        <v>5146.5249999999996</v>
      </c>
      <c r="E282">
        <v>5148.91</v>
      </c>
      <c r="F282" s="12">
        <v>11650956288</v>
      </c>
      <c r="G282" s="12">
        <v>5798725632</v>
      </c>
    </row>
    <row r="283" spans="1:7">
      <c r="A283" s="9">
        <f>'(1)'!A283</f>
        <v>42692</v>
      </c>
      <c r="B283">
        <v>5168.634</v>
      </c>
      <c r="C283">
        <v>5211.9219999999996</v>
      </c>
      <c r="D283">
        <v>5168.0690000000004</v>
      </c>
      <c r="E283">
        <v>5198.7550000000001</v>
      </c>
      <c r="F283" s="12">
        <v>10943644672</v>
      </c>
      <c r="G283" s="12">
        <v>5823824384</v>
      </c>
    </row>
    <row r="284" spans="1:7">
      <c r="A284" s="9">
        <f>'(1)'!A284</f>
        <v>42695</v>
      </c>
      <c r="B284">
        <v>5207.9179999999997</v>
      </c>
      <c r="C284">
        <v>5250.2920000000004</v>
      </c>
      <c r="D284">
        <v>5199.1419999999998</v>
      </c>
      <c r="E284">
        <v>5245.9560000000001</v>
      </c>
      <c r="F284" s="12">
        <v>7945922048</v>
      </c>
      <c r="G284" s="12">
        <v>5915469312</v>
      </c>
    </row>
    <row r="285" spans="1:7">
      <c r="A285" s="9">
        <f>'(1)'!A285</f>
        <v>42696</v>
      </c>
      <c r="B285">
        <v>5239.8969999999999</v>
      </c>
      <c r="C285">
        <v>5280.3220000000001</v>
      </c>
      <c r="D285">
        <v>5239.8969999999999</v>
      </c>
      <c r="E285">
        <v>5268.308</v>
      </c>
      <c r="F285" s="12">
        <v>7139587584</v>
      </c>
      <c r="G285" s="12">
        <v>5854500864</v>
      </c>
    </row>
    <row r="286" spans="1:7">
      <c r="A286" s="9">
        <f>'(1)'!A286</f>
        <v>42697</v>
      </c>
      <c r="B286">
        <v>5279.9840000000004</v>
      </c>
      <c r="C286">
        <v>5288.9139999999998</v>
      </c>
      <c r="D286">
        <v>5259.1940000000004</v>
      </c>
      <c r="E286">
        <v>5272.9650000000001</v>
      </c>
      <c r="F286" s="12">
        <v>6834176512</v>
      </c>
      <c r="G286" s="12">
        <v>5892996608</v>
      </c>
    </row>
    <row r="287" spans="1:7">
      <c r="A287" s="9">
        <f>'(1)'!A287</f>
        <v>42699</v>
      </c>
      <c r="B287">
        <v>5272.1</v>
      </c>
      <c r="C287">
        <v>5273.5150000000003</v>
      </c>
      <c r="D287">
        <v>5229.7979999999998</v>
      </c>
      <c r="E287">
        <v>5265.3680000000004</v>
      </c>
      <c r="F287" s="12">
        <v>6235884544</v>
      </c>
      <c r="G287" s="12">
        <v>5655007232</v>
      </c>
    </row>
    <row r="288" spans="1:7">
      <c r="A288" s="9">
        <f>'(1)'!A288</f>
        <v>42702</v>
      </c>
      <c r="B288">
        <v>5268.2389999999996</v>
      </c>
      <c r="C288">
        <v>5303.7340000000004</v>
      </c>
      <c r="D288">
        <v>5263.4350000000004</v>
      </c>
      <c r="E288">
        <v>5303.7340000000004</v>
      </c>
      <c r="F288" s="12">
        <v>6774945280</v>
      </c>
      <c r="G288" s="12">
        <v>5529185792</v>
      </c>
    </row>
    <row r="289" spans="1:7">
      <c r="A289" s="9">
        <f>'(1)'!A289</f>
        <v>42703</v>
      </c>
      <c r="B289">
        <v>5297.55</v>
      </c>
      <c r="C289">
        <v>5308.1260000000002</v>
      </c>
      <c r="D289">
        <v>5284.7659999999996</v>
      </c>
      <c r="E289">
        <v>5308.1260000000002</v>
      </c>
      <c r="F289" s="12">
        <v>5135576576</v>
      </c>
      <c r="G289" s="12">
        <v>5489370624</v>
      </c>
    </row>
    <row r="290" spans="1:7">
      <c r="A290" s="9">
        <f>'(1)'!A290</f>
        <v>42704</v>
      </c>
      <c r="B290">
        <v>5296.192</v>
      </c>
      <c r="C290">
        <v>5300.7179999999998</v>
      </c>
      <c r="D290">
        <v>5264.7380000000003</v>
      </c>
      <c r="E290">
        <v>5293.6189999999997</v>
      </c>
      <c r="F290" s="12">
        <v>5545799680</v>
      </c>
      <c r="G290" s="12">
        <v>5604683776</v>
      </c>
    </row>
    <row r="291" spans="1:7">
      <c r="A291" s="9">
        <f>'(1)'!A291</f>
        <v>42705</v>
      </c>
      <c r="B291">
        <v>5287.1930000000002</v>
      </c>
      <c r="C291">
        <v>5306.3370000000004</v>
      </c>
      <c r="D291">
        <v>5259.6809999999996</v>
      </c>
      <c r="E291">
        <v>5262.817</v>
      </c>
      <c r="F291" s="12">
        <v>5336133632</v>
      </c>
      <c r="G291" s="12">
        <v>5613470208</v>
      </c>
    </row>
    <row r="292" spans="1:7">
      <c r="A292" s="9">
        <f>'(1)'!A292</f>
        <v>42706</v>
      </c>
      <c r="B292">
        <v>5230.5649999999996</v>
      </c>
      <c r="C292">
        <v>5266.0609999999997</v>
      </c>
      <c r="D292">
        <v>5210.6329999999998</v>
      </c>
      <c r="E292">
        <v>5254.3620000000001</v>
      </c>
      <c r="F292" s="12">
        <v>6634988544</v>
      </c>
      <c r="G292" s="12">
        <v>5588097024</v>
      </c>
    </row>
    <row r="293" spans="1:7">
      <c r="A293" s="9">
        <f>'(1)'!A293</f>
        <v>42709</v>
      </c>
      <c r="B293">
        <v>5260.1260000000002</v>
      </c>
      <c r="C293">
        <v>5263.0060000000003</v>
      </c>
      <c r="D293">
        <v>5231.652</v>
      </c>
      <c r="E293">
        <v>5231.652</v>
      </c>
      <c r="F293" s="12">
        <v>6019299328</v>
      </c>
      <c r="G293" s="12">
        <v>5565225472</v>
      </c>
    </row>
    <row r="294" spans="1:7">
      <c r="A294" s="9">
        <f>'(1)'!A294</f>
        <v>42710</v>
      </c>
      <c r="B294">
        <v>5224.0709999999999</v>
      </c>
      <c r="C294">
        <v>5240.4269999999997</v>
      </c>
      <c r="D294">
        <v>5190.933</v>
      </c>
      <c r="E294">
        <v>5191.9120000000003</v>
      </c>
      <c r="F294" s="12">
        <v>6188399104</v>
      </c>
      <c r="G294" s="12">
        <v>5625677312</v>
      </c>
    </row>
    <row r="295" spans="1:7">
      <c r="A295" s="9">
        <f>'(1)'!A295</f>
        <v>42711</v>
      </c>
      <c r="B295">
        <v>5179.1819999999998</v>
      </c>
      <c r="C295">
        <v>5194.7290000000003</v>
      </c>
      <c r="D295">
        <v>5142.393</v>
      </c>
      <c r="E295">
        <v>5162.4769999999999</v>
      </c>
      <c r="F295" s="12">
        <v>7418455040</v>
      </c>
      <c r="G295" s="12">
        <v>5633894912</v>
      </c>
    </row>
    <row r="296" spans="1:7">
      <c r="A296" s="9">
        <f>'(1)'!A296</f>
        <v>42712</v>
      </c>
      <c r="B296">
        <v>5179.0259999999998</v>
      </c>
      <c r="C296">
        <v>5188.9459999999999</v>
      </c>
      <c r="D296">
        <v>5111.3919999999998</v>
      </c>
      <c r="E296">
        <v>5111.3919999999998</v>
      </c>
      <c r="F296" s="12">
        <v>5578768896</v>
      </c>
      <c r="G296" s="12">
        <v>5525575168</v>
      </c>
    </row>
    <row r="297" spans="1:7">
      <c r="A297" s="9">
        <f>'(1)'!A297</f>
        <v>42713</v>
      </c>
      <c r="B297">
        <v>5114.3969999999999</v>
      </c>
      <c r="C297">
        <v>5120.357</v>
      </c>
      <c r="D297">
        <v>5032.9139999999998</v>
      </c>
      <c r="E297">
        <v>5042.87</v>
      </c>
      <c r="F297" s="12">
        <v>5409355776</v>
      </c>
      <c r="G297" s="12">
        <v>5542310400</v>
      </c>
    </row>
    <row r="298" spans="1:7">
      <c r="A298" s="9">
        <f>'(1)'!A298</f>
        <v>42716</v>
      </c>
      <c r="B298">
        <v>5036.2879999999996</v>
      </c>
      <c r="C298">
        <v>5078.2309999999998</v>
      </c>
      <c r="D298">
        <v>5022.848</v>
      </c>
      <c r="E298">
        <v>5027.7039999999997</v>
      </c>
      <c r="F298" s="12">
        <v>5312384512</v>
      </c>
      <c r="G298" s="12">
        <v>5534644224</v>
      </c>
    </row>
    <row r="299" spans="1:7">
      <c r="A299" s="9">
        <f>'(1)'!A299</f>
        <v>42717</v>
      </c>
      <c r="B299">
        <v>5028.3559999999998</v>
      </c>
      <c r="C299">
        <v>5112.7759999999998</v>
      </c>
      <c r="D299">
        <v>5028.1989999999996</v>
      </c>
      <c r="E299">
        <v>5102.9539999999997</v>
      </c>
      <c r="F299" s="12">
        <v>5788832768</v>
      </c>
      <c r="G299" s="12">
        <v>5559608320</v>
      </c>
    </row>
    <row r="300" spans="1:7">
      <c r="A300" s="9">
        <f>'(1)'!A300</f>
        <v>42718</v>
      </c>
      <c r="B300">
        <v>5140.1360000000004</v>
      </c>
      <c r="C300">
        <v>5213.2700000000004</v>
      </c>
      <c r="D300">
        <v>5139.7690000000002</v>
      </c>
      <c r="E300">
        <v>5209.4449999999997</v>
      </c>
      <c r="F300" s="12">
        <v>5406221824</v>
      </c>
      <c r="G300" s="12">
        <v>5573931008</v>
      </c>
    </row>
    <row r="301" spans="1:7">
      <c r="A301" s="9">
        <f>'(1)'!A301</f>
        <v>42719</v>
      </c>
      <c r="B301">
        <v>5205.2709999999997</v>
      </c>
      <c r="C301">
        <v>5311.6149999999998</v>
      </c>
      <c r="D301">
        <v>5200.2650000000003</v>
      </c>
      <c r="E301">
        <v>5302.5659999999998</v>
      </c>
      <c r="F301" s="12">
        <v>5586001408</v>
      </c>
      <c r="G301" s="12">
        <v>5628184576</v>
      </c>
    </row>
    <row r="302" spans="1:7">
      <c r="A302" s="9">
        <f>'(1)'!A302</f>
        <v>42720</v>
      </c>
      <c r="B302">
        <v>5307.3649999999998</v>
      </c>
      <c r="C302">
        <v>5334.7870000000003</v>
      </c>
      <c r="D302">
        <v>5296.7110000000002</v>
      </c>
      <c r="E302">
        <v>5296.7110000000002</v>
      </c>
      <c r="F302" s="12">
        <v>6190003200</v>
      </c>
      <c r="G302" s="12">
        <v>5680302592</v>
      </c>
    </row>
    <row r="303" spans="1:7">
      <c r="A303" s="9">
        <f>'(1)'!A303</f>
        <v>42723</v>
      </c>
      <c r="B303">
        <v>5290.3879999999999</v>
      </c>
      <c r="C303">
        <v>5292.1809999999996</v>
      </c>
      <c r="D303">
        <v>5246.8519999999999</v>
      </c>
      <c r="E303">
        <v>5275.9709999999995</v>
      </c>
      <c r="F303" s="12">
        <v>3428208384</v>
      </c>
      <c r="G303" s="12">
        <v>5703190016</v>
      </c>
    </row>
    <row r="304" spans="1:7">
      <c r="A304" s="9">
        <f>'(1)'!A304</f>
        <v>42724</v>
      </c>
      <c r="B304">
        <v>5270.0159999999996</v>
      </c>
      <c r="C304">
        <v>5312.9560000000001</v>
      </c>
      <c r="D304">
        <v>5249.2340000000004</v>
      </c>
      <c r="E304">
        <v>5301.183</v>
      </c>
      <c r="F304" s="12">
        <v>5478732800</v>
      </c>
      <c r="G304" s="12">
        <v>5708364800</v>
      </c>
    </row>
    <row r="305" spans="1:7">
      <c r="A305" s="9">
        <f>'(1)'!A305</f>
        <v>42725</v>
      </c>
      <c r="B305">
        <v>5302.6329999999998</v>
      </c>
      <c r="C305">
        <v>5328.49</v>
      </c>
      <c r="D305">
        <v>5302.6329999999998</v>
      </c>
      <c r="E305">
        <v>5325.5039999999999</v>
      </c>
      <c r="F305" s="12">
        <v>7962474496</v>
      </c>
      <c r="G305" s="12">
        <v>5706471936</v>
      </c>
    </row>
    <row r="306" spans="1:7">
      <c r="A306" s="9">
        <f>'(1)'!A306</f>
        <v>42726</v>
      </c>
      <c r="B306">
        <v>5321.7449999999999</v>
      </c>
      <c r="C306">
        <v>5350.2449999999999</v>
      </c>
      <c r="D306">
        <v>5318.3850000000002</v>
      </c>
      <c r="E306">
        <v>5347.0219999999999</v>
      </c>
      <c r="F306" s="12">
        <v>7384264704</v>
      </c>
      <c r="G306" s="12">
        <v>5748177408</v>
      </c>
    </row>
    <row r="307" spans="1:7">
      <c r="A307" s="9">
        <f>'(1)'!A307</f>
        <v>42727</v>
      </c>
      <c r="B307">
        <v>5350.88</v>
      </c>
      <c r="C307">
        <v>5360.0609999999997</v>
      </c>
      <c r="D307">
        <v>5307.585</v>
      </c>
      <c r="E307">
        <v>5316.3639999999996</v>
      </c>
      <c r="F307" s="12">
        <v>10035059712</v>
      </c>
      <c r="G307" s="12">
        <v>5754784768</v>
      </c>
    </row>
    <row r="308" spans="1:7">
      <c r="A308" s="9">
        <f>'(1)'!A308</f>
        <v>42731</v>
      </c>
      <c r="B308">
        <v>5330.0150000000003</v>
      </c>
      <c r="C308">
        <v>5331.1329999999998</v>
      </c>
      <c r="D308">
        <v>5292.0630000000001</v>
      </c>
      <c r="E308">
        <v>5309.924</v>
      </c>
      <c r="F308" s="12">
        <v>7302492672</v>
      </c>
      <c r="G308" s="12">
        <v>5754784768</v>
      </c>
    </row>
    <row r="309" spans="1:7">
      <c r="A309" s="9">
        <f>'(1)'!A309</f>
        <v>42732</v>
      </c>
      <c r="B309">
        <v>5316.152</v>
      </c>
      <c r="C309">
        <v>5322.9790000000003</v>
      </c>
      <c r="D309">
        <v>5301.2370000000001</v>
      </c>
      <c r="E309">
        <v>5301.2370000000001</v>
      </c>
      <c r="F309" s="12">
        <v>8746673152</v>
      </c>
      <c r="G309" s="12">
        <v>5740516352</v>
      </c>
    </row>
    <row r="310" spans="1:7">
      <c r="A310" s="9">
        <f>'(1)'!A310</f>
        <v>42733</v>
      </c>
      <c r="B310">
        <v>5301.0360000000001</v>
      </c>
      <c r="C310">
        <v>5322.42</v>
      </c>
      <c r="D310">
        <v>5292.75</v>
      </c>
      <c r="E310">
        <v>5292.75</v>
      </c>
      <c r="F310" s="12">
        <v>10394839040</v>
      </c>
      <c r="G310" s="12">
        <v>5707266560</v>
      </c>
    </row>
    <row r="311" spans="1:7">
      <c r="A311" s="9">
        <f>'(1)'!A311</f>
        <v>42734</v>
      </c>
      <c r="B311">
        <v>5299.0510000000004</v>
      </c>
      <c r="C311">
        <v>5310.42</v>
      </c>
      <c r="D311">
        <v>5272.9830000000002</v>
      </c>
      <c r="E311">
        <v>5272.9830000000002</v>
      </c>
      <c r="F311" s="12">
        <v>7256438784</v>
      </c>
      <c r="G311" s="12">
        <v>5700409344</v>
      </c>
    </row>
    <row r="312" spans="1:7">
      <c r="A312" s="9">
        <f>'(1)'!A312</f>
        <v>42738</v>
      </c>
      <c r="B312">
        <v>5283.6180000000004</v>
      </c>
      <c r="C312">
        <v>5291.4960000000001</v>
      </c>
      <c r="D312">
        <v>5270.0110000000004</v>
      </c>
      <c r="E312">
        <v>5270.0110000000004</v>
      </c>
      <c r="F312" s="12">
        <v>7552999424</v>
      </c>
      <c r="G312" s="12">
        <v>5679110144</v>
      </c>
    </row>
    <row r="313" spans="1:7">
      <c r="A313" s="9">
        <f>'(1)'!A313</f>
        <v>42739</v>
      </c>
      <c r="B313">
        <v>5266.9229999999998</v>
      </c>
      <c r="C313">
        <v>5287.1239999999998</v>
      </c>
      <c r="D313">
        <v>5265.6019999999999</v>
      </c>
      <c r="E313">
        <v>5266.9380000000001</v>
      </c>
      <c r="F313" s="12">
        <v>8961494016</v>
      </c>
      <c r="G313" s="12">
        <v>5637514240</v>
      </c>
    </row>
    <row r="314" spans="1:7">
      <c r="A314" s="9">
        <f>'(1)'!A314</f>
        <v>42740</v>
      </c>
      <c r="B314">
        <v>5273.2939999999999</v>
      </c>
      <c r="C314">
        <v>5294.7839999999997</v>
      </c>
      <c r="D314">
        <v>5273.2939999999999</v>
      </c>
      <c r="E314">
        <v>5294.7839999999997</v>
      </c>
      <c r="F314" s="12">
        <v>11708723200</v>
      </c>
      <c r="G314" s="12">
        <v>5605704704</v>
      </c>
    </row>
    <row r="315" spans="1:7">
      <c r="A315" s="9">
        <f>'(1)'!A315</f>
        <v>42741</v>
      </c>
      <c r="B315">
        <v>5302.2110000000002</v>
      </c>
      <c r="C315">
        <v>5309.9520000000002</v>
      </c>
      <c r="D315">
        <v>5288.5770000000002</v>
      </c>
      <c r="E315">
        <v>5298.9480000000003</v>
      </c>
      <c r="F315" s="12">
        <v>8809509888</v>
      </c>
      <c r="G315" s="12">
        <v>5552263168</v>
      </c>
    </row>
    <row r="316" spans="1:7">
      <c r="A316" s="9">
        <f>'(1)'!A316</f>
        <v>42744</v>
      </c>
      <c r="B316">
        <v>5290.5630000000001</v>
      </c>
      <c r="C316">
        <v>5293.0810000000001</v>
      </c>
      <c r="D316">
        <v>5243.7460000000001</v>
      </c>
      <c r="E316">
        <v>5254.3109999999997</v>
      </c>
      <c r="F316" s="12">
        <v>15820870656</v>
      </c>
      <c r="G316" s="12">
        <v>5477831168</v>
      </c>
    </row>
    <row r="317" spans="1:7">
      <c r="A317" s="9">
        <f>'(1)'!A317</f>
        <v>42745</v>
      </c>
      <c r="B317">
        <v>5250.6350000000002</v>
      </c>
      <c r="C317">
        <v>5265.4430000000002</v>
      </c>
      <c r="D317">
        <v>5228.2860000000001</v>
      </c>
      <c r="E317">
        <v>5250.9679999999998</v>
      </c>
      <c r="F317" s="12">
        <v>15221705728</v>
      </c>
      <c r="G317" s="12">
        <v>5461693952</v>
      </c>
    </row>
    <row r="318" spans="1:7">
      <c r="A318" s="9">
        <f>'(1)'!A318</f>
        <v>42746</v>
      </c>
      <c r="B318">
        <v>5267.7340000000004</v>
      </c>
      <c r="C318">
        <v>5297.491</v>
      </c>
      <c r="D318">
        <v>5267.7340000000004</v>
      </c>
      <c r="E318">
        <v>5292.0879999999997</v>
      </c>
      <c r="F318" s="12">
        <v>15189092352</v>
      </c>
      <c r="G318" s="12">
        <v>5461693952</v>
      </c>
    </row>
    <row r="319" spans="1:7">
      <c r="A319" s="9">
        <f>'(1)'!A319</f>
        <v>42747</v>
      </c>
      <c r="B319">
        <v>5302.8739999999998</v>
      </c>
      <c r="C319">
        <v>5310.6689999999999</v>
      </c>
      <c r="D319">
        <v>5287.1260000000002</v>
      </c>
      <c r="E319">
        <v>5293.7820000000002</v>
      </c>
      <c r="F319" s="12">
        <v>27783215104</v>
      </c>
      <c r="G319" s="12">
        <v>5543400448</v>
      </c>
    </row>
    <row r="320" spans="1:7">
      <c r="A320" s="9">
        <f>'(1)'!A320</f>
        <v>42748</v>
      </c>
      <c r="B320">
        <v>5305.1139999999996</v>
      </c>
      <c r="C320">
        <v>5327.51</v>
      </c>
      <c r="D320">
        <v>5291.4359999999997</v>
      </c>
      <c r="E320">
        <v>5317.6329999999998</v>
      </c>
      <c r="F320" s="12">
        <v>19672731648</v>
      </c>
      <c r="G320" s="12">
        <v>5657478656</v>
      </c>
    </row>
    <row r="321" spans="1:7">
      <c r="A321" s="9">
        <f>'(1)'!A321</f>
        <v>42752</v>
      </c>
      <c r="B321">
        <v>5304.9639999999999</v>
      </c>
      <c r="C321">
        <v>5321.68</v>
      </c>
      <c r="D321">
        <v>5297.2550000000001</v>
      </c>
      <c r="E321">
        <v>5312.84</v>
      </c>
      <c r="F321" s="12">
        <v>14716599296</v>
      </c>
      <c r="G321" s="12">
        <v>5758652416</v>
      </c>
    </row>
    <row r="322" spans="1:7">
      <c r="A322" s="9">
        <f>'(1)'!A322</f>
        <v>42753</v>
      </c>
      <c r="B322">
        <v>5321.5540000000001</v>
      </c>
      <c r="C322">
        <v>5331.5159999999996</v>
      </c>
      <c r="D322">
        <v>5302.6620000000003</v>
      </c>
      <c r="E322">
        <v>5302.6620000000003</v>
      </c>
      <c r="F322" s="12">
        <v>19938457600</v>
      </c>
      <c r="G322" s="12">
        <v>5752435200</v>
      </c>
    </row>
    <row r="323" spans="1:7">
      <c r="A323" s="9">
        <f>'(1)'!A323</f>
        <v>42754</v>
      </c>
      <c r="B323">
        <v>5316.6689999999999</v>
      </c>
      <c r="C323">
        <v>5321.3549999999996</v>
      </c>
      <c r="D323">
        <v>5294.1030000000001</v>
      </c>
      <c r="E323">
        <v>5294.1030000000001</v>
      </c>
      <c r="F323" s="12">
        <v>19744708608</v>
      </c>
      <c r="G323" s="12">
        <v>5752435200</v>
      </c>
    </row>
    <row r="324" spans="1:7">
      <c r="A324" s="9">
        <f>'(1)'!A324</f>
        <v>42755</v>
      </c>
      <c r="B324">
        <v>5319.9440000000004</v>
      </c>
      <c r="C324">
        <v>5341.4809999999998</v>
      </c>
      <c r="D324">
        <v>5317.4949999999999</v>
      </c>
      <c r="E324">
        <v>5327.1610000000001</v>
      </c>
      <c r="F324" s="12">
        <v>26472044544</v>
      </c>
      <c r="G324" s="12">
        <v>5751294464</v>
      </c>
    </row>
    <row r="325" spans="1:7">
      <c r="A325" s="9">
        <f>'(1)'!A325</f>
        <v>42758</v>
      </c>
      <c r="B325">
        <v>5327.02</v>
      </c>
      <c r="C325">
        <v>5353.7129999999997</v>
      </c>
      <c r="D325">
        <v>5326.9870000000001</v>
      </c>
      <c r="E325">
        <v>5353.7129999999997</v>
      </c>
      <c r="F325" s="12">
        <v>17090844672</v>
      </c>
      <c r="G325" s="12">
        <v>5778713088</v>
      </c>
    </row>
    <row r="326" spans="1:7">
      <c r="A326" s="9">
        <f>'(1)'!A326</f>
        <v>42759</v>
      </c>
      <c r="B326">
        <v>5355.2719999999999</v>
      </c>
      <c r="C326">
        <v>5366.4440000000004</v>
      </c>
      <c r="D326">
        <v>5354.59</v>
      </c>
      <c r="E326">
        <v>5360.7669999999998</v>
      </c>
      <c r="F326" s="12">
        <v>15306775552</v>
      </c>
      <c r="G326" s="12">
        <v>5805048832</v>
      </c>
    </row>
    <row r="327" spans="1:7">
      <c r="A327" s="9">
        <f>'(1)'!A327</f>
        <v>42760</v>
      </c>
      <c r="B327">
        <v>5369.5219999999999</v>
      </c>
      <c r="C327">
        <v>5395.9949999999999</v>
      </c>
      <c r="D327">
        <v>5369.442</v>
      </c>
      <c r="E327">
        <v>5395.9949999999999</v>
      </c>
      <c r="F327" s="12">
        <v>15825451008</v>
      </c>
      <c r="G327" s="12">
        <v>5828480512</v>
      </c>
    </row>
    <row r="328" spans="1:7">
      <c r="A328" s="9">
        <f>'(1)'!A328</f>
        <v>42761</v>
      </c>
      <c r="B328">
        <v>5387.6480000000001</v>
      </c>
      <c r="C328">
        <v>5396.0990000000002</v>
      </c>
      <c r="D328">
        <v>5380.598</v>
      </c>
      <c r="E328">
        <v>5381.4750000000004</v>
      </c>
      <c r="F328" s="12">
        <v>17694070784</v>
      </c>
      <c r="G328" s="12">
        <v>5794973184</v>
      </c>
    </row>
    <row r="329" spans="1:7">
      <c r="A329" s="9">
        <f>'(1)'!A329</f>
        <v>42762</v>
      </c>
      <c r="B329">
        <v>5380.11</v>
      </c>
      <c r="C329">
        <v>5382.0730000000003</v>
      </c>
      <c r="D329">
        <v>5349.4629999999997</v>
      </c>
      <c r="E329">
        <v>5361.0879999999997</v>
      </c>
      <c r="F329" s="12">
        <v>33521350656</v>
      </c>
      <c r="G329" s="12">
        <v>5788119552</v>
      </c>
    </row>
    <row r="330" spans="1:7">
      <c r="A330" s="9">
        <f>'(1)'!A330</f>
        <v>42765</v>
      </c>
      <c r="B330">
        <v>5366.3440000000001</v>
      </c>
      <c r="C330">
        <v>5384.9560000000001</v>
      </c>
      <c r="D330">
        <v>5363.4690000000001</v>
      </c>
      <c r="E330">
        <v>5372.0770000000002</v>
      </c>
      <c r="F330" s="12">
        <v>26640082944</v>
      </c>
      <c r="G330" s="12">
        <v>5777652224</v>
      </c>
    </row>
    <row r="331" spans="1:7">
      <c r="A331" s="9">
        <f>'(1)'!A331</f>
        <v>42766</v>
      </c>
      <c r="B331">
        <v>5378.9160000000002</v>
      </c>
      <c r="C331">
        <v>5400.1719999999996</v>
      </c>
      <c r="D331">
        <v>5371.6689999999999</v>
      </c>
      <c r="E331">
        <v>5371.6689999999999</v>
      </c>
      <c r="F331" s="12">
        <v>17251010560</v>
      </c>
      <c r="G331" s="12">
        <v>5768357888</v>
      </c>
    </row>
    <row r="332" spans="1:7">
      <c r="A332" s="9">
        <f>'(1)'!A332</f>
        <v>42767</v>
      </c>
      <c r="B332">
        <v>5396.5630000000001</v>
      </c>
      <c r="C332">
        <v>5418.3760000000002</v>
      </c>
      <c r="D332">
        <v>5388.6779999999999</v>
      </c>
      <c r="E332">
        <v>5409.5559999999996</v>
      </c>
      <c r="F332" s="12">
        <v>18824095744</v>
      </c>
      <c r="G332" s="12">
        <v>5747511808</v>
      </c>
    </row>
    <row r="333" spans="1:7">
      <c r="A333" s="9">
        <f>'(1)'!A333</f>
        <v>42768</v>
      </c>
      <c r="B333">
        <v>5402.558</v>
      </c>
      <c r="C333">
        <v>5409.3549999999996</v>
      </c>
      <c r="D333">
        <v>5370.4939999999997</v>
      </c>
      <c r="E333">
        <v>5380.67</v>
      </c>
      <c r="F333" s="12">
        <v>14765139968</v>
      </c>
      <c r="G333" s="12">
        <v>5747434496</v>
      </c>
    </row>
    <row r="334" spans="1:7">
      <c r="A334" s="9">
        <f>'(1)'!A334</f>
        <v>42769</v>
      </c>
      <c r="B334">
        <v>5389.0690000000004</v>
      </c>
      <c r="C334">
        <v>5395.2790000000005</v>
      </c>
      <c r="D334">
        <v>5357.7120000000004</v>
      </c>
      <c r="E334">
        <v>5377.9979999999996</v>
      </c>
      <c r="F334" s="12">
        <v>22527293440</v>
      </c>
      <c r="G334" s="12">
        <v>5744421888</v>
      </c>
    </row>
    <row r="335" spans="1:7">
      <c r="A335" s="9">
        <f>'(1)'!A335</f>
        <v>42772</v>
      </c>
      <c r="B335">
        <v>5366.8540000000003</v>
      </c>
      <c r="C335">
        <v>5370.3310000000001</v>
      </c>
      <c r="D335">
        <v>5340.8580000000002</v>
      </c>
      <c r="E335">
        <v>5350.9319999999998</v>
      </c>
      <c r="F335" s="12">
        <v>18487265280</v>
      </c>
      <c r="G335" s="12">
        <v>5774799360</v>
      </c>
    </row>
    <row r="336" spans="1:7">
      <c r="A336" s="9">
        <f>'(1)'!A336</f>
        <v>42773</v>
      </c>
      <c r="B336">
        <v>5358.5519999999997</v>
      </c>
      <c r="C336">
        <v>5373.0919999999996</v>
      </c>
      <c r="D336">
        <v>5351.018</v>
      </c>
      <c r="E336">
        <v>5359.2879999999996</v>
      </c>
      <c r="F336" s="12">
        <v>11152375808</v>
      </c>
      <c r="G336" s="12">
        <v>5773413376</v>
      </c>
    </row>
    <row r="337" spans="1:7">
      <c r="A337" s="9">
        <f>'(1)'!A337</f>
        <v>42774</v>
      </c>
      <c r="B337">
        <v>5363.6139999999996</v>
      </c>
      <c r="C337">
        <v>5375.6959999999999</v>
      </c>
      <c r="D337">
        <v>5336.835</v>
      </c>
      <c r="E337">
        <v>5340.99</v>
      </c>
      <c r="F337" s="12">
        <v>21642592256</v>
      </c>
      <c r="G337" s="12">
        <v>5725054464</v>
      </c>
    </row>
    <row r="338" spans="1:7">
      <c r="A338" s="9">
        <f>'(1)'!A338</f>
        <v>42775</v>
      </c>
      <c r="B338">
        <v>5353.107</v>
      </c>
      <c r="C338">
        <v>5360.4139999999998</v>
      </c>
      <c r="D338">
        <v>5331.4309999999996</v>
      </c>
      <c r="E338">
        <v>5358.683</v>
      </c>
      <c r="F338" s="12">
        <v>19565369344</v>
      </c>
      <c r="G338" s="12">
        <v>5721332224</v>
      </c>
    </row>
    <row r="339" spans="1:7">
      <c r="A339" s="9">
        <f>'(1)'!A339</f>
        <v>42776</v>
      </c>
      <c r="B339">
        <v>5348.3590000000004</v>
      </c>
      <c r="C339">
        <v>5373.6379999999999</v>
      </c>
      <c r="D339">
        <v>5347.8580000000002</v>
      </c>
      <c r="E339">
        <v>5372.7479999999996</v>
      </c>
      <c r="F339" s="12">
        <v>18047858688</v>
      </c>
      <c r="G339" s="12">
        <v>5766287872</v>
      </c>
    </row>
    <row r="340" spans="1:7">
      <c r="A340" s="9">
        <f>'(1)'!A340</f>
        <v>42779</v>
      </c>
      <c r="B340">
        <v>5371.0169999999998</v>
      </c>
      <c r="C340">
        <v>5391.26</v>
      </c>
      <c r="D340">
        <v>5370.7889999999998</v>
      </c>
      <c r="E340">
        <v>5385.9059999999999</v>
      </c>
      <c r="F340" s="12">
        <v>12011723776</v>
      </c>
      <c r="G340" s="12">
        <v>5768056832</v>
      </c>
    </row>
    <row r="341" spans="1:7">
      <c r="A341" s="9">
        <f>'(1)'!A341</f>
        <v>42780</v>
      </c>
      <c r="B341">
        <v>5387.817</v>
      </c>
      <c r="C341">
        <v>5393.6620000000003</v>
      </c>
      <c r="D341">
        <v>5368.4229999999998</v>
      </c>
      <c r="E341">
        <v>5382.8739999999998</v>
      </c>
      <c r="F341" s="12">
        <v>10573527040</v>
      </c>
      <c r="G341" s="12">
        <v>5794078208</v>
      </c>
    </row>
    <row r="342" spans="1:7">
      <c r="A342" s="9">
        <f>'(1)'!A342</f>
        <v>42781</v>
      </c>
      <c r="B342">
        <v>5390.3429999999998</v>
      </c>
      <c r="C342">
        <v>5405.79</v>
      </c>
      <c r="D342">
        <v>5386.692</v>
      </c>
      <c r="E342">
        <v>5386.692</v>
      </c>
      <c r="F342" s="12">
        <v>8498168832</v>
      </c>
      <c r="G342" s="12">
        <v>5789852672</v>
      </c>
    </row>
    <row r="343" spans="1:7">
      <c r="A343" s="9">
        <f>'(1)'!A343</f>
        <v>42782</v>
      </c>
      <c r="B343">
        <v>5389.1679999999997</v>
      </c>
      <c r="C343">
        <v>5392.7920000000004</v>
      </c>
      <c r="D343">
        <v>5350.91</v>
      </c>
      <c r="E343">
        <v>5363.0559999999996</v>
      </c>
      <c r="F343" s="12">
        <v>8339547136</v>
      </c>
      <c r="G343" s="12">
        <v>5778838016</v>
      </c>
    </row>
    <row r="344" spans="1:7">
      <c r="A344" s="9">
        <f>'(1)'!A344</f>
        <v>42783</v>
      </c>
      <c r="B344">
        <v>5394.7269999999999</v>
      </c>
      <c r="C344">
        <v>5431.1729999999998</v>
      </c>
      <c r="D344">
        <v>5394.7269999999999</v>
      </c>
      <c r="E344">
        <v>5408.2539999999999</v>
      </c>
      <c r="F344" s="12">
        <v>7688610816</v>
      </c>
      <c r="G344" s="12">
        <v>5769623552</v>
      </c>
    </row>
    <row r="345" spans="1:7">
      <c r="A345" s="9">
        <f>'(1)'!A345</f>
        <v>42787</v>
      </c>
      <c r="B345">
        <v>5402.58</v>
      </c>
      <c r="C345">
        <v>5410.9030000000002</v>
      </c>
      <c r="D345">
        <v>5384.7889999999998</v>
      </c>
      <c r="E345">
        <v>5391.2150000000001</v>
      </c>
      <c r="F345" s="12">
        <v>11027054592</v>
      </c>
      <c r="G345" s="12">
        <v>5805656576</v>
      </c>
    </row>
    <row r="346" spans="1:7">
      <c r="A346" s="9">
        <f>'(1)'!A346</f>
        <v>42788</v>
      </c>
      <c r="B346">
        <v>5398.0519999999997</v>
      </c>
      <c r="C346">
        <v>5409.817</v>
      </c>
      <c r="D346">
        <v>5386.8249999999998</v>
      </c>
      <c r="E346">
        <v>5409.817</v>
      </c>
      <c r="F346" s="12">
        <v>10526244864</v>
      </c>
      <c r="G346" s="12">
        <v>5834658304</v>
      </c>
    </row>
    <row r="347" spans="1:7">
      <c r="A347" s="9">
        <f>'(1)'!A347</f>
        <v>42789</v>
      </c>
      <c r="B347">
        <v>5416.0209999999997</v>
      </c>
      <c r="C347">
        <v>5427.9070000000002</v>
      </c>
      <c r="D347">
        <v>5386.3209999999999</v>
      </c>
      <c r="E347">
        <v>5402.6149999999998</v>
      </c>
      <c r="F347" s="12">
        <v>9926691840</v>
      </c>
      <c r="G347" s="12">
        <v>5842319360</v>
      </c>
    </row>
    <row r="348" spans="1:7">
      <c r="A348" s="9">
        <f>'(1)'!A348</f>
        <v>42790</v>
      </c>
      <c r="B348">
        <v>5407.53</v>
      </c>
      <c r="C348">
        <v>5415.2309999999998</v>
      </c>
      <c r="D348">
        <v>5390.0069999999996</v>
      </c>
      <c r="E348">
        <v>5393.7640000000001</v>
      </c>
      <c r="F348" s="12">
        <v>7517089792</v>
      </c>
      <c r="G348" s="12">
        <v>5880698880</v>
      </c>
    </row>
    <row r="349" spans="1:7">
      <c r="A349" s="9">
        <f>'(1)'!A349</f>
        <v>42793</v>
      </c>
      <c r="B349">
        <v>5393.9390000000003</v>
      </c>
      <c r="C349">
        <v>5405.5879999999997</v>
      </c>
      <c r="D349">
        <v>5386.9970000000003</v>
      </c>
      <c r="E349">
        <v>5402.3860000000004</v>
      </c>
      <c r="F349" s="12">
        <v>7164393984</v>
      </c>
      <c r="G349" s="12">
        <v>5864939008</v>
      </c>
    </row>
    <row r="350" spans="1:7">
      <c r="A350" s="9">
        <f>'(1)'!A350</f>
        <v>42794</v>
      </c>
      <c r="B350">
        <v>5414.915</v>
      </c>
      <c r="C350">
        <v>5415.7219999999998</v>
      </c>
      <c r="D350">
        <v>5369.7529999999997</v>
      </c>
      <c r="E350">
        <v>5390.6769999999997</v>
      </c>
      <c r="F350" s="12">
        <v>8224126976</v>
      </c>
      <c r="G350" s="12">
        <v>5842694144</v>
      </c>
    </row>
    <row r="351" spans="1:7">
      <c r="A351" s="9">
        <f>'(1)'!A351</f>
        <v>42795</v>
      </c>
      <c r="B351">
        <v>5389.201</v>
      </c>
      <c r="C351">
        <v>5409.3720000000003</v>
      </c>
      <c r="D351">
        <v>5386.3429999999998</v>
      </c>
      <c r="E351">
        <v>5409.3720000000003</v>
      </c>
      <c r="F351" s="12">
        <v>7342047232</v>
      </c>
      <c r="G351" s="12">
        <v>5854817280</v>
      </c>
    </row>
    <row r="352" spans="1:7">
      <c r="A352" s="9">
        <f>'(1)'!A352</f>
        <v>42796</v>
      </c>
      <c r="B352">
        <v>5415.95</v>
      </c>
      <c r="C352">
        <v>5449.7629999999999</v>
      </c>
      <c r="D352">
        <v>5412.9620000000004</v>
      </c>
      <c r="E352">
        <v>5431.585</v>
      </c>
      <c r="F352" s="12">
        <v>8517646848</v>
      </c>
      <c r="G352" s="12">
        <v>5854235136</v>
      </c>
    </row>
    <row r="353" spans="1:7">
      <c r="A353" s="9">
        <f>'(1)'!A353</f>
        <v>42797</v>
      </c>
      <c r="B353">
        <v>5433.68</v>
      </c>
      <c r="C353">
        <v>5447.4859999999999</v>
      </c>
      <c r="D353">
        <v>5424.5159999999996</v>
      </c>
      <c r="E353">
        <v>5432.3810000000003</v>
      </c>
      <c r="F353" s="12">
        <v>7827475968</v>
      </c>
      <c r="G353" s="12">
        <v>5895251456</v>
      </c>
    </row>
    <row r="354" spans="1:7">
      <c r="A354" s="9">
        <f>'(1)'!A354</f>
        <v>42800</v>
      </c>
      <c r="B354">
        <v>5461.9120000000003</v>
      </c>
      <c r="C354">
        <v>5518.241</v>
      </c>
      <c r="D354">
        <v>5458.42</v>
      </c>
      <c r="E354">
        <v>5518.241</v>
      </c>
      <c r="F354" s="12">
        <v>8258860032</v>
      </c>
      <c r="G354" s="12">
        <v>5863729664</v>
      </c>
    </row>
    <row r="355" spans="1:7">
      <c r="A355" s="9">
        <f>'(1)'!A355</f>
        <v>42801</v>
      </c>
      <c r="B355">
        <v>5539.8190000000004</v>
      </c>
      <c r="C355">
        <v>5557.9750000000004</v>
      </c>
      <c r="D355">
        <v>5499.3869999999997</v>
      </c>
      <c r="E355">
        <v>5540.4319999999998</v>
      </c>
      <c r="F355" s="12">
        <v>9087975424</v>
      </c>
      <c r="G355" s="12">
        <v>5863729664</v>
      </c>
    </row>
    <row r="356" spans="1:7">
      <c r="A356" s="9">
        <f>'(1)'!A356</f>
        <v>42802</v>
      </c>
      <c r="B356">
        <v>5552.3940000000002</v>
      </c>
      <c r="C356">
        <v>5566.9319999999998</v>
      </c>
      <c r="D356">
        <v>5510.2749999999996</v>
      </c>
      <c r="E356">
        <v>5533.9920000000002</v>
      </c>
      <c r="F356" s="12">
        <v>8657325056</v>
      </c>
      <c r="G356" s="12">
        <v>5860784640</v>
      </c>
    </row>
    <row r="357" spans="1:7">
      <c r="A357" s="9">
        <f>'(1)'!A357</f>
        <v>42803</v>
      </c>
      <c r="B357">
        <v>5541.0460000000003</v>
      </c>
      <c r="C357">
        <v>5554.4440000000004</v>
      </c>
      <c r="D357">
        <v>5525.9769999999999</v>
      </c>
      <c r="E357">
        <v>5543.0929999999998</v>
      </c>
      <c r="F357" s="12">
        <v>8126536192</v>
      </c>
      <c r="G357" s="12">
        <v>5831374848</v>
      </c>
    </row>
    <row r="358" spans="1:7">
      <c r="A358" s="9">
        <f>'(1)'!A358</f>
        <v>42804</v>
      </c>
      <c r="B358">
        <v>5512.7290000000003</v>
      </c>
      <c r="C358">
        <v>5534.0929999999998</v>
      </c>
      <c r="D358">
        <v>5486.8509999999997</v>
      </c>
      <c r="E358">
        <v>5534.0929999999998</v>
      </c>
      <c r="F358" s="12">
        <v>8420288000</v>
      </c>
      <c r="G358" s="12">
        <v>5840616960</v>
      </c>
    </row>
    <row r="359" spans="1:7">
      <c r="A359" s="9">
        <f>'(1)'!A359</f>
        <v>42807</v>
      </c>
      <c r="B359">
        <v>5539.6379999999999</v>
      </c>
      <c r="C359">
        <v>5576.6679999999997</v>
      </c>
      <c r="D359">
        <v>5532.6480000000001</v>
      </c>
      <c r="E359">
        <v>5563.759</v>
      </c>
      <c r="F359" s="12">
        <v>7342632960</v>
      </c>
      <c r="G359" s="12">
        <v>5820692480</v>
      </c>
    </row>
    <row r="360" spans="1:7">
      <c r="A360" s="9">
        <f>'(1)'!A360</f>
        <v>42808</v>
      </c>
      <c r="B360">
        <v>5565.6239999999998</v>
      </c>
      <c r="C360">
        <v>5581.183</v>
      </c>
      <c r="D360">
        <v>5546.8320000000003</v>
      </c>
      <c r="E360">
        <v>5567.134</v>
      </c>
      <c r="F360" s="12">
        <v>6681021440</v>
      </c>
      <c r="G360" s="12">
        <v>5840154624</v>
      </c>
    </row>
    <row r="361" spans="1:7">
      <c r="A361" s="9">
        <f>'(1)'!A361</f>
        <v>42809</v>
      </c>
      <c r="B361">
        <v>5557.9250000000002</v>
      </c>
      <c r="C361">
        <v>5567.4309999999996</v>
      </c>
      <c r="D361">
        <v>5531.326</v>
      </c>
      <c r="E361">
        <v>5541.2020000000002</v>
      </c>
      <c r="F361" s="12">
        <v>6493481472</v>
      </c>
      <c r="G361" s="12">
        <v>5855352832</v>
      </c>
    </row>
    <row r="362" spans="1:7">
      <c r="A362" s="9">
        <f>'(1)'!A362</f>
        <v>42810</v>
      </c>
      <c r="B362">
        <v>5552.7830000000004</v>
      </c>
      <c r="C362">
        <v>5592.7749999999996</v>
      </c>
      <c r="D362">
        <v>5552.7830000000004</v>
      </c>
      <c r="E362">
        <v>5592.51</v>
      </c>
      <c r="F362" s="12">
        <v>7482478080</v>
      </c>
      <c r="G362" s="12">
        <v>5869983232</v>
      </c>
    </row>
    <row r="363" spans="1:7">
      <c r="A363" s="9">
        <f>'(1)'!A363</f>
        <v>42811</v>
      </c>
      <c r="B363">
        <v>5581.116</v>
      </c>
      <c r="C363">
        <v>5592.9520000000002</v>
      </c>
      <c r="D363">
        <v>5555.3670000000002</v>
      </c>
      <c r="E363">
        <v>5592.9520000000002</v>
      </c>
      <c r="F363" s="12">
        <v>10157680640</v>
      </c>
      <c r="G363" s="12">
        <v>5867221504</v>
      </c>
    </row>
    <row r="364" spans="1:7">
      <c r="A364" s="9">
        <f>'(1)'!A364</f>
        <v>42814</v>
      </c>
      <c r="B364">
        <v>5589.5240000000003</v>
      </c>
      <c r="C364">
        <v>5606.0249999999996</v>
      </c>
      <c r="D364">
        <v>5568.1059999999998</v>
      </c>
      <c r="E364">
        <v>5568.1059999999998</v>
      </c>
      <c r="F364" s="12">
        <v>7638977536</v>
      </c>
      <c r="G364" s="12">
        <v>5871508480</v>
      </c>
    </row>
    <row r="365" spans="1:7">
      <c r="A365" s="9">
        <f>'(1)'!A365</f>
        <v>42815</v>
      </c>
      <c r="B365">
        <v>5583.3450000000003</v>
      </c>
      <c r="C365">
        <v>5616.9430000000002</v>
      </c>
      <c r="D365">
        <v>5581.3140000000003</v>
      </c>
      <c r="E365">
        <v>5606.7889999999998</v>
      </c>
      <c r="F365" s="12">
        <v>8444975104</v>
      </c>
      <c r="G365" s="12">
        <v>5846338048</v>
      </c>
    </row>
    <row r="366" spans="1:7">
      <c r="A366" s="9">
        <f>'(1)'!A366</f>
        <v>42816</v>
      </c>
      <c r="B366">
        <v>5611.665</v>
      </c>
      <c r="C366">
        <v>5654.3990000000003</v>
      </c>
      <c r="D366">
        <v>5608.5240000000003</v>
      </c>
      <c r="E366">
        <v>5651.8230000000003</v>
      </c>
      <c r="F366" s="12">
        <v>10982315008</v>
      </c>
      <c r="G366" s="12">
        <v>5895305728</v>
      </c>
    </row>
    <row r="367" spans="1:7">
      <c r="A367" s="9">
        <f>'(1)'!A367</f>
        <v>42817</v>
      </c>
      <c r="B367">
        <v>5668.0020000000004</v>
      </c>
      <c r="C367">
        <v>5676.98</v>
      </c>
      <c r="D367">
        <v>5644.7920000000004</v>
      </c>
      <c r="E367">
        <v>5676.98</v>
      </c>
      <c r="F367" s="12">
        <v>8658848768</v>
      </c>
      <c r="G367" s="12">
        <v>5876934144</v>
      </c>
    </row>
    <row r="368" spans="1:7">
      <c r="A368" s="9">
        <f>'(1)'!A368</f>
        <v>42818</v>
      </c>
      <c r="B368">
        <v>5668.3059999999996</v>
      </c>
      <c r="C368">
        <v>5680.2389999999996</v>
      </c>
      <c r="D368">
        <v>5645.3059999999996</v>
      </c>
      <c r="E368">
        <v>5680.2389999999996</v>
      </c>
      <c r="F368" s="12">
        <v>7123210752</v>
      </c>
      <c r="G368" s="12">
        <v>5897111552</v>
      </c>
    </row>
    <row r="369" spans="1:7">
      <c r="A369" s="9">
        <f>'(1)'!A369</f>
        <v>42821</v>
      </c>
      <c r="B369">
        <v>5674.0110000000004</v>
      </c>
      <c r="C369">
        <v>5677.7179999999998</v>
      </c>
      <c r="D369">
        <v>5643.35</v>
      </c>
      <c r="E369">
        <v>5653.4859999999999</v>
      </c>
      <c r="F369" s="12">
        <v>6682211328</v>
      </c>
      <c r="G369" s="12">
        <v>5888473088</v>
      </c>
    </row>
    <row r="370" spans="1:7">
      <c r="A370" s="9">
        <f>'(1)'!A370</f>
        <v>42822</v>
      </c>
      <c r="B370">
        <v>5662.6689999999999</v>
      </c>
      <c r="C370">
        <v>5677.0709999999999</v>
      </c>
      <c r="D370">
        <v>5628.9849999999997</v>
      </c>
      <c r="E370">
        <v>5644.299</v>
      </c>
      <c r="F370" s="12">
        <v>7544617472</v>
      </c>
      <c r="G370" s="12">
        <v>5878839296</v>
      </c>
    </row>
    <row r="371" spans="1:7">
      <c r="A371" s="9">
        <f>'(1)'!A371</f>
        <v>42823</v>
      </c>
      <c r="B371">
        <v>5647.9040000000005</v>
      </c>
      <c r="C371">
        <v>5658.7269999999999</v>
      </c>
      <c r="D371">
        <v>5621.7860000000001</v>
      </c>
      <c r="E371">
        <v>5627.933</v>
      </c>
      <c r="F371" s="12">
        <v>9837734912</v>
      </c>
      <c r="G371" s="12">
        <v>5888363008</v>
      </c>
    </row>
    <row r="372" spans="1:7">
      <c r="A372" s="9">
        <f>'(1)'!A372</f>
        <v>42824</v>
      </c>
      <c r="B372">
        <v>5633.9750000000004</v>
      </c>
      <c r="C372">
        <v>5650.0349999999999</v>
      </c>
      <c r="D372">
        <v>5631.7470000000003</v>
      </c>
      <c r="E372">
        <v>5644.1549999999997</v>
      </c>
      <c r="F372" s="12">
        <v>8696850432</v>
      </c>
      <c r="G372" s="12">
        <v>5874152960</v>
      </c>
    </row>
    <row r="373" spans="1:7">
      <c r="A373" s="9">
        <f>'(1)'!A373</f>
        <v>42825</v>
      </c>
      <c r="B373">
        <v>5658.1989999999996</v>
      </c>
      <c r="C373">
        <v>5660.3850000000002</v>
      </c>
      <c r="D373">
        <v>5613.5439999999999</v>
      </c>
      <c r="E373">
        <v>5616.5450000000001</v>
      </c>
      <c r="F373" s="12">
        <v>6420536320</v>
      </c>
      <c r="G373" s="12">
        <v>5892631552</v>
      </c>
    </row>
    <row r="374" spans="1:7">
      <c r="A374" s="9">
        <f>'(1)'!A374</f>
        <v>42828</v>
      </c>
      <c r="B374">
        <v>5624.6170000000002</v>
      </c>
      <c r="C374">
        <v>5631.51</v>
      </c>
      <c r="D374">
        <v>5577.4870000000001</v>
      </c>
      <c r="E374">
        <v>5577.4870000000001</v>
      </c>
      <c r="F374" s="12">
        <v>6310591488</v>
      </c>
      <c r="G374" s="12">
        <v>5914581504</v>
      </c>
    </row>
    <row r="375" spans="1:7">
      <c r="A375" s="9">
        <f>'(1)'!A375</f>
        <v>42829</v>
      </c>
      <c r="B375">
        <v>5597.6660000000002</v>
      </c>
      <c r="C375">
        <v>5626.5240000000003</v>
      </c>
      <c r="D375">
        <v>5597.1689999999999</v>
      </c>
      <c r="E375">
        <v>5606.5169999999998</v>
      </c>
      <c r="F375" s="12">
        <v>7255185920</v>
      </c>
      <c r="G375" s="12">
        <v>5914833920</v>
      </c>
    </row>
    <row r="376" spans="1:7">
      <c r="A376" s="9">
        <f>'(1)'!A376</f>
        <v>42830</v>
      </c>
      <c r="B376">
        <v>5609.8919999999998</v>
      </c>
      <c r="C376">
        <v>5619.3609999999999</v>
      </c>
      <c r="D376">
        <v>5590.0309999999999</v>
      </c>
      <c r="E376">
        <v>5595.3059999999996</v>
      </c>
      <c r="F376" s="12">
        <v>7627970048</v>
      </c>
      <c r="G376" s="12">
        <v>6010855424</v>
      </c>
    </row>
    <row r="377" spans="1:7">
      <c r="A377" s="9">
        <f>'(1)'!A377</f>
        <v>42831</v>
      </c>
      <c r="B377">
        <v>5600.42</v>
      </c>
      <c r="C377">
        <v>5664.4750000000004</v>
      </c>
      <c r="D377">
        <v>5599.4949999999999</v>
      </c>
      <c r="E377">
        <v>5664.4750000000004</v>
      </c>
      <c r="F377" s="12">
        <v>5562384384</v>
      </c>
      <c r="G377" s="12">
        <v>6039680000</v>
      </c>
    </row>
    <row r="378" spans="1:7">
      <c r="A378" s="9">
        <f>'(1)'!A378</f>
        <v>42832</v>
      </c>
      <c r="B378">
        <v>5690.8940000000002</v>
      </c>
      <c r="C378">
        <v>5696.3890000000001</v>
      </c>
      <c r="D378">
        <v>5653.6760000000004</v>
      </c>
      <c r="E378">
        <v>5680.7960000000003</v>
      </c>
      <c r="F378" s="12">
        <v>6161883648</v>
      </c>
      <c r="G378" s="12">
        <v>6033801728</v>
      </c>
    </row>
    <row r="379" spans="1:7">
      <c r="A379" s="9">
        <f>'(1)'!A379</f>
        <v>42835</v>
      </c>
      <c r="B379">
        <v>5687.08</v>
      </c>
      <c r="C379">
        <v>5726.53</v>
      </c>
      <c r="D379">
        <v>5679.5940000000001</v>
      </c>
      <c r="E379">
        <v>5726.53</v>
      </c>
      <c r="F379" s="12">
        <v>6813224448</v>
      </c>
      <c r="G379" s="12">
        <v>6044553728</v>
      </c>
    </row>
    <row r="380" spans="1:7">
      <c r="A380" s="9">
        <f>'(1)'!A380</f>
        <v>42836</v>
      </c>
      <c r="B380">
        <v>5708.2309999999998</v>
      </c>
      <c r="C380">
        <v>5718.8950000000004</v>
      </c>
      <c r="D380">
        <v>5697.7910000000002</v>
      </c>
      <c r="E380">
        <v>5707.0280000000002</v>
      </c>
      <c r="F380" s="12">
        <v>7098088960</v>
      </c>
      <c r="G380" s="12">
        <v>6034845696</v>
      </c>
    </row>
    <row r="381" spans="1:7">
      <c r="A381" s="9">
        <f>'(1)'!A381</f>
        <v>42837</v>
      </c>
      <c r="B381">
        <v>5715.085</v>
      </c>
      <c r="C381">
        <v>5724.5079999999998</v>
      </c>
      <c r="D381">
        <v>5684.59</v>
      </c>
      <c r="E381">
        <v>5685.2979999999998</v>
      </c>
      <c r="F381" s="12">
        <v>5989606400</v>
      </c>
      <c r="G381" s="12">
        <v>6067289088</v>
      </c>
    </row>
    <row r="382" spans="1:7">
      <c r="A382" s="9">
        <f>'(1)'!A382</f>
        <v>42838</v>
      </c>
      <c r="B382">
        <v>5703.8670000000002</v>
      </c>
      <c r="C382">
        <v>5714.3440000000001</v>
      </c>
      <c r="D382">
        <v>5675.808</v>
      </c>
      <c r="E382">
        <v>5675.808</v>
      </c>
      <c r="F382" s="12">
        <v>5981465088</v>
      </c>
      <c r="G382" s="12">
        <v>6071183360</v>
      </c>
    </row>
    <row r="383" spans="1:7">
      <c r="A383" s="9">
        <f>'(1)'!A383</f>
        <v>42842</v>
      </c>
      <c r="B383">
        <v>5681.5990000000002</v>
      </c>
      <c r="C383">
        <v>5686.8249999999998</v>
      </c>
      <c r="D383">
        <v>5647.3230000000003</v>
      </c>
      <c r="E383">
        <v>5647.3680000000004</v>
      </c>
      <c r="F383" s="12">
        <v>6784599552</v>
      </c>
      <c r="G383" s="12">
        <v>6042804736</v>
      </c>
    </row>
    <row r="384" spans="1:7">
      <c r="A384" s="9">
        <f>'(1)'!A384</f>
        <v>42843</v>
      </c>
      <c r="B384">
        <v>5656.0910000000003</v>
      </c>
      <c r="C384">
        <v>5676.009</v>
      </c>
      <c r="D384">
        <v>5643.0540000000001</v>
      </c>
      <c r="E384">
        <v>5669.4430000000002</v>
      </c>
      <c r="F384" s="12">
        <v>6854887936</v>
      </c>
      <c r="G384" s="12">
        <v>6042804736</v>
      </c>
    </row>
    <row r="385" spans="1:7">
      <c r="A385" s="9">
        <f>'(1)'!A385</f>
        <v>42844</v>
      </c>
      <c r="B385">
        <v>5665.107</v>
      </c>
      <c r="C385">
        <v>5696.4759999999997</v>
      </c>
      <c r="D385">
        <v>5659.9660000000003</v>
      </c>
      <c r="E385">
        <v>5683.3770000000004</v>
      </c>
      <c r="F385" s="12">
        <v>7741487616</v>
      </c>
      <c r="G385" s="12">
        <v>6098210304</v>
      </c>
    </row>
    <row r="386" spans="1:7">
      <c r="A386" s="9">
        <f>'(1)'!A386</f>
        <v>42845</v>
      </c>
      <c r="B386">
        <v>5699.3010000000004</v>
      </c>
      <c r="C386">
        <v>5727.4920000000002</v>
      </c>
      <c r="D386">
        <v>5692.5609999999997</v>
      </c>
      <c r="E386">
        <v>5707.8620000000001</v>
      </c>
      <c r="F386" s="12">
        <v>7188405248</v>
      </c>
      <c r="G386" s="12">
        <v>6099028992</v>
      </c>
    </row>
    <row r="387" spans="1:7">
      <c r="A387" s="9">
        <f>'(1)'!A387</f>
        <v>42846</v>
      </c>
      <c r="B387">
        <v>5730.2510000000002</v>
      </c>
      <c r="C387">
        <v>5745.8469999999998</v>
      </c>
      <c r="D387">
        <v>5693.6750000000002</v>
      </c>
      <c r="E387">
        <v>5697.0559999999996</v>
      </c>
      <c r="F387" s="12">
        <v>6157815808</v>
      </c>
      <c r="G387" s="12">
        <v>6076206592</v>
      </c>
    </row>
    <row r="388" spans="1:7">
      <c r="A388" s="9">
        <f>'(1)'!A388</f>
        <v>42849</v>
      </c>
      <c r="B388">
        <v>5697.9560000000001</v>
      </c>
      <c r="C388">
        <v>5718.5870000000004</v>
      </c>
      <c r="D388">
        <v>5636.2039999999997</v>
      </c>
      <c r="E388">
        <v>5653.0079999999998</v>
      </c>
      <c r="F388" s="12">
        <v>7547451392</v>
      </c>
      <c r="G388" s="12">
        <v>6118416896</v>
      </c>
    </row>
    <row r="389" spans="1:7">
      <c r="A389" s="9">
        <f>'(1)'!A389</f>
        <v>42850</v>
      </c>
      <c r="B389">
        <v>5680.5860000000002</v>
      </c>
      <c r="C389">
        <v>5698.9620000000004</v>
      </c>
      <c r="D389">
        <v>5668.7179999999998</v>
      </c>
      <c r="E389">
        <v>5675.2160000000003</v>
      </c>
      <c r="F389" s="12">
        <v>8223587840</v>
      </c>
      <c r="G389" s="12">
        <v>6167455744</v>
      </c>
    </row>
    <row r="390" spans="1:7">
      <c r="A390" s="9">
        <f>'(1)'!A390</f>
        <v>42851</v>
      </c>
      <c r="B390">
        <v>5689.8050000000003</v>
      </c>
      <c r="C390">
        <v>5693.9930000000004</v>
      </c>
      <c r="D390">
        <v>5649.0839999999998</v>
      </c>
      <c r="E390">
        <v>5688.87</v>
      </c>
      <c r="F390" s="12">
        <v>6389344256</v>
      </c>
      <c r="G390" s="12">
        <v>6196909056</v>
      </c>
    </row>
    <row r="391" spans="1:7">
      <c r="A391" s="9">
        <f>'(1)'!A391</f>
        <v>42852</v>
      </c>
      <c r="B391">
        <v>5690.2979999999998</v>
      </c>
      <c r="C391">
        <v>5696.6229999999996</v>
      </c>
      <c r="D391">
        <v>5646.9989999999998</v>
      </c>
      <c r="E391">
        <v>5646.9989999999998</v>
      </c>
      <c r="F391" s="12">
        <v>5594839552</v>
      </c>
      <c r="G391" s="12">
        <v>6200679424</v>
      </c>
    </row>
    <row r="392" spans="1:7">
      <c r="A392" s="9">
        <f>'(1)'!A392</f>
        <v>42853</v>
      </c>
      <c r="B392">
        <v>5661.482</v>
      </c>
      <c r="C392">
        <v>5664.317</v>
      </c>
      <c r="D392">
        <v>5608.8029999999999</v>
      </c>
      <c r="E392">
        <v>5615.4920000000002</v>
      </c>
      <c r="F392" s="12">
        <v>5499710976</v>
      </c>
      <c r="G392" s="12">
        <v>6171422720</v>
      </c>
    </row>
    <row r="393" spans="1:7">
      <c r="A393" s="9">
        <f>'(1)'!A393</f>
        <v>42856</v>
      </c>
      <c r="B393">
        <v>5590.473</v>
      </c>
      <c r="C393">
        <v>5645.451</v>
      </c>
      <c r="D393">
        <v>5577.5219999999999</v>
      </c>
      <c r="E393">
        <v>5645.451</v>
      </c>
      <c r="F393" s="12">
        <v>7073211904</v>
      </c>
      <c r="G393" s="12">
        <v>6164068864</v>
      </c>
    </row>
    <row r="394" spans="1:7">
      <c r="A394" s="9">
        <f>'(1)'!A394</f>
        <v>42857</v>
      </c>
      <c r="B394">
        <v>5643.5370000000003</v>
      </c>
      <c r="C394">
        <v>5825.2079999999996</v>
      </c>
      <c r="D394">
        <v>5630.0720000000001</v>
      </c>
      <c r="E394">
        <v>5791.884</v>
      </c>
      <c r="F394" s="12">
        <v>7308573696</v>
      </c>
      <c r="G394" s="12">
        <v>6146105856</v>
      </c>
    </row>
    <row r="395" spans="1:7">
      <c r="A395" s="9">
        <f>'(1)'!A395</f>
        <v>42858</v>
      </c>
      <c r="B395">
        <v>5837.1760000000004</v>
      </c>
      <c r="C395">
        <v>5874.4390000000003</v>
      </c>
      <c r="D395">
        <v>5743.3879999999999</v>
      </c>
      <c r="E395">
        <v>5749.4449999999997</v>
      </c>
      <c r="F395" s="12">
        <v>6069682176</v>
      </c>
      <c r="G395" s="12">
        <v>6163814400</v>
      </c>
    </row>
    <row r="396" spans="1:7">
      <c r="A396" s="9">
        <f>'(1)'!A396</f>
        <v>42859</v>
      </c>
      <c r="B396">
        <v>5770.6170000000002</v>
      </c>
      <c r="C396">
        <v>5777.6869999999999</v>
      </c>
      <c r="D396">
        <v>5692.9840000000004</v>
      </c>
      <c r="E396">
        <v>5730.6130000000003</v>
      </c>
      <c r="F396" s="12">
        <v>5542057472</v>
      </c>
      <c r="G396" s="12">
        <v>6133637632</v>
      </c>
    </row>
    <row r="397" spans="1:7">
      <c r="A397" s="9">
        <f>'(1)'!A397</f>
        <v>42860</v>
      </c>
      <c r="B397">
        <v>5678.393</v>
      </c>
      <c r="C397">
        <v>5704.7060000000001</v>
      </c>
      <c r="D397">
        <v>5672.0429999999997</v>
      </c>
      <c r="E397">
        <v>5703.433</v>
      </c>
      <c r="F397" s="12">
        <v>6168485376</v>
      </c>
      <c r="G397" s="12">
        <v>6133637632</v>
      </c>
    </row>
    <row r="398" spans="1:7">
      <c r="A398" s="9">
        <f>'(1)'!A398</f>
        <v>42863</v>
      </c>
      <c r="B398">
        <v>5713.3540000000003</v>
      </c>
      <c r="C398">
        <v>5728.6049999999996</v>
      </c>
      <c r="D398">
        <v>5703.89</v>
      </c>
      <c r="E398">
        <v>5716.8149999999996</v>
      </c>
      <c r="F398" s="12">
        <v>5946021888</v>
      </c>
      <c r="G398" s="12">
        <v>6090960896</v>
      </c>
    </row>
    <row r="399" spans="1:7">
      <c r="A399" s="9">
        <f>'(1)'!A399</f>
        <v>42864</v>
      </c>
      <c r="B399">
        <v>5728.8069999999998</v>
      </c>
      <c r="C399">
        <v>5730.8440000000001</v>
      </c>
      <c r="D399">
        <v>5703.4620000000004</v>
      </c>
      <c r="E399">
        <v>5712.3310000000001</v>
      </c>
      <c r="F399" s="12">
        <v>5172633600</v>
      </c>
      <c r="G399" s="12">
        <v>6122805248</v>
      </c>
    </row>
    <row r="400" spans="1:7">
      <c r="A400" s="9">
        <f>'(1)'!A400</f>
        <v>42865</v>
      </c>
      <c r="B400">
        <v>5700.7740000000003</v>
      </c>
      <c r="C400">
        <v>5730.0559999999996</v>
      </c>
      <c r="D400">
        <v>5693.3909999999996</v>
      </c>
      <c r="E400">
        <v>5693.3909999999996</v>
      </c>
      <c r="F400" s="12">
        <v>6474445312</v>
      </c>
      <c r="G400" s="12">
        <v>6122805248</v>
      </c>
    </row>
    <row r="401" spans="1:7">
      <c r="A401" s="9">
        <f>'(1)'!A401</f>
        <v>42866</v>
      </c>
      <c r="B401">
        <v>5697.8149999999996</v>
      </c>
      <c r="C401">
        <v>5738.1549999999997</v>
      </c>
      <c r="D401">
        <v>5697.8149999999996</v>
      </c>
      <c r="E401">
        <v>5738.1549999999997</v>
      </c>
      <c r="F401" s="12">
        <v>9411526656</v>
      </c>
      <c r="G401" s="12">
        <v>6110594560</v>
      </c>
    </row>
    <row r="402" spans="1:7">
      <c r="A402" s="9">
        <f>'(1)'!A402</f>
        <v>42867</v>
      </c>
      <c r="B402">
        <v>5749.4210000000003</v>
      </c>
      <c r="C402">
        <v>5752.6559999999999</v>
      </c>
      <c r="D402">
        <v>5726.0140000000001</v>
      </c>
      <c r="E402">
        <v>5742.4459999999999</v>
      </c>
      <c r="F402" s="12">
        <v>6681796608</v>
      </c>
      <c r="G402" s="12">
        <v>6186013184</v>
      </c>
    </row>
    <row r="403" spans="1:7">
      <c r="A403" s="9">
        <f>'(1)'!A403</f>
        <v>42870</v>
      </c>
      <c r="B403">
        <v>5747.8909999999996</v>
      </c>
      <c r="C403">
        <v>5765.8289999999997</v>
      </c>
      <c r="D403">
        <v>5737.58</v>
      </c>
      <c r="E403">
        <v>5748.2349999999997</v>
      </c>
      <c r="F403" s="12">
        <v>5830178304</v>
      </c>
      <c r="G403" s="12">
        <v>6186013184</v>
      </c>
    </row>
    <row r="404" spans="1:7">
      <c r="A404" s="9">
        <f>'(1)'!A404</f>
        <v>42871</v>
      </c>
      <c r="B404">
        <v>5743.3950000000004</v>
      </c>
      <c r="C404">
        <v>5754.2939999999999</v>
      </c>
      <c r="D404">
        <v>5701.6580000000004</v>
      </c>
      <c r="E404">
        <v>5707.8310000000001</v>
      </c>
      <c r="F404" s="12">
        <v>6309737984</v>
      </c>
      <c r="G404" s="12">
        <v>6204538880</v>
      </c>
    </row>
    <row r="405" spans="1:7">
      <c r="A405" s="9">
        <f>'(1)'!A405</f>
        <v>42872</v>
      </c>
      <c r="B405">
        <v>5716.9690000000001</v>
      </c>
      <c r="C405">
        <v>5735.99</v>
      </c>
      <c r="D405">
        <v>5709.1469999999999</v>
      </c>
      <c r="E405">
        <v>5717.3249999999998</v>
      </c>
      <c r="F405" s="12">
        <v>4837913600</v>
      </c>
      <c r="G405" s="12">
        <v>6254661632</v>
      </c>
    </row>
    <row r="406" spans="1:7">
      <c r="A406" s="9">
        <f>'(1)'!A406</f>
        <v>42873</v>
      </c>
      <c r="B406">
        <v>5719.03</v>
      </c>
      <c r="C406">
        <v>5725.8829999999998</v>
      </c>
      <c r="D406">
        <v>5702.9219999999996</v>
      </c>
      <c r="E406">
        <v>5702.9219999999996</v>
      </c>
      <c r="F406" s="12">
        <v>4681954304</v>
      </c>
      <c r="G406" s="12">
        <v>6233483264</v>
      </c>
    </row>
    <row r="407" spans="1:7">
      <c r="A407" s="9">
        <f>'(1)'!A407</f>
        <v>42874</v>
      </c>
      <c r="B407">
        <v>5699.2539999999999</v>
      </c>
      <c r="C407">
        <v>5704.8620000000001</v>
      </c>
      <c r="D407">
        <v>5669.8729999999996</v>
      </c>
      <c r="E407">
        <v>5675.5230000000001</v>
      </c>
      <c r="F407" s="12">
        <v>5277691904</v>
      </c>
      <c r="G407" s="12">
        <v>6210374656</v>
      </c>
    </row>
    <row r="408" spans="1:7">
      <c r="A408" s="9">
        <f>'(1)'!A408</f>
        <v>42877</v>
      </c>
      <c r="B408">
        <v>5668.7219999999998</v>
      </c>
      <c r="C408">
        <v>5716.5360000000001</v>
      </c>
      <c r="D408">
        <v>5668.7219999999998</v>
      </c>
      <c r="E408">
        <v>5691.4359999999997</v>
      </c>
      <c r="F408" s="12">
        <v>3898327552</v>
      </c>
      <c r="G408" s="12">
        <v>6210374656</v>
      </c>
    </row>
    <row r="409" spans="1:7">
      <c r="A409" s="9">
        <f>'(1)'!A409</f>
        <v>42878</v>
      </c>
      <c r="B409">
        <v>5694.95</v>
      </c>
      <c r="C409">
        <v>5715.2079999999996</v>
      </c>
      <c r="D409">
        <v>5693.8760000000002</v>
      </c>
      <c r="E409">
        <v>5707.6450000000004</v>
      </c>
      <c r="F409" s="12">
        <v>4535027200</v>
      </c>
      <c r="G409" s="12">
        <v>6200036864</v>
      </c>
    </row>
    <row r="410" spans="1:7">
      <c r="A410" s="9">
        <f>'(1)'!A410</f>
        <v>42879</v>
      </c>
      <c r="B410">
        <v>5708.0659999999998</v>
      </c>
      <c r="C410">
        <v>5792.8969999999999</v>
      </c>
      <c r="D410">
        <v>5707.9189999999999</v>
      </c>
      <c r="E410">
        <v>5792.8969999999999</v>
      </c>
      <c r="F410" s="12">
        <v>5081124864</v>
      </c>
      <c r="G410" s="12">
        <v>6169089024</v>
      </c>
    </row>
    <row r="411" spans="1:7">
      <c r="A411" s="9">
        <f>'(1)'!A411</f>
        <v>42880</v>
      </c>
      <c r="B411">
        <v>5776.3010000000004</v>
      </c>
      <c r="C411">
        <v>5791.2039999999997</v>
      </c>
      <c r="D411">
        <v>5768.1540000000005</v>
      </c>
      <c r="E411">
        <v>5776.2830000000004</v>
      </c>
      <c r="F411" s="12">
        <v>3481181440</v>
      </c>
      <c r="G411" s="12">
        <v>6193432064</v>
      </c>
    </row>
    <row r="412" spans="1:7">
      <c r="A412" s="9">
        <f>'(1)'!A412</f>
        <v>42881</v>
      </c>
      <c r="B412">
        <v>5768.1639999999998</v>
      </c>
      <c r="C412">
        <v>5797.1180000000004</v>
      </c>
      <c r="D412">
        <v>5720.9250000000002</v>
      </c>
      <c r="E412">
        <v>5723.6360000000004</v>
      </c>
      <c r="F412" s="12">
        <v>5414585344</v>
      </c>
      <c r="G412" s="12">
        <v>6208856064</v>
      </c>
    </row>
    <row r="413" spans="1:7">
      <c r="A413" s="9">
        <f>'(1)'!A413</f>
        <v>42885</v>
      </c>
      <c r="B413">
        <v>5731.076</v>
      </c>
      <c r="C413">
        <v>5745.5680000000002</v>
      </c>
      <c r="D413">
        <v>5726.7669999999998</v>
      </c>
      <c r="E413">
        <v>5741.9089999999997</v>
      </c>
      <c r="F413" s="12">
        <v>5693432832</v>
      </c>
      <c r="G413" s="12">
        <v>6235565568</v>
      </c>
    </row>
    <row r="414" spans="1:7">
      <c r="A414" s="9">
        <f>'(1)'!A414</f>
        <v>42886</v>
      </c>
      <c r="B414">
        <v>5749.5789999999997</v>
      </c>
      <c r="C414">
        <v>5791.9040000000005</v>
      </c>
      <c r="D414">
        <v>5747.4539999999997</v>
      </c>
      <c r="E414">
        <v>5791.9040000000005</v>
      </c>
      <c r="F414" s="12">
        <v>4915783168</v>
      </c>
      <c r="G414" s="12">
        <v>6223898624</v>
      </c>
    </row>
    <row r="415" spans="1:7">
      <c r="A415" s="9">
        <f>'(1)'!A415</f>
        <v>42887</v>
      </c>
      <c r="B415">
        <v>5772.0860000000002</v>
      </c>
      <c r="C415">
        <v>5818.5519999999997</v>
      </c>
      <c r="D415">
        <v>5771.576</v>
      </c>
      <c r="E415">
        <v>5818.5519999999997</v>
      </c>
      <c r="F415" s="12">
        <v>4274974976</v>
      </c>
      <c r="G415" s="12">
        <v>6176772608</v>
      </c>
    </row>
    <row r="416" spans="1:7">
      <c r="A416" s="9">
        <f>'(1)'!A416</f>
        <v>42888</v>
      </c>
      <c r="B416">
        <v>5830.9780000000001</v>
      </c>
      <c r="C416">
        <v>5831.34</v>
      </c>
      <c r="D416">
        <v>5804.6030000000001</v>
      </c>
      <c r="E416">
        <v>5829.7079999999996</v>
      </c>
      <c r="F416" s="12">
        <v>3746683136</v>
      </c>
      <c r="G416" s="12">
        <v>6176772608</v>
      </c>
    </row>
    <row r="417" spans="1:7">
      <c r="A417" s="9">
        <f>'(1)'!A417</f>
        <v>42891</v>
      </c>
      <c r="B417">
        <v>5846.6030000000001</v>
      </c>
      <c r="C417">
        <v>5910.2370000000001</v>
      </c>
      <c r="D417">
        <v>5831.2039999999997</v>
      </c>
      <c r="E417">
        <v>5910.2370000000001</v>
      </c>
      <c r="F417" s="12">
        <v>4890718720</v>
      </c>
      <c r="G417" s="12">
        <v>6200869376</v>
      </c>
    </row>
    <row r="418" spans="1:7">
      <c r="A418" s="9">
        <f>'(1)'!A418</f>
        <v>42892</v>
      </c>
      <c r="B418">
        <v>5886.72</v>
      </c>
      <c r="C418">
        <v>5896.37</v>
      </c>
      <c r="D418">
        <v>5858.6139999999996</v>
      </c>
      <c r="E418">
        <v>5865.3639999999996</v>
      </c>
      <c r="F418" s="12">
        <v>3935665408</v>
      </c>
      <c r="G418" s="12">
        <v>6215907328</v>
      </c>
    </row>
    <row r="419" spans="1:7">
      <c r="A419" s="9">
        <f>'(1)'!A419</f>
        <v>42893</v>
      </c>
      <c r="B419">
        <v>5865.4250000000002</v>
      </c>
      <c r="C419">
        <v>5874.6850000000004</v>
      </c>
      <c r="D419">
        <v>5808.3450000000003</v>
      </c>
      <c r="E419">
        <v>5825.0540000000001</v>
      </c>
      <c r="F419" s="12">
        <v>4738425856</v>
      </c>
      <c r="G419" s="12">
        <v>6172134400</v>
      </c>
    </row>
    <row r="420" spans="1:7">
      <c r="A420" s="9">
        <f>'(1)'!A420</f>
        <v>42894</v>
      </c>
      <c r="B420">
        <v>5817.7950000000001</v>
      </c>
      <c r="C420">
        <v>5852.3440000000001</v>
      </c>
      <c r="D420">
        <v>5817.3909999999996</v>
      </c>
      <c r="E420">
        <v>5849.5749999999998</v>
      </c>
      <c r="F420" s="12">
        <v>4170256896</v>
      </c>
      <c r="G420" s="12">
        <v>6137099264</v>
      </c>
    </row>
    <row r="421" spans="1:7">
      <c r="A421" s="9">
        <f>'(1)'!A421</f>
        <v>42895</v>
      </c>
      <c r="B421">
        <v>5839.8879999999999</v>
      </c>
      <c r="C421">
        <v>5863.585</v>
      </c>
      <c r="D421">
        <v>5810.3620000000001</v>
      </c>
      <c r="E421">
        <v>5814.7929999999997</v>
      </c>
      <c r="F421" s="12">
        <v>3763686656</v>
      </c>
      <c r="G421" s="12">
        <v>6169954304</v>
      </c>
    </row>
    <row r="422" spans="1:7">
      <c r="A422" s="9">
        <f>'(1)'!A422</f>
        <v>42898</v>
      </c>
      <c r="B422">
        <v>5814.7929999999997</v>
      </c>
      <c r="C422">
        <v>5826.3140000000003</v>
      </c>
      <c r="D422">
        <v>5769.3389999999999</v>
      </c>
      <c r="E422">
        <v>5771.5060000000003</v>
      </c>
      <c r="F422" s="12">
        <v>3001903104</v>
      </c>
      <c r="G422" s="12">
        <v>6329553920</v>
      </c>
    </row>
    <row r="423" spans="1:7">
      <c r="A423" s="9">
        <f>'(1)'!A423</f>
        <v>42899</v>
      </c>
      <c r="B423">
        <v>5772.98</v>
      </c>
      <c r="C423">
        <v>5784.0810000000001</v>
      </c>
      <c r="D423">
        <v>5765.3630000000003</v>
      </c>
      <c r="E423">
        <v>5773.326</v>
      </c>
      <c r="F423" s="12">
        <v>5201811456</v>
      </c>
      <c r="G423" s="12">
        <v>6283324416</v>
      </c>
    </row>
    <row r="424" spans="1:7">
      <c r="A424" s="9">
        <f>'(1)'!A424</f>
        <v>42900</v>
      </c>
      <c r="B424">
        <v>5771.473</v>
      </c>
      <c r="C424">
        <v>5827.1319999999996</v>
      </c>
      <c r="D424">
        <v>5771.473</v>
      </c>
      <c r="E424">
        <v>5819.1319999999996</v>
      </c>
      <c r="F424" s="12">
        <v>4541964800</v>
      </c>
      <c r="G424" s="12">
        <v>6262787072</v>
      </c>
    </row>
    <row r="425" spans="1:7">
      <c r="A425" s="9">
        <f>'(1)'!A425</f>
        <v>42901</v>
      </c>
      <c r="B425">
        <v>5839.3980000000001</v>
      </c>
      <c r="C425">
        <v>5843.1760000000004</v>
      </c>
      <c r="D425">
        <v>5809.402</v>
      </c>
      <c r="E425">
        <v>5830.0439999999999</v>
      </c>
      <c r="F425" s="12">
        <v>4338860032</v>
      </c>
      <c r="G425" s="12">
        <v>6233137664</v>
      </c>
    </row>
    <row r="426" spans="1:7">
      <c r="A426" s="9">
        <f>'(1)'!A426</f>
        <v>42902</v>
      </c>
      <c r="B426">
        <v>5827.549</v>
      </c>
      <c r="C426">
        <v>5833.759</v>
      </c>
      <c r="D426">
        <v>5804.4359999999997</v>
      </c>
      <c r="E426">
        <v>5831.7950000000001</v>
      </c>
      <c r="F426" s="12">
        <v>3696158464</v>
      </c>
      <c r="G426" s="12">
        <v>6233137664</v>
      </c>
    </row>
    <row r="427" spans="1:7">
      <c r="A427" s="9">
        <f>'(1)'!A427</f>
        <v>42905</v>
      </c>
      <c r="B427">
        <v>5831.0240000000003</v>
      </c>
      <c r="C427">
        <v>5841.28</v>
      </c>
      <c r="D427">
        <v>5824.2640000000001</v>
      </c>
      <c r="E427">
        <v>5841.28</v>
      </c>
      <c r="F427" s="12">
        <v>5153950208</v>
      </c>
      <c r="G427" s="12">
        <v>6247845888</v>
      </c>
    </row>
    <row r="428" spans="1:7">
      <c r="A428" s="9">
        <f>'(1)'!A428</f>
        <v>42906</v>
      </c>
      <c r="B428">
        <v>5824.9319999999998</v>
      </c>
      <c r="C428">
        <v>5831.6940000000004</v>
      </c>
      <c r="D428">
        <v>5806.6030000000001</v>
      </c>
      <c r="E428">
        <v>5822.3519999999999</v>
      </c>
      <c r="F428" s="12">
        <v>5557726208</v>
      </c>
      <c r="G428" s="12">
        <v>6243004928</v>
      </c>
    </row>
    <row r="429" spans="1:7">
      <c r="A429" s="9">
        <f>'(1)'!A429</f>
        <v>42907</v>
      </c>
      <c r="B429">
        <v>5822.2370000000001</v>
      </c>
      <c r="C429">
        <v>5822.482</v>
      </c>
      <c r="D429">
        <v>5797.3459999999995</v>
      </c>
      <c r="E429">
        <v>5806.69</v>
      </c>
      <c r="F429" s="12">
        <v>4493211648</v>
      </c>
      <c r="G429" s="12">
        <v>6222196224</v>
      </c>
    </row>
    <row r="430" spans="1:7">
      <c r="A430" s="9">
        <f>'(1)'!A430</f>
        <v>42908</v>
      </c>
      <c r="B430">
        <v>5808.8819999999996</v>
      </c>
      <c r="C430">
        <v>5828.14</v>
      </c>
      <c r="D430">
        <v>5808.116</v>
      </c>
      <c r="E430">
        <v>5825.2079999999996</v>
      </c>
      <c r="F430" s="12">
        <v>4516623872</v>
      </c>
      <c r="G430" s="12">
        <v>6271508992</v>
      </c>
    </row>
    <row r="431" spans="1:7">
      <c r="A431" s="9">
        <f>'(1)'!A431</f>
        <v>42909</v>
      </c>
      <c r="B431">
        <v>5824.5259999999998</v>
      </c>
      <c r="C431">
        <v>5831.4629999999997</v>
      </c>
      <c r="D431">
        <v>5760.9589999999998</v>
      </c>
      <c r="E431">
        <v>5765.424</v>
      </c>
      <c r="F431" s="12">
        <v>4200146688</v>
      </c>
      <c r="G431" s="12">
        <v>6271508992</v>
      </c>
    </row>
    <row r="432" spans="1:7">
      <c r="A432" s="9">
        <f>'(1)'!A432</f>
        <v>42912</v>
      </c>
      <c r="B432">
        <v>5760.0839999999998</v>
      </c>
      <c r="C432">
        <v>5801.5870000000004</v>
      </c>
      <c r="D432">
        <v>5756.5129999999999</v>
      </c>
      <c r="E432">
        <v>5801.5870000000004</v>
      </c>
      <c r="F432" s="12">
        <v>5091321856</v>
      </c>
      <c r="G432" s="12">
        <v>6276477440</v>
      </c>
    </row>
    <row r="433" spans="1:7">
      <c r="A433" s="9">
        <f>'(1)'!A433</f>
        <v>42913</v>
      </c>
      <c r="B433">
        <v>5805.5969999999998</v>
      </c>
      <c r="C433">
        <v>5813.5349999999999</v>
      </c>
      <c r="D433">
        <v>5780.4849999999997</v>
      </c>
      <c r="E433">
        <v>5813.5349999999999</v>
      </c>
      <c r="F433" s="12">
        <v>4845957632</v>
      </c>
      <c r="G433" s="12">
        <v>6286342656</v>
      </c>
    </row>
    <row r="434" spans="1:7">
      <c r="A434" s="9">
        <f>'(1)'!A434</f>
        <v>42914</v>
      </c>
      <c r="B434">
        <v>5809.893</v>
      </c>
      <c r="C434">
        <v>5831.64</v>
      </c>
      <c r="D434">
        <v>5785.9</v>
      </c>
      <c r="E434">
        <v>5800.2060000000001</v>
      </c>
      <c r="F434" s="12">
        <v>5840173568</v>
      </c>
      <c r="G434" s="12">
        <v>6242104832</v>
      </c>
    </row>
    <row r="435" spans="1:7">
      <c r="A435" s="9">
        <f>'(1)'!A435</f>
        <v>42915</v>
      </c>
      <c r="B435">
        <v>5807.2759999999998</v>
      </c>
      <c r="C435">
        <v>5820.9629999999997</v>
      </c>
      <c r="D435">
        <v>5805.9229999999998</v>
      </c>
      <c r="E435">
        <v>5819.7439999999997</v>
      </c>
      <c r="F435" s="12">
        <v>5154429440</v>
      </c>
      <c r="G435" s="12">
        <v>6252577792</v>
      </c>
    </row>
    <row r="436" spans="1:7">
      <c r="A436" s="9">
        <f>'(1)'!A436</f>
        <v>42916</v>
      </c>
      <c r="B436">
        <v>5822.8069999999998</v>
      </c>
      <c r="C436">
        <v>5831.027</v>
      </c>
      <c r="D436">
        <v>5804.7950000000001</v>
      </c>
      <c r="E436">
        <v>5831.027</v>
      </c>
      <c r="F436" s="12">
        <v>6586987520</v>
      </c>
      <c r="G436" s="12">
        <v>6237088768</v>
      </c>
    </row>
    <row r="437" spans="1:7">
      <c r="A437" s="9">
        <f>'(1)'!A437</f>
        <v>42919</v>
      </c>
      <c r="B437">
        <v>5820.0110000000004</v>
      </c>
      <c r="C437">
        <v>5847.2449999999999</v>
      </c>
      <c r="D437">
        <v>5816.53</v>
      </c>
      <c r="E437">
        <v>5840.9390000000003</v>
      </c>
      <c r="F437" s="12">
        <v>5439226368</v>
      </c>
      <c r="G437" s="12">
        <v>6207674880</v>
      </c>
    </row>
    <row r="438" spans="1:7">
      <c r="A438" s="9">
        <f>'(1)'!A438</f>
        <v>42921</v>
      </c>
      <c r="B438">
        <v>5853.5060000000003</v>
      </c>
      <c r="C438">
        <v>5858.9340000000002</v>
      </c>
      <c r="D438">
        <v>5805.2049999999999</v>
      </c>
      <c r="E438">
        <v>5805.2049999999999</v>
      </c>
      <c r="F438" s="12">
        <v>7208377344</v>
      </c>
      <c r="G438" s="12">
        <v>6225201152</v>
      </c>
    </row>
    <row r="439" spans="1:7">
      <c r="A439" s="9">
        <f>'(1)'!A439</f>
        <v>42922</v>
      </c>
      <c r="B439">
        <v>5815.0659999999998</v>
      </c>
      <c r="C439">
        <v>5824.2489999999998</v>
      </c>
      <c r="D439">
        <v>5792.1670000000004</v>
      </c>
      <c r="E439">
        <v>5824.2489999999998</v>
      </c>
      <c r="F439" s="12">
        <v>5291391488</v>
      </c>
      <c r="G439" s="12">
        <v>6242792960</v>
      </c>
    </row>
    <row r="440" spans="1:7">
      <c r="A440" s="9">
        <f>'(1)'!A440</f>
        <v>42923</v>
      </c>
      <c r="B440">
        <v>5818.5550000000003</v>
      </c>
      <c r="C440">
        <v>5825.0519999999997</v>
      </c>
      <c r="D440">
        <v>5780.576</v>
      </c>
      <c r="E440">
        <v>5780.576</v>
      </c>
      <c r="F440" s="12">
        <v>4605991424</v>
      </c>
      <c r="G440" s="12">
        <v>6335855104</v>
      </c>
    </row>
    <row r="441" spans="1:7">
      <c r="A441" s="9">
        <f>'(1)'!A441</f>
        <v>42926</v>
      </c>
      <c r="B441">
        <v>5775.9210000000003</v>
      </c>
      <c r="C441">
        <v>5800.1289999999999</v>
      </c>
      <c r="D441">
        <v>5769.3980000000001</v>
      </c>
      <c r="E441">
        <v>5777.482</v>
      </c>
      <c r="F441" s="12">
        <v>4103829248</v>
      </c>
      <c r="G441" s="12">
        <v>6317361152</v>
      </c>
    </row>
    <row r="442" spans="1:7">
      <c r="A442" s="9">
        <f>'(1)'!A442</f>
        <v>42927</v>
      </c>
      <c r="B442">
        <v>5780.8940000000002</v>
      </c>
      <c r="C442">
        <v>5812.7910000000002</v>
      </c>
      <c r="D442">
        <v>5749.2920000000004</v>
      </c>
      <c r="E442">
        <v>5749.2920000000004</v>
      </c>
      <c r="F442" s="12">
        <v>4347291136</v>
      </c>
      <c r="G442" s="12">
        <v>6262322688</v>
      </c>
    </row>
    <row r="443" spans="1:7">
      <c r="A443" s="9">
        <f>'(1)'!A443</f>
        <v>42928</v>
      </c>
      <c r="B443">
        <v>5755.0450000000001</v>
      </c>
      <c r="C443">
        <v>5810.5630000000001</v>
      </c>
      <c r="D443">
        <v>5755.0450000000001</v>
      </c>
      <c r="E443">
        <v>5810.5630000000001</v>
      </c>
      <c r="F443" s="12">
        <v>4996237824</v>
      </c>
      <c r="G443" s="12">
        <v>6285807616</v>
      </c>
    </row>
    <row r="444" spans="1:7">
      <c r="A444" s="9">
        <f>'(1)'!A444</f>
        <v>42929</v>
      </c>
      <c r="B444">
        <v>5813.6040000000003</v>
      </c>
      <c r="C444">
        <v>5824.0069999999996</v>
      </c>
      <c r="D444">
        <v>5792.7780000000002</v>
      </c>
      <c r="E444">
        <v>5824.0069999999996</v>
      </c>
      <c r="F444" s="12">
        <v>5677765632</v>
      </c>
      <c r="G444" s="12">
        <v>6339636736</v>
      </c>
    </row>
    <row r="445" spans="1:7">
      <c r="A445" s="9">
        <f>'(1)'!A445</f>
        <v>42930</v>
      </c>
      <c r="B445">
        <v>5828.5420000000004</v>
      </c>
      <c r="C445">
        <v>5833.8580000000002</v>
      </c>
      <c r="D445">
        <v>5810.7610000000004</v>
      </c>
      <c r="E445">
        <v>5825.9459999999999</v>
      </c>
      <c r="F445" s="12">
        <v>5866857472</v>
      </c>
      <c r="G445" s="12">
        <v>6378057728</v>
      </c>
    </row>
    <row r="446" spans="1:7">
      <c r="A446" s="9">
        <f>'(1)'!A446</f>
        <v>42933</v>
      </c>
      <c r="B446">
        <v>5812.2460000000001</v>
      </c>
      <c r="C446">
        <v>5812.9059999999999</v>
      </c>
      <c r="D446">
        <v>5756.4629999999997</v>
      </c>
      <c r="E446">
        <v>5766.1379999999999</v>
      </c>
      <c r="F446" s="12">
        <v>5693718528</v>
      </c>
      <c r="G446" s="12">
        <v>6394307072</v>
      </c>
    </row>
    <row r="447" spans="1:7">
      <c r="A447" s="9">
        <f>'(1)'!A447</f>
        <v>42934</v>
      </c>
      <c r="B447">
        <v>5780.6989999999996</v>
      </c>
      <c r="C447">
        <v>5812.8710000000001</v>
      </c>
      <c r="D447">
        <v>5780.6989999999996</v>
      </c>
      <c r="E447">
        <v>5801.4880000000003</v>
      </c>
      <c r="F447" s="12">
        <v>5036275712</v>
      </c>
      <c r="G447" s="12">
        <v>6394307072</v>
      </c>
    </row>
    <row r="448" spans="1:7">
      <c r="A448" s="9">
        <f>'(1)'!A448</f>
        <v>42935</v>
      </c>
      <c r="B448">
        <v>5808.6459999999997</v>
      </c>
      <c r="C448">
        <v>5842.835</v>
      </c>
      <c r="D448">
        <v>5808.2610000000004</v>
      </c>
      <c r="E448">
        <v>5835.0410000000002</v>
      </c>
      <c r="F448" s="12">
        <v>6442569728</v>
      </c>
      <c r="G448" s="12">
        <v>6394307072</v>
      </c>
    </row>
    <row r="449" spans="1:7">
      <c r="A449" s="9">
        <f>'(1)'!A449</f>
        <v>42936</v>
      </c>
      <c r="B449">
        <v>5842.56</v>
      </c>
      <c r="C449">
        <v>5891.9489999999996</v>
      </c>
      <c r="D449">
        <v>5836.1480000000001</v>
      </c>
      <c r="E449">
        <v>5891.9489999999996</v>
      </c>
      <c r="F449" s="12">
        <v>5970579456</v>
      </c>
      <c r="G449" s="12">
        <v>6394307072</v>
      </c>
    </row>
    <row r="450" spans="1:7">
      <c r="A450" s="9">
        <f>'(1)'!A450</f>
        <v>42937</v>
      </c>
      <c r="B450">
        <v>5879.6790000000001</v>
      </c>
      <c r="C450">
        <v>5912.116</v>
      </c>
      <c r="D450">
        <v>5869.1319999999996</v>
      </c>
      <c r="E450">
        <v>5893.8410000000003</v>
      </c>
      <c r="F450" s="12">
        <v>4796961792</v>
      </c>
      <c r="G450" s="12">
        <v>6394307072</v>
      </c>
    </row>
    <row r="451" spans="1:7">
      <c r="A451" s="9">
        <f>'(1)'!A451</f>
        <v>42940</v>
      </c>
      <c r="B451">
        <v>5893.4160000000002</v>
      </c>
      <c r="C451">
        <v>5901.5820000000003</v>
      </c>
      <c r="D451">
        <v>5855.2359999999999</v>
      </c>
      <c r="E451">
        <v>5861.0039999999999</v>
      </c>
      <c r="F451" s="12">
        <v>4409814016</v>
      </c>
      <c r="G451" s="12">
        <v>6394307072</v>
      </c>
    </row>
    <row r="452" spans="1:7">
      <c r="A452" s="9">
        <f>'(1)'!A452</f>
        <v>42941</v>
      </c>
      <c r="B452">
        <v>5862.5929999999998</v>
      </c>
      <c r="C452">
        <v>5885.5959999999995</v>
      </c>
      <c r="D452">
        <v>5862.4759999999997</v>
      </c>
      <c r="E452">
        <v>5880.2969999999996</v>
      </c>
      <c r="F452" s="12">
        <v>6053259776</v>
      </c>
      <c r="G452" s="12">
        <v>6394307072</v>
      </c>
    </row>
    <row r="453" spans="1:7">
      <c r="A453" s="9">
        <f>'(1)'!A453</f>
        <v>42942</v>
      </c>
      <c r="B453">
        <v>5900.4009999999998</v>
      </c>
      <c r="C453">
        <v>5914.0240000000003</v>
      </c>
      <c r="D453">
        <v>5881.7550000000001</v>
      </c>
      <c r="E453">
        <v>5914.0240000000003</v>
      </c>
      <c r="F453" s="12">
        <v>8004479488</v>
      </c>
      <c r="G453" s="12">
        <v>6481237504</v>
      </c>
    </row>
    <row r="454" spans="1:7">
      <c r="A454" s="9">
        <f>'(1)'!A454</f>
        <v>42943</v>
      </c>
      <c r="B454">
        <v>5914.098</v>
      </c>
      <c r="C454">
        <v>5916.8209999999999</v>
      </c>
      <c r="D454">
        <v>5874.277</v>
      </c>
      <c r="E454">
        <v>5894.1170000000002</v>
      </c>
      <c r="F454" s="12">
        <v>8947484672</v>
      </c>
      <c r="G454" s="12">
        <v>6425388032</v>
      </c>
    </row>
    <row r="455" spans="1:7">
      <c r="A455" s="9">
        <f>'(1)'!A455</f>
        <v>42944</v>
      </c>
      <c r="B455">
        <v>5906.1189999999997</v>
      </c>
      <c r="C455">
        <v>5915.3630000000003</v>
      </c>
      <c r="D455">
        <v>5880.02</v>
      </c>
      <c r="E455">
        <v>5915.3630000000003</v>
      </c>
      <c r="F455" s="12">
        <v>6615109120</v>
      </c>
      <c r="G455" s="12">
        <v>6381313536</v>
      </c>
    </row>
    <row r="456" spans="1:7">
      <c r="A456" s="9">
        <f>'(1)'!A456</f>
        <v>42947</v>
      </c>
      <c r="B456">
        <v>5904.3689999999997</v>
      </c>
      <c r="C456">
        <v>5914.48</v>
      </c>
      <c r="D456">
        <v>5890.4809999999998</v>
      </c>
      <c r="E456">
        <v>5903.3410000000003</v>
      </c>
      <c r="F456" s="12">
        <v>8960560128</v>
      </c>
      <c r="G456" s="12">
        <v>6407462912</v>
      </c>
    </row>
    <row r="457" spans="1:7">
      <c r="A457" s="9">
        <f>'(1)'!A457</f>
        <v>42948</v>
      </c>
      <c r="B457">
        <v>5899.7460000000001</v>
      </c>
      <c r="C457">
        <v>5902.61</v>
      </c>
      <c r="D457">
        <v>5865.4089999999997</v>
      </c>
      <c r="E457">
        <v>5888.2120000000004</v>
      </c>
      <c r="F457" s="12">
        <v>5981248000</v>
      </c>
      <c r="G457" s="12">
        <v>6369379840</v>
      </c>
    </row>
    <row r="458" spans="1:7">
      <c r="A458" s="9">
        <f>'(1)'!A458</f>
        <v>42949</v>
      </c>
      <c r="B458">
        <v>5888.4269999999997</v>
      </c>
      <c r="C458">
        <v>5893.9040000000005</v>
      </c>
      <c r="D458">
        <v>5863.1459999999997</v>
      </c>
      <c r="E458">
        <v>5872.5060000000003</v>
      </c>
      <c r="F458" s="12">
        <v>5296690176</v>
      </c>
      <c r="G458" s="12">
        <v>6322121728</v>
      </c>
    </row>
    <row r="459" spans="1:7">
      <c r="A459" s="9">
        <f>'(1)'!A459</f>
        <v>42950</v>
      </c>
      <c r="B459">
        <v>5873.7309999999998</v>
      </c>
      <c r="C459">
        <v>5881.7359999999999</v>
      </c>
      <c r="D459">
        <v>5845.2740000000003</v>
      </c>
      <c r="E459">
        <v>5864.0590000000002</v>
      </c>
      <c r="F459" s="12">
        <v>6558183424</v>
      </c>
      <c r="G459" s="12">
        <v>6323256320</v>
      </c>
    </row>
    <row r="460" spans="1:7">
      <c r="A460" s="9">
        <f>'(1)'!A460</f>
        <v>42951</v>
      </c>
      <c r="B460">
        <v>5858.21</v>
      </c>
      <c r="C460">
        <v>5861.6</v>
      </c>
      <c r="D460">
        <v>5806.317</v>
      </c>
      <c r="E460">
        <v>5813.741</v>
      </c>
      <c r="F460" s="12">
        <v>5237145600</v>
      </c>
      <c r="G460" s="12">
        <v>6374071808</v>
      </c>
    </row>
    <row r="461" spans="1:7">
      <c r="A461" s="9">
        <f>'(1)'!A461</f>
        <v>42954</v>
      </c>
      <c r="B461">
        <v>5823.0129999999999</v>
      </c>
      <c r="C461">
        <v>5834.1840000000002</v>
      </c>
      <c r="D461">
        <v>5774.3069999999998</v>
      </c>
      <c r="E461">
        <v>5829.9790000000003</v>
      </c>
      <c r="F461" s="12">
        <v>6705195008</v>
      </c>
      <c r="G461" s="12">
        <v>6388432384</v>
      </c>
    </row>
    <row r="462" spans="1:7">
      <c r="A462" s="9">
        <f>'(1)'!A462</f>
        <v>42955</v>
      </c>
      <c r="B462">
        <v>5809.3059999999996</v>
      </c>
      <c r="C462">
        <v>5831.48</v>
      </c>
      <c r="D462">
        <v>5803.1229999999996</v>
      </c>
      <c r="E462">
        <v>5824.1379999999999</v>
      </c>
      <c r="F462" s="12">
        <v>6360900608</v>
      </c>
      <c r="G462" s="12">
        <v>6391316992</v>
      </c>
    </row>
    <row r="463" spans="1:7">
      <c r="A463" s="9">
        <f>'(1)'!A463</f>
        <v>42956</v>
      </c>
      <c r="B463">
        <v>5824.5150000000003</v>
      </c>
      <c r="C463">
        <v>5835.8779999999997</v>
      </c>
      <c r="D463">
        <v>5810.4840000000004</v>
      </c>
      <c r="E463">
        <v>5832.3109999999997</v>
      </c>
      <c r="F463" s="12">
        <v>5203785728</v>
      </c>
      <c r="G463" s="12">
        <v>6403996672</v>
      </c>
    </row>
    <row r="464" spans="1:7">
      <c r="A464" s="9">
        <f>'(1)'!A464</f>
        <v>42957</v>
      </c>
      <c r="B464">
        <v>5825.1220000000003</v>
      </c>
      <c r="C464">
        <v>5866.9889999999996</v>
      </c>
      <c r="D464">
        <v>5819.5290000000005</v>
      </c>
      <c r="E464">
        <v>5857.1189999999997</v>
      </c>
      <c r="F464" s="12">
        <v>4803488768</v>
      </c>
      <c r="G464" s="12">
        <v>6383541248</v>
      </c>
    </row>
    <row r="465" spans="1:7">
      <c r="A465" s="9">
        <f>'(1)'!A465</f>
        <v>42958</v>
      </c>
      <c r="B465">
        <v>5863.424</v>
      </c>
      <c r="C465">
        <v>5883.951</v>
      </c>
      <c r="D465">
        <v>5858.2420000000002</v>
      </c>
      <c r="E465">
        <v>5871.8810000000003</v>
      </c>
      <c r="F465" s="12">
        <v>5317151232</v>
      </c>
      <c r="G465" s="12">
        <v>6366182912</v>
      </c>
    </row>
    <row r="466" spans="1:7">
      <c r="A466" s="9">
        <f>'(1)'!A466</f>
        <v>42961</v>
      </c>
      <c r="B466">
        <v>5877.2449999999999</v>
      </c>
      <c r="C466">
        <v>5884.1509999999998</v>
      </c>
      <c r="D466">
        <v>5861.5349999999999</v>
      </c>
      <c r="E466">
        <v>5872.3770000000004</v>
      </c>
      <c r="F466" s="12">
        <v>6143787008</v>
      </c>
      <c r="G466" s="12">
        <v>6386811904</v>
      </c>
    </row>
    <row r="467" spans="1:7">
      <c r="A467" s="9">
        <f>'(1)'!A467</f>
        <v>42962</v>
      </c>
      <c r="B467">
        <v>5860.4880000000003</v>
      </c>
      <c r="C467">
        <v>5881.6949999999997</v>
      </c>
      <c r="D467">
        <v>5840.9179999999997</v>
      </c>
      <c r="E467">
        <v>5845.7340000000004</v>
      </c>
      <c r="F467" s="12">
        <v>6963330560</v>
      </c>
      <c r="G467" s="12">
        <v>6321463296</v>
      </c>
    </row>
    <row r="468" spans="1:7">
      <c r="A468" s="9">
        <f>'(1)'!A468</f>
        <v>42963</v>
      </c>
      <c r="B468">
        <v>5849.723</v>
      </c>
      <c r="C468">
        <v>5867.2070000000003</v>
      </c>
      <c r="D468">
        <v>5841.3980000000001</v>
      </c>
      <c r="E468">
        <v>5852.0020000000004</v>
      </c>
      <c r="F468" s="12">
        <v>7574852608</v>
      </c>
      <c r="G468" s="12">
        <v>6361768448</v>
      </c>
    </row>
    <row r="469" spans="1:7">
      <c r="A469" s="9">
        <f>'(1)'!A469</f>
        <v>42964</v>
      </c>
      <c r="B469">
        <v>5854.4459999999999</v>
      </c>
      <c r="C469">
        <v>5875.53</v>
      </c>
      <c r="D469">
        <v>5831.18</v>
      </c>
      <c r="E469">
        <v>5872.3919999999998</v>
      </c>
      <c r="F469" s="12">
        <v>6484689408</v>
      </c>
      <c r="G469" s="12">
        <v>6374913536</v>
      </c>
    </row>
    <row r="470" spans="1:7">
      <c r="A470" s="9">
        <f>'(1)'!A470</f>
        <v>42965</v>
      </c>
      <c r="B470">
        <v>5875.1120000000001</v>
      </c>
      <c r="C470">
        <v>5884.6109999999999</v>
      </c>
      <c r="D470">
        <v>5851.2250000000004</v>
      </c>
      <c r="E470">
        <v>5884.6109999999999</v>
      </c>
      <c r="F470" s="12">
        <v>5330916352</v>
      </c>
      <c r="G470" s="12">
        <v>6360928256</v>
      </c>
    </row>
    <row r="471" spans="1:7">
      <c r="A471" s="9">
        <f>'(1)'!A471</f>
        <v>42968</v>
      </c>
      <c r="B471">
        <v>5885.2129999999997</v>
      </c>
      <c r="C471">
        <v>5901.326</v>
      </c>
      <c r="D471">
        <v>5868.3379999999997</v>
      </c>
      <c r="E471">
        <v>5901.326</v>
      </c>
      <c r="F471" s="12">
        <v>5913465856</v>
      </c>
      <c r="G471" s="12">
        <v>6382413312</v>
      </c>
    </row>
    <row r="472" spans="1:7">
      <c r="A472" s="9">
        <f>'(1)'!A472</f>
        <v>42969</v>
      </c>
      <c r="B472">
        <v>5902.2079999999996</v>
      </c>
      <c r="C472">
        <v>5908.8580000000002</v>
      </c>
      <c r="D472">
        <v>5885.8320000000003</v>
      </c>
      <c r="E472">
        <v>5906.5730000000003</v>
      </c>
      <c r="F472" s="12">
        <v>6190767104</v>
      </c>
      <c r="G472" s="12">
        <v>6404165120</v>
      </c>
    </row>
    <row r="473" spans="1:7">
      <c r="A473" s="9">
        <f>'(1)'!A473</f>
        <v>42970</v>
      </c>
      <c r="B473">
        <v>5905.2250000000004</v>
      </c>
      <c r="C473">
        <v>5928.7860000000001</v>
      </c>
      <c r="D473">
        <v>5883.5659999999998</v>
      </c>
      <c r="E473">
        <v>5911.7079999999996</v>
      </c>
      <c r="F473" s="12">
        <v>5196260352</v>
      </c>
      <c r="G473" s="12">
        <v>6415166464</v>
      </c>
    </row>
    <row r="474" spans="1:7">
      <c r="A474" s="9">
        <f>'(1)'!A474</f>
        <v>42971</v>
      </c>
      <c r="B474">
        <v>5910.1610000000001</v>
      </c>
      <c r="C474">
        <v>5918.0860000000002</v>
      </c>
      <c r="D474">
        <v>5882.9440000000004</v>
      </c>
      <c r="E474">
        <v>5894.6120000000001</v>
      </c>
      <c r="F474" s="12">
        <v>4803098624</v>
      </c>
      <c r="G474" s="12">
        <v>6375044608</v>
      </c>
    </row>
    <row r="475" spans="1:7">
      <c r="A475" s="9">
        <f>'(1)'!A475</f>
        <v>42972</v>
      </c>
      <c r="B475">
        <v>5897.0129999999999</v>
      </c>
      <c r="C475">
        <v>5904.9539999999997</v>
      </c>
      <c r="D475">
        <v>5859.848</v>
      </c>
      <c r="E475">
        <v>5863.9620000000004</v>
      </c>
      <c r="F475" s="12">
        <v>6114139136</v>
      </c>
      <c r="G475" s="12">
        <v>6403871232</v>
      </c>
    </row>
    <row r="476" spans="1:7">
      <c r="A476" s="9">
        <f>'(1)'!A476</f>
        <v>42975</v>
      </c>
      <c r="B476">
        <v>5872.59</v>
      </c>
      <c r="C476">
        <v>5873.0280000000002</v>
      </c>
      <c r="D476">
        <v>5841.0219999999999</v>
      </c>
      <c r="E476">
        <v>5863.027</v>
      </c>
      <c r="F476" s="12">
        <v>5536947712</v>
      </c>
      <c r="G476" s="12">
        <v>6355830272</v>
      </c>
    </row>
    <row r="477" spans="1:7">
      <c r="A477" s="9">
        <f>'(1)'!A477</f>
        <v>42976</v>
      </c>
      <c r="B477">
        <v>5860.55</v>
      </c>
      <c r="C477">
        <v>5866.607</v>
      </c>
      <c r="D477">
        <v>5839.5910000000003</v>
      </c>
      <c r="E477">
        <v>5841.0469999999996</v>
      </c>
      <c r="F477" s="12">
        <v>6216840704</v>
      </c>
      <c r="G477" s="12">
        <v>6352433664</v>
      </c>
    </row>
    <row r="478" spans="1:7">
      <c r="A478" s="9">
        <f>'(1)'!A478</f>
        <v>42977</v>
      </c>
      <c r="B478">
        <v>5855.0789999999997</v>
      </c>
      <c r="C478">
        <v>5907.4380000000001</v>
      </c>
      <c r="D478">
        <v>5851.7</v>
      </c>
      <c r="E478">
        <v>5900.8540000000003</v>
      </c>
      <c r="F478" s="12">
        <v>5178994176</v>
      </c>
      <c r="G478" s="12">
        <v>6322715648</v>
      </c>
    </row>
    <row r="479" spans="1:7">
      <c r="A479" s="9">
        <f>'(1)'!A479</f>
        <v>42978</v>
      </c>
      <c r="B479">
        <v>5917.7520000000004</v>
      </c>
      <c r="C479">
        <v>5936.1379999999999</v>
      </c>
      <c r="D479">
        <v>5909.1080000000002</v>
      </c>
      <c r="E479">
        <v>5914.03</v>
      </c>
      <c r="F479" s="12">
        <v>5025842176</v>
      </c>
      <c r="G479" s="12">
        <v>6390000640</v>
      </c>
    </row>
    <row r="480" spans="1:7">
      <c r="A480" s="9">
        <f>'(1)'!A480</f>
        <v>42979</v>
      </c>
      <c r="B480">
        <v>5915.4290000000001</v>
      </c>
      <c r="C480">
        <v>5953.4759999999997</v>
      </c>
      <c r="D480">
        <v>5899.5330000000004</v>
      </c>
      <c r="E480">
        <v>5939.4530000000004</v>
      </c>
      <c r="F480" s="12">
        <v>6134962688</v>
      </c>
      <c r="G480" s="12">
        <v>6404829696</v>
      </c>
    </row>
    <row r="481" spans="1:7">
      <c r="A481" s="9">
        <f>'(1)'!A481</f>
        <v>42983</v>
      </c>
      <c r="B481">
        <v>5952.3789999999999</v>
      </c>
      <c r="C481">
        <v>5967.1189999999997</v>
      </c>
      <c r="D481">
        <v>5946.643</v>
      </c>
      <c r="E481">
        <v>5951.4750000000004</v>
      </c>
      <c r="F481" s="12">
        <v>5981433856</v>
      </c>
      <c r="G481" s="12">
        <v>6407160320</v>
      </c>
    </row>
    <row r="482" spans="1:7">
      <c r="A482" s="9">
        <f>'(1)'!A482</f>
        <v>42984</v>
      </c>
      <c r="B482">
        <v>5954.7250000000004</v>
      </c>
      <c r="C482">
        <v>5956.3980000000001</v>
      </c>
      <c r="D482">
        <v>5901.9059999999999</v>
      </c>
      <c r="E482">
        <v>5901.9059999999999</v>
      </c>
      <c r="F482" s="12">
        <v>5832097280</v>
      </c>
      <c r="G482" s="12">
        <v>6341448192</v>
      </c>
    </row>
    <row r="483" spans="1:7">
      <c r="A483" s="9">
        <f>'(1)'!A483</f>
        <v>42985</v>
      </c>
      <c r="B483">
        <v>5922.1120000000001</v>
      </c>
      <c r="C483">
        <v>5922.7479999999996</v>
      </c>
      <c r="D483">
        <v>5894.2389999999996</v>
      </c>
      <c r="E483">
        <v>5905.3779999999997</v>
      </c>
      <c r="F483" s="12">
        <v>4753986560</v>
      </c>
      <c r="G483" s="12">
        <v>6380217856</v>
      </c>
    </row>
    <row r="484" spans="1:7">
      <c r="A484" s="9">
        <f>'(1)'!A484</f>
        <v>42986</v>
      </c>
      <c r="B484">
        <v>5906.7150000000001</v>
      </c>
      <c r="C484">
        <v>5926.3770000000004</v>
      </c>
      <c r="D484">
        <v>5902.4650000000001</v>
      </c>
      <c r="E484">
        <v>5914.933</v>
      </c>
      <c r="F484" s="12">
        <v>4231374080</v>
      </c>
      <c r="G484" s="12">
        <v>6416990208</v>
      </c>
    </row>
    <row r="485" spans="1:7">
      <c r="A485" s="9">
        <f>'(1)'!A485</f>
        <v>42989</v>
      </c>
      <c r="B485">
        <v>5918.1289999999999</v>
      </c>
      <c r="C485">
        <v>5927.6840000000002</v>
      </c>
      <c r="D485">
        <v>5896.4579999999996</v>
      </c>
      <c r="E485">
        <v>5905.7619999999997</v>
      </c>
      <c r="F485" s="12">
        <v>4877473280</v>
      </c>
      <c r="G485" s="12">
        <v>6479554048</v>
      </c>
    </row>
    <row r="486" spans="1:7">
      <c r="A486" s="9">
        <f>'(1)'!A486</f>
        <v>42990</v>
      </c>
      <c r="B486">
        <v>5900.7290000000003</v>
      </c>
      <c r="C486">
        <v>5906.1350000000002</v>
      </c>
      <c r="D486">
        <v>5860.7610000000004</v>
      </c>
      <c r="E486">
        <v>5882.7870000000003</v>
      </c>
      <c r="F486" s="12">
        <v>4915492352</v>
      </c>
      <c r="G486" s="12">
        <v>6479554048</v>
      </c>
    </row>
    <row r="487" spans="1:7">
      <c r="A487" s="9">
        <f>'(1)'!A487</f>
        <v>42991</v>
      </c>
      <c r="B487">
        <v>5886.4250000000002</v>
      </c>
      <c r="C487">
        <v>5932.0069999999996</v>
      </c>
      <c r="D487">
        <v>5883.4960000000001</v>
      </c>
      <c r="E487">
        <v>5926.2039999999997</v>
      </c>
      <c r="F487" s="12">
        <v>7623043584</v>
      </c>
      <c r="G487" s="12">
        <v>6481538560</v>
      </c>
    </row>
    <row r="488" spans="1:7">
      <c r="A488" s="9">
        <f>'(1)'!A488</f>
        <v>42992</v>
      </c>
      <c r="B488">
        <v>5926.0259999999998</v>
      </c>
      <c r="C488">
        <v>5947.8639999999996</v>
      </c>
      <c r="D488">
        <v>5915.1350000000002</v>
      </c>
      <c r="E488">
        <v>5924.1239999999998</v>
      </c>
      <c r="F488" s="12">
        <v>6897291776</v>
      </c>
      <c r="G488" s="12">
        <v>6445616640</v>
      </c>
    </row>
    <row r="489" spans="1:7">
      <c r="A489" s="9">
        <f>'(1)'!A489</f>
        <v>42993</v>
      </c>
      <c r="B489">
        <v>5927.9859999999999</v>
      </c>
      <c r="C489">
        <v>5956.9539999999997</v>
      </c>
      <c r="D489">
        <v>5927.9859999999999</v>
      </c>
      <c r="E489">
        <v>5949.701</v>
      </c>
      <c r="F489" s="12">
        <v>7340598272</v>
      </c>
      <c r="G489" s="12">
        <v>6466756096</v>
      </c>
    </row>
    <row r="490" spans="1:7">
      <c r="A490" s="9">
        <f>'(1)'!A490</f>
        <v>42996</v>
      </c>
      <c r="B490">
        <v>5957.58</v>
      </c>
      <c r="C490">
        <v>5961.5119999999997</v>
      </c>
      <c r="D490">
        <v>5922.07</v>
      </c>
      <c r="E490">
        <v>5947.33</v>
      </c>
      <c r="F490" s="12">
        <v>5340069376</v>
      </c>
      <c r="G490" s="12">
        <v>6502622208</v>
      </c>
    </row>
    <row r="491" spans="1:7">
      <c r="A491" s="9">
        <f>'(1)'!A491</f>
        <v>42997</v>
      </c>
      <c r="B491">
        <v>5955.2049999999999</v>
      </c>
      <c r="C491">
        <v>5958.0010000000002</v>
      </c>
      <c r="D491">
        <v>5903.616</v>
      </c>
      <c r="E491">
        <v>5929.201</v>
      </c>
      <c r="F491" s="12">
        <v>7426516480</v>
      </c>
      <c r="G491" s="12">
        <v>6480702464</v>
      </c>
    </row>
    <row r="492" spans="1:7">
      <c r="A492" s="9">
        <f>'(1)'!A492</f>
        <v>42998</v>
      </c>
      <c r="B492">
        <v>5927.732</v>
      </c>
      <c r="C492">
        <v>5934.6769999999997</v>
      </c>
      <c r="D492">
        <v>5903.8649999999998</v>
      </c>
      <c r="E492">
        <v>5910.53</v>
      </c>
      <c r="F492" s="12">
        <v>7657840640</v>
      </c>
      <c r="G492" s="12">
        <v>6504057344</v>
      </c>
    </row>
    <row r="493" spans="1:7">
      <c r="A493" s="9">
        <f>'(1)'!A493</f>
        <v>42999</v>
      </c>
      <c r="B493">
        <v>5923.0780000000004</v>
      </c>
      <c r="C493">
        <v>5959.5780000000004</v>
      </c>
      <c r="D493">
        <v>5918.5320000000002</v>
      </c>
      <c r="E493">
        <v>5929.549</v>
      </c>
      <c r="F493" s="12">
        <v>6557006848</v>
      </c>
      <c r="G493" s="12">
        <v>6490827776</v>
      </c>
    </row>
    <row r="494" spans="1:7">
      <c r="A494" s="9">
        <f>'(1)'!A494</f>
        <v>43000</v>
      </c>
      <c r="B494">
        <v>5946.1549999999997</v>
      </c>
      <c r="C494">
        <v>5965.9870000000001</v>
      </c>
      <c r="D494">
        <v>5945.3289999999997</v>
      </c>
      <c r="E494">
        <v>5950.0259999999998</v>
      </c>
      <c r="F494" s="12">
        <v>8011293696</v>
      </c>
      <c r="G494" s="12">
        <v>6474557440</v>
      </c>
    </row>
    <row r="495" spans="1:7">
      <c r="A495" s="9">
        <f>'(1)'!A495</f>
        <v>43003</v>
      </c>
      <c r="B495">
        <v>5955.2650000000003</v>
      </c>
      <c r="C495">
        <v>5974.2</v>
      </c>
      <c r="D495">
        <v>5949.3280000000004</v>
      </c>
      <c r="E495">
        <v>5952.076</v>
      </c>
      <c r="F495" s="12">
        <v>8328153088</v>
      </c>
      <c r="G495" s="12">
        <v>6457340416</v>
      </c>
    </row>
    <row r="496" spans="1:7">
      <c r="A496" s="9">
        <f>'(1)'!A496</f>
        <v>43004</v>
      </c>
      <c r="B496">
        <v>5962.0320000000002</v>
      </c>
      <c r="C496">
        <v>6025.4340000000002</v>
      </c>
      <c r="D496">
        <v>5961.7470000000003</v>
      </c>
      <c r="E496">
        <v>6025.4340000000002</v>
      </c>
      <c r="F496" s="12">
        <v>6596203008</v>
      </c>
      <c r="G496" s="12">
        <v>6448125952</v>
      </c>
    </row>
    <row r="497" spans="1:7">
      <c r="A497" s="9">
        <f>'(1)'!A497</f>
        <v>43005</v>
      </c>
      <c r="B497">
        <v>6018.2709999999997</v>
      </c>
      <c r="C497">
        <v>6042.4489999999996</v>
      </c>
      <c r="D497">
        <v>5995.8469999999998</v>
      </c>
      <c r="E497">
        <v>5995.8469999999998</v>
      </c>
      <c r="F497" s="12">
        <v>6160336384</v>
      </c>
      <c r="G497" s="12">
        <v>6448125952</v>
      </c>
    </row>
    <row r="498" spans="1:7">
      <c r="A498" s="9">
        <f>'(1)'!A498</f>
        <v>43006</v>
      </c>
      <c r="B498">
        <v>5998.1729999999998</v>
      </c>
      <c r="C498">
        <v>6020.2920000000004</v>
      </c>
      <c r="D498">
        <v>5969.78</v>
      </c>
      <c r="E498">
        <v>5975.2809999999999</v>
      </c>
      <c r="F498" s="12">
        <v>5022509056</v>
      </c>
      <c r="G498" s="12">
        <v>6398400000</v>
      </c>
    </row>
    <row r="499" spans="1:7">
      <c r="A499" s="9">
        <f>'(1)'!A499</f>
        <v>43007</v>
      </c>
      <c r="B499">
        <v>5990.1949999999997</v>
      </c>
      <c r="C499">
        <v>6008.6310000000003</v>
      </c>
      <c r="D499">
        <v>5969.2110000000002</v>
      </c>
      <c r="E499">
        <v>5974.0770000000002</v>
      </c>
      <c r="F499" s="12">
        <v>6042725888</v>
      </c>
      <c r="G499" s="12">
        <v>6416351744</v>
      </c>
    </row>
    <row r="500" spans="1:7">
      <c r="A500" s="9">
        <f>'(1)'!A500</f>
        <v>43010</v>
      </c>
      <c r="B500">
        <v>6034.3819999999996</v>
      </c>
      <c r="C500">
        <v>6034.6180000000004</v>
      </c>
      <c r="D500">
        <v>5989.8590000000004</v>
      </c>
      <c r="E500">
        <v>6005.7839999999997</v>
      </c>
      <c r="F500" s="12">
        <v>5593771008</v>
      </c>
      <c r="G500" s="12">
        <v>6409828864</v>
      </c>
    </row>
    <row r="501" spans="1:7">
      <c r="A501" s="9">
        <f>'(1)'!A501</f>
        <v>43011</v>
      </c>
      <c r="B501">
        <v>6017.0420000000004</v>
      </c>
      <c r="C501">
        <v>6038.99</v>
      </c>
      <c r="D501">
        <v>6008.3689999999997</v>
      </c>
      <c r="E501">
        <v>6038.1459999999997</v>
      </c>
      <c r="F501" s="12">
        <v>5653996544</v>
      </c>
      <c r="G501" s="12">
        <v>6418967040</v>
      </c>
    </row>
    <row r="502" spans="1:7">
      <c r="A502" s="9">
        <f>'(1)'!A502</f>
        <v>43012</v>
      </c>
      <c r="B502">
        <v>6052.0290000000005</v>
      </c>
      <c r="C502">
        <v>6082.2280000000001</v>
      </c>
      <c r="D502">
        <v>6031.107</v>
      </c>
      <c r="E502">
        <v>6031.107</v>
      </c>
      <c r="F502" s="12">
        <v>5677657600</v>
      </c>
      <c r="G502" s="12">
        <v>6446099456</v>
      </c>
    </row>
    <row r="503" spans="1:7">
      <c r="A503" s="9">
        <f>'(1)'!A503</f>
        <v>43013</v>
      </c>
      <c r="B503">
        <v>6044.7939999999999</v>
      </c>
      <c r="C503">
        <v>6046.2619999999997</v>
      </c>
      <c r="D503">
        <v>5989.6790000000001</v>
      </c>
      <c r="E503">
        <v>6039.5410000000002</v>
      </c>
      <c r="F503" s="12">
        <v>4773945344</v>
      </c>
      <c r="G503" s="12">
        <v>6462507520</v>
      </c>
    </row>
    <row r="504" spans="1:7">
      <c r="A504" s="9">
        <f>'(1)'!A504</f>
        <v>43014</v>
      </c>
      <c r="B504">
        <v>6031.518</v>
      </c>
      <c r="C504">
        <v>6062.0649999999996</v>
      </c>
      <c r="D504">
        <v>6025.0730000000003</v>
      </c>
      <c r="E504">
        <v>6050.8230000000003</v>
      </c>
      <c r="F504" s="12">
        <v>6200907264</v>
      </c>
      <c r="G504" s="12">
        <v>6463030272</v>
      </c>
    </row>
    <row r="505" spans="1:7">
      <c r="A505" s="9">
        <f>'(1)'!A505</f>
        <v>43017</v>
      </c>
      <c r="B505">
        <v>6055.7460000000001</v>
      </c>
      <c r="C505">
        <v>6065.2849999999999</v>
      </c>
      <c r="D505">
        <v>6047.2650000000003</v>
      </c>
      <c r="E505">
        <v>6060.4530000000004</v>
      </c>
      <c r="F505" s="12">
        <v>5037746176</v>
      </c>
      <c r="G505" s="12">
        <v>6433806336</v>
      </c>
    </row>
    <row r="506" spans="1:7">
      <c r="A506" s="9">
        <f>'(1)'!A506</f>
        <v>43018</v>
      </c>
      <c r="B506">
        <v>6052.9880000000003</v>
      </c>
      <c r="C506">
        <v>6069.7650000000003</v>
      </c>
      <c r="D506">
        <v>6033.5529999999999</v>
      </c>
      <c r="E506">
        <v>6049.384</v>
      </c>
      <c r="F506" s="12">
        <v>7162779648</v>
      </c>
      <c r="G506" s="12">
        <v>6440670208</v>
      </c>
    </row>
    <row r="507" spans="1:7">
      <c r="A507" s="9">
        <f>'(1)'!A507</f>
        <v>43019</v>
      </c>
      <c r="B507">
        <v>6055.549</v>
      </c>
      <c r="C507">
        <v>6071.5410000000002</v>
      </c>
      <c r="D507">
        <v>6039.86</v>
      </c>
      <c r="E507">
        <v>6042.46</v>
      </c>
      <c r="F507" s="12">
        <v>5677108736</v>
      </c>
      <c r="G507" s="12">
        <v>6463166464</v>
      </c>
    </row>
    <row r="508" spans="1:7">
      <c r="A508" s="9">
        <f>'(1)'!A508</f>
        <v>43020</v>
      </c>
      <c r="B508">
        <v>6044.2820000000002</v>
      </c>
      <c r="C508">
        <v>6054.5339999999997</v>
      </c>
      <c r="D508">
        <v>6020.4549999999999</v>
      </c>
      <c r="E508">
        <v>6021.8280000000004</v>
      </c>
      <c r="F508" s="12">
        <v>5379072000</v>
      </c>
      <c r="G508" s="12">
        <v>6476513792</v>
      </c>
    </row>
    <row r="509" spans="1:7">
      <c r="A509" s="9">
        <f>'(1)'!A509</f>
        <v>43021</v>
      </c>
      <c r="B509">
        <v>6020.7489999999998</v>
      </c>
      <c r="C509">
        <v>6045.4859999999999</v>
      </c>
      <c r="D509">
        <v>6016.9870000000001</v>
      </c>
      <c r="E509">
        <v>6021.4560000000001</v>
      </c>
      <c r="F509" s="12">
        <v>5402550272</v>
      </c>
      <c r="G509" s="12">
        <v>6494911488</v>
      </c>
    </row>
    <row r="510" spans="1:7">
      <c r="A510" s="9">
        <f>'(1)'!A510</f>
        <v>43024</v>
      </c>
      <c r="B510">
        <v>6019.1059999999998</v>
      </c>
      <c r="C510">
        <v>6039.2969999999996</v>
      </c>
      <c r="D510">
        <v>5988.2920000000004</v>
      </c>
      <c r="E510">
        <v>5988.2920000000004</v>
      </c>
      <c r="F510" s="12">
        <v>6378492928</v>
      </c>
      <c r="G510" s="12">
        <v>6500669952</v>
      </c>
    </row>
    <row r="511" spans="1:7">
      <c r="A511" s="9">
        <f>'(1)'!A511</f>
        <v>43025</v>
      </c>
      <c r="B511">
        <v>6001.9179999999997</v>
      </c>
      <c r="C511">
        <v>6012.6580000000004</v>
      </c>
      <c r="D511">
        <v>5972.3109999999997</v>
      </c>
      <c r="E511">
        <v>5972.3109999999997</v>
      </c>
      <c r="F511" s="12">
        <v>7339887104</v>
      </c>
      <c r="G511" s="12">
        <v>6500669952</v>
      </c>
    </row>
    <row r="512" spans="1:7">
      <c r="A512" s="9">
        <f>'(1)'!A512</f>
        <v>43026</v>
      </c>
      <c r="B512">
        <v>5985.6260000000002</v>
      </c>
      <c r="C512">
        <v>6054.241</v>
      </c>
      <c r="D512">
        <v>5984.7039999999997</v>
      </c>
      <c r="E512">
        <v>6037.9070000000002</v>
      </c>
      <c r="F512" s="12">
        <v>5535093248</v>
      </c>
      <c r="G512" s="12">
        <v>6506723840</v>
      </c>
    </row>
    <row r="513" spans="1:7">
      <c r="A513" s="9">
        <f>'(1)'!A513</f>
        <v>43027</v>
      </c>
      <c r="B513">
        <v>6052.5110000000004</v>
      </c>
      <c r="C513">
        <v>6092.3519999999999</v>
      </c>
      <c r="D513">
        <v>6049.9570000000003</v>
      </c>
      <c r="E513">
        <v>6051.732</v>
      </c>
      <c r="F513" s="12">
        <v>5200569856</v>
      </c>
      <c r="G513" s="12">
        <v>6488897024</v>
      </c>
    </row>
    <row r="514" spans="1:7">
      <c r="A514" s="9">
        <f>'(1)'!A514</f>
        <v>43028</v>
      </c>
      <c r="B514">
        <v>6066.7470000000003</v>
      </c>
      <c r="C514">
        <v>6098.7790000000005</v>
      </c>
      <c r="D514">
        <v>6053.2820000000002</v>
      </c>
      <c r="E514">
        <v>6053.2820000000002</v>
      </c>
      <c r="F514" s="12">
        <v>5384433664</v>
      </c>
      <c r="G514" s="12">
        <v>6455239168</v>
      </c>
    </row>
    <row r="515" spans="1:7">
      <c r="A515" s="9">
        <f>'(1)'!A515</f>
        <v>43031</v>
      </c>
      <c r="B515">
        <v>6062.2340000000004</v>
      </c>
      <c r="C515">
        <v>6076.2269999999999</v>
      </c>
      <c r="D515">
        <v>6008.6850000000004</v>
      </c>
      <c r="E515">
        <v>6031.8620000000001</v>
      </c>
      <c r="F515" s="12">
        <v>5705802752</v>
      </c>
      <c r="G515" s="12">
        <v>6454180864</v>
      </c>
    </row>
    <row r="516" spans="1:7">
      <c r="A516" s="9">
        <f>'(1)'!A516</f>
        <v>43032</v>
      </c>
      <c r="B516">
        <v>6039.0860000000002</v>
      </c>
      <c r="C516">
        <v>6071.34</v>
      </c>
      <c r="D516">
        <v>6038.7370000000001</v>
      </c>
      <c r="E516">
        <v>6069.7849999999999</v>
      </c>
      <c r="F516" s="12">
        <v>6562769920</v>
      </c>
      <c r="G516" s="12">
        <v>6429879296</v>
      </c>
    </row>
    <row r="517" spans="1:7">
      <c r="A517" s="9">
        <f>'(1)'!A517</f>
        <v>43033</v>
      </c>
      <c r="B517">
        <v>6081.4189999999999</v>
      </c>
      <c r="C517">
        <v>6090.643</v>
      </c>
      <c r="D517">
        <v>6056.125</v>
      </c>
      <c r="E517">
        <v>6063.2449999999999</v>
      </c>
      <c r="F517" s="12">
        <v>6674959872</v>
      </c>
      <c r="G517" s="12">
        <v>6495815680</v>
      </c>
    </row>
    <row r="518" spans="1:7">
      <c r="A518" s="9">
        <f>'(1)'!A518</f>
        <v>43034</v>
      </c>
      <c r="B518">
        <v>6064.6729999999998</v>
      </c>
      <c r="C518">
        <v>6069.8540000000003</v>
      </c>
      <c r="D518">
        <v>6035.2529999999997</v>
      </c>
      <c r="E518">
        <v>6067.1419999999998</v>
      </c>
      <c r="F518" s="12">
        <v>5701147648</v>
      </c>
      <c r="G518" s="12">
        <v>6510382592</v>
      </c>
    </row>
    <row r="519" spans="1:7">
      <c r="A519" s="9">
        <f>'(1)'!A519</f>
        <v>43035</v>
      </c>
      <c r="B519">
        <v>6059.7079999999996</v>
      </c>
      <c r="C519">
        <v>6072.4870000000001</v>
      </c>
      <c r="D519">
        <v>6035.924</v>
      </c>
      <c r="E519">
        <v>6064.5889999999999</v>
      </c>
      <c r="F519" s="12">
        <v>6077378048</v>
      </c>
      <c r="G519" s="12">
        <v>6538462720</v>
      </c>
    </row>
    <row r="520" spans="1:7">
      <c r="A520" s="9">
        <f>'(1)'!A520</f>
        <v>43038</v>
      </c>
      <c r="B520">
        <v>6055.1</v>
      </c>
      <c r="C520">
        <v>6070.7160000000003</v>
      </c>
      <c r="D520">
        <v>6015.9080000000004</v>
      </c>
      <c r="E520">
        <v>6070.7160000000003</v>
      </c>
      <c r="F520" s="12">
        <v>6680194048</v>
      </c>
      <c r="G520" s="12">
        <v>6551587328</v>
      </c>
    </row>
    <row r="521" spans="1:7">
      <c r="A521" s="9">
        <f>'(1)'!A521</f>
        <v>43039</v>
      </c>
      <c r="B521">
        <v>6066.4309999999996</v>
      </c>
      <c r="C521">
        <v>6073.8990000000003</v>
      </c>
      <c r="D521">
        <v>6045.3370000000004</v>
      </c>
      <c r="E521">
        <v>6061.3670000000002</v>
      </c>
      <c r="F521" s="12">
        <v>6417267200</v>
      </c>
      <c r="G521" s="12">
        <v>6497353728</v>
      </c>
    </row>
    <row r="522" spans="1:7">
      <c r="A522" s="9">
        <f>'(1)'!A522</f>
        <v>43040</v>
      </c>
      <c r="B522">
        <v>6053.0259999999998</v>
      </c>
      <c r="C522">
        <v>6058.5950000000003</v>
      </c>
      <c r="D522">
        <v>5952.1379999999999</v>
      </c>
      <c r="E522">
        <v>5952.1379999999999</v>
      </c>
      <c r="F522" s="12">
        <v>9498851328</v>
      </c>
      <c r="G522" s="12">
        <v>6501305856</v>
      </c>
    </row>
    <row r="523" spans="1:7">
      <c r="A523" s="9">
        <f>'(1)'!A523</f>
        <v>43041</v>
      </c>
      <c r="B523">
        <v>6014.0619999999999</v>
      </c>
      <c r="C523">
        <v>6031.9219999999996</v>
      </c>
      <c r="D523">
        <v>5994.348</v>
      </c>
      <c r="E523">
        <v>5998.1949999999997</v>
      </c>
      <c r="F523" s="12">
        <v>6598189056</v>
      </c>
      <c r="G523" s="12">
        <v>6510921216</v>
      </c>
    </row>
    <row r="524" spans="1:7">
      <c r="A524" s="9">
        <f>'(1)'!A524</f>
        <v>43042</v>
      </c>
      <c r="B524">
        <v>6021.085</v>
      </c>
      <c r="C524">
        <v>6026.4120000000003</v>
      </c>
      <c r="D524">
        <v>5979.48</v>
      </c>
      <c r="E524">
        <v>6000.4740000000002</v>
      </c>
      <c r="F524" s="12">
        <v>6716198912</v>
      </c>
      <c r="G524" s="12">
        <v>6511959040</v>
      </c>
    </row>
    <row r="525" spans="1:7">
      <c r="A525" s="9">
        <f>'(1)'!A525</f>
        <v>43045</v>
      </c>
      <c r="B525">
        <v>6002.54</v>
      </c>
      <c r="C525">
        <v>6044.335</v>
      </c>
      <c r="D525">
        <v>6001.0860000000002</v>
      </c>
      <c r="E525">
        <v>6035.5079999999998</v>
      </c>
      <c r="F525" s="12">
        <v>5093197824</v>
      </c>
      <c r="G525" s="12">
        <v>6486877184</v>
      </c>
    </row>
    <row r="526" spans="1:7">
      <c r="A526" s="9">
        <f>'(1)'!A526</f>
        <v>43046</v>
      </c>
      <c r="B526">
        <v>6032.0540000000001</v>
      </c>
      <c r="C526">
        <v>6039.2950000000001</v>
      </c>
      <c r="D526">
        <v>6006.835</v>
      </c>
      <c r="E526">
        <v>6006.835</v>
      </c>
      <c r="F526" s="12">
        <v>4996077056</v>
      </c>
      <c r="G526" s="12">
        <v>6534861824</v>
      </c>
    </row>
    <row r="527" spans="1:7">
      <c r="A527" s="9">
        <f>'(1)'!A527</f>
        <v>43047</v>
      </c>
      <c r="B527">
        <v>6017.9629999999997</v>
      </c>
      <c r="C527">
        <v>6041.1329999999998</v>
      </c>
      <c r="D527">
        <v>6013.75</v>
      </c>
      <c r="E527">
        <v>6030.9579999999996</v>
      </c>
      <c r="F527" s="12">
        <v>5337340416</v>
      </c>
      <c r="G527" s="12">
        <v>6532406784</v>
      </c>
    </row>
    <row r="528" spans="1:7">
      <c r="A528" s="9">
        <f>'(1)'!A528</f>
        <v>43048</v>
      </c>
      <c r="B528">
        <v>6043.3450000000003</v>
      </c>
      <c r="C528">
        <v>6052.5150000000003</v>
      </c>
      <c r="D528">
        <v>6024.0370000000003</v>
      </c>
      <c r="E528">
        <v>6026.6329999999998</v>
      </c>
      <c r="F528" s="12">
        <v>5738749952</v>
      </c>
      <c r="G528" s="12">
        <v>6561624576</v>
      </c>
    </row>
    <row r="529" spans="1:7">
      <c r="A529" s="9">
        <f>'(1)'!A529</f>
        <v>43049</v>
      </c>
      <c r="B529">
        <v>6038.4319999999998</v>
      </c>
      <c r="C529">
        <v>6042.0029999999997</v>
      </c>
      <c r="D529">
        <v>6012.9809999999998</v>
      </c>
      <c r="E529">
        <v>6032.3710000000001</v>
      </c>
      <c r="F529" s="12">
        <v>5458915840</v>
      </c>
      <c r="G529" s="12">
        <v>6558951936</v>
      </c>
    </row>
    <row r="530" spans="1:7">
      <c r="A530" s="9">
        <f>'(1)'!A530</f>
        <v>43052</v>
      </c>
      <c r="B530">
        <v>6027.4409999999998</v>
      </c>
      <c r="C530">
        <v>6054.6040000000003</v>
      </c>
      <c r="D530">
        <v>6020.1090000000004</v>
      </c>
      <c r="E530">
        <v>6054.6040000000003</v>
      </c>
      <c r="F530" s="12">
        <v>5589751808</v>
      </c>
      <c r="G530" s="12">
        <v>6539081728</v>
      </c>
    </row>
    <row r="531" spans="1:7">
      <c r="A531" s="9">
        <f>'(1)'!A531</f>
        <v>43053</v>
      </c>
      <c r="B531">
        <v>6065.308</v>
      </c>
      <c r="C531">
        <v>6117.1260000000002</v>
      </c>
      <c r="D531">
        <v>6061.0860000000002</v>
      </c>
      <c r="E531">
        <v>6113.6530000000002</v>
      </c>
      <c r="F531" s="12">
        <v>6724070400</v>
      </c>
      <c r="G531" s="12">
        <v>6518389760</v>
      </c>
    </row>
    <row r="532" spans="1:7">
      <c r="A532" s="9">
        <f>'(1)'!A532</f>
        <v>43054</v>
      </c>
      <c r="B532">
        <v>6098.835</v>
      </c>
      <c r="C532">
        <v>6119.4189999999999</v>
      </c>
      <c r="D532">
        <v>6075.8869999999997</v>
      </c>
      <c r="E532">
        <v>6119.4189999999999</v>
      </c>
      <c r="F532" s="12">
        <v>5643793920</v>
      </c>
      <c r="G532" s="12">
        <v>6540888064</v>
      </c>
    </row>
    <row r="533" spans="1:7">
      <c r="A533" s="9">
        <f>'(1)'!A533</f>
        <v>43055</v>
      </c>
      <c r="B533">
        <v>6111.6840000000002</v>
      </c>
      <c r="C533">
        <v>6133.9629999999997</v>
      </c>
      <c r="D533">
        <v>6080.1540000000005</v>
      </c>
      <c r="E533">
        <v>6133.9629999999997</v>
      </c>
      <c r="F533" s="12">
        <v>5137454080</v>
      </c>
      <c r="G533" s="12">
        <v>6603198976</v>
      </c>
    </row>
    <row r="534" spans="1:7">
      <c r="A534" s="9">
        <f>'(1)'!A534</f>
        <v>43056</v>
      </c>
      <c r="B534">
        <v>6113.0919999999996</v>
      </c>
      <c r="C534">
        <v>6176.45</v>
      </c>
      <c r="D534">
        <v>6110.2809999999999</v>
      </c>
      <c r="E534">
        <v>6167.6660000000002</v>
      </c>
      <c r="F534" s="12">
        <v>5657116160</v>
      </c>
      <c r="G534" s="12">
        <v>6606713344</v>
      </c>
    </row>
    <row r="535" spans="1:7">
      <c r="A535" s="9">
        <f>'(1)'!A535</f>
        <v>43059</v>
      </c>
      <c r="B535">
        <v>6165.6040000000003</v>
      </c>
      <c r="C535">
        <v>6167.433</v>
      </c>
      <c r="D535">
        <v>6088.5619999999999</v>
      </c>
      <c r="E535">
        <v>6109.482</v>
      </c>
      <c r="F535" s="12">
        <v>5911861248</v>
      </c>
      <c r="G535" s="12">
        <v>6688898560</v>
      </c>
    </row>
    <row r="536" spans="1:7">
      <c r="A536" s="9">
        <f>'(1)'!A536</f>
        <v>43060</v>
      </c>
      <c r="B536">
        <v>6129.5330000000004</v>
      </c>
      <c r="C536">
        <v>6183.3909999999996</v>
      </c>
      <c r="D536">
        <v>6126.7860000000001</v>
      </c>
      <c r="E536">
        <v>6183.3909999999996</v>
      </c>
      <c r="F536" s="12">
        <v>5230229504</v>
      </c>
      <c r="G536" s="12">
        <v>6656128512</v>
      </c>
    </row>
    <row r="537" spans="1:7">
      <c r="A537" s="9">
        <f>'(1)'!A537</f>
        <v>43061</v>
      </c>
      <c r="B537">
        <v>6181.86</v>
      </c>
      <c r="C537">
        <v>6221.0129999999999</v>
      </c>
      <c r="D537">
        <v>6167.0379999999996</v>
      </c>
      <c r="E537">
        <v>6221.0129999999999</v>
      </c>
      <c r="F537" s="12">
        <v>4506384384</v>
      </c>
      <c r="G537" s="12">
        <v>6634169344</v>
      </c>
    </row>
    <row r="538" spans="1:7">
      <c r="A538" s="9">
        <f>'(1)'!A538</f>
        <v>43063</v>
      </c>
      <c r="B538">
        <v>6214.259</v>
      </c>
      <c r="C538">
        <v>6277.165</v>
      </c>
      <c r="D538">
        <v>6214.259</v>
      </c>
      <c r="E538">
        <v>6277.165</v>
      </c>
      <c r="F538" s="12">
        <v>4474450432</v>
      </c>
      <c r="G538" s="12">
        <v>6633802752</v>
      </c>
    </row>
    <row r="539" spans="1:7">
      <c r="A539" s="9">
        <f>'(1)'!A539</f>
        <v>43066</v>
      </c>
      <c r="B539">
        <v>6282.4409999999998</v>
      </c>
      <c r="C539">
        <v>6314.0460000000003</v>
      </c>
      <c r="D539">
        <v>6259.6080000000002</v>
      </c>
      <c r="E539">
        <v>6314.0460000000003</v>
      </c>
      <c r="F539" s="12">
        <v>5898802176</v>
      </c>
      <c r="G539" s="12">
        <v>6669486592</v>
      </c>
    </row>
    <row r="540" spans="1:7">
      <c r="A540" s="9">
        <f>'(1)'!A540</f>
        <v>43067</v>
      </c>
      <c r="B540">
        <v>6325.6210000000001</v>
      </c>
      <c r="C540">
        <v>6368.3220000000001</v>
      </c>
      <c r="D540">
        <v>6321.0929999999998</v>
      </c>
      <c r="E540">
        <v>6355.6540000000005</v>
      </c>
      <c r="F540" s="12">
        <v>6596412416</v>
      </c>
      <c r="G540" s="12">
        <v>6706722304</v>
      </c>
    </row>
    <row r="541" spans="1:7">
      <c r="A541" s="9">
        <f>'(1)'!A541</f>
        <v>43068</v>
      </c>
      <c r="B541">
        <v>6366.0829999999996</v>
      </c>
      <c r="C541">
        <v>6445.91</v>
      </c>
      <c r="D541">
        <v>6326.0929999999998</v>
      </c>
      <c r="E541">
        <v>6339.2380000000003</v>
      </c>
      <c r="F541" s="12">
        <v>5216859648</v>
      </c>
      <c r="G541" s="12">
        <v>6699034112</v>
      </c>
    </row>
    <row r="542" spans="1:7">
      <c r="A542" s="9">
        <f>'(1)'!A542</f>
        <v>43069</v>
      </c>
      <c r="B542">
        <v>6341.2709999999997</v>
      </c>
      <c r="C542">
        <v>6342.1909999999998</v>
      </c>
      <c r="D542">
        <v>6220.6949999999997</v>
      </c>
      <c r="E542">
        <v>6251.4790000000003</v>
      </c>
      <c r="F542" s="12">
        <v>4886673408</v>
      </c>
      <c r="G542" s="12">
        <v>6708302336</v>
      </c>
    </row>
    <row r="543" spans="1:7">
      <c r="A543" s="9">
        <f>'(1)'!A543</f>
        <v>43070</v>
      </c>
      <c r="B543">
        <v>6257.7169999999996</v>
      </c>
      <c r="C543">
        <v>6292.3209999999999</v>
      </c>
      <c r="D543">
        <v>6233.9369999999999</v>
      </c>
      <c r="E543">
        <v>6292.3209999999999</v>
      </c>
      <c r="F543" s="12">
        <v>5786501632</v>
      </c>
      <c r="G543" s="12">
        <v>6720933888</v>
      </c>
    </row>
    <row r="544" spans="1:7">
      <c r="A544" s="9">
        <f>'(1)'!A544</f>
        <v>43073</v>
      </c>
      <c r="B544">
        <v>6279.4570000000003</v>
      </c>
      <c r="C544">
        <v>6353.7380000000003</v>
      </c>
      <c r="D544">
        <v>6278.7240000000002</v>
      </c>
      <c r="E544">
        <v>6353.7380000000003</v>
      </c>
      <c r="F544" s="12">
        <v>7422371328</v>
      </c>
      <c r="G544" s="12">
        <v>6731609088</v>
      </c>
    </row>
    <row r="545" spans="1:7">
      <c r="A545" s="9">
        <f>'(1)'!A545</f>
        <v>43074</v>
      </c>
      <c r="B545">
        <v>6354.3620000000001</v>
      </c>
      <c r="C545">
        <v>6385.4040000000005</v>
      </c>
      <c r="D545">
        <v>6349.0420000000004</v>
      </c>
      <c r="E545">
        <v>6385.4040000000005</v>
      </c>
      <c r="F545" s="12">
        <v>6670253056</v>
      </c>
      <c r="G545" s="12">
        <v>6719335936</v>
      </c>
    </row>
    <row r="546" spans="1:7">
      <c r="A546" s="9">
        <f>'(1)'!A546</f>
        <v>43075</v>
      </c>
      <c r="B546">
        <v>6393.8739999999998</v>
      </c>
      <c r="C546">
        <v>6402.7439999999997</v>
      </c>
      <c r="D546">
        <v>6351.2330000000002</v>
      </c>
      <c r="E546">
        <v>6373.1440000000002</v>
      </c>
      <c r="F546" s="12">
        <v>6693196288</v>
      </c>
      <c r="G546" s="12">
        <v>6711736832</v>
      </c>
    </row>
    <row r="547" spans="1:7">
      <c r="A547" s="9">
        <f>'(1)'!A547</f>
        <v>43076</v>
      </c>
      <c r="B547">
        <v>6380.9179999999997</v>
      </c>
      <c r="C547">
        <v>6412.0290000000005</v>
      </c>
      <c r="D547">
        <v>6355.2190000000001</v>
      </c>
      <c r="E547">
        <v>6371.174</v>
      </c>
      <c r="F547" s="12">
        <v>7006695424</v>
      </c>
      <c r="G547" s="12">
        <v>6688675840</v>
      </c>
    </row>
    <row r="548" spans="1:7">
      <c r="A548" s="9">
        <f>'(1)'!A548</f>
        <v>43077</v>
      </c>
      <c r="B548">
        <v>6375.0309999999999</v>
      </c>
      <c r="C548">
        <v>6386.3389999999999</v>
      </c>
      <c r="D548">
        <v>6344.04</v>
      </c>
      <c r="E548">
        <v>6386.3389999999999</v>
      </c>
      <c r="F548" s="12">
        <v>11734671360</v>
      </c>
      <c r="G548" s="12">
        <v>6687948288</v>
      </c>
    </row>
    <row r="549" spans="1:7">
      <c r="A549" s="9">
        <f>'(1)'!A549</f>
        <v>43080</v>
      </c>
      <c r="B549">
        <v>6391.4669999999996</v>
      </c>
      <c r="C549">
        <v>6409.1750000000002</v>
      </c>
      <c r="D549">
        <v>6359.8320000000003</v>
      </c>
      <c r="E549">
        <v>6370.0649999999996</v>
      </c>
      <c r="F549" s="12">
        <v>8901052416</v>
      </c>
      <c r="G549" s="12">
        <v>6651174400</v>
      </c>
    </row>
    <row r="550" spans="1:7">
      <c r="A550" s="9">
        <f>'(1)'!A550</f>
        <v>43081</v>
      </c>
      <c r="B550">
        <v>6379.0730000000003</v>
      </c>
      <c r="C550">
        <v>6390.8890000000001</v>
      </c>
      <c r="D550">
        <v>6361.61</v>
      </c>
      <c r="E550">
        <v>6382.1949999999997</v>
      </c>
      <c r="F550" s="12">
        <v>7353124352</v>
      </c>
      <c r="G550" s="12">
        <v>6633588224</v>
      </c>
    </row>
    <row r="551" spans="1:7">
      <c r="A551" s="9">
        <f>'(1)'!A551</f>
        <v>43082</v>
      </c>
      <c r="B551">
        <v>6386.2169999999996</v>
      </c>
      <c r="C551">
        <v>6429.692</v>
      </c>
      <c r="D551">
        <v>6381.31</v>
      </c>
      <c r="E551">
        <v>6429.692</v>
      </c>
      <c r="F551" s="12">
        <v>8195507712</v>
      </c>
      <c r="G551" s="12">
        <v>6701697024</v>
      </c>
    </row>
    <row r="552" spans="1:7">
      <c r="A552" s="9">
        <f>'(1)'!A552</f>
        <v>43083</v>
      </c>
      <c r="B552">
        <v>6429.7730000000001</v>
      </c>
      <c r="C552">
        <v>6452.5069999999996</v>
      </c>
      <c r="D552">
        <v>6420.06</v>
      </c>
      <c r="E552">
        <v>6444.518</v>
      </c>
      <c r="F552" s="12">
        <v>8692800512</v>
      </c>
      <c r="G552" s="12">
        <v>6717317120</v>
      </c>
    </row>
    <row r="553" spans="1:7">
      <c r="A553" s="9">
        <f>'(1)'!A553</f>
        <v>43084</v>
      </c>
      <c r="B553">
        <v>6456.8990000000003</v>
      </c>
      <c r="C553">
        <v>6483.2690000000002</v>
      </c>
      <c r="D553">
        <v>6452.0540000000001</v>
      </c>
      <c r="E553">
        <v>6472.6660000000002</v>
      </c>
      <c r="F553" s="12">
        <v>11169821696</v>
      </c>
      <c r="G553" s="12">
        <v>6719778304</v>
      </c>
    </row>
    <row r="554" spans="1:7">
      <c r="A554" s="9">
        <f>'(1)'!A554</f>
        <v>43087</v>
      </c>
      <c r="B554">
        <v>6483.8329999999996</v>
      </c>
      <c r="C554">
        <v>6490.8959999999997</v>
      </c>
      <c r="D554">
        <v>6443.01</v>
      </c>
      <c r="E554">
        <v>6490.8959999999997</v>
      </c>
      <c r="F554" s="12">
        <v>7016893952</v>
      </c>
      <c r="G554" s="12">
        <v>6696042496</v>
      </c>
    </row>
    <row r="555" spans="1:7">
      <c r="A555" s="9">
        <f>'(1)'!A555</f>
        <v>43088</v>
      </c>
      <c r="B555">
        <v>6495.384</v>
      </c>
      <c r="C555">
        <v>6529.201</v>
      </c>
      <c r="D555">
        <v>6484.1210000000001</v>
      </c>
      <c r="E555">
        <v>6500.5290000000005</v>
      </c>
      <c r="F555" s="12">
        <v>8781275136</v>
      </c>
      <c r="G555" s="12">
        <v>6738312704</v>
      </c>
    </row>
    <row r="556" spans="1:7">
      <c r="A556" s="9">
        <f>'(1)'!A556</f>
        <v>43089</v>
      </c>
      <c r="B556">
        <v>6538.0129999999999</v>
      </c>
      <c r="C556">
        <v>6635.3339999999998</v>
      </c>
      <c r="D556">
        <v>6537.0780000000004</v>
      </c>
      <c r="E556">
        <v>6635.3339999999998</v>
      </c>
      <c r="F556" s="12">
        <v>8533010432</v>
      </c>
      <c r="G556" s="12">
        <v>6731012608</v>
      </c>
    </row>
    <row r="557" spans="1:7">
      <c r="A557" s="9">
        <f>'(1)'!A557</f>
        <v>43090</v>
      </c>
      <c r="B557">
        <v>6635.759</v>
      </c>
      <c r="C557">
        <v>6641.1729999999998</v>
      </c>
      <c r="D557">
        <v>6588.625</v>
      </c>
      <c r="E557">
        <v>6615.4920000000002</v>
      </c>
      <c r="F557" s="12">
        <v>11604675584</v>
      </c>
      <c r="G557" s="12">
        <v>6739740160</v>
      </c>
    </row>
    <row r="558" spans="1:7">
      <c r="A558" s="9">
        <f>'(1)'!A558</f>
        <v>43091</v>
      </c>
      <c r="B558">
        <v>6629.3680000000004</v>
      </c>
      <c r="C558">
        <v>6636.5860000000002</v>
      </c>
      <c r="D558">
        <v>6581.6729999999998</v>
      </c>
      <c r="E558">
        <v>6615.3280000000004</v>
      </c>
      <c r="F558" s="12">
        <v>12196755456</v>
      </c>
      <c r="G558" s="12">
        <v>6737040896</v>
      </c>
    </row>
    <row r="559" spans="1:7">
      <c r="A559" s="9">
        <f>'(1)'!A559</f>
        <v>43095</v>
      </c>
      <c r="B559">
        <v>6616.1260000000002</v>
      </c>
      <c r="C559">
        <v>6677.366</v>
      </c>
      <c r="D559">
        <v>6615.866</v>
      </c>
      <c r="E559">
        <v>6660.6180000000004</v>
      </c>
      <c r="F559" s="12">
        <v>10250781696</v>
      </c>
      <c r="G559" s="12">
        <v>6743975424</v>
      </c>
    </row>
    <row r="560" spans="1:7">
      <c r="A560" s="9">
        <f>'(1)'!A560</f>
        <v>43096</v>
      </c>
      <c r="B560">
        <v>6672.99</v>
      </c>
      <c r="C560">
        <v>6686.3469999999998</v>
      </c>
      <c r="D560">
        <v>6634.8879999999999</v>
      </c>
      <c r="E560">
        <v>6680.6189999999997</v>
      </c>
      <c r="F560" s="12">
        <v>9926251520</v>
      </c>
      <c r="G560" s="12">
        <v>6733702144</v>
      </c>
    </row>
    <row r="561" spans="1:7">
      <c r="A561" s="9">
        <f>'(1)'!A561</f>
        <v>43097</v>
      </c>
      <c r="B561">
        <v>6666.8270000000002</v>
      </c>
      <c r="C561">
        <v>6675.76</v>
      </c>
      <c r="D561">
        <v>6546.6459999999997</v>
      </c>
      <c r="E561">
        <v>6575.4920000000002</v>
      </c>
      <c r="F561" s="12">
        <v>9997084672</v>
      </c>
      <c r="G561" s="12">
        <v>6615124992</v>
      </c>
    </row>
    <row r="562" spans="1:7">
      <c r="A562" s="9">
        <f>'(1)'!A562</f>
        <v>43098</v>
      </c>
      <c r="B562">
        <v>6547.9870000000001</v>
      </c>
      <c r="C562">
        <v>6627.835</v>
      </c>
      <c r="D562">
        <v>6522.6610000000001</v>
      </c>
      <c r="E562">
        <v>6605.6310000000003</v>
      </c>
      <c r="F562" s="12">
        <v>11384667136</v>
      </c>
      <c r="G562" s="12">
        <v>6615124992</v>
      </c>
    </row>
    <row r="563" spans="1:7">
      <c r="A563" s="9">
        <f>'(1)'!A563</f>
        <v>43102</v>
      </c>
      <c r="B563">
        <v>6625.3540000000003</v>
      </c>
      <c r="C563">
        <v>6658.8770000000004</v>
      </c>
      <c r="D563">
        <v>6598.4589999999998</v>
      </c>
      <c r="E563">
        <v>6598.4589999999998</v>
      </c>
      <c r="F563" s="12">
        <v>11972210688</v>
      </c>
      <c r="G563" s="12">
        <v>6666418176</v>
      </c>
    </row>
    <row r="564" spans="1:7">
      <c r="A564" s="9">
        <f>'(1)'!A564</f>
        <v>43103</v>
      </c>
      <c r="B564">
        <v>6638.1629999999996</v>
      </c>
      <c r="C564">
        <v>6655.6130000000003</v>
      </c>
      <c r="D564">
        <v>6621.4430000000002</v>
      </c>
      <c r="E564">
        <v>6628.82</v>
      </c>
      <c r="F564" s="12">
        <v>8810618880</v>
      </c>
      <c r="G564" s="12">
        <v>6669755904</v>
      </c>
    </row>
    <row r="565" spans="1:7">
      <c r="A565" s="9">
        <f>'(1)'!A565</f>
        <v>43104</v>
      </c>
      <c r="B565">
        <v>6556.6790000000001</v>
      </c>
      <c r="C565">
        <v>6612.451</v>
      </c>
      <c r="D565">
        <v>6522.5450000000001</v>
      </c>
      <c r="E565">
        <v>6589.6750000000002</v>
      </c>
      <c r="F565" s="12">
        <v>9754164224</v>
      </c>
      <c r="G565" s="12">
        <v>6709529600</v>
      </c>
    </row>
    <row r="566" spans="1:7">
      <c r="A566" s="9">
        <f>'(1)'!A566</f>
        <v>43105</v>
      </c>
      <c r="B566">
        <v>6505.1930000000002</v>
      </c>
      <c r="C566">
        <v>6519.2910000000002</v>
      </c>
      <c r="D566">
        <v>6426.7640000000001</v>
      </c>
      <c r="E566">
        <v>6478.5429999999997</v>
      </c>
      <c r="F566" s="12">
        <v>13903393792</v>
      </c>
      <c r="G566" s="12">
        <v>6677514240</v>
      </c>
    </row>
    <row r="567" spans="1:7">
      <c r="A567" s="9">
        <f>'(1)'!A567</f>
        <v>43108</v>
      </c>
      <c r="B567">
        <v>6525.5630000000001</v>
      </c>
      <c r="C567">
        <v>6582.5110000000004</v>
      </c>
      <c r="D567">
        <v>6512.0720000000001</v>
      </c>
      <c r="E567">
        <v>6534.8689999999997</v>
      </c>
      <c r="F567" s="12">
        <v>11722458112</v>
      </c>
      <c r="G567" s="12">
        <v>6703270912</v>
      </c>
    </row>
    <row r="568" spans="1:7">
      <c r="A568" s="9">
        <f>'(1)'!A568</f>
        <v>43109</v>
      </c>
      <c r="B568">
        <v>6543.625</v>
      </c>
      <c r="C568">
        <v>6549.1790000000001</v>
      </c>
      <c r="D568">
        <v>6519.0940000000001</v>
      </c>
      <c r="E568">
        <v>6544.634</v>
      </c>
      <c r="F568" s="12">
        <v>10632282112</v>
      </c>
      <c r="G568" s="12">
        <v>6698960384</v>
      </c>
    </row>
    <row r="569" spans="1:7">
      <c r="A569" s="9">
        <f>'(1)'!A569</f>
        <v>43110</v>
      </c>
      <c r="B569">
        <v>6491.2860000000001</v>
      </c>
      <c r="C569">
        <v>6505.5230000000001</v>
      </c>
      <c r="D569">
        <v>6460.643</v>
      </c>
      <c r="E569">
        <v>6505.5230000000001</v>
      </c>
      <c r="F569" s="12">
        <v>9562549248</v>
      </c>
      <c r="G569" s="12">
        <v>6705282048</v>
      </c>
    </row>
    <row r="570" spans="1:7">
      <c r="A570" s="9">
        <f>'(1)'!A570</f>
        <v>43111</v>
      </c>
      <c r="B570">
        <v>6508.0519999999997</v>
      </c>
      <c r="C570">
        <v>6531.56</v>
      </c>
      <c r="D570">
        <v>6498.6880000000001</v>
      </c>
      <c r="E570">
        <v>6523.4539999999997</v>
      </c>
      <c r="F570" s="12">
        <v>11879385088</v>
      </c>
      <c r="G570" s="12">
        <v>6732365312</v>
      </c>
    </row>
    <row r="571" spans="1:7">
      <c r="A571" s="9">
        <f>'(1)'!A571</f>
        <v>43112</v>
      </c>
      <c r="B571">
        <v>6545</v>
      </c>
      <c r="C571">
        <v>6595.8959999999997</v>
      </c>
      <c r="D571">
        <v>6544.6719999999996</v>
      </c>
      <c r="E571">
        <v>6578.1779999999999</v>
      </c>
      <c r="F571" s="12">
        <v>10288214016</v>
      </c>
      <c r="G571" s="12">
        <v>6798270976</v>
      </c>
    </row>
    <row r="572" spans="1:7">
      <c r="A572" s="9">
        <f>'(1)'!A572</f>
        <v>43116</v>
      </c>
      <c r="B572">
        <v>6577.1109999999999</v>
      </c>
      <c r="C572">
        <v>6599.3109999999997</v>
      </c>
      <c r="D572">
        <v>6572.4989999999998</v>
      </c>
      <c r="E572">
        <v>6594.4009999999998</v>
      </c>
      <c r="F572" s="12">
        <v>7707817984</v>
      </c>
      <c r="G572" s="12">
        <v>6805041152</v>
      </c>
    </row>
    <row r="573" spans="1:7">
      <c r="A573" s="9">
        <f>'(1)'!A573</f>
        <v>43117</v>
      </c>
      <c r="B573">
        <v>6615.9040000000005</v>
      </c>
      <c r="C573">
        <v>6624.6270000000004</v>
      </c>
      <c r="D573">
        <v>6583.1859999999997</v>
      </c>
      <c r="E573">
        <v>6591.5820000000003</v>
      </c>
      <c r="F573" s="12">
        <v>8543362560</v>
      </c>
      <c r="G573" s="12">
        <v>6811776000</v>
      </c>
    </row>
    <row r="574" spans="1:7">
      <c r="A574" s="9">
        <f>'(1)'!A574</f>
        <v>43118</v>
      </c>
      <c r="B574">
        <v>6610.7330000000002</v>
      </c>
      <c r="C574">
        <v>6689.2870000000003</v>
      </c>
      <c r="D574">
        <v>6607.9070000000002</v>
      </c>
      <c r="E574">
        <v>6689.2870000000003</v>
      </c>
      <c r="F574" s="12">
        <v>9673005056</v>
      </c>
      <c r="G574" s="12">
        <v>6847758336</v>
      </c>
    </row>
    <row r="575" spans="1:7">
      <c r="A575" s="9">
        <f>'(1)'!A575</f>
        <v>43119</v>
      </c>
      <c r="B575">
        <v>6687.2309999999998</v>
      </c>
      <c r="C575">
        <v>6693.4660000000003</v>
      </c>
      <c r="D575">
        <v>6625.7420000000002</v>
      </c>
      <c r="E575">
        <v>6662.8760000000002</v>
      </c>
      <c r="F575" s="12">
        <v>12936419328</v>
      </c>
      <c r="G575" s="12">
        <v>6779432960</v>
      </c>
    </row>
    <row r="576" spans="1:7">
      <c r="A576" s="9">
        <f>'(1)'!A576</f>
        <v>43122</v>
      </c>
      <c r="B576">
        <v>6649.1790000000001</v>
      </c>
      <c r="C576">
        <v>6665.893</v>
      </c>
      <c r="D576">
        <v>6614.2340000000004</v>
      </c>
      <c r="E576">
        <v>6643.4</v>
      </c>
      <c r="F576" s="12">
        <v>17920135168</v>
      </c>
      <c r="G576" s="12">
        <v>6864284160</v>
      </c>
    </row>
    <row r="577" spans="1:7">
      <c r="A577" s="9">
        <f>'(1)'!A577</f>
        <v>43123</v>
      </c>
      <c r="B577">
        <v>6646.3469999999998</v>
      </c>
      <c r="C577">
        <v>6648.7520000000004</v>
      </c>
      <c r="D577">
        <v>6586.3109999999997</v>
      </c>
      <c r="E577">
        <v>6593.06</v>
      </c>
      <c r="F577" s="12">
        <v>10706639872</v>
      </c>
      <c r="G577" s="12">
        <v>6910777856</v>
      </c>
    </row>
    <row r="578" spans="1:7">
      <c r="A578" s="9">
        <f>'(1)'!A578</f>
        <v>43124</v>
      </c>
      <c r="B578">
        <v>6608.5339999999997</v>
      </c>
      <c r="C578">
        <v>6659.2610000000004</v>
      </c>
      <c r="D578">
        <v>6608.5339999999997</v>
      </c>
      <c r="E578">
        <v>6619.8040000000001</v>
      </c>
      <c r="F578" s="12">
        <v>9373918208</v>
      </c>
      <c r="G578" s="12">
        <v>6910777856</v>
      </c>
    </row>
    <row r="579" spans="1:7">
      <c r="A579" s="9">
        <f>'(1)'!A579</f>
        <v>43125</v>
      </c>
      <c r="B579">
        <v>6615.3739999999998</v>
      </c>
      <c r="C579">
        <v>6624.02</v>
      </c>
      <c r="D579">
        <v>6554.6729999999998</v>
      </c>
      <c r="E579">
        <v>6554.6729999999998</v>
      </c>
      <c r="F579" s="12">
        <v>9777900544</v>
      </c>
      <c r="G579" s="12">
        <v>6910777856</v>
      </c>
    </row>
    <row r="580" spans="1:7">
      <c r="A580" s="9">
        <f>'(1)'!A580</f>
        <v>43126</v>
      </c>
      <c r="B580">
        <v>6573.6959999999999</v>
      </c>
      <c r="C580">
        <v>6598.9260000000004</v>
      </c>
      <c r="D580">
        <v>6562.84</v>
      </c>
      <c r="E580">
        <v>6598.9260000000004</v>
      </c>
      <c r="F580" s="12">
        <v>10709967872</v>
      </c>
      <c r="G580" s="12">
        <v>6972861440</v>
      </c>
    </row>
    <row r="581" spans="1:7">
      <c r="A581" s="9">
        <f>'(1)'!A581</f>
        <v>43129</v>
      </c>
      <c r="B581">
        <v>6595.86</v>
      </c>
      <c r="C581">
        <v>6609.4040000000005</v>
      </c>
      <c r="D581">
        <v>6564.482</v>
      </c>
      <c r="E581">
        <v>6597.2179999999998</v>
      </c>
      <c r="F581" s="12">
        <v>9710625792</v>
      </c>
      <c r="G581" s="12">
        <v>7013633536</v>
      </c>
    </row>
    <row r="582" spans="1:7">
      <c r="A582" s="9">
        <f>'(1)'!A582</f>
        <v>43130</v>
      </c>
      <c r="B582">
        <v>6605.3140000000003</v>
      </c>
      <c r="C582">
        <v>6630.1289999999999</v>
      </c>
      <c r="D582">
        <v>6596.8720000000003</v>
      </c>
      <c r="E582">
        <v>6606.0529999999999</v>
      </c>
      <c r="F582" s="12">
        <v>9235206144</v>
      </c>
      <c r="G582" s="12">
        <v>7073182720</v>
      </c>
    </row>
    <row r="583" spans="1:7">
      <c r="A583" s="9">
        <f>'(1)'!A583</f>
        <v>43131</v>
      </c>
      <c r="B583">
        <v>6597.71</v>
      </c>
      <c r="C583">
        <v>6597.71</v>
      </c>
      <c r="D583">
        <v>6561.0450000000001</v>
      </c>
      <c r="E583">
        <v>6582.3159999999998</v>
      </c>
      <c r="F583" s="12">
        <v>8232434176</v>
      </c>
      <c r="G583" s="12">
        <v>7073182720</v>
      </c>
    </row>
    <row r="584" spans="1:7">
      <c r="A584" s="9">
        <f>'(1)'!A584</f>
        <v>43132</v>
      </c>
      <c r="B584">
        <v>6594.5159999999996</v>
      </c>
      <c r="C584">
        <v>6607.165</v>
      </c>
      <c r="D584">
        <v>6543.6610000000001</v>
      </c>
      <c r="E584">
        <v>6550.5929999999998</v>
      </c>
      <c r="F584" s="12">
        <v>7778481664</v>
      </c>
      <c r="G584" s="12">
        <v>7058946048</v>
      </c>
    </row>
    <row r="585" spans="1:7">
      <c r="A585" s="9">
        <f>'(1)'!A585</f>
        <v>43133</v>
      </c>
      <c r="B585">
        <v>6577.1790000000001</v>
      </c>
      <c r="C585">
        <v>6589.7209999999995</v>
      </c>
      <c r="D585">
        <v>6492.951</v>
      </c>
      <c r="E585">
        <v>6500.1109999999999</v>
      </c>
      <c r="F585" s="12">
        <v>7778803200</v>
      </c>
      <c r="G585" s="12">
        <v>6964487168</v>
      </c>
    </row>
    <row r="586" spans="1:7">
      <c r="A586" s="9">
        <f>'(1)'!A586</f>
        <v>43136</v>
      </c>
      <c r="B586">
        <v>6500.9639999999999</v>
      </c>
      <c r="C586">
        <v>6516.8879999999999</v>
      </c>
      <c r="D586">
        <v>6346.665</v>
      </c>
      <c r="E586">
        <v>6368.2669999999998</v>
      </c>
      <c r="F586" s="12">
        <v>10860235776</v>
      </c>
      <c r="G586" s="12">
        <v>7009718784</v>
      </c>
    </row>
    <row r="587" spans="1:7">
      <c r="A587" s="9">
        <f>'(1)'!A587</f>
        <v>43137</v>
      </c>
      <c r="B587">
        <v>6410.7089999999998</v>
      </c>
      <c r="C587">
        <v>6443.0590000000002</v>
      </c>
      <c r="D587">
        <v>6371.9719999999998</v>
      </c>
      <c r="E587">
        <v>6443.0209999999997</v>
      </c>
      <c r="F587" s="12">
        <v>8732467200</v>
      </c>
      <c r="G587" s="12">
        <v>7077584384</v>
      </c>
    </row>
    <row r="588" spans="1:7">
      <c r="A588" s="9">
        <f>'(1)'!A588</f>
        <v>43138</v>
      </c>
      <c r="B588">
        <v>6448.1940000000004</v>
      </c>
      <c r="C588">
        <v>6459.0309999999999</v>
      </c>
      <c r="D588">
        <v>6382.893</v>
      </c>
      <c r="E588">
        <v>6433.3220000000001</v>
      </c>
      <c r="F588" s="12">
        <v>7360924160</v>
      </c>
      <c r="G588" s="12">
        <v>7114617344</v>
      </c>
    </row>
    <row r="589" spans="1:7">
      <c r="A589" s="9">
        <f>'(1)'!A589</f>
        <v>43139</v>
      </c>
      <c r="B589">
        <v>6459.3209999999999</v>
      </c>
      <c r="C589">
        <v>6500.6859999999997</v>
      </c>
      <c r="D589">
        <v>6459.3209999999999</v>
      </c>
      <c r="E589">
        <v>6500.6859999999997</v>
      </c>
      <c r="F589" s="12">
        <v>7617791488</v>
      </c>
      <c r="G589" s="12">
        <v>7097998336</v>
      </c>
    </row>
    <row r="590" spans="1:7">
      <c r="A590" s="9">
        <f>'(1)'!A590</f>
        <v>43140</v>
      </c>
      <c r="B590">
        <v>6497.4639999999999</v>
      </c>
      <c r="C590">
        <v>6501.1310000000003</v>
      </c>
      <c r="D590">
        <v>6399.3909999999996</v>
      </c>
      <c r="E590">
        <v>6412.8459999999995</v>
      </c>
      <c r="F590" s="12">
        <v>8261172736</v>
      </c>
      <c r="G590" s="12">
        <v>7096257024</v>
      </c>
    </row>
    <row r="591" spans="1:7">
      <c r="A591" s="9">
        <f>'(1)'!A591</f>
        <v>43143</v>
      </c>
      <c r="B591">
        <v>6410.8879999999999</v>
      </c>
      <c r="C591">
        <v>6412.7460000000001</v>
      </c>
      <c r="D591">
        <v>6363.6310000000003</v>
      </c>
      <c r="E591">
        <v>6382.6229999999996</v>
      </c>
      <c r="F591" s="12">
        <v>8624751616</v>
      </c>
      <c r="G591" s="12">
        <v>7115079168</v>
      </c>
    </row>
    <row r="592" spans="1:7">
      <c r="A592" s="9">
        <f>'(1)'!A592</f>
        <v>43144</v>
      </c>
      <c r="B592">
        <v>6366.93</v>
      </c>
      <c r="C592">
        <v>6372.0919999999996</v>
      </c>
      <c r="D592">
        <v>6316.21</v>
      </c>
      <c r="E592">
        <v>6321.9040000000005</v>
      </c>
      <c r="F592" s="12">
        <v>8218850816</v>
      </c>
      <c r="G592" s="12">
        <v>7099144704</v>
      </c>
    </row>
    <row r="593" spans="1:7">
      <c r="A593" s="9">
        <f>'(1)'!A593</f>
        <v>43145</v>
      </c>
      <c r="B593">
        <v>6323.4129999999996</v>
      </c>
      <c r="C593">
        <v>6328.7889999999998</v>
      </c>
      <c r="D593">
        <v>6236.2389999999996</v>
      </c>
      <c r="E593">
        <v>6304.9520000000002</v>
      </c>
      <c r="F593" s="12">
        <v>8829786112</v>
      </c>
      <c r="G593" s="12">
        <v>7111890944</v>
      </c>
    </row>
    <row r="594" spans="1:7">
      <c r="A594" s="9">
        <f>'(1)'!A594</f>
        <v>43146</v>
      </c>
      <c r="B594">
        <v>6315.3320000000003</v>
      </c>
      <c r="C594">
        <v>6319.652</v>
      </c>
      <c r="D594">
        <v>6277.759</v>
      </c>
      <c r="E594">
        <v>6289.5720000000001</v>
      </c>
      <c r="F594" s="12">
        <v>7766338560</v>
      </c>
      <c r="G594" s="12">
        <v>7163400704</v>
      </c>
    </row>
    <row r="595" spans="1:7">
      <c r="A595" s="9">
        <f>'(1)'!A595</f>
        <v>43147</v>
      </c>
      <c r="B595">
        <v>6266.5810000000001</v>
      </c>
      <c r="C595">
        <v>6271.7169999999996</v>
      </c>
      <c r="D595">
        <v>6207.1679999999997</v>
      </c>
      <c r="E595">
        <v>6243.5770000000002</v>
      </c>
      <c r="F595" s="12">
        <v>7666446336</v>
      </c>
      <c r="G595" s="12">
        <v>7177745920</v>
      </c>
    </row>
    <row r="596" spans="1:7">
      <c r="A596" s="9">
        <f>'(1)'!A596</f>
        <v>43151</v>
      </c>
      <c r="B596">
        <v>6260.1850000000004</v>
      </c>
      <c r="C596">
        <v>6315.067</v>
      </c>
      <c r="D596">
        <v>6260.067</v>
      </c>
      <c r="E596">
        <v>6312.8310000000001</v>
      </c>
      <c r="F596" s="12">
        <v>9236347904</v>
      </c>
      <c r="G596" s="12">
        <v>7213915136</v>
      </c>
    </row>
    <row r="597" spans="1:7">
      <c r="A597" s="9">
        <f>'(1)'!A597</f>
        <v>43152</v>
      </c>
      <c r="B597">
        <v>6331.98</v>
      </c>
      <c r="C597">
        <v>6351.308</v>
      </c>
      <c r="D597">
        <v>6252.9750000000004</v>
      </c>
      <c r="E597">
        <v>6254.0739999999996</v>
      </c>
      <c r="F597" s="12">
        <v>7800991744</v>
      </c>
      <c r="G597" s="12">
        <v>7234149888</v>
      </c>
    </row>
    <row r="598" spans="1:7">
      <c r="A598" s="9">
        <f>'(1)'!A598</f>
        <v>43153</v>
      </c>
      <c r="B598">
        <v>6138.1090000000004</v>
      </c>
      <c r="C598">
        <v>6210.6980000000003</v>
      </c>
      <c r="D598">
        <v>6085.2049999999999</v>
      </c>
      <c r="E598">
        <v>6210.6980000000003</v>
      </c>
      <c r="F598" s="12">
        <v>7554399744</v>
      </c>
      <c r="G598" s="12">
        <v>7245113344</v>
      </c>
    </row>
    <row r="599" spans="1:7">
      <c r="A599" s="9">
        <f>'(1)'!A599</f>
        <v>43154</v>
      </c>
      <c r="B599">
        <v>6178.7280000000001</v>
      </c>
      <c r="C599">
        <v>6205.5730000000003</v>
      </c>
      <c r="D599">
        <v>6167.3389999999999</v>
      </c>
      <c r="E599">
        <v>6200.1719999999996</v>
      </c>
      <c r="F599" s="12">
        <v>6216920576</v>
      </c>
      <c r="G599" s="12">
        <v>7399598592</v>
      </c>
    </row>
    <row r="600" spans="1:7">
      <c r="A600" s="9">
        <f>'(1)'!A600</f>
        <v>43157</v>
      </c>
      <c r="B600">
        <v>6246.2280000000001</v>
      </c>
      <c r="C600">
        <v>6274.299</v>
      </c>
      <c r="D600">
        <v>6188.6080000000002</v>
      </c>
      <c r="E600">
        <v>6209.35</v>
      </c>
      <c r="F600" s="12">
        <v>7088253440</v>
      </c>
      <c r="G600" s="12">
        <v>7377366528</v>
      </c>
    </row>
    <row r="601" spans="1:7">
      <c r="A601" s="9">
        <f>'(1)'!A601</f>
        <v>43158</v>
      </c>
      <c r="B601">
        <v>6195.4769999999999</v>
      </c>
      <c r="C601">
        <v>6197.0060000000003</v>
      </c>
      <c r="D601">
        <v>6116.8869999999997</v>
      </c>
      <c r="E601">
        <v>6140.8370000000004</v>
      </c>
      <c r="F601" s="12">
        <v>6144737280</v>
      </c>
      <c r="G601" s="12">
        <v>7377211904</v>
      </c>
    </row>
    <row r="602" spans="1:7">
      <c r="A602" s="9">
        <f>'(1)'!A602</f>
        <v>43159</v>
      </c>
      <c r="B602">
        <v>6153.6450000000004</v>
      </c>
      <c r="C602">
        <v>6188.9870000000001</v>
      </c>
      <c r="D602">
        <v>6101.7650000000003</v>
      </c>
      <c r="E602">
        <v>6188.9870000000001</v>
      </c>
      <c r="F602" s="12">
        <v>5916200448</v>
      </c>
      <c r="G602" s="12">
        <v>7427517440</v>
      </c>
    </row>
    <row r="603" spans="1:7">
      <c r="A603" s="9">
        <f>'(1)'!A603</f>
        <v>43160</v>
      </c>
      <c r="B603">
        <v>6194.5129999999999</v>
      </c>
      <c r="C603">
        <v>6240.5709999999999</v>
      </c>
      <c r="D603">
        <v>6168.3729999999996</v>
      </c>
      <c r="E603">
        <v>6240.5709999999999</v>
      </c>
      <c r="F603" s="12">
        <v>5896602624</v>
      </c>
      <c r="G603" s="12">
        <v>7453463040</v>
      </c>
    </row>
    <row r="604" spans="1:7">
      <c r="A604" s="9">
        <f>'(1)'!A604</f>
        <v>43161</v>
      </c>
      <c r="B604">
        <v>6212.7669999999998</v>
      </c>
      <c r="C604">
        <v>6234.5690000000004</v>
      </c>
      <c r="D604">
        <v>6202.1289999999999</v>
      </c>
      <c r="E604">
        <v>6229.0129999999999</v>
      </c>
      <c r="F604" s="12">
        <v>6178949632</v>
      </c>
      <c r="G604" s="12">
        <v>7336660992</v>
      </c>
    </row>
    <row r="605" spans="1:7">
      <c r="A605" s="9">
        <f>'(1)'!A605</f>
        <v>43164</v>
      </c>
      <c r="B605">
        <v>6240.9840000000004</v>
      </c>
      <c r="C605">
        <v>6250.1419999999998</v>
      </c>
      <c r="D605">
        <v>6137.1620000000003</v>
      </c>
      <c r="E605">
        <v>6157.0959999999995</v>
      </c>
      <c r="F605" s="12">
        <v>7273103872</v>
      </c>
      <c r="G605" s="12">
        <v>7370263040</v>
      </c>
    </row>
    <row r="606" spans="1:7">
      <c r="A606" s="9">
        <f>'(1)'!A606</f>
        <v>43165</v>
      </c>
      <c r="B606">
        <v>6194.1009999999997</v>
      </c>
      <c r="C606">
        <v>6211.8710000000001</v>
      </c>
      <c r="D606">
        <v>6176.7039999999997</v>
      </c>
      <c r="E606">
        <v>6183.2269999999999</v>
      </c>
      <c r="F606" s="12">
        <v>6206411776</v>
      </c>
      <c r="G606" s="12">
        <v>7362714624</v>
      </c>
    </row>
    <row r="607" spans="1:7">
      <c r="A607" s="9">
        <f>'(1)'!A607</f>
        <v>43166</v>
      </c>
      <c r="B607">
        <v>6184.87</v>
      </c>
      <c r="C607">
        <v>6192.4229999999998</v>
      </c>
      <c r="D607">
        <v>6165.2049999999999</v>
      </c>
      <c r="E607">
        <v>6175.0519999999997</v>
      </c>
      <c r="F607" s="12">
        <v>5965986816</v>
      </c>
      <c r="G607" s="12">
        <v>7397105664</v>
      </c>
    </row>
    <row r="608" spans="1:7">
      <c r="A608" s="9">
        <f>'(1)'!A608</f>
        <v>43167</v>
      </c>
      <c r="B608">
        <v>6179.3810000000003</v>
      </c>
      <c r="C608">
        <v>6246.1310000000003</v>
      </c>
      <c r="D608">
        <v>6178.1769999999997</v>
      </c>
      <c r="E608">
        <v>6246.1310000000003</v>
      </c>
      <c r="F608" s="12">
        <v>6425120768</v>
      </c>
      <c r="G608" s="12">
        <v>7353517568</v>
      </c>
    </row>
    <row r="609" spans="1:7">
      <c r="A609" s="9">
        <f>'(1)'!A609</f>
        <v>43168</v>
      </c>
      <c r="B609">
        <v>6244.3519999999999</v>
      </c>
      <c r="C609">
        <v>6334.47</v>
      </c>
      <c r="D609">
        <v>6243</v>
      </c>
      <c r="E609">
        <v>6325.8180000000002</v>
      </c>
      <c r="F609" s="12">
        <v>6389740032</v>
      </c>
      <c r="G609" s="12">
        <v>7229638144</v>
      </c>
    </row>
    <row r="610" spans="1:7">
      <c r="A610" s="9">
        <f>'(1)'!A610</f>
        <v>43171</v>
      </c>
      <c r="B610">
        <v>6352.6049999999996</v>
      </c>
      <c r="C610">
        <v>6380.3540000000003</v>
      </c>
      <c r="D610">
        <v>6349.6419999999998</v>
      </c>
      <c r="E610">
        <v>6360.9319999999998</v>
      </c>
      <c r="F610" s="12">
        <v>7274752000</v>
      </c>
      <c r="G610" s="12">
        <v>7292297728</v>
      </c>
    </row>
    <row r="611" spans="1:7">
      <c r="A611" s="9">
        <f>'(1)'!A611</f>
        <v>43172</v>
      </c>
      <c r="B611">
        <v>6351.0469999999996</v>
      </c>
      <c r="C611">
        <v>6356.1459999999997</v>
      </c>
      <c r="D611">
        <v>6289.8639999999996</v>
      </c>
      <c r="E611">
        <v>6310.8019999999997</v>
      </c>
      <c r="F611" s="12">
        <v>6514378752</v>
      </c>
      <c r="G611" s="12">
        <v>7303770624</v>
      </c>
    </row>
    <row r="612" spans="1:7">
      <c r="A612" s="9">
        <f>'(1)'!A612</f>
        <v>43173</v>
      </c>
      <c r="B612">
        <v>6322.9470000000001</v>
      </c>
      <c r="C612">
        <v>6335.2049999999999</v>
      </c>
      <c r="D612">
        <v>6270.3270000000002</v>
      </c>
      <c r="E612">
        <v>6270.3270000000002</v>
      </c>
      <c r="F612" s="12">
        <v>5576469504</v>
      </c>
      <c r="G612" s="12">
        <v>7260728320</v>
      </c>
    </row>
    <row r="613" spans="1:7">
      <c r="A613" s="9">
        <f>'(1)'!A613</f>
        <v>43174</v>
      </c>
      <c r="B613">
        <v>6279.6329999999998</v>
      </c>
      <c r="C613">
        <v>6305.0309999999999</v>
      </c>
      <c r="D613">
        <v>6262.2389999999996</v>
      </c>
      <c r="E613">
        <v>6286.7479999999996</v>
      </c>
      <c r="F613" s="12">
        <v>5698482176</v>
      </c>
      <c r="G613" s="12">
        <v>7280918528</v>
      </c>
    </row>
    <row r="614" spans="1:7">
      <c r="A614" s="9">
        <f>'(1)'!A614</f>
        <v>43175</v>
      </c>
      <c r="B614">
        <v>6290.8639999999996</v>
      </c>
      <c r="C614">
        <v>6303.9709999999995</v>
      </c>
      <c r="D614">
        <v>6259.5929999999998</v>
      </c>
      <c r="E614">
        <v>6285.7619999999997</v>
      </c>
      <c r="F614" s="12">
        <v>9241960448</v>
      </c>
      <c r="G614" s="12">
        <v>7342178304</v>
      </c>
    </row>
    <row r="615" spans="1:7">
      <c r="A615" s="9">
        <f>'(1)'!A615</f>
        <v>43178</v>
      </c>
      <c r="B615">
        <v>6302.9790000000003</v>
      </c>
      <c r="C615">
        <v>6320.0050000000001</v>
      </c>
      <c r="D615">
        <v>6297.9470000000001</v>
      </c>
      <c r="E615">
        <v>6320.0050000000001</v>
      </c>
      <c r="F615" s="12">
        <v>7967009280</v>
      </c>
      <c r="G615" s="12">
        <v>7360050176</v>
      </c>
    </row>
    <row r="616" spans="1:7">
      <c r="A616" s="9">
        <f>'(1)'!A616</f>
        <v>43179</v>
      </c>
      <c r="B616">
        <v>6321.2240000000002</v>
      </c>
      <c r="C616">
        <v>6355.9009999999998</v>
      </c>
      <c r="D616">
        <v>6319.576</v>
      </c>
      <c r="E616">
        <v>6355.9009999999998</v>
      </c>
      <c r="F616" s="12">
        <v>7502092288</v>
      </c>
      <c r="G616" s="12">
        <v>7357369344</v>
      </c>
    </row>
    <row r="617" spans="1:7">
      <c r="A617" s="9">
        <f>'(1)'!A617</f>
        <v>43180</v>
      </c>
      <c r="B617">
        <v>6355.9960000000001</v>
      </c>
      <c r="C617">
        <v>6360.3159999999998</v>
      </c>
      <c r="D617">
        <v>6314.2020000000002</v>
      </c>
      <c r="E617">
        <v>6337.6949999999997</v>
      </c>
      <c r="F617" s="12">
        <v>6018302464</v>
      </c>
      <c r="G617" s="12">
        <v>7357369344</v>
      </c>
    </row>
    <row r="618" spans="1:7">
      <c r="A618" s="9">
        <f>'(1)'!A618</f>
        <v>43181</v>
      </c>
      <c r="B618">
        <v>6328.6459999999997</v>
      </c>
      <c r="C618">
        <v>6335.4489999999996</v>
      </c>
      <c r="D618">
        <v>6298.3789999999999</v>
      </c>
      <c r="E618">
        <v>6308.1480000000001</v>
      </c>
      <c r="F618" s="12">
        <v>6211168256</v>
      </c>
      <c r="G618" s="12">
        <v>7466516992</v>
      </c>
    </row>
    <row r="619" spans="1:7">
      <c r="A619" s="9">
        <f>'(1)'!A619</f>
        <v>43182</v>
      </c>
      <c r="B619">
        <v>6313.723</v>
      </c>
      <c r="C619">
        <v>6316.7030000000004</v>
      </c>
      <c r="D619">
        <v>6225.5479999999998</v>
      </c>
      <c r="E619">
        <v>6229.6350000000002</v>
      </c>
      <c r="F619" s="12">
        <v>5863205888</v>
      </c>
      <c r="G619" s="12">
        <v>7437277696</v>
      </c>
    </row>
    <row r="620" spans="1:7">
      <c r="A620" s="9">
        <f>'(1)'!A620</f>
        <v>43185</v>
      </c>
      <c r="B620">
        <v>6219.76</v>
      </c>
      <c r="C620">
        <v>6220.04</v>
      </c>
      <c r="D620">
        <v>6070.79</v>
      </c>
      <c r="E620">
        <v>6079.85</v>
      </c>
      <c r="F620" s="12">
        <v>5835612160</v>
      </c>
      <c r="G620" s="12">
        <v>7415571968</v>
      </c>
    </row>
    <row r="621" spans="1:7">
      <c r="A621" s="9">
        <f>'(1)'!A621</f>
        <v>43186</v>
      </c>
      <c r="B621">
        <v>6080.384</v>
      </c>
      <c r="C621">
        <v>6089.0950000000003</v>
      </c>
      <c r="D621">
        <v>5894.1549999999997</v>
      </c>
      <c r="E621">
        <v>5909.1980000000003</v>
      </c>
      <c r="F621" s="12">
        <v>6766417920</v>
      </c>
      <c r="G621" s="12">
        <v>7359173120</v>
      </c>
    </row>
    <row r="622" spans="1:7">
      <c r="A622" s="9">
        <f>'(1)'!A622</f>
        <v>43187</v>
      </c>
      <c r="B622">
        <v>5968.8770000000004</v>
      </c>
      <c r="C622">
        <v>5997.5010000000002</v>
      </c>
      <c r="D622">
        <v>5885.3419999999996</v>
      </c>
      <c r="E622">
        <v>5919.2380000000003</v>
      </c>
      <c r="F622" s="12">
        <v>5516549632</v>
      </c>
      <c r="G622" s="12">
        <v>7389030912</v>
      </c>
    </row>
    <row r="623" spans="1:7">
      <c r="A623" s="9">
        <f>'(1)'!A623</f>
        <v>43188</v>
      </c>
      <c r="B623">
        <v>5937.0749999999998</v>
      </c>
      <c r="C623">
        <v>6005.8789999999999</v>
      </c>
      <c r="D623">
        <v>5936.527</v>
      </c>
      <c r="E623">
        <v>5994.5950000000003</v>
      </c>
      <c r="F623" s="12">
        <v>5918892544</v>
      </c>
      <c r="G623" s="12">
        <v>7316194304</v>
      </c>
    </row>
    <row r="624" spans="1:7">
      <c r="A624" s="9">
        <f>'(1)'!A624</f>
        <v>43192</v>
      </c>
      <c r="B624">
        <v>5999.3620000000001</v>
      </c>
      <c r="C624">
        <v>6012.9390000000003</v>
      </c>
      <c r="D624">
        <v>5970.3990000000003</v>
      </c>
      <c r="E624">
        <v>6012.2380000000003</v>
      </c>
      <c r="F624" s="12">
        <v>6780576768</v>
      </c>
      <c r="G624" s="12">
        <v>7365675520</v>
      </c>
    </row>
    <row r="625" spans="1:7">
      <c r="A625" s="9">
        <f>'(1)'!A625</f>
        <v>43193</v>
      </c>
      <c r="B625">
        <v>5990.1610000000001</v>
      </c>
      <c r="C625">
        <v>5996.4859999999999</v>
      </c>
      <c r="D625">
        <v>5858.732</v>
      </c>
      <c r="E625">
        <v>5858.732</v>
      </c>
      <c r="F625" s="12">
        <v>6110972928</v>
      </c>
      <c r="G625" s="12">
        <v>7363760640</v>
      </c>
    </row>
    <row r="626" spans="1:7">
      <c r="A626" s="9">
        <f>'(1)'!A626</f>
        <v>43194</v>
      </c>
      <c r="B626">
        <v>5849.3090000000002</v>
      </c>
      <c r="C626">
        <v>5855.1059999999998</v>
      </c>
      <c r="D626">
        <v>5768.384</v>
      </c>
      <c r="E626">
        <v>5792.3450000000003</v>
      </c>
      <c r="F626" s="12">
        <v>5238880256</v>
      </c>
      <c r="G626" s="12">
        <v>7373639168</v>
      </c>
    </row>
    <row r="627" spans="1:7">
      <c r="A627" s="9">
        <f>'(1)'!A627</f>
        <v>43195</v>
      </c>
      <c r="B627">
        <v>5814.9560000000001</v>
      </c>
      <c r="C627">
        <v>5885.098</v>
      </c>
      <c r="D627">
        <v>5808.1890000000003</v>
      </c>
      <c r="E627">
        <v>5885.098</v>
      </c>
      <c r="F627" s="12">
        <v>5285608448</v>
      </c>
      <c r="G627" s="12">
        <v>7347292160</v>
      </c>
    </row>
    <row r="628" spans="1:7">
      <c r="A628" s="9">
        <f>'(1)'!A628</f>
        <v>43196</v>
      </c>
      <c r="B628">
        <v>5862.78</v>
      </c>
      <c r="C628">
        <v>5866.0789999999997</v>
      </c>
      <c r="D628">
        <v>5752.8010000000004</v>
      </c>
      <c r="E628">
        <v>5774.7160000000003</v>
      </c>
      <c r="F628" s="12">
        <v>5781391872</v>
      </c>
      <c r="G628" s="12">
        <v>7311824896</v>
      </c>
    </row>
    <row r="629" spans="1:7">
      <c r="A629" s="9">
        <f>'(1)'!A629</f>
        <v>43199</v>
      </c>
      <c r="B629">
        <v>5734.18</v>
      </c>
      <c r="C629">
        <v>5917.817</v>
      </c>
      <c r="D629">
        <v>5716.6459999999997</v>
      </c>
      <c r="E629">
        <v>5907.9380000000001</v>
      </c>
      <c r="F629" s="12">
        <v>6628227584</v>
      </c>
      <c r="G629" s="12">
        <v>7255478272</v>
      </c>
    </row>
    <row r="630" spans="1:7">
      <c r="A630" s="9">
        <f>'(1)'!A630</f>
        <v>43200</v>
      </c>
      <c r="B630">
        <v>5923.0929999999998</v>
      </c>
      <c r="C630">
        <v>6023.0410000000002</v>
      </c>
      <c r="D630">
        <v>5921.1940000000004</v>
      </c>
      <c r="E630">
        <v>5956.8320000000003</v>
      </c>
      <c r="F630" s="12">
        <v>6677622784</v>
      </c>
      <c r="G630" s="12">
        <v>7108400128</v>
      </c>
    </row>
    <row r="631" spans="1:7">
      <c r="A631" s="9">
        <f>'(1)'!A631</f>
        <v>43201</v>
      </c>
      <c r="B631">
        <v>5933.4610000000002</v>
      </c>
      <c r="C631">
        <v>5947.1549999999997</v>
      </c>
      <c r="D631">
        <v>5853.4390000000003</v>
      </c>
      <c r="E631">
        <v>5947.1549999999997</v>
      </c>
      <c r="F631" s="12">
        <v>5619140608</v>
      </c>
      <c r="G631" s="12">
        <v>7191895040</v>
      </c>
    </row>
    <row r="632" spans="1:7">
      <c r="A632" s="9">
        <f>'(1)'!A632</f>
        <v>43202</v>
      </c>
      <c r="B632">
        <v>5926.0770000000002</v>
      </c>
      <c r="C632">
        <v>5940.4219999999996</v>
      </c>
      <c r="D632">
        <v>5833.6350000000002</v>
      </c>
      <c r="E632">
        <v>5838.116</v>
      </c>
      <c r="F632" s="12">
        <v>6448703488</v>
      </c>
      <c r="G632" s="12">
        <v>7181207040</v>
      </c>
    </row>
    <row r="633" spans="1:7">
      <c r="A633" s="9">
        <f>'(1)'!A633</f>
        <v>43203</v>
      </c>
      <c r="B633">
        <v>5780.8779999999997</v>
      </c>
      <c r="C633">
        <v>5841.4639999999999</v>
      </c>
      <c r="D633">
        <v>5738.5780000000004</v>
      </c>
      <c r="E633">
        <v>5841.4639999999999</v>
      </c>
      <c r="F633" s="12">
        <v>6228347904</v>
      </c>
      <c r="G633" s="12">
        <v>7256346112</v>
      </c>
    </row>
    <row r="634" spans="1:7">
      <c r="A634" s="9">
        <f>'(1)'!A634</f>
        <v>43206</v>
      </c>
      <c r="B634">
        <v>5854.8689999999997</v>
      </c>
      <c r="C634">
        <v>5898.2979999999998</v>
      </c>
      <c r="D634">
        <v>5815.92</v>
      </c>
      <c r="E634">
        <v>5815.92</v>
      </c>
      <c r="F634" s="12">
        <v>6737058304</v>
      </c>
      <c r="G634" s="12">
        <v>7158470144</v>
      </c>
    </row>
    <row r="635" spans="1:7">
      <c r="A635" s="9">
        <f>'(1)'!A635</f>
        <v>43207</v>
      </c>
      <c r="B635">
        <v>5831.0519999999997</v>
      </c>
      <c r="C635">
        <v>5843.451</v>
      </c>
      <c r="D635">
        <v>5783.31</v>
      </c>
      <c r="E635">
        <v>5783.31</v>
      </c>
      <c r="F635" s="12">
        <v>5549603328</v>
      </c>
      <c r="G635" s="12">
        <v>7124625408</v>
      </c>
    </row>
    <row r="636" spans="1:7">
      <c r="A636" s="9">
        <f>'(1)'!A636</f>
        <v>43208</v>
      </c>
      <c r="B636">
        <v>5779.2420000000002</v>
      </c>
      <c r="C636">
        <v>5786.3909999999996</v>
      </c>
      <c r="D636">
        <v>5719.4750000000004</v>
      </c>
      <c r="E636">
        <v>5733.8540000000003</v>
      </c>
      <c r="F636" s="12">
        <v>6371746816</v>
      </c>
      <c r="G636" s="12">
        <v>7057131008</v>
      </c>
    </row>
    <row r="637" spans="1:7">
      <c r="A637" s="9">
        <f>'(1)'!A637</f>
        <v>43209</v>
      </c>
      <c r="B637">
        <v>5767.6279999999997</v>
      </c>
      <c r="C637">
        <v>5813.4290000000001</v>
      </c>
      <c r="D637">
        <v>5751.1189999999997</v>
      </c>
      <c r="E637">
        <v>5751.1189999999997</v>
      </c>
      <c r="F637" s="12">
        <v>6742025728</v>
      </c>
      <c r="G637" s="12">
        <v>7038364672</v>
      </c>
    </row>
    <row r="638" spans="1:7">
      <c r="A638" s="9">
        <f>'(1)'!A638</f>
        <v>43210</v>
      </c>
      <c r="B638">
        <v>5764.4189999999999</v>
      </c>
      <c r="C638">
        <v>5850.5389999999998</v>
      </c>
      <c r="D638">
        <v>5764.3119999999999</v>
      </c>
      <c r="E638">
        <v>5792.0010000000002</v>
      </c>
      <c r="F638" s="12">
        <v>6064632832</v>
      </c>
      <c r="G638" s="12">
        <v>7021107712</v>
      </c>
    </row>
    <row r="639" spans="1:7">
      <c r="A639" s="9">
        <f>'(1)'!A639</f>
        <v>43213</v>
      </c>
      <c r="B639">
        <v>5833.616</v>
      </c>
      <c r="C639">
        <v>5954.308</v>
      </c>
      <c r="D639">
        <v>5833.3530000000001</v>
      </c>
      <c r="E639">
        <v>5946.5379999999996</v>
      </c>
      <c r="F639" s="12">
        <v>7149706240</v>
      </c>
      <c r="G639" s="12">
        <v>6969897984</v>
      </c>
    </row>
    <row r="640" spans="1:7">
      <c r="A640" s="9">
        <f>'(1)'!A640</f>
        <v>43214</v>
      </c>
      <c r="B640">
        <v>5957.4260000000004</v>
      </c>
      <c r="C640">
        <v>6003.2439999999997</v>
      </c>
      <c r="D640">
        <v>5949.5219999999999</v>
      </c>
      <c r="E640">
        <v>5975.7420000000002</v>
      </c>
      <c r="F640" s="12">
        <v>5867296768</v>
      </c>
      <c r="G640" s="12">
        <v>7046681600</v>
      </c>
    </row>
    <row r="641" spans="1:7">
      <c r="A641" s="9">
        <f>'(1)'!A641</f>
        <v>43215</v>
      </c>
      <c r="B641">
        <v>5979.62</v>
      </c>
      <c r="C641">
        <v>6080.5069999999996</v>
      </c>
      <c r="D641">
        <v>5977.0039999999999</v>
      </c>
      <c r="E641">
        <v>6068.3249999999998</v>
      </c>
      <c r="F641" s="12">
        <v>6676722688</v>
      </c>
      <c r="G641" s="12">
        <v>6980672512</v>
      </c>
    </row>
    <row r="642" spans="1:7">
      <c r="A642" s="9">
        <f>'(1)'!A642</f>
        <v>43216</v>
      </c>
      <c r="B642">
        <v>6037.4340000000002</v>
      </c>
      <c r="C642">
        <v>6095.8280000000004</v>
      </c>
      <c r="D642">
        <v>6001.8019999999997</v>
      </c>
      <c r="E642">
        <v>6011.0550000000003</v>
      </c>
      <c r="F642" s="12">
        <v>7699809792</v>
      </c>
      <c r="G642" s="12">
        <v>6932287488</v>
      </c>
    </row>
    <row r="643" spans="1:7">
      <c r="A643" s="9">
        <f>'(1)'!A643</f>
        <v>43217</v>
      </c>
      <c r="B643">
        <v>6037.2619999999997</v>
      </c>
      <c r="C643">
        <v>6055.0150000000003</v>
      </c>
      <c r="D643">
        <v>5934.8040000000001</v>
      </c>
      <c r="E643">
        <v>5983.5870000000004</v>
      </c>
      <c r="F643" s="12">
        <v>9192343552</v>
      </c>
      <c r="G643" s="12">
        <v>6920436736</v>
      </c>
    </row>
    <row r="644" spans="1:7">
      <c r="A644" s="9">
        <f>'(1)'!A644</f>
        <v>43220</v>
      </c>
      <c r="B644">
        <v>6004.1189999999997</v>
      </c>
      <c r="C644">
        <v>6032.9930000000004</v>
      </c>
      <c r="D644">
        <v>6001.201</v>
      </c>
      <c r="E644">
        <v>6014.8190000000004</v>
      </c>
      <c r="F644" s="12">
        <v>7790624768</v>
      </c>
      <c r="G644" s="12">
        <v>6930849792</v>
      </c>
    </row>
    <row r="645" spans="1:7">
      <c r="A645" s="9">
        <f>'(1)'!A645</f>
        <v>43221</v>
      </c>
      <c r="B645">
        <v>6031.37</v>
      </c>
      <c r="C645">
        <v>6088.79</v>
      </c>
      <c r="D645">
        <v>6025.5569999999998</v>
      </c>
      <c r="E645">
        <v>6088.79</v>
      </c>
      <c r="F645" s="12">
        <v>7116376064</v>
      </c>
      <c r="G645" s="12">
        <v>6854857728</v>
      </c>
    </row>
    <row r="646" spans="1:7">
      <c r="A646" s="9">
        <f>'(1)'!A646</f>
        <v>43222</v>
      </c>
      <c r="B646">
        <v>6083.9210000000003</v>
      </c>
      <c r="C646">
        <v>6096.723</v>
      </c>
      <c r="D646">
        <v>6063.335</v>
      </c>
      <c r="E646">
        <v>6069.7129999999997</v>
      </c>
      <c r="F646" s="12">
        <v>6843351040</v>
      </c>
      <c r="G646" s="12">
        <v>6908590592</v>
      </c>
    </row>
    <row r="647" spans="1:7">
      <c r="A647" s="9">
        <f>'(1)'!A647</f>
        <v>43223</v>
      </c>
      <c r="B647">
        <v>6090.9750000000004</v>
      </c>
      <c r="C647">
        <v>6116.433</v>
      </c>
      <c r="D647">
        <v>6077.8559999999998</v>
      </c>
      <c r="E647">
        <v>6106.6980000000003</v>
      </c>
      <c r="F647" s="12">
        <v>6108595712</v>
      </c>
      <c r="G647" s="12">
        <v>6908590592</v>
      </c>
    </row>
    <row r="648" spans="1:7">
      <c r="A648" s="9">
        <f>'(1)'!A648</f>
        <v>43224</v>
      </c>
      <c r="B648">
        <v>6083.3320000000003</v>
      </c>
      <c r="C648">
        <v>6096.6570000000002</v>
      </c>
      <c r="D648">
        <v>5987.3289999999997</v>
      </c>
      <c r="E648">
        <v>5993.6270000000004</v>
      </c>
      <c r="F648" s="12">
        <v>5591464960</v>
      </c>
      <c r="G648" s="12">
        <v>6966175232</v>
      </c>
    </row>
    <row r="649" spans="1:7">
      <c r="A649" s="9">
        <f>'(1)'!A649</f>
        <v>43227</v>
      </c>
      <c r="B649">
        <v>5941.7939999999999</v>
      </c>
      <c r="C649">
        <v>5947.7839999999997</v>
      </c>
      <c r="D649">
        <v>5834.1350000000002</v>
      </c>
      <c r="E649">
        <v>5884.0389999999998</v>
      </c>
      <c r="F649" s="12">
        <v>6383636480</v>
      </c>
      <c r="G649" s="12">
        <v>6953715712</v>
      </c>
    </row>
    <row r="650" spans="1:7">
      <c r="A650" s="9">
        <f>'(1)'!A650</f>
        <v>43228</v>
      </c>
      <c r="B650">
        <v>5890.0649999999996</v>
      </c>
      <c r="C650">
        <v>5922.7020000000002</v>
      </c>
      <c r="D650">
        <v>5815.4530000000004</v>
      </c>
      <c r="E650">
        <v>5822.3329999999996</v>
      </c>
      <c r="F650" s="12">
        <v>5344840704</v>
      </c>
      <c r="G650" s="12">
        <v>6873271808</v>
      </c>
    </row>
    <row r="651" spans="1:7">
      <c r="A651" s="9">
        <f>'(1)'!A651</f>
        <v>43229</v>
      </c>
      <c r="B651">
        <v>5820.1880000000001</v>
      </c>
      <c r="C651">
        <v>5837.6530000000002</v>
      </c>
      <c r="D651">
        <v>5787.6819999999998</v>
      </c>
      <c r="E651">
        <v>5821.8119999999999</v>
      </c>
      <c r="F651" s="12">
        <v>6085618176</v>
      </c>
      <c r="G651" s="12">
        <v>6902328320</v>
      </c>
    </row>
    <row r="652" spans="1:7">
      <c r="A652" s="9">
        <f>'(1)'!A652</f>
        <v>43230</v>
      </c>
      <c r="B652">
        <v>5850.3140000000003</v>
      </c>
      <c r="C652">
        <v>5891.482</v>
      </c>
      <c r="D652">
        <v>5801.5940000000001</v>
      </c>
      <c r="E652">
        <v>5859.0829999999996</v>
      </c>
      <c r="F652" s="12">
        <v>5803248128</v>
      </c>
      <c r="G652" s="12">
        <v>6893386752</v>
      </c>
    </row>
    <row r="653" spans="1:7">
      <c r="A653" s="9">
        <f>'(1)'!A653</f>
        <v>43231</v>
      </c>
      <c r="B653">
        <v>5831.5950000000003</v>
      </c>
      <c r="C653">
        <v>5878.0370000000003</v>
      </c>
      <c r="D653">
        <v>5820.7520000000004</v>
      </c>
      <c r="E653">
        <v>5825.6490000000003</v>
      </c>
      <c r="F653" s="12">
        <v>6184209408</v>
      </c>
      <c r="G653" s="12">
        <v>6976003072</v>
      </c>
    </row>
    <row r="654" spans="1:7">
      <c r="A654" s="9">
        <f>'(1)'!A654</f>
        <v>43234</v>
      </c>
      <c r="B654">
        <v>5832.585</v>
      </c>
      <c r="C654">
        <v>5859.6030000000001</v>
      </c>
      <c r="D654">
        <v>5787.5519999999997</v>
      </c>
      <c r="E654">
        <v>5787.5519999999997</v>
      </c>
      <c r="F654" s="12">
        <v>5813155328</v>
      </c>
      <c r="G654" s="12">
        <v>7065251840</v>
      </c>
    </row>
    <row r="655" spans="1:7">
      <c r="A655" s="9">
        <f>'(1)'!A655</f>
        <v>43235</v>
      </c>
      <c r="B655">
        <v>5791.5829999999996</v>
      </c>
      <c r="C655">
        <v>5801.3490000000002</v>
      </c>
      <c r="D655">
        <v>5661.0079999999998</v>
      </c>
      <c r="E655">
        <v>5667.3190000000004</v>
      </c>
      <c r="F655" s="12">
        <v>6320925696</v>
      </c>
      <c r="G655" s="12">
        <v>7103811584</v>
      </c>
    </row>
    <row r="656" spans="1:7">
      <c r="A656" s="9">
        <f>'(1)'!A656</f>
        <v>43236</v>
      </c>
      <c r="B656">
        <v>5691.6859999999997</v>
      </c>
      <c r="C656">
        <v>5799.2370000000001</v>
      </c>
      <c r="D656">
        <v>5682.6580000000004</v>
      </c>
      <c r="E656">
        <v>5799.2370000000001</v>
      </c>
      <c r="F656" s="12">
        <v>7155040256</v>
      </c>
      <c r="G656" s="12">
        <v>7047896064</v>
      </c>
    </row>
    <row r="657" spans="1:7">
      <c r="A657" s="9">
        <f>'(1)'!A657</f>
        <v>43237</v>
      </c>
      <c r="B657">
        <v>5828.4949999999999</v>
      </c>
      <c r="C657">
        <v>5832.2219999999998</v>
      </c>
      <c r="D657">
        <v>5746.77</v>
      </c>
      <c r="E657">
        <v>5746.77</v>
      </c>
      <c r="F657" s="12">
        <v>5320097792</v>
      </c>
      <c r="G657" s="12">
        <v>7002764800</v>
      </c>
    </row>
    <row r="658" spans="1:7">
      <c r="A658" s="9">
        <f>'(1)'!A658</f>
        <v>43238</v>
      </c>
      <c r="B658">
        <v>5737.3549999999996</v>
      </c>
      <c r="C658">
        <v>5752.3180000000002</v>
      </c>
      <c r="D658">
        <v>5630.1</v>
      </c>
      <c r="E658">
        <v>5633.9369999999999</v>
      </c>
      <c r="F658" s="12">
        <v>5416337920</v>
      </c>
      <c r="G658" s="12">
        <v>7022316032</v>
      </c>
    </row>
    <row r="659" spans="1:7">
      <c r="A659" s="9">
        <f>'(1)'!A659</f>
        <v>43241</v>
      </c>
      <c r="B659">
        <v>5640.5630000000001</v>
      </c>
      <c r="C659">
        <v>5738.9260000000004</v>
      </c>
      <c r="D659">
        <v>5557.558</v>
      </c>
      <c r="E659">
        <v>5733.6390000000001</v>
      </c>
      <c r="F659" s="12">
        <v>6340969984</v>
      </c>
      <c r="G659" s="12">
        <v>7021252608</v>
      </c>
    </row>
    <row r="660" spans="1:7">
      <c r="A660" s="9">
        <f>'(1)'!A660</f>
        <v>43242</v>
      </c>
      <c r="B660">
        <v>5727.9120000000003</v>
      </c>
      <c r="C660">
        <v>5739.3320000000003</v>
      </c>
      <c r="D660">
        <v>5685.7520000000004</v>
      </c>
      <c r="E660">
        <v>5739.3320000000003</v>
      </c>
      <c r="F660" s="12">
        <v>5346291712</v>
      </c>
      <c r="G660" s="12">
        <v>7059501056</v>
      </c>
    </row>
    <row r="661" spans="1:7">
      <c r="A661" s="9">
        <f>'(1)'!A661</f>
        <v>43243</v>
      </c>
      <c r="B661">
        <v>5733.1310000000003</v>
      </c>
      <c r="C661">
        <v>5743.36</v>
      </c>
      <c r="D661">
        <v>5694.9120000000003</v>
      </c>
      <c r="E661">
        <v>5694.9120000000003</v>
      </c>
      <c r="F661" s="12">
        <v>4672047616</v>
      </c>
      <c r="G661" s="12">
        <v>7099532800</v>
      </c>
    </row>
    <row r="662" spans="1:7">
      <c r="A662" s="9">
        <f>'(1)'!A662</f>
        <v>43244</v>
      </c>
      <c r="B662">
        <v>5719.857</v>
      </c>
      <c r="C662">
        <v>5815.4470000000001</v>
      </c>
      <c r="D662">
        <v>5716.3940000000002</v>
      </c>
      <c r="E662">
        <v>5807.375</v>
      </c>
      <c r="F662" s="12">
        <v>5294831616</v>
      </c>
      <c r="G662" s="12">
        <v>7079270400</v>
      </c>
    </row>
    <row r="663" spans="1:7">
      <c r="A663" s="9">
        <f>'(1)'!A663</f>
        <v>43245</v>
      </c>
      <c r="B663">
        <v>5839.0360000000001</v>
      </c>
      <c r="C663">
        <v>5888.5929999999998</v>
      </c>
      <c r="D663">
        <v>5829.6809999999996</v>
      </c>
      <c r="E663">
        <v>5881.76</v>
      </c>
      <c r="G663" s="12">
        <v>7046237184</v>
      </c>
    </row>
    <row r="664" spans="1:7">
      <c r="A664" s="9">
        <f>'(1)'!A664</f>
        <v>43249</v>
      </c>
      <c r="G664" s="12">
        <v>6958404608</v>
      </c>
    </row>
    <row r="665" spans="1:7">
      <c r="A665" s="9">
        <f>'(1)'!A665</f>
        <v>43250</v>
      </c>
      <c r="G665" s="12">
        <v>6790801408</v>
      </c>
    </row>
    <row r="666" spans="1:7">
      <c r="A666" s="9">
        <f>'(1)'!A666</f>
        <v>43251</v>
      </c>
      <c r="G666" s="12">
        <v>6600208896</v>
      </c>
    </row>
    <row r="667" spans="1:7">
      <c r="A667" s="9">
        <f>'(1)'!A667</f>
        <v>43252</v>
      </c>
      <c r="G667" s="12">
        <v>6611634176</v>
      </c>
    </row>
    <row r="668" spans="1:7">
      <c r="A668" s="9">
        <f>'(1)'!A668</f>
        <v>43255</v>
      </c>
      <c r="G668" s="12">
        <v>6695913984</v>
      </c>
    </row>
    <row r="669" spans="1:7">
      <c r="A669" s="9">
        <f>'(1)'!A669</f>
        <v>43256</v>
      </c>
      <c r="G669" s="12">
        <v>6695913984</v>
      </c>
    </row>
    <row r="670" spans="1:7">
      <c r="A670" s="9">
        <f>'(1)'!A670</f>
        <v>43257</v>
      </c>
      <c r="G670" s="12">
        <v>6715736064</v>
      </c>
    </row>
    <row r="671" spans="1:7">
      <c r="A671" s="9">
        <f>'(1)'!A671</f>
        <v>43258</v>
      </c>
      <c r="G671" s="12">
        <v>6544319488</v>
      </c>
    </row>
    <row r="672" spans="1:7">
      <c r="A672" s="9">
        <f>'(1)'!A672</f>
        <v>43259</v>
      </c>
      <c r="G672" s="12">
        <v>6469876736</v>
      </c>
    </row>
    <row r="673" spans="1:7">
      <c r="A673" s="9">
        <f>'(1)'!A673</f>
        <v>43262</v>
      </c>
      <c r="G673" s="12">
        <v>6573197312</v>
      </c>
    </row>
    <row r="674" spans="1:7">
      <c r="A674" s="9">
        <f>'(1)'!A674</f>
        <v>43263</v>
      </c>
      <c r="G674" s="12">
        <v>6458977792</v>
      </c>
    </row>
    <row r="675" spans="1:7">
      <c r="A675" s="9">
        <f>'(1)'!A675</f>
        <v>43264</v>
      </c>
      <c r="G675" s="12">
        <v>6613226496</v>
      </c>
    </row>
    <row r="676" spans="1:7">
      <c r="A676" s="9">
        <f>'(1)'!A676</f>
        <v>43265</v>
      </c>
      <c r="G676" s="12">
        <v>6613226496</v>
      </c>
    </row>
    <row r="677" spans="1:7">
      <c r="A677" s="9">
        <f>'(1)'!A677</f>
        <v>43266</v>
      </c>
      <c r="G677" s="12">
        <v>6667392512</v>
      </c>
    </row>
    <row r="678" spans="1:7">
      <c r="A678" s="9">
        <f>'(1)'!A678</f>
        <v>43269</v>
      </c>
      <c r="G678" s="12">
        <v>6659987968</v>
      </c>
    </row>
    <row r="679" spans="1:7">
      <c r="A679" s="9">
        <f>'(1)'!A679</f>
        <v>43270</v>
      </c>
      <c r="G679" s="12">
        <v>6538858496</v>
      </c>
    </row>
    <row r="680" spans="1:7">
      <c r="A680" s="9">
        <f>'(1)'!A680</f>
        <v>43271</v>
      </c>
      <c r="G680" s="12">
        <v>6553791488</v>
      </c>
    </row>
    <row r="681" spans="1:7">
      <c r="A681" s="9">
        <f>'(1)'!A681</f>
        <v>43272</v>
      </c>
      <c r="G681" s="12">
        <v>6525061632</v>
      </c>
    </row>
    <row r="682" spans="1:7">
      <c r="A682" s="9">
        <f>'(1)'!A682</f>
        <v>43273</v>
      </c>
      <c r="G682" s="12">
        <v>6488214528</v>
      </c>
    </row>
    <row r="683" spans="1:7">
      <c r="A683" s="9">
        <f>'(1)'!A683</f>
        <v>43276</v>
      </c>
      <c r="G683" s="12">
        <v>6432623104</v>
      </c>
    </row>
    <row r="684" spans="1:7">
      <c r="A684" s="9">
        <f>'(1)'!A684</f>
        <v>43277</v>
      </c>
      <c r="G684" s="12">
        <v>6451862016</v>
      </c>
    </row>
    <row r="685" spans="1:7">
      <c r="A685" s="9">
        <f>'(1)'!A685</f>
        <v>43278</v>
      </c>
      <c r="G685" s="12">
        <v>6501635072</v>
      </c>
    </row>
    <row r="686" spans="1:7">
      <c r="A686" s="9">
        <f>'(1)'!A686</f>
        <v>43279</v>
      </c>
      <c r="G686" s="12">
        <v>6675657216</v>
      </c>
    </row>
    <row r="687" spans="1:7">
      <c r="A687" s="9">
        <f>'(1)'!A687</f>
        <v>43280</v>
      </c>
      <c r="G687" s="12">
        <v>6708275712</v>
      </c>
    </row>
    <row r="688" spans="1:7">
      <c r="A688" s="9">
        <f>'(1)'!A688</f>
        <v>43283</v>
      </c>
      <c r="G688" s="12">
        <v>6819294208</v>
      </c>
    </row>
    <row r="689" spans="1:7">
      <c r="A689" s="9">
        <f>'(1)'!A689</f>
        <v>43284</v>
      </c>
      <c r="G689" s="12">
        <v>6819294208</v>
      </c>
    </row>
    <row r="690" spans="1:7">
      <c r="A690" s="9">
        <f>'(1)'!A690</f>
        <v>43286</v>
      </c>
      <c r="G690" s="12">
        <v>6754648576</v>
      </c>
    </row>
    <row r="691" spans="1:7">
      <c r="A691" s="9">
        <f>'(1)'!A691</f>
        <v>43287</v>
      </c>
      <c r="G691" s="12">
        <v>6724144640</v>
      </c>
    </row>
    <row r="692" spans="1:7">
      <c r="A692" s="9">
        <f>'(1)'!A692</f>
        <v>43290</v>
      </c>
      <c r="G692" s="12">
        <v>6724144640</v>
      </c>
    </row>
    <row r="693" spans="1:7">
      <c r="A693" s="9">
        <f>'(1)'!A693</f>
        <v>43291</v>
      </c>
      <c r="G693" s="12">
        <v>6759945728</v>
      </c>
    </row>
    <row r="694" spans="1:7">
      <c r="A694" s="9"/>
      <c r="G694" s="12">
        <v>6842659328</v>
      </c>
    </row>
    <row r="695" spans="1:7">
      <c r="A695" s="9"/>
      <c r="G695" s="12">
        <v>6821296128</v>
      </c>
    </row>
    <row r="696" spans="1:7">
      <c r="A696" s="9"/>
      <c r="G696" s="12">
        <v>6864525312</v>
      </c>
    </row>
    <row r="697" spans="1:7">
      <c r="A697" s="9"/>
      <c r="G697" s="12">
        <v>6739997696</v>
      </c>
    </row>
    <row r="698" spans="1:7">
      <c r="A698" s="9"/>
      <c r="G698" s="12">
        <v>6739997696</v>
      </c>
    </row>
    <row r="699" spans="1:7">
      <c r="A699" s="9"/>
      <c r="G699" s="12">
        <v>6739997696</v>
      </c>
    </row>
    <row r="700" spans="1:7">
      <c r="A700" s="9"/>
      <c r="G700" s="12">
        <v>6739997696</v>
      </c>
    </row>
    <row r="701" spans="1:7">
      <c r="A701" s="9"/>
      <c r="G701" s="12">
        <v>6739997696</v>
      </c>
    </row>
    <row r="702" spans="1:7">
      <c r="A702" s="9"/>
      <c r="G702" s="12">
        <v>6739997696</v>
      </c>
    </row>
    <row r="703" spans="1:7">
      <c r="A703" s="9"/>
      <c r="G703" s="12">
        <v>6739997696</v>
      </c>
    </row>
    <row r="704" spans="1:7">
      <c r="A704" s="9"/>
      <c r="G704" s="12">
        <v>6739997696</v>
      </c>
    </row>
    <row r="705" spans="1:7">
      <c r="A705" s="9"/>
      <c r="G705" s="12">
        <v>6623706624</v>
      </c>
    </row>
    <row r="706" spans="1:7">
      <c r="A706" s="9"/>
      <c r="G706" s="12">
        <v>6555036672</v>
      </c>
    </row>
    <row r="707" spans="1:7">
      <c r="A707" s="9"/>
      <c r="G707" s="12">
        <v>6557914112</v>
      </c>
    </row>
    <row r="708" spans="1:7">
      <c r="A708" s="9"/>
      <c r="G708" s="12">
        <v>6599839744</v>
      </c>
    </row>
    <row r="709" spans="1:7">
      <c r="A709" s="9"/>
      <c r="G709" s="12">
        <v>6561961472</v>
      </c>
    </row>
    <row r="710" spans="1:7">
      <c r="A710" s="9"/>
      <c r="G710" s="12">
        <v>6519273472</v>
      </c>
    </row>
    <row r="711" spans="1:7">
      <c r="A711" s="9"/>
      <c r="G711" s="12">
        <v>6385312256</v>
      </c>
    </row>
    <row r="712" spans="1:7">
      <c r="A712" s="9"/>
      <c r="G712" s="12">
        <v>6534057984</v>
      </c>
    </row>
    <row r="713" spans="1:7">
      <c r="A713" s="9"/>
      <c r="G713" s="12">
        <v>6474936832</v>
      </c>
    </row>
    <row r="714" spans="1:7">
      <c r="A714" s="9"/>
      <c r="G714" s="12">
        <v>6347984384</v>
      </c>
    </row>
    <row r="715" spans="1:7">
      <c r="A715" s="9"/>
      <c r="G715" s="12">
        <v>6460319744</v>
      </c>
    </row>
    <row r="716" spans="1:7">
      <c r="A716" s="9"/>
      <c r="G716" s="12">
        <v>6472826368</v>
      </c>
    </row>
    <row r="717" spans="1:7">
      <c r="A717" s="9"/>
      <c r="G717" s="12">
        <v>6421854208</v>
      </c>
    </row>
    <row r="718" spans="1:7">
      <c r="A718" s="9"/>
      <c r="G718" s="12">
        <v>6549150720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Name!B15</f>
        <v>SPX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_xll.BDH($A$4,B$4,$B$1,$B$2,"Dates","H","Period","D","Direction","V","cols=1;rows=701")</f>
        <v>#NAME?</v>
      </c>
      <c r="C5" t="e">
        <f ca="1">_xll.BDH($A$4,C$4,$B$1,$B$2,"Dates","H","Period","D","Direction","V","cols=1;rows=701")</f>
        <v>#NAME?</v>
      </c>
      <c r="D5" t="e">
        <f ca="1">_xll.BDH($A$4,D$4,$B$1,$B$2,"Dates","H","Period","D","Direction","V","cols=1;rows=701")</f>
        <v>#NAME?</v>
      </c>
      <c r="E5" t="e">
        <f ca="1">_xll.BDH($A$4,E$4,$B$1,$B$2,"Dates","H","Period","D","Direction","V","cols=1;rows=701")</f>
        <v>#NAME?</v>
      </c>
      <c r="F5" s="12" t="e">
        <f ca="1">_xll.BDH($A$4,F$4,$B$1,$B$2,"Dates","H","Period","D","Direction","V","cols=1;rows=700")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4651.7700000000004</v>
      </c>
      <c r="C6">
        <v>4683.75</v>
      </c>
      <c r="D6">
        <v>4622.45</v>
      </c>
      <c r="E6">
        <v>4675.29</v>
      </c>
      <c r="F6" s="12">
        <v>113311328</v>
      </c>
      <c r="G6" s="12">
        <v>1272996</v>
      </c>
    </row>
    <row r="7" spans="1:7">
      <c r="A7" s="9">
        <f>'(1)'!A7</f>
        <v>42293</v>
      </c>
      <c r="B7">
        <v>4702.5600000000004</v>
      </c>
      <c r="C7">
        <v>4718.91</v>
      </c>
      <c r="D7">
        <v>4680.22</v>
      </c>
      <c r="E7">
        <v>4702.79</v>
      </c>
      <c r="F7" s="12">
        <v>112325872</v>
      </c>
      <c r="G7" s="12">
        <v>1279536.1299999999</v>
      </c>
    </row>
    <row r="8" spans="1:7">
      <c r="A8" s="9">
        <f>'(1)'!A8</f>
        <v>42296</v>
      </c>
      <c r="B8">
        <v>4697.5200000000004</v>
      </c>
      <c r="C8">
        <v>4744.97</v>
      </c>
      <c r="D8">
        <v>4684.5200000000004</v>
      </c>
      <c r="E8">
        <v>4704.07</v>
      </c>
      <c r="F8" s="12">
        <v>88462056</v>
      </c>
      <c r="G8" s="12">
        <v>1280181.5</v>
      </c>
    </row>
    <row r="9" spans="1:7">
      <c r="A9" s="9">
        <f>'(1)'!A9</f>
        <v>42297</v>
      </c>
      <c r="B9">
        <v>4708.1899999999996</v>
      </c>
      <c r="C9">
        <v>4711.95</v>
      </c>
      <c r="D9">
        <v>4649.9799999999996</v>
      </c>
      <c r="E9">
        <v>4673.8100000000004</v>
      </c>
      <c r="F9" s="12">
        <v>96111856</v>
      </c>
      <c r="G9" s="12">
        <v>1272800.25</v>
      </c>
    </row>
    <row r="10" spans="1:7">
      <c r="A10" s="9">
        <f>'(1)'!A10</f>
        <v>42298</v>
      </c>
      <c r="B10">
        <v>4691.37</v>
      </c>
      <c r="C10">
        <v>4716.57</v>
      </c>
      <c r="D10">
        <v>4642.9399999999996</v>
      </c>
      <c r="E10">
        <v>4695.1000000000004</v>
      </c>
      <c r="F10" s="12">
        <v>107685040</v>
      </c>
      <c r="G10" s="12">
        <v>1278860.5</v>
      </c>
    </row>
    <row r="11" spans="1:7">
      <c r="A11" s="9">
        <f>'(1)'!A11</f>
        <v>42299</v>
      </c>
      <c r="B11">
        <v>4675.1499999999996</v>
      </c>
      <c r="C11">
        <v>4816.99</v>
      </c>
      <c r="D11">
        <v>4670.1000000000004</v>
      </c>
      <c r="E11">
        <v>4802.18</v>
      </c>
      <c r="F11" s="12">
        <v>159262768</v>
      </c>
      <c r="G11" s="12">
        <v>1309122.3799999999</v>
      </c>
    </row>
    <row r="12" spans="1:7">
      <c r="A12" s="9">
        <f>'(1)'!A12</f>
        <v>42300</v>
      </c>
      <c r="B12">
        <v>4840.32</v>
      </c>
      <c r="C12">
        <v>4947.0200000000004</v>
      </c>
      <c r="D12">
        <v>4840.32</v>
      </c>
      <c r="E12">
        <v>4923.6400000000003</v>
      </c>
      <c r="F12" s="12">
        <v>168459104</v>
      </c>
      <c r="G12" s="12">
        <v>1341936</v>
      </c>
    </row>
    <row r="13" spans="1:7">
      <c r="A13" s="9">
        <f>'(1)'!A13</f>
        <v>42303</v>
      </c>
      <c r="B13">
        <v>4908.33</v>
      </c>
      <c r="C13">
        <v>4924.24</v>
      </c>
      <c r="D13">
        <v>4881.05</v>
      </c>
      <c r="E13">
        <v>4897.13</v>
      </c>
      <c r="F13" s="12">
        <v>101152632</v>
      </c>
      <c r="G13" s="12">
        <v>1334259.5</v>
      </c>
    </row>
    <row r="14" spans="1:7">
      <c r="A14" s="9">
        <f>'(1)'!A14</f>
        <v>42304</v>
      </c>
      <c r="B14">
        <v>4885.09</v>
      </c>
      <c r="C14">
        <v>4896.46</v>
      </c>
      <c r="D14">
        <v>4847.07</v>
      </c>
      <c r="E14">
        <v>4847.07</v>
      </c>
      <c r="F14" s="12">
        <v>110995920</v>
      </c>
      <c r="G14" s="12">
        <v>1320640.75</v>
      </c>
    </row>
    <row r="15" spans="1:7">
      <c r="A15" s="9">
        <f>'(1)'!A15</f>
        <v>42305</v>
      </c>
      <c r="B15">
        <v>4857.8500000000004</v>
      </c>
      <c r="C15">
        <v>4907.84</v>
      </c>
      <c r="D15">
        <v>4848.5</v>
      </c>
      <c r="E15">
        <v>4890.58</v>
      </c>
      <c r="F15" s="12">
        <v>110846256</v>
      </c>
      <c r="G15" s="12">
        <v>1331333.1299999999</v>
      </c>
    </row>
    <row r="16" spans="1:7">
      <c r="A16" s="9">
        <f>'(1)'!A16</f>
        <v>42306</v>
      </c>
      <c r="B16">
        <v>4892.88</v>
      </c>
      <c r="C16">
        <v>4899.84</v>
      </c>
      <c r="D16">
        <v>4841.3900000000003</v>
      </c>
      <c r="E16">
        <v>4885.82</v>
      </c>
      <c r="F16" s="12">
        <v>194541232</v>
      </c>
      <c r="G16" s="12">
        <v>1330237.3799999999</v>
      </c>
    </row>
    <row r="17" spans="1:7">
      <c r="A17" s="9">
        <f>'(1)'!A17</f>
        <v>42307</v>
      </c>
      <c r="B17">
        <v>4895.03</v>
      </c>
      <c r="C17">
        <v>4909.16</v>
      </c>
      <c r="D17">
        <v>4865.16</v>
      </c>
      <c r="E17">
        <v>4897.66</v>
      </c>
      <c r="F17" s="12">
        <v>126669936</v>
      </c>
      <c r="G17" s="12">
        <v>1332020.25</v>
      </c>
    </row>
    <row r="18" spans="1:7">
      <c r="A18" s="9">
        <f>'(1)'!A18</f>
        <v>42310</v>
      </c>
      <c r="B18">
        <v>4848.8599999999997</v>
      </c>
      <c r="C18">
        <v>4936.8500000000004</v>
      </c>
      <c r="D18">
        <v>4845.12</v>
      </c>
      <c r="E18">
        <v>4916.21</v>
      </c>
      <c r="F18" s="12">
        <v>117385824</v>
      </c>
      <c r="G18" s="12">
        <v>1336853.6299999999</v>
      </c>
    </row>
    <row r="19" spans="1:7">
      <c r="A19" s="9">
        <f>'(1)'!A19</f>
        <v>42311</v>
      </c>
      <c r="B19">
        <v>4920.0200000000004</v>
      </c>
      <c r="C19">
        <v>4936.18</v>
      </c>
      <c r="D19">
        <v>4895.84</v>
      </c>
      <c r="E19">
        <v>4936.18</v>
      </c>
      <c r="F19" s="12">
        <v>110184448</v>
      </c>
      <c r="G19" s="12">
        <v>1341498.75</v>
      </c>
    </row>
    <row r="20" spans="1:7">
      <c r="A20" s="9">
        <f>'(1)'!A20</f>
        <v>42312</v>
      </c>
      <c r="B20">
        <v>4951.1899999999996</v>
      </c>
      <c r="C20">
        <v>4992.97</v>
      </c>
      <c r="D20">
        <v>4942.08</v>
      </c>
      <c r="E20">
        <v>4948.29</v>
      </c>
      <c r="F20" s="12">
        <v>145501424</v>
      </c>
      <c r="G20" s="12">
        <v>1345501.13</v>
      </c>
    </row>
    <row r="21" spans="1:7">
      <c r="A21" s="9">
        <f>'(1)'!A21</f>
        <v>42313</v>
      </c>
      <c r="B21">
        <v>4967.9399999999996</v>
      </c>
      <c r="C21">
        <v>5008.0600000000004</v>
      </c>
      <c r="D21">
        <v>4935.22</v>
      </c>
      <c r="E21">
        <v>4980.04</v>
      </c>
      <c r="F21" s="12">
        <v>174744112</v>
      </c>
      <c r="G21" s="12">
        <v>1350506.88</v>
      </c>
    </row>
    <row r="22" spans="1:7">
      <c r="A22" s="9">
        <f>'(1)'!A22</f>
        <v>42314</v>
      </c>
      <c r="B22">
        <v>4964.88</v>
      </c>
      <c r="C22">
        <v>5011.6499999999996</v>
      </c>
      <c r="D22">
        <v>4930.92</v>
      </c>
      <c r="E22">
        <v>4984.1499999999996</v>
      </c>
      <c r="F22" s="12">
        <v>155526960</v>
      </c>
      <c r="G22" s="12">
        <v>1351331.5</v>
      </c>
    </row>
    <row r="23" spans="1:7">
      <c r="A23" s="9">
        <f>'(1)'!A23</f>
        <v>42317</v>
      </c>
      <c r="B23">
        <v>4978.84</v>
      </c>
      <c r="C23">
        <v>4983.7700000000004</v>
      </c>
      <c r="D23">
        <v>4906.4799999999996</v>
      </c>
      <c r="E23">
        <v>4911.17</v>
      </c>
      <c r="F23" s="12">
        <v>104465544</v>
      </c>
      <c r="G23" s="12">
        <v>1332123.25</v>
      </c>
    </row>
    <row r="24" spans="1:7">
      <c r="A24" s="9">
        <f>'(1)'!A24</f>
        <v>42318</v>
      </c>
      <c r="B24">
        <v>4937.37</v>
      </c>
      <c r="C24">
        <v>4942.62</v>
      </c>
      <c r="D24">
        <v>4873.45</v>
      </c>
      <c r="E24">
        <v>4912.16</v>
      </c>
      <c r="F24" s="12">
        <v>116286016</v>
      </c>
      <c r="G24" s="12">
        <v>1332275.75</v>
      </c>
    </row>
    <row r="25" spans="1:7">
      <c r="A25" s="9">
        <f>'(1)'!A25</f>
        <v>42319</v>
      </c>
      <c r="B25">
        <v>4919.1000000000004</v>
      </c>
      <c r="C25">
        <v>4973.8999999999996</v>
      </c>
      <c r="D25">
        <v>4917.09</v>
      </c>
      <c r="E25">
        <v>4952.51</v>
      </c>
      <c r="F25" s="12">
        <v>119667432</v>
      </c>
      <c r="G25" s="12">
        <v>1344361.63</v>
      </c>
    </row>
    <row r="26" spans="1:7">
      <c r="A26" s="9">
        <f>'(1)'!A26</f>
        <v>42320</v>
      </c>
      <c r="B26">
        <v>4941.26</v>
      </c>
      <c r="C26">
        <v>4963.38</v>
      </c>
      <c r="D26">
        <v>4851.04</v>
      </c>
      <c r="E26">
        <v>4856.6499999999996</v>
      </c>
      <c r="F26" s="12">
        <v>126391640</v>
      </c>
      <c r="G26" s="12">
        <v>1318615</v>
      </c>
    </row>
    <row r="27" spans="1:7">
      <c r="A27" s="9">
        <f>'(1)'!A27</f>
        <v>42321</v>
      </c>
      <c r="B27">
        <v>4835.6899999999996</v>
      </c>
      <c r="C27">
        <v>4860.53</v>
      </c>
      <c r="D27">
        <v>4762.33</v>
      </c>
      <c r="E27">
        <v>4807.95</v>
      </c>
      <c r="F27" s="12">
        <v>117564672</v>
      </c>
      <c r="G27" s="12">
        <v>1305023.75</v>
      </c>
    </row>
    <row r="28" spans="1:7">
      <c r="A28" s="9">
        <f>'(1)'!A28</f>
        <v>42324</v>
      </c>
      <c r="B28">
        <v>4756.92</v>
      </c>
      <c r="C28">
        <v>4824.0200000000004</v>
      </c>
      <c r="D28">
        <v>4751.03</v>
      </c>
      <c r="E28">
        <v>4804.3100000000004</v>
      </c>
      <c r="F28" s="12">
        <v>111969928</v>
      </c>
      <c r="G28" s="12">
        <v>1303053.5</v>
      </c>
    </row>
    <row r="29" spans="1:7">
      <c r="A29" s="9">
        <f>'(1)'!A29</f>
        <v>42325</v>
      </c>
      <c r="B29">
        <v>4850.29</v>
      </c>
      <c r="C29">
        <v>4937.3100000000004</v>
      </c>
      <c r="D29">
        <v>4840.75</v>
      </c>
      <c r="E29">
        <v>4937.3100000000004</v>
      </c>
      <c r="F29" s="12">
        <v>123050672</v>
      </c>
      <c r="G29" s="12">
        <v>1338872.25</v>
      </c>
    </row>
    <row r="30" spans="1:7">
      <c r="A30" s="9">
        <f>'(1)'!A30</f>
        <v>42326</v>
      </c>
      <c r="B30">
        <v>4901.12</v>
      </c>
      <c r="C30">
        <v>4918.1400000000003</v>
      </c>
      <c r="D30">
        <v>4879.3599999999997</v>
      </c>
      <c r="E30">
        <v>4906.72</v>
      </c>
      <c r="F30" s="12">
        <v>100363624</v>
      </c>
      <c r="G30" s="12">
        <v>1331117.8799999999</v>
      </c>
    </row>
    <row r="31" spans="1:7">
      <c r="A31" s="9">
        <f>'(1)'!A31</f>
        <v>42327</v>
      </c>
      <c r="B31">
        <v>4943.8999999999996</v>
      </c>
      <c r="C31">
        <v>4962.45</v>
      </c>
      <c r="D31">
        <v>4901.07</v>
      </c>
      <c r="E31">
        <v>4915.1000000000004</v>
      </c>
      <c r="F31" s="12">
        <v>106803432</v>
      </c>
      <c r="G31" s="12">
        <v>1332997.75</v>
      </c>
    </row>
    <row r="32" spans="1:7">
      <c r="A32" s="9">
        <f>'(1)'!A32</f>
        <v>42328</v>
      </c>
      <c r="B32">
        <v>4929.34</v>
      </c>
      <c r="C32">
        <v>4934.29</v>
      </c>
      <c r="D32">
        <v>4879.49</v>
      </c>
      <c r="E32">
        <v>4910.97</v>
      </c>
      <c r="F32" s="12">
        <v>118279936</v>
      </c>
      <c r="G32" s="12">
        <v>1331050.25</v>
      </c>
    </row>
    <row r="33" spans="1:7">
      <c r="A33" s="9">
        <f>'(1)'!A33</f>
        <v>42331</v>
      </c>
      <c r="B33">
        <v>4901.68</v>
      </c>
      <c r="C33">
        <v>4905.33</v>
      </c>
      <c r="D33">
        <v>4860.7299999999996</v>
      </c>
      <c r="E33">
        <v>4889.12</v>
      </c>
      <c r="F33" s="12">
        <v>99346584</v>
      </c>
      <c r="G33" s="12">
        <v>1324927.5</v>
      </c>
    </row>
    <row r="34" spans="1:7">
      <c r="A34" s="9">
        <f>'(1)'!A34</f>
        <v>42332</v>
      </c>
      <c r="B34">
        <v>4863.8100000000004</v>
      </c>
      <c r="C34">
        <v>4865.42</v>
      </c>
      <c r="D34">
        <v>4773.9799999999996</v>
      </c>
      <c r="E34">
        <v>4820.28</v>
      </c>
      <c r="F34" s="12">
        <v>118792312</v>
      </c>
      <c r="G34" s="12">
        <v>1305108.75</v>
      </c>
    </row>
    <row r="35" spans="1:7">
      <c r="A35" s="9">
        <f>'(1)'!A35</f>
        <v>42333</v>
      </c>
      <c r="B35">
        <v>4830.22</v>
      </c>
      <c r="C35">
        <v>4911.83</v>
      </c>
      <c r="D35">
        <v>4821.51</v>
      </c>
      <c r="E35">
        <v>4892.99</v>
      </c>
      <c r="F35" s="12">
        <v>119792736</v>
      </c>
      <c r="G35" s="12">
        <v>1324516.1299999999</v>
      </c>
    </row>
    <row r="36" spans="1:7">
      <c r="A36" s="9">
        <f>'(1)'!A36</f>
        <v>42335</v>
      </c>
      <c r="B36">
        <v>4884.3500000000004</v>
      </c>
      <c r="C36">
        <v>4956.08</v>
      </c>
      <c r="D36">
        <v>4883.2700000000004</v>
      </c>
      <c r="E36">
        <v>4946.0200000000004</v>
      </c>
      <c r="F36" s="12">
        <v>96150168</v>
      </c>
      <c r="G36" s="12">
        <v>1339511.1299999999</v>
      </c>
    </row>
    <row r="37" spans="1:7">
      <c r="A37" s="9">
        <f>'(1)'!A37</f>
        <v>42338</v>
      </c>
      <c r="B37">
        <v>4919.01</v>
      </c>
      <c r="C37">
        <v>4961.45</v>
      </c>
      <c r="D37">
        <v>4908.8999999999996</v>
      </c>
      <c r="E37">
        <v>4930.1400000000003</v>
      </c>
      <c r="F37" s="12">
        <v>76025464</v>
      </c>
      <c r="G37" s="12">
        <v>1334140.6299999999</v>
      </c>
    </row>
    <row r="38" spans="1:7">
      <c r="A38" s="9">
        <f>'(1)'!A38</f>
        <v>42339</v>
      </c>
      <c r="B38">
        <v>4917.1499999999996</v>
      </c>
      <c r="C38">
        <v>4974.3599999999997</v>
      </c>
      <c r="D38">
        <v>4901.29</v>
      </c>
      <c r="E38">
        <v>4957.6000000000004</v>
      </c>
      <c r="F38" s="12">
        <v>116625512</v>
      </c>
      <c r="G38" s="12">
        <v>1341183.8799999999</v>
      </c>
    </row>
    <row r="39" spans="1:7">
      <c r="A39" s="9">
        <f>'(1)'!A39</f>
        <v>42340</v>
      </c>
      <c r="B39">
        <v>4960.38</v>
      </c>
      <c r="C39">
        <v>4968.3100000000004</v>
      </c>
      <c r="D39">
        <v>4897.87</v>
      </c>
      <c r="E39">
        <v>4914.53</v>
      </c>
      <c r="F39" s="12">
        <v>131931432</v>
      </c>
      <c r="G39" s="12">
        <v>1330430.75</v>
      </c>
    </row>
    <row r="40" spans="1:7">
      <c r="A40" s="9">
        <f>'(1)'!A40</f>
        <v>42341</v>
      </c>
      <c r="B40">
        <v>4925.24</v>
      </c>
      <c r="C40">
        <v>4942.12</v>
      </c>
      <c r="D40">
        <v>4886.8599999999997</v>
      </c>
      <c r="E40">
        <v>4905.76</v>
      </c>
      <c r="F40" s="12">
        <v>139201488</v>
      </c>
      <c r="G40" s="12">
        <v>1328569.1299999999</v>
      </c>
    </row>
    <row r="41" spans="1:7">
      <c r="A41" s="9">
        <f>'(1)'!A41</f>
        <v>42342</v>
      </c>
      <c r="B41">
        <v>4895.6400000000003</v>
      </c>
      <c r="C41">
        <v>4975.71</v>
      </c>
      <c r="D41">
        <v>4730.21</v>
      </c>
      <c r="E41">
        <v>4730.21</v>
      </c>
      <c r="F41" s="12">
        <v>210432016</v>
      </c>
      <c r="G41" s="12">
        <v>1281183.5</v>
      </c>
    </row>
    <row r="42" spans="1:7">
      <c r="A42" s="9">
        <f>'(1)'!A42</f>
        <v>42345</v>
      </c>
      <c r="B42">
        <v>4715.6899999999996</v>
      </c>
      <c r="C42">
        <v>4740.47</v>
      </c>
      <c r="D42">
        <v>4670.99</v>
      </c>
      <c r="E42">
        <v>4714.79</v>
      </c>
      <c r="F42" s="12">
        <v>163120224</v>
      </c>
      <c r="G42" s="12">
        <v>1276399.75</v>
      </c>
    </row>
    <row r="43" spans="1:7">
      <c r="A43" s="9">
        <f>'(1)'!A43</f>
        <v>42346</v>
      </c>
      <c r="B43">
        <v>4746.26</v>
      </c>
      <c r="C43">
        <v>4803.4799999999996</v>
      </c>
      <c r="D43">
        <v>4733.34</v>
      </c>
      <c r="E43">
        <v>4756.41</v>
      </c>
      <c r="F43" s="12">
        <v>106749536</v>
      </c>
      <c r="G43" s="12">
        <v>1287894.3799999999</v>
      </c>
    </row>
    <row r="44" spans="1:7">
      <c r="A44" s="9">
        <f>'(1)'!A44</f>
        <v>42347</v>
      </c>
      <c r="B44">
        <v>4750.42</v>
      </c>
      <c r="C44">
        <v>4757.2</v>
      </c>
      <c r="D44">
        <v>4656.5600000000004</v>
      </c>
      <c r="E44">
        <v>4681.8599999999997</v>
      </c>
      <c r="F44" s="12">
        <v>150022304</v>
      </c>
      <c r="G44" s="12">
        <v>1266466.5</v>
      </c>
    </row>
    <row r="45" spans="1:7">
      <c r="A45" s="9">
        <f>'(1)'!A45</f>
        <v>42348</v>
      </c>
      <c r="B45">
        <v>4695.8999999999996</v>
      </c>
      <c r="C45">
        <v>4714.6400000000003</v>
      </c>
      <c r="D45">
        <v>4619.49</v>
      </c>
      <c r="E45">
        <v>4637.45</v>
      </c>
      <c r="F45" s="12">
        <v>176534528</v>
      </c>
      <c r="G45" s="12">
        <v>1254566.8799999999</v>
      </c>
    </row>
    <row r="46" spans="1:7">
      <c r="A46" s="9">
        <f>'(1)'!A46</f>
        <v>42349</v>
      </c>
      <c r="B46">
        <v>4617.54</v>
      </c>
      <c r="C46">
        <v>4661.04</v>
      </c>
      <c r="D46">
        <v>4596.34</v>
      </c>
      <c r="E46">
        <v>4635.0600000000004</v>
      </c>
      <c r="F46" s="12">
        <v>144278640</v>
      </c>
      <c r="G46" s="12">
        <v>1254891.25</v>
      </c>
    </row>
    <row r="47" spans="1:7">
      <c r="A47" s="9">
        <f>'(1)'!A47</f>
        <v>42352</v>
      </c>
      <c r="B47">
        <v>4617.18</v>
      </c>
      <c r="C47">
        <v>4630.2700000000004</v>
      </c>
      <c r="D47">
        <v>4527.26</v>
      </c>
      <c r="E47">
        <v>4549.5600000000004</v>
      </c>
      <c r="F47" s="12">
        <v>156478096</v>
      </c>
      <c r="G47" s="12">
        <v>1231729.75</v>
      </c>
    </row>
    <row r="48" spans="1:7">
      <c r="A48" s="9">
        <f>'(1)'!A48</f>
        <v>42353</v>
      </c>
      <c r="B48">
        <v>4572.37</v>
      </c>
      <c r="C48">
        <v>4623.16</v>
      </c>
      <c r="D48">
        <v>4472.6499999999996</v>
      </c>
      <c r="E48">
        <v>4473.07</v>
      </c>
      <c r="F48" s="12">
        <v>159491824</v>
      </c>
      <c r="G48" s="12">
        <v>1210581.25</v>
      </c>
    </row>
    <row r="49" spans="1:7">
      <c r="A49" s="9">
        <f>'(1)'!A49</f>
        <v>42354</v>
      </c>
      <c r="B49">
        <v>4522.47</v>
      </c>
      <c r="C49">
        <v>4626.76</v>
      </c>
      <c r="D49">
        <v>4519.96</v>
      </c>
      <c r="E49">
        <v>4614.3999999999996</v>
      </c>
      <c r="F49" s="12">
        <v>170956848</v>
      </c>
      <c r="G49" s="12">
        <v>1248918</v>
      </c>
    </row>
    <row r="50" spans="1:7">
      <c r="A50" s="9">
        <f>'(1)'!A50</f>
        <v>42355</v>
      </c>
      <c r="B50">
        <v>4621.47</v>
      </c>
      <c r="C50">
        <v>4664.2</v>
      </c>
      <c r="D50">
        <v>4593.92</v>
      </c>
      <c r="E50">
        <v>4624.67</v>
      </c>
      <c r="F50" s="12">
        <v>136880208</v>
      </c>
      <c r="G50" s="12">
        <v>1251841.75</v>
      </c>
    </row>
    <row r="51" spans="1:7">
      <c r="A51" s="9">
        <f>'(1)'!A51</f>
        <v>42356</v>
      </c>
      <c r="B51">
        <v>4729.3999999999996</v>
      </c>
      <c r="C51">
        <v>4748.76</v>
      </c>
      <c r="D51">
        <v>4674.58</v>
      </c>
      <c r="E51">
        <v>4677.54</v>
      </c>
      <c r="F51" s="12">
        <v>153102016</v>
      </c>
      <c r="G51" s="12">
        <v>1265937.25</v>
      </c>
    </row>
    <row r="52" spans="1:7">
      <c r="A52" s="9">
        <f>'(1)'!A52</f>
        <v>42359</v>
      </c>
      <c r="B52">
        <v>4629.5600000000004</v>
      </c>
      <c r="C52">
        <v>4672.3500000000004</v>
      </c>
      <c r="D52">
        <v>4601.3900000000003</v>
      </c>
      <c r="E52">
        <v>4625.26</v>
      </c>
      <c r="F52" s="12">
        <v>228384816</v>
      </c>
      <c r="G52" s="12">
        <v>1251436</v>
      </c>
    </row>
    <row r="53" spans="1:7">
      <c r="A53" s="9">
        <f>'(1)'!A53</f>
        <v>42360</v>
      </c>
      <c r="B53">
        <v>4617.2</v>
      </c>
      <c r="C53">
        <v>4666.49</v>
      </c>
      <c r="D53">
        <v>4565.17</v>
      </c>
      <c r="E53">
        <v>4565.17</v>
      </c>
      <c r="F53" s="12">
        <v>118144456</v>
      </c>
      <c r="G53" s="12">
        <v>1223774.8799999999</v>
      </c>
    </row>
    <row r="54" spans="1:7">
      <c r="A54" s="9">
        <f>'(1)'!A54</f>
        <v>42361</v>
      </c>
      <c r="B54">
        <v>4596.55</v>
      </c>
      <c r="C54">
        <v>4604.79</v>
      </c>
      <c r="D54">
        <v>4526.8599999999997</v>
      </c>
      <c r="E54">
        <v>4567.6000000000004</v>
      </c>
      <c r="F54" s="12">
        <v>88052448</v>
      </c>
      <c r="G54" s="12">
        <v>1225732</v>
      </c>
    </row>
    <row r="55" spans="1:7">
      <c r="A55" s="9">
        <f>'(1)'!A55</f>
        <v>42362</v>
      </c>
      <c r="B55">
        <v>4614.25</v>
      </c>
      <c r="C55">
        <v>4686.09</v>
      </c>
      <c r="D55">
        <v>4614.25</v>
      </c>
      <c r="E55">
        <v>4674.53</v>
      </c>
      <c r="F55" s="12">
        <v>104477776</v>
      </c>
      <c r="G55" s="12">
        <v>1254345.6299999999</v>
      </c>
    </row>
    <row r="56" spans="1:7">
      <c r="A56" s="9">
        <f>'(1)'!A56</f>
        <v>42366</v>
      </c>
      <c r="B56">
        <v>4670.8599999999997</v>
      </c>
      <c r="C56">
        <v>4671.68</v>
      </c>
      <c r="D56">
        <v>4651.4399999999996</v>
      </c>
      <c r="E56">
        <v>4663.18</v>
      </c>
      <c r="F56" s="12">
        <v>16836152</v>
      </c>
      <c r="G56" s="12">
        <v>1251553.25</v>
      </c>
    </row>
    <row r="57" spans="1:7">
      <c r="A57" s="9">
        <f>'(1)'!A57</f>
        <v>42367</v>
      </c>
      <c r="B57">
        <v>4667.03</v>
      </c>
      <c r="C57">
        <v>4669.84</v>
      </c>
      <c r="D57">
        <v>4613.78</v>
      </c>
      <c r="E57">
        <v>4617.95</v>
      </c>
      <c r="F57" s="12">
        <v>46044132</v>
      </c>
      <c r="G57" s="12">
        <v>1251553.25</v>
      </c>
    </row>
    <row r="58" spans="1:7">
      <c r="A58" s="9">
        <f>'(1)'!A58</f>
        <v>42368</v>
      </c>
      <c r="B58">
        <v>4648.79</v>
      </c>
      <c r="C58">
        <v>4701.3599999999997</v>
      </c>
      <c r="D58">
        <v>4648.79</v>
      </c>
      <c r="E58">
        <v>4701.3599999999997</v>
      </c>
      <c r="F58" s="12">
        <v>64695552</v>
      </c>
      <c r="G58" s="12">
        <v>1238865.8799999999</v>
      </c>
    </row>
    <row r="59" spans="1:7">
      <c r="A59" s="9">
        <f>'(1)'!A59</f>
        <v>42369</v>
      </c>
      <c r="B59">
        <v>4690.3100000000004</v>
      </c>
      <c r="C59">
        <v>4708.32</v>
      </c>
      <c r="D59">
        <v>4672.26</v>
      </c>
      <c r="E59">
        <v>4677.1400000000003</v>
      </c>
      <c r="F59" s="12">
        <v>57817928</v>
      </c>
      <c r="G59" s="12">
        <v>1261321.5</v>
      </c>
    </row>
    <row r="60" spans="1:7">
      <c r="A60" s="9">
        <f>'(1)'!A60</f>
        <v>42373</v>
      </c>
      <c r="B60">
        <v>4657.0200000000004</v>
      </c>
      <c r="C60">
        <v>4667.5200000000004</v>
      </c>
      <c r="D60">
        <v>4637.0600000000004</v>
      </c>
      <c r="E60">
        <v>4637.0600000000004</v>
      </c>
      <c r="F60" s="12">
        <v>20843366</v>
      </c>
      <c r="G60" s="12">
        <v>1255279.6299999999</v>
      </c>
    </row>
    <row r="61" spans="1:7">
      <c r="A61" s="9">
        <f>'(1)'!A61</f>
        <v>42374</v>
      </c>
      <c r="B61">
        <v>4582.05</v>
      </c>
      <c r="C61">
        <v>4586.1099999999997</v>
      </c>
      <c r="D61">
        <v>4490.3</v>
      </c>
      <c r="E61">
        <v>4522.45</v>
      </c>
      <c r="F61" s="12">
        <v>134674144</v>
      </c>
      <c r="G61" s="12">
        <v>1244391.1299999999</v>
      </c>
    </row>
    <row r="62" spans="1:7">
      <c r="A62" s="9">
        <f>'(1)'!A62</f>
        <v>42375</v>
      </c>
      <c r="B62">
        <v>4573.54</v>
      </c>
      <c r="C62">
        <v>4575.45</v>
      </c>
      <c r="D62">
        <v>4481.7</v>
      </c>
      <c r="E62">
        <v>4537.63</v>
      </c>
      <c r="F62" s="12">
        <v>107404960</v>
      </c>
      <c r="G62" s="12">
        <v>1244391.1299999999</v>
      </c>
    </row>
    <row r="63" spans="1:7">
      <c r="A63" s="9">
        <f>'(1)'!A63</f>
        <v>42376</v>
      </c>
      <c r="B63">
        <v>4528.12</v>
      </c>
      <c r="C63">
        <v>4533.24</v>
      </c>
      <c r="D63">
        <v>4440.7700000000004</v>
      </c>
      <c r="E63">
        <v>4480.47</v>
      </c>
      <c r="F63" s="12">
        <v>108121216</v>
      </c>
      <c r="G63" s="12">
        <v>1212755.6299999999</v>
      </c>
    </row>
    <row r="64" spans="1:7">
      <c r="A64" s="9">
        <f>'(1)'!A64</f>
        <v>42377</v>
      </c>
      <c r="B64">
        <v>4346.1000000000004</v>
      </c>
      <c r="C64">
        <v>4424.1400000000003</v>
      </c>
      <c r="D64">
        <v>4323.55</v>
      </c>
      <c r="E64">
        <v>4403.58</v>
      </c>
      <c r="F64" s="12">
        <v>141960256</v>
      </c>
      <c r="G64" s="12">
        <v>1216923.3799999999</v>
      </c>
    </row>
    <row r="65" spans="1:7">
      <c r="A65" s="9">
        <f>'(1)'!A65</f>
        <v>42380</v>
      </c>
      <c r="B65">
        <v>4404.18</v>
      </c>
      <c r="C65">
        <v>4437.0200000000004</v>
      </c>
      <c r="D65">
        <v>4333.74</v>
      </c>
      <c r="E65">
        <v>4333.76</v>
      </c>
      <c r="F65" s="12">
        <v>128038344</v>
      </c>
      <c r="G65" s="12">
        <v>1218385.6299999999</v>
      </c>
    </row>
    <row r="66" spans="1:7">
      <c r="A66" s="9">
        <f>'(1)'!A66</f>
        <v>42381</v>
      </c>
      <c r="B66">
        <v>4333.21</v>
      </c>
      <c r="C66">
        <v>4383.92</v>
      </c>
      <c r="D66">
        <v>4312.74</v>
      </c>
      <c r="E66">
        <v>4312.74</v>
      </c>
      <c r="F66" s="12">
        <v>110335136</v>
      </c>
      <c r="G66" s="12">
        <v>1207027.75</v>
      </c>
    </row>
    <row r="67" spans="1:7">
      <c r="A67" s="9">
        <f>'(1)'!A67</f>
        <v>42382</v>
      </c>
      <c r="B67">
        <v>4317.49</v>
      </c>
      <c r="C67">
        <v>4429.04</v>
      </c>
      <c r="D67">
        <v>4305.7700000000004</v>
      </c>
      <c r="E67">
        <v>4378.75</v>
      </c>
      <c r="F67" s="12">
        <v>127106368</v>
      </c>
      <c r="G67" s="12">
        <v>1189325.25</v>
      </c>
    </row>
    <row r="68" spans="1:7">
      <c r="A68" s="9">
        <f>'(1)'!A68</f>
        <v>42383</v>
      </c>
      <c r="B68">
        <v>4426.76</v>
      </c>
      <c r="C68">
        <v>4465.5600000000004</v>
      </c>
      <c r="D68">
        <v>4374.0200000000004</v>
      </c>
      <c r="E68">
        <v>4391.9399999999996</v>
      </c>
      <c r="F68" s="12">
        <v>114283392</v>
      </c>
      <c r="G68" s="12">
        <v>1184070.8799999999</v>
      </c>
    </row>
    <row r="69" spans="1:7">
      <c r="A69" s="9">
        <f>'(1)'!A69</f>
        <v>42384</v>
      </c>
      <c r="B69">
        <v>4341.3599999999997</v>
      </c>
      <c r="C69">
        <v>4352.1499999999996</v>
      </c>
      <c r="D69">
        <v>4234.84</v>
      </c>
      <c r="E69">
        <v>4312.8900000000003</v>
      </c>
      <c r="F69" s="12">
        <v>171144336</v>
      </c>
      <c r="G69" s="12">
        <v>1202276.6299999999</v>
      </c>
    </row>
    <row r="70" spans="1:7">
      <c r="A70" s="9">
        <f>'(1)'!A70</f>
        <v>42388</v>
      </c>
      <c r="B70">
        <v>4305.4399999999996</v>
      </c>
      <c r="C70">
        <v>4319.47</v>
      </c>
      <c r="D70">
        <v>4178.87</v>
      </c>
      <c r="E70">
        <v>4210.16</v>
      </c>
      <c r="F70" s="12">
        <v>182269888</v>
      </c>
      <c r="G70" s="12">
        <v>1205255.3799999999</v>
      </c>
    </row>
    <row r="71" spans="1:7">
      <c r="A71" s="9">
        <f>'(1)'!A71</f>
        <v>42389</v>
      </c>
      <c r="B71">
        <v>4211.1099999999997</v>
      </c>
      <c r="C71">
        <v>4254.46</v>
      </c>
      <c r="D71">
        <v>4161.37</v>
      </c>
      <c r="E71">
        <v>4189.57</v>
      </c>
      <c r="F71" s="12">
        <v>129958488</v>
      </c>
      <c r="G71" s="12">
        <v>1184019.3799999999</v>
      </c>
    </row>
    <row r="72" spans="1:7">
      <c r="A72" s="9">
        <f>'(1)'!A72</f>
        <v>42390</v>
      </c>
      <c r="B72">
        <v>4267.7700000000004</v>
      </c>
      <c r="C72">
        <v>4308.09</v>
      </c>
      <c r="D72">
        <v>4251.53</v>
      </c>
      <c r="E72">
        <v>4272.26</v>
      </c>
      <c r="F72" s="12">
        <v>134289376</v>
      </c>
      <c r="G72" s="12">
        <v>1156629.5</v>
      </c>
    </row>
    <row r="73" spans="1:7">
      <c r="A73" s="9">
        <f>'(1)'!A73</f>
        <v>42391</v>
      </c>
      <c r="B73">
        <v>4171.43</v>
      </c>
      <c r="C73">
        <v>4178.82</v>
      </c>
      <c r="D73">
        <v>4084.68</v>
      </c>
      <c r="E73">
        <v>4124.95</v>
      </c>
      <c r="F73" s="12">
        <v>160869360</v>
      </c>
      <c r="G73" s="12">
        <v>1149844.6299999999</v>
      </c>
    </row>
    <row r="74" spans="1:7">
      <c r="A74" s="9">
        <f>'(1)'!A74</f>
        <v>42394</v>
      </c>
      <c r="B74">
        <v>4129.7</v>
      </c>
      <c r="C74">
        <v>4234.6499999999996</v>
      </c>
      <c r="D74">
        <v>4113.58</v>
      </c>
      <c r="E74">
        <v>4206.3999999999996</v>
      </c>
      <c r="F74" s="12">
        <v>171896976</v>
      </c>
      <c r="G74" s="12">
        <v>1171991.8799999999</v>
      </c>
    </row>
    <row r="75" spans="1:7">
      <c r="A75" s="9">
        <f>'(1)'!A75</f>
        <v>42395</v>
      </c>
      <c r="B75">
        <v>4293.26</v>
      </c>
      <c r="C75">
        <v>4371.6499999999996</v>
      </c>
      <c r="D75">
        <v>4280.95</v>
      </c>
      <c r="E75">
        <v>4336.6899999999996</v>
      </c>
      <c r="F75" s="12">
        <v>158947808</v>
      </c>
      <c r="G75" s="12">
        <v>1131616.75</v>
      </c>
    </row>
    <row r="76" spans="1:7">
      <c r="A76" s="9">
        <f>'(1)'!A76</f>
        <v>42396</v>
      </c>
      <c r="B76">
        <v>4365.1499999999996</v>
      </c>
      <c r="C76">
        <v>4365.1499999999996</v>
      </c>
      <c r="D76">
        <v>4291.8599999999997</v>
      </c>
      <c r="E76">
        <v>4311.33</v>
      </c>
      <c r="F76" s="12">
        <v>123463344</v>
      </c>
      <c r="G76" s="12">
        <v>1154301.75</v>
      </c>
    </row>
    <row r="77" spans="1:7">
      <c r="A77" s="9">
        <f>'(1)'!A77</f>
        <v>42397</v>
      </c>
      <c r="B77">
        <v>4238.8500000000004</v>
      </c>
      <c r="C77">
        <v>4366.6499999999996</v>
      </c>
      <c r="D77">
        <v>4224.45</v>
      </c>
      <c r="E77">
        <v>4356.8100000000004</v>
      </c>
      <c r="F77" s="12">
        <v>131561232</v>
      </c>
      <c r="G77" s="12">
        <v>1189386.75</v>
      </c>
    </row>
    <row r="78" spans="1:7">
      <c r="A78" s="9">
        <f>'(1)'!A78</f>
        <v>42398</v>
      </c>
      <c r="B78">
        <v>4349.79</v>
      </c>
      <c r="C78">
        <v>4380.3599999999997</v>
      </c>
      <c r="D78">
        <v>4319.3599999999997</v>
      </c>
      <c r="E78">
        <v>4380.3599999999997</v>
      </c>
      <c r="F78" s="12">
        <v>116947992</v>
      </c>
      <c r="G78" s="12">
        <v>1182935.3799999999</v>
      </c>
    </row>
    <row r="79" spans="1:7">
      <c r="A79" s="9">
        <f>'(1)'!A79</f>
        <v>42401</v>
      </c>
      <c r="B79">
        <v>4362.55</v>
      </c>
      <c r="C79">
        <v>4403.68</v>
      </c>
      <c r="D79">
        <v>4284.38</v>
      </c>
      <c r="E79">
        <v>4322.16</v>
      </c>
      <c r="F79" s="12">
        <v>149938288</v>
      </c>
      <c r="G79" s="12">
        <v>1195094.8799999999</v>
      </c>
    </row>
    <row r="80" spans="1:7">
      <c r="A80" s="9">
        <f>'(1)'!A80</f>
        <v>42402</v>
      </c>
      <c r="B80">
        <v>4386.8500000000004</v>
      </c>
      <c r="C80">
        <v>4417.0200000000004</v>
      </c>
      <c r="D80">
        <v>4340.1899999999996</v>
      </c>
      <c r="E80">
        <v>4417.0200000000004</v>
      </c>
      <c r="F80" s="12">
        <v>153406512</v>
      </c>
      <c r="G80" s="12">
        <v>1201466.25</v>
      </c>
    </row>
    <row r="81" spans="1:7">
      <c r="A81" s="9">
        <f>'(1)'!A81</f>
        <v>42403</v>
      </c>
      <c r="B81">
        <v>4418.1400000000003</v>
      </c>
      <c r="C81">
        <v>4422.6099999999997</v>
      </c>
      <c r="D81">
        <v>4350.09</v>
      </c>
      <c r="E81">
        <v>4392.33</v>
      </c>
      <c r="F81" s="12">
        <v>110293864</v>
      </c>
      <c r="G81" s="12">
        <v>1184982.6299999999</v>
      </c>
    </row>
    <row r="82" spans="1:7">
      <c r="A82" s="9">
        <f>'(1)'!A82</f>
        <v>42404</v>
      </c>
      <c r="B82">
        <v>4368.92</v>
      </c>
      <c r="C82">
        <v>4377.57</v>
      </c>
      <c r="D82">
        <v>4253.51</v>
      </c>
      <c r="E82">
        <v>4283.99</v>
      </c>
      <c r="F82" s="12">
        <v>131922960</v>
      </c>
      <c r="G82" s="12">
        <v>1211527.75</v>
      </c>
    </row>
    <row r="83" spans="1:7">
      <c r="A83" s="9">
        <f>'(1)'!A83</f>
        <v>42405</v>
      </c>
      <c r="B83">
        <v>4282.41</v>
      </c>
      <c r="C83">
        <v>4294.41</v>
      </c>
      <c r="D83">
        <v>4177.97</v>
      </c>
      <c r="E83">
        <v>4226.96</v>
      </c>
      <c r="F83" s="12">
        <v>157446240</v>
      </c>
      <c r="G83" s="12">
        <v>1202342.8799999999</v>
      </c>
    </row>
    <row r="84" spans="1:7">
      <c r="A84" s="9">
        <f>'(1)'!A84</f>
        <v>42408</v>
      </c>
      <c r="B84">
        <v>4276.17</v>
      </c>
      <c r="C84">
        <v>4279.12</v>
      </c>
      <c r="D84">
        <v>4176.4799999999996</v>
      </c>
      <c r="E84">
        <v>4228.53</v>
      </c>
      <c r="F84" s="12">
        <v>163867920</v>
      </c>
      <c r="G84" s="12">
        <v>1171136.3799999999</v>
      </c>
    </row>
    <row r="85" spans="1:7">
      <c r="A85" s="9">
        <f>'(1)'!A85</f>
        <v>42409</v>
      </c>
      <c r="B85">
        <v>4236.07</v>
      </c>
      <c r="C85">
        <v>4269.47</v>
      </c>
      <c r="D85">
        <v>4187.97</v>
      </c>
      <c r="E85">
        <v>4200.67</v>
      </c>
      <c r="F85" s="12">
        <v>184747040</v>
      </c>
      <c r="G85" s="12">
        <v>1156452.25</v>
      </c>
    </row>
    <row r="86" spans="1:7">
      <c r="A86" s="9">
        <f>'(1)'!A86</f>
        <v>42410</v>
      </c>
      <c r="B86">
        <v>4217.45</v>
      </c>
      <c r="C86">
        <v>4220.8500000000004</v>
      </c>
      <c r="D86">
        <v>4046.64</v>
      </c>
      <c r="E86">
        <v>4066.31</v>
      </c>
      <c r="F86" s="12">
        <v>170251376</v>
      </c>
      <c r="G86" s="12">
        <v>1156576.75</v>
      </c>
    </row>
    <row r="87" spans="1:7">
      <c r="A87" s="9">
        <f>'(1)'!A87</f>
        <v>42411</v>
      </c>
      <c r="B87">
        <v>4072.32</v>
      </c>
      <c r="C87">
        <v>4091.88</v>
      </c>
      <c r="D87">
        <v>3951.29</v>
      </c>
      <c r="E87">
        <v>3997.54</v>
      </c>
      <c r="F87" s="12">
        <v>198165920</v>
      </c>
      <c r="G87" s="12">
        <v>1148591.1299999999</v>
      </c>
    </row>
    <row r="88" spans="1:7">
      <c r="A88" s="9">
        <f>'(1)'!A88</f>
        <v>42412</v>
      </c>
      <c r="B88">
        <v>4027.08</v>
      </c>
      <c r="C88">
        <v>4115.17</v>
      </c>
      <c r="D88">
        <v>3987.49</v>
      </c>
      <c r="E88">
        <v>4061.2</v>
      </c>
      <c r="F88" s="12">
        <v>159037856</v>
      </c>
      <c r="G88" s="12">
        <v>1112065.25</v>
      </c>
    </row>
    <row r="89" spans="1:7">
      <c r="A89" s="9">
        <f>'(1)'!A89</f>
        <v>42416</v>
      </c>
      <c r="B89">
        <v>3990.33</v>
      </c>
      <c r="C89">
        <v>3998.1</v>
      </c>
      <c r="D89">
        <v>3892.46</v>
      </c>
      <c r="E89">
        <v>3896.71</v>
      </c>
      <c r="F89" s="12">
        <v>186964704</v>
      </c>
      <c r="G89" s="12">
        <v>1093021</v>
      </c>
    </row>
    <row r="90" spans="1:7">
      <c r="A90" s="9">
        <f>'(1)'!A90</f>
        <v>42417</v>
      </c>
      <c r="B90">
        <v>3949.16</v>
      </c>
      <c r="C90">
        <v>3995.06</v>
      </c>
      <c r="D90">
        <v>3922.71</v>
      </c>
      <c r="E90">
        <v>3995.06</v>
      </c>
      <c r="F90" s="12">
        <v>162259792</v>
      </c>
      <c r="G90" s="12">
        <v>1110935.6299999999</v>
      </c>
    </row>
    <row r="91" spans="1:7">
      <c r="A91" s="9">
        <f>'(1)'!A91</f>
        <v>42418</v>
      </c>
      <c r="B91">
        <v>4086.29</v>
      </c>
      <c r="C91">
        <v>4144.8100000000004</v>
      </c>
      <c r="D91">
        <v>4076.81</v>
      </c>
      <c r="E91">
        <v>4115.25</v>
      </c>
      <c r="F91" s="12">
        <v>127644704</v>
      </c>
      <c r="G91" s="12">
        <v>1066166.6299999999</v>
      </c>
    </row>
    <row r="92" spans="1:7">
      <c r="A92" s="9">
        <f>'(1)'!A92</f>
        <v>42419</v>
      </c>
      <c r="B92">
        <v>4157.3</v>
      </c>
      <c r="C92">
        <v>4157.3</v>
      </c>
      <c r="D92">
        <v>4086.83</v>
      </c>
      <c r="E92">
        <v>4110.66</v>
      </c>
      <c r="F92" s="12">
        <v>129082424</v>
      </c>
      <c r="G92" s="12">
        <v>1092747.75</v>
      </c>
    </row>
    <row r="93" spans="1:7">
      <c r="A93" s="9">
        <f>'(1)'!A93</f>
        <v>42422</v>
      </c>
      <c r="B93">
        <v>4119.3500000000004</v>
      </c>
      <c r="C93">
        <v>4238.33</v>
      </c>
      <c r="D93">
        <v>4112.04</v>
      </c>
      <c r="E93">
        <v>4233.47</v>
      </c>
      <c r="F93" s="12">
        <v>159148832</v>
      </c>
      <c r="G93" s="12">
        <v>1127840.6299999999</v>
      </c>
    </row>
    <row r="94" spans="1:7">
      <c r="A94" s="9">
        <f>'(1)'!A94</f>
        <v>42423</v>
      </c>
      <c r="B94">
        <v>4255.07</v>
      </c>
      <c r="C94">
        <v>4279.1899999999996</v>
      </c>
      <c r="D94">
        <v>4212.59</v>
      </c>
      <c r="E94">
        <v>4239.76</v>
      </c>
      <c r="F94" s="12">
        <v>133415840</v>
      </c>
      <c r="G94" s="12">
        <v>1126930.75</v>
      </c>
    </row>
    <row r="95" spans="1:7">
      <c r="A95" s="9">
        <f>'(1)'!A95</f>
        <v>42424</v>
      </c>
      <c r="B95">
        <v>4232.22</v>
      </c>
      <c r="C95">
        <v>4255.57</v>
      </c>
      <c r="D95">
        <v>4182.33</v>
      </c>
      <c r="E95">
        <v>4223.04</v>
      </c>
      <c r="F95" s="12">
        <v>119267184</v>
      </c>
      <c r="G95" s="12">
        <v>1161673.3799999999</v>
      </c>
    </row>
    <row r="96" spans="1:7">
      <c r="A96" s="9">
        <f>'(1)'!A96</f>
        <v>42425</v>
      </c>
      <c r="B96">
        <v>4260.62</v>
      </c>
      <c r="C96">
        <v>4303.8999999999996</v>
      </c>
      <c r="D96">
        <v>4259.26</v>
      </c>
      <c r="E96">
        <v>4298.7</v>
      </c>
      <c r="F96" s="12">
        <v>107709968</v>
      </c>
      <c r="G96" s="12">
        <v>1162615.25</v>
      </c>
    </row>
    <row r="97" spans="1:7">
      <c r="A97" s="9">
        <f>'(1)'!A97</f>
        <v>42426</v>
      </c>
      <c r="B97">
        <v>4272.22</v>
      </c>
      <c r="C97">
        <v>4301.92</v>
      </c>
      <c r="D97">
        <v>4236.95</v>
      </c>
      <c r="E97">
        <v>4238.42</v>
      </c>
      <c r="F97" s="12">
        <v>103895088</v>
      </c>
      <c r="G97" s="12">
        <v>1157701</v>
      </c>
    </row>
    <row r="98" spans="1:7">
      <c r="A98" s="9">
        <f>'(1)'!A98</f>
        <v>42429</v>
      </c>
      <c r="B98">
        <v>4232.4799999999996</v>
      </c>
      <c r="C98">
        <v>4233.3</v>
      </c>
      <c r="D98">
        <v>4117.49</v>
      </c>
      <c r="E98">
        <v>4155.34</v>
      </c>
      <c r="F98" s="12">
        <v>134530832</v>
      </c>
      <c r="G98" s="12">
        <v>1179049.25</v>
      </c>
    </row>
    <row r="99" spans="1:7">
      <c r="A99" s="9">
        <f>'(1)'!A99</f>
        <v>42430</v>
      </c>
      <c r="B99">
        <v>4219.8</v>
      </c>
      <c r="C99">
        <v>4268.66</v>
      </c>
      <c r="D99">
        <v>4198.09</v>
      </c>
      <c r="E99">
        <v>4248.45</v>
      </c>
      <c r="F99" s="12">
        <v>130643240</v>
      </c>
      <c r="G99" s="12">
        <v>1162186.5</v>
      </c>
    </row>
    <row r="100" spans="1:7">
      <c r="A100" s="9">
        <f>'(1)'!A100</f>
        <v>42431</v>
      </c>
      <c r="B100">
        <v>4297.87</v>
      </c>
      <c r="C100">
        <v>4352.3900000000003</v>
      </c>
      <c r="D100">
        <v>4292.5200000000004</v>
      </c>
      <c r="E100">
        <v>4314.57</v>
      </c>
      <c r="F100" s="12">
        <v>121267280</v>
      </c>
      <c r="G100" s="12">
        <v>1139567.3799999999</v>
      </c>
    </row>
    <row r="101" spans="1:7">
      <c r="A101" s="9">
        <f>'(1)'!A101</f>
        <v>42432</v>
      </c>
      <c r="B101">
        <v>4275.84</v>
      </c>
      <c r="C101">
        <v>4354.62</v>
      </c>
      <c r="D101">
        <v>4254.7700000000004</v>
      </c>
      <c r="E101">
        <v>4353.55</v>
      </c>
      <c r="F101" s="12">
        <v>126055520</v>
      </c>
      <c r="G101" s="12">
        <v>1164604.6299999999</v>
      </c>
    </row>
    <row r="102" spans="1:7">
      <c r="A102" s="9">
        <f>'(1)'!A102</f>
        <v>42433</v>
      </c>
      <c r="B102">
        <v>4343.93</v>
      </c>
      <c r="C102">
        <v>4406.95</v>
      </c>
      <c r="D102">
        <v>4328.8</v>
      </c>
      <c r="E102">
        <v>4406.84</v>
      </c>
      <c r="F102" s="12">
        <v>126968352</v>
      </c>
      <c r="G102" s="12">
        <v>1182124.6299999999</v>
      </c>
    </row>
    <row r="103" spans="1:7">
      <c r="A103" s="9">
        <f>'(1)'!A103</f>
        <v>42436</v>
      </c>
      <c r="B103">
        <v>4428.95</v>
      </c>
      <c r="C103">
        <v>4448.3</v>
      </c>
      <c r="D103">
        <v>4387.21</v>
      </c>
      <c r="E103">
        <v>4424.8900000000003</v>
      </c>
      <c r="F103" s="12">
        <v>124665376</v>
      </c>
      <c r="G103" s="12">
        <v>1192244.6299999999</v>
      </c>
    </row>
    <row r="104" spans="1:7">
      <c r="A104" s="9">
        <f>'(1)'!A104</f>
        <v>42437</v>
      </c>
      <c r="B104">
        <v>4430.8999999999996</v>
      </c>
      <c r="C104">
        <v>4430.8999999999996</v>
      </c>
      <c r="D104">
        <v>4392.58</v>
      </c>
      <c r="E104">
        <v>4416.08</v>
      </c>
      <c r="F104" s="12">
        <v>120331496</v>
      </c>
      <c r="G104" s="12">
        <v>1207299.8799999999</v>
      </c>
    </row>
    <row r="105" spans="1:7">
      <c r="A105" s="9">
        <f>'(1)'!A105</f>
        <v>42438</v>
      </c>
      <c r="B105">
        <v>4437.82</v>
      </c>
      <c r="C105">
        <v>4480.21</v>
      </c>
      <c r="D105">
        <v>4413.93</v>
      </c>
      <c r="E105">
        <v>4456.62</v>
      </c>
      <c r="F105" s="12">
        <v>136716192</v>
      </c>
      <c r="G105" s="12">
        <v>1211384.25</v>
      </c>
    </row>
    <row r="106" spans="1:7">
      <c r="A106" s="9">
        <f>'(1)'!A106</f>
        <v>42439</v>
      </c>
      <c r="B106">
        <v>4436.37</v>
      </c>
      <c r="C106">
        <v>4458.82</v>
      </c>
      <c r="D106">
        <v>4406.8999999999996</v>
      </c>
      <c r="E106">
        <v>4442.29</v>
      </c>
      <c r="F106" s="12">
        <v>124893920</v>
      </c>
      <c r="G106" s="12">
        <v>1207842.6299999999</v>
      </c>
    </row>
    <row r="107" spans="1:7">
      <c r="A107" s="9">
        <f>'(1)'!A107</f>
        <v>42440</v>
      </c>
      <c r="B107">
        <v>4405.16</v>
      </c>
      <c r="C107">
        <v>4437.17</v>
      </c>
      <c r="D107">
        <v>4363.55</v>
      </c>
      <c r="E107">
        <v>4404.0200000000004</v>
      </c>
      <c r="F107" s="12">
        <v>112617432</v>
      </c>
      <c r="G107" s="12">
        <v>1219738.6299999999</v>
      </c>
    </row>
    <row r="108" spans="1:7">
      <c r="A108" s="9">
        <f>'(1)'!A108</f>
        <v>42443</v>
      </c>
      <c r="B108">
        <v>4405.95</v>
      </c>
      <c r="C108">
        <v>4458.7700000000004</v>
      </c>
      <c r="D108">
        <v>4397.9799999999996</v>
      </c>
      <c r="E108">
        <v>4425.6499999999996</v>
      </c>
      <c r="F108" s="12">
        <v>119700776</v>
      </c>
      <c r="G108" s="12">
        <v>1215331.25</v>
      </c>
    </row>
    <row r="109" spans="1:7">
      <c r="A109" s="9">
        <f>'(1)'!A109</f>
        <v>42444</v>
      </c>
      <c r="B109">
        <v>4432.5600000000004</v>
      </c>
      <c r="C109">
        <v>4580.97</v>
      </c>
      <c r="D109">
        <v>4350.3500000000004</v>
      </c>
      <c r="E109">
        <v>4350.3500000000004</v>
      </c>
      <c r="F109" s="12">
        <v>180675632</v>
      </c>
      <c r="G109" s="12">
        <v>1204481.5</v>
      </c>
    </row>
    <row r="110" spans="1:7">
      <c r="A110" s="9">
        <f>'(1)'!A110</f>
        <v>42445</v>
      </c>
      <c r="B110">
        <v>4430.24</v>
      </c>
      <c r="C110">
        <v>4492.79</v>
      </c>
      <c r="D110">
        <v>4421.95</v>
      </c>
      <c r="E110">
        <v>4492.79</v>
      </c>
      <c r="F110" s="12">
        <v>154457408</v>
      </c>
      <c r="G110" s="12">
        <v>1210383.8799999999</v>
      </c>
    </row>
    <row r="111" spans="1:7">
      <c r="A111" s="9">
        <f>'(1)'!A111</f>
        <v>42446</v>
      </c>
      <c r="B111">
        <v>4501.8100000000004</v>
      </c>
      <c r="C111">
        <v>4535.91</v>
      </c>
      <c r="D111">
        <v>4494.6000000000004</v>
      </c>
      <c r="E111">
        <v>4506.59</v>
      </c>
      <c r="F111" s="12">
        <v>128965976</v>
      </c>
      <c r="G111" s="12">
        <v>1189716.8799999999</v>
      </c>
    </row>
    <row r="112" spans="1:7">
      <c r="A112" s="9">
        <f>'(1)'!A112</f>
        <v>42447</v>
      </c>
      <c r="B112">
        <v>4474.26</v>
      </c>
      <c r="C112">
        <v>4488.78</v>
      </c>
      <c r="D112">
        <v>4450.16</v>
      </c>
      <c r="E112">
        <v>4472.63</v>
      </c>
      <c r="F112" s="12">
        <v>119392944</v>
      </c>
      <c r="G112" s="12">
        <v>1228486.1299999999</v>
      </c>
    </row>
    <row r="113" spans="1:7">
      <c r="A113" s="9">
        <f>'(1)'!A113</f>
        <v>42450</v>
      </c>
      <c r="B113">
        <v>4486.7</v>
      </c>
      <c r="C113">
        <v>4502.96</v>
      </c>
      <c r="D113">
        <v>4446.99</v>
      </c>
      <c r="E113">
        <v>4463</v>
      </c>
      <c r="F113" s="12">
        <v>108669696</v>
      </c>
      <c r="G113" s="12">
        <v>1233053.1299999999</v>
      </c>
    </row>
    <row r="114" spans="1:7">
      <c r="A114" s="9">
        <f>'(1)'!A114</f>
        <v>42451</v>
      </c>
      <c r="B114">
        <v>4501.68</v>
      </c>
      <c r="C114">
        <v>4501.68</v>
      </c>
      <c r="D114">
        <v>4367.4399999999996</v>
      </c>
      <c r="E114">
        <v>4442.8900000000003</v>
      </c>
      <c r="F114" s="12">
        <v>153908832</v>
      </c>
      <c r="G114" s="12">
        <v>1226165.1299999999</v>
      </c>
    </row>
    <row r="115" spans="1:7">
      <c r="A115" s="9">
        <f>'(1)'!A115</f>
        <v>42452</v>
      </c>
      <c r="B115">
        <v>4452.04</v>
      </c>
      <c r="C115">
        <v>4472.7299999999996</v>
      </c>
      <c r="D115">
        <v>4418.49</v>
      </c>
      <c r="E115">
        <v>4462.51</v>
      </c>
      <c r="F115" s="12">
        <v>267027840</v>
      </c>
      <c r="G115" s="12">
        <v>1223111.8799999999</v>
      </c>
    </row>
    <row r="116" spans="1:7">
      <c r="A116" s="9">
        <f>'(1)'!A116</f>
        <v>42453</v>
      </c>
      <c r="B116">
        <v>4425.84</v>
      </c>
      <c r="C116">
        <v>4481.1099999999997</v>
      </c>
      <c r="D116">
        <v>4415.93</v>
      </c>
      <c r="E116">
        <v>4427.8</v>
      </c>
      <c r="F116" s="12">
        <v>93231864</v>
      </c>
      <c r="G116" s="12">
        <v>1217732</v>
      </c>
    </row>
    <row r="117" spans="1:7">
      <c r="A117" s="9">
        <f>'(1)'!A117</f>
        <v>42457</v>
      </c>
      <c r="B117">
        <v>4396.87</v>
      </c>
      <c r="C117">
        <v>4431.97</v>
      </c>
      <c r="D117">
        <v>4358.57</v>
      </c>
      <c r="E117">
        <v>4431.97</v>
      </c>
      <c r="F117" s="12">
        <v>116792112</v>
      </c>
      <c r="G117" s="12">
        <v>1224167.75</v>
      </c>
    </row>
    <row r="118" spans="1:7">
      <c r="A118" s="9">
        <f>'(1)'!A118</f>
        <v>42458</v>
      </c>
      <c r="B118">
        <v>4442.59</v>
      </c>
      <c r="C118">
        <v>4467.8599999999997</v>
      </c>
      <c r="D118">
        <v>4396.1000000000004</v>
      </c>
      <c r="E118">
        <v>4423.9799999999996</v>
      </c>
      <c r="F118" s="12">
        <v>100947848</v>
      </c>
      <c r="G118" s="12">
        <v>1223454.25</v>
      </c>
    </row>
    <row r="119" spans="1:7">
      <c r="A119" s="9">
        <f>'(1)'!A119</f>
        <v>42459</v>
      </c>
      <c r="B119">
        <v>4390.1099999999997</v>
      </c>
      <c r="C119">
        <v>4392.8100000000004</v>
      </c>
      <c r="D119">
        <v>4323.18</v>
      </c>
      <c r="E119">
        <v>4329.68</v>
      </c>
      <c r="F119" s="12">
        <v>113241632</v>
      </c>
      <c r="G119" s="12">
        <v>1223565.75</v>
      </c>
    </row>
    <row r="120" spans="1:7">
      <c r="A120" s="9">
        <f>'(1)'!A120</f>
        <v>42460</v>
      </c>
      <c r="B120">
        <v>4354.03</v>
      </c>
      <c r="C120">
        <v>4382.9799999999996</v>
      </c>
      <c r="D120">
        <v>4333.33</v>
      </c>
      <c r="E120">
        <v>4366.67</v>
      </c>
      <c r="F120" s="12">
        <v>83342520</v>
      </c>
      <c r="G120" s="12">
        <v>1223057.6299999999</v>
      </c>
    </row>
    <row r="121" spans="1:7">
      <c r="A121" s="9">
        <f>'(1)'!A121</f>
        <v>42461</v>
      </c>
      <c r="B121">
        <v>4387.3599999999997</v>
      </c>
      <c r="C121">
        <v>4466.5</v>
      </c>
      <c r="D121">
        <v>4387.3599999999997</v>
      </c>
      <c r="E121">
        <v>4444.42</v>
      </c>
      <c r="F121" s="12">
        <v>103910752</v>
      </c>
      <c r="G121" s="12">
        <v>1197592.5</v>
      </c>
    </row>
    <row r="122" spans="1:7">
      <c r="A122" s="9">
        <f>'(1)'!A122</f>
        <v>42464</v>
      </c>
      <c r="B122">
        <v>4416.84</v>
      </c>
      <c r="C122">
        <v>4419.62</v>
      </c>
      <c r="D122">
        <v>4378.7700000000004</v>
      </c>
      <c r="E122">
        <v>4385.0600000000004</v>
      </c>
      <c r="F122" s="12">
        <v>114414648</v>
      </c>
      <c r="G122" s="12">
        <v>1197592.5</v>
      </c>
    </row>
    <row r="123" spans="1:7">
      <c r="A123" s="9">
        <f>'(1)'!A123</f>
        <v>42465</v>
      </c>
      <c r="B123">
        <v>4331.28</v>
      </c>
      <c r="C123">
        <v>4331.28</v>
      </c>
      <c r="D123">
        <v>4261.25</v>
      </c>
      <c r="E123">
        <v>4322.24</v>
      </c>
      <c r="F123" s="12">
        <v>143345904</v>
      </c>
      <c r="G123" s="12">
        <v>1197592.5</v>
      </c>
    </row>
    <row r="124" spans="1:7">
      <c r="A124" s="9">
        <f>'(1)'!A124</f>
        <v>42466</v>
      </c>
      <c r="B124">
        <v>4311.1899999999996</v>
      </c>
      <c r="C124">
        <v>4378.05</v>
      </c>
      <c r="D124">
        <v>4280.8999999999996</v>
      </c>
      <c r="E124">
        <v>4345.22</v>
      </c>
      <c r="F124" s="12">
        <v>109478952</v>
      </c>
      <c r="G124" s="12">
        <v>1207716.5</v>
      </c>
    </row>
    <row r="125" spans="1:7">
      <c r="A125" s="9">
        <f>'(1)'!A125</f>
        <v>42467</v>
      </c>
      <c r="B125">
        <v>4283.1400000000003</v>
      </c>
      <c r="C125">
        <v>4285.7299999999996</v>
      </c>
      <c r="D125">
        <v>4241.6099999999997</v>
      </c>
      <c r="E125">
        <v>4250.28</v>
      </c>
      <c r="F125" s="12">
        <v>135258704</v>
      </c>
      <c r="G125" s="12">
        <v>1229213.6299999999</v>
      </c>
    </row>
    <row r="126" spans="1:7">
      <c r="A126" s="9">
        <f>'(1)'!A126</f>
        <v>42468</v>
      </c>
      <c r="B126">
        <v>4262.3</v>
      </c>
      <c r="C126">
        <v>4284.6400000000003</v>
      </c>
      <c r="D126">
        <v>4243.0200000000004</v>
      </c>
      <c r="E126">
        <v>4284.6400000000003</v>
      </c>
      <c r="F126" s="12">
        <v>109323072</v>
      </c>
      <c r="G126" s="12">
        <v>1212502.25</v>
      </c>
    </row>
    <row r="127" spans="1:7">
      <c r="A127" s="9">
        <f>'(1)'!A127</f>
        <v>42471</v>
      </c>
      <c r="B127">
        <v>4288.71</v>
      </c>
      <c r="C127">
        <v>4316.78</v>
      </c>
      <c r="D127">
        <v>4229.12</v>
      </c>
      <c r="E127">
        <v>4245.91</v>
      </c>
      <c r="F127" s="12">
        <v>101377144</v>
      </c>
      <c r="G127" s="12">
        <v>1195520.5</v>
      </c>
    </row>
    <row r="128" spans="1:7">
      <c r="A128" s="9">
        <f>'(1)'!A128</f>
        <v>42472</v>
      </c>
      <c r="B128">
        <v>4259.1000000000004</v>
      </c>
      <c r="C128">
        <v>4315.59</v>
      </c>
      <c r="D128">
        <v>4258.51</v>
      </c>
      <c r="E128">
        <v>4303.12</v>
      </c>
      <c r="F128" s="12">
        <v>103981312</v>
      </c>
      <c r="G128" s="12">
        <v>1200573.5</v>
      </c>
    </row>
    <row r="129" spans="1:7">
      <c r="A129" s="9">
        <f>'(1)'!A129</f>
        <v>42473</v>
      </c>
      <c r="B129">
        <v>4294.12</v>
      </c>
      <c r="C129">
        <v>4338.8100000000004</v>
      </c>
      <c r="D129">
        <v>4263.08</v>
      </c>
      <c r="E129">
        <v>4312.63</v>
      </c>
      <c r="F129" s="12">
        <v>106558816</v>
      </c>
      <c r="G129" s="12">
        <v>1173946.8799999999</v>
      </c>
    </row>
    <row r="130" spans="1:7">
      <c r="A130" s="9">
        <f>'(1)'!A130</f>
        <v>42474</v>
      </c>
      <c r="B130">
        <v>4317.5</v>
      </c>
      <c r="C130">
        <v>4348.3999999999996</v>
      </c>
      <c r="D130">
        <v>4269.1000000000004</v>
      </c>
      <c r="E130">
        <v>4345.91</v>
      </c>
      <c r="F130" s="12">
        <v>125016528</v>
      </c>
      <c r="G130" s="12">
        <v>1183004.5</v>
      </c>
    </row>
    <row r="131" spans="1:7">
      <c r="A131" s="9">
        <f>'(1)'!A131</f>
        <v>42475</v>
      </c>
      <c r="B131">
        <v>4407.03</v>
      </c>
      <c r="C131">
        <v>4490.3100000000004</v>
      </c>
      <c r="D131">
        <v>4404.58</v>
      </c>
      <c r="E131">
        <v>4490.3100000000004</v>
      </c>
      <c r="F131" s="12">
        <v>159577904</v>
      </c>
      <c r="G131" s="12">
        <v>1172434.3799999999</v>
      </c>
    </row>
    <row r="132" spans="1:7">
      <c r="A132" s="9">
        <f>'(1)'!A132</f>
        <v>42478</v>
      </c>
      <c r="B132">
        <v>4487.22</v>
      </c>
      <c r="C132">
        <v>4515</v>
      </c>
      <c r="D132">
        <v>4473.3500000000004</v>
      </c>
      <c r="E132">
        <v>4511.51</v>
      </c>
      <c r="F132" s="12">
        <v>129035904</v>
      </c>
      <c r="G132" s="12">
        <v>1187185.25</v>
      </c>
    </row>
    <row r="133" spans="1:7">
      <c r="A133" s="9">
        <f>'(1)'!A133</f>
        <v>42479</v>
      </c>
      <c r="B133">
        <v>4502.16</v>
      </c>
      <c r="C133">
        <v>4508.16</v>
      </c>
      <c r="D133">
        <v>4482.33</v>
      </c>
      <c r="E133">
        <v>4495.17</v>
      </c>
      <c r="F133" s="12">
        <v>113872312</v>
      </c>
      <c r="G133" s="12">
        <v>1190427.25</v>
      </c>
    </row>
    <row r="134" spans="1:7">
      <c r="A134" s="9">
        <f>'(1)'!A134</f>
        <v>42480</v>
      </c>
      <c r="B134">
        <v>4425.25</v>
      </c>
      <c r="C134">
        <v>4517.08</v>
      </c>
      <c r="D134">
        <v>4424.76</v>
      </c>
      <c r="E134">
        <v>4506.84</v>
      </c>
      <c r="F134" s="12">
        <v>95273672</v>
      </c>
      <c r="G134" s="12">
        <v>1200762</v>
      </c>
    </row>
    <row r="135" spans="1:7">
      <c r="A135" s="9">
        <f>'(1)'!A135</f>
        <v>42481</v>
      </c>
      <c r="B135">
        <v>4521.6000000000004</v>
      </c>
      <c r="C135">
        <v>4577.87</v>
      </c>
      <c r="D135">
        <v>4521.6000000000004</v>
      </c>
      <c r="E135">
        <v>4566.4799999999996</v>
      </c>
      <c r="F135" s="12">
        <v>118791176</v>
      </c>
      <c r="G135" s="12">
        <v>1240891.8799999999</v>
      </c>
    </row>
    <row r="136" spans="1:7">
      <c r="A136" s="9">
        <f>'(1)'!A136</f>
        <v>42482</v>
      </c>
      <c r="B136">
        <v>4546.3500000000004</v>
      </c>
      <c r="C136">
        <v>4596.33</v>
      </c>
      <c r="D136">
        <v>4538.43</v>
      </c>
      <c r="E136">
        <v>4591.92</v>
      </c>
      <c r="F136" s="12">
        <v>119388576</v>
      </c>
      <c r="G136" s="12">
        <v>1246316.5</v>
      </c>
    </row>
    <row r="137" spans="1:7">
      <c r="A137" s="9">
        <f>'(1)'!A137</f>
        <v>42485</v>
      </c>
      <c r="B137">
        <v>4607.6899999999996</v>
      </c>
      <c r="C137">
        <v>4607.6899999999996</v>
      </c>
      <c r="D137">
        <v>4551.33</v>
      </c>
      <c r="E137">
        <v>4582.83</v>
      </c>
      <c r="F137" s="12">
        <v>128828800</v>
      </c>
      <c r="G137" s="12">
        <v>1241721</v>
      </c>
    </row>
    <row r="138" spans="1:7">
      <c r="A138" s="9">
        <f>'(1)'!A138</f>
        <v>42486</v>
      </c>
      <c r="B138">
        <v>4578.82</v>
      </c>
      <c r="C138">
        <v>4580.5200000000004</v>
      </c>
      <c r="D138">
        <v>4553.59</v>
      </c>
      <c r="E138">
        <v>4569.66</v>
      </c>
      <c r="F138" s="12">
        <v>103122136</v>
      </c>
      <c r="G138" s="12">
        <v>1245511.75</v>
      </c>
    </row>
    <row r="139" spans="1:7">
      <c r="A139" s="9">
        <f>'(1)'!A139</f>
        <v>42487</v>
      </c>
      <c r="B139">
        <v>4561.92</v>
      </c>
      <c r="C139">
        <v>4574.46</v>
      </c>
      <c r="D139">
        <v>4522.2299999999996</v>
      </c>
      <c r="E139">
        <v>4546.12</v>
      </c>
      <c r="F139" s="12">
        <v>90647336</v>
      </c>
      <c r="G139" s="12">
        <v>1263863</v>
      </c>
    </row>
    <row r="140" spans="1:7">
      <c r="A140" s="9">
        <f>'(1)'!A140</f>
        <v>42488</v>
      </c>
      <c r="B140">
        <v>4557</v>
      </c>
      <c r="C140">
        <v>4579.12</v>
      </c>
      <c r="D140">
        <v>4515.3999999999996</v>
      </c>
      <c r="E140">
        <v>4533.18</v>
      </c>
      <c r="F140" s="12">
        <v>103713648</v>
      </c>
      <c r="G140" s="12">
        <v>1270908.8799999999</v>
      </c>
    </row>
    <row r="141" spans="1:7">
      <c r="A141" s="9">
        <f>'(1)'!A141</f>
        <v>42489</v>
      </c>
      <c r="B141">
        <v>4534.99</v>
      </c>
      <c r="C141">
        <v>4564.7</v>
      </c>
      <c r="D141">
        <v>4525.79</v>
      </c>
      <c r="E141">
        <v>4559.3999999999996</v>
      </c>
      <c r="F141" s="12">
        <v>109785808</v>
      </c>
      <c r="G141" s="12">
        <v>1266368.6299999999</v>
      </c>
    </row>
    <row r="142" spans="1:7">
      <c r="A142" s="9">
        <f>'(1)'!A142</f>
        <v>42492</v>
      </c>
      <c r="B142">
        <v>4520.25</v>
      </c>
      <c r="C142">
        <v>4557.3599999999997</v>
      </c>
      <c r="D142">
        <v>4482.37</v>
      </c>
      <c r="E142">
        <v>4557.3599999999997</v>
      </c>
      <c r="F142" s="12">
        <v>114806056</v>
      </c>
      <c r="G142" s="12">
        <v>1261531.75</v>
      </c>
    </row>
    <row r="143" spans="1:7">
      <c r="A143" s="9">
        <f>'(1)'!A143</f>
        <v>42493</v>
      </c>
      <c r="B143">
        <v>4500.43</v>
      </c>
      <c r="C143">
        <v>4508.83</v>
      </c>
      <c r="D143">
        <v>4428.59</v>
      </c>
      <c r="E143">
        <v>4428.96</v>
      </c>
      <c r="F143" s="12">
        <v>132178008</v>
      </c>
      <c r="G143" s="12">
        <v>1254844.1299999999</v>
      </c>
    </row>
    <row r="144" spans="1:7">
      <c r="A144" s="9">
        <f>'(1)'!A144</f>
        <v>42494</v>
      </c>
      <c r="B144">
        <v>4455.76</v>
      </c>
      <c r="C144">
        <v>4458.74</v>
      </c>
      <c r="D144">
        <v>4429.47</v>
      </c>
      <c r="E144">
        <v>4442.75</v>
      </c>
      <c r="F144" s="12">
        <v>65202436</v>
      </c>
      <c r="G144" s="12">
        <v>1251796.25</v>
      </c>
    </row>
    <row r="145" spans="1:7">
      <c r="A145" s="9">
        <f>'(1)'!A145</f>
        <v>42495</v>
      </c>
      <c r="B145">
        <v>4435</v>
      </c>
      <c r="C145">
        <v>4437.6499999999996</v>
      </c>
      <c r="D145">
        <v>4364.01</v>
      </c>
      <c r="E145">
        <v>4371.9799999999996</v>
      </c>
      <c r="F145" s="12">
        <v>111101904</v>
      </c>
      <c r="G145" s="12">
        <v>1258477.1299999999</v>
      </c>
    </row>
    <row r="146" spans="1:7">
      <c r="A146" s="9">
        <f>'(1)'!A146</f>
        <v>42496</v>
      </c>
      <c r="B146">
        <v>4365.2</v>
      </c>
      <c r="C146">
        <v>4387.75</v>
      </c>
      <c r="D146">
        <v>4317.28</v>
      </c>
      <c r="E146">
        <v>4324.2299999999996</v>
      </c>
      <c r="F146" s="12">
        <v>120569064</v>
      </c>
      <c r="G146" s="12">
        <v>1259132.1299999999</v>
      </c>
    </row>
    <row r="147" spans="1:7">
      <c r="A147" s="9">
        <f>'(1)'!A147</f>
        <v>42499</v>
      </c>
      <c r="B147">
        <v>4321.3599999999997</v>
      </c>
      <c r="C147">
        <v>4346.2</v>
      </c>
      <c r="D147">
        <v>4303.25</v>
      </c>
      <c r="E147">
        <v>4319.46</v>
      </c>
      <c r="F147" s="12">
        <v>79774296</v>
      </c>
      <c r="G147" s="12">
        <v>1223237.1299999999</v>
      </c>
    </row>
    <row r="148" spans="1:7">
      <c r="A148" s="9">
        <f>'(1)'!A148</f>
        <v>42500</v>
      </c>
      <c r="B148">
        <v>4290.41</v>
      </c>
      <c r="C148">
        <v>4311.49</v>
      </c>
      <c r="D148">
        <v>4245.17</v>
      </c>
      <c r="E148">
        <v>4301.24</v>
      </c>
      <c r="F148" s="12">
        <v>114912080</v>
      </c>
      <c r="G148" s="12">
        <v>1226974.8799999999</v>
      </c>
    </row>
    <row r="149" spans="1:7">
      <c r="A149" s="9">
        <f>'(1)'!A149</f>
        <v>42501</v>
      </c>
      <c r="B149">
        <v>4322.6899999999996</v>
      </c>
      <c r="C149">
        <v>4363.5600000000004</v>
      </c>
      <c r="D149">
        <v>4302.96</v>
      </c>
      <c r="E149">
        <v>4322.8100000000004</v>
      </c>
      <c r="F149" s="12">
        <v>115685696</v>
      </c>
      <c r="G149" s="12">
        <v>1207216</v>
      </c>
    </row>
    <row r="150" spans="1:7">
      <c r="A150" s="9">
        <f>'(1)'!A150</f>
        <v>42502</v>
      </c>
      <c r="B150">
        <v>4338.05</v>
      </c>
      <c r="C150">
        <v>4374.75</v>
      </c>
      <c r="D150">
        <v>4320.29</v>
      </c>
      <c r="E150">
        <v>4338.21</v>
      </c>
      <c r="F150" s="12">
        <v>107376800</v>
      </c>
      <c r="G150" s="12">
        <v>1194716.8799999999</v>
      </c>
    </row>
    <row r="151" spans="1:7">
      <c r="A151" s="9">
        <f>'(1)'!A151</f>
        <v>42503</v>
      </c>
      <c r="B151">
        <v>4335.1400000000003</v>
      </c>
      <c r="C151">
        <v>4340.58</v>
      </c>
      <c r="D151">
        <v>4289.38</v>
      </c>
      <c r="E151">
        <v>4316.67</v>
      </c>
      <c r="F151" s="12">
        <v>96173440</v>
      </c>
      <c r="G151" s="12">
        <v>1193638.25</v>
      </c>
    </row>
    <row r="152" spans="1:7">
      <c r="A152" s="9">
        <f>'(1)'!A152</f>
        <v>42506</v>
      </c>
      <c r="B152">
        <v>4295.74</v>
      </c>
      <c r="C152">
        <v>4361.88</v>
      </c>
      <c r="D152">
        <v>4266.96</v>
      </c>
      <c r="E152">
        <v>4293.2700000000004</v>
      </c>
      <c r="F152" s="12">
        <v>106497160</v>
      </c>
      <c r="G152" s="12">
        <v>1188510.8799999999</v>
      </c>
    </row>
    <row r="153" spans="1:7">
      <c r="A153" s="9">
        <f>'(1)'!A153</f>
        <v>42507</v>
      </c>
      <c r="B153">
        <v>4264.7700000000004</v>
      </c>
      <c r="C153">
        <v>4335.1499999999996</v>
      </c>
      <c r="D153">
        <v>4253.13</v>
      </c>
      <c r="E153">
        <v>4319.99</v>
      </c>
      <c r="F153" s="12">
        <v>102677576</v>
      </c>
      <c r="G153" s="12">
        <v>1193903.8799999999</v>
      </c>
    </row>
    <row r="154" spans="1:7">
      <c r="A154" s="9">
        <f>'(1)'!A154</f>
        <v>42508</v>
      </c>
      <c r="B154">
        <v>4290.6499999999996</v>
      </c>
      <c r="C154">
        <v>4316.28</v>
      </c>
      <c r="D154">
        <v>4269.63</v>
      </c>
      <c r="E154">
        <v>4312.28</v>
      </c>
      <c r="F154" s="12">
        <v>50339856</v>
      </c>
      <c r="G154" s="12">
        <v>1199587.5</v>
      </c>
    </row>
    <row r="155" spans="1:7">
      <c r="A155" s="9">
        <f>'(1)'!A155</f>
        <v>42509</v>
      </c>
      <c r="B155">
        <v>4325.1099999999997</v>
      </c>
      <c r="C155">
        <v>4362.33</v>
      </c>
      <c r="D155">
        <v>4273.8599999999997</v>
      </c>
      <c r="E155">
        <v>4297.57</v>
      </c>
      <c r="F155" s="12">
        <v>104562968</v>
      </c>
      <c r="G155" s="12">
        <v>1193732.6299999999</v>
      </c>
    </row>
    <row r="156" spans="1:7">
      <c r="A156" s="9">
        <f>'(1)'!A156</f>
        <v>42510</v>
      </c>
      <c r="B156">
        <v>4275.3900000000003</v>
      </c>
      <c r="C156">
        <v>4322.2299999999996</v>
      </c>
      <c r="D156">
        <v>4267.71</v>
      </c>
      <c r="E156">
        <v>4319.3</v>
      </c>
      <c r="F156" s="12">
        <v>89937072</v>
      </c>
      <c r="G156" s="12">
        <v>1186626.25</v>
      </c>
    </row>
    <row r="157" spans="1:7">
      <c r="A157" s="9">
        <f>'(1)'!A157</f>
        <v>42513</v>
      </c>
      <c r="B157">
        <v>4292.25</v>
      </c>
      <c r="C157">
        <v>4314.2299999999996</v>
      </c>
      <c r="D157">
        <v>4274.57</v>
      </c>
      <c r="E157">
        <v>4282.54</v>
      </c>
      <c r="F157" s="12">
        <v>104572808</v>
      </c>
      <c r="G157" s="12">
        <v>1193574.3799999999</v>
      </c>
    </row>
    <row r="158" spans="1:7">
      <c r="A158" s="9">
        <f>'(1)'!A158</f>
        <v>42514</v>
      </c>
      <c r="B158">
        <v>4323.62</v>
      </c>
      <c r="C158">
        <v>4353.8999999999996</v>
      </c>
      <c r="D158">
        <v>4312.5</v>
      </c>
      <c r="E158">
        <v>4353.8999999999996</v>
      </c>
      <c r="F158" s="12">
        <v>113025792</v>
      </c>
      <c r="G158" s="12">
        <v>1189889.6299999999</v>
      </c>
    </row>
    <row r="159" spans="1:7">
      <c r="A159" s="9">
        <f>'(1)'!A159</f>
        <v>42515</v>
      </c>
      <c r="B159">
        <v>4344.8900000000003</v>
      </c>
      <c r="C159">
        <v>4357.08</v>
      </c>
      <c r="D159">
        <v>4300.18</v>
      </c>
      <c r="E159">
        <v>4325.1000000000004</v>
      </c>
      <c r="F159" s="12">
        <v>81246768</v>
      </c>
      <c r="G159" s="12">
        <v>1185547.25</v>
      </c>
    </row>
    <row r="160" spans="1:7">
      <c r="A160" s="9">
        <f>'(1)'!A160</f>
        <v>42516</v>
      </c>
      <c r="B160">
        <v>4309.3</v>
      </c>
      <c r="C160">
        <v>4440.6499999999996</v>
      </c>
      <c r="D160">
        <v>4300.42</v>
      </c>
      <c r="E160">
        <v>4431.5200000000004</v>
      </c>
      <c r="F160" s="12">
        <v>107374160</v>
      </c>
      <c r="G160" s="12">
        <v>1191742.6299999999</v>
      </c>
    </row>
    <row r="161" spans="1:7">
      <c r="A161" s="9">
        <f>'(1)'!A161</f>
        <v>42517</v>
      </c>
      <c r="B161">
        <v>4457.8500000000004</v>
      </c>
      <c r="C161">
        <v>4490.17</v>
      </c>
      <c r="D161">
        <v>4445.79</v>
      </c>
      <c r="E161">
        <v>4481.6400000000003</v>
      </c>
      <c r="F161" s="12">
        <v>111010616</v>
      </c>
      <c r="G161" s="12">
        <v>1181196.6299999999</v>
      </c>
    </row>
    <row r="162" spans="1:7">
      <c r="A162" s="9">
        <f>'(1)'!A162</f>
        <v>42521</v>
      </c>
      <c r="B162">
        <v>4478.17</v>
      </c>
      <c r="C162">
        <v>4513.7700000000004</v>
      </c>
      <c r="D162">
        <v>4477.0200000000004</v>
      </c>
      <c r="E162">
        <v>4512.6400000000003</v>
      </c>
      <c r="F162" s="12">
        <v>107098104</v>
      </c>
      <c r="G162" s="12">
        <v>1200396.3799999999</v>
      </c>
    </row>
    <row r="163" spans="1:7">
      <c r="A163" s="9">
        <f>'(1)'!A163</f>
        <v>42522</v>
      </c>
      <c r="B163">
        <v>4498.43</v>
      </c>
      <c r="C163">
        <v>4518.22</v>
      </c>
      <c r="D163">
        <v>4493.0600000000004</v>
      </c>
      <c r="E163">
        <v>4514.74</v>
      </c>
      <c r="F163" s="12">
        <v>87928976</v>
      </c>
      <c r="G163" s="12">
        <v>1192546.25</v>
      </c>
    </row>
    <row r="164" spans="1:7">
      <c r="A164" s="9">
        <f>'(1)'!A164</f>
        <v>42523</v>
      </c>
      <c r="B164">
        <v>4507.09</v>
      </c>
      <c r="C164">
        <v>4531.18</v>
      </c>
      <c r="D164">
        <v>4503.5200000000004</v>
      </c>
      <c r="E164">
        <v>4529.3999999999996</v>
      </c>
      <c r="F164" s="12">
        <v>41231972</v>
      </c>
      <c r="G164" s="12">
        <v>1221794.6299999999</v>
      </c>
    </row>
    <row r="165" spans="1:7">
      <c r="A165" s="9">
        <f>'(1)'!A165</f>
        <v>42524</v>
      </c>
      <c r="B165">
        <v>4532.32</v>
      </c>
      <c r="C165">
        <v>4536.63</v>
      </c>
      <c r="D165">
        <v>4496.8599999999997</v>
      </c>
      <c r="E165">
        <v>4505.62</v>
      </c>
      <c r="F165" s="12">
        <v>122221304</v>
      </c>
      <c r="G165" s="12">
        <v>1235177.6299999999</v>
      </c>
    </row>
    <row r="166" spans="1:7">
      <c r="A166" s="9">
        <f>'(1)'!A166</f>
        <v>42527</v>
      </c>
      <c r="B166">
        <v>4502.84</v>
      </c>
      <c r="C166">
        <v>4507.22</v>
      </c>
      <c r="D166">
        <v>4458.3</v>
      </c>
      <c r="E166">
        <v>4475.3900000000003</v>
      </c>
      <c r="F166" s="12">
        <v>95269504</v>
      </c>
      <c r="G166" s="12">
        <v>1244455.25</v>
      </c>
    </row>
    <row r="167" spans="1:7">
      <c r="A167" s="9">
        <f>'(1)'!A167</f>
        <v>42528</v>
      </c>
      <c r="B167">
        <v>4468.84</v>
      </c>
      <c r="C167">
        <v>4486.5600000000004</v>
      </c>
      <c r="D167">
        <v>4447.62</v>
      </c>
      <c r="E167">
        <v>4466</v>
      </c>
      <c r="F167" s="12">
        <v>96508792</v>
      </c>
      <c r="G167" s="12">
        <v>1244427.3799999999</v>
      </c>
    </row>
    <row r="168" spans="1:7">
      <c r="A168" s="9">
        <f>'(1)'!A168</f>
        <v>42529</v>
      </c>
      <c r="B168">
        <v>4477.83</v>
      </c>
      <c r="C168">
        <v>4492.2</v>
      </c>
      <c r="D168">
        <v>4396.63</v>
      </c>
      <c r="E168">
        <v>4421.78</v>
      </c>
      <c r="F168" s="12">
        <v>115095280</v>
      </c>
      <c r="G168" s="12">
        <v>1248519.75</v>
      </c>
    </row>
    <row r="169" spans="1:7">
      <c r="A169" s="9">
        <f>'(1)'!A169</f>
        <v>42530</v>
      </c>
      <c r="B169">
        <v>4407.01</v>
      </c>
      <c r="C169">
        <v>4435.63</v>
      </c>
      <c r="D169">
        <v>4407.01</v>
      </c>
      <c r="E169">
        <v>4423.38</v>
      </c>
      <c r="F169" s="12">
        <v>73061400</v>
      </c>
      <c r="G169" s="12">
        <v>1242802.25</v>
      </c>
    </row>
    <row r="170" spans="1:7">
      <c r="A170" s="9">
        <f>'(1)'!A170</f>
        <v>42531</v>
      </c>
      <c r="B170">
        <v>4443.41</v>
      </c>
      <c r="C170">
        <v>4486.47</v>
      </c>
      <c r="D170">
        <v>4441.21</v>
      </c>
      <c r="E170">
        <v>4475.8599999999997</v>
      </c>
      <c r="F170" s="12">
        <v>99287528</v>
      </c>
      <c r="G170" s="12">
        <v>1234238.3799999999</v>
      </c>
    </row>
    <row r="171" spans="1:7">
      <c r="A171" s="9">
        <f>'(1)'!A171</f>
        <v>42534</v>
      </c>
      <c r="B171">
        <v>4461.28</v>
      </c>
      <c r="C171">
        <v>4473.29</v>
      </c>
      <c r="D171">
        <v>4435.3500000000004</v>
      </c>
      <c r="E171">
        <v>4448.7299999999996</v>
      </c>
      <c r="F171" s="12">
        <v>96424496</v>
      </c>
      <c r="G171" s="12">
        <v>1232386.8799999999</v>
      </c>
    </row>
    <row r="172" spans="1:7">
      <c r="A172" s="9">
        <f>'(1)'!A172</f>
        <v>42535</v>
      </c>
      <c r="B172">
        <v>4437.0200000000004</v>
      </c>
      <c r="C172">
        <v>4438.38</v>
      </c>
      <c r="D172">
        <v>4394.5200000000004</v>
      </c>
      <c r="E172">
        <v>4405.6099999999997</v>
      </c>
      <c r="F172" s="12">
        <v>98320240</v>
      </c>
      <c r="G172" s="12">
        <v>1220829.75</v>
      </c>
    </row>
    <row r="173" spans="1:7">
      <c r="A173" s="9">
        <f>'(1)'!A173</f>
        <v>42536</v>
      </c>
      <c r="B173">
        <v>4390.8100000000004</v>
      </c>
      <c r="C173">
        <v>4390.8100000000004</v>
      </c>
      <c r="D173">
        <v>4301.1000000000004</v>
      </c>
      <c r="E173">
        <v>4306.72</v>
      </c>
      <c r="F173" s="12">
        <v>123146136</v>
      </c>
      <c r="G173" s="12">
        <v>1221860.6299999999</v>
      </c>
    </row>
    <row r="174" spans="1:7">
      <c r="A174" s="9">
        <f>'(1)'!A174</f>
        <v>42537</v>
      </c>
      <c r="B174">
        <v>4253.9799999999996</v>
      </c>
      <c r="C174">
        <v>4275.97</v>
      </c>
      <c r="D174">
        <v>4227.0200000000004</v>
      </c>
      <c r="E174">
        <v>4227.0200000000004</v>
      </c>
      <c r="F174" s="12">
        <v>119468720</v>
      </c>
      <c r="G174" s="12">
        <v>1236715</v>
      </c>
    </row>
    <row r="175" spans="1:7">
      <c r="A175" s="9">
        <f>'(1)'!A175</f>
        <v>42538</v>
      </c>
      <c r="B175">
        <v>4175.21</v>
      </c>
      <c r="C175">
        <v>4199.54</v>
      </c>
      <c r="D175">
        <v>4127.87</v>
      </c>
      <c r="E175">
        <v>4130.33</v>
      </c>
      <c r="F175" s="12">
        <v>140334576</v>
      </c>
      <c r="G175" s="12">
        <v>1229810.25</v>
      </c>
    </row>
    <row r="176" spans="1:7">
      <c r="A176" s="9">
        <f>'(1)'!A176</f>
        <v>42541</v>
      </c>
      <c r="B176">
        <v>4172.7299999999996</v>
      </c>
      <c r="C176">
        <v>4204.01</v>
      </c>
      <c r="D176">
        <v>4162.0200000000004</v>
      </c>
      <c r="E176">
        <v>4171.58</v>
      </c>
      <c r="F176" s="12">
        <v>126384240</v>
      </c>
      <c r="G176" s="12">
        <v>1217335.5</v>
      </c>
    </row>
    <row r="177" spans="1:7">
      <c r="A177" s="9">
        <f>'(1)'!A177</f>
        <v>42542</v>
      </c>
      <c r="B177">
        <v>4116.5</v>
      </c>
      <c r="C177">
        <v>4162.37</v>
      </c>
      <c r="D177">
        <v>4109.82</v>
      </c>
      <c r="E177">
        <v>4153.01</v>
      </c>
      <c r="F177" s="12">
        <v>121155384</v>
      </c>
      <c r="G177" s="12">
        <v>1190150.1299999999</v>
      </c>
    </row>
    <row r="178" spans="1:7">
      <c r="A178" s="9">
        <f>'(1)'!A178</f>
        <v>42543</v>
      </c>
      <c r="B178">
        <v>4179.4399999999996</v>
      </c>
      <c r="C178">
        <v>4218.53</v>
      </c>
      <c r="D178">
        <v>4170.17</v>
      </c>
      <c r="E178">
        <v>4193.83</v>
      </c>
      <c r="F178" s="12">
        <v>202726896</v>
      </c>
      <c r="G178" s="12">
        <v>1167818.5</v>
      </c>
    </row>
    <row r="179" spans="1:7">
      <c r="A179" s="9">
        <f>'(1)'!A179</f>
        <v>42544</v>
      </c>
      <c r="B179">
        <v>4301.1899999999996</v>
      </c>
      <c r="C179">
        <v>4351.21</v>
      </c>
      <c r="D179">
        <v>4292.92</v>
      </c>
      <c r="E179">
        <v>4340.76</v>
      </c>
      <c r="F179" s="12">
        <v>118066128</v>
      </c>
      <c r="G179" s="12">
        <v>1141302.25</v>
      </c>
    </row>
    <row r="180" spans="1:7">
      <c r="A180" s="9">
        <f>'(1)'!A180</f>
        <v>42545</v>
      </c>
      <c r="B180">
        <v>4335.8900000000003</v>
      </c>
      <c r="C180">
        <v>4382.91</v>
      </c>
      <c r="D180">
        <v>4321.46</v>
      </c>
      <c r="E180">
        <v>4367.24</v>
      </c>
      <c r="F180" s="12">
        <v>103007832</v>
      </c>
      <c r="G180" s="12">
        <v>1153218.25</v>
      </c>
    </row>
    <row r="181" spans="1:7">
      <c r="A181" s="9">
        <f>'(1)'!A181</f>
        <v>42548</v>
      </c>
      <c r="B181">
        <v>4398.3999999999996</v>
      </c>
      <c r="C181">
        <v>4416.9799999999996</v>
      </c>
      <c r="D181">
        <v>4372.3500000000004</v>
      </c>
      <c r="E181">
        <v>4380.03</v>
      </c>
      <c r="F181" s="12">
        <v>94919888</v>
      </c>
      <c r="G181" s="12">
        <v>1147867.8799999999</v>
      </c>
    </row>
    <row r="182" spans="1:7">
      <c r="A182" s="9">
        <f>'(1)'!A182</f>
        <v>42549</v>
      </c>
      <c r="B182">
        <v>4404.68</v>
      </c>
      <c r="C182">
        <v>4490.55</v>
      </c>
      <c r="D182">
        <v>4392.5200000000004</v>
      </c>
      <c r="E182">
        <v>4465.8999999999996</v>
      </c>
      <c r="F182" s="12">
        <v>128384888</v>
      </c>
      <c r="G182" s="12">
        <v>1158734.1299999999</v>
      </c>
    </row>
    <row r="183" spans="1:7">
      <c r="A183" s="9">
        <f>'(1)'!A183</f>
        <v>42550</v>
      </c>
      <c r="B183">
        <v>4114.58</v>
      </c>
      <c r="C183">
        <v>4198.8999999999996</v>
      </c>
      <c r="D183">
        <v>4007.97</v>
      </c>
      <c r="E183">
        <v>4106.7299999999996</v>
      </c>
      <c r="F183" s="12">
        <v>428634688</v>
      </c>
      <c r="G183" s="12">
        <v>1199340.6299999999</v>
      </c>
    </row>
    <row r="184" spans="1:7">
      <c r="A184" s="9">
        <f>'(1)'!A184</f>
        <v>42551</v>
      </c>
      <c r="B184">
        <v>4073.72</v>
      </c>
      <c r="C184">
        <v>4115.47</v>
      </c>
      <c r="D184">
        <v>3955.98</v>
      </c>
      <c r="E184">
        <v>3984.72</v>
      </c>
      <c r="F184" s="12">
        <v>246407472</v>
      </c>
      <c r="G184" s="12">
        <v>1206923.75</v>
      </c>
    </row>
    <row r="185" spans="1:7">
      <c r="A185" s="9">
        <f>'(1)'!A185</f>
        <v>42552</v>
      </c>
      <c r="B185">
        <v>4074.36</v>
      </c>
      <c r="C185">
        <v>4119.08</v>
      </c>
      <c r="D185">
        <v>4059.9</v>
      </c>
      <c r="E185">
        <v>4088.85</v>
      </c>
      <c r="F185" s="12">
        <v>184866304</v>
      </c>
      <c r="G185" s="12">
        <v>1210331.6299999999</v>
      </c>
    </row>
    <row r="186" spans="1:7">
      <c r="A186" s="9">
        <f>'(1)'!A186</f>
        <v>42556</v>
      </c>
      <c r="B186">
        <v>4139.37</v>
      </c>
      <c r="C186">
        <v>4206.3500000000004</v>
      </c>
      <c r="D186">
        <v>4128.08</v>
      </c>
      <c r="E186">
        <v>4195.32</v>
      </c>
      <c r="F186" s="12">
        <v>147163680</v>
      </c>
      <c r="G186" s="12">
        <v>1235191.75</v>
      </c>
    </row>
    <row r="187" spans="1:7">
      <c r="A187" s="9">
        <f>'(1)'!A187</f>
        <v>42557</v>
      </c>
      <c r="B187">
        <v>4182.1099999999997</v>
      </c>
      <c r="C187">
        <v>4249.53</v>
      </c>
      <c r="D187">
        <v>4155.45</v>
      </c>
      <c r="E187">
        <v>4237.4799999999996</v>
      </c>
      <c r="F187" s="12">
        <v>150823440</v>
      </c>
      <c r="G187" s="12">
        <v>1136769.6299999999</v>
      </c>
    </row>
    <row r="188" spans="1:7">
      <c r="A188" s="9">
        <f>'(1)'!A188</f>
        <v>42558</v>
      </c>
      <c r="B188">
        <v>4261.09</v>
      </c>
      <c r="C188">
        <v>4288.72</v>
      </c>
      <c r="D188">
        <v>4218.1000000000004</v>
      </c>
      <c r="E188">
        <v>4273.96</v>
      </c>
      <c r="F188" s="12">
        <v>119663208</v>
      </c>
      <c r="G188" s="12">
        <v>1102576.75</v>
      </c>
    </row>
    <row r="189" spans="1:7">
      <c r="A189" s="9">
        <f>'(1)'!A189</f>
        <v>42559</v>
      </c>
      <c r="B189">
        <v>4288.5</v>
      </c>
      <c r="C189">
        <v>4288.66</v>
      </c>
      <c r="D189">
        <v>4233</v>
      </c>
      <c r="E189">
        <v>4234.8599999999997</v>
      </c>
      <c r="F189" s="12">
        <v>74903024</v>
      </c>
      <c r="G189" s="12">
        <v>1130867</v>
      </c>
    </row>
    <row r="190" spans="1:7">
      <c r="A190" s="9">
        <f>'(1)'!A190</f>
        <v>42562</v>
      </c>
      <c r="B190">
        <v>4203.97</v>
      </c>
      <c r="C190">
        <v>4216.0600000000004</v>
      </c>
      <c r="D190">
        <v>4148.79</v>
      </c>
      <c r="E190">
        <v>4163.42</v>
      </c>
      <c r="F190" s="12">
        <v>115387024</v>
      </c>
      <c r="G190" s="12">
        <v>1159823.75</v>
      </c>
    </row>
    <row r="191" spans="1:7">
      <c r="A191" s="9">
        <f>'(1)'!A191</f>
        <v>42563</v>
      </c>
      <c r="B191">
        <v>4127.2</v>
      </c>
      <c r="C191">
        <v>4153.41</v>
      </c>
      <c r="D191">
        <v>4062.07</v>
      </c>
      <c r="E191">
        <v>4085.3</v>
      </c>
      <c r="F191" s="12">
        <v>143065664</v>
      </c>
      <c r="G191" s="12">
        <v>1171059</v>
      </c>
    </row>
    <row r="192" spans="1:7">
      <c r="A192" s="9">
        <f>'(1)'!A192</f>
        <v>42564</v>
      </c>
      <c r="B192">
        <v>4115.5</v>
      </c>
      <c r="C192">
        <v>4167.88</v>
      </c>
      <c r="D192">
        <v>4110.24</v>
      </c>
      <c r="E192">
        <v>4117.8500000000004</v>
      </c>
      <c r="F192" s="12">
        <v>102588008</v>
      </c>
      <c r="G192" s="12">
        <v>1181093.3799999999</v>
      </c>
    </row>
    <row r="193" spans="1:7">
      <c r="A193" s="9">
        <f>'(1)'!A193</f>
        <v>42565</v>
      </c>
      <c r="B193">
        <v>4106.6499999999996</v>
      </c>
      <c r="C193">
        <v>4210.34</v>
      </c>
      <c r="D193">
        <v>4102.68</v>
      </c>
      <c r="E193">
        <v>4190.68</v>
      </c>
      <c r="F193" s="12">
        <v>115703032</v>
      </c>
      <c r="G193" s="12">
        <v>1170938.5</v>
      </c>
    </row>
    <row r="194" spans="1:7">
      <c r="A194" s="9">
        <f>'(1)'!A194</f>
        <v>42566</v>
      </c>
      <c r="B194">
        <v>4221.22</v>
      </c>
      <c r="C194">
        <v>4271.71</v>
      </c>
      <c r="D194">
        <v>4207.37</v>
      </c>
      <c r="E194">
        <v>4264.53</v>
      </c>
      <c r="F194" s="12">
        <v>96266648</v>
      </c>
      <c r="G194" s="12">
        <v>1150970.3799999999</v>
      </c>
    </row>
    <row r="195" spans="1:7">
      <c r="A195" s="9">
        <f>'(1)'!A195</f>
        <v>42569</v>
      </c>
      <c r="B195">
        <v>4272.45</v>
      </c>
      <c r="C195">
        <v>4342.67</v>
      </c>
      <c r="D195">
        <v>4270.99</v>
      </c>
      <c r="E195">
        <v>4331.38</v>
      </c>
      <c r="F195" s="12">
        <v>133052000</v>
      </c>
      <c r="G195" s="12">
        <v>1129707.3799999999</v>
      </c>
    </row>
    <row r="196" spans="1:7">
      <c r="A196" s="9">
        <f>'(1)'!A196</f>
        <v>42570</v>
      </c>
      <c r="B196">
        <v>4329.53</v>
      </c>
      <c r="C196">
        <v>4358.67</v>
      </c>
      <c r="D196">
        <v>4321.8999999999996</v>
      </c>
      <c r="E196">
        <v>4335.26</v>
      </c>
      <c r="F196" s="12">
        <v>119976472</v>
      </c>
      <c r="G196" s="12">
        <v>1139046.25</v>
      </c>
    </row>
    <row r="197" spans="1:7">
      <c r="A197" s="9">
        <f>'(1)'!A197</f>
        <v>42571</v>
      </c>
      <c r="B197">
        <v>4375.67</v>
      </c>
      <c r="C197">
        <v>4402.2299999999996</v>
      </c>
      <c r="D197">
        <v>4345.4399999999996</v>
      </c>
      <c r="E197">
        <v>4385.5200000000004</v>
      </c>
      <c r="F197" s="12">
        <v>96166800</v>
      </c>
      <c r="G197" s="12">
        <v>1159121.5</v>
      </c>
    </row>
    <row r="198" spans="1:7">
      <c r="A198" s="9">
        <f>'(1)'!A198</f>
        <v>42572</v>
      </c>
      <c r="B198">
        <v>4367.43</v>
      </c>
      <c r="C198">
        <v>4383.6899999999996</v>
      </c>
      <c r="D198">
        <v>4342.7700000000004</v>
      </c>
      <c r="E198">
        <v>4372.51</v>
      </c>
      <c r="F198" s="12">
        <v>88334560</v>
      </c>
      <c r="G198" s="12">
        <v>1179258.1299999999</v>
      </c>
    </row>
    <row r="199" spans="1:7">
      <c r="A199" s="9">
        <f>'(1)'!A199</f>
        <v>42573</v>
      </c>
      <c r="B199">
        <v>4375.09</v>
      </c>
      <c r="C199">
        <v>4408.13</v>
      </c>
      <c r="D199">
        <v>4334.3599999999997</v>
      </c>
      <c r="E199">
        <v>4357.74</v>
      </c>
      <c r="F199" s="12">
        <v>72556568</v>
      </c>
      <c r="G199" s="12">
        <v>1197882.1299999999</v>
      </c>
    </row>
    <row r="200" spans="1:7">
      <c r="A200" s="9">
        <f>'(1)'!A200</f>
        <v>42576</v>
      </c>
      <c r="B200">
        <v>4345.3999999999996</v>
      </c>
      <c r="C200">
        <v>4357.34</v>
      </c>
      <c r="D200">
        <v>4304.2</v>
      </c>
      <c r="E200">
        <v>4330.13</v>
      </c>
      <c r="F200" s="12">
        <v>87351744</v>
      </c>
      <c r="G200" s="12">
        <v>1200183.3799999999</v>
      </c>
    </row>
    <row r="201" spans="1:7">
      <c r="A201" s="9">
        <f>'(1)'!A201</f>
        <v>42577</v>
      </c>
      <c r="B201">
        <v>4354.57</v>
      </c>
      <c r="C201">
        <v>4391.57</v>
      </c>
      <c r="D201">
        <v>4333.3599999999997</v>
      </c>
      <c r="E201">
        <v>4379.76</v>
      </c>
      <c r="F201" s="12">
        <v>87207248</v>
      </c>
      <c r="G201" s="12">
        <v>1213714.25</v>
      </c>
    </row>
    <row r="202" spans="1:7">
      <c r="A202" s="9">
        <f>'(1)'!A202</f>
        <v>42578</v>
      </c>
      <c r="B202">
        <v>4382.16</v>
      </c>
      <c r="C202">
        <v>4389.8999999999996</v>
      </c>
      <c r="D202">
        <v>4340.9399999999996</v>
      </c>
      <c r="E202">
        <v>4376.25</v>
      </c>
      <c r="F202" s="12">
        <v>91941232</v>
      </c>
      <c r="G202" s="12">
        <v>1209886.5</v>
      </c>
    </row>
    <row r="203" spans="1:7">
      <c r="A203" s="9">
        <f>'(1)'!A203</f>
        <v>42579</v>
      </c>
      <c r="B203">
        <v>4365.38</v>
      </c>
      <c r="C203">
        <v>4398.2700000000004</v>
      </c>
      <c r="D203">
        <v>4345.2299999999996</v>
      </c>
      <c r="E203">
        <v>4381.1000000000004</v>
      </c>
      <c r="F203" s="12">
        <v>73820232</v>
      </c>
      <c r="G203" s="12">
        <v>1206283.75</v>
      </c>
    </row>
    <row r="204" spans="1:7">
      <c r="A204" s="9">
        <f>'(1)'!A204</f>
        <v>42580</v>
      </c>
      <c r="B204">
        <v>4381.63</v>
      </c>
      <c r="C204">
        <v>4419.7700000000004</v>
      </c>
      <c r="D204">
        <v>4368.0600000000004</v>
      </c>
      <c r="E204">
        <v>4388</v>
      </c>
      <c r="F204" s="12">
        <v>80240240</v>
      </c>
      <c r="G204" s="12">
        <v>1198189.75</v>
      </c>
    </row>
    <row r="205" spans="1:7">
      <c r="A205" s="9">
        <f>'(1)'!A205</f>
        <v>42583</v>
      </c>
      <c r="B205">
        <v>4385.32</v>
      </c>
      <c r="C205">
        <v>4405.66</v>
      </c>
      <c r="D205">
        <v>4353.62</v>
      </c>
      <c r="E205">
        <v>4394.7700000000004</v>
      </c>
      <c r="F205" s="12">
        <v>90861432</v>
      </c>
      <c r="G205" s="12">
        <v>1212155.75</v>
      </c>
    </row>
    <row r="206" spans="1:7">
      <c r="A206" s="9">
        <f>'(1)'!A206</f>
        <v>42584</v>
      </c>
      <c r="B206">
        <v>4424.6000000000004</v>
      </c>
      <c r="C206">
        <v>4469.8999999999996</v>
      </c>
      <c r="D206">
        <v>4424.6000000000004</v>
      </c>
      <c r="E206">
        <v>4446.96</v>
      </c>
      <c r="F206" s="12">
        <v>112475432</v>
      </c>
      <c r="G206" s="12">
        <v>1211136</v>
      </c>
    </row>
    <row r="207" spans="1:7">
      <c r="A207" s="9">
        <f>'(1)'!A207</f>
        <v>42585</v>
      </c>
      <c r="B207">
        <v>4447.21</v>
      </c>
      <c r="C207">
        <v>4474.67</v>
      </c>
      <c r="D207">
        <v>4420.58</v>
      </c>
      <c r="E207">
        <v>4420.58</v>
      </c>
      <c r="F207" s="12">
        <v>107115088</v>
      </c>
      <c r="G207" s="12">
        <v>1212495.6299999999</v>
      </c>
    </row>
    <row r="208" spans="1:7">
      <c r="A208" s="9">
        <f>'(1)'!A208</f>
        <v>42586</v>
      </c>
      <c r="B208">
        <v>4429.49</v>
      </c>
      <c r="C208">
        <v>4439.8100000000004</v>
      </c>
      <c r="D208">
        <v>4408.38</v>
      </c>
      <c r="E208">
        <v>4439.8100000000004</v>
      </c>
      <c r="F208" s="12">
        <v>128784136</v>
      </c>
      <c r="G208" s="12">
        <v>1214839.1299999999</v>
      </c>
    </row>
    <row r="209" spans="1:7">
      <c r="A209" s="9">
        <f>'(1)'!A209</f>
        <v>42587</v>
      </c>
      <c r="B209">
        <v>4469.99</v>
      </c>
      <c r="C209">
        <v>4477.4399999999996</v>
      </c>
      <c r="D209">
        <v>4395.33</v>
      </c>
      <c r="E209">
        <v>4409.17</v>
      </c>
      <c r="F209" s="12">
        <v>89379688</v>
      </c>
      <c r="G209" s="12">
        <v>1216584.8799999999</v>
      </c>
    </row>
    <row r="210" spans="1:7">
      <c r="A210" s="9">
        <f>'(1)'!A210</f>
        <v>42590</v>
      </c>
      <c r="B210">
        <v>4395.8599999999997</v>
      </c>
      <c r="C210">
        <v>4398.2</v>
      </c>
      <c r="D210">
        <v>4320.8900000000003</v>
      </c>
      <c r="E210">
        <v>4327.99</v>
      </c>
      <c r="F210" s="12">
        <v>108914112</v>
      </c>
      <c r="G210" s="12">
        <v>1232778</v>
      </c>
    </row>
    <row r="211" spans="1:7">
      <c r="A211" s="9">
        <f>'(1)'!A211</f>
        <v>42591</v>
      </c>
      <c r="B211">
        <v>4346.3100000000004</v>
      </c>
      <c r="C211">
        <v>4347.9399999999996</v>
      </c>
      <c r="D211">
        <v>4293.34</v>
      </c>
      <c r="E211">
        <v>4321.08</v>
      </c>
      <c r="F211" s="12">
        <v>104933272</v>
      </c>
      <c r="G211" s="12">
        <v>1224762.6299999999</v>
      </c>
    </row>
    <row r="212" spans="1:7">
      <c r="A212" s="9">
        <f>'(1)'!A212</f>
        <v>42592</v>
      </c>
      <c r="B212">
        <v>4344.18</v>
      </c>
      <c r="C212">
        <v>4359.79</v>
      </c>
      <c r="D212">
        <v>4324.8100000000004</v>
      </c>
      <c r="E212">
        <v>4345.63</v>
      </c>
      <c r="F212" s="12">
        <v>87724960</v>
      </c>
      <c r="G212" s="12">
        <v>1229284.6299999999</v>
      </c>
    </row>
    <row r="213" spans="1:7">
      <c r="A213" s="9">
        <f>'(1)'!A213</f>
        <v>42593</v>
      </c>
      <c r="B213">
        <v>4362.9399999999996</v>
      </c>
      <c r="C213">
        <v>4416.66</v>
      </c>
      <c r="D213">
        <v>4361.58</v>
      </c>
      <c r="E213">
        <v>4410.55</v>
      </c>
      <c r="F213" s="12">
        <v>93764232</v>
      </c>
      <c r="G213" s="12">
        <v>1221179.6299999999</v>
      </c>
    </row>
    <row r="214" spans="1:7">
      <c r="A214" s="9">
        <f>'(1)'!A214</f>
        <v>42594</v>
      </c>
      <c r="B214">
        <v>4419.0200000000004</v>
      </c>
      <c r="C214">
        <v>4441.16</v>
      </c>
      <c r="D214">
        <v>4407.32</v>
      </c>
      <c r="E214">
        <v>4415.46</v>
      </c>
      <c r="F214" s="12">
        <v>72172152</v>
      </c>
      <c r="G214" s="12">
        <v>1199023.8799999999</v>
      </c>
    </row>
    <row r="215" spans="1:7">
      <c r="A215" s="9">
        <f>'(1)'!A215</f>
        <v>42597</v>
      </c>
      <c r="B215">
        <v>4412.8599999999997</v>
      </c>
      <c r="C215">
        <v>4468.34</v>
      </c>
      <c r="D215">
        <v>4410.72</v>
      </c>
      <c r="E215">
        <v>4468.07</v>
      </c>
      <c r="F215" s="12">
        <v>79448856</v>
      </c>
      <c r="G215" s="12">
        <v>1196913.6299999999</v>
      </c>
    </row>
    <row r="216" spans="1:7">
      <c r="A216" s="9">
        <f>'(1)'!A216</f>
        <v>42598</v>
      </c>
      <c r="B216">
        <v>4443.38</v>
      </c>
      <c r="C216">
        <v>4465.8900000000003</v>
      </c>
      <c r="D216">
        <v>4440.5600000000004</v>
      </c>
      <c r="E216">
        <v>4452.01</v>
      </c>
      <c r="F216" s="12">
        <v>70253048</v>
      </c>
      <c r="G216" s="12">
        <v>1204047.75</v>
      </c>
    </row>
    <row r="217" spans="1:7">
      <c r="A217" s="9">
        <f>'(1)'!A217</f>
        <v>42599</v>
      </c>
      <c r="B217">
        <v>4471.3</v>
      </c>
      <c r="C217">
        <v>4503.95</v>
      </c>
      <c r="D217">
        <v>4446.46</v>
      </c>
      <c r="E217">
        <v>4503.95</v>
      </c>
      <c r="F217" s="12">
        <v>70743912</v>
      </c>
      <c r="G217" s="12">
        <v>1222490.75</v>
      </c>
    </row>
    <row r="218" spans="1:7">
      <c r="A218" s="9">
        <f>'(1)'!A218</f>
        <v>42600</v>
      </c>
      <c r="B218">
        <v>4501.0600000000004</v>
      </c>
      <c r="C218">
        <v>4510.0600000000004</v>
      </c>
      <c r="D218">
        <v>4490.45</v>
      </c>
      <c r="E218">
        <v>4500.1899999999996</v>
      </c>
      <c r="F218" s="12">
        <v>64432548</v>
      </c>
      <c r="G218" s="12">
        <v>1223515.6299999999</v>
      </c>
    </row>
    <row r="219" spans="1:7">
      <c r="A219" s="9">
        <f>'(1)'!A219</f>
        <v>42601</v>
      </c>
      <c r="B219">
        <v>4503.6499999999996</v>
      </c>
      <c r="C219">
        <v>4528</v>
      </c>
      <c r="D219">
        <v>4494.49</v>
      </c>
      <c r="E219">
        <v>4497.8599999999997</v>
      </c>
      <c r="F219" s="12">
        <v>44737984</v>
      </c>
      <c r="G219" s="12">
        <v>1238342.8799999999</v>
      </c>
    </row>
    <row r="220" spans="1:7">
      <c r="A220" s="9">
        <f>'(1)'!A220</f>
        <v>42604</v>
      </c>
      <c r="B220">
        <v>4476.07</v>
      </c>
      <c r="C220">
        <v>4499.59</v>
      </c>
      <c r="D220">
        <v>4457.25</v>
      </c>
      <c r="E220">
        <v>4460.4399999999996</v>
      </c>
      <c r="F220" s="12">
        <v>77914960</v>
      </c>
      <c r="G220" s="12">
        <v>1233940.6299999999</v>
      </c>
    </row>
    <row r="221" spans="1:7">
      <c r="A221" s="9">
        <f>'(1)'!A221</f>
        <v>42605</v>
      </c>
      <c r="B221">
        <v>4475.13</v>
      </c>
      <c r="C221">
        <v>4478.58</v>
      </c>
      <c r="D221">
        <v>4415.33</v>
      </c>
      <c r="E221">
        <v>4417.68</v>
      </c>
      <c r="F221" s="12">
        <v>68515512</v>
      </c>
      <c r="G221" s="12">
        <v>1248621.5</v>
      </c>
    </row>
    <row r="222" spans="1:7">
      <c r="A222" s="9">
        <f>'(1)'!A222</f>
        <v>42606</v>
      </c>
      <c r="B222">
        <v>4441.2</v>
      </c>
      <c r="C222">
        <v>4447.25</v>
      </c>
      <c r="D222">
        <v>4413.0600000000004</v>
      </c>
      <c r="E222">
        <v>4437.0600000000004</v>
      </c>
      <c r="F222" s="12">
        <v>64600552</v>
      </c>
      <c r="G222" s="12">
        <v>1248201.1299999999</v>
      </c>
    </row>
    <row r="223" spans="1:7">
      <c r="A223" s="9">
        <f>'(1)'!A223</f>
        <v>42607</v>
      </c>
      <c r="B223">
        <v>4436.09</v>
      </c>
      <c r="C223">
        <v>4436.87</v>
      </c>
      <c r="D223">
        <v>4373.75</v>
      </c>
      <c r="E223">
        <v>4400.5200000000004</v>
      </c>
      <c r="F223" s="12">
        <v>76553208</v>
      </c>
      <c r="G223" s="12">
        <v>1247730.25</v>
      </c>
    </row>
    <row r="224" spans="1:7">
      <c r="A224" s="9">
        <f>'(1)'!A224</f>
        <v>42608</v>
      </c>
      <c r="B224">
        <v>4397.3900000000003</v>
      </c>
      <c r="C224">
        <v>4443.07</v>
      </c>
      <c r="D224">
        <v>4377.7</v>
      </c>
      <c r="E224">
        <v>4389.9399999999996</v>
      </c>
      <c r="F224" s="12">
        <v>67700880</v>
      </c>
      <c r="G224" s="12">
        <v>1237132.6299999999</v>
      </c>
    </row>
    <row r="225" spans="1:7">
      <c r="A225" s="9">
        <f>'(1)'!A225</f>
        <v>42611</v>
      </c>
      <c r="B225">
        <v>4406.34</v>
      </c>
      <c r="C225">
        <v>4436.1499999999996</v>
      </c>
      <c r="D225">
        <v>4404</v>
      </c>
      <c r="E225">
        <v>4421.45</v>
      </c>
      <c r="F225" s="12">
        <v>70076912</v>
      </c>
      <c r="G225" s="12">
        <v>1225294.75</v>
      </c>
    </row>
    <row r="226" spans="1:7">
      <c r="A226" s="9">
        <f>'(1)'!A226</f>
        <v>42612</v>
      </c>
      <c r="B226">
        <v>4389.17</v>
      </c>
      <c r="C226">
        <v>4453.7299999999996</v>
      </c>
      <c r="D226">
        <v>4382.71</v>
      </c>
      <c r="E226">
        <v>4435.47</v>
      </c>
      <c r="F226" s="12">
        <v>68729456</v>
      </c>
      <c r="G226" s="12">
        <v>1230330.8799999999</v>
      </c>
    </row>
    <row r="227" spans="1:7">
      <c r="A227" s="9">
        <f>'(1)'!A227</f>
        <v>42613</v>
      </c>
      <c r="B227">
        <v>4414.41</v>
      </c>
      <c r="C227">
        <v>4415.3100000000004</v>
      </c>
      <c r="D227">
        <v>4377.79</v>
      </c>
      <c r="E227">
        <v>4406.6099999999997</v>
      </c>
      <c r="F227" s="12">
        <v>66037848</v>
      </c>
      <c r="G227" s="12">
        <v>1220266.25</v>
      </c>
    </row>
    <row r="228" spans="1:7">
      <c r="A228" s="9">
        <f>'(1)'!A228</f>
        <v>42614</v>
      </c>
      <c r="B228">
        <v>4399.46</v>
      </c>
      <c r="C228">
        <v>4455.6099999999997</v>
      </c>
      <c r="D228">
        <v>4387.71</v>
      </c>
      <c r="E228">
        <v>4441.87</v>
      </c>
      <c r="F228" s="12">
        <v>73994496</v>
      </c>
      <c r="G228" s="12">
        <v>1217464.5</v>
      </c>
    </row>
    <row r="229" spans="1:7">
      <c r="A229" s="9">
        <f>'(1)'!A229</f>
        <v>42615</v>
      </c>
      <c r="B229">
        <v>4421.46</v>
      </c>
      <c r="C229">
        <v>4437.82</v>
      </c>
      <c r="D229">
        <v>4390.04</v>
      </c>
      <c r="E229">
        <v>4424.25</v>
      </c>
      <c r="F229" s="12">
        <v>50035104</v>
      </c>
      <c r="G229" s="12">
        <v>1225896.8799999999</v>
      </c>
    </row>
    <row r="230" spans="1:7">
      <c r="A230" s="9">
        <f>'(1)'!A230</f>
        <v>42619</v>
      </c>
      <c r="B230">
        <v>4439.68</v>
      </c>
      <c r="C230">
        <v>4475.0200000000004</v>
      </c>
      <c r="D230">
        <v>4438.42</v>
      </c>
      <c r="E230">
        <v>4457.49</v>
      </c>
      <c r="F230" s="12">
        <v>78314640</v>
      </c>
      <c r="G230" s="12">
        <v>1229435.8799999999</v>
      </c>
    </row>
    <row r="231" spans="1:7">
      <c r="A231" s="9">
        <f>'(1)'!A231</f>
        <v>42620</v>
      </c>
      <c r="B231">
        <v>4451.3999999999996</v>
      </c>
      <c r="C231">
        <v>4486.84</v>
      </c>
      <c r="D231">
        <v>4438.22</v>
      </c>
      <c r="E231">
        <v>4438.22</v>
      </c>
      <c r="F231" s="12">
        <v>115996184</v>
      </c>
      <c r="G231" s="12">
        <v>1221595.5</v>
      </c>
    </row>
    <row r="232" spans="1:7">
      <c r="A232" s="9">
        <f>'(1)'!A232</f>
        <v>42621</v>
      </c>
      <c r="B232">
        <v>4448.03</v>
      </c>
      <c r="C232">
        <v>4490.91</v>
      </c>
      <c r="D232">
        <v>4421.97</v>
      </c>
      <c r="E232">
        <v>4439.67</v>
      </c>
      <c r="F232" s="12">
        <v>110779976</v>
      </c>
      <c r="G232" s="12">
        <v>1230774.75</v>
      </c>
    </row>
    <row r="233" spans="1:7">
      <c r="A233" s="9">
        <f>'(1)'!A233</f>
        <v>42622</v>
      </c>
      <c r="B233">
        <v>4461.29</v>
      </c>
      <c r="C233">
        <v>4548.04</v>
      </c>
      <c r="D233">
        <v>4446.5</v>
      </c>
      <c r="E233">
        <v>4542.17</v>
      </c>
      <c r="F233" s="12">
        <v>108748280</v>
      </c>
      <c r="G233" s="12">
        <v>1225908</v>
      </c>
    </row>
    <row r="234" spans="1:7">
      <c r="A234" s="9">
        <f>'(1)'!A234</f>
        <v>42625</v>
      </c>
      <c r="B234">
        <v>4550.82</v>
      </c>
      <c r="C234">
        <v>4566.55</v>
      </c>
      <c r="D234">
        <v>4541.08</v>
      </c>
      <c r="E234">
        <v>4541.08</v>
      </c>
      <c r="F234" s="12">
        <v>75716872</v>
      </c>
      <c r="G234" s="12">
        <v>1234321.6299999999</v>
      </c>
    </row>
    <row r="235" spans="1:7">
      <c r="A235" s="9">
        <f>'(1)'!A235</f>
        <v>42626</v>
      </c>
      <c r="B235">
        <v>4556.3500000000004</v>
      </c>
      <c r="C235">
        <v>4557.95</v>
      </c>
      <c r="D235">
        <v>4523.4399999999996</v>
      </c>
      <c r="E235">
        <v>4529.96</v>
      </c>
      <c r="F235" s="12">
        <v>73476904</v>
      </c>
      <c r="G235" s="12">
        <v>1229009.75</v>
      </c>
    </row>
    <row r="236" spans="1:7">
      <c r="A236" s="9">
        <f>'(1)'!A236</f>
        <v>42627</v>
      </c>
      <c r="B236">
        <v>4536.95</v>
      </c>
      <c r="C236">
        <v>4561.3599999999997</v>
      </c>
      <c r="D236">
        <v>4520.21</v>
      </c>
      <c r="E236">
        <v>4557.66</v>
      </c>
      <c r="F236" s="12">
        <v>77776176</v>
      </c>
      <c r="G236" s="12">
        <v>1229640.6299999999</v>
      </c>
    </row>
    <row r="237" spans="1:7">
      <c r="A237" s="9">
        <f>'(1)'!A237</f>
        <v>42628</v>
      </c>
      <c r="B237">
        <v>4554.1499999999996</v>
      </c>
      <c r="C237">
        <v>4569.62</v>
      </c>
      <c r="D237">
        <v>4485.47</v>
      </c>
      <c r="E237">
        <v>4542.2</v>
      </c>
      <c r="F237" s="12">
        <v>97493064</v>
      </c>
      <c r="G237" s="12">
        <v>1258600</v>
      </c>
    </row>
    <row r="238" spans="1:7">
      <c r="A238" s="9">
        <f>'(1)'!A238</f>
        <v>42629</v>
      </c>
      <c r="B238">
        <v>4531.42</v>
      </c>
      <c r="C238">
        <v>4541.76</v>
      </c>
      <c r="D238">
        <v>4481.09</v>
      </c>
      <c r="E238">
        <v>4491.3999999999996</v>
      </c>
      <c r="F238" s="12">
        <v>93653984</v>
      </c>
      <c r="G238" s="12">
        <v>1258384.3799999999</v>
      </c>
    </row>
    <row r="239" spans="1:7">
      <c r="A239" s="9">
        <f>'(1)'!A239</f>
        <v>42632</v>
      </c>
      <c r="B239">
        <v>4415.2299999999996</v>
      </c>
      <c r="C239">
        <v>4439.8</v>
      </c>
      <c r="D239">
        <v>4386.1099999999997</v>
      </c>
      <c r="E239">
        <v>4439.8</v>
      </c>
      <c r="F239" s="12">
        <v>101409360</v>
      </c>
      <c r="G239" s="12">
        <v>1255401.75</v>
      </c>
    </row>
    <row r="240" spans="1:7">
      <c r="A240" s="9">
        <f>'(1)'!A240</f>
        <v>42633</v>
      </c>
      <c r="B240">
        <v>4463.26</v>
      </c>
      <c r="C240">
        <v>4470.26</v>
      </c>
      <c r="D240">
        <v>4387.18</v>
      </c>
      <c r="E240">
        <v>4387.18</v>
      </c>
      <c r="F240" s="12">
        <v>94789336</v>
      </c>
      <c r="G240" s="12">
        <v>1262563</v>
      </c>
    </row>
    <row r="241" spans="1:7">
      <c r="A241" s="9">
        <f>'(1)'!A241</f>
        <v>42634</v>
      </c>
      <c r="B241">
        <v>4407.45</v>
      </c>
      <c r="C241">
        <v>4407.4799999999996</v>
      </c>
      <c r="D241">
        <v>4360.95</v>
      </c>
      <c r="E241">
        <v>4370.26</v>
      </c>
      <c r="F241" s="12">
        <v>110468680</v>
      </c>
      <c r="G241" s="12">
        <v>1257838.5</v>
      </c>
    </row>
    <row r="242" spans="1:7">
      <c r="A242" s="9">
        <f>'(1)'!A242</f>
        <v>42635</v>
      </c>
      <c r="B242">
        <v>4357.29</v>
      </c>
      <c r="C242">
        <v>4381.54</v>
      </c>
      <c r="D242">
        <v>4341.04</v>
      </c>
      <c r="E242">
        <v>4373.22</v>
      </c>
      <c r="F242" s="12">
        <v>105473288</v>
      </c>
      <c r="G242" s="12">
        <v>1243651.8799999999</v>
      </c>
    </row>
    <row r="243" spans="1:7">
      <c r="A243" s="9">
        <f>'(1)'!A243</f>
        <v>42636</v>
      </c>
      <c r="B243">
        <v>4359.87</v>
      </c>
      <c r="C243">
        <v>4380.13</v>
      </c>
      <c r="D243">
        <v>4310.88</v>
      </c>
      <c r="E243">
        <v>4332.45</v>
      </c>
      <c r="F243" s="12">
        <v>214513440</v>
      </c>
      <c r="G243" s="12">
        <v>1229905.8799999999</v>
      </c>
    </row>
    <row r="244" spans="1:7">
      <c r="A244" s="9">
        <f>'(1)'!A244</f>
        <v>42639</v>
      </c>
      <c r="B244">
        <v>4368.8500000000004</v>
      </c>
      <c r="C244">
        <v>4398.97</v>
      </c>
      <c r="D244">
        <v>4368.8500000000004</v>
      </c>
      <c r="E244">
        <v>4394.1899999999996</v>
      </c>
      <c r="F244" s="12">
        <v>83241200</v>
      </c>
      <c r="G244" s="12">
        <v>1214982.8799999999</v>
      </c>
    </row>
    <row r="245" spans="1:7">
      <c r="A245" s="9">
        <f>'(1)'!A245</f>
        <v>42640</v>
      </c>
      <c r="B245">
        <v>4383.3100000000004</v>
      </c>
      <c r="C245">
        <v>4419.8999999999996</v>
      </c>
      <c r="D245">
        <v>4375.57</v>
      </c>
      <c r="E245">
        <v>4388.6000000000004</v>
      </c>
      <c r="F245" s="12">
        <v>75064944</v>
      </c>
      <c r="G245" s="12">
        <v>1208550.1299999999</v>
      </c>
    </row>
    <row r="246" spans="1:7">
      <c r="A246" s="9">
        <f>'(1)'!A246</f>
        <v>42641</v>
      </c>
      <c r="B246">
        <v>4439.7</v>
      </c>
      <c r="C246">
        <v>4451.32</v>
      </c>
      <c r="D246">
        <v>4408.3</v>
      </c>
      <c r="E246">
        <v>4409.55</v>
      </c>
      <c r="F246" s="12">
        <v>84822160</v>
      </c>
      <c r="G246" s="12">
        <v>1210126.5</v>
      </c>
    </row>
    <row r="247" spans="1:7">
      <c r="A247" s="9">
        <f>'(1)'!A247</f>
        <v>42642</v>
      </c>
      <c r="B247">
        <v>4444.5</v>
      </c>
      <c r="C247">
        <v>4528.8900000000003</v>
      </c>
      <c r="D247">
        <v>4443.67</v>
      </c>
      <c r="E247">
        <v>4509.82</v>
      </c>
      <c r="F247" s="12">
        <v>116200520</v>
      </c>
      <c r="G247" s="12">
        <v>1199162.1299999999</v>
      </c>
    </row>
    <row r="248" spans="1:7">
      <c r="A248" s="9">
        <f>'(1)'!A248</f>
        <v>42643</v>
      </c>
      <c r="B248">
        <v>4494.5</v>
      </c>
      <c r="C248">
        <v>4498.3500000000004</v>
      </c>
      <c r="D248">
        <v>4476.8599999999997</v>
      </c>
      <c r="E248">
        <v>4488.6899999999996</v>
      </c>
      <c r="F248" s="12">
        <v>87627584</v>
      </c>
      <c r="G248" s="12">
        <v>1216059.3799999999</v>
      </c>
    </row>
    <row r="249" spans="1:7">
      <c r="A249" s="9">
        <f>'(1)'!A249</f>
        <v>42646</v>
      </c>
      <c r="B249">
        <v>4455.59</v>
      </c>
      <c r="C249">
        <v>4455.59</v>
      </c>
      <c r="D249">
        <v>4402.13</v>
      </c>
      <c r="E249">
        <v>4407.8500000000004</v>
      </c>
      <c r="F249" s="12">
        <v>88902208</v>
      </c>
      <c r="G249" s="12">
        <v>1214639</v>
      </c>
    </row>
    <row r="250" spans="1:7">
      <c r="A250" s="9">
        <f>'(1)'!A250</f>
        <v>42647</v>
      </c>
      <c r="B250">
        <v>4436</v>
      </c>
      <c r="C250">
        <v>4438.59</v>
      </c>
      <c r="D250">
        <v>4362.93</v>
      </c>
      <c r="E250">
        <v>4398.68</v>
      </c>
      <c r="F250" s="12">
        <v>94615840</v>
      </c>
      <c r="G250" s="12">
        <v>1220662.5</v>
      </c>
    </row>
    <row r="251" spans="1:7">
      <c r="A251" s="9">
        <f>'(1)'!A251</f>
        <v>42648</v>
      </c>
      <c r="B251">
        <v>4413.12</v>
      </c>
      <c r="C251">
        <v>4460.83</v>
      </c>
      <c r="D251">
        <v>4413.12</v>
      </c>
      <c r="E251">
        <v>4432.45</v>
      </c>
      <c r="F251" s="12">
        <v>80890760</v>
      </c>
      <c r="G251" s="12">
        <v>1248493.8799999999</v>
      </c>
    </row>
    <row r="252" spans="1:7">
      <c r="A252" s="9">
        <f>'(1)'!A252</f>
        <v>42649</v>
      </c>
      <c r="B252">
        <v>4490.55</v>
      </c>
      <c r="C252">
        <v>4505.3</v>
      </c>
      <c r="D252">
        <v>4434.09</v>
      </c>
      <c r="E252">
        <v>4443.84</v>
      </c>
      <c r="F252" s="12">
        <v>82915040</v>
      </c>
      <c r="G252" s="12">
        <v>1242985</v>
      </c>
    </row>
    <row r="253" spans="1:7">
      <c r="A253" s="9">
        <f>'(1)'!A253</f>
        <v>42650</v>
      </c>
      <c r="B253">
        <v>4383.7</v>
      </c>
      <c r="C253">
        <v>4463.3900000000003</v>
      </c>
      <c r="D253">
        <v>4342.6400000000003</v>
      </c>
      <c r="E253">
        <v>4448.26</v>
      </c>
      <c r="F253" s="12">
        <v>126884216</v>
      </c>
      <c r="G253" s="12">
        <v>1220692.75</v>
      </c>
    </row>
    <row r="254" spans="1:7">
      <c r="A254" s="9">
        <f>'(1)'!A254</f>
        <v>42653</v>
      </c>
      <c r="B254">
        <v>4447.54</v>
      </c>
      <c r="C254">
        <v>4465.29</v>
      </c>
      <c r="D254">
        <v>4432.7700000000004</v>
      </c>
      <c r="E254">
        <v>4453.5600000000004</v>
      </c>
      <c r="F254" s="12">
        <v>63616112</v>
      </c>
      <c r="G254" s="12">
        <v>1218505</v>
      </c>
    </row>
    <row r="255" spans="1:7">
      <c r="A255" s="9">
        <f>'(1)'!A255</f>
        <v>42654</v>
      </c>
      <c r="B255">
        <v>4458.67</v>
      </c>
      <c r="C255">
        <v>4521.3599999999997</v>
      </c>
      <c r="D255">
        <v>4453.67</v>
      </c>
      <c r="E255">
        <v>4503.09</v>
      </c>
      <c r="F255" s="12">
        <v>98839120</v>
      </c>
      <c r="G255" s="12">
        <v>1228042.8799999999</v>
      </c>
    </row>
    <row r="256" spans="1:7">
      <c r="A256" s="9">
        <f>'(1)'!A256</f>
        <v>42655</v>
      </c>
      <c r="B256">
        <v>4462.72</v>
      </c>
      <c r="C256">
        <v>4499.38</v>
      </c>
      <c r="D256">
        <v>4441.25</v>
      </c>
      <c r="E256">
        <v>4489.95</v>
      </c>
      <c r="F256" s="12">
        <v>101317392</v>
      </c>
      <c r="G256" s="12">
        <v>1230310.6299999999</v>
      </c>
    </row>
    <row r="257" spans="1:7">
      <c r="A257" s="9">
        <f>'(1)'!A257</f>
        <v>42656</v>
      </c>
      <c r="B257">
        <v>4500.3599999999997</v>
      </c>
      <c r="C257">
        <v>4511.88</v>
      </c>
      <c r="D257">
        <v>4470.12</v>
      </c>
      <c r="E257">
        <v>4480.1000000000004</v>
      </c>
      <c r="F257" s="12">
        <v>102183896</v>
      </c>
      <c r="G257" s="12">
        <v>1232063.3799999999</v>
      </c>
    </row>
    <row r="258" spans="1:7">
      <c r="A258" s="9">
        <f>'(1)'!A258</f>
        <v>42657</v>
      </c>
      <c r="B258">
        <v>4480.53</v>
      </c>
      <c r="C258">
        <v>4487.18</v>
      </c>
      <c r="D258">
        <v>4444.32</v>
      </c>
      <c r="E258">
        <v>4449.91</v>
      </c>
      <c r="F258" s="12">
        <v>121061232</v>
      </c>
      <c r="G258" s="12">
        <v>1233220.8799999999</v>
      </c>
    </row>
    <row r="259" spans="1:7">
      <c r="A259" s="9">
        <f>'(1)'!A259</f>
        <v>42660</v>
      </c>
      <c r="B259">
        <v>4458.07</v>
      </c>
      <c r="C259">
        <v>4500.46</v>
      </c>
      <c r="D259">
        <v>4428.7299999999996</v>
      </c>
      <c r="E259">
        <v>4497.26</v>
      </c>
      <c r="F259" s="12">
        <v>90176912</v>
      </c>
      <c r="G259" s="12">
        <v>1248047.1299999999</v>
      </c>
    </row>
    <row r="260" spans="1:7">
      <c r="A260" s="9">
        <f>'(1)'!A260</f>
        <v>42661</v>
      </c>
      <c r="B260">
        <v>4490.83</v>
      </c>
      <c r="C260">
        <v>4520.18</v>
      </c>
      <c r="D260">
        <v>4469.3</v>
      </c>
      <c r="E260">
        <v>4471.74</v>
      </c>
      <c r="F260" s="12">
        <v>101649704</v>
      </c>
      <c r="G260" s="12">
        <v>1243998.75</v>
      </c>
    </row>
    <row r="261" spans="1:7">
      <c r="A261" s="9">
        <f>'(1)'!A261</f>
        <v>42662</v>
      </c>
      <c r="B261">
        <v>4467.09</v>
      </c>
      <c r="C261">
        <v>4474.2</v>
      </c>
      <c r="D261">
        <v>4442.0200000000004</v>
      </c>
      <c r="E261">
        <v>4452.24</v>
      </c>
      <c r="F261" s="12">
        <v>102307888</v>
      </c>
      <c r="G261" s="12">
        <v>1241281.25</v>
      </c>
    </row>
    <row r="262" spans="1:7">
      <c r="A262" s="9">
        <f>'(1)'!A262</f>
        <v>42663</v>
      </c>
      <c r="B262">
        <v>4421.8100000000004</v>
      </c>
      <c r="C262">
        <v>4421.8100000000004</v>
      </c>
      <c r="D262">
        <v>4370.6499999999996</v>
      </c>
      <c r="E262">
        <v>4405.17</v>
      </c>
      <c r="F262" s="12">
        <v>110098528</v>
      </c>
      <c r="G262" s="12">
        <v>1233041.75</v>
      </c>
    </row>
    <row r="263" spans="1:7">
      <c r="A263" s="9">
        <f>'(1)'!A263</f>
        <v>42664</v>
      </c>
      <c r="B263">
        <v>4424.25</v>
      </c>
      <c r="C263">
        <v>4497.6499999999996</v>
      </c>
      <c r="D263">
        <v>4424.25</v>
      </c>
      <c r="E263">
        <v>4470.92</v>
      </c>
      <c r="F263" s="12">
        <v>94968496</v>
      </c>
      <c r="G263" s="12">
        <v>1246117.25</v>
      </c>
    </row>
    <row r="264" spans="1:7">
      <c r="A264" s="9">
        <f>'(1)'!A264</f>
        <v>42667</v>
      </c>
      <c r="B264">
        <v>4452.72</v>
      </c>
      <c r="C264">
        <v>4474.33</v>
      </c>
      <c r="D264">
        <v>4439.91</v>
      </c>
      <c r="E264">
        <v>4450.2299999999996</v>
      </c>
      <c r="F264" s="12">
        <v>71557824</v>
      </c>
      <c r="G264" s="12">
        <v>1244891.5</v>
      </c>
    </row>
    <row r="265" spans="1:7">
      <c r="A265" s="9">
        <f>'(1)'!A265</f>
        <v>42668</v>
      </c>
      <c r="B265">
        <v>4479.68</v>
      </c>
      <c r="C265">
        <v>4515.6099999999997</v>
      </c>
      <c r="D265">
        <v>4474.84</v>
      </c>
      <c r="E265">
        <v>4508.91</v>
      </c>
      <c r="F265" s="12">
        <v>90352880</v>
      </c>
      <c r="G265" s="12">
        <v>1239956.6299999999</v>
      </c>
    </row>
    <row r="266" spans="1:7">
      <c r="A266" s="9">
        <f>'(1)'!A266</f>
        <v>42669</v>
      </c>
      <c r="B266">
        <v>4513.49</v>
      </c>
      <c r="C266">
        <v>4528.97</v>
      </c>
      <c r="D266">
        <v>4495.9399999999996</v>
      </c>
      <c r="E266">
        <v>4520.3</v>
      </c>
      <c r="F266" s="12">
        <v>85900616</v>
      </c>
      <c r="G266" s="12">
        <v>1227777</v>
      </c>
    </row>
    <row r="267" spans="1:7">
      <c r="A267" s="9">
        <f>'(1)'!A267</f>
        <v>42670</v>
      </c>
      <c r="B267">
        <v>4528.66</v>
      </c>
      <c r="C267">
        <v>4552.24</v>
      </c>
      <c r="D267">
        <v>4500.6499999999996</v>
      </c>
      <c r="E267">
        <v>4540.12</v>
      </c>
      <c r="F267" s="12">
        <v>99870144</v>
      </c>
      <c r="G267" s="12">
        <v>1247338.25</v>
      </c>
    </row>
    <row r="268" spans="1:7">
      <c r="A268" s="9">
        <f>'(1)'!A268</f>
        <v>42671</v>
      </c>
      <c r="B268">
        <v>4546.6499999999996</v>
      </c>
      <c r="C268">
        <v>4555.1099999999997</v>
      </c>
      <c r="D268">
        <v>4517.8</v>
      </c>
      <c r="E268">
        <v>4536.07</v>
      </c>
      <c r="F268" s="12">
        <v>107422816</v>
      </c>
      <c r="G268" s="12">
        <v>1241641.1299999999</v>
      </c>
    </row>
    <row r="269" spans="1:7">
      <c r="A269" s="9">
        <f>'(1)'!A269</f>
        <v>42674</v>
      </c>
      <c r="B269">
        <v>4551.7299999999996</v>
      </c>
      <c r="C269">
        <v>4579.28</v>
      </c>
      <c r="D269">
        <v>4551.7299999999996</v>
      </c>
      <c r="E269">
        <v>4552.58</v>
      </c>
      <c r="F269" s="12">
        <v>86419936</v>
      </c>
      <c r="G269" s="12">
        <v>1257910.25</v>
      </c>
    </row>
    <row r="270" spans="1:7">
      <c r="A270" s="9">
        <f>'(1)'!A270</f>
        <v>42675</v>
      </c>
      <c r="B270">
        <v>4560.46</v>
      </c>
      <c r="C270">
        <v>4570.63</v>
      </c>
      <c r="D270">
        <v>4528.03</v>
      </c>
      <c r="E270">
        <v>4540.84</v>
      </c>
      <c r="F270" s="12">
        <v>93909232</v>
      </c>
      <c r="G270" s="12">
        <v>1261365.75</v>
      </c>
    </row>
    <row r="271" spans="1:7">
      <c r="A271" s="9">
        <f>'(1)'!A271</f>
        <v>42676</v>
      </c>
      <c r="B271">
        <v>4523.96</v>
      </c>
      <c r="C271">
        <v>4539.07</v>
      </c>
      <c r="D271">
        <v>4496.97</v>
      </c>
      <c r="E271">
        <v>4534.59</v>
      </c>
      <c r="F271" s="12">
        <v>92740992</v>
      </c>
      <c r="G271" s="12">
        <v>1266452</v>
      </c>
    </row>
    <row r="272" spans="1:7">
      <c r="A272" s="9">
        <f>'(1)'!A272</f>
        <v>42677</v>
      </c>
      <c r="B272">
        <v>4526.34</v>
      </c>
      <c r="C272">
        <v>4556.74</v>
      </c>
      <c r="D272">
        <v>4502.55</v>
      </c>
      <c r="E272">
        <v>4533.57</v>
      </c>
      <c r="F272" s="12">
        <v>102785112</v>
      </c>
      <c r="G272" s="12">
        <v>1265471.5</v>
      </c>
    </row>
    <row r="273" spans="1:7">
      <c r="A273" s="9">
        <f>'(1)'!A273</f>
        <v>42678</v>
      </c>
      <c r="B273">
        <v>4515.25</v>
      </c>
      <c r="C273">
        <v>4554.3500000000004</v>
      </c>
      <c r="D273">
        <v>4504.5</v>
      </c>
      <c r="E273">
        <v>4548.58</v>
      </c>
      <c r="F273" s="12">
        <v>99282776</v>
      </c>
      <c r="G273" s="12">
        <v>1269980.25</v>
      </c>
    </row>
    <row r="274" spans="1:7">
      <c r="A274" s="9">
        <f>'(1)'!A274</f>
        <v>42681</v>
      </c>
      <c r="B274">
        <v>4525.6000000000004</v>
      </c>
      <c r="C274">
        <v>4540.26</v>
      </c>
      <c r="D274">
        <v>4500.1899999999996</v>
      </c>
      <c r="E274">
        <v>4509.26</v>
      </c>
      <c r="F274" s="12">
        <v>91099704</v>
      </c>
      <c r="G274" s="12">
        <v>1266495.6299999999</v>
      </c>
    </row>
    <row r="275" spans="1:7">
      <c r="A275" s="9">
        <f>'(1)'!A275</f>
        <v>42682</v>
      </c>
      <c r="B275">
        <v>4532.34</v>
      </c>
      <c r="C275">
        <v>4537.99</v>
      </c>
      <c r="D275">
        <v>4460.54</v>
      </c>
      <c r="E275">
        <v>4470.28</v>
      </c>
      <c r="F275" s="12">
        <v>81800904</v>
      </c>
      <c r="G275" s="12">
        <v>1266258.6299999999</v>
      </c>
    </row>
    <row r="276" spans="1:7">
      <c r="A276" s="9">
        <f>'(1)'!A276</f>
        <v>42683</v>
      </c>
      <c r="B276">
        <v>4437.99</v>
      </c>
      <c r="C276">
        <v>4449.4399999999996</v>
      </c>
      <c r="D276">
        <v>4414.67</v>
      </c>
      <c r="E276">
        <v>4414.67</v>
      </c>
      <c r="F276" s="12">
        <v>96987592</v>
      </c>
      <c r="G276" s="12">
        <v>1266410.8799999999</v>
      </c>
    </row>
    <row r="277" spans="1:7">
      <c r="A277" s="9">
        <f>'(1)'!A277</f>
        <v>42684</v>
      </c>
      <c r="B277">
        <v>4402.79</v>
      </c>
      <c r="C277">
        <v>4456.21</v>
      </c>
      <c r="D277">
        <v>4399.29</v>
      </c>
      <c r="E277">
        <v>4411.68</v>
      </c>
      <c r="F277" s="12">
        <v>101390720</v>
      </c>
      <c r="G277" s="12">
        <v>1270056.5</v>
      </c>
    </row>
    <row r="278" spans="1:7">
      <c r="A278" s="9">
        <f>'(1)'!A278</f>
        <v>42685</v>
      </c>
      <c r="B278">
        <v>4403.16</v>
      </c>
      <c r="C278">
        <v>4403.6400000000003</v>
      </c>
      <c r="D278">
        <v>4355.8100000000004</v>
      </c>
      <c r="E278">
        <v>4377.46</v>
      </c>
      <c r="F278" s="12">
        <v>101731720</v>
      </c>
      <c r="G278" s="12">
        <v>1258797</v>
      </c>
    </row>
    <row r="279" spans="1:7">
      <c r="A279" s="9">
        <f>'(1)'!A279</f>
        <v>42688</v>
      </c>
      <c r="B279">
        <v>4440.1099999999997</v>
      </c>
      <c r="C279">
        <v>4464.2299999999996</v>
      </c>
      <c r="D279">
        <v>4430.13</v>
      </c>
      <c r="E279">
        <v>4461.21</v>
      </c>
      <c r="F279" s="12">
        <v>89701680</v>
      </c>
      <c r="G279" s="12">
        <v>1248279.75</v>
      </c>
    </row>
    <row r="280" spans="1:7">
      <c r="A280" s="9">
        <f>'(1)'!A280</f>
        <v>42689</v>
      </c>
      <c r="B280">
        <v>4454.58</v>
      </c>
      <c r="C280">
        <v>4482.59</v>
      </c>
      <c r="D280">
        <v>4446.3900000000003</v>
      </c>
      <c r="E280">
        <v>4476.8900000000003</v>
      </c>
      <c r="F280" s="12">
        <v>116289600</v>
      </c>
      <c r="G280" s="12">
        <v>1232296.25</v>
      </c>
    </row>
    <row r="281" spans="1:7">
      <c r="A281" s="9">
        <f>'(1)'!A281</f>
        <v>42690</v>
      </c>
      <c r="B281">
        <v>4350.07</v>
      </c>
      <c r="C281">
        <v>4543.4799999999996</v>
      </c>
      <c r="D281">
        <v>4344.88</v>
      </c>
      <c r="E281">
        <v>4543.4799999999996</v>
      </c>
      <c r="F281" s="12">
        <v>204613872</v>
      </c>
      <c r="G281" s="12">
        <v>1231740.6299999999</v>
      </c>
    </row>
    <row r="282" spans="1:7">
      <c r="A282" s="9">
        <f>'(1)'!A282</f>
        <v>42691</v>
      </c>
      <c r="B282">
        <v>4577.01</v>
      </c>
      <c r="C282">
        <v>4606.66</v>
      </c>
      <c r="D282">
        <v>4502.74</v>
      </c>
      <c r="E282">
        <v>4530.95</v>
      </c>
      <c r="F282" s="12">
        <v>225207520</v>
      </c>
      <c r="G282" s="12">
        <v>1223341.3799999999</v>
      </c>
    </row>
    <row r="283" spans="1:7">
      <c r="A283" s="9">
        <f>'(1)'!A283</f>
        <v>42692</v>
      </c>
      <c r="B283">
        <v>4545.05</v>
      </c>
      <c r="C283">
        <v>4553.79</v>
      </c>
      <c r="D283">
        <v>4473.3500000000004</v>
      </c>
      <c r="E283">
        <v>4489.2700000000004</v>
      </c>
      <c r="F283" s="12">
        <v>124797208</v>
      </c>
      <c r="G283" s="12">
        <v>1246086.5</v>
      </c>
    </row>
    <row r="284" spans="1:7">
      <c r="A284" s="9">
        <f>'(1)'!A284</f>
        <v>42695</v>
      </c>
      <c r="B284">
        <v>4528.05</v>
      </c>
      <c r="C284">
        <v>4560.88</v>
      </c>
      <c r="D284">
        <v>4492.03</v>
      </c>
      <c r="E284">
        <v>4508.55</v>
      </c>
      <c r="F284" s="12">
        <v>132886344</v>
      </c>
      <c r="G284" s="12">
        <v>1251296.8799999999</v>
      </c>
    </row>
    <row r="285" spans="1:7">
      <c r="A285" s="9">
        <f>'(1)'!A285</f>
        <v>42696</v>
      </c>
      <c r="B285">
        <v>4524.9799999999996</v>
      </c>
      <c r="C285">
        <v>4541.46</v>
      </c>
      <c r="D285">
        <v>4504.3500000000004</v>
      </c>
      <c r="E285">
        <v>4536.53</v>
      </c>
      <c r="F285" s="12">
        <v>112077832</v>
      </c>
      <c r="G285" s="12">
        <v>1268077</v>
      </c>
    </row>
    <row r="286" spans="1:7">
      <c r="A286" s="9">
        <f>'(1)'!A286</f>
        <v>42697</v>
      </c>
      <c r="B286">
        <v>4545.8900000000003</v>
      </c>
      <c r="C286">
        <v>4548.83</v>
      </c>
      <c r="D286">
        <v>4479.9399999999996</v>
      </c>
      <c r="E286">
        <v>4501.1400000000003</v>
      </c>
      <c r="F286" s="12">
        <v>102195240</v>
      </c>
      <c r="G286" s="12">
        <v>1261883.6299999999</v>
      </c>
    </row>
    <row r="287" spans="1:7">
      <c r="A287" s="9">
        <f>'(1)'!A287</f>
        <v>42699</v>
      </c>
      <c r="B287">
        <v>4494.53</v>
      </c>
      <c r="C287">
        <v>4527.7700000000004</v>
      </c>
      <c r="D287">
        <v>4482.58</v>
      </c>
      <c r="E287">
        <v>4527.7700000000004</v>
      </c>
      <c r="F287" s="12">
        <v>88437568</v>
      </c>
      <c r="G287" s="12">
        <v>1251018.3799999999</v>
      </c>
    </row>
    <row r="288" spans="1:7">
      <c r="A288" s="9">
        <f>'(1)'!A288</f>
        <v>42702</v>
      </c>
      <c r="B288">
        <v>4547.05</v>
      </c>
      <c r="C288">
        <v>4551.63</v>
      </c>
      <c r="D288">
        <v>4496.74</v>
      </c>
      <c r="E288">
        <v>4504.3500000000004</v>
      </c>
      <c r="F288" s="12">
        <v>106649424</v>
      </c>
      <c r="G288" s="12">
        <v>1256520.75</v>
      </c>
    </row>
    <row r="289" spans="1:7">
      <c r="A289" s="9">
        <f>'(1)'!A289</f>
        <v>42703</v>
      </c>
      <c r="B289">
        <v>4525.46</v>
      </c>
      <c r="C289">
        <v>4540.8999999999996</v>
      </c>
      <c r="D289">
        <v>4479.6899999999996</v>
      </c>
      <c r="E289">
        <v>4529.58</v>
      </c>
      <c r="F289" s="12">
        <v>84146888</v>
      </c>
      <c r="G289" s="12">
        <v>1264497.1299999999</v>
      </c>
    </row>
    <row r="290" spans="1:7">
      <c r="A290" s="9">
        <f>'(1)'!A290</f>
        <v>42704</v>
      </c>
      <c r="B290">
        <v>4561.7</v>
      </c>
      <c r="C290">
        <v>4571.79</v>
      </c>
      <c r="D290">
        <v>4541.58</v>
      </c>
      <c r="E290">
        <v>4548.3500000000004</v>
      </c>
      <c r="F290" s="12">
        <v>125793248</v>
      </c>
      <c r="G290" s="12">
        <v>1254300.6299999999</v>
      </c>
    </row>
    <row r="291" spans="1:7">
      <c r="A291" s="9">
        <f>'(1)'!A291</f>
        <v>42705</v>
      </c>
      <c r="B291">
        <v>4557.93</v>
      </c>
      <c r="C291">
        <v>4559.21</v>
      </c>
      <c r="D291">
        <v>4509.0200000000004</v>
      </c>
      <c r="E291">
        <v>4529.21</v>
      </c>
      <c r="F291" s="12">
        <v>102199992</v>
      </c>
      <c r="G291" s="12">
        <v>1261651.75</v>
      </c>
    </row>
    <row r="292" spans="1:7">
      <c r="A292" s="9">
        <f>'(1)'!A292</f>
        <v>42706</v>
      </c>
      <c r="B292">
        <v>4537.2700000000004</v>
      </c>
      <c r="C292">
        <v>4552.04</v>
      </c>
      <c r="D292">
        <v>4520.49</v>
      </c>
      <c r="E292">
        <v>4542.5600000000004</v>
      </c>
      <c r="F292" s="12">
        <v>57005232</v>
      </c>
      <c r="G292" s="12">
        <v>1256028</v>
      </c>
    </row>
    <row r="293" spans="1:7">
      <c r="A293" s="9">
        <f>'(1)'!A293</f>
        <v>42709</v>
      </c>
      <c r="B293">
        <v>4548.8500000000004</v>
      </c>
      <c r="C293">
        <v>4555.47</v>
      </c>
      <c r="D293">
        <v>4524.34</v>
      </c>
      <c r="E293">
        <v>4550.2700000000004</v>
      </c>
      <c r="F293" s="12">
        <v>64858528</v>
      </c>
      <c r="G293" s="12">
        <v>1263194.25</v>
      </c>
    </row>
    <row r="294" spans="1:7">
      <c r="A294" s="9">
        <f>'(1)'!A294</f>
        <v>42710</v>
      </c>
      <c r="B294">
        <v>4544.09</v>
      </c>
      <c r="C294">
        <v>4545.1400000000003</v>
      </c>
      <c r="D294">
        <v>4499.2</v>
      </c>
      <c r="E294">
        <v>4510.3900000000003</v>
      </c>
      <c r="F294" s="12">
        <v>82984344</v>
      </c>
      <c r="G294" s="12">
        <v>1269355.3799999999</v>
      </c>
    </row>
    <row r="295" spans="1:7">
      <c r="A295" s="9">
        <f>'(1)'!A295</f>
        <v>42711</v>
      </c>
      <c r="B295">
        <v>4506.91</v>
      </c>
      <c r="C295">
        <v>4551.46</v>
      </c>
      <c r="D295">
        <v>4494.37</v>
      </c>
      <c r="E295">
        <v>4551.46</v>
      </c>
      <c r="F295" s="12">
        <v>89269744</v>
      </c>
      <c r="G295" s="12">
        <v>1263950</v>
      </c>
    </row>
    <row r="296" spans="1:7">
      <c r="A296" s="9">
        <f>'(1)'!A296</f>
        <v>42712</v>
      </c>
      <c r="B296">
        <v>4548.9799999999996</v>
      </c>
      <c r="C296">
        <v>4597.54</v>
      </c>
      <c r="D296">
        <v>4547.58</v>
      </c>
      <c r="E296">
        <v>4578.34</v>
      </c>
      <c r="F296" s="12">
        <v>143645760</v>
      </c>
      <c r="G296" s="12">
        <v>1267418.1299999999</v>
      </c>
    </row>
    <row r="297" spans="1:7">
      <c r="A297" s="9">
        <f>'(1)'!A297</f>
        <v>42713</v>
      </c>
      <c r="B297">
        <v>4571.2</v>
      </c>
      <c r="C297">
        <v>4582.83</v>
      </c>
      <c r="D297">
        <v>4541.0200000000004</v>
      </c>
      <c r="E297">
        <v>4560.6099999999997</v>
      </c>
      <c r="F297" s="12">
        <v>111645128</v>
      </c>
      <c r="G297" s="12">
        <v>1269832.6299999999</v>
      </c>
    </row>
    <row r="298" spans="1:7">
      <c r="A298" s="9">
        <f>'(1)'!A298</f>
        <v>42716</v>
      </c>
      <c r="B298">
        <v>4527.84</v>
      </c>
      <c r="C298">
        <v>4545.25</v>
      </c>
      <c r="D298">
        <v>4490.1499999999996</v>
      </c>
      <c r="E298">
        <v>4528.82</v>
      </c>
      <c r="F298" s="12">
        <v>102068120</v>
      </c>
      <c r="G298" s="12">
        <v>1258492.8799999999</v>
      </c>
    </row>
    <row r="299" spans="1:7">
      <c r="A299" s="9">
        <f>'(1)'!A299</f>
        <v>42717</v>
      </c>
      <c r="B299">
        <v>4506.66</v>
      </c>
      <c r="C299">
        <v>4605.5600000000004</v>
      </c>
      <c r="D299">
        <v>4502.2</v>
      </c>
      <c r="E299">
        <v>4574.32</v>
      </c>
      <c r="F299" s="12">
        <v>111546048</v>
      </c>
      <c r="G299" s="12">
        <v>1270191.5</v>
      </c>
    </row>
    <row r="300" spans="1:7">
      <c r="A300" s="9">
        <f>'(1)'!A300</f>
        <v>42718</v>
      </c>
      <c r="B300">
        <v>4576.87</v>
      </c>
      <c r="C300">
        <v>4639.91</v>
      </c>
      <c r="D300">
        <v>4558.8999999999996</v>
      </c>
      <c r="E300">
        <v>4631.9399999999996</v>
      </c>
      <c r="F300" s="12">
        <v>123029240</v>
      </c>
      <c r="G300" s="12">
        <v>1277103</v>
      </c>
    </row>
    <row r="301" spans="1:7">
      <c r="A301" s="9">
        <f>'(1)'!A301</f>
        <v>42719</v>
      </c>
      <c r="B301">
        <v>4676.6099999999997</v>
      </c>
      <c r="C301">
        <v>4694.72</v>
      </c>
      <c r="D301">
        <v>4658.7299999999996</v>
      </c>
      <c r="E301">
        <v>4694.72</v>
      </c>
      <c r="F301" s="12">
        <v>141489936</v>
      </c>
      <c r="G301" s="12">
        <v>1271914.5</v>
      </c>
    </row>
    <row r="302" spans="1:7">
      <c r="A302" s="9">
        <f>'(1)'!A302</f>
        <v>42720</v>
      </c>
      <c r="B302">
        <v>4709.8900000000003</v>
      </c>
      <c r="C302">
        <v>4748.51</v>
      </c>
      <c r="D302">
        <v>4688.58</v>
      </c>
      <c r="E302">
        <v>4735.4799999999996</v>
      </c>
      <c r="F302" s="12">
        <v>154265424</v>
      </c>
      <c r="G302" s="12">
        <v>1263082.3799999999</v>
      </c>
    </row>
    <row r="303" spans="1:7">
      <c r="A303" s="9">
        <f>'(1)'!A303</f>
        <v>42723</v>
      </c>
      <c r="B303">
        <v>4741.1000000000004</v>
      </c>
      <c r="C303">
        <v>4780.5200000000004</v>
      </c>
      <c r="D303">
        <v>4737.38</v>
      </c>
      <c r="E303">
        <v>4764.07</v>
      </c>
      <c r="F303" s="12">
        <v>125393472</v>
      </c>
      <c r="G303" s="12">
        <v>1275968.3799999999</v>
      </c>
    </row>
    <row r="304" spans="1:7">
      <c r="A304" s="9">
        <f>'(1)'!A304</f>
        <v>42724</v>
      </c>
      <c r="B304">
        <v>4769.84</v>
      </c>
      <c r="C304">
        <v>4780.95</v>
      </c>
      <c r="D304">
        <v>4754.1499999999996</v>
      </c>
      <c r="E304">
        <v>4760.7700000000004</v>
      </c>
      <c r="F304" s="12">
        <v>101418536</v>
      </c>
      <c r="G304" s="12">
        <v>1292038.5</v>
      </c>
    </row>
    <row r="305" spans="1:7">
      <c r="A305" s="9">
        <f>'(1)'!A305</f>
        <v>42725</v>
      </c>
      <c r="B305">
        <v>4754.22</v>
      </c>
      <c r="C305">
        <v>4807.88</v>
      </c>
      <c r="D305">
        <v>4746.55</v>
      </c>
      <c r="E305">
        <v>4803.87</v>
      </c>
      <c r="F305" s="12">
        <v>113897600</v>
      </c>
      <c r="G305" s="12">
        <v>1309436</v>
      </c>
    </row>
    <row r="306" spans="1:7">
      <c r="A306" s="9">
        <f>'(1)'!A306</f>
        <v>42726</v>
      </c>
      <c r="B306">
        <v>4778.96</v>
      </c>
      <c r="C306">
        <v>4790.63</v>
      </c>
      <c r="D306">
        <v>4765.01</v>
      </c>
      <c r="E306">
        <v>4769.24</v>
      </c>
      <c r="F306" s="12">
        <v>112799104</v>
      </c>
      <c r="G306" s="12">
        <v>1321495.1299999999</v>
      </c>
    </row>
    <row r="307" spans="1:7">
      <c r="A307" s="9">
        <f>'(1)'!A307</f>
        <v>42727</v>
      </c>
      <c r="B307">
        <v>4776.83</v>
      </c>
      <c r="C307">
        <v>4830.3</v>
      </c>
      <c r="D307">
        <v>4776.33</v>
      </c>
      <c r="E307">
        <v>4819.2299999999996</v>
      </c>
      <c r="F307" s="12">
        <v>145557408</v>
      </c>
      <c r="G307" s="12">
        <v>1329144.1299999999</v>
      </c>
    </row>
    <row r="308" spans="1:7">
      <c r="A308" s="9">
        <f>'(1)'!A308</f>
        <v>42731</v>
      </c>
      <c r="B308">
        <v>4815.3500000000004</v>
      </c>
      <c r="C308">
        <v>4856.96</v>
      </c>
      <c r="D308">
        <v>4804.7</v>
      </c>
      <c r="E308">
        <v>4833.2700000000004</v>
      </c>
      <c r="F308" s="12">
        <v>212731872</v>
      </c>
      <c r="G308" s="12">
        <v>1328092.1299999999</v>
      </c>
    </row>
    <row r="309" spans="1:7">
      <c r="A309" s="9">
        <f>'(1)'!A309</f>
        <v>42732</v>
      </c>
      <c r="B309">
        <v>4820.49</v>
      </c>
      <c r="C309">
        <v>4829.55</v>
      </c>
      <c r="D309">
        <v>4812.08</v>
      </c>
      <c r="E309">
        <v>4822.7700000000004</v>
      </c>
      <c r="F309" s="12">
        <v>97777896</v>
      </c>
      <c r="G309" s="12">
        <v>1339820.5</v>
      </c>
    </row>
    <row r="310" spans="1:7">
      <c r="A310" s="9">
        <f>'(1)'!A310</f>
        <v>42733</v>
      </c>
      <c r="B310">
        <v>4822.3</v>
      </c>
      <c r="C310">
        <v>4852.58</v>
      </c>
      <c r="D310">
        <v>4815.2299999999996</v>
      </c>
      <c r="E310">
        <v>4849.8900000000003</v>
      </c>
      <c r="F310" s="12">
        <v>90504216</v>
      </c>
      <c r="G310" s="12">
        <v>1330892.8799999999</v>
      </c>
    </row>
    <row r="311" spans="1:7">
      <c r="A311" s="9">
        <f>'(1)'!A311</f>
        <v>42734</v>
      </c>
      <c r="B311">
        <v>4831.5600000000004</v>
      </c>
      <c r="C311">
        <v>4851.5200000000004</v>
      </c>
      <c r="D311">
        <v>4821.24</v>
      </c>
      <c r="E311">
        <v>4833.82</v>
      </c>
      <c r="F311" s="12">
        <v>68693992</v>
      </c>
      <c r="G311" s="12">
        <v>1344224.38</v>
      </c>
    </row>
    <row r="312" spans="1:7">
      <c r="A312" s="9">
        <f>'(1)'!A312</f>
        <v>42738</v>
      </c>
      <c r="B312">
        <v>4825.1499999999996</v>
      </c>
      <c r="C312">
        <v>4841.6499999999996</v>
      </c>
      <c r="D312">
        <v>4818.8100000000004</v>
      </c>
      <c r="E312">
        <v>4834.63</v>
      </c>
      <c r="F312" s="12">
        <v>67752728</v>
      </c>
      <c r="G312" s="12">
        <v>1348325.5</v>
      </c>
    </row>
    <row r="313" spans="1:7">
      <c r="A313" s="9">
        <f>'(1)'!A313</f>
        <v>42739</v>
      </c>
      <c r="B313">
        <v>4837.41</v>
      </c>
      <c r="C313">
        <v>4844.8</v>
      </c>
      <c r="D313">
        <v>4825.93</v>
      </c>
      <c r="E313">
        <v>4839.68</v>
      </c>
      <c r="F313" s="12">
        <v>49862608</v>
      </c>
      <c r="G313" s="12">
        <v>1340693.1299999999</v>
      </c>
    </row>
    <row r="314" spans="1:7">
      <c r="A314" s="9">
        <f>'(1)'!A314</f>
        <v>42740</v>
      </c>
      <c r="B314">
        <v>4840.17</v>
      </c>
      <c r="C314">
        <v>4852.55</v>
      </c>
      <c r="D314">
        <v>4837</v>
      </c>
      <c r="E314">
        <v>4848.28</v>
      </c>
      <c r="F314" s="12">
        <v>36220220</v>
      </c>
      <c r="G314" s="12">
        <v>1348117.5</v>
      </c>
    </row>
    <row r="315" spans="1:7">
      <c r="A315" s="9">
        <f>'(1)'!A315</f>
        <v>42741</v>
      </c>
      <c r="B315">
        <v>4846.1400000000003</v>
      </c>
      <c r="C315">
        <v>4851.51</v>
      </c>
      <c r="D315">
        <v>4840.1400000000003</v>
      </c>
      <c r="E315">
        <v>4848.01</v>
      </c>
      <c r="F315" s="12">
        <v>50903024</v>
      </c>
      <c r="G315" s="12">
        <v>1343995.25</v>
      </c>
    </row>
    <row r="316" spans="1:7">
      <c r="A316" s="9">
        <f>'(1)'!A316</f>
        <v>42744</v>
      </c>
      <c r="B316">
        <v>4824.75</v>
      </c>
      <c r="C316">
        <v>4845.67</v>
      </c>
      <c r="D316">
        <v>4822.29</v>
      </c>
      <c r="E316">
        <v>4838.47</v>
      </c>
      <c r="F316" s="12">
        <v>46546488</v>
      </c>
      <c r="G316" s="12">
        <v>1344183.88</v>
      </c>
    </row>
    <row r="317" spans="1:7">
      <c r="A317" s="9">
        <f>'(1)'!A317</f>
        <v>42745</v>
      </c>
      <c r="B317">
        <v>4837.68</v>
      </c>
      <c r="C317">
        <v>4864.29</v>
      </c>
      <c r="D317">
        <v>4825.1400000000003</v>
      </c>
      <c r="E317">
        <v>4862.3100000000004</v>
      </c>
      <c r="F317" s="12">
        <v>54695872</v>
      </c>
      <c r="G317" s="12">
        <v>1345241.63</v>
      </c>
    </row>
    <row r="318" spans="1:7">
      <c r="A318" s="9">
        <f>'(1)'!A318</f>
        <v>42746</v>
      </c>
      <c r="B318">
        <v>4845.96</v>
      </c>
      <c r="C318">
        <v>4896.01</v>
      </c>
      <c r="D318">
        <v>4843.93</v>
      </c>
      <c r="E318">
        <v>4882.38</v>
      </c>
      <c r="F318" s="12">
        <v>35371480</v>
      </c>
      <c r="G318" s="12">
        <v>1345241.63</v>
      </c>
    </row>
    <row r="319" spans="1:7">
      <c r="A319" s="9">
        <f>'(1)'!A319</f>
        <v>42747</v>
      </c>
      <c r="B319">
        <v>4904.7700000000004</v>
      </c>
      <c r="C319">
        <v>4929.6000000000004</v>
      </c>
      <c r="D319">
        <v>4896.1099999999997</v>
      </c>
      <c r="E319">
        <v>4899.33</v>
      </c>
      <c r="F319" s="12">
        <v>85164368</v>
      </c>
      <c r="G319" s="12">
        <v>1347622</v>
      </c>
    </row>
    <row r="320" spans="1:7">
      <c r="A320" s="9">
        <f>'(1)'!A320</f>
        <v>42748</v>
      </c>
      <c r="B320">
        <v>4912.95</v>
      </c>
      <c r="C320">
        <v>4913.9399999999996</v>
      </c>
      <c r="D320">
        <v>4879.2299999999996</v>
      </c>
      <c r="E320">
        <v>4899.3999999999996</v>
      </c>
      <c r="F320" s="12">
        <v>79666800</v>
      </c>
      <c r="G320" s="12">
        <v>1347657.75</v>
      </c>
    </row>
    <row r="321" spans="1:7">
      <c r="A321" s="9">
        <f>'(1)'!A321</f>
        <v>42752</v>
      </c>
      <c r="B321">
        <v>4881.72</v>
      </c>
      <c r="C321">
        <v>4905.84</v>
      </c>
      <c r="D321">
        <v>4874.79</v>
      </c>
      <c r="E321">
        <v>4900.6400000000003</v>
      </c>
      <c r="F321" s="12">
        <v>90816504</v>
      </c>
      <c r="G321" s="12">
        <v>1344515.13</v>
      </c>
    </row>
    <row r="322" spans="1:7">
      <c r="A322" s="9">
        <f>'(1)'!A322</f>
        <v>42753</v>
      </c>
      <c r="B322">
        <v>4885.1899999999996</v>
      </c>
      <c r="C322">
        <v>4911.49</v>
      </c>
      <c r="D322">
        <v>4874.42</v>
      </c>
      <c r="E322">
        <v>4909.84</v>
      </c>
      <c r="F322" s="12">
        <v>75988720</v>
      </c>
      <c r="G322" s="12">
        <v>1351034.13</v>
      </c>
    </row>
    <row r="323" spans="1:7">
      <c r="A323" s="9">
        <f>'(1)'!A323</f>
        <v>42754</v>
      </c>
      <c r="B323">
        <v>4915.3500000000004</v>
      </c>
      <c r="C323">
        <v>4915.6000000000004</v>
      </c>
      <c r="D323">
        <v>4867.83</v>
      </c>
      <c r="E323">
        <v>4887.57</v>
      </c>
      <c r="F323" s="12">
        <v>74958312</v>
      </c>
      <c r="G323" s="12">
        <v>1356723.75</v>
      </c>
    </row>
    <row r="324" spans="1:7">
      <c r="A324" s="9">
        <f>'(1)'!A324</f>
        <v>42755</v>
      </c>
      <c r="B324">
        <v>4894.45</v>
      </c>
      <c r="C324">
        <v>4906.1499999999996</v>
      </c>
      <c r="D324">
        <v>4868.5</v>
      </c>
      <c r="E324">
        <v>4888.2299999999996</v>
      </c>
      <c r="F324" s="12">
        <v>95679656</v>
      </c>
      <c r="G324" s="12">
        <v>1360443.5</v>
      </c>
    </row>
    <row r="325" spans="1:7">
      <c r="A325" s="9">
        <f>'(1)'!A325</f>
        <v>42758</v>
      </c>
      <c r="B325">
        <v>4890.04</v>
      </c>
      <c r="C325">
        <v>4916.4799999999996</v>
      </c>
      <c r="D325">
        <v>4856.5</v>
      </c>
      <c r="E325">
        <v>4888.71</v>
      </c>
      <c r="F325" s="12">
        <v>102735168</v>
      </c>
      <c r="G325" s="12">
        <v>1360277.75</v>
      </c>
    </row>
    <row r="326" spans="1:7">
      <c r="A326" s="9">
        <f>'(1)'!A326</f>
        <v>42759</v>
      </c>
      <c r="B326">
        <v>4873.01</v>
      </c>
      <c r="C326">
        <v>4889.21</v>
      </c>
      <c r="D326">
        <v>4857.4399999999996</v>
      </c>
      <c r="E326">
        <v>4863.97</v>
      </c>
      <c r="F326" s="12">
        <v>102491992</v>
      </c>
      <c r="G326" s="12">
        <v>1361746.13</v>
      </c>
    </row>
    <row r="327" spans="1:7">
      <c r="A327" s="9">
        <f>'(1)'!A327</f>
        <v>42760</v>
      </c>
      <c r="B327">
        <v>4889.45</v>
      </c>
      <c r="C327">
        <v>4924.58</v>
      </c>
      <c r="D327">
        <v>4883.0600000000004</v>
      </c>
      <c r="E327">
        <v>4922.49</v>
      </c>
      <c r="F327" s="12">
        <v>109573088</v>
      </c>
      <c r="G327" s="12">
        <v>1364125.5</v>
      </c>
    </row>
    <row r="328" spans="1:7">
      <c r="A328" s="9">
        <f>'(1)'!A328</f>
        <v>42761</v>
      </c>
      <c r="B328">
        <v>4883.43</v>
      </c>
      <c r="C328">
        <v>4911.3900000000003</v>
      </c>
      <c r="D328">
        <v>4879.8</v>
      </c>
      <c r="E328">
        <v>4882.18</v>
      </c>
      <c r="F328" s="12">
        <v>74153072</v>
      </c>
      <c r="G328" s="12">
        <v>1359171</v>
      </c>
    </row>
    <row r="329" spans="1:7">
      <c r="A329" s="9">
        <f>'(1)'!A329</f>
        <v>42762</v>
      </c>
      <c r="B329">
        <v>4865.1899999999996</v>
      </c>
      <c r="C329">
        <v>4889.16</v>
      </c>
      <c r="D329">
        <v>4841.68</v>
      </c>
      <c r="E329">
        <v>4859.6899999999996</v>
      </c>
      <c r="F329" s="12">
        <v>90450512</v>
      </c>
      <c r="G329" s="12">
        <v>1359538.25</v>
      </c>
    </row>
    <row r="330" spans="1:7">
      <c r="A330" s="9">
        <f>'(1)'!A330</f>
        <v>42765</v>
      </c>
      <c r="B330">
        <v>4874.3100000000004</v>
      </c>
      <c r="C330">
        <v>4875.74</v>
      </c>
      <c r="D330">
        <v>4827.1099999999997</v>
      </c>
      <c r="E330">
        <v>4853.3999999999996</v>
      </c>
      <c r="F330" s="12">
        <v>91661256</v>
      </c>
      <c r="G330" s="12">
        <v>1360645.75</v>
      </c>
    </row>
    <row r="331" spans="1:7">
      <c r="A331" s="9">
        <f>'(1)'!A331</f>
        <v>42766</v>
      </c>
      <c r="B331">
        <v>4859.76</v>
      </c>
      <c r="C331">
        <v>4867.58</v>
      </c>
      <c r="D331">
        <v>4829.82</v>
      </c>
      <c r="E331">
        <v>4841.1400000000003</v>
      </c>
      <c r="F331" s="12">
        <v>98596824</v>
      </c>
      <c r="G331" s="12">
        <v>1354286</v>
      </c>
    </row>
    <row r="332" spans="1:7">
      <c r="A332" s="9">
        <f>'(1)'!A332</f>
        <v>42767</v>
      </c>
      <c r="B332">
        <v>4834.3</v>
      </c>
      <c r="C332">
        <v>4869.38</v>
      </c>
      <c r="D332">
        <v>4818.88</v>
      </c>
      <c r="E332">
        <v>4850.67</v>
      </c>
      <c r="F332" s="12">
        <v>121398776</v>
      </c>
      <c r="G332" s="12">
        <v>1370660.5</v>
      </c>
    </row>
    <row r="333" spans="1:7">
      <c r="A333" s="9">
        <f>'(1)'!A333</f>
        <v>42768</v>
      </c>
      <c r="B333">
        <v>4816.9799999999996</v>
      </c>
      <c r="C333">
        <v>4842.97</v>
      </c>
      <c r="D333">
        <v>4800.3900000000003</v>
      </c>
      <c r="E333">
        <v>4821.41</v>
      </c>
      <c r="F333" s="12">
        <v>80975912</v>
      </c>
      <c r="G333" s="12">
        <v>1359507.88</v>
      </c>
    </row>
    <row r="334" spans="1:7">
      <c r="A334" s="9">
        <f>'(1)'!A334</f>
        <v>42769</v>
      </c>
      <c r="B334">
        <v>4831.95</v>
      </c>
      <c r="C334">
        <v>4840.5</v>
      </c>
      <c r="D334">
        <v>4816.7299999999996</v>
      </c>
      <c r="E334">
        <v>4830.03</v>
      </c>
      <c r="F334" s="12">
        <v>90674192</v>
      </c>
      <c r="G334" s="12">
        <v>1361147.63</v>
      </c>
    </row>
    <row r="335" spans="1:7">
      <c r="A335" s="9">
        <f>'(1)'!A335</f>
        <v>42772</v>
      </c>
      <c r="B335">
        <v>4865.09</v>
      </c>
      <c r="C335">
        <v>4890.16</v>
      </c>
      <c r="D335">
        <v>4854.55</v>
      </c>
      <c r="E335">
        <v>4877.67</v>
      </c>
      <c r="F335" s="12">
        <v>117829184</v>
      </c>
      <c r="G335" s="12">
        <v>1360932.75</v>
      </c>
    </row>
    <row r="336" spans="1:7">
      <c r="A336" s="9">
        <f>'(1)'!A336</f>
        <v>42773</v>
      </c>
      <c r="B336">
        <v>4891.8599999999997</v>
      </c>
      <c r="C336">
        <v>4901.07</v>
      </c>
      <c r="D336">
        <v>4855.76</v>
      </c>
      <c r="E336">
        <v>4867.24</v>
      </c>
      <c r="F336" s="12">
        <v>96925696</v>
      </c>
      <c r="G336" s="12">
        <v>1358568.13</v>
      </c>
    </row>
    <row r="337" spans="1:7">
      <c r="A337" s="9">
        <f>'(1)'!A337</f>
        <v>42774</v>
      </c>
      <c r="B337">
        <v>4867.3100000000004</v>
      </c>
      <c r="C337">
        <v>4867.3100000000004</v>
      </c>
      <c r="D337">
        <v>4829.7</v>
      </c>
      <c r="E337">
        <v>4839.9799999999996</v>
      </c>
      <c r="F337" s="12">
        <v>81885560</v>
      </c>
      <c r="G337" s="12">
        <v>1360981.38</v>
      </c>
    </row>
    <row r="338" spans="1:7">
      <c r="A338" s="9">
        <f>'(1)'!A338</f>
        <v>42775</v>
      </c>
      <c r="B338">
        <v>4823.5</v>
      </c>
      <c r="C338">
        <v>4830.6899999999996</v>
      </c>
      <c r="D338">
        <v>4771.9799999999996</v>
      </c>
      <c r="E338">
        <v>4784.6400000000003</v>
      </c>
      <c r="F338" s="12">
        <v>85963480</v>
      </c>
      <c r="G338" s="12">
        <v>1353594.75</v>
      </c>
    </row>
    <row r="339" spans="1:7">
      <c r="A339" s="9">
        <f>'(1)'!A339</f>
        <v>42776</v>
      </c>
      <c r="B339">
        <v>4790.28</v>
      </c>
      <c r="C339">
        <v>4812.55</v>
      </c>
      <c r="D339">
        <v>4748.8999999999996</v>
      </c>
      <c r="E339">
        <v>4748.8999999999996</v>
      </c>
      <c r="F339" s="12">
        <v>101533848</v>
      </c>
      <c r="G339" s="12">
        <v>1356228.5</v>
      </c>
    </row>
    <row r="340" spans="1:7">
      <c r="A340" s="9">
        <f>'(1)'!A340</f>
        <v>42779</v>
      </c>
      <c r="B340">
        <v>4786.8500000000004</v>
      </c>
      <c r="C340">
        <v>4823.8100000000004</v>
      </c>
      <c r="D340">
        <v>4782.6099999999997</v>
      </c>
      <c r="E340">
        <v>4794.58</v>
      </c>
      <c r="F340" s="12">
        <v>100933696</v>
      </c>
      <c r="G340" s="12">
        <v>1369064</v>
      </c>
    </row>
    <row r="341" spans="1:7">
      <c r="A341" s="9">
        <f>'(1)'!A341</f>
        <v>42780</v>
      </c>
      <c r="B341">
        <v>4785.1400000000003</v>
      </c>
      <c r="C341">
        <v>4812.3100000000004</v>
      </c>
      <c r="D341">
        <v>4774.18</v>
      </c>
      <c r="E341">
        <v>4794.29</v>
      </c>
      <c r="F341" s="12">
        <v>101657008</v>
      </c>
      <c r="G341" s="12">
        <v>1366132.13</v>
      </c>
    </row>
    <row r="342" spans="1:7">
      <c r="A342" s="9">
        <f>'(1)'!A342</f>
        <v>42781</v>
      </c>
      <c r="B342">
        <v>4808.46</v>
      </c>
      <c r="C342">
        <v>4847.47</v>
      </c>
      <c r="D342">
        <v>4803.91</v>
      </c>
      <c r="E342">
        <v>4825.42</v>
      </c>
      <c r="F342" s="12">
        <v>83315200</v>
      </c>
      <c r="G342" s="12">
        <v>1358335.5</v>
      </c>
    </row>
    <row r="343" spans="1:7">
      <c r="A343" s="9">
        <f>'(1)'!A343</f>
        <v>42782</v>
      </c>
      <c r="B343">
        <v>4829.68</v>
      </c>
      <c r="C343">
        <v>4841.17</v>
      </c>
      <c r="D343">
        <v>4773.3500000000004</v>
      </c>
      <c r="E343">
        <v>4778.08</v>
      </c>
      <c r="F343" s="12">
        <v>79256512</v>
      </c>
      <c r="G343" s="12">
        <v>1342572</v>
      </c>
    </row>
    <row r="344" spans="1:7">
      <c r="A344" s="9">
        <f>'(1)'!A344</f>
        <v>42783</v>
      </c>
      <c r="B344">
        <v>4762.17</v>
      </c>
      <c r="C344">
        <v>4787.9399999999996</v>
      </c>
      <c r="D344">
        <v>4750.03</v>
      </c>
      <c r="E344">
        <v>4754.47</v>
      </c>
      <c r="F344" s="12">
        <v>86541568</v>
      </c>
      <c r="G344" s="12">
        <v>1332589.3799999999</v>
      </c>
    </row>
    <row r="345" spans="1:7">
      <c r="A345" s="9">
        <f>'(1)'!A345</f>
        <v>42787</v>
      </c>
      <c r="B345">
        <v>4768</v>
      </c>
      <c r="C345">
        <v>4790.29</v>
      </c>
      <c r="D345">
        <v>4733.82</v>
      </c>
      <c r="E345">
        <v>4766.6000000000004</v>
      </c>
      <c r="F345" s="12">
        <v>105279160</v>
      </c>
      <c r="G345" s="12">
        <v>1344992.5</v>
      </c>
    </row>
    <row r="346" spans="1:7">
      <c r="A346" s="9">
        <f>'(1)'!A346</f>
        <v>42788</v>
      </c>
      <c r="B346">
        <v>4793.01</v>
      </c>
      <c r="C346">
        <v>4831.3100000000004</v>
      </c>
      <c r="D346">
        <v>4769.8599999999997</v>
      </c>
      <c r="E346">
        <v>4826.24</v>
      </c>
      <c r="F346" s="12">
        <v>103915648</v>
      </c>
      <c r="G346" s="12">
        <v>1345241</v>
      </c>
    </row>
    <row r="347" spans="1:7">
      <c r="A347" s="9">
        <f>'(1)'!A347</f>
        <v>42789</v>
      </c>
      <c r="B347">
        <v>4842.91</v>
      </c>
      <c r="C347">
        <v>4845.45</v>
      </c>
      <c r="D347">
        <v>4815.67</v>
      </c>
      <c r="E347">
        <v>4828.32</v>
      </c>
      <c r="F347" s="12">
        <v>126446552</v>
      </c>
      <c r="G347" s="12">
        <v>1353715.5</v>
      </c>
    </row>
    <row r="348" spans="1:7">
      <c r="A348" s="9">
        <f>'(1)'!A348</f>
        <v>42790</v>
      </c>
      <c r="B348">
        <v>4844.22</v>
      </c>
      <c r="C348">
        <v>4906.71</v>
      </c>
      <c r="D348">
        <v>4841.6000000000004</v>
      </c>
      <c r="E348">
        <v>4888.1899999999996</v>
      </c>
      <c r="F348" s="12">
        <v>105155536</v>
      </c>
      <c r="G348" s="12">
        <v>1339957.1299999999</v>
      </c>
    </row>
    <row r="349" spans="1:7">
      <c r="A349" s="9">
        <f>'(1)'!A349</f>
        <v>42793</v>
      </c>
      <c r="B349">
        <v>4887.2299999999996</v>
      </c>
      <c r="C349">
        <v>4897.8900000000003</v>
      </c>
      <c r="D349">
        <v>4878.79</v>
      </c>
      <c r="E349">
        <v>4895.82</v>
      </c>
      <c r="F349" s="12">
        <v>98748384</v>
      </c>
      <c r="G349" s="12">
        <v>1333474.75</v>
      </c>
    </row>
    <row r="350" spans="1:7">
      <c r="A350" s="9">
        <f>'(1)'!A350</f>
        <v>42794</v>
      </c>
      <c r="B350">
        <v>4910.57</v>
      </c>
      <c r="C350">
        <v>4932.3500000000004</v>
      </c>
      <c r="D350">
        <v>4902.16</v>
      </c>
      <c r="E350">
        <v>4924.8599999999997</v>
      </c>
      <c r="F350" s="12">
        <v>99430496</v>
      </c>
      <c r="G350" s="12">
        <v>1336392.8799999999</v>
      </c>
    </row>
    <row r="351" spans="1:7">
      <c r="A351" s="9">
        <f>'(1)'!A351</f>
        <v>42795</v>
      </c>
      <c r="B351">
        <v>4925.54</v>
      </c>
      <c r="C351">
        <v>4928.25</v>
      </c>
      <c r="D351">
        <v>4890.4799999999996</v>
      </c>
      <c r="E351">
        <v>4899.46</v>
      </c>
      <c r="F351" s="12">
        <v>94304600</v>
      </c>
      <c r="G351" s="12">
        <v>1352427.5</v>
      </c>
    </row>
    <row r="352" spans="1:7">
      <c r="A352" s="9">
        <f>'(1)'!A352</f>
        <v>42796</v>
      </c>
      <c r="B352">
        <v>4896.97</v>
      </c>
      <c r="C352">
        <v>4903.16</v>
      </c>
      <c r="D352">
        <v>4843.01</v>
      </c>
      <c r="E352">
        <v>4867.58</v>
      </c>
      <c r="F352" s="12">
        <v>106151344</v>
      </c>
      <c r="G352" s="12">
        <v>1352714.25</v>
      </c>
    </row>
    <row r="353" spans="1:7">
      <c r="A353" s="9">
        <f>'(1)'!A353</f>
        <v>42797</v>
      </c>
      <c r="B353">
        <v>4894.25</v>
      </c>
      <c r="C353">
        <v>4901.41</v>
      </c>
      <c r="D353">
        <v>4856.12</v>
      </c>
      <c r="E353">
        <v>4864.99</v>
      </c>
      <c r="F353" s="12">
        <v>70531896</v>
      </c>
      <c r="G353" s="12">
        <v>1370918</v>
      </c>
    </row>
    <row r="354" spans="1:7">
      <c r="A354" s="9">
        <f>'(1)'!A354</f>
        <v>42800</v>
      </c>
      <c r="B354">
        <v>4865.8900000000003</v>
      </c>
      <c r="C354">
        <v>4900.38</v>
      </c>
      <c r="D354">
        <v>4849.91</v>
      </c>
      <c r="E354">
        <v>4888.76</v>
      </c>
      <c r="F354" s="12">
        <v>86329216</v>
      </c>
      <c r="G354" s="12">
        <v>1373311.88</v>
      </c>
    </row>
    <row r="355" spans="1:7">
      <c r="A355" s="9">
        <f>'(1)'!A355</f>
        <v>42801</v>
      </c>
      <c r="B355">
        <v>4899.6499999999996</v>
      </c>
      <c r="C355">
        <v>4922.6400000000003</v>
      </c>
      <c r="D355">
        <v>4866.12</v>
      </c>
      <c r="E355">
        <v>4895.88</v>
      </c>
      <c r="F355" s="12">
        <v>102306704</v>
      </c>
      <c r="G355" s="12">
        <v>1381379.5</v>
      </c>
    </row>
    <row r="356" spans="1:7">
      <c r="A356" s="9">
        <f>'(1)'!A356</f>
        <v>42802</v>
      </c>
      <c r="B356">
        <v>4900.8</v>
      </c>
      <c r="C356">
        <v>4916.4399999999996</v>
      </c>
      <c r="D356">
        <v>4880.49</v>
      </c>
      <c r="E356">
        <v>4891.29</v>
      </c>
      <c r="F356" s="12">
        <v>111156272</v>
      </c>
      <c r="G356" s="12">
        <v>1374101.13</v>
      </c>
    </row>
    <row r="357" spans="1:7">
      <c r="A357" s="9">
        <f>'(1)'!A357</f>
        <v>42803</v>
      </c>
      <c r="B357">
        <v>4886.51</v>
      </c>
      <c r="C357">
        <v>4890.1099999999997</v>
      </c>
      <c r="D357">
        <v>4806.49</v>
      </c>
      <c r="E357">
        <v>4845.24</v>
      </c>
      <c r="F357" s="12">
        <v>120802208</v>
      </c>
      <c r="G357" s="12">
        <v>1365811.88</v>
      </c>
    </row>
    <row r="358" spans="1:7">
      <c r="A358" s="9">
        <f>'(1)'!A358</f>
        <v>42804</v>
      </c>
      <c r="B358">
        <v>4864.13</v>
      </c>
      <c r="C358">
        <v>4869.51</v>
      </c>
      <c r="D358">
        <v>4833.7700000000004</v>
      </c>
      <c r="E358">
        <v>4845.18</v>
      </c>
      <c r="F358" s="12">
        <v>92043656</v>
      </c>
      <c r="G358" s="12">
        <v>1364441.25</v>
      </c>
    </row>
    <row r="359" spans="1:7">
      <c r="A359" s="9">
        <f>'(1)'!A359</f>
        <v>42807</v>
      </c>
      <c r="B359">
        <v>4862.6499999999996</v>
      </c>
      <c r="C359">
        <v>4865.95</v>
      </c>
      <c r="D359">
        <v>4836.53</v>
      </c>
      <c r="E359">
        <v>4858.58</v>
      </c>
      <c r="F359" s="12">
        <v>99703792</v>
      </c>
      <c r="G359" s="12">
        <v>1371073</v>
      </c>
    </row>
    <row r="360" spans="1:7">
      <c r="A360" s="9">
        <f>'(1)'!A360</f>
        <v>42808</v>
      </c>
      <c r="B360">
        <v>4897.4799999999996</v>
      </c>
      <c r="C360">
        <v>4970.6400000000003</v>
      </c>
      <c r="D360">
        <v>4897.4799999999996</v>
      </c>
      <c r="E360">
        <v>4960.83</v>
      </c>
      <c r="F360" s="12">
        <v>123965440</v>
      </c>
      <c r="G360" s="12">
        <v>1374382.88</v>
      </c>
    </row>
    <row r="361" spans="1:7">
      <c r="A361" s="9">
        <f>'(1)'!A361</f>
        <v>42809</v>
      </c>
      <c r="B361">
        <v>4965.2700000000004</v>
      </c>
      <c r="C361">
        <v>4972.88</v>
      </c>
      <c r="D361">
        <v>4955.41</v>
      </c>
      <c r="E361">
        <v>4963.8</v>
      </c>
      <c r="F361" s="12">
        <v>110141392</v>
      </c>
      <c r="G361" s="12">
        <v>1372979.88</v>
      </c>
    </row>
    <row r="362" spans="1:7">
      <c r="A362" s="9">
        <f>'(1)'!A362</f>
        <v>42810</v>
      </c>
      <c r="B362">
        <v>4953.3</v>
      </c>
      <c r="C362">
        <v>5002.32</v>
      </c>
      <c r="D362">
        <v>4948.72</v>
      </c>
      <c r="E362">
        <v>4995.13</v>
      </c>
      <c r="F362" s="12">
        <v>108596720</v>
      </c>
      <c r="G362" s="12">
        <v>1359641.5</v>
      </c>
    </row>
    <row r="363" spans="1:7">
      <c r="A363" s="9">
        <f>'(1)'!A363</f>
        <v>42811</v>
      </c>
      <c r="B363">
        <v>4983.96</v>
      </c>
      <c r="C363">
        <v>4985.24</v>
      </c>
      <c r="D363">
        <v>4960.26</v>
      </c>
      <c r="E363">
        <v>4972.1899999999996</v>
      </c>
      <c r="F363" s="12">
        <v>93390992</v>
      </c>
      <c r="G363" s="12">
        <v>1359849.75</v>
      </c>
    </row>
    <row r="364" spans="1:7">
      <c r="A364" s="9">
        <f>'(1)'!A364</f>
        <v>42814</v>
      </c>
      <c r="B364">
        <v>4974.79</v>
      </c>
      <c r="C364">
        <v>4974.79</v>
      </c>
      <c r="D364">
        <v>4941.26</v>
      </c>
      <c r="E364">
        <v>4955</v>
      </c>
      <c r="F364" s="12">
        <v>82298960</v>
      </c>
      <c r="G364" s="12">
        <v>1363641.88</v>
      </c>
    </row>
    <row r="365" spans="1:7">
      <c r="A365" s="9">
        <f>'(1)'!A365</f>
        <v>42815</v>
      </c>
      <c r="B365">
        <v>4941.18</v>
      </c>
      <c r="C365">
        <v>4976.04</v>
      </c>
      <c r="D365">
        <v>4933.7700000000004</v>
      </c>
      <c r="E365">
        <v>4960.4799999999996</v>
      </c>
      <c r="F365" s="12">
        <v>84878888</v>
      </c>
      <c r="G365" s="12">
        <v>1392332.38</v>
      </c>
    </row>
    <row r="366" spans="1:7">
      <c r="A366" s="9">
        <f>'(1)'!A366</f>
        <v>42816</v>
      </c>
      <c r="B366">
        <v>4950.53</v>
      </c>
      <c r="C366">
        <v>4988.63</v>
      </c>
      <c r="D366">
        <v>4939.87</v>
      </c>
      <c r="E366">
        <v>4981.51</v>
      </c>
      <c r="F366" s="12">
        <v>118013904</v>
      </c>
      <c r="G366" s="12">
        <v>1393435.63</v>
      </c>
    </row>
    <row r="367" spans="1:7">
      <c r="A367" s="9">
        <f>'(1)'!A367</f>
        <v>42817</v>
      </c>
      <c r="B367">
        <v>4994</v>
      </c>
      <c r="C367">
        <v>5022.1000000000004</v>
      </c>
      <c r="D367">
        <v>4990.1499999999996</v>
      </c>
      <c r="E367">
        <v>4993.32</v>
      </c>
      <c r="F367" s="12">
        <v>107013280</v>
      </c>
      <c r="G367" s="12">
        <v>1401828.38</v>
      </c>
    </row>
    <row r="368" spans="1:7">
      <c r="A368" s="9">
        <f>'(1)'!A368</f>
        <v>42818</v>
      </c>
      <c r="B368">
        <v>4997.88</v>
      </c>
      <c r="C368">
        <v>5013.08</v>
      </c>
      <c r="D368">
        <v>4986.0600000000004</v>
      </c>
      <c r="E368">
        <v>4999.6000000000004</v>
      </c>
      <c r="F368" s="12">
        <v>86623456</v>
      </c>
      <c r="G368" s="12">
        <v>1395676.38</v>
      </c>
    </row>
    <row r="369" spans="1:7">
      <c r="A369" s="9">
        <f>'(1)'!A369</f>
        <v>42821</v>
      </c>
      <c r="B369">
        <v>5006.05</v>
      </c>
      <c r="C369">
        <v>5006.05</v>
      </c>
      <c r="D369">
        <v>4958.88</v>
      </c>
      <c r="E369">
        <v>4974.26</v>
      </c>
      <c r="F369" s="12">
        <v>94632096</v>
      </c>
      <c r="G369" s="12">
        <v>1390974.5</v>
      </c>
    </row>
    <row r="370" spans="1:7">
      <c r="A370" s="9">
        <f>'(1)'!A370</f>
        <v>42822</v>
      </c>
      <c r="B370">
        <v>4980.05</v>
      </c>
      <c r="C370">
        <v>4989.3</v>
      </c>
      <c r="D370">
        <v>4966.05</v>
      </c>
      <c r="E370">
        <v>4985.4799999999996</v>
      </c>
      <c r="F370" s="12">
        <v>84422872</v>
      </c>
      <c r="G370" s="12">
        <v>1392570.13</v>
      </c>
    </row>
    <row r="371" spans="1:7">
      <c r="A371" s="9">
        <f>'(1)'!A371</f>
        <v>42823</v>
      </c>
      <c r="B371">
        <v>5027.1000000000004</v>
      </c>
      <c r="C371">
        <v>5031.57</v>
      </c>
      <c r="D371">
        <v>5004.62</v>
      </c>
      <c r="E371">
        <v>5013.38</v>
      </c>
      <c r="F371" s="12">
        <v>116624536</v>
      </c>
      <c r="G371" s="12">
        <v>1398837.38</v>
      </c>
    </row>
    <row r="372" spans="1:7">
      <c r="A372" s="9">
        <f>'(1)'!A372</f>
        <v>42824</v>
      </c>
      <c r="B372">
        <v>5006.71</v>
      </c>
      <c r="C372">
        <v>5037.8500000000004</v>
      </c>
      <c r="D372">
        <v>5001.3900000000003</v>
      </c>
      <c r="E372">
        <v>5029.24</v>
      </c>
      <c r="F372" s="12">
        <v>165120096</v>
      </c>
      <c r="G372" s="12">
        <v>1401932.25</v>
      </c>
    </row>
    <row r="373" spans="1:7">
      <c r="A373" s="9">
        <f>'(1)'!A373</f>
        <v>42825</v>
      </c>
      <c r="B373">
        <v>5008.08</v>
      </c>
      <c r="C373">
        <v>5030.0600000000004</v>
      </c>
      <c r="D373">
        <v>5004.08</v>
      </c>
      <c r="E373">
        <v>5012.16</v>
      </c>
      <c r="F373" s="12">
        <v>66212324</v>
      </c>
      <c r="G373" s="12">
        <v>1404213.25</v>
      </c>
    </row>
    <row r="374" spans="1:7">
      <c r="A374" s="9">
        <f>'(1)'!A374</f>
        <v>42828</v>
      </c>
      <c r="B374">
        <v>5030.2</v>
      </c>
      <c r="C374">
        <v>5054.91</v>
      </c>
      <c r="D374">
        <v>4990.6400000000003</v>
      </c>
      <c r="E374">
        <v>5002.43</v>
      </c>
      <c r="F374" s="12">
        <v>96442936</v>
      </c>
      <c r="G374" s="12">
        <v>1397690.25</v>
      </c>
    </row>
    <row r="375" spans="1:7">
      <c r="A375" s="9">
        <f>'(1)'!A375</f>
        <v>42829</v>
      </c>
      <c r="B375">
        <v>4969.1099999999997</v>
      </c>
      <c r="C375">
        <v>5005.0600000000004</v>
      </c>
      <c r="D375">
        <v>4953.57</v>
      </c>
      <c r="E375">
        <v>4994.7</v>
      </c>
      <c r="F375" s="12">
        <v>102483520</v>
      </c>
      <c r="G375" s="12">
        <v>1400094.63</v>
      </c>
    </row>
    <row r="376" spans="1:7">
      <c r="A376" s="9">
        <f>'(1)'!A376</f>
        <v>42830</v>
      </c>
      <c r="B376">
        <v>4996.62</v>
      </c>
      <c r="C376">
        <v>5032.9399999999996</v>
      </c>
      <c r="D376">
        <v>4980.5600000000004</v>
      </c>
      <c r="E376">
        <v>5032.76</v>
      </c>
      <c r="F376" s="12">
        <v>92067600</v>
      </c>
      <c r="G376" s="12">
        <v>1407063</v>
      </c>
    </row>
    <row r="377" spans="1:7">
      <c r="A377" s="9">
        <f>'(1)'!A377</f>
        <v>42831</v>
      </c>
      <c r="B377">
        <v>5027.1899999999996</v>
      </c>
      <c r="C377">
        <v>5027.1899999999996</v>
      </c>
      <c r="D377">
        <v>5003.58</v>
      </c>
      <c r="E377">
        <v>5020.8999999999996</v>
      </c>
      <c r="F377" s="12">
        <v>71100856</v>
      </c>
      <c r="G377" s="12">
        <v>1411010.38</v>
      </c>
    </row>
    <row r="378" spans="1:7">
      <c r="A378" s="9">
        <f>'(1)'!A378</f>
        <v>42832</v>
      </c>
      <c r="B378">
        <v>4975.09</v>
      </c>
      <c r="C378">
        <v>5017.88</v>
      </c>
      <c r="D378">
        <v>4971.07</v>
      </c>
      <c r="E378">
        <v>5017.43</v>
      </c>
      <c r="F378" s="12">
        <v>96988888</v>
      </c>
      <c r="G378" s="12">
        <v>1406533.25</v>
      </c>
    </row>
    <row r="379" spans="1:7">
      <c r="A379" s="9">
        <f>'(1)'!A379</f>
        <v>42835</v>
      </c>
      <c r="B379">
        <v>5027.13</v>
      </c>
      <c r="C379">
        <v>5048.1099999999997</v>
      </c>
      <c r="D379">
        <v>5008.67</v>
      </c>
      <c r="E379">
        <v>5046.2</v>
      </c>
      <c r="F379" s="12">
        <v>87989880</v>
      </c>
      <c r="G379" s="12">
        <v>1403337.75</v>
      </c>
    </row>
    <row r="380" spans="1:7">
      <c r="A380" s="9">
        <f>'(1)'!A380</f>
        <v>42836</v>
      </c>
      <c r="B380">
        <v>5063.7</v>
      </c>
      <c r="C380">
        <v>5073.2299999999996</v>
      </c>
      <c r="D380">
        <v>5044.42</v>
      </c>
      <c r="E380">
        <v>5069.04</v>
      </c>
      <c r="F380" s="12">
        <v>89079664</v>
      </c>
      <c r="G380" s="12">
        <v>1401624.38</v>
      </c>
    </row>
    <row r="381" spans="1:7">
      <c r="A381" s="9">
        <f>'(1)'!A381</f>
        <v>42837</v>
      </c>
      <c r="B381">
        <v>5075.6099999999997</v>
      </c>
      <c r="C381">
        <v>5090.92</v>
      </c>
      <c r="D381">
        <v>5063.07</v>
      </c>
      <c r="E381">
        <v>5089.6400000000003</v>
      </c>
      <c r="F381" s="12">
        <v>76167896</v>
      </c>
      <c r="G381" s="12">
        <v>1412253</v>
      </c>
    </row>
    <row r="382" spans="1:7">
      <c r="A382" s="9">
        <f>'(1)'!A382</f>
        <v>42838</v>
      </c>
      <c r="B382">
        <v>5077.3</v>
      </c>
      <c r="C382">
        <v>5122.51</v>
      </c>
      <c r="D382">
        <v>5067.74</v>
      </c>
      <c r="E382">
        <v>5122.51</v>
      </c>
      <c r="F382" s="12">
        <v>106566472</v>
      </c>
      <c r="G382" s="12">
        <v>1408705.88</v>
      </c>
    </row>
    <row r="383" spans="1:7">
      <c r="A383" s="9">
        <f>'(1)'!A383</f>
        <v>42842</v>
      </c>
      <c r="B383">
        <v>5130.18</v>
      </c>
      <c r="C383">
        <v>5132.93</v>
      </c>
      <c r="D383">
        <v>5083.1400000000003</v>
      </c>
      <c r="E383">
        <v>5085.91</v>
      </c>
      <c r="F383" s="12">
        <v>84159712</v>
      </c>
      <c r="G383" s="12">
        <v>1408049.38</v>
      </c>
    </row>
    <row r="384" spans="1:7">
      <c r="A384" s="9">
        <f>'(1)'!A384</f>
        <v>42843</v>
      </c>
      <c r="B384">
        <v>5087.6000000000004</v>
      </c>
      <c r="C384">
        <v>5101.13</v>
      </c>
      <c r="D384">
        <v>5076.3500000000004</v>
      </c>
      <c r="E384">
        <v>5101.13</v>
      </c>
      <c r="F384" s="12">
        <v>86643776</v>
      </c>
      <c r="G384" s="12">
        <v>1416543.25</v>
      </c>
    </row>
    <row r="385" spans="1:7">
      <c r="A385" s="9">
        <f>'(1)'!A385</f>
        <v>42844</v>
      </c>
      <c r="B385">
        <v>5104.71</v>
      </c>
      <c r="C385">
        <v>5123.78</v>
      </c>
      <c r="D385">
        <v>5087.68</v>
      </c>
      <c r="E385">
        <v>5091.8500000000004</v>
      </c>
      <c r="F385" s="12">
        <v>86737728</v>
      </c>
      <c r="G385" s="12">
        <v>1422990.75</v>
      </c>
    </row>
    <row r="386" spans="1:7">
      <c r="A386" s="9">
        <f>'(1)'!A386</f>
        <v>42845</v>
      </c>
      <c r="B386">
        <v>5063.62</v>
      </c>
      <c r="C386">
        <v>5126.74</v>
      </c>
      <c r="D386">
        <v>5051.6099999999997</v>
      </c>
      <c r="E386">
        <v>5121.4399999999996</v>
      </c>
      <c r="F386" s="12">
        <v>91364472</v>
      </c>
      <c r="G386" s="12">
        <v>1428258.13</v>
      </c>
    </row>
    <row r="387" spans="1:7">
      <c r="A387" s="9">
        <f>'(1)'!A387</f>
        <v>42846</v>
      </c>
      <c r="B387">
        <v>5104.7299999999996</v>
      </c>
      <c r="C387">
        <v>5135.28</v>
      </c>
      <c r="D387">
        <v>5098.05</v>
      </c>
      <c r="E387">
        <v>5135.28</v>
      </c>
      <c r="F387" s="12">
        <v>87403432</v>
      </c>
      <c r="G387" s="12">
        <v>1437393.75</v>
      </c>
    </row>
    <row r="388" spans="1:7">
      <c r="A388" s="9">
        <f>'(1)'!A388</f>
        <v>42849</v>
      </c>
      <c r="B388">
        <v>5127.3599999999997</v>
      </c>
      <c r="C388">
        <v>5127.3599999999997</v>
      </c>
      <c r="D388">
        <v>5097.5600000000004</v>
      </c>
      <c r="E388">
        <v>5107.45</v>
      </c>
      <c r="F388" s="12">
        <v>72326272</v>
      </c>
      <c r="G388" s="12">
        <v>1427689.5</v>
      </c>
    </row>
    <row r="389" spans="1:7">
      <c r="A389" s="9">
        <f>'(1)'!A389</f>
        <v>42850</v>
      </c>
      <c r="B389">
        <v>5086.6099999999997</v>
      </c>
      <c r="C389">
        <v>5119.18</v>
      </c>
      <c r="D389">
        <v>5068.25</v>
      </c>
      <c r="E389">
        <v>5101.8599999999997</v>
      </c>
      <c r="F389" s="12">
        <v>96503648</v>
      </c>
      <c r="G389" s="12">
        <v>1431838.25</v>
      </c>
    </row>
    <row r="390" spans="1:7">
      <c r="A390" s="9">
        <f>'(1)'!A390</f>
        <v>42851</v>
      </c>
      <c r="B390">
        <v>5114.5</v>
      </c>
      <c r="C390">
        <v>5142.8100000000004</v>
      </c>
      <c r="D390">
        <v>5093.9799999999996</v>
      </c>
      <c r="E390">
        <v>5101.1099999999997</v>
      </c>
      <c r="F390" s="12">
        <v>103232088</v>
      </c>
      <c r="G390" s="12">
        <v>1428770.25</v>
      </c>
    </row>
    <row r="391" spans="1:7">
      <c r="A391" s="9">
        <f>'(1)'!A391</f>
        <v>42852</v>
      </c>
      <c r="B391">
        <v>5090.4799999999996</v>
      </c>
      <c r="C391">
        <v>5090.4799999999996</v>
      </c>
      <c r="D391">
        <v>5062.32</v>
      </c>
      <c r="E391">
        <v>5071.1000000000004</v>
      </c>
      <c r="F391" s="12">
        <v>100300632</v>
      </c>
      <c r="G391" s="12">
        <v>1437558.25</v>
      </c>
    </row>
    <row r="392" spans="1:7">
      <c r="A392" s="9">
        <f>'(1)'!A392</f>
        <v>42853</v>
      </c>
      <c r="B392">
        <v>5078.25</v>
      </c>
      <c r="C392">
        <v>5080.03</v>
      </c>
      <c r="D392">
        <v>4990.25</v>
      </c>
      <c r="E392">
        <v>4990.25</v>
      </c>
      <c r="F392" s="12">
        <v>144499888</v>
      </c>
      <c r="G392" s="12">
        <v>1441920.25</v>
      </c>
    </row>
    <row r="393" spans="1:7">
      <c r="A393" s="9">
        <f>'(1)'!A393</f>
        <v>42856</v>
      </c>
      <c r="B393">
        <v>4987.29</v>
      </c>
      <c r="C393">
        <v>5011.33</v>
      </c>
      <c r="D393">
        <v>4980.41</v>
      </c>
      <c r="E393">
        <v>5003.7299999999996</v>
      </c>
      <c r="F393" s="12">
        <v>115997048</v>
      </c>
      <c r="G393" s="12">
        <v>1434120.88</v>
      </c>
    </row>
    <row r="394" spans="1:7">
      <c r="A394" s="9">
        <f>'(1)'!A394</f>
        <v>42857</v>
      </c>
      <c r="B394">
        <v>4992.47</v>
      </c>
      <c r="C394">
        <v>5093.6000000000004</v>
      </c>
      <c r="D394">
        <v>4989.26</v>
      </c>
      <c r="E394">
        <v>5077.91</v>
      </c>
      <c r="F394" s="12">
        <v>138846704</v>
      </c>
      <c r="G394" s="12">
        <v>1432765.13</v>
      </c>
    </row>
    <row r="395" spans="1:7">
      <c r="A395" s="9">
        <f>'(1)'!A395</f>
        <v>42858</v>
      </c>
      <c r="B395">
        <v>5063.3599999999997</v>
      </c>
      <c r="C395">
        <v>5081.6099999999997</v>
      </c>
      <c r="D395">
        <v>5029.0600000000004</v>
      </c>
      <c r="E395">
        <v>5059.2</v>
      </c>
      <c r="F395" s="12">
        <v>170501216</v>
      </c>
      <c r="G395" s="12">
        <v>1432407.5</v>
      </c>
    </row>
    <row r="396" spans="1:7">
      <c r="A396" s="9">
        <f>'(1)'!A396</f>
        <v>42859</v>
      </c>
      <c r="B396">
        <v>5267.88</v>
      </c>
      <c r="C396">
        <v>5295.47</v>
      </c>
      <c r="D396">
        <v>5228.54</v>
      </c>
      <c r="E396">
        <v>5268.85</v>
      </c>
      <c r="F396" s="12">
        <v>235868864</v>
      </c>
      <c r="G396" s="12">
        <v>1424158.75</v>
      </c>
    </row>
    <row r="397" spans="1:7">
      <c r="A397" s="9">
        <f>'(1)'!A397</f>
        <v>42860</v>
      </c>
      <c r="B397">
        <v>5274.36</v>
      </c>
      <c r="C397">
        <v>5293.39</v>
      </c>
      <c r="D397">
        <v>5259.63</v>
      </c>
      <c r="E397">
        <v>5277.88</v>
      </c>
      <c r="F397" s="12">
        <v>119159744</v>
      </c>
      <c r="G397" s="12">
        <v>1424158.75</v>
      </c>
    </row>
    <row r="398" spans="1:7">
      <c r="A398" s="9">
        <f>'(1)'!A398</f>
        <v>42863</v>
      </c>
      <c r="B398">
        <v>5272.86</v>
      </c>
      <c r="C398">
        <v>5296.52</v>
      </c>
      <c r="D398">
        <v>5270.32</v>
      </c>
      <c r="E398">
        <v>5287.88</v>
      </c>
      <c r="F398" s="12">
        <v>123729760</v>
      </c>
      <c r="G398" s="12">
        <v>1424158.75</v>
      </c>
    </row>
    <row r="399" spans="1:7">
      <c r="A399" s="9">
        <f>'(1)'!A399</f>
        <v>42864</v>
      </c>
      <c r="B399">
        <v>5276.97</v>
      </c>
      <c r="C399">
        <v>5278.96</v>
      </c>
      <c r="D399">
        <v>5261.73</v>
      </c>
      <c r="E399">
        <v>5271.7</v>
      </c>
      <c r="F399" s="12">
        <v>117466896</v>
      </c>
      <c r="G399" s="12">
        <v>1402327.13</v>
      </c>
    </row>
    <row r="400" spans="1:7">
      <c r="A400" s="9">
        <f>'(1)'!A400</f>
        <v>42865</v>
      </c>
      <c r="B400">
        <v>5267.66</v>
      </c>
      <c r="C400">
        <v>5287.85</v>
      </c>
      <c r="D400">
        <v>5265.36</v>
      </c>
      <c r="E400">
        <v>5267.33</v>
      </c>
      <c r="F400" s="12">
        <v>126438480</v>
      </c>
      <c r="G400" s="12">
        <v>1406741.75</v>
      </c>
    </row>
    <row r="401" spans="1:7">
      <c r="A401" s="9">
        <f>'(1)'!A401</f>
        <v>42866</v>
      </c>
      <c r="B401">
        <v>5284.88</v>
      </c>
      <c r="C401">
        <v>5305.95</v>
      </c>
      <c r="D401">
        <v>5274.29</v>
      </c>
      <c r="E401">
        <v>5304.15</v>
      </c>
      <c r="F401" s="12">
        <v>107853416</v>
      </c>
      <c r="G401" s="12">
        <v>1427250.13</v>
      </c>
    </row>
    <row r="402" spans="1:7">
      <c r="A402" s="9">
        <f>'(1)'!A402</f>
        <v>42867</v>
      </c>
      <c r="B402">
        <v>5299.74</v>
      </c>
      <c r="C402">
        <v>5301.61</v>
      </c>
      <c r="D402">
        <v>5282.45</v>
      </c>
      <c r="E402">
        <v>5301</v>
      </c>
      <c r="F402" s="12">
        <v>100874288</v>
      </c>
      <c r="G402" s="12">
        <v>1422318.75</v>
      </c>
    </row>
    <row r="403" spans="1:7">
      <c r="A403" s="9">
        <f>'(1)'!A403</f>
        <v>42870</v>
      </c>
      <c r="B403">
        <v>5309.39</v>
      </c>
      <c r="C403">
        <v>5372.42</v>
      </c>
      <c r="D403">
        <v>5304.46</v>
      </c>
      <c r="E403">
        <v>5372.42</v>
      </c>
      <c r="F403" s="12">
        <v>157251520</v>
      </c>
      <c r="G403" s="12">
        <v>1481422.75</v>
      </c>
    </row>
    <row r="404" spans="1:7">
      <c r="A404" s="9">
        <f>'(1)'!A404</f>
        <v>42871</v>
      </c>
      <c r="B404">
        <v>5344.92</v>
      </c>
      <c r="C404">
        <v>5432.4</v>
      </c>
      <c r="D404">
        <v>5343.02</v>
      </c>
      <c r="E404">
        <v>5432.4</v>
      </c>
      <c r="F404" s="12">
        <v>142818400</v>
      </c>
      <c r="G404" s="12">
        <v>1484859.88</v>
      </c>
    </row>
    <row r="405" spans="1:7">
      <c r="A405" s="9">
        <f>'(1)'!A405</f>
        <v>42872</v>
      </c>
      <c r="B405">
        <v>5442.1</v>
      </c>
      <c r="C405">
        <v>5442.1</v>
      </c>
      <c r="D405">
        <v>5374.2</v>
      </c>
      <c r="E405">
        <v>5382.95</v>
      </c>
      <c r="F405" s="12">
        <v>119728512</v>
      </c>
      <c r="G405" s="12">
        <v>1488645.38</v>
      </c>
    </row>
    <row r="406" spans="1:7">
      <c r="A406" s="9">
        <f>'(1)'!A406</f>
        <v>42873</v>
      </c>
      <c r="B406">
        <v>5404.14</v>
      </c>
      <c r="C406">
        <v>5413.6</v>
      </c>
      <c r="D406">
        <v>5394.13</v>
      </c>
      <c r="E406">
        <v>5398.01</v>
      </c>
      <c r="F406" s="12">
        <v>106365712</v>
      </c>
      <c r="G406" s="12">
        <v>1484337.5</v>
      </c>
    </row>
    <row r="407" spans="1:7">
      <c r="A407" s="9">
        <f>'(1)'!A407</f>
        <v>42874</v>
      </c>
      <c r="B407">
        <v>5398.81</v>
      </c>
      <c r="C407">
        <v>5402.34</v>
      </c>
      <c r="D407">
        <v>5377.75</v>
      </c>
      <c r="E407">
        <v>5400.46</v>
      </c>
      <c r="F407" s="12">
        <v>103152784</v>
      </c>
      <c r="G407" s="12">
        <v>1483353.13</v>
      </c>
    </row>
    <row r="408" spans="1:7">
      <c r="A408" s="9">
        <f>'(1)'!A408</f>
        <v>42877</v>
      </c>
      <c r="B408">
        <v>5409.9</v>
      </c>
      <c r="C408">
        <v>5409.99</v>
      </c>
      <c r="D408">
        <v>5356.41</v>
      </c>
      <c r="E408">
        <v>5383.42</v>
      </c>
      <c r="F408" s="12">
        <v>128825152</v>
      </c>
      <c r="G408" s="12">
        <v>1483353.13</v>
      </c>
    </row>
    <row r="409" spans="1:7">
      <c r="A409" s="9">
        <f>'(1)'!A409</f>
        <v>42878</v>
      </c>
      <c r="B409">
        <v>5386.79</v>
      </c>
      <c r="C409">
        <v>5405.42</v>
      </c>
      <c r="D409">
        <v>5375.48</v>
      </c>
      <c r="E409">
        <v>5405.42</v>
      </c>
      <c r="F409" s="12">
        <v>163308224</v>
      </c>
      <c r="G409" s="12">
        <v>1493625</v>
      </c>
    </row>
    <row r="410" spans="1:7">
      <c r="A410" s="9">
        <f>'(1)'!A410</f>
        <v>42879</v>
      </c>
      <c r="B410">
        <v>5411.27</v>
      </c>
      <c r="C410">
        <v>5417.4</v>
      </c>
      <c r="D410">
        <v>5384.54</v>
      </c>
      <c r="E410">
        <v>5417.4</v>
      </c>
      <c r="F410" s="12">
        <v>100549544</v>
      </c>
      <c r="G410" s="12">
        <v>1493206.88</v>
      </c>
    </row>
    <row r="411" spans="1:7">
      <c r="A411" s="9">
        <f>'(1)'!A411</f>
        <v>42880</v>
      </c>
      <c r="B411">
        <v>5398.15</v>
      </c>
      <c r="C411">
        <v>5417.17</v>
      </c>
      <c r="D411">
        <v>5389.87</v>
      </c>
      <c r="E411">
        <v>5406.1</v>
      </c>
      <c r="F411" s="12">
        <v>98474104</v>
      </c>
      <c r="G411" s="12">
        <v>1513784.63</v>
      </c>
    </row>
    <row r="412" spans="1:7">
      <c r="A412" s="9">
        <f>'(1)'!A412</f>
        <v>42881</v>
      </c>
      <c r="B412">
        <v>5375.84</v>
      </c>
      <c r="C412">
        <v>5394.88</v>
      </c>
      <c r="D412">
        <v>5297.43</v>
      </c>
      <c r="E412">
        <v>5317.89</v>
      </c>
      <c r="F412" s="12">
        <v>122628256</v>
      </c>
      <c r="G412" s="12">
        <v>1531287.13</v>
      </c>
    </row>
    <row r="413" spans="1:7">
      <c r="A413" s="9">
        <f>'(1)'!A413</f>
        <v>42885</v>
      </c>
      <c r="B413">
        <v>5309.91</v>
      </c>
      <c r="C413">
        <v>5322.7</v>
      </c>
      <c r="D413">
        <v>5238.51</v>
      </c>
      <c r="E413">
        <v>5289.73</v>
      </c>
      <c r="F413" s="12">
        <v>128576440</v>
      </c>
      <c r="G413" s="12">
        <v>1517298.88</v>
      </c>
    </row>
    <row r="414" spans="1:7">
      <c r="A414" s="9">
        <f>'(1)'!A414</f>
        <v>42886</v>
      </c>
      <c r="B414">
        <v>5299.4</v>
      </c>
      <c r="C414">
        <v>5334.45</v>
      </c>
      <c r="D414">
        <v>5292.12</v>
      </c>
      <c r="E414">
        <v>5324.4</v>
      </c>
      <c r="F414" s="12">
        <v>112067352</v>
      </c>
      <c r="G414" s="12">
        <v>1521583</v>
      </c>
    </row>
    <row r="415" spans="1:7">
      <c r="A415" s="9">
        <f>'(1)'!A415</f>
        <v>42887</v>
      </c>
      <c r="B415">
        <v>5335.12</v>
      </c>
      <c r="C415">
        <v>5339.41</v>
      </c>
      <c r="D415">
        <v>5315.23</v>
      </c>
      <c r="E415">
        <v>5322.88</v>
      </c>
      <c r="F415" s="12">
        <v>75800744</v>
      </c>
      <c r="G415" s="12">
        <v>1521967.88</v>
      </c>
    </row>
    <row r="416" spans="1:7">
      <c r="A416" s="9">
        <f>'(1)'!A416</f>
        <v>42888</v>
      </c>
      <c r="B416">
        <v>5317.12</v>
      </c>
      <c r="C416">
        <v>5368.88</v>
      </c>
      <c r="D416">
        <v>5314.48</v>
      </c>
      <c r="E416">
        <v>5348.16</v>
      </c>
      <c r="F416" s="12">
        <v>88181808</v>
      </c>
      <c r="G416" s="12">
        <v>1517637.88</v>
      </c>
    </row>
    <row r="417" spans="1:7">
      <c r="A417" s="9">
        <f>'(1)'!A417</f>
        <v>42891</v>
      </c>
      <c r="B417">
        <v>5336.98</v>
      </c>
      <c r="C417">
        <v>5353.01</v>
      </c>
      <c r="D417">
        <v>5326.59</v>
      </c>
      <c r="E417">
        <v>5341.34</v>
      </c>
      <c r="F417" s="12">
        <v>82131808</v>
      </c>
      <c r="G417" s="12">
        <v>1523005.75</v>
      </c>
    </row>
    <row r="418" spans="1:7">
      <c r="A418" s="9">
        <f>'(1)'!A418</f>
        <v>42892</v>
      </c>
      <c r="B418">
        <v>5360.97</v>
      </c>
      <c r="C418">
        <v>5366.7</v>
      </c>
      <c r="D418">
        <v>5323.11</v>
      </c>
      <c r="E418">
        <v>5337.16</v>
      </c>
      <c r="F418" s="12">
        <v>68303648</v>
      </c>
      <c r="G418" s="12">
        <v>1526526.63</v>
      </c>
    </row>
    <row r="419" spans="1:7">
      <c r="A419" s="9">
        <f>'(1)'!A419</f>
        <v>42893</v>
      </c>
      <c r="B419">
        <v>5328.86</v>
      </c>
      <c r="C419">
        <v>5336.76</v>
      </c>
      <c r="D419">
        <v>5282.42</v>
      </c>
      <c r="E419">
        <v>5336.64</v>
      </c>
      <c r="F419" s="12">
        <v>79305792</v>
      </c>
      <c r="G419" s="12">
        <v>1520532.13</v>
      </c>
    </row>
    <row r="420" spans="1:7">
      <c r="A420" s="9">
        <f>'(1)'!A420</f>
        <v>42894</v>
      </c>
      <c r="B420">
        <v>5327.73</v>
      </c>
      <c r="C420">
        <v>5335.78</v>
      </c>
      <c r="D420">
        <v>5316.69</v>
      </c>
      <c r="E420">
        <v>5332.47</v>
      </c>
      <c r="F420" s="12">
        <v>44331744</v>
      </c>
      <c r="G420" s="12">
        <v>1495802.75</v>
      </c>
    </row>
    <row r="421" spans="1:7">
      <c r="A421" s="9">
        <f>'(1)'!A421</f>
        <v>42895</v>
      </c>
      <c r="B421">
        <v>5291.08</v>
      </c>
      <c r="C421">
        <v>5309.36</v>
      </c>
      <c r="D421">
        <v>5273.56</v>
      </c>
      <c r="E421">
        <v>5305.94</v>
      </c>
      <c r="F421" s="12">
        <v>80542704</v>
      </c>
      <c r="G421" s="12">
        <v>1488178.25</v>
      </c>
    </row>
    <row r="422" spans="1:7">
      <c r="A422" s="9">
        <f>'(1)'!A422</f>
        <v>42898</v>
      </c>
      <c r="B422">
        <v>5306.21</v>
      </c>
      <c r="C422">
        <v>5334.57</v>
      </c>
      <c r="D422">
        <v>5283.63</v>
      </c>
      <c r="E422">
        <v>5283.63</v>
      </c>
      <c r="F422" s="12">
        <v>148119952</v>
      </c>
      <c r="G422" s="12">
        <v>1497742.5</v>
      </c>
    </row>
    <row r="423" spans="1:7">
      <c r="A423" s="9">
        <f>'(1)'!A423</f>
        <v>42899</v>
      </c>
      <c r="B423">
        <v>5290.84</v>
      </c>
      <c r="C423">
        <v>5327.6</v>
      </c>
      <c r="D423">
        <v>5287.99</v>
      </c>
      <c r="E423">
        <v>5318.67</v>
      </c>
      <c r="F423" s="12">
        <v>86798616</v>
      </c>
      <c r="G423" s="12">
        <v>1497851.5</v>
      </c>
    </row>
    <row r="424" spans="1:7">
      <c r="A424" s="9">
        <f>'(1)'!A424</f>
        <v>42900</v>
      </c>
      <c r="B424">
        <v>5347.86</v>
      </c>
      <c r="C424">
        <v>5372.97</v>
      </c>
      <c r="D424">
        <v>5328.19</v>
      </c>
      <c r="E424">
        <v>5343.41</v>
      </c>
      <c r="F424" s="12">
        <v>98581832</v>
      </c>
      <c r="G424" s="12">
        <v>1504684.5</v>
      </c>
    </row>
    <row r="425" spans="1:7">
      <c r="A425" s="9">
        <f>'(1)'!A425</f>
        <v>42901</v>
      </c>
      <c r="B425">
        <v>5337.11</v>
      </c>
      <c r="C425">
        <v>5343.79</v>
      </c>
      <c r="D425">
        <v>5299.76</v>
      </c>
      <c r="E425">
        <v>5307.89</v>
      </c>
      <c r="F425" s="12">
        <v>50445392</v>
      </c>
      <c r="G425" s="12">
        <v>1502727.63</v>
      </c>
    </row>
    <row r="426" spans="1:7">
      <c r="A426" s="9">
        <f>'(1)'!A426</f>
        <v>42902</v>
      </c>
      <c r="B426">
        <v>5280.2</v>
      </c>
      <c r="C426">
        <v>5296.42</v>
      </c>
      <c r="D426">
        <v>5260.95</v>
      </c>
      <c r="E426">
        <v>5269.22</v>
      </c>
      <c r="F426" s="12">
        <v>82350736</v>
      </c>
      <c r="G426" s="12">
        <v>1502532</v>
      </c>
    </row>
    <row r="427" spans="1:7">
      <c r="A427" s="9">
        <f>'(1)'!A427</f>
        <v>42905</v>
      </c>
      <c r="B427">
        <v>5261.42</v>
      </c>
      <c r="C427">
        <v>5320.04</v>
      </c>
      <c r="D427">
        <v>5254.03</v>
      </c>
      <c r="E427">
        <v>5265.53</v>
      </c>
      <c r="F427" s="12">
        <v>97126936</v>
      </c>
      <c r="G427" s="12">
        <v>1502473.63</v>
      </c>
    </row>
    <row r="428" spans="1:7">
      <c r="A428" s="9">
        <f>'(1)'!A428</f>
        <v>42906</v>
      </c>
      <c r="B428">
        <v>5264.69</v>
      </c>
      <c r="C428">
        <v>5290.5</v>
      </c>
      <c r="D428">
        <v>5250.68</v>
      </c>
      <c r="E428">
        <v>5264.24</v>
      </c>
      <c r="F428" s="12">
        <v>87682960</v>
      </c>
      <c r="G428" s="12">
        <v>1500577.63</v>
      </c>
    </row>
    <row r="429" spans="1:7">
      <c r="A429" s="9">
        <f>'(1)'!A429</f>
        <v>42907</v>
      </c>
      <c r="B429">
        <v>5275.99</v>
      </c>
      <c r="C429">
        <v>5320.17</v>
      </c>
      <c r="D429">
        <v>5266.83</v>
      </c>
      <c r="E429">
        <v>5299.71</v>
      </c>
      <c r="F429" s="12">
        <v>82360208</v>
      </c>
      <c r="G429" s="12">
        <v>1493919.5</v>
      </c>
    </row>
    <row r="430" spans="1:7">
      <c r="A430" s="9">
        <f>'(1)'!A430</f>
        <v>42908</v>
      </c>
      <c r="B430">
        <v>5282.58</v>
      </c>
      <c r="C430">
        <v>5286.1</v>
      </c>
      <c r="D430">
        <v>5233.6899999999996</v>
      </c>
      <c r="E430">
        <v>5240.59</v>
      </c>
      <c r="F430" s="12">
        <v>88184256</v>
      </c>
      <c r="G430" s="12">
        <v>1488507.75</v>
      </c>
    </row>
    <row r="431" spans="1:7">
      <c r="A431" s="9">
        <f>'(1)'!A431</f>
        <v>42909</v>
      </c>
      <c r="B431">
        <v>5254.14</v>
      </c>
      <c r="C431">
        <v>5273.87</v>
      </c>
      <c r="D431">
        <v>5248.29</v>
      </c>
      <c r="E431">
        <v>5261.74</v>
      </c>
      <c r="F431" s="12">
        <v>74629064</v>
      </c>
      <c r="G431" s="12">
        <v>1499282.13</v>
      </c>
    </row>
    <row r="432" spans="1:7">
      <c r="A432" s="9">
        <f>'(1)'!A432</f>
        <v>42912</v>
      </c>
      <c r="B432">
        <v>5283.6</v>
      </c>
      <c r="C432">
        <v>5314.96</v>
      </c>
      <c r="D432">
        <v>5243.29</v>
      </c>
      <c r="E432">
        <v>5243.29</v>
      </c>
      <c r="F432" s="12">
        <v>100020472</v>
      </c>
      <c r="G432" s="12">
        <v>1506785.75</v>
      </c>
    </row>
    <row r="433" spans="1:7">
      <c r="A433" s="9">
        <f>'(1)'!A433</f>
        <v>42913</v>
      </c>
      <c r="B433">
        <v>5235.3599999999997</v>
      </c>
      <c r="C433">
        <v>5235.88</v>
      </c>
      <c r="D433">
        <v>5176.67</v>
      </c>
      <c r="E433">
        <v>5216.88</v>
      </c>
      <c r="F433" s="12">
        <v>121972744</v>
      </c>
      <c r="G433" s="12">
        <v>1497177.5</v>
      </c>
    </row>
    <row r="434" spans="1:7">
      <c r="A434" s="9">
        <f>'(1)'!A434</f>
        <v>42914</v>
      </c>
      <c r="B434">
        <v>5243.53</v>
      </c>
      <c r="C434">
        <v>5273.68</v>
      </c>
      <c r="D434">
        <v>5236</v>
      </c>
      <c r="E434">
        <v>5263.31</v>
      </c>
      <c r="F434" s="12">
        <v>169173616</v>
      </c>
      <c r="G434" s="12">
        <v>1486449.38</v>
      </c>
    </row>
    <row r="435" spans="1:7">
      <c r="A435" s="9">
        <f>'(1)'!A435</f>
        <v>42915</v>
      </c>
      <c r="B435">
        <v>5305.22</v>
      </c>
      <c r="C435">
        <v>5331.32</v>
      </c>
      <c r="D435">
        <v>5302.05</v>
      </c>
      <c r="E435">
        <v>5310.72</v>
      </c>
      <c r="F435" s="12">
        <v>79925568</v>
      </c>
      <c r="G435" s="12">
        <v>1486514</v>
      </c>
    </row>
    <row r="436" spans="1:7">
      <c r="A436" s="9">
        <f>'(1)'!A436</f>
        <v>42916</v>
      </c>
      <c r="B436">
        <v>5330.58</v>
      </c>
      <c r="C436">
        <v>5339.55</v>
      </c>
      <c r="D436">
        <v>5293.65</v>
      </c>
      <c r="E436">
        <v>5293.65</v>
      </c>
      <c r="F436" s="12">
        <v>83760992</v>
      </c>
      <c r="G436" s="12">
        <v>1485632.13</v>
      </c>
    </row>
    <row r="437" spans="1:7">
      <c r="A437" s="9">
        <f>'(1)'!A437</f>
        <v>42919</v>
      </c>
      <c r="B437">
        <v>5273</v>
      </c>
      <c r="C437">
        <v>5286.06</v>
      </c>
      <c r="D437">
        <v>5224.05</v>
      </c>
      <c r="E437">
        <v>5274.26</v>
      </c>
      <c r="F437" s="12">
        <v>85752528</v>
      </c>
      <c r="G437" s="12">
        <v>1495631.13</v>
      </c>
    </row>
    <row r="438" spans="1:7">
      <c r="A438" s="9">
        <f>'(1)'!A438</f>
        <v>42921</v>
      </c>
      <c r="B438">
        <v>5259.55</v>
      </c>
      <c r="C438">
        <v>5286.46</v>
      </c>
      <c r="D438">
        <v>5232.82</v>
      </c>
      <c r="E438">
        <v>5281.93</v>
      </c>
      <c r="F438" s="12">
        <v>83184432</v>
      </c>
      <c r="G438" s="12">
        <v>1478385.75</v>
      </c>
    </row>
    <row r="439" spans="1:7">
      <c r="A439" s="9">
        <f>'(1)'!A439</f>
        <v>42922</v>
      </c>
      <c r="B439">
        <v>5273.24</v>
      </c>
      <c r="C439">
        <v>5283.88</v>
      </c>
      <c r="D439">
        <v>5247.52</v>
      </c>
      <c r="E439">
        <v>5266.12</v>
      </c>
      <c r="F439" s="12">
        <v>68756360</v>
      </c>
      <c r="G439" s="12">
        <v>1484476.13</v>
      </c>
    </row>
    <row r="440" spans="1:7">
      <c r="A440" s="9">
        <f>'(1)'!A440</f>
        <v>42923</v>
      </c>
      <c r="B440">
        <v>5295.04</v>
      </c>
      <c r="C440">
        <v>5323.73</v>
      </c>
      <c r="D440">
        <v>5289.56</v>
      </c>
      <c r="E440">
        <v>5295.75</v>
      </c>
      <c r="F440" s="12">
        <v>69146320</v>
      </c>
      <c r="G440" s="12">
        <v>1480153.25</v>
      </c>
    </row>
    <row r="441" spans="1:7">
      <c r="A441" s="9">
        <f>'(1)'!A441</f>
        <v>42926</v>
      </c>
      <c r="B441">
        <v>5282.87</v>
      </c>
      <c r="C441">
        <v>5284.96</v>
      </c>
      <c r="D441">
        <v>5237.67</v>
      </c>
      <c r="E441">
        <v>5258.58</v>
      </c>
      <c r="F441" s="12">
        <v>93069872</v>
      </c>
      <c r="G441" s="12">
        <v>1472658.63</v>
      </c>
    </row>
    <row r="442" spans="1:7">
      <c r="A442" s="9">
        <f>'(1)'!A442</f>
        <v>42927</v>
      </c>
      <c r="B442">
        <v>5235.83</v>
      </c>
      <c r="C442">
        <v>5273.95</v>
      </c>
      <c r="D442">
        <v>5203.8999999999996</v>
      </c>
      <c r="E442">
        <v>5252.9</v>
      </c>
      <c r="F442" s="12">
        <v>99361912</v>
      </c>
      <c r="G442" s="12">
        <v>1486488.13</v>
      </c>
    </row>
    <row r="443" spans="1:7">
      <c r="A443" s="9">
        <f>'(1)'!A443</f>
        <v>42928</v>
      </c>
      <c r="B443">
        <v>5268.23</v>
      </c>
      <c r="C443">
        <v>5272.94</v>
      </c>
      <c r="D443">
        <v>5143.82</v>
      </c>
      <c r="E443">
        <v>5154.3500000000004</v>
      </c>
      <c r="F443" s="12">
        <v>118150080</v>
      </c>
      <c r="G443" s="12">
        <v>1499252.75</v>
      </c>
    </row>
    <row r="444" spans="1:7">
      <c r="A444" s="9">
        <f>'(1)'!A444</f>
        <v>42929</v>
      </c>
      <c r="B444">
        <v>5157.59</v>
      </c>
      <c r="C444">
        <v>5192.3900000000003</v>
      </c>
      <c r="D444">
        <v>5117.2299999999996</v>
      </c>
      <c r="E444">
        <v>5120.68</v>
      </c>
      <c r="F444" s="12">
        <v>100130640</v>
      </c>
      <c r="G444" s="12">
        <v>1494671.38</v>
      </c>
    </row>
    <row r="445" spans="1:7">
      <c r="A445" s="9">
        <f>'(1)'!A445</f>
        <v>42930</v>
      </c>
      <c r="B445">
        <v>5151.1899999999996</v>
      </c>
      <c r="C445">
        <v>5200.7299999999996</v>
      </c>
      <c r="D445">
        <v>5151.1899999999996</v>
      </c>
      <c r="E445">
        <v>5195.72</v>
      </c>
      <c r="F445" s="12">
        <v>78735784</v>
      </c>
      <c r="G445" s="12">
        <v>1489055.13</v>
      </c>
    </row>
    <row r="446" spans="1:7">
      <c r="A446" s="9">
        <f>'(1)'!A446</f>
        <v>42933</v>
      </c>
      <c r="B446">
        <v>5170.54</v>
      </c>
      <c r="C446">
        <v>5197.8100000000004</v>
      </c>
      <c r="D446">
        <v>5165.8599999999997</v>
      </c>
      <c r="E446">
        <v>5174.8999999999996</v>
      </c>
      <c r="F446" s="12">
        <v>58067040</v>
      </c>
      <c r="G446" s="12">
        <v>1490723.88</v>
      </c>
    </row>
    <row r="447" spans="1:7">
      <c r="A447" s="9">
        <f>'(1)'!A447</f>
        <v>42934</v>
      </c>
      <c r="B447">
        <v>5174.79</v>
      </c>
      <c r="C447">
        <v>5192.51</v>
      </c>
      <c r="D447">
        <v>5160.8599999999997</v>
      </c>
      <c r="E447">
        <v>5180.1000000000004</v>
      </c>
      <c r="F447" s="12">
        <v>87895040</v>
      </c>
      <c r="G447" s="12">
        <v>1486540.25</v>
      </c>
    </row>
    <row r="448" spans="1:7">
      <c r="A448" s="9">
        <f>'(1)'!A448</f>
        <v>42935</v>
      </c>
      <c r="B448">
        <v>5177.21</v>
      </c>
      <c r="C448">
        <v>5177.62</v>
      </c>
      <c r="D448">
        <v>5111.16</v>
      </c>
      <c r="E448">
        <v>5152.3999999999996</v>
      </c>
      <c r="F448" s="12">
        <v>93984360</v>
      </c>
      <c r="G448" s="12">
        <v>1496126</v>
      </c>
    </row>
    <row r="449" spans="1:7">
      <c r="A449" s="9">
        <f>'(1)'!A449</f>
        <v>42936</v>
      </c>
      <c r="B449">
        <v>5149.79</v>
      </c>
      <c r="C449">
        <v>5155.42</v>
      </c>
      <c r="D449">
        <v>5125.99</v>
      </c>
      <c r="E449">
        <v>5145.16</v>
      </c>
      <c r="F449" s="12">
        <v>77019360</v>
      </c>
      <c r="G449" s="12">
        <v>1485285.5</v>
      </c>
    </row>
    <row r="450" spans="1:7">
      <c r="A450" s="9">
        <f>'(1)'!A450</f>
        <v>42937</v>
      </c>
      <c r="B450">
        <v>5160.7</v>
      </c>
      <c r="C450">
        <v>5179.34</v>
      </c>
      <c r="D450">
        <v>5147.67</v>
      </c>
      <c r="E450">
        <v>5165.6400000000003</v>
      </c>
      <c r="F450" s="12">
        <v>62876060</v>
      </c>
      <c r="G450" s="12">
        <v>1483179</v>
      </c>
    </row>
    <row r="451" spans="1:7">
      <c r="A451" s="9">
        <f>'(1)'!A451</f>
        <v>42940</v>
      </c>
      <c r="B451">
        <v>5172.03</v>
      </c>
      <c r="C451">
        <v>5186.4399999999996</v>
      </c>
      <c r="D451">
        <v>5135.95</v>
      </c>
      <c r="E451">
        <v>5140.6000000000004</v>
      </c>
      <c r="F451" s="12">
        <v>66882152</v>
      </c>
      <c r="G451" s="12">
        <v>1453921.25</v>
      </c>
    </row>
    <row r="452" spans="1:7">
      <c r="A452" s="9">
        <f>'(1)'!A452</f>
        <v>42941</v>
      </c>
      <c r="B452">
        <v>5158.2299999999996</v>
      </c>
      <c r="C452">
        <v>5239.0200000000004</v>
      </c>
      <c r="D452">
        <v>5157.84</v>
      </c>
      <c r="E452">
        <v>5222.13</v>
      </c>
      <c r="F452" s="12">
        <v>86096688</v>
      </c>
      <c r="G452" s="12">
        <v>1444836.5</v>
      </c>
    </row>
    <row r="453" spans="1:7">
      <c r="A453" s="9">
        <f>'(1)'!A453</f>
        <v>42942</v>
      </c>
      <c r="B453">
        <v>5228.93</v>
      </c>
      <c r="C453">
        <v>5259.47</v>
      </c>
      <c r="D453">
        <v>5221.58</v>
      </c>
      <c r="E453">
        <v>5235.3999999999996</v>
      </c>
      <c r="F453" s="12">
        <v>78061560</v>
      </c>
      <c r="G453" s="12">
        <v>1465777.63</v>
      </c>
    </row>
    <row r="454" spans="1:7">
      <c r="A454" s="9">
        <f>'(1)'!A454</f>
        <v>42943</v>
      </c>
      <c r="B454">
        <v>5246.2</v>
      </c>
      <c r="C454">
        <v>5246.78</v>
      </c>
      <c r="D454">
        <v>5215.9799999999996</v>
      </c>
      <c r="E454">
        <v>5235.3100000000004</v>
      </c>
      <c r="F454" s="12">
        <v>61948148</v>
      </c>
      <c r="G454" s="12">
        <v>1460545.75</v>
      </c>
    </row>
    <row r="455" spans="1:7">
      <c r="A455" s="9">
        <f>'(1)'!A455</f>
        <v>42944</v>
      </c>
      <c r="B455">
        <v>5238.41</v>
      </c>
      <c r="C455">
        <v>5246.23</v>
      </c>
      <c r="D455">
        <v>5214.3100000000004</v>
      </c>
      <c r="E455">
        <v>5230.17</v>
      </c>
      <c r="F455" s="12">
        <v>55647368</v>
      </c>
      <c r="G455" s="12">
        <v>1462429.88</v>
      </c>
    </row>
    <row r="456" spans="1:7">
      <c r="A456" s="9">
        <f>'(1)'!A456</f>
        <v>42947</v>
      </c>
      <c r="B456">
        <v>5219.67</v>
      </c>
      <c r="C456">
        <v>5233.1499999999996</v>
      </c>
      <c r="D456">
        <v>5164.63</v>
      </c>
      <c r="E456">
        <v>5173.2700000000004</v>
      </c>
      <c r="F456" s="12">
        <v>78134632</v>
      </c>
      <c r="G456" s="12">
        <v>1454101.63</v>
      </c>
    </row>
    <row r="457" spans="1:7">
      <c r="A457" s="9">
        <f>'(1)'!A457</f>
        <v>42948</v>
      </c>
      <c r="B457">
        <v>5196.13</v>
      </c>
      <c r="C457">
        <v>5218.99</v>
      </c>
      <c r="D457">
        <v>5174.29</v>
      </c>
      <c r="E457">
        <v>5216.07</v>
      </c>
      <c r="F457" s="12">
        <v>71439624</v>
      </c>
      <c r="G457" s="12">
        <v>1451708.88</v>
      </c>
    </row>
    <row r="458" spans="1:7">
      <c r="A458" s="9">
        <f>'(1)'!A458</f>
        <v>42949</v>
      </c>
      <c r="B458">
        <v>5239.46</v>
      </c>
      <c r="C458">
        <v>5251.25</v>
      </c>
      <c r="D458">
        <v>5177.7299999999996</v>
      </c>
      <c r="E458">
        <v>5199.22</v>
      </c>
      <c r="F458" s="12">
        <v>81208672</v>
      </c>
      <c r="G458" s="12">
        <v>1457336.75</v>
      </c>
    </row>
    <row r="459" spans="1:7">
      <c r="A459" s="9">
        <f>'(1)'!A459</f>
        <v>42950</v>
      </c>
      <c r="B459">
        <v>5188.92</v>
      </c>
      <c r="C459">
        <v>5208.8500000000004</v>
      </c>
      <c r="D459">
        <v>5095.12</v>
      </c>
      <c r="E459">
        <v>5117.66</v>
      </c>
      <c r="F459" s="12">
        <v>109694640</v>
      </c>
      <c r="G459" s="12">
        <v>1451080</v>
      </c>
    </row>
    <row r="460" spans="1:7">
      <c r="A460" s="9">
        <f>'(1)'!A460</f>
        <v>42951</v>
      </c>
      <c r="B460">
        <v>5133.68</v>
      </c>
      <c r="C460">
        <v>5143.4799999999996</v>
      </c>
      <c r="D460">
        <v>5094.3599999999997</v>
      </c>
      <c r="E460">
        <v>5127.7</v>
      </c>
      <c r="F460" s="12">
        <v>74281704</v>
      </c>
      <c r="G460" s="12">
        <v>1473499.63</v>
      </c>
    </row>
    <row r="461" spans="1:7">
      <c r="A461" s="9">
        <f>'(1)'!A461</f>
        <v>42954</v>
      </c>
      <c r="B461">
        <v>5130.53</v>
      </c>
      <c r="C461">
        <v>5193.1899999999996</v>
      </c>
      <c r="D461">
        <v>5130.53</v>
      </c>
      <c r="E461">
        <v>5161.08</v>
      </c>
      <c r="F461" s="12">
        <v>93979144</v>
      </c>
      <c r="G461" s="12">
        <v>1478198.13</v>
      </c>
    </row>
    <row r="462" spans="1:7">
      <c r="A462" s="9">
        <f>'(1)'!A462</f>
        <v>42955</v>
      </c>
      <c r="B462">
        <v>5162.24</v>
      </c>
      <c r="C462">
        <v>5208.33</v>
      </c>
      <c r="D462">
        <v>5158.79</v>
      </c>
      <c r="E462">
        <v>5190.17</v>
      </c>
      <c r="F462" s="12">
        <v>81557080</v>
      </c>
      <c r="G462" s="12">
        <v>1478835.25</v>
      </c>
    </row>
    <row r="463" spans="1:7">
      <c r="A463" s="9">
        <f>'(1)'!A463</f>
        <v>42956</v>
      </c>
      <c r="B463">
        <v>5181.1499999999996</v>
      </c>
      <c r="C463">
        <v>5218.5600000000004</v>
      </c>
      <c r="D463">
        <v>5172.78</v>
      </c>
      <c r="E463">
        <v>5186.95</v>
      </c>
      <c r="F463" s="12">
        <v>102536944</v>
      </c>
      <c r="G463" s="12">
        <v>1478435.13</v>
      </c>
    </row>
    <row r="464" spans="1:7">
      <c r="A464" s="9">
        <f>'(1)'!A464</f>
        <v>42957</v>
      </c>
      <c r="B464">
        <v>5144.03</v>
      </c>
      <c r="C464">
        <v>5144.03</v>
      </c>
      <c r="D464">
        <v>5105.72</v>
      </c>
      <c r="E464">
        <v>5131.3900000000003</v>
      </c>
      <c r="F464" s="12">
        <v>102948008</v>
      </c>
      <c r="G464" s="12">
        <v>1462684.13</v>
      </c>
    </row>
    <row r="465" spans="1:7">
      <c r="A465" s="9">
        <f>'(1)'!A465</f>
        <v>42958</v>
      </c>
      <c r="B465">
        <v>5127.63</v>
      </c>
      <c r="C465">
        <v>5148.1499999999996</v>
      </c>
      <c r="D465">
        <v>5092.1400000000003</v>
      </c>
      <c r="E465">
        <v>5093.7700000000004</v>
      </c>
      <c r="F465" s="12">
        <v>90321576</v>
      </c>
      <c r="G465" s="12">
        <v>1475289</v>
      </c>
    </row>
    <row r="466" spans="1:7">
      <c r="A466" s="9">
        <f>'(1)'!A466</f>
        <v>42961</v>
      </c>
      <c r="B466">
        <v>5116.8999999999996</v>
      </c>
      <c r="C466">
        <v>5148.49</v>
      </c>
      <c r="D466">
        <v>5087.38</v>
      </c>
      <c r="E466">
        <v>5127.03</v>
      </c>
      <c r="F466" s="12">
        <v>77657568</v>
      </c>
      <c r="G466" s="12">
        <v>1470384.38</v>
      </c>
    </row>
    <row r="467" spans="1:7">
      <c r="A467" s="9">
        <f>'(1)'!A467</f>
        <v>42962</v>
      </c>
      <c r="B467">
        <v>5122.38</v>
      </c>
      <c r="C467">
        <v>5135.1400000000003</v>
      </c>
      <c r="D467">
        <v>5094.6400000000003</v>
      </c>
      <c r="E467">
        <v>5107.25</v>
      </c>
      <c r="F467" s="12">
        <v>84541656</v>
      </c>
      <c r="G467" s="12">
        <v>1447541.88</v>
      </c>
    </row>
    <row r="468" spans="1:7">
      <c r="A468" s="9">
        <f>'(1)'!A468</f>
        <v>42963</v>
      </c>
      <c r="B468">
        <v>5097.1400000000003</v>
      </c>
      <c r="C468">
        <v>5142.91</v>
      </c>
      <c r="D468">
        <v>5084.2</v>
      </c>
      <c r="E468">
        <v>5130.49</v>
      </c>
      <c r="F468" s="12">
        <v>73368248</v>
      </c>
      <c r="G468" s="12">
        <v>1449831.38</v>
      </c>
    </row>
    <row r="469" spans="1:7">
      <c r="A469" s="9">
        <f>'(1)'!A469</f>
        <v>42964</v>
      </c>
      <c r="B469">
        <v>5122.3999999999996</v>
      </c>
      <c r="C469">
        <v>5216.3999999999996</v>
      </c>
      <c r="D469">
        <v>5118.6099999999997</v>
      </c>
      <c r="E469">
        <v>5203.4399999999996</v>
      </c>
      <c r="F469" s="12">
        <v>80997504</v>
      </c>
      <c r="G469" s="12">
        <v>1459140.38</v>
      </c>
    </row>
    <row r="470" spans="1:7">
      <c r="A470" s="9">
        <f>'(1)'!A470</f>
        <v>42965</v>
      </c>
      <c r="B470">
        <v>5210.7299999999996</v>
      </c>
      <c r="C470">
        <v>5220.59</v>
      </c>
      <c r="D470">
        <v>5195.26</v>
      </c>
      <c r="E470">
        <v>5207.8900000000003</v>
      </c>
      <c r="F470" s="12">
        <v>65761056</v>
      </c>
      <c r="G470" s="12">
        <v>1467173.63</v>
      </c>
    </row>
    <row r="471" spans="1:7">
      <c r="A471" s="9">
        <f>'(1)'!A471</f>
        <v>42968</v>
      </c>
      <c r="B471">
        <v>5200.2</v>
      </c>
      <c r="C471">
        <v>5231.6499999999996</v>
      </c>
      <c r="D471">
        <v>5191.38</v>
      </c>
      <c r="E471">
        <v>5218.8900000000003</v>
      </c>
      <c r="F471" s="12">
        <v>63977932</v>
      </c>
      <c r="G471" s="12">
        <v>1465650.13</v>
      </c>
    </row>
    <row r="472" spans="1:7">
      <c r="A472" s="9">
        <f>'(1)'!A472</f>
        <v>42969</v>
      </c>
      <c r="B472">
        <v>5182.05</v>
      </c>
      <c r="C472">
        <v>5183.37</v>
      </c>
      <c r="D472">
        <v>5122.5</v>
      </c>
      <c r="E472">
        <v>5145.7</v>
      </c>
      <c r="F472" s="12">
        <v>87195704</v>
      </c>
      <c r="G472" s="12">
        <v>1448445.75</v>
      </c>
    </row>
    <row r="473" spans="1:7">
      <c r="A473" s="9">
        <f>'(1)'!A473</f>
        <v>42970</v>
      </c>
      <c r="B473">
        <v>5140.99</v>
      </c>
      <c r="C473">
        <v>5148.47</v>
      </c>
      <c r="D473">
        <v>5096.1899999999996</v>
      </c>
      <c r="E473">
        <v>5115.2299999999996</v>
      </c>
      <c r="F473" s="12">
        <v>74014088</v>
      </c>
      <c r="G473" s="12">
        <v>1438355.75</v>
      </c>
    </row>
    <row r="474" spans="1:7">
      <c r="A474" s="9">
        <f>'(1)'!A474</f>
        <v>42971</v>
      </c>
      <c r="B474">
        <v>5081.92</v>
      </c>
      <c r="C474">
        <v>5086.0600000000004</v>
      </c>
      <c r="D474">
        <v>5046.75</v>
      </c>
      <c r="E474">
        <v>5060.92</v>
      </c>
      <c r="F474" s="12">
        <v>88837536</v>
      </c>
      <c r="G474" s="12">
        <v>1447920.75</v>
      </c>
    </row>
    <row r="475" spans="1:7">
      <c r="A475" s="9">
        <f>'(1)'!A475</f>
        <v>42972</v>
      </c>
      <c r="B475">
        <v>5082.87</v>
      </c>
      <c r="C475">
        <v>5136.1899999999996</v>
      </c>
      <c r="D475">
        <v>5080.01</v>
      </c>
      <c r="E475">
        <v>5121.67</v>
      </c>
      <c r="F475" s="12">
        <v>59055076</v>
      </c>
      <c r="G475" s="12">
        <v>1442223.75</v>
      </c>
    </row>
    <row r="476" spans="1:7">
      <c r="A476" s="9">
        <f>'(1)'!A476</f>
        <v>42975</v>
      </c>
      <c r="B476">
        <v>5141.0200000000004</v>
      </c>
      <c r="C476">
        <v>5158.5</v>
      </c>
      <c r="D476">
        <v>5123.97</v>
      </c>
      <c r="E476">
        <v>5140.25</v>
      </c>
      <c r="F476" s="12">
        <v>49564516</v>
      </c>
      <c r="G476" s="12">
        <v>1449090.63</v>
      </c>
    </row>
    <row r="477" spans="1:7">
      <c r="A477" s="9">
        <f>'(1)'!A477</f>
        <v>42976</v>
      </c>
      <c r="B477">
        <v>5159.1000000000004</v>
      </c>
      <c r="C477">
        <v>5200.16</v>
      </c>
      <c r="D477">
        <v>5159.1000000000004</v>
      </c>
      <c r="E477">
        <v>5176.6099999999997</v>
      </c>
      <c r="F477" s="12">
        <v>57670588</v>
      </c>
      <c r="G477" s="12">
        <v>1469406.88</v>
      </c>
    </row>
    <row r="478" spans="1:7">
      <c r="A478" s="9">
        <f>'(1)'!A478</f>
        <v>42977</v>
      </c>
      <c r="B478">
        <v>5164.54</v>
      </c>
      <c r="C478">
        <v>5180.26</v>
      </c>
      <c r="D478">
        <v>5137.42</v>
      </c>
      <c r="E478">
        <v>5146.8500000000004</v>
      </c>
      <c r="F478" s="12">
        <v>66541208</v>
      </c>
      <c r="G478" s="12">
        <v>1471193.25</v>
      </c>
    </row>
    <row r="479" spans="1:7">
      <c r="A479" s="9">
        <f>'(1)'!A479</f>
        <v>42978</v>
      </c>
      <c r="B479">
        <v>5103.47</v>
      </c>
      <c r="C479">
        <v>5117.04</v>
      </c>
      <c r="D479">
        <v>5074.45</v>
      </c>
      <c r="E479">
        <v>5114.1499999999996</v>
      </c>
      <c r="F479" s="12">
        <v>75733664</v>
      </c>
      <c r="G479" s="12">
        <v>1474829.63</v>
      </c>
    </row>
    <row r="480" spans="1:7">
      <c r="A480" s="9">
        <f>'(1)'!A480</f>
        <v>42979</v>
      </c>
      <c r="B480">
        <v>5091.3100000000004</v>
      </c>
      <c r="C480">
        <v>5105.9399999999996</v>
      </c>
      <c r="D480">
        <v>5066.1899999999996</v>
      </c>
      <c r="E480">
        <v>5087.59</v>
      </c>
      <c r="F480" s="12">
        <v>60929640</v>
      </c>
      <c r="G480" s="12">
        <v>1454361.75</v>
      </c>
    </row>
    <row r="481" spans="1:7">
      <c r="A481" s="9">
        <f>'(1)'!A481</f>
        <v>42983</v>
      </c>
      <c r="B481">
        <v>5112.13</v>
      </c>
      <c r="C481">
        <v>5137.54</v>
      </c>
      <c r="D481">
        <v>5101.68</v>
      </c>
      <c r="E481">
        <v>5131.8599999999997</v>
      </c>
      <c r="F481" s="12">
        <v>59041308</v>
      </c>
      <c r="G481" s="12">
        <v>1445389.63</v>
      </c>
    </row>
    <row r="482" spans="1:7">
      <c r="A482" s="9">
        <f>'(1)'!A482</f>
        <v>42984</v>
      </c>
      <c r="B482">
        <v>5125.03</v>
      </c>
      <c r="C482">
        <v>5149.08</v>
      </c>
      <c r="D482">
        <v>5105.55</v>
      </c>
      <c r="E482">
        <v>5115.3900000000003</v>
      </c>
      <c r="F482" s="12">
        <v>60474640</v>
      </c>
      <c r="G482" s="12">
        <v>1430711</v>
      </c>
    </row>
    <row r="483" spans="1:7">
      <c r="A483" s="9">
        <f>'(1)'!A483</f>
        <v>42985</v>
      </c>
      <c r="B483">
        <v>5127.71</v>
      </c>
      <c r="C483">
        <v>5136.3</v>
      </c>
      <c r="D483">
        <v>5111.8599999999997</v>
      </c>
      <c r="E483">
        <v>5113.13</v>
      </c>
      <c r="F483" s="12">
        <v>57277032</v>
      </c>
      <c r="G483" s="12">
        <v>1447662.75</v>
      </c>
    </row>
    <row r="484" spans="1:7">
      <c r="A484" s="9">
        <f>'(1)'!A484</f>
        <v>42986</v>
      </c>
      <c r="B484">
        <v>5121.4799999999996</v>
      </c>
      <c r="C484">
        <v>5141.05</v>
      </c>
      <c r="D484">
        <v>5098.51</v>
      </c>
      <c r="E484">
        <v>5104.33</v>
      </c>
      <c r="F484" s="12">
        <v>58972848</v>
      </c>
      <c r="G484" s="12">
        <v>1452995.88</v>
      </c>
    </row>
    <row r="485" spans="1:7">
      <c r="A485" s="9">
        <f>'(1)'!A485</f>
        <v>42989</v>
      </c>
      <c r="B485">
        <v>5076.47</v>
      </c>
      <c r="C485">
        <v>5106.25</v>
      </c>
      <c r="D485">
        <v>5066.01</v>
      </c>
      <c r="E485">
        <v>5079.75</v>
      </c>
      <c r="F485" s="12">
        <v>38321920</v>
      </c>
      <c r="G485" s="12">
        <v>1463356.13</v>
      </c>
    </row>
    <row r="486" spans="1:7">
      <c r="A486" s="9">
        <f>'(1)'!A486</f>
        <v>42990</v>
      </c>
      <c r="B486">
        <v>5035.38</v>
      </c>
      <c r="C486">
        <v>5041.8900000000003</v>
      </c>
      <c r="D486">
        <v>4995.07</v>
      </c>
      <c r="E486">
        <v>5031.92</v>
      </c>
      <c r="F486" s="12">
        <v>86250248</v>
      </c>
      <c r="G486" s="12">
        <v>1455544.63</v>
      </c>
    </row>
    <row r="487" spans="1:7">
      <c r="A487" s="9">
        <f>'(1)'!A487</f>
        <v>42991</v>
      </c>
      <c r="B487">
        <v>5063.24</v>
      </c>
      <c r="C487">
        <v>5069.12</v>
      </c>
      <c r="D487">
        <v>5046.07</v>
      </c>
      <c r="E487">
        <v>5056.34</v>
      </c>
      <c r="F487" s="12">
        <v>63598332</v>
      </c>
      <c r="G487" s="12">
        <v>1446817.5</v>
      </c>
    </row>
    <row r="488" spans="1:7">
      <c r="A488" s="9">
        <f>'(1)'!A488</f>
        <v>42992</v>
      </c>
      <c r="B488">
        <v>5083.12</v>
      </c>
      <c r="C488">
        <v>5104.78</v>
      </c>
      <c r="D488">
        <v>5068.4399999999996</v>
      </c>
      <c r="E488">
        <v>5085.59</v>
      </c>
      <c r="F488" s="12">
        <v>111538096</v>
      </c>
      <c r="G488" s="12">
        <v>1439329.13</v>
      </c>
    </row>
    <row r="489" spans="1:7">
      <c r="A489" s="9">
        <f>'(1)'!A489</f>
        <v>42993</v>
      </c>
      <c r="B489">
        <v>5117.1899999999996</v>
      </c>
      <c r="C489">
        <v>5138.42</v>
      </c>
      <c r="D489">
        <v>5115.95</v>
      </c>
      <c r="E489">
        <v>5123.26</v>
      </c>
      <c r="F489" s="12">
        <v>78118088</v>
      </c>
      <c r="G489" s="12">
        <v>1451995</v>
      </c>
    </row>
    <row r="490" spans="1:7">
      <c r="A490" s="9">
        <f>'(1)'!A490</f>
        <v>42996</v>
      </c>
      <c r="B490">
        <v>5088.28</v>
      </c>
      <c r="C490">
        <v>5114.7</v>
      </c>
      <c r="D490">
        <v>5088.28</v>
      </c>
      <c r="E490">
        <v>5103.97</v>
      </c>
      <c r="F490" s="12">
        <v>45537424</v>
      </c>
      <c r="G490" s="12">
        <v>1447442</v>
      </c>
    </row>
    <row r="491" spans="1:7">
      <c r="A491" s="9">
        <f>'(1)'!A491</f>
        <v>42997</v>
      </c>
      <c r="B491">
        <v>5107.1899999999996</v>
      </c>
      <c r="C491">
        <v>5125.8</v>
      </c>
      <c r="D491">
        <v>5081.08</v>
      </c>
      <c r="E491">
        <v>5086.5600000000004</v>
      </c>
      <c r="F491" s="12">
        <v>74381680</v>
      </c>
      <c r="G491" s="12">
        <v>1447646.5</v>
      </c>
    </row>
    <row r="492" spans="1:7">
      <c r="A492" s="9">
        <f>'(1)'!A492</f>
        <v>42998</v>
      </c>
      <c r="B492">
        <v>5054.32</v>
      </c>
      <c r="C492">
        <v>5114.29</v>
      </c>
      <c r="D492">
        <v>5050.09</v>
      </c>
      <c r="E492">
        <v>5101.41</v>
      </c>
      <c r="F492" s="12">
        <v>178502896</v>
      </c>
      <c r="G492" s="12">
        <v>1444460.5</v>
      </c>
    </row>
    <row r="493" spans="1:7">
      <c r="A493" s="9">
        <f>'(1)'!A493</f>
        <v>42999</v>
      </c>
      <c r="B493">
        <v>5118.84</v>
      </c>
      <c r="C493">
        <v>5148.0600000000004</v>
      </c>
      <c r="D493">
        <v>5103.1499999999996</v>
      </c>
      <c r="E493">
        <v>5114.62</v>
      </c>
      <c r="F493" s="12">
        <v>87486888</v>
      </c>
      <c r="G493" s="12">
        <v>1437540.63</v>
      </c>
    </row>
    <row r="494" spans="1:7">
      <c r="A494" s="9">
        <f>'(1)'!A494</f>
        <v>43000</v>
      </c>
      <c r="B494">
        <v>5099.3100000000004</v>
      </c>
      <c r="C494">
        <v>5117.8900000000003</v>
      </c>
      <c r="D494">
        <v>5086.51</v>
      </c>
      <c r="E494">
        <v>5113.49</v>
      </c>
      <c r="F494" s="12">
        <v>86697232</v>
      </c>
      <c r="G494" s="12">
        <v>1423977.75</v>
      </c>
    </row>
    <row r="495" spans="1:7">
      <c r="A495" s="9">
        <f>'(1)'!A495</f>
        <v>43003</v>
      </c>
      <c r="B495">
        <v>5145.78</v>
      </c>
      <c r="C495">
        <v>5180.25</v>
      </c>
      <c r="D495">
        <v>5145.78</v>
      </c>
      <c r="E495">
        <v>5176.71</v>
      </c>
      <c r="F495" s="12">
        <v>79294040</v>
      </c>
      <c r="G495" s="12">
        <v>1430963.13</v>
      </c>
    </row>
    <row r="496" spans="1:7">
      <c r="A496" s="9">
        <f>'(1)'!A496</f>
        <v>43004</v>
      </c>
      <c r="B496">
        <v>5192.75</v>
      </c>
      <c r="C496">
        <v>5219.08</v>
      </c>
      <c r="D496">
        <v>5184.47</v>
      </c>
      <c r="E496">
        <v>5209.01</v>
      </c>
      <c r="F496" s="12">
        <v>82209440</v>
      </c>
      <c r="G496" s="12">
        <v>1439061.38</v>
      </c>
    </row>
    <row r="497" spans="1:7">
      <c r="A497" s="9">
        <f>'(1)'!A497</f>
        <v>43005</v>
      </c>
      <c r="B497">
        <v>5205.21</v>
      </c>
      <c r="C497">
        <v>5227</v>
      </c>
      <c r="D497">
        <v>5200.21</v>
      </c>
      <c r="E497">
        <v>5217.59</v>
      </c>
      <c r="F497" s="12">
        <v>89023816</v>
      </c>
      <c r="G497" s="12">
        <v>1449805.88</v>
      </c>
    </row>
    <row r="498" spans="1:7">
      <c r="A498" s="9">
        <f>'(1)'!A498</f>
        <v>43006</v>
      </c>
      <c r="B498">
        <v>5205.18</v>
      </c>
      <c r="C498">
        <v>5233.54</v>
      </c>
      <c r="D498">
        <v>5201.6499999999996</v>
      </c>
      <c r="E498">
        <v>5225.2</v>
      </c>
      <c r="F498" s="12">
        <v>81851976</v>
      </c>
      <c r="G498" s="12">
        <v>1444544.88</v>
      </c>
    </row>
    <row r="499" spans="1:7">
      <c r="A499" s="9">
        <f>'(1)'!A499</f>
        <v>43007</v>
      </c>
      <c r="B499">
        <v>5220.8900000000003</v>
      </c>
      <c r="C499">
        <v>5237.17</v>
      </c>
      <c r="D499">
        <v>5201.97</v>
      </c>
      <c r="E499">
        <v>5213.91</v>
      </c>
      <c r="F499" s="12">
        <v>267722944</v>
      </c>
      <c r="G499" s="12">
        <v>1438811.13</v>
      </c>
    </row>
    <row r="500" spans="1:7">
      <c r="A500" s="9">
        <f>'(1)'!A500</f>
        <v>43010</v>
      </c>
      <c r="B500">
        <v>5231.99</v>
      </c>
      <c r="C500">
        <v>5239.88</v>
      </c>
      <c r="D500">
        <v>5221.5600000000004</v>
      </c>
      <c r="E500">
        <v>5229.32</v>
      </c>
      <c r="F500" s="12">
        <v>63440260</v>
      </c>
      <c r="G500" s="12">
        <v>1443137.13</v>
      </c>
    </row>
    <row r="501" spans="1:7">
      <c r="A501" s="9">
        <f>'(1)'!A501</f>
        <v>43011</v>
      </c>
      <c r="B501">
        <v>5223.29</v>
      </c>
      <c r="C501">
        <v>5238.29</v>
      </c>
      <c r="D501">
        <v>5219.71</v>
      </c>
      <c r="E501">
        <v>5237.4399999999996</v>
      </c>
      <c r="F501" s="12">
        <v>68991728</v>
      </c>
      <c r="G501" s="12">
        <v>1447275.5</v>
      </c>
    </row>
    <row r="502" spans="1:7">
      <c r="A502" s="9">
        <f>'(1)'!A502</f>
        <v>43012</v>
      </c>
      <c r="B502">
        <v>5230.51</v>
      </c>
      <c r="C502">
        <v>5248.79</v>
      </c>
      <c r="D502">
        <v>5230.0200000000004</v>
      </c>
      <c r="E502">
        <v>5241.66</v>
      </c>
      <c r="F502" s="12">
        <v>67783544</v>
      </c>
      <c r="G502" s="12">
        <v>1447204.13</v>
      </c>
    </row>
    <row r="503" spans="1:7">
      <c r="A503" s="9">
        <f>'(1)'!A503</f>
        <v>43013</v>
      </c>
      <c r="B503">
        <v>5259.02</v>
      </c>
      <c r="C503">
        <v>5275.42</v>
      </c>
      <c r="D503">
        <v>5257.44</v>
      </c>
      <c r="E503">
        <v>5267.29</v>
      </c>
      <c r="F503" s="12">
        <v>87452864</v>
      </c>
      <c r="G503" s="12">
        <v>1465885.75</v>
      </c>
    </row>
    <row r="504" spans="1:7">
      <c r="A504" s="9">
        <f>'(1)'!A504</f>
        <v>43014</v>
      </c>
      <c r="B504">
        <v>5277.39</v>
      </c>
      <c r="C504">
        <v>5295.93</v>
      </c>
      <c r="D504">
        <v>5271.88</v>
      </c>
      <c r="E504">
        <v>5281.29</v>
      </c>
      <c r="F504" s="12">
        <v>73657568</v>
      </c>
      <c r="G504" s="12">
        <v>1474850.75</v>
      </c>
    </row>
    <row r="505" spans="1:7">
      <c r="A505" s="9">
        <f>'(1)'!A505</f>
        <v>43017</v>
      </c>
      <c r="B505">
        <v>5267.99</v>
      </c>
      <c r="C505">
        <v>5286.83</v>
      </c>
      <c r="D505">
        <v>5260.46</v>
      </c>
      <c r="E505">
        <v>5267.13</v>
      </c>
      <c r="F505" s="12">
        <v>66207972</v>
      </c>
      <c r="G505" s="12">
        <v>1477788.25</v>
      </c>
    </row>
    <row r="506" spans="1:7">
      <c r="A506" s="9">
        <f>'(1)'!A506</f>
        <v>43018</v>
      </c>
      <c r="B506">
        <v>5263.95</v>
      </c>
      <c r="C506">
        <v>5274.58</v>
      </c>
      <c r="D506">
        <v>5255.11</v>
      </c>
      <c r="E506">
        <v>5268.76</v>
      </c>
      <c r="F506" s="12">
        <v>73030128</v>
      </c>
      <c r="G506" s="12">
        <v>1478874</v>
      </c>
    </row>
    <row r="507" spans="1:7">
      <c r="A507" s="9">
        <f>'(1)'!A507</f>
        <v>43019</v>
      </c>
      <c r="B507">
        <v>5281.3</v>
      </c>
      <c r="C507">
        <v>5289.89</v>
      </c>
      <c r="D507">
        <v>5272.32</v>
      </c>
      <c r="E507">
        <v>5281.96</v>
      </c>
      <c r="F507" s="12">
        <v>76340128</v>
      </c>
      <c r="G507" s="12">
        <v>1475979.63</v>
      </c>
    </row>
    <row r="508" spans="1:7">
      <c r="A508" s="9">
        <f>'(1)'!A508</f>
        <v>43020</v>
      </c>
      <c r="B508">
        <v>5286.05</v>
      </c>
      <c r="C508">
        <v>5295.27</v>
      </c>
      <c r="D508">
        <v>5279.1</v>
      </c>
      <c r="E508">
        <v>5293.77</v>
      </c>
      <c r="F508" s="12">
        <v>69907136</v>
      </c>
      <c r="G508" s="12">
        <v>1464371.88</v>
      </c>
    </row>
    <row r="509" spans="1:7">
      <c r="A509" s="9">
        <f>'(1)'!A509</f>
        <v>43021</v>
      </c>
      <c r="B509">
        <v>5297.42</v>
      </c>
      <c r="C509">
        <v>5329.81</v>
      </c>
      <c r="D509">
        <v>5284.74</v>
      </c>
      <c r="E509">
        <v>5329.81</v>
      </c>
      <c r="F509" s="12">
        <v>87866872</v>
      </c>
      <c r="G509" s="12">
        <v>1465842.88</v>
      </c>
    </row>
    <row r="510" spans="1:7">
      <c r="A510" s="9">
        <f>'(1)'!A510</f>
        <v>43024</v>
      </c>
      <c r="B510">
        <v>5332.92</v>
      </c>
      <c r="C510">
        <v>5350.44</v>
      </c>
      <c r="D510">
        <v>5326.66</v>
      </c>
      <c r="E510">
        <v>5350.44</v>
      </c>
      <c r="F510" s="12">
        <v>70696552</v>
      </c>
      <c r="G510" s="12">
        <v>1467324.88</v>
      </c>
    </row>
    <row r="511" spans="1:7">
      <c r="A511" s="9">
        <f>'(1)'!A511</f>
        <v>43025</v>
      </c>
      <c r="B511">
        <v>5362.75</v>
      </c>
      <c r="C511">
        <v>5370.89</v>
      </c>
      <c r="D511">
        <v>5355.3</v>
      </c>
      <c r="E511">
        <v>5367.41</v>
      </c>
      <c r="F511" s="12">
        <v>60568676</v>
      </c>
      <c r="G511" s="12">
        <v>1473421.38</v>
      </c>
    </row>
    <row r="512" spans="1:7">
      <c r="A512" s="9">
        <f>'(1)'!A512</f>
        <v>43026</v>
      </c>
      <c r="B512">
        <v>5369.24</v>
      </c>
      <c r="C512">
        <v>5369.45</v>
      </c>
      <c r="D512">
        <v>5345.2</v>
      </c>
      <c r="E512">
        <v>5363.23</v>
      </c>
      <c r="F512" s="12">
        <v>82494672</v>
      </c>
      <c r="G512" s="12">
        <v>1478207.13</v>
      </c>
    </row>
    <row r="513" spans="1:7">
      <c r="A513" s="9">
        <f>'(1)'!A513</f>
        <v>43027</v>
      </c>
      <c r="B513">
        <v>5355.91</v>
      </c>
      <c r="C513">
        <v>5381.74</v>
      </c>
      <c r="D513">
        <v>5355.91</v>
      </c>
      <c r="E513">
        <v>5379.21</v>
      </c>
      <c r="F513" s="12">
        <v>72488960</v>
      </c>
      <c r="G513" s="12">
        <v>1474395.38</v>
      </c>
    </row>
    <row r="514" spans="1:7">
      <c r="A514" s="9">
        <f>'(1)'!A514</f>
        <v>43028</v>
      </c>
      <c r="B514">
        <v>5378.07</v>
      </c>
      <c r="C514">
        <v>5378.07</v>
      </c>
      <c r="D514">
        <v>5350.26</v>
      </c>
      <c r="E514">
        <v>5359.9</v>
      </c>
      <c r="F514" s="12">
        <v>68173936</v>
      </c>
      <c r="G514" s="12">
        <v>1475180.63</v>
      </c>
    </row>
    <row r="515" spans="1:7">
      <c r="A515" s="9">
        <f>'(1)'!A515</f>
        <v>43031</v>
      </c>
      <c r="B515">
        <v>5364.81</v>
      </c>
      <c r="C515">
        <v>5378.51</v>
      </c>
      <c r="D515">
        <v>5351.68</v>
      </c>
      <c r="E515">
        <v>5365.83</v>
      </c>
      <c r="F515" s="12">
        <v>57007080</v>
      </c>
      <c r="G515" s="12">
        <v>1478745.13</v>
      </c>
    </row>
    <row r="516" spans="1:7">
      <c r="A516" s="9">
        <f>'(1)'!A516</f>
        <v>43032</v>
      </c>
      <c r="B516">
        <v>5364.16</v>
      </c>
      <c r="C516">
        <v>5372.27</v>
      </c>
      <c r="D516">
        <v>5351.79</v>
      </c>
      <c r="E516">
        <v>5363.65</v>
      </c>
      <c r="F516" s="12">
        <v>61565368</v>
      </c>
      <c r="G516" s="12">
        <v>1481686</v>
      </c>
    </row>
    <row r="517" spans="1:7">
      <c r="A517" s="9">
        <f>'(1)'!A517</f>
        <v>43033</v>
      </c>
      <c r="B517">
        <v>5367.38</v>
      </c>
      <c r="C517">
        <v>5367.38</v>
      </c>
      <c r="D517">
        <v>5338.14</v>
      </c>
      <c r="E517">
        <v>5362.41</v>
      </c>
      <c r="F517" s="12">
        <v>73653016</v>
      </c>
      <c r="G517" s="12">
        <v>1492226.13</v>
      </c>
    </row>
    <row r="518" spans="1:7">
      <c r="A518" s="9">
        <f>'(1)'!A518</f>
        <v>43034</v>
      </c>
      <c r="B518">
        <v>5358.42</v>
      </c>
      <c r="C518">
        <v>5361.92</v>
      </c>
      <c r="D518">
        <v>5342.69</v>
      </c>
      <c r="E518">
        <v>5360.81</v>
      </c>
      <c r="F518" s="12">
        <v>58193064</v>
      </c>
      <c r="G518" s="12">
        <v>1498125.13</v>
      </c>
    </row>
    <row r="519" spans="1:7">
      <c r="A519" s="9">
        <f>'(1)'!A519</f>
        <v>43035</v>
      </c>
      <c r="B519">
        <v>5362.73</v>
      </c>
      <c r="C519">
        <v>5371.65</v>
      </c>
      <c r="D519">
        <v>5344.96</v>
      </c>
      <c r="E519">
        <v>5351.74</v>
      </c>
      <c r="F519" s="12">
        <v>76228856</v>
      </c>
      <c r="G519" s="12">
        <v>1503109.88</v>
      </c>
    </row>
    <row r="520" spans="1:7">
      <c r="A520" s="9">
        <f>'(1)'!A520</f>
        <v>43038</v>
      </c>
      <c r="B520">
        <v>5362.53</v>
      </c>
      <c r="C520">
        <v>5371.62</v>
      </c>
      <c r="D520">
        <v>5347.61</v>
      </c>
      <c r="E520">
        <v>5362.88</v>
      </c>
      <c r="F520" s="12">
        <v>65027708</v>
      </c>
      <c r="G520" s="12">
        <v>1501885</v>
      </c>
    </row>
    <row r="521" spans="1:7">
      <c r="A521" s="9">
        <f>'(1)'!A521</f>
        <v>43039</v>
      </c>
      <c r="B521">
        <v>5372.65</v>
      </c>
      <c r="C521">
        <v>5376.69</v>
      </c>
      <c r="D521">
        <v>5347.55</v>
      </c>
      <c r="E521">
        <v>5361.37</v>
      </c>
      <c r="F521" s="12">
        <v>66941424</v>
      </c>
      <c r="G521" s="12">
        <v>1506168.13</v>
      </c>
    </row>
    <row r="522" spans="1:7">
      <c r="A522" s="9">
        <f>'(1)'!A522</f>
        <v>43040</v>
      </c>
      <c r="B522">
        <v>5368.09</v>
      </c>
      <c r="C522">
        <v>5394.23</v>
      </c>
      <c r="D522">
        <v>5359.68</v>
      </c>
      <c r="E522">
        <v>5383.81</v>
      </c>
      <c r="F522" s="12">
        <v>66150372</v>
      </c>
      <c r="G522" s="12">
        <v>1499971.88</v>
      </c>
    </row>
    <row r="523" spans="1:7">
      <c r="A523" s="9">
        <f>'(1)'!A523</f>
        <v>43041</v>
      </c>
      <c r="B523">
        <v>5371</v>
      </c>
      <c r="C523">
        <v>5377.81</v>
      </c>
      <c r="D523">
        <v>5343</v>
      </c>
      <c r="E523">
        <v>5368.29</v>
      </c>
      <c r="F523" s="12">
        <v>89367624</v>
      </c>
      <c r="G523" s="12">
        <v>1501953.38</v>
      </c>
    </row>
    <row r="524" spans="1:7">
      <c r="A524" s="9">
        <f>'(1)'!A524</f>
        <v>43042</v>
      </c>
      <c r="B524">
        <v>5389.48</v>
      </c>
      <c r="C524">
        <v>5392.09</v>
      </c>
      <c r="D524">
        <v>5368.21</v>
      </c>
      <c r="E524">
        <v>5372.38</v>
      </c>
      <c r="F524" s="12">
        <v>95162760</v>
      </c>
      <c r="G524" s="12">
        <v>1503098</v>
      </c>
    </row>
    <row r="525" spans="1:7">
      <c r="A525" s="9">
        <f>'(1)'!A525</f>
        <v>43045</v>
      </c>
      <c r="B525">
        <v>5377.45</v>
      </c>
      <c r="C525">
        <v>5408.74</v>
      </c>
      <c r="D525">
        <v>5367.65</v>
      </c>
      <c r="E525">
        <v>5386.81</v>
      </c>
      <c r="F525" s="12">
        <v>65672188</v>
      </c>
      <c r="G525" s="12">
        <v>1503239.25</v>
      </c>
    </row>
    <row r="526" spans="1:7">
      <c r="A526" s="9">
        <f>'(1)'!A526</f>
        <v>43046</v>
      </c>
      <c r="B526">
        <v>5377.86</v>
      </c>
      <c r="C526">
        <v>5413.03</v>
      </c>
      <c r="D526">
        <v>5377.86</v>
      </c>
      <c r="E526">
        <v>5394.8</v>
      </c>
      <c r="F526" s="12">
        <v>76874304</v>
      </c>
      <c r="G526" s="12">
        <v>1504866.38</v>
      </c>
    </row>
    <row r="527" spans="1:7">
      <c r="A527" s="9">
        <f>'(1)'!A527</f>
        <v>43047</v>
      </c>
      <c r="B527">
        <v>5399.61</v>
      </c>
      <c r="C527">
        <v>5416.54</v>
      </c>
      <c r="D527">
        <v>5364.16</v>
      </c>
      <c r="E527">
        <v>5374.89</v>
      </c>
      <c r="F527" s="12">
        <v>82956352</v>
      </c>
      <c r="G527" s="12">
        <v>1503091.88</v>
      </c>
    </row>
    <row r="528" spans="1:7">
      <c r="A528" s="9">
        <f>'(1)'!A528</f>
        <v>43048</v>
      </c>
      <c r="B528">
        <v>5383.44</v>
      </c>
      <c r="C528">
        <v>5459.61</v>
      </c>
      <c r="D528">
        <v>5375.26</v>
      </c>
      <c r="E528">
        <v>5455.4</v>
      </c>
      <c r="F528" s="12">
        <v>93763624</v>
      </c>
      <c r="G528" s="12">
        <v>1505655.38</v>
      </c>
    </row>
    <row r="529" spans="1:7">
      <c r="A529" s="9">
        <f>'(1)'!A529</f>
        <v>43049</v>
      </c>
      <c r="B529">
        <v>5470.34</v>
      </c>
      <c r="C529">
        <v>5513.53</v>
      </c>
      <c r="D529">
        <v>5470.24</v>
      </c>
      <c r="E529">
        <v>5494.13</v>
      </c>
      <c r="F529" s="12">
        <v>98541424</v>
      </c>
      <c r="G529" s="12">
        <v>1505106.38</v>
      </c>
    </row>
    <row r="530" spans="1:7">
      <c r="A530" s="9">
        <f>'(1)'!A530</f>
        <v>43052</v>
      </c>
      <c r="B530">
        <v>5488.33</v>
      </c>
      <c r="C530">
        <v>5507.56</v>
      </c>
      <c r="D530">
        <v>5487.29</v>
      </c>
      <c r="E530">
        <v>5493.63</v>
      </c>
      <c r="F530" s="12">
        <v>69514240</v>
      </c>
      <c r="G530" s="12">
        <v>1511752</v>
      </c>
    </row>
    <row r="531" spans="1:7">
      <c r="A531" s="9">
        <f>'(1)'!A531</f>
        <v>43053</v>
      </c>
      <c r="B531">
        <v>5492.63</v>
      </c>
      <c r="C531">
        <v>5511.25</v>
      </c>
      <c r="D531">
        <v>5489.41</v>
      </c>
      <c r="E531">
        <v>5503.29</v>
      </c>
      <c r="F531" s="12">
        <v>77490112</v>
      </c>
      <c r="G531" s="12">
        <v>1507078.63</v>
      </c>
    </row>
    <row r="532" spans="1:7">
      <c r="A532" s="9">
        <f>'(1)'!A532</f>
        <v>43054</v>
      </c>
      <c r="B532">
        <v>5524.38</v>
      </c>
      <c r="C532">
        <v>5536.4</v>
      </c>
      <c r="D532">
        <v>5514.29</v>
      </c>
      <c r="E532">
        <v>5514.29</v>
      </c>
      <c r="F532" s="12">
        <v>77632712</v>
      </c>
      <c r="G532" s="12">
        <v>1507746</v>
      </c>
    </row>
    <row r="533" spans="1:7">
      <c r="A533" s="9">
        <f>'(1)'!A533</f>
        <v>43055</v>
      </c>
      <c r="B533">
        <v>5510.96</v>
      </c>
      <c r="C533">
        <v>5520.81</v>
      </c>
      <c r="D533">
        <v>5486.24</v>
      </c>
      <c r="E533">
        <v>5510.5</v>
      </c>
      <c r="F533" s="12">
        <v>72452864</v>
      </c>
      <c r="G533" s="12">
        <v>1512137.5</v>
      </c>
    </row>
    <row r="534" spans="1:7">
      <c r="A534" s="9">
        <f>'(1)'!A534</f>
        <v>43056</v>
      </c>
      <c r="B534">
        <v>5513.47</v>
      </c>
      <c r="C534">
        <v>5521.92</v>
      </c>
      <c r="D534">
        <v>5498.29</v>
      </c>
      <c r="E534">
        <v>5517.97</v>
      </c>
      <c r="F534" s="12">
        <v>77448528</v>
      </c>
      <c r="G534" s="12">
        <v>1514551.13</v>
      </c>
    </row>
    <row r="535" spans="1:7">
      <c r="A535" s="9">
        <f>'(1)'!A535</f>
        <v>43059</v>
      </c>
      <c r="B535">
        <v>5507.07</v>
      </c>
      <c r="C535">
        <v>5513.31</v>
      </c>
      <c r="D535">
        <v>5492.9</v>
      </c>
      <c r="E535">
        <v>5507.25</v>
      </c>
      <c r="F535" s="12">
        <v>72385512</v>
      </c>
      <c r="G535" s="12">
        <v>1510700.75</v>
      </c>
    </row>
    <row r="536" spans="1:7">
      <c r="A536" s="9">
        <f>'(1)'!A536</f>
        <v>43060</v>
      </c>
      <c r="B536">
        <v>5521.75</v>
      </c>
      <c r="C536">
        <v>5525.55</v>
      </c>
      <c r="D536">
        <v>5475.92</v>
      </c>
      <c r="E536">
        <v>5480.64</v>
      </c>
      <c r="F536" s="12">
        <v>80765424</v>
      </c>
      <c r="G536" s="12">
        <v>1533911.38</v>
      </c>
    </row>
    <row r="537" spans="1:7">
      <c r="A537" s="9">
        <f>'(1)'!A537</f>
        <v>43061</v>
      </c>
      <c r="B537">
        <v>5487.53</v>
      </c>
      <c r="C537">
        <v>5496.08</v>
      </c>
      <c r="D537">
        <v>5452.2</v>
      </c>
      <c r="E537">
        <v>5471.43</v>
      </c>
      <c r="F537" s="12">
        <v>95460016</v>
      </c>
      <c r="G537" s="12">
        <v>1544935</v>
      </c>
    </row>
    <row r="538" spans="1:7">
      <c r="A538" s="9">
        <f>'(1)'!A538</f>
        <v>43063</v>
      </c>
      <c r="B538">
        <v>5470.18</v>
      </c>
      <c r="C538">
        <v>5479.7</v>
      </c>
      <c r="D538">
        <v>5401.43</v>
      </c>
      <c r="E538">
        <v>5407.75</v>
      </c>
      <c r="F538" s="12">
        <v>102023568</v>
      </c>
      <c r="G538" s="12">
        <v>1544795.75</v>
      </c>
    </row>
    <row r="539" spans="1:7">
      <c r="A539" s="9">
        <f>'(1)'!A539</f>
        <v>43066</v>
      </c>
      <c r="B539">
        <v>5405.55</v>
      </c>
      <c r="C539">
        <v>5415.88</v>
      </c>
      <c r="D539">
        <v>5375.12</v>
      </c>
      <c r="E539">
        <v>5380.72</v>
      </c>
      <c r="F539" s="12">
        <v>87596896</v>
      </c>
      <c r="G539" s="12">
        <v>1547755</v>
      </c>
    </row>
    <row r="540" spans="1:7">
      <c r="A540" s="9">
        <f>'(1)'!A540</f>
        <v>43067</v>
      </c>
      <c r="B540">
        <v>5382.65</v>
      </c>
      <c r="C540">
        <v>5384.76</v>
      </c>
      <c r="D540">
        <v>5301.02</v>
      </c>
      <c r="E540">
        <v>5341.63</v>
      </c>
      <c r="F540" s="12">
        <v>87188616</v>
      </c>
      <c r="G540" s="12">
        <v>1551537.63</v>
      </c>
    </row>
    <row r="541" spans="1:7">
      <c r="A541" s="9">
        <f>'(1)'!A541</f>
        <v>43068</v>
      </c>
      <c r="B541">
        <v>5345.3</v>
      </c>
      <c r="C541">
        <v>5365.64</v>
      </c>
      <c r="D541">
        <v>5301.57</v>
      </c>
      <c r="E541">
        <v>5315.58</v>
      </c>
      <c r="F541" s="12">
        <v>93055384</v>
      </c>
      <c r="G541" s="12">
        <v>1550332.25</v>
      </c>
    </row>
    <row r="542" spans="1:7">
      <c r="A542" s="9">
        <f>'(1)'!A542</f>
        <v>43069</v>
      </c>
      <c r="B542">
        <v>5301.14</v>
      </c>
      <c r="C542">
        <v>5312.39</v>
      </c>
      <c r="D542">
        <v>5267.22</v>
      </c>
      <c r="E542">
        <v>5301.25</v>
      </c>
      <c r="F542" s="12">
        <v>97087952</v>
      </c>
      <c r="G542" s="12">
        <v>1553500.13</v>
      </c>
    </row>
    <row r="543" spans="1:7">
      <c r="A543" s="9">
        <f>'(1)'!A543</f>
        <v>43070</v>
      </c>
      <c r="B543">
        <v>5325.41</v>
      </c>
      <c r="C543">
        <v>5345.23</v>
      </c>
      <c r="D543">
        <v>5312.87</v>
      </c>
      <c r="E543">
        <v>5336.39</v>
      </c>
      <c r="F543" s="12">
        <v>76594128</v>
      </c>
      <c r="G543" s="12">
        <v>1550701.13</v>
      </c>
    </row>
    <row r="544" spans="1:7">
      <c r="A544" s="9">
        <f>'(1)'!A544</f>
        <v>43073</v>
      </c>
      <c r="B544">
        <v>5335.85</v>
      </c>
      <c r="C544">
        <v>5350.25</v>
      </c>
      <c r="D544">
        <v>5304.35</v>
      </c>
      <c r="E544">
        <v>5319.17</v>
      </c>
      <c r="F544" s="12">
        <v>91393208</v>
      </c>
      <c r="G544" s="12">
        <v>1542587.63</v>
      </c>
    </row>
    <row r="545" spans="1:7">
      <c r="A545" s="9">
        <f>'(1)'!A545</f>
        <v>43074</v>
      </c>
      <c r="B545">
        <v>5311.28</v>
      </c>
      <c r="C545">
        <v>5348.15</v>
      </c>
      <c r="D545">
        <v>5302.85</v>
      </c>
      <c r="E545">
        <v>5340.45</v>
      </c>
      <c r="F545" s="12">
        <v>68826008</v>
      </c>
      <c r="G545" s="12">
        <v>1539078.13</v>
      </c>
    </row>
    <row r="546" spans="1:7">
      <c r="A546" s="9">
        <f>'(1)'!A546</f>
        <v>43075</v>
      </c>
      <c r="B546">
        <v>5335.84</v>
      </c>
      <c r="C546">
        <v>5385.86</v>
      </c>
      <c r="D546">
        <v>5326.86</v>
      </c>
      <c r="E546">
        <v>5366.15</v>
      </c>
      <c r="F546" s="12">
        <v>77104224</v>
      </c>
      <c r="G546" s="12">
        <v>1520548.5</v>
      </c>
    </row>
    <row r="547" spans="1:7">
      <c r="A547" s="9">
        <f>'(1)'!A547</f>
        <v>43076</v>
      </c>
      <c r="B547">
        <v>5364.61</v>
      </c>
      <c r="C547">
        <v>5391.01</v>
      </c>
      <c r="D547">
        <v>5352.76</v>
      </c>
      <c r="E547">
        <v>5352.76</v>
      </c>
      <c r="F547" s="12">
        <v>69615000</v>
      </c>
      <c r="G547" s="12">
        <v>1512946.88</v>
      </c>
    </row>
    <row r="548" spans="1:7">
      <c r="A548" s="9">
        <f>'(1)'!A548</f>
        <v>43077</v>
      </c>
      <c r="B548">
        <v>5339.76</v>
      </c>
      <c r="C548">
        <v>5391.89</v>
      </c>
      <c r="D548">
        <v>5330.32</v>
      </c>
      <c r="E548">
        <v>5379.54</v>
      </c>
      <c r="F548" s="12">
        <v>57081604</v>
      </c>
      <c r="G548" s="12">
        <v>1502036.5</v>
      </c>
    </row>
    <row r="549" spans="1:7">
      <c r="A549" s="9">
        <f>'(1)'!A549</f>
        <v>43080</v>
      </c>
      <c r="B549">
        <v>5374.4</v>
      </c>
      <c r="C549">
        <v>5419.88</v>
      </c>
      <c r="D549">
        <v>5374.4</v>
      </c>
      <c r="E549">
        <v>5390.46</v>
      </c>
      <c r="F549" s="12">
        <v>56038520</v>
      </c>
      <c r="G549" s="12">
        <v>1495057.88</v>
      </c>
    </row>
    <row r="550" spans="1:7">
      <c r="A550" s="9">
        <f>'(1)'!A550</f>
        <v>43081</v>
      </c>
      <c r="B550">
        <v>5378.96</v>
      </c>
      <c r="C550">
        <v>5408.47</v>
      </c>
      <c r="D550">
        <v>5359.39</v>
      </c>
      <c r="E550">
        <v>5360.09</v>
      </c>
      <c r="F550" s="12">
        <v>64042480</v>
      </c>
      <c r="G550" s="12">
        <v>1491635.75</v>
      </c>
    </row>
    <row r="551" spans="1:7">
      <c r="A551" s="9">
        <f>'(1)'!A551</f>
        <v>43082</v>
      </c>
      <c r="B551">
        <v>5366.38</v>
      </c>
      <c r="C551">
        <v>5398.19</v>
      </c>
      <c r="D551">
        <v>5357.28</v>
      </c>
      <c r="E551">
        <v>5390.48</v>
      </c>
      <c r="F551" s="12">
        <v>68000192</v>
      </c>
      <c r="G551" s="12">
        <v>1501781.5</v>
      </c>
    </row>
    <row r="552" spans="1:7">
      <c r="A552" s="9">
        <f>'(1)'!A552</f>
        <v>43083</v>
      </c>
      <c r="B552">
        <v>5416.49</v>
      </c>
      <c r="C552">
        <v>5441.69</v>
      </c>
      <c r="D552">
        <v>5394.89</v>
      </c>
      <c r="E552">
        <v>5398.05</v>
      </c>
      <c r="F552" s="12">
        <v>95486528</v>
      </c>
      <c r="G552" s="12">
        <v>1497156.5</v>
      </c>
    </row>
    <row r="553" spans="1:7">
      <c r="A553" s="9">
        <f>'(1)'!A553</f>
        <v>43084</v>
      </c>
      <c r="B553">
        <v>5402.66</v>
      </c>
      <c r="C553">
        <v>5429.65</v>
      </c>
      <c r="D553">
        <v>5372.59</v>
      </c>
      <c r="E553">
        <v>5372.79</v>
      </c>
      <c r="F553" s="12">
        <v>131992744</v>
      </c>
      <c r="G553" s="12">
        <v>1503835.88</v>
      </c>
    </row>
    <row r="554" spans="1:7">
      <c r="A554" s="9">
        <f>'(1)'!A554</f>
        <v>43087</v>
      </c>
      <c r="B554">
        <v>5374.13</v>
      </c>
      <c r="C554">
        <v>5378.32</v>
      </c>
      <c r="D554">
        <v>5299.06</v>
      </c>
      <c r="E554">
        <v>5316.89</v>
      </c>
      <c r="F554" s="12">
        <v>103086944</v>
      </c>
      <c r="G554" s="12">
        <v>1511179.13</v>
      </c>
    </row>
    <row r="555" spans="1:7">
      <c r="A555" s="9">
        <f>'(1)'!A555</f>
        <v>43088</v>
      </c>
      <c r="B555">
        <v>5363.29</v>
      </c>
      <c r="C555">
        <v>5400.1</v>
      </c>
      <c r="D555">
        <v>5350.59</v>
      </c>
      <c r="E555">
        <v>5389.29</v>
      </c>
      <c r="F555" s="12">
        <v>84444352</v>
      </c>
      <c r="G555" s="12">
        <v>1506021.13</v>
      </c>
    </row>
    <row r="556" spans="1:7">
      <c r="A556" s="9">
        <f>'(1)'!A556</f>
        <v>43089</v>
      </c>
      <c r="B556">
        <v>5382.23</v>
      </c>
      <c r="C556">
        <v>5392.48</v>
      </c>
      <c r="D556">
        <v>5349.79</v>
      </c>
      <c r="E556">
        <v>5375.53</v>
      </c>
      <c r="F556" s="12">
        <v>80251640</v>
      </c>
      <c r="G556" s="12">
        <v>1513283.25</v>
      </c>
    </row>
    <row r="557" spans="1:7">
      <c r="A557" s="9">
        <f>'(1)'!A557</f>
        <v>43090</v>
      </c>
      <c r="B557">
        <v>5333.32</v>
      </c>
      <c r="C557">
        <v>5385.53</v>
      </c>
      <c r="D557">
        <v>5316.55</v>
      </c>
      <c r="E557">
        <v>5374.35</v>
      </c>
      <c r="F557" s="12">
        <v>80434136</v>
      </c>
      <c r="G557" s="12">
        <v>1516601.13</v>
      </c>
    </row>
    <row r="558" spans="1:7">
      <c r="A558" s="9">
        <f>'(1)'!A558</f>
        <v>43091</v>
      </c>
      <c r="B558">
        <v>5374.57</v>
      </c>
      <c r="C558">
        <v>5396.31</v>
      </c>
      <c r="D558">
        <v>5365.75</v>
      </c>
      <c r="E558">
        <v>5383.86</v>
      </c>
      <c r="F558" s="12">
        <v>83686944</v>
      </c>
      <c r="G558" s="12">
        <v>1507675.63</v>
      </c>
    </row>
    <row r="559" spans="1:7">
      <c r="A559" s="9">
        <f>'(1)'!A559</f>
        <v>43095</v>
      </c>
      <c r="B559">
        <v>5411.91</v>
      </c>
      <c r="C559">
        <v>5425.75</v>
      </c>
      <c r="D559">
        <v>5393.56</v>
      </c>
      <c r="E559">
        <v>5399.09</v>
      </c>
      <c r="F559" s="12">
        <v>93434800</v>
      </c>
      <c r="G559" s="12">
        <v>1515399.75</v>
      </c>
    </row>
    <row r="560" spans="1:7">
      <c r="A560" s="9">
        <f>'(1)'!A560</f>
        <v>43096</v>
      </c>
      <c r="B560">
        <v>5411.71</v>
      </c>
      <c r="C560">
        <v>5411.71</v>
      </c>
      <c r="D560">
        <v>5382.5</v>
      </c>
      <c r="E560">
        <v>5386.83</v>
      </c>
      <c r="F560" s="12">
        <v>70901832</v>
      </c>
      <c r="G560" s="12">
        <v>1517280.25</v>
      </c>
    </row>
    <row r="561" spans="1:7">
      <c r="A561" s="9">
        <f>'(1)'!A561</f>
        <v>43097</v>
      </c>
      <c r="B561">
        <v>5394.93</v>
      </c>
      <c r="C561">
        <v>5427.19</v>
      </c>
      <c r="D561">
        <v>5359.76</v>
      </c>
      <c r="E561">
        <v>5427.19</v>
      </c>
      <c r="F561" s="12">
        <v>83340408</v>
      </c>
      <c r="G561" s="12">
        <v>1510294.25</v>
      </c>
    </row>
    <row r="562" spans="1:7">
      <c r="A562" s="9">
        <f>'(1)'!A562</f>
        <v>43098</v>
      </c>
      <c r="B562">
        <v>5415.32</v>
      </c>
      <c r="C562">
        <v>5429.03</v>
      </c>
      <c r="D562">
        <v>5393.98</v>
      </c>
      <c r="E562">
        <v>5399.45</v>
      </c>
      <c r="F562" s="12">
        <v>90319152</v>
      </c>
      <c r="G562" s="12">
        <v>1495145.75</v>
      </c>
    </row>
    <row r="563" spans="1:7">
      <c r="A563" s="9">
        <f>'(1)'!A563</f>
        <v>43102</v>
      </c>
      <c r="B563">
        <v>5392</v>
      </c>
      <c r="C563">
        <v>5400.28</v>
      </c>
      <c r="D563">
        <v>5357.14</v>
      </c>
      <c r="E563">
        <v>5357.14</v>
      </c>
      <c r="F563" s="12">
        <v>80629464</v>
      </c>
      <c r="G563" s="12">
        <v>1515553.88</v>
      </c>
    </row>
    <row r="564" spans="1:7">
      <c r="A564" s="9">
        <f>'(1)'!A564</f>
        <v>43103</v>
      </c>
      <c r="B564">
        <v>5340.34</v>
      </c>
      <c r="C564">
        <v>5360.87</v>
      </c>
      <c r="D564">
        <v>5330.1</v>
      </c>
      <c r="E564">
        <v>5349.3</v>
      </c>
      <c r="F564" s="12">
        <v>162314816</v>
      </c>
      <c r="G564" s="12">
        <v>1512638.13</v>
      </c>
    </row>
    <row r="565" spans="1:7">
      <c r="A565" s="9">
        <f>'(1)'!A565</f>
        <v>43104</v>
      </c>
      <c r="B565">
        <v>5386.4</v>
      </c>
      <c r="C565">
        <v>5427.87</v>
      </c>
      <c r="D565">
        <v>5386.4</v>
      </c>
      <c r="E565">
        <v>5420.58</v>
      </c>
      <c r="F565" s="12">
        <v>84442392</v>
      </c>
      <c r="G565" s="12">
        <v>1512449.13</v>
      </c>
    </row>
    <row r="566" spans="1:7">
      <c r="A566" s="9">
        <f>'(1)'!A566</f>
        <v>43105</v>
      </c>
      <c r="B566">
        <v>5409.65</v>
      </c>
      <c r="C566">
        <v>5420.64</v>
      </c>
      <c r="D566">
        <v>5380.15</v>
      </c>
      <c r="E566">
        <v>5382.91</v>
      </c>
      <c r="F566" s="12">
        <v>65711096</v>
      </c>
      <c r="G566" s="12">
        <v>1515020.5</v>
      </c>
    </row>
    <row r="567" spans="1:7">
      <c r="A567" s="9">
        <f>'(1)'!A567</f>
        <v>43108</v>
      </c>
      <c r="B567">
        <v>5377.92</v>
      </c>
      <c r="C567">
        <v>5382.37</v>
      </c>
      <c r="D567">
        <v>5338.03</v>
      </c>
      <c r="E567">
        <v>5352.77</v>
      </c>
      <c r="F567" s="12">
        <v>70825584</v>
      </c>
      <c r="G567" s="12">
        <v>1519932.25</v>
      </c>
    </row>
    <row r="568" spans="1:7">
      <c r="A568" s="9">
        <f>'(1)'!A568</f>
        <v>43109</v>
      </c>
      <c r="B568">
        <v>5332.39</v>
      </c>
      <c r="C568">
        <v>5389.8</v>
      </c>
      <c r="D568">
        <v>5323.54</v>
      </c>
      <c r="E568">
        <v>5385.97</v>
      </c>
      <c r="F568" s="12">
        <v>72574520</v>
      </c>
      <c r="G568" s="12">
        <v>1516558.25</v>
      </c>
    </row>
    <row r="569" spans="1:7">
      <c r="A569" s="9">
        <f>'(1)'!A569</f>
        <v>43110</v>
      </c>
      <c r="B569">
        <v>5371</v>
      </c>
      <c r="C569">
        <v>5385.96</v>
      </c>
      <c r="D569">
        <v>5355.44</v>
      </c>
      <c r="E569">
        <v>5364.72</v>
      </c>
      <c r="F569" s="12">
        <v>48202112</v>
      </c>
      <c r="G569" s="12">
        <v>1527437.38</v>
      </c>
    </row>
    <row r="570" spans="1:7">
      <c r="A570" s="9">
        <f>'(1)'!A570</f>
        <v>43111</v>
      </c>
      <c r="B570">
        <v>5359.82</v>
      </c>
      <c r="C570">
        <v>5388.14</v>
      </c>
      <c r="D570">
        <v>5352.53</v>
      </c>
      <c r="E570">
        <v>5368.84</v>
      </c>
      <c r="F570" s="12">
        <v>42373924</v>
      </c>
      <c r="G570" s="12">
        <v>1519750</v>
      </c>
    </row>
    <row r="571" spans="1:7">
      <c r="A571" s="9">
        <f>'(1)'!A571</f>
        <v>43112</v>
      </c>
      <c r="B571">
        <v>5367.7</v>
      </c>
      <c r="C571">
        <v>5370.43</v>
      </c>
      <c r="D571">
        <v>5331.16</v>
      </c>
      <c r="E571">
        <v>5339.42</v>
      </c>
      <c r="F571" s="12">
        <v>43732648</v>
      </c>
      <c r="G571" s="12">
        <v>1507743.75</v>
      </c>
    </row>
    <row r="572" spans="1:7">
      <c r="A572" s="9">
        <f>'(1)'!A572</f>
        <v>43116</v>
      </c>
      <c r="B572">
        <v>5336.15</v>
      </c>
      <c r="C572">
        <v>5344.05</v>
      </c>
      <c r="D572">
        <v>5312.56</v>
      </c>
      <c r="E572">
        <v>5312.56</v>
      </c>
      <c r="F572" s="12">
        <v>47647896</v>
      </c>
      <c r="G572" s="12">
        <v>1505645.63</v>
      </c>
    </row>
    <row r="573" spans="1:7">
      <c r="A573" s="9">
        <f>'(1)'!A573</f>
        <v>43117</v>
      </c>
      <c r="B573">
        <v>5318.74</v>
      </c>
      <c r="C573">
        <v>5318.74</v>
      </c>
      <c r="D573">
        <v>5258.66</v>
      </c>
      <c r="E573">
        <v>5288.6</v>
      </c>
      <c r="F573" s="12">
        <v>68868704</v>
      </c>
      <c r="G573" s="12">
        <v>1526888.88</v>
      </c>
    </row>
    <row r="574" spans="1:7">
      <c r="A574" s="9">
        <f>'(1)'!A574</f>
        <v>43118</v>
      </c>
      <c r="B574">
        <v>5295.31</v>
      </c>
      <c r="C574">
        <v>5347.63</v>
      </c>
      <c r="D574">
        <v>5291.89</v>
      </c>
      <c r="E574">
        <v>5331.28</v>
      </c>
      <c r="F574" s="12">
        <v>77702848</v>
      </c>
      <c r="G574" s="12">
        <v>1516882.63</v>
      </c>
    </row>
    <row r="575" spans="1:7">
      <c r="A575" s="9">
        <f>'(1)'!A575</f>
        <v>43119</v>
      </c>
      <c r="B575">
        <v>5360.01</v>
      </c>
      <c r="C575">
        <v>5430.72</v>
      </c>
      <c r="D575">
        <v>5360.01</v>
      </c>
      <c r="E575">
        <v>5413.69</v>
      </c>
      <c r="F575" s="12">
        <v>95446872</v>
      </c>
      <c r="G575" s="12">
        <v>1507610.25</v>
      </c>
    </row>
    <row r="576" spans="1:7">
      <c r="A576" s="9">
        <f>'(1)'!A576</f>
        <v>43122</v>
      </c>
      <c r="B576">
        <v>5424.16</v>
      </c>
      <c r="C576">
        <v>5470.75</v>
      </c>
      <c r="D576">
        <v>5422.78</v>
      </c>
      <c r="E576">
        <v>5470.75</v>
      </c>
      <c r="F576" s="12">
        <v>78634776</v>
      </c>
      <c r="G576" s="12">
        <v>1516622</v>
      </c>
    </row>
    <row r="577" spans="1:7">
      <c r="A577" s="9">
        <f>'(1)'!A577</f>
        <v>43123</v>
      </c>
      <c r="B577">
        <v>5483.47</v>
      </c>
      <c r="C577">
        <v>5499.15</v>
      </c>
      <c r="D577">
        <v>5478.92</v>
      </c>
      <c r="E577">
        <v>5487.42</v>
      </c>
      <c r="F577" s="12">
        <v>74554552</v>
      </c>
      <c r="G577" s="12">
        <v>1509902.38</v>
      </c>
    </row>
    <row r="578" spans="1:7">
      <c r="A578" s="9">
        <f>'(1)'!A578</f>
        <v>43124</v>
      </c>
      <c r="B578">
        <v>5491.91</v>
      </c>
      <c r="C578">
        <v>5525.67</v>
      </c>
      <c r="D578">
        <v>5491.91</v>
      </c>
      <c r="E578">
        <v>5523.94</v>
      </c>
      <c r="F578" s="12">
        <v>81283408</v>
      </c>
      <c r="G578" s="12">
        <v>1509902.38</v>
      </c>
    </row>
    <row r="579" spans="1:7">
      <c r="A579" s="9">
        <f>'(1)'!A579</f>
        <v>43125</v>
      </c>
      <c r="B579">
        <v>5518.32</v>
      </c>
      <c r="C579">
        <v>5529.3</v>
      </c>
      <c r="D579">
        <v>5487.56</v>
      </c>
      <c r="E579">
        <v>5504.68</v>
      </c>
      <c r="F579" s="12">
        <v>99462184</v>
      </c>
      <c r="G579" s="12">
        <v>1509902.38</v>
      </c>
    </row>
    <row r="580" spans="1:7">
      <c r="A580" s="9">
        <f>'(1)'!A580</f>
        <v>43126</v>
      </c>
      <c r="B580">
        <v>5514.09</v>
      </c>
      <c r="C580">
        <v>5516.59</v>
      </c>
      <c r="D580">
        <v>5478.97</v>
      </c>
      <c r="E580">
        <v>5488.55</v>
      </c>
      <c r="F580" s="12">
        <v>86128208</v>
      </c>
      <c r="G580" s="12">
        <v>1510867</v>
      </c>
    </row>
    <row r="581" spans="1:7">
      <c r="A581" s="9">
        <f>'(1)'!A581</f>
        <v>43129</v>
      </c>
      <c r="B581">
        <v>5502.63</v>
      </c>
      <c r="C581">
        <v>5520.18</v>
      </c>
      <c r="D581">
        <v>5486.09</v>
      </c>
      <c r="E581">
        <v>5517.06</v>
      </c>
      <c r="F581" s="12">
        <v>83296080</v>
      </c>
      <c r="G581" s="12">
        <v>1502129.38</v>
      </c>
    </row>
    <row r="582" spans="1:7">
      <c r="A582" s="9">
        <f>'(1)'!A582</f>
        <v>43130</v>
      </c>
      <c r="B582">
        <v>5515.55</v>
      </c>
      <c r="C582">
        <v>5525.01</v>
      </c>
      <c r="D582">
        <v>5501.28</v>
      </c>
      <c r="E582">
        <v>5509.69</v>
      </c>
      <c r="F582" s="12">
        <v>57953568</v>
      </c>
      <c r="G582" s="12">
        <v>1494656.88</v>
      </c>
    </row>
    <row r="583" spans="1:7">
      <c r="A583" s="9">
        <f>'(1)'!A583</f>
        <v>43131</v>
      </c>
      <c r="B583">
        <v>5513.7</v>
      </c>
      <c r="C583">
        <v>5535.95</v>
      </c>
      <c r="D583">
        <v>5500.22</v>
      </c>
      <c r="E583">
        <v>5513.82</v>
      </c>
      <c r="F583" s="12">
        <v>71569096</v>
      </c>
      <c r="G583" s="12">
        <v>1494656.88</v>
      </c>
    </row>
    <row r="584" spans="1:7">
      <c r="A584" s="9">
        <f>'(1)'!A584</f>
        <v>43132</v>
      </c>
      <c r="B584">
        <v>5496.26</v>
      </c>
      <c r="C584">
        <v>5518.39</v>
      </c>
      <c r="D584">
        <v>5485.02</v>
      </c>
      <c r="E584">
        <v>5493.99</v>
      </c>
      <c r="F584" s="12">
        <v>74991320</v>
      </c>
      <c r="G584" s="12">
        <v>1487496.75</v>
      </c>
    </row>
    <row r="585" spans="1:7">
      <c r="A585" s="9">
        <f>'(1)'!A585</f>
        <v>43133</v>
      </c>
      <c r="B585">
        <v>5511.3</v>
      </c>
      <c r="C585">
        <v>5515.16</v>
      </c>
      <c r="D585">
        <v>5474.11</v>
      </c>
      <c r="E585">
        <v>5494.83</v>
      </c>
      <c r="F585" s="12">
        <v>84623184</v>
      </c>
      <c r="G585" s="12">
        <v>1499231.88</v>
      </c>
    </row>
    <row r="586" spans="1:7">
      <c r="A586" s="9">
        <f>'(1)'!A586</f>
        <v>43136</v>
      </c>
      <c r="B586">
        <v>5493.99</v>
      </c>
      <c r="C586">
        <v>5528.89</v>
      </c>
      <c r="D586">
        <v>5490.32</v>
      </c>
      <c r="E586">
        <v>5526.51</v>
      </c>
      <c r="F586" s="12">
        <v>80892976</v>
      </c>
      <c r="G586" s="12">
        <v>1522532</v>
      </c>
    </row>
    <row r="587" spans="1:7">
      <c r="A587" s="9">
        <f>'(1)'!A587</f>
        <v>43137</v>
      </c>
      <c r="B587">
        <v>5520.21</v>
      </c>
      <c r="C587">
        <v>5543.06</v>
      </c>
      <c r="D587">
        <v>5512.27</v>
      </c>
      <c r="E587">
        <v>5541.99</v>
      </c>
      <c r="F587" s="12">
        <v>79815704</v>
      </c>
      <c r="G587" s="12">
        <v>1538559</v>
      </c>
    </row>
    <row r="588" spans="1:7">
      <c r="A588" s="9">
        <f>'(1)'!A588</f>
        <v>43138</v>
      </c>
      <c r="B588">
        <v>5563.56</v>
      </c>
      <c r="C588">
        <v>5567.03</v>
      </c>
      <c r="D588">
        <v>5521.83</v>
      </c>
      <c r="E588">
        <v>5535.26</v>
      </c>
      <c r="F588" s="12">
        <v>88461416</v>
      </c>
      <c r="G588" s="12">
        <v>1542353.75</v>
      </c>
    </row>
    <row r="589" spans="1:7">
      <c r="A589" s="9">
        <f>'(1)'!A589</f>
        <v>43139</v>
      </c>
      <c r="B589">
        <v>5532.85</v>
      </c>
      <c r="C589">
        <v>5538.58</v>
      </c>
      <c r="D589">
        <v>5495.16</v>
      </c>
      <c r="E589">
        <v>5495.16</v>
      </c>
      <c r="F589" s="12">
        <v>87854968</v>
      </c>
      <c r="G589" s="12">
        <v>1552786.25</v>
      </c>
    </row>
    <row r="590" spans="1:7">
      <c r="A590" s="9">
        <f>'(1)'!A590</f>
        <v>43140</v>
      </c>
      <c r="B590">
        <v>5493.81</v>
      </c>
      <c r="C590">
        <v>5525.76</v>
      </c>
      <c r="D590">
        <v>5456.05</v>
      </c>
      <c r="E590">
        <v>5481.21</v>
      </c>
      <c r="F590" s="12">
        <v>87426088</v>
      </c>
      <c r="G590" s="12">
        <v>1548043.63</v>
      </c>
    </row>
    <row r="591" spans="1:7">
      <c r="A591" s="9">
        <f>'(1)'!A591</f>
        <v>43143</v>
      </c>
      <c r="B591">
        <v>5496.83</v>
      </c>
      <c r="C591">
        <v>5539.77</v>
      </c>
      <c r="D591">
        <v>5493.66</v>
      </c>
      <c r="E591">
        <v>5529.15</v>
      </c>
      <c r="F591" s="12">
        <v>67410648</v>
      </c>
      <c r="G591" s="12">
        <v>1542904.63</v>
      </c>
    </row>
    <row r="592" spans="1:7">
      <c r="A592" s="9">
        <f>'(1)'!A592</f>
        <v>43144</v>
      </c>
      <c r="B592">
        <v>5534.14</v>
      </c>
      <c r="C592">
        <v>5537.53</v>
      </c>
      <c r="D592">
        <v>5517.67</v>
      </c>
      <c r="E592">
        <v>5521.59</v>
      </c>
      <c r="F592" s="12">
        <v>61971548</v>
      </c>
      <c r="G592" s="12">
        <v>1550432</v>
      </c>
    </row>
    <row r="593" spans="1:7">
      <c r="A593" s="9">
        <f>'(1)'!A593</f>
        <v>43145</v>
      </c>
      <c r="B593">
        <v>5493.93</v>
      </c>
      <c r="C593">
        <v>5518.94</v>
      </c>
      <c r="D593">
        <v>5464.85</v>
      </c>
      <c r="E593">
        <v>5473.78</v>
      </c>
      <c r="F593" s="12">
        <v>82559912</v>
      </c>
      <c r="G593" s="12">
        <v>1548860.63</v>
      </c>
    </row>
    <row r="594" spans="1:7">
      <c r="A594" s="9">
        <f>'(1)'!A594</f>
        <v>43146</v>
      </c>
      <c r="B594">
        <v>5483.51</v>
      </c>
      <c r="C594">
        <v>5496.78</v>
      </c>
      <c r="D594">
        <v>5471.18</v>
      </c>
      <c r="E594">
        <v>5481.93</v>
      </c>
      <c r="F594" s="12">
        <v>86146864</v>
      </c>
      <c r="G594" s="12">
        <v>1550210.25</v>
      </c>
    </row>
    <row r="595" spans="1:7">
      <c r="A595" s="9">
        <f>'(1)'!A595</f>
        <v>43147</v>
      </c>
      <c r="B595">
        <v>5510.59</v>
      </c>
      <c r="C595">
        <v>5529.4</v>
      </c>
      <c r="D595">
        <v>5432.59</v>
      </c>
      <c r="E595">
        <v>5454.55</v>
      </c>
      <c r="F595" s="12">
        <v>89815680</v>
      </c>
      <c r="G595" s="12">
        <v>1544881.25</v>
      </c>
    </row>
    <row r="596" spans="1:7">
      <c r="A596" s="9">
        <f>'(1)'!A596</f>
        <v>43151</v>
      </c>
      <c r="B596">
        <v>5433.84</v>
      </c>
      <c r="C596">
        <v>5437.26</v>
      </c>
      <c r="D596">
        <v>5364.98</v>
      </c>
      <c r="E596">
        <v>5364.98</v>
      </c>
      <c r="F596" s="12">
        <v>102383840</v>
      </c>
      <c r="G596" s="12">
        <v>1544651.25</v>
      </c>
    </row>
    <row r="597" spans="1:7">
      <c r="A597" s="9">
        <f>'(1)'!A597</f>
        <v>43152</v>
      </c>
      <c r="B597">
        <v>5322.94</v>
      </c>
      <c r="C597">
        <v>5332.77</v>
      </c>
      <c r="D597">
        <v>5283.27</v>
      </c>
      <c r="E597">
        <v>5285.83</v>
      </c>
      <c r="F597" s="12">
        <v>99702952</v>
      </c>
      <c r="G597" s="12">
        <v>1554444.38</v>
      </c>
    </row>
    <row r="598" spans="1:7">
      <c r="A598" s="9">
        <f>'(1)'!A598</f>
        <v>43153</v>
      </c>
      <c r="B598">
        <v>5104.28</v>
      </c>
      <c r="C598">
        <v>5226.13</v>
      </c>
      <c r="D598">
        <v>5101.1499999999996</v>
      </c>
      <c r="E598">
        <v>5161.8100000000004</v>
      </c>
      <c r="F598" s="12">
        <v>180782240</v>
      </c>
      <c r="G598" s="12">
        <v>1559097.25</v>
      </c>
    </row>
    <row r="599" spans="1:7">
      <c r="A599" s="9">
        <f>'(1)'!A599</f>
        <v>43154</v>
      </c>
      <c r="B599">
        <v>5208.1099999999997</v>
      </c>
      <c r="C599">
        <v>5267.88</v>
      </c>
      <c r="D599">
        <v>5169.3999999999996</v>
      </c>
      <c r="E599">
        <v>5255.9</v>
      </c>
      <c r="F599" s="12">
        <v>121396888</v>
      </c>
      <c r="G599" s="12">
        <v>1557397.88</v>
      </c>
    </row>
    <row r="600" spans="1:7">
      <c r="A600" s="9">
        <f>'(1)'!A600</f>
        <v>43157</v>
      </c>
      <c r="B600">
        <v>5229.78</v>
      </c>
      <c r="C600">
        <v>5248.44</v>
      </c>
      <c r="D600">
        <v>5129.5200000000004</v>
      </c>
      <c r="E600">
        <v>5151.68</v>
      </c>
      <c r="F600" s="12">
        <v>127811920</v>
      </c>
      <c r="G600" s="12">
        <v>1545155.25</v>
      </c>
    </row>
    <row r="601" spans="1:7">
      <c r="A601" s="9">
        <f>'(1)'!A601</f>
        <v>43158</v>
      </c>
      <c r="B601">
        <v>5133.46</v>
      </c>
      <c r="C601">
        <v>5155.87</v>
      </c>
      <c r="D601">
        <v>5051.21</v>
      </c>
      <c r="E601">
        <v>5079.21</v>
      </c>
      <c r="F601" s="12">
        <v>147463840</v>
      </c>
      <c r="G601" s="12">
        <v>1540549.38</v>
      </c>
    </row>
    <row r="602" spans="1:7">
      <c r="A602" s="9">
        <f>'(1)'!A602</f>
        <v>43159</v>
      </c>
      <c r="B602">
        <v>5130.3999999999996</v>
      </c>
      <c r="C602">
        <v>5165.75</v>
      </c>
      <c r="D602">
        <v>5113.82</v>
      </c>
      <c r="E602">
        <v>5140.0600000000004</v>
      </c>
      <c r="F602" s="12">
        <v>96857752</v>
      </c>
      <c r="G602" s="12">
        <v>1555561</v>
      </c>
    </row>
    <row r="603" spans="1:7">
      <c r="A603" s="9">
        <f>'(1)'!A603</f>
        <v>43160</v>
      </c>
      <c r="B603">
        <v>5136.09</v>
      </c>
      <c r="C603">
        <v>5155.22</v>
      </c>
      <c r="D603">
        <v>5109.24</v>
      </c>
      <c r="E603">
        <v>5109.24</v>
      </c>
      <c r="F603" s="12">
        <v>81435984</v>
      </c>
      <c r="G603" s="12">
        <v>1553857</v>
      </c>
    </row>
    <row r="604" spans="1:7">
      <c r="A604" s="9">
        <f>'(1)'!A604</f>
        <v>43161</v>
      </c>
      <c r="B604">
        <v>5137.57</v>
      </c>
      <c r="C604">
        <v>5188.1400000000003</v>
      </c>
      <c r="D604">
        <v>5081.62</v>
      </c>
      <c r="E604">
        <v>5165.26</v>
      </c>
      <c r="F604" s="12">
        <v>113108360</v>
      </c>
      <c r="G604" s="12">
        <v>1540931.88</v>
      </c>
    </row>
    <row r="605" spans="1:7">
      <c r="A605" s="9">
        <f>'(1)'!A605</f>
        <v>43164</v>
      </c>
      <c r="B605">
        <v>5211.71</v>
      </c>
      <c r="C605">
        <v>5255.08</v>
      </c>
      <c r="D605">
        <v>5204.4399999999996</v>
      </c>
      <c r="E605">
        <v>5222.5200000000004</v>
      </c>
      <c r="F605" s="12">
        <v>100304560</v>
      </c>
      <c r="G605" s="12">
        <v>1543469.63</v>
      </c>
    </row>
    <row r="606" spans="1:7">
      <c r="A606" s="9">
        <f>'(1)'!A606</f>
        <v>43165</v>
      </c>
      <c r="B606">
        <v>5249.42</v>
      </c>
      <c r="C606">
        <v>5291.48</v>
      </c>
      <c r="D606">
        <v>5245.8</v>
      </c>
      <c r="E606">
        <v>5281.58</v>
      </c>
      <c r="F606" s="12">
        <v>104313128</v>
      </c>
      <c r="G606" s="12">
        <v>1535924</v>
      </c>
    </row>
    <row r="607" spans="1:7">
      <c r="A607" s="9">
        <f>'(1)'!A607</f>
        <v>43166</v>
      </c>
      <c r="B607">
        <v>5295.33</v>
      </c>
      <c r="C607">
        <v>5297.37</v>
      </c>
      <c r="D607">
        <v>5249.89</v>
      </c>
      <c r="E607">
        <v>5256.18</v>
      </c>
      <c r="F607" s="12">
        <v>53039128</v>
      </c>
      <c r="G607" s="12">
        <v>1510746.25</v>
      </c>
    </row>
    <row r="608" spans="1:7">
      <c r="A608" s="9">
        <f>'(1)'!A608</f>
        <v>43167</v>
      </c>
      <c r="B608">
        <v>5257.43</v>
      </c>
      <c r="C608">
        <v>5291.81</v>
      </c>
      <c r="D608">
        <v>5249.85</v>
      </c>
      <c r="E608">
        <v>5289.86</v>
      </c>
      <c r="F608" s="12">
        <v>78043312</v>
      </c>
      <c r="G608" s="12">
        <v>1488155.13</v>
      </c>
    </row>
    <row r="609" spans="1:7">
      <c r="A609" s="9">
        <f>'(1)'!A609</f>
        <v>43168</v>
      </c>
      <c r="B609">
        <v>5278.48</v>
      </c>
      <c r="C609">
        <v>5303.81</v>
      </c>
      <c r="D609">
        <v>5255.77</v>
      </c>
      <c r="E609">
        <v>5302.17</v>
      </c>
      <c r="F609" s="12">
        <v>75201384</v>
      </c>
      <c r="G609" s="12">
        <v>1452594</v>
      </c>
    </row>
    <row r="610" spans="1:7">
      <c r="A610" s="9">
        <f>'(1)'!A610</f>
        <v>43171</v>
      </c>
      <c r="B610">
        <v>5272.43</v>
      </c>
      <c r="C610">
        <v>5321.19</v>
      </c>
      <c r="D610">
        <v>5253.2</v>
      </c>
      <c r="E610">
        <v>5309.23</v>
      </c>
      <c r="F610" s="12">
        <v>90235296</v>
      </c>
      <c r="G610" s="12">
        <v>1480502.88</v>
      </c>
    </row>
    <row r="611" spans="1:7">
      <c r="A611" s="9">
        <f>'(1)'!A611</f>
        <v>43172</v>
      </c>
      <c r="B611">
        <v>5312.3</v>
      </c>
      <c r="C611">
        <v>5322.35</v>
      </c>
      <c r="D611">
        <v>5292.7</v>
      </c>
      <c r="E611">
        <v>5317.37</v>
      </c>
      <c r="F611" s="12">
        <v>70606656</v>
      </c>
      <c r="G611" s="12">
        <v>1449913.88</v>
      </c>
    </row>
    <row r="612" spans="1:7">
      <c r="A612" s="9">
        <f>'(1)'!A612</f>
        <v>43173</v>
      </c>
      <c r="B612">
        <v>5343.57</v>
      </c>
      <c r="C612">
        <v>5357.36</v>
      </c>
      <c r="D612">
        <v>5329.51</v>
      </c>
      <c r="E612">
        <v>5344.26</v>
      </c>
      <c r="F612" s="12">
        <v>69982240</v>
      </c>
      <c r="G612" s="12">
        <v>1430386.13</v>
      </c>
    </row>
    <row r="613" spans="1:7">
      <c r="A613" s="9">
        <f>'(1)'!A613</f>
        <v>43174</v>
      </c>
      <c r="B613">
        <v>5358.57</v>
      </c>
      <c r="C613">
        <v>5363.52</v>
      </c>
      <c r="D613">
        <v>5329.79</v>
      </c>
      <c r="E613">
        <v>5343.93</v>
      </c>
      <c r="F613" s="12">
        <v>78596952</v>
      </c>
      <c r="G613" s="12">
        <v>1448270.5</v>
      </c>
    </row>
    <row r="614" spans="1:7">
      <c r="A614" s="9">
        <f>'(1)'!A614</f>
        <v>43175</v>
      </c>
      <c r="B614">
        <v>5321.5</v>
      </c>
      <c r="C614">
        <v>5357.06</v>
      </c>
      <c r="D614">
        <v>5312.62</v>
      </c>
      <c r="E614">
        <v>5320.49</v>
      </c>
      <c r="F614" s="12">
        <v>86997680</v>
      </c>
      <c r="G614" s="12">
        <v>1438829</v>
      </c>
    </row>
    <row r="615" spans="1:7">
      <c r="A615" s="9">
        <f>'(1)'!A615</f>
        <v>43178</v>
      </c>
      <c r="B615">
        <v>5304.81</v>
      </c>
      <c r="C615">
        <v>5315.77</v>
      </c>
      <c r="D615">
        <v>5242.87</v>
      </c>
      <c r="E615">
        <v>5262.56</v>
      </c>
      <c r="F615" s="12">
        <v>116245120</v>
      </c>
      <c r="G615" s="12">
        <v>1454334.5</v>
      </c>
    </row>
    <row r="616" spans="1:7">
      <c r="A616" s="9">
        <f>'(1)'!A616</f>
        <v>43179</v>
      </c>
      <c r="B616">
        <v>5223.1400000000003</v>
      </c>
      <c r="C616">
        <v>5226.1099999999997</v>
      </c>
      <c r="D616">
        <v>5121.24</v>
      </c>
      <c r="E616">
        <v>5136.58</v>
      </c>
      <c r="F616" s="12">
        <v>121267816</v>
      </c>
      <c r="G616" s="12">
        <v>1470806.13</v>
      </c>
    </row>
    <row r="617" spans="1:7">
      <c r="A617" s="9">
        <f>'(1)'!A617</f>
        <v>43180</v>
      </c>
      <c r="B617">
        <v>5116.3900000000003</v>
      </c>
      <c r="C617">
        <v>5176.5200000000004</v>
      </c>
      <c r="D617">
        <v>5115.9399999999996</v>
      </c>
      <c r="E617">
        <v>5167.2299999999996</v>
      </c>
      <c r="F617" s="12">
        <v>124682240</v>
      </c>
      <c r="G617" s="12">
        <v>1487062.75</v>
      </c>
    </row>
    <row r="618" spans="1:7">
      <c r="A618" s="9">
        <f>'(1)'!A618</f>
        <v>43181</v>
      </c>
      <c r="B618">
        <v>5203.1099999999997</v>
      </c>
      <c r="C618">
        <v>5216.6000000000004</v>
      </c>
      <c r="D618">
        <v>5170.1400000000003</v>
      </c>
      <c r="E618">
        <v>5170.2299999999996</v>
      </c>
      <c r="F618" s="12">
        <v>93287840</v>
      </c>
      <c r="G618" s="12">
        <v>1479783.63</v>
      </c>
    </row>
    <row r="619" spans="1:7">
      <c r="A619" s="9">
        <f>'(1)'!A619</f>
        <v>43182</v>
      </c>
      <c r="B619">
        <v>5151.6899999999996</v>
      </c>
      <c r="C619">
        <v>5203.0600000000004</v>
      </c>
      <c r="D619">
        <v>5134.51</v>
      </c>
      <c r="E619">
        <v>5187.83</v>
      </c>
      <c r="F619" s="12">
        <v>96340768</v>
      </c>
      <c r="G619" s="12">
        <v>1488679.25</v>
      </c>
    </row>
    <row r="620" spans="1:7">
      <c r="A620" s="9">
        <f>'(1)'!A620</f>
        <v>43185</v>
      </c>
      <c r="B620">
        <v>5189.1400000000003</v>
      </c>
      <c r="C620">
        <v>5264.36</v>
      </c>
      <c r="D620">
        <v>5186.28</v>
      </c>
      <c r="E620">
        <v>5254.1</v>
      </c>
      <c r="F620" s="12">
        <v>95669528</v>
      </c>
      <c r="G620" s="12">
        <v>1492249</v>
      </c>
    </row>
    <row r="621" spans="1:7">
      <c r="A621" s="9">
        <f>'(1)'!A621</f>
        <v>43186</v>
      </c>
      <c r="B621">
        <v>5243.09</v>
      </c>
      <c r="C621">
        <v>5293.08</v>
      </c>
      <c r="D621">
        <v>5241.51</v>
      </c>
      <c r="E621">
        <v>5274.4</v>
      </c>
      <c r="F621" s="12">
        <v>77835496</v>
      </c>
      <c r="G621" s="12">
        <v>1496417.13</v>
      </c>
    </row>
    <row r="622" spans="1:7">
      <c r="A622" s="9">
        <f>'(1)'!A622</f>
        <v>43187</v>
      </c>
      <c r="B622">
        <v>5298.22</v>
      </c>
      <c r="C622">
        <v>5302.42</v>
      </c>
      <c r="D622">
        <v>5258.11</v>
      </c>
      <c r="E622">
        <v>5276.71</v>
      </c>
      <c r="F622" s="12">
        <v>66055808</v>
      </c>
      <c r="G622" s="12">
        <v>1497303.13</v>
      </c>
    </row>
    <row r="623" spans="1:7">
      <c r="A623" s="9">
        <f>'(1)'!A623</f>
        <v>43188</v>
      </c>
      <c r="B623">
        <v>5284.84</v>
      </c>
      <c r="C623">
        <v>5311.66</v>
      </c>
      <c r="D623">
        <v>5225.2700000000004</v>
      </c>
      <c r="E623">
        <v>5242.79</v>
      </c>
      <c r="F623" s="12">
        <v>89705168</v>
      </c>
      <c r="G623" s="12">
        <v>1505120.38</v>
      </c>
    </row>
    <row r="624" spans="1:7">
      <c r="A624" s="9">
        <f>'(1)'!A624</f>
        <v>43192</v>
      </c>
      <c r="B624">
        <v>5237.75</v>
      </c>
      <c r="C624">
        <v>5272.72</v>
      </c>
      <c r="D624">
        <v>5224.3100000000004</v>
      </c>
      <c r="E624">
        <v>5233.3599999999997</v>
      </c>
      <c r="F624" s="12">
        <v>75894808</v>
      </c>
      <c r="G624" s="12">
        <v>1504375.63</v>
      </c>
    </row>
    <row r="625" spans="1:7">
      <c r="A625" s="9">
        <f>'(1)'!A625</f>
        <v>43193</v>
      </c>
      <c r="B625">
        <v>5252.22</v>
      </c>
      <c r="C625">
        <v>5274.94</v>
      </c>
      <c r="D625">
        <v>5235.9399999999996</v>
      </c>
      <c r="E625">
        <v>5267.26</v>
      </c>
      <c r="F625" s="12">
        <v>84991016</v>
      </c>
      <c r="G625" s="12">
        <v>1497995.75</v>
      </c>
    </row>
    <row r="626" spans="1:7">
      <c r="A626" s="9">
        <f>'(1)'!A626</f>
        <v>43194</v>
      </c>
      <c r="B626">
        <v>5259.36</v>
      </c>
      <c r="C626">
        <v>5299.23</v>
      </c>
      <c r="D626">
        <v>5258.51</v>
      </c>
      <c r="E626">
        <v>5282.75</v>
      </c>
      <c r="F626" s="12">
        <v>154906672</v>
      </c>
      <c r="G626" s="12">
        <v>1481264.63</v>
      </c>
    </row>
    <row r="627" spans="1:7">
      <c r="A627" s="9">
        <f>'(1)'!A627</f>
        <v>43195</v>
      </c>
      <c r="B627">
        <v>5263.39</v>
      </c>
      <c r="C627">
        <v>5265.44</v>
      </c>
      <c r="D627">
        <v>5210.07</v>
      </c>
      <c r="E627">
        <v>5222.84</v>
      </c>
      <c r="F627" s="12">
        <v>79297912</v>
      </c>
      <c r="G627" s="12">
        <v>1446020</v>
      </c>
    </row>
    <row r="628" spans="1:7">
      <c r="A628" s="9">
        <f>'(1)'!A628</f>
        <v>43196</v>
      </c>
      <c r="B628">
        <v>5232.12</v>
      </c>
      <c r="C628">
        <v>5255.1</v>
      </c>
      <c r="D628">
        <v>5208.51</v>
      </c>
      <c r="E628">
        <v>5252.43</v>
      </c>
      <c r="F628" s="12">
        <v>68498104</v>
      </c>
      <c r="G628" s="12">
        <v>1454964.13</v>
      </c>
    </row>
    <row r="629" spans="1:7">
      <c r="A629" s="9">
        <f>'(1)'!A629</f>
        <v>43199</v>
      </c>
      <c r="B629">
        <v>5252.78</v>
      </c>
      <c r="C629">
        <v>5257.24</v>
      </c>
      <c r="D629">
        <v>5220.26</v>
      </c>
      <c r="E629">
        <v>5239.74</v>
      </c>
      <c r="F629" s="12">
        <v>71361192</v>
      </c>
      <c r="G629" s="12">
        <v>1456266.88</v>
      </c>
    </row>
    <row r="630" spans="1:7">
      <c r="A630" s="9">
        <f>'(1)'!A630</f>
        <v>43200</v>
      </c>
      <c r="B630">
        <v>5205.17</v>
      </c>
      <c r="C630">
        <v>5231.17</v>
      </c>
      <c r="D630">
        <v>5119.29</v>
      </c>
      <c r="E630">
        <v>5167.21</v>
      </c>
      <c r="F630" s="12">
        <v>107550176</v>
      </c>
      <c r="G630" s="12">
        <v>1461069</v>
      </c>
    </row>
    <row r="631" spans="1:7">
      <c r="A631" s="9">
        <f>'(1)'!A631</f>
        <v>43201</v>
      </c>
      <c r="B631">
        <v>5115.82</v>
      </c>
      <c r="C631">
        <v>5128.71</v>
      </c>
      <c r="D631">
        <v>5059.67</v>
      </c>
      <c r="E631">
        <v>5095.22</v>
      </c>
      <c r="F631" s="12">
        <v>105530896</v>
      </c>
      <c r="G631" s="12">
        <v>1480423.75</v>
      </c>
    </row>
    <row r="632" spans="1:7">
      <c r="A632" s="9">
        <f>'(1)'!A632</f>
        <v>43202</v>
      </c>
      <c r="B632">
        <v>5106.34</v>
      </c>
      <c r="C632">
        <v>5126.99</v>
      </c>
      <c r="D632">
        <v>5043.2700000000004</v>
      </c>
      <c r="E632">
        <v>5066.28</v>
      </c>
      <c r="F632" s="12">
        <v>86186536</v>
      </c>
      <c r="G632" s="12">
        <v>1486181.75</v>
      </c>
    </row>
    <row r="633" spans="1:7">
      <c r="A633" s="9">
        <f>'(1)'!A633</f>
        <v>43203</v>
      </c>
      <c r="B633">
        <v>5141.3999999999996</v>
      </c>
      <c r="C633">
        <v>5149.05</v>
      </c>
      <c r="D633">
        <v>5100.21</v>
      </c>
      <c r="E633">
        <v>5115.74</v>
      </c>
      <c r="F633" s="12">
        <v>86886624</v>
      </c>
      <c r="G633" s="12">
        <v>1491470.5</v>
      </c>
    </row>
    <row r="634" spans="1:7">
      <c r="A634" s="9">
        <f>'(1)'!A634</f>
        <v>43206</v>
      </c>
      <c r="B634">
        <v>5073.42</v>
      </c>
      <c r="C634">
        <v>5130.4399999999996</v>
      </c>
      <c r="D634">
        <v>5038.12</v>
      </c>
      <c r="E634">
        <v>5130.4399999999996</v>
      </c>
      <c r="F634" s="12">
        <v>105356576</v>
      </c>
      <c r="G634" s="12">
        <v>1481211.75</v>
      </c>
    </row>
    <row r="635" spans="1:7">
      <c r="A635" s="9">
        <f>'(1)'!A635</f>
        <v>43207</v>
      </c>
      <c r="B635">
        <v>5152.03</v>
      </c>
      <c r="C635">
        <v>5194.9799999999996</v>
      </c>
      <c r="D635">
        <v>5134.75</v>
      </c>
      <c r="E635">
        <v>5167.3</v>
      </c>
      <c r="F635" s="12">
        <v>95239376</v>
      </c>
      <c r="G635" s="12">
        <v>1478474.5</v>
      </c>
    </row>
    <row r="636" spans="1:7">
      <c r="A636" s="9">
        <f>'(1)'!A636</f>
        <v>43208</v>
      </c>
      <c r="B636">
        <v>5144.63</v>
      </c>
      <c r="C636">
        <v>5171.62</v>
      </c>
      <c r="D636">
        <v>5118.6899999999996</v>
      </c>
      <c r="E636">
        <v>5152.12</v>
      </c>
      <c r="F636" s="12">
        <v>84388984</v>
      </c>
      <c r="G636" s="12">
        <v>1488430.75</v>
      </c>
    </row>
    <row r="637" spans="1:7">
      <c r="A637" s="9">
        <f>'(1)'!A637</f>
        <v>43209</v>
      </c>
      <c r="B637">
        <v>5155.47</v>
      </c>
      <c r="C637">
        <v>5163.63</v>
      </c>
      <c r="D637">
        <v>5094.6899999999996</v>
      </c>
      <c r="E637">
        <v>5141.8</v>
      </c>
      <c r="F637" s="12">
        <v>93931088</v>
      </c>
      <c r="G637" s="12">
        <v>1490730.88</v>
      </c>
    </row>
    <row r="638" spans="1:7">
      <c r="A638" s="9">
        <f>'(1)'!A638</f>
        <v>43210</v>
      </c>
      <c r="B638">
        <v>5216.68</v>
      </c>
      <c r="C638">
        <v>5280.61</v>
      </c>
      <c r="D638">
        <v>5213.63</v>
      </c>
      <c r="E638">
        <v>5276.67</v>
      </c>
      <c r="F638" s="12">
        <v>97617456</v>
      </c>
      <c r="G638" s="12">
        <v>1475119</v>
      </c>
    </row>
    <row r="639" spans="1:7">
      <c r="A639" s="9">
        <f>'(1)'!A639</f>
        <v>43213</v>
      </c>
      <c r="B639">
        <v>5256.25</v>
      </c>
      <c r="C639">
        <v>5282.72</v>
      </c>
      <c r="D639">
        <v>5243.02</v>
      </c>
      <c r="E639">
        <v>5258.24</v>
      </c>
      <c r="F639" s="12">
        <v>70983712</v>
      </c>
      <c r="G639" s="12">
        <v>1484570.13</v>
      </c>
    </row>
    <row r="640" spans="1:7">
      <c r="A640" s="9">
        <f>'(1)'!A640</f>
        <v>43214</v>
      </c>
      <c r="B640">
        <v>5271</v>
      </c>
      <c r="C640">
        <v>5289.72</v>
      </c>
      <c r="D640">
        <v>5247.57</v>
      </c>
      <c r="E640">
        <v>5263.39</v>
      </c>
      <c r="F640" s="12">
        <v>62546448</v>
      </c>
      <c r="G640" s="12">
        <v>1481590.75</v>
      </c>
    </row>
    <row r="641" spans="1:7">
      <c r="A641" s="9">
        <f>'(1)'!A641</f>
        <v>43215</v>
      </c>
      <c r="B641">
        <v>5299.58</v>
      </c>
      <c r="C641">
        <v>5312.88</v>
      </c>
      <c r="D641">
        <v>5281.58</v>
      </c>
      <c r="E641">
        <v>5307.56</v>
      </c>
      <c r="F641" s="12">
        <v>80505600</v>
      </c>
      <c r="G641" s="12">
        <v>1461213.5</v>
      </c>
    </row>
    <row r="642" spans="1:7">
      <c r="A642" s="9">
        <f>'(1)'!A642</f>
        <v>43216</v>
      </c>
      <c r="B642">
        <v>5301.44</v>
      </c>
      <c r="C642">
        <v>5303.32</v>
      </c>
      <c r="D642">
        <v>5264.27</v>
      </c>
      <c r="E642">
        <v>5277.94</v>
      </c>
      <c r="F642" s="12">
        <v>70341752</v>
      </c>
      <c r="G642" s="12">
        <v>1440120.25</v>
      </c>
    </row>
    <row r="643" spans="1:7">
      <c r="A643" s="9">
        <f>'(1)'!A643</f>
        <v>43217</v>
      </c>
      <c r="B643">
        <v>5280.66</v>
      </c>
      <c r="C643">
        <v>5309.97</v>
      </c>
      <c r="D643">
        <v>5266.36</v>
      </c>
      <c r="E643">
        <v>5309.22</v>
      </c>
      <c r="F643" s="12">
        <v>84745936</v>
      </c>
      <c r="G643" s="12">
        <v>1432535.75</v>
      </c>
    </row>
    <row r="644" spans="1:7">
      <c r="A644" s="9">
        <f>'(1)'!A644</f>
        <v>43220</v>
      </c>
      <c r="B644">
        <v>5318.13</v>
      </c>
      <c r="C644">
        <v>5339.05</v>
      </c>
      <c r="D644">
        <v>5303.38</v>
      </c>
      <c r="E644">
        <v>5315.02</v>
      </c>
      <c r="F644" s="12">
        <v>70487880</v>
      </c>
      <c r="G644" s="12">
        <v>1446161.25</v>
      </c>
    </row>
    <row r="645" spans="1:7">
      <c r="A645" s="9">
        <f>'(1)'!A645</f>
        <v>43221</v>
      </c>
      <c r="B645">
        <v>5322.41</v>
      </c>
      <c r="C645">
        <v>5322.41</v>
      </c>
      <c r="D645">
        <v>5298.94</v>
      </c>
      <c r="E645">
        <v>5312.96</v>
      </c>
      <c r="F645" s="12">
        <v>62184708</v>
      </c>
      <c r="G645" s="12">
        <v>1451115.38</v>
      </c>
    </row>
    <row r="646" spans="1:7">
      <c r="A646" s="9">
        <f>'(1)'!A646</f>
        <v>43222</v>
      </c>
      <c r="B646">
        <v>5325.63</v>
      </c>
      <c r="C646">
        <v>5370.23</v>
      </c>
      <c r="D646">
        <v>5317.12</v>
      </c>
      <c r="E646">
        <v>5353.54</v>
      </c>
      <c r="F646" s="12">
        <v>84250512</v>
      </c>
      <c r="G646" s="12">
        <v>1462027.13</v>
      </c>
    </row>
    <row r="647" spans="1:7">
      <c r="A647" s="9">
        <f>'(1)'!A647</f>
        <v>43223</v>
      </c>
      <c r="B647">
        <v>5360.45</v>
      </c>
      <c r="C647">
        <v>5381.74</v>
      </c>
      <c r="D647">
        <v>5359.63</v>
      </c>
      <c r="E647">
        <v>5380.17</v>
      </c>
      <c r="F647" s="12">
        <v>85082352</v>
      </c>
      <c r="G647" s="12">
        <v>1462027.13</v>
      </c>
    </row>
    <row r="648" spans="1:7">
      <c r="A648" s="9">
        <f>'(1)'!A648</f>
        <v>43224</v>
      </c>
      <c r="B648">
        <v>5389.82</v>
      </c>
      <c r="C648">
        <v>5397.84</v>
      </c>
      <c r="D648">
        <v>5377.11</v>
      </c>
      <c r="E648">
        <v>5391.64</v>
      </c>
      <c r="F648" s="12">
        <v>76380720</v>
      </c>
      <c r="G648" s="12">
        <v>1461988.13</v>
      </c>
    </row>
    <row r="649" spans="1:7">
      <c r="A649" s="9">
        <f>'(1)'!A649</f>
        <v>43227</v>
      </c>
      <c r="B649">
        <v>5395.13</v>
      </c>
      <c r="C649">
        <v>5425.79</v>
      </c>
      <c r="D649">
        <v>5381.11</v>
      </c>
      <c r="E649">
        <v>5412.83</v>
      </c>
      <c r="F649" s="12">
        <v>90044008</v>
      </c>
      <c r="G649" s="12">
        <v>1459578.38</v>
      </c>
    </row>
    <row r="650" spans="1:7">
      <c r="A650" s="9">
        <f>'(1)'!A650</f>
        <v>43228</v>
      </c>
      <c r="B650">
        <v>5404.72</v>
      </c>
      <c r="C650">
        <v>5440.84</v>
      </c>
      <c r="D650">
        <v>5392.58</v>
      </c>
      <c r="E650">
        <v>5438.55</v>
      </c>
      <c r="F650" s="12">
        <v>67880136</v>
      </c>
      <c r="G650" s="12">
        <v>1457139.75</v>
      </c>
    </row>
    <row r="651" spans="1:7">
      <c r="A651" s="9">
        <f>'(1)'!A651</f>
        <v>43229</v>
      </c>
      <c r="B651">
        <v>5428.18</v>
      </c>
      <c r="C651">
        <v>5446.7</v>
      </c>
      <c r="D651">
        <v>5414.4</v>
      </c>
      <c r="E651">
        <v>5444.16</v>
      </c>
      <c r="F651" s="12">
        <v>93583968</v>
      </c>
      <c r="G651" s="12">
        <v>1495701.88</v>
      </c>
    </row>
    <row r="652" spans="1:7">
      <c r="A652" s="9">
        <f>'(1)'!A652</f>
        <v>43230</v>
      </c>
      <c r="B652">
        <v>5414.15</v>
      </c>
      <c r="C652">
        <v>5442.32</v>
      </c>
      <c r="D652">
        <v>5388.67</v>
      </c>
      <c r="E652">
        <v>5413.3</v>
      </c>
      <c r="F652" s="12">
        <v>80470472</v>
      </c>
      <c r="G652" s="12">
        <v>1490350</v>
      </c>
    </row>
    <row r="653" spans="1:7">
      <c r="A653" s="9">
        <f>'(1)'!A653</f>
        <v>43231</v>
      </c>
      <c r="B653">
        <v>5416.75</v>
      </c>
      <c r="C653">
        <v>5460.01</v>
      </c>
      <c r="D653">
        <v>5407.58</v>
      </c>
      <c r="E653">
        <v>5453.58</v>
      </c>
      <c r="F653" s="12">
        <v>85751464</v>
      </c>
      <c r="G653" s="12">
        <v>1491886.13</v>
      </c>
    </row>
    <row r="654" spans="1:7">
      <c r="A654" s="9">
        <f>'(1)'!A654</f>
        <v>43234</v>
      </c>
      <c r="B654">
        <v>5454.25</v>
      </c>
      <c r="C654">
        <v>5483.19</v>
      </c>
      <c r="D654">
        <v>5453.97</v>
      </c>
      <c r="E654">
        <v>5483.19</v>
      </c>
      <c r="F654" s="12">
        <v>73330136</v>
      </c>
      <c r="G654" s="12">
        <v>1506739.75</v>
      </c>
    </row>
    <row r="655" spans="1:7">
      <c r="A655" s="9">
        <f>'(1)'!A655</f>
        <v>43235</v>
      </c>
      <c r="B655">
        <v>5477.44</v>
      </c>
      <c r="C655">
        <v>5521.44</v>
      </c>
      <c r="D655">
        <v>5474.48</v>
      </c>
      <c r="E655">
        <v>5520.5</v>
      </c>
      <c r="F655" s="12">
        <v>75636448</v>
      </c>
      <c r="G655" s="12">
        <v>1499025.88</v>
      </c>
    </row>
    <row r="656" spans="1:7">
      <c r="A656" s="9">
        <f>'(1)'!A656</f>
        <v>43236</v>
      </c>
      <c r="B656">
        <v>5511.46</v>
      </c>
      <c r="C656">
        <v>5538.73</v>
      </c>
      <c r="D656">
        <v>5509.08</v>
      </c>
      <c r="E656">
        <v>5529.22</v>
      </c>
      <c r="F656" s="12">
        <v>96885744</v>
      </c>
      <c r="G656" s="12">
        <v>1508043.75</v>
      </c>
    </row>
    <row r="657" spans="1:7">
      <c r="A657" s="9">
        <f>'(1)'!A657</f>
        <v>43237</v>
      </c>
      <c r="B657">
        <v>5515.36</v>
      </c>
      <c r="C657">
        <v>5523.78</v>
      </c>
      <c r="D657">
        <v>5489.63</v>
      </c>
      <c r="E657">
        <v>5501.66</v>
      </c>
      <c r="F657" s="12">
        <v>81710672</v>
      </c>
      <c r="G657" s="12">
        <v>1509914.25</v>
      </c>
    </row>
    <row r="658" spans="1:7">
      <c r="A658" s="9">
        <f>'(1)'!A658</f>
        <v>43238</v>
      </c>
      <c r="B658">
        <v>5495.71</v>
      </c>
      <c r="C658">
        <v>5516.05</v>
      </c>
      <c r="D658">
        <v>5485.99</v>
      </c>
      <c r="E658">
        <v>5516.05</v>
      </c>
      <c r="F658" s="12">
        <v>87972152</v>
      </c>
      <c r="G658" s="12">
        <v>1509779.88</v>
      </c>
    </row>
    <row r="659" spans="1:7">
      <c r="A659" s="9">
        <f>'(1)'!A659</f>
        <v>43241</v>
      </c>
      <c r="B659">
        <v>5511.94</v>
      </c>
      <c r="C659">
        <v>5532.12</v>
      </c>
      <c r="D659">
        <v>5503.7</v>
      </c>
      <c r="E659">
        <v>5531.42</v>
      </c>
      <c r="F659" s="12">
        <v>47001976</v>
      </c>
      <c r="G659" s="12">
        <v>1520255.5</v>
      </c>
    </row>
    <row r="660" spans="1:7">
      <c r="A660" s="9">
        <f>'(1)'!A660</f>
        <v>43242</v>
      </c>
      <c r="B660">
        <v>5523.91</v>
      </c>
      <c r="C660">
        <v>5529.15</v>
      </c>
      <c r="D660">
        <v>5496.39</v>
      </c>
      <c r="E660">
        <v>5521.93</v>
      </c>
      <c r="F660" s="12">
        <v>72378584</v>
      </c>
      <c r="G660" s="12">
        <v>1527414.63</v>
      </c>
    </row>
    <row r="661" spans="1:7">
      <c r="A661" s="9">
        <f>'(1)'!A661</f>
        <v>43243</v>
      </c>
      <c r="B661">
        <v>5520.65</v>
      </c>
      <c r="C661">
        <v>5535.24</v>
      </c>
      <c r="D661">
        <v>5511.58</v>
      </c>
      <c r="E661">
        <v>5534.63</v>
      </c>
      <c r="F661" s="12">
        <v>75148688</v>
      </c>
      <c r="G661" s="12">
        <v>1528891.75</v>
      </c>
    </row>
    <row r="662" spans="1:7">
      <c r="A662" s="9">
        <f>'(1)'!A662</f>
        <v>43244</v>
      </c>
      <c r="B662">
        <v>5532.37</v>
      </c>
      <c r="C662">
        <v>5547.2</v>
      </c>
      <c r="D662">
        <v>5522.91</v>
      </c>
      <c r="E662">
        <v>5545.95</v>
      </c>
      <c r="F662" s="12">
        <v>50487432</v>
      </c>
      <c r="G662" s="12">
        <v>1535164.88</v>
      </c>
    </row>
    <row r="663" spans="1:7">
      <c r="A663" s="9">
        <f>'(1)'!A663</f>
        <v>43245</v>
      </c>
      <c r="B663">
        <v>5533.41</v>
      </c>
      <c r="C663">
        <v>5544.74</v>
      </c>
      <c r="D663">
        <v>5521.34</v>
      </c>
      <c r="E663">
        <v>5541.94</v>
      </c>
      <c r="F663" s="12">
        <v>63184352</v>
      </c>
      <c r="G663" s="12">
        <v>1542440.5</v>
      </c>
    </row>
    <row r="664" spans="1:7">
      <c r="A664" s="9">
        <f>'(1)'!A664</f>
        <v>43249</v>
      </c>
      <c r="B664">
        <v>5539.05</v>
      </c>
      <c r="C664">
        <v>5542.21</v>
      </c>
      <c r="D664">
        <v>5524.44</v>
      </c>
      <c r="E664">
        <v>5540.68</v>
      </c>
      <c r="F664" s="12">
        <v>61833320</v>
      </c>
      <c r="G664" s="12">
        <v>1543987.5</v>
      </c>
    </row>
    <row r="665" spans="1:7">
      <c r="A665" s="9">
        <f>'(1)'!A665</f>
        <v>43250</v>
      </c>
      <c r="B665">
        <v>5529.39</v>
      </c>
      <c r="C665">
        <v>5563.36</v>
      </c>
      <c r="D665">
        <v>5527.64</v>
      </c>
      <c r="E665">
        <v>5553.16</v>
      </c>
      <c r="F665" s="12">
        <v>91154240</v>
      </c>
      <c r="G665" s="12">
        <v>1535911.25</v>
      </c>
    </row>
    <row r="666" spans="1:7">
      <c r="A666" s="9">
        <f>'(1)'!A666</f>
        <v>43251</v>
      </c>
      <c r="B666">
        <v>5546.39</v>
      </c>
      <c r="C666">
        <v>5570.96</v>
      </c>
      <c r="D666">
        <v>5540.67</v>
      </c>
      <c r="E666">
        <v>5567.54</v>
      </c>
      <c r="F666" s="12">
        <v>78617376</v>
      </c>
      <c r="G666" s="12">
        <v>1547271.63</v>
      </c>
    </row>
    <row r="667" spans="1:7">
      <c r="A667" s="9">
        <f>'(1)'!A667</f>
        <v>43252</v>
      </c>
      <c r="B667">
        <v>5570.39</v>
      </c>
      <c r="C667">
        <v>5621.92</v>
      </c>
      <c r="D667">
        <v>5570.04</v>
      </c>
      <c r="E667">
        <v>5621.92</v>
      </c>
      <c r="F667" s="12">
        <v>82802280</v>
      </c>
      <c r="G667" s="12">
        <v>1556895.5</v>
      </c>
    </row>
    <row r="668" spans="1:7">
      <c r="A668" s="9">
        <f>'(1)'!A668</f>
        <v>43255</v>
      </c>
      <c r="B668">
        <v>5610.14</v>
      </c>
      <c r="C668">
        <v>5643.15</v>
      </c>
      <c r="D668">
        <v>5603.35</v>
      </c>
      <c r="E668">
        <v>5614.51</v>
      </c>
      <c r="F668" s="12">
        <v>118747000</v>
      </c>
      <c r="G668" s="12">
        <v>1568149.75</v>
      </c>
    </row>
    <row r="669" spans="1:7">
      <c r="A669" s="9">
        <f>'(1)'!A669</f>
        <v>43256</v>
      </c>
      <c r="B669">
        <v>5626.7</v>
      </c>
      <c r="C669">
        <v>5657.44</v>
      </c>
      <c r="D669">
        <v>5626.18</v>
      </c>
      <c r="E669">
        <v>5637.51</v>
      </c>
      <c r="F669" s="12">
        <v>50920472</v>
      </c>
      <c r="G669" s="12">
        <v>1568149.75</v>
      </c>
    </row>
    <row r="670" spans="1:7">
      <c r="A670" s="9">
        <f>'(1)'!A670</f>
        <v>43257</v>
      </c>
      <c r="B670">
        <v>5637.94</v>
      </c>
      <c r="C670">
        <v>5653.09</v>
      </c>
      <c r="D670">
        <v>5628.93</v>
      </c>
      <c r="E670">
        <v>5640.1</v>
      </c>
      <c r="F670" s="12">
        <v>85180696</v>
      </c>
      <c r="G670" s="12">
        <v>1570874.88</v>
      </c>
    </row>
    <row r="671" spans="1:7">
      <c r="A671" s="9">
        <f>'(1)'!A671</f>
        <v>43258</v>
      </c>
      <c r="B671">
        <v>5626.02</v>
      </c>
      <c r="C671">
        <v>5626.02</v>
      </c>
      <c r="D671">
        <v>5544.41</v>
      </c>
      <c r="E671">
        <v>5565.85</v>
      </c>
      <c r="F671" s="12">
        <v>103851472</v>
      </c>
      <c r="G671" s="12">
        <v>1562959.88</v>
      </c>
    </row>
    <row r="672" spans="1:7">
      <c r="A672" s="9">
        <f>'(1)'!A672</f>
        <v>43259</v>
      </c>
      <c r="B672">
        <v>5576.65</v>
      </c>
      <c r="C672">
        <v>5598.65</v>
      </c>
      <c r="D672">
        <v>5523.22</v>
      </c>
      <c r="E672">
        <v>5548.45</v>
      </c>
      <c r="F672" s="12">
        <v>87867184</v>
      </c>
      <c r="G672" s="12">
        <v>1568142</v>
      </c>
    </row>
    <row r="673" spans="1:7">
      <c r="A673" s="9">
        <f>'(1)'!A673</f>
        <v>43262</v>
      </c>
      <c r="B673">
        <v>5570.73</v>
      </c>
      <c r="C673">
        <v>5592.16</v>
      </c>
      <c r="D673">
        <v>5519.78</v>
      </c>
      <c r="E673">
        <v>5542.55</v>
      </c>
      <c r="F673" s="12">
        <v>90526304</v>
      </c>
      <c r="G673" s="12">
        <v>1571858.13</v>
      </c>
    </row>
    <row r="674" spans="1:7">
      <c r="A674" s="9">
        <f>'(1)'!A674</f>
        <v>43263</v>
      </c>
      <c r="B674">
        <v>5565.66</v>
      </c>
      <c r="C674">
        <v>5577.38</v>
      </c>
      <c r="D674">
        <v>5492.3</v>
      </c>
      <c r="E674">
        <v>5508.93</v>
      </c>
      <c r="F674" s="12">
        <v>60516992</v>
      </c>
      <c r="G674" s="12">
        <v>1570263.75</v>
      </c>
    </row>
    <row r="675" spans="1:7">
      <c r="A675" s="9">
        <f>'(1)'!A675</f>
        <v>43264</v>
      </c>
      <c r="B675">
        <v>5466.48</v>
      </c>
      <c r="C675">
        <v>5480.18</v>
      </c>
      <c r="D675">
        <v>5389.61</v>
      </c>
      <c r="E675">
        <v>5438.06</v>
      </c>
      <c r="F675" s="12">
        <v>146381968</v>
      </c>
      <c r="G675" s="12">
        <v>1573375.38</v>
      </c>
    </row>
    <row r="676" spans="1:7">
      <c r="A676" s="9">
        <f>'(1)'!A676</f>
        <v>43265</v>
      </c>
      <c r="B676">
        <v>5420.15</v>
      </c>
      <c r="C676">
        <v>5434.24</v>
      </c>
      <c r="D676">
        <v>5386.15</v>
      </c>
      <c r="E676">
        <v>5427.35</v>
      </c>
      <c r="F676" s="12">
        <v>120567856</v>
      </c>
      <c r="G676" s="12">
        <v>1576676.13</v>
      </c>
    </row>
    <row r="677" spans="1:7">
      <c r="A677" s="9">
        <f>'(1)'!A677</f>
        <v>43266</v>
      </c>
      <c r="B677">
        <v>5440.95</v>
      </c>
      <c r="C677">
        <v>5453.01</v>
      </c>
      <c r="D677">
        <v>5381.38</v>
      </c>
      <c r="E677">
        <v>5398.4</v>
      </c>
      <c r="F677" s="12">
        <v>148939808</v>
      </c>
      <c r="G677" s="12">
        <v>1576344.63</v>
      </c>
    </row>
    <row r="678" spans="1:7">
      <c r="A678" s="9">
        <f>'(1)'!A678</f>
        <v>43269</v>
      </c>
      <c r="B678">
        <v>5440.42</v>
      </c>
      <c r="C678">
        <v>5482.56</v>
      </c>
      <c r="D678">
        <v>5438.31</v>
      </c>
      <c r="E678">
        <v>5465.53</v>
      </c>
      <c r="F678" s="12">
        <v>102473440</v>
      </c>
      <c r="G678" s="12">
        <v>1571495.13</v>
      </c>
    </row>
    <row r="679" spans="1:7">
      <c r="A679" s="9">
        <f>'(1)'!A679</f>
        <v>43270</v>
      </c>
      <c r="B679">
        <v>5497.74</v>
      </c>
      <c r="C679">
        <v>5501.48</v>
      </c>
      <c r="D679">
        <v>5468.92</v>
      </c>
      <c r="E679">
        <v>5472.91</v>
      </c>
      <c r="F679" s="12">
        <v>81720592</v>
      </c>
      <c r="G679" s="12">
        <v>1575564.38</v>
      </c>
    </row>
    <row r="680" spans="1:7">
      <c r="A680" s="9">
        <f>'(1)'!A680</f>
        <v>43271</v>
      </c>
      <c r="B680">
        <v>5464.88</v>
      </c>
      <c r="C680">
        <v>5512.82</v>
      </c>
      <c r="D680">
        <v>5460.95</v>
      </c>
      <c r="E680">
        <v>5460.95</v>
      </c>
      <c r="F680" s="12">
        <v>86681424</v>
      </c>
      <c r="G680" s="12">
        <v>1580709.88</v>
      </c>
    </row>
    <row r="681" spans="1:7">
      <c r="A681" s="9">
        <f>'(1)'!A681</f>
        <v>43272</v>
      </c>
      <c r="B681">
        <v>5470.58</v>
      </c>
      <c r="C681">
        <v>5480.31</v>
      </c>
      <c r="D681">
        <v>5419.94</v>
      </c>
      <c r="E681">
        <v>5457.56</v>
      </c>
      <c r="F681" s="12">
        <v>90986512</v>
      </c>
      <c r="G681" s="12">
        <v>1595567.38</v>
      </c>
    </row>
    <row r="682" spans="1:7">
      <c r="A682" s="9">
        <f>'(1)'!A682</f>
        <v>43273</v>
      </c>
      <c r="B682">
        <v>5482.61</v>
      </c>
      <c r="C682">
        <v>5500.32</v>
      </c>
      <c r="D682">
        <v>5440.66</v>
      </c>
      <c r="E682">
        <v>5448.36</v>
      </c>
      <c r="F682" s="12">
        <v>82752152</v>
      </c>
      <c r="G682" s="12">
        <v>1593492.63</v>
      </c>
    </row>
    <row r="683" spans="1:7">
      <c r="A683" s="9">
        <f>'(1)'!A683</f>
        <v>43276</v>
      </c>
      <c r="B683">
        <v>5419.71</v>
      </c>
      <c r="C683">
        <v>5458.85</v>
      </c>
      <c r="D683">
        <v>5405.36</v>
      </c>
      <c r="E683">
        <v>5450.22</v>
      </c>
      <c r="F683" s="12">
        <v>82074016</v>
      </c>
      <c r="G683" s="12">
        <v>1600710.88</v>
      </c>
    </row>
    <row r="684" spans="1:7">
      <c r="A684" s="9">
        <f>'(1)'!A684</f>
        <v>43277</v>
      </c>
      <c r="B684">
        <v>5459.81</v>
      </c>
      <c r="C684">
        <v>5480.42</v>
      </c>
      <c r="D684">
        <v>5451.13</v>
      </c>
      <c r="E684">
        <v>5473.91</v>
      </c>
      <c r="F684" s="12">
        <v>90206552</v>
      </c>
      <c r="G684" s="12">
        <v>1600922.75</v>
      </c>
    </row>
    <row r="685" spans="1:7">
      <c r="A685" s="9">
        <f>'(1)'!A685</f>
        <v>43278</v>
      </c>
      <c r="B685">
        <v>5494.83</v>
      </c>
      <c r="C685">
        <v>5496.47</v>
      </c>
      <c r="D685">
        <v>5448.7</v>
      </c>
      <c r="E685">
        <v>5453.37</v>
      </c>
      <c r="F685" s="12">
        <v>80987976</v>
      </c>
      <c r="G685" s="12">
        <v>1580544.25</v>
      </c>
    </row>
    <row r="686" spans="1:7">
      <c r="A686" s="9">
        <f>'(1)'!A686</f>
        <v>43279</v>
      </c>
      <c r="B686">
        <v>5457.31</v>
      </c>
      <c r="C686">
        <v>5474.01</v>
      </c>
      <c r="D686">
        <v>5447.9</v>
      </c>
      <c r="E686">
        <v>5452.73</v>
      </c>
      <c r="F686" s="12">
        <v>85283160</v>
      </c>
      <c r="G686" s="12">
        <v>1575749.13</v>
      </c>
    </row>
    <row r="687" spans="1:7">
      <c r="A687" s="9">
        <f>'(1)'!A687</f>
        <v>43280</v>
      </c>
      <c r="B687">
        <v>5420.39</v>
      </c>
      <c r="C687">
        <v>5543.29</v>
      </c>
      <c r="D687">
        <v>5408.3</v>
      </c>
      <c r="E687">
        <v>5528.46</v>
      </c>
      <c r="F687" s="12">
        <v>102999448</v>
      </c>
      <c r="G687" s="12">
        <v>1574657.63</v>
      </c>
    </row>
    <row r="688" spans="1:7">
      <c r="A688" s="9">
        <f>'(1)'!A688</f>
        <v>43283</v>
      </c>
      <c r="B688">
        <v>5542.82</v>
      </c>
      <c r="C688">
        <v>5560.62</v>
      </c>
      <c r="D688">
        <v>5501.88</v>
      </c>
      <c r="E688">
        <v>5501.88</v>
      </c>
      <c r="F688" s="12">
        <v>195423632</v>
      </c>
      <c r="G688" s="12">
        <v>1565843.5</v>
      </c>
    </row>
    <row r="689" spans="1:7">
      <c r="A689" s="9">
        <f>'(1)'!A689</f>
        <v>43284</v>
      </c>
      <c r="B689">
        <v>5487.7</v>
      </c>
      <c r="C689">
        <v>5491.84</v>
      </c>
      <c r="D689">
        <v>5418.48</v>
      </c>
      <c r="E689">
        <v>5450.48</v>
      </c>
      <c r="F689" s="12">
        <v>87261520</v>
      </c>
      <c r="G689" s="12">
        <v>1545909.13</v>
      </c>
    </row>
    <row r="690" spans="1:7">
      <c r="A690" s="9">
        <f>'(1)'!A690</f>
        <v>43286</v>
      </c>
      <c r="B690">
        <v>5387.81</v>
      </c>
      <c r="C690">
        <v>5398.04</v>
      </c>
      <c r="D690">
        <v>5366.05</v>
      </c>
      <c r="E690">
        <v>5390.63</v>
      </c>
      <c r="F690" s="12">
        <v>90473776</v>
      </c>
      <c r="G690" s="12">
        <v>1543219.38</v>
      </c>
    </row>
    <row r="691" spans="1:7">
      <c r="A691" s="9">
        <f>'(1)'!A691</f>
        <v>43287</v>
      </c>
      <c r="B691">
        <v>5418.2</v>
      </c>
      <c r="C691">
        <v>5418.2</v>
      </c>
      <c r="D691">
        <v>5372.04</v>
      </c>
      <c r="E691">
        <v>5372.31</v>
      </c>
      <c r="F691" s="12">
        <v>86024768</v>
      </c>
      <c r="G691" s="12">
        <v>1535770.5</v>
      </c>
    </row>
    <row r="692" spans="1:7">
      <c r="A692" s="9">
        <f>'(1)'!A692</f>
        <v>43290</v>
      </c>
      <c r="B692">
        <v>5386.88</v>
      </c>
      <c r="C692">
        <v>5396.47</v>
      </c>
      <c r="D692">
        <v>5302.09</v>
      </c>
      <c r="E692">
        <v>5316.01</v>
      </c>
      <c r="F692" s="12">
        <v>95331088</v>
      </c>
      <c r="G692" s="12">
        <v>1554552.75</v>
      </c>
    </row>
    <row r="693" spans="1:7">
      <c r="A693" s="9">
        <f>'(1)'!A693</f>
        <v>43291</v>
      </c>
      <c r="B693">
        <v>5330.05</v>
      </c>
      <c r="C693">
        <v>5389.32</v>
      </c>
      <c r="D693">
        <v>5327.03</v>
      </c>
      <c r="E693">
        <v>5387.38</v>
      </c>
      <c r="F693" s="12">
        <v>76335480</v>
      </c>
      <c r="G693" s="12">
        <v>1557960.25</v>
      </c>
    </row>
    <row r="694" spans="1:7">
      <c r="A694" s="9"/>
      <c r="B694">
        <v>5350.96</v>
      </c>
      <c r="C694">
        <v>5362.33</v>
      </c>
      <c r="D694">
        <v>5283.86</v>
      </c>
      <c r="E694">
        <v>5283.86</v>
      </c>
      <c r="F694" s="12">
        <v>63911472</v>
      </c>
      <c r="G694" s="12">
        <v>1563158</v>
      </c>
    </row>
    <row r="695" spans="1:7">
      <c r="A695" s="9"/>
      <c r="B695">
        <v>5308.88</v>
      </c>
      <c r="C695">
        <v>5315.56</v>
      </c>
      <c r="D695">
        <v>5281.29</v>
      </c>
      <c r="E695">
        <v>5281.29</v>
      </c>
      <c r="F695" s="12">
        <v>68747056</v>
      </c>
      <c r="G695" s="12">
        <v>1560547.25</v>
      </c>
    </row>
    <row r="696" spans="1:7">
      <c r="A696" s="9"/>
      <c r="B696">
        <v>5284.46</v>
      </c>
      <c r="C696">
        <v>5371.58</v>
      </c>
      <c r="D696">
        <v>5246.41</v>
      </c>
      <c r="E696">
        <v>5327.2</v>
      </c>
      <c r="F696" s="12">
        <v>94319984</v>
      </c>
      <c r="G696" s="12">
        <v>1555267.63</v>
      </c>
    </row>
    <row r="697" spans="1:7">
      <c r="A697" s="9"/>
      <c r="B697">
        <v>5308.44</v>
      </c>
      <c r="C697">
        <v>5341.09</v>
      </c>
      <c r="D697">
        <v>5250.22</v>
      </c>
      <c r="E697">
        <v>5275.64</v>
      </c>
      <c r="F697" s="12">
        <v>94263904</v>
      </c>
      <c r="G697" s="12">
        <v>1557867.25</v>
      </c>
    </row>
    <row r="698" spans="1:7">
      <c r="A698" s="9"/>
      <c r="B698">
        <v>5335.24</v>
      </c>
      <c r="C698">
        <v>5357.95</v>
      </c>
      <c r="D698">
        <v>5318.47</v>
      </c>
      <c r="E698">
        <v>5323.53</v>
      </c>
      <c r="F698" s="12">
        <v>99411392</v>
      </c>
      <c r="G698" s="12">
        <v>1565043.88</v>
      </c>
    </row>
    <row r="699" spans="1:7">
      <c r="A699" s="9"/>
      <c r="B699">
        <v>5264.4</v>
      </c>
      <c r="C699">
        <v>5293.4</v>
      </c>
      <c r="D699">
        <v>5242.6400000000003</v>
      </c>
      <c r="E699">
        <v>5276.76</v>
      </c>
      <c r="F699" s="12">
        <v>87136192</v>
      </c>
      <c r="G699" s="12">
        <v>1558597.5</v>
      </c>
    </row>
    <row r="700" spans="1:7">
      <c r="A700" s="9"/>
      <c r="B700">
        <v>5302.36</v>
      </c>
      <c r="C700">
        <v>5336.2</v>
      </c>
      <c r="D700">
        <v>5284.13</v>
      </c>
      <c r="E700">
        <v>5316.77</v>
      </c>
      <c r="F700" s="12">
        <v>82239032</v>
      </c>
      <c r="G700" s="12">
        <v>1559571.75</v>
      </c>
    </row>
    <row r="701" spans="1:7">
      <c r="A701" s="9"/>
      <c r="B701">
        <v>5313.96</v>
      </c>
      <c r="C701">
        <v>5333.22</v>
      </c>
      <c r="D701">
        <v>5307.2</v>
      </c>
      <c r="E701">
        <v>5320.5</v>
      </c>
      <c r="F701" s="12">
        <v>65942644</v>
      </c>
      <c r="G701" s="12">
        <v>1581530.38</v>
      </c>
    </row>
    <row r="702" spans="1:7">
      <c r="A702" s="9"/>
      <c r="B702">
        <v>5326.02</v>
      </c>
      <c r="C702">
        <v>5391.57</v>
      </c>
      <c r="D702">
        <v>5324.52</v>
      </c>
      <c r="E702">
        <v>5366.32</v>
      </c>
      <c r="F702" s="12">
        <v>98447568</v>
      </c>
      <c r="G702" s="12">
        <v>1574126.38</v>
      </c>
    </row>
    <row r="703" spans="1:7">
      <c r="A703" s="9"/>
      <c r="B703">
        <v>5387.18</v>
      </c>
      <c r="C703">
        <v>5393.46</v>
      </c>
      <c r="D703">
        <v>5345.46</v>
      </c>
      <c r="E703">
        <v>5375.77</v>
      </c>
      <c r="F703" s="12">
        <v>74893384</v>
      </c>
      <c r="G703" s="12">
        <v>1589705.5</v>
      </c>
    </row>
    <row r="704" spans="1:7">
      <c r="A704" s="9"/>
      <c r="B704">
        <v>5403.04</v>
      </c>
      <c r="C704">
        <v>5418.95</v>
      </c>
      <c r="D704">
        <v>5384.6</v>
      </c>
      <c r="E704">
        <v>5398.11</v>
      </c>
      <c r="F704" s="12">
        <v>70112552</v>
      </c>
      <c r="G704" s="12">
        <v>1571046.88</v>
      </c>
    </row>
    <row r="705" spans="1:7">
      <c r="A705" s="9"/>
      <c r="B705">
        <v>5410.19</v>
      </c>
      <c r="C705">
        <v>5425</v>
      </c>
      <c r="D705">
        <v>5404.9</v>
      </c>
      <c r="E705">
        <v>5424.72</v>
      </c>
      <c r="G705" s="12">
        <v>1565096.5</v>
      </c>
    </row>
    <row r="706" spans="1:7">
      <c r="A706" s="9"/>
      <c r="G706" s="12">
        <v>1548932</v>
      </c>
    </row>
    <row r="707" spans="1:7">
      <c r="A707" s="9"/>
      <c r="G707" s="12">
        <v>1568790.75</v>
      </c>
    </row>
    <row r="708" spans="1:7">
      <c r="A708" s="9"/>
      <c r="G708" s="12">
        <v>1537752.13</v>
      </c>
    </row>
    <row r="709" spans="1:7">
      <c r="A709" s="9"/>
      <c r="G709" s="12">
        <v>1537905.5</v>
      </c>
    </row>
    <row r="710" spans="1:7">
      <c r="A710" s="9"/>
      <c r="G710" s="12">
        <v>1550717.75</v>
      </c>
    </row>
    <row r="711" spans="1:7">
      <c r="A711" s="9"/>
      <c r="G711" s="12">
        <v>1536027.63</v>
      </c>
    </row>
    <row r="712" spans="1:7">
      <c r="A712" s="9"/>
      <c r="G712" s="12">
        <v>1550816.63</v>
      </c>
    </row>
    <row r="713" spans="1:7">
      <c r="A713" s="9"/>
      <c r="G713" s="12">
        <v>1536250.75</v>
      </c>
    </row>
    <row r="714" spans="1:7">
      <c r="A714" s="9"/>
      <c r="G714" s="12">
        <v>1548220.5</v>
      </c>
    </row>
    <row r="715" spans="1:7">
      <c r="A715" s="9"/>
      <c r="G715" s="12">
        <v>1548791.75</v>
      </c>
    </row>
    <row r="716" spans="1:7">
      <c r="A716" s="9"/>
      <c r="G716" s="12">
        <v>1559788.63</v>
      </c>
    </row>
    <row r="717" spans="1:7">
      <c r="A717" s="9"/>
      <c r="G717" s="12">
        <v>1563691</v>
      </c>
    </row>
    <row r="718" spans="1:7">
      <c r="A718" s="9"/>
      <c r="G718" s="12">
        <v>1570682.25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Name!B16</f>
        <v>SXXP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973.47</v>
      </c>
      <c r="C6">
        <v>990.49</v>
      </c>
      <c r="D6">
        <v>973.19</v>
      </c>
      <c r="E6">
        <v>986.87</v>
      </c>
      <c r="F6" s="12">
        <v>10190556160</v>
      </c>
      <c r="G6" s="12">
        <v>1214399.25</v>
      </c>
    </row>
    <row r="7" spans="1:7">
      <c r="A7" s="9">
        <f>'(1)'!A7</f>
        <v>42293</v>
      </c>
      <c r="B7">
        <v>991.02</v>
      </c>
      <c r="C7">
        <v>992.69</v>
      </c>
      <c r="D7">
        <v>986.27</v>
      </c>
      <c r="E7">
        <v>988.57</v>
      </c>
      <c r="F7" s="12">
        <v>10880821248</v>
      </c>
      <c r="G7" s="12">
        <v>1213646.1299999999</v>
      </c>
    </row>
    <row r="8" spans="1:7">
      <c r="A8" s="9">
        <f>'(1)'!A8</f>
        <v>42296</v>
      </c>
      <c r="B8">
        <v>989.7</v>
      </c>
      <c r="C8">
        <v>992.2</v>
      </c>
      <c r="D8">
        <v>987.1</v>
      </c>
      <c r="E8">
        <v>991.05</v>
      </c>
      <c r="F8" s="12">
        <v>9627952128</v>
      </c>
      <c r="G8" s="12">
        <v>1212309.5</v>
      </c>
    </row>
    <row r="9" spans="1:7">
      <c r="A9" s="9">
        <f>'(1)'!A9</f>
        <v>42297</v>
      </c>
      <c r="B9">
        <v>987.57</v>
      </c>
      <c r="C9">
        <v>992.69</v>
      </c>
      <c r="D9">
        <v>986.03</v>
      </c>
      <c r="E9">
        <v>991.33</v>
      </c>
      <c r="F9" s="12">
        <v>9878021120</v>
      </c>
      <c r="G9" s="12">
        <v>1216980.75</v>
      </c>
    </row>
    <row r="10" spans="1:7">
      <c r="A10" s="9">
        <f>'(1)'!A10</f>
        <v>42298</v>
      </c>
      <c r="B10">
        <v>991.15</v>
      </c>
      <c r="C10">
        <v>992.02</v>
      </c>
      <c r="D10">
        <v>984.93</v>
      </c>
      <c r="E10">
        <v>986.59</v>
      </c>
      <c r="F10" s="12">
        <v>6441438720</v>
      </c>
      <c r="G10" s="12">
        <v>1210193</v>
      </c>
    </row>
    <row r="11" spans="1:7">
      <c r="A11" s="9">
        <f>'(1)'!A11</f>
        <v>42299</v>
      </c>
      <c r="B11">
        <v>984.28</v>
      </c>
      <c r="C11">
        <v>984.74</v>
      </c>
      <c r="D11">
        <v>981.31</v>
      </c>
      <c r="E11">
        <v>982.39</v>
      </c>
      <c r="F11" s="12">
        <v>9600343040</v>
      </c>
      <c r="G11" s="12">
        <v>1209304</v>
      </c>
    </row>
    <row r="12" spans="1:7">
      <c r="A12" s="9">
        <f>'(1)'!A12</f>
        <v>42300</v>
      </c>
      <c r="B12">
        <v>985.26</v>
      </c>
      <c r="C12">
        <v>993.66</v>
      </c>
      <c r="D12">
        <v>984.94</v>
      </c>
      <c r="E12">
        <v>991.89</v>
      </c>
      <c r="F12" s="12">
        <v>7634765312</v>
      </c>
      <c r="G12" s="12">
        <v>1213965.8799999999</v>
      </c>
    </row>
    <row r="13" spans="1:7">
      <c r="A13" s="9">
        <f>'(1)'!A13</f>
        <v>42303</v>
      </c>
      <c r="B13">
        <v>990.21</v>
      </c>
      <c r="C13">
        <v>995.77</v>
      </c>
      <c r="D13">
        <v>990.03</v>
      </c>
      <c r="E13">
        <v>993.83</v>
      </c>
      <c r="F13" s="12">
        <v>8467011584</v>
      </c>
      <c r="G13" s="12">
        <v>1220202.8799999999</v>
      </c>
    </row>
    <row r="14" spans="1:7">
      <c r="A14" s="9">
        <f>'(1)'!A14</f>
        <v>42304</v>
      </c>
      <c r="B14">
        <v>995.08</v>
      </c>
      <c r="C14">
        <v>995.33</v>
      </c>
      <c r="D14">
        <v>986.84</v>
      </c>
      <c r="E14">
        <v>990.53</v>
      </c>
      <c r="F14" s="12">
        <v>7194561536</v>
      </c>
      <c r="G14" s="12">
        <v>1212118.6299999999</v>
      </c>
    </row>
    <row r="15" spans="1:7">
      <c r="A15" s="9">
        <f>'(1)'!A15</f>
        <v>42305</v>
      </c>
      <c r="B15">
        <v>989.67</v>
      </c>
      <c r="C15">
        <v>990.87</v>
      </c>
      <c r="D15">
        <v>987.32</v>
      </c>
      <c r="E15">
        <v>989.01</v>
      </c>
      <c r="F15" s="12">
        <v>8919597056</v>
      </c>
      <c r="G15" s="12">
        <v>1211556.5</v>
      </c>
    </row>
    <row r="16" spans="1:7">
      <c r="A16" s="9">
        <f>'(1)'!A16</f>
        <v>42306</v>
      </c>
      <c r="B16">
        <v>985.09</v>
      </c>
      <c r="C16">
        <v>986.78</v>
      </c>
      <c r="D16">
        <v>979.64</v>
      </c>
      <c r="E16">
        <v>981.24</v>
      </c>
      <c r="F16" s="12">
        <v>8661289984</v>
      </c>
      <c r="G16" s="12">
        <v>1200662</v>
      </c>
    </row>
    <row r="17" spans="1:7">
      <c r="A17" s="9">
        <f>'(1)'!A17</f>
        <v>42307</v>
      </c>
      <c r="B17">
        <v>981.01</v>
      </c>
      <c r="C17">
        <v>981.03</v>
      </c>
      <c r="D17">
        <v>974.73</v>
      </c>
      <c r="E17">
        <v>977.72</v>
      </c>
      <c r="F17" s="12">
        <v>8146341376</v>
      </c>
      <c r="G17" s="12">
        <v>1196463.75</v>
      </c>
    </row>
    <row r="18" spans="1:7">
      <c r="A18" s="9">
        <f>'(1)'!A18</f>
        <v>42310</v>
      </c>
      <c r="B18">
        <v>978.07</v>
      </c>
      <c r="C18">
        <v>978.07</v>
      </c>
      <c r="D18">
        <v>972.5</v>
      </c>
      <c r="E18">
        <v>974.14</v>
      </c>
      <c r="F18" s="12">
        <v>7073095168</v>
      </c>
      <c r="G18" s="12">
        <v>1192092.8799999999</v>
      </c>
    </row>
    <row r="19" spans="1:7">
      <c r="A19" s="9">
        <f>'(1)'!A19</f>
        <v>42311</v>
      </c>
      <c r="B19">
        <v>975.56</v>
      </c>
      <c r="C19">
        <v>983.2</v>
      </c>
      <c r="D19">
        <v>975.56</v>
      </c>
      <c r="E19">
        <v>982.31</v>
      </c>
      <c r="F19" s="12">
        <v>8144779264</v>
      </c>
      <c r="G19" s="12">
        <v>1202540.1299999999</v>
      </c>
    </row>
    <row r="20" spans="1:7">
      <c r="A20" s="9">
        <f>'(1)'!A20</f>
        <v>42312</v>
      </c>
      <c r="B20">
        <v>983.5</v>
      </c>
      <c r="C20">
        <v>995.66</v>
      </c>
      <c r="D20">
        <v>983.02</v>
      </c>
      <c r="E20">
        <v>991.24</v>
      </c>
      <c r="F20" s="12">
        <v>9706336256</v>
      </c>
      <c r="G20" s="12">
        <v>1210301.3799999999</v>
      </c>
    </row>
    <row r="21" spans="1:7">
      <c r="A21" s="9">
        <f>'(1)'!A21</f>
        <v>42313</v>
      </c>
      <c r="B21">
        <v>989.92</v>
      </c>
      <c r="C21">
        <v>991.33</v>
      </c>
      <c r="D21">
        <v>986.65</v>
      </c>
      <c r="E21">
        <v>988</v>
      </c>
      <c r="F21" s="12">
        <v>7952157696</v>
      </c>
      <c r="G21" s="12">
        <v>1204655.5</v>
      </c>
    </row>
    <row r="22" spans="1:7">
      <c r="A22" s="9">
        <f>'(1)'!A22</f>
        <v>42314</v>
      </c>
      <c r="B22">
        <v>989.14</v>
      </c>
      <c r="C22">
        <v>989.78</v>
      </c>
      <c r="D22">
        <v>985.17</v>
      </c>
      <c r="E22">
        <v>985.17</v>
      </c>
      <c r="F22" s="12">
        <v>8594588672</v>
      </c>
      <c r="G22" s="12">
        <v>1196951.5</v>
      </c>
    </row>
    <row r="23" spans="1:7">
      <c r="A23" s="9">
        <f>'(1)'!A23</f>
        <v>42317</v>
      </c>
      <c r="B23">
        <v>981.03</v>
      </c>
      <c r="C23">
        <v>981.03</v>
      </c>
      <c r="D23">
        <v>968.29</v>
      </c>
      <c r="E23">
        <v>969.93</v>
      </c>
      <c r="F23" s="12">
        <v>7868348928</v>
      </c>
      <c r="G23" s="12">
        <v>1183884.75</v>
      </c>
    </row>
    <row r="24" spans="1:7">
      <c r="A24" s="9">
        <f>'(1)'!A24</f>
        <v>42318</v>
      </c>
      <c r="B24">
        <v>967.59</v>
      </c>
      <c r="C24">
        <v>967.94</v>
      </c>
      <c r="D24">
        <v>958.52</v>
      </c>
      <c r="E24">
        <v>959.62</v>
      </c>
      <c r="F24" s="12">
        <v>7223639552</v>
      </c>
      <c r="G24" s="12">
        <v>1172959.6299999999</v>
      </c>
    </row>
    <row r="25" spans="1:7">
      <c r="A25" s="9">
        <f>'(1)'!A25</f>
        <v>42319</v>
      </c>
      <c r="B25">
        <v>959.34</v>
      </c>
      <c r="C25">
        <v>962.07</v>
      </c>
      <c r="D25">
        <v>956.14</v>
      </c>
      <c r="E25">
        <v>957.6</v>
      </c>
      <c r="F25" s="12">
        <v>7007303680</v>
      </c>
      <c r="G25" s="12">
        <v>1172466.1299999999</v>
      </c>
    </row>
    <row r="26" spans="1:7">
      <c r="A26" s="9">
        <f>'(1)'!A26</f>
        <v>42320</v>
      </c>
      <c r="B26">
        <v>958.61</v>
      </c>
      <c r="C26">
        <v>961.56</v>
      </c>
      <c r="D26">
        <v>958.31</v>
      </c>
      <c r="E26">
        <v>960.39</v>
      </c>
      <c r="F26" s="12">
        <v>8890730496</v>
      </c>
      <c r="G26" s="12">
        <v>1175174.1299999999</v>
      </c>
    </row>
    <row r="27" spans="1:7">
      <c r="A27" s="9">
        <f>'(1)'!A27</f>
        <v>42321</v>
      </c>
      <c r="B27">
        <v>958.78</v>
      </c>
      <c r="C27">
        <v>959.37</v>
      </c>
      <c r="D27">
        <v>950.63</v>
      </c>
      <c r="E27">
        <v>951.97</v>
      </c>
      <c r="F27" s="12">
        <v>9127566336</v>
      </c>
      <c r="G27" s="12">
        <v>1163414.8799999999</v>
      </c>
    </row>
    <row r="28" spans="1:7">
      <c r="A28" s="9">
        <f>'(1)'!A28</f>
        <v>42324</v>
      </c>
      <c r="B28">
        <v>946.71</v>
      </c>
      <c r="C28">
        <v>948.4</v>
      </c>
      <c r="D28">
        <v>939.89</v>
      </c>
      <c r="E28">
        <v>943.93</v>
      </c>
      <c r="F28" s="12">
        <v>7988503552</v>
      </c>
      <c r="G28" s="12">
        <v>1156656.8799999999</v>
      </c>
    </row>
    <row r="29" spans="1:7">
      <c r="A29" s="9">
        <f>'(1)'!A29</f>
        <v>42325</v>
      </c>
      <c r="B29">
        <v>944.98</v>
      </c>
      <c r="C29">
        <v>957.25</v>
      </c>
      <c r="D29">
        <v>944.98</v>
      </c>
      <c r="E29">
        <v>954.6</v>
      </c>
      <c r="F29" s="12">
        <v>7642219008</v>
      </c>
      <c r="G29" s="12">
        <v>1168736.8799999999</v>
      </c>
    </row>
    <row r="30" spans="1:7">
      <c r="A30" s="9">
        <f>'(1)'!A30</f>
        <v>42326</v>
      </c>
      <c r="B30">
        <v>954.59</v>
      </c>
      <c r="C30">
        <v>955.61</v>
      </c>
      <c r="D30">
        <v>949.79</v>
      </c>
      <c r="E30">
        <v>949.79</v>
      </c>
      <c r="F30" s="12">
        <v>6617056256</v>
      </c>
      <c r="G30" s="12">
        <v>1163984.75</v>
      </c>
    </row>
    <row r="31" spans="1:7">
      <c r="A31" s="9">
        <f>'(1)'!A31</f>
        <v>42327</v>
      </c>
      <c r="B31">
        <v>952.99</v>
      </c>
      <c r="C31">
        <v>964.87</v>
      </c>
      <c r="D31">
        <v>952.99</v>
      </c>
      <c r="E31">
        <v>964.3</v>
      </c>
      <c r="F31" s="12">
        <v>7881177088</v>
      </c>
      <c r="G31" s="12">
        <v>1182522.1299999999</v>
      </c>
    </row>
    <row r="32" spans="1:7">
      <c r="A32" s="9">
        <f>'(1)'!A32</f>
        <v>42328</v>
      </c>
      <c r="B32">
        <v>966.09</v>
      </c>
      <c r="C32">
        <v>972.03</v>
      </c>
      <c r="D32">
        <v>965.29</v>
      </c>
      <c r="E32">
        <v>971.57</v>
      </c>
      <c r="F32" s="12">
        <v>8030547968</v>
      </c>
      <c r="G32" s="12">
        <v>1189427.8799999999</v>
      </c>
    </row>
    <row r="33" spans="1:7">
      <c r="A33" s="9">
        <f>'(1)'!A33</f>
        <v>42331</v>
      </c>
      <c r="B33">
        <v>972.11</v>
      </c>
      <c r="C33">
        <v>973.62</v>
      </c>
      <c r="D33">
        <v>970.07</v>
      </c>
      <c r="E33">
        <v>971.03</v>
      </c>
      <c r="F33" s="12">
        <v>8133301248</v>
      </c>
      <c r="G33" s="12">
        <v>1188691.75</v>
      </c>
    </row>
    <row r="34" spans="1:7">
      <c r="A34" s="9">
        <f>'(1)'!A34</f>
        <v>42332</v>
      </c>
      <c r="B34">
        <v>970.92</v>
      </c>
      <c r="C34">
        <v>972.29</v>
      </c>
      <c r="D34">
        <v>969.15</v>
      </c>
      <c r="E34">
        <v>971.27</v>
      </c>
      <c r="F34" s="12">
        <v>7940023808</v>
      </c>
      <c r="G34" s="12">
        <v>1191027.6299999999</v>
      </c>
    </row>
    <row r="35" spans="1:7">
      <c r="A35" s="9">
        <f>'(1)'!A35</f>
        <v>42333</v>
      </c>
      <c r="B35">
        <v>973.27</v>
      </c>
      <c r="C35">
        <v>975.1</v>
      </c>
      <c r="D35">
        <v>971.67</v>
      </c>
      <c r="E35">
        <v>973.22</v>
      </c>
      <c r="F35" s="12">
        <v>7316163584</v>
      </c>
      <c r="G35" s="12">
        <v>1190817</v>
      </c>
    </row>
    <row r="36" spans="1:7">
      <c r="A36" s="9">
        <f>'(1)'!A36</f>
        <v>42335</v>
      </c>
      <c r="B36">
        <v>973.72</v>
      </c>
      <c r="C36">
        <v>976.93</v>
      </c>
      <c r="D36">
        <v>971.93</v>
      </c>
      <c r="E36">
        <v>972.82</v>
      </c>
      <c r="F36" s="12">
        <v>8183009280</v>
      </c>
      <c r="G36" s="12">
        <v>1188820.5</v>
      </c>
    </row>
    <row r="37" spans="1:7">
      <c r="A37" s="9">
        <f>'(1)'!A37</f>
        <v>42338</v>
      </c>
      <c r="B37">
        <v>972.88</v>
      </c>
      <c r="C37">
        <v>973.16</v>
      </c>
      <c r="D37">
        <v>963.37</v>
      </c>
      <c r="E37">
        <v>964.45</v>
      </c>
      <c r="F37" s="12">
        <v>7414403584</v>
      </c>
      <c r="G37" s="12">
        <v>1178251</v>
      </c>
    </row>
    <row r="38" spans="1:7">
      <c r="A38" s="9">
        <f>'(1)'!A38</f>
        <v>42339</v>
      </c>
      <c r="B38">
        <v>963.06</v>
      </c>
      <c r="C38">
        <v>963.06</v>
      </c>
      <c r="D38">
        <v>955.91</v>
      </c>
      <c r="E38">
        <v>959.08</v>
      </c>
      <c r="F38" s="12">
        <v>11747375104</v>
      </c>
      <c r="G38" s="12">
        <v>1174664.8799999999</v>
      </c>
    </row>
    <row r="39" spans="1:7">
      <c r="A39" s="9">
        <f>'(1)'!A39</f>
        <v>42340</v>
      </c>
      <c r="B39">
        <v>959.53</v>
      </c>
      <c r="C39">
        <v>968.23</v>
      </c>
      <c r="D39">
        <v>959.53</v>
      </c>
      <c r="E39">
        <v>967.01</v>
      </c>
      <c r="F39" s="12">
        <v>8246085632</v>
      </c>
      <c r="G39" s="12">
        <v>1256538.75</v>
      </c>
    </row>
    <row r="40" spans="1:7">
      <c r="A40" s="9">
        <f>'(1)'!A40</f>
        <v>42341</v>
      </c>
      <c r="B40">
        <v>968.52</v>
      </c>
      <c r="C40">
        <v>971.25</v>
      </c>
      <c r="D40">
        <v>966.85</v>
      </c>
      <c r="E40">
        <v>968</v>
      </c>
      <c r="F40" s="12">
        <v>8553394688</v>
      </c>
      <c r="G40" s="12">
        <v>1255922.6299999999</v>
      </c>
    </row>
    <row r="41" spans="1:7">
      <c r="A41" s="9">
        <f>'(1)'!A41</f>
        <v>42342</v>
      </c>
      <c r="B41">
        <v>966.8</v>
      </c>
      <c r="C41">
        <v>967.92</v>
      </c>
      <c r="D41">
        <v>963.46</v>
      </c>
      <c r="E41">
        <v>965.24</v>
      </c>
      <c r="F41" s="12">
        <v>7458224128</v>
      </c>
      <c r="G41" s="12">
        <v>1252762.5</v>
      </c>
    </row>
    <row r="42" spans="1:7">
      <c r="A42" s="9">
        <f>'(1)'!A42</f>
        <v>42345</v>
      </c>
      <c r="B42">
        <v>966.4</v>
      </c>
      <c r="C42">
        <v>966.4</v>
      </c>
      <c r="D42">
        <v>960.94</v>
      </c>
      <c r="E42">
        <v>963.92</v>
      </c>
      <c r="F42" s="12">
        <v>6680642560</v>
      </c>
      <c r="G42" s="12">
        <v>1249211.3799999999</v>
      </c>
    </row>
    <row r="43" spans="1:7">
      <c r="A43" s="9">
        <f>'(1)'!A43</f>
        <v>42346</v>
      </c>
      <c r="B43">
        <v>962.63</v>
      </c>
      <c r="C43">
        <v>966.77</v>
      </c>
      <c r="D43">
        <v>960.15</v>
      </c>
      <c r="E43">
        <v>962.75</v>
      </c>
      <c r="F43" s="12">
        <v>5374092288</v>
      </c>
      <c r="G43" s="12">
        <v>1245770.6299999999</v>
      </c>
    </row>
    <row r="44" spans="1:7">
      <c r="A44" s="9">
        <f>'(1)'!A44</f>
        <v>42347</v>
      </c>
      <c r="B44">
        <v>960.14</v>
      </c>
      <c r="C44">
        <v>960.72</v>
      </c>
      <c r="D44">
        <v>945.76</v>
      </c>
      <c r="E44">
        <v>948</v>
      </c>
      <c r="F44" s="12">
        <v>7349126144</v>
      </c>
      <c r="G44" s="12">
        <v>1229181</v>
      </c>
    </row>
    <row r="45" spans="1:7">
      <c r="A45" s="9">
        <f>'(1)'!A45</f>
        <v>42348</v>
      </c>
      <c r="B45">
        <v>946.68</v>
      </c>
      <c r="C45">
        <v>948.13</v>
      </c>
      <c r="D45">
        <v>937.42</v>
      </c>
      <c r="E45">
        <v>939.18</v>
      </c>
      <c r="F45" s="12">
        <v>6027795456</v>
      </c>
      <c r="G45" s="12">
        <v>1218130.75</v>
      </c>
    </row>
    <row r="46" spans="1:7">
      <c r="A46" s="9">
        <f>'(1)'!A46</f>
        <v>42349</v>
      </c>
      <c r="B46">
        <v>938.14</v>
      </c>
      <c r="C46">
        <v>940.33</v>
      </c>
      <c r="D46">
        <v>934.19</v>
      </c>
      <c r="E46">
        <v>935.7</v>
      </c>
      <c r="F46" s="12">
        <v>5310155776</v>
      </c>
      <c r="G46" s="12">
        <v>1216623.1299999999</v>
      </c>
    </row>
    <row r="47" spans="1:7">
      <c r="A47" s="9">
        <f>'(1)'!A47</f>
        <v>42352</v>
      </c>
      <c r="B47">
        <v>936.42</v>
      </c>
      <c r="C47">
        <v>937.06</v>
      </c>
      <c r="D47">
        <v>918.63</v>
      </c>
      <c r="E47">
        <v>922.01</v>
      </c>
      <c r="F47" s="12">
        <v>7279100928</v>
      </c>
      <c r="G47" s="12">
        <v>1193814</v>
      </c>
    </row>
    <row r="48" spans="1:7">
      <c r="A48" s="9">
        <f>'(1)'!A48</f>
        <v>42353</v>
      </c>
      <c r="B48">
        <v>919.14</v>
      </c>
      <c r="C48">
        <v>919.14</v>
      </c>
      <c r="D48">
        <v>908.33</v>
      </c>
      <c r="E48">
        <v>913.22</v>
      </c>
      <c r="F48" s="12">
        <v>6774967808</v>
      </c>
      <c r="G48" s="12">
        <v>1188429.8799999999</v>
      </c>
    </row>
    <row r="49" spans="1:7">
      <c r="A49" s="9">
        <f>'(1)'!A49</f>
        <v>42354</v>
      </c>
      <c r="B49">
        <v>913.47</v>
      </c>
      <c r="C49">
        <v>923</v>
      </c>
      <c r="D49">
        <v>913.47</v>
      </c>
      <c r="E49">
        <v>920.9</v>
      </c>
      <c r="F49" s="12">
        <v>6729916928</v>
      </c>
      <c r="G49" s="12">
        <v>1203321.5</v>
      </c>
    </row>
    <row r="50" spans="1:7">
      <c r="A50" s="9">
        <f>'(1)'!A50</f>
        <v>42355</v>
      </c>
      <c r="B50">
        <v>923.48</v>
      </c>
      <c r="C50">
        <v>932.97</v>
      </c>
      <c r="D50">
        <v>923.48</v>
      </c>
      <c r="E50">
        <v>930.91</v>
      </c>
      <c r="F50" s="12">
        <v>7140903424</v>
      </c>
      <c r="G50" s="12">
        <v>1215227.3799999999</v>
      </c>
    </row>
    <row r="51" spans="1:7">
      <c r="A51" s="9">
        <f>'(1)'!A51</f>
        <v>42356</v>
      </c>
      <c r="B51">
        <v>932.91</v>
      </c>
      <c r="C51">
        <v>941.62</v>
      </c>
      <c r="D51">
        <v>931.43</v>
      </c>
      <c r="E51">
        <v>941.62</v>
      </c>
      <c r="F51" s="12">
        <v>7697771520</v>
      </c>
      <c r="G51" s="12">
        <v>1225533.25</v>
      </c>
    </row>
    <row r="52" spans="1:7">
      <c r="A52" s="9">
        <f>'(1)'!A52</f>
        <v>42359</v>
      </c>
      <c r="B52">
        <v>939.35</v>
      </c>
      <c r="C52">
        <v>942.76</v>
      </c>
      <c r="D52">
        <v>938.51</v>
      </c>
      <c r="E52">
        <v>941.41</v>
      </c>
      <c r="F52" s="12">
        <v>8477627904</v>
      </c>
      <c r="G52" s="12">
        <v>1229203.75</v>
      </c>
    </row>
    <row r="53" spans="1:7">
      <c r="A53" s="9">
        <f>'(1)'!A53</f>
        <v>42360</v>
      </c>
      <c r="B53">
        <v>942.07</v>
      </c>
      <c r="C53">
        <v>946.97</v>
      </c>
      <c r="D53">
        <v>940.39</v>
      </c>
      <c r="E53">
        <v>946.46</v>
      </c>
      <c r="F53" s="12">
        <v>7291109376</v>
      </c>
      <c r="G53" s="12">
        <v>1231827.3799999999</v>
      </c>
    </row>
    <row r="54" spans="1:7">
      <c r="A54" s="9">
        <f>'(1)'!A54</f>
        <v>42361</v>
      </c>
      <c r="B54">
        <v>946.55</v>
      </c>
      <c r="C54">
        <v>948.74</v>
      </c>
      <c r="D54">
        <v>944.9</v>
      </c>
      <c r="E54">
        <v>947.54</v>
      </c>
      <c r="F54" s="12">
        <v>8181083648</v>
      </c>
      <c r="G54" s="12">
        <v>1232590.5</v>
      </c>
    </row>
    <row r="55" spans="1:7">
      <c r="A55" s="9">
        <f>'(1)'!A55</f>
        <v>42362</v>
      </c>
      <c r="B55">
        <v>948.56</v>
      </c>
      <c r="C55">
        <v>953.38</v>
      </c>
      <c r="D55">
        <v>947.97</v>
      </c>
      <c r="E55">
        <v>951.49</v>
      </c>
      <c r="F55" s="12">
        <v>6653414400</v>
      </c>
      <c r="G55" s="12">
        <v>1237957.1299999999</v>
      </c>
    </row>
    <row r="56" spans="1:7">
      <c r="A56" s="9">
        <f>'(1)'!A56</f>
        <v>42366</v>
      </c>
      <c r="B56">
        <v>952.18</v>
      </c>
      <c r="C56">
        <v>954.78</v>
      </c>
      <c r="D56">
        <v>951.64</v>
      </c>
      <c r="E56">
        <v>952.39</v>
      </c>
      <c r="F56" s="12">
        <v>3918192640</v>
      </c>
      <c r="G56" s="12">
        <v>1237810.25</v>
      </c>
    </row>
    <row r="57" spans="1:7">
      <c r="A57" s="9">
        <f>'(1)'!A57</f>
        <v>42367</v>
      </c>
      <c r="B57">
        <v>952.51</v>
      </c>
      <c r="C57">
        <v>954.64</v>
      </c>
      <c r="D57">
        <v>952.5</v>
      </c>
      <c r="E57">
        <v>954.08</v>
      </c>
      <c r="F57" s="12">
        <v>1455803776</v>
      </c>
      <c r="G57" s="12">
        <v>1239015.8799999999</v>
      </c>
    </row>
    <row r="58" spans="1:7">
      <c r="A58" s="9">
        <f>'(1)'!A58</f>
        <v>42368</v>
      </c>
      <c r="B58">
        <v>953.98</v>
      </c>
      <c r="C58">
        <v>955.6</v>
      </c>
      <c r="D58">
        <v>950.4</v>
      </c>
      <c r="E58">
        <v>951.24</v>
      </c>
      <c r="F58" s="12">
        <v>6467816448</v>
      </c>
      <c r="G58" s="12">
        <v>1237112.75</v>
      </c>
    </row>
    <row r="59" spans="1:7">
      <c r="A59" s="9">
        <f>'(1)'!A59</f>
        <v>42369</v>
      </c>
      <c r="B59">
        <v>951.28</v>
      </c>
      <c r="C59">
        <v>957.45</v>
      </c>
      <c r="D59">
        <v>951.21</v>
      </c>
      <c r="E59">
        <v>956.88</v>
      </c>
      <c r="F59" s="12">
        <v>5849857024</v>
      </c>
      <c r="G59" s="12">
        <v>1244311.6299999999</v>
      </c>
    </row>
    <row r="60" spans="1:7">
      <c r="A60" s="9">
        <f>'(1)'!A60</f>
        <v>42373</v>
      </c>
      <c r="B60">
        <v>957.14</v>
      </c>
      <c r="C60">
        <v>960.53</v>
      </c>
      <c r="D60">
        <v>957.14</v>
      </c>
      <c r="E60">
        <v>959.4</v>
      </c>
      <c r="F60" s="12">
        <v>6858423296</v>
      </c>
      <c r="G60" s="12">
        <v>1245385</v>
      </c>
    </row>
    <row r="61" spans="1:7">
      <c r="A61" s="9">
        <f>'(1)'!A61</f>
        <v>42374</v>
      </c>
      <c r="B61">
        <v>957.91</v>
      </c>
      <c r="C61">
        <v>961.87</v>
      </c>
      <c r="D61">
        <v>957.91</v>
      </c>
      <c r="E61">
        <v>961.87</v>
      </c>
      <c r="F61" s="12">
        <v>3489722880</v>
      </c>
      <c r="G61" s="12">
        <v>1249866.75</v>
      </c>
    </row>
    <row r="62" spans="1:7">
      <c r="A62" s="9">
        <f>'(1)'!A62</f>
        <v>42375</v>
      </c>
      <c r="B62">
        <v>961.58</v>
      </c>
      <c r="C62">
        <v>963.08</v>
      </c>
      <c r="D62">
        <v>961.42</v>
      </c>
      <c r="E62">
        <v>963.08</v>
      </c>
      <c r="F62" s="12">
        <v>300580800</v>
      </c>
      <c r="G62" s="12">
        <v>1253049.3799999999</v>
      </c>
    </row>
    <row r="63" spans="1:7">
      <c r="A63" s="9">
        <f>'(1)'!A63</f>
        <v>42376</v>
      </c>
      <c r="B63">
        <v>962.05</v>
      </c>
      <c r="C63">
        <v>962.05</v>
      </c>
      <c r="D63">
        <v>936.29</v>
      </c>
      <c r="E63">
        <v>937.8</v>
      </c>
      <c r="F63" s="12">
        <v>6911827456</v>
      </c>
      <c r="G63" s="12">
        <v>1219830.75</v>
      </c>
    </row>
    <row r="64" spans="1:7">
      <c r="A64" s="9">
        <f>'(1)'!A64</f>
        <v>42377</v>
      </c>
      <c r="B64">
        <v>936.66</v>
      </c>
      <c r="C64">
        <v>940.71</v>
      </c>
      <c r="D64">
        <v>933.27</v>
      </c>
      <c r="E64">
        <v>939.45</v>
      </c>
      <c r="F64" s="12">
        <v>6840395264</v>
      </c>
      <c r="G64" s="12">
        <v>1222534.5</v>
      </c>
    </row>
    <row r="65" spans="1:7">
      <c r="A65" s="9">
        <f>'(1)'!A65</f>
        <v>42380</v>
      </c>
      <c r="B65">
        <v>939.3</v>
      </c>
      <c r="C65">
        <v>942.13</v>
      </c>
      <c r="D65">
        <v>932.89</v>
      </c>
      <c r="E65">
        <v>935.6</v>
      </c>
      <c r="F65" s="12">
        <v>7154014208</v>
      </c>
      <c r="G65" s="12">
        <v>1216461</v>
      </c>
    </row>
    <row r="66" spans="1:7">
      <c r="A66" s="9">
        <f>'(1)'!A66</f>
        <v>42381</v>
      </c>
      <c r="B66">
        <v>934.74</v>
      </c>
      <c r="C66">
        <v>936.18</v>
      </c>
      <c r="D66">
        <v>910.26</v>
      </c>
      <c r="E66">
        <v>910.64</v>
      </c>
      <c r="F66" s="12">
        <v>10052504576</v>
      </c>
      <c r="G66" s="12">
        <v>1188591.1299999999</v>
      </c>
    </row>
    <row r="67" spans="1:7">
      <c r="A67" s="9">
        <f>'(1)'!A67</f>
        <v>42382</v>
      </c>
      <c r="B67">
        <v>909.39</v>
      </c>
      <c r="C67">
        <v>919.28</v>
      </c>
      <c r="D67">
        <v>906.78</v>
      </c>
      <c r="E67">
        <v>918.52</v>
      </c>
      <c r="F67" s="12">
        <v>7009302528</v>
      </c>
      <c r="G67" s="12">
        <v>1191996</v>
      </c>
    </row>
    <row r="68" spans="1:7">
      <c r="A68" s="9">
        <f>'(1)'!A68</f>
        <v>42383</v>
      </c>
      <c r="B68">
        <v>915.65</v>
      </c>
      <c r="C68">
        <v>915.68</v>
      </c>
      <c r="D68">
        <v>893.93</v>
      </c>
      <c r="E68">
        <v>895.01</v>
      </c>
      <c r="F68" s="12">
        <v>7275789312</v>
      </c>
      <c r="G68" s="12">
        <v>1167347.3799999999</v>
      </c>
    </row>
    <row r="69" spans="1:7">
      <c r="A69" s="9">
        <f>'(1)'!A69</f>
        <v>42384</v>
      </c>
      <c r="B69">
        <v>896.66</v>
      </c>
      <c r="C69">
        <v>899.77</v>
      </c>
      <c r="D69">
        <v>886.78</v>
      </c>
      <c r="E69">
        <v>888.04</v>
      </c>
      <c r="F69" s="12">
        <v>7080223744</v>
      </c>
      <c r="G69" s="12">
        <v>1159217.3799999999</v>
      </c>
    </row>
    <row r="70" spans="1:7">
      <c r="A70" s="9">
        <f>'(1)'!A70</f>
        <v>42388</v>
      </c>
      <c r="B70">
        <v>889.16</v>
      </c>
      <c r="C70">
        <v>899.94</v>
      </c>
      <c r="D70">
        <v>889.16</v>
      </c>
      <c r="E70">
        <v>893.72</v>
      </c>
      <c r="F70" s="12">
        <v>7328477696</v>
      </c>
      <c r="G70" s="12">
        <v>1164853.75</v>
      </c>
    </row>
    <row r="71" spans="1:7">
      <c r="A71" s="9">
        <f>'(1)'!A71</f>
        <v>42389</v>
      </c>
      <c r="B71">
        <v>890.05</v>
      </c>
      <c r="C71">
        <v>890.37</v>
      </c>
      <c r="D71">
        <v>875.32</v>
      </c>
      <c r="E71">
        <v>882.58</v>
      </c>
      <c r="F71" s="12">
        <v>8277825024</v>
      </c>
      <c r="G71" s="12">
        <v>1149892.5</v>
      </c>
    </row>
    <row r="72" spans="1:7">
      <c r="A72" s="9">
        <f>'(1)'!A72</f>
        <v>42390</v>
      </c>
      <c r="B72">
        <v>885.17</v>
      </c>
      <c r="C72">
        <v>887.55</v>
      </c>
      <c r="D72">
        <v>867.17</v>
      </c>
      <c r="E72">
        <v>869.12</v>
      </c>
      <c r="F72" s="12">
        <v>6849050624</v>
      </c>
      <c r="G72" s="12">
        <v>1127725.5</v>
      </c>
    </row>
    <row r="73" spans="1:7">
      <c r="A73" s="9">
        <f>'(1)'!A73</f>
        <v>42391</v>
      </c>
      <c r="B73">
        <v>868.81</v>
      </c>
      <c r="C73">
        <v>868.85</v>
      </c>
      <c r="D73">
        <v>863.29</v>
      </c>
      <c r="E73">
        <v>865.79</v>
      </c>
      <c r="F73" s="12">
        <v>7479155712</v>
      </c>
      <c r="G73" s="12">
        <v>1121832.3799999999</v>
      </c>
    </row>
    <row r="74" spans="1:7">
      <c r="A74" s="9">
        <f>'(1)'!A74</f>
        <v>42394</v>
      </c>
      <c r="B74">
        <v>865.91</v>
      </c>
      <c r="C74">
        <v>879.43</v>
      </c>
      <c r="D74">
        <v>863.82</v>
      </c>
      <c r="E74">
        <v>877.73</v>
      </c>
      <c r="F74" s="12">
        <v>6935278080</v>
      </c>
      <c r="G74" s="12">
        <v>1136948.8799999999</v>
      </c>
    </row>
    <row r="75" spans="1:7">
      <c r="A75" s="9">
        <f>'(1)'!A75</f>
        <v>42395</v>
      </c>
      <c r="B75">
        <v>877.34</v>
      </c>
      <c r="C75">
        <v>877.58</v>
      </c>
      <c r="D75">
        <v>854.44</v>
      </c>
      <c r="E75">
        <v>856.31</v>
      </c>
      <c r="F75" s="12">
        <v>7866343424</v>
      </c>
      <c r="G75" s="12">
        <v>1107218.5</v>
      </c>
    </row>
    <row r="76" spans="1:7">
      <c r="A76" s="9">
        <f>'(1)'!A76</f>
        <v>42396</v>
      </c>
      <c r="B76">
        <v>857.7</v>
      </c>
      <c r="C76">
        <v>861.3</v>
      </c>
      <c r="D76">
        <v>844.66</v>
      </c>
      <c r="E76">
        <v>847.07</v>
      </c>
      <c r="F76" s="12">
        <v>8498467840</v>
      </c>
      <c r="G76" s="12">
        <v>1102931.3799999999</v>
      </c>
    </row>
    <row r="77" spans="1:7">
      <c r="A77" s="9">
        <f>'(1)'!A77</f>
        <v>42397</v>
      </c>
      <c r="B77">
        <v>851.31</v>
      </c>
      <c r="C77">
        <v>865.19</v>
      </c>
      <c r="D77">
        <v>851.17</v>
      </c>
      <c r="E77">
        <v>863.84</v>
      </c>
      <c r="F77" s="12">
        <v>7974627328</v>
      </c>
      <c r="G77" s="12">
        <v>1123379.1299999999</v>
      </c>
    </row>
    <row r="78" spans="1:7">
      <c r="A78" s="9">
        <f>'(1)'!A78</f>
        <v>42398</v>
      </c>
      <c r="B78">
        <v>865.12</v>
      </c>
      <c r="C78">
        <v>877.45</v>
      </c>
      <c r="D78">
        <v>865.12</v>
      </c>
      <c r="E78">
        <v>873.83</v>
      </c>
      <c r="F78" s="12">
        <v>7676894208</v>
      </c>
      <c r="G78" s="12">
        <v>1134221</v>
      </c>
    </row>
    <row r="79" spans="1:7">
      <c r="A79" s="9">
        <f>'(1)'!A79</f>
        <v>42401</v>
      </c>
      <c r="B79">
        <v>871.38</v>
      </c>
      <c r="C79">
        <v>871.99</v>
      </c>
      <c r="D79">
        <v>860.17</v>
      </c>
      <c r="E79">
        <v>861.22</v>
      </c>
      <c r="F79" s="12">
        <v>6720692736</v>
      </c>
      <c r="G79" s="12">
        <v>1121277.8799999999</v>
      </c>
    </row>
    <row r="80" spans="1:7">
      <c r="A80" s="9">
        <f>'(1)'!A80</f>
        <v>42402</v>
      </c>
      <c r="B80">
        <v>863.85</v>
      </c>
      <c r="C80">
        <v>869.11</v>
      </c>
      <c r="D80">
        <v>859.6</v>
      </c>
      <c r="E80">
        <v>862.57</v>
      </c>
      <c r="F80" s="12">
        <v>7592501760</v>
      </c>
      <c r="G80" s="12">
        <v>1120731.1299999999</v>
      </c>
    </row>
    <row r="81" spans="1:7">
      <c r="A81" s="9">
        <f>'(1)'!A81</f>
        <v>42403</v>
      </c>
      <c r="B81">
        <v>860.96</v>
      </c>
      <c r="C81">
        <v>865.19</v>
      </c>
      <c r="D81">
        <v>859.72</v>
      </c>
      <c r="E81">
        <v>863.53</v>
      </c>
      <c r="F81" s="12">
        <v>8888236032</v>
      </c>
      <c r="G81" s="12">
        <v>1122583.25</v>
      </c>
    </row>
    <row r="82" spans="1:7">
      <c r="A82" s="9">
        <f>'(1)'!A82</f>
        <v>42404</v>
      </c>
      <c r="B82">
        <v>864.48</v>
      </c>
      <c r="C82">
        <v>879.08</v>
      </c>
      <c r="D82">
        <v>863.81</v>
      </c>
      <c r="E82">
        <v>879.08</v>
      </c>
      <c r="F82" s="12">
        <v>8672108544</v>
      </c>
      <c r="G82" s="12">
        <v>1138247.75</v>
      </c>
    </row>
    <row r="83" spans="1:7">
      <c r="A83" s="9">
        <f>'(1)'!A83</f>
        <v>42405</v>
      </c>
      <c r="B83">
        <v>878.59</v>
      </c>
      <c r="C83">
        <v>882.25</v>
      </c>
      <c r="D83">
        <v>878.21</v>
      </c>
      <c r="E83">
        <v>880.69</v>
      </c>
      <c r="F83" s="12">
        <v>6663692800</v>
      </c>
      <c r="G83" s="12">
        <v>1141959.8799999999</v>
      </c>
    </row>
    <row r="84" spans="1:7">
      <c r="A84" s="9">
        <f>'(1)'!A84</f>
        <v>42408</v>
      </c>
      <c r="B84">
        <v>880.13</v>
      </c>
      <c r="C84">
        <v>884.07</v>
      </c>
      <c r="D84">
        <v>876.96</v>
      </c>
      <c r="E84">
        <v>879.26</v>
      </c>
      <c r="F84" s="12">
        <v>8528420352</v>
      </c>
      <c r="G84" s="12">
        <v>1137388.25</v>
      </c>
    </row>
    <row r="85" spans="1:7">
      <c r="A85" s="9">
        <f>'(1)'!A85</f>
        <v>42409</v>
      </c>
      <c r="B85">
        <v>876.11</v>
      </c>
      <c r="C85">
        <v>876.13</v>
      </c>
      <c r="D85">
        <v>862.58</v>
      </c>
      <c r="E85">
        <v>865.08</v>
      </c>
      <c r="F85" s="12">
        <v>6715759104</v>
      </c>
      <c r="G85" s="12">
        <v>1126211.5</v>
      </c>
    </row>
    <row r="86" spans="1:7">
      <c r="A86" s="9">
        <f>'(1)'!A86</f>
        <v>42410</v>
      </c>
      <c r="B86">
        <v>870.87</v>
      </c>
      <c r="C86">
        <v>879.73</v>
      </c>
      <c r="D86">
        <v>869.07</v>
      </c>
      <c r="E86">
        <v>874.57</v>
      </c>
      <c r="F86" s="12">
        <v>6029813248</v>
      </c>
      <c r="G86" s="12">
        <v>1138396.75</v>
      </c>
    </row>
    <row r="87" spans="1:7">
      <c r="A87" s="9">
        <f>'(1)'!A87</f>
        <v>42411</v>
      </c>
      <c r="B87">
        <v>878.31</v>
      </c>
      <c r="C87">
        <v>881.36</v>
      </c>
      <c r="D87">
        <v>875.67</v>
      </c>
      <c r="E87">
        <v>877.67</v>
      </c>
      <c r="F87" s="12">
        <v>21127235584</v>
      </c>
      <c r="G87" s="12">
        <v>1136294.8799999999</v>
      </c>
    </row>
    <row r="88" spans="1:7">
      <c r="A88" s="9">
        <f>'(1)'!A88</f>
        <v>42412</v>
      </c>
      <c r="B88">
        <v>875.63</v>
      </c>
      <c r="C88">
        <v>878.1</v>
      </c>
      <c r="D88">
        <v>874.34</v>
      </c>
      <c r="E88">
        <v>877.02</v>
      </c>
      <c r="F88" s="12">
        <v>1366743552</v>
      </c>
      <c r="G88" s="12">
        <v>1133997</v>
      </c>
    </row>
    <row r="89" spans="1:7">
      <c r="A89" s="9">
        <f>'(1)'!A89</f>
        <v>42416</v>
      </c>
      <c r="B89">
        <v>874.25</v>
      </c>
      <c r="C89">
        <v>876.2</v>
      </c>
      <c r="D89">
        <v>872.51</v>
      </c>
      <c r="E89">
        <v>875.29</v>
      </c>
      <c r="F89" s="12">
        <v>2701587712</v>
      </c>
      <c r="G89" s="12">
        <v>1132497.5</v>
      </c>
    </row>
    <row r="90" spans="1:7">
      <c r="A90" s="9">
        <f>'(1)'!A90</f>
        <v>42417</v>
      </c>
      <c r="B90">
        <v>874.65</v>
      </c>
      <c r="C90">
        <v>878</v>
      </c>
      <c r="D90">
        <v>873.8</v>
      </c>
      <c r="E90">
        <v>874.72</v>
      </c>
      <c r="F90" s="12">
        <v>3156140800</v>
      </c>
      <c r="G90" s="12">
        <v>1134584.3799999999</v>
      </c>
    </row>
    <row r="91" spans="1:7">
      <c r="A91" s="9">
        <f>'(1)'!A91</f>
        <v>42418</v>
      </c>
      <c r="B91">
        <v>872.23</v>
      </c>
      <c r="C91">
        <v>872.75</v>
      </c>
      <c r="D91">
        <v>853.31</v>
      </c>
      <c r="E91">
        <v>853.31</v>
      </c>
      <c r="F91" s="12">
        <v>10019269632</v>
      </c>
      <c r="G91" s="12">
        <v>1104041.5</v>
      </c>
    </row>
    <row r="92" spans="1:7">
      <c r="A92" s="9">
        <f>'(1)'!A92</f>
        <v>42419</v>
      </c>
      <c r="B92">
        <v>853.42</v>
      </c>
      <c r="C92">
        <v>853.94</v>
      </c>
      <c r="D92">
        <v>836.31</v>
      </c>
      <c r="E92">
        <v>837.92</v>
      </c>
      <c r="F92" s="12">
        <v>7943178752</v>
      </c>
      <c r="G92" s="12">
        <v>1085372.25</v>
      </c>
    </row>
    <row r="93" spans="1:7">
      <c r="A93" s="9">
        <f>'(1)'!A93</f>
        <v>42422</v>
      </c>
      <c r="B93">
        <v>841.68</v>
      </c>
      <c r="C93">
        <v>856.28</v>
      </c>
      <c r="D93">
        <v>839.4</v>
      </c>
      <c r="E93">
        <v>855.55</v>
      </c>
      <c r="F93" s="12">
        <v>6071024640</v>
      </c>
      <c r="G93" s="12">
        <v>1105772.6299999999</v>
      </c>
    </row>
    <row r="94" spans="1:7">
      <c r="A94" s="9">
        <f>'(1)'!A94</f>
        <v>42423</v>
      </c>
      <c r="B94">
        <v>855</v>
      </c>
      <c r="C94">
        <v>864.41</v>
      </c>
      <c r="D94">
        <v>855</v>
      </c>
      <c r="E94">
        <v>861.44</v>
      </c>
      <c r="F94" s="12">
        <v>11170884608</v>
      </c>
      <c r="G94" s="12">
        <v>1110969.1299999999</v>
      </c>
    </row>
    <row r="95" spans="1:7">
      <c r="A95" s="9">
        <f>'(1)'!A95</f>
        <v>42424</v>
      </c>
      <c r="B95">
        <v>860.69</v>
      </c>
      <c r="C95">
        <v>861.6</v>
      </c>
      <c r="D95">
        <v>852.8</v>
      </c>
      <c r="E95">
        <v>856.59</v>
      </c>
      <c r="F95" s="12">
        <v>9883567104</v>
      </c>
      <c r="G95" s="12">
        <v>1110289.1299999999</v>
      </c>
    </row>
    <row r="96" spans="1:7">
      <c r="A96" s="9">
        <f>'(1)'!A96</f>
        <v>42425</v>
      </c>
      <c r="B96">
        <v>859.99</v>
      </c>
      <c r="C96">
        <v>869.38</v>
      </c>
      <c r="D96">
        <v>859.99</v>
      </c>
      <c r="E96">
        <v>868.38</v>
      </c>
      <c r="F96" s="12">
        <v>9273786368</v>
      </c>
      <c r="G96" s="12">
        <v>1121022</v>
      </c>
    </row>
    <row r="97" spans="1:7">
      <c r="A97" s="9">
        <f>'(1)'!A97</f>
        <v>42426</v>
      </c>
      <c r="B97">
        <v>867.49</v>
      </c>
      <c r="C97">
        <v>871.27</v>
      </c>
      <c r="D97">
        <v>866.44</v>
      </c>
      <c r="E97">
        <v>870.87</v>
      </c>
      <c r="F97" s="12">
        <v>9070239744</v>
      </c>
      <c r="G97" s="12">
        <v>1125259.25</v>
      </c>
    </row>
    <row r="98" spans="1:7">
      <c r="A98" s="9">
        <f>'(1)'!A98</f>
        <v>42429</v>
      </c>
      <c r="B98">
        <v>870.88</v>
      </c>
      <c r="C98">
        <v>879.95</v>
      </c>
      <c r="D98">
        <v>869.81</v>
      </c>
      <c r="E98">
        <v>878.06</v>
      </c>
      <c r="F98" s="12">
        <v>6339277312</v>
      </c>
      <c r="G98" s="12">
        <v>1135960.1299999999</v>
      </c>
    </row>
    <row r="99" spans="1:7">
      <c r="A99" s="9">
        <f>'(1)'!A99</f>
        <v>42430</v>
      </c>
      <c r="B99">
        <v>881.04</v>
      </c>
      <c r="C99">
        <v>881.2</v>
      </c>
      <c r="D99">
        <v>874.97</v>
      </c>
      <c r="E99">
        <v>875.62</v>
      </c>
      <c r="F99" s="12">
        <v>7819271168</v>
      </c>
      <c r="G99" s="12">
        <v>1130263.25</v>
      </c>
    </row>
    <row r="100" spans="1:7">
      <c r="A100" s="9">
        <f>'(1)'!A100</f>
        <v>42431</v>
      </c>
      <c r="B100">
        <v>874.59</v>
      </c>
      <c r="C100">
        <v>875.74</v>
      </c>
      <c r="D100">
        <v>869.69</v>
      </c>
      <c r="E100">
        <v>871.49</v>
      </c>
      <c r="F100" s="12">
        <v>7349180928</v>
      </c>
      <c r="G100" s="12">
        <v>1124664.3799999999</v>
      </c>
    </row>
    <row r="101" spans="1:7">
      <c r="A101" s="9">
        <f>'(1)'!A101</f>
        <v>42432</v>
      </c>
      <c r="B101">
        <v>873.07</v>
      </c>
      <c r="C101">
        <v>874.48</v>
      </c>
      <c r="D101">
        <v>863.42</v>
      </c>
      <c r="E101">
        <v>864.53</v>
      </c>
      <c r="F101" s="12">
        <v>7142763008</v>
      </c>
      <c r="G101" s="12">
        <v>1116249.3799999999</v>
      </c>
    </row>
    <row r="102" spans="1:7">
      <c r="A102" s="9">
        <f>'(1)'!A102</f>
        <v>42433</v>
      </c>
      <c r="B102">
        <v>865.86</v>
      </c>
      <c r="C102">
        <v>872.42</v>
      </c>
      <c r="D102">
        <v>865.55</v>
      </c>
      <c r="E102">
        <v>871.15</v>
      </c>
      <c r="F102" s="12">
        <v>6419218432</v>
      </c>
      <c r="G102" s="12">
        <v>1122009.75</v>
      </c>
    </row>
    <row r="103" spans="1:7">
      <c r="A103" s="9">
        <f>'(1)'!A103</f>
        <v>42436</v>
      </c>
      <c r="B103">
        <v>869.5</v>
      </c>
      <c r="C103">
        <v>870.2</v>
      </c>
      <c r="D103">
        <v>865.69</v>
      </c>
      <c r="E103">
        <v>869.48</v>
      </c>
      <c r="F103" s="12">
        <v>9760942080</v>
      </c>
      <c r="G103" s="12">
        <v>1122724.3799999999</v>
      </c>
    </row>
    <row r="104" spans="1:7">
      <c r="A104" s="9">
        <f>'(1)'!A104</f>
        <v>42437</v>
      </c>
      <c r="B104">
        <v>869.65</v>
      </c>
      <c r="C104">
        <v>882.29</v>
      </c>
      <c r="D104">
        <v>869.65</v>
      </c>
      <c r="E104">
        <v>879.73</v>
      </c>
      <c r="F104" s="12">
        <v>8171972096</v>
      </c>
      <c r="G104" s="12">
        <v>1122191.3799999999</v>
      </c>
    </row>
    <row r="105" spans="1:7">
      <c r="A105" s="9">
        <f>'(1)'!A105</f>
        <v>42438</v>
      </c>
      <c r="B105">
        <v>882.73</v>
      </c>
      <c r="C105">
        <v>895.85</v>
      </c>
      <c r="D105">
        <v>882.56</v>
      </c>
      <c r="E105">
        <v>894.61</v>
      </c>
      <c r="F105" s="12">
        <v>13942905856</v>
      </c>
      <c r="G105" s="12">
        <v>1139540.5</v>
      </c>
    </row>
    <row r="106" spans="1:7">
      <c r="A106" s="9">
        <f>'(1)'!A106</f>
        <v>42439</v>
      </c>
      <c r="B106">
        <v>895.97</v>
      </c>
      <c r="C106">
        <v>903.03</v>
      </c>
      <c r="D106">
        <v>895.97</v>
      </c>
      <c r="E106">
        <v>901.17</v>
      </c>
      <c r="F106" s="12">
        <v>13064260608</v>
      </c>
      <c r="G106" s="12">
        <v>1150387.8799999999</v>
      </c>
    </row>
    <row r="107" spans="1:7">
      <c r="A107" s="9">
        <f>'(1)'!A107</f>
        <v>42440</v>
      </c>
      <c r="B107">
        <v>902.71</v>
      </c>
      <c r="C107">
        <v>915.02</v>
      </c>
      <c r="D107">
        <v>901.9</v>
      </c>
      <c r="E107">
        <v>911.36</v>
      </c>
      <c r="F107" s="12">
        <v>10743955456</v>
      </c>
      <c r="G107" s="12">
        <v>1165986.3799999999</v>
      </c>
    </row>
    <row r="108" spans="1:7">
      <c r="A108" s="9">
        <f>'(1)'!A108</f>
        <v>42443</v>
      </c>
      <c r="B108">
        <v>914.66</v>
      </c>
      <c r="C108">
        <v>918.61</v>
      </c>
      <c r="D108">
        <v>912.31</v>
      </c>
      <c r="E108">
        <v>913.64</v>
      </c>
      <c r="F108" s="12">
        <v>11277161472</v>
      </c>
      <c r="G108" s="12">
        <v>1166410.1299999999</v>
      </c>
    </row>
    <row r="109" spans="1:7">
      <c r="A109" s="9">
        <f>'(1)'!A109</f>
        <v>42444</v>
      </c>
      <c r="B109">
        <v>914.73</v>
      </c>
      <c r="C109">
        <v>914.91</v>
      </c>
      <c r="D109">
        <v>904.49</v>
      </c>
      <c r="E109">
        <v>909.17</v>
      </c>
      <c r="F109" s="12">
        <v>11934616576</v>
      </c>
      <c r="G109" s="12">
        <v>1158398.75</v>
      </c>
    </row>
    <row r="110" spans="1:7">
      <c r="A110" s="9">
        <f>'(1)'!A110</f>
        <v>42445</v>
      </c>
      <c r="B110">
        <v>908.48</v>
      </c>
      <c r="C110">
        <v>909.86</v>
      </c>
      <c r="D110">
        <v>902.35</v>
      </c>
      <c r="E110">
        <v>907.23</v>
      </c>
      <c r="F110" s="12">
        <v>7579862528</v>
      </c>
      <c r="G110" s="12">
        <v>1160525.75</v>
      </c>
    </row>
    <row r="111" spans="1:7">
      <c r="A111" s="9">
        <f>'(1)'!A111</f>
        <v>42446</v>
      </c>
      <c r="B111">
        <v>909.49</v>
      </c>
      <c r="C111">
        <v>913.03</v>
      </c>
      <c r="D111">
        <v>908.49</v>
      </c>
      <c r="E111">
        <v>910.86</v>
      </c>
      <c r="F111" s="12">
        <v>10783233024</v>
      </c>
      <c r="G111" s="12">
        <v>1159542.5</v>
      </c>
    </row>
    <row r="112" spans="1:7">
      <c r="A112" s="9">
        <f>'(1)'!A112</f>
        <v>42447</v>
      </c>
      <c r="B112">
        <v>910.03</v>
      </c>
      <c r="C112">
        <v>920.04</v>
      </c>
      <c r="D112">
        <v>908.53</v>
      </c>
      <c r="E112">
        <v>917.36</v>
      </c>
      <c r="F112" s="12">
        <v>8766662656</v>
      </c>
      <c r="G112" s="12">
        <v>1173912.75</v>
      </c>
    </row>
    <row r="113" spans="1:7">
      <c r="A113" s="9">
        <f>'(1)'!A113</f>
        <v>42450</v>
      </c>
      <c r="B113">
        <v>919.55</v>
      </c>
      <c r="C113">
        <v>925.79</v>
      </c>
      <c r="D113">
        <v>917.42</v>
      </c>
      <c r="E113">
        <v>922.72</v>
      </c>
      <c r="F113" s="12">
        <v>11049863168</v>
      </c>
      <c r="G113" s="12">
        <v>1176622.1299999999</v>
      </c>
    </row>
    <row r="114" spans="1:7">
      <c r="A114" s="9">
        <f>'(1)'!A114</f>
        <v>42451</v>
      </c>
      <c r="B114">
        <v>922.92</v>
      </c>
      <c r="C114">
        <v>923.14</v>
      </c>
      <c r="D114">
        <v>912.61</v>
      </c>
      <c r="E114">
        <v>914.49</v>
      </c>
      <c r="F114" s="12">
        <v>10546206720</v>
      </c>
      <c r="G114" s="12">
        <v>1164076.5</v>
      </c>
    </row>
    <row r="115" spans="1:7">
      <c r="A115" s="9">
        <f>'(1)'!A115</f>
        <v>42452</v>
      </c>
      <c r="B115">
        <v>913.02</v>
      </c>
      <c r="C115">
        <v>920.57</v>
      </c>
      <c r="D115">
        <v>912.94</v>
      </c>
      <c r="E115">
        <v>915.15</v>
      </c>
      <c r="F115" s="12">
        <v>12757351424</v>
      </c>
      <c r="G115" s="12">
        <v>1165549.25</v>
      </c>
    </row>
    <row r="116" spans="1:7">
      <c r="A116" s="9">
        <f>'(1)'!A116</f>
        <v>42453</v>
      </c>
      <c r="B116">
        <v>921.28</v>
      </c>
      <c r="C116">
        <v>933.56</v>
      </c>
      <c r="D116">
        <v>921.28</v>
      </c>
      <c r="E116">
        <v>927.85</v>
      </c>
      <c r="F116" s="12">
        <v>10773474304</v>
      </c>
      <c r="G116" s="12">
        <v>1189675.8799999999</v>
      </c>
    </row>
    <row r="117" spans="1:7">
      <c r="A117" s="9">
        <f>'(1)'!A117</f>
        <v>42457</v>
      </c>
      <c r="B117">
        <v>933.07</v>
      </c>
      <c r="C117">
        <v>938.28</v>
      </c>
      <c r="D117">
        <v>931.08</v>
      </c>
      <c r="E117">
        <v>936.66</v>
      </c>
      <c r="F117" s="12">
        <v>16429114368</v>
      </c>
      <c r="G117" s="12">
        <v>1193290.8799999999</v>
      </c>
    </row>
    <row r="118" spans="1:7">
      <c r="A118" s="9">
        <f>'(1)'!A118</f>
        <v>42458</v>
      </c>
      <c r="B118">
        <v>937.51</v>
      </c>
      <c r="C118">
        <v>940.72</v>
      </c>
      <c r="D118">
        <v>934.04</v>
      </c>
      <c r="E118">
        <v>939.35</v>
      </c>
      <c r="F118" s="12">
        <v>8822872064</v>
      </c>
      <c r="G118" s="12">
        <v>1197128.3799999999</v>
      </c>
    </row>
    <row r="119" spans="1:7">
      <c r="A119" s="9">
        <f>'(1)'!A119</f>
        <v>42459</v>
      </c>
      <c r="B119">
        <v>940.08</v>
      </c>
      <c r="C119">
        <v>941.39</v>
      </c>
      <c r="D119">
        <v>937.26</v>
      </c>
      <c r="E119">
        <v>939.81</v>
      </c>
      <c r="F119" s="12">
        <v>8031461888</v>
      </c>
      <c r="G119" s="12">
        <v>1197208.1299999999</v>
      </c>
    </row>
    <row r="120" spans="1:7">
      <c r="A120" s="9">
        <f>'(1)'!A120</f>
        <v>42460</v>
      </c>
      <c r="B120">
        <v>939.84</v>
      </c>
      <c r="C120">
        <v>941.49</v>
      </c>
      <c r="D120">
        <v>935</v>
      </c>
      <c r="E120">
        <v>936.61</v>
      </c>
      <c r="F120" s="12">
        <v>7842186240</v>
      </c>
      <c r="G120" s="12">
        <v>1191705.75</v>
      </c>
    </row>
    <row r="121" spans="1:7">
      <c r="A121" s="9">
        <f>'(1)'!A121</f>
        <v>42461</v>
      </c>
      <c r="B121">
        <v>934.61</v>
      </c>
      <c r="C121">
        <v>934.69</v>
      </c>
      <c r="D121">
        <v>927.87</v>
      </c>
      <c r="E121">
        <v>929.19</v>
      </c>
      <c r="F121" s="12">
        <v>7394280448</v>
      </c>
      <c r="G121" s="12">
        <v>1184371.25</v>
      </c>
    </row>
    <row r="122" spans="1:7">
      <c r="A122" s="9">
        <f>'(1)'!A122</f>
        <v>42464</v>
      </c>
      <c r="B122">
        <v>929.45</v>
      </c>
      <c r="C122">
        <v>930.37</v>
      </c>
      <c r="D122">
        <v>927.6</v>
      </c>
      <c r="E122">
        <v>928.9</v>
      </c>
      <c r="F122" s="12">
        <v>2476144640</v>
      </c>
      <c r="G122" s="12">
        <v>1183763.3799999999</v>
      </c>
    </row>
    <row r="123" spans="1:7">
      <c r="A123" s="9">
        <f>'(1)'!A123</f>
        <v>42465</v>
      </c>
      <c r="B123">
        <v>929.08</v>
      </c>
      <c r="C123">
        <v>929.08</v>
      </c>
      <c r="D123">
        <v>924.35</v>
      </c>
      <c r="E123">
        <v>924.58</v>
      </c>
      <c r="F123" s="12">
        <v>3961557504</v>
      </c>
      <c r="G123" s="12">
        <v>1179661.5</v>
      </c>
    </row>
    <row r="124" spans="1:7">
      <c r="A124" s="9">
        <f>'(1)'!A124</f>
        <v>42466</v>
      </c>
      <c r="B124">
        <v>926.16</v>
      </c>
      <c r="C124">
        <v>927.91</v>
      </c>
      <c r="D124">
        <v>922.57</v>
      </c>
      <c r="E124">
        <v>924.04</v>
      </c>
      <c r="F124" s="12">
        <v>7202948608</v>
      </c>
      <c r="G124" s="12">
        <v>1182800.25</v>
      </c>
    </row>
    <row r="125" spans="1:7">
      <c r="A125" s="9">
        <f>'(1)'!A125</f>
        <v>42467</v>
      </c>
      <c r="B125">
        <v>928.14</v>
      </c>
      <c r="C125">
        <v>942.98</v>
      </c>
      <c r="D125">
        <v>927.59</v>
      </c>
      <c r="E125">
        <v>940.11</v>
      </c>
      <c r="F125" s="12">
        <v>8001757696</v>
      </c>
      <c r="G125" s="12">
        <v>1202044.25</v>
      </c>
    </row>
    <row r="126" spans="1:7">
      <c r="A126" s="9">
        <f>'(1)'!A126</f>
        <v>42468</v>
      </c>
      <c r="B126">
        <v>942.41</v>
      </c>
      <c r="C126">
        <v>946.58</v>
      </c>
      <c r="D126">
        <v>940.32</v>
      </c>
      <c r="E126">
        <v>944.58</v>
      </c>
      <c r="F126" s="12">
        <v>7461363200</v>
      </c>
      <c r="G126" s="12">
        <v>1206470.3799999999</v>
      </c>
    </row>
    <row r="127" spans="1:7">
      <c r="A127" s="9">
        <f>'(1)'!A127</f>
        <v>42471</v>
      </c>
      <c r="B127">
        <v>944.44</v>
      </c>
      <c r="C127">
        <v>945.06</v>
      </c>
      <c r="D127">
        <v>938.65</v>
      </c>
      <c r="E127">
        <v>940.08</v>
      </c>
      <c r="F127" s="12">
        <v>6588288512</v>
      </c>
      <c r="G127" s="12">
        <v>1201530.1299999999</v>
      </c>
    </row>
    <row r="128" spans="1:7">
      <c r="A128" s="9">
        <f>'(1)'!A128</f>
        <v>42472</v>
      </c>
      <c r="B128">
        <v>941.48</v>
      </c>
      <c r="C128">
        <v>943.2</v>
      </c>
      <c r="D128">
        <v>940.56</v>
      </c>
      <c r="E128">
        <v>942.82</v>
      </c>
      <c r="F128" s="12">
        <v>3407597824</v>
      </c>
      <c r="G128" s="12">
        <v>1203278.3799999999</v>
      </c>
    </row>
    <row r="129" spans="1:7">
      <c r="A129" s="9">
        <f>'(1)'!A129</f>
        <v>42473</v>
      </c>
      <c r="B129">
        <v>941.11</v>
      </c>
      <c r="C129">
        <v>941.43</v>
      </c>
      <c r="D129">
        <v>935.2</v>
      </c>
      <c r="E129">
        <v>937.77</v>
      </c>
      <c r="F129" s="12">
        <v>6997971456</v>
      </c>
      <c r="G129" s="12">
        <v>1191611.75</v>
      </c>
    </row>
    <row r="130" spans="1:7">
      <c r="A130" s="9">
        <f>'(1)'!A130</f>
        <v>42474</v>
      </c>
      <c r="B130">
        <v>935.97</v>
      </c>
      <c r="C130">
        <v>939.76</v>
      </c>
      <c r="D130">
        <v>935.14</v>
      </c>
      <c r="E130">
        <v>938.99</v>
      </c>
      <c r="F130" s="12">
        <v>5414575104</v>
      </c>
      <c r="G130" s="12">
        <v>1197598</v>
      </c>
    </row>
    <row r="131" spans="1:7">
      <c r="A131" s="9">
        <f>'(1)'!A131</f>
        <v>42475</v>
      </c>
      <c r="B131">
        <v>941.13</v>
      </c>
      <c r="C131">
        <v>943</v>
      </c>
      <c r="D131">
        <v>937.77</v>
      </c>
      <c r="E131">
        <v>940.57</v>
      </c>
      <c r="F131" s="12">
        <v>7698848256</v>
      </c>
      <c r="G131" s="12">
        <v>1194934.25</v>
      </c>
    </row>
    <row r="132" spans="1:7">
      <c r="A132" s="9">
        <f>'(1)'!A132</f>
        <v>42478</v>
      </c>
      <c r="B132">
        <v>937.27</v>
      </c>
      <c r="C132">
        <v>944.18</v>
      </c>
      <c r="D132">
        <v>934.66</v>
      </c>
      <c r="E132">
        <v>942.37</v>
      </c>
      <c r="F132" s="12">
        <v>7484410368</v>
      </c>
      <c r="G132" s="12">
        <v>1199417.75</v>
      </c>
    </row>
    <row r="133" spans="1:7">
      <c r="A133" s="9">
        <f>'(1)'!A133</f>
        <v>42479</v>
      </c>
      <c r="B133">
        <v>942.69</v>
      </c>
      <c r="C133">
        <v>948.05</v>
      </c>
      <c r="D133">
        <v>941.21</v>
      </c>
      <c r="E133">
        <v>946.74</v>
      </c>
      <c r="F133" s="12">
        <v>6804978688</v>
      </c>
      <c r="G133" s="12">
        <v>1207782.1299999999</v>
      </c>
    </row>
    <row r="134" spans="1:7">
      <c r="A134" s="9">
        <f>'(1)'!A134</f>
        <v>42480</v>
      </c>
      <c r="B134">
        <v>947.47</v>
      </c>
      <c r="C134">
        <v>949.35</v>
      </c>
      <c r="D134">
        <v>945.09</v>
      </c>
      <c r="E134">
        <v>948.1</v>
      </c>
      <c r="F134" s="12">
        <v>7460020736</v>
      </c>
      <c r="G134" s="12">
        <v>1209674.1299999999</v>
      </c>
    </row>
    <row r="135" spans="1:7">
      <c r="A135" s="9">
        <f>'(1)'!A135</f>
        <v>42481</v>
      </c>
      <c r="B135">
        <v>949.47</v>
      </c>
      <c r="C135">
        <v>957.62</v>
      </c>
      <c r="D135">
        <v>949.47</v>
      </c>
      <c r="E135">
        <v>956.3</v>
      </c>
      <c r="F135" s="12">
        <v>7408720384</v>
      </c>
      <c r="G135" s="12">
        <v>1219400.8799999999</v>
      </c>
    </row>
    <row r="136" spans="1:7">
      <c r="A136" s="9">
        <f>'(1)'!A136</f>
        <v>42482</v>
      </c>
      <c r="B136">
        <v>956.68</v>
      </c>
      <c r="C136">
        <v>958.09</v>
      </c>
      <c r="D136">
        <v>954.6</v>
      </c>
      <c r="E136">
        <v>956.29</v>
      </c>
      <c r="F136" s="12">
        <v>6548687360</v>
      </c>
      <c r="G136" s="12">
        <v>1220703</v>
      </c>
    </row>
    <row r="137" spans="1:7">
      <c r="A137" s="9">
        <f>'(1)'!A137</f>
        <v>42485</v>
      </c>
      <c r="B137">
        <v>957.12</v>
      </c>
      <c r="C137">
        <v>958.35</v>
      </c>
      <c r="D137">
        <v>955.49</v>
      </c>
      <c r="E137">
        <v>958.02</v>
      </c>
      <c r="F137" s="12">
        <v>5195968000</v>
      </c>
      <c r="G137" s="12">
        <v>1221661</v>
      </c>
    </row>
    <row r="138" spans="1:7">
      <c r="A138" s="9">
        <f>'(1)'!A138</f>
        <v>42486</v>
      </c>
      <c r="B138">
        <v>957.02</v>
      </c>
      <c r="C138">
        <v>958.23</v>
      </c>
      <c r="D138">
        <v>951.99</v>
      </c>
      <c r="E138">
        <v>956.32</v>
      </c>
      <c r="F138" s="12">
        <v>9855834112</v>
      </c>
      <c r="G138" s="12">
        <v>1222934.6299999999</v>
      </c>
    </row>
    <row r="139" spans="1:7">
      <c r="A139" s="9">
        <f>'(1)'!A139</f>
        <v>42487</v>
      </c>
      <c r="B139">
        <v>959.02</v>
      </c>
      <c r="C139">
        <v>970.34</v>
      </c>
      <c r="D139">
        <v>958.28</v>
      </c>
      <c r="E139">
        <v>966.55</v>
      </c>
      <c r="F139" s="12">
        <v>10973589504</v>
      </c>
      <c r="G139" s="12">
        <v>1235591.8799999999</v>
      </c>
    </row>
    <row r="140" spans="1:7">
      <c r="A140" s="9">
        <f>'(1)'!A140</f>
        <v>42488</v>
      </c>
      <c r="B140">
        <v>969.35</v>
      </c>
      <c r="C140">
        <v>970.4</v>
      </c>
      <c r="D140">
        <v>959.71</v>
      </c>
      <c r="E140">
        <v>961.97</v>
      </c>
      <c r="F140" s="12">
        <v>11354595328</v>
      </c>
      <c r="G140" s="12">
        <v>1230373.1299999999</v>
      </c>
    </row>
    <row r="141" spans="1:7">
      <c r="A141" s="9">
        <f>'(1)'!A141</f>
        <v>42489</v>
      </c>
      <c r="B141">
        <v>962.82</v>
      </c>
      <c r="C141">
        <v>965.89</v>
      </c>
      <c r="D141">
        <v>960.37</v>
      </c>
      <c r="E141">
        <v>964.08</v>
      </c>
      <c r="F141" s="12">
        <v>12580125696</v>
      </c>
      <c r="G141" s="12">
        <v>1228139.6299999999</v>
      </c>
    </row>
    <row r="142" spans="1:7">
      <c r="A142" s="9">
        <f>'(1)'!A142</f>
        <v>42492</v>
      </c>
      <c r="B142">
        <v>962.07</v>
      </c>
      <c r="C142">
        <v>962.07</v>
      </c>
      <c r="D142">
        <v>955.54</v>
      </c>
      <c r="E142">
        <v>957.71</v>
      </c>
      <c r="F142" s="12">
        <v>11866840064</v>
      </c>
      <c r="G142" s="12">
        <v>1219770.8799999999</v>
      </c>
    </row>
    <row r="143" spans="1:7">
      <c r="A143" s="9">
        <f>'(1)'!A143</f>
        <v>42493</v>
      </c>
      <c r="B143">
        <v>955.77</v>
      </c>
      <c r="C143">
        <v>956.38</v>
      </c>
      <c r="D143">
        <v>953.72</v>
      </c>
      <c r="E143">
        <v>954.67</v>
      </c>
      <c r="F143" s="12">
        <v>9317726208</v>
      </c>
      <c r="G143" s="12">
        <v>1217394.25</v>
      </c>
    </row>
    <row r="144" spans="1:7">
      <c r="A144" s="9">
        <f>'(1)'!A144</f>
        <v>42494</v>
      </c>
      <c r="B144">
        <v>953.79</v>
      </c>
      <c r="C144">
        <v>956.43</v>
      </c>
      <c r="D144">
        <v>949.46</v>
      </c>
      <c r="E144">
        <v>953.4</v>
      </c>
      <c r="F144" s="12">
        <v>9209673728</v>
      </c>
      <c r="G144" s="12">
        <v>1217808.8799999999</v>
      </c>
    </row>
    <row r="145" spans="1:7">
      <c r="A145" s="9">
        <f>'(1)'!A145</f>
        <v>42495</v>
      </c>
      <c r="B145">
        <v>954.47</v>
      </c>
      <c r="C145">
        <v>955.84</v>
      </c>
      <c r="D145">
        <v>950.95</v>
      </c>
      <c r="E145">
        <v>952.66</v>
      </c>
      <c r="F145" s="12">
        <v>7334174208</v>
      </c>
      <c r="G145" s="12">
        <v>1214963.3799999999</v>
      </c>
    </row>
    <row r="146" spans="1:7">
      <c r="A146" s="9">
        <f>'(1)'!A146</f>
        <v>42496</v>
      </c>
      <c r="B146">
        <v>953.01</v>
      </c>
      <c r="C146">
        <v>955.76</v>
      </c>
      <c r="D146">
        <v>951.89</v>
      </c>
      <c r="E146">
        <v>953.17</v>
      </c>
      <c r="F146" s="12">
        <v>8718123008</v>
      </c>
      <c r="G146" s="12">
        <v>1216234.1299999999</v>
      </c>
    </row>
    <row r="147" spans="1:7">
      <c r="A147" s="9">
        <f>'(1)'!A147</f>
        <v>42499</v>
      </c>
      <c r="B147">
        <v>953.97</v>
      </c>
      <c r="C147">
        <v>953.97</v>
      </c>
      <c r="D147">
        <v>948.13</v>
      </c>
      <c r="E147">
        <v>950.8</v>
      </c>
      <c r="F147" s="12">
        <v>9525408768</v>
      </c>
      <c r="G147" s="12">
        <v>1211131.3799999999</v>
      </c>
    </row>
    <row r="148" spans="1:7">
      <c r="A148" s="9">
        <f>'(1)'!A148</f>
        <v>42500</v>
      </c>
      <c r="B148">
        <v>949.48</v>
      </c>
      <c r="C148">
        <v>949.48</v>
      </c>
      <c r="D148">
        <v>946.5</v>
      </c>
      <c r="E148">
        <v>947.57</v>
      </c>
      <c r="F148" s="12">
        <v>1476983168</v>
      </c>
      <c r="G148" s="12">
        <v>1207899.6299999999</v>
      </c>
    </row>
    <row r="149" spans="1:7">
      <c r="A149" s="9">
        <f>'(1)'!A149</f>
        <v>42501</v>
      </c>
      <c r="B149">
        <v>947.98</v>
      </c>
      <c r="C149">
        <v>950.13</v>
      </c>
      <c r="D149">
        <v>942.58</v>
      </c>
      <c r="E149">
        <v>945.77</v>
      </c>
      <c r="F149" s="12">
        <v>8741224448</v>
      </c>
      <c r="G149" s="12">
        <v>1201385.8799999999</v>
      </c>
    </row>
    <row r="150" spans="1:7">
      <c r="A150" s="9">
        <f>'(1)'!A150</f>
        <v>42502</v>
      </c>
      <c r="B150">
        <v>942.81</v>
      </c>
      <c r="C150">
        <v>942.81</v>
      </c>
      <c r="D150">
        <v>931.44</v>
      </c>
      <c r="E150">
        <v>933.94</v>
      </c>
      <c r="F150" s="12">
        <v>7475087872</v>
      </c>
      <c r="G150" s="12">
        <v>1187577.5</v>
      </c>
    </row>
    <row r="151" spans="1:7">
      <c r="A151" s="9">
        <f>'(1)'!A151</f>
        <v>42503</v>
      </c>
      <c r="B151">
        <v>931.12</v>
      </c>
      <c r="C151">
        <v>932.57</v>
      </c>
      <c r="D151">
        <v>929.6</v>
      </c>
      <c r="E151">
        <v>932.57</v>
      </c>
      <c r="F151" s="12">
        <v>5554100224</v>
      </c>
      <c r="G151" s="12">
        <v>1186199.1299999999</v>
      </c>
    </row>
    <row r="152" spans="1:7">
      <c r="A152" s="9">
        <f>'(1)'!A152</f>
        <v>42506</v>
      </c>
      <c r="B152">
        <v>929.67</v>
      </c>
      <c r="C152">
        <v>929.98</v>
      </c>
      <c r="D152">
        <v>923.27</v>
      </c>
      <c r="E152">
        <v>926.96</v>
      </c>
      <c r="F152" s="12">
        <v>6592986624</v>
      </c>
      <c r="G152" s="12">
        <v>1179312.8799999999</v>
      </c>
    </row>
    <row r="153" spans="1:7">
      <c r="A153" s="9">
        <f>'(1)'!A153</f>
        <v>42507</v>
      </c>
      <c r="B153">
        <v>924.3</v>
      </c>
      <c r="C153">
        <v>926.12</v>
      </c>
      <c r="D153">
        <v>916.22</v>
      </c>
      <c r="E153">
        <v>919.76</v>
      </c>
      <c r="F153" s="12">
        <v>7440173568</v>
      </c>
      <c r="G153" s="12">
        <v>1170396.8799999999</v>
      </c>
    </row>
    <row r="154" spans="1:7">
      <c r="A154" s="9">
        <f>'(1)'!A154</f>
        <v>42508</v>
      </c>
      <c r="B154">
        <v>916.68</v>
      </c>
      <c r="C154">
        <v>922.11</v>
      </c>
      <c r="D154">
        <v>915.92</v>
      </c>
      <c r="E154">
        <v>921.59</v>
      </c>
      <c r="F154" s="12">
        <v>6869743104</v>
      </c>
      <c r="G154" s="12">
        <v>1177115.8799999999</v>
      </c>
    </row>
    <row r="155" spans="1:7">
      <c r="A155" s="9">
        <f>'(1)'!A155</f>
        <v>42509</v>
      </c>
      <c r="B155">
        <v>922.08</v>
      </c>
      <c r="C155">
        <v>925.11</v>
      </c>
      <c r="D155">
        <v>921</v>
      </c>
      <c r="E155">
        <v>923.38</v>
      </c>
      <c r="F155" s="12">
        <v>6169116672</v>
      </c>
      <c r="G155" s="12">
        <v>1180682.5</v>
      </c>
    </row>
    <row r="156" spans="1:7">
      <c r="A156" s="9">
        <f>'(1)'!A156</f>
        <v>42510</v>
      </c>
      <c r="B156">
        <v>924.03</v>
      </c>
      <c r="C156">
        <v>924.87</v>
      </c>
      <c r="D156">
        <v>919.19</v>
      </c>
      <c r="E156">
        <v>921.15</v>
      </c>
      <c r="F156" s="12">
        <v>6410728960</v>
      </c>
      <c r="G156" s="12">
        <v>1175739.25</v>
      </c>
    </row>
    <row r="157" spans="1:7">
      <c r="A157" s="9">
        <f>'(1)'!A157</f>
        <v>42513</v>
      </c>
      <c r="B157">
        <v>919.16</v>
      </c>
      <c r="C157">
        <v>919.36</v>
      </c>
      <c r="D157">
        <v>912.01</v>
      </c>
      <c r="E157">
        <v>914.08</v>
      </c>
      <c r="F157" s="12">
        <v>6653344768</v>
      </c>
      <c r="G157" s="12">
        <v>1166165</v>
      </c>
    </row>
    <row r="158" spans="1:7">
      <c r="A158" s="9">
        <f>'(1)'!A158</f>
        <v>42514</v>
      </c>
      <c r="B158">
        <v>912.28</v>
      </c>
      <c r="C158">
        <v>913.89</v>
      </c>
      <c r="D158">
        <v>909.51</v>
      </c>
      <c r="E158">
        <v>912.87</v>
      </c>
      <c r="F158" s="12">
        <v>6137058816</v>
      </c>
      <c r="G158" s="12">
        <v>1168647.8799999999</v>
      </c>
    </row>
    <row r="159" spans="1:7">
      <c r="A159" s="9">
        <f>'(1)'!A159</f>
        <v>42515</v>
      </c>
      <c r="B159">
        <v>913.53</v>
      </c>
      <c r="C159">
        <v>919.19</v>
      </c>
      <c r="D159">
        <v>912.48</v>
      </c>
      <c r="E159">
        <v>918.51</v>
      </c>
      <c r="F159" s="12">
        <v>7181310976</v>
      </c>
      <c r="G159" s="12">
        <v>1174053.75</v>
      </c>
    </row>
    <row r="160" spans="1:7">
      <c r="A160" s="9">
        <f>'(1)'!A160</f>
        <v>42516</v>
      </c>
      <c r="B160">
        <v>918.01</v>
      </c>
      <c r="C160">
        <v>918.01</v>
      </c>
      <c r="D160">
        <v>908.51</v>
      </c>
      <c r="E160">
        <v>911.28</v>
      </c>
      <c r="F160" s="12">
        <v>6493144576</v>
      </c>
      <c r="G160" s="12">
        <v>1163989.6299999999</v>
      </c>
    </row>
    <row r="161" spans="1:7">
      <c r="A161" s="9">
        <f>'(1)'!A161</f>
        <v>42517</v>
      </c>
      <c r="B161">
        <v>909.34</v>
      </c>
      <c r="C161">
        <v>909.34</v>
      </c>
      <c r="D161">
        <v>901.07</v>
      </c>
      <c r="E161">
        <v>901.33</v>
      </c>
      <c r="F161" s="12">
        <v>6632171520</v>
      </c>
      <c r="G161" s="12">
        <v>1151645.75</v>
      </c>
    </row>
    <row r="162" spans="1:7">
      <c r="A162" s="9">
        <f>'(1)'!A162</f>
        <v>42521</v>
      </c>
      <c r="B162">
        <v>901.91</v>
      </c>
      <c r="C162">
        <v>905.44</v>
      </c>
      <c r="D162">
        <v>901.84</v>
      </c>
      <c r="E162">
        <v>904.23</v>
      </c>
      <c r="F162" s="12">
        <v>4081863936</v>
      </c>
      <c r="G162" s="12">
        <v>1155655.75</v>
      </c>
    </row>
    <row r="163" spans="1:7">
      <c r="A163" s="9">
        <f>'(1)'!A163</f>
        <v>42522</v>
      </c>
      <c r="B163">
        <v>905.19</v>
      </c>
      <c r="C163">
        <v>912</v>
      </c>
      <c r="D163">
        <v>904.77</v>
      </c>
      <c r="E163">
        <v>909.67</v>
      </c>
      <c r="F163" s="12">
        <v>5346828288</v>
      </c>
      <c r="G163" s="12">
        <v>1158914.1299999999</v>
      </c>
    </row>
    <row r="164" spans="1:7">
      <c r="A164" s="9">
        <f>'(1)'!A164</f>
        <v>42523</v>
      </c>
      <c r="B164">
        <v>909.52</v>
      </c>
      <c r="C164">
        <v>909.65</v>
      </c>
      <c r="D164">
        <v>903.44</v>
      </c>
      <c r="E164">
        <v>905.36</v>
      </c>
      <c r="F164" s="12">
        <v>5422200832</v>
      </c>
      <c r="G164" s="12">
        <v>1154792.75</v>
      </c>
    </row>
    <row r="165" spans="1:7">
      <c r="A165" s="9">
        <f>'(1)'!A165</f>
        <v>42524</v>
      </c>
      <c r="B165">
        <v>906.77</v>
      </c>
      <c r="C165">
        <v>913.24</v>
      </c>
      <c r="D165">
        <v>906.77</v>
      </c>
      <c r="E165">
        <v>912.24</v>
      </c>
      <c r="F165" s="12">
        <v>6021289984</v>
      </c>
      <c r="G165" s="12">
        <v>1164499.6299999999</v>
      </c>
    </row>
    <row r="166" spans="1:7">
      <c r="A166" s="9">
        <f>'(1)'!A166</f>
        <v>42527</v>
      </c>
      <c r="B166">
        <v>913.17</v>
      </c>
      <c r="C166">
        <v>917.92</v>
      </c>
      <c r="D166">
        <v>912.28</v>
      </c>
      <c r="E166">
        <v>915.88</v>
      </c>
      <c r="F166" s="12">
        <v>5842294272</v>
      </c>
      <c r="G166" s="12">
        <v>1169857.5</v>
      </c>
    </row>
    <row r="167" spans="1:7">
      <c r="A167" s="9">
        <f>'(1)'!A167</f>
        <v>42528</v>
      </c>
      <c r="B167">
        <v>916.93</v>
      </c>
      <c r="C167">
        <v>921.54</v>
      </c>
      <c r="D167">
        <v>916.93</v>
      </c>
      <c r="E167">
        <v>921.06</v>
      </c>
      <c r="F167" s="12">
        <v>5927586304</v>
      </c>
      <c r="G167" s="12">
        <v>1175069.5</v>
      </c>
    </row>
    <row r="168" spans="1:7">
      <c r="A168" s="9">
        <f>'(1)'!A168</f>
        <v>42529</v>
      </c>
      <c r="B168">
        <v>919.3</v>
      </c>
      <c r="C168">
        <v>920.39</v>
      </c>
      <c r="D168">
        <v>916.95</v>
      </c>
      <c r="E168">
        <v>919.94</v>
      </c>
      <c r="F168" s="12">
        <v>5489991168</v>
      </c>
      <c r="G168" s="12">
        <v>1175339.6299999999</v>
      </c>
    </row>
    <row r="169" spans="1:7">
      <c r="A169" s="9">
        <f>'(1)'!A169</f>
        <v>42530</v>
      </c>
      <c r="B169">
        <v>918.87</v>
      </c>
      <c r="C169">
        <v>926.5</v>
      </c>
      <c r="D169">
        <v>918.87</v>
      </c>
      <c r="E169">
        <v>925.49</v>
      </c>
      <c r="F169" s="12">
        <v>9651396608</v>
      </c>
      <c r="G169" s="12">
        <v>1182035.3799999999</v>
      </c>
    </row>
    <row r="170" spans="1:7">
      <c r="A170" s="9">
        <f>'(1)'!A170</f>
        <v>42531</v>
      </c>
      <c r="B170">
        <v>925.91</v>
      </c>
      <c r="C170">
        <v>928.31</v>
      </c>
      <c r="D170">
        <v>925.12</v>
      </c>
      <c r="E170">
        <v>926.02</v>
      </c>
      <c r="F170" s="12">
        <v>6687411200</v>
      </c>
      <c r="G170" s="12">
        <v>1239701.1299999999</v>
      </c>
    </row>
    <row r="171" spans="1:7">
      <c r="A171" s="9">
        <f>'(1)'!A171</f>
        <v>42534</v>
      </c>
      <c r="B171">
        <v>926.36</v>
      </c>
      <c r="C171">
        <v>927.9</v>
      </c>
      <c r="D171">
        <v>925.45</v>
      </c>
      <c r="E171">
        <v>927.73</v>
      </c>
      <c r="F171" s="12">
        <v>6991591424</v>
      </c>
      <c r="G171" s="12">
        <v>1243739</v>
      </c>
    </row>
    <row r="172" spans="1:7">
      <c r="A172" s="9">
        <f>'(1)'!A172</f>
        <v>42535</v>
      </c>
      <c r="B172">
        <v>927.84</v>
      </c>
      <c r="C172">
        <v>936.52</v>
      </c>
      <c r="D172">
        <v>927.43</v>
      </c>
      <c r="E172">
        <v>930.74</v>
      </c>
      <c r="F172" s="12">
        <v>6453001216</v>
      </c>
      <c r="G172" s="12">
        <v>1254940.5</v>
      </c>
    </row>
    <row r="173" spans="1:7">
      <c r="A173" s="9">
        <f>'(1)'!A173</f>
        <v>42536</v>
      </c>
      <c r="B173">
        <v>936.36</v>
      </c>
      <c r="C173">
        <v>940.25</v>
      </c>
      <c r="D173">
        <v>935.17</v>
      </c>
      <c r="E173">
        <v>935.24</v>
      </c>
      <c r="F173" s="12">
        <v>7257312768</v>
      </c>
      <c r="G173" s="12">
        <v>1259153.1299999999</v>
      </c>
    </row>
    <row r="174" spans="1:7">
      <c r="A174" s="9">
        <f>'(1)'!A174</f>
        <v>42537</v>
      </c>
      <c r="B174">
        <v>940.43</v>
      </c>
      <c r="C174">
        <v>950.64</v>
      </c>
      <c r="D174">
        <v>939.77</v>
      </c>
      <c r="E174">
        <v>947.62</v>
      </c>
      <c r="F174" s="12">
        <v>8128724992</v>
      </c>
      <c r="G174" s="12">
        <v>1272672.3799999999</v>
      </c>
    </row>
    <row r="175" spans="1:7">
      <c r="A175" s="9">
        <f>'(1)'!A175</f>
        <v>42538</v>
      </c>
      <c r="B175">
        <v>949.63</v>
      </c>
      <c r="C175">
        <v>951.76</v>
      </c>
      <c r="D175">
        <v>946.65</v>
      </c>
      <c r="E175">
        <v>950.01</v>
      </c>
      <c r="F175" s="12">
        <v>7592719872</v>
      </c>
      <c r="G175" s="12">
        <v>1275184</v>
      </c>
    </row>
    <row r="176" spans="1:7">
      <c r="A176" s="9">
        <f>'(1)'!A176</f>
        <v>42541</v>
      </c>
      <c r="B176">
        <v>951.32</v>
      </c>
      <c r="C176">
        <v>952.78</v>
      </c>
      <c r="D176">
        <v>948.02</v>
      </c>
      <c r="E176">
        <v>949.5</v>
      </c>
      <c r="F176" s="12">
        <v>4029363456</v>
      </c>
      <c r="G176" s="12">
        <v>1270920.6299999999</v>
      </c>
    </row>
    <row r="177" spans="1:7">
      <c r="A177" s="9">
        <f>'(1)'!A177</f>
        <v>42542</v>
      </c>
      <c r="B177">
        <v>948.79</v>
      </c>
      <c r="C177">
        <v>948.79</v>
      </c>
      <c r="D177">
        <v>939.13</v>
      </c>
      <c r="E177">
        <v>941.77</v>
      </c>
      <c r="F177" s="12">
        <v>6312621568</v>
      </c>
      <c r="G177" s="12">
        <v>1259975.1299999999</v>
      </c>
    </row>
    <row r="178" spans="1:7">
      <c r="A178" s="9">
        <f>'(1)'!A178</f>
        <v>42543</v>
      </c>
      <c r="B178">
        <v>939.03</v>
      </c>
      <c r="C178">
        <v>939.03</v>
      </c>
      <c r="D178">
        <v>923.72</v>
      </c>
      <c r="E178">
        <v>924.42</v>
      </c>
      <c r="F178" s="12">
        <v>7773618688</v>
      </c>
      <c r="G178" s="12">
        <v>1242122.25</v>
      </c>
    </row>
    <row r="179" spans="1:7">
      <c r="A179" s="9">
        <f>'(1)'!A179</f>
        <v>42544</v>
      </c>
      <c r="B179">
        <v>923.6</v>
      </c>
      <c r="C179">
        <v>925.27</v>
      </c>
      <c r="D179">
        <v>921.9</v>
      </c>
      <c r="E179">
        <v>923.64</v>
      </c>
      <c r="F179" s="12">
        <v>6978095616</v>
      </c>
      <c r="G179" s="12">
        <v>1238829.8799999999</v>
      </c>
    </row>
    <row r="180" spans="1:7">
      <c r="A180" s="9">
        <f>'(1)'!A180</f>
        <v>42545</v>
      </c>
      <c r="B180">
        <v>922.89</v>
      </c>
      <c r="C180">
        <v>928.82</v>
      </c>
      <c r="D180">
        <v>920.07</v>
      </c>
      <c r="E180">
        <v>926.48</v>
      </c>
      <c r="F180" s="12">
        <v>7028357120</v>
      </c>
      <c r="G180" s="12">
        <v>1244432.6299999999</v>
      </c>
    </row>
    <row r="181" spans="1:7">
      <c r="A181" s="9">
        <f>'(1)'!A181</f>
        <v>42548</v>
      </c>
      <c r="B181">
        <v>928.29</v>
      </c>
      <c r="C181">
        <v>928.29</v>
      </c>
      <c r="D181">
        <v>915.45</v>
      </c>
      <c r="E181">
        <v>917.47</v>
      </c>
      <c r="F181" s="12">
        <v>8044972544</v>
      </c>
      <c r="G181" s="12">
        <v>1231363.5</v>
      </c>
    </row>
    <row r="182" spans="1:7">
      <c r="A182" s="9">
        <f>'(1)'!A182</f>
        <v>42549</v>
      </c>
      <c r="B182">
        <v>919.65</v>
      </c>
      <c r="C182">
        <v>923.53</v>
      </c>
      <c r="D182">
        <v>919.1</v>
      </c>
      <c r="E182">
        <v>920.84</v>
      </c>
      <c r="F182" s="12">
        <v>7045120512</v>
      </c>
      <c r="G182" s="12">
        <v>1237853.1299999999</v>
      </c>
    </row>
    <row r="183" spans="1:7">
      <c r="A183" s="9">
        <f>'(1)'!A183</f>
        <v>42550</v>
      </c>
      <c r="B183">
        <v>922.76</v>
      </c>
      <c r="C183">
        <v>930.23</v>
      </c>
      <c r="D183">
        <v>922.76</v>
      </c>
      <c r="E183">
        <v>928.97</v>
      </c>
      <c r="F183" s="12">
        <v>6972320256</v>
      </c>
      <c r="G183" s="12">
        <v>1246419.1299999999</v>
      </c>
    </row>
    <row r="184" spans="1:7">
      <c r="A184" s="9">
        <f>'(1)'!A184</f>
        <v>42551</v>
      </c>
      <c r="B184">
        <v>929.51</v>
      </c>
      <c r="C184">
        <v>934.73</v>
      </c>
      <c r="D184">
        <v>928.32</v>
      </c>
      <c r="E184">
        <v>932.99</v>
      </c>
      <c r="F184" s="12">
        <v>7268289024</v>
      </c>
      <c r="G184" s="12">
        <v>1252173.75</v>
      </c>
    </row>
    <row r="185" spans="1:7">
      <c r="A185" s="9">
        <f>'(1)'!A185</f>
        <v>42552</v>
      </c>
      <c r="B185">
        <v>933.44</v>
      </c>
      <c r="C185">
        <v>937.23</v>
      </c>
      <c r="D185">
        <v>932.42</v>
      </c>
      <c r="E185">
        <v>934.86</v>
      </c>
      <c r="F185" s="12">
        <v>7685825024</v>
      </c>
      <c r="G185" s="12">
        <v>1256708.6299999999</v>
      </c>
    </row>
    <row r="186" spans="1:7">
      <c r="A186" s="9">
        <f>'(1)'!A186</f>
        <v>42556</v>
      </c>
      <c r="B186">
        <v>935.28</v>
      </c>
      <c r="C186">
        <v>937.3</v>
      </c>
      <c r="D186">
        <v>931.64</v>
      </c>
      <c r="E186">
        <v>934.48</v>
      </c>
      <c r="F186" s="12">
        <v>6204328960</v>
      </c>
      <c r="G186" s="12">
        <v>1258353.3799999999</v>
      </c>
    </row>
    <row r="187" spans="1:7">
      <c r="A187" s="9">
        <f>'(1)'!A187</f>
        <v>42557</v>
      </c>
      <c r="B187">
        <v>937.76</v>
      </c>
      <c r="C187">
        <v>938.88</v>
      </c>
      <c r="D187">
        <v>891.95</v>
      </c>
      <c r="E187">
        <v>903.61</v>
      </c>
      <c r="F187" s="12">
        <v>9973233664</v>
      </c>
      <c r="G187" s="12">
        <v>1218281.6299999999</v>
      </c>
    </row>
    <row r="188" spans="1:7">
      <c r="A188" s="9">
        <f>'(1)'!A188</f>
        <v>42558</v>
      </c>
      <c r="B188">
        <v>901.45</v>
      </c>
      <c r="C188">
        <v>909.77</v>
      </c>
      <c r="D188">
        <v>895.95</v>
      </c>
      <c r="E188">
        <v>906.76</v>
      </c>
      <c r="F188" s="12">
        <v>7197305344</v>
      </c>
      <c r="G188" s="12">
        <v>1221313.25</v>
      </c>
    </row>
    <row r="189" spans="1:7">
      <c r="A189" s="9">
        <f>'(1)'!A189</f>
        <v>42559</v>
      </c>
      <c r="B189">
        <v>905.13</v>
      </c>
      <c r="C189">
        <v>917.03</v>
      </c>
      <c r="D189">
        <v>904.43</v>
      </c>
      <c r="E189">
        <v>915.8</v>
      </c>
      <c r="F189" s="12">
        <v>7128249344</v>
      </c>
      <c r="G189" s="12">
        <v>1232416.1299999999</v>
      </c>
    </row>
    <row r="190" spans="1:7">
      <c r="A190" s="9">
        <f>'(1)'!A190</f>
        <v>42562</v>
      </c>
      <c r="B190">
        <v>918.61</v>
      </c>
      <c r="C190">
        <v>930.35</v>
      </c>
      <c r="D190">
        <v>918.03</v>
      </c>
      <c r="E190">
        <v>928.12</v>
      </c>
      <c r="F190" s="12">
        <v>7984786944</v>
      </c>
      <c r="G190" s="12">
        <v>1250646.25</v>
      </c>
    </row>
    <row r="191" spans="1:7">
      <c r="A191" s="9">
        <f>'(1)'!A191</f>
        <v>42563</v>
      </c>
      <c r="B191">
        <v>931.68</v>
      </c>
      <c r="C191">
        <v>936.88</v>
      </c>
      <c r="D191">
        <v>931.16</v>
      </c>
      <c r="E191">
        <v>935.74</v>
      </c>
      <c r="F191" s="12">
        <v>8936992768</v>
      </c>
      <c r="G191" s="12">
        <v>1259350.25</v>
      </c>
    </row>
    <row r="192" spans="1:7">
      <c r="A192" s="9">
        <f>'(1)'!A192</f>
        <v>42564</v>
      </c>
      <c r="B192">
        <v>936.3</v>
      </c>
      <c r="C192">
        <v>940.84</v>
      </c>
      <c r="D192">
        <v>936.3</v>
      </c>
      <c r="E192">
        <v>940.25</v>
      </c>
      <c r="F192" s="12">
        <v>2629243136</v>
      </c>
      <c r="G192" s="12">
        <v>1263546.8799999999</v>
      </c>
    </row>
    <row r="193" spans="1:7">
      <c r="A193" s="9">
        <f>'(1)'!A193</f>
        <v>42565</v>
      </c>
      <c r="B193">
        <v>939.77</v>
      </c>
      <c r="C193">
        <v>946.61</v>
      </c>
      <c r="D193">
        <v>939.03</v>
      </c>
      <c r="E193">
        <v>946.17</v>
      </c>
      <c r="F193" s="12">
        <v>6502796800</v>
      </c>
      <c r="G193" s="12">
        <v>1273532</v>
      </c>
    </row>
    <row r="194" spans="1:7">
      <c r="A194" s="9">
        <f>'(1)'!A194</f>
        <v>42566</v>
      </c>
      <c r="B194">
        <v>945.18</v>
      </c>
      <c r="C194">
        <v>945.87</v>
      </c>
      <c r="D194">
        <v>940.41</v>
      </c>
      <c r="E194">
        <v>941.61</v>
      </c>
      <c r="F194" s="12">
        <v>5818664448</v>
      </c>
      <c r="G194" s="12">
        <v>1266296.5</v>
      </c>
    </row>
    <row r="195" spans="1:7">
      <c r="A195" s="9">
        <f>'(1)'!A195</f>
        <v>42569</v>
      </c>
      <c r="B195">
        <v>940.29</v>
      </c>
      <c r="C195">
        <v>940.29</v>
      </c>
      <c r="D195">
        <v>931</v>
      </c>
      <c r="E195">
        <v>933.67</v>
      </c>
      <c r="F195" s="12">
        <v>4623575040</v>
      </c>
      <c r="G195" s="12">
        <v>1258943.75</v>
      </c>
    </row>
    <row r="196" spans="1:7">
      <c r="A196" s="9">
        <f>'(1)'!A196</f>
        <v>42570</v>
      </c>
      <c r="B196">
        <v>936.14</v>
      </c>
      <c r="C196">
        <v>941.68</v>
      </c>
      <c r="D196">
        <v>935.63</v>
      </c>
      <c r="E196">
        <v>940.94</v>
      </c>
      <c r="F196" s="12">
        <v>5957453824</v>
      </c>
      <c r="G196" s="12">
        <v>1265345.1299999999</v>
      </c>
    </row>
    <row r="197" spans="1:7">
      <c r="A197" s="9">
        <f>'(1)'!A197</f>
        <v>42571</v>
      </c>
      <c r="B197">
        <v>940</v>
      </c>
      <c r="C197">
        <v>940.17</v>
      </c>
      <c r="D197">
        <v>934.12</v>
      </c>
      <c r="E197">
        <v>936.54</v>
      </c>
      <c r="F197" s="12">
        <v>5154036736</v>
      </c>
      <c r="G197" s="12">
        <v>1265219.1299999999</v>
      </c>
    </row>
    <row r="198" spans="1:7">
      <c r="A198" s="9">
        <f>'(1)'!A198</f>
        <v>42572</v>
      </c>
      <c r="B198">
        <v>940.54</v>
      </c>
      <c r="C198">
        <v>947.2</v>
      </c>
      <c r="D198">
        <v>940.16</v>
      </c>
      <c r="E198">
        <v>946.82</v>
      </c>
      <c r="F198" s="12">
        <v>6634891776</v>
      </c>
      <c r="G198" s="12">
        <v>1273992.25</v>
      </c>
    </row>
    <row r="199" spans="1:7">
      <c r="A199" s="9">
        <f>'(1)'!A199</f>
        <v>42573</v>
      </c>
      <c r="B199">
        <v>946.06</v>
      </c>
      <c r="C199">
        <v>953.78</v>
      </c>
      <c r="D199">
        <v>946.06</v>
      </c>
      <c r="E199">
        <v>951.63</v>
      </c>
      <c r="F199" s="12">
        <v>7545747968</v>
      </c>
      <c r="G199" s="12">
        <v>1283538.8799999999</v>
      </c>
    </row>
    <row r="200" spans="1:7">
      <c r="A200" s="9">
        <f>'(1)'!A200</f>
        <v>42576</v>
      </c>
      <c r="B200">
        <v>953.93</v>
      </c>
      <c r="C200">
        <v>956.59</v>
      </c>
      <c r="D200">
        <v>953.08</v>
      </c>
      <c r="E200">
        <v>955.01</v>
      </c>
      <c r="F200" s="12">
        <v>8665649152</v>
      </c>
      <c r="G200" s="12">
        <v>1285255.5</v>
      </c>
    </row>
    <row r="201" spans="1:7">
      <c r="A201" s="9">
        <f>'(1)'!A201</f>
        <v>42577</v>
      </c>
      <c r="B201">
        <v>955.4</v>
      </c>
      <c r="C201">
        <v>960.98</v>
      </c>
      <c r="D201">
        <v>953.96</v>
      </c>
      <c r="E201">
        <v>958.78</v>
      </c>
      <c r="F201" s="12">
        <v>8132638720</v>
      </c>
      <c r="G201" s="12">
        <v>1293098.3799999999</v>
      </c>
    </row>
    <row r="202" spans="1:7">
      <c r="A202" s="9">
        <f>'(1)'!A202</f>
        <v>42578</v>
      </c>
      <c r="B202">
        <v>960.37</v>
      </c>
      <c r="C202">
        <v>963.13</v>
      </c>
      <c r="D202">
        <v>958.31</v>
      </c>
      <c r="E202">
        <v>958.94</v>
      </c>
      <c r="F202" s="12">
        <v>8153673728</v>
      </c>
      <c r="G202" s="12">
        <v>1289311.75</v>
      </c>
    </row>
    <row r="203" spans="1:7">
      <c r="A203" s="9">
        <f>'(1)'!A203</f>
        <v>42579</v>
      </c>
      <c r="B203">
        <v>958.66</v>
      </c>
      <c r="C203">
        <v>960.71</v>
      </c>
      <c r="D203">
        <v>957.74</v>
      </c>
      <c r="E203">
        <v>958.49</v>
      </c>
      <c r="F203" s="12">
        <v>5351216128</v>
      </c>
      <c r="G203" s="12">
        <v>1290288.25</v>
      </c>
    </row>
    <row r="204" spans="1:7">
      <c r="A204" s="9">
        <f>'(1)'!A204</f>
        <v>42580</v>
      </c>
      <c r="B204">
        <v>959.21</v>
      </c>
      <c r="C204">
        <v>959.32</v>
      </c>
      <c r="D204">
        <v>955.8</v>
      </c>
      <c r="E204">
        <v>957.53</v>
      </c>
      <c r="F204" s="12">
        <v>5577600512</v>
      </c>
      <c r="G204" s="12">
        <v>1284197.6299999999</v>
      </c>
    </row>
    <row r="205" spans="1:7">
      <c r="A205" s="9">
        <f>'(1)'!A205</f>
        <v>42583</v>
      </c>
      <c r="B205">
        <v>956.03</v>
      </c>
      <c r="C205">
        <v>959.58</v>
      </c>
      <c r="D205">
        <v>954.4</v>
      </c>
      <c r="E205">
        <v>959.58</v>
      </c>
      <c r="F205" s="12">
        <v>7171363328</v>
      </c>
      <c r="G205" s="12">
        <v>1289205</v>
      </c>
    </row>
    <row r="206" spans="1:7">
      <c r="A206" s="9">
        <f>'(1)'!A206</f>
        <v>42584</v>
      </c>
      <c r="B206">
        <v>960.04</v>
      </c>
      <c r="C206">
        <v>964.52</v>
      </c>
      <c r="D206">
        <v>959.6</v>
      </c>
      <c r="E206">
        <v>962.63</v>
      </c>
      <c r="F206" s="12">
        <v>8501627904</v>
      </c>
      <c r="G206" s="12">
        <v>1293142.6299999999</v>
      </c>
    </row>
    <row r="207" spans="1:7">
      <c r="A207" s="9">
        <f>'(1)'!A207</f>
        <v>42585</v>
      </c>
      <c r="B207">
        <v>963</v>
      </c>
      <c r="C207">
        <v>965.44</v>
      </c>
      <c r="D207">
        <v>962.32</v>
      </c>
      <c r="E207">
        <v>965.08</v>
      </c>
      <c r="F207" s="12">
        <v>6553149440</v>
      </c>
      <c r="G207" s="12">
        <v>1296443</v>
      </c>
    </row>
    <row r="208" spans="1:7">
      <c r="A208" s="9">
        <f>'(1)'!A208</f>
        <v>42586</v>
      </c>
      <c r="B208">
        <v>965.23</v>
      </c>
      <c r="C208">
        <v>965.78</v>
      </c>
      <c r="D208">
        <v>960.21</v>
      </c>
      <c r="E208">
        <v>961.91</v>
      </c>
      <c r="F208" s="12">
        <v>7509452288</v>
      </c>
      <c r="G208" s="12">
        <v>1293007.6299999999</v>
      </c>
    </row>
    <row r="209" spans="1:7">
      <c r="A209" s="9">
        <f>'(1)'!A209</f>
        <v>42587</v>
      </c>
      <c r="B209">
        <v>960.38</v>
      </c>
      <c r="C209">
        <v>965.78</v>
      </c>
      <c r="D209">
        <v>959.91</v>
      </c>
      <c r="E209">
        <v>964.21</v>
      </c>
      <c r="F209" s="12">
        <v>7377131008</v>
      </c>
      <c r="G209" s="12">
        <v>1296176.1299999999</v>
      </c>
    </row>
    <row r="210" spans="1:7">
      <c r="A210" s="9">
        <f>'(1)'!A210</f>
        <v>42590</v>
      </c>
      <c r="B210">
        <v>964.47</v>
      </c>
      <c r="C210">
        <v>966.81</v>
      </c>
      <c r="D210">
        <v>962.49</v>
      </c>
      <c r="E210">
        <v>965.09</v>
      </c>
      <c r="F210" s="12">
        <v>8010882048</v>
      </c>
      <c r="G210" s="12">
        <v>1299208.3799999999</v>
      </c>
    </row>
    <row r="211" spans="1:7">
      <c r="A211" s="9">
        <f>'(1)'!A211</f>
        <v>42591</v>
      </c>
      <c r="B211">
        <v>967.67</v>
      </c>
      <c r="C211">
        <v>969.89</v>
      </c>
      <c r="D211">
        <v>967.15</v>
      </c>
      <c r="E211">
        <v>967.86</v>
      </c>
      <c r="F211" s="12">
        <v>9850431488</v>
      </c>
      <c r="G211" s="12">
        <v>1304157.75</v>
      </c>
    </row>
    <row r="212" spans="1:7">
      <c r="A212" s="9">
        <f>'(1)'!A212</f>
        <v>42592</v>
      </c>
      <c r="B212">
        <v>968.05</v>
      </c>
      <c r="C212">
        <v>968.08</v>
      </c>
      <c r="D212">
        <v>963.35</v>
      </c>
      <c r="E212">
        <v>964.5</v>
      </c>
      <c r="F212" s="12">
        <v>13490154496</v>
      </c>
      <c r="G212" s="12">
        <v>1302353.1299999999</v>
      </c>
    </row>
    <row r="213" spans="1:7">
      <c r="A213" s="9">
        <f>'(1)'!A213</f>
        <v>42593</v>
      </c>
      <c r="B213">
        <v>967.6</v>
      </c>
      <c r="C213">
        <v>974.79</v>
      </c>
      <c r="D213">
        <v>966.69</v>
      </c>
      <c r="E213">
        <v>973.04</v>
      </c>
      <c r="F213" s="12">
        <v>11544299520</v>
      </c>
      <c r="G213" s="12">
        <v>1308796.1299999999</v>
      </c>
    </row>
    <row r="214" spans="1:7">
      <c r="A214" s="9">
        <f>'(1)'!A214</f>
        <v>42594</v>
      </c>
      <c r="B214">
        <v>973.32</v>
      </c>
      <c r="C214">
        <v>973.44</v>
      </c>
      <c r="D214">
        <v>969.89</v>
      </c>
      <c r="E214">
        <v>969.94</v>
      </c>
      <c r="F214" s="12">
        <v>5099179008</v>
      </c>
      <c r="G214" s="12">
        <v>1304555.75</v>
      </c>
    </row>
    <row r="215" spans="1:7">
      <c r="A215" s="9">
        <f>'(1)'!A215</f>
        <v>42597</v>
      </c>
      <c r="B215">
        <v>969.01</v>
      </c>
      <c r="C215">
        <v>969.01</v>
      </c>
      <c r="D215">
        <v>962.88</v>
      </c>
      <c r="E215">
        <v>963.69</v>
      </c>
      <c r="F215" s="12">
        <v>13608078336</v>
      </c>
      <c r="G215" s="12">
        <v>1296636.6299999999</v>
      </c>
    </row>
    <row r="216" spans="1:7">
      <c r="A216" s="9">
        <f>'(1)'!A216</f>
        <v>42598</v>
      </c>
      <c r="B216">
        <v>965.17</v>
      </c>
      <c r="C216">
        <v>968.93</v>
      </c>
      <c r="D216">
        <v>965.15</v>
      </c>
      <c r="E216">
        <v>967.79</v>
      </c>
      <c r="F216" s="12">
        <v>13412024320</v>
      </c>
      <c r="G216" s="12">
        <v>1302842.25</v>
      </c>
    </row>
    <row r="217" spans="1:7">
      <c r="A217" s="9">
        <f>'(1)'!A217</f>
        <v>42599</v>
      </c>
      <c r="B217">
        <v>968.92</v>
      </c>
      <c r="C217">
        <v>975.85</v>
      </c>
      <c r="D217">
        <v>968.92</v>
      </c>
      <c r="E217">
        <v>975</v>
      </c>
      <c r="F217" s="12">
        <v>9818016768</v>
      </c>
      <c r="G217" s="12">
        <v>1310068</v>
      </c>
    </row>
    <row r="218" spans="1:7">
      <c r="A218" s="9">
        <f>'(1)'!A218</f>
        <v>42600</v>
      </c>
      <c r="B218">
        <v>974.72</v>
      </c>
      <c r="C218">
        <v>980.91</v>
      </c>
      <c r="D218">
        <v>973.85</v>
      </c>
      <c r="E218">
        <v>980.15</v>
      </c>
      <c r="F218" s="12">
        <v>8972618752</v>
      </c>
      <c r="G218" s="12">
        <v>1319140.6299999999</v>
      </c>
    </row>
    <row r="219" spans="1:7">
      <c r="A219" s="9">
        <f>'(1)'!A219</f>
        <v>42601</v>
      </c>
      <c r="B219">
        <v>981.26</v>
      </c>
      <c r="C219">
        <v>984.86</v>
      </c>
      <c r="D219">
        <v>980.61</v>
      </c>
      <c r="E219">
        <v>983.11</v>
      </c>
      <c r="F219" s="12">
        <v>9312473088</v>
      </c>
      <c r="G219" s="12">
        <v>1324602.75</v>
      </c>
    </row>
    <row r="220" spans="1:7">
      <c r="A220" s="9">
        <f>'(1)'!A220</f>
        <v>42604</v>
      </c>
      <c r="B220">
        <v>985.06</v>
      </c>
      <c r="C220">
        <v>990.78</v>
      </c>
      <c r="D220">
        <v>984.91</v>
      </c>
      <c r="E220">
        <v>986.61</v>
      </c>
      <c r="F220" s="12">
        <v>9661075456</v>
      </c>
      <c r="G220" s="12">
        <v>1325255</v>
      </c>
    </row>
    <row r="221" spans="1:7">
      <c r="A221" s="9">
        <f>'(1)'!A221</f>
        <v>42605</v>
      </c>
      <c r="B221">
        <v>987.04</v>
      </c>
      <c r="C221">
        <v>987.79</v>
      </c>
      <c r="D221">
        <v>981.88</v>
      </c>
      <c r="E221">
        <v>986.15</v>
      </c>
      <c r="F221" s="12">
        <v>9746130944</v>
      </c>
      <c r="G221" s="12">
        <v>1327305.1299999999</v>
      </c>
    </row>
    <row r="222" spans="1:7">
      <c r="A222" s="9">
        <f>'(1)'!A222</f>
        <v>42606</v>
      </c>
      <c r="B222">
        <v>986.74</v>
      </c>
      <c r="C222">
        <v>989.07</v>
      </c>
      <c r="D222">
        <v>986.54</v>
      </c>
      <c r="E222">
        <v>987.73</v>
      </c>
      <c r="F222" s="12">
        <v>6377504768</v>
      </c>
      <c r="G222" s="12">
        <v>1328050.75</v>
      </c>
    </row>
    <row r="223" spans="1:7">
      <c r="A223" s="9">
        <f>'(1)'!A223</f>
        <v>42607</v>
      </c>
      <c r="B223">
        <v>987.05</v>
      </c>
      <c r="C223">
        <v>993.18</v>
      </c>
      <c r="D223">
        <v>987.05</v>
      </c>
      <c r="E223">
        <v>991.75</v>
      </c>
      <c r="F223" s="12">
        <v>9544982528</v>
      </c>
      <c r="G223" s="12">
        <v>1334855.6299999999</v>
      </c>
    </row>
    <row r="224" spans="1:7">
      <c r="A224" s="9">
        <f>'(1)'!A224</f>
        <v>42608</v>
      </c>
      <c r="B224">
        <v>993.39</v>
      </c>
      <c r="C224">
        <v>995.79</v>
      </c>
      <c r="D224">
        <v>992.39</v>
      </c>
      <c r="E224">
        <v>994.66</v>
      </c>
      <c r="F224" s="12">
        <v>10413099008</v>
      </c>
      <c r="G224" s="12">
        <v>1335409.5</v>
      </c>
    </row>
    <row r="225" spans="1:7">
      <c r="A225" s="9">
        <f>'(1)'!A225</f>
        <v>42611</v>
      </c>
      <c r="B225">
        <v>993.55</v>
      </c>
      <c r="C225">
        <v>993.55</v>
      </c>
      <c r="D225">
        <v>984.82</v>
      </c>
      <c r="E225">
        <v>987.36</v>
      </c>
      <c r="F225" s="12">
        <v>8196962304</v>
      </c>
      <c r="G225" s="12">
        <v>1326965.3799999999</v>
      </c>
    </row>
    <row r="226" spans="1:7">
      <c r="A226" s="9">
        <f>'(1)'!A226</f>
        <v>42612</v>
      </c>
      <c r="B226">
        <v>988.06</v>
      </c>
      <c r="C226">
        <v>994</v>
      </c>
      <c r="D226">
        <v>987.54</v>
      </c>
      <c r="E226">
        <v>993.82</v>
      </c>
      <c r="F226" s="12">
        <v>9465537536</v>
      </c>
      <c r="G226" s="12">
        <v>1338851.6299999999</v>
      </c>
    </row>
    <row r="227" spans="1:7">
      <c r="A227" s="9">
        <f>'(1)'!A227</f>
        <v>42613</v>
      </c>
      <c r="B227">
        <v>993.51</v>
      </c>
      <c r="C227">
        <v>994.65</v>
      </c>
      <c r="D227">
        <v>985.51</v>
      </c>
      <c r="E227">
        <v>987.33</v>
      </c>
      <c r="F227" s="12">
        <v>8527068672</v>
      </c>
      <c r="G227" s="12">
        <v>1331400.3799999999</v>
      </c>
    </row>
    <row r="228" spans="1:7">
      <c r="A228" s="9">
        <f>'(1)'!A228</f>
        <v>42614</v>
      </c>
      <c r="B228">
        <v>986.59</v>
      </c>
      <c r="C228">
        <v>986.59</v>
      </c>
      <c r="D228">
        <v>977.19</v>
      </c>
      <c r="E228">
        <v>978.83</v>
      </c>
      <c r="F228" s="12">
        <v>8401275904</v>
      </c>
      <c r="G228" s="12">
        <v>1321907</v>
      </c>
    </row>
    <row r="229" spans="1:7">
      <c r="A229" s="9">
        <f>'(1)'!A229</f>
        <v>42615</v>
      </c>
      <c r="B229">
        <v>979.6</v>
      </c>
      <c r="C229">
        <v>982</v>
      </c>
      <c r="D229">
        <v>978.85</v>
      </c>
      <c r="E229">
        <v>980.66</v>
      </c>
      <c r="F229" s="12">
        <v>8229875200</v>
      </c>
      <c r="G229" s="12">
        <v>1321547.3799999999</v>
      </c>
    </row>
    <row r="230" spans="1:7">
      <c r="A230" s="9">
        <f>'(1)'!A230</f>
        <v>42619</v>
      </c>
      <c r="B230">
        <v>978.97</v>
      </c>
      <c r="C230">
        <v>979.95</v>
      </c>
      <c r="D230">
        <v>977.25</v>
      </c>
      <c r="E230">
        <v>978.57</v>
      </c>
      <c r="F230" s="12">
        <v>8343459840</v>
      </c>
      <c r="G230" s="12">
        <v>1320578.25</v>
      </c>
    </row>
    <row r="231" spans="1:7">
      <c r="A231" s="9">
        <f>'(1)'!A231</f>
        <v>42620</v>
      </c>
      <c r="B231">
        <v>979.1</v>
      </c>
      <c r="C231">
        <v>981.26</v>
      </c>
      <c r="D231">
        <v>977.36</v>
      </c>
      <c r="E231">
        <v>980.52</v>
      </c>
      <c r="F231" s="12">
        <v>7531423232</v>
      </c>
      <c r="G231" s="12">
        <v>1322788.25</v>
      </c>
    </row>
    <row r="232" spans="1:7">
      <c r="A232" s="9">
        <f>'(1)'!A232</f>
        <v>42621</v>
      </c>
      <c r="B232">
        <v>980.55</v>
      </c>
      <c r="C232">
        <v>986.26</v>
      </c>
      <c r="D232">
        <v>979.9</v>
      </c>
      <c r="E232">
        <v>984.01</v>
      </c>
      <c r="F232" s="12">
        <v>7427827200</v>
      </c>
      <c r="G232" s="12">
        <v>1326302.75</v>
      </c>
    </row>
    <row r="233" spans="1:7">
      <c r="A233" s="9">
        <f>'(1)'!A233</f>
        <v>42622</v>
      </c>
      <c r="B233">
        <v>980.6</v>
      </c>
      <c r="C233">
        <v>980.6</v>
      </c>
      <c r="D233">
        <v>974.21</v>
      </c>
      <c r="E233">
        <v>975.65</v>
      </c>
      <c r="F233" s="12">
        <v>7636461568</v>
      </c>
      <c r="G233" s="12">
        <v>1319298.8799999999</v>
      </c>
    </row>
    <row r="234" spans="1:7">
      <c r="A234" s="9">
        <f>'(1)'!A234</f>
        <v>42625</v>
      </c>
      <c r="B234">
        <v>978.62</v>
      </c>
      <c r="C234">
        <v>984.07</v>
      </c>
      <c r="D234">
        <v>978.57</v>
      </c>
      <c r="E234">
        <v>982.7</v>
      </c>
      <c r="F234" s="12">
        <v>8512985600</v>
      </c>
      <c r="G234" s="12">
        <v>1326535.3799999999</v>
      </c>
    </row>
    <row r="235" spans="1:7">
      <c r="A235" s="9">
        <f>'(1)'!A235</f>
        <v>42626</v>
      </c>
      <c r="B235">
        <v>982.95</v>
      </c>
      <c r="C235">
        <v>984.06</v>
      </c>
      <c r="D235">
        <v>979.91</v>
      </c>
      <c r="E235">
        <v>983.46</v>
      </c>
      <c r="F235" s="12">
        <v>8195231232</v>
      </c>
      <c r="G235" s="12">
        <v>1329464.5</v>
      </c>
    </row>
    <row r="236" spans="1:7">
      <c r="A236" s="9">
        <f>'(1)'!A236</f>
        <v>42627</v>
      </c>
      <c r="B236">
        <v>983.16</v>
      </c>
      <c r="C236">
        <v>983.72</v>
      </c>
      <c r="D236">
        <v>980.79</v>
      </c>
      <c r="E236">
        <v>982.05</v>
      </c>
      <c r="F236" s="12">
        <v>8181734400</v>
      </c>
      <c r="G236" s="12">
        <v>1324774.1299999999</v>
      </c>
    </row>
    <row r="237" spans="1:7">
      <c r="A237" s="9">
        <f>'(1)'!A237</f>
        <v>42628</v>
      </c>
      <c r="B237">
        <v>983.45</v>
      </c>
      <c r="C237">
        <v>988.22</v>
      </c>
      <c r="D237">
        <v>982.26</v>
      </c>
      <c r="E237">
        <v>985.71</v>
      </c>
      <c r="F237" s="12">
        <v>8846674944</v>
      </c>
      <c r="G237" s="12">
        <v>1330142.3799999999</v>
      </c>
    </row>
    <row r="238" spans="1:7">
      <c r="A238" s="9">
        <f>'(1)'!A238</f>
        <v>42629</v>
      </c>
      <c r="B238">
        <v>987.17</v>
      </c>
      <c r="C238">
        <v>996.89</v>
      </c>
      <c r="D238">
        <v>987.17</v>
      </c>
      <c r="E238">
        <v>994.96</v>
      </c>
      <c r="F238" s="12">
        <v>10257991680</v>
      </c>
      <c r="G238" s="12">
        <v>1339868</v>
      </c>
    </row>
    <row r="239" spans="1:7">
      <c r="A239" s="9">
        <f>'(1)'!A239</f>
        <v>42632</v>
      </c>
      <c r="B239">
        <v>995.92</v>
      </c>
      <c r="C239">
        <v>1007</v>
      </c>
      <c r="D239">
        <v>995.49</v>
      </c>
      <c r="E239">
        <v>1002.94</v>
      </c>
      <c r="F239" s="12">
        <v>9014799360</v>
      </c>
      <c r="G239" s="12">
        <v>1355237.25</v>
      </c>
    </row>
    <row r="240" spans="1:7">
      <c r="A240" s="9">
        <f>'(1)'!A240</f>
        <v>42633</v>
      </c>
      <c r="B240">
        <v>1007.7</v>
      </c>
      <c r="C240">
        <v>1008.64</v>
      </c>
      <c r="D240">
        <v>1005.52</v>
      </c>
      <c r="E240">
        <v>1006.17</v>
      </c>
      <c r="F240" s="12">
        <v>10664614912</v>
      </c>
      <c r="G240" s="12">
        <v>1353039.5</v>
      </c>
    </row>
    <row r="241" spans="1:7">
      <c r="A241" s="9">
        <f>'(1)'!A241</f>
        <v>42634</v>
      </c>
      <c r="B241">
        <v>1006.32</v>
      </c>
      <c r="C241">
        <v>1009.15</v>
      </c>
      <c r="D241">
        <v>1004.57</v>
      </c>
      <c r="E241">
        <v>1007.95</v>
      </c>
      <c r="F241" s="12">
        <v>11449198592</v>
      </c>
      <c r="G241" s="12">
        <v>1352153.5</v>
      </c>
    </row>
    <row r="242" spans="1:7">
      <c r="A242" s="9">
        <f>'(1)'!A242</f>
        <v>42635</v>
      </c>
      <c r="B242">
        <v>1005.96</v>
      </c>
      <c r="C242">
        <v>1005.96</v>
      </c>
      <c r="D242">
        <v>997.38</v>
      </c>
      <c r="E242">
        <v>1000.78</v>
      </c>
      <c r="F242" s="12">
        <v>11303116800</v>
      </c>
      <c r="G242" s="12">
        <v>1341473.1299999999</v>
      </c>
    </row>
    <row r="243" spans="1:7">
      <c r="A243" s="9">
        <f>'(1)'!A243</f>
        <v>42636</v>
      </c>
      <c r="B243">
        <v>993</v>
      </c>
      <c r="C243">
        <v>994.14</v>
      </c>
      <c r="D243">
        <v>975.78</v>
      </c>
      <c r="E243">
        <v>977.31</v>
      </c>
      <c r="F243" s="12">
        <v>7247822336</v>
      </c>
      <c r="G243" s="12">
        <v>1314831.6299999999</v>
      </c>
    </row>
    <row r="244" spans="1:7">
      <c r="A244" s="9">
        <f>'(1)'!A244</f>
        <v>42639</v>
      </c>
      <c r="B244">
        <v>980.53</v>
      </c>
      <c r="C244">
        <v>982.35</v>
      </c>
      <c r="D244">
        <v>969.84</v>
      </c>
      <c r="E244">
        <v>973.21</v>
      </c>
      <c r="F244" s="12">
        <v>7803959808</v>
      </c>
      <c r="G244" s="12">
        <v>1306751.75</v>
      </c>
    </row>
    <row r="245" spans="1:7">
      <c r="A245" s="9">
        <f>'(1)'!A245</f>
        <v>42640</v>
      </c>
      <c r="B245">
        <v>970.39</v>
      </c>
      <c r="C245">
        <v>975.48</v>
      </c>
      <c r="D245">
        <v>968.48</v>
      </c>
      <c r="E245">
        <v>975.48</v>
      </c>
      <c r="F245" s="12">
        <v>9434911744</v>
      </c>
      <c r="G245" s="12">
        <v>1312360.5</v>
      </c>
    </row>
    <row r="246" spans="1:7">
      <c r="A246" s="9">
        <f>'(1)'!A246</f>
        <v>42641</v>
      </c>
      <c r="B246">
        <v>974.69</v>
      </c>
      <c r="C246">
        <v>980.56</v>
      </c>
      <c r="D246">
        <v>974.52</v>
      </c>
      <c r="E246">
        <v>980.56</v>
      </c>
      <c r="F246" s="12">
        <v>8397073408</v>
      </c>
      <c r="G246" s="12">
        <v>1319967.6299999999</v>
      </c>
    </row>
    <row r="247" spans="1:7">
      <c r="A247" s="9">
        <f>'(1)'!A247</f>
        <v>42642</v>
      </c>
      <c r="B247">
        <v>979.91</v>
      </c>
      <c r="C247">
        <v>983.62</v>
      </c>
      <c r="D247">
        <v>979.54</v>
      </c>
      <c r="E247">
        <v>981.64</v>
      </c>
      <c r="F247" s="12">
        <v>5837617664</v>
      </c>
      <c r="G247" s="12">
        <v>1319943.5</v>
      </c>
    </row>
    <row r="248" spans="1:7">
      <c r="A248" s="9">
        <f>'(1)'!A248</f>
        <v>42643</v>
      </c>
      <c r="B248">
        <v>980.15</v>
      </c>
      <c r="C248">
        <v>990.14</v>
      </c>
      <c r="D248">
        <v>980.15</v>
      </c>
      <c r="E248">
        <v>989.5</v>
      </c>
      <c r="F248" s="12">
        <v>9596505088</v>
      </c>
      <c r="G248" s="12">
        <v>1332064.6299999999</v>
      </c>
    </row>
    <row r="249" spans="1:7">
      <c r="A249" s="9">
        <f>'(1)'!A249</f>
        <v>42646</v>
      </c>
      <c r="B249">
        <v>989.35</v>
      </c>
      <c r="C249">
        <v>991.83</v>
      </c>
      <c r="D249">
        <v>988.5</v>
      </c>
      <c r="E249">
        <v>990.34</v>
      </c>
      <c r="F249" s="12">
        <v>7861915648</v>
      </c>
      <c r="G249" s="12">
        <v>1333396.6299999999</v>
      </c>
    </row>
    <row r="250" spans="1:7">
      <c r="A250" s="9">
        <f>'(1)'!A250</f>
        <v>42647</v>
      </c>
      <c r="B250">
        <v>991.3</v>
      </c>
      <c r="C250">
        <v>1001.75</v>
      </c>
      <c r="D250">
        <v>990.97</v>
      </c>
      <c r="E250">
        <v>996.05</v>
      </c>
      <c r="F250" s="12">
        <v>9726881792</v>
      </c>
      <c r="G250" s="12">
        <v>1342037.75</v>
      </c>
    </row>
    <row r="251" spans="1:7">
      <c r="A251" s="9">
        <f>'(1)'!A251</f>
        <v>42648</v>
      </c>
      <c r="B251">
        <v>1001.06</v>
      </c>
      <c r="C251">
        <v>1007.74</v>
      </c>
      <c r="D251">
        <v>1001.06</v>
      </c>
      <c r="E251">
        <v>1005.56</v>
      </c>
      <c r="F251" s="12">
        <v>9445012480</v>
      </c>
      <c r="G251" s="12">
        <v>1353419.88</v>
      </c>
    </row>
    <row r="252" spans="1:7">
      <c r="A252" s="9">
        <f>'(1)'!A252</f>
        <v>42649</v>
      </c>
      <c r="B252">
        <v>1005.98</v>
      </c>
      <c r="C252">
        <v>1007.3</v>
      </c>
      <c r="D252">
        <v>1004.68</v>
      </c>
      <c r="E252">
        <v>1006.34</v>
      </c>
      <c r="F252" s="12">
        <v>10342960128</v>
      </c>
      <c r="G252" s="12">
        <v>1350761</v>
      </c>
    </row>
    <row r="253" spans="1:7">
      <c r="A253" s="9">
        <f>'(1)'!A253</f>
        <v>42650</v>
      </c>
      <c r="B253">
        <v>1005.93</v>
      </c>
      <c r="C253">
        <v>1006.31</v>
      </c>
      <c r="D253">
        <v>995.07</v>
      </c>
      <c r="E253">
        <v>995.6</v>
      </c>
      <c r="F253" s="12">
        <v>8703312896</v>
      </c>
      <c r="G253" s="12">
        <v>1337639</v>
      </c>
    </row>
    <row r="254" spans="1:7">
      <c r="A254" s="9">
        <f>'(1)'!A254</f>
        <v>42653</v>
      </c>
      <c r="B254">
        <v>995.38</v>
      </c>
      <c r="C254">
        <v>1004.38</v>
      </c>
      <c r="D254">
        <v>993.13</v>
      </c>
      <c r="E254">
        <v>1003.16</v>
      </c>
      <c r="F254" s="12">
        <v>7565170176</v>
      </c>
      <c r="G254" s="12">
        <v>1346242.88</v>
      </c>
    </row>
    <row r="255" spans="1:7">
      <c r="A255" s="9">
        <f>'(1)'!A255</f>
        <v>42654</v>
      </c>
      <c r="B255">
        <v>1003.67</v>
      </c>
      <c r="C255">
        <v>1004.77</v>
      </c>
      <c r="D255">
        <v>1001.77</v>
      </c>
      <c r="E255">
        <v>1002.88</v>
      </c>
      <c r="F255" s="12">
        <v>7181183488</v>
      </c>
      <c r="G255" s="12">
        <v>1346766.88</v>
      </c>
    </row>
    <row r="256" spans="1:7">
      <c r="A256" s="9">
        <f>'(1)'!A256</f>
        <v>42655</v>
      </c>
      <c r="B256">
        <v>1004.9</v>
      </c>
      <c r="C256">
        <v>1008.74</v>
      </c>
      <c r="D256">
        <v>999.63</v>
      </c>
      <c r="E256">
        <v>1001.39</v>
      </c>
      <c r="F256" s="12">
        <v>9749878784</v>
      </c>
      <c r="G256" s="12">
        <v>1339666.8799999999</v>
      </c>
    </row>
    <row r="257" spans="1:7">
      <c r="A257" s="9">
        <f>'(1)'!A257</f>
        <v>42656</v>
      </c>
      <c r="B257">
        <v>1000.18</v>
      </c>
      <c r="C257">
        <v>1000.18</v>
      </c>
      <c r="D257">
        <v>992.29</v>
      </c>
      <c r="E257">
        <v>994.36</v>
      </c>
      <c r="F257" s="12">
        <v>8482333184</v>
      </c>
      <c r="G257" s="12">
        <v>1335942.75</v>
      </c>
    </row>
    <row r="258" spans="1:7">
      <c r="A258" s="9">
        <f>'(1)'!A258</f>
        <v>42657</v>
      </c>
      <c r="B258">
        <v>994.63</v>
      </c>
      <c r="C258">
        <v>1002.64</v>
      </c>
      <c r="D258">
        <v>994.63</v>
      </c>
      <c r="E258">
        <v>1002.23</v>
      </c>
      <c r="F258" s="12">
        <v>6340601856</v>
      </c>
      <c r="G258" s="12">
        <v>1342608.63</v>
      </c>
    </row>
    <row r="259" spans="1:7">
      <c r="A259" s="9">
        <f>'(1)'!A259</f>
        <v>42660</v>
      </c>
      <c r="B259">
        <v>1002.11</v>
      </c>
      <c r="C259">
        <v>1005.39</v>
      </c>
      <c r="D259">
        <v>1001.05</v>
      </c>
      <c r="E259">
        <v>1005.39</v>
      </c>
      <c r="F259" s="12">
        <v>7764166656</v>
      </c>
      <c r="G259" s="12">
        <v>1347555.75</v>
      </c>
    </row>
    <row r="260" spans="1:7">
      <c r="A260" s="9">
        <f>'(1)'!A260</f>
        <v>42661</v>
      </c>
      <c r="B260">
        <v>1002.67</v>
      </c>
      <c r="C260">
        <v>1005.17</v>
      </c>
      <c r="D260">
        <v>1002.08</v>
      </c>
      <c r="E260">
        <v>1005.17</v>
      </c>
      <c r="F260" s="12">
        <v>8915947520</v>
      </c>
      <c r="G260" s="12">
        <v>1350152</v>
      </c>
    </row>
    <row r="261" spans="1:7">
      <c r="A261" s="9">
        <f>'(1)'!A261</f>
        <v>42662</v>
      </c>
      <c r="B261">
        <v>1005.33</v>
      </c>
      <c r="C261">
        <v>1006.03</v>
      </c>
      <c r="D261">
        <v>1003.12</v>
      </c>
      <c r="E261">
        <v>1005.37</v>
      </c>
      <c r="F261" s="12">
        <v>9708257280</v>
      </c>
      <c r="G261" s="12">
        <v>1350191.5</v>
      </c>
    </row>
    <row r="262" spans="1:7">
      <c r="A262" s="9">
        <f>'(1)'!A262</f>
        <v>42663</v>
      </c>
      <c r="B262">
        <v>1004.51</v>
      </c>
      <c r="C262">
        <v>1004.51</v>
      </c>
      <c r="D262">
        <v>997.48</v>
      </c>
      <c r="E262">
        <v>998.3</v>
      </c>
      <c r="F262" s="12">
        <v>7686020608</v>
      </c>
      <c r="G262" s="12">
        <v>1343248.38</v>
      </c>
    </row>
    <row r="263" spans="1:7">
      <c r="A263" s="9">
        <f>'(1)'!A263</f>
        <v>42664</v>
      </c>
      <c r="B263">
        <v>998.33</v>
      </c>
      <c r="C263">
        <v>1001.69</v>
      </c>
      <c r="D263">
        <v>998.1</v>
      </c>
      <c r="E263">
        <v>999.62</v>
      </c>
      <c r="F263" s="12">
        <v>5125013504</v>
      </c>
      <c r="G263" s="12">
        <v>1345495</v>
      </c>
    </row>
    <row r="264" spans="1:7">
      <c r="A264" s="9">
        <f>'(1)'!A264</f>
        <v>42667</v>
      </c>
      <c r="B264">
        <v>1000.64</v>
      </c>
      <c r="C264">
        <v>1000.99</v>
      </c>
      <c r="D264">
        <v>988.74</v>
      </c>
      <c r="E264">
        <v>990.72</v>
      </c>
      <c r="F264" s="12">
        <v>10387628032</v>
      </c>
      <c r="G264" s="12">
        <v>1332987.1299999999</v>
      </c>
    </row>
    <row r="265" spans="1:7">
      <c r="A265" s="9">
        <f>'(1)'!A265</f>
        <v>42668</v>
      </c>
      <c r="B265">
        <v>989.5</v>
      </c>
      <c r="C265">
        <v>989.95</v>
      </c>
      <c r="D265">
        <v>982.5</v>
      </c>
      <c r="E265">
        <v>985.46</v>
      </c>
      <c r="F265" s="12">
        <v>13108019200</v>
      </c>
      <c r="G265" s="12">
        <v>1326041.3799999999</v>
      </c>
    </row>
    <row r="266" spans="1:7">
      <c r="A266" s="9">
        <f>'(1)'!A266</f>
        <v>42669</v>
      </c>
      <c r="B266">
        <v>984.48</v>
      </c>
      <c r="C266">
        <v>984.48</v>
      </c>
      <c r="D266">
        <v>969.43</v>
      </c>
      <c r="E266">
        <v>972.83</v>
      </c>
      <c r="F266" s="12">
        <v>13922519040</v>
      </c>
      <c r="G266" s="12">
        <v>1310819.6299999999</v>
      </c>
    </row>
    <row r="267" spans="1:7">
      <c r="A267" s="9">
        <f>'(1)'!A267</f>
        <v>42670</v>
      </c>
      <c r="B267">
        <v>974.49</v>
      </c>
      <c r="C267">
        <v>978.46</v>
      </c>
      <c r="D267">
        <v>973.05</v>
      </c>
      <c r="E267">
        <v>977.69</v>
      </c>
      <c r="F267" s="12">
        <v>12053383168</v>
      </c>
      <c r="G267" s="12">
        <v>1317398.1299999999</v>
      </c>
    </row>
    <row r="268" spans="1:7">
      <c r="A268" s="9">
        <f>'(1)'!A268</f>
        <v>42671</v>
      </c>
      <c r="B268">
        <v>976.77</v>
      </c>
      <c r="C268">
        <v>977.13</v>
      </c>
      <c r="D268">
        <v>970.58</v>
      </c>
      <c r="E268">
        <v>971.55</v>
      </c>
      <c r="F268" s="12">
        <v>8606261248</v>
      </c>
      <c r="G268" s="12">
        <v>1308988.6299999999</v>
      </c>
    </row>
    <row r="269" spans="1:7">
      <c r="A269" s="9">
        <f>'(1)'!A269</f>
        <v>42674</v>
      </c>
      <c r="B269">
        <v>971.79</v>
      </c>
      <c r="C269">
        <v>983.4</v>
      </c>
      <c r="D269">
        <v>971.79</v>
      </c>
      <c r="E269">
        <v>981.78</v>
      </c>
      <c r="F269" s="12">
        <v>9023002624</v>
      </c>
      <c r="G269" s="12">
        <v>1325277</v>
      </c>
    </row>
    <row r="270" spans="1:7">
      <c r="A270" s="9">
        <f>'(1)'!A270</f>
        <v>42675</v>
      </c>
      <c r="B270">
        <v>983.27</v>
      </c>
      <c r="C270">
        <v>987.16</v>
      </c>
      <c r="D270">
        <v>983.1</v>
      </c>
      <c r="E270">
        <v>984.27</v>
      </c>
      <c r="F270" s="12">
        <v>9135137792</v>
      </c>
      <c r="G270" s="12">
        <v>1326338.5</v>
      </c>
    </row>
    <row r="271" spans="1:7">
      <c r="A271" s="9">
        <f>'(1)'!A271</f>
        <v>42676</v>
      </c>
      <c r="B271">
        <v>985.32</v>
      </c>
      <c r="C271">
        <v>987.45</v>
      </c>
      <c r="D271">
        <v>983.15</v>
      </c>
      <c r="E271">
        <v>984.66</v>
      </c>
      <c r="F271" s="12">
        <v>10064429056</v>
      </c>
      <c r="G271" s="12">
        <v>1324584.1299999999</v>
      </c>
    </row>
    <row r="272" spans="1:7">
      <c r="A272" s="9">
        <f>'(1)'!A272</f>
        <v>42677</v>
      </c>
      <c r="B272">
        <v>984.12</v>
      </c>
      <c r="C272">
        <v>984.12</v>
      </c>
      <c r="D272">
        <v>979.98</v>
      </c>
      <c r="E272">
        <v>982.39</v>
      </c>
      <c r="F272" s="12">
        <v>6270387200</v>
      </c>
      <c r="G272" s="12">
        <v>1321554</v>
      </c>
    </row>
    <row r="273" spans="1:7">
      <c r="A273" s="9">
        <f>'(1)'!A273</f>
        <v>42678</v>
      </c>
      <c r="B273">
        <v>981.47</v>
      </c>
      <c r="C273">
        <v>986.58</v>
      </c>
      <c r="D273">
        <v>980.04</v>
      </c>
      <c r="E273">
        <v>986.2</v>
      </c>
      <c r="F273" s="12">
        <v>8104053248</v>
      </c>
      <c r="G273" s="12">
        <v>1327683.6299999999</v>
      </c>
    </row>
    <row r="274" spans="1:7">
      <c r="A274" s="9">
        <f>'(1)'!A274</f>
        <v>42681</v>
      </c>
      <c r="B274">
        <v>985.28</v>
      </c>
      <c r="C274">
        <v>986.38</v>
      </c>
      <c r="D274">
        <v>981.33</v>
      </c>
      <c r="E274">
        <v>985.08</v>
      </c>
      <c r="F274" s="12">
        <v>8301284864</v>
      </c>
      <c r="G274" s="12">
        <v>1327885.5</v>
      </c>
    </row>
    <row r="275" spans="1:7">
      <c r="A275" s="9">
        <f>'(1)'!A275</f>
        <v>42682</v>
      </c>
      <c r="B275">
        <v>985.62</v>
      </c>
      <c r="C275">
        <v>986.27</v>
      </c>
      <c r="D275">
        <v>978.62</v>
      </c>
      <c r="E275">
        <v>980.03</v>
      </c>
      <c r="F275" s="12">
        <v>7927588352</v>
      </c>
      <c r="G275" s="12">
        <v>1318752.25</v>
      </c>
    </row>
    <row r="276" spans="1:7">
      <c r="A276" s="9">
        <f>'(1)'!A276</f>
        <v>42683</v>
      </c>
      <c r="B276">
        <v>978.84</v>
      </c>
      <c r="C276">
        <v>981</v>
      </c>
      <c r="D276">
        <v>976.13</v>
      </c>
      <c r="E276">
        <v>978.54</v>
      </c>
      <c r="F276" s="12">
        <v>9788492800</v>
      </c>
      <c r="G276" s="12">
        <v>1314564.1299999999</v>
      </c>
    </row>
    <row r="277" spans="1:7">
      <c r="A277" s="9">
        <f>'(1)'!A277</f>
        <v>42684</v>
      </c>
      <c r="B277">
        <v>977.22</v>
      </c>
      <c r="C277">
        <v>977.3</v>
      </c>
      <c r="D277">
        <v>971.16</v>
      </c>
      <c r="E277">
        <v>972.08</v>
      </c>
      <c r="F277" s="12">
        <v>8120400384</v>
      </c>
      <c r="G277" s="12">
        <v>1309869.25</v>
      </c>
    </row>
    <row r="278" spans="1:7">
      <c r="A278" s="9">
        <f>'(1)'!A278</f>
        <v>42685</v>
      </c>
      <c r="B278">
        <v>972.5</v>
      </c>
      <c r="C278">
        <v>972.5</v>
      </c>
      <c r="D278">
        <v>967.46</v>
      </c>
      <c r="E278">
        <v>968.32</v>
      </c>
      <c r="F278" s="12">
        <v>6874391552</v>
      </c>
      <c r="G278" s="12">
        <v>1306442.1299999999</v>
      </c>
    </row>
    <row r="279" spans="1:7">
      <c r="A279" s="9">
        <f>'(1)'!A279</f>
        <v>42688</v>
      </c>
      <c r="B279">
        <v>968.32</v>
      </c>
      <c r="C279">
        <v>971.97</v>
      </c>
      <c r="D279">
        <v>966.64</v>
      </c>
      <c r="E279">
        <v>969.87</v>
      </c>
      <c r="F279" s="12">
        <v>7472260096</v>
      </c>
      <c r="G279" s="12">
        <v>1308320</v>
      </c>
    </row>
    <row r="280" spans="1:7">
      <c r="A280" s="9">
        <f>'(1)'!A280</f>
        <v>42689</v>
      </c>
      <c r="B280">
        <v>968.65</v>
      </c>
      <c r="C280">
        <v>968.65</v>
      </c>
      <c r="D280">
        <v>953.24</v>
      </c>
      <c r="E280">
        <v>953.24</v>
      </c>
      <c r="F280" s="12">
        <v>7922119680</v>
      </c>
      <c r="G280" s="12">
        <v>1289638.1299999999</v>
      </c>
    </row>
    <row r="281" spans="1:7">
      <c r="A281" s="9">
        <f>'(1)'!A281</f>
        <v>42690</v>
      </c>
      <c r="B281">
        <v>953.66</v>
      </c>
      <c r="C281">
        <v>957.37</v>
      </c>
      <c r="D281">
        <v>952.63</v>
      </c>
      <c r="E281">
        <v>953.82</v>
      </c>
      <c r="F281" s="12">
        <v>8636460032</v>
      </c>
      <c r="G281" s="12">
        <v>1287473.5</v>
      </c>
    </row>
    <row r="282" spans="1:7">
      <c r="A282" s="9">
        <f>'(1)'!A282</f>
        <v>42691</v>
      </c>
      <c r="B282">
        <v>953.03</v>
      </c>
      <c r="C282">
        <v>953.26</v>
      </c>
      <c r="D282">
        <v>947.82</v>
      </c>
      <c r="E282">
        <v>949.85</v>
      </c>
      <c r="F282" s="12">
        <v>10897477632</v>
      </c>
      <c r="G282" s="12">
        <v>1282166.1299999999</v>
      </c>
    </row>
    <row r="283" spans="1:7">
      <c r="A283" s="9">
        <f>'(1)'!A283</f>
        <v>42692</v>
      </c>
      <c r="B283">
        <v>950.31</v>
      </c>
      <c r="C283">
        <v>958.44</v>
      </c>
      <c r="D283">
        <v>950.31</v>
      </c>
      <c r="E283">
        <v>957.81</v>
      </c>
      <c r="F283" s="12">
        <v>7935434752</v>
      </c>
      <c r="G283" s="12">
        <v>1293191.5</v>
      </c>
    </row>
    <row r="284" spans="1:7">
      <c r="A284" s="9">
        <f>'(1)'!A284</f>
        <v>42695</v>
      </c>
      <c r="B284">
        <v>959.17</v>
      </c>
      <c r="C284">
        <v>963.82</v>
      </c>
      <c r="D284">
        <v>957.19</v>
      </c>
      <c r="E284">
        <v>961.33</v>
      </c>
      <c r="F284" s="12">
        <v>9316857856</v>
      </c>
      <c r="G284" s="12">
        <v>1300757.75</v>
      </c>
    </row>
    <row r="285" spans="1:7">
      <c r="A285" s="9">
        <f>'(1)'!A285</f>
        <v>42696</v>
      </c>
      <c r="B285">
        <v>963.39</v>
      </c>
      <c r="C285">
        <v>964.36</v>
      </c>
      <c r="D285">
        <v>922.4</v>
      </c>
      <c r="E285">
        <v>940.42</v>
      </c>
      <c r="F285" s="12">
        <v>12712954880</v>
      </c>
      <c r="G285" s="12">
        <v>1270063.6299999999</v>
      </c>
    </row>
    <row r="286" spans="1:7">
      <c r="A286" s="9">
        <f>'(1)'!A286</f>
        <v>42697</v>
      </c>
      <c r="B286">
        <v>942.32</v>
      </c>
      <c r="C286">
        <v>960.16</v>
      </c>
      <c r="D286">
        <v>942.32</v>
      </c>
      <c r="E286">
        <v>957.11</v>
      </c>
      <c r="F286" s="12">
        <v>10058621952</v>
      </c>
      <c r="G286" s="12">
        <v>1284960.3799999999</v>
      </c>
    </row>
    <row r="287" spans="1:7">
      <c r="A287" s="9">
        <f>'(1)'!A287</f>
        <v>42699</v>
      </c>
      <c r="B287">
        <v>953.64</v>
      </c>
      <c r="C287">
        <v>953.95</v>
      </c>
      <c r="D287">
        <v>938.23</v>
      </c>
      <c r="E287">
        <v>941.1</v>
      </c>
      <c r="F287" s="12">
        <v>10838718464</v>
      </c>
      <c r="G287" s="12">
        <v>1265808.5</v>
      </c>
    </row>
    <row r="288" spans="1:7">
      <c r="A288" s="9">
        <f>'(1)'!A288</f>
        <v>42702</v>
      </c>
      <c r="B288">
        <v>940.12</v>
      </c>
      <c r="C288">
        <v>940.19</v>
      </c>
      <c r="D288">
        <v>932.06</v>
      </c>
      <c r="E288">
        <v>933.73</v>
      </c>
      <c r="F288" s="12">
        <v>10002992128</v>
      </c>
      <c r="G288" s="12">
        <v>1257041</v>
      </c>
    </row>
    <row r="289" spans="1:7">
      <c r="A289" s="9">
        <f>'(1)'!A289</f>
        <v>42703</v>
      </c>
      <c r="B289">
        <v>933.2</v>
      </c>
      <c r="C289">
        <v>935.15</v>
      </c>
      <c r="D289">
        <v>927.38</v>
      </c>
      <c r="E289">
        <v>928.76</v>
      </c>
      <c r="F289" s="12">
        <v>8584430080</v>
      </c>
      <c r="G289" s="12">
        <v>1248389.8799999999</v>
      </c>
    </row>
    <row r="290" spans="1:7">
      <c r="A290" s="9">
        <f>'(1)'!A290</f>
        <v>42704</v>
      </c>
      <c r="B290">
        <v>929.83</v>
      </c>
      <c r="C290">
        <v>937.58</v>
      </c>
      <c r="D290">
        <v>929.83</v>
      </c>
      <c r="E290">
        <v>935.79</v>
      </c>
      <c r="F290" s="12">
        <v>9599531008</v>
      </c>
      <c r="G290" s="12">
        <v>1255809.6299999999</v>
      </c>
    </row>
    <row r="291" spans="1:7">
      <c r="A291" s="9">
        <f>'(1)'!A291</f>
        <v>42705</v>
      </c>
      <c r="B291">
        <v>935.33</v>
      </c>
      <c r="C291">
        <v>935.5</v>
      </c>
      <c r="D291">
        <v>930.21</v>
      </c>
      <c r="E291">
        <v>932.09</v>
      </c>
      <c r="F291" s="12">
        <v>8124659200</v>
      </c>
      <c r="G291" s="12">
        <v>1251701.5</v>
      </c>
    </row>
    <row r="292" spans="1:7">
      <c r="A292" s="9">
        <f>'(1)'!A292</f>
        <v>42706</v>
      </c>
      <c r="B292">
        <v>930.84</v>
      </c>
      <c r="C292">
        <v>931.12</v>
      </c>
      <c r="D292">
        <v>926.49</v>
      </c>
      <c r="E292">
        <v>928.87</v>
      </c>
      <c r="F292" s="12">
        <v>7767440896</v>
      </c>
      <c r="G292" s="12">
        <v>1250247.8799999999</v>
      </c>
    </row>
    <row r="293" spans="1:7">
      <c r="A293" s="9">
        <f>'(1)'!A293</f>
        <v>42709</v>
      </c>
      <c r="B293">
        <v>928.91</v>
      </c>
      <c r="C293">
        <v>928.91</v>
      </c>
      <c r="D293">
        <v>921.85</v>
      </c>
      <c r="E293">
        <v>923.54</v>
      </c>
      <c r="F293" s="12">
        <v>7521634816</v>
      </c>
      <c r="G293" s="12">
        <v>1241032.5</v>
      </c>
    </row>
    <row r="294" spans="1:7">
      <c r="A294" s="9">
        <f>'(1)'!A294</f>
        <v>42710</v>
      </c>
      <c r="B294">
        <v>925.18</v>
      </c>
      <c r="C294">
        <v>931.68</v>
      </c>
      <c r="D294">
        <v>925.18</v>
      </c>
      <c r="E294">
        <v>930.38</v>
      </c>
      <c r="F294" s="12">
        <v>8896962560</v>
      </c>
      <c r="G294" s="12">
        <v>1248592.1299999999</v>
      </c>
    </row>
    <row r="295" spans="1:7">
      <c r="A295" s="9">
        <f>'(1)'!A295</f>
        <v>42711</v>
      </c>
      <c r="B295">
        <v>931.77</v>
      </c>
      <c r="C295">
        <v>931.77</v>
      </c>
      <c r="D295">
        <v>926.72</v>
      </c>
      <c r="E295">
        <v>929.45</v>
      </c>
      <c r="F295" s="12">
        <v>8869158912</v>
      </c>
      <c r="G295" s="12">
        <v>1245525.25</v>
      </c>
    </row>
    <row r="296" spans="1:7">
      <c r="A296" s="9">
        <f>'(1)'!A296</f>
        <v>42712</v>
      </c>
      <c r="B296">
        <v>928.03</v>
      </c>
      <c r="C296">
        <v>928.54</v>
      </c>
      <c r="D296">
        <v>921.54</v>
      </c>
      <c r="E296">
        <v>923.25</v>
      </c>
      <c r="F296" s="12">
        <v>8788464640</v>
      </c>
      <c r="G296" s="12">
        <v>1241069.6299999999</v>
      </c>
    </row>
    <row r="297" spans="1:7">
      <c r="A297" s="9">
        <f>'(1)'!A297</f>
        <v>42713</v>
      </c>
      <c r="B297">
        <v>922.81</v>
      </c>
      <c r="C297">
        <v>929.12</v>
      </c>
      <c r="D297">
        <v>922.69</v>
      </c>
      <c r="E297">
        <v>928.37</v>
      </c>
      <c r="F297" s="12">
        <v>7580712960</v>
      </c>
      <c r="G297" s="12">
        <v>1249450.5</v>
      </c>
    </row>
    <row r="298" spans="1:7">
      <c r="A298" s="9">
        <f>'(1)'!A298</f>
        <v>42716</v>
      </c>
      <c r="B298">
        <v>929.37</v>
      </c>
      <c r="C298">
        <v>933.48</v>
      </c>
      <c r="D298">
        <v>928.95</v>
      </c>
      <c r="E298">
        <v>931.25</v>
      </c>
      <c r="F298" s="12">
        <v>9551426560</v>
      </c>
      <c r="G298" s="12">
        <v>1253866.6299999999</v>
      </c>
    </row>
    <row r="299" spans="1:7">
      <c r="A299" s="9">
        <f>'(1)'!A299</f>
        <v>42717</v>
      </c>
      <c r="B299">
        <v>931.56</v>
      </c>
      <c r="C299">
        <v>934.27</v>
      </c>
      <c r="D299">
        <v>931.32</v>
      </c>
      <c r="E299">
        <v>933.11</v>
      </c>
      <c r="F299" s="12">
        <v>8702156800</v>
      </c>
      <c r="G299" s="12">
        <v>1256950.8799999999</v>
      </c>
    </row>
    <row r="300" spans="1:7">
      <c r="A300" s="9">
        <f>'(1)'!A300</f>
        <v>42718</v>
      </c>
      <c r="B300">
        <v>933.79</v>
      </c>
      <c r="C300">
        <v>935.52</v>
      </c>
      <c r="D300">
        <v>931.83</v>
      </c>
      <c r="E300">
        <v>935.19</v>
      </c>
      <c r="F300" s="12">
        <v>12658441216</v>
      </c>
      <c r="G300" s="12">
        <v>1259697.3799999999</v>
      </c>
    </row>
    <row r="301" spans="1:7">
      <c r="A301" s="9">
        <f>'(1)'!A301</f>
        <v>42719</v>
      </c>
      <c r="B301">
        <v>933.71</v>
      </c>
      <c r="C301">
        <v>935.33</v>
      </c>
      <c r="D301">
        <v>931.29</v>
      </c>
      <c r="E301">
        <v>932.42</v>
      </c>
      <c r="F301" s="12">
        <v>10428649472</v>
      </c>
      <c r="G301" s="12">
        <v>1235736</v>
      </c>
    </row>
    <row r="302" spans="1:7">
      <c r="A302" s="9">
        <f>'(1)'!A302</f>
        <v>42720</v>
      </c>
      <c r="B302">
        <v>932.38</v>
      </c>
      <c r="C302">
        <v>932.85</v>
      </c>
      <c r="D302">
        <v>925.97</v>
      </c>
      <c r="E302">
        <v>926.44</v>
      </c>
      <c r="F302" s="12">
        <v>7629058048</v>
      </c>
      <c r="G302" s="12">
        <v>1230093.6299999999</v>
      </c>
    </row>
    <row r="303" spans="1:7">
      <c r="A303" s="9">
        <f>'(1)'!A303</f>
        <v>42723</v>
      </c>
      <c r="B303">
        <v>927.16</v>
      </c>
      <c r="C303">
        <v>927.16</v>
      </c>
      <c r="D303">
        <v>920.42</v>
      </c>
      <c r="E303">
        <v>922.5</v>
      </c>
      <c r="F303" s="12">
        <v>5798712320</v>
      </c>
      <c r="G303" s="12">
        <v>1226548.8799999999</v>
      </c>
    </row>
    <row r="304" spans="1:7">
      <c r="A304" s="9">
        <f>'(1)'!A304</f>
        <v>42724</v>
      </c>
      <c r="B304">
        <v>924.86</v>
      </c>
      <c r="C304">
        <v>929.49</v>
      </c>
      <c r="D304">
        <v>924.86</v>
      </c>
      <c r="E304">
        <v>928.64</v>
      </c>
      <c r="F304" s="12">
        <v>7447150592</v>
      </c>
      <c r="G304" s="12">
        <v>1233585.25</v>
      </c>
    </row>
    <row r="305" spans="1:7">
      <c r="A305" s="9">
        <f>'(1)'!A305</f>
        <v>42725</v>
      </c>
      <c r="B305">
        <v>929.33</v>
      </c>
      <c r="C305">
        <v>933.22</v>
      </c>
      <c r="D305">
        <v>927.14</v>
      </c>
      <c r="E305">
        <v>930.37</v>
      </c>
      <c r="F305" s="12">
        <v>8576033792</v>
      </c>
      <c r="G305" s="12">
        <v>1237440.3799999999</v>
      </c>
    </row>
    <row r="306" spans="1:7">
      <c r="A306" s="9">
        <f>'(1)'!A306</f>
        <v>42726</v>
      </c>
      <c r="B306">
        <v>933.57</v>
      </c>
      <c r="C306">
        <v>941.52</v>
      </c>
      <c r="D306">
        <v>933.57</v>
      </c>
      <c r="E306">
        <v>940.46</v>
      </c>
      <c r="F306" s="12">
        <v>9271278592</v>
      </c>
      <c r="G306" s="12">
        <v>1246452.75</v>
      </c>
    </row>
    <row r="307" spans="1:7">
      <c r="A307" s="9">
        <f>'(1)'!A307</f>
        <v>42727</v>
      </c>
      <c r="B307">
        <v>939.16</v>
      </c>
      <c r="C307">
        <v>939.78</v>
      </c>
      <c r="D307">
        <v>935.79</v>
      </c>
      <c r="E307">
        <v>937.43</v>
      </c>
      <c r="F307" s="12">
        <v>8468458496</v>
      </c>
      <c r="G307" s="12">
        <v>1241787.8799999999</v>
      </c>
    </row>
    <row r="308" spans="1:7">
      <c r="A308" s="9">
        <f>'(1)'!A308</f>
        <v>42731</v>
      </c>
      <c r="B308">
        <v>937.31</v>
      </c>
      <c r="C308">
        <v>938.68</v>
      </c>
      <c r="D308">
        <v>929.89</v>
      </c>
      <c r="E308">
        <v>930.72</v>
      </c>
      <c r="F308" s="12">
        <v>4111557888</v>
      </c>
      <c r="G308" s="12">
        <v>1236231.1299999999</v>
      </c>
    </row>
    <row r="309" spans="1:7">
      <c r="A309" s="9">
        <f>'(1)'!A309</f>
        <v>42732</v>
      </c>
      <c r="B309">
        <v>932.01</v>
      </c>
      <c r="C309">
        <v>935.82</v>
      </c>
      <c r="D309">
        <v>932.01</v>
      </c>
      <c r="E309">
        <v>934.89</v>
      </c>
      <c r="F309" s="12">
        <v>7327036928</v>
      </c>
      <c r="G309" s="12">
        <v>1240363.3799999999</v>
      </c>
    </row>
    <row r="310" spans="1:7">
      <c r="A310" s="9">
        <f>'(1)'!A310</f>
        <v>42733</v>
      </c>
      <c r="B310">
        <v>936.05</v>
      </c>
      <c r="C310">
        <v>937.38</v>
      </c>
      <c r="D310">
        <v>930.4</v>
      </c>
      <c r="E310">
        <v>933.15</v>
      </c>
      <c r="F310" s="12">
        <v>6865885696</v>
      </c>
      <c r="G310" s="12">
        <v>1237656.6299999999</v>
      </c>
    </row>
    <row r="311" spans="1:7">
      <c r="A311" s="9">
        <f>'(1)'!A311</f>
        <v>42734</v>
      </c>
      <c r="B311">
        <v>929.87</v>
      </c>
      <c r="C311">
        <v>930.53</v>
      </c>
      <c r="D311">
        <v>926.08</v>
      </c>
      <c r="E311">
        <v>928.17</v>
      </c>
      <c r="F311" s="12">
        <v>8258517504</v>
      </c>
      <c r="G311" s="12">
        <v>1228493.75</v>
      </c>
    </row>
    <row r="312" spans="1:7">
      <c r="A312" s="9">
        <f>'(1)'!A312</f>
        <v>42738</v>
      </c>
      <c r="B312">
        <v>927.08</v>
      </c>
      <c r="C312">
        <v>929.04</v>
      </c>
      <c r="D312">
        <v>926</v>
      </c>
      <c r="E312">
        <v>928.68</v>
      </c>
      <c r="F312" s="12">
        <v>7892319232</v>
      </c>
      <c r="G312" s="12">
        <v>1230567.5</v>
      </c>
    </row>
    <row r="313" spans="1:7">
      <c r="A313" s="9">
        <f>'(1)'!A313</f>
        <v>42739</v>
      </c>
      <c r="B313">
        <v>927.97</v>
      </c>
      <c r="C313">
        <v>927.97</v>
      </c>
      <c r="D313">
        <v>919.92</v>
      </c>
      <c r="E313">
        <v>920.84</v>
      </c>
      <c r="F313" s="12">
        <v>7042333696</v>
      </c>
      <c r="G313" s="12">
        <v>1221548</v>
      </c>
    </row>
    <row r="314" spans="1:7">
      <c r="A314" s="9">
        <f>'(1)'!A314</f>
        <v>42740</v>
      </c>
      <c r="B314">
        <v>921.11</v>
      </c>
      <c r="C314">
        <v>921.11</v>
      </c>
      <c r="D314">
        <v>913.16</v>
      </c>
      <c r="E314">
        <v>914.26</v>
      </c>
      <c r="F314" s="12">
        <v>7157148160</v>
      </c>
      <c r="G314" s="12">
        <v>1211684.75</v>
      </c>
    </row>
    <row r="315" spans="1:7">
      <c r="A315" s="9">
        <f>'(1)'!A315</f>
        <v>42741</v>
      </c>
      <c r="B315">
        <v>915.1</v>
      </c>
      <c r="C315">
        <v>917.28</v>
      </c>
      <c r="D315">
        <v>913.22</v>
      </c>
      <c r="E315">
        <v>916.43</v>
      </c>
      <c r="F315" s="12">
        <v>6651838976</v>
      </c>
      <c r="G315" s="12">
        <v>1215529.8799999999</v>
      </c>
    </row>
    <row r="316" spans="1:7">
      <c r="A316" s="9">
        <f>'(1)'!A316</f>
        <v>42744</v>
      </c>
      <c r="B316">
        <v>916.35</v>
      </c>
      <c r="C316">
        <v>916.43</v>
      </c>
      <c r="D316">
        <v>907.22</v>
      </c>
      <c r="E316">
        <v>909.44</v>
      </c>
      <c r="F316" s="12">
        <v>6310108160</v>
      </c>
      <c r="G316" s="12">
        <v>1203540.5</v>
      </c>
    </row>
    <row r="317" spans="1:7">
      <c r="A317" s="9">
        <f>'(1)'!A317</f>
        <v>42745</v>
      </c>
      <c r="B317">
        <v>908.57</v>
      </c>
      <c r="C317">
        <v>909.57</v>
      </c>
      <c r="D317">
        <v>906.14</v>
      </c>
      <c r="E317">
        <v>907.88</v>
      </c>
      <c r="F317" s="12">
        <v>6569814528</v>
      </c>
      <c r="G317" s="12">
        <v>1203840</v>
      </c>
    </row>
    <row r="318" spans="1:7">
      <c r="A318" s="9">
        <f>'(1)'!A318</f>
        <v>42746</v>
      </c>
      <c r="B318">
        <v>908.3</v>
      </c>
      <c r="C318">
        <v>909.31</v>
      </c>
      <c r="D318">
        <v>905.05</v>
      </c>
      <c r="E318">
        <v>905.11</v>
      </c>
      <c r="F318" s="12">
        <v>1376558976</v>
      </c>
      <c r="G318" s="12">
        <v>1199321.3799999999</v>
      </c>
    </row>
    <row r="319" spans="1:7">
      <c r="A319" s="9">
        <f>'(1)'!A319</f>
        <v>42747</v>
      </c>
      <c r="B319">
        <v>905.25</v>
      </c>
      <c r="C319">
        <v>906.55</v>
      </c>
      <c r="D319">
        <v>903.69</v>
      </c>
      <c r="E319">
        <v>906.24</v>
      </c>
      <c r="F319" s="12">
        <v>4637939712</v>
      </c>
      <c r="G319" s="12">
        <v>1201148.5</v>
      </c>
    </row>
    <row r="320" spans="1:7">
      <c r="A320" s="9">
        <f>'(1)'!A320</f>
        <v>42748</v>
      </c>
      <c r="B320">
        <v>906.01</v>
      </c>
      <c r="C320">
        <v>911.45</v>
      </c>
      <c r="D320">
        <v>905.8</v>
      </c>
      <c r="E320">
        <v>910.71</v>
      </c>
      <c r="F320" s="12">
        <v>5929888256</v>
      </c>
      <c r="G320" s="12">
        <v>1205021.5</v>
      </c>
    </row>
    <row r="321" spans="1:7">
      <c r="A321" s="9">
        <f>'(1)'!A321</f>
        <v>42752</v>
      </c>
      <c r="B321">
        <v>910.49</v>
      </c>
      <c r="C321">
        <v>914.36</v>
      </c>
      <c r="D321">
        <v>909.49</v>
      </c>
      <c r="E321">
        <v>913.56</v>
      </c>
      <c r="F321" s="12">
        <v>6448248832</v>
      </c>
      <c r="G321" s="12">
        <v>1211963.5</v>
      </c>
    </row>
    <row r="322" spans="1:7">
      <c r="A322" s="9">
        <f>'(1)'!A322</f>
        <v>42753</v>
      </c>
      <c r="B322">
        <v>914.57</v>
      </c>
      <c r="C322">
        <v>920.93</v>
      </c>
      <c r="D322">
        <v>914.57</v>
      </c>
      <c r="E322">
        <v>920.12</v>
      </c>
      <c r="F322" s="12">
        <v>6887416832</v>
      </c>
      <c r="G322" s="12">
        <v>1220133.5</v>
      </c>
    </row>
    <row r="323" spans="1:7">
      <c r="A323" s="9">
        <f>'(1)'!A323</f>
        <v>42754</v>
      </c>
      <c r="B323">
        <v>918.71</v>
      </c>
      <c r="C323">
        <v>920.58</v>
      </c>
      <c r="D323">
        <v>917.57</v>
      </c>
      <c r="E323">
        <v>920.58</v>
      </c>
      <c r="F323" s="12">
        <v>375004544</v>
      </c>
      <c r="G323" s="12">
        <v>1221954.5</v>
      </c>
    </row>
    <row r="324" spans="1:7">
      <c r="A324" s="9">
        <f>'(1)'!A324</f>
        <v>42755</v>
      </c>
      <c r="B324">
        <v>919</v>
      </c>
      <c r="C324">
        <v>923.12</v>
      </c>
      <c r="D324">
        <v>918.37</v>
      </c>
      <c r="E324">
        <v>922.84</v>
      </c>
      <c r="F324" s="12">
        <v>4928859136</v>
      </c>
      <c r="G324" s="12">
        <v>1222633.3799999999</v>
      </c>
    </row>
    <row r="325" spans="1:7">
      <c r="A325" s="9">
        <f>'(1)'!A325</f>
        <v>42758</v>
      </c>
      <c r="B325">
        <v>922.81</v>
      </c>
      <c r="C325">
        <v>929.07</v>
      </c>
      <c r="D325">
        <v>921.8</v>
      </c>
      <c r="E325">
        <v>926.51</v>
      </c>
      <c r="F325" s="12">
        <v>7237973504</v>
      </c>
      <c r="G325" s="12">
        <v>1232450</v>
      </c>
    </row>
    <row r="326" spans="1:7">
      <c r="A326" s="9">
        <f>'(1)'!A326</f>
        <v>42759</v>
      </c>
      <c r="B326">
        <v>928.99</v>
      </c>
      <c r="C326">
        <v>940.61</v>
      </c>
      <c r="D326">
        <v>928.91</v>
      </c>
      <c r="E326">
        <v>938.93</v>
      </c>
      <c r="F326" s="12">
        <v>8145495552</v>
      </c>
      <c r="G326" s="12">
        <v>1247868.5</v>
      </c>
    </row>
    <row r="327" spans="1:7">
      <c r="A327" s="9">
        <f>'(1)'!A327</f>
        <v>42760</v>
      </c>
      <c r="B327">
        <v>939.72</v>
      </c>
      <c r="C327">
        <v>941.13</v>
      </c>
      <c r="D327">
        <v>934.94</v>
      </c>
      <c r="E327">
        <v>937.1</v>
      </c>
      <c r="F327" s="12">
        <v>6986363392</v>
      </c>
      <c r="G327" s="12">
        <v>1240670.8799999999</v>
      </c>
    </row>
    <row r="328" spans="1:7">
      <c r="A328" s="9">
        <f>'(1)'!A328</f>
        <v>42761</v>
      </c>
      <c r="B328">
        <v>935.16</v>
      </c>
      <c r="C328">
        <v>935.24</v>
      </c>
      <c r="D328">
        <v>930.34</v>
      </c>
      <c r="E328">
        <v>931.44</v>
      </c>
      <c r="F328" s="12">
        <v>8234697216</v>
      </c>
      <c r="G328" s="12">
        <v>1238142.3799999999</v>
      </c>
    </row>
    <row r="329" spans="1:7">
      <c r="A329" s="9">
        <f>'(1)'!A329</f>
        <v>42762</v>
      </c>
      <c r="B329">
        <v>932.78</v>
      </c>
      <c r="C329">
        <v>938.34</v>
      </c>
      <c r="D329">
        <v>931.12</v>
      </c>
      <c r="E329">
        <v>938.34</v>
      </c>
      <c r="F329" s="12">
        <v>9034690560</v>
      </c>
      <c r="G329" s="12">
        <v>1243772.5</v>
      </c>
    </row>
    <row r="330" spans="1:7">
      <c r="A330" s="9">
        <f>'(1)'!A330</f>
        <v>42765</v>
      </c>
      <c r="B330">
        <v>936.84</v>
      </c>
      <c r="C330">
        <v>944.84</v>
      </c>
      <c r="D330">
        <v>936.82</v>
      </c>
      <c r="E330">
        <v>941.28</v>
      </c>
      <c r="F330" s="12">
        <v>9238989824</v>
      </c>
      <c r="G330" s="12">
        <v>1252614</v>
      </c>
    </row>
    <row r="331" spans="1:7">
      <c r="A331" s="9">
        <f>'(1)'!A331</f>
        <v>42766</v>
      </c>
      <c r="B331">
        <v>943.28</v>
      </c>
      <c r="C331">
        <v>948.5</v>
      </c>
      <c r="D331">
        <v>943.28</v>
      </c>
      <c r="E331">
        <v>945.2</v>
      </c>
      <c r="F331" s="12">
        <v>7921598976</v>
      </c>
      <c r="G331" s="12">
        <v>1258842</v>
      </c>
    </row>
    <row r="332" spans="1:7">
      <c r="A332" s="9">
        <f>'(1)'!A332</f>
        <v>42767</v>
      </c>
      <c r="B332">
        <v>946.46</v>
      </c>
      <c r="C332">
        <v>947.87</v>
      </c>
      <c r="D332">
        <v>945.15</v>
      </c>
      <c r="E332">
        <v>947.27</v>
      </c>
      <c r="F332" s="12">
        <v>7957463552</v>
      </c>
      <c r="G332" s="12">
        <v>1256818.1299999999</v>
      </c>
    </row>
    <row r="333" spans="1:7">
      <c r="A333" s="9">
        <f>'(1)'!A333</f>
        <v>42768</v>
      </c>
      <c r="B333">
        <v>947.61</v>
      </c>
      <c r="C333">
        <v>947.74</v>
      </c>
      <c r="D333">
        <v>939.53</v>
      </c>
      <c r="E333">
        <v>940.27</v>
      </c>
      <c r="F333" s="12">
        <v>8046230016</v>
      </c>
      <c r="G333" s="12">
        <v>1249121.25</v>
      </c>
    </row>
    <row r="334" spans="1:7">
      <c r="A334" s="9">
        <f>'(1)'!A334</f>
        <v>42769</v>
      </c>
      <c r="B334">
        <v>940.07</v>
      </c>
      <c r="C334">
        <v>948.61</v>
      </c>
      <c r="D334">
        <v>939.58</v>
      </c>
      <c r="E334">
        <v>945.24</v>
      </c>
      <c r="F334" s="12">
        <v>9938660352</v>
      </c>
      <c r="G334" s="12">
        <v>1258950.5</v>
      </c>
    </row>
    <row r="335" spans="1:7">
      <c r="A335" s="9">
        <f>'(1)'!A335</f>
        <v>42772</v>
      </c>
      <c r="B335">
        <v>948.45</v>
      </c>
      <c r="C335">
        <v>953.11</v>
      </c>
      <c r="D335">
        <v>947.3</v>
      </c>
      <c r="E335">
        <v>952.06</v>
      </c>
      <c r="F335" s="12">
        <v>10509750272</v>
      </c>
      <c r="G335" s="12">
        <v>1262564.8799999999</v>
      </c>
    </row>
    <row r="336" spans="1:7">
      <c r="A336" s="9">
        <f>'(1)'!A336</f>
        <v>42773</v>
      </c>
      <c r="B336">
        <v>949.36</v>
      </c>
      <c r="C336">
        <v>949.89</v>
      </c>
      <c r="D336">
        <v>947.1</v>
      </c>
      <c r="E336">
        <v>948.34</v>
      </c>
      <c r="F336" s="12">
        <v>8464826880</v>
      </c>
      <c r="G336" s="12">
        <v>1260044.5</v>
      </c>
    </row>
    <row r="337" spans="1:7">
      <c r="A337" s="9">
        <f>'(1)'!A337</f>
        <v>42774</v>
      </c>
      <c r="B337">
        <v>948.83</v>
      </c>
      <c r="C337">
        <v>950.92</v>
      </c>
      <c r="D337">
        <v>945.34</v>
      </c>
      <c r="E337">
        <v>947.05</v>
      </c>
      <c r="F337" s="12">
        <v>8245738496</v>
      </c>
      <c r="G337" s="12">
        <v>1256560.75</v>
      </c>
    </row>
    <row r="338" spans="1:7">
      <c r="A338" s="9">
        <f>'(1)'!A338</f>
        <v>42775</v>
      </c>
      <c r="B338">
        <v>947.05</v>
      </c>
      <c r="C338">
        <v>952.52</v>
      </c>
      <c r="D338">
        <v>947.05</v>
      </c>
      <c r="E338">
        <v>952.09</v>
      </c>
      <c r="F338" s="12">
        <v>9334135808</v>
      </c>
      <c r="G338" s="12">
        <v>1264222.8799999999</v>
      </c>
    </row>
    <row r="339" spans="1:7">
      <c r="A339" s="9">
        <f>'(1)'!A339</f>
        <v>42776</v>
      </c>
      <c r="B339">
        <v>952.96</v>
      </c>
      <c r="C339">
        <v>957.99</v>
      </c>
      <c r="D339">
        <v>952.13</v>
      </c>
      <c r="E339">
        <v>956.87</v>
      </c>
      <c r="F339" s="12">
        <v>8195960832</v>
      </c>
      <c r="G339" s="12">
        <v>1271095.8799999999</v>
      </c>
    </row>
    <row r="340" spans="1:7">
      <c r="A340" s="9">
        <f>'(1)'!A340</f>
        <v>42779</v>
      </c>
      <c r="B340">
        <v>956.71</v>
      </c>
      <c r="C340">
        <v>957.17</v>
      </c>
      <c r="D340">
        <v>955.01</v>
      </c>
      <c r="E340">
        <v>955.96</v>
      </c>
      <c r="F340" s="12">
        <v>7256918528</v>
      </c>
      <c r="G340" s="12">
        <v>1271353.6299999999</v>
      </c>
    </row>
    <row r="341" spans="1:7">
      <c r="A341" s="9">
        <f>'(1)'!A341</f>
        <v>42780</v>
      </c>
      <c r="B341">
        <v>957.99</v>
      </c>
      <c r="C341">
        <v>961.03</v>
      </c>
      <c r="D341">
        <v>956.11</v>
      </c>
      <c r="E341">
        <v>958.91</v>
      </c>
      <c r="F341" s="12">
        <v>6549266432</v>
      </c>
      <c r="G341" s="12">
        <v>1272843.5</v>
      </c>
    </row>
    <row r="342" spans="1:7">
      <c r="A342" s="9">
        <f>'(1)'!A342</f>
        <v>42781</v>
      </c>
      <c r="B342">
        <v>956.02</v>
      </c>
      <c r="C342">
        <v>959.37</v>
      </c>
      <c r="D342">
        <v>954.69</v>
      </c>
      <c r="E342">
        <v>959.37</v>
      </c>
      <c r="F342" s="12">
        <v>4553740288</v>
      </c>
      <c r="G342" s="12">
        <v>1271681.8799999999</v>
      </c>
    </row>
    <row r="343" spans="1:7">
      <c r="A343" s="9">
        <f>'(1)'!A343</f>
        <v>42782</v>
      </c>
      <c r="B343">
        <v>955.78</v>
      </c>
      <c r="C343">
        <v>959.61</v>
      </c>
      <c r="D343">
        <v>955.58</v>
      </c>
      <c r="E343">
        <v>959.61</v>
      </c>
      <c r="F343" s="12">
        <v>4157676288</v>
      </c>
      <c r="G343" s="12">
        <v>1276304.6299999999</v>
      </c>
    </row>
    <row r="344" spans="1:7">
      <c r="A344" s="9">
        <f>'(1)'!A344</f>
        <v>42783</v>
      </c>
      <c r="B344">
        <v>958.03</v>
      </c>
      <c r="C344">
        <v>962.42</v>
      </c>
      <c r="D344">
        <v>956.69</v>
      </c>
      <c r="E344">
        <v>958.4</v>
      </c>
      <c r="F344" s="12">
        <v>5369060352</v>
      </c>
      <c r="G344" s="12">
        <v>1278502.1299999999</v>
      </c>
    </row>
    <row r="345" spans="1:7">
      <c r="A345" s="9">
        <f>'(1)'!A345</f>
        <v>42787</v>
      </c>
      <c r="B345">
        <v>960.98</v>
      </c>
      <c r="C345">
        <v>967.77</v>
      </c>
      <c r="D345">
        <v>960.06</v>
      </c>
      <c r="E345">
        <v>964.87</v>
      </c>
      <c r="F345" s="12">
        <v>6236521984</v>
      </c>
      <c r="G345" s="12">
        <v>1286768.75</v>
      </c>
    </row>
    <row r="346" spans="1:7">
      <c r="A346" s="9">
        <f>'(1)'!A346</f>
        <v>42788</v>
      </c>
      <c r="B346">
        <v>966.22</v>
      </c>
      <c r="C346">
        <v>972.01</v>
      </c>
      <c r="D346">
        <v>965.38</v>
      </c>
      <c r="E346">
        <v>969.59</v>
      </c>
      <c r="F346" s="12">
        <v>8297470464</v>
      </c>
      <c r="G346" s="12">
        <v>1292531.8799999999</v>
      </c>
    </row>
    <row r="347" spans="1:7">
      <c r="A347" s="9">
        <f>'(1)'!A347</f>
        <v>42789</v>
      </c>
      <c r="B347">
        <v>970.44</v>
      </c>
      <c r="C347">
        <v>977.48</v>
      </c>
      <c r="D347">
        <v>968.98</v>
      </c>
      <c r="E347">
        <v>973.75</v>
      </c>
      <c r="F347" s="12">
        <v>9430702080</v>
      </c>
      <c r="G347" s="12">
        <v>1301515.3799999999</v>
      </c>
    </row>
    <row r="348" spans="1:7">
      <c r="A348" s="9">
        <f>'(1)'!A348</f>
        <v>42790</v>
      </c>
      <c r="B348">
        <v>977.01</v>
      </c>
      <c r="C348">
        <v>983.83</v>
      </c>
      <c r="D348">
        <v>976.51</v>
      </c>
      <c r="E348">
        <v>981.79</v>
      </c>
      <c r="F348" s="12">
        <v>9109762048</v>
      </c>
      <c r="G348" s="12">
        <v>1308758.25</v>
      </c>
    </row>
    <row r="349" spans="1:7">
      <c r="A349" s="9">
        <f>'(1)'!A349</f>
        <v>42793</v>
      </c>
      <c r="B349">
        <v>982.04</v>
      </c>
      <c r="C349">
        <v>982.64</v>
      </c>
      <c r="D349">
        <v>979.43</v>
      </c>
      <c r="E349">
        <v>980.73</v>
      </c>
      <c r="F349" s="12">
        <v>9108882432</v>
      </c>
      <c r="G349" s="12">
        <v>1306609.5</v>
      </c>
    </row>
    <row r="350" spans="1:7">
      <c r="A350" s="9">
        <f>'(1)'!A350</f>
        <v>42794</v>
      </c>
      <c r="B350">
        <v>980.82</v>
      </c>
      <c r="C350">
        <v>985.45</v>
      </c>
      <c r="D350">
        <v>978.37</v>
      </c>
      <c r="E350">
        <v>983.54</v>
      </c>
      <c r="F350" s="12">
        <v>10063765504</v>
      </c>
      <c r="G350" s="12">
        <v>1313520.75</v>
      </c>
    </row>
    <row r="351" spans="1:7">
      <c r="A351" s="9">
        <f>'(1)'!A351</f>
        <v>42795</v>
      </c>
      <c r="B351">
        <v>984.23</v>
      </c>
      <c r="C351">
        <v>989.72</v>
      </c>
      <c r="D351">
        <v>983.53</v>
      </c>
      <c r="E351">
        <v>988.53</v>
      </c>
      <c r="F351" s="12">
        <v>9611451392</v>
      </c>
      <c r="G351" s="12">
        <v>1318227.3799999999</v>
      </c>
    </row>
    <row r="352" spans="1:7">
      <c r="A352" s="9">
        <f>'(1)'!A352</f>
        <v>42796</v>
      </c>
      <c r="B352">
        <v>988.15</v>
      </c>
      <c r="C352">
        <v>990.22</v>
      </c>
      <c r="D352">
        <v>987.67</v>
      </c>
      <c r="E352">
        <v>988.75</v>
      </c>
      <c r="F352" s="12">
        <v>11462951936</v>
      </c>
      <c r="G352" s="12">
        <v>1320147.25</v>
      </c>
    </row>
    <row r="353" spans="1:7">
      <c r="A353" s="9">
        <f>'(1)'!A353</f>
        <v>42797</v>
      </c>
      <c r="B353">
        <v>989.27</v>
      </c>
      <c r="C353">
        <v>994.4</v>
      </c>
      <c r="D353">
        <v>988.36</v>
      </c>
      <c r="E353">
        <v>993.35</v>
      </c>
      <c r="F353" s="12">
        <v>10014465024</v>
      </c>
      <c r="G353" s="12">
        <v>1323662.6299999999</v>
      </c>
    </row>
    <row r="354" spans="1:7">
      <c r="A354" s="9">
        <f>'(1)'!A354</f>
        <v>42800</v>
      </c>
      <c r="B354">
        <v>994.22</v>
      </c>
      <c r="C354">
        <v>999.02</v>
      </c>
      <c r="D354">
        <v>993.22</v>
      </c>
      <c r="E354">
        <v>996.98</v>
      </c>
      <c r="F354" s="12">
        <v>10207973376</v>
      </c>
      <c r="G354" s="12">
        <v>1327214.75</v>
      </c>
    </row>
    <row r="355" spans="1:7">
      <c r="A355" s="9">
        <f>'(1)'!A355</f>
        <v>42801</v>
      </c>
      <c r="B355">
        <v>997.58</v>
      </c>
      <c r="C355">
        <v>1001.36</v>
      </c>
      <c r="D355">
        <v>996.66</v>
      </c>
      <c r="E355">
        <v>998.29</v>
      </c>
      <c r="F355" s="12">
        <v>8300157440</v>
      </c>
      <c r="G355" s="12">
        <v>1328658</v>
      </c>
    </row>
    <row r="356" spans="1:7">
      <c r="A356" s="9">
        <f>'(1)'!A356</f>
        <v>42802</v>
      </c>
      <c r="B356">
        <v>999.98</v>
      </c>
      <c r="C356">
        <v>999.98</v>
      </c>
      <c r="D356">
        <v>996.81</v>
      </c>
      <c r="E356">
        <v>998.7</v>
      </c>
      <c r="F356" s="12">
        <v>11952145408</v>
      </c>
      <c r="G356" s="12">
        <v>1328634.5</v>
      </c>
    </row>
    <row r="357" spans="1:7">
      <c r="A357" s="9">
        <f>'(1)'!A357</f>
        <v>42803</v>
      </c>
      <c r="B357">
        <v>998.15</v>
      </c>
      <c r="C357">
        <v>999.8</v>
      </c>
      <c r="D357">
        <v>994.76</v>
      </c>
      <c r="E357">
        <v>996.86</v>
      </c>
      <c r="F357" s="12">
        <v>10394880000</v>
      </c>
      <c r="G357" s="12">
        <v>1324233.25</v>
      </c>
    </row>
    <row r="358" spans="1:7">
      <c r="A358" s="9">
        <f>'(1)'!A358</f>
        <v>42804</v>
      </c>
      <c r="B358">
        <v>997.23</v>
      </c>
      <c r="C358">
        <v>999.19</v>
      </c>
      <c r="D358">
        <v>996.28</v>
      </c>
      <c r="E358">
        <v>998.83</v>
      </c>
      <c r="F358" s="12">
        <v>9247911936</v>
      </c>
      <c r="G358" s="12">
        <v>1330070.3799999999</v>
      </c>
    </row>
    <row r="359" spans="1:7">
      <c r="A359" s="9">
        <f>'(1)'!A359</f>
        <v>42807</v>
      </c>
      <c r="B359">
        <v>999.3</v>
      </c>
      <c r="C359">
        <v>1001.07</v>
      </c>
      <c r="D359">
        <v>998.74</v>
      </c>
      <c r="E359">
        <v>1000.1</v>
      </c>
      <c r="F359" s="12">
        <v>9753241600</v>
      </c>
      <c r="G359" s="12">
        <v>1331762.1299999999</v>
      </c>
    </row>
    <row r="360" spans="1:7">
      <c r="A360" s="9">
        <f>'(1)'!A360</f>
        <v>42808</v>
      </c>
      <c r="B360">
        <v>1000.93</v>
      </c>
      <c r="C360">
        <v>1006.51</v>
      </c>
      <c r="D360">
        <v>1000.55</v>
      </c>
      <c r="E360">
        <v>1005.31</v>
      </c>
      <c r="F360" s="12">
        <v>9824651264</v>
      </c>
      <c r="G360" s="12">
        <v>1337546.75</v>
      </c>
    </row>
    <row r="361" spans="1:7">
      <c r="A361" s="9">
        <f>'(1)'!A361</f>
        <v>42809</v>
      </c>
      <c r="B361">
        <v>1006.48</v>
      </c>
      <c r="C361">
        <v>1010.83</v>
      </c>
      <c r="D361">
        <v>1005.25</v>
      </c>
      <c r="E361">
        <v>1008.38</v>
      </c>
      <c r="F361" s="12">
        <v>9285881856</v>
      </c>
      <c r="G361" s="12">
        <v>1344185.75</v>
      </c>
    </row>
    <row r="362" spans="1:7">
      <c r="A362" s="9">
        <f>'(1)'!A362</f>
        <v>42810</v>
      </c>
      <c r="B362">
        <v>1009.84</v>
      </c>
      <c r="C362">
        <v>1010.39</v>
      </c>
      <c r="D362">
        <v>1006.6</v>
      </c>
      <c r="E362">
        <v>1006.82</v>
      </c>
      <c r="F362" s="12">
        <v>9242622976</v>
      </c>
      <c r="G362" s="12">
        <v>1340457.5</v>
      </c>
    </row>
    <row r="363" spans="1:7">
      <c r="A363" s="9">
        <f>'(1)'!A363</f>
        <v>42811</v>
      </c>
      <c r="B363">
        <v>1008.03</v>
      </c>
      <c r="C363">
        <v>1008.83</v>
      </c>
      <c r="D363">
        <v>1006.14</v>
      </c>
      <c r="E363">
        <v>1006.63</v>
      </c>
      <c r="F363" s="12">
        <v>8913069056</v>
      </c>
      <c r="G363" s="12">
        <v>1340077.1299999999</v>
      </c>
    </row>
    <row r="364" spans="1:7">
      <c r="A364" s="9">
        <f>'(1)'!A364</f>
        <v>42814</v>
      </c>
      <c r="B364">
        <v>1007.19</v>
      </c>
      <c r="C364">
        <v>1009.78</v>
      </c>
      <c r="D364">
        <v>1005.55</v>
      </c>
      <c r="E364">
        <v>1007.8</v>
      </c>
      <c r="F364" s="12">
        <v>9262166016</v>
      </c>
      <c r="G364" s="12">
        <v>1341566.8799999999</v>
      </c>
    </row>
    <row r="365" spans="1:7">
      <c r="A365" s="9">
        <f>'(1)'!A365</f>
        <v>42815</v>
      </c>
      <c r="B365">
        <v>1006</v>
      </c>
      <c r="C365">
        <v>1007.53</v>
      </c>
      <c r="D365">
        <v>1003.74</v>
      </c>
      <c r="E365">
        <v>1007.53</v>
      </c>
      <c r="F365" s="12">
        <v>8782297088</v>
      </c>
      <c r="G365" s="12">
        <v>1339194</v>
      </c>
    </row>
    <row r="366" spans="1:7">
      <c r="A366" s="9">
        <f>'(1)'!A366</f>
        <v>42816</v>
      </c>
      <c r="B366">
        <v>1005.84</v>
      </c>
      <c r="C366">
        <v>1008.65</v>
      </c>
      <c r="D366">
        <v>1000.61</v>
      </c>
      <c r="E366">
        <v>1003.35</v>
      </c>
      <c r="F366" s="12">
        <v>10550269952</v>
      </c>
      <c r="G366" s="12">
        <v>1331882.8799999999</v>
      </c>
    </row>
    <row r="367" spans="1:7">
      <c r="A367" s="9">
        <f>'(1)'!A367</f>
        <v>42817</v>
      </c>
      <c r="B367">
        <v>1001.26</v>
      </c>
      <c r="C367">
        <v>1001.26</v>
      </c>
      <c r="D367">
        <v>993.11</v>
      </c>
      <c r="E367">
        <v>994.94</v>
      </c>
      <c r="F367" s="12">
        <v>9814707200</v>
      </c>
      <c r="G367" s="12">
        <v>1325370.75</v>
      </c>
    </row>
    <row r="368" spans="1:7">
      <c r="A368" s="9">
        <f>'(1)'!A368</f>
        <v>42818</v>
      </c>
      <c r="B368">
        <v>995.89</v>
      </c>
      <c r="C368">
        <v>999.97</v>
      </c>
      <c r="D368">
        <v>994.43</v>
      </c>
      <c r="E368">
        <v>998.21</v>
      </c>
      <c r="F368" s="12">
        <v>10037432320</v>
      </c>
      <c r="G368" s="12">
        <v>1329484.75</v>
      </c>
    </row>
    <row r="369" spans="1:7">
      <c r="A369" s="9">
        <f>'(1)'!A369</f>
        <v>42821</v>
      </c>
      <c r="B369">
        <v>998.73</v>
      </c>
      <c r="C369">
        <v>1004.8</v>
      </c>
      <c r="D369">
        <v>998.65</v>
      </c>
      <c r="E369">
        <v>1004.79</v>
      </c>
      <c r="F369" s="12">
        <v>10677116928</v>
      </c>
      <c r="G369" s="12">
        <v>1335955.5</v>
      </c>
    </row>
    <row r="370" spans="1:7">
      <c r="A370" s="9">
        <f>'(1)'!A370</f>
        <v>42822</v>
      </c>
      <c r="B370">
        <v>1004.35</v>
      </c>
      <c r="C370">
        <v>1005.85</v>
      </c>
      <c r="D370">
        <v>1001.58</v>
      </c>
      <c r="E370">
        <v>1004.21</v>
      </c>
      <c r="F370" s="12">
        <v>10310113280</v>
      </c>
      <c r="G370" s="12">
        <v>1332200.25</v>
      </c>
    </row>
    <row r="371" spans="1:7">
      <c r="A371" s="9">
        <f>'(1)'!A371</f>
        <v>42823</v>
      </c>
      <c r="B371">
        <v>1002.4</v>
      </c>
      <c r="C371">
        <v>1002.4</v>
      </c>
      <c r="D371">
        <v>994.5</v>
      </c>
      <c r="E371">
        <v>995.42</v>
      </c>
      <c r="F371" s="12">
        <v>10129221632</v>
      </c>
      <c r="G371" s="12">
        <v>1325275.25</v>
      </c>
    </row>
    <row r="372" spans="1:7">
      <c r="A372" s="9">
        <f>'(1)'!A372</f>
        <v>42824</v>
      </c>
      <c r="B372">
        <v>995.2</v>
      </c>
      <c r="C372">
        <v>996.84</v>
      </c>
      <c r="D372">
        <v>989.28</v>
      </c>
      <c r="E372">
        <v>994.73</v>
      </c>
      <c r="F372" s="12">
        <v>10351351808</v>
      </c>
      <c r="G372" s="12">
        <v>1326499.5</v>
      </c>
    </row>
    <row r="373" spans="1:7">
      <c r="A373" s="9">
        <f>'(1)'!A373</f>
        <v>42825</v>
      </c>
      <c r="B373">
        <v>996.5</v>
      </c>
      <c r="C373">
        <v>1003.62</v>
      </c>
      <c r="D373">
        <v>996.05</v>
      </c>
      <c r="E373">
        <v>1003</v>
      </c>
      <c r="F373" s="12">
        <v>8821046272</v>
      </c>
      <c r="G373" s="12">
        <v>1333775.8799999999</v>
      </c>
    </row>
    <row r="374" spans="1:7">
      <c r="A374" s="9">
        <f>'(1)'!A374</f>
        <v>42828</v>
      </c>
      <c r="B374">
        <v>1003.42</v>
      </c>
      <c r="C374">
        <v>1006.54</v>
      </c>
      <c r="D374">
        <v>1002.56</v>
      </c>
      <c r="E374">
        <v>1005.88</v>
      </c>
      <c r="F374" s="12">
        <v>10525119488</v>
      </c>
      <c r="G374" s="12">
        <v>1341731.5</v>
      </c>
    </row>
    <row r="375" spans="1:7">
      <c r="A375" s="9">
        <f>'(1)'!A375</f>
        <v>42829</v>
      </c>
      <c r="B375">
        <v>1006.55</v>
      </c>
      <c r="C375">
        <v>1014.14</v>
      </c>
      <c r="D375">
        <v>1004.76</v>
      </c>
      <c r="E375">
        <v>1008.3</v>
      </c>
      <c r="F375" s="12">
        <v>10149956608</v>
      </c>
      <c r="G375" s="12">
        <v>1346580.38</v>
      </c>
    </row>
    <row r="376" spans="1:7">
      <c r="A376" s="9">
        <f>'(1)'!A376</f>
        <v>42830</v>
      </c>
      <c r="B376">
        <v>1014.61</v>
      </c>
      <c r="C376">
        <v>1025.8800000000001</v>
      </c>
      <c r="D376">
        <v>1014.54</v>
      </c>
      <c r="E376">
        <v>1023.39</v>
      </c>
      <c r="F376" s="12">
        <v>11624922112</v>
      </c>
      <c r="G376" s="12">
        <v>1367173.38</v>
      </c>
    </row>
    <row r="377" spans="1:7">
      <c r="A377" s="9">
        <f>'(1)'!A377</f>
        <v>42831</v>
      </c>
      <c r="B377">
        <v>1024.3</v>
      </c>
      <c r="C377">
        <v>1027.98</v>
      </c>
      <c r="D377">
        <v>1023.7</v>
      </c>
      <c r="E377">
        <v>1027.1099999999999</v>
      </c>
      <c r="F377" s="12">
        <v>12735297536</v>
      </c>
      <c r="G377" s="12">
        <v>1369454.63</v>
      </c>
    </row>
    <row r="378" spans="1:7">
      <c r="A378" s="9">
        <f>'(1)'!A378</f>
        <v>42832</v>
      </c>
      <c r="B378">
        <v>1027.83</v>
      </c>
      <c r="C378">
        <v>1032.78</v>
      </c>
      <c r="D378">
        <v>1026.19</v>
      </c>
      <c r="E378">
        <v>1030.3699999999999</v>
      </c>
      <c r="F378" s="12">
        <v>10798678016</v>
      </c>
      <c r="G378" s="12">
        <v>1375663.25</v>
      </c>
    </row>
    <row r="379" spans="1:7">
      <c r="A379" s="9">
        <f>'(1)'!A379</f>
        <v>42835</v>
      </c>
      <c r="B379">
        <v>1031.8399999999999</v>
      </c>
      <c r="C379">
        <v>1034.52</v>
      </c>
      <c r="D379">
        <v>1030.8699999999999</v>
      </c>
      <c r="E379">
        <v>1032.74</v>
      </c>
      <c r="F379" s="12">
        <v>9598955520</v>
      </c>
      <c r="G379" s="12">
        <v>1374427.88</v>
      </c>
    </row>
    <row r="380" spans="1:7">
      <c r="A380" s="9">
        <f>'(1)'!A380</f>
        <v>42836</v>
      </c>
      <c r="B380">
        <v>1031.01</v>
      </c>
      <c r="C380">
        <v>1031.25</v>
      </c>
      <c r="D380">
        <v>1023.16</v>
      </c>
      <c r="E380">
        <v>1025.51</v>
      </c>
      <c r="F380" s="12">
        <v>11026663424</v>
      </c>
      <c r="G380" s="12">
        <v>1368285.25</v>
      </c>
    </row>
    <row r="381" spans="1:7">
      <c r="A381" s="9">
        <f>'(1)'!A381</f>
        <v>42837</v>
      </c>
      <c r="B381">
        <v>1026.95</v>
      </c>
      <c r="C381">
        <v>1031.73</v>
      </c>
      <c r="D381">
        <v>1026.71</v>
      </c>
      <c r="E381">
        <v>1029.93</v>
      </c>
      <c r="F381" s="12">
        <v>11104928768</v>
      </c>
      <c r="G381" s="12">
        <v>1374703.38</v>
      </c>
    </row>
    <row r="382" spans="1:7">
      <c r="A382" s="9">
        <f>'(1)'!A382</f>
        <v>42838</v>
      </c>
      <c r="B382">
        <v>1030.8800000000001</v>
      </c>
      <c r="C382">
        <v>1034.22</v>
      </c>
      <c r="D382">
        <v>1029.44</v>
      </c>
      <c r="E382">
        <v>1031.43</v>
      </c>
      <c r="F382" s="12">
        <v>9786676224</v>
      </c>
      <c r="G382" s="12">
        <v>1379432.88</v>
      </c>
    </row>
    <row r="383" spans="1:7">
      <c r="A383" s="9">
        <f>'(1)'!A383</f>
        <v>42842</v>
      </c>
      <c r="B383">
        <v>1033.81</v>
      </c>
      <c r="C383">
        <v>1034.54</v>
      </c>
      <c r="D383">
        <v>1027.03</v>
      </c>
      <c r="E383">
        <v>1027.69</v>
      </c>
      <c r="F383" s="12">
        <v>9565953024</v>
      </c>
      <c r="G383" s="12">
        <v>1373539.88</v>
      </c>
    </row>
    <row r="384" spans="1:7">
      <c r="A384" s="9">
        <f>'(1)'!A384</f>
        <v>42843</v>
      </c>
      <c r="B384">
        <v>1028.6400000000001</v>
      </c>
      <c r="C384">
        <v>1032.1600000000001</v>
      </c>
      <c r="D384">
        <v>1028.08</v>
      </c>
      <c r="E384">
        <v>1031.9100000000001</v>
      </c>
      <c r="F384" s="12">
        <v>5893450752</v>
      </c>
      <c r="G384" s="12">
        <v>1378036.88</v>
      </c>
    </row>
    <row r="385" spans="1:7">
      <c r="A385" s="9">
        <f>'(1)'!A385</f>
        <v>42844</v>
      </c>
      <c r="B385">
        <v>1031.1400000000001</v>
      </c>
      <c r="C385">
        <v>1035.3</v>
      </c>
      <c r="D385">
        <v>1030.3499999999999</v>
      </c>
      <c r="E385">
        <v>1034.06</v>
      </c>
      <c r="F385" s="12">
        <v>10605262848</v>
      </c>
      <c r="G385" s="12">
        <v>1382164.88</v>
      </c>
    </row>
    <row r="386" spans="1:7">
      <c r="A386" s="9">
        <f>'(1)'!A386</f>
        <v>42845</v>
      </c>
      <c r="B386">
        <v>1034.6500000000001</v>
      </c>
      <c r="C386">
        <v>1034.76</v>
      </c>
      <c r="D386">
        <v>1031.3399999999999</v>
      </c>
      <c r="E386">
        <v>1033.06</v>
      </c>
      <c r="F386" s="12">
        <v>13244769280</v>
      </c>
      <c r="G386" s="12">
        <v>1381802.75</v>
      </c>
    </row>
    <row r="387" spans="1:7">
      <c r="A387" s="9">
        <f>'(1)'!A387</f>
        <v>42846</v>
      </c>
      <c r="B387">
        <v>1033.17</v>
      </c>
      <c r="C387">
        <v>1036.3399999999999</v>
      </c>
      <c r="D387">
        <v>1031.69</v>
      </c>
      <c r="E387">
        <v>1035.9100000000001</v>
      </c>
      <c r="F387" s="12">
        <v>9985101824</v>
      </c>
      <c r="G387" s="12">
        <v>1385735.75</v>
      </c>
    </row>
    <row r="388" spans="1:7">
      <c r="A388" s="9">
        <f>'(1)'!A388</f>
        <v>42849</v>
      </c>
      <c r="B388">
        <v>1036.95</v>
      </c>
      <c r="C388">
        <v>1042.22</v>
      </c>
      <c r="D388">
        <v>1036.8</v>
      </c>
      <c r="E388">
        <v>1042.22</v>
      </c>
      <c r="F388" s="12">
        <v>10126895104</v>
      </c>
      <c r="G388" s="12">
        <v>1393168.63</v>
      </c>
    </row>
    <row r="389" spans="1:7">
      <c r="A389" s="9">
        <f>'(1)'!A389</f>
        <v>42850</v>
      </c>
      <c r="B389">
        <v>1041.5999999999999</v>
      </c>
      <c r="C389">
        <v>1042.3699999999999</v>
      </c>
      <c r="D389">
        <v>1039</v>
      </c>
      <c r="E389">
        <v>1041.0999999999999</v>
      </c>
      <c r="F389" s="12">
        <v>4853528064</v>
      </c>
      <c r="G389" s="12">
        <v>1392229.13</v>
      </c>
    </row>
    <row r="390" spans="1:7">
      <c r="A390" s="9">
        <f>'(1)'!A390</f>
        <v>42851</v>
      </c>
      <c r="B390">
        <v>1039.99</v>
      </c>
      <c r="C390">
        <v>1046.42</v>
      </c>
      <c r="D390">
        <v>1039.99</v>
      </c>
      <c r="E390">
        <v>1046.42</v>
      </c>
      <c r="F390" s="12">
        <v>10048685056</v>
      </c>
      <c r="G390" s="12">
        <v>1421991.38</v>
      </c>
    </row>
    <row r="391" spans="1:7">
      <c r="A391" s="9">
        <f>'(1)'!A391</f>
        <v>42852</v>
      </c>
      <c r="B391">
        <v>1045.53</v>
      </c>
      <c r="C391">
        <v>1045.56</v>
      </c>
      <c r="D391">
        <v>1040.44</v>
      </c>
      <c r="E391">
        <v>1042.4000000000001</v>
      </c>
      <c r="F391" s="12">
        <v>8443288576</v>
      </c>
      <c r="G391" s="12">
        <v>1420386</v>
      </c>
    </row>
    <row r="392" spans="1:7">
      <c r="A392" s="9">
        <f>'(1)'!A392</f>
        <v>42853</v>
      </c>
      <c r="B392">
        <v>1043.08</v>
      </c>
      <c r="C392">
        <v>1044.01</v>
      </c>
      <c r="D392">
        <v>1037.17</v>
      </c>
      <c r="E392">
        <v>1042.6300000000001</v>
      </c>
      <c r="F392" s="12">
        <v>8614266880</v>
      </c>
      <c r="G392" s="12">
        <v>1417390.13</v>
      </c>
    </row>
    <row r="393" spans="1:7">
      <c r="A393" s="9">
        <f>'(1)'!A393</f>
        <v>42856</v>
      </c>
      <c r="B393">
        <v>1041.74</v>
      </c>
      <c r="C393">
        <v>1041.74</v>
      </c>
      <c r="D393">
        <v>1034.71</v>
      </c>
      <c r="E393">
        <v>1036.1500000000001</v>
      </c>
      <c r="F393" s="12">
        <v>8619743232</v>
      </c>
      <c r="G393" s="12">
        <v>1410479.13</v>
      </c>
    </row>
    <row r="394" spans="1:7">
      <c r="A394" s="9">
        <f>'(1)'!A394</f>
        <v>42857</v>
      </c>
      <c r="B394">
        <v>1036.01</v>
      </c>
      <c r="C394">
        <v>1037.9100000000001</v>
      </c>
      <c r="D394">
        <v>1030.67</v>
      </c>
      <c r="E394">
        <v>1034.1400000000001</v>
      </c>
      <c r="F394" s="12">
        <v>9925525504</v>
      </c>
      <c r="G394" s="12">
        <v>1404594.75</v>
      </c>
    </row>
    <row r="395" spans="1:7">
      <c r="A395" s="9">
        <f>'(1)'!A395</f>
        <v>42858</v>
      </c>
      <c r="B395">
        <v>1033.76</v>
      </c>
      <c r="C395">
        <v>1037.92</v>
      </c>
      <c r="D395">
        <v>1031</v>
      </c>
      <c r="E395">
        <v>1035.58</v>
      </c>
      <c r="F395" s="12">
        <v>10427702272</v>
      </c>
      <c r="G395" s="12">
        <v>1404872</v>
      </c>
    </row>
    <row r="396" spans="1:7">
      <c r="A396" s="9">
        <f>'(1)'!A396</f>
        <v>42859</v>
      </c>
      <c r="B396">
        <v>1038.43</v>
      </c>
      <c r="C396">
        <v>1043.51</v>
      </c>
      <c r="D396">
        <v>1037.82</v>
      </c>
      <c r="E396">
        <v>1041.4100000000001</v>
      </c>
      <c r="F396" s="12">
        <v>7889273344</v>
      </c>
      <c r="G396" s="12">
        <v>1410772.13</v>
      </c>
    </row>
    <row r="397" spans="1:7">
      <c r="A397" s="9">
        <f>'(1)'!A397</f>
        <v>42860</v>
      </c>
      <c r="B397">
        <v>1039.3800000000001</v>
      </c>
      <c r="C397">
        <v>1039.67</v>
      </c>
      <c r="D397">
        <v>1033.3800000000001</v>
      </c>
      <c r="E397">
        <v>1035.56</v>
      </c>
      <c r="F397" s="12">
        <v>1188595200</v>
      </c>
      <c r="G397" s="12">
        <v>1403843</v>
      </c>
    </row>
    <row r="398" spans="1:7">
      <c r="A398" s="9">
        <f>'(1)'!A398</f>
        <v>42863</v>
      </c>
      <c r="B398">
        <v>1034.6400000000001</v>
      </c>
      <c r="C398">
        <v>1037.6600000000001</v>
      </c>
      <c r="D398">
        <v>1033.1600000000001</v>
      </c>
      <c r="E398">
        <v>1035.82</v>
      </c>
      <c r="F398" s="12">
        <v>5704001536</v>
      </c>
      <c r="G398" s="12">
        <v>1407848.38</v>
      </c>
    </row>
    <row r="399" spans="1:7">
      <c r="A399" s="9">
        <f>'(1)'!A399</f>
        <v>42864</v>
      </c>
      <c r="B399">
        <v>1037.3499999999999</v>
      </c>
      <c r="C399">
        <v>1037.69</v>
      </c>
      <c r="D399">
        <v>1030.31</v>
      </c>
      <c r="E399">
        <v>1031.92</v>
      </c>
      <c r="F399" s="12">
        <v>8590042112</v>
      </c>
      <c r="G399" s="12">
        <v>1399581.5</v>
      </c>
    </row>
    <row r="400" spans="1:7">
      <c r="A400" s="9">
        <f>'(1)'!A400</f>
        <v>42865</v>
      </c>
      <c r="B400">
        <v>1032.07</v>
      </c>
      <c r="C400">
        <v>1032.67</v>
      </c>
      <c r="D400">
        <v>1027.26</v>
      </c>
      <c r="E400">
        <v>1031.76</v>
      </c>
      <c r="F400" s="12">
        <v>5976895488</v>
      </c>
      <c r="G400" s="12">
        <v>1399903</v>
      </c>
    </row>
    <row r="401" spans="1:7">
      <c r="A401" s="9">
        <f>'(1)'!A401</f>
        <v>42866</v>
      </c>
      <c r="B401">
        <v>1030.8800000000001</v>
      </c>
      <c r="C401">
        <v>1035.28</v>
      </c>
      <c r="D401">
        <v>1030.44</v>
      </c>
      <c r="E401">
        <v>1034.1199999999999</v>
      </c>
      <c r="F401" s="12">
        <v>7987077120</v>
      </c>
      <c r="G401" s="12">
        <v>1405157.25</v>
      </c>
    </row>
    <row r="402" spans="1:7">
      <c r="A402" s="9">
        <f>'(1)'!A402</f>
        <v>42867</v>
      </c>
      <c r="B402">
        <v>1034.78</v>
      </c>
      <c r="C402">
        <v>1039.42</v>
      </c>
      <c r="D402">
        <v>1033.3399999999999</v>
      </c>
      <c r="E402">
        <v>1037.1199999999999</v>
      </c>
      <c r="F402" s="12">
        <v>8640318464</v>
      </c>
      <c r="G402" s="12">
        <v>1390410.25</v>
      </c>
    </row>
    <row r="403" spans="1:7">
      <c r="A403" s="9">
        <f>'(1)'!A403</f>
        <v>42870</v>
      </c>
      <c r="B403">
        <v>1037.42</v>
      </c>
      <c r="C403">
        <v>1038.76</v>
      </c>
      <c r="D403">
        <v>1033.26</v>
      </c>
      <c r="E403">
        <v>1036.6099999999999</v>
      </c>
      <c r="F403" s="12">
        <v>6305460736</v>
      </c>
      <c r="G403" s="12">
        <v>1408291.13</v>
      </c>
    </row>
    <row r="404" spans="1:7">
      <c r="A404" s="9">
        <f>'(1)'!A404</f>
        <v>42871</v>
      </c>
      <c r="B404">
        <v>1036.2</v>
      </c>
      <c r="C404">
        <v>1048.9000000000001</v>
      </c>
      <c r="D404">
        <v>1035.95</v>
      </c>
      <c r="E404">
        <v>1048.8</v>
      </c>
      <c r="F404" s="12">
        <v>9217077248</v>
      </c>
      <c r="G404" s="12">
        <v>1406715.13</v>
      </c>
    </row>
    <row r="405" spans="1:7">
      <c r="A405" s="9">
        <f>'(1)'!A405</f>
        <v>42872</v>
      </c>
      <c r="B405">
        <v>1048.77</v>
      </c>
      <c r="C405">
        <v>1054.54</v>
      </c>
      <c r="D405">
        <v>1048.6400000000001</v>
      </c>
      <c r="E405">
        <v>1051.5899999999999</v>
      </c>
      <c r="F405" s="12">
        <v>9377042432</v>
      </c>
      <c r="G405" s="12">
        <v>1404360.88</v>
      </c>
    </row>
    <row r="406" spans="1:7">
      <c r="A406" s="9">
        <f>'(1)'!A406</f>
        <v>42873</v>
      </c>
      <c r="B406">
        <v>1050.43</v>
      </c>
      <c r="C406">
        <v>1050.8900000000001</v>
      </c>
      <c r="D406">
        <v>1046.05</v>
      </c>
      <c r="E406">
        <v>1047.8699999999999</v>
      </c>
      <c r="F406" s="12">
        <v>9500711936</v>
      </c>
      <c r="G406" s="12">
        <v>1401567</v>
      </c>
    </row>
    <row r="407" spans="1:7">
      <c r="A407" s="9">
        <f>'(1)'!A407</f>
        <v>42874</v>
      </c>
      <c r="B407">
        <v>1046.99</v>
      </c>
      <c r="C407">
        <v>1048.6300000000001</v>
      </c>
      <c r="D407">
        <v>1045.1099999999999</v>
      </c>
      <c r="E407">
        <v>1046.3599999999999</v>
      </c>
      <c r="F407" s="12">
        <v>8340326400</v>
      </c>
      <c r="G407" s="12">
        <v>1401248.88</v>
      </c>
    </row>
    <row r="408" spans="1:7">
      <c r="A408" s="9">
        <f>'(1)'!A408</f>
        <v>42877</v>
      </c>
      <c r="B408">
        <v>1046.33</v>
      </c>
      <c r="C408">
        <v>1046.92</v>
      </c>
      <c r="D408">
        <v>1046.2</v>
      </c>
      <c r="E408">
        <v>1046.51</v>
      </c>
      <c r="F408" s="12">
        <v>1953933</v>
      </c>
      <c r="G408" s="12">
        <v>1401375.13</v>
      </c>
    </row>
    <row r="409" spans="1:7">
      <c r="A409" s="9">
        <f>'(1)'!A409</f>
        <v>42878</v>
      </c>
      <c r="B409">
        <v>1046.43</v>
      </c>
      <c r="C409">
        <v>1052.82</v>
      </c>
      <c r="D409">
        <v>1046.43</v>
      </c>
      <c r="E409">
        <v>1050.1199999999999</v>
      </c>
      <c r="F409" s="12">
        <v>10158680064</v>
      </c>
      <c r="G409" s="12">
        <v>1406607.75</v>
      </c>
    </row>
    <row r="410" spans="1:7">
      <c r="A410" s="9">
        <f>'(1)'!A410</f>
        <v>42879</v>
      </c>
      <c r="B410">
        <v>1051.1400000000001</v>
      </c>
      <c r="C410">
        <v>1051.95</v>
      </c>
      <c r="D410">
        <v>1047.48</v>
      </c>
      <c r="E410">
        <v>1048.57</v>
      </c>
      <c r="F410" s="12">
        <v>5488246272</v>
      </c>
      <c r="G410" s="12">
        <v>1403500.38</v>
      </c>
    </row>
    <row r="411" spans="1:7">
      <c r="A411" s="9">
        <f>'(1)'!A411</f>
        <v>42880</v>
      </c>
      <c r="B411">
        <v>1047.74</v>
      </c>
      <c r="C411">
        <v>1050.08</v>
      </c>
      <c r="D411">
        <v>1047.71</v>
      </c>
      <c r="E411">
        <v>1049.52</v>
      </c>
      <c r="F411" s="12">
        <v>11041502208</v>
      </c>
      <c r="G411" s="12">
        <v>1404962.75</v>
      </c>
    </row>
    <row r="412" spans="1:7">
      <c r="A412" s="9">
        <f>'(1)'!A412</f>
        <v>42881</v>
      </c>
      <c r="B412">
        <v>1048.6199999999999</v>
      </c>
      <c r="C412">
        <v>1048.77</v>
      </c>
      <c r="D412">
        <v>1039.72</v>
      </c>
      <c r="E412">
        <v>1042.1199999999999</v>
      </c>
      <c r="F412" s="12">
        <v>11205723136</v>
      </c>
      <c r="G412" s="12">
        <v>1394640.88</v>
      </c>
    </row>
    <row r="413" spans="1:7">
      <c r="A413" s="9">
        <f>'(1)'!A413</f>
        <v>42885</v>
      </c>
      <c r="B413">
        <v>1041.82</v>
      </c>
      <c r="C413">
        <v>1047.79</v>
      </c>
      <c r="D413">
        <v>1041.5999999999999</v>
      </c>
      <c r="E413">
        <v>1047.79</v>
      </c>
      <c r="F413" s="12">
        <v>8911388672</v>
      </c>
      <c r="G413" s="12">
        <v>1402268.75</v>
      </c>
    </row>
    <row r="414" spans="1:7">
      <c r="A414" s="9">
        <f>'(1)'!A414</f>
        <v>42886</v>
      </c>
      <c r="B414">
        <v>1046.57</v>
      </c>
      <c r="C414">
        <v>1047.8</v>
      </c>
      <c r="D414">
        <v>1043.26</v>
      </c>
      <c r="E414">
        <v>1045.8900000000001</v>
      </c>
      <c r="F414" s="12">
        <v>8513283584</v>
      </c>
      <c r="G414" s="12">
        <v>1400900.63</v>
      </c>
    </row>
    <row r="415" spans="1:7">
      <c r="A415" s="9">
        <f>'(1)'!A415</f>
        <v>42887</v>
      </c>
      <c r="B415">
        <v>1044.6300000000001</v>
      </c>
      <c r="C415">
        <v>1050.43</v>
      </c>
      <c r="D415">
        <v>1044.6300000000001</v>
      </c>
      <c r="E415">
        <v>1047.9000000000001</v>
      </c>
      <c r="F415" s="12">
        <v>7057765376</v>
      </c>
      <c r="G415" s="12">
        <v>1405554</v>
      </c>
    </row>
    <row r="416" spans="1:7">
      <c r="A416" s="9">
        <f>'(1)'!A416</f>
        <v>42888</v>
      </c>
      <c r="B416">
        <v>1049.02</v>
      </c>
      <c r="C416">
        <v>1053.03</v>
      </c>
      <c r="D416">
        <v>1048.82</v>
      </c>
      <c r="E416">
        <v>1051.3800000000001</v>
      </c>
      <c r="F416" s="12">
        <v>7777053184</v>
      </c>
      <c r="G416" s="12">
        <v>1408446.5</v>
      </c>
    </row>
    <row r="417" spans="1:7">
      <c r="A417" s="9">
        <f>'(1)'!A417</f>
        <v>42891</v>
      </c>
      <c r="B417">
        <v>1051.8499999999999</v>
      </c>
      <c r="C417">
        <v>1051.8499999999999</v>
      </c>
      <c r="D417">
        <v>1046.73</v>
      </c>
      <c r="E417">
        <v>1047.5899999999999</v>
      </c>
      <c r="F417" s="12">
        <v>10108661760</v>
      </c>
      <c r="G417" s="12">
        <v>1404376.38</v>
      </c>
    </row>
    <row r="418" spans="1:7">
      <c r="A418" s="9">
        <f>'(1)'!A418</f>
        <v>42892</v>
      </c>
      <c r="B418">
        <v>1048.5999999999999</v>
      </c>
      <c r="C418">
        <v>1056.48</v>
      </c>
      <c r="D418">
        <v>1047.48</v>
      </c>
      <c r="E418">
        <v>1054.07</v>
      </c>
      <c r="F418" s="12">
        <v>10320005120</v>
      </c>
      <c r="G418" s="12">
        <v>1414438</v>
      </c>
    </row>
    <row r="419" spans="1:7">
      <c r="A419" s="9">
        <f>'(1)'!A419</f>
        <v>42893</v>
      </c>
      <c r="B419">
        <v>1056.19</v>
      </c>
      <c r="C419">
        <v>1056.72</v>
      </c>
      <c r="D419">
        <v>1053.1099999999999</v>
      </c>
      <c r="E419">
        <v>1056.17</v>
      </c>
      <c r="F419" s="12">
        <v>11187717120</v>
      </c>
      <c r="G419" s="12">
        <v>1416107</v>
      </c>
    </row>
    <row r="420" spans="1:7">
      <c r="A420" s="9">
        <f>'(1)'!A420</f>
        <v>42894</v>
      </c>
      <c r="B420">
        <v>1056.44</v>
      </c>
      <c r="C420">
        <v>1056.44</v>
      </c>
      <c r="D420">
        <v>1053.58</v>
      </c>
      <c r="E420">
        <v>1055.0999999999999</v>
      </c>
      <c r="F420" s="12">
        <v>9687770112</v>
      </c>
      <c r="G420" s="12">
        <v>1413740.13</v>
      </c>
    </row>
    <row r="421" spans="1:7">
      <c r="A421" s="9">
        <f>'(1)'!A421</f>
        <v>42895</v>
      </c>
      <c r="B421">
        <v>1053.23</v>
      </c>
      <c r="C421">
        <v>1053.23</v>
      </c>
      <c r="D421">
        <v>1040.49</v>
      </c>
      <c r="E421">
        <v>1043.42</v>
      </c>
      <c r="F421" s="12">
        <v>8579094528</v>
      </c>
      <c r="G421" s="12">
        <v>1393570.5</v>
      </c>
    </row>
    <row r="422" spans="1:7">
      <c r="A422" s="9">
        <f>'(1)'!A422</f>
        <v>42898</v>
      </c>
      <c r="B422">
        <v>1042.7</v>
      </c>
      <c r="C422">
        <v>1049.96</v>
      </c>
      <c r="D422">
        <v>1041.8499999999999</v>
      </c>
      <c r="E422">
        <v>1046.19</v>
      </c>
      <c r="F422" s="12">
        <v>8623400960</v>
      </c>
      <c r="G422" s="12">
        <v>1403839.88</v>
      </c>
    </row>
    <row r="423" spans="1:7">
      <c r="A423" s="9">
        <f>'(1)'!A423</f>
        <v>42899</v>
      </c>
      <c r="B423">
        <v>1049.6500000000001</v>
      </c>
      <c r="C423">
        <v>1053.82</v>
      </c>
      <c r="D423">
        <v>1048.3399999999999</v>
      </c>
      <c r="E423">
        <v>1048.8599999999999</v>
      </c>
      <c r="F423" s="12">
        <v>11751892992</v>
      </c>
      <c r="G423" s="12">
        <v>1401389.88</v>
      </c>
    </row>
    <row r="424" spans="1:7">
      <c r="A424" s="9">
        <f>'(1)'!A424</f>
        <v>42900</v>
      </c>
      <c r="B424">
        <v>1049.49</v>
      </c>
      <c r="C424">
        <v>1051.58</v>
      </c>
      <c r="D424">
        <v>1042.6400000000001</v>
      </c>
      <c r="E424">
        <v>1043.93</v>
      </c>
      <c r="F424" s="12">
        <v>9183322112</v>
      </c>
      <c r="G424" s="12">
        <v>1390657</v>
      </c>
    </row>
    <row r="425" spans="1:7">
      <c r="A425" s="9">
        <f>'(1)'!A425</f>
        <v>42901</v>
      </c>
      <c r="B425">
        <v>1043.6500000000001</v>
      </c>
      <c r="C425">
        <v>1045.81</v>
      </c>
      <c r="D425">
        <v>1042.97</v>
      </c>
      <c r="E425">
        <v>1043.8399999999999</v>
      </c>
      <c r="F425" s="12">
        <v>8706482176</v>
      </c>
      <c r="G425" s="12">
        <v>1391863.88</v>
      </c>
    </row>
    <row r="426" spans="1:7">
      <c r="A426" s="9">
        <f>'(1)'!A426</f>
        <v>42902</v>
      </c>
      <c r="B426">
        <v>1045.5999999999999</v>
      </c>
      <c r="C426">
        <v>1053.45</v>
      </c>
      <c r="D426">
        <v>1045.5999999999999</v>
      </c>
      <c r="E426">
        <v>1053.45</v>
      </c>
      <c r="F426" s="12">
        <v>7255311872</v>
      </c>
      <c r="G426" s="12">
        <v>1404270.25</v>
      </c>
    </row>
    <row r="427" spans="1:7">
      <c r="A427" s="9">
        <f>'(1)'!A427</f>
        <v>42905</v>
      </c>
      <c r="B427">
        <v>1053.0899999999999</v>
      </c>
      <c r="C427">
        <v>1056.5</v>
      </c>
      <c r="D427">
        <v>1050.92</v>
      </c>
      <c r="E427">
        <v>1055.3800000000001</v>
      </c>
      <c r="F427" s="12">
        <v>8489647104</v>
      </c>
      <c r="G427" s="12">
        <v>1408296.25</v>
      </c>
    </row>
    <row r="428" spans="1:7">
      <c r="A428" s="9">
        <f>'(1)'!A428</f>
        <v>42906</v>
      </c>
      <c r="B428">
        <v>1055.5999999999999</v>
      </c>
      <c r="C428">
        <v>1056.03</v>
      </c>
      <c r="D428">
        <v>1050.78</v>
      </c>
      <c r="E428">
        <v>1051.3</v>
      </c>
      <c r="F428" s="12">
        <v>6365358080</v>
      </c>
      <c r="G428" s="12">
        <v>1402620.25</v>
      </c>
    </row>
    <row r="429" spans="1:7">
      <c r="A429" s="9">
        <f>'(1)'!A429</f>
        <v>42907</v>
      </c>
      <c r="B429">
        <v>1051.0999999999999</v>
      </c>
      <c r="C429">
        <v>1052.47</v>
      </c>
      <c r="D429">
        <v>1049.32</v>
      </c>
      <c r="E429">
        <v>1052.27</v>
      </c>
      <c r="F429" s="12">
        <v>5320851456</v>
      </c>
      <c r="G429" s="12">
        <v>1405427.38</v>
      </c>
    </row>
    <row r="430" spans="1:7">
      <c r="A430" s="9">
        <f>'(1)'!A430</f>
        <v>42908</v>
      </c>
      <c r="B430">
        <v>1052.02</v>
      </c>
      <c r="C430">
        <v>1057.25</v>
      </c>
      <c r="D430">
        <v>1052</v>
      </c>
      <c r="E430">
        <v>1056.7</v>
      </c>
      <c r="F430" s="12">
        <v>11262261248</v>
      </c>
      <c r="G430" s="12">
        <v>1411686.88</v>
      </c>
    </row>
    <row r="431" spans="1:7">
      <c r="A431" s="9">
        <f>'(1)'!A431</f>
        <v>42909</v>
      </c>
      <c r="B431">
        <v>1056.98</v>
      </c>
      <c r="C431">
        <v>1057.3699999999999</v>
      </c>
      <c r="D431">
        <v>1054.5899999999999</v>
      </c>
      <c r="E431">
        <v>1056.51</v>
      </c>
      <c r="F431" s="12">
        <v>7350530048</v>
      </c>
      <c r="G431" s="12">
        <v>1455968.75</v>
      </c>
    </row>
    <row r="432" spans="1:7">
      <c r="A432" s="9">
        <f>'(1)'!A432</f>
        <v>42912</v>
      </c>
      <c r="B432">
        <v>1056.73</v>
      </c>
      <c r="C432">
        <v>1063.52</v>
      </c>
      <c r="D432">
        <v>1056.3900000000001</v>
      </c>
      <c r="E432">
        <v>1062.54</v>
      </c>
      <c r="F432" s="12">
        <v>10882274304</v>
      </c>
      <c r="G432" s="12">
        <v>1473608.38</v>
      </c>
    </row>
    <row r="433" spans="1:7">
      <c r="A433" s="9">
        <f>'(1)'!A433</f>
        <v>42913</v>
      </c>
      <c r="B433">
        <v>1064.2</v>
      </c>
      <c r="C433">
        <v>1068.8499999999999</v>
      </c>
      <c r="D433">
        <v>1064.2</v>
      </c>
      <c r="E433">
        <v>1067.7</v>
      </c>
      <c r="F433" s="12">
        <v>9332094976</v>
      </c>
      <c r="G433" s="12">
        <v>1477646.38</v>
      </c>
    </row>
    <row r="434" spans="1:7">
      <c r="A434" s="9">
        <f>'(1)'!A434</f>
        <v>42914</v>
      </c>
      <c r="B434">
        <v>1067.8599999999999</v>
      </c>
      <c r="C434">
        <v>1068.99</v>
      </c>
      <c r="D434">
        <v>1065.29</v>
      </c>
      <c r="E434">
        <v>1066.6400000000001</v>
      </c>
      <c r="F434" s="12">
        <v>9860647936</v>
      </c>
      <c r="G434" s="12">
        <v>1474844.5</v>
      </c>
    </row>
    <row r="435" spans="1:7">
      <c r="A435" s="9">
        <f>'(1)'!A435</f>
        <v>42915</v>
      </c>
      <c r="B435">
        <v>1065.92</v>
      </c>
      <c r="C435">
        <v>1068.54</v>
      </c>
      <c r="D435">
        <v>1064.8800000000001</v>
      </c>
      <c r="E435">
        <v>1068.33</v>
      </c>
      <c r="F435" s="12">
        <v>9130456064</v>
      </c>
      <c r="G435" s="12">
        <v>1477050</v>
      </c>
    </row>
    <row r="436" spans="1:7">
      <c r="A436" s="9">
        <f>'(1)'!A436</f>
        <v>42916</v>
      </c>
      <c r="B436">
        <v>1067.29</v>
      </c>
      <c r="C436">
        <v>1073.9100000000001</v>
      </c>
      <c r="D436">
        <v>1066.53</v>
      </c>
      <c r="E436">
        <v>1073.82</v>
      </c>
      <c r="F436" s="12">
        <v>10596084736</v>
      </c>
      <c r="G436" s="12">
        <v>1485219.88</v>
      </c>
    </row>
    <row r="437" spans="1:7">
      <c r="A437" s="9">
        <f>'(1)'!A437</f>
        <v>42919</v>
      </c>
      <c r="B437">
        <v>1074.04</v>
      </c>
      <c r="C437">
        <v>1076.3900000000001</v>
      </c>
      <c r="D437">
        <v>1071.8900000000001</v>
      </c>
      <c r="E437">
        <v>1073.46</v>
      </c>
      <c r="F437" s="12">
        <v>9671217152</v>
      </c>
      <c r="G437" s="12">
        <v>1484175.75</v>
      </c>
    </row>
    <row r="438" spans="1:7">
      <c r="A438" s="9">
        <f>'(1)'!A438</f>
        <v>42921</v>
      </c>
      <c r="B438">
        <v>1072.27</v>
      </c>
      <c r="C438">
        <v>1072.27</v>
      </c>
      <c r="D438">
        <v>1061.7</v>
      </c>
      <c r="E438">
        <v>1063.3900000000001</v>
      </c>
      <c r="F438" s="12">
        <v>8321276928</v>
      </c>
      <c r="G438" s="12">
        <v>1469367.13</v>
      </c>
    </row>
    <row r="439" spans="1:7">
      <c r="A439" s="9">
        <f>'(1)'!A439</f>
        <v>42922</v>
      </c>
      <c r="B439">
        <v>1062.71</v>
      </c>
      <c r="C439">
        <v>1067.47</v>
      </c>
      <c r="D439">
        <v>1062.71</v>
      </c>
      <c r="E439">
        <v>1067.1199999999999</v>
      </c>
      <c r="F439" s="12">
        <v>8999640064</v>
      </c>
      <c r="G439" s="12">
        <v>1476980.13</v>
      </c>
    </row>
    <row r="440" spans="1:7">
      <c r="A440" s="9">
        <f>'(1)'!A440</f>
        <v>42923</v>
      </c>
      <c r="B440">
        <v>1068.22</v>
      </c>
      <c r="C440">
        <v>1069.8399999999999</v>
      </c>
      <c r="D440">
        <v>1063.6500000000001</v>
      </c>
      <c r="E440">
        <v>1067.44</v>
      </c>
      <c r="F440" s="12">
        <v>14958789632</v>
      </c>
      <c r="G440" s="12">
        <v>1482105.88</v>
      </c>
    </row>
    <row r="441" spans="1:7">
      <c r="A441" s="9">
        <f>'(1)'!A441</f>
        <v>42926</v>
      </c>
      <c r="B441">
        <v>1068.1400000000001</v>
      </c>
      <c r="C441">
        <v>1068.29</v>
      </c>
      <c r="D441">
        <v>1059.67</v>
      </c>
      <c r="E441">
        <v>1062.8399999999999</v>
      </c>
      <c r="F441" s="12">
        <v>7117409280</v>
      </c>
      <c r="G441" s="12">
        <v>1469019.13</v>
      </c>
    </row>
    <row r="442" spans="1:7">
      <c r="A442" s="9">
        <f>'(1)'!A442</f>
        <v>42927</v>
      </c>
      <c r="B442">
        <v>1061.6199999999999</v>
      </c>
      <c r="C442">
        <v>1062.47</v>
      </c>
      <c r="D442">
        <v>1060.1199999999999</v>
      </c>
      <c r="E442">
        <v>1061.4000000000001</v>
      </c>
      <c r="F442" s="12">
        <v>10097374208</v>
      </c>
      <c r="G442" s="12">
        <v>1470034.5</v>
      </c>
    </row>
    <row r="443" spans="1:7">
      <c r="A443" s="9">
        <f>'(1)'!A443</f>
        <v>42928</v>
      </c>
      <c r="B443">
        <v>1061.8699999999999</v>
      </c>
      <c r="C443">
        <v>1066.4100000000001</v>
      </c>
      <c r="D443">
        <v>1061.51</v>
      </c>
      <c r="E443">
        <v>1065.3699999999999</v>
      </c>
      <c r="F443" s="12">
        <v>8463806976</v>
      </c>
      <c r="G443" s="12">
        <v>1472734.25</v>
      </c>
    </row>
    <row r="444" spans="1:7">
      <c r="A444" s="9">
        <f>'(1)'!A444</f>
        <v>42929</v>
      </c>
      <c r="B444">
        <v>1064.6400000000001</v>
      </c>
      <c r="C444">
        <v>1064.6400000000001</v>
      </c>
      <c r="D444">
        <v>1058.3800000000001</v>
      </c>
      <c r="E444">
        <v>1060.48</v>
      </c>
      <c r="F444" s="12">
        <v>8207069184</v>
      </c>
      <c r="G444" s="12">
        <v>1465573.38</v>
      </c>
    </row>
    <row r="445" spans="1:7">
      <c r="A445" s="9">
        <f>'(1)'!A445</f>
        <v>42930</v>
      </c>
      <c r="B445">
        <v>1058.28</v>
      </c>
      <c r="C445">
        <v>1062.05</v>
      </c>
      <c r="D445">
        <v>1057.17</v>
      </c>
      <c r="E445">
        <v>1061.44</v>
      </c>
      <c r="F445" s="12">
        <v>7485289984</v>
      </c>
      <c r="G445" s="12">
        <v>1470053.5</v>
      </c>
    </row>
    <row r="446" spans="1:7">
      <c r="A446" s="9">
        <f>'(1)'!A446</f>
        <v>42933</v>
      </c>
      <c r="B446">
        <v>1062.1500000000001</v>
      </c>
      <c r="C446">
        <v>1064.1500000000001</v>
      </c>
      <c r="D446">
        <v>1059.6600000000001</v>
      </c>
      <c r="E446">
        <v>1060.17</v>
      </c>
      <c r="F446" s="12">
        <v>7676901376</v>
      </c>
      <c r="G446" s="12">
        <v>1467718.13</v>
      </c>
    </row>
    <row r="447" spans="1:7">
      <c r="A447" s="9">
        <f>'(1)'!A447</f>
        <v>42934</v>
      </c>
      <c r="B447">
        <v>1061.07</v>
      </c>
      <c r="C447">
        <v>1062.6300000000001</v>
      </c>
      <c r="D447">
        <v>1058.44</v>
      </c>
      <c r="E447">
        <v>1060.47</v>
      </c>
      <c r="F447" s="12">
        <v>7731893760</v>
      </c>
      <c r="G447" s="12">
        <v>1468997.5</v>
      </c>
    </row>
    <row r="448" spans="1:7">
      <c r="A448" s="9">
        <f>'(1)'!A448</f>
        <v>42935</v>
      </c>
      <c r="B448">
        <v>1062.48</v>
      </c>
      <c r="C448">
        <v>1065.27</v>
      </c>
      <c r="D448">
        <v>1060.6400000000001</v>
      </c>
      <c r="E448">
        <v>1064.07</v>
      </c>
      <c r="F448" s="12">
        <v>4170219008</v>
      </c>
      <c r="G448" s="12">
        <v>1472615.75</v>
      </c>
    </row>
    <row r="449" spans="1:7">
      <c r="A449" s="9">
        <f>'(1)'!A449</f>
        <v>42936</v>
      </c>
      <c r="B449">
        <v>1064.6600000000001</v>
      </c>
      <c r="C449">
        <v>1065.94</v>
      </c>
      <c r="D449">
        <v>1060.32</v>
      </c>
      <c r="E449">
        <v>1061.3599999999999</v>
      </c>
      <c r="F449" s="12">
        <v>8740657152</v>
      </c>
      <c r="G449" s="12">
        <v>1465466</v>
      </c>
    </row>
    <row r="450" spans="1:7">
      <c r="A450" s="9">
        <f>'(1)'!A450</f>
        <v>42937</v>
      </c>
      <c r="B450">
        <v>1060.07</v>
      </c>
      <c r="C450">
        <v>1060.1500000000001</v>
      </c>
      <c r="D450">
        <v>1053.8699999999999</v>
      </c>
      <c r="E450">
        <v>1055.4100000000001</v>
      </c>
      <c r="F450" s="12">
        <v>6047865856</v>
      </c>
      <c r="G450" s="12">
        <v>1460431.13</v>
      </c>
    </row>
    <row r="451" spans="1:7">
      <c r="A451" s="9">
        <f>'(1)'!A451</f>
        <v>42940</v>
      </c>
      <c r="B451">
        <v>1056.94</v>
      </c>
      <c r="C451">
        <v>1062.28</v>
      </c>
      <c r="D451">
        <v>1056.21</v>
      </c>
      <c r="E451">
        <v>1061.02</v>
      </c>
      <c r="F451" s="12">
        <v>6537904640</v>
      </c>
      <c r="G451" s="12">
        <v>1464941.25</v>
      </c>
    </row>
    <row r="452" spans="1:7">
      <c r="A452" s="9">
        <f>'(1)'!A452</f>
        <v>42941</v>
      </c>
      <c r="B452">
        <v>1059.1199999999999</v>
      </c>
      <c r="C452">
        <v>1060.92</v>
      </c>
      <c r="D452">
        <v>1056.6199999999999</v>
      </c>
      <c r="E452">
        <v>1060.32</v>
      </c>
      <c r="F452" s="12">
        <v>5846242816</v>
      </c>
      <c r="G452" s="12">
        <v>1470735.88</v>
      </c>
    </row>
    <row r="453" spans="1:7">
      <c r="A453" s="9">
        <f>'(1)'!A453</f>
        <v>42942</v>
      </c>
      <c r="B453">
        <v>1060.49</v>
      </c>
      <c r="C453">
        <v>1061.3900000000001</v>
      </c>
      <c r="D453">
        <v>1059.2</v>
      </c>
      <c r="E453">
        <v>1060.74</v>
      </c>
      <c r="F453" s="12">
        <v>7517706752</v>
      </c>
      <c r="G453" s="12">
        <v>1469076</v>
      </c>
    </row>
    <row r="454" spans="1:7">
      <c r="A454" s="9">
        <f>'(1)'!A454</f>
        <v>42943</v>
      </c>
      <c r="B454">
        <v>1059.72</v>
      </c>
      <c r="C454">
        <v>1060.82</v>
      </c>
      <c r="D454">
        <v>1051.5999999999999</v>
      </c>
      <c r="E454">
        <v>1054.27</v>
      </c>
      <c r="F454" s="12">
        <v>8094930432</v>
      </c>
      <c r="G454" s="12">
        <v>1462702.63</v>
      </c>
    </row>
    <row r="455" spans="1:7">
      <c r="A455" s="9">
        <f>'(1)'!A455</f>
        <v>42944</v>
      </c>
      <c r="B455">
        <v>1054.07</v>
      </c>
      <c r="C455">
        <v>1058.17</v>
      </c>
      <c r="D455">
        <v>1053.81</v>
      </c>
      <c r="E455">
        <v>1057.6300000000001</v>
      </c>
      <c r="F455" s="12">
        <v>6640775168</v>
      </c>
      <c r="G455" s="12">
        <v>1462289.88</v>
      </c>
    </row>
    <row r="456" spans="1:7">
      <c r="A456" s="9">
        <f>'(1)'!A456</f>
        <v>42947</v>
      </c>
      <c r="B456">
        <v>1057.48</v>
      </c>
      <c r="C456">
        <v>1058.5</v>
      </c>
      <c r="D456">
        <v>1056.6400000000001</v>
      </c>
      <c r="E456">
        <v>1057.32</v>
      </c>
      <c r="F456" s="12">
        <v>7212513280</v>
      </c>
      <c r="G456" s="12">
        <v>1463714.88</v>
      </c>
    </row>
    <row r="457" spans="1:7">
      <c r="A457" s="9">
        <f>'(1)'!A457</f>
        <v>42948</v>
      </c>
      <c r="B457">
        <v>1057.27</v>
      </c>
      <c r="C457">
        <v>1057.97</v>
      </c>
      <c r="D457">
        <v>1053.71</v>
      </c>
      <c r="E457">
        <v>1056.1300000000001</v>
      </c>
      <c r="F457" s="12">
        <v>6496250368</v>
      </c>
      <c r="G457" s="12">
        <v>1463662</v>
      </c>
    </row>
    <row r="458" spans="1:7">
      <c r="A458" s="9">
        <f>'(1)'!A458</f>
        <v>42949</v>
      </c>
      <c r="B458">
        <v>1056.7</v>
      </c>
      <c r="C458">
        <v>1057.5999999999999</v>
      </c>
      <c r="D458">
        <v>1055.1600000000001</v>
      </c>
      <c r="E458">
        <v>1056.5</v>
      </c>
      <c r="F458" s="12">
        <v>4640021504</v>
      </c>
      <c r="G458" s="12">
        <v>1466251.13</v>
      </c>
    </row>
    <row r="459" spans="1:7">
      <c r="A459" s="9">
        <f>'(1)'!A459</f>
        <v>42950</v>
      </c>
      <c r="B459">
        <v>1056.96</v>
      </c>
      <c r="C459">
        <v>1058.68</v>
      </c>
      <c r="D459">
        <v>1055.5999999999999</v>
      </c>
      <c r="E459">
        <v>1056</v>
      </c>
      <c r="F459" s="12">
        <v>6270141952</v>
      </c>
      <c r="G459" s="12">
        <v>1465442.38</v>
      </c>
    </row>
    <row r="460" spans="1:7">
      <c r="A460" s="9">
        <f>'(1)'!A460</f>
        <v>42951</v>
      </c>
      <c r="B460">
        <v>1056.69</v>
      </c>
      <c r="C460">
        <v>1062.0899999999999</v>
      </c>
      <c r="D460">
        <v>1056.69</v>
      </c>
      <c r="E460">
        <v>1059.74</v>
      </c>
      <c r="F460" s="12">
        <v>6555240448</v>
      </c>
      <c r="G460" s="12">
        <v>1473104.63</v>
      </c>
    </row>
    <row r="461" spans="1:7">
      <c r="A461" s="9">
        <f>'(1)'!A461</f>
        <v>42954</v>
      </c>
      <c r="B461">
        <v>1062.08</v>
      </c>
      <c r="C461">
        <v>1068.32</v>
      </c>
      <c r="D461">
        <v>1061.67</v>
      </c>
      <c r="E461">
        <v>1067.19</v>
      </c>
      <c r="F461" s="12">
        <v>7693525504</v>
      </c>
      <c r="G461" s="12">
        <v>1478863.75</v>
      </c>
    </row>
    <row r="462" spans="1:7">
      <c r="A462" s="9">
        <f>'(1)'!A462</f>
        <v>42955</v>
      </c>
      <c r="B462">
        <v>1067.18</v>
      </c>
      <c r="C462">
        <v>1072.31</v>
      </c>
      <c r="D462">
        <v>1067</v>
      </c>
      <c r="E462">
        <v>1070.07</v>
      </c>
      <c r="F462" s="12">
        <v>7705484800</v>
      </c>
      <c r="G462" s="12">
        <v>1485973.5</v>
      </c>
    </row>
    <row r="463" spans="1:7">
      <c r="A463" s="9">
        <f>'(1)'!A463</f>
        <v>42956</v>
      </c>
      <c r="B463">
        <v>1071.8699999999999</v>
      </c>
      <c r="C463">
        <v>1075.48</v>
      </c>
      <c r="D463">
        <v>1071.53</v>
      </c>
      <c r="E463">
        <v>1072.49</v>
      </c>
      <c r="F463" s="12">
        <v>8292252672</v>
      </c>
      <c r="G463" s="12">
        <v>1486256.38</v>
      </c>
    </row>
    <row r="464" spans="1:7">
      <c r="A464" s="9">
        <f>'(1)'!A464</f>
        <v>42957</v>
      </c>
      <c r="B464">
        <v>1072.5999999999999</v>
      </c>
      <c r="C464">
        <v>1075.73</v>
      </c>
      <c r="D464">
        <v>1072.3800000000001</v>
      </c>
      <c r="E464">
        <v>1075.5899999999999</v>
      </c>
      <c r="F464" s="12">
        <v>8017777152</v>
      </c>
      <c r="G464" s="12">
        <v>1488628.25</v>
      </c>
    </row>
    <row r="465" spans="1:7">
      <c r="A465" s="9">
        <f>'(1)'!A465</f>
        <v>42958</v>
      </c>
      <c r="B465">
        <v>1075.79</v>
      </c>
      <c r="C465">
        <v>1083.94</v>
      </c>
      <c r="D465">
        <v>1075.78</v>
      </c>
      <c r="E465">
        <v>1083.8800000000001</v>
      </c>
      <c r="F465" s="12">
        <v>8713104384</v>
      </c>
      <c r="G465" s="12">
        <v>1501233.75</v>
      </c>
    </row>
    <row r="466" spans="1:7">
      <c r="A466" s="9">
        <f>'(1)'!A466</f>
        <v>42961</v>
      </c>
      <c r="B466">
        <v>1083.8499999999999</v>
      </c>
      <c r="C466">
        <v>1085.0899999999999</v>
      </c>
      <c r="D466">
        <v>1082.06</v>
      </c>
      <c r="E466">
        <v>1082.44</v>
      </c>
      <c r="F466" s="12">
        <v>8014053888</v>
      </c>
      <c r="G466" s="12">
        <v>1501450.25</v>
      </c>
    </row>
    <row r="467" spans="1:7">
      <c r="A467" s="9">
        <f>'(1)'!A467</f>
        <v>42962</v>
      </c>
      <c r="B467">
        <v>1083.46</v>
      </c>
      <c r="C467">
        <v>1084.03</v>
      </c>
      <c r="D467">
        <v>1080.9000000000001</v>
      </c>
      <c r="E467">
        <v>1082.6400000000001</v>
      </c>
      <c r="F467" s="12">
        <v>7382890496</v>
      </c>
      <c r="G467" s="12">
        <v>1499302.38</v>
      </c>
    </row>
    <row r="468" spans="1:7">
      <c r="A468" s="9">
        <f>'(1)'!A468</f>
        <v>42963</v>
      </c>
      <c r="B468">
        <v>1083.19</v>
      </c>
      <c r="C468">
        <v>1085.68</v>
      </c>
      <c r="D468">
        <v>1081.43</v>
      </c>
      <c r="E468">
        <v>1084.8499999999999</v>
      </c>
      <c r="F468" s="12">
        <v>8400226304</v>
      </c>
      <c r="G468" s="12">
        <v>1502315.38</v>
      </c>
    </row>
    <row r="469" spans="1:7">
      <c r="A469" s="9">
        <f>'(1)'!A469</f>
        <v>42964</v>
      </c>
      <c r="B469">
        <v>1085.1300000000001</v>
      </c>
      <c r="C469">
        <v>1085.6600000000001</v>
      </c>
      <c r="D469">
        <v>1082.5</v>
      </c>
      <c r="E469">
        <v>1083.68</v>
      </c>
      <c r="F469" s="12">
        <v>7540797952</v>
      </c>
      <c r="G469" s="12">
        <v>1499877.88</v>
      </c>
    </row>
    <row r="470" spans="1:7">
      <c r="A470" s="9">
        <f>'(1)'!A470</f>
        <v>42965</v>
      </c>
      <c r="B470">
        <v>1083.57</v>
      </c>
      <c r="C470">
        <v>1085.18</v>
      </c>
      <c r="D470">
        <v>1080.76</v>
      </c>
      <c r="E470">
        <v>1081.93</v>
      </c>
      <c r="F470" s="12">
        <v>9708148736</v>
      </c>
      <c r="G470" s="12">
        <v>1500716</v>
      </c>
    </row>
    <row r="471" spans="1:7">
      <c r="A471" s="9">
        <f>'(1)'!A471</f>
        <v>42968</v>
      </c>
      <c r="B471">
        <v>1085.26</v>
      </c>
      <c r="C471">
        <v>1089.0899999999999</v>
      </c>
      <c r="D471">
        <v>1084.8399999999999</v>
      </c>
      <c r="E471">
        <v>1087.06</v>
      </c>
      <c r="F471" s="12">
        <v>7912052736</v>
      </c>
      <c r="G471" s="12">
        <v>1505309</v>
      </c>
    </row>
    <row r="472" spans="1:7">
      <c r="A472" s="9">
        <f>'(1)'!A472</f>
        <v>42969</v>
      </c>
      <c r="B472">
        <v>1086.06</v>
      </c>
      <c r="C472">
        <v>1086.1099999999999</v>
      </c>
      <c r="D472">
        <v>1078.43</v>
      </c>
      <c r="E472">
        <v>1080.07</v>
      </c>
      <c r="F472" s="12">
        <v>8913404928</v>
      </c>
      <c r="G472" s="12">
        <v>1498484.13</v>
      </c>
    </row>
    <row r="473" spans="1:7">
      <c r="A473" s="9">
        <f>'(1)'!A473</f>
        <v>42970</v>
      </c>
      <c r="B473">
        <v>1079.27</v>
      </c>
      <c r="C473">
        <v>1083.96</v>
      </c>
      <c r="D473">
        <v>1078.1600000000001</v>
      </c>
      <c r="E473">
        <v>1083.96</v>
      </c>
      <c r="F473" s="12">
        <v>8416355328</v>
      </c>
      <c r="G473" s="12">
        <v>1502787.5</v>
      </c>
    </row>
    <row r="474" spans="1:7">
      <c r="A474" s="9">
        <f>'(1)'!A474</f>
        <v>42971</v>
      </c>
      <c r="B474">
        <v>1083.8399999999999</v>
      </c>
      <c r="C474">
        <v>1087.46</v>
      </c>
      <c r="D474">
        <v>1083.8399999999999</v>
      </c>
      <c r="E474">
        <v>1085.3499999999999</v>
      </c>
      <c r="F474" s="12">
        <v>7743385600</v>
      </c>
      <c r="G474" s="12">
        <v>1503357.38</v>
      </c>
    </row>
    <row r="475" spans="1:7">
      <c r="A475" s="9">
        <f>'(1)'!A475</f>
        <v>42972</v>
      </c>
      <c r="B475">
        <v>1084.8499999999999</v>
      </c>
      <c r="C475">
        <v>1089.31</v>
      </c>
      <c r="D475">
        <v>1084.8499999999999</v>
      </c>
      <c r="E475">
        <v>1088.58</v>
      </c>
      <c r="F475" s="12">
        <v>7952800768</v>
      </c>
      <c r="G475" s="12">
        <v>1509170</v>
      </c>
    </row>
    <row r="476" spans="1:7">
      <c r="A476" s="9">
        <f>'(1)'!A476</f>
        <v>42975</v>
      </c>
      <c r="B476">
        <v>1088.21</v>
      </c>
      <c r="C476">
        <v>1088.24</v>
      </c>
      <c r="D476">
        <v>1080.06</v>
      </c>
      <c r="E476">
        <v>1080.44</v>
      </c>
      <c r="F476" s="12">
        <v>7331488256</v>
      </c>
      <c r="G476" s="12">
        <v>1497987.75</v>
      </c>
    </row>
    <row r="477" spans="1:7">
      <c r="A477" s="9">
        <f>'(1)'!A477</f>
        <v>42976</v>
      </c>
      <c r="B477">
        <v>1080.77</v>
      </c>
      <c r="C477">
        <v>1084.43</v>
      </c>
      <c r="D477">
        <v>1080.33</v>
      </c>
      <c r="E477">
        <v>1083.96</v>
      </c>
      <c r="F477" s="12">
        <v>6933240320</v>
      </c>
      <c r="G477" s="12">
        <v>1500624</v>
      </c>
    </row>
    <row r="478" spans="1:7">
      <c r="A478" s="9">
        <f>'(1)'!A478</f>
        <v>42977</v>
      </c>
      <c r="B478">
        <v>1083.67</v>
      </c>
      <c r="C478">
        <v>1087.81</v>
      </c>
      <c r="D478">
        <v>1083.23</v>
      </c>
      <c r="E478">
        <v>1087.46</v>
      </c>
      <c r="F478" s="12">
        <v>7112098304</v>
      </c>
      <c r="G478" s="12">
        <v>1507281.63</v>
      </c>
    </row>
    <row r="479" spans="1:7">
      <c r="A479" s="9">
        <f>'(1)'!A479</f>
        <v>42978</v>
      </c>
      <c r="B479">
        <v>1088.03</v>
      </c>
      <c r="C479">
        <v>1089.55</v>
      </c>
      <c r="D479">
        <v>1086.02</v>
      </c>
      <c r="E479">
        <v>1088.28</v>
      </c>
      <c r="F479" s="12">
        <v>12911987712</v>
      </c>
      <c r="G479" s="12">
        <v>1507789.88</v>
      </c>
    </row>
    <row r="480" spans="1:7">
      <c r="A480" s="9">
        <f>'(1)'!A480</f>
        <v>42979</v>
      </c>
      <c r="B480">
        <v>1085.67</v>
      </c>
      <c r="C480">
        <v>1086.1199999999999</v>
      </c>
      <c r="D480">
        <v>1078.2</v>
      </c>
      <c r="E480">
        <v>1079.6199999999999</v>
      </c>
      <c r="F480" s="12">
        <v>8353051648</v>
      </c>
      <c r="G480" s="12">
        <v>1493681.88</v>
      </c>
    </row>
    <row r="481" spans="1:7">
      <c r="A481" s="9">
        <f>'(1)'!A481</f>
        <v>42983</v>
      </c>
      <c r="B481">
        <v>1079.03</v>
      </c>
      <c r="C481">
        <v>1080.5899999999999</v>
      </c>
      <c r="D481">
        <v>1060.77</v>
      </c>
      <c r="E481">
        <v>1062.07</v>
      </c>
      <c r="F481" s="12">
        <v>9767042048</v>
      </c>
      <c r="G481" s="12">
        <v>1468754.25</v>
      </c>
    </row>
    <row r="482" spans="1:7">
      <c r="A482" s="9">
        <f>'(1)'!A482</f>
        <v>42984</v>
      </c>
      <c r="B482">
        <v>1058.5899999999999</v>
      </c>
      <c r="C482">
        <v>1059.6199999999999</v>
      </c>
      <c r="D482">
        <v>1045.73</v>
      </c>
      <c r="E482">
        <v>1050.8599999999999</v>
      </c>
      <c r="F482" s="12">
        <v>10386306048</v>
      </c>
      <c r="G482" s="12">
        <v>1455052.25</v>
      </c>
    </row>
    <row r="483" spans="1:7">
      <c r="A483" s="9">
        <f>'(1)'!A483</f>
        <v>42985</v>
      </c>
      <c r="B483">
        <v>1052.18</v>
      </c>
      <c r="C483">
        <v>1057.8599999999999</v>
      </c>
      <c r="D483">
        <v>1051.94</v>
      </c>
      <c r="E483">
        <v>1057.1300000000001</v>
      </c>
      <c r="F483" s="12">
        <v>6426478592</v>
      </c>
      <c r="G483" s="12">
        <v>1467617.38</v>
      </c>
    </row>
    <row r="484" spans="1:7">
      <c r="A484" s="9">
        <f>'(1)'!A484</f>
        <v>42986</v>
      </c>
      <c r="B484">
        <v>1058.02</v>
      </c>
      <c r="C484">
        <v>1062.1600000000001</v>
      </c>
      <c r="D484">
        <v>1058.02</v>
      </c>
      <c r="E484">
        <v>1058.98</v>
      </c>
      <c r="F484" s="12">
        <v>6792997376</v>
      </c>
      <c r="G484" s="12">
        <v>1468821.75</v>
      </c>
    </row>
    <row r="485" spans="1:7">
      <c r="A485" s="9">
        <f>'(1)'!A485</f>
        <v>42989</v>
      </c>
      <c r="B485">
        <v>1060.58</v>
      </c>
      <c r="C485">
        <v>1065.51</v>
      </c>
      <c r="D485">
        <v>1059.1400000000001</v>
      </c>
      <c r="E485">
        <v>1063.82</v>
      </c>
      <c r="F485" s="12">
        <v>7928442368</v>
      </c>
      <c r="G485" s="12">
        <v>1477223.13</v>
      </c>
    </row>
    <row r="486" spans="1:7">
      <c r="A486" s="9">
        <f>'(1)'!A486</f>
        <v>42990</v>
      </c>
      <c r="B486">
        <v>1065.3</v>
      </c>
      <c r="C486">
        <v>1070.96</v>
      </c>
      <c r="D486">
        <v>1064.93</v>
      </c>
      <c r="E486">
        <v>1069.8599999999999</v>
      </c>
      <c r="F486" s="12">
        <v>7006471680</v>
      </c>
      <c r="G486" s="12">
        <v>1482770.25</v>
      </c>
    </row>
    <row r="487" spans="1:7">
      <c r="A487" s="9">
        <f>'(1)'!A487</f>
        <v>42991</v>
      </c>
      <c r="B487">
        <v>1067.21</v>
      </c>
      <c r="C487">
        <v>1067.8800000000001</v>
      </c>
      <c r="D487">
        <v>1063.8699999999999</v>
      </c>
      <c r="E487">
        <v>1066.74</v>
      </c>
      <c r="F487" s="12">
        <v>8385428992</v>
      </c>
      <c r="G487" s="12">
        <v>1479550.75</v>
      </c>
    </row>
    <row r="488" spans="1:7">
      <c r="A488" s="9">
        <f>'(1)'!A488</f>
        <v>42992</v>
      </c>
      <c r="B488">
        <v>1067.6500000000001</v>
      </c>
      <c r="C488">
        <v>1069.32</v>
      </c>
      <c r="D488">
        <v>1065.55</v>
      </c>
      <c r="E488">
        <v>1066.18</v>
      </c>
      <c r="F488" s="12">
        <v>8318329344</v>
      </c>
      <c r="G488" s="12">
        <v>1477609.13</v>
      </c>
    </row>
    <row r="489" spans="1:7">
      <c r="A489" s="9">
        <f>'(1)'!A489</f>
        <v>42993</v>
      </c>
      <c r="B489">
        <v>1066.95</v>
      </c>
      <c r="C489">
        <v>1072.19</v>
      </c>
      <c r="D489">
        <v>1066.95</v>
      </c>
      <c r="E489">
        <v>1069.32</v>
      </c>
      <c r="F489" s="12">
        <v>8580904960</v>
      </c>
      <c r="G489" s="12">
        <v>1482205.75</v>
      </c>
    </row>
    <row r="490" spans="1:7">
      <c r="A490" s="9">
        <f>'(1)'!A490</f>
        <v>42996</v>
      </c>
      <c r="B490">
        <v>1070.22</v>
      </c>
      <c r="C490">
        <v>1074.1500000000001</v>
      </c>
      <c r="D490">
        <v>1069.49</v>
      </c>
      <c r="E490">
        <v>1072.6400000000001</v>
      </c>
      <c r="F490" s="12">
        <v>5136771072</v>
      </c>
      <c r="G490" s="12">
        <v>1488009.63</v>
      </c>
    </row>
    <row r="491" spans="1:7">
      <c r="A491" s="9">
        <f>'(1)'!A491</f>
        <v>42997</v>
      </c>
      <c r="B491">
        <v>1073.92</v>
      </c>
      <c r="C491">
        <v>1077.3</v>
      </c>
      <c r="D491">
        <v>1073.92</v>
      </c>
      <c r="E491">
        <v>1076.69</v>
      </c>
      <c r="F491" s="12">
        <v>8695063552</v>
      </c>
      <c r="G491" s="12">
        <v>1492079.75</v>
      </c>
    </row>
    <row r="492" spans="1:7">
      <c r="A492" s="9">
        <f>'(1)'!A492</f>
        <v>42998</v>
      </c>
      <c r="B492">
        <v>1077.03</v>
      </c>
      <c r="C492">
        <v>1083.5999999999999</v>
      </c>
      <c r="D492">
        <v>1076.6400000000001</v>
      </c>
      <c r="E492">
        <v>1080.93</v>
      </c>
      <c r="F492" s="12">
        <v>8940690432</v>
      </c>
      <c r="G492" s="12">
        <v>1500259.5</v>
      </c>
    </row>
    <row r="493" spans="1:7">
      <c r="A493" s="9">
        <f>'(1)'!A493</f>
        <v>42999</v>
      </c>
      <c r="B493">
        <v>1083.3499999999999</v>
      </c>
      <c r="C493">
        <v>1087.6099999999999</v>
      </c>
      <c r="D493">
        <v>1083.3499999999999</v>
      </c>
      <c r="E493">
        <v>1086.69</v>
      </c>
      <c r="F493" s="12">
        <v>13666040832</v>
      </c>
      <c r="G493" s="12">
        <v>1507635.88</v>
      </c>
    </row>
    <row r="494" spans="1:7">
      <c r="A494" s="9">
        <f>'(1)'!A494</f>
        <v>43000</v>
      </c>
      <c r="B494">
        <v>1086.19</v>
      </c>
      <c r="C494">
        <v>1086.19</v>
      </c>
      <c r="D494">
        <v>1080.2</v>
      </c>
      <c r="E494">
        <v>1081.79</v>
      </c>
      <c r="F494" s="12">
        <v>12926931968</v>
      </c>
      <c r="G494" s="12">
        <v>1499923.63</v>
      </c>
    </row>
    <row r="495" spans="1:7">
      <c r="A495" s="9">
        <f>'(1)'!A495</f>
        <v>43003</v>
      </c>
      <c r="B495">
        <v>1082.45</v>
      </c>
      <c r="C495">
        <v>1089.05</v>
      </c>
      <c r="D495">
        <v>1081.7</v>
      </c>
      <c r="E495">
        <v>1088.6199999999999</v>
      </c>
      <c r="F495" s="12">
        <v>10848990208</v>
      </c>
      <c r="G495" s="12">
        <v>1509606.88</v>
      </c>
    </row>
    <row r="496" spans="1:7">
      <c r="A496" s="9">
        <f>'(1)'!A496</f>
        <v>43004</v>
      </c>
      <c r="B496">
        <v>1088.57</v>
      </c>
      <c r="C496">
        <v>1095.4000000000001</v>
      </c>
      <c r="D496">
        <v>1088.42</v>
      </c>
      <c r="E496">
        <v>1094.2</v>
      </c>
      <c r="F496" s="12">
        <v>12818603008</v>
      </c>
      <c r="G496" s="12">
        <v>1518870.75</v>
      </c>
    </row>
    <row r="497" spans="1:7">
      <c r="A497" s="9">
        <f>'(1)'!A497</f>
        <v>43005</v>
      </c>
      <c r="B497">
        <v>1095.48</v>
      </c>
      <c r="C497">
        <v>1100.8499999999999</v>
      </c>
      <c r="D497">
        <v>1095.19</v>
      </c>
      <c r="E497">
        <v>1099.54</v>
      </c>
      <c r="F497" s="12">
        <v>13172660224</v>
      </c>
      <c r="G497" s="12">
        <v>1519014.38</v>
      </c>
    </row>
    <row r="498" spans="1:7">
      <c r="A498" s="9">
        <f>'(1)'!A498</f>
        <v>43006</v>
      </c>
      <c r="B498">
        <v>1095.8599999999999</v>
      </c>
      <c r="C498">
        <v>1098.17</v>
      </c>
      <c r="D498">
        <v>1091.05</v>
      </c>
      <c r="E498">
        <v>1092.8800000000001</v>
      </c>
      <c r="F498" s="12">
        <v>15298540544</v>
      </c>
      <c r="G498" s="12">
        <v>1508067.63</v>
      </c>
    </row>
    <row r="499" spans="1:7">
      <c r="A499" s="9">
        <f>'(1)'!A499</f>
        <v>43007</v>
      </c>
      <c r="B499">
        <v>1094.27</v>
      </c>
      <c r="C499">
        <v>1099.53</v>
      </c>
      <c r="D499">
        <v>1093.6500000000001</v>
      </c>
      <c r="E499">
        <v>1098.95</v>
      </c>
      <c r="F499" s="12">
        <v>11204915200</v>
      </c>
      <c r="G499" s="12">
        <v>1515703.88</v>
      </c>
    </row>
    <row r="500" spans="1:7">
      <c r="A500" s="9">
        <f>'(1)'!A500</f>
        <v>43010</v>
      </c>
      <c r="B500">
        <v>1098.8399999999999</v>
      </c>
      <c r="C500">
        <v>1099.31</v>
      </c>
      <c r="D500">
        <v>1091.79</v>
      </c>
      <c r="E500">
        <v>1097.8699999999999</v>
      </c>
      <c r="F500" s="12">
        <v>12136351744</v>
      </c>
      <c r="G500" s="12">
        <v>1516612.75</v>
      </c>
    </row>
    <row r="501" spans="1:7">
      <c r="A501" s="9">
        <f>'(1)'!A501</f>
        <v>43011</v>
      </c>
      <c r="B501">
        <v>1099.73</v>
      </c>
      <c r="C501">
        <v>1106.44</v>
      </c>
      <c r="D501">
        <v>1099.71</v>
      </c>
      <c r="E501">
        <v>1104.79</v>
      </c>
      <c r="F501" s="12">
        <v>14872214528</v>
      </c>
      <c r="G501" s="12">
        <v>1528322.13</v>
      </c>
    </row>
    <row r="502" spans="1:7">
      <c r="A502" s="9">
        <f>'(1)'!A502</f>
        <v>43012</v>
      </c>
      <c r="B502">
        <v>1105.6500000000001</v>
      </c>
      <c r="C502">
        <v>1109.72</v>
      </c>
      <c r="D502">
        <v>1104.92</v>
      </c>
      <c r="E502">
        <v>1106.9000000000001</v>
      </c>
      <c r="F502" s="12">
        <v>11796150272</v>
      </c>
      <c r="G502" s="12">
        <v>1526233.5</v>
      </c>
    </row>
    <row r="503" spans="1:7">
      <c r="A503" s="9">
        <f>'(1)'!A503</f>
        <v>43013</v>
      </c>
      <c r="B503">
        <v>1106.53</v>
      </c>
      <c r="C503">
        <v>1109.8399999999999</v>
      </c>
      <c r="D503">
        <v>1106.53</v>
      </c>
      <c r="E503">
        <v>1108.47</v>
      </c>
      <c r="F503" s="12">
        <v>12505710592</v>
      </c>
      <c r="G503" s="12">
        <v>1529014.5</v>
      </c>
    </row>
    <row r="504" spans="1:7">
      <c r="A504" s="9">
        <f>'(1)'!A504</f>
        <v>43014</v>
      </c>
      <c r="B504">
        <v>1109.46</v>
      </c>
      <c r="C504">
        <v>1114.44</v>
      </c>
      <c r="D504">
        <v>1108.43</v>
      </c>
      <c r="E504">
        <v>1114.3800000000001</v>
      </c>
      <c r="F504" s="12">
        <v>11157941248</v>
      </c>
      <c r="G504" s="12">
        <v>1538353.75</v>
      </c>
    </row>
    <row r="505" spans="1:7">
      <c r="A505" s="9">
        <f>'(1)'!A505</f>
        <v>43017</v>
      </c>
      <c r="B505">
        <v>1114.22</v>
      </c>
      <c r="C505">
        <v>1116.72</v>
      </c>
      <c r="D505">
        <v>1112.28</v>
      </c>
      <c r="E505">
        <v>1113.56</v>
      </c>
      <c r="F505" s="12">
        <v>13168214016</v>
      </c>
      <c r="G505" s="12">
        <v>1534865.5</v>
      </c>
    </row>
    <row r="506" spans="1:7">
      <c r="A506" s="9">
        <f>'(1)'!A506</f>
        <v>43018</v>
      </c>
      <c r="B506">
        <v>1112.8599999999999</v>
      </c>
      <c r="C506">
        <v>1116.5999999999999</v>
      </c>
      <c r="D506">
        <v>1111.3</v>
      </c>
      <c r="E506">
        <v>1116.53</v>
      </c>
      <c r="F506" s="12">
        <v>12790437888</v>
      </c>
      <c r="G506" s="12">
        <v>1540603.63</v>
      </c>
    </row>
    <row r="507" spans="1:7">
      <c r="A507" s="9">
        <f>'(1)'!A507</f>
        <v>43019</v>
      </c>
      <c r="B507">
        <v>1116.31</v>
      </c>
      <c r="C507">
        <v>1122.7</v>
      </c>
      <c r="D507">
        <v>1114.32</v>
      </c>
      <c r="E507">
        <v>1121.74</v>
      </c>
      <c r="F507" s="12">
        <v>13158359040</v>
      </c>
      <c r="G507" s="12">
        <v>1548087.88</v>
      </c>
    </row>
    <row r="508" spans="1:7">
      <c r="A508" s="9">
        <f>'(1)'!A508</f>
        <v>43020</v>
      </c>
      <c r="B508">
        <v>1121.49</v>
      </c>
      <c r="C508">
        <v>1129</v>
      </c>
      <c r="D508">
        <v>1120.6500000000001</v>
      </c>
      <c r="E508">
        <v>1127.68</v>
      </c>
      <c r="F508" s="12">
        <v>14653498368</v>
      </c>
      <c r="G508" s="12">
        <v>1555786.25</v>
      </c>
    </row>
    <row r="509" spans="1:7">
      <c r="A509" s="9">
        <f>'(1)'!A509</f>
        <v>43021</v>
      </c>
      <c r="B509">
        <v>1126.83</v>
      </c>
      <c r="C509">
        <v>1129.9100000000001</v>
      </c>
      <c r="D509">
        <v>1124.54</v>
      </c>
      <c r="E509">
        <v>1125.2</v>
      </c>
      <c r="F509" s="12">
        <v>13835994112</v>
      </c>
      <c r="G509" s="12">
        <v>1555560.75</v>
      </c>
    </row>
    <row r="510" spans="1:7">
      <c r="A510" s="9">
        <f>'(1)'!A510</f>
        <v>43024</v>
      </c>
      <c r="B510">
        <v>1125.25</v>
      </c>
      <c r="C510">
        <v>1129.08</v>
      </c>
      <c r="D510">
        <v>1123.4100000000001</v>
      </c>
      <c r="E510">
        <v>1126.25</v>
      </c>
      <c r="F510" s="12">
        <v>14008157184</v>
      </c>
      <c r="G510" s="12">
        <v>1558629.88</v>
      </c>
    </row>
    <row r="511" spans="1:7">
      <c r="A511" s="9">
        <f>'(1)'!A511</f>
        <v>43025</v>
      </c>
      <c r="B511">
        <v>1124.8499999999999</v>
      </c>
      <c r="C511">
        <v>1128.42</v>
      </c>
      <c r="D511">
        <v>1122</v>
      </c>
      <c r="E511">
        <v>1125.0999999999999</v>
      </c>
      <c r="F511" s="12">
        <v>11837519872</v>
      </c>
      <c r="G511" s="12">
        <v>1553135.5</v>
      </c>
    </row>
    <row r="512" spans="1:7">
      <c r="A512" s="9">
        <f>'(1)'!A512</f>
        <v>43026</v>
      </c>
      <c r="B512">
        <v>1125.17</v>
      </c>
      <c r="C512">
        <v>1125.17</v>
      </c>
      <c r="D512">
        <v>1110.6199999999999</v>
      </c>
      <c r="E512">
        <v>1111.27</v>
      </c>
      <c r="F512" s="12">
        <v>11181287424</v>
      </c>
      <c r="G512" s="12">
        <v>1533968.88</v>
      </c>
    </row>
    <row r="513" spans="1:7">
      <c r="A513" s="9">
        <f>'(1)'!A513</f>
        <v>43027</v>
      </c>
      <c r="B513">
        <v>1111.68</v>
      </c>
      <c r="C513">
        <v>1112.78</v>
      </c>
      <c r="D513">
        <v>1087.3800000000001</v>
      </c>
      <c r="E513">
        <v>1089.18</v>
      </c>
      <c r="F513" s="12">
        <v>11902504960</v>
      </c>
      <c r="G513" s="12">
        <v>1499203.75</v>
      </c>
    </row>
    <row r="514" spans="1:7">
      <c r="A514" s="9">
        <f>'(1)'!A514</f>
        <v>43028</v>
      </c>
      <c r="B514">
        <v>1088.23</v>
      </c>
      <c r="C514">
        <v>1092.6400000000001</v>
      </c>
      <c r="D514">
        <v>1085.73</v>
      </c>
      <c r="E514">
        <v>1088.69</v>
      </c>
      <c r="F514" s="12">
        <v>10965517312</v>
      </c>
      <c r="G514" s="12">
        <v>1500615.63</v>
      </c>
    </row>
    <row r="515" spans="1:7">
      <c r="A515" s="9">
        <f>'(1)'!A515</f>
        <v>43031</v>
      </c>
      <c r="B515">
        <v>1088.47</v>
      </c>
      <c r="C515">
        <v>1095.98</v>
      </c>
      <c r="D515">
        <v>1087.82</v>
      </c>
      <c r="E515">
        <v>1089.3399999999999</v>
      </c>
      <c r="F515" s="12">
        <v>9619990528</v>
      </c>
      <c r="G515" s="12">
        <v>1499290</v>
      </c>
    </row>
    <row r="516" spans="1:7">
      <c r="A516" s="9">
        <f>'(1)'!A516</f>
        <v>43032</v>
      </c>
      <c r="B516">
        <v>1088.5899999999999</v>
      </c>
      <c r="C516">
        <v>1090.4100000000001</v>
      </c>
      <c r="D516">
        <v>1084.53</v>
      </c>
      <c r="E516">
        <v>1087.02</v>
      </c>
      <c r="F516" s="12">
        <v>10952543232</v>
      </c>
      <c r="G516" s="12">
        <v>1497296.38</v>
      </c>
    </row>
    <row r="517" spans="1:7">
      <c r="A517" s="9">
        <f>'(1)'!A517</f>
        <v>43033</v>
      </c>
      <c r="B517">
        <v>1087.8499999999999</v>
      </c>
      <c r="C517">
        <v>1098.79</v>
      </c>
      <c r="D517">
        <v>1086.3699999999999</v>
      </c>
      <c r="E517">
        <v>1098.08</v>
      </c>
      <c r="F517" s="12">
        <v>9797224448</v>
      </c>
      <c r="G517" s="12">
        <v>1513373.75</v>
      </c>
    </row>
    <row r="518" spans="1:7">
      <c r="A518" s="9">
        <f>'(1)'!A518</f>
        <v>43034</v>
      </c>
      <c r="B518">
        <v>1099.44</v>
      </c>
      <c r="C518">
        <v>1101.53</v>
      </c>
      <c r="D518">
        <v>1099.43</v>
      </c>
      <c r="E518">
        <v>1101.54</v>
      </c>
      <c r="F518" s="12">
        <v>4418905088</v>
      </c>
      <c r="G518" s="12">
        <v>1514922.75</v>
      </c>
    </row>
    <row r="519" spans="1:7">
      <c r="A519" s="9">
        <f>'(1)'!A519</f>
        <v>43035</v>
      </c>
      <c r="B519">
        <v>1100.23</v>
      </c>
      <c r="C519">
        <v>1105.71</v>
      </c>
      <c r="D519">
        <v>1100.1400000000001</v>
      </c>
      <c r="E519">
        <v>1105.01</v>
      </c>
      <c r="F519" s="12">
        <v>11496316928</v>
      </c>
      <c r="G519" s="12">
        <v>1523386.75</v>
      </c>
    </row>
    <row r="520" spans="1:7">
      <c r="A520" s="9">
        <f>'(1)'!A520</f>
        <v>43038</v>
      </c>
      <c r="B520">
        <v>1105.77</v>
      </c>
      <c r="C520">
        <v>1111.3399999999999</v>
      </c>
      <c r="D520">
        <v>1105.77</v>
      </c>
      <c r="E520">
        <v>1109.68</v>
      </c>
      <c r="F520" s="12">
        <v>9257534464</v>
      </c>
      <c r="G520" s="12">
        <v>1530711.75</v>
      </c>
    </row>
    <row r="521" spans="1:7">
      <c r="A521" s="9">
        <f>'(1)'!A521</f>
        <v>43039</v>
      </c>
      <c r="B521">
        <v>1110.22</v>
      </c>
      <c r="C521">
        <v>1114.95</v>
      </c>
      <c r="D521">
        <v>1110.22</v>
      </c>
      <c r="E521">
        <v>1113.29</v>
      </c>
      <c r="F521" s="12">
        <v>5542792704</v>
      </c>
      <c r="G521" s="12">
        <v>1534766.88</v>
      </c>
    </row>
    <row r="522" spans="1:7">
      <c r="A522" s="9">
        <f>'(1)'!A522</f>
        <v>43040</v>
      </c>
      <c r="B522">
        <v>1113.22</v>
      </c>
      <c r="C522">
        <v>1117.5</v>
      </c>
      <c r="D522">
        <v>1113.22</v>
      </c>
      <c r="E522">
        <v>1117.1400000000001</v>
      </c>
      <c r="F522" s="12">
        <v>10309760000</v>
      </c>
      <c r="G522" s="12">
        <v>1539560</v>
      </c>
    </row>
    <row r="523" spans="1:7">
      <c r="A523" s="9">
        <f>'(1)'!A523</f>
        <v>43041</v>
      </c>
      <c r="B523">
        <v>1116.96</v>
      </c>
      <c r="C523">
        <v>1117.8</v>
      </c>
      <c r="D523">
        <v>1115.08</v>
      </c>
      <c r="E523">
        <v>1116.01</v>
      </c>
      <c r="F523" s="12">
        <v>10899061760</v>
      </c>
      <c r="G523" s="12">
        <v>1538779.63</v>
      </c>
    </row>
    <row r="524" spans="1:7">
      <c r="A524" s="9">
        <f>'(1)'!A524</f>
        <v>43042</v>
      </c>
      <c r="B524">
        <v>1117.3</v>
      </c>
      <c r="C524">
        <v>1125.23</v>
      </c>
      <c r="D524">
        <v>1117.08</v>
      </c>
      <c r="E524">
        <v>1123.94</v>
      </c>
      <c r="F524" s="12">
        <v>11781555200</v>
      </c>
      <c r="G524" s="12">
        <v>1551994.8799999999</v>
      </c>
    </row>
    <row r="525" spans="1:7">
      <c r="A525" s="9">
        <f>'(1)'!A525</f>
        <v>43045</v>
      </c>
      <c r="B525">
        <v>1124.29</v>
      </c>
      <c r="C525">
        <v>1128.07</v>
      </c>
      <c r="D525">
        <v>1122.0999999999999</v>
      </c>
      <c r="E525">
        <v>1123.53</v>
      </c>
      <c r="F525" s="12">
        <v>18079737856</v>
      </c>
      <c r="G525" s="12">
        <v>1548235.5</v>
      </c>
    </row>
    <row r="526" spans="1:7">
      <c r="A526" s="9">
        <f>'(1)'!A526</f>
        <v>43046</v>
      </c>
      <c r="B526">
        <v>1124.73</v>
      </c>
      <c r="C526">
        <v>1131.1600000000001</v>
      </c>
      <c r="D526">
        <v>1124.42</v>
      </c>
      <c r="E526">
        <v>1130.33</v>
      </c>
      <c r="F526" s="12">
        <v>14239244288</v>
      </c>
      <c r="G526" s="12">
        <v>1558884.13</v>
      </c>
    </row>
    <row r="527" spans="1:7">
      <c r="A527" s="9">
        <f>'(1)'!A527</f>
        <v>43047</v>
      </c>
      <c r="B527">
        <v>1130.6400000000001</v>
      </c>
      <c r="C527">
        <v>1135.4100000000001</v>
      </c>
      <c r="D527">
        <v>1129.06</v>
      </c>
      <c r="E527">
        <v>1133.45</v>
      </c>
      <c r="F527" s="12">
        <v>12124259328</v>
      </c>
      <c r="G527" s="12">
        <v>1564217.5</v>
      </c>
    </row>
    <row r="528" spans="1:7">
      <c r="A528" s="9">
        <f>'(1)'!A528</f>
        <v>43048</v>
      </c>
      <c r="B528">
        <v>1135.01</v>
      </c>
      <c r="C528">
        <v>1138.82</v>
      </c>
      <c r="D528">
        <v>1134.04</v>
      </c>
      <c r="E528">
        <v>1138.43</v>
      </c>
      <c r="F528" s="12">
        <v>15272747008</v>
      </c>
      <c r="G528" s="12">
        <v>1569524.63</v>
      </c>
    </row>
    <row r="529" spans="1:7">
      <c r="A529" s="9">
        <f>'(1)'!A529</f>
        <v>43049</v>
      </c>
      <c r="B529">
        <v>1138.3599999999999</v>
      </c>
      <c r="C529">
        <v>1139.02</v>
      </c>
      <c r="D529">
        <v>1133.5</v>
      </c>
      <c r="E529">
        <v>1133.95</v>
      </c>
      <c r="F529" s="12">
        <v>13145329664</v>
      </c>
      <c r="G529" s="12">
        <v>1564520.5</v>
      </c>
    </row>
    <row r="530" spans="1:7">
      <c r="A530" s="9">
        <f>'(1)'!A530</f>
        <v>43052</v>
      </c>
      <c r="B530">
        <v>1134.06</v>
      </c>
      <c r="C530">
        <v>1136.28</v>
      </c>
      <c r="D530">
        <v>1132.69</v>
      </c>
      <c r="E530">
        <v>1133.6199999999999</v>
      </c>
      <c r="F530" s="12">
        <v>12958938112</v>
      </c>
      <c r="G530" s="12">
        <v>1563208.5</v>
      </c>
    </row>
    <row r="531" spans="1:7">
      <c r="A531" s="9">
        <f>'(1)'!A531</f>
        <v>43053</v>
      </c>
      <c r="B531">
        <v>1133.99</v>
      </c>
      <c r="C531">
        <v>1136.6300000000001</v>
      </c>
      <c r="D531">
        <v>1128.22</v>
      </c>
      <c r="E531">
        <v>1128.72</v>
      </c>
      <c r="F531" s="12">
        <v>13514277888</v>
      </c>
      <c r="G531" s="12">
        <v>1555586.75</v>
      </c>
    </row>
    <row r="532" spans="1:7">
      <c r="A532" s="9">
        <f>'(1)'!A532</f>
        <v>43054</v>
      </c>
      <c r="B532">
        <v>1129.7</v>
      </c>
      <c r="C532">
        <v>1135.6199999999999</v>
      </c>
      <c r="D532">
        <v>1127.8399999999999</v>
      </c>
      <c r="E532">
        <v>1135.31</v>
      </c>
      <c r="F532" s="12">
        <v>9838663680</v>
      </c>
      <c r="G532" s="12">
        <v>1564285.5</v>
      </c>
    </row>
    <row r="533" spans="1:7">
      <c r="A533" s="9">
        <f>'(1)'!A533</f>
        <v>43055</v>
      </c>
      <c r="B533">
        <v>1134.96</v>
      </c>
      <c r="C533">
        <v>1138</v>
      </c>
      <c r="D533">
        <v>1134.1500000000001</v>
      </c>
      <c r="E533">
        <v>1137.54</v>
      </c>
      <c r="F533" s="12">
        <v>9741920256</v>
      </c>
      <c r="G533" s="12">
        <v>1567734.75</v>
      </c>
    </row>
    <row r="534" spans="1:7">
      <c r="A534" s="9">
        <f>'(1)'!A534</f>
        <v>43056</v>
      </c>
      <c r="B534">
        <v>1137.74</v>
      </c>
      <c r="C534">
        <v>1143.1300000000001</v>
      </c>
      <c r="D534">
        <v>1137.74</v>
      </c>
      <c r="E534">
        <v>1140.4000000000001</v>
      </c>
      <c r="F534" s="12">
        <v>11467362304</v>
      </c>
      <c r="G534" s="12">
        <v>1570136.25</v>
      </c>
    </row>
    <row r="535" spans="1:7">
      <c r="A535" s="9">
        <f>'(1)'!A535</f>
        <v>43059</v>
      </c>
      <c r="B535">
        <v>1140.31</v>
      </c>
      <c r="C535">
        <v>1146.43</v>
      </c>
      <c r="D535">
        <v>1139.9100000000001</v>
      </c>
      <c r="E535">
        <v>1145.1600000000001</v>
      </c>
      <c r="F535" s="12">
        <v>9933572096</v>
      </c>
      <c r="G535" s="12">
        <v>1579107.75</v>
      </c>
    </row>
    <row r="536" spans="1:7">
      <c r="A536" s="9">
        <f>'(1)'!A536</f>
        <v>43060</v>
      </c>
      <c r="B536">
        <v>1145.95</v>
      </c>
      <c r="C536">
        <v>1147.7</v>
      </c>
      <c r="D536">
        <v>1144.57</v>
      </c>
      <c r="E536">
        <v>1145.81</v>
      </c>
      <c r="F536" s="12">
        <v>9082910720</v>
      </c>
      <c r="G536" s="12">
        <v>1579497</v>
      </c>
    </row>
    <row r="537" spans="1:7">
      <c r="A537" s="9">
        <f>'(1)'!A537</f>
        <v>43061</v>
      </c>
      <c r="B537">
        <v>1145.26</v>
      </c>
      <c r="C537">
        <v>1147.0899999999999</v>
      </c>
      <c r="D537">
        <v>1137.6300000000001</v>
      </c>
      <c r="E537">
        <v>1138.33</v>
      </c>
      <c r="F537" s="12">
        <v>10781580288</v>
      </c>
      <c r="G537" s="12">
        <v>1573575.5</v>
      </c>
    </row>
    <row r="538" spans="1:7">
      <c r="A538" s="9">
        <f>'(1)'!A538</f>
        <v>43063</v>
      </c>
      <c r="B538">
        <v>1141.0899999999999</v>
      </c>
      <c r="C538">
        <v>1144.4100000000001</v>
      </c>
      <c r="D538">
        <v>1137.1099999999999</v>
      </c>
      <c r="E538">
        <v>1144.06</v>
      </c>
      <c r="F538" s="12">
        <v>9405508608</v>
      </c>
      <c r="G538" s="12">
        <v>1580806.38</v>
      </c>
    </row>
    <row r="539" spans="1:7">
      <c r="A539" s="9">
        <f>'(1)'!A539</f>
        <v>43066</v>
      </c>
      <c r="B539">
        <v>1144.53</v>
      </c>
      <c r="C539">
        <v>1150.25</v>
      </c>
      <c r="D539">
        <v>1144.23</v>
      </c>
      <c r="E539">
        <v>1149.06</v>
      </c>
      <c r="F539" s="12">
        <v>10428547072</v>
      </c>
      <c r="G539" s="12">
        <v>1590086.38</v>
      </c>
    </row>
    <row r="540" spans="1:7">
      <c r="A540" s="9">
        <f>'(1)'!A540</f>
        <v>43067</v>
      </c>
      <c r="B540">
        <v>1149.53</v>
      </c>
      <c r="C540">
        <v>1157.17</v>
      </c>
      <c r="D540">
        <v>1148.73</v>
      </c>
      <c r="E540">
        <v>1155.81</v>
      </c>
      <c r="F540" s="12">
        <v>10888473600</v>
      </c>
      <c r="G540" s="12">
        <v>1598908.75</v>
      </c>
    </row>
    <row r="541" spans="1:7">
      <c r="A541" s="9">
        <f>'(1)'!A541</f>
        <v>43068</v>
      </c>
      <c r="B541">
        <v>1156.8699999999999</v>
      </c>
      <c r="C541">
        <v>1158.8499999999999</v>
      </c>
      <c r="D541">
        <v>1155.58</v>
      </c>
      <c r="E541">
        <v>1155.8699999999999</v>
      </c>
      <c r="F541" s="12">
        <v>11883428864</v>
      </c>
      <c r="G541" s="12">
        <v>1599177.38</v>
      </c>
    </row>
    <row r="542" spans="1:7">
      <c r="A542" s="9">
        <f>'(1)'!A542</f>
        <v>43069</v>
      </c>
      <c r="B542">
        <v>1157.5</v>
      </c>
      <c r="C542">
        <v>1158.9100000000001</v>
      </c>
      <c r="D542">
        <v>1156.42</v>
      </c>
      <c r="E542">
        <v>1158.26</v>
      </c>
      <c r="F542" s="12">
        <v>9291412480</v>
      </c>
      <c r="G542" s="12">
        <v>1598664.13</v>
      </c>
    </row>
    <row r="543" spans="1:7">
      <c r="A543" s="9">
        <f>'(1)'!A543</f>
        <v>43070</v>
      </c>
      <c r="B543">
        <v>1157.92</v>
      </c>
      <c r="C543">
        <v>1161.2</v>
      </c>
      <c r="D543">
        <v>1154.08</v>
      </c>
      <c r="E543">
        <v>1160.01</v>
      </c>
      <c r="F543" s="12">
        <v>11826866176</v>
      </c>
      <c r="G543" s="12">
        <v>1603629.38</v>
      </c>
    </row>
    <row r="544" spans="1:7">
      <c r="A544" s="9">
        <f>'(1)'!A544</f>
        <v>43073</v>
      </c>
      <c r="B544">
        <v>1161.1600000000001</v>
      </c>
      <c r="C544">
        <v>1164.1199999999999</v>
      </c>
      <c r="D544">
        <v>1158.57</v>
      </c>
      <c r="E544">
        <v>1159.95</v>
      </c>
      <c r="F544" s="12">
        <v>10119963648</v>
      </c>
      <c r="G544" s="12">
        <v>1597479.88</v>
      </c>
    </row>
    <row r="545" spans="1:7">
      <c r="A545" s="9">
        <f>'(1)'!A545</f>
        <v>43074</v>
      </c>
      <c r="B545">
        <v>1158.8599999999999</v>
      </c>
      <c r="C545">
        <v>1162.7</v>
      </c>
      <c r="D545">
        <v>1158.3</v>
      </c>
      <c r="E545">
        <v>1161.3399999999999</v>
      </c>
      <c r="F545" s="12">
        <v>11405339648</v>
      </c>
      <c r="G545" s="12">
        <v>1600959.63</v>
      </c>
    </row>
    <row r="546" spans="1:7">
      <c r="A546" s="9">
        <f>'(1)'!A546</f>
        <v>43075</v>
      </c>
      <c r="B546">
        <v>1162.52</v>
      </c>
      <c r="C546">
        <v>1164.9000000000001</v>
      </c>
      <c r="D546">
        <v>1158.56</v>
      </c>
      <c r="E546">
        <v>1160.9000000000001</v>
      </c>
      <c r="F546" s="12">
        <v>11063851008</v>
      </c>
      <c r="G546" s="12">
        <v>1599615.25</v>
      </c>
    </row>
    <row r="547" spans="1:7">
      <c r="A547" s="9">
        <f>'(1)'!A547</f>
        <v>43076</v>
      </c>
      <c r="B547">
        <v>1160.1600000000001</v>
      </c>
      <c r="C547">
        <v>1162.74</v>
      </c>
      <c r="D547">
        <v>1159.1600000000001</v>
      </c>
      <c r="E547">
        <v>1160.5999999999999</v>
      </c>
      <c r="F547" s="12">
        <v>8941885440</v>
      </c>
      <c r="G547" s="12">
        <v>1598177.25</v>
      </c>
    </row>
    <row r="548" spans="1:7">
      <c r="A548" s="9">
        <f>'(1)'!A548</f>
        <v>43077</v>
      </c>
      <c r="B548">
        <v>1160.76</v>
      </c>
      <c r="C548">
        <v>1161.1099999999999</v>
      </c>
      <c r="D548">
        <v>1157.71</v>
      </c>
      <c r="E548">
        <v>1158.53</v>
      </c>
      <c r="F548" s="12">
        <v>11169465344</v>
      </c>
      <c r="G548" s="12">
        <v>1596862.75</v>
      </c>
    </row>
    <row r="549" spans="1:7">
      <c r="A549" s="9">
        <f>'(1)'!A549</f>
        <v>43080</v>
      </c>
      <c r="B549">
        <v>1159.23</v>
      </c>
      <c r="C549">
        <v>1162.07</v>
      </c>
      <c r="D549">
        <v>1158.46</v>
      </c>
      <c r="E549">
        <v>1160.3699999999999</v>
      </c>
      <c r="F549" s="12">
        <v>11877886976</v>
      </c>
      <c r="G549" s="12">
        <v>1599744.38</v>
      </c>
    </row>
    <row r="550" spans="1:7">
      <c r="A550" s="9">
        <f>'(1)'!A550</f>
        <v>43081</v>
      </c>
      <c r="B550">
        <v>1161.48</v>
      </c>
      <c r="C550">
        <v>1162.96</v>
      </c>
      <c r="D550">
        <v>1157.1099999999999</v>
      </c>
      <c r="E550">
        <v>1157.1099999999999</v>
      </c>
      <c r="F550" s="12">
        <v>10643425280</v>
      </c>
      <c r="G550" s="12">
        <v>1593566.38</v>
      </c>
    </row>
    <row r="551" spans="1:7">
      <c r="A551" s="9">
        <f>'(1)'!A551</f>
        <v>43082</v>
      </c>
      <c r="B551">
        <v>1158.51</v>
      </c>
      <c r="C551">
        <v>1165.8499999999999</v>
      </c>
      <c r="D551">
        <v>1157.23</v>
      </c>
      <c r="E551">
        <v>1163.8699999999999</v>
      </c>
      <c r="F551" s="12">
        <v>9225422848</v>
      </c>
      <c r="G551" s="12">
        <v>1603989.75</v>
      </c>
    </row>
    <row r="552" spans="1:7">
      <c r="A552" s="9">
        <f>'(1)'!A552</f>
        <v>43083</v>
      </c>
      <c r="B552">
        <v>1163.94</v>
      </c>
      <c r="C552">
        <v>1171.78</v>
      </c>
      <c r="D552">
        <v>1163</v>
      </c>
      <c r="E552">
        <v>1167.29</v>
      </c>
      <c r="F552" s="12">
        <v>9445865472</v>
      </c>
      <c r="G552" s="12">
        <v>1609459.25</v>
      </c>
    </row>
    <row r="553" spans="1:7">
      <c r="A553" s="9">
        <f>'(1)'!A553</f>
        <v>43084</v>
      </c>
      <c r="B553">
        <v>1167.57</v>
      </c>
      <c r="C553">
        <v>1172.17</v>
      </c>
      <c r="D553">
        <v>1166.08</v>
      </c>
      <c r="E553">
        <v>1170.83</v>
      </c>
      <c r="F553" s="12">
        <v>9007794176</v>
      </c>
      <c r="G553" s="12">
        <v>1612709.75</v>
      </c>
    </row>
    <row r="554" spans="1:7">
      <c r="A554" s="9">
        <f>'(1)'!A554</f>
        <v>43087</v>
      </c>
      <c r="B554">
        <v>1172.54</v>
      </c>
      <c r="C554">
        <v>1178</v>
      </c>
      <c r="D554">
        <v>1171.6199999999999</v>
      </c>
      <c r="E554">
        <v>1175.92</v>
      </c>
      <c r="F554" s="12">
        <v>10524798976</v>
      </c>
      <c r="G554" s="12">
        <v>1619489.38</v>
      </c>
    </row>
    <row r="555" spans="1:7">
      <c r="A555" s="9">
        <f>'(1)'!A555</f>
        <v>43088</v>
      </c>
      <c r="B555">
        <v>1178.48</v>
      </c>
      <c r="C555">
        <v>1181.6300000000001</v>
      </c>
      <c r="D555">
        <v>1176.76</v>
      </c>
      <c r="E555">
        <v>1179.07</v>
      </c>
      <c r="F555" s="12">
        <v>12317913088</v>
      </c>
      <c r="G555" s="12">
        <v>1624148.75</v>
      </c>
    </row>
    <row r="556" spans="1:7">
      <c r="A556" s="9">
        <f>'(1)'!A556</f>
        <v>43089</v>
      </c>
      <c r="B556">
        <v>1180.68</v>
      </c>
      <c r="C556">
        <v>1184.7</v>
      </c>
      <c r="D556">
        <v>1180.3</v>
      </c>
      <c r="E556">
        <v>1183.26</v>
      </c>
      <c r="F556" s="12">
        <v>9866576896</v>
      </c>
      <c r="G556" s="12">
        <v>1628413.38</v>
      </c>
    </row>
    <row r="557" spans="1:7">
      <c r="A557" s="9">
        <f>'(1)'!A557</f>
        <v>43090</v>
      </c>
      <c r="B557">
        <v>1183.55</v>
      </c>
      <c r="C557">
        <v>1187.56</v>
      </c>
      <c r="D557">
        <v>1183.05</v>
      </c>
      <c r="E557">
        <v>1184.57</v>
      </c>
      <c r="F557" s="12">
        <v>8409671168</v>
      </c>
      <c r="G557" s="12">
        <v>1631038.25</v>
      </c>
    </row>
    <row r="558" spans="1:7">
      <c r="A558" s="9">
        <f>'(1)'!A558</f>
        <v>43091</v>
      </c>
      <c r="B558">
        <v>1185.01</v>
      </c>
      <c r="C558">
        <v>1186.51</v>
      </c>
      <c r="D558">
        <v>1178.81</v>
      </c>
      <c r="E558">
        <v>1180.33</v>
      </c>
      <c r="F558" s="12">
        <v>9128284160</v>
      </c>
      <c r="G558" s="12">
        <v>1624525.88</v>
      </c>
    </row>
    <row r="559" spans="1:7">
      <c r="A559" s="9">
        <f>'(1)'!A559</f>
        <v>43095</v>
      </c>
      <c r="B559">
        <v>1181.06</v>
      </c>
      <c r="C559">
        <v>1181.1199999999999</v>
      </c>
      <c r="D559">
        <v>1175.3</v>
      </c>
      <c r="E559">
        <v>1177.3699999999999</v>
      </c>
      <c r="F559" s="12">
        <v>9274760192</v>
      </c>
      <c r="G559" s="12">
        <v>1622112.38</v>
      </c>
    </row>
    <row r="560" spans="1:7">
      <c r="A560" s="9">
        <f>'(1)'!A560</f>
        <v>43096</v>
      </c>
      <c r="B560">
        <v>1178.0999999999999</v>
      </c>
      <c r="C560">
        <v>1185.01</v>
      </c>
      <c r="D560">
        <v>1176.9000000000001</v>
      </c>
      <c r="E560">
        <v>1182.8</v>
      </c>
      <c r="F560" s="12">
        <v>9226963968</v>
      </c>
      <c r="G560" s="12">
        <v>1625444.75</v>
      </c>
    </row>
    <row r="561" spans="1:7">
      <c r="A561" s="9">
        <f>'(1)'!A561</f>
        <v>43097</v>
      </c>
      <c r="B561">
        <v>1180.4100000000001</v>
      </c>
      <c r="C561">
        <v>1181.58</v>
      </c>
      <c r="D561">
        <v>1172.78</v>
      </c>
      <c r="E561">
        <v>1177.0999999999999</v>
      </c>
      <c r="F561" s="12">
        <v>13020802048</v>
      </c>
      <c r="G561" s="12">
        <v>1620908.13</v>
      </c>
    </row>
    <row r="562" spans="1:7">
      <c r="A562" s="9">
        <f>'(1)'!A562</f>
        <v>43098</v>
      </c>
      <c r="B562">
        <v>1178.52</v>
      </c>
      <c r="C562">
        <v>1178.72</v>
      </c>
      <c r="D562">
        <v>1171.97</v>
      </c>
      <c r="E562">
        <v>1173.1099999999999</v>
      </c>
      <c r="F562" s="12">
        <v>6408187392</v>
      </c>
      <c r="G562" s="12">
        <v>1597852.38</v>
      </c>
    </row>
    <row r="563" spans="1:7">
      <c r="A563" s="9">
        <f>'(1)'!A563</f>
        <v>43102</v>
      </c>
      <c r="B563">
        <v>1173.92</v>
      </c>
      <c r="C563">
        <v>1174</v>
      </c>
      <c r="D563">
        <v>1169.81</v>
      </c>
      <c r="E563">
        <v>1170.96</v>
      </c>
      <c r="F563" s="12">
        <v>9493800960</v>
      </c>
      <c r="G563" s="12">
        <v>1595773.5</v>
      </c>
    </row>
    <row r="564" spans="1:7">
      <c r="A564" s="9">
        <f>'(1)'!A564</f>
        <v>43103</v>
      </c>
      <c r="B564">
        <v>1171.92</v>
      </c>
      <c r="C564">
        <v>1173.58</v>
      </c>
      <c r="D564">
        <v>1162.19</v>
      </c>
      <c r="E564">
        <v>1164.3</v>
      </c>
      <c r="F564" s="12">
        <v>8005956096</v>
      </c>
      <c r="G564" s="12">
        <v>1585783.25</v>
      </c>
    </row>
    <row r="565" spans="1:7">
      <c r="A565" s="9">
        <f>'(1)'!A565</f>
        <v>43104</v>
      </c>
      <c r="B565">
        <v>1164.5</v>
      </c>
      <c r="C565">
        <v>1164.5</v>
      </c>
      <c r="D565">
        <v>1144.74</v>
      </c>
      <c r="E565">
        <v>1145.8900000000001</v>
      </c>
      <c r="F565" s="12">
        <v>11575304192</v>
      </c>
      <c r="G565" s="12">
        <v>1560689.25</v>
      </c>
    </row>
    <row r="566" spans="1:7">
      <c r="A566" s="9">
        <f>'(1)'!A566</f>
        <v>43105</v>
      </c>
      <c r="B566">
        <v>1146.29</v>
      </c>
      <c r="C566">
        <v>1146.57</v>
      </c>
      <c r="D566">
        <v>1137.5</v>
      </c>
      <c r="E566">
        <v>1140.57</v>
      </c>
      <c r="F566" s="12">
        <v>9650672640</v>
      </c>
      <c r="G566" s="12">
        <v>1559898.88</v>
      </c>
    </row>
    <row r="567" spans="1:7">
      <c r="A567" s="9">
        <f>'(1)'!A567</f>
        <v>43108</v>
      </c>
      <c r="B567">
        <v>1140.75</v>
      </c>
      <c r="C567">
        <v>1147.1199999999999</v>
      </c>
      <c r="D567">
        <v>1138.1300000000001</v>
      </c>
      <c r="E567">
        <v>1146.4100000000001</v>
      </c>
      <c r="F567" s="12">
        <v>10011375616</v>
      </c>
      <c r="G567" s="12">
        <v>1569401.88</v>
      </c>
    </row>
    <row r="568" spans="1:7">
      <c r="A568" s="9">
        <f>'(1)'!A568</f>
        <v>43109</v>
      </c>
      <c r="B568">
        <v>1146.8900000000001</v>
      </c>
      <c r="C568">
        <v>1157.75</v>
      </c>
      <c r="D568">
        <v>1146.01</v>
      </c>
      <c r="E568">
        <v>1156.6400000000001</v>
      </c>
      <c r="F568" s="12">
        <v>8256546816</v>
      </c>
      <c r="G568" s="12">
        <v>1584070.88</v>
      </c>
    </row>
    <row r="569" spans="1:7">
      <c r="A569" s="9">
        <f>'(1)'!A569</f>
        <v>43110</v>
      </c>
      <c r="B569">
        <v>1157.26</v>
      </c>
      <c r="C569">
        <v>1157.26</v>
      </c>
      <c r="D569">
        <v>1150.8900000000001</v>
      </c>
      <c r="E569">
        <v>1151.4100000000001</v>
      </c>
      <c r="F569" s="12">
        <v>9409213440</v>
      </c>
      <c r="G569" s="12">
        <v>1573942.25</v>
      </c>
    </row>
    <row r="570" spans="1:7">
      <c r="A570" s="9">
        <f>'(1)'!A570</f>
        <v>43111</v>
      </c>
      <c r="B570">
        <v>1151.9100000000001</v>
      </c>
      <c r="C570">
        <v>1158.17</v>
      </c>
      <c r="D570">
        <v>1151.76</v>
      </c>
      <c r="E570">
        <v>1156.17</v>
      </c>
      <c r="F570" s="12">
        <v>9497536512</v>
      </c>
      <c r="G570" s="12">
        <v>1581896.13</v>
      </c>
    </row>
    <row r="571" spans="1:7">
      <c r="A571" s="9">
        <f>'(1)'!A571</f>
        <v>43112</v>
      </c>
      <c r="B571">
        <v>1158.02</v>
      </c>
      <c r="C571">
        <v>1163.79</v>
      </c>
      <c r="D571">
        <v>1156.67</v>
      </c>
      <c r="E571">
        <v>1158.02</v>
      </c>
      <c r="F571" s="12">
        <v>10936513536</v>
      </c>
      <c r="G571" s="12">
        <v>1583687.63</v>
      </c>
    </row>
    <row r="572" spans="1:7">
      <c r="A572" s="9">
        <f>'(1)'!A572</f>
        <v>43116</v>
      </c>
      <c r="B572">
        <v>1159.01</v>
      </c>
      <c r="C572">
        <v>1163.1500000000001</v>
      </c>
      <c r="D572">
        <v>1156.52</v>
      </c>
      <c r="E572">
        <v>1161.8900000000001</v>
      </c>
      <c r="F572" s="12">
        <v>10862173184</v>
      </c>
      <c r="G572" s="12">
        <v>1591465.63</v>
      </c>
    </row>
    <row r="573" spans="1:7">
      <c r="A573" s="9">
        <f>'(1)'!A573</f>
        <v>43117</v>
      </c>
      <c r="B573">
        <v>1162.42</v>
      </c>
      <c r="C573">
        <v>1164.47</v>
      </c>
      <c r="D573">
        <v>1154.8699999999999</v>
      </c>
      <c r="E573">
        <v>1161.45</v>
      </c>
      <c r="F573" s="12">
        <v>17895395328</v>
      </c>
      <c r="G573" s="12">
        <v>1592144.25</v>
      </c>
    </row>
    <row r="574" spans="1:7">
      <c r="A574" s="9">
        <f>'(1)'!A574</f>
        <v>43118</v>
      </c>
      <c r="B574">
        <v>1161.71</v>
      </c>
      <c r="C574">
        <v>1165.47</v>
      </c>
      <c r="D574">
        <v>1159.26</v>
      </c>
      <c r="E574">
        <v>1164.32</v>
      </c>
      <c r="F574" s="12">
        <v>9241908224</v>
      </c>
      <c r="G574" s="12">
        <v>1597583.25</v>
      </c>
    </row>
    <row r="575" spans="1:7">
      <c r="A575" s="9">
        <f>'(1)'!A575</f>
        <v>43119</v>
      </c>
      <c r="B575">
        <v>1164.3800000000001</v>
      </c>
      <c r="C575">
        <v>1170.5899999999999</v>
      </c>
      <c r="D575">
        <v>1163.44</v>
      </c>
      <c r="E575">
        <v>1168.9000000000001</v>
      </c>
      <c r="F575" s="12">
        <v>9575811072</v>
      </c>
      <c r="G575" s="12">
        <v>1605019.38</v>
      </c>
    </row>
    <row r="576" spans="1:7">
      <c r="A576" s="9">
        <f>'(1)'!A576</f>
        <v>43122</v>
      </c>
      <c r="B576">
        <v>1168.82</v>
      </c>
      <c r="C576">
        <v>1173.5899999999999</v>
      </c>
      <c r="D576">
        <v>1167.75</v>
      </c>
      <c r="E576">
        <v>1172.19</v>
      </c>
      <c r="F576" s="12">
        <v>9946345472</v>
      </c>
      <c r="G576" s="12">
        <v>1612563.13</v>
      </c>
    </row>
    <row r="577" spans="1:7">
      <c r="A577" s="9">
        <f>'(1)'!A577</f>
        <v>43123</v>
      </c>
      <c r="B577">
        <v>1172.5999999999999</v>
      </c>
      <c r="C577">
        <v>1180.98</v>
      </c>
      <c r="D577">
        <v>1171.9100000000001</v>
      </c>
      <c r="E577">
        <v>1179.6600000000001</v>
      </c>
      <c r="F577" s="12">
        <v>8184290816</v>
      </c>
      <c r="G577" s="12">
        <v>1623758.63</v>
      </c>
    </row>
    <row r="578" spans="1:7">
      <c r="A578" s="9">
        <f>'(1)'!A578</f>
        <v>43124</v>
      </c>
      <c r="B578">
        <v>1180.82</v>
      </c>
      <c r="C578">
        <v>1180.83</v>
      </c>
      <c r="D578">
        <v>1178.78</v>
      </c>
      <c r="E578">
        <v>1178.8399999999999</v>
      </c>
      <c r="F578" s="12">
        <v>1598739840</v>
      </c>
      <c r="G578" s="12">
        <v>1623411.38</v>
      </c>
    </row>
    <row r="579" spans="1:7">
      <c r="A579" s="9">
        <f>'(1)'!A579</f>
        <v>43125</v>
      </c>
      <c r="B579">
        <v>1179.76</v>
      </c>
      <c r="C579">
        <v>1181.79</v>
      </c>
      <c r="D579">
        <v>1178.25</v>
      </c>
      <c r="E579">
        <v>1178.53</v>
      </c>
      <c r="F579" s="12">
        <v>3412349952</v>
      </c>
      <c r="G579" s="12">
        <v>1624703.38</v>
      </c>
    </row>
    <row r="580" spans="1:7">
      <c r="A580" s="9">
        <f>'(1)'!A580</f>
        <v>43126</v>
      </c>
      <c r="B580">
        <v>1178.52</v>
      </c>
      <c r="C580">
        <v>1188.42</v>
      </c>
      <c r="D580">
        <v>1177.99</v>
      </c>
      <c r="E580">
        <v>1187.44</v>
      </c>
      <c r="F580" s="12">
        <v>9487667200</v>
      </c>
      <c r="G580" s="12">
        <v>1634327.63</v>
      </c>
    </row>
    <row r="581" spans="1:7">
      <c r="A581" s="9">
        <f>'(1)'!A581</f>
        <v>43129</v>
      </c>
      <c r="B581">
        <v>1187.3900000000001</v>
      </c>
      <c r="C581">
        <v>1198.47</v>
      </c>
      <c r="D581">
        <v>1187.3</v>
      </c>
      <c r="E581">
        <v>1197.6199999999999</v>
      </c>
      <c r="F581" s="12">
        <v>9409306624</v>
      </c>
      <c r="G581" s="12">
        <v>1646979.38</v>
      </c>
    </row>
    <row r="582" spans="1:7">
      <c r="A582" s="9">
        <f>'(1)'!A582</f>
        <v>43130</v>
      </c>
      <c r="B582">
        <v>1198.32</v>
      </c>
      <c r="C582">
        <v>1205.52</v>
      </c>
      <c r="D582">
        <v>1198.32</v>
      </c>
      <c r="E582">
        <v>1203.43</v>
      </c>
      <c r="F582" s="12">
        <v>10085831680</v>
      </c>
      <c r="G582" s="12">
        <v>1659328.38</v>
      </c>
    </row>
    <row r="583" spans="1:7">
      <c r="A583" s="9">
        <f>'(1)'!A583</f>
        <v>43131</v>
      </c>
      <c r="B583">
        <v>1205.47</v>
      </c>
      <c r="C583">
        <v>1207.48</v>
      </c>
      <c r="D583">
        <v>1203.73</v>
      </c>
      <c r="E583">
        <v>1203.73</v>
      </c>
      <c r="F583" s="12">
        <v>1248081152</v>
      </c>
      <c r="G583" s="12">
        <v>1659717.38</v>
      </c>
    </row>
    <row r="584" spans="1:7">
      <c r="A584" s="9">
        <f>'(1)'!A584</f>
        <v>43132</v>
      </c>
      <c r="B584">
        <v>1205.78</v>
      </c>
      <c r="C584">
        <v>1217.43</v>
      </c>
      <c r="D584">
        <v>1205.71</v>
      </c>
      <c r="E584">
        <v>1217.33</v>
      </c>
      <c r="F584" s="12">
        <v>8384840704</v>
      </c>
      <c r="G584" s="12">
        <v>1673724</v>
      </c>
    </row>
    <row r="585" spans="1:7">
      <c r="A585" s="9">
        <f>'(1)'!A585</f>
        <v>43133</v>
      </c>
      <c r="B585">
        <v>1216.58</v>
      </c>
      <c r="C585">
        <v>1223.8499999999999</v>
      </c>
      <c r="D585">
        <v>1215.56</v>
      </c>
      <c r="E585">
        <v>1223.49</v>
      </c>
      <c r="F585" s="12">
        <v>10752932864</v>
      </c>
      <c r="G585" s="12">
        <v>1683478.25</v>
      </c>
    </row>
    <row r="586" spans="1:7">
      <c r="A586" s="9">
        <f>'(1)'!A586</f>
        <v>43136</v>
      </c>
      <c r="B586">
        <v>1223.3399999999999</v>
      </c>
      <c r="C586">
        <v>1227.67</v>
      </c>
      <c r="D586">
        <v>1221.6600000000001</v>
      </c>
      <c r="E586">
        <v>1227.57</v>
      </c>
      <c r="F586" s="12">
        <v>11807044608</v>
      </c>
      <c r="G586" s="12">
        <v>1689887.63</v>
      </c>
    </row>
    <row r="587" spans="1:7">
      <c r="A587" s="9">
        <f>'(1)'!A587</f>
        <v>43137</v>
      </c>
      <c r="B587">
        <v>1227.71</v>
      </c>
      <c r="C587">
        <v>1236.8900000000001</v>
      </c>
      <c r="D587">
        <v>1227.71</v>
      </c>
      <c r="E587">
        <v>1236.33</v>
      </c>
      <c r="F587" s="12">
        <v>12530306048</v>
      </c>
      <c r="G587" s="12">
        <v>1702105.38</v>
      </c>
    </row>
    <row r="588" spans="1:7">
      <c r="A588" s="9">
        <f>'(1)'!A588</f>
        <v>43138</v>
      </c>
      <c r="B588">
        <v>1237.44</v>
      </c>
      <c r="C588">
        <v>1240.72</v>
      </c>
      <c r="D588">
        <v>1234.76</v>
      </c>
      <c r="E588">
        <v>1240.24</v>
      </c>
      <c r="F588" s="12">
        <v>13030380544</v>
      </c>
      <c r="G588" s="12">
        <v>1708336.25</v>
      </c>
    </row>
    <row r="589" spans="1:7">
      <c r="A589" s="9">
        <f>'(1)'!A589</f>
        <v>43139</v>
      </c>
      <c r="B589">
        <v>1239.3800000000001</v>
      </c>
      <c r="C589">
        <v>1241.96</v>
      </c>
      <c r="D589">
        <v>1236.04</v>
      </c>
      <c r="E589">
        <v>1238.25</v>
      </c>
      <c r="F589" s="12">
        <v>12093208576</v>
      </c>
      <c r="G589" s="12">
        <v>1705535.38</v>
      </c>
    </row>
    <row r="590" spans="1:7">
      <c r="A590" s="9">
        <f>'(1)'!A590</f>
        <v>43140</v>
      </c>
      <c r="B590">
        <v>1237.0999999999999</v>
      </c>
      <c r="C590">
        <v>1240.97</v>
      </c>
      <c r="D590">
        <v>1236.46</v>
      </c>
      <c r="E590">
        <v>1239.07</v>
      </c>
      <c r="F590" s="12">
        <v>12254125056</v>
      </c>
      <c r="G590" s="12">
        <v>1709047.75</v>
      </c>
    </row>
    <row r="591" spans="1:7">
      <c r="A591" s="9">
        <f>'(1)'!A591</f>
        <v>43143</v>
      </c>
      <c r="B591">
        <v>1239.33</v>
      </c>
      <c r="C591">
        <v>1243.17</v>
      </c>
      <c r="D591">
        <v>1236.1600000000001</v>
      </c>
      <c r="E591">
        <v>1241.01</v>
      </c>
      <c r="F591" s="12">
        <v>10534095872</v>
      </c>
      <c r="G591" s="12">
        <v>1713096.63</v>
      </c>
    </row>
    <row r="592" spans="1:7">
      <c r="A592" s="9">
        <f>'(1)'!A592</f>
        <v>43144</v>
      </c>
      <c r="B592">
        <v>1242.48</v>
      </c>
      <c r="C592">
        <v>1250.9000000000001</v>
      </c>
      <c r="D592">
        <v>1242.48</v>
      </c>
      <c r="E592">
        <v>1248.92</v>
      </c>
      <c r="F592" s="12">
        <v>10714043392</v>
      </c>
      <c r="G592" s="12">
        <v>1722732.38</v>
      </c>
    </row>
    <row r="593" spans="1:7">
      <c r="A593" s="9">
        <f>'(1)'!A593</f>
        <v>43145</v>
      </c>
      <c r="B593">
        <v>1250.78</v>
      </c>
      <c r="C593">
        <v>1256.99</v>
      </c>
      <c r="D593">
        <v>1249.03</v>
      </c>
      <c r="E593">
        <v>1250.23</v>
      </c>
      <c r="F593" s="12">
        <v>10433597440</v>
      </c>
      <c r="G593" s="12">
        <v>1720854.5</v>
      </c>
    </row>
    <row r="594" spans="1:7">
      <c r="A594" s="9">
        <f>'(1)'!A594</f>
        <v>43146</v>
      </c>
      <c r="B594">
        <v>1249.5999999999999</v>
      </c>
      <c r="C594">
        <v>1254.56</v>
      </c>
      <c r="D594">
        <v>1249.1300000000001</v>
      </c>
      <c r="E594">
        <v>1251.95</v>
      </c>
      <c r="F594" s="12">
        <v>11966666752</v>
      </c>
      <c r="G594" s="12">
        <v>1719939.25</v>
      </c>
    </row>
    <row r="595" spans="1:7">
      <c r="A595" s="9">
        <f>'(1)'!A595</f>
        <v>43147</v>
      </c>
      <c r="B595">
        <v>1251.6500000000001</v>
      </c>
      <c r="C595">
        <v>1253.8699999999999</v>
      </c>
      <c r="D595">
        <v>1243.9100000000001</v>
      </c>
      <c r="E595">
        <v>1252.5999999999999</v>
      </c>
      <c r="F595" s="12">
        <v>12499428352</v>
      </c>
      <c r="G595" s="12">
        <v>1723631.88</v>
      </c>
    </row>
    <row r="596" spans="1:7">
      <c r="A596" s="9">
        <f>'(1)'!A596</f>
        <v>43151</v>
      </c>
      <c r="B596">
        <v>1252.82</v>
      </c>
      <c r="C596">
        <v>1257.3900000000001</v>
      </c>
      <c r="D596">
        <v>1249.04</v>
      </c>
      <c r="E596">
        <v>1250.06</v>
      </c>
      <c r="F596" s="12">
        <v>13200233472</v>
      </c>
      <c r="G596" s="12">
        <v>1717515.75</v>
      </c>
    </row>
    <row r="597" spans="1:7">
      <c r="A597" s="9">
        <f>'(1)'!A597</f>
        <v>43152</v>
      </c>
      <c r="B597">
        <v>1250.3399999999999</v>
      </c>
      <c r="C597">
        <v>1259.5899999999999</v>
      </c>
      <c r="D597">
        <v>1250.3399999999999</v>
      </c>
      <c r="E597">
        <v>1258.8499999999999</v>
      </c>
      <c r="F597" s="12">
        <v>11536819200</v>
      </c>
      <c r="G597" s="12">
        <v>1731735.75</v>
      </c>
    </row>
    <row r="598" spans="1:7">
      <c r="A598" s="9">
        <f>'(1)'!A598</f>
        <v>43153</v>
      </c>
      <c r="B598">
        <v>1257.9100000000001</v>
      </c>
      <c r="C598">
        <v>1268.1199999999999</v>
      </c>
      <c r="D598">
        <v>1256.29</v>
      </c>
      <c r="E598">
        <v>1267.3599999999999</v>
      </c>
      <c r="F598" s="12">
        <v>14592966656</v>
      </c>
      <c r="G598" s="12">
        <v>1743656.38</v>
      </c>
    </row>
    <row r="599" spans="1:7">
      <c r="A599" s="9">
        <f>'(1)'!A599</f>
        <v>43154</v>
      </c>
      <c r="B599">
        <v>1268.33</v>
      </c>
      <c r="C599">
        <v>1274.73</v>
      </c>
      <c r="D599">
        <v>1268.33</v>
      </c>
      <c r="E599">
        <v>1272.6600000000001</v>
      </c>
      <c r="F599" s="12">
        <v>14616615936</v>
      </c>
      <c r="G599" s="12">
        <v>1751398.75</v>
      </c>
    </row>
    <row r="600" spans="1:7">
      <c r="A600" s="9">
        <f>'(1)'!A600</f>
        <v>43157</v>
      </c>
      <c r="B600">
        <v>1272.25</v>
      </c>
      <c r="C600">
        <v>1281.3699999999999</v>
      </c>
      <c r="D600">
        <v>1272.24</v>
      </c>
      <c r="E600">
        <v>1278.43</v>
      </c>
      <c r="F600" s="12">
        <v>14447294464</v>
      </c>
      <c r="G600" s="12">
        <v>1761692</v>
      </c>
    </row>
    <row r="601" spans="1:7">
      <c r="A601" s="9">
        <f>'(1)'!A601</f>
        <v>43158</v>
      </c>
      <c r="B601">
        <v>1280.5</v>
      </c>
      <c r="C601">
        <v>1285.71</v>
      </c>
      <c r="D601">
        <v>1279.06</v>
      </c>
      <c r="E601">
        <v>1282.31</v>
      </c>
      <c r="F601" s="12">
        <v>15224423424</v>
      </c>
      <c r="G601" s="12">
        <v>1764078.13</v>
      </c>
    </row>
    <row r="602" spans="1:7">
      <c r="A602" s="9">
        <f>'(1)'!A602</f>
        <v>43159</v>
      </c>
      <c r="B602">
        <v>1280.28</v>
      </c>
      <c r="C602">
        <v>1287.17</v>
      </c>
      <c r="D602">
        <v>1279.82</v>
      </c>
      <c r="E602">
        <v>1286.77</v>
      </c>
      <c r="F602" s="12">
        <v>13254116352</v>
      </c>
      <c r="G602" s="12">
        <v>1769360.38</v>
      </c>
    </row>
    <row r="603" spans="1:7">
      <c r="A603" s="9">
        <f>'(1)'!A603</f>
        <v>43160</v>
      </c>
      <c r="B603">
        <v>1286.6400000000001</v>
      </c>
      <c r="C603">
        <v>1291.18</v>
      </c>
      <c r="D603">
        <v>1281.8599999999999</v>
      </c>
      <c r="E603">
        <v>1284.19</v>
      </c>
      <c r="F603" s="12">
        <v>12304082944</v>
      </c>
      <c r="G603" s="12">
        <v>1761969.38</v>
      </c>
    </row>
    <row r="604" spans="1:7">
      <c r="A604" s="9">
        <f>'(1)'!A604</f>
        <v>43161</v>
      </c>
      <c r="B604">
        <v>1283.03</v>
      </c>
      <c r="C604">
        <v>1283.03</v>
      </c>
      <c r="D604">
        <v>1268.47</v>
      </c>
      <c r="E604">
        <v>1270.01</v>
      </c>
      <c r="F604" s="12">
        <v>12106223616</v>
      </c>
      <c r="G604" s="12">
        <v>1745156.13</v>
      </c>
    </row>
    <row r="605" spans="1:7">
      <c r="A605" s="9">
        <f>'(1)'!A605</f>
        <v>43164</v>
      </c>
      <c r="B605">
        <v>1269.05</v>
      </c>
      <c r="C605">
        <v>1271.04</v>
      </c>
      <c r="D605">
        <v>1260.6400000000001</v>
      </c>
      <c r="E605">
        <v>1270.32</v>
      </c>
      <c r="F605" s="12">
        <v>12170350592</v>
      </c>
      <c r="G605" s="12">
        <v>1744390.5</v>
      </c>
    </row>
    <row r="606" spans="1:7">
      <c r="A606" s="9">
        <f>'(1)'!A606</f>
        <v>43165</v>
      </c>
      <c r="B606">
        <v>1270.17</v>
      </c>
      <c r="C606">
        <v>1274.3399999999999</v>
      </c>
      <c r="D606">
        <v>1263.99</v>
      </c>
      <c r="E606">
        <v>1266.3</v>
      </c>
      <c r="F606" s="12">
        <v>13732464640</v>
      </c>
      <c r="G606" s="12">
        <v>1739361.38</v>
      </c>
    </row>
    <row r="607" spans="1:7">
      <c r="A607" s="9">
        <f>'(1)'!A607</f>
        <v>43166</v>
      </c>
      <c r="B607">
        <v>1265.97</v>
      </c>
      <c r="C607">
        <v>1266.23</v>
      </c>
      <c r="D607">
        <v>1246.6600000000001</v>
      </c>
      <c r="E607">
        <v>1250.25</v>
      </c>
      <c r="F607" s="12">
        <v>11200372736</v>
      </c>
      <c r="G607" s="12">
        <v>1711389</v>
      </c>
    </row>
    <row r="608" spans="1:7">
      <c r="A608" s="9">
        <f>'(1)'!A608</f>
        <v>43167</v>
      </c>
      <c r="B608">
        <v>1245.49</v>
      </c>
      <c r="C608">
        <v>1245.49</v>
      </c>
      <c r="D608">
        <v>1221.0999999999999</v>
      </c>
      <c r="E608">
        <v>1225.8</v>
      </c>
      <c r="F608" s="12">
        <v>11520432128</v>
      </c>
      <c r="G608" s="12">
        <v>1684296.25</v>
      </c>
    </row>
    <row r="609" spans="1:7">
      <c r="A609" s="9">
        <f>'(1)'!A609</f>
        <v>43168</v>
      </c>
      <c r="B609">
        <v>1219.9000000000001</v>
      </c>
      <c r="C609">
        <v>1219.9000000000001</v>
      </c>
      <c r="D609">
        <v>1164.51</v>
      </c>
      <c r="E609">
        <v>1184.6400000000001</v>
      </c>
      <c r="F609" s="12">
        <v>18465585152</v>
      </c>
      <c r="G609" s="12">
        <v>1633631.75</v>
      </c>
    </row>
    <row r="610" spans="1:7">
      <c r="A610" s="9">
        <f>'(1)'!A610</f>
        <v>43171</v>
      </c>
      <c r="B610">
        <v>1190</v>
      </c>
      <c r="C610">
        <v>1209.5</v>
      </c>
      <c r="D610">
        <v>1182.5999999999999</v>
      </c>
      <c r="E610">
        <v>1184.26</v>
      </c>
      <c r="F610" s="12">
        <v>13448901632</v>
      </c>
      <c r="G610" s="12">
        <v>1628493.75</v>
      </c>
    </row>
    <row r="611" spans="1:7">
      <c r="A611" s="9">
        <f>'(1)'!A611</f>
        <v>43172</v>
      </c>
      <c r="B611">
        <v>1182.95</v>
      </c>
      <c r="C611">
        <v>1191.3399999999999</v>
      </c>
      <c r="D611">
        <v>1182.95</v>
      </c>
      <c r="E611">
        <v>1188.54</v>
      </c>
      <c r="F611" s="12">
        <v>11065194496</v>
      </c>
      <c r="G611" s="12">
        <v>1632727</v>
      </c>
    </row>
    <row r="612" spans="1:7">
      <c r="A612" s="9">
        <f>'(1)'!A612</f>
        <v>43173</v>
      </c>
      <c r="B612">
        <v>1183.81</v>
      </c>
      <c r="C612">
        <v>1183.81</v>
      </c>
      <c r="D612">
        <v>1156.78</v>
      </c>
      <c r="E612">
        <v>1169.04</v>
      </c>
      <c r="F612" s="12">
        <v>12786266112</v>
      </c>
      <c r="G612" s="12">
        <v>1611655.13</v>
      </c>
    </row>
    <row r="613" spans="1:7">
      <c r="A613" s="9">
        <f>'(1)'!A613</f>
        <v>43174</v>
      </c>
      <c r="B613">
        <v>1171.68</v>
      </c>
      <c r="C613">
        <v>1182.01</v>
      </c>
      <c r="D613">
        <v>1171.6099999999999</v>
      </c>
      <c r="E613">
        <v>1179.8499999999999</v>
      </c>
      <c r="F613" s="12">
        <v>11764427776</v>
      </c>
      <c r="G613" s="12">
        <v>1629528.63</v>
      </c>
    </row>
    <row r="614" spans="1:7">
      <c r="A614" s="9">
        <f>'(1)'!A614</f>
        <v>43175</v>
      </c>
      <c r="B614">
        <v>1181.8</v>
      </c>
      <c r="C614">
        <v>1190.55</v>
      </c>
      <c r="D614">
        <v>1179.18</v>
      </c>
      <c r="E614">
        <v>1182.76</v>
      </c>
      <c r="F614" s="12">
        <v>9358962688</v>
      </c>
      <c r="G614" s="12">
        <v>1634342.75</v>
      </c>
    </row>
    <row r="615" spans="1:7">
      <c r="A615" s="9">
        <f>'(1)'!A615</f>
        <v>43178</v>
      </c>
      <c r="B615">
        <v>1183.05</v>
      </c>
      <c r="C615">
        <v>1197.7</v>
      </c>
      <c r="D615">
        <v>1183.05</v>
      </c>
      <c r="E615">
        <v>1194.48</v>
      </c>
      <c r="F615" s="12">
        <v>7394170368</v>
      </c>
      <c r="G615" s="12">
        <v>1652793.88</v>
      </c>
    </row>
    <row r="616" spans="1:7">
      <c r="A616" s="9">
        <f>'(1)'!A616</f>
        <v>43179</v>
      </c>
      <c r="B616">
        <v>1197.49</v>
      </c>
      <c r="C616">
        <v>1206.51</v>
      </c>
      <c r="D616">
        <v>1197.23</v>
      </c>
      <c r="E616">
        <v>1200.3900000000001</v>
      </c>
      <c r="F616" s="12">
        <v>7304070144</v>
      </c>
      <c r="G616" s="12">
        <v>1661913.25</v>
      </c>
    </row>
    <row r="617" spans="1:7">
      <c r="A617" s="9">
        <f>'(1)'!A617</f>
        <v>43180</v>
      </c>
      <c r="B617">
        <v>1205.94</v>
      </c>
      <c r="C617">
        <v>1207.83</v>
      </c>
      <c r="D617">
        <v>1197.8599999999999</v>
      </c>
      <c r="E617">
        <v>1197.8599999999999</v>
      </c>
      <c r="F617" s="12">
        <v>1584520320</v>
      </c>
      <c r="G617" s="12">
        <v>1655422.13</v>
      </c>
    </row>
    <row r="618" spans="1:7">
      <c r="A618" s="9">
        <f>'(1)'!A618</f>
        <v>43181</v>
      </c>
      <c r="B618">
        <v>1202.0999999999999</v>
      </c>
      <c r="C618">
        <v>1208.3900000000001</v>
      </c>
      <c r="D618">
        <v>1202.0999999999999</v>
      </c>
      <c r="E618">
        <v>1205.78</v>
      </c>
      <c r="F618" s="12">
        <v>6713288192</v>
      </c>
      <c r="G618" s="12">
        <v>1661347.13</v>
      </c>
    </row>
    <row r="619" spans="1:7">
      <c r="A619" s="9">
        <f>'(1)'!A619</f>
        <v>43182</v>
      </c>
      <c r="B619">
        <v>1207.26</v>
      </c>
      <c r="C619">
        <v>1208.6500000000001</v>
      </c>
      <c r="D619">
        <v>1201.27</v>
      </c>
      <c r="E619">
        <v>1201.51</v>
      </c>
      <c r="F619" s="12">
        <v>8450550784</v>
      </c>
      <c r="G619" s="12">
        <v>1655416.13</v>
      </c>
    </row>
    <row r="620" spans="1:7">
      <c r="A620" s="9">
        <f>'(1)'!A620</f>
        <v>43185</v>
      </c>
      <c r="B620">
        <v>1201.1600000000001</v>
      </c>
      <c r="C620">
        <v>1216.78</v>
      </c>
      <c r="D620">
        <v>1200.76</v>
      </c>
      <c r="E620">
        <v>1214.71</v>
      </c>
      <c r="F620" s="12">
        <v>10024495104</v>
      </c>
      <c r="G620" s="12">
        <v>1668276.63</v>
      </c>
    </row>
    <row r="621" spans="1:7">
      <c r="A621" s="9">
        <f>'(1)'!A621</f>
        <v>43186</v>
      </c>
      <c r="B621">
        <v>1213.05</v>
      </c>
      <c r="C621">
        <v>1213.05</v>
      </c>
      <c r="D621">
        <v>1204.97</v>
      </c>
      <c r="E621">
        <v>1205.17</v>
      </c>
      <c r="F621" s="12">
        <v>8922729472</v>
      </c>
      <c r="G621" s="12">
        <v>1655741.75</v>
      </c>
    </row>
    <row r="622" spans="1:7">
      <c r="A622" s="9">
        <f>'(1)'!A622</f>
        <v>43187</v>
      </c>
      <c r="B622">
        <v>1206.6099999999999</v>
      </c>
      <c r="C622">
        <v>1220.47</v>
      </c>
      <c r="D622">
        <v>1206.6099999999999</v>
      </c>
      <c r="E622">
        <v>1219.51</v>
      </c>
      <c r="F622" s="12">
        <v>9169972224</v>
      </c>
      <c r="G622" s="12">
        <v>1674021</v>
      </c>
    </row>
    <row r="623" spans="1:7">
      <c r="A623" s="9">
        <f>'(1)'!A623</f>
        <v>43188</v>
      </c>
      <c r="B623">
        <v>1220.3800000000001</v>
      </c>
      <c r="C623">
        <v>1226.73</v>
      </c>
      <c r="D623">
        <v>1220.3800000000001</v>
      </c>
      <c r="E623">
        <v>1224.78</v>
      </c>
      <c r="F623" s="12">
        <v>9663672320</v>
      </c>
      <c r="G623" s="12">
        <v>1681233.38</v>
      </c>
    </row>
    <row r="624" spans="1:7">
      <c r="A624" s="9">
        <f>'(1)'!A624</f>
        <v>43192</v>
      </c>
      <c r="B624">
        <v>1226.47</v>
      </c>
      <c r="C624">
        <v>1229.08</v>
      </c>
      <c r="D624">
        <v>1215.45</v>
      </c>
      <c r="E624">
        <v>1218.3900000000001</v>
      </c>
      <c r="F624" s="12">
        <v>11246812160</v>
      </c>
      <c r="G624" s="12">
        <v>1666893.63</v>
      </c>
    </row>
    <row r="625" spans="1:7">
      <c r="A625" s="9">
        <f>'(1)'!A625</f>
        <v>43193</v>
      </c>
      <c r="B625">
        <v>1214.6500000000001</v>
      </c>
      <c r="C625">
        <v>1214.6500000000001</v>
      </c>
      <c r="D625">
        <v>1204.92</v>
      </c>
      <c r="E625">
        <v>1211.05</v>
      </c>
      <c r="F625" s="12">
        <v>8821207040</v>
      </c>
      <c r="G625" s="12">
        <v>1661821.88</v>
      </c>
    </row>
    <row r="626" spans="1:7">
      <c r="A626" s="9">
        <f>'(1)'!A626</f>
        <v>43194</v>
      </c>
      <c r="B626">
        <v>1208.01</v>
      </c>
      <c r="C626">
        <v>1213.17</v>
      </c>
      <c r="D626">
        <v>1205.1199999999999</v>
      </c>
      <c r="E626">
        <v>1211.78</v>
      </c>
      <c r="F626" s="12">
        <v>11264409600</v>
      </c>
      <c r="G626" s="12">
        <v>1654608.13</v>
      </c>
    </row>
    <row r="627" spans="1:7">
      <c r="A627" s="9">
        <f>'(1)'!A627</f>
        <v>43195</v>
      </c>
      <c r="B627">
        <v>1210.1400000000001</v>
      </c>
      <c r="C627">
        <v>1210.27</v>
      </c>
      <c r="D627">
        <v>1201.26</v>
      </c>
      <c r="E627">
        <v>1205.19</v>
      </c>
      <c r="F627" s="12">
        <v>9071726592</v>
      </c>
      <c r="G627" s="12">
        <v>1646900.75</v>
      </c>
    </row>
    <row r="628" spans="1:7">
      <c r="A628" s="9">
        <f>'(1)'!A628</f>
        <v>43196</v>
      </c>
      <c r="B628">
        <v>1205.75</v>
      </c>
      <c r="C628">
        <v>1206.78</v>
      </c>
      <c r="D628">
        <v>1189.05</v>
      </c>
      <c r="E628">
        <v>1190.74</v>
      </c>
      <c r="F628" s="12">
        <v>8910032896</v>
      </c>
      <c r="G628" s="12">
        <v>1629294.5</v>
      </c>
    </row>
    <row r="629" spans="1:7">
      <c r="A629" s="9">
        <f>'(1)'!A629</f>
        <v>43199</v>
      </c>
      <c r="B629">
        <v>1193.79</v>
      </c>
      <c r="C629">
        <v>1204.82</v>
      </c>
      <c r="D629">
        <v>1193.79</v>
      </c>
      <c r="E629">
        <v>1201.02</v>
      </c>
      <c r="F629" s="12">
        <v>9103488000</v>
      </c>
      <c r="G629" s="12">
        <v>1645749.63</v>
      </c>
    </row>
    <row r="630" spans="1:7">
      <c r="A630" s="9">
        <f>'(1)'!A630</f>
        <v>43200</v>
      </c>
      <c r="B630">
        <v>1203.4000000000001</v>
      </c>
      <c r="C630">
        <v>1206.93</v>
      </c>
      <c r="D630">
        <v>1190.6199999999999</v>
      </c>
      <c r="E630">
        <v>1191.5999999999999</v>
      </c>
      <c r="F630" s="12">
        <v>11020064768</v>
      </c>
      <c r="G630" s="12">
        <v>1624952.63</v>
      </c>
    </row>
    <row r="631" spans="1:7">
      <c r="A631" s="9">
        <f>'(1)'!A631</f>
        <v>43201</v>
      </c>
      <c r="B631">
        <v>1192.99</v>
      </c>
      <c r="C631">
        <v>1201.8499999999999</v>
      </c>
      <c r="D631">
        <v>1192.99</v>
      </c>
      <c r="E631">
        <v>1201.74</v>
      </c>
      <c r="F631" s="12">
        <v>9597932544</v>
      </c>
      <c r="G631" s="12">
        <v>1636140.38</v>
      </c>
    </row>
    <row r="632" spans="1:7">
      <c r="A632" s="9">
        <f>'(1)'!A632</f>
        <v>43202</v>
      </c>
      <c r="B632">
        <v>1201.73</v>
      </c>
      <c r="C632">
        <v>1210.3399999999999</v>
      </c>
      <c r="D632">
        <v>1201.73</v>
      </c>
      <c r="E632">
        <v>1208.79</v>
      </c>
      <c r="F632" s="12">
        <v>8062672896</v>
      </c>
      <c r="G632" s="12">
        <v>1648039.88</v>
      </c>
    </row>
    <row r="633" spans="1:7">
      <c r="A633" s="9">
        <f>'(1)'!A633</f>
        <v>43203</v>
      </c>
      <c r="B633">
        <v>1211.17</v>
      </c>
      <c r="C633">
        <v>1223.93</v>
      </c>
      <c r="D633">
        <v>1211.17</v>
      </c>
      <c r="E633">
        <v>1223.32</v>
      </c>
      <c r="F633" s="12">
        <v>9071496192</v>
      </c>
      <c r="G633" s="12">
        <v>1665692.75</v>
      </c>
    </row>
    <row r="634" spans="1:7">
      <c r="A634" s="9">
        <f>'(1)'!A634</f>
        <v>43206</v>
      </c>
      <c r="B634">
        <v>1223.1199999999999</v>
      </c>
      <c r="C634">
        <v>1227.1400000000001</v>
      </c>
      <c r="D634">
        <v>1222.1199999999999</v>
      </c>
      <c r="E634">
        <v>1225.49</v>
      </c>
      <c r="F634" s="12">
        <v>9621422080</v>
      </c>
      <c r="G634" s="12">
        <v>1670745.25</v>
      </c>
    </row>
    <row r="635" spans="1:7">
      <c r="A635" s="9">
        <f>'(1)'!A635</f>
        <v>43207</v>
      </c>
      <c r="B635">
        <v>1224.32</v>
      </c>
      <c r="C635">
        <v>1225.74</v>
      </c>
      <c r="D635">
        <v>1220.33</v>
      </c>
      <c r="E635">
        <v>1224.28</v>
      </c>
      <c r="F635" s="12">
        <v>8817703936</v>
      </c>
      <c r="G635" s="12">
        <v>1667358.38</v>
      </c>
    </row>
    <row r="636" spans="1:7">
      <c r="A636" s="9">
        <f>'(1)'!A636</f>
        <v>43208</v>
      </c>
      <c r="B636">
        <v>1224.67</v>
      </c>
      <c r="C636">
        <v>1229.07</v>
      </c>
      <c r="D636">
        <v>1220.77</v>
      </c>
      <c r="E636">
        <v>1227.26</v>
      </c>
      <c r="F636" s="12">
        <v>9966097408</v>
      </c>
      <c r="G636" s="12">
        <v>1670992.63</v>
      </c>
    </row>
    <row r="637" spans="1:7">
      <c r="A637" s="9">
        <f>'(1)'!A637</f>
        <v>43209</v>
      </c>
      <c r="B637">
        <v>1226.6400000000001</v>
      </c>
      <c r="C637">
        <v>1227.3900000000001</v>
      </c>
      <c r="D637">
        <v>1222</v>
      </c>
      <c r="E637">
        <v>1223.44</v>
      </c>
      <c r="F637" s="12">
        <v>14310977536</v>
      </c>
      <c r="G637" s="12">
        <v>1663481.38</v>
      </c>
    </row>
    <row r="638" spans="1:7">
      <c r="A638" s="9">
        <f>'(1)'!A638</f>
        <v>43210</v>
      </c>
      <c r="B638">
        <v>1222.01</v>
      </c>
      <c r="C638">
        <v>1222.52</v>
      </c>
      <c r="D638">
        <v>1213.03</v>
      </c>
      <c r="E638">
        <v>1214.1400000000001</v>
      </c>
      <c r="F638" s="12">
        <v>8827443200</v>
      </c>
      <c r="G638" s="12">
        <v>1650280</v>
      </c>
    </row>
    <row r="639" spans="1:7">
      <c r="A639" s="9">
        <f>'(1)'!A639</f>
        <v>43213</v>
      </c>
      <c r="B639">
        <v>1212.6500000000001</v>
      </c>
      <c r="C639">
        <v>1216</v>
      </c>
      <c r="D639">
        <v>1209.0899999999999</v>
      </c>
      <c r="E639">
        <v>1215.54</v>
      </c>
      <c r="F639" s="12">
        <v>8079460352</v>
      </c>
      <c r="G639" s="12">
        <v>1650738.25</v>
      </c>
    </row>
    <row r="640" spans="1:7">
      <c r="A640" s="9">
        <f>'(1)'!A640</f>
        <v>43214</v>
      </c>
      <c r="B640">
        <v>1214.69</v>
      </c>
      <c r="C640">
        <v>1219.94</v>
      </c>
      <c r="D640">
        <v>1210.55</v>
      </c>
      <c r="E640">
        <v>1211.6300000000001</v>
      </c>
      <c r="F640" s="12">
        <v>9587080192</v>
      </c>
      <c r="G640" s="12">
        <v>1647367.25</v>
      </c>
    </row>
    <row r="641" spans="1:7">
      <c r="A641" s="9">
        <f>'(1)'!A641</f>
        <v>43215</v>
      </c>
      <c r="B641">
        <v>1214.82</v>
      </c>
      <c r="C641">
        <v>1220.33</v>
      </c>
      <c r="D641">
        <v>1201.7</v>
      </c>
      <c r="E641">
        <v>1204.1199999999999</v>
      </c>
      <c r="F641" s="12">
        <v>8592824320</v>
      </c>
      <c r="G641" s="12">
        <v>1635956</v>
      </c>
    </row>
    <row r="642" spans="1:7">
      <c r="A642" s="9">
        <f>'(1)'!A642</f>
        <v>43216</v>
      </c>
      <c r="B642">
        <v>1197.9000000000001</v>
      </c>
      <c r="C642">
        <v>1198.2</v>
      </c>
      <c r="D642">
        <v>1169.47</v>
      </c>
      <c r="E642">
        <v>1174.53</v>
      </c>
      <c r="F642" s="12">
        <v>9932238848</v>
      </c>
      <c r="G642" s="12">
        <v>1600202.88</v>
      </c>
    </row>
    <row r="643" spans="1:7">
      <c r="A643" s="9">
        <f>'(1)'!A643</f>
        <v>43217</v>
      </c>
      <c r="B643">
        <v>1174.44</v>
      </c>
      <c r="C643">
        <v>1187.96</v>
      </c>
      <c r="D643">
        <v>1173.7</v>
      </c>
      <c r="E643">
        <v>1186.1400000000001</v>
      </c>
      <c r="F643" s="12">
        <v>7838042624</v>
      </c>
      <c r="G643" s="12">
        <v>1618146.13</v>
      </c>
    </row>
    <row r="644" spans="1:7">
      <c r="A644" s="9">
        <f>'(1)'!A644</f>
        <v>43220</v>
      </c>
      <c r="B644">
        <v>1189.81</v>
      </c>
      <c r="C644">
        <v>1203.3599999999999</v>
      </c>
      <c r="D644">
        <v>1189.05</v>
      </c>
      <c r="E644">
        <v>1200.8399999999999</v>
      </c>
      <c r="F644" s="12">
        <v>8457802752</v>
      </c>
      <c r="G644" s="12">
        <v>1635371.63</v>
      </c>
    </row>
    <row r="645" spans="1:7">
      <c r="A645" s="9">
        <f>'(1)'!A645</f>
        <v>43221</v>
      </c>
      <c r="B645">
        <v>1197.3499999999999</v>
      </c>
      <c r="C645">
        <v>1199.1199999999999</v>
      </c>
      <c r="D645">
        <v>1187</v>
      </c>
      <c r="E645">
        <v>1187</v>
      </c>
      <c r="F645" s="12">
        <v>7918700032</v>
      </c>
      <c r="G645" s="12">
        <v>1619982.88</v>
      </c>
    </row>
    <row r="646" spans="1:7">
      <c r="A646" s="9">
        <f>'(1)'!A646</f>
        <v>43222</v>
      </c>
      <c r="B646">
        <v>1188.73</v>
      </c>
      <c r="C646">
        <v>1194.72</v>
      </c>
      <c r="D646">
        <v>1185.55</v>
      </c>
      <c r="E646">
        <v>1193.17</v>
      </c>
      <c r="F646" s="12">
        <v>7449315840</v>
      </c>
      <c r="G646" s="12">
        <v>1626233.13</v>
      </c>
    </row>
    <row r="647" spans="1:7">
      <c r="A647" s="9">
        <f>'(1)'!A647</f>
        <v>43223</v>
      </c>
      <c r="B647">
        <v>1195.5</v>
      </c>
      <c r="C647">
        <v>1197.6300000000001</v>
      </c>
      <c r="D647">
        <v>1194.67</v>
      </c>
      <c r="E647">
        <v>1195.76</v>
      </c>
      <c r="F647" s="12">
        <v>2220683264</v>
      </c>
      <c r="G647" s="12">
        <v>1629744.5</v>
      </c>
    </row>
    <row r="648" spans="1:7">
      <c r="A648" s="9">
        <f>'(1)'!A648</f>
        <v>43224</v>
      </c>
      <c r="B648">
        <v>1199.4000000000001</v>
      </c>
      <c r="C648">
        <v>1203.03</v>
      </c>
      <c r="D648">
        <v>1199.1199999999999</v>
      </c>
      <c r="E648">
        <v>1201.56</v>
      </c>
      <c r="F648" s="12">
        <v>4554163200</v>
      </c>
      <c r="G648" s="12">
        <v>1635687.88</v>
      </c>
    </row>
    <row r="649" spans="1:7">
      <c r="A649" s="9">
        <f>'(1)'!A649</f>
        <v>43227</v>
      </c>
      <c r="B649">
        <v>1199.51</v>
      </c>
      <c r="C649">
        <v>1202.97</v>
      </c>
      <c r="D649">
        <v>1193.8900000000001</v>
      </c>
      <c r="E649">
        <v>1202.9000000000001</v>
      </c>
      <c r="F649" s="12">
        <v>7232234496</v>
      </c>
      <c r="G649" s="12">
        <v>1638337.25</v>
      </c>
    </row>
    <row r="650" spans="1:7">
      <c r="A650" s="9">
        <f>'(1)'!A650</f>
        <v>43228</v>
      </c>
      <c r="B650">
        <v>1203.3900000000001</v>
      </c>
      <c r="C650">
        <v>1205.1600000000001</v>
      </c>
      <c r="D650">
        <v>1188.24</v>
      </c>
      <c r="E650">
        <v>1190.72</v>
      </c>
      <c r="F650" s="12">
        <v>7967635968</v>
      </c>
      <c r="G650" s="12">
        <v>1620858.75</v>
      </c>
    </row>
    <row r="651" spans="1:7">
      <c r="A651" s="9">
        <f>'(1)'!A651</f>
        <v>43229</v>
      </c>
      <c r="B651">
        <v>1193.33</v>
      </c>
      <c r="C651">
        <v>1199.33</v>
      </c>
      <c r="D651">
        <v>1191.8399999999999</v>
      </c>
      <c r="E651">
        <v>1199.33</v>
      </c>
      <c r="F651" s="12">
        <v>4764666880</v>
      </c>
      <c r="G651" s="12">
        <v>1634414.75</v>
      </c>
    </row>
    <row r="652" spans="1:7">
      <c r="A652" s="9">
        <f>'(1)'!A652</f>
        <v>43230</v>
      </c>
      <c r="B652">
        <v>1197.56</v>
      </c>
      <c r="C652">
        <v>1201.99</v>
      </c>
      <c r="D652">
        <v>1196.3399999999999</v>
      </c>
      <c r="E652">
        <v>1201.6400000000001</v>
      </c>
      <c r="F652" s="12">
        <v>5250931712</v>
      </c>
      <c r="G652" s="12">
        <v>1637298.13</v>
      </c>
    </row>
    <row r="653" spans="1:7">
      <c r="A653" s="9">
        <f>'(1)'!A653</f>
        <v>43231</v>
      </c>
      <c r="B653">
        <v>1199.99</v>
      </c>
      <c r="C653">
        <v>1208.46</v>
      </c>
      <c r="D653">
        <v>1199.6400000000001</v>
      </c>
      <c r="E653">
        <v>1208.46</v>
      </c>
      <c r="F653" s="12">
        <v>8408391680</v>
      </c>
      <c r="G653" s="12">
        <v>1646339.25</v>
      </c>
    </row>
    <row r="654" spans="1:7">
      <c r="A654" s="9">
        <f>'(1)'!A654</f>
        <v>43234</v>
      </c>
      <c r="B654">
        <v>1207.24</v>
      </c>
      <c r="C654">
        <v>1216.1400000000001</v>
      </c>
      <c r="D654">
        <v>1205.3</v>
      </c>
      <c r="E654">
        <v>1215.47</v>
      </c>
      <c r="F654" s="12">
        <v>9873930240</v>
      </c>
      <c r="G654" s="12">
        <v>1657804</v>
      </c>
    </row>
    <row r="655" spans="1:7">
      <c r="A655" s="9">
        <f>'(1)'!A655</f>
        <v>43235</v>
      </c>
      <c r="B655">
        <v>1216.5899999999999</v>
      </c>
      <c r="C655">
        <v>1221.8599999999999</v>
      </c>
      <c r="D655">
        <v>1215.93</v>
      </c>
      <c r="E655">
        <v>1219.0899999999999</v>
      </c>
      <c r="F655" s="12">
        <v>9534984192</v>
      </c>
      <c r="G655" s="12">
        <v>1661949.75</v>
      </c>
    </row>
    <row r="656" spans="1:7">
      <c r="A656" s="9">
        <f>'(1)'!A656</f>
        <v>43236</v>
      </c>
      <c r="B656">
        <v>1218.95</v>
      </c>
      <c r="C656">
        <v>1219.3</v>
      </c>
      <c r="D656">
        <v>1211.98</v>
      </c>
      <c r="E656">
        <v>1213.6600000000001</v>
      </c>
      <c r="F656" s="12">
        <v>7291451392</v>
      </c>
      <c r="G656" s="12">
        <v>1654225.13</v>
      </c>
    </row>
    <row r="657" spans="1:7">
      <c r="A657" s="9">
        <f>'(1)'!A657</f>
        <v>43237</v>
      </c>
      <c r="B657">
        <v>1213.9000000000001</v>
      </c>
      <c r="C657">
        <v>1218.67</v>
      </c>
      <c r="D657">
        <v>1212.45</v>
      </c>
      <c r="E657">
        <v>1218.22</v>
      </c>
      <c r="F657" s="12">
        <v>6498553856</v>
      </c>
      <c r="G657" s="12">
        <v>1658531.13</v>
      </c>
    </row>
    <row r="658" spans="1:7">
      <c r="A658" s="9">
        <f>'(1)'!A658</f>
        <v>43238</v>
      </c>
      <c r="B658">
        <v>1218.48</v>
      </c>
      <c r="C658">
        <v>1219.3399999999999</v>
      </c>
      <c r="D658">
        <v>1210.69</v>
      </c>
      <c r="E658">
        <v>1213.02</v>
      </c>
      <c r="F658" s="12">
        <v>6275228672</v>
      </c>
      <c r="G658" s="12">
        <v>1654139.38</v>
      </c>
    </row>
    <row r="659" spans="1:7">
      <c r="A659" s="9">
        <f>'(1)'!A659</f>
        <v>43241</v>
      </c>
      <c r="B659">
        <v>1215.01</v>
      </c>
      <c r="C659">
        <v>1216.04</v>
      </c>
      <c r="D659">
        <v>1205.83</v>
      </c>
      <c r="E659">
        <v>1207.01</v>
      </c>
      <c r="F659" s="12">
        <v>9483598848</v>
      </c>
      <c r="G659" s="12">
        <v>1645082.25</v>
      </c>
    </row>
    <row r="660" spans="1:7">
      <c r="A660" s="9">
        <f>'(1)'!A660</f>
        <v>43242</v>
      </c>
      <c r="B660">
        <v>1208.1300000000001</v>
      </c>
      <c r="C660">
        <v>1213.8499999999999</v>
      </c>
      <c r="D660">
        <v>1203.82</v>
      </c>
      <c r="E660">
        <v>1205.98</v>
      </c>
      <c r="F660" s="12">
        <v>8746440704</v>
      </c>
      <c r="G660" s="12">
        <v>1644237.38</v>
      </c>
    </row>
    <row r="661" spans="1:7">
      <c r="A661" s="9">
        <f>'(1)'!A661</f>
        <v>43243</v>
      </c>
      <c r="B661">
        <v>1206.7</v>
      </c>
      <c r="C661">
        <v>1215.45</v>
      </c>
      <c r="D661">
        <v>1206.01</v>
      </c>
      <c r="E661">
        <v>1214.9100000000001</v>
      </c>
      <c r="F661" s="12">
        <v>9817310208</v>
      </c>
      <c r="G661" s="12">
        <v>1651973.88</v>
      </c>
    </row>
    <row r="662" spans="1:7">
      <c r="A662" s="9">
        <f>'(1)'!A662</f>
        <v>43244</v>
      </c>
      <c r="B662">
        <v>1213.1300000000001</v>
      </c>
      <c r="C662">
        <v>1213.3399999999999</v>
      </c>
      <c r="D662">
        <v>1201.22</v>
      </c>
      <c r="E662">
        <v>1203.79</v>
      </c>
      <c r="F662" s="12">
        <v>8064267264</v>
      </c>
      <c r="G662" s="12">
        <v>1640149.88</v>
      </c>
    </row>
    <row r="663" spans="1:7">
      <c r="A663" s="9">
        <f>'(1)'!A663</f>
        <v>43245</v>
      </c>
      <c r="B663">
        <v>1202.07</v>
      </c>
      <c r="C663">
        <v>1202.58</v>
      </c>
      <c r="D663">
        <v>1190.26</v>
      </c>
      <c r="E663">
        <v>1194.18</v>
      </c>
      <c r="F663" s="12">
        <v>7929294848</v>
      </c>
      <c r="G663" s="12">
        <v>1626810.88</v>
      </c>
    </row>
    <row r="664" spans="1:7">
      <c r="A664" s="9">
        <f>'(1)'!A664</f>
        <v>43249</v>
      </c>
      <c r="B664">
        <v>1191.44</v>
      </c>
      <c r="C664">
        <v>1192.51</v>
      </c>
      <c r="D664">
        <v>1185.57</v>
      </c>
      <c r="E664">
        <v>1190.43</v>
      </c>
      <c r="F664" s="12">
        <v>8083159552</v>
      </c>
      <c r="G664" s="12">
        <v>1629110.63</v>
      </c>
    </row>
    <row r="665" spans="1:7">
      <c r="A665" s="9">
        <f>'(1)'!A665</f>
        <v>43250</v>
      </c>
      <c r="B665">
        <v>1189.1099999999999</v>
      </c>
      <c r="C665">
        <v>1190.06</v>
      </c>
      <c r="D665">
        <v>1179.5999999999999</v>
      </c>
      <c r="E665">
        <v>1181.43</v>
      </c>
      <c r="F665" s="12">
        <v>8082679296</v>
      </c>
      <c r="G665" s="12">
        <v>1615187.75</v>
      </c>
    </row>
    <row r="666" spans="1:7">
      <c r="A666" s="9">
        <f>'(1)'!A666</f>
        <v>43251</v>
      </c>
      <c r="B666">
        <v>1181.68</v>
      </c>
      <c r="C666">
        <v>1184.43</v>
      </c>
      <c r="D666">
        <v>1173.31</v>
      </c>
      <c r="E666">
        <v>1176.07</v>
      </c>
      <c r="F666" s="12">
        <v>10189202432</v>
      </c>
      <c r="G666" s="12">
        <v>1610692.75</v>
      </c>
    </row>
    <row r="667" spans="1:7">
      <c r="A667" s="9">
        <f>'(1)'!A667</f>
        <v>43252</v>
      </c>
      <c r="B667">
        <v>1178.0999999999999</v>
      </c>
      <c r="C667">
        <v>1186.23</v>
      </c>
      <c r="D667">
        <v>1177.17</v>
      </c>
      <c r="E667">
        <v>1183.49</v>
      </c>
      <c r="F667" s="12">
        <v>6318339072</v>
      </c>
      <c r="G667" s="12">
        <v>1622952.88</v>
      </c>
    </row>
    <row r="668" spans="1:7">
      <c r="A668" s="9">
        <f>'(1)'!A668</f>
        <v>43255</v>
      </c>
      <c r="B668">
        <v>1186.46</v>
      </c>
      <c r="C668">
        <v>1197.31</v>
      </c>
      <c r="D668">
        <v>1185.92</v>
      </c>
      <c r="E668">
        <v>1197</v>
      </c>
      <c r="F668" s="12">
        <v>7127708672</v>
      </c>
      <c r="G668" s="12">
        <v>1637713</v>
      </c>
    </row>
    <row r="669" spans="1:7">
      <c r="A669" s="9">
        <f>'(1)'!A669</f>
        <v>43256</v>
      </c>
      <c r="B669">
        <v>1196.8499999999999</v>
      </c>
      <c r="C669">
        <v>1196.9000000000001</v>
      </c>
      <c r="D669">
        <v>1194.04</v>
      </c>
      <c r="E669">
        <v>1196.46</v>
      </c>
      <c r="F669" s="12">
        <v>3498854</v>
      </c>
      <c r="G669" s="12">
        <v>1635062.38</v>
      </c>
    </row>
    <row r="670" spans="1:7">
      <c r="A670" s="9">
        <f>'(1)'!A670</f>
        <v>43257</v>
      </c>
      <c r="B670">
        <v>1193.8499999999999</v>
      </c>
      <c r="C670">
        <v>1196.5</v>
      </c>
      <c r="D670">
        <v>1191.94</v>
      </c>
      <c r="E670">
        <v>1194.25</v>
      </c>
      <c r="F670" s="12">
        <v>9450301440</v>
      </c>
      <c r="G670" s="12">
        <v>1632711.25</v>
      </c>
    </row>
    <row r="671" spans="1:7">
      <c r="A671" s="9">
        <f>'(1)'!A671</f>
        <v>43258</v>
      </c>
      <c r="B671">
        <v>1193.3599999999999</v>
      </c>
      <c r="C671">
        <v>1193.3599999999999</v>
      </c>
      <c r="D671">
        <v>1184.3699999999999</v>
      </c>
      <c r="E671">
        <v>1186.57</v>
      </c>
      <c r="F671" s="12">
        <v>9275692032</v>
      </c>
      <c r="G671" s="12">
        <v>1622676.13</v>
      </c>
    </row>
    <row r="672" spans="1:7">
      <c r="A672" s="9">
        <f>'(1)'!A672</f>
        <v>43259</v>
      </c>
      <c r="B672">
        <v>1187.57</v>
      </c>
      <c r="C672">
        <v>1187.79</v>
      </c>
      <c r="D672">
        <v>1179.6300000000001</v>
      </c>
      <c r="E672">
        <v>1180.6600000000001</v>
      </c>
      <c r="F672" s="12">
        <v>8410328064</v>
      </c>
      <c r="G672" s="12">
        <v>1615499.75</v>
      </c>
    </row>
    <row r="673" spans="1:7">
      <c r="A673" s="9">
        <f>'(1)'!A673</f>
        <v>43262</v>
      </c>
      <c r="B673">
        <v>1181.99</v>
      </c>
      <c r="C673">
        <v>1186.6300000000001</v>
      </c>
      <c r="D673">
        <v>1181.82</v>
      </c>
      <c r="E673">
        <v>1184.28</v>
      </c>
      <c r="F673" s="12">
        <v>7302610944</v>
      </c>
      <c r="G673" s="12">
        <v>1617885</v>
      </c>
    </row>
    <row r="674" spans="1:7">
      <c r="A674" s="9">
        <f>'(1)'!A674</f>
        <v>43263</v>
      </c>
      <c r="B674">
        <v>1183.3699999999999</v>
      </c>
      <c r="C674">
        <v>1186.6600000000001</v>
      </c>
      <c r="D674">
        <v>1178.1500000000001</v>
      </c>
      <c r="E674">
        <v>1179.6300000000001</v>
      </c>
      <c r="F674" s="12">
        <v>7501476864</v>
      </c>
      <c r="G674" s="12">
        <v>1613551.63</v>
      </c>
    </row>
    <row r="675" spans="1:7">
      <c r="A675" s="9">
        <f>'(1)'!A675</f>
        <v>43264</v>
      </c>
      <c r="B675">
        <v>1178.6099999999999</v>
      </c>
      <c r="C675">
        <v>1180.82</v>
      </c>
      <c r="D675">
        <v>1175.47</v>
      </c>
      <c r="E675">
        <v>1179.6600000000001</v>
      </c>
      <c r="F675" s="12">
        <v>7803915776</v>
      </c>
      <c r="G675" s="12">
        <v>1611248</v>
      </c>
    </row>
    <row r="676" spans="1:7">
      <c r="A676" s="9">
        <f>'(1)'!A676</f>
        <v>43265</v>
      </c>
      <c r="B676">
        <v>1179.73</v>
      </c>
      <c r="C676">
        <v>1186.45</v>
      </c>
      <c r="D676">
        <v>1178.47</v>
      </c>
      <c r="E676">
        <v>1183.24</v>
      </c>
      <c r="F676" s="12">
        <v>5663006720</v>
      </c>
      <c r="G676" s="12">
        <v>1618447.5</v>
      </c>
    </row>
    <row r="677" spans="1:7">
      <c r="A677" s="9">
        <f>'(1)'!A677</f>
        <v>43266</v>
      </c>
      <c r="B677">
        <v>1185.95</v>
      </c>
      <c r="C677">
        <v>1192.45</v>
      </c>
      <c r="D677">
        <v>1185.95</v>
      </c>
      <c r="E677">
        <v>1191.3399999999999</v>
      </c>
      <c r="F677" s="12">
        <v>8778632192</v>
      </c>
      <c r="G677" s="12">
        <v>1623944.63</v>
      </c>
    </row>
    <row r="678" spans="1:7">
      <c r="A678" s="9">
        <f>'(1)'!A678</f>
        <v>43269</v>
      </c>
      <c r="B678">
        <v>1192.45</v>
      </c>
      <c r="C678">
        <v>1197.51</v>
      </c>
      <c r="D678">
        <v>1191.99</v>
      </c>
      <c r="E678">
        <v>1194.8800000000001</v>
      </c>
      <c r="F678" s="12">
        <v>11016934400</v>
      </c>
      <c r="G678" s="12">
        <v>1627163.13</v>
      </c>
    </row>
    <row r="679" spans="1:7">
      <c r="A679" s="9">
        <f>'(1)'!A679</f>
        <v>43270</v>
      </c>
      <c r="B679">
        <v>1194.33</v>
      </c>
      <c r="C679">
        <v>1195.73</v>
      </c>
      <c r="D679">
        <v>1183.27</v>
      </c>
      <c r="E679">
        <v>1186.24</v>
      </c>
      <c r="F679" s="12">
        <v>11966630912</v>
      </c>
      <c r="G679" s="12">
        <v>1614036.25</v>
      </c>
    </row>
    <row r="680" spans="1:7">
      <c r="A680" s="9">
        <f>'(1)'!A680</f>
        <v>43271</v>
      </c>
      <c r="B680">
        <v>1183.5</v>
      </c>
      <c r="C680">
        <v>1184.0899999999999</v>
      </c>
      <c r="D680">
        <v>1181.0999999999999</v>
      </c>
      <c r="E680">
        <v>1182.97</v>
      </c>
      <c r="F680" s="12">
        <v>12057601024</v>
      </c>
      <c r="G680" s="12">
        <v>1614807.25</v>
      </c>
    </row>
    <row r="681" spans="1:7">
      <c r="A681" s="9">
        <f>'(1)'!A681</f>
        <v>43272</v>
      </c>
      <c r="B681">
        <v>1183.69</v>
      </c>
      <c r="C681">
        <v>1185.8399999999999</v>
      </c>
      <c r="D681">
        <v>1182.25</v>
      </c>
      <c r="E681">
        <v>1183.76</v>
      </c>
      <c r="F681" s="12">
        <v>13893840896</v>
      </c>
      <c r="G681" s="12">
        <v>1614313.13</v>
      </c>
    </row>
    <row r="682" spans="1:7">
      <c r="A682" s="9">
        <f>'(1)'!A682</f>
        <v>43273</v>
      </c>
      <c r="B682">
        <v>1183.3399999999999</v>
      </c>
      <c r="C682">
        <v>1188.0999999999999</v>
      </c>
      <c r="D682">
        <v>1183.1099999999999</v>
      </c>
      <c r="E682">
        <v>1185.99</v>
      </c>
      <c r="F682" s="12">
        <v>12352334848</v>
      </c>
      <c r="G682" s="12">
        <v>1613777.25</v>
      </c>
    </row>
    <row r="683" spans="1:7">
      <c r="A683" s="9">
        <f>'(1)'!A683</f>
        <v>43276</v>
      </c>
      <c r="B683">
        <v>1184.96</v>
      </c>
      <c r="C683">
        <v>1189.93</v>
      </c>
      <c r="D683">
        <v>1182.46</v>
      </c>
      <c r="E683">
        <v>1183.93</v>
      </c>
      <c r="F683" s="12">
        <v>18551433216</v>
      </c>
      <c r="G683" s="12">
        <v>1610826.63</v>
      </c>
    </row>
    <row r="684" spans="1:7">
      <c r="A684" s="9">
        <f>'(1)'!A684</f>
        <v>43277</v>
      </c>
      <c r="B684">
        <v>1186.56</v>
      </c>
      <c r="C684">
        <v>1189.19</v>
      </c>
      <c r="D684">
        <v>1185.67</v>
      </c>
      <c r="E684">
        <v>1185.67</v>
      </c>
      <c r="F684" s="12">
        <v>6354290176</v>
      </c>
      <c r="G684" s="12">
        <v>1614990.38</v>
      </c>
    </row>
    <row r="685" spans="1:7">
      <c r="A685" s="9">
        <f>'(1)'!A685</f>
        <v>43278</v>
      </c>
      <c r="B685">
        <v>1188.17</v>
      </c>
      <c r="C685">
        <v>1188.17</v>
      </c>
      <c r="D685">
        <v>1178.99</v>
      </c>
      <c r="E685">
        <v>1180.6099999999999</v>
      </c>
      <c r="F685" s="12">
        <v>14773347328</v>
      </c>
      <c r="G685" s="12">
        <v>1604057.25</v>
      </c>
    </row>
    <row r="686" spans="1:7">
      <c r="A686" s="9">
        <f>'(1)'!A686</f>
        <v>43279</v>
      </c>
      <c r="B686">
        <v>1181.8699999999999</v>
      </c>
      <c r="C686">
        <v>1184.57</v>
      </c>
      <c r="D686">
        <v>1179.6199999999999</v>
      </c>
      <c r="E686">
        <v>1184.21</v>
      </c>
      <c r="F686" s="12">
        <v>15290964992</v>
      </c>
      <c r="G686" s="12">
        <v>1606433.88</v>
      </c>
    </row>
    <row r="687" spans="1:7">
      <c r="A687" s="9">
        <f>'(1)'!A687</f>
        <v>43280</v>
      </c>
      <c r="B687">
        <v>1183.72</v>
      </c>
      <c r="C687">
        <v>1187.5999999999999</v>
      </c>
      <c r="D687">
        <v>1179.98</v>
      </c>
      <c r="E687">
        <v>1187.1300000000001</v>
      </c>
      <c r="F687" s="12">
        <v>14581842944</v>
      </c>
      <c r="G687" s="12">
        <v>1613123.5</v>
      </c>
    </row>
    <row r="688" spans="1:7">
      <c r="A688" s="9">
        <f>'(1)'!A688</f>
        <v>43283</v>
      </c>
      <c r="B688">
        <v>1188.23</v>
      </c>
      <c r="C688">
        <v>1199.93</v>
      </c>
      <c r="D688">
        <v>1188.23</v>
      </c>
      <c r="E688">
        <v>1199.33</v>
      </c>
      <c r="F688" s="12">
        <v>15225903104</v>
      </c>
      <c r="G688" s="12">
        <v>1629179.13</v>
      </c>
    </row>
    <row r="689" spans="1:7">
      <c r="A689" s="9">
        <f>'(1)'!A689</f>
        <v>43284</v>
      </c>
      <c r="B689">
        <v>1199.0999999999999</v>
      </c>
      <c r="C689">
        <v>1199.0999999999999</v>
      </c>
      <c r="D689">
        <v>1184.27</v>
      </c>
      <c r="E689">
        <v>1187.1099999999999</v>
      </c>
      <c r="F689" s="12">
        <v>8141763072</v>
      </c>
      <c r="G689" s="12">
        <v>1610983</v>
      </c>
    </row>
    <row r="690" spans="1:7">
      <c r="A690" s="9">
        <f>'(1)'!A690</f>
        <v>43286</v>
      </c>
      <c r="B690">
        <v>1185.3699999999999</v>
      </c>
      <c r="C690">
        <v>1186.1099999999999</v>
      </c>
      <c r="D690">
        <v>1173.17</v>
      </c>
      <c r="E690">
        <v>1180.45</v>
      </c>
      <c r="F690" s="12">
        <v>12399286272</v>
      </c>
      <c r="G690" s="12">
        <v>1607197.5</v>
      </c>
    </row>
    <row r="691" spans="1:7">
      <c r="A691" s="9">
        <f>'(1)'!A691</f>
        <v>43287</v>
      </c>
      <c r="B691">
        <v>1183.0999999999999</v>
      </c>
      <c r="C691">
        <v>1191.92</v>
      </c>
      <c r="D691">
        <v>1181.82</v>
      </c>
      <c r="E691">
        <v>1191.3499999999999</v>
      </c>
      <c r="F691" s="12">
        <v>22479828992</v>
      </c>
      <c r="G691" s="12">
        <v>1616732.25</v>
      </c>
    </row>
    <row r="692" spans="1:7">
      <c r="A692" s="9">
        <f>'(1)'!A692</f>
        <v>43290</v>
      </c>
      <c r="B692">
        <v>1190.3800000000001</v>
      </c>
      <c r="C692">
        <v>1192.8499999999999</v>
      </c>
      <c r="D692">
        <v>1189.6600000000001</v>
      </c>
      <c r="E692">
        <v>1190.54</v>
      </c>
      <c r="F692" s="12">
        <v>11051941888</v>
      </c>
      <c r="G692" s="12">
        <v>1511600.75</v>
      </c>
    </row>
    <row r="693" spans="1:7">
      <c r="A693" s="9">
        <f>'(1)'!A693</f>
        <v>43291</v>
      </c>
      <c r="B693">
        <v>1191.95</v>
      </c>
      <c r="C693">
        <v>1197.6099999999999</v>
      </c>
      <c r="D693">
        <v>1191.95</v>
      </c>
      <c r="E693">
        <v>1192.5899999999999</v>
      </c>
      <c r="F693" s="12">
        <v>14077500416</v>
      </c>
      <c r="G693" s="12">
        <v>1511271.75</v>
      </c>
    </row>
    <row r="694" spans="1:7">
      <c r="A694" s="9"/>
      <c r="B694">
        <v>1194.23</v>
      </c>
      <c r="C694">
        <v>1195.33</v>
      </c>
      <c r="D694">
        <v>1188.52</v>
      </c>
      <c r="E694">
        <v>1189.8699999999999</v>
      </c>
      <c r="F694" s="12">
        <v>12004740096</v>
      </c>
      <c r="G694" s="12">
        <v>1504213.63</v>
      </c>
    </row>
    <row r="695" spans="1:7">
      <c r="A695" s="9"/>
      <c r="B695">
        <v>1190.01</v>
      </c>
      <c r="C695">
        <v>1199.25</v>
      </c>
      <c r="D695">
        <v>1190.01</v>
      </c>
      <c r="E695">
        <v>1197.6300000000001</v>
      </c>
      <c r="F695" s="12">
        <v>10765688832</v>
      </c>
      <c r="G695" s="12">
        <v>1517002.25</v>
      </c>
    </row>
    <row r="696" spans="1:7">
      <c r="A696" s="9"/>
      <c r="B696">
        <v>1199.6400000000001</v>
      </c>
      <c r="C696">
        <v>1205.76</v>
      </c>
      <c r="D696">
        <v>1199.48</v>
      </c>
      <c r="E696">
        <v>1204.24</v>
      </c>
      <c r="F696" s="12">
        <v>10332841984</v>
      </c>
      <c r="G696" s="12">
        <v>1521963.25</v>
      </c>
    </row>
    <row r="697" spans="1:7">
      <c r="A697" s="9"/>
      <c r="B697">
        <v>1202.03</v>
      </c>
      <c r="C697">
        <v>1202.1400000000001</v>
      </c>
      <c r="D697">
        <v>1192.93</v>
      </c>
      <c r="E697">
        <v>1195.43</v>
      </c>
      <c r="F697" s="12">
        <v>8138752512</v>
      </c>
      <c r="G697" s="12">
        <v>1515943.13</v>
      </c>
    </row>
    <row r="698" spans="1:7">
      <c r="A698" s="9"/>
      <c r="B698">
        <v>1196.44</v>
      </c>
      <c r="C698">
        <v>1202.0999999999999</v>
      </c>
      <c r="D698">
        <v>1196.44</v>
      </c>
      <c r="E698">
        <v>1200.18</v>
      </c>
      <c r="F698" s="12">
        <v>5646194688</v>
      </c>
      <c r="G698" s="12">
        <v>1521385.63</v>
      </c>
    </row>
    <row r="699" spans="1:7">
      <c r="A699" s="9"/>
      <c r="B699">
        <v>1199.55</v>
      </c>
      <c r="C699">
        <v>1204.31</v>
      </c>
      <c r="D699">
        <v>1199.3699999999999</v>
      </c>
      <c r="E699">
        <v>1201.6400000000001</v>
      </c>
      <c r="F699" s="12">
        <v>8247246848</v>
      </c>
      <c r="G699" s="12">
        <v>1523740.63</v>
      </c>
    </row>
    <row r="700" spans="1:7">
      <c r="A700" s="9"/>
      <c r="B700">
        <v>1200.18</v>
      </c>
      <c r="C700">
        <v>1201.6500000000001</v>
      </c>
      <c r="D700">
        <v>1194.3399999999999</v>
      </c>
      <c r="E700">
        <v>1197.43</v>
      </c>
      <c r="F700" s="12">
        <v>6137796608</v>
      </c>
      <c r="G700" s="12">
        <v>1520450.75</v>
      </c>
    </row>
    <row r="701" spans="1:7">
      <c r="A701" s="9"/>
      <c r="B701">
        <v>1195.78</v>
      </c>
      <c r="C701">
        <v>1195.78</v>
      </c>
      <c r="D701">
        <v>1186.1300000000001</v>
      </c>
      <c r="E701">
        <v>1187.83</v>
      </c>
      <c r="F701" s="12">
        <v>6477057024</v>
      </c>
      <c r="G701" s="12">
        <v>1507421.38</v>
      </c>
    </row>
    <row r="702" spans="1:7">
      <c r="A702" s="9"/>
      <c r="B702">
        <v>1186.78</v>
      </c>
      <c r="C702">
        <v>1187.6300000000001</v>
      </c>
      <c r="D702">
        <v>1174.57</v>
      </c>
      <c r="E702">
        <v>1177.6300000000001</v>
      </c>
      <c r="F702" s="12">
        <v>6236096512</v>
      </c>
      <c r="G702" s="12">
        <v>1491064</v>
      </c>
    </row>
    <row r="703" spans="1:7">
      <c r="A703" s="9"/>
      <c r="B703">
        <v>1175.3800000000001</v>
      </c>
      <c r="C703">
        <v>1175.3800000000001</v>
      </c>
      <c r="D703">
        <v>1162.6099999999999</v>
      </c>
      <c r="E703">
        <v>1165.74</v>
      </c>
      <c r="F703" s="12">
        <v>2313821184</v>
      </c>
      <c r="G703" s="12">
        <v>1478969.63</v>
      </c>
    </row>
    <row r="704" spans="1:7">
      <c r="A704" s="9"/>
      <c r="B704">
        <v>1163.77</v>
      </c>
      <c r="C704">
        <v>1165.43</v>
      </c>
      <c r="D704">
        <v>1136.6300000000001</v>
      </c>
      <c r="E704">
        <v>1138.9100000000001</v>
      </c>
      <c r="F704" s="12">
        <v>7286731776</v>
      </c>
      <c r="G704" s="12">
        <v>1447914.13</v>
      </c>
    </row>
    <row r="705" spans="1:7">
      <c r="A705" s="9"/>
      <c r="B705">
        <v>1138.77</v>
      </c>
      <c r="C705">
        <v>1146.6600000000001</v>
      </c>
      <c r="D705">
        <v>1137.19</v>
      </c>
      <c r="E705">
        <v>1146.28</v>
      </c>
      <c r="F705" s="12">
        <v>7269377536</v>
      </c>
      <c r="G705" s="12">
        <v>1457619.38</v>
      </c>
    </row>
    <row r="706" spans="1:7">
      <c r="A706" s="9"/>
      <c r="B706">
        <v>1145.2</v>
      </c>
      <c r="C706">
        <v>1149.93</v>
      </c>
      <c r="D706">
        <v>1131.96</v>
      </c>
      <c r="E706">
        <v>1133.67</v>
      </c>
      <c r="F706" s="12">
        <v>6979103232</v>
      </c>
      <c r="G706" s="12">
        <v>1443420.5</v>
      </c>
    </row>
    <row r="707" spans="1:7">
      <c r="A707" s="9"/>
      <c r="B707">
        <v>1133.8499999999999</v>
      </c>
      <c r="C707">
        <v>1136.0899999999999</v>
      </c>
      <c r="D707">
        <v>1128.95</v>
      </c>
      <c r="E707">
        <v>1135.07</v>
      </c>
      <c r="F707" s="12">
        <v>8627328000</v>
      </c>
      <c r="G707" s="12">
        <v>1443170</v>
      </c>
    </row>
    <row r="708" spans="1:7">
      <c r="A708" s="9"/>
      <c r="B708">
        <v>1133.3599999999999</v>
      </c>
      <c r="C708">
        <v>1134.22</v>
      </c>
      <c r="D708">
        <v>1123.95</v>
      </c>
      <c r="E708">
        <v>1124.1600000000001</v>
      </c>
      <c r="F708" s="12">
        <v>8179164672</v>
      </c>
      <c r="G708" s="12">
        <v>1430330.38</v>
      </c>
    </row>
    <row r="709" spans="1:7">
      <c r="A709" s="9"/>
      <c r="B709">
        <v>1122.3699999999999</v>
      </c>
      <c r="C709">
        <v>1123.3599999999999</v>
      </c>
      <c r="D709">
        <v>1111.1199999999999</v>
      </c>
      <c r="E709">
        <v>1118.28</v>
      </c>
      <c r="F709" s="12">
        <v>7991211008</v>
      </c>
      <c r="G709" s="12">
        <v>1420292.75</v>
      </c>
    </row>
    <row r="710" spans="1:7">
      <c r="A710" s="9"/>
      <c r="B710">
        <v>1116.53</v>
      </c>
      <c r="C710">
        <v>1120.69</v>
      </c>
      <c r="D710">
        <v>1101.6099999999999</v>
      </c>
      <c r="E710">
        <v>1104.49</v>
      </c>
      <c r="F710" s="12">
        <v>8764351488</v>
      </c>
      <c r="G710" s="12">
        <v>1398737.38</v>
      </c>
    </row>
    <row r="711" spans="1:7">
      <c r="A711" s="9"/>
      <c r="B711">
        <v>1101.96</v>
      </c>
      <c r="C711">
        <v>1103.97</v>
      </c>
      <c r="D711">
        <v>1088.94</v>
      </c>
      <c r="E711">
        <v>1089.96</v>
      </c>
      <c r="F711" s="12">
        <v>9488795648</v>
      </c>
      <c r="G711" s="12">
        <v>1382296.75</v>
      </c>
    </row>
    <row r="712" spans="1:7">
      <c r="A712" s="9"/>
      <c r="B712">
        <v>1091.67</v>
      </c>
      <c r="C712">
        <v>1109.27</v>
      </c>
      <c r="D712">
        <v>1088.72</v>
      </c>
      <c r="E712">
        <v>1108.04</v>
      </c>
      <c r="F712" s="12">
        <v>9772495872</v>
      </c>
      <c r="G712" s="12">
        <v>1406712</v>
      </c>
    </row>
    <row r="713" spans="1:7">
      <c r="A713" s="9"/>
      <c r="B713">
        <v>1107.76</v>
      </c>
      <c r="C713">
        <v>1108.29</v>
      </c>
      <c r="D713">
        <v>1094.3599999999999</v>
      </c>
      <c r="E713">
        <v>1096.97</v>
      </c>
      <c r="F713" s="12">
        <v>6287515648</v>
      </c>
      <c r="G713" s="12">
        <v>1391018.25</v>
      </c>
    </row>
    <row r="714" spans="1:7">
      <c r="A714" s="9"/>
      <c r="B714">
        <v>1098.55</v>
      </c>
      <c r="C714">
        <v>1100.03</v>
      </c>
      <c r="D714">
        <v>1079.6400000000001</v>
      </c>
      <c r="E714">
        <v>1091.32</v>
      </c>
      <c r="F714" s="12">
        <v>10811677696</v>
      </c>
      <c r="G714" s="12">
        <v>1387199.88</v>
      </c>
    </row>
    <row r="715" spans="1:7">
      <c r="A715" s="9"/>
      <c r="B715">
        <v>1091.8399999999999</v>
      </c>
      <c r="C715">
        <v>1096.21</v>
      </c>
      <c r="D715">
        <v>1087.1600000000001</v>
      </c>
      <c r="E715">
        <v>1090.46</v>
      </c>
      <c r="F715" s="12">
        <v>8771568640</v>
      </c>
      <c r="G715" s="12">
        <v>1382903.88</v>
      </c>
    </row>
    <row r="716" spans="1:7">
      <c r="A716" s="9"/>
      <c r="B716">
        <v>1090.1300000000001</v>
      </c>
      <c r="C716">
        <v>1090.8399999999999</v>
      </c>
      <c r="D716">
        <v>1075.1500000000001</v>
      </c>
      <c r="E716">
        <v>1078.98</v>
      </c>
      <c r="F716" s="12">
        <v>8801271808</v>
      </c>
      <c r="G716" s="12">
        <v>1371819.13</v>
      </c>
    </row>
    <row r="717" spans="1:7">
      <c r="A717" s="9"/>
      <c r="B717">
        <v>1079.06</v>
      </c>
      <c r="C717">
        <v>1086.8599999999999</v>
      </c>
      <c r="D717">
        <v>1070.83</v>
      </c>
      <c r="E717">
        <v>1086.17</v>
      </c>
      <c r="F717" s="12">
        <v>8854894592</v>
      </c>
      <c r="G717" s="12">
        <v>1381025.63</v>
      </c>
    </row>
    <row r="718" spans="1:7">
      <c r="A718" s="9"/>
      <c r="B718">
        <v>1086.1400000000001</v>
      </c>
      <c r="C718">
        <v>1099.28</v>
      </c>
      <c r="D718">
        <v>1085.04</v>
      </c>
      <c r="E718">
        <v>1098.8499999999999</v>
      </c>
      <c r="F718" s="12">
        <v>7334345728</v>
      </c>
      <c r="G718" s="12">
        <v>1397420.75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Name!B17</f>
        <v>IBOV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853.03</v>
      </c>
      <c r="C6">
        <v>868.35</v>
      </c>
      <c r="D6">
        <v>852.72</v>
      </c>
      <c r="E6">
        <v>864.73</v>
      </c>
      <c r="F6" s="12">
        <v>25559894016</v>
      </c>
      <c r="G6" s="12">
        <v>7113787.5</v>
      </c>
    </row>
    <row r="7" spans="1:7">
      <c r="A7" s="9">
        <f>'(1)'!A7</f>
        <v>42293</v>
      </c>
      <c r="B7">
        <v>868.56</v>
      </c>
      <c r="C7">
        <v>869.1</v>
      </c>
      <c r="D7">
        <v>863.97</v>
      </c>
      <c r="E7">
        <v>865.28</v>
      </c>
      <c r="F7" s="12">
        <v>24966266880</v>
      </c>
      <c r="G7" s="12">
        <v>7104652.5</v>
      </c>
    </row>
    <row r="8" spans="1:7">
      <c r="A8" s="9">
        <f>'(1)'!A8</f>
        <v>42296</v>
      </c>
      <c r="B8">
        <v>864.17</v>
      </c>
      <c r="C8">
        <v>868.34</v>
      </c>
      <c r="D8">
        <v>861.84</v>
      </c>
      <c r="E8">
        <v>867.25</v>
      </c>
      <c r="F8" s="12">
        <v>24593354752</v>
      </c>
      <c r="G8" s="12">
        <v>7095245</v>
      </c>
    </row>
    <row r="9" spans="1:7">
      <c r="A9" s="9">
        <f>'(1)'!A9</f>
        <v>42297</v>
      </c>
      <c r="B9">
        <v>864.65</v>
      </c>
      <c r="C9">
        <v>865.67</v>
      </c>
      <c r="D9">
        <v>862.67</v>
      </c>
      <c r="E9">
        <v>864.47</v>
      </c>
      <c r="F9" s="12">
        <v>26207098880</v>
      </c>
      <c r="G9" s="12">
        <v>7088220</v>
      </c>
    </row>
    <row r="10" spans="1:7">
      <c r="A10" s="9">
        <f>'(1)'!A10</f>
        <v>42298</v>
      </c>
      <c r="B10">
        <v>863.67</v>
      </c>
      <c r="C10">
        <v>865.05</v>
      </c>
      <c r="D10">
        <v>856.71</v>
      </c>
      <c r="E10">
        <v>859.1</v>
      </c>
      <c r="F10" s="12">
        <v>17565710336</v>
      </c>
      <c r="G10" s="12">
        <v>7023814</v>
      </c>
    </row>
    <row r="11" spans="1:7">
      <c r="A11" s="9">
        <f>'(1)'!A11</f>
        <v>42299</v>
      </c>
      <c r="B11">
        <v>857.69</v>
      </c>
      <c r="C11">
        <v>860.71</v>
      </c>
      <c r="D11">
        <v>854.29</v>
      </c>
      <c r="E11">
        <v>858.17</v>
      </c>
      <c r="F11" s="12">
        <v>31175172096</v>
      </c>
      <c r="G11" s="12">
        <v>7039916.5</v>
      </c>
    </row>
    <row r="12" spans="1:7">
      <c r="A12" s="9">
        <f>'(1)'!A12</f>
        <v>42300</v>
      </c>
      <c r="B12">
        <v>860.28</v>
      </c>
      <c r="C12">
        <v>870.86</v>
      </c>
      <c r="D12">
        <v>860.28</v>
      </c>
      <c r="E12">
        <v>868.56</v>
      </c>
      <c r="F12" s="12">
        <v>24330352640</v>
      </c>
      <c r="G12" s="12">
        <v>7078637</v>
      </c>
    </row>
    <row r="13" spans="1:7">
      <c r="A13" s="9">
        <f>'(1)'!A13</f>
        <v>42303</v>
      </c>
      <c r="B13">
        <v>866.33</v>
      </c>
      <c r="C13">
        <v>870.53</v>
      </c>
      <c r="D13">
        <v>866.1</v>
      </c>
      <c r="E13">
        <v>867.65</v>
      </c>
      <c r="F13" s="12">
        <v>31557666816</v>
      </c>
      <c r="G13" s="12">
        <v>7093630.5</v>
      </c>
    </row>
    <row r="14" spans="1:7">
      <c r="A14" s="9">
        <f>'(1)'!A14</f>
        <v>42304</v>
      </c>
      <c r="B14">
        <v>867.17</v>
      </c>
      <c r="C14">
        <v>867.17</v>
      </c>
      <c r="D14">
        <v>860.58</v>
      </c>
      <c r="E14">
        <v>862.71</v>
      </c>
      <c r="F14" s="12">
        <v>22214010880</v>
      </c>
      <c r="G14" s="12">
        <v>7046894</v>
      </c>
    </row>
    <row r="15" spans="1:7">
      <c r="A15" s="9">
        <f>'(1)'!A15</f>
        <v>42305</v>
      </c>
      <c r="B15">
        <v>861.58</v>
      </c>
      <c r="C15">
        <v>861.62</v>
      </c>
      <c r="D15">
        <v>854.97</v>
      </c>
      <c r="E15">
        <v>860.3</v>
      </c>
      <c r="F15" s="12">
        <v>24939544576</v>
      </c>
      <c r="G15" s="12">
        <v>7032934</v>
      </c>
    </row>
    <row r="16" spans="1:7">
      <c r="A16" s="9">
        <f>'(1)'!A16</f>
        <v>42306</v>
      </c>
      <c r="B16">
        <v>855.78</v>
      </c>
      <c r="C16">
        <v>859.21</v>
      </c>
      <c r="D16">
        <v>845.39</v>
      </c>
      <c r="E16">
        <v>846.14</v>
      </c>
      <c r="F16" s="12">
        <v>25841451008</v>
      </c>
      <c r="G16" s="12">
        <v>6916468.5</v>
      </c>
    </row>
    <row r="17" spans="1:7">
      <c r="A17" s="9">
        <f>'(1)'!A17</f>
        <v>42307</v>
      </c>
      <c r="B17">
        <v>846.51</v>
      </c>
      <c r="C17">
        <v>849.8</v>
      </c>
      <c r="D17">
        <v>845.36</v>
      </c>
      <c r="E17">
        <v>847.84</v>
      </c>
      <c r="F17" s="12">
        <v>21111017472</v>
      </c>
      <c r="G17" s="12">
        <v>6921977</v>
      </c>
    </row>
    <row r="18" spans="1:7">
      <c r="A18" s="9">
        <f>'(1)'!A18</f>
        <v>42310</v>
      </c>
      <c r="B18">
        <v>848.37</v>
      </c>
      <c r="C18">
        <v>850.44</v>
      </c>
      <c r="D18">
        <v>845.76</v>
      </c>
      <c r="E18">
        <v>850.23</v>
      </c>
      <c r="F18" s="12">
        <v>15679434752</v>
      </c>
      <c r="G18" s="12">
        <v>6948644</v>
      </c>
    </row>
    <row r="19" spans="1:7">
      <c r="A19" s="9">
        <f>'(1)'!A19</f>
        <v>42311</v>
      </c>
      <c r="B19">
        <v>850.49</v>
      </c>
      <c r="C19">
        <v>862.21</v>
      </c>
      <c r="D19">
        <v>850.49</v>
      </c>
      <c r="E19">
        <v>860.77</v>
      </c>
      <c r="F19" s="12">
        <v>35009417216</v>
      </c>
      <c r="G19" s="12">
        <v>7047354</v>
      </c>
    </row>
    <row r="20" spans="1:7">
      <c r="A20" s="9">
        <f>'(1)'!A20</f>
        <v>42312</v>
      </c>
      <c r="B20">
        <v>861.99</v>
      </c>
      <c r="C20">
        <v>872.78</v>
      </c>
      <c r="D20">
        <v>861.91</v>
      </c>
      <c r="E20">
        <v>868.16</v>
      </c>
      <c r="F20" s="12">
        <v>10304533504</v>
      </c>
      <c r="G20" s="12">
        <v>7074250.5</v>
      </c>
    </row>
    <row r="21" spans="1:7">
      <c r="A21" s="9">
        <f>'(1)'!A21</f>
        <v>42313</v>
      </c>
      <c r="B21">
        <v>866.92</v>
      </c>
      <c r="C21">
        <v>867.55</v>
      </c>
      <c r="D21">
        <v>862.85</v>
      </c>
      <c r="E21">
        <v>864.14</v>
      </c>
      <c r="F21" s="12">
        <v>28094195712</v>
      </c>
      <c r="G21" s="12">
        <v>7050237</v>
      </c>
    </row>
    <row r="22" spans="1:7">
      <c r="A22" s="9">
        <f>'(1)'!A22</f>
        <v>42314</v>
      </c>
      <c r="B22">
        <v>864.24</v>
      </c>
      <c r="C22">
        <v>864.7</v>
      </c>
      <c r="D22">
        <v>849.18</v>
      </c>
      <c r="E22">
        <v>852.47</v>
      </c>
      <c r="F22" s="12">
        <v>23563993088</v>
      </c>
      <c r="G22" s="12">
        <v>6948260.5</v>
      </c>
    </row>
    <row r="23" spans="1:7">
      <c r="A23" s="9">
        <f>'(1)'!A23</f>
        <v>42317</v>
      </c>
      <c r="B23">
        <v>850.92</v>
      </c>
      <c r="C23">
        <v>851.21</v>
      </c>
      <c r="D23">
        <v>842.18</v>
      </c>
      <c r="E23">
        <v>843.57</v>
      </c>
      <c r="F23" s="12">
        <v>15057496064</v>
      </c>
      <c r="G23" s="12">
        <v>6878313</v>
      </c>
    </row>
    <row r="24" spans="1:7">
      <c r="A24" s="9">
        <f>'(1)'!A24</f>
        <v>42318</v>
      </c>
      <c r="B24">
        <v>842.86</v>
      </c>
      <c r="C24">
        <v>842.86</v>
      </c>
      <c r="D24">
        <v>831.43</v>
      </c>
      <c r="E24">
        <v>833.39</v>
      </c>
      <c r="F24" s="12">
        <v>19700596736</v>
      </c>
      <c r="G24" s="12">
        <v>6806316.5</v>
      </c>
    </row>
    <row r="25" spans="1:7">
      <c r="A25" s="9">
        <f>'(1)'!A25</f>
        <v>42319</v>
      </c>
      <c r="B25">
        <v>833.84</v>
      </c>
      <c r="C25">
        <v>835.38</v>
      </c>
      <c r="D25">
        <v>831.9</v>
      </c>
      <c r="E25">
        <v>833.38</v>
      </c>
      <c r="F25" s="12">
        <v>17882019840</v>
      </c>
      <c r="G25" s="12">
        <v>6838272.5</v>
      </c>
    </row>
    <row r="26" spans="1:7">
      <c r="A26" s="9">
        <f>'(1)'!A26</f>
        <v>42320</v>
      </c>
      <c r="B26">
        <v>834.93</v>
      </c>
      <c r="C26">
        <v>837.81</v>
      </c>
      <c r="D26">
        <v>832.29</v>
      </c>
      <c r="E26">
        <v>833.74</v>
      </c>
      <c r="F26" s="12">
        <v>15161473024</v>
      </c>
      <c r="G26" s="12">
        <v>6840030</v>
      </c>
    </row>
    <row r="27" spans="1:7">
      <c r="A27" s="9">
        <f>'(1)'!A27</f>
        <v>42321</v>
      </c>
      <c r="B27">
        <v>833.22</v>
      </c>
      <c r="C27">
        <v>833.22</v>
      </c>
      <c r="D27">
        <v>819.35</v>
      </c>
      <c r="E27">
        <v>821.12</v>
      </c>
      <c r="F27" s="12">
        <v>26814640128</v>
      </c>
      <c r="G27" s="12">
        <v>6740662.5</v>
      </c>
    </row>
    <row r="28" spans="1:7">
      <c r="A28" s="9">
        <f>'(1)'!A28</f>
        <v>42324</v>
      </c>
      <c r="B28">
        <v>817.89</v>
      </c>
      <c r="C28">
        <v>817.92</v>
      </c>
      <c r="D28">
        <v>811.17</v>
      </c>
      <c r="E28">
        <v>813.38</v>
      </c>
      <c r="F28" s="12">
        <v>17512523776</v>
      </c>
      <c r="G28" s="12">
        <v>6694499.5</v>
      </c>
    </row>
    <row r="29" spans="1:7">
      <c r="A29" s="9">
        <f>'(1)'!A29</f>
        <v>42325</v>
      </c>
      <c r="B29">
        <v>815.54</v>
      </c>
      <c r="C29">
        <v>825.03</v>
      </c>
      <c r="D29">
        <v>815.54</v>
      </c>
      <c r="E29">
        <v>824.09</v>
      </c>
      <c r="F29" s="12">
        <v>42821849088</v>
      </c>
      <c r="G29" s="12">
        <v>6772034.5</v>
      </c>
    </row>
    <row r="30" spans="1:7">
      <c r="A30" s="9">
        <f>'(1)'!A30</f>
        <v>42326</v>
      </c>
      <c r="B30">
        <v>824.18</v>
      </c>
      <c r="C30">
        <v>825.53</v>
      </c>
      <c r="D30">
        <v>821.05</v>
      </c>
      <c r="E30">
        <v>822.84</v>
      </c>
      <c r="F30" s="12">
        <v>28227698688</v>
      </c>
      <c r="G30" s="12">
        <v>6765946.5</v>
      </c>
    </row>
    <row r="31" spans="1:7">
      <c r="A31" s="9">
        <f>'(1)'!A31</f>
        <v>42327</v>
      </c>
      <c r="B31">
        <v>824.82</v>
      </c>
      <c r="C31">
        <v>838.55</v>
      </c>
      <c r="D31">
        <v>824.82</v>
      </c>
      <c r="E31">
        <v>837.14</v>
      </c>
      <c r="F31" s="12">
        <v>23905398784</v>
      </c>
      <c r="G31" s="12">
        <v>6882547.5</v>
      </c>
    </row>
    <row r="32" spans="1:7">
      <c r="A32" s="9">
        <f>'(1)'!A32</f>
        <v>42328</v>
      </c>
      <c r="B32">
        <v>837.54</v>
      </c>
      <c r="C32">
        <v>844.73</v>
      </c>
      <c r="D32">
        <v>836.55</v>
      </c>
      <c r="E32">
        <v>843.48</v>
      </c>
      <c r="F32" s="12">
        <v>17455376384</v>
      </c>
      <c r="G32" s="12">
        <v>6927090.5</v>
      </c>
    </row>
    <row r="33" spans="1:7">
      <c r="A33" s="9">
        <f>'(1)'!A33</f>
        <v>42331</v>
      </c>
      <c r="B33">
        <v>843.55</v>
      </c>
      <c r="C33">
        <v>844.43</v>
      </c>
      <c r="D33">
        <v>839.46</v>
      </c>
      <c r="E33">
        <v>841.11</v>
      </c>
      <c r="F33" s="12">
        <v>15370986496</v>
      </c>
      <c r="G33" s="12">
        <v>6906032.5</v>
      </c>
    </row>
    <row r="34" spans="1:7">
      <c r="A34" s="9">
        <f>'(1)'!A34</f>
        <v>42332</v>
      </c>
      <c r="B34">
        <v>840.59</v>
      </c>
      <c r="C34">
        <v>842</v>
      </c>
      <c r="D34">
        <v>837.34</v>
      </c>
      <c r="E34">
        <v>839.3</v>
      </c>
      <c r="F34" s="12">
        <v>36472852480</v>
      </c>
      <c r="G34" s="12">
        <v>6898793</v>
      </c>
    </row>
    <row r="35" spans="1:7">
      <c r="A35" s="9">
        <f>'(1)'!A35</f>
        <v>42333</v>
      </c>
      <c r="B35">
        <v>840.31</v>
      </c>
      <c r="C35">
        <v>841.56</v>
      </c>
      <c r="D35">
        <v>835.81</v>
      </c>
      <c r="E35">
        <v>836.15</v>
      </c>
      <c r="F35" s="12">
        <v>20227500032</v>
      </c>
      <c r="G35" s="12">
        <v>6870165.5</v>
      </c>
    </row>
    <row r="36" spans="1:7">
      <c r="A36" s="9">
        <f>'(1)'!A36</f>
        <v>42335</v>
      </c>
      <c r="B36">
        <v>836.95</v>
      </c>
      <c r="C36">
        <v>841.42</v>
      </c>
      <c r="D36">
        <v>836.95</v>
      </c>
      <c r="E36">
        <v>838.09</v>
      </c>
      <c r="F36" s="12">
        <v>18707529728</v>
      </c>
      <c r="G36" s="12">
        <v>6872367</v>
      </c>
    </row>
    <row r="37" spans="1:7">
      <c r="A37" s="9">
        <f>'(1)'!A37</f>
        <v>42338</v>
      </c>
      <c r="B37">
        <v>837.92</v>
      </c>
      <c r="C37">
        <v>838.31</v>
      </c>
      <c r="D37">
        <v>823.34</v>
      </c>
      <c r="E37">
        <v>826.36</v>
      </c>
      <c r="F37" s="12">
        <v>21315135488</v>
      </c>
      <c r="G37" s="12">
        <v>6775179.5</v>
      </c>
    </row>
    <row r="38" spans="1:7">
      <c r="A38" s="9">
        <f>'(1)'!A38</f>
        <v>42339</v>
      </c>
      <c r="B38">
        <v>823.59</v>
      </c>
      <c r="C38">
        <v>823.59</v>
      </c>
      <c r="D38">
        <v>814.3</v>
      </c>
      <c r="E38">
        <v>814.3</v>
      </c>
      <c r="F38" s="12">
        <v>34206816256</v>
      </c>
      <c r="G38" s="12">
        <v>6694287.5</v>
      </c>
    </row>
    <row r="39" spans="1:7">
      <c r="A39" s="9">
        <f>'(1)'!A39</f>
        <v>42340</v>
      </c>
      <c r="B39">
        <v>815.11</v>
      </c>
      <c r="C39">
        <v>826.18</v>
      </c>
      <c r="D39">
        <v>815.11</v>
      </c>
      <c r="E39">
        <v>825.48</v>
      </c>
      <c r="F39" s="12">
        <v>21983657984</v>
      </c>
      <c r="G39" s="12">
        <v>7253799.5</v>
      </c>
    </row>
    <row r="40" spans="1:7">
      <c r="A40" s="9">
        <f>'(1)'!A40</f>
        <v>42341</v>
      </c>
      <c r="B40">
        <v>825.85</v>
      </c>
      <c r="C40">
        <v>826.94</v>
      </c>
      <c r="D40">
        <v>821.12</v>
      </c>
      <c r="E40">
        <v>821.78</v>
      </c>
      <c r="F40" s="12">
        <v>17775493120</v>
      </c>
      <c r="G40" s="12">
        <v>7218909</v>
      </c>
    </row>
    <row r="41" spans="1:7">
      <c r="A41" s="9">
        <f>'(1)'!A41</f>
        <v>42342</v>
      </c>
      <c r="B41">
        <v>821.63</v>
      </c>
      <c r="C41">
        <v>822.33</v>
      </c>
      <c r="D41">
        <v>817.62</v>
      </c>
      <c r="E41">
        <v>819.25</v>
      </c>
      <c r="F41" s="12">
        <v>13828455424</v>
      </c>
      <c r="G41" s="12">
        <v>7206861</v>
      </c>
    </row>
    <row r="42" spans="1:7">
      <c r="A42" s="9">
        <f>'(1)'!A42</f>
        <v>42345</v>
      </c>
      <c r="B42">
        <v>820.9</v>
      </c>
      <c r="C42">
        <v>820.9</v>
      </c>
      <c r="D42">
        <v>808.88</v>
      </c>
      <c r="E42">
        <v>812.27</v>
      </c>
      <c r="F42" s="12">
        <v>24261687296</v>
      </c>
      <c r="G42" s="12">
        <v>7150828.5</v>
      </c>
    </row>
    <row r="43" spans="1:7">
      <c r="A43" s="9">
        <f>'(1)'!A43</f>
        <v>42346</v>
      </c>
      <c r="B43">
        <v>811.63</v>
      </c>
      <c r="C43">
        <v>813.92</v>
      </c>
      <c r="D43">
        <v>806.19</v>
      </c>
      <c r="E43">
        <v>807.79</v>
      </c>
      <c r="F43" s="12">
        <v>17288947712</v>
      </c>
      <c r="G43" s="12">
        <v>7100420.5</v>
      </c>
    </row>
    <row r="44" spans="1:7">
      <c r="A44" s="9">
        <f>'(1)'!A44</f>
        <v>42347</v>
      </c>
      <c r="B44">
        <v>806.36</v>
      </c>
      <c r="C44">
        <v>807.13</v>
      </c>
      <c r="D44">
        <v>793.36</v>
      </c>
      <c r="E44">
        <v>795.46</v>
      </c>
      <c r="F44" s="12">
        <v>18835318784</v>
      </c>
      <c r="G44" s="12">
        <v>7003401.5</v>
      </c>
    </row>
    <row r="45" spans="1:7">
      <c r="A45" s="9">
        <f>'(1)'!A45</f>
        <v>42348</v>
      </c>
      <c r="B45">
        <v>794.4</v>
      </c>
      <c r="C45">
        <v>796.99</v>
      </c>
      <c r="D45">
        <v>790.52</v>
      </c>
      <c r="E45">
        <v>795.23</v>
      </c>
      <c r="F45" s="12">
        <v>32695029760</v>
      </c>
      <c r="G45" s="12">
        <v>7000704</v>
      </c>
    </row>
    <row r="46" spans="1:7">
      <c r="A46" s="9">
        <f>'(1)'!A46</f>
        <v>42349</v>
      </c>
      <c r="B46">
        <v>792.97</v>
      </c>
      <c r="C46">
        <v>795.01</v>
      </c>
      <c r="D46">
        <v>787.54</v>
      </c>
      <c r="E46">
        <v>789.02</v>
      </c>
      <c r="F46" s="12">
        <v>26570307584</v>
      </c>
      <c r="G46" s="12">
        <v>6965428.5</v>
      </c>
    </row>
    <row r="47" spans="1:7">
      <c r="A47" s="9">
        <f>'(1)'!A47</f>
        <v>42352</v>
      </c>
      <c r="B47">
        <v>787.99</v>
      </c>
      <c r="C47">
        <v>788.62</v>
      </c>
      <c r="D47">
        <v>771.8</v>
      </c>
      <c r="E47">
        <v>773.56</v>
      </c>
      <c r="F47" s="12">
        <v>20574412800</v>
      </c>
      <c r="G47" s="12">
        <v>6819878</v>
      </c>
    </row>
    <row r="48" spans="1:7">
      <c r="A48" s="9">
        <f>'(1)'!A48</f>
        <v>42353</v>
      </c>
      <c r="B48">
        <v>773.18</v>
      </c>
      <c r="C48">
        <v>775.11</v>
      </c>
      <c r="D48">
        <v>765.93</v>
      </c>
      <c r="E48">
        <v>771.22</v>
      </c>
      <c r="F48" s="12">
        <v>29749071872</v>
      </c>
      <c r="G48" s="12">
        <v>6818380.5</v>
      </c>
    </row>
    <row r="49" spans="1:7">
      <c r="A49" s="9">
        <f>'(1)'!A49</f>
        <v>42354</v>
      </c>
      <c r="B49">
        <v>772.04</v>
      </c>
      <c r="C49">
        <v>781.69</v>
      </c>
      <c r="D49">
        <v>772.04</v>
      </c>
      <c r="E49">
        <v>779.41</v>
      </c>
      <c r="F49" s="12">
        <v>30347573248</v>
      </c>
      <c r="G49" s="12">
        <v>6886720</v>
      </c>
    </row>
    <row r="50" spans="1:7">
      <c r="A50" s="9">
        <f>'(1)'!A50</f>
        <v>42355</v>
      </c>
      <c r="B50">
        <v>781.34</v>
      </c>
      <c r="C50">
        <v>793.43</v>
      </c>
      <c r="D50">
        <v>781.34</v>
      </c>
      <c r="E50">
        <v>790.34</v>
      </c>
      <c r="F50" s="12">
        <v>24457564160</v>
      </c>
      <c r="G50" s="12">
        <v>6979877.5</v>
      </c>
    </row>
    <row r="51" spans="1:7">
      <c r="A51" s="9">
        <f>'(1)'!A51</f>
        <v>42356</v>
      </c>
      <c r="B51">
        <v>792.64</v>
      </c>
      <c r="C51">
        <v>800.3</v>
      </c>
      <c r="D51">
        <v>791.47</v>
      </c>
      <c r="E51">
        <v>798.59</v>
      </c>
      <c r="F51" s="12">
        <v>32926279680</v>
      </c>
      <c r="G51" s="12">
        <v>7023494.5</v>
      </c>
    </row>
    <row r="52" spans="1:7">
      <c r="A52" s="9">
        <f>'(1)'!A52</f>
        <v>42359</v>
      </c>
      <c r="B52">
        <v>797.1</v>
      </c>
      <c r="C52">
        <v>797.1</v>
      </c>
      <c r="D52">
        <v>788.48</v>
      </c>
      <c r="E52">
        <v>789.71</v>
      </c>
      <c r="F52" s="12">
        <v>28274180096</v>
      </c>
      <c r="G52" s="12">
        <v>6959152.5</v>
      </c>
    </row>
    <row r="53" spans="1:7">
      <c r="A53" s="9">
        <f>'(1)'!A53</f>
        <v>42360</v>
      </c>
      <c r="B53">
        <v>788.65</v>
      </c>
      <c r="C53">
        <v>793.22</v>
      </c>
      <c r="D53">
        <v>786.84</v>
      </c>
      <c r="E53">
        <v>791.43</v>
      </c>
      <c r="F53" s="12">
        <v>18520547328</v>
      </c>
      <c r="G53" s="12">
        <v>6971483.5</v>
      </c>
    </row>
    <row r="54" spans="1:7">
      <c r="A54" s="9">
        <f>'(1)'!A54</f>
        <v>42361</v>
      </c>
      <c r="B54">
        <v>791.21</v>
      </c>
      <c r="C54">
        <v>795.88</v>
      </c>
      <c r="D54">
        <v>790.55</v>
      </c>
      <c r="E54">
        <v>794.61</v>
      </c>
      <c r="F54" s="12">
        <v>14671324160</v>
      </c>
      <c r="G54" s="12">
        <v>7002874</v>
      </c>
    </row>
    <row r="55" spans="1:7">
      <c r="A55" s="9">
        <f>'(1)'!A55</f>
        <v>42362</v>
      </c>
      <c r="B55">
        <v>795.47</v>
      </c>
      <c r="C55">
        <v>803.5</v>
      </c>
      <c r="D55">
        <v>795.07</v>
      </c>
      <c r="E55">
        <v>803.13</v>
      </c>
      <c r="F55" s="12">
        <v>16253217792</v>
      </c>
      <c r="G55" s="12">
        <v>7076782.5</v>
      </c>
    </row>
    <row r="56" spans="1:7">
      <c r="A56" s="9">
        <f>'(1)'!A56</f>
        <v>42366</v>
      </c>
      <c r="B56">
        <v>803.59</v>
      </c>
      <c r="C56">
        <v>806.51</v>
      </c>
      <c r="D56">
        <v>803.49</v>
      </c>
      <c r="E56">
        <v>804.06</v>
      </c>
      <c r="F56" s="12">
        <v>9612883968</v>
      </c>
      <c r="G56" s="12">
        <v>7083049</v>
      </c>
    </row>
    <row r="57" spans="1:7">
      <c r="A57" s="9">
        <f>'(1)'!A57</f>
        <v>42367</v>
      </c>
      <c r="B57">
        <v>803.99</v>
      </c>
      <c r="C57">
        <v>804.8</v>
      </c>
      <c r="D57">
        <v>803.99</v>
      </c>
      <c r="E57">
        <v>804.29</v>
      </c>
      <c r="F57" s="12">
        <v>7910745088</v>
      </c>
      <c r="G57" s="12">
        <v>7082189</v>
      </c>
    </row>
    <row r="58" spans="1:7">
      <c r="A58" s="9">
        <f>'(1)'!A58</f>
        <v>42368</v>
      </c>
      <c r="B58">
        <v>804.11</v>
      </c>
      <c r="C58">
        <v>804.6</v>
      </c>
      <c r="D58">
        <v>799.49</v>
      </c>
      <c r="E58">
        <v>800.32</v>
      </c>
      <c r="F58" s="12">
        <v>10939563008</v>
      </c>
      <c r="G58" s="12">
        <v>7054625</v>
      </c>
    </row>
    <row r="59" spans="1:7">
      <c r="A59" s="9">
        <f>'(1)'!A59</f>
        <v>42369</v>
      </c>
      <c r="B59">
        <v>800.45</v>
      </c>
      <c r="C59">
        <v>800.68</v>
      </c>
      <c r="D59">
        <v>798.29</v>
      </c>
      <c r="E59">
        <v>799.69</v>
      </c>
      <c r="F59" s="12">
        <v>23241881600</v>
      </c>
      <c r="G59" s="12">
        <v>7053655</v>
      </c>
    </row>
    <row r="60" spans="1:7">
      <c r="A60" s="9">
        <f>'(1)'!A60</f>
        <v>42373</v>
      </c>
      <c r="B60">
        <v>799.59</v>
      </c>
      <c r="C60">
        <v>800.8</v>
      </c>
      <c r="D60">
        <v>790.79</v>
      </c>
      <c r="E60">
        <v>791.47</v>
      </c>
      <c r="F60" s="12">
        <v>82500894720</v>
      </c>
      <c r="G60" s="12">
        <v>6981514.5</v>
      </c>
    </row>
    <row r="61" spans="1:7">
      <c r="A61" s="9">
        <f>'(1)'!A61</f>
        <v>42374</v>
      </c>
      <c r="B61">
        <v>790.65</v>
      </c>
      <c r="C61">
        <v>794.14</v>
      </c>
      <c r="D61">
        <v>790.5</v>
      </c>
      <c r="E61">
        <v>794.14</v>
      </c>
      <c r="F61" s="12">
        <v>2871189248</v>
      </c>
      <c r="G61" s="12">
        <v>7001805.5</v>
      </c>
    </row>
    <row r="62" spans="1:7">
      <c r="A62" s="9">
        <f>'(1)'!A62</f>
        <v>42375</v>
      </c>
      <c r="B62">
        <v>794.02</v>
      </c>
      <c r="C62">
        <v>794.34</v>
      </c>
      <c r="D62">
        <v>793.85</v>
      </c>
      <c r="E62">
        <v>794.21</v>
      </c>
      <c r="F62" s="12">
        <v>84907016</v>
      </c>
      <c r="G62" s="12">
        <v>7008773</v>
      </c>
    </row>
    <row r="63" spans="1:7">
      <c r="A63" s="9">
        <f>'(1)'!A63</f>
        <v>42376</v>
      </c>
      <c r="B63">
        <v>792.78</v>
      </c>
      <c r="C63">
        <v>792.78</v>
      </c>
      <c r="D63">
        <v>766.51</v>
      </c>
      <c r="E63">
        <v>767.77</v>
      </c>
      <c r="F63" s="12">
        <v>14831773696</v>
      </c>
      <c r="G63" s="12">
        <v>6773264.5</v>
      </c>
    </row>
    <row r="64" spans="1:7">
      <c r="A64" s="9">
        <f>'(1)'!A64</f>
        <v>42377</v>
      </c>
      <c r="B64">
        <v>767.57</v>
      </c>
      <c r="C64">
        <v>771.67</v>
      </c>
      <c r="D64">
        <v>765.18</v>
      </c>
      <c r="E64">
        <v>768.46</v>
      </c>
      <c r="F64" s="12">
        <v>20637052928</v>
      </c>
      <c r="G64" s="12">
        <v>6790254.5</v>
      </c>
    </row>
    <row r="65" spans="1:7">
      <c r="A65" s="9">
        <f>'(1)'!A65</f>
        <v>42380</v>
      </c>
      <c r="B65">
        <v>767.9</v>
      </c>
      <c r="C65">
        <v>768.11</v>
      </c>
      <c r="D65">
        <v>758.88</v>
      </c>
      <c r="E65">
        <v>759.81</v>
      </c>
      <c r="F65" s="12">
        <v>20707635200</v>
      </c>
      <c r="G65" s="12">
        <v>6723400.5</v>
      </c>
    </row>
    <row r="66" spans="1:7">
      <c r="A66" s="9">
        <f>'(1)'!A66</f>
        <v>42381</v>
      </c>
      <c r="B66">
        <v>758.87</v>
      </c>
      <c r="C66">
        <v>759.15</v>
      </c>
      <c r="D66">
        <v>737.88</v>
      </c>
      <c r="E66">
        <v>738.86</v>
      </c>
      <c r="F66" s="12">
        <v>12379522048</v>
      </c>
      <c r="G66" s="12">
        <v>6548982</v>
      </c>
    </row>
    <row r="67" spans="1:7">
      <c r="A67" s="9">
        <f>'(1)'!A67</f>
        <v>42382</v>
      </c>
      <c r="B67">
        <v>737.76</v>
      </c>
      <c r="C67">
        <v>744.04</v>
      </c>
      <c r="D67">
        <v>736.77</v>
      </c>
      <c r="E67">
        <v>740.07</v>
      </c>
      <c r="F67" s="12">
        <v>9400222720</v>
      </c>
      <c r="G67" s="12">
        <v>6538367.5</v>
      </c>
    </row>
    <row r="68" spans="1:7">
      <c r="A68" s="9">
        <f>'(1)'!A68</f>
        <v>42383</v>
      </c>
      <c r="B68">
        <v>735.52</v>
      </c>
      <c r="C68">
        <v>735.52</v>
      </c>
      <c r="D68">
        <v>722.15</v>
      </c>
      <c r="E68">
        <v>723.36</v>
      </c>
      <c r="F68" s="12">
        <v>21692147712</v>
      </c>
      <c r="G68" s="12">
        <v>6411472</v>
      </c>
    </row>
    <row r="69" spans="1:7">
      <c r="A69" s="9">
        <f>'(1)'!A69</f>
        <v>42384</v>
      </c>
      <c r="B69">
        <v>723.69</v>
      </c>
      <c r="C69">
        <v>726.91</v>
      </c>
      <c r="D69">
        <v>719.36</v>
      </c>
      <c r="E69">
        <v>723.21</v>
      </c>
      <c r="F69" s="12">
        <v>29952581632</v>
      </c>
      <c r="G69" s="12">
        <v>6411143</v>
      </c>
    </row>
    <row r="70" spans="1:7">
      <c r="A70" s="9">
        <f>'(1)'!A70</f>
        <v>42388</v>
      </c>
      <c r="B70">
        <v>723.47</v>
      </c>
      <c r="C70">
        <v>733.3</v>
      </c>
      <c r="D70">
        <v>723.47</v>
      </c>
      <c r="E70">
        <v>729.56</v>
      </c>
      <c r="F70" s="12">
        <v>26339168256</v>
      </c>
      <c r="G70" s="12">
        <v>6462643</v>
      </c>
    </row>
    <row r="71" spans="1:7">
      <c r="A71" s="9">
        <f>'(1)'!A71</f>
        <v>42389</v>
      </c>
      <c r="B71">
        <v>726.77</v>
      </c>
      <c r="C71">
        <v>726.77</v>
      </c>
      <c r="D71">
        <v>717.95</v>
      </c>
      <c r="E71">
        <v>723.15</v>
      </c>
      <c r="F71" s="12">
        <v>29932709888</v>
      </c>
      <c r="G71" s="12">
        <v>6415198.5</v>
      </c>
    </row>
    <row r="72" spans="1:7">
      <c r="A72" s="9">
        <f>'(1)'!A72</f>
        <v>42390</v>
      </c>
      <c r="B72">
        <v>724.45</v>
      </c>
      <c r="C72">
        <v>725.69</v>
      </c>
      <c r="D72">
        <v>706.1</v>
      </c>
      <c r="E72">
        <v>709.19</v>
      </c>
      <c r="F72" s="12">
        <v>45286436864</v>
      </c>
      <c r="G72" s="12">
        <v>6273680.5</v>
      </c>
    </row>
    <row r="73" spans="1:7">
      <c r="A73" s="9">
        <f>'(1)'!A73</f>
        <v>42391</v>
      </c>
      <c r="B73">
        <v>707.2</v>
      </c>
      <c r="C73">
        <v>708.44</v>
      </c>
      <c r="D73">
        <v>703.1</v>
      </c>
      <c r="E73">
        <v>703.41</v>
      </c>
      <c r="F73" s="12">
        <v>30756370432</v>
      </c>
      <c r="G73" s="12">
        <v>6230142.5</v>
      </c>
    </row>
    <row r="74" spans="1:7">
      <c r="A74" s="9">
        <f>'(1)'!A74</f>
        <v>42394</v>
      </c>
      <c r="B74">
        <v>703</v>
      </c>
      <c r="C74">
        <v>716.95</v>
      </c>
      <c r="D74">
        <v>701.95</v>
      </c>
      <c r="E74">
        <v>714.37</v>
      </c>
      <c r="F74" s="12">
        <v>37512982528</v>
      </c>
      <c r="G74" s="12">
        <v>6325234</v>
      </c>
    </row>
    <row r="75" spans="1:7">
      <c r="A75" s="9">
        <f>'(1)'!A75</f>
        <v>42395</v>
      </c>
      <c r="B75">
        <v>713.58</v>
      </c>
      <c r="C75">
        <v>713.58</v>
      </c>
      <c r="D75">
        <v>689.68</v>
      </c>
      <c r="E75">
        <v>692.76</v>
      </c>
      <c r="F75" s="12">
        <v>43405750272</v>
      </c>
      <c r="G75" s="12">
        <v>6139422.5</v>
      </c>
    </row>
    <row r="76" spans="1:7">
      <c r="A76" s="9">
        <f>'(1)'!A76</f>
        <v>42396</v>
      </c>
      <c r="B76">
        <v>694.44</v>
      </c>
      <c r="C76">
        <v>699.13</v>
      </c>
      <c r="D76">
        <v>686.74</v>
      </c>
      <c r="E76">
        <v>688.52</v>
      </c>
      <c r="F76" s="12">
        <v>39914340352</v>
      </c>
      <c r="G76" s="12">
        <v>6131983</v>
      </c>
    </row>
    <row r="77" spans="1:7">
      <c r="A77" s="9">
        <f>'(1)'!A77</f>
        <v>42397</v>
      </c>
      <c r="B77">
        <v>691.21</v>
      </c>
      <c r="C77">
        <v>712.44</v>
      </c>
      <c r="D77">
        <v>691.21</v>
      </c>
      <c r="E77">
        <v>710.66</v>
      </c>
      <c r="F77" s="12">
        <v>54621949952</v>
      </c>
      <c r="G77" s="12">
        <v>6296984.5</v>
      </c>
    </row>
    <row r="78" spans="1:7">
      <c r="A78" s="9">
        <f>'(1)'!A78</f>
        <v>42398</v>
      </c>
      <c r="B78">
        <v>712.39</v>
      </c>
      <c r="C78">
        <v>720.23</v>
      </c>
      <c r="D78">
        <v>712.31</v>
      </c>
      <c r="E78">
        <v>716.08</v>
      </c>
      <c r="F78" s="12">
        <v>29426757632</v>
      </c>
      <c r="G78" s="12">
        <v>6338628.5</v>
      </c>
    </row>
    <row r="79" spans="1:7">
      <c r="A79" s="9">
        <f>'(1)'!A79</f>
        <v>42401</v>
      </c>
      <c r="B79">
        <v>714.68</v>
      </c>
      <c r="C79">
        <v>714.68</v>
      </c>
      <c r="D79">
        <v>703.97</v>
      </c>
      <c r="E79">
        <v>708.33</v>
      </c>
      <c r="F79" s="12">
        <v>20454410240</v>
      </c>
      <c r="G79" s="12">
        <v>6297347.5</v>
      </c>
    </row>
    <row r="80" spans="1:7">
      <c r="A80" s="9">
        <f>'(1)'!A80</f>
        <v>42402</v>
      </c>
      <c r="B80">
        <v>709.84</v>
      </c>
      <c r="C80">
        <v>717.62</v>
      </c>
      <c r="D80">
        <v>709.84</v>
      </c>
      <c r="E80">
        <v>715.98</v>
      </c>
      <c r="F80" s="12">
        <v>24776841216</v>
      </c>
      <c r="G80" s="12">
        <v>6352452</v>
      </c>
    </row>
    <row r="81" spans="1:7">
      <c r="A81" s="9">
        <f>'(1)'!A81</f>
        <v>42403</v>
      </c>
      <c r="B81">
        <v>714.25</v>
      </c>
      <c r="C81">
        <v>724.89</v>
      </c>
      <c r="D81">
        <v>712.59</v>
      </c>
      <c r="E81">
        <v>722.23</v>
      </c>
      <c r="F81" s="12">
        <v>44834414592</v>
      </c>
      <c r="G81" s="12">
        <v>6414838.5</v>
      </c>
    </row>
    <row r="82" spans="1:7">
      <c r="A82" s="9">
        <f>'(1)'!A82</f>
        <v>42404</v>
      </c>
      <c r="B82">
        <v>722.43</v>
      </c>
      <c r="C82">
        <v>742.37</v>
      </c>
      <c r="D82">
        <v>720.89</v>
      </c>
      <c r="E82">
        <v>742.37</v>
      </c>
      <c r="F82" s="12">
        <v>41389330432</v>
      </c>
      <c r="G82" s="12">
        <v>6557092.5</v>
      </c>
    </row>
    <row r="83" spans="1:7">
      <c r="A83" s="9">
        <f>'(1)'!A83</f>
        <v>42405</v>
      </c>
      <c r="B83">
        <v>742.38</v>
      </c>
      <c r="C83">
        <v>744.17</v>
      </c>
      <c r="D83">
        <v>739.29</v>
      </c>
      <c r="E83">
        <v>742.74</v>
      </c>
      <c r="F83" s="12">
        <v>24477775872</v>
      </c>
      <c r="G83" s="12">
        <v>6564108</v>
      </c>
    </row>
    <row r="84" spans="1:7">
      <c r="A84" s="9">
        <f>'(1)'!A84</f>
        <v>42408</v>
      </c>
      <c r="B84">
        <v>742.41</v>
      </c>
      <c r="C84">
        <v>742.41</v>
      </c>
      <c r="D84">
        <v>726.97</v>
      </c>
      <c r="E84">
        <v>728.71</v>
      </c>
      <c r="F84" s="12">
        <v>25209180160</v>
      </c>
      <c r="G84" s="12">
        <v>6440470.5</v>
      </c>
    </row>
    <row r="85" spans="1:7">
      <c r="A85" s="9">
        <f>'(1)'!A85</f>
        <v>42409</v>
      </c>
      <c r="B85">
        <v>726.24</v>
      </c>
      <c r="C85">
        <v>727.33</v>
      </c>
      <c r="D85">
        <v>717.77</v>
      </c>
      <c r="E85">
        <v>721.65</v>
      </c>
      <c r="F85" s="12">
        <v>26123825152</v>
      </c>
      <c r="G85" s="12">
        <v>6418759</v>
      </c>
    </row>
    <row r="86" spans="1:7">
      <c r="A86" s="9">
        <f>'(1)'!A86</f>
        <v>42410</v>
      </c>
      <c r="B86">
        <v>727.19</v>
      </c>
      <c r="C86">
        <v>744.36</v>
      </c>
      <c r="D86">
        <v>727.19</v>
      </c>
      <c r="E86">
        <v>739.55</v>
      </c>
      <c r="F86" s="12">
        <v>26532898816</v>
      </c>
      <c r="G86" s="12">
        <v>6565287.5</v>
      </c>
    </row>
    <row r="87" spans="1:7">
      <c r="A87" s="9">
        <f>'(1)'!A87</f>
        <v>42411</v>
      </c>
      <c r="B87">
        <v>741.04</v>
      </c>
      <c r="C87">
        <v>745.45</v>
      </c>
      <c r="D87">
        <v>738.33</v>
      </c>
      <c r="E87">
        <v>739.61</v>
      </c>
      <c r="F87" s="12">
        <v>18350850048</v>
      </c>
      <c r="G87" s="12">
        <v>6536521</v>
      </c>
    </row>
    <row r="88" spans="1:7">
      <c r="A88" s="9">
        <f>'(1)'!A88</f>
        <v>42412</v>
      </c>
      <c r="B88">
        <v>738.03</v>
      </c>
      <c r="C88">
        <v>739.77</v>
      </c>
      <c r="D88">
        <v>732.1</v>
      </c>
      <c r="E88">
        <v>734.13</v>
      </c>
      <c r="F88" s="12">
        <v>13552308224</v>
      </c>
      <c r="G88" s="12">
        <v>6481861.5</v>
      </c>
    </row>
    <row r="89" spans="1:7">
      <c r="A89" s="9">
        <f>'(1)'!A89</f>
        <v>42416</v>
      </c>
      <c r="B89">
        <v>732.19</v>
      </c>
      <c r="C89">
        <v>732.2</v>
      </c>
      <c r="D89">
        <v>728.11</v>
      </c>
      <c r="E89">
        <v>729.88</v>
      </c>
      <c r="F89" s="12">
        <v>22363893760</v>
      </c>
      <c r="G89" s="12">
        <v>6451898.5</v>
      </c>
    </row>
    <row r="90" spans="1:7">
      <c r="A90" s="9">
        <f>'(1)'!A90</f>
        <v>42417</v>
      </c>
      <c r="B90">
        <v>729.84</v>
      </c>
      <c r="C90">
        <v>733.62</v>
      </c>
      <c r="D90">
        <v>728.93</v>
      </c>
      <c r="E90">
        <v>730.58</v>
      </c>
      <c r="F90" s="12">
        <v>16301986816</v>
      </c>
      <c r="G90" s="12">
        <v>6469224.5</v>
      </c>
    </row>
    <row r="91" spans="1:7">
      <c r="A91" s="9">
        <f>'(1)'!A91</f>
        <v>42418</v>
      </c>
      <c r="B91">
        <v>731.09</v>
      </c>
      <c r="C91">
        <v>731.09</v>
      </c>
      <c r="D91">
        <v>711.73</v>
      </c>
      <c r="E91">
        <v>713.04</v>
      </c>
      <c r="F91" s="12">
        <v>30286630912</v>
      </c>
      <c r="G91" s="12">
        <v>6309773.5</v>
      </c>
    </row>
    <row r="92" spans="1:7">
      <c r="A92" s="9">
        <f>'(1)'!A92</f>
        <v>42419</v>
      </c>
      <c r="B92">
        <v>713</v>
      </c>
      <c r="C92">
        <v>713.42</v>
      </c>
      <c r="D92">
        <v>707.54</v>
      </c>
      <c r="E92">
        <v>711.24</v>
      </c>
      <c r="F92" s="12">
        <v>17943885824</v>
      </c>
      <c r="G92" s="12">
        <v>6305289.5</v>
      </c>
    </row>
    <row r="93" spans="1:7">
      <c r="A93" s="9">
        <f>'(1)'!A93</f>
        <v>42422</v>
      </c>
      <c r="B93">
        <v>713.51</v>
      </c>
      <c r="C93">
        <v>726.86</v>
      </c>
      <c r="D93">
        <v>712.24</v>
      </c>
      <c r="E93">
        <v>726.86</v>
      </c>
      <c r="F93" s="12">
        <v>19786887168</v>
      </c>
      <c r="G93" s="12">
        <v>6415818</v>
      </c>
    </row>
    <row r="94" spans="1:7">
      <c r="A94" s="9">
        <f>'(1)'!A94</f>
        <v>42423</v>
      </c>
      <c r="B94">
        <v>726.28</v>
      </c>
      <c r="C94">
        <v>733.92</v>
      </c>
      <c r="D94">
        <v>726.28</v>
      </c>
      <c r="E94">
        <v>731.4</v>
      </c>
      <c r="F94" s="12">
        <v>21969022976</v>
      </c>
      <c r="G94" s="12">
        <v>6442243</v>
      </c>
    </row>
    <row r="95" spans="1:7">
      <c r="A95" s="9">
        <f>'(1)'!A95</f>
        <v>42424</v>
      </c>
      <c r="B95">
        <v>730.58</v>
      </c>
      <c r="C95">
        <v>737.96</v>
      </c>
      <c r="D95">
        <v>726.69</v>
      </c>
      <c r="E95">
        <v>735.78</v>
      </c>
      <c r="F95" s="12">
        <v>23181273088</v>
      </c>
      <c r="G95" s="12">
        <v>6499779.5</v>
      </c>
    </row>
    <row r="96" spans="1:7">
      <c r="A96" s="9">
        <f>'(1)'!A96</f>
        <v>42425</v>
      </c>
      <c r="B96">
        <v>736.97</v>
      </c>
      <c r="C96">
        <v>747.22</v>
      </c>
      <c r="D96">
        <v>736.97</v>
      </c>
      <c r="E96">
        <v>746.24</v>
      </c>
      <c r="F96" s="12">
        <v>33238941696</v>
      </c>
      <c r="G96" s="12">
        <v>6563063.5</v>
      </c>
    </row>
    <row r="97" spans="1:7">
      <c r="A97" s="9">
        <f>'(1)'!A97</f>
        <v>42426</v>
      </c>
      <c r="B97">
        <v>744.64</v>
      </c>
      <c r="C97">
        <v>744.64</v>
      </c>
      <c r="D97">
        <v>739.19</v>
      </c>
      <c r="E97">
        <v>740.98</v>
      </c>
      <c r="F97" s="12">
        <v>21715318784</v>
      </c>
      <c r="G97" s="12">
        <v>6545508</v>
      </c>
    </row>
    <row r="98" spans="1:7">
      <c r="A98" s="9">
        <f>'(1)'!A98</f>
        <v>42429</v>
      </c>
      <c r="B98">
        <v>741.55</v>
      </c>
      <c r="C98">
        <v>751.11</v>
      </c>
      <c r="D98">
        <v>740.64</v>
      </c>
      <c r="E98">
        <v>749.42</v>
      </c>
      <c r="F98" s="12">
        <v>11802980352</v>
      </c>
      <c r="G98" s="12">
        <v>6633348.5</v>
      </c>
    </row>
    <row r="99" spans="1:7">
      <c r="A99" s="9">
        <f>'(1)'!A99</f>
        <v>42430</v>
      </c>
      <c r="B99">
        <v>751.1</v>
      </c>
      <c r="C99">
        <v>751.64</v>
      </c>
      <c r="D99">
        <v>744.36</v>
      </c>
      <c r="E99">
        <v>744.76</v>
      </c>
      <c r="F99" s="12">
        <v>7177545216</v>
      </c>
      <c r="G99" s="12">
        <v>6572974</v>
      </c>
    </row>
    <row r="100" spans="1:7">
      <c r="A100" s="9">
        <f>'(1)'!A100</f>
        <v>42431</v>
      </c>
      <c r="B100">
        <v>744.47</v>
      </c>
      <c r="C100">
        <v>744.81</v>
      </c>
      <c r="D100">
        <v>732.69</v>
      </c>
      <c r="E100">
        <v>736.53</v>
      </c>
      <c r="F100" s="12">
        <v>21193498624</v>
      </c>
      <c r="G100" s="12">
        <v>6507995.5</v>
      </c>
    </row>
    <row r="101" spans="1:7">
      <c r="A101" s="9">
        <f>'(1)'!A101</f>
        <v>42432</v>
      </c>
      <c r="B101">
        <v>737.92</v>
      </c>
      <c r="C101">
        <v>739.03</v>
      </c>
      <c r="D101">
        <v>733.72</v>
      </c>
      <c r="E101">
        <v>735.35</v>
      </c>
      <c r="F101" s="12">
        <v>22181658624</v>
      </c>
      <c r="G101" s="12">
        <v>6489716.5</v>
      </c>
    </row>
    <row r="102" spans="1:7">
      <c r="A102" s="9">
        <f>'(1)'!A102</f>
        <v>42433</v>
      </c>
      <c r="B102">
        <v>736.41</v>
      </c>
      <c r="C102">
        <v>743.96</v>
      </c>
      <c r="D102">
        <v>736.22</v>
      </c>
      <c r="E102">
        <v>740.02</v>
      </c>
      <c r="F102" s="12">
        <v>20811491328</v>
      </c>
      <c r="G102" s="12">
        <v>6517993.5</v>
      </c>
    </row>
    <row r="103" spans="1:7">
      <c r="A103" s="9">
        <f>'(1)'!A103</f>
        <v>42436</v>
      </c>
      <c r="B103">
        <v>738.2</v>
      </c>
      <c r="C103">
        <v>740.82</v>
      </c>
      <c r="D103">
        <v>733.86</v>
      </c>
      <c r="E103">
        <v>740.33</v>
      </c>
      <c r="F103" s="12">
        <v>24840126464</v>
      </c>
      <c r="G103" s="12">
        <v>6538327</v>
      </c>
    </row>
    <row r="104" spans="1:7">
      <c r="A104" s="9">
        <f>'(1)'!A104</f>
        <v>42437</v>
      </c>
      <c r="B104">
        <v>738.96</v>
      </c>
      <c r="C104">
        <v>755.61</v>
      </c>
      <c r="D104">
        <v>738.96</v>
      </c>
      <c r="E104">
        <v>752.92</v>
      </c>
      <c r="F104" s="12">
        <v>28068208640</v>
      </c>
      <c r="G104" s="12">
        <v>6687938.5</v>
      </c>
    </row>
    <row r="105" spans="1:7">
      <c r="A105" s="9">
        <f>'(1)'!A105</f>
        <v>42438</v>
      </c>
      <c r="B105">
        <v>756.11</v>
      </c>
      <c r="C105">
        <v>770.2</v>
      </c>
      <c r="D105">
        <v>756.11</v>
      </c>
      <c r="E105">
        <v>769.1</v>
      </c>
      <c r="F105" s="12">
        <v>22579804160</v>
      </c>
      <c r="G105" s="12">
        <v>6807977.5</v>
      </c>
    </row>
    <row r="106" spans="1:7">
      <c r="A106" s="9">
        <f>'(1)'!A106</f>
        <v>42439</v>
      </c>
      <c r="B106">
        <v>770.42</v>
      </c>
      <c r="C106">
        <v>781.54</v>
      </c>
      <c r="D106">
        <v>770.42</v>
      </c>
      <c r="E106">
        <v>780.19</v>
      </c>
      <c r="F106" s="12">
        <v>24300869632</v>
      </c>
      <c r="G106" s="12">
        <v>6903273</v>
      </c>
    </row>
    <row r="107" spans="1:7">
      <c r="A107" s="9">
        <f>'(1)'!A107</f>
        <v>42440</v>
      </c>
      <c r="B107">
        <v>781.42</v>
      </c>
      <c r="C107">
        <v>794.24</v>
      </c>
      <c r="D107">
        <v>780.58</v>
      </c>
      <c r="E107">
        <v>790.97</v>
      </c>
      <c r="F107" s="12">
        <v>21309741056</v>
      </c>
      <c r="G107" s="12">
        <v>7006558</v>
      </c>
    </row>
    <row r="108" spans="1:7">
      <c r="A108" s="9">
        <f>'(1)'!A108</f>
        <v>42443</v>
      </c>
      <c r="B108">
        <v>792.96</v>
      </c>
      <c r="C108">
        <v>796.97</v>
      </c>
      <c r="D108">
        <v>792.16</v>
      </c>
      <c r="E108">
        <v>795.18</v>
      </c>
      <c r="F108" s="12">
        <v>24504457216</v>
      </c>
      <c r="G108" s="12">
        <v>7030968</v>
      </c>
    </row>
    <row r="109" spans="1:7">
      <c r="A109" s="9">
        <f>'(1)'!A109</f>
        <v>42444</v>
      </c>
      <c r="B109">
        <v>795.92</v>
      </c>
      <c r="C109">
        <v>795.92</v>
      </c>
      <c r="D109">
        <v>787.39</v>
      </c>
      <c r="E109">
        <v>788.09</v>
      </c>
      <c r="F109" s="12">
        <v>9818891264</v>
      </c>
      <c r="G109" s="12">
        <v>6959159</v>
      </c>
    </row>
    <row r="110" spans="1:7">
      <c r="A110" s="9">
        <f>'(1)'!A110</f>
        <v>42445</v>
      </c>
      <c r="B110">
        <v>787.99</v>
      </c>
      <c r="C110">
        <v>790.24</v>
      </c>
      <c r="D110">
        <v>781.99</v>
      </c>
      <c r="E110">
        <v>787.69</v>
      </c>
      <c r="F110" s="12">
        <v>19917408256</v>
      </c>
      <c r="G110" s="12">
        <v>6976559</v>
      </c>
    </row>
    <row r="111" spans="1:7">
      <c r="A111" s="9">
        <f>'(1)'!A111</f>
        <v>42446</v>
      </c>
      <c r="B111">
        <v>789.13</v>
      </c>
      <c r="C111">
        <v>794.86</v>
      </c>
      <c r="D111">
        <v>787.62</v>
      </c>
      <c r="E111">
        <v>790.74</v>
      </c>
      <c r="F111" s="12">
        <v>23648874496</v>
      </c>
      <c r="G111" s="12">
        <v>6974528</v>
      </c>
    </row>
    <row r="112" spans="1:7">
      <c r="A112" s="9">
        <f>'(1)'!A112</f>
        <v>42447</v>
      </c>
      <c r="B112">
        <v>791.03</v>
      </c>
      <c r="C112">
        <v>803.2</v>
      </c>
      <c r="D112">
        <v>790.6</v>
      </c>
      <c r="E112">
        <v>800.91</v>
      </c>
      <c r="F112" s="12">
        <v>22589556736</v>
      </c>
      <c r="G112" s="12">
        <v>7082444</v>
      </c>
    </row>
    <row r="113" spans="1:7">
      <c r="A113" s="9">
        <f>'(1)'!A113</f>
        <v>42450</v>
      </c>
      <c r="B113">
        <v>803.12</v>
      </c>
      <c r="C113">
        <v>808.65</v>
      </c>
      <c r="D113">
        <v>802.58</v>
      </c>
      <c r="E113">
        <v>803.45</v>
      </c>
      <c r="F113" s="12">
        <v>18842318848</v>
      </c>
      <c r="G113" s="12">
        <v>7085179.5</v>
      </c>
    </row>
    <row r="114" spans="1:7">
      <c r="A114" s="9">
        <f>'(1)'!A114</f>
        <v>42451</v>
      </c>
      <c r="B114">
        <v>803.29</v>
      </c>
      <c r="C114">
        <v>803.66</v>
      </c>
      <c r="D114">
        <v>788.71</v>
      </c>
      <c r="E114">
        <v>790.68</v>
      </c>
      <c r="F114" s="12">
        <v>32456515584</v>
      </c>
      <c r="G114" s="12">
        <v>6964811</v>
      </c>
    </row>
    <row r="115" spans="1:7">
      <c r="A115" s="9">
        <f>'(1)'!A115</f>
        <v>42452</v>
      </c>
      <c r="B115">
        <v>789.23</v>
      </c>
      <c r="C115">
        <v>798.08</v>
      </c>
      <c r="D115">
        <v>787.25</v>
      </c>
      <c r="E115">
        <v>791.18</v>
      </c>
      <c r="F115" s="12">
        <v>16871870464</v>
      </c>
      <c r="G115" s="12">
        <v>6984222</v>
      </c>
    </row>
    <row r="116" spans="1:7">
      <c r="A116" s="9">
        <f>'(1)'!A116</f>
        <v>42453</v>
      </c>
      <c r="B116">
        <v>798.11</v>
      </c>
      <c r="C116">
        <v>820.76</v>
      </c>
      <c r="D116">
        <v>798.11</v>
      </c>
      <c r="E116">
        <v>816.9</v>
      </c>
      <c r="F116" s="12">
        <v>30974128128</v>
      </c>
      <c r="G116" s="12">
        <v>7224015.5</v>
      </c>
    </row>
    <row r="117" spans="1:7">
      <c r="A117" s="9">
        <f>'(1)'!A117</f>
        <v>42457</v>
      </c>
      <c r="B117">
        <v>820.26</v>
      </c>
      <c r="C117">
        <v>827.58</v>
      </c>
      <c r="D117">
        <v>819.15</v>
      </c>
      <c r="E117">
        <v>826.75</v>
      </c>
      <c r="F117" s="12">
        <v>32444467200</v>
      </c>
      <c r="G117" s="12">
        <v>7275642.5</v>
      </c>
    </row>
    <row r="118" spans="1:7">
      <c r="A118" s="9">
        <f>'(1)'!A118</f>
        <v>42458</v>
      </c>
      <c r="B118">
        <v>826.1</v>
      </c>
      <c r="C118">
        <v>829.65</v>
      </c>
      <c r="D118">
        <v>823.53</v>
      </c>
      <c r="E118">
        <v>829.06</v>
      </c>
      <c r="F118" s="12">
        <v>22694641664</v>
      </c>
      <c r="G118" s="12">
        <v>7298053.5</v>
      </c>
    </row>
    <row r="119" spans="1:7">
      <c r="A119" s="9">
        <f>'(1)'!A119</f>
        <v>42459</v>
      </c>
      <c r="B119">
        <v>828.89</v>
      </c>
      <c r="C119">
        <v>830.78</v>
      </c>
      <c r="D119">
        <v>825.95</v>
      </c>
      <c r="E119">
        <v>830.51</v>
      </c>
      <c r="F119" s="12">
        <v>27109935104</v>
      </c>
      <c r="G119" s="12">
        <v>7311124.5</v>
      </c>
    </row>
    <row r="120" spans="1:7">
      <c r="A120" s="9">
        <f>'(1)'!A120</f>
        <v>42460</v>
      </c>
      <c r="B120">
        <v>830.33</v>
      </c>
      <c r="C120">
        <v>831.05</v>
      </c>
      <c r="D120">
        <v>819.8</v>
      </c>
      <c r="E120">
        <v>821.71</v>
      </c>
      <c r="F120" s="12">
        <v>20274548736</v>
      </c>
      <c r="G120" s="12">
        <v>7226722</v>
      </c>
    </row>
    <row r="121" spans="1:7">
      <c r="A121" s="9">
        <f>'(1)'!A121</f>
        <v>42461</v>
      </c>
      <c r="B121">
        <v>820.04</v>
      </c>
      <c r="C121">
        <v>820.04</v>
      </c>
      <c r="D121">
        <v>811.29</v>
      </c>
      <c r="E121">
        <v>813.61</v>
      </c>
      <c r="F121" s="12">
        <v>17571729408</v>
      </c>
      <c r="G121" s="12">
        <v>7171311.5</v>
      </c>
    </row>
    <row r="122" spans="1:7">
      <c r="A122" s="9">
        <f>'(1)'!A122</f>
        <v>42464</v>
      </c>
      <c r="B122">
        <v>814.14</v>
      </c>
      <c r="C122">
        <v>814.82</v>
      </c>
      <c r="D122">
        <v>812.05</v>
      </c>
      <c r="E122">
        <v>812.32</v>
      </c>
      <c r="F122" s="12">
        <v>6368512512</v>
      </c>
      <c r="G122" s="12">
        <v>7166831</v>
      </c>
    </row>
    <row r="123" spans="1:7">
      <c r="A123" s="9">
        <f>'(1)'!A123</f>
        <v>42465</v>
      </c>
      <c r="B123">
        <v>812.88</v>
      </c>
      <c r="C123">
        <v>814.5</v>
      </c>
      <c r="D123">
        <v>811.4</v>
      </c>
      <c r="E123">
        <v>813.04</v>
      </c>
      <c r="F123" s="12">
        <v>13918140416</v>
      </c>
      <c r="G123" s="12">
        <v>7165480</v>
      </c>
    </row>
    <row r="124" spans="1:7">
      <c r="A124" s="9">
        <f>'(1)'!A124</f>
        <v>42466</v>
      </c>
      <c r="B124">
        <v>814.53</v>
      </c>
      <c r="C124">
        <v>819.27</v>
      </c>
      <c r="D124">
        <v>812.12</v>
      </c>
      <c r="E124">
        <v>814.83</v>
      </c>
      <c r="F124" s="12">
        <v>19131924480</v>
      </c>
      <c r="G124" s="12">
        <v>7206028</v>
      </c>
    </row>
    <row r="125" spans="1:7">
      <c r="A125" s="9">
        <f>'(1)'!A125</f>
        <v>42467</v>
      </c>
      <c r="B125">
        <v>819.14</v>
      </c>
      <c r="C125">
        <v>836.62</v>
      </c>
      <c r="D125">
        <v>819.14</v>
      </c>
      <c r="E125">
        <v>833.98</v>
      </c>
      <c r="F125" s="12">
        <v>23565735936</v>
      </c>
      <c r="G125" s="12">
        <v>7340017.5</v>
      </c>
    </row>
    <row r="126" spans="1:7">
      <c r="A126" s="9">
        <f>'(1)'!A126</f>
        <v>42468</v>
      </c>
      <c r="B126">
        <v>834.66</v>
      </c>
      <c r="C126">
        <v>838.53</v>
      </c>
      <c r="D126">
        <v>831.46</v>
      </c>
      <c r="E126">
        <v>836.8</v>
      </c>
      <c r="F126" s="12">
        <v>40250187776</v>
      </c>
      <c r="G126" s="12">
        <v>7360172</v>
      </c>
    </row>
    <row r="127" spans="1:7">
      <c r="A127" s="9">
        <f>'(1)'!A127</f>
        <v>42471</v>
      </c>
      <c r="B127">
        <v>835.49</v>
      </c>
      <c r="C127">
        <v>835.64</v>
      </c>
      <c r="D127">
        <v>821.68</v>
      </c>
      <c r="E127">
        <v>826.19</v>
      </c>
      <c r="F127" s="12">
        <v>26097995776</v>
      </c>
      <c r="G127" s="12">
        <v>7298169</v>
      </c>
    </row>
    <row r="128" spans="1:7">
      <c r="A128" s="9">
        <f>'(1)'!A128</f>
        <v>42472</v>
      </c>
      <c r="B128">
        <v>827.57</v>
      </c>
      <c r="C128">
        <v>829.99</v>
      </c>
      <c r="D128">
        <v>824.79</v>
      </c>
      <c r="E128">
        <v>826.78</v>
      </c>
      <c r="F128" s="12">
        <v>16001667072</v>
      </c>
      <c r="G128" s="12">
        <v>7281958.5</v>
      </c>
    </row>
    <row r="129" spans="1:7">
      <c r="A129" s="9">
        <f>'(1)'!A129</f>
        <v>42473</v>
      </c>
      <c r="B129">
        <v>824.63</v>
      </c>
      <c r="C129">
        <v>824.63</v>
      </c>
      <c r="D129">
        <v>810.5</v>
      </c>
      <c r="E129">
        <v>812.97</v>
      </c>
      <c r="F129" s="12">
        <v>16814716928</v>
      </c>
      <c r="G129" s="12">
        <v>7146669</v>
      </c>
    </row>
    <row r="130" spans="1:7">
      <c r="A130" s="9">
        <f>'(1)'!A130</f>
        <v>42474</v>
      </c>
      <c r="B130">
        <v>811.87</v>
      </c>
      <c r="C130">
        <v>812.99</v>
      </c>
      <c r="D130">
        <v>807.09</v>
      </c>
      <c r="E130">
        <v>809.03</v>
      </c>
      <c r="F130" s="12">
        <v>17468706816</v>
      </c>
      <c r="G130" s="12">
        <v>7135824.5</v>
      </c>
    </row>
    <row r="131" spans="1:7">
      <c r="A131" s="9">
        <f>'(1)'!A131</f>
        <v>42475</v>
      </c>
      <c r="B131">
        <v>811.37</v>
      </c>
      <c r="C131">
        <v>813.4</v>
      </c>
      <c r="D131">
        <v>806.88</v>
      </c>
      <c r="E131">
        <v>809.29</v>
      </c>
      <c r="F131" s="12">
        <v>17148952576</v>
      </c>
      <c r="G131" s="12">
        <v>7112817.5</v>
      </c>
    </row>
    <row r="132" spans="1:7">
      <c r="A132" s="9">
        <f>'(1)'!A132</f>
        <v>42478</v>
      </c>
      <c r="B132">
        <v>807.84</v>
      </c>
      <c r="C132">
        <v>818.32</v>
      </c>
      <c r="D132">
        <v>804.11</v>
      </c>
      <c r="E132">
        <v>816.82</v>
      </c>
      <c r="F132" s="12">
        <v>21466494976</v>
      </c>
      <c r="G132" s="12">
        <v>7188247.5</v>
      </c>
    </row>
    <row r="133" spans="1:7">
      <c r="A133" s="9">
        <f>'(1)'!A133</f>
        <v>42479</v>
      </c>
      <c r="B133">
        <v>817.18</v>
      </c>
      <c r="C133">
        <v>826.91</v>
      </c>
      <c r="D133">
        <v>814.34</v>
      </c>
      <c r="E133">
        <v>824.01</v>
      </c>
      <c r="F133" s="12">
        <v>21232924672</v>
      </c>
      <c r="G133" s="12">
        <v>7257586.5</v>
      </c>
    </row>
    <row r="134" spans="1:7">
      <c r="A134" s="9">
        <f>'(1)'!A134</f>
        <v>42480</v>
      </c>
      <c r="B134">
        <v>825.13</v>
      </c>
      <c r="C134">
        <v>832.67</v>
      </c>
      <c r="D134">
        <v>824.57</v>
      </c>
      <c r="E134">
        <v>830.88</v>
      </c>
      <c r="F134" s="12">
        <v>21775595520</v>
      </c>
      <c r="G134" s="12">
        <v>7314123.5</v>
      </c>
    </row>
    <row r="135" spans="1:7">
      <c r="A135" s="9">
        <f>'(1)'!A135</f>
        <v>42481</v>
      </c>
      <c r="B135">
        <v>833.05</v>
      </c>
      <c r="C135">
        <v>845.25</v>
      </c>
      <c r="D135">
        <v>833.03</v>
      </c>
      <c r="E135">
        <v>844.15</v>
      </c>
      <c r="F135" s="12">
        <v>26195968000</v>
      </c>
      <c r="G135" s="12">
        <v>7417817.5</v>
      </c>
    </row>
    <row r="136" spans="1:7">
      <c r="A136" s="9">
        <f>'(1)'!A136</f>
        <v>42482</v>
      </c>
      <c r="B136">
        <v>845.1</v>
      </c>
      <c r="C136">
        <v>848.33</v>
      </c>
      <c r="D136">
        <v>844.16</v>
      </c>
      <c r="E136">
        <v>845.45</v>
      </c>
      <c r="F136" s="12">
        <v>38629339136</v>
      </c>
      <c r="G136" s="12">
        <v>7435448</v>
      </c>
    </row>
    <row r="137" spans="1:7">
      <c r="A137" s="9">
        <f>'(1)'!A137</f>
        <v>42485</v>
      </c>
      <c r="B137">
        <v>846.13</v>
      </c>
      <c r="C137">
        <v>847.65</v>
      </c>
      <c r="D137">
        <v>844.85</v>
      </c>
      <c r="E137">
        <v>846.7</v>
      </c>
      <c r="F137" s="12">
        <v>31817521152</v>
      </c>
      <c r="G137" s="12">
        <v>7440592.5</v>
      </c>
    </row>
    <row r="138" spans="1:7">
      <c r="A138" s="9">
        <f>'(1)'!A138</f>
        <v>42486</v>
      </c>
      <c r="B138">
        <v>844.7</v>
      </c>
      <c r="C138">
        <v>845.84</v>
      </c>
      <c r="D138">
        <v>838.54</v>
      </c>
      <c r="E138">
        <v>843.68</v>
      </c>
      <c r="F138" s="12">
        <v>30133850112</v>
      </c>
      <c r="G138" s="12">
        <v>7433755</v>
      </c>
    </row>
    <row r="139" spans="1:7">
      <c r="A139" s="9">
        <f>'(1)'!A139</f>
        <v>42487</v>
      </c>
      <c r="B139">
        <v>844.88</v>
      </c>
      <c r="C139">
        <v>855.47</v>
      </c>
      <c r="D139">
        <v>844.41</v>
      </c>
      <c r="E139">
        <v>852.73</v>
      </c>
      <c r="F139" s="12">
        <v>36938137600</v>
      </c>
      <c r="G139" s="12">
        <v>7504320</v>
      </c>
    </row>
    <row r="140" spans="1:7">
      <c r="A140" s="9">
        <f>'(1)'!A140</f>
        <v>42488</v>
      </c>
      <c r="B140">
        <v>854.54</v>
      </c>
      <c r="C140">
        <v>855.38</v>
      </c>
      <c r="D140">
        <v>845.62</v>
      </c>
      <c r="E140">
        <v>849.45</v>
      </c>
      <c r="F140" s="12">
        <v>26916116480</v>
      </c>
      <c r="G140" s="12">
        <v>7484927</v>
      </c>
    </row>
    <row r="141" spans="1:7">
      <c r="A141" s="9">
        <f>'(1)'!A141</f>
        <v>42489</v>
      </c>
      <c r="B141">
        <v>850.83</v>
      </c>
      <c r="C141">
        <v>855.78</v>
      </c>
      <c r="D141">
        <v>849.89</v>
      </c>
      <c r="E141">
        <v>853.69</v>
      </c>
      <c r="F141" s="12">
        <v>31537709056</v>
      </c>
      <c r="G141" s="12">
        <v>7490300.5</v>
      </c>
    </row>
    <row r="142" spans="1:7">
      <c r="A142" s="9">
        <f>'(1)'!A142</f>
        <v>42492</v>
      </c>
      <c r="B142">
        <v>851.49</v>
      </c>
      <c r="C142">
        <v>851.52</v>
      </c>
      <c r="D142">
        <v>843.48</v>
      </c>
      <c r="E142">
        <v>845.21</v>
      </c>
      <c r="F142" s="12">
        <v>27235364864</v>
      </c>
      <c r="G142" s="12">
        <v>7431969</v>
      </c>
    </row>
    <row r="143" spans="1:7">
      <c r="A143" s="9">
        <f>'(1)'!A143</f>
        <v>42493</v>
      </c>
      <c r="B143">
        <v>844.13</v>
      </c>
      <c r="C143">
        <v>844.25</v>
      </c>
      <c r="D143">
        <v>838.24</v>
      </c>
      <c r="E143">
        <v>839.2</v>
      </c>
      <c r="F143" s="12">
        <v>21247561728</v>
      </c>
      <c r="G143" s="12">
        <v>7389581</v>
      </c>
    </row>
    <row r="144" spans="1:7">
      <c r="A144" s="9">
        <f>'(1)'!A144</f>
        <v>42494</v>
      </c>
      <c r="B144">
        <v>838.68</v>
      </c>
      <c r="C144">
        <v>843.86</v>
      </c>
      <c r="D144">
        <v>835.51</v>
      </c>
      <c r="E144">
        <v>842.63</v>
      </c>
      <c r="F144" s="12">
        <v>23914373120</v>
      </c>
      <c r="G144" s="12">
        <v>7424033.5</v>
      </c>
    </row>
    <row r="145" spans="1:7">
      <c r="A145" s="9">
        <f>'(1)'!A145</f>
        <v>42495</v>
      </c>
      <c r="B145">
        <v>843.93</v>
      </c>
      <c r="C145">
        <v>844.71</v>
      </c>
      <c r="D145">
        <v>840.81</v>
      </c>
      <c r="E145">
        <v>843.17</v>
      </c>
      <c r="F145" s="12">
        <v>21654083584</v>
      </c>
      <c r="G145" s="12">
        <v>7424263</v>
      </c>
    </row>
    <row r="146" spans="1:7">
      <c r="A146" s="9">
        <f>'(1)'!A146</f>
        <v>42496</v>
      </c>
      <c r="B146">
        <v>845.15</v>
      </c>
      <c r="C146">
        <v>846.76</v>
      </c>
      <c r="D146">
        <v>840.97</v>
      </c>
      <c r="E146">
        <v>844.06</v>
      </c>
      <c r="F146" s="12">
        <v>20368996352</v>
      </c>
      <c r="G146" s="12">
        <v>7436856.5</v>
      </c>
    </row>
    <row r="147" spans="1:7">
      <c r="A147" s="9">
        <f>'(1)'!A147</f>
        <v>42499</v>
      </c>
      <c r="B147">
        <v>844.31</v>
      </c>
      <c r="C147">
        <v>844.31</v>
      </c>
      <c r="D147">
        <v>837.4</v>
      </c>
      <c r="E147">
        <v>840.19</v>
      </c>
      <c r="F147" s="12">
        <v>28178006016</v>
      </c>
      <c r="G147" s="12">
        <v>7394751.5</v>
      </c>
    </row>
    <row r="148" spans="1:7">
      <c r="A148" s="9">
        <f>'(1)'!A148</f>
        <v>42500</v>
      </c>
      <c r="B148">
        <v>839.24</v>
      </c>
      <c r="C148">
        <v>839.5</v>
      </c>
      <c r="D148">
        <v>834.66</v>
      </c>
      <c r="E148">
        <v>835.57</v>
      </c>
      <c r="F148" s="12">
        <v>1957390080</v>
      </c>
      <c r="G148" s="12">
        <v>7363593.5</v>
      </c>
    </row>
    <row r="149" spans="1:7">
      <c r="A149" s="9">
        <f>'(1)'!A149</f>
        <v>42501</v>
      </c>
      <c r="B149">
        <v>836.83</v>
      </c>
      <c r="C149">
        <v>837.14</v>
      </c>
      <c r="D149">
        <v>818.77</v>
      </c>
      <c r="E149">
        <v>821.09</v>
      </c>
      <c r="F149" s="12">
        <v>9044507648</v>
      </c>
      <c r="G149" s="12">
        <v>7231027.5</v>
      </c>
    </row>
    <row r="150" spans="1:7">
      <c r="A150" s="9">
        <f>'(1)'!A150</f>
        <v>42502</v>
      </c>
      <c r="B150">
        <v>819.09</v>
      </c>
      <c r="C150">
        <v>819.14</v>
      </c>
      <c r="D150">
        <v>810.6</v>
      </c>
      <c r="E150">
        <v>813.52</v>
      </c>
      <c r="F150" s="12">
        <v>46282739712</v>
      </c>
      <c r="G150" s="12">
        <v>7172466</v>
      </c>
    </row>
    <row r="151" spans="1:7">
      <c r="A151" s="9">
        <f>'(1)'!A151</f>
        <v>42503</v>
      </c>
      <c r="B151">
        <v>811</v>
      </c>
      <c r="C151">
        <v>811.83</v>
      </c>
      <c r="D151">
        <v>807.23</v>
      </c>
      <c r="E151">
        <v>809.46</v>
      </c>
      <c r="F151" s="12">
        <v>25759600640</v>
      </c>
      <c r="G151" s="12">
        <v>7142155</v>
      </c>
    </row>
    <row r="152" spans="1:7">
      <c r="A152" s="9">
        <f>'(1)'!A152</f>
        <v>42506</v>
      </c>
      <c r="B152">
        <v>807.46</v>
      </c>
      <c r="C152">
        <v>807.63</v>
      </c>
      <c r="D152">
        <v>800.3</v>
      </c>
      <c r="E152">
        <v>805.34</v>
      </c>
      <c r="F152" s="12">
        <v>20671156224</v>
      </c>
      <c r="G152" s="12">
        <v>7113909</v>
      </c>
    </row>
    <row r="153" spans="1:7">
      <c r="A153" s="9">
        <f>'(1)'!A153</f>
        <v>42507</v>
      </c>
      <c r="B153">
        <v>804.68</v>
      </c>
      <c r="C153">
        <v>807.2</v>
      </c>
      <c r="D153">
        <v>796.16</v>
      </c>
      <c r="E153">
        <v>800.91</v>
      </c>
      <c r="F153" s="12">
        <v>7379096576</v>
      </c>
      <c r="G153" s="12">
        <v>7065200</v>
      </c>
    </row>
    <row r="154" spans="1:7">
      <c r="A154" s="9">
        <f>'(1)'!A154</f>
        <v>42508</v>
      </c>
      <c r="B154">
        <v>799.37</v>
      </c>
      <c r="C154">
        <v>807.17</v>
      </c>
      <c r="D154">
        <v>796.98</v>
      </c>
      <c r="E154">
        <v>806.91</v>
      </c>
      <c r="F154" s="12">
        <v>25468188672</v>
      </c>
      <c r="G154" s="12">
        <v>7122374</v>
      </c>
    </row>
    <row r="155" spans="1:7">
      <c r="A155" s="9">
        <f>'(1)'!A155</f>
        <v>42509</v>
      </c>
      <c r="B155">
        <v>807.22</v>
      </c>
      <c r="C155">
        <v>809.86</v>
      </c>
      <c r="D155">
        <v>804.69</v>
      </c>
      <c r="E155">
        <v>807.97</v>
      </c>
      <c r="F155" s="12">
        <v>30336997376</v>
      </c>
      <c r="G155" s="12">
        <v>7141733.5</v>
      </c>
    </row>
    <row r="156" spans="1:7">
      <c r="A156" s="9">
        <f>'(1)'!A156</f>
        <v>42510</v>
      </c>
      <c r="B156">
        <v>808.42</v>
      </c>
      <c r="C156">
        <v>809.03</v>
      </c>
      <c r="D156">
        <v>803.89</v>
      </c>
      <c r="E156">
        <v>806.68</v>
      </c>
      <c r="F156" s="12">
        <v>23115479040</v>
      </c>
      <c r="G156" s="12">
        <v>7123845</v>
      </c>
    </row>
    <row r="157" spans="1:7">
      <c r="A157" s="9">
        <f>'(1)'!A157</f>
        <v>42513</v>
      </c>
      <c r="B157">
        <v>805.65</v>
      </c>
      <c r="C157">
        <v>805.76</v>
      </c>
      <c r="D157">
        <v>794.42</v>
      </c>
      <c r="E157">
        <v>796.07</v>
      </c>
      <c r="F157" s="12">
        <v>20797179904</v>
      </c>
      <c r="G157" s="12">
        <v>7032467</v>
      </c>
    </row>
    <row r="158" spans="1:7">
      <c r="A158" s="9">
        <f>'(1)'!A158</f>
        <v>42514</v>
      </c>
      <c r="B158">
        <v>793.84</v>
      </c>
      <c r="C158">
        <v>799.62</v>
      </c>
      <c r="D158">
        <v>793.16</v>
      </c>
      <c r="E158">
        <v>797.43</v>
      </c>
      <c r="F158" s="12">
        <v>22146439168</v>
      </c>
      <c r="G158" s="12">
        <v>7068912.5</v>
      </c>
    </row>
    <row r="159" spans="1:7">
      <c r="A159" s="9">
        <f>'(1)'!A159</f>
        <v>42515</v>
      </c>
      <c r="B159">
        <v>797.92</v>
      </c>
      <c r="C159">
        <v>804.38</v>
      </c>
      <c r="D159">
        <v>797.73</v>
      </c>
      <c r="E159">
        <v>801.64</v>
      </c>
      <c r="F159" s="12">
        <v>25658300416</v>
      </c>
      <c r="G159" s="12">
        <v>7094562</v>
      </c>
    </row>
    <row r="160" spans="1:7">
      <c r="A160" s="9">
        <f>'(1)'!A160</f>
        <v>42516</v>
      </c>
      <c r="B160">
        <v>801.18</v>
      </c>
      <c r="C160">
        <v>801.18</v>
      </c>
      <c r="D160">
        <v>790.51</v>
      </c>
      <c r="E160">
        <v>794.22</v>
      </c>
      <c r="F160" s="12">
        <v>14398208000</v>
      </c>
      <c r="G160" s="12">
        <v>7028495</v>
      </c>
    </row>
    <row r="161" spans="1:7">
      <c r="A161" s="9">
        <f>'(1)'!A161</f>
        <v>42517</v>
      </c>
      <c r="B161">
        <v>791.5</v>
      </c>
      <c r="C161">
        <v>791.5</v>
      </c>
      <c r="D161">
        <v>780.68</v>
      </c>
      <c r="E161">
        <v>781.84</v>
      </c>
      <c r="F161" s="12">
        <v>16716589056</v>
      </c>
      <c r="G161" s="12">
        <v>6918829</v>
      </c>
    </row>
    <row r="162" spans="1:7">
      <c r="A162" s="9">
        <f>'(1)'!A162</f>
        <v>42521</v>
      </c>
      <c r="B162">
        <v>783.65</v>
      </c>
      <c r="C162">
        <v>787.96</v>
      </c>
      <c r="D162">
        <v>783.21</v>
      </c>
      <c r="E162">
        <v>785.26</v>
      </c>
      <c r="F162" s="12">
        <v>20780640256</v>
      </c>
      <c r="G162" s="12">
        <v>6950735.5</v>
      </c>
    </row>
    <row r="163" spans="1:7">
      <c r="A163" s="9">
        <f>'(1)'!A163</f>
        <v>42522</v>
      </c>
      <c r="B163">
        <v>786.1</v>
      </c>
      <c r="C163">
        <v>792.61</v>
      </c>
      <c r="D163">
        <v>785.97</v>
      </c>
      <c r="E163">
        <v>788.9</v>
      </c>
      <c r="F163" s="12">
        <v>14337618944</v>
      </c>
      <c r="G163" s="12">
        <v>6957061.5</v>
      </c>
    </row>
    <row r="164" spans="1:7">
      <c r="A164" s="9">
        <f>'(1)'!A164</f>
        <v>42523</v>
      </c>
      <c r="B164">
        <v>788.95</v>
      </c>
      <c r="C164">
        <v>789.11</v>
      </c>
      <c r="D164">
        <v>783.3</v>
      </c>
      <c r="E164">
        <v>787.99</v>
      </c>
      <c r="F164" s="12">
        <v>16329639936</v>
      </c>
      <c r="G164" s="12">
        <v>6965513</v>
      </c>
    </row>
    <row r="165" spans="1:7">
      <c r="A165" s="9">
        <f>'(1)'!A165</f>
        <v>42524</v>
      </c>
      <c r="B165">
        <v>788.69</v>
      </c>
      <c r="C165">
        <v>802.77</v>
      </c>
      <c r="D165">
        <v>788.69</v>
      </c>
      <c r="E165">
        <v>799.68</v>
      </c>
      <c r="F165" s="12">
        <v>24504879104</v>
      </c>
      <c r="G165" s="12">
        <v>7062229.5</v>
      </c>
    </row>
    <row r="166" spans="1:7">
      <c r="A166" s="9">
        <f>'(1)'!A166</f>
        <v>42527</v>
      </c>
      <c r="B166">
        <v>800.7</v>
      </c>
      <c r="C166">
        <v>805.31</v>
      </c>
      <c r="D166">
        <v>799.41</v>
      </c>
      <c r="E166">
        <v>802.93</v>
      </c>
      <c r="F166" s="12">
        <v>24775002112</v>
      </c>
      <c r="G166" s="12">
        <v>7098586.5</v>
      </c>
    </row>
    <row r="167" spans="1:7">
      <c r="A167" s="9">
        <f>'(1)'!A167</f>
        <v>42528</v>
      </c>
      <c r="B167">
        <v>804.09</v>
      </c>
      <c r="C167">
        <v>809.6</v>
      </c>
      <c r="D167">
        <v>803.56</v>
      </c>
      <c r="E167">
        <v>808.29</v>
      </c>
      <c r="F167" s="12">
        <v>16064629760</v>
      </c>
      <c r="G167" s="12">
        <v>7141830</v>
      </c>
    </row>
    <row r="168" spans="1:7">
      <c r="A168" s="9">
        <f>'(1)'!A168</f>
        <v>42529</v>
      </c>
      <c r="B168">
        <v>807.52</v>
      </c>
      <c r="C168">
        <v>808.57</v>
      </c>
      <c r="D168">
        <v>804.56</v>
      </c>
      <c r="E168">
        <v>807.66</v>
      </c>
      <c r="F168" s="12">
        <v>13622920192</v>
      </c>
      <c r="G168" s="12">
        <v>7135617</v>
      </c>
    </row>
    <row r="169" spans="1:7">
      <c r="A169" s="9">
        <f>'(1)'!A169</f>
        <v>42530</v>
      </c>
      <c r="B169">
        <v>807.35</v>
      </c>
      <c r="C169">
        <v>812.25</v>
      </c>
      <c r="D169">
        <v>806.82</v>
      </c>
      <c r="E169">
        <v>807.45</v>
      </c>
      <c r="F169" s="12">
        <v>34045300736</v>
      </c>
      <c r="G169" s="12">
        <v>7137070.5</v>
      </c>
    </row>
    <row r="170" spans="1:7">
      <c r="A170" s="9">
        <f>'(1)'!A170</f>
        <v>42531</v>
      </c>
      <c r="B170">
        <v>807.41</v>
      </c>
      <c r="C170">
        <v>810.33</v>
      </c>
      <c r="D170">
        <v>805.3</v>
      </c>
      <c r="E170">
        <v>807.22</v>
      </c>
      <c r="F170" s="12">
        <v>21003157504</v>
      </c>
      <c r="G170" s="12">
        <v>7138760</v>
      </c>
    </row>
    <row r="171" spans="1:7">
      <c r="A171" s="9">
        <f>'(1)'!A171</f>
        <v>42534</v>
      </c>
      <c r="B171">
        <v>807.41</v>
      </c>
      <c r="C171">
        <v>809.97</v>
      </c>
      <c r="D171">
        <v>806.75</v>
      </c>
      <c r="E171">
        <v>809.34</v>
      </c>
      <c r="F171" s="12">
        <v>16395866112</v>
      </c>
      <c r="G171" s="12">
        <v>7161699.5</v>
      </c>
    </row>
    <row r="172" spans="1:7">
      <c r="A172" s="9">
        <f>'(1)'!A172</f>
        <v>42535</v>
      </c>
      <c r="B172">
        <v>809.69</v>
      </c>
      <c r="C172">
        <v>821.22</v>
      </c>
      <c r="D172">
        <v>809.18</v>
      </c>
      <c r="E172">
        <v>816.18</v>
      </c>
      <c r="F172" s="12">
        <v>20305762304</v>
      </c>
      <c r="G172" s="12">
        <v>7254861.5</v>
      </c>
    </row>
    <row r="173" spans="1:7">
      <c r="A173" s="9">
        <f>'(1)'!A173</f>
        <v>42536</v>
      </c>
      <c r="B173">
        <v>821.04</v>
      </c>
      <c r="C173">
        <v>826.65</v>
      </c>
      <c r="D173">
        <v>820.15</v>
      </c>
      <c r="E173">
        <v>823.26</v>
      </c>
      <c r="F173" s="12">
        <v>16418836480</v>
      </c>
      <c r="G173" s="12">
        <v>7303504.5</v>
      </c>
    </row>
    <row r="174" spans="1:7">
      <c r="A174" s="9">
        <f>'(1)'!A174</f>
        <v>42537</v>
      </c>
      <c r="B174">
        <v>826.64</v>
      </c>
      <c r="C174">
        <v>838.36</v>
      </c>
      <c r="D174">
        <v>826.54</v>
      </c>
      <c r="E174">
        <v>835.9</v>
      </c>
      <c r="F174" s="12">
        <v>24329021440</v>
      </c>
      <c r="G174" s="12">
        <v>7411009</v>
      </c>
    </row>
    <row r="175" spans="1:7">
      <c r="A175" s="9">
        <f>'(1)'!A175</f>
        <v>42538</v>
      </c>
      <c r="B175">
        <v>838.25</v>
      </c>
      <c r="C175">
        <v>844.28</v>
      </c>
      <c r="D175">
        <v>837.03</v>
      </c>
      <c r="E175">
        <v>842.38</v>
      </c>
      <c r="F175" s="12">
        <v>26309046272</v>
      </c>
      <c r="G175" s="12">
        <v>7463861.5</v>
      </c>
    </row>
    <row r="176" spans="1:7">
      <c r="A176" s="9">
        <f>'(1)'!A176</f>
        <v>42541</v>
      </c>
      <c r="B176">
        <v>843.5</v>
      </c>
      <c r="C176">
        <v>844.5</v>
      </c>
      <c r="D176">
        <v>835.87</v>
      </c>
      <c r="E176">
        <v>837.03</v>
      </c>
      <c r="F176" s="12">
        <v>43159171072</v>
      </c>
      <c r="G176" s="12">
        <v>7394737.5</v>
      </c>
    </row>
    <row r="177" spans="1:7">
      <c r="A177" s="9">
        <f>'(1)'!A177</f>
        <v>42542</v>
      </c>
      <c r="B177">
        <v>836.57</v>
      </c>
      <c r="C177">
        <v>836.57</v>
      </c>
      <c r="D177">
        <v>821.1</v>
      </c>
      <c r="E177">
        <v>823.82</v>
      </c>
      <c r="F177" s="12">
        <v>30789529600</v>
      </c>
      <c r="G177" s="12">
        <v>7275523</v>
      </c>
    </row>
    <row r="178" spans="1:7">
      <c r="A178" s="9">
        <f>'(1)'!A178</f>
        <v>42543</v>
      </c>
      <c r="B178">
        <v>821.01</v>
      </c>
      <c r="C178">
        <v>821.01</v>
      </c>
      <c r="D178">
        <v>807.57</v>
      </c>
      <c r="E178">
        <v>809.46</v>
      </c>
      <c r="F178" s="12">
        <v>7975110656</v>
      </c>
      <c r="G178" s="12">
        <v>7170945</v>
      </c>
    </row>
    <row r="179" spans="1:7">
      <c r="A179" s="9">
        <f>'(1)'!A179</f>
        <v>42544</v>
      </c>
      <c r="B179">
        <v>808.45</v>
      </c>
      <c r="C179">
        <v>809.02</v>
      </c>
      <c r="D179">
        <v>801.62</v>
      </c>
      <c r="E179">
        <v>803.06</v>
      </c>
      <c r="F179" s="12">
        <v>35334332416</v>
      </c>
      <c r="G179" s="12">
        <v>7119435.5</v>
      </c>
    </row>
    <row r="180" spans="1:7">
      <c r="A180" s="9">
        <f>'(1)'!A180</f>
        <v>42545</v>
      </c>
      <c r="B180">
        <v>802.91</v>
      </c>
      <c r="C180">
        <v>810.3</v>
      </c>
      <c r="D180">
        <v>799.31</v>
      </c>
      <c r="E180">
        <v>808.19</v>
      </c>
      <c r="F180" s="12">
        <v>31670042624</v>
      </c>
      <c r="G180" s="12">
        <v>7170644</v>
      </c>
    </row>
    <row r="181" spans="1:7">
      <c r="A181" s="9">
        <f>'(1)'!A181</f>
        <v>42548</v>
      </c>
      <c r="B181">
        <v>809.33</v>
      </c>
      <c r="C181">
        <v>809.49</v>
      </c>
      <c r="D181">
        <v>794.96</v>
      </c>
      <c r="E181">
        <v>799.78</v>
      </c>
      <c r="F181" s="12">
        <v>26009630720</v>
      </c>
      <c r="G181" s="12">
        <v>7101268.5</v>
      </c>
    </row>
    <row r="182" spans="1:7">
      <c r="A182" s="9">
        <f>'(1)'!A182</f>
        <v>42549</v>
      </c>
      <c r="B182">
        <v>801.62</v>
      </c>
      <c r="C182">
        <v>807.54</v>
      </c>
      <c r="D182">
        <v>801.62</v>
      </c>
      <c r="E182">
        <v>806.22</v>
      </c>
      <c r="F182" s="12">
        <v>48861425664</v>
      </c>
      <c r="G182" s="12">
        <v>7149788</v>
      </c>
    </row>
    <row r="183" spans="1:7">
      <c r="A183" s="9">
        <f>'(1)'!A183</f>
        <v>42550</v>
      </c>
      <c r="B183">
        <v>808.63</v>
      </c>
      <c r="C183">
        <v>822.55</v>
      </c>
      <c r="D183">
        <v>808.63</v>
      </c>
      <c r="E183">
        <v>821.17</v>
      </c>
      <c r="F183" s="12">
        <v>26687240192</v>
      </c>
      <c r="G183" s="12">
        <v>7269557</v>
      </c>
    </row>
    <row r="184" spans="1:7">
      <c r="A184" s="9">
        <f>'(1)'!A184</f>
        <v>42551</v>
      </c>
      <c r="B184">
        <v>820.54</v>
      </c>
      <c r="C184">
        <v>826.45</v>
      </c>
      <c r="D184">
        <v>820.08</v>
      </c>
      <c r="E184">
        <v>825.35</v>
      </c>
      <c r="F184" s="12">
        <v>15308838912</v>
      </c>
      <c r="G184" s="12">
        <v>7304640.5</v>
      </c>
    </row>
    <row r="185" spans="1:7">
      <c r="A185" s="9">
        <f>'(1)'!A185</f>
        <v>42552</v>
      </c>
      <c r="B185">
        <v>825.42</v>
      </c>
      <c r="C185">
        <v>832.32</v>
      </c>
      <c r="D185">
        <v>823.23</v>
      </c>
      <c r="E185">
        <v>829.33</v>
      </c>
      <c r="F185" s="12">
        <v>17420361728</v>
      </c>
      <c r="G185" s="12">
        <v>7343686</v>
      </c>
    </row>
    <row r="186" spans="1:7">
      <c r="A186" s="9">
        <f>'(1)'!A186</f>
        <v>42556</v>
      </c>
      <c r="B186">
        <v>830.5</v>
      </c>
      <c r="C186">
        <v>838.5</v>
      </c>
      <c r="D186">
        <v>829.07</v>
      </c>
      <c r="E186">
        <v>835.43</v>
      </c>
      <c r="F186" s="12">
        <v>13094648832</v>
      </c>
      <c r="G186" s="12">
        <v>7400585</v>
      </c>
    </row>
    <row r="187" spans="1:7">
      <c r="A187" s="9">
        <f>'(1)'!A187</f>
        <v>42557</v>
      </c>
      <c r="B187">
        <v>837.79</v>
      </c>
      <c r="C187">
        <v>838.19</v>
      </c>
      <c r="D187">
        <v>801.69</v>
      </c>
      <c r="E187">
        <v>805.87</v>
      </c>
      <c r="F187" s="12">
        <v>31524126720</v>
      </c>
      <c r="G187" s="12">
        <v>7142189.5</v>
      </c>
    </row>
    <row r="188" spans="1:7">
      <c r="A188" s="9">
        <f>'(1)'!A188</f>
        <v>42558</v>
      </c>
      <c r="B188">
        <v>803.17</v>
      </c>
      <c r="C188">
        <v>804.35</v>
      </c>
      <c r="D188">
        <v>792.99</v>
      </c>
      <c r="E188">
        <v>794.56</v>
      </c>
      <c r="F188" s="12">
        <v>16864467968</v>
      </c>
      <c r="G188" s="12">
        <v>7060338.5</v>
      </c>
    </row>
    <row r="189" spans="1:7">
      <c r="A189" s="9">
        <f>'(1)'!A189</f>
        <v>42559</v>
      </c>
      <c r="B189">
        <v>794.25</v>
      </c>
      <c r="C189">
        <v>807.52</v>
      </c>
      <c r="D189">
        <v>792.31</v>
      </c>
      <c r="E189">
        <v>805.24</v>
      </c>
      <c r="F189" s="12">
        <v>19243372544</v>
      </c>
      <c r="G189" s="12">
        <v>7161565.5</v>
      </c>
    </row>
    <row r="190" spans="1:7">
      <c r="A190" s="9">
        <f>'(1)'!A190</f>
        <v>42562</v>
      </c>
      <c r="B190">
        <v>807.61</v>
      </c>
      <c r="C190">
        <v>823.33</v>
      </c>
      <c r="D190">
        <v>807.11</v>
      </c>
      <c r="E190">
        <v>821.82</v>
      </c>
      <c r="F190" s="12">
        <v>16445493248</v>
      </c>
      <c r="G190" s="12">
        <v>7298902</v>
      </c>
    </row>
    <row r="191" spans="1:7">
      <c r="A191" s="9">
        <f>'(1)'!A191</f>
        <v>42563</v>
      </c>
      <c r="B191">
        <v>823.55</v>
      </c>
      <c r="C191">
        <v>834.33</v>
      </c>
      <c r="D191">
        <v>823.45</v>
      </c>
      <c r="E191">
        <v>834.1</v>
      </c>
      <c r="F191" s="12">
        <v>24699852800</v>
      </c>
      <c r="G191" s="12">
        <v>7397395</v>
      </c>
    </row>
    <row r="192" spans="1:7">
      <c r="A192" s="9">
        <f>'(1)'!A192</f>
        <v>42564</v>
      </c>
      <c r="B192">
        <v>833.54</v>
      </c>
      <c r="C192">
        <v>840.18</v>
      </c>
      <c r="D192">
        <v>833.54</v>
      </c>
      <c r="E192">
        <v>839.25</v>
      </c>
      <c r="F192" s="12">
        <v>10764926976</v>
      </c>
      <c r="G192" s="12">
        <v>7431896</v>
      </c>
    </row>
    <row r="193" spans="1:7">
      <c r="A193" s="9">
        <f>'(1)'!A193</f>
        <v>42565</v>
      </c>
      <c r="B193">
        <v>838.78</v>
      </c>
      <c r="C193">
        <v>844.8</v>
      </c>
      <c r="D193">
        <v>838.3</v>
      </c>
      <c r="E193">
        <v>843.42</v>
      </c>
      <c r="F193" s="12">
        <v>11303012352</v>
      </c>
      <c r="G193" s="12">
        <v>7472005.5</v>
      </c>
    </row>
    <row r="194" spans="1:7">
      <c r="A194" s="9">
        <f>'(1)'!A194</f>
        <v>42566</v>
      </c>
      <c r="B194">
        <v>841.65</v>
      </c>
      <c r="C194">
        <v>842.18</v>
      </c>
      <c r="D194">
        <v>830.38</v>
      </c>
      <c r="E194">
        <v>831.68</v>
      </c>
      <c r="F194" s="12">
        <v>10129960960</v>
      </c>
      <c r="G194" s="12">
        <v>7372529.5</v>
      </c>
    </row>
    <row r="195" spans="1:7">
      <c r="A195" s="9">
        <f>'(1)'!A195</f>
        <v>42569</v>
      </c>
      <c r="B195">
        <v>830.63</v>
      </c>
      <c r="C195">
        <v>830.63</v>
      </c>
      <c r="D195">
        <v>817.24</v>
      </c>
      <c r="E195">
        <v>819.19</v>
      </c>
      <c r="F195" s="12">
        <v>12475151360</v>
      </c>
      <c r="G195" s="12">
        <v>7294652.5</v>
      </c>
    </row>
    <row r="196" spans="1:7">
      <c r="A196" s="9">
        <f>'(1)'!A196</f>
        <v>42570</v>
      </c>
      <c r="B196">
        <v>821.49</v>
      </c>
      <c r="C196">
        <v>829.4</v>
      </c>
      <c r="D196">
        <v>821.14</v>
      </c>
      <c r="E196">
        <v>826.99</v>
      </c>
      <c r="F196" s="12">
        <v>22477084672</v>
      </c>
      <c r="G196" s="12">
        <v>7328710.5</v>
      </c>
    </row>
    <row r="197" spans="1:7">
      <c r="A197" s="9">
        <f>'(1)'!A197</f>
        <v>42571</v>
      </c>
      <c r="B197">
        <v>825.77</v>
      </c>
      <c r="C197">
        <v>831.51</v>
      </c>
      <c r="D197">
        <v>822.76</v>
      </c>
      <c r="E197">
        <v>828.84</v>
      </c>
      <c r="F197" s="12">
        <v>12852193280</v>
      </c>
      <c r="G197" s="12">
        <v>7376647.5</v>
      </c>
    </row>
    <row r="198" spans="1:7">
      <c r="A198" s="9">
        <f>'(1)'!A198</f>
        <v>42572</v>
      </c>
      <c r="B198">
        <v>831.79</v>
      </c>
      <c r="C198">
        <v>846.73</v>
      </c>
      <c r="D198">
        <v>831.79</v>
      </c>
      <c r="E198">
        <v>846.73</v>
      </c>
      <c r="F198" s="12">
        <v>16944940032</v>
      </c>
      <c r="G198" s="12">
        <v>7491572.5</v>
      </c>
    </row>
    <row r="199" spans="1:7">
      <c r="A199" s="9">
        <f>'(1)'!A199</f>
        <v>42573</v>
      </c>
      <c r="B199">
        <v>845.66</v>
      </c>
      <c r="C199">
        <v>856.23</v>
      </c>
      <c r="D199">
        <v>845.66</v>
      </c>
      <c r="E199">
        <v>854.08</v>
      </c>
      <c r="F199" s="12">
        <v>19492388864</v>
      </c>
      <c r="G199" s="12">
        <v>7576799</v>
      </c>
    </row>
    <row r="200" spans="1:7">
      <c r="A200" s="9">
        <f>'(1)'!A200</f>
        <v>42576</v>
      </c>
      <c r="B200">
        <v>855.05</v>
      </c>
      <c r="C200">
        <v>858.57</v>
      </c>
      <c r="D200">
        <v>853.96</v>
      </c>
      <c r="E200">
        <v>856.36</v>
      </c>
      <c r="F200" s="12">
        <v>23615350784</v>
      </c>
      <c r="G200" s="12">
        <v>7590355.5</v>
      </c>
    </row>
    <row r="201" spans="1:7">
      <c r="A201" s="9">
        <f>'(1)'!A201</f>
        <v>42577</v>
      </c>
      <c r="B201">
        <v>857.2</v>
      </c>
      <c r="C201">
        <v>867.65</v>
      </c>
      <c r="D201">
        <v>856.06</v>
      </c>
      <c r="E201">
        <v>865.93</v>
      </c>
      <c r="F201" s="12">
        <v>16566452224</v>
      </c>
      <c r="G201" s="12">
        <v>7681593</v>
      </c>
    </row>
    <row r="202" spans="1:7">
      <c r="A202" s="9">
        <f>'(1)'!A202</f>
        <v>42578</v>
      </c>
      <c r="B202">
        <v>866.27</v>
      </c>
      <c r="C202">
        <v>870.49</v>
      </c>
      <c r="D202">
        <v>865.58</v>
      </c>
      <c r="E202">
        <v>867.84</v>
      </c>
      <c r="F202" s="12">
        <v>17348718592</v>
      </c>
      <c r="G202" s="12">
        <v>7676189</v>
      </c>
    </row>
    <row r="203" spans="1:7">
      <c r="A203" s="9">
        <f>'(1)'!A203</f>
        <v>42579</v>
      </c>
      <c r="B203">
        <v>867.03</v>
      </c>
      <c r="C203">
        <v>871.38</v>
      </c>
      <c r="D203">
        <v>865.82</v>
      </c>
      <c r="E203">
        <v>870.13</v>
      </c>
      <c r="F203" s="12">
        <v>14951440384</v>
      </c>
      <c r="G203" s="12">
        <v>7699223.5</v>
      </c>
    </row>
    <row r="204" spans="1:7">
      <c r="A204" s="9">
        <f>'(1)'!A204</f>
        <v>42580</v>
      </c>
      <c r="B204">
        <v>871.06</v>
      </c>
      <c r="C204">
        <v>871.06</v>
      </c>
      <c r="D204">
        <v>866.03</v>
      </c>
      <c r="E204">
        <v>868.12</v>
      </c>
      <c r="F204" s="12">
        <v>26993381376</v>
      </c>
      <c r="G204" s="12">
        <v>7664779</v>
      </c>
    </row>
    <row r="205" spans="1:7">
      <c r="A205" s="9">
        <f>'(1)'!A205</f>
        <v>42583</v>
      </c>
      <c r="B205">
        <v>867.76</v>
      </c>
      <c r="C205">
        <v>870.76</v>
      </c>
      <c r="D205">
        <v>865.36</v>
      </c>
      <c r="E205">
        <v>870.76</v>
      </c>
      <c r="F205" s="12">
        <v>17104731136</v>
      </c>
      <c r="G205" s="12">
        <v>7684148.5</v>
      </c>
    </row>
    <row r="206" spans="1:7">
      <c r="A206" s="9">
        <f>'(1)'!A206</f>
        <v>42584</v>
      </c>
      <c r="B206">
        <v>869.59</v>
      </c>
      <c r="C206">
        <v>872.4</v>
      </c>
      <c r="D206">
        <v>869.28</v>
      </c>
      <c r="E206">
        <v>871.17</v>
      </c>
      <c r="F206" s="12">
        <v>14029057024</v>
      </c>
      <c r="G206" s="12">
        <v>7691668.5</v>
      </c>
    </row>
    <row r="207" spans="1:7">
      <c r="A207" s="9">
        <f>'(1)'!A207</f>
        <v>42585</v>
      </c>
      <c r="B207">
        <v>870.58</v>
      </c>
      <c r="C207">
        <v>870.58</v>
      </c>
      <c r="D207">
        <v>867.26</v>
      </c>
      <c r="E207">
        <v>869.3</v>
      </c>
      <c r="F207" s="12">
        <v>11249589248</v>
      </c>
      <c r="G207" s="12">
        <v>7677856.5</v>
      </c>
    </row>
    <row r="208" spans="1:7">
      <c r="A208" s="9">
        <f>'(1)'!A208</f>
        <v>42586</v>
      </c>
      <c r="B208">
        <v>869.55</v>
      </c>
      <c r="C208">
        <v>871.93</v>
      </c>
      <c r="D208">
        <v>867.16</v>
      </c>
      <c r="E208">
        <v>869.1</v>
      </c>
      <c r="F208" s="12">
        <v>13354840064</v>
      </c>
      <c r="G208" s="12">
        <v>7678023.5</v>
      </c>
    </row>
    <row r="209" spans="1:7">
      <c r="A209" s="9">
        <f>'(1)'!A209</f>
        <v>42587</v>
      </c>
      <c r="B209">
        <v>868.07</v>
      </c>
      <c r="C209">
        <v>873.11</v>
      </c>
      <c r="D209">
        <v>866.6</v>
      </c>
      <c r="E209">
        <v>870.72</v>
      </c>
      <c r="F209" s="12">
        <v>15283627008</v>
      </c>
      <c r="G209" s="12">
        <v>7691866</v>
      </c>
    </row>
    <row r="210" spans="1:7">
      <c r="A210" s="9">
        <f>'(1)'!A210</f>
        <v>42590</v>
      </c>
      <c r="B210">
        <v>871.32</v>
      </c>
      <c r="C210">
        <v>876.15</v>
      </c>
      <c r="D210">
        <v>871.11</v>
      </c>
      <c r="E210">
        <v>874.05</v>
      </c>
      <c r="F210" s="12">
        <v>15597263872</v>
      </c>
      <c r="G210" s="12">
        <v>7710618.5</v>
      </c>
    </row>
    <row r="211" spans="1:7">
      <c r="A211" s="9">
        <f>'(1)'!A211</f>
        <v>42591</v>
      </c>
      <c r="B211">
        <v>875.97</v>
      </c>
      <c r="C211">
        <v>877.02</v>
      </c>
      <c r="D211">
        <v>873.62</v>
      </c>
      <c r="E211">
        <v>875.52</v>
      </c>
      <c r="F211" s="12">
        <v>15207602176</v>
      </c>
      <c r="G211" s="12">
        <v>7733125.5</v>
      </c>
    </row>
    <row r="212" spans="1:7">
      <c r="A212" s="9">
        <f>'(1)'!A212</f>
        <v>42592</v>
      </c>
      <c r="B212">
        <v>875.67</v>
      </c>
      <c r="C212">
        <v>876.78</v>
      </c>
      <c r="D212">
        <v>869.63</v>
      </c>
      <c r="E212">
        <v>873.47</v>
      </c>
      <c r="F212" s="12">
        <v>18391019520</v>
      </c>
      <c r="G212" s="12">
        <v>7713803.5</v>
      </c>
    </row>
    <row r="213" spans="1:7">
      <c r="A213" s="9">
        <f>'(1)'!A213</f>
        <v>42593</v>
      </c>
      <c r="B213">
        <v>874.56</v>
      </c>
      <c r="C213">
        <v>885.34</v>
      </c>
      <c r="D213">
        <v>874.56</v>
      </c>
      <c r="E213">
        <v>882.55</v>
      </c>
      <c r="F213" s="12">
        <v>15803616256</v>
      </c>
      <c r="G213" s="12">
        <v>7781411</v>
      </c>
    </row>
    <row r="214" spans="1:7">
      <c r="A214" s="9">
        <f>'(1)'!A214</f>
        <v>42594</v>
      </c>
      <c r="B214">
        <v>882.41</v>
      </c>
      <c r="C214">
        <v>882.41</v>
      </c>
      <c r="D214">
        <v>875.16</v>
      </c>
      <c r="E214">
        <v>876.77</v>
      </c>
      <c r="F214" s="12">
        <v>14775504896</v>
      </c>
      <c r="G214" s="12">
        <v>7732041</v>
      </c>
    </row>
    <row r="215" spans="1:7">
      <c r="A215" s="9">
        <f>'(1)'!A215</f>
        <v>42597</v>
      </c>
      <c r="B215">
        <v>875.77</v>
      </c>
      <c r="C215">
        <v>875.77</v>
      </c>
      <c r="D215">
        <v>865.38</v>
      </c>
      <c r="E215">
        <v>868.18</v>
      </c>
      <c r="F215" s="12">
        <v>12646136832</v>
      </c>
      <c r="G215" s="12">
        <v>7674576.5</v>
      </c>
    </row>
    <row r="216" spans="1:7">
      <c r="A216" s="9">
        <f>'(1)'!A216</f>
        <v>42598</v>
      </c>
      <c r="B216">
        <v>870.23</v>
      </c>
      <c r="C216">
        <v>878.18</v>
      </c>
      <c r="D216">
        <v>870.23</v>
      </c>
      <c r="E216">
        <v>876.04</v>
      </c>
      <c r="F216" s="12">
        <v>18509670400</v>
      </c>
      <c r="G216" s="12">
        <v>7741209</v>
      </c>
    </row>
    <row r="217" spans="1:7">
      <c r="A217" s="9">
        <f>'(1)'!A217</f>
        <v>42599</v>
      </c>
      <c r="B217">
        <v>877.98</v>
      </c>
      <c r="C217">
        <v>886.54</v>
      </c>
      <c r="D217">
        <v>877.93</v>
      </c>
      <c r="E217">
        <v>885.52</v>
      </c>
      <c r="F217" s="12">
        <v>20498108416</v>
      </c>
      <c r="G217" s="12">
        <v>7799970.5</v>
      </c>
    </row>
    <row r="218" spans="1:7">
      <c r="A218" s="9">
        <f>'(1)'!A218</f>
        <v>42600</v>
      </c>
      <c r="B218">
        <v>886.09</v>
      </c>
      <c r="C218">
        <v>896.43</v>
      </c>
      <c r="D218">
        <v>886.09</v>
      </c>
      <c r="E218">
        <v>895.53</v>
      </c>
      <c r="F218" s="12">
        <v>13474632704</v>
      </c>
      <c r="G218" s="12">
        <v>7894319</v>
      </c>
    </row>
    <row r="219" spans="1:7">
      <c r="A219" s="9">
        <f>'(1)'!A219</f>
        <v>42601</v>
      </c>
      <c r="B219">
        <v>896.23</v>
      </c>
      <c r="C219">
        <v>901.69</v>
      </c>
      <c r="D219">
        <v>895.56</v>
      </c>
      <c r="E219">
        <v>899.79</v>
      </c>
      <c r="F219" s="12">
        <v>13112218624</v>
      </c>
      <c r="G219" s="12">
        <v>7933392.5</v>
      </c>
    </row>
    <row r="220" spans="1:7">
      <c r="A220" s="9">
        <f>'(1)'!A220</f>
        <v>42604</v>
      </c>
      <c r="B220">
        <v>900.58</v>
      </c>
      <c r="C220">
        <v>905.71</v>
      </c>
      <c r="D220">
        <v>900.51</v>
      </c>
      <c r="E220">
        <v>902.99</v>
      </c>
      <c r="F220" s="12">
        <v>15132259328</v>
      </c>
      <c r="G220" s="12">
        <v>7944570.5</v>
      </c>
    </row>
    <row r="221" spans="1:7">
      <c r="A221" s="9">
        <f>'(1)'!A221</f>
        <v>42605</v>
      </c>
      <c r="B221">
        <v>903.13</v>
      </c>
      <c r="C221">
        <v>907.6</v>
      </c>
      <c r="D221">
        <v>899.43</v>
      </c>
      <c r="E221">
        <v>907.6</v>
      </c>
      <c r="F221" s="12">
        <v>18436704256</v>
      </c>
      <c r="G221" s="12">
        <v>7994410</v>
      </c>
    </row>
    <row r="222" spans="1:7">
      <c r="A222" s="9">
        <f>'(1)'!A222</f>
        <v>42606</v>
      </c>
      <c r="B222">
        <v>907.27</v>
      </c>
      <c r="C222">
        <v>911.31</v>
      </c>
      <c r="D222">
        <v>907.16</v>
      </c>
      <c r="E222">
        <v>910.08</v>
      </c>
      <c r="F222" s="12">
        <v>16468339712</v>
      </c>
      <c r="G222" s="12">
        <v>8013909</v>
      </c>
    </row>
    <row r="223" spans="1:7">
      <c r="A223" s="9">
        <f>'(1)'!A223</f>
        <v>42607</v>
      </c>
      <c r="B223">
        <v>908.73</v>
      </c>
      <c r="C223">
        <v>917.2</v>
      </c>
      <c r="D223">
        <v>908.25</v>
      </c>
      <c r="E223">
        <v>915.86</v>
      </c>
      <c r="F223" s="12">
        <v>36859162624</v>
      </c>
      <c r="G223" s="12">
        <v>8070363.5</v>
      </c>
    </row>
    <row r="224" spans="1:7">
      <c r="A224" s="9">
        <f>'(1)'!A224</f>
        <v>42608</v>
      </c>
      <c r="B224">
        <v>915.8</v>
      </c>
      <c r="C224">
        <v>919.43</v>
      </c>
      <c r="D224">
        <v>914.25</v>
      </c>
      <c r="E224">
        <v>915.6</v>
      </c>
      <c r="F224" s="12">
        <v>38821044224</v>
      </c>
      <c r="G224" s="12">
        <v>8069760.5</v>
      </c>
    </row>
    <row r="225" spans="1:7">
      <c r="A225" s="9">
        <f>'(1)'!A225</f>
        <v>42611</v>
      </c>
      <c r="B225">
        <v>914.31</v>
      </c>
      <c r="C225">
        <v>914.67</v>
      </c>
      <c r="D225">
        <v>905.78</v>
      </c>
      <c r="E225">
        <v>909.67</v>
      </c>
      <c r="F225" s="12">
        <v>20539359232</v>
      </c>
      <c r="G225" s="12">
        <v>8005120</v>
      </c>
    </row>
    <row r="226" spans="1:7">
      <c r="A226" s="9">
        <f>'(1)'!A226</f>
        <v>42612</v>
      </c>
      <c r="B226">
        <v>910.63</v>
      </c>
      <c r="C226">
        <v>917.75</v>
      </c>
      <c r="D226">
        <v>910.43</v>
      </c>
      <c r="E226">
        <v>916.4</v>
      </c>
      <c r="F226" s="12">
        <v>16512577536</v>
      </c>
      <c r="G226" s="12">
        <v>8069851.5</v>
      </c>
    </row>
    <row r="227" spans="1:7">
      <c r="A227" s="9">
        <f>'(1)'!A227</f>
        <v>42613</v>
      </c>
      <c r="B227">
        <v>915.37</v>
      </c>
      <c r="C227">
        <v>917.34</v>
      </c>
      <c r="D227">
        <v>908.06</v>
      </c>
      <c r="E227">
        <v>910.34</v>
      </c>
      <c r="F227" s="12">
        <v>24329656320</v>
      </c>
      <c r="G227" s="12">
        <v>8026795</v>
      </c>
    </row>
    <row r="228" spans="1:7">
      <c r="A228" s="9">
        <f>'(1)'!A228</f>
        <v>42614</v>
      </c>
      <c r="B228">
        <v>910.04</v>
      </c>
      <c r="C228">
        <v>910.08</v>
      </c>
      <c r="D228">
        <v>903.43</v>
      </c>
      <c r="E228">
        <v>904.22</v>
      </c>
      <c r="F228" s="12">
        <v>15118054400</v>
      </c>
      <c r="G228" s="12">
        <v>7980016</v>
      </c>
    </row>
    <row r="229" spans="1:7">
      <c r="A229" s="9">
        <f>'(1)'!A229</f>
        <v>42615</v>
      </c>
      <c r="B229">
        <v>904.72</v>
      </c>
      <c r="C229">
        <v>908.17</v>
      </c>
      <c r="D229">
        <v>901.42</v>
      </c>
      <c r="E229">
        <v>906.5</v>
      </c>
      <c r="F229" s="12">
        <v>15742998528</v>
      </c>
      <c r="G229" s="12">
        <v>7973039.5</v>
      </c>
    </row>
    <row r="230" spans="1:7">
      <c r="A230" s="9">
        <f>'(1)'!A230</f>
        <v>42619</v>
      </c>
      <c r="B230">
        <v>901.79</v>
      </c>
      <c r="C230">
        <v>901.84</v>
      </c>
      <c r="D230">
        <v>895.81</v>
      </c>
      <c r="E230">
        <v>896.75</v>
      </c>
      <c r="F230" s="12">
        <v>12782885888</v>
      </c>
      <c r="G230" s="12">
        <v>7922733</v>
      </c>
    </row>
    <row r="231" spans="1:7">
      <c r="A231" s="9">
        <f>'(1)'!A231</f>
        <v>42620</v>
      </c>
      <c r="B231">
        <v>896.53</v>
      </c>
      <c r="C231">
        <v>899.97</v>
      </c>
      <c r="D231">
        <v>895.99</v>
      </c>
      <c r="E231">
        <v>898.1</v>
      </c>
      <c r="F231" s="12">
        <v>16394631168</v>
      </c>
      <c r="G231" s="12">
        <v>7931170</v>
      </c>
    </row>
    <row r="232" spans="1:7">
      <c r="A232" s="9">
        <f>'(1)'!A232</f>
        <v>42621</v>
      </c>
      <c r="B232">
        <v>898.48</v>
      </c>
      <c r="C232">
        <v>905</v>
      </c>
      <c r="D232">
        <v>894.85</v>
      </c>
      <c r="E232">
        <v>901.39</v>
      </c>
      <c r="F232" s="12">
        <v>18891462656</v>
      </c>
      <c r="G232" s="12">
        <v>7931712.5</v>
      </c>
    </row>
    <row r="233" spans="1:7">
      <c r="A233" s="9">
        <f>'(1)'!A233</f>
        <v>42622</v>
      </c>
      <c r="B233">
        <v>895.91</v>
      </c>
      <c r="C233">
        <v>897.6</v>
      </c>
      <c r="D233">
        <v>893.17</v>
      </c>
      <c r="E233">
        <v>895.97</v>
      </c>
      <c r="F233" s="12">
        <v>14204318720</v>
      </c>
      <c r="G233" s="12">
        <v>7915874.5</v>
      </c>
    </row>
    <row r="234" spans="1:7">
      <c r="A234" s="9">
        <f>'(1)'!A234</f>
        <v>42625</v>
      </c>
      <c r="B234">
        <v>897.98</v>
      </c>
      <c r="C234">
        <v>901.92</v>
      </c>
      <c r="D234">
        <v>897.51</v>
      </c>
      <c r="E234">
        <v>898.92</v>
      </c>
      <c r="F234" s="12">
        <v>23568367616</v>
      </c>
      <c r="G234" s="12">
        <v>7932718.5</v>
      </c>
    </row>
    <row r="235" spans="1:7">
      <c r="A235" s="9">
        <f>'(1)'!A235</f>
        <v>42626</v>
      </c>
      <c r="B235">
        <v>899.16</v>
      </c>
      <c r="C235">
        <v>899.37</v>
      </c>
      <c r="D235">
        <v>892.23</v>
      </c>
      <c r="E235">
        <v>893.68</v>
      </c>
      <c r="F235" s="12">
        <v>26274344960</v>
      </c>
      <c r="G235" s="12">
        <v>7891384.5</v>
      </c>
    </row>
    <row r="236" spans="1:7">
      <c r="A236" s="9">
        <f>'(1)'!A236</f>
        <v>42627</v>
      </c>
      <c r="B236">
        <v>893.1</v>
      </c>
      <c r="C236">
        <v>893.23</v>
      </c>
      <c r="D236">
        <v>889.03</v>
      </c>
      <c r="E236">
        <v>891.08</v>
      </c>
      <c r="F236" s="12">
        <v>27449546752</v>
      </c>
      <c r="G236" s="12">
        <v>7881115</v>
      </c>
    </row>
    <row r="237" spans="1:7">
      <c r="A237" s="9">
        <f>'(1)'!A237</f>
        <v>42628</v>
      </c>
      <c r="B237">
        <v>892.37</v>
      </c>
      <c r="C237">
        <v>901.85</v>
      </c>
      <c r="D237">
        <v>892.13</v>
      </c>
      <c r="E237">
        <v>899.61</v>
      </c>
      <c r="F237" s="12">
        <v>70911827968</v>
      </c>
      <c r="G237" s="12">
        <v>7951419.5</v>
      </c>
    </row>
    <row r="238" spans="1:7">
      <c r="A238" s="9">
        <f>'(1)'!A238</f>
        <v>42629</v>
      </c>
      <c r="B238">
        <v>900.15</v>
      </c>
      <c r="C238">
        <v>911.59</v>
      </c>
      <c r="D238">
        <v>900.15</v>
      </c>
      <c r="E238">
        <v>909.6</v>
      </c>
      <c r="F238" s="12">
        <v>29872828416</v>
      </c>
      <c r="G238" s="12">
        <v>8020495</v>
      </c>
    </row>
    <row r="239" spans="1:7">
      <c r="A239" s="9">
        <f>'(1)'!A239</f>
        <v>42632</v>
      </c>
      <c r="B239">
        <v>910.21</v>
      </c>
      <c r="C239">
        <v>927.28</v>
      </c>
      <c r="D239">
        <v>910.03</v>
      </c>
      <c r="E239">
        <v>923.45</v>
      </c>
      <c r="F239" s="12">
        <v>27777261568</v>
      </c>
      <c r="G239" s="12">
        <v>8151386.5</v>
      </c>
    </row>
    <row r="240" spans="1:7">
      <c r="A240" s="9">
        <f>'(1)'!A240</f>
        <v>42633</v>
      </c>
      <c r="B240">
        <v>927.62</v>
      </c>
      <c r="C240">
        <v>929.99</v>
      </c>
      <c r="D240">
        <v>925.53</v>
      </c>
      <c r="E240">
        <v>926.04</v>
      </c>
      <c r="F240" s="12">
        <v>32888784896</v>
      </c>
      <c r="G240" s="12">
        <v>8138138</v>
      </c>
    </row>
    <row r="241" spans="1:7">
      <c r="A241" s="9">
        <f>'(1)'!A241</f>
        <v>42634</v>
      </c>
      <c r="B241">
        <v>926.31</v>
      </c>
      <c r="C241">
        <v>929.08</v>
      </c>
      <c r="D241">
        <v>923.79</v>
      </c>
      <c r="E241">
        <v>927.29</v>
      </c>
      <c r="F241" s="12">
        <v>26291318784</v>
      </c>
      <c r="G241" s="12">
        <v>8130074.5</v>
      </c>
    </row>
    <row r="242" spans="1:7">
      <c r="A242" s="9">
        <f>'(1)'!A242</f>
        <v>42635</v>
      </c>
      <c r="B242">
        <v>923.5</v>
      </c>
      <c r="C242">
        <v>923.5</v>
      </c>
      <c r="D242">
        <v>906.32</v>
      </c>
      <c r="E242">
        <v>909.32</v>
      </c>
      <c r="F242" s="12">
        <v>31496955904</v>
      </c>
      <c r="G242" s="12">
        <v>7991053.5</v>
      </c>
    </row>
    <row r="243" spans="1:7">
      <c r="A243" s="9">
        <f>'(1)'!A243</f>
        <v>42636</v>
      </c>
      <c r="B243">
        <v>903.34</v>
      </c>
      <c r="C243">
        <v>903.34</v>
      </c>
      <c r="D243">
        <v>884.07</v>
      </c>
      <c r="E243">
        <v>889.41</v>
      </c>
      <c r="F243" s="12">
        <v>37142724608</v>
      </c>
      <c r="G243" s="12">
        <v>7859384.5</v>
      </c>
    </row>
    <row r="244" spans="1:7">
      <c r="A244" s="9">
        <f>'(1)'!A244</f>
        <v>42639</v>
      </c>
      <c r="B244">
        <v>892.94</v>
      </c>
      <c r="C244">
        <v>897.01</v>
      </c>
      <c r="D244">
        <v>882.04</v>
      </c>
      <c r="E244">
        <v>886.01</v>
      </c>
      <c r="F244" s="12">
        <v>19841976320</v>
      </c>
      <c r="G244" s="12">
        <v>7803158.5</v>
      </c>
    </row>
    <row r="245" spans="1:7">
      <c r="A245" s="9">
        <f>'(1)'!A245</f>
        <v>42640</v>
      </c>
      <c r="B245">
        <v>883.27</v>
      </c>
      <c r="C245">
        <v>886.76</v>
      </c>
      <c r="D245">
        <v>882.06</v>
      </c>
      <c r="E245">
        <v>885.14</v>
      </c>
      <c r="F245" s="12">
        <v>20842735616</v>
      </c>
      <c r="G245" s="12">
        <v>7809718.5</v>
      </c>
    </row>
    <row r="246" spans="1:7">
      <c r="A246" s="9">
        <f>'(1)'!A246</f>
        <v>42641</v>
      </c>
      <c r="B246">
        <v>884.17</v>
      </c>
      <c r="C246">
        <v>889.26</v>
      </c>
      <c r="D246">
        <v>882.71</v>
      </c>
      <c r="E246">
        <v>888.98</v>
      </c>
      <c r="F246" s="12">
        <v>21477711872</v>
      </c>
      <c r="G246" s="12">
        <v>7841490.5</v>
      </c>
    </row>
    <row r="247" spans="1:7">
      <c r="A247" s="9">
        <f>'(1)'!A247</f>
        <v>42642</v>
      </c>
      <c r="B247">
        <v>889.24</v>
      </c>
      <c r="C247">
        <v>890.88</v>
      </c>
      <c r="D247">
        <v>884.38</v>
      </c>
      <c r="E247">
        <v>885.45</v>
      </c>
      <c r="F247" s="12">
        <v>22603954176</v>
      </c>
      <c r="G247" s="12">
        <v>7813959</v>
      </c>
    </row>
    <row r="248" spans="1:7">
      <c r="A248" s="9">
        <f>'(1)'!A248</f>
        <v>42643</v>
      </c>
      <c r="B248">
        <v>885.69</v>
      </c>
      <c r="C248">
        <v>899.72</v>
      </c>
      <c r="D248">
        <v>885.69</v>
      </c>
      <c r="E248">
        <v>897.68</v>
      </c>
      <c r="F248" s="12">
        <v>17078947840</v>
      </c>
      <c r="G248" s="12">
        <v>7910336.5</v>
      </c>
    </row>
    <row r="249" spans="1:7">
      <c r="A249" s="9">
        <f>'(1)'!A249</f>
        <v>42646</v>
      </c>
      <c r="B249">
        <v>897.41</v>
      </c>
      <c r="C249">
        <v>899.75</v>
      </c>
      <c r="D249">
        <v>896.5</v>
      </c>
      <c r="E249">
        <v>898.82</v>
      </c>
      <c r="F249" s="12">
        <v>19337961472</v>
      </c>
      <c r="G249" s="12">
        <v>7915080</v>
      </c>
    </row>
    <row r="250" spans="1:7">
      <c r="A250" s="9">
        <f>'(1)'!A250</f>
        <v>42647</v>
      </c>
      <c r="B250">
        <v>898.91</v>
      </c>
      <c r="C250">
        <v>911.47</v>
      </c>
      <c r="D250">
        <v>897.85</v>
      </c>
      <c r="E250">
        <v>905.65</v>
      </c>
      <c r="F250" s="12">
        <v>17131432960</v>
      </c>
      <c r="G250" s="12">
        <v>7988180</v>
      </c>
    </row>
    <row r="251" spans="1:7">
      <c r="A251" s="9">
        <f>'(1)'!A251</f>
        <v>42648</v>
      </c>
      <c r="B251">
        <v>911.1</v>
      </c>
      <c r="C251">
        <v>923.43</v>
      </c>
      <c r="D251">
        <v>911.1</v>
      </c>
      <c r="E251">
        <v>920.92</v>
      </c>
      <c r="F251" s="12">
        <v>25609322496</v>
      </c>
      <c r="G251" s="12">
        <v>8108931.5</v>
      </c>
    </row>
    <row r="252" spans="1:7">
      <c r="A252" s="9">
        <f>'(1)'!A252</f>
        <v>42649</v>
      </c>
      <c r="B252">
        <v>920.65</v>
      </c>
      <c r="C252">
        <v>920.96</v>
      </c>
      <c r="D252">
        <v>915.72</v>
      </c>
      <c r="E252">
        <v>917.5</v>
      </c>
      <c r="F252" s="12">
        <v>20800704512</v>
      </c>
      <c r="G252" s="12">
        <v>8069478</v>
      </c>
    </row>
    <row r="253" spans="1:7">
      <c r="A253" s="9">
        <f>'(1)'!A253</f>
        <v>42650</v>
      </c>
      <c r="B253">
        <v>916.16</v>
      </c>
      <c r="C253">
        <v>916.54</v>
      </c>
      <c r="D253">
        <v>904.37</v>
      </c>
      <c r="E253">
        <v>905.49</v>
      </c>
      <c r="F253" s="12">
        <v>22939693056</v>
      </c>
      <c r="G253" s="12">
        <v>7974964.5</v>
      </c>
    </row>
    <row r="254" spans="1:7">
      <c r="A254" s="9">
        <f>'(1)'!A254</f>
        <v>42653</v>
      </c>
      <c r="B254">
        <v>904.84</v>
      </c>
      <c r="C254">
        <v>913.21</v>
      </c>
      <c r="D254">
        <v>902.71</v>
      </c>
      <c r="E254">
        <v>911.13</v>
      </c>
      <c r="F254" s="12">
        <v>24870256640</v>
      </c>
      <c r="G254" s="12">
        <v>8020280.5</v>
      </c>
    </row>
    <row r="255" spans="1:7">
      <c r="A255" s="9">
        <f>'(1)'!A255</f>
        <v>42654</v>
      </c>
      <c r="B255">
        <v>912.29</v>
      </c>
      <c r="C255">
        <v>914.96</v>
      </c>
      <c r="D255">
        <v>909.9</v>
      </c>
      <c r="E255">
        <v>912.19</v>
      </c>
      <c r="F255" s="12">
        <v>22081961984</v>
      </c>
      <c r="G255" s="12">
        <v>8032862.5</v>
      </c>
    </row>
    <row r="256" spans="1:7">
      <c r="A256" s="9">
        <f>'(1)'!A256</f>
        <v>42655</v>
      </c>
      <c r="B256">
        <v>914.9</v>
      </c>
      <c r="C256">
        <v>920.04</v>
      </c>
      <c r="D256">
        <v>910.27</v>
      </c>
      <c r="E256">
        <v>913.39</v>
      </c>
      <c r="F256" s="12">
        <v>19861923840</v>
      </c>
      <c r="G256" s="12">
        <v>8025426</v>
      </c>
    </row>
    <row r="257" spans="1:7">
      <c r="A257" s="9">
        <f>'(1)'!A257</f>
        <v>42656</v>
      </c>
      <c r="B257">
        <v>911.23</v>
      </c>
      <c r="C257">
        <v>911.23</v>
      </c>
      <c r="D257">
        <v>901.55</v>
      </c>
      <c r="E257">
        <v>903.46</v>
      </c>
      <c r="F257" s="12">
        <v>22723850240</v>
      </c>
      <c r="G257" s="12">
        <v>7955569.5</v>
      </c>
    </row>
    <row r="258" spans="1:7">
      <c r="A258" s="9">
        <f>'(1)'!A258</f>
        <v>42657</v>
      </c>
      <c r="B258">
        <v>904.01</v>
      </c>
      <c r="C258">
        <v>912.38</v>
      </c>
      <c r="D258">
        <v>904.01</v>
      </c>
      <c r="E258">
        <v>911.61</v>
      </c>
      <c r="F258" s="12">
        <v>14345825280</v>
      </c>
      <c r="G258" s="12">
        <v>8021621.5</v>
      </c>
    </row>
    <row r="259" spans="1:7">
      <c r="A259" s="9">
        <f>'(1)'!A259</f>
        <v>42660</v>
      </c>
      <c r="B259">
        <v>912.47</v>
      </c>
      <c r="C259">
        <v>916.26</v>
      </c>
      <c r="D259">
        <v>911.27</v>
      </c>
      <c r="E259">
        <v>915.61</v>
      </c>
      <c r="F259" s="12">
        <v>11792337920</v>
      </c>
      <c r="G259" s="12">
        <v>8028328</v>
      </c>
    </row>
    <row r="260" spans="1:7">
      <c r="A260" s="9">
        <f>'(1)'!A260</f>
        <v>42661</v>
      </c>
      <c r="B260">
        <v>911.65</v>
      </c>
      <c r="C260">
        <v>916.07</v>
      </c>
      <c r="D260">
        <v>910.55</v>
      </c>
      <c r="E260">
        <v>915.26</v>
      </c>
      <c r="F260" s="12">
        <v>17273978880</v>
      </c>
      <c r="G260" s="12">
        <v>8048806.5</v>
      </c>
    </row>
    <row r="261" spans="1:7">
      <c r="A261" s="9">
        <f>'(1)'!A261</f>
        <v>42662</v>
      </c>
      <c r="B261">
        <v>915.83</v>
      </c>
      <c r="C261">
        <v>919.87</v>
      </c>
      <c r="D261">
        <v>914.64</v>
      </c>
      <c r="E261">
        <v>917.04</v>
      </c>
      <c r="F261" s="12">
        <v>12280508416</v>
      </c>
      <c r="G261" s="12">
        <v>8062227.5</v>
      </c>
    </row>
    <row r="262" spans="1:7">
      <c r="A262" s="9">
        <f>'(1)'!A262</f>
        <v>42663</v>
      </c>
      <c r="B262">
        <v>916.99</v>
      </c>
      <c r="C262">
        <v>917.87</v>
      </c>
      <c r="D262">
        <v>912.46</v>
      </c>
      <c r="E262">
        <v>914.81</v>
      </c>
      <c r="F262" s="12">
        <v>14407153664</v>
      </c>
      <c r="G262" s="12">
        <v>8036382</v>
      </c>
    </row>
    <row r="263" spans="1:7">
      <c r="A263" s="9">
        <f>'(1)'!A263</f>
        <v>42664</v>
      </c>
      <c r="B263">
        <v>914.73</v>
      </c>
      <c r="C263">
        <v>919.45</v>
      </c>
      <c r="D263">
        <v>914.28</v>
      </c>
      <c r="E263">
        <v>918.68</v>
      </c>
      <c r="F263" s="12">
        <v>19974606848</v>
      </c>
      <c r="G263" s="12">
        <v>8071477.5</v>
      </c>
    </row>
    <row r="264" spans="1:7">
      <c r="A264" s="9">
        <f>'(1)'!A264</f>
        <v>42667</v>
      </c>
      <c r="B264">
        <v>917.61</v>
      </c>
      <c r="C264">
        <v>919.53</v>
      </c>
      <c r="D264">
        <v>903.64</v>
      </c>
      <c r="E264">
        <v>905.57</v>
      </c>
      <c r="F264" s="12">
        <v>21235355648</v>
      </c>
      <c r="G264" s="12">
        <v>7965336.5</v>
      </c>
    </row>
    <row r="265" spans="1:7">
      <c r="A265" s="9">
        <f>'(1)'!A265</f>
        <v>42668</v>
      </c>
      <c r="B265">
        <v>904.45</v>
      </c>
      <c r="C265">
        <v>905.27</v>
      </c>
      <c r="D265">
        <v>900.82</v>
      </c>
      <c r="E265">
        <v>902.74</v>
      </c>
      <c r="F265" s="12">
        <v>20084690944</v>
      </c>
      <c r="G265" s="12">
        <v>7942207.5</v>
      </c>
    </row>
    <row r="266" spans="1:7">
      <c r="A266" s="9">
        <f>'(1)'!A266</f>
        <v>42669</v>
      </c>
      <c r="B266">
        <v>902.21</v>
      </c>
      <c r="C266">
        <v>902.35</v>
      </c>
      <c r="D266">
        <v>888.2</v>
      </c>
      <c r="E266">
        <v>890.65</v>
      </c>
      <c r="F266" s="12">
        <v>18859194368</v>
      </c>
      <c r="G266" s="12">
        <v>7860142.5</v>
      </c>
    </row>
    <row r="267" spans="1:7">
      <c r="A267" s="9">
        <f>'(1)'!A267</f>
        <v>42670</v>
      </c>
      <c r="B267">
        <v>893.07</v>
      </c>
      <c r="C267">
        <v>899.69</v>
      </c>
      <c r="D267">
        <v>892.41</v>
      </c>
      <c r="E267">
        <v>897.03</v>
      </c>
      <c r="F267" s="12">
        <v>15198181376</v>
      </c>
      <c r="G267" s="12">
        <v>7894736</v>
      </c>
    </row>
    <row r="268" spans="1:7">
      <c r="A268" s="9">
        <f>'(1)'!A268</f>
        <v>42671</v>
      </c>
      <c r="B268">
        <v>895.33</v>
      </c>
      <c r="C268">
        <v>895.72</v>
      </c>
      <c r="D268">
        <v>891.17</v>
      </c>
      <c r="E268">
        <v>894.71</v>
      </c>
      <c r="F268" s="12">
        <v>13601718272</v>
      </c>
      <c r="G268" s="12">
        <v>7879916.5</v>
      </c>
    </row>
    <row r="269" spans="1:7">
      <c r="A269" s="9">
        <f>'(1)'!A269</f>
        <v>42674</v>
      </c>
      <c r="B269">
        <v>894.83</v>
      </c>
      <c r="C269">
        <v>910.54</v>
      </c>
      <c r="D269">
        <v>894.71</v>
      </c>
      <c r="E269">
        <v>908.55</v>
      </c>
      <c r="F269" s="12">
        <v>13227162624</v>
      </c>
      <c r="G269" s="12">
        <v>8008140</v>
      </c>
    </row>
    <row r="270" spans="1:7">
      <c r="A270" s="9">
        <f>'(1)'!A270</f>
        <v>42675</v>
      </c>
      <c r="B270">
        <v>909.95</v>
      </c>
      <c r="C270">
        <v>914.59</v>
      </c>
      <c r="D270">
        <v>909.64</v>
      </c>
      <c r="E270">
        <v>913.35</v>
      </c>
      <c r="F270" s="12">
        <v>15324241920</v>
      </c>
      <c r="G270" s="12">
        <v>8041617.5</v>
      </c>
    </row>
    <row r="271" spans="1:7">
      <c r="A271" s="9">
        <f>'(1)'!A271</f>
        <v>42676</v>
      </c>
      <c r="B271">
        <v>914.38</v>
      </c>
      <c r="C271">
        <v>916.7</v>
      </c>
      <c r="D271">
        <v>911.88</v>
      </c>
      <c r="E271">
        <v>913.38</v>
      </c>
      <c r="F271" s="12">
        <v>18038441984</v>
      </c>
      <c r="G271" s="12">
        <v>8028352.5</v>
      </c>
    </row>
    <row r="272" spans="1:7">
      <c r="A272" s="9">
        <f>'(1)'!A272</f>
        <v>42677</v>
      </c>
      <c r="B272">
        <v>913.39</v>
      </c>
      <c r="C272">
        <v>913.44</v>
      </c>
      <c r="D272">
        <v>908.33</v>
      </c>
      <c r="E272">
        <v>911.24</v>
      </c>
      <c r="F272" s="12">
        <v>8839840768</v>
      </c>
      <c r="G272" s="12">
        <v>8005869.5</v>
      </c>
    </row>
    <row r="273" spans="1:7">
      <c r="A273" s="9">
        <f>'(1)'!A273</f>
        <v>42678</v>
      </c>
      <c r="B273">
        <v>911.38</v>
      </c>
      <c r="C273">
        <v>919.79</v>
      </c>
      <c r="D273">
        <v>910.14</v>
      </c>
      <c r="E273">
        <v>918.4</v>
      </c>
      <c r="F273" s="12">
        <v>14709691392</v>
      </c>
      <c r="G273" s="12">
        <v>8064069</v>
      </c>
    </row>
    <row r="274" spans="1:7">
      <c r="A274" s="9">
        <f>'(1)'!A274</f>
        <v>42681</v>
      </c>
      <c r="B274">
        <v>917.53</v>
      </c>
      <c r="C274">
        <v>920.24</v>
      </c>
      <c r="D274">
        <v>916.15</v>
      </c>
      <c r="E274">
        <v>918.25</v>
      </c>
      <c r="F274" s="12">
        <v>20981114880</v>
      </c>
      <c r="G274" s="12">
        <v>8074199.5</v>
      </c>
    </row>
    <row r="275" spans="1:7">
      <c r="A275" s="9">
        <f>'(1)'!A275</f>
        <v>42682</v>
      </c>
      <c r="B275">
        <v>919.01</v>
      </c>
      <c r="C275">
        <v>919.2</v>
      </c>
      <c r="D275">
        <v>908.34</v>
      </c>
      <c r="E275">
        <v>910.58</v>
      </c>
      <c r="F275" s="12">
        <v>15423891456</v>
      </c>
      <c r="G275" s="12">
        <v>7993187</v>
      </c>
    </row>
    <row r="276" spans="1:7">
      <c r="A276" s="9">
        <f>'(1)'!A276</f>
        <v>42683</v>
      </c>
      <c r="B276">
        <v>909.39</v>
      </c>
      <c r="C276">
        <v>909.62</v>
      </c>
      <c r="D276">
        <v>903.64</v>
      </c>
      <c r="E276">
        <v>905.31</v>
      </c>
      <c r="F276" s="12">
        <v>14476238848</v>
      </c>
      <c r="G276" s="12">
        <v>7953454</v>
      </c>
    </row>
    <row r="277" spans="1:7">
      <c r="A277" s="9">
        <f>'(1)'!A277</f>
        <v>42684</v>
      </c>
      <c r="B277">
        <v>904.7</v>
      </c>
      <c r="C277">
        <v>905.39</v>
      </c>
      <c r="D277">
        <v>900.35</v>
      </c>
      <c r="E277">
        <v>903.5</v>
      </c>
      <c r="F277" s="12">
        <v>12812496896</v>
      </c>
      <c r="G277" s="12">
        <v>7935870.5</v>
      </c>
    </row>
    <row r="278" spans="1:7">
      <c r="A278" s="9">
        <f>'(1)'!A278</f>
        <v>42685</v>
      </c>
      <c r="B278">
        <v>901.58</v>
      </c>
      <c r="C278">
        <v>905.09</v>
      </c>
      <c r="D278">
        <v>899.89</v>
      </c>
      <c r="E278">
        <v>905.09</v>
      </c>
      <c r="F278" s="12">
        <v>13285260288</v>
      </c>
      <c r="G278" s="12">
        <v>7939451.5</v>
      </c>
    </row>
    <row r="279" spans="1:7">
      <c r="A279" s="9">
        <f>'(1)'!A279</f>
        <v>42688</v>
      </c>
      <c r="B279">
        <v>904.25</v>
      </c>
      <c r="C279">
        <v>908.71</v>
      </c>
      <c r="D279">
        <v>899.33</v>
      </c>
      <c r="E279">
        <v>902.58</v>
      </c>
      <c r="F279" s="12">
        <v>14167632896</v>
      </c>
      <c r="G279" s="12">
        <v>7910743.5</v>
      </c>
    </row>
    <row r="280" spans="1:7">
      <c r="A280" s="9">
        <f>'(1)'!A280</f>
        <v>42689</v>
      </c>
      <c r="B280">
        <v>900.82</v>
      </c>
      <c r="C280">
        <v>900.82</v>
      </c>
      <c r="D280">
        <v>890.21</v>
      </c>
      <c r="E280">
        <v>890.21</v>
      </c>
      <c r="F280" s="12">
        <v>13137270784</v>
      </c>
      <c r="G280" s="12">
        <v>7834185</v>
      </c>
    </row>
    <row r="281" spans="1:7">
      <c r="A281" s="9">
        <f>'(1)'!A281</f>
        <v>42690</v>
      </c>
      <c r="B281">
        <v>890.92</v>
      </c>
      <c r="C281">
        <v>892.2</v>
      </c>
      <c r="D281">
        <v>884.38</v>
      </c>
      <c r="E281">
        <v>884.93</v>
      </c>
      <c r="F281" s="12">
        <v>13291300864</v>
      </c>
      <c r="G281" s="12">
        <v>7778206</v>
      </c>
    </row>
    <row r="282" spans="1:7">
      <c r="A282" s="9">
        <f>'(1)'!A282</f>
        <v>42691</v>
      </c>
      <c r="B282">
        <v>884.15</v>
      </c>
      <c r="C282">
        <v>884.78</v>
      </c>
      <c r="D282">
        <v>879.46</v>
      </c>
      <c r="E282">
        <v>880.12</v>
      </c>
      <c r="F282" s="12">
        <v>7772391424</v>
      </c>
      <c r="G282" s="12">
        <v>7749203</v>
      </c>
    </row>
    <row r="283" spans="1:7">
      <c r="A283" s="9">
        <f>'(1)'!A283</f>
        <v>42692</v>
      </c>
      <c r="B283">
        <v>881.98</v>
      </c>
      <c r="C283">
        <v>895.99</v>
      </c>
      <c r="D283">
        <v>881.98</v>
      </c>
      <c r="E283">
        <v>894.77</v>
      </c>
      <c r="F283" s="12">
        <v>14938319872</v>
      </c>
      <c r="G283" s="12">
        <v>7856716.5</v>
      </c>
    </row>
    <row r="284" spans="1:7">
      <c r="A284" s="9">
        <f>'(1)'!A284</f>
        <v>42695</v>
      </c>
      <c r="B284">
        <v>895.78</v>
      </c>
      <c r="C284">
        <v>905.9</v>
      </c>
      <c r="D284">
        <v>895.49</v>
      </c>
      <c r="E284">
        <v>902.45</v>
      </c>
      <c r="F284" s="12">
        <v>12739644416</v>
      </c>
      <c r="G284" s="12">
        <v>7947418.5</v>
      </c>
    </row>
    <row r="285" spans="1:7">
      <c r="A285" s="9">
        <f>'(1)'!A285</f>
        <v>42696</v>
      </c>
      <c r="B285">
        <v>905.2</v>
      </c>
      <c r="C285">
        <v>907.47</v>
      </c>
      <c r="D285">
        <v>873.09</v>
      </c>
      <c r="E285">
        <v>880.15</v>
      </c>
      <c r="F285" s="12">
        <v>38232682496</v>
      </c>
      <c r="G285" s="12">
        <v>7760396</v>
      </c>
    </row>
    <row r="286" spans="1:7">
      <c r="A286" s="9">
        <f>'(1)'!A286</f>
        <v>42697</v>
      </c>
      <c r="B286">
        <v>881.05</v>
      </c>
      <c r="C286">
        <v>893.7</v>
      </c>
      <c r="D286">
        <v>871.75</v>
      </c>
      <c r="E286">
        <v>875.63</v>
      </c>
      <c r="F286" s="12">
        <v>34587344896</v>
      </c>
      <c r="G286" s="12">
        <v>7688566</v>
      </c>
    </row>
    <row r="287" spans="1:7">
      <c r="A287" s="9">
        <f>'(1)'!A287</f>
        <v>42699</v>
      </c>
      <c r="B287">
        <v>871.77</v>
      </c>
      <c r="C287">
        <v>872.24</v>
      </c>
      <c r="D287">
        <v>846.56</v>
      </c>
      <c r="E287">
        <v>849.1</v>
      </c>
      <c r="F287" s="12">
        <v>22068224000</v>
      </c>
      <c r="G287" s="12">
        <v>7496212</v>
      </c>
    </row>
    <row r="288" spans="1:7">
      <c r="A288" s="9">
        <f>'(1)'!A288</f>
        <v>42702</v>
      </c>
      <c r="B288">
        <v>849.31</v>
      </c>
      <c r="C288">
        <v>850.33</v>
      </c>
      <c r="D288">
        <v>837.12</v>
      </c>
      <c r="E288">
        <v>838.96</v>
      </c>
      <c r="F288" s="12">
        <v>26230396928</v>
      </c>
      <c r="G288" s="12">
        <v>7391180.5</v>
      </c>
    </row>
    <row r="289" spans="1:7">
      <c r="A289" s="9">
        <f>'(1)'!A289</f>
        <v>42703</v>
      </c>
      <c r="B289">
        <v>839.55</v>
      </c>
      <c r="C289">
        <v>844.36</v>
      </c>
      <c r="D289">
        <v>838.93</v>
      </c>
      <c r="E289">
        <v>841.49</v>
      </c>
      <c r="F289" s="12">
        <v>21036511232</v>
      </c>
      <c r="G289" s="12">
        <v>7414498.5</v>
      </c>
    </row>
    <row r="290" spans="1:7">
      <c r="A290" s="9">
        <f>'(1)'!A290</f>
        <v>42704</v>
      </c>
      <c r="B290">
        <v>842.41</v>
      </c>
      <c r="C290">
        <v>848.61</v>
      </c>
      <c r="D290">
        <v>842.16</v>
      </c>
      <c r="E290">
        <v>847.15</v>
      </c>
      <c r="F290" s="12">
        <v>24056244224</v>
      </c>
      <c r="G290" s="12">
        <v>7447802</v>
      </c>
    </row>
    <row r="291" spans="1:7">
      <c r="A291" s="9">
        <f>'(1)'!A291</f>
        <v>42705</v>
      </c>
      <c r="B291">
        <v>846.46</v>
      </c>
      <c r="C291">
        <v>849.63</v>
      </c>
      <c r="D291">
        <v>844.64</v>
      </c>
      <c r="E291">
        <v>847.19</v>
      </c>
      <c r="F291" s="12">
        <v>15389400064</v>
      </c>
      <c r="G291" s="12">
        <v>7443510</v>
      </c>
    </row>
    <row r="292" spans="1:7">
      <c r="A292" s="9">
        <f>'(1)'!A292</f>
        <v>42706</v>
      </c>
      <c r="B292">
        <v>844.95</v>
      </c>
      <c r="C292">
        <v>847.97</v>
      </c>
      <c r="D292">
        <v>841.79</v>
      </c>
      <c r="E292">
        <v>844.53</v>
      </c>
      <c r="F292" s="12">
        <v>11050621952</v>
      </c>
      <c r="G292" s="12">
        <v>7438713.5</v>
      </c>
    </row>
    <row r="293" spans="1:7">
      <c r="A293" s="9">
        <f>'(1)'!A293</f>
        <v>42709</v>
      </c>
      <c r="B293">
        <v>844.59</v>
      </c>
      <c r="C293">
        <v>849.05</v>
      </c>
      <c r="D293">
        <v>842.78</v>
      </c>
      <c r="E293">
        <v>847.4</v>
      </c>
      <c r="F293" s="12">
        <v>18367494144</v>
      </c>
      <c r="G293" s="12">
        <v>7456261.5</v>
      </c>
    </row>
    <row r="294" spans="1:7">
      <c r="A294" s="9">
        <f>'(1)'!A294</f>
        <v>42710</v>
      </c>
      <c r="B294">
        <v>847.84</v>
      </c>
      <c r="C294">
        <v>859.88</v>
      </c>
      <c r="D294">
        <v>847.84</v>
      </c>
      <c r="E294">
        <v>857.45</v>
      </c>
      <c r="F294" s="12">
        <v>40095051776</v>
      </c>
      <c r="G294" s="12">
        <v>7526451.5</v>
      </c>
    </row>
    <row r="295" spans="1:7">
      <c r="A295" s="9">
        <f>'(1)'!A295</f>
        <v>42711</v>
      </c>
      <c r="B295">
        <v>858.76</v>
      </c>
      <c r="C295">
        <v>860.61</v>
      </c>
      <c r="D295">
        <v>852.84</v>
      </c>
      <c r="E295">
        <v>855.92</v>
      </c>
      <c r="F295" s="12">
        <v>13505376256</v>
      </c>
      <c r="G295" s="12">
        <v>7510563.5</v>
      </c>
    </row>
    <row r="296" spans="1:7">
      <c r="A296" s="9">
        <f>'(1)'!A296</f>
        <v>42712</v>
      </c>
      <c r="B296">
        <v>855.47</v>
      </c>
      <c r="C296">
        <v>855.47</v>
      </c>
      <c r="D296">
        <v>851.32</v>
      </c>
      <c r="E296">
        <v>852.02</v>
      </c>
      <c r="F296" s="12">
        <v>26794792960</v>
      </c>
      <c r="G296" s="12">
        <v>7477727</v>
      </c>
    </row>
    <row r="297" spans="1:7">
      <c r="A297" s="9">
        <f>'(1)'!A297</f>
        <v>42713</v>
      </c>
      <c r="B297">
        <v>851.73</v>
      </c>
      <c r="C297">
        <v>856.69</v>
      </c>
      <c r="D297">
        <v>851.06</v>
      </c>
      <c r="E297">
        <v>855.78</v>
      </c>
      <c r="F297" s="12">
        <v>13965105152</v>
      </c>
      <c r="G297" s="12">
        <v>7515819</v>
      </c>
    </row>
    <row r="298" spans="1:7">
      <c r="A298" s="9">
        <f>'(1)'!A298</f>
        <v>42716</v>
      </c>
      <c r="B298">
        <v>856.87</v>
      </c>
      <c r="C298">
        <v>863.84</v>
      </c>
      <c r="D298">
        <v>856.03</v>
      </c>
      <c r="E298">
        <v>863.17</v>
      </c>
      <c r="F298" s="12">
        <v>17098392576</v>
      </c>
      <c r="G298" s="12">
        <v>7573728.5</v>
      </c>
    </row>
    <row r="299" spans="1:7">
      <c r="A299" s="9">
        <f>'(1)'!A299</f>
        <v>42717</v>
      </c>
      <c r="B299">
        <v>863.45</v>
      </c>
      <c r="C299">
        <v>864.16</v>
      </c>
      <c r="D299">
        <v>858.08</v>
      </c>
      <c r="E299">
        <v>858.47</v>
      </c>
      <c r="F299" s="12">
        <v>16993508352</v>
      </c>
      <c r="G299" s="12">
        <v>7535110.5</v>
      </c>
    </row>
    <row r="300" spans="1:7">
      <c r="A300" s="9">
        <f>'(1)'!A300</f>
        <v>42718</v>
      </c>
      <c r="B300">
        <v>858.15</v>
      </c>
      <c r="C300">
        <v>863.55</v>
      </c>
      <c r="D300">
        <v>858.11</v>
      </c>
      <c r="E300">
        <v>862.83</v>
      </c>
      <c r="F300" s="12">
        <v>42167746560</v>
      </c>
      <c r="G300" s="12">
        <v>7557622</v>
      </c>
    </row>
    <row r="301" spans="1:7">
      <c r="A301" s="9">
        <f>'(1)'!A301</f>
        <v>42719</v>
      </c>
      <c r="B301">
        <v>860.96</v>
      </c>
      <c r="C301">
        <v>865.79</v>
      </c>
      <c r="D301">
        <v>857.64</v>
      </c>
      <c r="E301">
        <v>858.41</v>
      </c>
      <c r="F301" s="12">
        <v>38421753856</v>
      </c>
      <c r="G301" s="12">
        <v>7599259</v>
      </c>
    </row>
    <row r="302" spans="1:7">
      <c r="A302" s="9">
        <f>'(1)'!A302</f>
        <v>42720</v>
      </c>
      <c r="B302">
        <v>856.46</v>
      </c>
      <c r="C302">
        <v>856.69</v>
      </c>
      <c r="D302">
        <v>848.81</v>
      </c>
      <c r="E302">
        <v>853.07</v>
      </c>
      <c r="F302" s="12">
        <v>37783711744</v>
      </c>
      <c r="G302" s="12">
        <v>7578337</v>
      </c>
    </row>
    <row r="303" spans="1:7">
      <c r="A303" s="9">
        <f>'(1)'!A303</f>
        <v>42723</v>
      </c>
      <c r="B303">
        <v>853.22</v>
      </c>
      <c r="C303">
        <v>856.38</v>
      </c>
      <c r="D303">
        <v>849.29</v>
      </c>
      <c r="E303">
        <v>853.97</v>
      </c>
      <c r="F303" s="12">
        <v>18601150464</v>
      </c>
      <c r="G303" s="12">
        <v>7591125.5</v>
      </c>
    </row>
    <row r="304" spans="1:7">
      <c r="A304" s="9">
        <f>'(1)'!A304</f>
        <v>42724</v>
      </c>
      <c r="B304">
        <v>856.23</v>
      </c>
      <c r="C304">
        <v>862.47</v>
      </c>
      <c r="D304">
        <v>856.23</v>
      </c>
      <c r="E304">
        <v>861.49</v>
      </c>
      <c r="F304" s="12">
        <v>46311022592</v>
      </c>
      <c r="G304" s="12">
        <v>7654362.5</v>
      </c>
    </row>
    <row r="305" spans="1:7">
      <c r="A305" s="9">
        <f>'(1)'!A305</f>
        <v>42725</v>
      </c>
      <c r="B305">
        <v>862.63</v>
      </c>
      <c r="C305">
        <v>870.21</v>
      </c>
      <c r="D305">
        <v>862.53</v>
      </c>
      <c r="E305">
        <v>867.61</v>
      </c>
      <c r="F305" s="12">
        <v>16461630464</v>
      </c>
      <c r="G305" s="12">
        <v>7694413</v>
      </c>
    </row>
    <row r="306" spans="1:7">
      <c r="A306" s="9">
        <f>'(1)'!A306</f>
        <v>42726</v>
      </c>
      <c r="B306">
        <v>870.27</v>
      </c>
      <c r="C306">
        <v>879.69</v>
      </c>
      <c r="D306">
        <v>870.27</v>
      </c>
      <c r="E306">
        <v>879.32</v>
      </c>
      <c r="F306" s="12">
        <v>50906062848</v>
      </c>
      <c r="G306" s="12">
        <v>7784491.5</v>
      </c>
    </row>
    <row r="307" spans="1:7">
      <c r="A307" s="9">
        <f>'(1)'!A307</f>
        <v>42727</v>
      </c>
      <c r="B307">
        <v>878.93</v>
      </c>
      <c r="C307">
        <v>878.97</v>
      </c>
      <c r="D307">
        <v>874.01</v>
      </c>
      <c r="E307">
        <v>877.85</v>
      </c>
      <c r="F307" s="12">
        <v>75192770560</v>
      </c>
      <c r="G307" s="12">
        <v>7770656</v>
      </c>
    </row>
    <row r="308" spans="1:7">
      <c r="A308" s="9">
        <f>'(1)'!A308</f>
        <v>42731</v>
      </c>
      <c r="B308">
        <v>877.14</v>
      </c>
      <c r="C308">
        <v>877.69</v>
      </c>
      <c r="D308">
        <v>872.22</v>
      </c>
      <c r="E308">
        <v>872.24</v>
      </c>
      <c r="F308" s="12">
        <v>54643949568</v>
      </c>
      <c r="G308" s="12">
        <v>7753836.5</v>
      </c>
    </row>
    <row r="309" spans="1:7">
      <c r="A309" s="9">
        <f>'(1)'!A309</f>
        <v>42732</v>
      </c>
      <c r="B309">
        <v>873.28</v>
      </c>
      <c r="C309">
        <v>878.42</v>
      </c>
      <c r="D309">
        <v>872.16</v>
      </c>
      <c r="E309">
        <v>877.2</v>
      </c>
      <c r="F309" s="12">
        <v>34480656384</v>
      </c>
      <c r="G309" s="12">
        <v>7787813</v>
      </c>
    </row>
    <row r="310" spans="1:7">
      <c r="A310" s="9">
        <f>'(1)'!A310</f>
        <v>42733</v>
      </c>
      <c r="B310">
        <v>877.88</v>
      </c>
      <c r="C310">
        <v>878.68</v>
      </c>
      <c r="D310">
        <v>867.51</v>
      </c>
      <c r="E310">
        <v>872.76</v>
      </c>
      <c r="F310" s="12">
        <v>31637747712</v>
      </c>
      <c r="G310" s="12">
        <v>7738347</v>
      </c>
    </row>
    <row r="311" spans="1:7">
      <c r="A311" s="9">
        <f>'(1)'!A311</f>
        <v>42734</v>
      </c>
      <c r="B311">
        <v>867.67</v>
      </c>
      <c r="C311">
        <v>867.67</v>
      </c>
      <c r="D311">
        <v>856.69</v>
      </c>
      <c r="E311">
        <v>858.65</v>
      </c>
      <c r="F311" s="12">
        <v>47677222912</v>
      </c>
      <c r="G311" s="12">
        <v>7618685</v>
      </c>
    </row>
    <row r="312" spans="1:7">
      <c r="A312" s="9">
        <f>'(1)'!A312</f>
        <v>42738</v>
      </c>
      <c r="B312">
        <v>859</v>
      </c>
      <c r="C312">
        <v>860.75</v>
      </c>
      <c r="D312">
        <v>855.64</v>
      </c>
      <c r="E312">
        <v>856.4</v>
      </c>
      <c r="F312" s="12">
        <v>49402195968</v>
      </c>
      <c r="G312" s="12">
        <v>7599381.5</v>
      </c>
    </row>
    <row r="313" spans="1:7">
      <c r="A313" s="9">
        <f>'(1)'!A313</f>
        <v>42739</v>
      </c>
      <c r="B313">
        <v>856.34</v>
      </c>
      <c r="C313">
        <v>856.87</v>
      </c>
      <c r="D313">
        <v>850.49</v>
      </c>
      <c r="E313">
        <v>851.13</v>
      </c>
      <c r="F313" s="12">
        <v>26329503744</v>
      </c>
      <c r="G313" s="12">
        <v>7555646</v>
      </c>
    </row>
    <row r="314" spans="1:7">
      <c r="A314" s="9">
        <f>'(1)'!A314</f>
        <v>42740</v>
      </c>
      <c r="B314">
        <v>850.89</v>
      </c>
      <c r="C314">
        <v>852.09</v>
      </c>
      <c r="D314">
        <v>848.33</v>
      </c>
      <c r="E314">
        <v>851.31</v>
      </c>
      <c r="F314" s="12">
        <v>16865745920</v>
      </c>
      <c r="G314" s="12">
        <v>7562554</v>
      </c>
    </row>
    <row r="315" spans="1:7">
      <c r="A315" s="9">
        <f>'(1)'!A315</f>
        <v>42741</v>
      </c>
      <c r="B315">
        <v>852.58</v>
      </c>
      <c r="C315">
        <v>853.47</v>
      </c>
      <c r="D315">
        <v>850.71</v>
      </c>
      <c r="E315">
        <v>851.17</v>
      </c>
      <c r="F315" s="12">
        <v>26152949760</v>
      </c>
      <c r="G315" s="12">
        <v>7554740.5</v>
      </c>
    </row>
    <row r="316" spans="1:7">
      <c r="A316" s="9">
        <f>'(1)'!A316</f>
        <v>42744</v>
      </c>
      <c r="B316">
        <v>851.17</v>
      </c>
      <c r="C316">
        <v>851.3</v>
      </c>
      <c r="D316">
        <v>840.81</v>
      </c>
      <c r="E316">
        <v>842.51</v>
      </c>
      <c r="F316" s="12">
        <v>16317195264</v>
      </c>
      <c r="G316" s="12">
        <v>7470432</v>
      </c>
    </row>
    <row r="317" spans="1:7">
      <c r="A317" s="9">
        <f>'(1)'!A317</f>
        <v>42745</v>
      </c>
      <c r="B317">
        <v>842.65</v>
      </c>
      <c r="C317">
        <v>842.92</v>
      </c>
      <c r="D317">
        <v>840.27</v>
      </c>
      <c r="E317">
        <v>841.6</v>
      </c>
      <c r="F317" s="12">
        <v>17432102912</v>
      </c>
      <c r="G317" s="12">
        <v>7471950.5</v>
      </c>
    </row>
    <row r="318" spans="1:7">
      <c r="A318" s="9">
        <f>'(1)'!A318</f>
        <v>42746</v>
      </c>
      <c r="B318">
        <v>841.49</v>
      </c>
      <c r="C318">
        <v>843.28</v>
      </c>
      <c r="D318">
        <v>841.37</v>
      </c>
      <c r="E318">
        <v>842.45</v>
      </c>
      <c r="F318" s="12">
        <v>5331065856</v>
      </c>
      <c r="G318" s="12">
        <v>7479932.5</v>
      </c>
    </row>
    <row r="319" spans="1:7">
      <c r="A319" s="9">
        <f>'(1)'!A319</f>
        <v>42747</v>
      </c>
      <c r="B319">
        <v>842.59</v>
      </c>
      <c r="C319">
        <v>845.22</v>
      </c>
      <c r="D319">
        <v>841.86</v>
      </c>
      <c r="E319">
        <v>844.66</v>
      </c>
      <c r="F319" s="12">
        <v>10437994496</v>
      </c>
      <c r="G319" s="12">
        <v>7502594.5</v>
      </c>
    </row>
    <row r="320" spans="1:7">
      <c r="A320" s="9">
        <f>'(1)'!A320</f>
        <v>42748</v>
      </c>
      <c r="B320">
        <v>844.37</v>
      </c>
      <c r="C320">
        <v>851.18</v>
      </c>
      <c r="D320">
        <v>843.51</v>
      </c>
      <c r="E320">
        <v>851.18</v>
      </c>
      <c r="F320" s="12">
        <v>19803574272</v>
      </c>
      <c r="G320" s="12">
        <v>7564828</v>
      </c>
    </row>
    <row r="321" spans="1:7">
      <c r="A321" s="9">
        <f>'(1)'!A321</f>
        <v>42752</v>
      </c>
      <c r="B321">
        <v>850.68</v>
      </c>
      <c r="C321">
        <v>859.03</v>
      </c>
      <c r="D321">
        <v>849.39</v>
      </c>
      <c r="E321">
        <v>858.44</v>
      </c>
      <c r="F321" s="12">
        <v>37287346176</v>
      </c>
      <c r="G321" s="12">
        <v>7641152</v>
      </c>
    </row>
    <row r="322" spans="1:7">
      <c r="A322" s="9">
        <f>'(1)'!A322</f>
        <v>42753</v>
      </c>
      <c r="B322">
        <v>859.95</v>
      </c>
      <c r="C322">
        <v>863.36</v>
      </c>
      <c r="D322">
        <v>859.95</v>
      </c>
      <c r="E322">
        <v>862.27</v>
      </c>
      <c r="F322" s="12">
        <v>62598070272</v>
      </c>
      <c r="G322" s="12">
        <v>7666314</v>
      </c>
    </row>
    <row r="323" spans="1:7">
      <c r="A323" s="9">
        <f>'(1)'!A323</f>
        <v>42754</v>
      </c>
      <c r="B323">
        <v>860.73</v>
      </c>
      <c r="C323">
        <v>861.88</v>
      </c>
      <c r="D323">
        <v>859.56</v>
      </c>
      <c r="E323">
        <v>861.88</v>
      </c>
      <c r="F323" s="12">
        <v>455438272</v>
      </c>
      <c r="G323" s="12">
        <v>7659943</v>
      </c>
    </row>
    <row r="324" spans="1:7">
      <c r="A324" s="9">
        <f>'(1)'!A324</f>
        <v>42755</v>
      </c>
      <c r="B324">
        <v>859.58</v>
      </c>
      <c r="C324">
        <v>868.44</v>
      </c>
      <c r="D324">
        <v>858.02</v>
      </c>
      <c r="E324">
        <v>868.44</v>
      </c>
      <c r="F324" s="12">
        <v>24132816896</v>
      </c>
      <c r="G324" s="12">
        <v>7708742.5</v>
      </c>
    </row>
    <row r="325" spans="1:7">
      <c r="A325" s="9">
        <f>'(1)'!A325</f>
        <v>42758</v>
      </c>
      <c r="B325">
        <v>867.11</v>
      </c>
      <c r="C325">
        <v>873.36</v>
      </c>
      <c r="D325">
        <v>866.56</v>
      </c>
      <c r="E325">
        <v>871.45</v>
      </c>
      <c r="F325" s="12">
        <v>21684922368</v>
      </c>
      <c r="G325" s="12">
        <v>7764516</v>
      </c>
    </row>
    <row r="326" spans="1:7">
      <c r="A326" s="9">
        <f>'(1)'!A326</f>
        <v>42759</v>
      </c>
      <c r="B326">
        <v>872.95</v>
      </c>
      <c r="C326">
        <v>883.07</v>
      </c>
      <c r="D326">
        <v>872.83</v>
      </c>
      <c r="E326">
        <v>881.72</v>
      </c>
      <c r="F326" s="12">
        <v>23839436800</v>
      </c>
      <c r="G326" s="12">
        <v>7854455</v>
      </c>
    </row>
    <row r="327" spans="1:7">
      <c r="A327" s="9">
        <f>'(1)'!A327</f>
        <v>42760</v>
      </c>
      <c r="B327">
        <v>882.74</v>
      </c>
      <c r="C327">
        <v>884.06</v>
      </c>
      <c r="D327">
        <v>879.03</v>
      </c>
      <c r="E327">
        <v>881.11</v>
      </c>
      <c r="F327" s="12">
        <v>19704614912</v>
      </c>
      <c r="G327" s="12">
        <v>7821970.5</v>
      </c>
    </row>
    <row r="328" spans="1:7">
      <c r="A328" s="9">
        <f>'(1)'!A328</f>
        <v>42761</v>
      </c>
      <c r="B328">
        <v>879.36</v>
      </c>
      <c r="C328">
        <v>881.01</v>
      </c>
      <c r="D328">
        <v>877.38</v>
      </c>
      <c r="E328">
        <v>878.44</v>
      </c>
      <c r="F328" s="12">
        <v>15615940608</v>
      </c>
      <c r="G328" s="12">
        <v>7820557.5</v>
      </c>
    </row>
    <row r="329" spans="1:7">
      <c r="A329" s="9">
        <f>'(1)'!A329</f>
        <v>42762</v>
      </c>
      <c r="B329">
        <v>879.6</v>
      </c>
      <c r="C329">
        <v>886</v>
      </c>
      <c r="D329">
        <v>879.07</v>
      </c>
      <c r="E329">
        <v>885.7</v>
      </c>
      <c r="F329" s="12">
        <v>26844989440</v>
      </c>
      <c r="G329" s="12">
        <v>7857000</v>
      </c>
    </row>
    <row r="330" spans="1:7">
      <c r="A330" s="9">
        <f>'(1)'!A330</f>
        <v>42765</v>
      </c>
      <c r="B330">
        <v>883.79</v>
      </c>
      <c r="C330">
        <v>891.58</v>
      </c>
      <c r="D330">
        <v>883.79</v>
      </c>
      <c r="E330">
        <v>886.73</v>
      </c>
      <c r="F330" s="12">
        <v>27618078720</v>
      </c>
      <c r="G330" s="12">
        <v>7900970</v>
      </c>
    </row>
    <row r="331" spans="1:7">
      <c r="A331" s="9">
        <f>'(1)'!A331</f>
        <v>42766</v>
      </c>
      <c r="B331">
        <v>889.85</v>
      </c>
      <c r="C331">
        <v>900.44</v>
      </c>
      <c r="D331">
        <v>889.85</v>
      </c>
      <c r="E331">
        <v>896.64</v>
      </c>
      <c r="F331" s="12">
        <v>21183457280</v>
      </c>
      <c r="G331" s="12">
        <v>7973723</v>
      </c>
    </row>
    <row r="332" spans="1:7">
      <c r="A332" s="9">
        <f>'(1)'!A332</f>
        <v>42767</v>
      </c>
      <c r="B332">
        <v>897.2</v>
      </c>
      <c r="C332">
        <v>897.22</v>
      </c>
      <c r="D332">
        <v>894.64</v>
      </c>
      <c r="E332">
        <v>895.98</v>
      </c>
      <c r="F332" s="12">
        <v>25748369408</v>
      </c>
      <c r="G332" s="12">
        <v>7947429.5</v>
      </c>
    </row>
    <row r="333" spans="1:7">
      <c r="A333" s="9">
        <f>'(1)'!A333</f>
        <v>42768</v>
      </c>
      <c r="B333">
        <v>895.7</v>
      </c>
      <c r="C333">
        <v>895.77</v>
      </c>
      <c r="D333">
        <v>888.27</v>
      </c>
      <c r="E333">
        <v>889.11</v>
      </c>
      <c r="F333" s="12">
        <v>22544238592</v>
      </c>
      <c r="G333" s="12">
        <v>7888776.5</v>
      </c>
    </row>
    <row r="334" spans="1:7">
      <c r="A334" s="9">
        <f>'(1)'!A334</f>
        <v>42769</v>
      </c>
      <c r="B334">
        <v>888.39</v>
      </c>
      <c r="C334">
        <v>897.66</v>
      </c>
      <c r="D334">
        <v>888.38</v>
      </c>
      <c r="E334">
        <v>894.87</v>
      </c>
      <c r="F334" s="12">
        <v>14034651136</v>
      </c>
      <c r="G334" s="12">
        <v>7953981</v>
      </c>
    </row>
    <row r="335" spans="1:7">
      <c r="A335" s="9">
        <f>'(1)'!A335</f>
        <v>42772</v>
      </c>
      <c r="B335">
        <v>897.69</v>
      </c>
      <c r="C335">
        <v>899.51</v>
      </c>
      <c r="D335">
        <v>893.97</v>
      </c>
      <c r="E335">
        <v>897.89</v>
      </c>
      <c r="F335" s="12">
        <v>33328644096</v>
      </c>
      <c r="G335" s="12">
        <v>7949378</v>
      </c>
    </row>
    <row r="336" spans="1:7">
      <c r="A336" s="9">
        <f>'(1)'!A336</f>
        <v>42773</v>
      </c>
      <c r="B336">
        <v>895.7</v>
      </c>
      <c r="C336">
        <v>896.2</v>
      </c>
      <c r="D336">
        <v>892.96</v>
      </c>
      <c r="E336">
        <v>894.52</v>
      </c>
      <c r="F336" s="12">
        <v>22850961408</v>
      </c>
      <c r="G336" s="12">
        <v>7935088</v>
      </c>
    </row>
    <row r="337" spans="1:7">
      <c r="A337" s="9">
        <f>'(1)'!A337</f>
        <v>42774</v>
      </c>
      <c r="B337">
        <v>895.32</v>
      </c>
      <c r="C337">
        <v>895.83</v>
      </c>
      <c r="D337">
        <v>890.88</v>
      </c>
      <c r="E337">
        <v>893.28</v>
      </c>
      <c r="F337" s="12">
        <v>18655182848</v>
      </c>
      <c r="G337" s="12">
        <v>7924252.5</v>
      </c>
    </row>
    <row r="338" spans="1:7">
      <c r="A338" s="9">
        <f>'(1)'!A338</f>
        <v>42775</v>
      </c>
      <c r="B338">
        <v>893.66</v>
      </c>
      <c r="C338">
        <v>902.41</v>
      </c>
      <c r="D338">
        <v>893.66</v>
      </c>
      <c r="E338">
        <v>902.14</v>
      </c>
      <c r="F338" s="12">
        <v>17072806912</v>
      </c>
      <c r="G338" s="12">
        <v>7992785.5</v>
      </c>
    </row>
    <row r="339" spans="1:7">
      <c r="A339" s="9">
        <f>'(1)'!A339</f>
        <v>42776</v>
      </c>
      <c r="B339">
        <v>902.85</v>
      </c>
      <c r="C339">
        <v>909.79</v>
      </c>
      <c r="D339">
        <v>902.68</v>
      </c>
      <c r="E339">
        <v>908.63</v>
      </c>
      <c r="F339" s="12">
        <v>24647358464</v>
      </c>
      <c r="G339" s="12">
        <v>8055223.5</v>
      </c>
    </row>
    <row r="340" spans="1:7">
      <c r="A340" s="9">
        <f>'(1)'!A340</f>
        <v>42779</v>
      </c>
      <c r="B340">
        <v>907.68</v>
      </c>
      <c r="C340">
        <v>913.35</v>
      </c>
      <c r="D340">
        <v>907.68</v>
      </c>
      <c r="E340">
        <v>912.16</v>
      </c>
      <c r="F340" s="12">
        <v>20619085824</v>
      </c>
      <c r="G340" s="12">
        <v>8085559</v>
      </c>
    </row>
    <row r="341" spans="1:7">
      <c r="A341" s="9">
        <f>'(1)'!A341</f>
        <v>42780</v>
      </c>
      <c r="B341">
        <v>913.48</v>
      </c>
      <c r="C341">
        <v>918.9</v>
      </c>
      <c r="D341">
        <v>913.48</v>
      </c>
      <c r="E341">
        <v>916.73</v>
      </c>
      <c r="F341" s="12">
        <v>37792043008</v>
      </c>
      <c r="G341" s="12">
        <v>8113229.5</v>
      </c>
    </row>
    <row r="342" spans="1:7">
      <c r="A342" s="9">
        <f>'(1)'!A342</f>
        <v>42781</v>
      </c>
      <c r="B342">
        <v>914.71</v>
      </c>
      <c r="C342">
        <v>915.92</v>
      </c>
      <c r="D342">
        <v>911.72</v>
      </c>
      <c r="E342">
        <v>915.92</v>
      </c>
      <c r="F342" s="12">
        <v>33791453184</v>
      </c>
      <c r="G342" s="12">
        <v>8101109.5</v>
      </c>
    </row>
    <row r="343" spans="1:7">
      <c r="A343" s="9">
        <f>'(1)'!A343</f>
        <v>42782</v>
      </c>
      <c r="B343">
        <v>913.45</v>
      </c>
      <c r="C343">
        <v>914.37</v>
      </c>
      <c r="D343">
        <v>909.66</v>
      </c>
      <c r="E343">
        <v>913.09</v>
      </c>
      <c r="F343" s="12">
        <v>20313260032</v>
      </c>
      <c r="G343" s="12">
        <v>8094867</v>
      </c>
    </row>
    <row r="344" spans="1:7">
      <c r="A344" s="9">
        <f>'(1)'!A344</f>
        <v>42783</v>
      </c>
      <c r="B344">
        <v>911.36</v>
      </c>
      <c r="C344">
        <v>913.34</v>
      </c>
      <c r="D344">
        <v>907.88</v>
      </c>
      <c r="E344">
        <v>909.23</v>
      </c>
      <c r="F344" s="12">
        <v>15285257216</v>
      </c>
      <c r="G344" s="12">
        <v>8074228.5</v>
      </c>
    </row>
    <row r="345" spans="1:7">
      <c r="A345" s="9">
        <f>'(1)'!A345</f>
        <v>42787</v>
      </c>
      <c r="B345">
        <v>911.05</v>
      </c>
      <c r="C345">
        <v>915.66</v>
      </c>
      <c r="D345">
        <v>909.1</v>
      </c>
      <c r="E345">
        <v>913</v>
      </c>
      <c r="F345" s="12">
        <v>14739940352</v>
      </c>
      <c r="G345" s="12">
        <v>8110301</v>
      </c>
    </row>
    <row r="346" spans="1:7">
      <c r="A346" s="9">
        <f>'(1)'!A346</f>
        <v>42788</v>
      </c>
      <c r="B346">
        <v>915.03</v>
      </c>
      <c r="C346">
        <v>917.92</v>
      </c>
      <c r="D346">
        <v>913.59</v>
      </c>
      <c r="E346">
        <v>915.21</v>
      </c>
      <c r="F346" s="12">
        <v>16931813376</v>
      </c>
      <c r="G346" s="12">
        <v>8132122</v>
      </c>
    </row>
    <row r="347" spans="1:7">
      <c r="A347" s="9">
        <f>'(1)'!A347</f>
        <v>42789</v>
      </c>
      <c r="B347">
        <v>915.72</v>
      </c>
      <c r="C347">
        <v>921.99</v>
      </c>
      <c r="D347">
        <v>913.47</v>
      </c>
      <c r="E347">
        <v>918.87</v>
      </c>
      <c r="F347" s="12">
        <v>17816492032</v>
      </c>
      <c r="G347" s="12">
        <v>8172638</v>
      </c>
    </row>
    <row r="348" spans="1:7">
      <c r="A348" s="9">
        <f>'(1)'!A348</f>
        <v>42790</v>
      </c>
      <c r="B348">
        <v>920.82</v>
      </c>
      <c r="C348">
        <v>926.16</v>
      </c>
      <c r="D348">
        <v>920.25</v>
      </c>
      <c r="E348">
        <v>922.99</v>
      </c>
      <c r="F348" s="12">
        <v>17014540288</v>
      </c>
      <c r="G348" s="12">
        <v>8192651.5</v>
      </c>
    </row>
    <row r="349" spans="1:7">
      <c r="A349" s="9">
        <f>'(1)'!A349</f>
        <v>42793</v>
      </c>
      <c r="B349">
        <v>924.02</v>
      </c>
      <c r="C349">
        <v>924.02</v>
      </c>
      <c r="D349">
        <v>918.17</v>
      </c>
      <c r="E349">
        <v>919.8</v>
      </c>
      <c r="F349" s="12">
        <v>14071144448</v>
      </c>
      <c r="G349" s="12">
        <v>8161948.5</v>
      </c>
    </row>
    <row r="350" spans="1:7">
      <c r="A350" s="9">
        <f>'(1)'!A350</f>
        <v>42794</v>
      </c>
      <c r="B350">
        <v>919.98</v>
      </c>
      <c r="C350">
        <v>922.49</v>
      </c>
      <c r="D350">
        <v>915.81</v>
      </c>
      <c r="E350">
        <v>921.68</v>
      </c>
      <c r="F350" s="12">
        <v>17588150272</v>
      </c>
      <c r="G350" s="12">
        <v>8192318</v>
      </c>
    </row>
    <row r="351" spans="1:7">
      <c r="A351" s="9">
        <f>'(1)'!A351</f>
        <v>42795</v>
      </c>
      <c r="B351">
        <v>921.92</v>
      </c>
      <c r="C351">
        <v>927.05</v>
      </c>
      <c r="D351">
        <v>921.6</v>
      </c>
      <c r="E351">
        <v>925.57</v>
      </c>
      <c r="F351" s="12">
        <v>17658382336</v>
      </c>
      <c r="G351" s="12">
        <v>8210161.5</v>
      </c>
    </row>
    <row r="352" spans="1:7">
      <c r="A352" s="9">
        <f>'(1)'!A352</f>
        <v>42796</v>
      </c>
      <c r="B352">
        <v>925.31</v>
      </c>
      <c r="C352">
        <v>931.96</v>
      </c>
      <c r="D352">
        <v>924.92</v>
      </c>
      <c r="E352">
        <v>930.16</v>
      </c>
      <c r="F352" s="12">
        <v>15464230912</v>
      </c>
      <c r="G352" s="12">
        <v>8256217</v>
      </c>
    </row>
    <row r="353" spans="1:7">
      <c r="A353" s="9">
        <f>'(1)'!A353</f>
        <v>42797</v>
      </c>
      <c r="B353">
        <v>931.2</v>
      </c>
      <c r="C353">
        <v>936.5</v>
      </c>
      <c r="D353">
        <v>929.56</v>
      </c>
      <c r="E353">
        <v>935.45</v>
      </c>
      <c r="F353" s="12">
        <v>18742280192</v>
      </c>
      <c r="G353" s="12">
        <v>8296334</v>
      </c>
    </row>
    <row r="354" spans="1:7">
      <c r="A354" s="9">
        <f>'(1)'!A354</f>
        <v>42800</v>
      </c>
      <c r="B354">
        <v>936.3</v>
      </c>
      <c r="C354">
        <v>938.61</v>
      </c>
      <c r="D354">
        <v>933.13</v>
      </c>
      <c r="E354">
        <v>934.08</v>
      </c>
      <c r="F354" s="12">
        <v>17972840448</v>
      </c>
      <c r="G354" s="12">
        <v>8286186.5</v>
      </c>
    </row>
    <row r="355" spans="1:7">
      <c r="A355" s="9">
        <f>'(1)'!A355</f>
        <v>42801</v>
      </c>
      <c r="B355">
        <v>936.11</v>
      </c>
      <c r="C355">
        <v>944.36</v>
      </c>
      <c r="D355">
        <v>935.55</v>
      </c>
      <c r="E355">
        <v>941.78</v>
      </c>
      <c r="F355" s="12">
        <v>23857678336</v>
      </c>
      <c r="G355" s="12">
        <v>8345025</v>
      </c>
    </row>
    <row r="356" spans="1:7">
      <c r="A356" s="9">
        <f>'(1)'!A356</f>
        <v>42802</v>
      </c>
      <c r="B356">
        <v>943.94</v>
      </c>
      <c r="C356">
        <v>947.27</v>
      </c>
      <c r="D356">
        <v>942.88</v>
      </c>
      <c r="E356">
        <v>945.62</v>
      </c>
      <c r="F356" s="12">
        <v>17932322816</v>
      </c>
      <c r="G356" s="12">
        <v>8362633</v>
      </c>
    </row>
    <row r="357" spans="1:7">
      <c r="A357" s="9">
        <f>'(1)'!A357</f>
        <v>42803</v>
      </c>
      <c r="B357">
        <v>943.75</v>
      </c>
      <c r="C357">
        <v>944.08</v>
      </c>
      <c r="D357">
        <v>937.14</v>
      </c>
      <c r="E357">
        <v>939.03</v>
      </c>
      <c r="F357" s="12">
        <v>21342308352</v>
      </c>
      <c r="G357" s="12">
        <v>8301855</v>
      </c>
    </row>
    <row r="358" spans="1:7">
      <c r="A358" s="9">
        <f>'(1)'!A358</f>
        <v>42804</v>
      </c>
      <c r="B358">
        <v>938.33</v>
      </c>
      <c r="C358">
        <v>944.21</v>
      </c>
      <c r="D358">
        <v>938.23</v>
      </c>
      <c r="E358">
        <v>943.58</v>
      </c>
      <c r="F358" s="12">
        <v>13353443328</v>
      </c>
      <c r="G358" s="12">
        <v>8345562</v>
      </c>
    </row>
    <row r="359" spans="1:7">
      <c r="A359" s="9">
        <f>'(1)'!A359</f>
        <v>42807</v>
      </c>
      <c r="B359">
        <v>943.82</v>
      </c>
      <c r="C359">
        <v>947.44</v>
      </c>
      <c r="D359">
        <v>942.81</v>
      </c>
      <c r="E359">
        <v>945.64</v>
      </c>
      <c r="F359" s="12">
        <v>13879363584</v>
      </c>
      <c r="G359" s="12">
        <v>8371433.5</v>
      </c>
    </row>
    <row r="360" spans="1:7">
      <c r="A360" s="9">
        <f>'(1)'!A360</f>
        <v>42808</v>
      </c>
      <c r="B360">
        <v>947.06</v>
      </c>
      <c r="C360">
        <v>952.75</v>
      </c>
      <c r="D360">
        <v>947.06</v>
      </c>
      <c r="E360">
        <v>950.95</v>
      </c>
      <c r="F360" s="12">
        <v>18652368896</v>
      </c>
      <c r="G360" s="12">
        <v>8412925</v>
      </c>
    </row>
    <row r="361" spans="1:7">
      <c r="A361" s="9">
        <f>'(1)'!A361</f>
        <v>42809</v>
      </c>
      <c r="B361">
        <v>952.06</v>
      </c>
      <c r="C361">
        <v>956.64</v>
      </c>
      <c r="D361">
        <v>950.83</v>
      </c>
      <c r="E361">
        <v>952.12</v>
      </c>
      <c r="F361" s="12">
        <v>9772829696</v>
      </c>
      <c r="G361" s="12">
        <v>8427720</v>
      </c>
    </row>
    <row r="362" spans="1:7">
      <c r="A362" s="9">
        <f>'(1)'!A362</f>
        <v>42810</v>
      </c>
      <c r="B362">
        <v>952.34</v>
      </c>
      <c r="C362">
        <v>952.46</v>
      </c>
      <c r="D362">
        <v>943.27</v>
      </c>
      <c r="E362">
        <v>943.52</v>
      </c>
      <c r="F362" s="12">
        <v>13345221632</v>
      </c>
      <c r="G362" s="12">
        <v>8360478.5</v>
      </c>
    </row>
    <row r="363" spans="1:7">
      <c r="A363" s="9">
        <f>'(1)'!A363</f>
        <v>42811</v>
      </c>
      <c r="B363">
        <v>943.32</v>
      </c>
      <c r="C363">
        <v>944.21</v>
      </c>
      <c r="D363">
        <v>939.35</v>
      </c>
      <c r="E363">
        <v>940.32</v>
      </c>
      <c r="F363" s="12">
        <v>23393740800</v>
      </c>
      <c r="G363" s="12">
        <v>8328221.5</v>
      </c>
    </row>
    <row r="364" spans="1:7">
      <c r="A364" s="9">
        <f>'(1)'!A364</f>
        <v>42814</v>
      </c>
      <c r="B364">
        <v>939.98</v>
      </c>
      <c r="C364">
        <v>941.52</v>
      </c>
      <c r="D364">
        <v>935.09</v>
      </c>
      <c r="E364">
        <v>936.37</v>
      </c>
      <c r="F364" s="12">
        <v>24393555968</v>
      </c>
      <c r="G364" s="12">
        <v>8292812</v>
      </c>
    </row>
    <row r="365" spans="1:7">
      <c r="A365" s="9">
        <f>'(1)'!A365</f>
        <v>42815</v>
      </c>
      <c r="B365">
        <v>934.5</v>
      </c>
      <c r="C365">
        <v>938.92</v>
      </c>
      <c r="D365">
        <v>932.78</v>
      </c>
      <c r="E365">
        <v>938.47</v>
      </c>
      <c r="F365" s="12">
        <v>18992179200</v>
      </c>
      <c r="G365" s="12">
        <v>8318215.5</v>
      </c>
    </row>
    <row r="366" spans="1:7">
      <c r="A366" s="9">
        <f>'(1)'!A366</f>
        <v>42816</v>
      </c>
      <c r="B366">
        <v>938.82</v>
      </c>
      <c r="C366">
        <v>943.67</v>
      </c>
      <c r="D366">
        <v>932.77</v>
      </c>
      <c r="E366">
        <v>936.37</v>
      </c>
      <c r="F366" s="12">
        <v>23084296192</v>
      </c>
      <c r="G366" s="12">
        <v>8269439.5</v>
      </c>
    </row>
    <row r="367" spans="1:7">
      <c r="A367" s="9">
        <f>'(1)'!A367</f>
        <v>42817</v>
      </c>
      <c r="B367">
        <v>933.36</v>
      </c>
      <c r="C367">
        <v>933.36</v>
      </c>
      <c r="D367">
        <v>926.82</v>
      </c>
      <c r="E367">
        <v>931.07</v>
      </c>
      <c r="F367" s="12">
        <v>26649876480</v>
      </c>
      <c r="G367" s="12">
        <v>8255383</v>
      </c>
    </row>
    <row r="368" spans="1:7">
      <c r="A368" s="9">
        <f>'(1)'!A368</f>
        <v>42818</v>
      </c>
      <c r="B368">
        <v>933.07</v>
      </c>
      <c r="C368">
        <v>937.24</v>
      </c>
      <c r="D368">
        <v>931.83</v>
      </c>
      <c r="E368">
        <v>934.42</v>
      </c>
      <c r="F368" s="12">
        <v>17685219328</v>
      </c>
      <c r="G368" s="12">
        <v>8274969</v>
      </c>
    </row>
    <row r="369" spans="1:7">
      <c r="A369" s="9">
        <f>'(1)'!A369</f>
        <v>42821</v>
      </c>
      <c r="B369">
        <v>933.78</v>
      </c>
      <c r="C369">
        <v>938.37</v>
      </c>
      <c r="D369">
        <v>933.65</v>
      </c>
      <c r="E369">
        <v>936.5</v>
      </c>
      <c r="F369" s="12">
        <v>26925838336</v>
      </c>
      <c r="G369" s="12">
        <v>8286044.5</v>
      </c>
    </row>
    <row r="370" spans="1:7">
      <c r="A370" s="9">
        <f>'(1)'!A370</f>
        <v>42822</v>
      </c>
      <c r="B370">
        <v>936.04</v>
      </c>
      <c r="C370">
        <v>939.08</v>
      </c>
      <c r="D370">
        <v>931.8</v>
      </c>
      <c r="E370">
        <v>934.9</v>
      </c>
      <c r="F370" s="12">
        <v>8572992512</v>
      </c>
      <c r="G370" s="12">
        <v>8247523.5</v>
      </c>
    </row>
    <row r="371" spans="1:7">
      <c r="A371" s="9">
        <f>'(1)'!A371</f>
        <v>42823</v>
      </c>
      <c r="B371">
        <v>932.41</v>
      </c>
      <c r="C371">
        <v>932.53</v>
      </c>
      <c r="D371">
        <v>920.94</v>
      </c>
      <c r="E371">
        <v>922.94</v>
      </c>
      <c r="F371" s="12">
        <v>60151312384</v>
      </c>
      <c r="G371" s="12">
        <v>8170202</v>
      </c>
    </row>
    <row r="372" spans="1:7">
      <c r="A372" s="9">
        <f>'(1)'!A372</f>
        <v>42824</v>
      </c>
      <c r="B372">
        <v>922.3</v>
      </c>
      <c r="C372">
        <v>928.45</v>
      </c>
      <c r="D372">
        <v>920.59</v>
      </c>
      <c r="E372">
        <v>926.14</v>
      </c>
      <c r="F372" s="12">
        <v>33724018688</v>
      </c>
      <c r="G372" s="12">
        <v>8202910</v>
      </c>
    </row>
    <row r="373" spans="1:7">
      <c r="A373" s="9">
        <f>'(1)'!A373</f>
        <v>42825</v>
      </c>
      <c r="B373">
        <v>928</v>
      </c>
      <c r="C373">
        <v>938.68</v>
      </c>
      <c r="D373">
        <v>927.75</v>
      </c>
      <c r="E373">
        <v>938.5</v>
      </c>
      <c r="F373" s="12">
        <v>18461298688</v>
      </c>
      <c r="G373" s="12">
        <v>8284364</v>
      </c>
    </row>
    <row r="374" spans="1:7">
      <c r="A374" s="9">
        <f>'(1)'!A374</f>
        <v>42828</v>
      </c>
      <c r="B374">
        <v>938.39</v>
      </c>
      <c r="C374">
        <v>942.89</v>
      </c>
      <c r="D374">
        <v>938.39</v>
      </c>
      <c r="E374">
        <v>939.97</v>
      </c>
      <c r="F374" s="12">
        <v>17606627328</v>
      </c>
      <c r="G374" s="12">
        <v>8304586</v>
      </c>
    </row>
    <row r="375" spans="1:7">
      <c r="A375" s="9">
        <f>'(1)'!A375</f>
        <v>42829</v>
      </c>
      <c r="B375">
        <v>939.87</v>
      </c>
      <c r="C375">
        <v>951.1</v>
      </c>
      <c r="D375">
        <v>937.77</v>
      </c>
      <c r="E375">
        <v>943.52</v>
      </c>
      <c r="F375" s="12">
        <v>14886468608</v>
      </c>
      <c r="G375" s="12">
        <v>8335564.5</v>
      </c>
    </row>
    <row r="376" spans="1:7">
      <c r="A376" s="9">
        <f>'(1)'!A376</f>
        <v>42830</v>
      </c>
      <c r="B376">
        <v>950.94</v>
      </c>
      <c r="C376">
        <v>965.76</v>
      </c>
      <c r="D376">
        <v>950.94</v>
      </c>
      <c r="E376">
        <v>963.2</v>
      </c>
      <c r="F376" s="12">
        <v>29815508992</v>
      </c>
      <c r="G376" s="12">
        <v>8512753</v>
      </c>
    </row>
    <row r="377" spans="1:7">
      <c r="A377" s="9">
        <f>'(1)'!A377</f>
        <v>42831</v>
      </c>
      <c r="B377">
        <v>963.41</v>
      </c>
      <c r="C377">
        <v>967.67</v>
      </c>
      <c r="D377">
        <v>962.91</v>
      </c>
      <c r="E377">
        <v>965.57</v>
      </c>
      <c r="F377" s="12">
        <v>29431824384</v>
      </c>
      <c r="G377" s="12">
        <v>8530056</v>
      </c>
    </row>
    <row r="378" spans="1:7">
      <c r="A378" s="9">
        <f>'(1)'!A378</f>
        <v>42832</v>
      </c>
      <c r="B378">
        <v>966.55</v>
      </c>
      <c r="C378">
        <v>974.31</v>
      </c>
      <c r="D378">
        <v>965.09</v>
      </c>
      <c r="E378">
        <v>972.35</v>
      </c>
      <c r="F378" s="12">
        <v>23756935168</v>
      </c>
      <c r="G378" s="12">
        <v>8589706</v>
      </c>
    </row>
    <row r="379" spans="1:7">
      <c r="A379" s="9">
        <f>'(1)'!A379</f>
        <v>42835</v>
      </c>
      <c r="B379">
        <v>973.51</v>
      </c>
      <c r="C379">
        <v>979.75</v>
      </c>
      <c r="D379">
        <v>971.01</v>
      </c>
      <c r="E379">
        <v>973.08</v>
      </c>
      <c r="F379" s="12">
        <v>20984983552</v>
      </c>
      <c r="G379" s="12">
        <v>8570775</v>
      </c>
    </row>
    <row r="380" spans="1:7">
      <c r="A380" s="9">
        <f>'(1)'!A380</f>
        <v>42836</v>
      </c>
      <c r="B380">
        <v>971.53</v>
      </c>
      <c r="C380">
        <v>971.53</v>
      </c>
      <c r="D380">
        <v>963.19</v>
      </c>
      <c r="E380">
        <v>966.97</v>
      </c>
      <c r="F380" s="12">
        <v>19359494144</v>
      </c>
      <c r="G380" s="12">
        <v>8541976</v>
      </c>
    </row>
    <row r="381" spans="1:7">
      <c r="A381" s="9">
        <f>'(1)'!A381</f>
        <v>42837</v>
      </c>
      <c r="B381">
        <v>968.04</v>
      </c>
      <c r="C381">
        <v>969.66</v>
      </c>
      <c r="D381">
        <v>966.54</v>
      </c>
      <c r="E381">
        <v>967.92</v>
      </c>
      <c r="F381" s="12">
        <v>16183032832</v>
      </c>
      <c r="G381" s="12">
        <v>8549916</v>
      </c>
    </row>
    <row r="382" spans="1:7">
      <c r="A382" s="9">
        <f>'(1)'!A382</f>
        <v>42838</v>
      </c>
      <c r="B382">
        <v>968.04</v>
      </c>
      <c r="C382">
        <v>971.47</v>
      </c>
      <c r="D382">
        <v>966.03</v>
      </c>
      <c r="E382">
        <v>969.13</v>
      </c>
      <c r="F382" s="12">
        <v>15169987584</v>
      </c>
      <c r="G382" s="12">
        <v>8570415</v>
      </c>
    </row>
    <row r="383" spans="1:7">
      <c r="A383" s="9">
        <f>'(1)'!A383</f>
        <v>42842</v>
      </c>
      <c r="B383">
        <v>970.44</v>
      </c>
      <c r="C383">
        <v>971.86</v>
      </c>
      <c r="D383">
        <v>963.44</v>
      </c>
      <c r="E383">
        <v>965.71</v>
      </c>
      <c r="F383" s="12">
        <v>25084534784</v>
      </c>
      <c r="G383" s="12">
        <v>8524666</v>
      </c>
    </row>
    <row r="384" spans="1:7">
      <c r="A384" s="9">
        <f>'(1)'!A384</f>
        <v>42843</v>
      </c>
      <c r="B384">
        <v>966.53</v>
      </c>
      <c r="C384">
        <v>970.54</v>
      </c>
      <c r="D384">
        <v>966.29</v>
      </c>
      <c r="E384">
        <v>970.32</v>
      </c>
      <c r="F384" s="12">
        <v>14771811328</v>
      </c>
      <c r="G384" s="12">
        <v>8557997</v>
      </c>
    </row>
    <row r="385" spans="1:7">
      <c r="A385" s="9">
        <f>'(1)'!A385</f>
        <v>42844</v>
      </c>
      <c r="B385">
        <v>968.83</v>
      </c>
      <c r="C385">
        <v>972.61</v>
      </c>
      <c r="D385">
        <v>967.35</v>
      </c>
      <c r="E385">
        <v>971.86</v>
      </c>
      <c r="F385" s="12">
        <v>15590158336</v>
      </c>
      <c r="G385" s="12">
        <v>8580212</v>
      </c>
    </row>
    <row r="386" spans="1:7">
      <c r="A386" s="9">
        <f>'(1)'!A386</f>
        <v>42845</v>
      </c>
      <c r="B386">
        <v>972</v>
      </c>
      <c r="C386">
        <v>972.34</v>
      </c>
      <c r="D386">
        <v>966.38</v>
      </c>
      <c r="E386">
        <v>969.47</v>
      </c>
      <c r="F386" s="12">
        <v>15296297984</v>
      </c>
      <c r="G386" s="12">
        <v>8557658</v>
      </c>
    </row>
    <row r="387" spans="1:7">
      <c r="A387" s="9">
        <f>'(1)'!A387</f>
        <v>42846</v>
      </c>
      <c r="B387">
        <v>968.46</v>
      </c>
      <c r="C387">
        <v>968.55</v>
      </c>
      <c r="D387">
        <v>958.37</v>
      </c>
      <c r="E387">
        <v>958.37</v>
      </c>
      <c r="F387" s="12">
        <v>16723439616</v>
      </c>
      <c r="G387" s="12">
        <v>8473589</v>
      </c>
    </row>
    <row r="388" spans="1:7">
      <c r="A388" s="9">
        <f>'(1)'!A388</f>
        <v>42849</v>
      </c>
      <c r="B388">
        <v>960.4</v>
      </c>
      <c r="C388">
        <v>965.45</v>
      </c>
      <c r="D388">
        <v>960.4</v>
      </c>
      <c r="E388">
        <v>965.15</v>
      </c>
      <c r="F388" s="12">
        <v>14729649152</v>
      </c>
      <c r="G388" s="12">
        <v>8525998</v>
      </c>
    </row>
    <row r="389" spans="1:7">
      <c r="A389" s="9">
        <f>'(1)'!A389</f>
        <v>42850</v>
      </c>
      <c r="B389">
        <v>963.86</v>
      </c>
      <c r="C389">
        <v>965.17</v>
      </c>
      <c r="D389">
        <v>961.44</v>
      </c>
      <c r="E389">
        <v>965.17</v>
      </c>
      <c r="F389" s="12">
        <v>11231704064</v>
      </c>
      <c r="G389" s="12">
        <v>8536468</v>
      </c>
    </row>
    <row r="390" spans="1:7">
      <c r="A390" s="9">
        <f>'(1)'!A390</f>
        <v>42851</v>
      </c>
      <c r="B390">
        <v>964.65</v>
      </c>
      <c r="C390">
        <v>971.21</v>
      </c>
      <c r="D390">
        <v>964.61</v>
      </c>
      <c r="E390">
        <v>969.22</v>
      </c>
      <c r="F390" s="12">
        <v>19998345216</v>
      </c>
      <c r="G390" s="12">
        <v>8574327</v>
      </c>
    </row>
    <row r="391" spans="1:7">
      <c r="A391" s="9">
        <f>'(1)'!A391</f>
        <v>42852</v>
      </c>
      <c r="B391">
        <v>967.52</v>
      </c>
      <c r="C391">
        <v>967.52</v>
      </c>
      <c r="D391">
        <v>960.62</v>
      </c>
      <c r="E391">
        <v>963.29</v>
      </c>
      <c r="F391" s="12">
        <v>17061692416</v>
      </c>
      <c r="G391" s="12">
        <v>8543116</v>
      </c>
    </row>
    <row r="392" spans="1:7">
      <c r="A392" s="9">
        <f>'(1)'!A392</f>
        <v>42853</v>
      </c>
      <c r="B392">
        <v>963.2</v>
      </c>
      <c r="C392">
        <v>963.26</v>
      </c>
      <c r="D392">
        <v>956.45</v>
      </c>
      <c r="E392">
        <v>961.61</v>
      </c>
      <c r="F392" s="12">
        <v>21302386688</v>
      </c>
      <c r="G392" s="12">
        <v>8526839</v>
      </c>
    </row>
    <row r="393" spans="1:7">
      <c r="A393" s="9">
        <f>'(1)'!A393</f>
        <v>42856</v>
      </c>
      <c r="B393">
        <v>960.69</v>
      </c>
      <c r="C393">
        <v>960.82</v>
      </c>
      <c r="D393">
        <v>956.17</v>
      </c>
      <c r="E393">
        <v>958</v>
      </c>
      <c r="F393" s="12">
        <v>25115897856</v>
      </c>
      <c r="G393" s="12">
        <v>8498680</v>
      </c>
    </row>
    <row r="394" spans="1:7">
      <c r="A394" s="9">
        <f>'(1)'!A394</f>
        <v>42857</v>
      </c>
      <c r="B394">
        <v>958.05</v>
      </c>
      <c r="C394">
        <v>958.69</v>
      </c>
      <c r="D394">
        <v>952.18</v>
      </c>
      <c r="E394">
        <v>954.44</v>
      </c>
      <c r="F394" s="12">
        <v>35303489536</v>
      </c>
      <c r="G394" s="12">
        <v>8471170</v>
      </c>
    </row>
    <row r="395" spans="1:7">
      <c r="A395" s="9">
        <f>'(1)'!A395</f>
        <v>42858</v>
      </c>
      <c r="B395">
        <v>955.31</v>
      </c>
      <c r="C395">
        <v>961.6</v>
      </c>
      <c r="D395">
        <v>954.11</v>
      </c>
      <c r="E395">
        <v>958.2</v>
      </c>
      <c r="F395" s="12">
        <v>19649005568</v>
      </c>
      <c r="G395" s="12">
        <v>8493618</v>
      </c>
    </row>
    <row r="396" spans="1:7">
      <c r="A396" s="9">
        <f>'(1)'!A396</f>
        <v>42859</v>
      </c>
      <c r="B396">
        <v>962.05</v>
      </c>
      <c r="C396">
        <v>966.14</v>
      </c>
      <c r="D396">
        <v>960.36</v>
      </c>
      <c r="E396">
        <v>962.85</v>
      </c>
      <c r="F396" s="12">
        <v>24126541824</v>
      </c>
      <c r="G396" s="12">
        <v>8514823</v>
      </c>
    </row>
    <row r="397" spans="1:7">
      <c r="A397" s="9">
        <f>'(1)'!A397</f>
        <v>42860</v>
      </c>
      <c r="B397">
        <v>960.78</v>
      </c>
      <c r="C397">
        <v>960.78</v>
      </c>
      <c r="D397">
        <v>958.06</v>
      </c>
      <c r="E397">
        <v>960.43</v>
      </c>
      <c r="F397" s="12">
        <v>7039912448</v>
      </c>
      <c r="G397" s="12">
        <v>8491501</v>
      </c>
    </row>
    <row r="398" spans="1:7">
      <c r="A398" s="9">
        <f>'(1)'!A398</f>
        <v>42863</v>
      </c>
      <c r="B398">
        <v>959.01</v>
      </c>
      <c r="C398">
        <v>963.49</v>
      </c>
      <c r="D398">
        <v>958.43</v>
      </c>
      <c r="E398">
        <v>962.71</v>
      </c>
      <c r="F398" s="12">
        <v>7009124864</v>
      </c>
      <c r="G398" s="12">
        <v>8529255</v>
      </c>
    </row>
    <row r="399" spans="1:7">
      <c r="A399" s="9">
        <f>'(1)'!A399</f>
        <v>42864</v>
      </c>
      <c r="B399">
        <v>963.69</v>
      </c>
      <c r="C399">
        <v>964.14</v>
      </c>
      <c r="D399">
        <v>955.75</v>
      </c>
      <c r="E399">
        <v>957.7</v>
      </c>
      <c r="F399" s="12">
        <v>15771416576</v>
      </c>
      <c r="G399" s="12">
        <v>8470247</v>
      </c>
    </row>
    <row r="400" spans="1:7">
      <c r="A400" s="9">
        <f>'(1)'!A400</f>
        <v>42865</v>
      </c>
      <c r="B400">
        <v>957.12</v>
      </c>
      <c r="C400">
        <v>957.37</v>
      </c>
      <c r="D400">
        <v>951.63</v>
      </c>
      <c r="E400">
        <v>952.92</v>
      </c>
      <c r="F400" s="12">
        <v>16272621568</v>
      </c>
      <c r="G400" s="12">
        <v>8426696</v>
      </c>
    </row>
    <row r="401" spans="1:7">
      <c r="A401" s="9">
        <f>'(1)'!A401</f>
        <v>42866</v>
      </c>
      <c r="B401">
        <v>951.88</v>
      </c>
      <c r="C401">
        <v>959.17</v>
      </c>
      <c r="D401">
        <v>950.99</v>
      </c>
      <c r="E401">
        <v>958.45</v>
      </c>
      <c r="F401" s="12">
        <v>21099030528</v>
      </c>
      <c r="G401" s="12">
        <v>8478638</v>
      </c>
    </row>
    <row r="402" spans="1:7">
      <c r="A402" s="9">
        <f>'(1)'!A402</f>
        <v>42867</v>
      </c>
      <c r="B402">
        <v>959.27</v>
      </c>
      <c r="C402">
        <v>963.53</v>
      </c>
      <c r="D402">
        <v>959.27</v>
      </c>
      <c r="E402">
        <v>961.78</v>
      </c>
      <c r="F402" s="12">
        <v>18274058240</v>
      </c>
      <c r="G402" s="12">
        <v>8504043</v>
      </c>
    </row>
    <row r="403" spans="1:7">
      <c r="A403" s="9">
        <f>'(1)'!A403</f>
        <v>42870</v>
      </c>
      <c r="B403">
        <v>963.6</v>
      </c>
      <c r="C403">
        <v>972.02</v>
      </c>
      <c r="D403">
        <v>963.06</v>
      </c>
      <c r="E403">
        <v>971.36</v>
      </c>
      <c r="F403" s="12">
        <v>13515411456</v>
      </c>
      <c r="G403" s="12">
        <v>8573026</v>
      </c>
    </row>
    <row r="404" spans="1:7">
      <c r="A404" s="9">
        <f>'(1)'!A404</f>
        <v>42871</v>
      </c>
      <c r="B404">
        <v>970.43</v>
      </c>
      <c r="C404">
        <v>982.67</v>
      </c>
      <c r="D404">
        <v>970.43</v>
      </c>
      <c r="E404">
        <v>982.65</v>
      </c>
      <c r="F404" s="12">
        <v>23693752320</v>
      </c>
      <c r="G404" s="12">
        <v>8664148</v>
      </c>
    </row>
    <row r="405" spans="1:7">
      <c r="A405" s="9">
        <f>'(1)'!A405</f>
        <v>42872</v>
      </c>
      <c r="B405">
        <v>982.93</v>
      </c>
      <c r="C405">
        <v>986.26</v>
      </c>
      <c r="D405">
        <v>978.67</v>
      </c>
      <c r="E405">
        <v>982.53</v>
      </c>
      <c r="F405" s="12">
        <v>25159286784</v>
      </c>
      <c r="G405" s="12">
        <v>8632299</v>
      </c>
    </row>
    <row r="406" spans="1:7">
      <c r="A406" s="9">
        <f>'(1)'!A406</f>
        <v>42873</v>
      </c>
      <c r="B406">
        <v>980.97</v>
      </c>
      <c r="C406">
        <v>982.57</v>
      </c>
      <c r="D406">
        <v>977.85</v>
      </c>
      <c r="E406">
        <v>979.66</v>
      </c>
      <c r="F406" s="12">
        <v>18436751360</v>
      </c>
      <c r="G406" s="12">
        <v>8621613</v>
      </c>
    </row>
    <row r="407" spans="1:7">
      <c r="A407" s="9">
        <f>'(1)'!A407</f>
        <v>42874</v>
      </c>
      <c r="B407">
        <v>979.04</v>
      </c>
      <c r="C407">
        <v>980.91</v>
      </c>
      <c r="D407">
        <v>976.53</v>
      </c>
      <c r="E407">
        <v>977.96</v>
      </c>
      <c r="F407" s="12">
        <v>17018391552</v>
      </c>
      <c r="G407" s="12">
        <v>8616187</v>
      </c>
    </row>
    <row r="408" spans="1:7">
      <c r="A408" s="9">
        <f>'(1)'!A408</f>
        <v>42877</v>
      </c>
      <c r="B408">
        <v>978.77</v>
      </c>
      <c r="C408">
        <v>979.9</v>
      </c>
      <c r="D408">
        <v>978.44</v>
      </c>
      <c r="E408">
        <v>979.76</v>
      </c>
      <c r="F408" s="12">
        <v>75743232</v>
      </c>
      <c r="G408" s="12">
        <v>8624869</v>
      </c>
    </row>
    <row r="409" spans="1:7">
      <c r="A409" s="9">
        <f>'(1)'!A409</f>
        <v>42878</v>
      </c>
      <c r="B409">
        <v>979.85</v>
      </c>
      <c r="C409">
        <v>989.19</v>
      </c>
      <c r="D409">
        <v>979.85</v>
      </c>
      <c r="E409">
        <v>988.19</v>
      </c>
      <c r="F409" s="12">
        <v>14942639104</v>
      </c>
      <c r="G409" s="12">
        <v>8689082</v>
      </c>
    </row>
    <row r="410" spans="1:7">
      <c r="A410" s="9">
        <f>'(1)'!A410</f>
        <v>42879</v>
      </c>
      <c r="B410">
        <v>989.36</v>
      </c>
      <c r="C410">
        <v>990.11</v>
      </c>
      <c r="D410">
        <v>984.14</v>
      </c>
      <c r="E410">
        <v>985.74</v>
      </c>
      <c r="F410" s="12">
        <v>13534242816</v>
      </c>
      <c r="G410" s="12">
        <v>8660088</v>
      </c>
    </row>
    <row r="411" spans="1:7">
      <c r="A411" s="9">
        <f>'(1)'!A411</f>
        <v>42880</v>
      </c>
      <c r="B411">
        <v>984.56</v>
      </c>
      <c r="C411">
        <v>985.37</v>
      </c>
      <c r="D411">
        <v>977.84</v>
      </c>
      <c r="E411">
        <v>980.07</v>
      </c>
      <c r="F411" s="12">
        <v>18633361408</v>
      </c>
      <c r="G411" s="12">
        <v>8614309</v>
      </c>
    </row>
    <row r="412" spans="1:7">
      <c r="A412" s="9">
        <f>'(1)'!A412</f>
        <v>42881</v>
      </c>
      <c r="B412">
        <v>978.32</v>
      </c>
      <c r="C412">
        <v>978.51</v>
      </c>
      <c r="D412">
        <v>972.95</v>
      </c>
      <c r="E412">
        <v>978.27</v>
      </c>
      <c r="F412" s="12">
        <v>22723340288</v>
      </c>
      <c r="G412" s="12">
        <v>8603780</v>
      </c>
    </row>
    <row r="413" spans="1:7">
      <c r="A413" s="9">
        <f>'(1)'!A413</f>
        <v>42885</v>
      </c>
      <c r="B413">
        <v>978.15</v>
      </c>
      <c r="C413">
        <v>986.2</v>
      </c>
      <c r="D413">
        <v>978.04</v>
      </c>
      <c r="E413">
        <v>985.11</v>
      </c>
      <c r="F413" s="12">
        <v>7618225152</v>
      </c>
      <c r="G413" s="12">
        <v>8642124</v>
      </c>
    </row>
    <row r="414" spans="1:7">
      <c r="A414" s="9">
        <f>'(1)'!A414</f>
        <v>42886</v>
      </c>
      <c r="B414">
        <v>983.69</v>
      </c>
      <c r="C414">
        <v>990.6</v>
      </c>
      <c r="D414">
        <v>982.92</v>
      </c>
      <c r="E414">
        <v>990.6</v>
      </c>
      <c r="F414" s="12">
        <v>8052662272</v>
      </c>
      <c r="G414" s="12">
        <v>8684240</v>
      </c>
    </row>
    <row r="415" spans="1:7">
      <c r="A415" s="9">
        <f>'(1)'!A415</f>
        <v>42887</v>
      </c>
      <c r="B415">
        <v>988.16</v>
      </c>
      <c r="C415">
        <v>995.89</v>
      </c>
      <c r="D415">
        <v>988.16</v>
      </c>
      <c r="E415">
        <v>995.09</v>
      </c>
      <c r="F415" s="12">
        <v>16199340032</v>
      </c>
      <c r="G415" s="12">
        <v>8740740</v>
      </c>
    </row>
    <row r="416" spans="1:7">
      <c r="A416" s="9">
        <f>'(1)'!A416</f>
        <v>42888</v>
      </c>
      <c r="B416">
        <v>995.51</v>
      </c>
      <c r="C416">
        <v>1002.16</v>
      </c>
      <c r="D416">
        <v>994.97</v>
      </c>
      <c r="E416">
        <v>1000.35</v>
      </c>
      <c r="F416" s="12">
        <v>14244150272</v>
      </c>
      <c r="G416" s="12">
        <v>8791563</v>
      </c>
    </row>
    <row r="417" spans="1:7">
      <c r="A417" s="9">
        <f>'(1)'!A417</f>
        <v>42891</v>
      </c>
      <c r="B417">
        <v>1001.56</v>
      </c>
      <c r="C417">
        <v>1003.57</v>
      </c>
      <c r="D417">
        <v>999.14</v>
      </c>
      <c r="E417">
        <v>1002.37</v>
      </c>
      <c r="F417" s="12">
        <v>12318235648</v>
      </c>
      <c r="G417" s="12">
        <v>8814799</v>
      </c>
    </row>
    <row r="418" spans="1:7">
      <c r="A418" s="9">
        <f>'(1)'!A418</f>
        <v>42892</v>
      </c>
      <c r="B418">
        <v>1002.93</v>
      </c>
      <c r="C418">
        <v>1011.93</v>
      </c>
      <c r="D418">
        <v>1002.38</v>
      </c>
      <c r="E418">
        <v>1010.23</v>
      </c>
      <c r="F418" s="12">
        <v>14640677888</v>
      </c>
      <c r="G418" s="12">
        <v>8886466</v>
      </c>
    </row>
    <row r="419" spans="1:7">
      <c r="A419" s="9">
        <f>'(1)'!A419</f>
        <v>42893</v>
      </c>
      <c r="B419">
        <v>1011.76</v>
      </c>
      <c r="C419">
        <v>1015.73</v>
      </c>
      <c r="D419">
        <v>1009.75</v>
      </c>
      <c r="E419">
        <v>1015.05</v>
      </c>
      <c r="F419" s="12">
        <v>29998639104</v>
      </c>
      <c r="G419" s="12">
        <v>8914015</v>
      </c>
    </row>
    <row r="420" spans="1:7">
      <c r="A420" s="9">
        <f>'(1)'!A420</f>
        <v>42894</v>
      </c>
      <c r="B420">
        <v>1015.07</v>
      </c>
      <c r="C420">
        <v>1015.07</v>
      </c>
      <c r="D420">
        <v>1006.64</v>
      </c>
      <c r="E420">
        <v>1008.63</v>
      </c>
      <c r="F420" s="12">
        <v>17273296896</v>
      </c>
      <c r="G420" s="12">
        <v>8859407</v>
      </c>
    </row>
    <row r="421" spans="1:7">
      <c r="A421" s="9">
        <f>'(1)'!A421</f>
        <v>42895</v>
      </c>
      <c r="B421">
        <v>1004.85</v>
      </c>
      <c r="C421">
        <v>1005.04</v>
      </c>
      <c r="D421">
        <v>984.55</v>
      </c>
      <c r="E421">
        <v>988.38</v>
      </c>
      <c r="F421" s="12">
        <v>20911407104</v>
      </c>
      <c r="G421" s="12">
        <v>8656314</v>
      </c>
    </row>
    <row r="422" spans="1:7">
      <c r="A422" s="9">
        <f>'(1)'!A422</f>
        <v>42898</v>
      </c>
      <c r="B422">
        <v>986.38</v>
      </c>
      <c r="C422">
        <v>1000.1</v>
      </c>
      <c r="D422">
        <v>985.26</v>
      </c>
      <c r="E422">
        <v>995.67</v>
      </c>
      <c r="F422" s="12">
        <v>23118172160</v>
      </c>
      <c r="G422" s="12">
        <v>8769517</v>
      </c>
    </row>
    <row r="423" spans="1:7">
      <c r="A423" s="9">
        <f>'(1)'!A423</f>
        <v>42899</v>
      </c>
      <c r="B423">
        <v>999.48</v>
      </c>
      <c r="C423">
        <v>1005.48</v>
      </c>
      <c r="D423">
        <v>999.48</v>
      </c>
      <c r="E423">
        <v>1003.66</v>
      </c>
      <c r="F423" s="12">
        <v>16589734912</v>
      </c>
      <c r="G423" s="12">
        <v>8809474</v>
      </c>
    </row>
    <row r="424" spans="1:7">
      <c r="A424" s="9">
        <f>'(1)'!A424</f>
        <v>42900</v>
      </c>
      <c r="B424">
        <v>1004.38</v>
      </c>
      <c r="C424">
        <v>1006.77</v>
      </c>
      <c r="D424">
        <v>1000.53</v>
      </c>
      <c r="E424">
        <v>1004.47</v>
      </c>
      <c r="F424" s="12">
        <v>16398845952</v>
      </c>
      <c r="G424" s="12">
        <v>8778691</v>
      </c>
    </row>
    <row r="425" spans="1:7">
      <c r="A425" s="9">
        <f>'(1)'!A425</f>
        <v>42901</v>
      </c>
      <c r="B425">
        <v>1003.52</v>
      </c>
      <c r="C425">
        <v>1007.66</v>
      </c>
      <c r="D425">
        <v>1000.94</v>
      </c>
      <c r="E425">
        <v>1005.03</v>
      </c>
      <c r="F425" s="12">
        <v>25857447936</v>
      </c>
      <c r="G425" s="12">
        <v>8794958</v>
      </c>
    </row>
    <row r="426" spans="1:7">
      <c r="A426" s="9">
        <f>'(1)'!A426</f>
        <v>42902</v>
      </c>
      <c r="B426">
        <v>1006.58</v>
      </c>
      <c r="C426">
        <v>1015.48</v>
      </c>
      <c r="D426">
        <v>1006.58</v>
      </c>
      <c r="E426">
        <v>1014.55</v>
      </c>
      <c r="F426" s="12">
        <v>14053183488</v>
      </c>
      <c r="G426" s="12">
        <v>8862662</v>
      </c>
    </row>
    <row r="427" spans="1:7">
      <c r="A427" s="9">
        <f>'(1)'!A427</f>
        <v>42905</v>
      </c>
      <c r="B427">
        <v>1013.38</v>
      </c>
      <c r="C427">
        <v>1017</v>
      </c>
      <c r="D427">
        <v>1012.72</v>
      </c>
      <c r="E427">
        <v>1017</v>
      </c>
      <c r="F427" s="12">
        <v>14095063040</v>
      </c>
      <c r="G427" s="12">
        <v>8893072</v>
      </c>
    </row>
    <row r="428" spans="1:7">
      <c r="A428" s="9">
        <f>'(1)'!A428</f>
        <v>42906</v>
      </c>
      <c r="B428">
        <v>1017.21</v>
      </c>
      <c r="C428">
        <v>1018.5</v>
      </c>
      <c r="D428">
        <v>1014.32</v>
      </c>
      <c r="E428">
        <v>1015.19</v>
      </c>
      <c r="F428" s="12">
        <v>7584872960</v>
      </c>
      <c r="G428" s="12">
        <v>8888058</v>
      </c>
    </row>
    <row r="429" spans="1:7">
      <c r="A429" s="9">
        <f>'(1)'!A429</f>
        <v>42907</v>
      </c>
      <c r="B429">
        <v>1015.1</v>
      </c>
      <c r="C429">
        <v>1015.29</v>
      </c>
      <c r="D429">
        <v>1011.22</v>
      </c>
      <c r="E429">
        <v>1011.77</v>
      </c>
      <c r="F429" s="12">
        <v>7337105408</v>
      </c>
      <c r="G429" s="12">
        <v>8866552</v>
      </c>
    </row>
    <row r="430" spans="1:7">
      <c r="A430" s="9">
        <f>'(1)'!A430</f>
        <v>42908</v>
      </c>
      <c r="B430">
        <v>1011.69</v>
      </c>
      <c r="C430">
        <v>1014.05</v>
      </c>
      <c r="D430">
        <v>1005.19</v>
      </c>
      <c r="E430">
        <v>1005.33</v>
      </c>
      <c r="F430" s="12">
        <v>26501187584</v>
      </c>
      <c r="G430" s="12">
        <v>8813674</v>
      </c>
    </row>
    <row r="431" spans="1:7">
      <c r="A431" s="9">
        <f>'(1)'!A431</f>
        <v>42909</v>
      </c>
      <c r="B431">
        <v>1006.36</v>
      </c>
      <c r="C431">
        <v>1009.34</v>
      </c>
      <c r="D431">
        <v>1004.95</v>
      </c>
      <c r="E431">
        <v>1008.47</v>
      </c>
      <c r="F431" s="12">
        <v>19103588352</v>
      </c>
      <c r="G431" s="12">
        <v>8964309</v>
      </c>
    </row>
    <row r="432" spans="1:7">
      <c r="A432" s="9">
        <f>'(1)'!A432</f>
        <v>42912</v>
      </c>
      <c r="B432">
        <v>1008.51</v>
      </c>
      <c r="C432">
        <v>1015.74</v>
      </c>
      <c r="D432">
        <v>1008.51</v>
      </c>
      <c r="E432">
        <v>1015.08</v>
      </c>
      <c r="F432" s="12">
        <v>20055087104</v>
      </c>
      <c r="G432" s="12">
        <v>9018495</v>
      </c>
    </row>
    <row r="433" spans="1:7">
      <c r="A433" s="9">
        <f>'(1)'!A433</f>
        <v>42913</v>
      </c>
      <c r="B433">
        <v>1015.27</v>
      </c>
      <c r="C433">
        <v>1018.91</v>
      </c>
      <c r="D433">
        <v>1014.72</v>
      </c>
      <c r="E433">
        <v>1017.6</v>
      </c>
      <c r="F433" s="12">
        <v>14583425024</v>
      </c>
      <c r="G433" s="12">
        <v>9037059</v>
      </c>
    </row>
    <row r="434" spans="1:7">
      <c r="A434" s="9">
        <f>'(1)'!A434</f>
        <v>42914</v>
      </c>
      <c r="B434">
        <v>1017.34</v>
      </c>
      <c r="C434">
        <v>1018.3</v>
      </c>
      <c r="D434">
        <v>1014.06</v>
      </c>
      <c r="E434">
        <v>1015.89</v>
      </c>
      <c r="F434" s="12">
        <v>11229060096</v>
      </c>
      <c r="G434" s="12">
        <v>9024042</v>
      </c>
    </row>
    <row r="435" spans="1:7">
      <c r="A435" s="9">
        <f>'(1)'!A435</f>
        <v>42915</v>
      </c>
      <c r="B435">
        <v>1015.16</v>
      </c>
      <c r="C435">
        <v>1017.36</v>
      </c>
      <c r="D435">
        <v>1013.3</v>
      </c>
      <c r="E435">
        <v>1015.75</v>
      </c>
      <c r="F435" s="12">
        <v>14881779712</v>
      </c>
      <c r="G435" s="12">
        <v>9013912</v>
      </c>
    </row>
    <row r="436" spans="1:7">
      <c r="A436" s="9">
        <f>'(1)'!A436</f>
        <v>42916</v>
      </c>
      <c r="B436">
        <v>1014.79</v>
      </c>
      <c r="C436">
        <v>1020.25</v>
      </c>
      <c r="D436">
        <v>1013.87</v>
      </c>
      <c r="E436">
        <v>1019.07</v>
      </c>
      <c r="F436" s="12">
        <v>16212208640</v>
      </c>
      <c r="G436" s="12">
        <v>9060004</v>
      </c>
    </row>
    <row r="437" spans="1:7">
      <c r="A437" s="9">
        <f>'(1)'!A437</f>
        <v>42919</v>
      </c>
      <c r="B437">
        <v>1019.89</v>
      </c>
      <c r="C437">
        <v>1023.17</v>
      </c>
      <c r="D437">
        <v>1016.25</v>
      </c>
      <c r="E437">
        <v>1018.19</v>
      </c>
      <c r="F437" s="12">
        <v>17792206848</v>
      </c>
      <c r="G437" s="12">
        <v>9039545</v>
      </c>
    </row>
    <row r="438" spans="1:7">
      <c r="A438" s="9">
        <f>'(1)'!A438</f>
        <v>42921</v>
      </c>
      <c r="B438">
        <v>1016.89</v>
      </c>
      <c r="C438">
        <v>1016.89</v>
      </c>
      <c r="D438">
        <v>1005.95</v>
      </c>
      <c r="E438">
        <v>1008.92</v>
      </c>
      <c r="F438" s="12">
        <v>7109027328</v>
      </c>
      <c r="G438" s="12">
        <v>8956027</v>
      </c>
    </row>
    <row r="439" spans="1:7">
      <c r="A439" s="9">
        <f>'(1)'!A439</f>
        <v>42922</v>
      </c>
      <c r="B439">
        <v>1007.75</v>
      </c>
      <c r="C439">
        <v>1011.86</v>
      </c>
      <c r="D439">
        <v>1007.75</v>
      </c>
      <c r="E439">
        <v>1009.78</v>
      </c>
      <c r="F439" s="12">
        <v>15100326912</v>
      </c>
      <c r="G439" s="12">
        <v>8981846</v>
      </c>
    </row>
    <row r="440" spans="1:7">
      <c r="A440" s="9">
        <f>'(1)'!A440</f>
        <v>42923</v>
      </c>
      <c r="B440">
        <v>1010.59</v>
      </c>
      <c r="C440">
        <v>1016.75</v>
      </c>
      <c r="D440">
        <v>1008.52</v>
      </c>
      <c r="E440">
        <v>1013.69</v>
      </c>
      <c r="F440" s="12">
        <v>17223354368</v>
      </c>
      <c r="G440" s="12">
        <v>9022153</v>
      </c>
    </row>
    <row r="441" spans="1:7">
      <c r="A441" s="9">
        <f>'(1)'!A441</f>
        <v>42926</v>
      </c>
      <c r="B441">
        <v>1014.25</v>
      </c>
      <c r="C441">
        <v>1014.64</v>
      </c>
      <c r="D441">
        <v>1000.05</v>
      </c>
      <c r="E441">
        <v>1003.64</v>
      </c>
      <c r="F441" s="12">
        <v>53594140672</v>
      </c>
      <c r="G441" s="12">
        <v>8909372</v>
      </c>
    </row>
    <row r="442" spans="1:7">
      <c r="A442" s="9">
        <f>'(1)'!A442</f>
        <v>42927</v>
      </c>
      <c r="B442">
        <v>1002.86</v>
      </c>
      <c r="C442">
        <v>1004.36</v>
      </c>
      <c r="D442">
        <v>1001.31</v>
      </c>
      <c r="E442">
        <v>1003.12</v>
      </c>
      <c r="F442" s="12">
        <v>39086878720</v>
      </c>
      <c r="G442" s="12">
        <v>8917294</v>
      </c>
    </row>
    <row r="443" spans="1:7">
      <c r="A443" s="9">
        <f>'(1)'!A443</f>
        <v>42928</v>
      </c>
      <c r="B443">
        <v>1003.52</v>
      </c>
      <c r="C443">
        <v>1012.95</v>
      </c>
      <c r="D443">
        <v>1003.29</v>
      </c>
      <c r="E443">
        <v>1012.95</v>
      </c>
      <c r="F443" s="12">
        <v>17168238592</v>
      </c>
      <c r="G443" s="12">
        <v>8983143</v>
      </c>
    </row>
    <row r="444" spans="1:7">
      <c r="A444" s="9">
        <f>'(1)'!A444</f>
        <v>42929</v>
      </c>
      <c r="B444">
        <v>1011.61</v>
      </c>
      <c r="C444">
        <v>1014.77</v>
      </c>
      <c r="D444">
        <v>1006.43</v>
      </c>
      <c r="E444">
        <v>1008.67</v>
      </c>
      <c r="F444" s="12">
        <v>28645707776</v>
      </c>
      <c r="G444" s="12">
        <v>8931320</v>
      </c>
    </row>
    <row r="445" spans="1:7">
      <c r="A445" s="9">
        <f>'(1)'!A445</f>
        <v>42930</v>
      </c>
      <c r="B445">
        <v>1006.84</v>
      </c>
      <c r="C445">
        <v>1006.84</v>
      </c>
      <c r="D445">
        <v>1001.71</v>
      </c>
      <c r="E445">
        <v>1006.47</v>
      </c>
      <c r="F445" s="12">
        <v>14753293312</v>
      </c>
      <c r="G445" s="12">
        <v>8926233</v>
      </c>
    </row>
    <row r="446" spans="1:7">
      <c r="A446" s="9">
        <f>'(1)'!A446</f>
        <v>42933</v>
      </c>
      <c r="B446">
        <v>1006.26</v>
      </c>
      <c r="C446">
        <v>1010.53</v>
      </c>
      <c r="D446">
        <v>1006.02</v>
      </c>
      <c r="E446">
        <v>1008.81</v>
      </c>
      <c r="F446" s="12">
        <v>27755857920</v>
      </c>
      <c r="G446" s="12">
        <v>8953152</v>
      </c>
    </row>
    <row r="447" spans="1:7">
      <c r="A447" s="9">
        <f>'(1)'!A447</f>
        <v>42934</v>
      </c>
      <c r="B447">
        <v>1009.3</v>
      </c>
      <c r="C447">
        <v>1013.62</v>
      </c>
      <c r="D447">
        <v>1008.31</v>
      </c>
      <c r="E447">
        <v>1011.67</v>
      </c>
      <c r="F447" s="12">
        <v>21901860864</v>
      </c>
      <c r="G447" s="12">
        <v>8974988</v>
      </c>
    </row>
    <row r="448" spans="1:7">
      <c r="A448" s="9">
        <f>'(1)'!A448</f>
        <v>42935</v>
      </c>
      <c r="B448">
        <v>1012.74</v>
      </c>
      <c r="C448">
        <v>1021.54</v>
      </c>
      <c r="D448">
        <v>1012.17</v>
      </c>
      <c r="E448">
        <v>1019.11</v>
      </c>
      <c r="F448" s="12">
        <v>11293376512</v>
      </c>
      <c r="G448" s="12">
        <v>9024689</v>
      </c>
    </row>
    <row r="449" spans="1:7">
      <c r="A449" s="9">
        <f>'(1)'!A449</f>
        <v>42936</v>
      </c>
      <c r="B449">
        <v>1019.63</v>
      </c>
      <c r="C449">
        <v>1020.51</v>
      </c>
      <c r="D449">
        <v>1014.49</v>
      </c>
      <c r="E449">
        <v>1016.68</v>
      </c>
      <c r="F449" s="12">
        <v>19723040768</v>
      </c>
      <c r="G449" s="12">
        <v>8991490</v>
      </c>
    </row>
    <row r="450" spans="1:7">
      <c r="A450" s="9">
        <f>'(1)'!A450</f>
        <v>42937</v>
      </c>
      <c r="B450">
        <v>1014.8</v>
      </c>
      <c r="C450">
        <v>1014.82</v>
      </c>
      <c r="D450">
        <v>1008.38</v>
      </c>
      <c r="E450">
        <v>1012.1</v>
      </c>
      <c r="F450" s="12">
        <v>18429153280</v>
      </c>
      <c r="G450" s="12">
        <v>8978764</v>
      </c>
    </row>
    <row r="451" spans="1:7">
      <c r="A451" s="9">
        <f>'(1)'!A451</f>
        <v>42940</v>
      </c>
      <c r="B451">
        <v>1013.95</v>
      </c>
      <c r="C451">
        <v>1018.73</v>
      </c>
      <c r="D451">
        <v>1008.82</v>
      </c>
      <c r="E451">
        <v>1014.02</v>
      </c>
      <c r="F451" s="12">
        <v>18575931392</v>
      </c>
      <c r="G451" s="12">
        <v>8956495</v>
      </c>
    </row>
    <row r="452" spans="1:7">
      <c r="A452" s="9">
        <f>'(1)'!A452</f>
        <v>42941</v>
      </c>
      <c r="B452">
        <v>1011.62</v>
      </c>
      <c r="C452">
        <v>1011.73</v>
      </c>
      <c r="D452">
        <v>1007.58</v>
      </c>
      <c r="E452">
        <v>1010.8</v>
      </c>
      <c r="F452" s="12">
        <v>17640019968</v>
      </c>
      <c r="G452" s="12">
        <v>8963256</v>
      </c>
    </row>
    <row r="453" spans="1:7">
      <c r="A453" s="9">
        <f>'(1)'!A453</f>
        <v>42942</v>
      </c>
      <c r="B453">
        <v>1011.02</v>
      </c>
      <c r="C453">
        <v>1015</v>
      </c>
      <c r="D453">
        <v>1009.76</v>
      </c>
      <c r="E453">
        <v>1014.24</v>
      </c>
      <c r="F453" s="12">
        <v>14883298304</v>
      </c>
      <c r="G453" s="12">
        <v>8986249</v>
      </c>
    </row>
    <row r="454" spans="1:7">
      <c r="A454" s="9">
        <f>'(1)'!A454</f>
        <v>42943</v>
      </c>
      <c r="B454">
        <v>1013.62</v>
      </c>
      <c r="C454">
        <v>1013.98</v>
      </c>
      <c r="D454">
        <v>1005.89</v>
      </c>
      <c r="E454">
        <v>1006.73</v>
      </c>
      <c r="F454" s="12">
        <v>13628316672</v>
      </c>
      <c r="G454" s="12">
        <v>8941740</v>
      </c>
    </row>
    <row r="455" spans="1:7">
      <c r="A455" s="9">
        <f>'(1)'!A455</f>
        <v>42944</v>
      </c>
      <c r="B455">
        <v>1006.36</v>
      </c>
      <c r="C455">
        <v>1010.41</v>
      </c>
      <c r="D455">
        <v>1004.21</v>
      </c>
      <c r="E455">
        <v>1009.85</v>
      </c>
      <c r="F455" s="12">
        <v>15675651072</v>
      </c>
      <c r="G455" s="12">
        <v>8957877</v>
      </c>
    </row>
    <row r="456" spans="1:7">
      <c r="A456" s="9">
        <f>'(1)'!A456</f>
        <v>42947</v>
      </c>
      <c r="B456">
        <v>1010.64</v>
      </c>
      <c r="C456">
        <v>1011.2</v>
      </c>
      <c r="D456">
        <v>1005.34</v>
      </c>
      <c r="E456">
        <v>1006.16</v>
      </c>
      <c r="F456" s="12">
        <v>15569552384</v>
      </c>
      <c r="G456" s="12">
        <v>8931436</v>
      </c>
    </row>
    <row r="457" spans="1:7">
      <c r="A457" s="9">
        <f>'(1)'!A457</f>
        <v>42948</v>
      </c>
      <c r="B457">
        <v>1006.34</v>
      </c>
      <c r="C457">
        <v>1006.47</v>
      </c>
      <c r="D457">
        <v>1001.69</v>
      </c>
      <c r="E457">
        <v>1002.48</v>
      </c>
      <c r="F457" s="12">
        <v>13959786496</v>
      </c>
      <c r="G457" s="12">
        <v>8905910</v>
      </c>
    </row>
    <row r="458" spans="1:7">
      <c r="A458" s="9">
        <f>'(1)'!A458</f>
        <v>42949</v>
      </c>
      <c r="B458">
        <v>1003.12</v>
      </c>
      <c r="C458">
        <v>1009.59</v>
      </c>
      <c r="D458">
        <v>1003.12</v>
      </c>
      <c r="E458">
        <v>1009.29</v>
      </c>
      <c r="F458" s="12">
        <v>13204545536</v>
      </c>
      <c r="G458" s="12">
        <v>8961095</v>
      </c>
    </row>
    <row r="459" spans="1:7">
      <c r="A459" s="9">
        <f>'(1)'!A459</f>
        <v>42950</v>
      </c>
      <c r="B459">
        <v>1009.58</v>
      </c>
      <c r="C459">
        <v>1018.74</v>
      </c>
      <c r="D459">
        <v>1009.37</v>
      </c>
      <c r="E459">
        <v>1018.2</v>
      </c>
      <c r="F459" s="12">
        <v>15303779328</v>
      </c>
      <c r="G459" s="12">
        <v>9032399</v>
      </c>
    </row>
    <row r="460" spans="1:7">
      <c r="A460" s="9">
        <f>'(1)'!A460</f>
        <v>42951</v>
      </c>
      <c r="B460">
        <v>1018.57</v>
      </c>
      <c r="C460">
        <v>1032.5999999999999</v>
      </c>
      <c r="D460">
        <v>1018.57</v>
      </c>
      <c r="E460">
        <v>1029.9000000000001</v>
      </c>
      <c r="F460" s="12">
        <v>21740924928</v>
      </c>
      <c r="G460" s="12">
        <v>9151885</v>
      </c>
    </row>
    <row r="461" spans="1:7">
      <c r="A461" s="9">
        <f>'(1)'!A461</f>
        <v>42954</v>
      </c>
      <c r="B461">
        <v>1032.01</v>
      </c>
      <c r="C461">
        <v>1040.98</v>
      </c>
      <c r="D461">
        <v>1032.01</v>
      </c>
      <c r="E461">
        <v>1040.72</v>
      </c>
      <c r="F461" s="12">
        <v>15981821952</v>
      </c>
      <c r="G461" s="12">
        <v>9220743</v>
      </c>
    </row>
    <row r="462" spans="1:7">
      <c r="A462" s="9">
        <f>'(1)'!A462</f>
        <v>42955</v>
      </c>
      <c r="B462">
        <v>1041.23</v>
      </c>
      <c r="C462">
        <v>1048.98</v>
      </c>
      <c r="D462">
        <v>1040.6600000000001</v>
      </c>
      <c r="E462">
        <v>1047.05</v>
      </c>
      <c r="F462" s="12">
        <v>12454125568</v>
      </c>
      <c r="G462" s="12">
        <v>9292537</v>
      </c>
    </row>
    <row r="463" spans="1:7">
      <c r="A463" s="9">
        <f>'(1)'!A463</f>
        <v>42956</v>
      </c>
      <c r="B463">
        <v>1049.0999999999999</v>
      </c>
      <c r="C463">
        <v>1053.07</v>
      </c>
      <c r="D463">
        <v>1049.0999999999999</v>
      </c>
      <c r="E463">
        <v>1051.55</v>
      </c>
      <c r="F463" s="12">
        <v>12610972672</v>
      </c>
      <c r="G463" s="12">
        <v>9316931</v>
      </c>
    </row>
    <row r="464" spans="1:7">
      <c r="A464" s="9">
        <f>'(1)'!A464</f>
        <v>42957</v>
      </c>
      <c r="B464">
        <v>1051.0899999999999</v>
      </c>
      <c r="C464">
        <v>1053.58</v>
      </c>
      <c r="D464">
        <v>1050.68</v>
      </c>
      <c r="E464">
        <v>1053.23</v>
      </c>
      <c r="F464" s="12">
        <v>16467611648</v>
      </c>
      <c r="G464" s="12">
        <v>9326936</v>
      </c>
    </row>
    <row r="465" spans="1:7">
      <c r="A465" s="9">
        <f>'(1)'!A465</f>
        <v>42958</v>
      </c>
      <c r="B465">
        <v>1053.1099999999999</v>
      </c>
      <c r="C465">
        <v>1062.3499999999999</v>
      </c>
      <c r="D465">
        <v>1052.93</v>
      </c>
      <c r="E465">
        <v>1060.1199999999999</v>
      </c>
      <c r="F465" s="12">
        <v>14474989568</v>
      </c>
      <c r="G465" s="12">
        <v>9372904</v>
      </c>
    </row>
    <row r="466" spans="1:7">
      <c r="A466" s="9">
        <f>'(1)'!A466</f>
        <v>42961</v>
      </c>
      <c r="B466">
        <v>1059.8499999999999</v>
      </c>
      <c r="C466">
        <v>1061.72</v>
      </c>
      <c r="D466">
        <v>1058.71</v>
      </c>
      <c r="E466">
        <v>1059.4000000000001</v>
      </c>
      <c r="F466" s="12">
        <v>18806595584</v>
      </c>
      <c r="G466" s="12">
        <v>9377128</v>
      </c>
    </row>
    <row r="467" spans="1:7">
      <c r="A467" s="9">
        <f>'(1)'!A467</f>
        <v>42962</v>
      </c>
      <c r="B467">
        <v>1060.42</v>
      </c>
      <c r="C467">
        <v>1061.5</v>
      </c>
      <c r="D467">
        <v>1057.8599999999999</v>
      </c>
      <c r="E467">
        <v>1060.18</v>
      </c>
      <c r="F467" s="12">
        <v>13932065792</v>
      </c>
      <c r="G467" s="12">
        <v>9371981</v>
      </c>
    </row>
    <row r="468" spans="1:7">
      <c r="A468" s="9">
        <f>'(1)'!A468</f>
        <v>42963</v>
      </c>
      <c r="B468">
        <v>1059.46</v>
      </c>
      <c r="C468">
        <v>1064.27</v>
      </c>
      <c r="D468">
        <v>1058.54</v>
      </c>
      <c r="E468">
        <v>1064.27</v>
      </c>
      <c r="F468" s="12">
        <v>15560908800</v>
      </c>
      <c r="G468" s="12">
        <v>9402022</v>
      </c>
    </row>
    <row r="469" spans="1:7">
      <c r="A469" s="9">
        <f>'(1)'!A469</f>
        <v>42964</v>
      </c>
      <c r="B469">
        <v>1063.82</v>
      </c>
      <c r="C469">
        <v>1063.99</v>
      </c>
      <c r="D469">
        <v>1060.01</v>
      </c>
      <c r="E469">
        <v>1061.69</v>
      </c>
      <c r="F469" s="12">
        <v>18538334208</v>
      </c>
      <c r="G469" s="12">
        <v>9385267</v>
      </c>
    </row>
    <row r="470" spans="1:7">
      <c r="A470" s="9">
        <f>'(1)'!A470</f>
        <v>42965</v>
      </c>
      <c r="B470">
        <v>1060.57</v>
      </c>
      <c r="C470">
        <v>1066.8</v>
      </c>
      <c r="D470">
        <v>1058.82</v>
      </c>
      <c r="E470">
        <v>1062.29</v>
      </c>
      <c r="F470" s="12">
        <v>13836533760</v>
      </c>
      <c r="G470" s="12">
        <v>9412839</v>
      </c>
    </row>
    <row r="471" spans="1:7">
      <c r="A471" s="9">
        <f>'(1)'!A471</f>
        <v>42968</v>
      </c>
      <c r="B471">
        <v>1066.8599999999999</v>
      </c>
      <c r="C471">
        <v>1072.5</v>
      </c>
      <c r="D471">
        <v>1066.1400000000001</v>
      </c>
      <c r="E471">
        <v>1068.95</v>
      </c>
      <c r="F471" s="12">
        <v>14902504448</v>
      </c>
      <c r="G471" s="12">
        <v>9456818</v>
      </c>
    </row>
    <row r="472" spans="1:7">
      <c r="A472" s="9">
        <f>'(1)'!A472</f>
        <v>42969</v>
      </c>
      <c r="B472">
        <v>1067.8900000000001</v>
      </c>
      <c r="C472">
        <v>1067.8900000000001</v>
      </c>
      <c r="D472">
        <v>1058.73</v>
      </c>
      <c r="E472">
        <v>1062.97</v>
      </c>
      <c r="F472" s="12">
        <v>49281638400</v>
      </c>
      <c r="G472" s="12">
        <v>9412252</v>
      </c>
    </row>
    <row r="473" spans="1:7">
      <c r="A473" s="9">
        <f>'(1)'!A473</f>
        <v>42970</v>
      </c>
      <c r="B473">
        <v>1062.5</v>
      </c>
      <c r="C473">
        <v>1067.23</v>
      </c>
      <c r="D473">
        <v>1061.3900000000001</v>
      </c>
      <c r="E473">
        <v>1066.23</v>
      </c>
      <c r="F473" s="12">
        <v>24802400256</v>
      </c>
      <c r="G473" s="12">
        <v>9429774</v>
      </c>
    </row>
    <row r="474" spans="1:7">
      <c r="A474" s="9">
        <f>'(1)'!A474</f>
        <v>42971</v>
      </c>
      <c r="B474">
        <v>1065.83</v>
      </c>
      <c r="C474">
        <v>1071.07</v>
      </c>
      <c r="D474">
        <v>1065.73</v>
      </c>
      <c r="E474">
        <v>1069</v>
      </c>
      <c r="F474" s="12">
        <v>19078195200</v>
      </c>
      <c r="G474" s="12">
        <v>9450066</v>
      </c>
    </row>
    <row r="475" spans="1:7">
      <c r="A475" s="9">
        <f>'(1)'!A475</f>
        <v>42972</v>
      </c>
      <c r="B475">
        <v>1068.3699999999999</v>
      </c>
      <c r="C475">
        <v>1071.79</v>
      </c>
      <c r="D475">
        <v>1068.18</v>
      </c>
      <c r="E475">
        <v>1069.97</v>
      </c>
      <c r="F475" s="12">
        <v>23329458176</v>
      </c>
      <c r="G475" s="12">
        <v>9465295</v>
      </c>
    </row>
    <row r="476" spans="1:7">
      <c r="A476" s="9">
        <f>'(1)'!A476</f>
        <v>42975</v>
      </c>
      <c r="B476">
        <v>1070.56</v>
      </c>
      <c r="C476">
        <v>1070.56</v>
      </c>
      <c r="D476">
        <v>1062.33</v>
      </c>
      <c r="E476">
        <v>1064.07</v>
      </c>
      <c r="F476" s="12">
        <v>16613741568</v>
      </c>
      <c r="G476" s="12">
        <v>9418095</v>
      </c>
    </row>
    <row r="477" spans="1:7">
      <c r="A477" s="9">
        <f>'(1)'!A477</f>
        <v>42976</v>
      </c>
      <c r="B477">
        <v>1064.45</v>
      </c>
      <c r="C477">
        <v>1068.98</v>
      </c>
      <c r="D477">
        <v>1064.28</v>
      </c>
      <c r="E477">
        <v>1067.26</v>
      </c>
      <c r="F477" s="12">
        <v>14628532224</v>
      </c>
      <c r="G477" s="12">
        <v>9445422</v>
      </c>
    </row>
    <row r="478" spans="1:7">
      <c r="A478" s="9">
        <f>'(1)'!A478</f>
        <v>42977</v>
      </c>
      <c r="B478">
        <v>1066.82</v>
      </c>
      <c r="C478">
        <v>1075.8499999999999</v>
      </c>
      <c r="D478">
        <v>1066.6099999999999</v>
      </c>
      <c r="E478">
        <v>1075.3599999999999</v>
      </c>
      <c r="F478" s="12">
        <v>13511022592</v>
      </c>
      <c r="G478" s="12">
        <v>9515634</v>
      </c>
    </row>
    <row r="479" spans="1:7">
      <c r="A479" s="9">
        <f>'(1)'!A479</f>
        <v>42978</v>
      </c>
      <c r="B479">
        <v>1075.76</v>
      </c>
      <c r="C479">
        <v>1080.3399999999999</v>
      </c>
      <c r="D479">
        <v>1074.98</v>
      </c>
      <c r="E479">
        <v>1078.53</v>
      </c>
      <c r="F479" s="12">
        <v>23330613248</v>
      </c>
      <c r="G479" s="12">
        <v>9532793</v>
      </c>
    </row>
    <row r="480" spans="1:7">
      <c r="A480" s="9">
        <f>'(1)'!A480</f>
        <v>42979</v>
      </c>
      <c r="B480">
        <v>1076.92</v>
      </c>
      <c r="C480">
        <v>1076.92</v>
      </c>
      <c r="D480">
        <v>1065.3599999999999</v>
      </c>
      <c r="E480">
        <v>1068.92</v>
      </c>
      <c r="F480" s="12">
        <v>22209855488</v>
      </c>
      <c r="G480" s="12">
        <v>9453065</v>
      </c>
    </row>
    <row r="481" spans="1:7">
      <c r="A481" s="9">
        <f>'(1)'!A481</f>
        <v>42983</v>
      </c>
      <c r="B481">
        <v>1068.1099999999999</v>
      </c>
      <c r="C481">
        <v>1068.24</v>
      </c>
      <c r="D481">
        <v>1053.83</v>
      </c>
      <c r="E481">
        <v>1056.21</v>
      </c>
      <c r="F481" s="12">
        <v>17430552576</v>
      </c>
      <c r="G481" s="12">
        <v>9346781</v>
      </c>
    </row>
    <row r="482" spans="1:7">
      <c r="A482" s="9">
        <f>'(1)'!A482</f>
        <v>42984</v>
      </c>
      <c r="B482">
        <v>1053.93</v>
      </c>
      <c r="C482">
        <v>1053.93</v>
      </c>
      <c r="D482">
        <v>1039.97</v>
      </c>
      <c r="E482">
        <v>1042.8</v>
      </c>
      <c r="F482" s="12">
        <v>22273267712</v>
      </c>
      <c r="G482" s="12">
        <v>9257738</v>
      </c>
    </row>
    <row r="483" spans="1:7">
      <c r="A483" s="9">
        <f>'(1)'!A483</f>
        <v>42985</v>
      </c>
      <c r="B483">
        <v>1043.51</v>
      </c>
      <c r="C483">
        <v>1054.3499999999999</v>
      </c>
      <c r="D483">
        <v>1043.51</v>
      </c>
      <c r="E483">
        <v>1053.6500000000001</v>
      </c>
      <c r="F483" s="12">
        <v>10678090752</v>
      </c>
      <c r="G483" s="12">
        <v>9342976</v>
      </c>
    </row>
    <row r="484" spans="1:7">
      <c r="A484" s="9">
        <f>'(1)'!A484</f>
        <v>42986</v>
      </c>
      <c r="B484">
        <v>1054.74</v>
      </c>
      <c r="C484">
        <v>1057.1199999999999</v>
      </c>
      <c r="D484">
        <v>1051.05</v>
      </c>
      <c r="E484">
        <v>1052.51</v>
      </c>
      <c r="F484" s="12">
        <v>15480517632</v>
      </c>
      <c r="G484" s="12">
        <v>9339067</v>
      </c>
    </row>
    <row r="485" spans="1:7">
      <c r="A485" s="9">
        <f>'(1)'!A485</f>
        <v>42989</v>
      </c>
      <c r="B485">
        <v>1056.06</v>
      </c>
      <c r="C485">
        <v>1062.53</v>
      </c>
      <c r="D485">
        <v>1054.6300000000001</v>
      </c>
      <c r="E485">
        <v>1060.27</v>
      </c>
      <c r="F485" s="12">
        <v>14085653504</v>
      </c>
      <c r="G485" s="12">
        <v>9402013</v>
      </c>
    </row>
    <row r="486" spans="1:7">
      <c r="A486" s="9">
        <f>'(1)'!A486</f>
        <v>42990</v>
      </c>
      <c r="B486">
        <v>1062.47</v>
      </c>
      <c r="C486">
        <v>1066.8399999999999</v>
      </c>
      <c r="D486">
        <v>1061.1500000000001</v>
      </c>
      <c r="E486">
        <v>1063.33</v>
      </c>
      <c r="F486" s="12">
        <v>11559376896</v>
      </c>
      <c r="G486" s="12">
        <v>9418118</v>
      </c>
    </row>
    <row r="487" spans="1:7">
      <c r="A487" s="9">
        <f>'(1)'!A487</f>
        <v>42991</v>
      </c>
      <c r="B487">
        <v>1060.78</v>
      </c>
      <c r="C487">
        <v>1061.8800000000001</v>
      </c>
      <c r="D487">
        <v>1056.28</v>
      </c>
      <c r="E487">
        <v>1059.54</v>
      </c>
      <c r="F487" s="12">
        <v>14576156672</v>
      </c>
      <c r="G487" s="12">
        <v>9411134</v>
      </c>
    </row>
    <row r="488" spans="1:7">
      <c r="A488" s="9">
        <f>'(1)'!A488</f>
        <v>42992</v>
      </c>
      <c r="B488">
        <v>1061.55</v>
      </c>
      <c r="C488">
        <v>1064.9000000000001</v>
      </c>
      <c r="D488">
        <v>1060.51</v>
      </c>
      <c r="E488">
        <v>1063.6600000000001</v>
      </c>
      <c r="F488" s="12">
        <v>10534868992</v>
      </c>
      <c r="G488" s="12">
        <v>9434389</v>
      </c>
    </row>
    <row r="489" spans="1:7">
      <c r="A489" s="9">
        <f>'(1)'!A489</f>
        <v>42993</v>
      </c>
      <c r="B489">
        <v>1063.1600000000001</v>
      </c>
      <c r="C489">
        <v>1072.7</v>
      </c>
      <c r="D489">
        <v>1063.1600000000001</v>
      </c>
      <c r="E489">
        <v>1072.52</v>
      </c>
      <c r="F489" s="12">
        <v>10921330688</v>
      </c>
      <c r="G489" s="12">
        <v>9506938</v>
      </c>
    </row>
    <row r="490" spans="1:7">
      <c r="A490" s="9">
        <f>'(1)'!A490</f>
        <v>42996</v>
      </c>
      <c r="B490">
        <v>1072.52</v>
      </c>
      <c r="C490">
        <v>1077.8599999999999</v>
      </c>
      <c r="D490">
        <v>1072.3499999999999</v>
      </c>
      <c r="E490">
        <v>1075.5999999999999</v>
      </c>
      <c r="F490" s="12">
        <v>11272526848</v>
      </c>
      <c r="G490" s="12">
        <v>9539458</v>
      </c>
    </row>
    <row r="491" spans="1:7">
      <c r="A491" s="9">
        <f>'(1)'!A491</f>
        <v>42997</v>
      </c>
      <c r="B491">
        <v>1077.4100000000001</v>
      </c>
      <c r="C491">
        <v>1083.08</v>
      </c>
      <c r="D491">
        <v>1077.3</v>
      </c>
      <c r="E491">
        <v>1082.45</v>
      </c>
      <c r="F491" s="12">
        <v>15670701056</v>
      </c>
      <c r="G491" s="12">
        <v>9587697</v>
      </c>
    </row>
    <row r="492" spans="1:7">
      <c r="A492" s="9">
        <f>'(1)'!A492</f>
        <v>42998</v>
      </c>
      <c r="B492">
        <v>1082.3</v>
      </c>
      <c r="C492">
        <v>1088.83</v>
      </c>
      <c r="D492">
        <v>1081.3699999999999</v>
      </c>
      <c r="E492">
        <v>1085.3699999999999</v>
      </c>
      <c r="F492" s="12">
        <v>19749466112</v>
      </c>
      <c r="G492" s="12">
        <v>9627053</v>
      </c>
    </row>
    <row r="493" spans="1:7">
      <c r="A493" s="9">
        <f>'(1)'!A493</f>
        <v>42999</v>
      </c>
      <c r="B493">
        <v>1086.96</v>
      </c>
      <c r="C493">
        <v>1087.6500000000001</v>
      </c>
      <c r="D493">
        <v>1084.69</v>
      </c>
      <c r="E493">
        <v>1085.08</v>
      </c>
      <c r="F493" s="12">
        <v>15865899008</v>
      </c>
      <c r="G493" s="12">
        <v>9625251</v>
      </c>
    </row>
    <row r="494" spans="1:7">
      <c r="A494" s="9">
        <f>'(1)'!A494</f>
        <v>43000</v>
      </c>
      <c r="B494">
        <v>1084.03</v>
      </c>
      <c r="C494">
        <v>1084.03</v>
      </c>
      <c r="D494">
        <v>1077.54</v>
      </c>
      <c r="E494">
        <v>1081.23</v>
      </c>
      <c r="F494" s="12">
        <v>17278763008</v>
      </c>
      <c r="G494" s="12">
        <v>9588573</v>
      </c>
    </row>
    <row r="495" spans="1:7">
      <c r="A495" s="9">
        <f>'(1)'!A495</f>
        <v>43003</v>
      </c>
      <c r="B495">
        <v>1081.7</v>
      </c>
      <c r="C495">
        <v>1088.3900000000001</v>
      </c>
      <c r="D495">
        <v>1081.42</v>
      </c>
      <c r="E495">
        <v>1088</v>
      </c>
      <c r="F495" s="12">
        <v>44787539968</v>
      </c>
      <c r="G495" s="12">
        <v>9646918</v>
      </c>
    </row>
    <row r="496" spans="1:7">
      <c r="A496" s="9">
        <f>'(1)'!A496</f>
        <v>43004</v>
      </c>
      <c r="B496">
        <v>1087.82</v>
      </c>
      <c r="C496">
        <v>1088.5999999999999</v>
      </c>
      <c r="D496">
        <v>1083.79</v>
      </c>
      <c r="E496">
        <v>1087.7</v>
      </c>
      <c r="F496" s="12">
        <v>29509533696</v>
      </c>
      <c r="G496" s="12">
        <v>9641963</v>
      </c>
    </row>
    <row r="497" spans="1:7">
      <c r="A497" s="9">
        <f>'(1)'!A497</f>
        <v>43005</v>
      </c>
      <c r="B497">
        <v>1088.43</v>
      </c>
      <c r="C497">
        <v>1092.18</v>
      </c>
      <c r="D497">
        <v>1087.06</v>
      </c>
      <c r="E497">
        <v>1091.3599999999999</v>
      </c>
      <c r="F497" s="12">
        <v>39306158080</v>
      </c>
      <c r="G497" s="12">
        <v>9665406</v>
      </c>
    </row>
    <row r="498" spans="1:7">
      <c r="A498" s="9">
        <f>'(1)'!A498</f>
        <v>43006</v>
      </c>
      <c r="B498">
        <v>1089.6500000000001</v>
      </c>
      <c r="C498">
        <v>1089.6500000000001</v>
      </c>
      <c r="D498">
        <v>1082.9100000000001</v>
      </c>
      <c r="E498">
        <v>1083.3399999999999</v>
      </c>
      <c r="F498" s="12">
        <v>27901083648</v>
      </c>
      <c r="G498" s="12">
        <v>9596430</v>
      </c>
    </row>
    <row r="499" spans="1:7">
      <c r="A499" s="9">
        <f>'(1)'!A499</f>
        <v>43007</v>
      </c>
      <c r="B499">
        <v>1083.58</v>
      </c>
      <c r="C499">
        <v>1087.78</v>
      </c>
      <c r="D499">
        <v>1082.3900000000001</v>
      </c>
      <c r="E499">
        <v>1084.93</v>
      </c>
      <c r="F499" s="12">
        <v>35670372352</v>
      </c>
      <c r="G499" s="12">
        <v>9602554</v>
      </c>
    </row>
    <row r="500" spans="1:7">
      <c r="A500" s="9">
        <f>'(1)'!A500</f>
        <v>43010</v>
      </c>
      <c r="B500">
        <v>1084.19</v>
      </c>
      <c r="C500">
        <v>1085.1400000000001</v>
      </c>
      <c r="D500">
        <v>1078.8900000000001</v>
      </c>
      <c r="E500">
        <v>1083.18</v>
      </c>
      <c r="F500" s="12">
        <v>24603387904</v>
      </c>
      <c r="G500" s="12">
        <v>9610417</v>
      </c>
    </row>
    <row r="501" spans="1:7">
      <c r="A501" s="9">
        <f>'(1)'!A501</f>
        <v>43011</v>
      </c>
      <c r="B501">
        <v>1084.75</v>
      </c>
      <c r="C501">
        <v>1091.44</v>
      </c>
      <c r="D501">
        <v>1084.75</v>
      </c>
      <c r="E501">
        <v>1090.0999999999999</v>
      </c>
      <c r="F501" s="12">
        <v>17396928512</v>
      </c>
      <c r="G501" s="12">
        <v>9665641</v>
      </c>
    </row>
    <row r="502" spans="1:7">
      <c r="A502" s="9">
        <f>'(1)'!A502</f>
        <v>43012</v>
      </c>
      <c r="B502">
        <v>1091.25</v>
      </c>
      <c r="C502">
        <v>1095.25</v>
      </c>
      <c r="D502">
        <v>1090.07</v>
      </c>
      <c r="E502">
        <v>1091.17</v>
      </c>
      <c r="F502" s="12">
        <v>24340383744</v>
      </c>
      <c r="G502" s="12">
        <v>9661577</v>
      </c>
    </row>
    <row r="503" spans="1:7">
      <c r="A503" s="9">
        <f>'(1)'!A503</f>
        <v>43013</v>
      </c>
      <c r="B503">
        <v>1090.6300000000001</v>
      </c>
      <c r="C503">
        <v>1099.29</v>
      </c>
      <c r="D503">
        <v>1090.6300000000001</v>
      </c>
      <c r="E503">
        <v>1099.18</v>
      </c>
      <c r="F503" s="12">
        <v>21915365376</v>
      </c>
      <c r="G503" s="12">
        <v>9735242</v>
      </c>
    </row>
    <row r="504" spans="1:7">
      <c r="A504" s="9">
        <f>'(1)'!A504</f>
        <v>43014</v>
      </c>
      <c r="B504">
        <v>1098.5999999999999</v>
      </c>
      <c r="C504">
        <v>1102.8800000000001</v>
      </c>
      <c r="D504">
        <v>1098</v>
      </c>
      <c r="E504">
        <v>1102.26</v>
      </c>
      <c r="F504" s="12">
        <v>29642557440</v>
      </c>
      <c r="G504" s="12">
        <v>9761840</v>
      </c>
    </row>
    <row r="505" spans="1:7">
      <c r="A505" s="9">
        <f>'(1)'!A505</f>
        <v>43017</v>
      </c>
      <c r="B505">
        <v>1102.24</v>
      </c>
      <c r="C505">
        <v>1102.92</v>
      </c>
      <c r="D505">
        <v>1097.73</v>
      </c>
      <c r="E505">
        <v>1099.46</v>
      </c>
      <c r="F505" s="12">
        <v>31254630400</v>
      </c>
      <c r="G505" s="12">
        <v>9729457</v>
      </c>
    </row>
    <row r="506" spans="1:7">
      <c r="A506" s="9">
        <f>'(1)'!A506</f>
        <v>43018</v>
      </c>
      <c r="B506">
        <v>1099.23</v>
      </c>
      <c r="C506">
        <v>1101</v>
      </c>
      <c r="D506">
        <v>1097.0999999999999</v>
      </c>
      <c r="E506">
        <v>1099.8900000000001</v>
      </c>
      <c r="F506" s="12">
        <v>20524308480</v>
      </c>
      <c r="G506" s="12">
        <v>9739079</v>
      </c>
    </row>
    <row r="507" spans="1:7">
      <c r="A507" s="9">
        <f>'(1)'!A507</f>
        <v>43019</v>
      </c>
      <c r="B507">
        <v>1099.75</v>
      </c>
      <c r="C507">
        <v>1103.06</v>
      </c>
      <c r="D507">
        <v>1097.32</v>
      </c>
      <c r="E507">
        <v>1102.1600000000001</v>
      </c>
      <c r="F507" s="12">
        <v>27718201344</v>
      </c>
      <c r="G507" s="12">
        <v>9769402</v>
      </c>
    </row>
    <row r="508" spans="1:7">
      <c r="A508" s="9">
        <f>'(1)'!A508</f>
        <v>43020</v>
      </c>
      <c r="B508">
        <v>1102.5999999999999</v>
      </c>
      <c r="C508">
        <v>1114.0899999999999</v>
      </c>
      <c r="D508">
        <v>1102.5999999999999</v>
      </c>
      <c r="E508">
        <v>1112.92</v>
      </c>
      <c r="F508" s="12">
        <v>16014939136</v>
      </c>
      <c r="G508" s="12">
        <v>9851928</v>
      </c>
    </row>
    <row r="509" spans="1:7">
      <c r="A509" s="9">
        <f>'(1)'!A509</f>
        <v>43021</v>
      </c>
      <c r="B509">
        <v>1112.04</v>
      </c>
      <c r="C509">
        <v>1113.67</v>
      </c>
      <c r="D509">
        <v>1108.5</v>
      </c>
      <c r="E509">
        <v>1109.6300000000001</v>
      </c>
      <c r="F509" s="12">
        <v>19880357888</v>
      </c>
      <c r="G509" s="12">
        <v>9829788</v>
      </c>
    </row>
    <row r="510" spans="1:7">
      <c r="A510" s="9">
        <f>'(1)'!A510</f>
        <v>43024</v>
      </c>
      <c r="B510">
        <v>1109.6600000000001</v>
      </c>
      <c r="C510">
        <v>1112.99</v>
      </c>
      <c r="D510">
        <v>1106.6099999999999</v>
      </c>
      <c r="E510">
        <v>1112.07</v>
      </c>
      <c r="F510" s="12">
        <v>23016298496</v>
      </c>
      <c r="G510" s="12">
        <v>9855124</v>
      </c>
    </row>
    <row r="511" spans="1:7">
      <c r="A511" s="9">
        <f>'(1)'!A511</f>
        <v>43025</v>
      </c>
      <c r="B511">
        <v>1109.8900000000001</v>
      </c>
      <c r="C511">
        <v>1111.5899999999999</v>
      </c>
      <c r="D511">
        <v>1106.74</v>
      </c>
      <c r="E511">
        <v>1108.18</v>
      </c>
      <c r="F511" s="12">
        <v>20660457472</v>
      </c>
      <c r="G511" s="12">
        <v>9813217</v>
      </c>
    </row>
    <row r="512" spans="1:7">
      <c r="A512" s="9">
        <f>'(1)'!A512</f>
        <v>43026</v>
      </c>
      <c r="B512">
        <v>1108.29</v>
      </c>
      <c r="C512">
        <v>1108.5999999999999</v>
      </c>
      <c r="D512">
        <v>1100.75</v>
      </c>
      <c r="E512">
        <v>1102.25</v>
      </c>
      <c r="F512" s="12">
        <v>19952547840</v>
      </c>
      <c r="G512" s="12">
        <v>9756427</v>
      </c>
    </row>
    <row r="513" spans="1:7">
      <c r="A513" s="9">
        <f>'(1)'!A513</f>
        <v>43027</v>
      </c>
      <c r="B513">
        <v>1102.46</v>
      </c>
      <c r="C513">
        <v>1103.31</v>
      </c>
      <c r="D513">
        <v>1085.1600000000001</v>
      </c>
      <c r="E513">
        <v>1088.26</v>
      </c>
      <c r="F513" s="12">
        <v>21627326464</v>
      </c>
      <c r="G513" s="12">
        <v>9617047</v>
      </c>
    </row>
    <row r="514" spans="1:7">
      <c r="A514" s="9">
        <f>'(1)'!A514</f>
        <v>43028</v>
      </c>
      <c r="B514">
        <v>1086.5</v>
      </c>
      <c r="C514">
        <v>1086.82</v>
      </c>
      <c r="D514">
        <v>1079.07</v>
      </c>
      <c r="E514">
        <v>1080.1099999999999</v>
      </c>
      <c r="F514" s="12">
        <v>23051329536</v>
      </c>
      <c r="G514" s="12">
        <v>9565556</v>
      </c>
    </row>
    <row r="515" spans="1:7">
      <c r="A515" s="9">
        <f>'(1)'!A515</f>
        <v>43031</v>
      </c>
      <c r="B515">
        <v>1079.8699999999999</v>
      </c>
      <c r="C515">
        <v>1083.8499999999999</v>
      </c>
      <c r="D515">
        <v>1076.3800000000001</v>
      </c>
      <c r="E515">
        <v>1078.57</v>
      </c>
      <c r="F515" s="12">
        <v>20633178112</v>
      </c>
      <c r="G515" s="12">
        <v>9556700</v>
      </c>
    </row>
    <row r="516" spans="1:7">
      <c r="A516" s="9">
        <f>'(1)'!A516</f>
        <v>43032</v>
      </c>
      <c r="B516">
        <v>1077.95</v>
      </c>
      <c r="C516">
        <v>1078.06</v>
      </c>
      <c r="D516">
        <v>1071.79</v>
      </c>
      <c r="E516">
        <v>1072.3800000000001</v>
      </c>
      <c r="F516" s="12">
        <v>19278714880</v>
      </c>
      <c r="G516" s="12">
        <v>9509278</v>
      </c>
    </row>
    <row r="517" spans="1:7">
      <c r="A517" s="9">
        <f>'(1)'!A517</f>
        <v>43033</v>
      </c>
      <c r="B517">
        <v>1073.1500000000001</v>
      </c>
      <c r="C517">
        <v>1082.3399999999999</v>
      </c>
      <c r="D517">
        <v>1073.1500000000001</v>
      </c>
      <c r="E517">
        <v>1081.72</v>
      </c>
      <c r="F517" s="12">
        <v>14119670784</v>
      </c>
      <c r="G517" s="12">
        <v>9578530</v>
      </c>
    </row>
    <row r="518" spans="1:7">
      <c r="A518" s="9">
        <f>'(1)'!A518</f>
        <v>43034</v>
      </c>
      <c r="B518">
        <v>1082.3</v>
      </c>
      <c r="C518">
        <v>1083.77</v>
      </c>
      <c r="D518">
        <v>1081.28</v>
      </c>
      <c r="E518">
        <v>1082.97</v>
      </c>
      <c r="F518" s="12">
        <v>15488717824</v>
      </c>
      <c r="G518" s="12">
        <v>9586715</v>
      </c>
    </row>
    <row r="519" spans="1:7">
      <c r="A519" s="9">
        <f>'(1)'!A519</f>
        <v>43035</v>
      </c>
      <c r="B519">
        <v>1082.42</v>
      </c>
      <c r="C519">
        <v>1097.44</v>
      </c>
      <c r="D519">
        <v>1082.06</v>
      </c>
      <c r="E519">
        <v>1097.03</v>
      </c>
      <c r="F519" s="12">
        <v>16273702912</v>
      </c>
      <c r="G519" s="12">
        <v>9717531</v>
      </c>
    </row>
    <row r="520" spans="1:7">
      <c r="A520" s="9">
        <f>'(1)'!A520</f>
        <v>43038</v>
      </c>
      <c r="B520">
        <v>1098.02</v>
      </c>
      <c r="C520">
        <v>1103.7</v>
      </c>
      <c r="D520">
        <v>1098.02</v>
      </c>
      <c r="E520">
        <v>1101.8399999999999</v>
      </c>
      <c r="F520" s="12">
        <v>14002920448</v>
      </c>
      <c r="G520" s="12">
        <v>9756283</v>
      </c>
    </row>
    <row r="521" spans="1:7">
      <c r="A521" s="9">
        <f>'(1)'!A521</f>
        <v>43039</v>
      </c>
      <c r="B521">
        <v>1101.77</v>
      </c>
      <c r="C521">
        <v>1104.83</v>
      </c>
      <c r="D521">
        <v>1100.97</v>
      </c>
      <c r="E521">
        <v>1102.76</v>
      </c>
      <c r="F521" s="12">
        <v>18052325376</v>
      </c>
      <c r="G521" s="12">
        <v>9759044</v>
      </c>
    </row>
    <row r="522" spans="1:7">
      <c r="A522" s="9">
        <f>'(1)'!A522</f>
        <v>43040</v>
      </c>
      <c r="B522">
        <v>1101.56</v>
      </c>
      <c r="C522">
        <v>1104.78</v>
      </c>
      <c r="D522">
        <v>1100.6199999999999</v>
      </c>
      <c r="E522">
        <v>1103.1199999999999</v>
      </c>
      <c r="F522" s="12">
        <v>27463909376</v>
      </c>
      <c r="G522" s="12">
        <v>9763746</v>
      </c>
    </row>
    <row r="523" spans="1:7">
      <c r="A523" s="9">
        <f>'(1)'!A523</f>
        <v>43041</v>
      </c>
      <c r="B523">
        <v>1102.68</v>
      </c>
      <c r="C523">
        <v>1102.81</v>
      </c>
      <c r="D523">
        <v>1099.4100000000001</v>
      </c>
      <c r="E523">
        <v>1100.4100000000001</v>
      </c>
      <c r="F523" s="12">
        <v>14768297984</v>
      </c>
      <c r="G523" s="12">
        <v>9744250</v>
      </c>
    </row>
    <row r="524" spans="1:7">
      <c r="A524" s="9">
        <f>'(1)'!A524</f>
        <v>43042</v>
      </c>
      <c r="B524">
        <v>1101.55</v>
      </c>
      <c r="C524">
        <v>1113.03</v>
      </c>
      <c r="D524">
        <v>1101.55</v>
      </c>
      <c r="E524">
        <v>1112.53</v>
      </c>
      <c r="F524" s="12">
        <v>14848650240</v>
      </c>
      <c r="G524" s="12">
        <v>9835834</v>
      </c>
    </row>
    <row r="525" spans="1:7">
      <c r="A525" s="9">
        <f>'(1)'!A525</f>
        <v>43045</v>
      </c>
      <c r="B525">
        <v>1111.27</v>
      </c>
      <c r="C525">
        <v>1118.1199999999999</v>
      </c>
      <c r="D525">
        <v>1111.27</v>
      </c>
      <c r="E525">
        <v>1117.33</v>
      </c>
      <c r="F525" s="12">
        <v>26652438528</v>
      </c>
      <c r="G525" s="12">
        <v>9867361</v>
      </c>
    </row>
    <row r="526" spans="1:7">
      <c r="A526" s="9">
        <f>'(1)'!A526</f>
        <v>43046</v>
      </c>
      <c r="B526">
        <v>1118.0999999999999</v>
      </c>
      <c r="C526">
        <v>1123.1400000000001</v>
      </c>
      <c r="D526">
        <v>1117.8</v>
      </c>
      <c r="E526">
        <v>1121.6199999999999</v>
      </c>
      <c r="F526" s="12">
        <v>16392325120</v>
      </c>
      <c r="G526" s="12">
        <v>9904205</v>
      </c>
    </row>
    <row r="527" spans="1:7">
      <c r="A527" s="9">
        <f>'(1)'!A527</f>
        <v>43047</v>
      </c>
      <c r="B527">
        <v>1121.26</v>
      </c>
      <c r="C527">
        <v>1127.8399999999999</v>
      </c>
      <c r="D527">
        <v>1120.31</v>
      </c>
      <c r="E527">
        <v>1125.9100000000001</v>
      </c>
      <c r="F527" s="12">
        <v>14341299200</v>
      </c>
      <c r="G527" s="12">
        <v>9950142</v>
      </c>
    </row>
    <row r="528" spans="1:7">
      <c r="A528" s="9">
        <f>'(1)'!A528</f>
        <v>43048</v>
      </c>
      <c r="B528">
        <v>1127.24</v>
      </c>
      <c r="C528">
        <v>1132.45</v>
      </c>
      <c r="D528">
        <v>1126.9000000000001</v>
      </c>
      <c r="E528">
        <v>1131.82</v>
      </c>
      <c r="F528" s="12">
        <v>16480828416</v>
      </c>
      <c r="G528" s="12">
        <v>9998751</v>
      </c>
    </row>
    <row r="529" spans="1:7">
      <c r="A529" s="9">
        <f>'(1)'!A529</f>
        <v>43049</v>
      </c>
      <c r="B529">
        <v>1131.53</v>
      </c>
      <c r="C529">
        <v>1132.3499999999999</v>
      </c>
      <c r="D529">
        <v>1125.1500000000001</v>
      </c>
      <c r="E529">
        <v>1125.6600000000001</v>
      </c>
      <c r="F529" s="12">
        <v>15660357632</v>
      </c>
      <c r="G529" s="12">
        <v>9949170</v>
      </c>
    </row>
    <row r="530" spans="1:7">
      <c r="A530" s="9">
        <f>'(1)'!A530</f>
        <v>43052</v>
      </c>
      <c r="B530">
        <v>1127.27</v>
      </c>
      <c r="C530">
        <v>1128.82</v>
      </c>
      <c r="D530">
        <v>1124.77</v>
      </c>
      <c r="E530">
        <v>1126.9000000000001</v>
      </c>
      <c r="F530" s="12">
        <v>15577283584</v>
      </c>
      <c r="G530" s="12">
        <v>9952538</v>
      </c>
    </row>
    <row r="531" spans="1:7">
      <c r="A531" s="9">
        <f>'(1)'!A531</f>
        <v>43053</v>
      </c>
      <c r="B531">
        <v>1126.49</v>
      </c>
      <c r="C531">
        <v>1128.01</v>
      </c>
      <c r="D531">
        <v>1114.52</v>
      </c>
      <c r="E531">
        <v>1116.9100000000001</v>
      </c>
      <c r="F531" s="12">
        <v>18109208576</v>
      </c>
      <c r="G531" s="12">
        <v>9865981</v>
      </c>
    </row>
    <row r="532" spans="1:7">
      <c r="A532" s="9">
        <f>'(1)'!A532</f>
        <v>43054</v>
      </c>
      <c r="B532">
        <v>1117.94</v>
      </c>
      <c r="C532">
        <v>1122.1099999999999</v>
      </c>
      <c r="D532">
        <v>1117.3900000000001</v>
      </c>
      <c r="E532">
        <v>1119.69</v>
      </c>
      <c r="F532" s="12">
        <v>14966410240</v>
      </c>
      <c r="G532" s="12">
        <v>9893735</v>
      </c>
    </row>
    <row r="533" spans="1:7">
      <c r="A533" s="9">
        <f>'(1)'!A533</f>
        <v>43055</v>
      </c>
      <c r="B533">
        <v>1119.07</v>
      </c>
      <c r="C533">
        <v>1121.1199999999999</v>
      </c>
      <c r="D533">
        <v>1114.57</v>
      </c>
      <c r="E533">
        <v>1115.8900000000001</v>
      </c>
      <c r="F533" s="12">
        <v>11850469376</v>
      </c>
      <c r="G533" s="12">
        <v>9856356</v>
      </c>
    </row>
    <row r="534" spans="1:7">
      <c r="A534" s="9">
        <f>'(1)'!A534</f>
        <v>43056</v>
      </c>
      <c r="B534">
        <v>1115.3900000000001</v>
      </c>
      <c r="C534">
        <v>1117.1500000000001</v>
      </c>
      <c r="D534">
        <v>1112.17</v>
      </c>
      <c r="E534">
        <v>1113.32</v>
      </c>
      <c r="F534" s="12">
        <v>13847045120</v>
      </c>
      <c r="G534" s="12">
        <v>9839685</v>
      </c>
    </row>
    <row r="535" spans="1:7">
      <c r="A535" s="9">
        <f>'(1)'!A535</f>
        <v>43059</v>
      </c>
      <c r="B535">
        <v>1113.45</v>
      </c>
      <c r="C535">
        <v>1118.73</v>
      </c>
      <c r="D535">
        <v>1111.05</v>
      </c>
      <c r="E535">
        <v>1114.0899999999999</v>
      </c>
      <c r="F535" s="12">
        <v>15931132928</v>
      </c>
      <c r="G535" s="12">
        <v>9857402</v>
      </c>
    </row>
    <row r="536" spans="1:7">
      <c r="A536" s="9">
        <f>'(1)'!A536</f>
        <v>43060</v>
      </c>
      <c r="B536">
        <v>1113.74</v>
      </c>
      <c r="C536">
        <v>1114.4000000000001</v>
      </c>
      <c r="D536">
        <v>1105.53</v>
      </c>
      <c r="E536">
        <v>1108.1600000000001</v>
      </c>
      <c r="F536" s="12">
        <v>14047775744</v>
      </c>
      <c r="G536" s="12">
        <v>9801514</v>
      </c>
    </row>
    <row r="537" spans="1:7">
      <c r="A537" s="9">
        <f>'(1)'!A537</f>
        <v>43061</v>
      </c>
      <c r="B537">
        <v>1105.9000000000001</v>
      </c>
      <c r="C537">
        <v>1113.02</v>
      </c>
      <c r="D537">
        <v>1105.19</v>
      </c>
      <c r="E537">
        <v>1110.22</v>
      </c>
      <c r="F537" s="12">
        <v>16766804992</v>
      </c>
      <c r="G537" s="12">
        <v>9847164</v>
      </c>
    </row>
    <row r="538" spans="1:7">
      <c r="A538" s="9">
        <f>'(1)'!A538</f>
        <v>43063</v>
      </c>
      <c r="B538">
        <v>1113.23</v>
      </c>
      <c r="C538">
        <v>1118.0899999999999</v>
      </c>
      <c r="D538">
        <v>1113.23</v>
      </c>
      <c r="E538">
        <v>1115.53</v>
      </c>
      <c r="F538" s="12">
        <v>15271636992</v>
      </c>
      <c r="G538" s="12">
        <v>9872432</v>
      </c>
    </row>
    <row r="539" spans="1:7">
      <c r="A539" s="9">
        <f>'(1)'!A539</f>
        <v>43066</v>
      </c>
      <c r="B539">
        <v>1114.82</v>
      </c>
      <c r="C539">
        <v>1120.1300000000001</v>
      </c>
      <c r="D539">
        <v>1114.42</v>
      </c>
      <c r="E539">
        <v>1119.08</v>
      </c>
      <c r="F539" s="12">
        <v>16987405312</v>
      </c>
      <c r="G539" s="12">
        <v>9911749</v>
      </c>
    </row>
    <row r="540" spans="1:7">
      <c r="A540" s="9">
        <f>'(1)'!A540</f>
        <v>43067</v>
      </c>
      <c r="B540">
        <v>1119.94</v>
      </c>
      <c r="C540">
        <v>1133.3399999999999</v>
      </c>
      <c r="D540">
        <v>1119.94</v>
      </c>
      <c r="E540">
        <v>1128.94</v>
      </c>
      <c r="F540" s="12">
        <v>17687562240</v>
      </c>
      <c r="G540" s="12">
        <v>9995841</v>
      </c>
    </row>
    <row r="541" spans="1:7">
      <c r="A541" s="9">
        <f>'(1)'!A541</f>
        <v>43068</v>
      </c>
      <c r="B541">
        <v>1129.74</v>
      </c>
      <c r="C541">
        <v>1132.02</v>
      </c>
      <c r="D541">
        <v>1126.8699999999999</v>
      </c>
      <c r="E541">
        <v>1127.31</v>
      </c>
      <c r="F541" s="12">
        <v>14926100480</v>
      </c>
      <c r="G541" s="12">
        <v>9981127</v>
      </c>
    </row>
    <row r="542" spans="1:7">
      <c r="A542" s="9">
        <f>'(1)'!A542</f>
        <v>43069</v>
      </c>
      <c r="B542">
        <v>1128.33</v>
      </c>
      <c r="C542">
        <v>1130.4000000000001</v>
      </c>
      <c r="D542">
        <v>1123.1300000000001</v>
      </c>
      <c r="E542">
        <v>1126.18</v>
      </c>
      <c r="F542" s="12">
        <v>16279585792</v>
      </c>
      <c r="G542" s="12">
        <v>9952696</v>
      </c>
    </row>
    <row r="543" spans="1:7">
      <c r="A543" s="9">
        <f>'(1)'!A543</f>
        <v>43070</v>
      </c>
      <c r="B543">
        <v>1125.67</v>
      </c>
      <c r="C543">
        <v>1133.6199999999999</v>
      </c>
      <c r="D543">
        <v>1119.3900000000001</v>
      </c>
      <c r="E543">
        <v>1131.03</v>
      </c>
      <c r="F543" s="12">
        <v>9252596736</v>
      </c>
      <c r="G543" s="12">
        <v>10021224</v>
      </c>
    </row>
    <row r="544" spans="1:7">
      <c r="A544" s="9">
        <f>'(1)'!A544</f>
        <v>43073</v>
      </c>
      <c r="B544">
        <v>1133.6199999999999</v>
      </c>
      <c r="C544">
        <v>1138.95</v>
      </c>
      <c r="D544">
        <v>1133.1099999999999</v>
      </c>
      <c r="E544">
        <v>1134.55</v>
      </c>
      <c r="F544" s="12">
        <v>27282196480</v>
      </c>
      <c r="G544" s="12">
        <v>10008521</v>
      </c>
    </row>
    <row r="545" spans="1:7">
      <c r="A545" s="9">
        <f>'(1)'!A545</f>
        <v>43074</v>
      </c>
      <c r="B545">
        <v>1134.23</v>
      </c>
      <c r="C545">
        <v>1137.3</v>
      </c>
      <c r="D545">
        <v>1132.06</v>
      </c>
      <c r="E545">
        <v>1134.68</v>
      </c>
      <c r="F545" s="12">
        <v>16575709184</v>
      </c>
      <c r="G545" s="12">
        <v>10029164</v>
      </c>
    </row>
    <row r="546" spans="1:7">
      <c r="A546" s="9">
        <f>'(1)'!A546</f>
        <v>43075</v>
      </c>
      <c r="B546">
        <v>1135.18</v>
      </c>
      <c r="C546">
        <v>1138.8800000000001</v>
      </c>
      <c r="D546">
        <v>1130.6099999999999</v>
      </c>
      <c r="E546">
        <v>1133.78</v>
      </c>
      <c r="F546" s="12">
        <v>41094959104</v>
      </c>
      <c r="G546" s="12">
        <v>10011129</v>
      </c>
    </row>
    <row r="547" spans="1:7">
      <c r="A547" s="9">
        <f>'(1)'!A547</f>
        <v>43076</v>
      </c>
      <c r="B547">
        <v>1132.8699999999999</v>
      </c>
      <c r="C547">
        <v>1133.95</v>
      </c>
      <c r="D547">
        <v>1127.01</v>
      </c>
      <c r="E547">
        <v>1128.49</v>
      </c>
      <c r="F547" s="12">
        <v>20237981696</v>
      </c>
      <c r="G547" s="12">
        <v>9967885</v>
      </c>
    </row>
    <row r="548" spans="1:7">
      <c r="A548" s="9">
        <f>'(1)'!A548</f>
        <v>43077</v>
      </c>
      <c r="B548">
        <v>1127.4000000000001</v>
      </c>
      <c r="C548">
        <v>1128.1199999999999</v>
      </c>
      <c r="D548">
        <v>1122.3800000000001</v>
      </c>
      <c r="E548">
        <v>1123.26</v>
      </c>
      <c r="F548" s="12">
        <v>17153193984</v>
      </c>
      <c r="G548" s="12">
        <v>9929846</v>
      </c>
    </row>
    <row r="549" spans="1:7">
      <c r="A549" s="9">
        <f>'(1)'!A549</f>
        <v>43080</v>
      </c>
      <c r="B549">
        <v>1124</v>
      </c>
      <c r="C549">
        <v>1126.24</v>
      </c>
      <c r="D549">
        <v>1118.32</v>
      </c>
      <c r="E549">
        <v>1118.32</v>
      </c>
      <c r="F549" s="12">
        <v>33594048512</v>
      </c>
      <c r="G549" s="12">
        <v>9891283</v>
      </c>
    </row>
    <row r="550" spans="1:7">
      <c r="A550" s="9">
        <f>'(1)'!A550</f>
        <v>43081</v>
      </c>
      <c r="B550">
        <v>1119.17</v>
      </c>
      <c r="C550">
        <v>1119.17</v>
      </c>
      <c r="D550">
        <v>1110.92</v>
      </c>
      <c r="E550">
        <v>1111.1199999999999</v>
      </c>
      <c r="F550" s="12">
        <v>39971827712</v>
      </c>
      <c r="G550" s="12">
        <v>9824667</v>
      </c>
    </row>
    <row r="551" spans="1:7">
      <c r="A551" s="9">
        <f>'(1)'!A551</f>
        <v>43082</v>
      </c>
      <c r="B551">
        <v>1112.3800000000001</v>
      </c>
      <c r="C551">
        <v>1128.02</v>
      </c>
      <c r="D551">
        <v>1111.99</v>
      </c>
      <c r="E551">
        <v>1125.3599999999999</v>
      </c>
      <c r="F551" s="12">
        <v>123679989760</v>
      </c>
      <c r="G551" s="12">
        <v>9946482</v>
      </c>
    </row>
    <row r="552" spans="1:7">
      <c r="A552" s="9">
        <f>'(1)'!A552</f>
        <v>43083</v>
      </c>
      <c r="B552">
        <v>1127.22</v>
      </c>
      <c r="C552">
        <v>1139.27</v>
      </c>
      <c r="D552">
        <v>1126.94</v>
      </c>
      <c r="E552">
        <v>1136.45</v>
      </c>
      <c r="F552" s="12">
        <v>50350174208</v>
      </c>
      <c r="G552" s="12">
        <v>10035972</v>
      </c>
    </row>
    <row r="553" spans="1:7">
      <c r="A553" s="9">
        <f>'(1)'!A553</f>
        <v>43084</v>
      </c>
      <c r="B553">
        <v>1138.3</v>
      </c>
      <c r="C553">
        <v>1138.98</v>
      </c>
      <c r="D553">
        <v>1134.2</v>
      </c>
      <c r="E553">
        <v>1136.0999999999999</v>
      </c>
      <c r="F553" s="12">
        <v>37769777152</v>
      </c>
      <c r="G553" s="12">
        <v>10017299</v>
      </c>
    </row>
    <row r="554" spans="1:7">
      <c r="A554" s="9">
        <f>'(1)'!A554</f>
        <v>43087</v>
      </c>
      <c r="B554">
        <v>1137.21</v>
      </c>
      <c r="C554">
        <v>1153.96</v>
      </c>
      <c r="D554">
        <v>1136.9100000000001</v>
      </c>
      <c r="E554">
        <v>1150.98</v>
      </c>
      <c r="F554" s="12">
        <v>33823729664</v>
      </c>
      <c r="G554" s="12">
        <v>10145181</v>
      </c>
    </row>
    <row r="555" spans="1:7">
      <c r="A555" s="9">
        <f>'(1)'!A555</f>
        <v>43088</v>
      </c>
      <c r="B555">
        <v>1152.3499999999999</v>
      </c>
      <c r="C555">
        <v>1159.17</v>
      </c>
      <c r="D555">
        <v>1152.3499999999999</v>
      </c>
      <c r="E555">
        <v>1156.67</v>
      </c>
      <c r="F555" s="12">
        <v>25131905024</v>
      </c>
      <c r="G555" s="12">
        <v>10190665</v>
      </c>
    </row>
    <row r="556" spans="1:7">
      <c r="A556" s="9">
        <f>'(1)'!A556</f>
        <v>43089</v>
      </c>
      <c r="B556">
        <v>1159.24</v>
      </c>
      <c r="C556">
        <v>1160.6600000000001</v>
      </c>
      <c r="D556">
        <v>1152.3</v>
      </c>
      <c r="E556">
        <v>1152.4000000000001</v>
      </c>
      <c r="F556" s="12">
        <v>16940848128</v>
      </c>
      <c r="G556" s="12">
        <v>10156663</v>
      </c>
    </row>
    <row r="557" spans="1:7">
      <c r="A557" s="9">
        <f>'(1)'!A557</f>
        <v>43090</v>
      </c>
      <c r="B557">
        <v>1153.1400000000001</v>
      </c>
      <c r="C557">
        <v>1155.1600000000001</v>
      </c>
      <c r="D557">
        <v>1151.6600000000001</v>
      </c>
      <c r="E557">
        <v>1154.26</v>
      </c>
      <c r="F557" s="12">
        <v>26853935104</v>
      </c>
      <c r="G557" s="12">
        <v>10167098</v>
      </c>
    </row>
    <row r="558" spans="1:7">
      <c r="A558" s="9">
        <f>'(1)'!A558</f>
        <v>43091</v>
      </c>
      <c r="B558">
        <v>1152.82</v>
      </c>
      <c r="C558">
        <v>1152.8599999999999</v>
      </c>
      <c r="D558">
        <v>1142.4100000000001</v>
      </c>
      <c r="E558">
        <v>1144.33</v>
      </c>
      <c r="F558" s="12">
        <v>16033913856</v>
      </c>
      <c r="G558" s="12">
        <v>10076193</v>
      </c>
    </row>
    <row r="559" spans="1:7">
      <c r="A559" s="9">
        <f>'(1)'!A559</f>
        <v>43095</v>
      </c>
      <c r="B559">
        <v>1143.76</v>
      </c>
      <c r="C559">
        <v>1149.08</v>
      </c>
      <c r="D559">
        <v>1139.23</v>
      </c>
      <c r="E559">
        <v>1146.5</v>
      </c>
      <c r="F559" s="12">
        <v>20024979456</v>
      </c>
      <c r="G559" s="12">
        <v>10098948</v>
      </c>
    </row>
    <row r="560" spans="1:7">
      <c r="A560" s="9">
        <f>'(1)'!A560</f>
        <v>43096</v>
      </c>
      <c r="B560">
        <v>1146.43</v>
      </c>
      <c r="C560">
        <v>1148.48</v>
      </c>
      <c r="D560">
        <v>1138.08</v>
      </c>
      <c r="E560">
        <v>1141.3800000000001</v>
      </c>
      <c r="F560" s="12">
        <v>15894210560</v>
      </c>
      <c r="G560" s="12">
        <v>10042678</v>
      </c>
    </row>
    <row r="561" spans="1:7">
      <c r="A561" s="9">
        <f>'(1)'!A561</f>
        <v>43097</v>
      </c>
      <c r="B561">
        <v>1137.48</v>
      </c>
      <c r="C561">
        <v>1138.6600000000001</v>
      </c>
      <c r="D561">
        <v>1119.56</v>
      </c>
      <c r="E561">
        <v>1120.79</v>
      </c>
      <c r="F561" s="12">
        <v>37392908288</v>
      </c>
      <c r="G561" s="12">
        <v>9883900</v>
      </c>
    </row>
    <row r="562" spans="1:7">
      <c r="A562" s="9">
        <f>'(1)'!A562</f>
        <v>43098</v>
      </c>
      <c r="B562">
        <v>1120.48</v>
      </c>
      <c r="C562">
        <v>1123.1300000000001</v>
      </c>
      <c r="D562">
        <v>1115.3800000000001</v>
      </c>
      <c r="E562">
        <v>1115.94</v>
      </c>
      <c r="F562" s="12">
        <v>34956521472</v>
      </c>
      <c r="G562" s="12">
        <v>9991277</v>
      </c>
    </row>
    <row r="563" spans="1:7">
      <c r="A563" s="9">
        <f>'(1)'!A563</f>
        <v>43102</v>
      </c>
      <c r="B563">
        <v>1116.26</v>
      </c>
      <c r="C563">
        <v>1125.6099999999999</v>
      </c>
      <c r="D563">
        <v>1112.7</v>
      </c>
      <c r="E563">
        <v>1121.95</v>
      </c>
      <c r="F563" s="12">
        <v>19122679808</v>
      </c>
      <c r="G563" s="12">
        <v>10046784</v>
      </c>
    </row>
    <row r="564" spans="1:7">
      <c r="A564" s="9">
        <f>'(1)'!A564</f>
        <v>43103</v>
      </c>
      <c r="B564">
        <v>1122.21</v>
      </c>
      <c r="C564">
        <v>1123.04</v>
      </c>
      <c r="D564">
        <v>1116.01</v>
      </c>
      <c r="E564">
        <v>1117.69</v>
      </c>
      <c r="F564" s="12">
        <v>15400392704</v>
      </c>
      <c r="G564" s="12">
        <v>10004379</v>
      </c>
    </row>
    <row r="565" spans="1:7">
      <c r="A565" s="9">
        <f>'(1)'!A565</f>
        <v>43104</v>
      </c>
      <c r="B565">
        <v>1117.5</v>
      </c>
      <c r="C565">
        <v>1117.5</v>
      </c>
      <c r="D565">
        <v>1098.3699999999999</v>
      </c>
      <c r="E565">
        <v>1101.19</v>
      </c>
      <c r="F565" s="12">
        <v>20721162240</v>
      </c>
      <c r="G565" s="12">
        <v>9879721</v>
      </c>
    </row>
    <row r="566" spans="1:7">
      <c r="A566" s="9">
        <f>'(1)'!A566</f>
        <v>43105</v>
      </c>
      <c r="B566">
        <v>1101.0899999999999</v>
      </c>
      <c r="C566">
        <v>1104.77</v>
      </c>
      <c r="D566">
        <v>1098.0999999999999</v>
      </c>
      <c r="E566">
        <v>1100.54</v>
      </c>
      <c r="F566" s="12">
        <v>18936246272</v>
      </c>
      <c r="G566" s="12">
        <v>9890176</v>
      </c>
    </row>
    <row r="567" spans="1:7">
      <c r="A567" s="9">
        <f>'(1)'!A567</f>
        <v>43108</v>
      </c>
      <c r="B567">
        <v>1100.22</v>
      </c>
      <c r="C567">
        <v>1113.8499999999999</v>
      </c>
      <c r="D567">
        <v>1099.9100000000001</v>
      </c>
      <c r="E567">
        <v>1110.78</v>
      </c>
      <c r="F567" s="12">
        <v>15159966720</v>
      </c>
      <c r="G567" s="12">
        <v>9969744</v>
      </c>
    </row>
    <row r="568" spans="1:7">
      <c r="A568" s="9">
        <f>'(1)'!A568</f>
        <v>43109</v>
      </c>
      <c r="B568">
        <v>1111.58</v>
      </c>
      <c r="C568">
        <v>1121.3599999999999</v>
      </c>
      <c r="D568">
        <v>1110.75</v>
      </c>
      <c r="E568">
        <v>1119.97</v>
      </c>
      <c r="F568" s="12">
        <v>23115456512</v>
      </c>
      <c r="G568" s="12">
        <v>10058217</v>
      </c>
    </row>
    <row r="569" spans="1:7">
      <c r="A569" s="9">
        <f>'(1)'!A569</f>
        <v>43110</v>
      </c>
      <c r="B569">
        <v>1119.98</v>
      </c>
      <c r="C569">
        <v>1120.32</v>
      </c>
      <c r="D569">
        <v>1110.3699999999999</v>
      </c>
      <c r="E569">
        <v>1112.3699999999999</v>
      </c>
      <c r="F569" s="12">
        <v>18374617088</v>
      </c>
      <c r="G569" s="12">
        <v>9991924</v>
      </c>
    </row>
    <row r="570" spans="1:7">
      <c r="A570" s="9">
        <f>'(1)'!A570</f>
        <v>43111</v>
      </c>
      <c r="B570">
        <v>1113.07</v>
      </c>
      <c r="C570">
        <v>1120.9000000000001</v>
      </c>
      <c r="D570">
        <v>1111.5899999999999</v>
      </c>
      <c r="E570">
        <v>1118.81</v>
      </c>
      <c r="F570" s="12">
        <v>28818589696</v>
      </c>
      <c r="G570" s="12">
        <v>10057417</v>
      </c>
    </row>
    <row r="571" spans="1:7">
      <c r="A571" s="9">
        <f>'(1)'!A571</f>
        <v>43112</v>
      </c>
      <c r="B571">
        <v>1120.32</v>
      </c>
      <c r="C571">
        <v>1125.3699999999999</v>
      </c>
      <c r="D571">
        <v>1119.94</v>
      </c>
      <c r="E571">
        <v>1121.22</v>
      </c>
      <c r="F571" s="12">
        <v>44207075328</v>
      </c>
      <c r="G571" s="12">
        <v>10074874</v>
      </c>
    </row>
    <row r="572" spans="1:7">
      <c r="A572" s="9">
        <f>'(1)'!A572</f>
        <v>43116</v>
      </c>
      <c r="B572">
        <v>1121.06</v>
      </c>
      <c r="C572">
        <v>1121.99</v>
      </c>
      <c r="D572">
        <v>1114.8</v>
      </c>
      <c r="E572">
        <v>1118.5</v>
      </c>
      <c r="F572" s="12">
        <v>29436286976</v>
      </c>
      <c r="G572" s="12">
        <v>10065444</v>
      </c>
    </row>
    <row r="573" spans="1:7">
      <c r="A573" s="9">
        <f>'(1)'!A573</f>
        <v>43117</v>
      </c>
      <c r="B573">
        <v>1119.83</v>
      </c>
      <c r="C573">
        <v>1131.67</v>
      </c>
      <c r="D573">
        <v>1117.55</v>
      </c>
      <c r="E573">
        <v>1130.3900000000001</v>
      </c>
      <c r="F573" s="12">
        <v>20592214016</v>
      </c>
      <c r="G573" s="12">
        <v>10154417</v>
      </c>
    </row>
    <row r="574" spans="1:7">
      <c r="A574" s="9">
        <f>'(1)'!A574</f>
        <v>43118</v>
      </c>
      <c r="B574">
        <v>1130.0899999999999</v>
      </c>
      <c r="C574">
        <v>1136.08</v>
      </c>
      <c r="D574">
        <v>1129.47</v>
      </c>
      <c r="E574">
        <v>1132.2</v>
      </c>
      <c r="F574" s="12">
        <v>31328872448</v>
      </c>
      <c r="G574" s="12">
        <v>10177683</v>
      </c>
    </row>
    <row r="575" spans="1:7">
      <c r="A575" s="9">
        <f>'(1)'!A575</f>
        <v>43119</v>
      </c>
      <c r="B575">
        <v>1132.6199999999999</v>
      </c>
      <c r="C575">
        <v>1133.9000000000001</v>
      </c>
      <c r="D575">
        <v>1131.23</v>
      </c>
      <c r="E575">
        <v>1132.8499999999999</v>
      </c>
      <c r="F575" s="12">
        <v>66576769024</v>
      </c>
      <c r="G575" s="12">
        <v>10184383</v>
      </c>
    </row>
    <row r="576" spans="1:7">
      <c r="A576" s="9">
        <f>'(1)'!A576</f>
        <v>43122</v>
      </c>
      <c r="B576">
        <v>1131.94</v>
      </c>
      <c r="C576">
        <v>1135.8499999999999</v>
      </c>
      <c r="D576">
        <v>1129.23</v>
      </c>
      <c r="E576">
        <v>1134.3800000000001</v>
      </c>
      <c r="F576" s="12">
        <v>56055078912</v>
      </c>
      <c r="G576" s="12">
        <v>10198664</v>
      </c>
    </row>
    <row r="577" spans="1:7">
      <c r="A577" s="9">
        <f>'(1)'!A577</f>
        <v>43123</v>
      </c>
      <c r="B577">
        <v>1134.92</v>
      </c>
      <c r="C577">
        <v>1142.0899999999999</v>
      </c>
      <c r="D577">
        <v>1134.29</v>
      </c>
      <c r="E577">
        <v>1141.0899999999999</v>
      </c>
      <c r="F577" s="12">
        <v>37903257600</v>
      </c>
      <c r="G577" s="12">
        <v>10252097</v>
      </c>
    </row>
    <row r="578" spans="1:7">
      <c r="A578" s="9">
        <f>'(1)'!A578</f>
        <v>43124</v>
      </c>
      <c r="B578">
        <v>1140.8499999999999</v>
      </c>
      <c r="C578">
        <v>1141.31</v>
      </c>
      <c r="D578">
        <v>1140.1300000000001</v>
      </c>
      <c r="E578">
        <v>1141.1099999999999</v>
      </c>
      <c r="F578" s="12">
        <v>9836776448</v>
      </c>
      <c r="G578" s="12">
        <v>10257946</v>
      </c>
    </row>
    <row r="579" spans="1:7">
      <c r="A579" s="9">
        <f>'(1)'!A579</f>
        <v>43125</v>
      </c>
      <c r="B579">
        <v>1141.4000000000001</v>
      </c>
      <c r="C579">
        <v>1142.73</v>
      </c>
      <c r="D579">
        <v>1138.3900000000001</v>
      </c>
      <c r="E579">
        <v>1138.6300000000001</v>
      </c>
      <c r="F579" s="12">
        <v>12104916992</v>
      </c>
      <c r="G579" s="12">
        <v>10247982</v>
      </c>
    </row>
    <row r="580" spans="1:7">
      <c r="A580" s="9">
        <f>'(1)'!A580</f>
        <v>43126</v>
      </c>
      <c r="B580">
        <v>1139.02</v>
      </c>
      <c r="C580">
        <v>1145.21</v>
      </c>
      <c r="D580">
        <v>1138.56</v>
      </c>
      <c r="E580">
        <v>1144.3900000000001</v>
      </c>
      <c r="F580" s="12">
        <v>50157826048</v>
      </c>
      <c r="G580" s="12">
        <v>10295063</v>
      </c>
    </row>
    <row r="581" spans="1:7">
      <c r="A581" s="9">
        <f>'(1)'!A581</f>
        <v>43129</v>
      </c>
      <c r="B581">
        <v>1144.8800000000001</v>
      </c>
      <c r="C581">
        <v>1154.95</v>
      </c>
      <c r="D581">
        <v>1144.82</v>
      </c>
      <c r="E581">
        <v>1153.58</v>
      </c>
      <c r="F581" s="12">
        <v>27330398208</v>
      </c>
      <c r="G581" s="12">
        <v>10370662</v>
      </c>
    </row>
    <row r="582" spans="1:7">
      <c r="A582" s="9">
        <f>'(1)'!A582</f>
        <v>43130</v>
      </c>
      <c r="B582">
        <v>1154.3499999999999</v>
      </c>
      <c r="C582">
        <v>1160.06</v>
      </c>
      <c r="D582">
        <v>1154.3499999999999</v>
      </c>
      <c r="E582">
        <v>1158.45</v>
      </c>
      <c r="F582" s="12">
        <v>18883799040</v>
      </c>
      <c r="G582" s="12">
        <v>10421136</v>
      </c>
    </row>
    <row r="583" spans="1:7">
      <c r="A583" s="9">
        <f>'(1)'!A583</f>
        <v>43131</v>
      </c>
      <c r="B583">
        <v>1159.53</v>
      </c>
      <c r="C583">
        <v>1159.8599999999999</v>
      </c>
      <c r="D583">
        <v>1157.55</v>
      </c>
      <c r="E583">
        <v>1157.55</v>
      </c>
      <c r="F583" s="12">
        <v>226420592</v>
      </c>
      <c r="G583" s="12">
        <v>10406676</v>
      </c>
    </row>
    <row r="584" spans="1:7">
      <c r="A584" s="9">
        <f>'(1)'!A584</f>
        <v>43132</v>
      </c>
      <c r="B584">
        <v>1159.51</v>
      </c>
      <c r="C584">
        <v>1178.3</v>
      </c>
      <c r="D584">
        <v>1158.46</v>
      </c>
      <c r="E584">
        <v>1177.98</v>
      </c>
      <c r="F584" s="12">
        <v>8495535616</v>
      </c>
      <c r="G584" s="12">
        <v>10585552</v>
      </c>
    </row>
    <row r="585" spans="1:7">
      <c r="A585" s="9">
        <f>'(1)'!A585</f>
        <v>43133</v>
      </c>
      <c r="B585">
        <v>1179.23</v>
      </c>
      <c r="C585">
        <v>1185.31</v>
      </c>
      <c r="D585">
        <v>1178.17</v>
      </c>
      <c r="E585">
        <v>1184.21</v>
      </c>
      <c r="F585" s="12">
        <v>28306544640</v>
      </c>
      <c r="G585" s="12">
        <v>10640047</v>
      </c>
    </row>
    <row r="586" spans="1:7">
      <c r="A586" s="9">
        <f>'(1)'!A586</f>
        <v>43136</v>
      </c>
      <c r="B586">
        <v>1185.1199999999999</v>
      </c>
      <c r="C586">
        <v>1193.6199999999999</v>
      </c>
      <c r="D586">
        <v>1183.1199999999999</v>
      </c>
      <c r="E586">
        <v>1192.56</v>
      </c>
      <c r="F586" s="12">
        <v>30021146624</v>
      </c>
      <c r="G586" s="12">
        <v>10716984</v>
      </c>
    </row>
    <row r="587" spans="1:7">
      <c r="A587" s="9">
        <f>'(1)'!A587</f>
        <v>43137</v>
      </c>
      <c r="B587">
        <v>1192.48</v>
      </c>
      <c r="C587">
        <v>1201.95</v>
      </c>
      <c r="D587">
        <v>1192.1600000000001</v>
      </c>
      <c r="E587">
        <v>1201.01</v>
      </c>
      <c r="F587" s="12">
        <v>20386664448</v>
      </c>
      <c r="G587" s="12">
        <v>10800225</v>
      </c>
    </row>
    <row r="588" spans="1:7">
      <c r="A588" s="9">
        <f>'(1)'!A588</f>
        <v>43138</v>
      </c>
      <c r="B588">
        <v>1202.6600000000001</v>
      </c>
      <c r="C588">
        <v>1206.8599999999999</v>
      </c>
      <c r="D588">
        <v>1201.6500000000001</v>
      </c>
      <c r="E588">
        <v>1206.8599999999999</v>
      </c>
      <c r="F588" s="12">
        <v>10500375552</v>
      </c>
      <c r="G588" s="12">
        <v>10841354</v>
      </c>
    </row>
    <row r="589" spans="1:7">
      <c r="A589" s="9">
        <f>'(1)'!A589</f>
        <v>43139</v>
      </c>
      <c r="B589">
        <v>1205.98</v>
      </c>
      <c r="C589">
        <v>1207.75</v>
      </c>
      <c r="D589">
        <v>1202.1099999999999</v>
      </c>
      <c r="E589">
        <v>1205.1400000000001</v>
      </c>
      <c r="F589" s="12">
        <v>43067179008</v>
      </c>
      <c r="G589" s="12">
        <v>10825794</v>
      </c>
    </row>
    <row r="590" spans="1:7">
      <c r="A590" s="9">
        <f>'(1)'!A590</f>
        <v>43140</v>
      </c>
      <c r="B590">
        <v>1204.54</v>
      </c>
      <c r="C590">
        <v>1205.28</v>
      </c>
      <c r="D590">
        <v>1197</v>
      </c>
      <c r="E590">
        <v>1197.53</v>
      </c>
      <c r="F590" s="12">
        <v>35813330944</v>
      </c>
      <c r="G590" s="12">
        <v>10791580</v>
      </c>
    </row>
    <row r="591" spans="1:7">
      <c r="A591" s="9">
        <f>'(1)'!A591</f>
        <v>43143</v>
      </c>
      <c r="B591">
        <v>1198.19</v>
      </c>
      <c r="C591">
        <v>1199.04</v>
      </c>
      <c r="D591">
        <v>1192.73</v>
      </c>
      <c r="E591">
        <v>1197.01</v>
      </c>
      <c r="F591" s="12">
        <v>33025740800</v>
      </c>
      <c r="G591" s="12">
        <v>10804149</v>
      </c>
    </row>
    <row r="592" spans="1:7">
      <c r="A592" s="9">
        <f>'(1)'!A592</f>
        <v>43144</v>
      </c>
      <c r="B592">
        <v>1199.0899999999999</v>
      </c>
      <c r="C592">
        <v>1209.8699999999999</v>
      </c>
      <c r="D592">
        <v>1198.9100000000001</v>
      </c>
      <c r="E592">
        <v>1208.17</v>
      </c>
      <c r="F592" s="12">
        <v>27481180160</v>
      </c>
      <c r="G592" s="12">
        <v>10881811</v>
      </c>
    </row>
    <row r="593" spans="1:7">
      <c r="A593" s="9">
        <f>'(1)'!A593</f>
        <v>43145</v>
      </c>
      <c r="B593">
        <v>1211.1400000000001</v>
      </c>
      <c r="C593">
        <v>1215.49</v>
      </c>
      <c r="D593">
        <v>1209.1500000000001</v>
      </c>
      <c r="E593">
        <v>1210.6400000000001</v>
      </c>
      <c r="F593" s="12">
        <v>24557889536</v>
      </c>
      <c r="G593" s="12">
        <v>10884743</v>
      </c>
    </row>
    <row r="594" spans="1:7">
      <c r="A594" s="9">
        <f>'(1)'!A594</f>
        <v>43146</v>
      </c>
      <c r="B594">
        <v>1209.92</v>
      </c>
      <c r="C594">
        <v>1221.03</v>
      </c>
      <c r="D594">
        <v>1208.93</v>
      </c>
      <c r="E594">
        <v>1217.8699999999999</v>
      </c>
      <c r="F594" s="12">
        <v>26830555136</v>
      </c>
      <c r="G594" s="12">
        <v>10932930</v>
      </c>
    </row>
    <row r="595" spans="1:7">
      <c r="A595" s="9">
        <f>'(1)'!A595</f>
        <v>43147</v>
      </c>
      <c r="B595">
        <v>1218</v>
      </c>
      <c r="C595">
        <v>1224.6500000000001</v>
      </c>
      <c r="D595">
        <v>1214.07</v>
      </c>
      <c r="E595">
        <v>1222.6199999999999</v>
      </c>
      <c r="F595" s="12">
        <v>39432736768</v>
      </c>
      <c r="G595" s="12">
        <v>10985845</v>
      </c>
    </row>
    <row r="596" spans="1:7">
      <c r="A596" s="9">
        <f>'(1)'!A596</f>
        <v>43151</v>
      </c>
      <c r="B596">
        <v>1222.68</v>
      </c>
      <c r="C596">
        <v>1229.22</v>
      </c>
      <c r="D596">
        <v>1222.1600000000001</v>
      </c>
      <c r="E596">
        <v>1227.52</v>
      </c>
      <c r="F596" s="12">
        <v>39108083712</v>
      </c>
      <c r="G596" s="12">
        <v>11015173</v>
      </c>
    </row>
    <row r="597" spans="1:7">
      <c r="A597" s="9">
        <f>'(1)'!A597</f>
        <v>43152</v>
      </c>
      <c r="B597">
        <v>1227.6600000000001</v>
      </c>
      <c r="C597">
        <v>1233.8399999999999</v>
      </c>
      <c r="D597">
        <v>1227.57</v>
      </c>
      <c r="E597">
        <v>1232.5999999999999</v>
      </c>
      <c r="F597" s="12">
        <v>32952129536</v>
      </c>
      <c r="G597" s="12">
        <v>11060532</v>
      </c>
    </row>
    <row r="598" spans="1:7">
      <c r="A598" s="9">
        <f>'(1)'!A598</f>
        <v>43153</v>
      </c>
      <c r="B598">
        <v>1233.18</v>
      </c>
      <c r="C598">
        <v>1239.47</v>
      </c>
      <c r="D598">
        <v>1228.44</v>
      </c>
      <c r="E598">
        <v>1238.5</v>
      </c>
      <c r="F598" s="12">
        <v>25331167232</v>
      </c>
      <c r="G598" s="12">
        <v>11114418</v>
      </c>
    </row>
    <row r="599" spans="1:7">
      <c r="A599" s="9">
        <f>'(1)'!A599</f>
        <v>43154</v>
      </c>
      <c r="B599">
        <v>1239.77</v>
      </c>
      <c r="C599">
        <v>1252.3900000000001</v>
      </c>
      <c r="D599">
        <v>1239.77</v>
      </c>
      <c r="E599">
        <v>1252.3800000000001</v>
      </c>
      <c r="F599" s="12">
        <v>29930471424</v>
      </c>
      <c r="G599" s="12">
        <v>11228006</v>
      </c>
    </row>
    <row r="600" spans="1:7">
      <c r="A600" s="9">
        <f>'(1)'!A600</f>
        <v>43157</v>
      </c>
      <c r="B600">
        <v>1252.3</v>
      </c>
      <c r="C600">
        <v>1261.97</v>
      </c>
      <c r="D600">
        <v>1246.92</v>
      </c>
      <c r="E600">
        <v>1258.75</v>
      </c>
      <c r="F600" s="12">
        <v>29887164416</v>
      </c>
      <c r="G600" s="12">
        <v>11312248</v>
      </c>
    </row>
    <row r="601" spans="1:7">
      <c r="A601" s="9">
        <f>'(1)'!A601</f>
        <v>43158</v>
      </c>
      <c r="B601">
        <v>1261.25</v>
      </c>
      <c r="C601">
        <v>1264.92</v>
      </c>
      <c r="D601">
        <v>1258.8900000000001</v>
      </c>
      <c r="E601">
        <v>1263.45</v>
      </c>
      <c r="F601" s="12">
        <v>45631713280</v>
      </c>
      <c r="G601" s="12">
        <v>11338917</v>
      </c>
    </row>
    <row r="602" spans="1:7">
      <c r="A602" s="9">
        <f>'(1)'!A602</f>
        <v>43159</v>
      </c>
      <c r="B602">
        <v>1260.19</v>
      </c>
      <c r="C602">
        <v>1273.07</v>
      </c>
      <c r="D602">
        <v>1258.6400000000001</v>
      </c>
      <c r="E602">
        <v>1273.07</v>
      </c>
      <c r="F602" s="12">
        <v>30748899328</v>
      </c>
      <c r="G602" s="12">
        <v>11426043</v>
      </c>
    </row>
    <row r="603" spans="1:7">
      <c r="A603" s="9">
        <f>'(1)'!A603</f>
        <v>43160</v>
      </c>
      <c r="B603">
        <v>1273.44</v>
      </c>
      <c r="C603">
        <v>1278.53</v>
      </c>
      <c r="D603">
        <v>1265.8900000000001</v>
      </c>
      <c r="E603">
        <v>1267.98</v>
      </c>
      <c r="F603" s="12">
        <v>25112270848</v>
      </c>
      <c r="G603" s="12">
        <v>11372576</v>
      </c>
    </row>
    <row r="604" spans="1:7">
      <c r="A604" s="9">
        <f>'(1)'!A604</f>
        <v>43161</v>
      </c>
      <c r="B604">
        <v>1267.73</v>
      </c>
      <c r="C604">
        <v>1267.73</v>
      </c>
      <c r="D604">
        <v>1245.31</v>
      </c>
      <c r="E604">
        <v>1247.6300000000001</v>
      </c>
      <c r="F604" s="12">
        <v>23656646656</v>
      </c>
      <c r="G604" s="12">
        <v>11215047</v>
      </c>
    </row>
    <row r="605" spans="1:7">
      <c r="A605" s="9">
        <f>'(1)'!A605</f>
        <v>43164</v>
      </c>
      <c r="B605">
        <v>1246.94</v>
      </c>
      <c r="C605">
        <v>1257.3399999999999</v>
      </c>
      <c r="D605">
        <v>1244.97</v>
      </c>
      <c r="E605">
        <v>1254.5899999999999</v>
      </c>
      <c r="F605" s="12">
        <v>22585655296</v>
      </c>
      <c r="G605" s="12">
        <v>11255152</v>
      </c>
    </row>
    <row r="606" spans="1:7">
      <c r="A606" s="9">
        <f>'(1)'!A606</f>
        <v>43165</v>
      </c>
      <c r="B606">
        <v>1253.77</v>
      </c>
      <c r="C606">
        <v>1258.55</v>
      </c>
      <c r="D606">
        <v>1245.28</v>
      </c>
      <c r="E606">
        <v>1248.6500000000001</v>
      </c>
      <c r="F606" s="12">
        <v>35768537088</v>
      </c>
      <c r="G606" s="12">
        <v>11212991</v>
      </c>
    </row>
    <row r="607" spans="1:7">
      <c r="A607" s="9">
        <f>'(1)'!A607</f>
        <v>43166</v>
      </c>
      <c r="B607">
        <v>1248.28</v>
      </c>
      <c r="C607">
        <v>1248.51</v>
      </c>
      <c r="D607">
        <v>1227.3699999999999</v>
      </c>
      <c r="E607">
        <v>1230.8399999999999</v>
      </c>
      <c r="F607" s="12">
        <v>28490465280</v>
      </c>
      <c r="G607" s="12">
        <v>11052941</v>
      </c>
    </row>
    <row r="608" spans="1:7">
      <c r="A608" s="9">
        <f>'(1)'!A608</f>
        <v>43167</v>
      </c>
      <c r="B608">
        <v>1226.6199999999999</v>
      </c>
      <c r="C608">
        <v>1226.6199999999999</v>
      </c>
      <c r="D608">
        <v>1205.32</v>
      </c>
      <c r="E608">
        <v>1209.3399999999999</v>
      </c>
      <c r="F608" s="12">
        <v>25829580800</v>
      </c>
      <c r="G608" s="12">
        <v>10883158</v>
      </c>
    </row>
    <row r="609" spans="1:7">
      <c r="A609" s="9">
        <f>'(1)'!A609</f>
        <v>43168</v>
      </c>
      <c r="B609">
        <v>1204.6600000000001</v>
      </c>
      <c r="C609">
        <v>1204.6600000000001</v>
      </c>
      <c r="D609">
        <v>1167.76</v>
      </c>
      <c r="E609">
        <v>1176.18</v>
      </c>
      <c r="F609" s="12">
        <v>69008793600</v>
      </c>
      <c r="G609" s="12">
        <v>10636956</v>
      </c>
    </row>
    <row r="610" spans="1:7">
      <c r="A610" s="9">
        <f>'(1)'!A610</f>
        <v>43171</v>
      </c>
      <c r="B610">
        <v>1182.55</v>
      </c>
      <c r="C610">
        <v>1196.3499999999999</v>
      </c>
      <c r="D610">
        <v>1170.51</v>
      </c>
      <c r="E610">
        <v>1173.3800000000001</v>
      </c>
      <c r="F610" s="12">
        <v>30572773376</v>
      </c>
      <c r="G610" s="12">
        <v>10568705</v>
      </c>
    </row>
    <row r="611" spans="1:7">
      <c r="A611" s="9">
        <f>'(1)'!A611</f>
        <v>43172</v>
      </c>
      <c r="B611">
        <v>1170.78</v>
      </c>
      <c r="C611">
        <v>1176.6300000000001</v>
      </c>
      <c r="D611">
        <v>1159.25</v>
      </c>
      <c r="E611">
        <v>1163.0899999999999</v>
      </c>
      <c r="F611" s="12">
        <v>44252672000</v>
      </c>
      <c r="G611" s="12">
        <v>10454025</v>
      </c>
    </row>
    <row r="612" spans="1:7">
      <c r="A612" s="9">
        <f>'(1)'!A612</f>
        <v>43173</v>
      </c>
      <c r="B612">
        <v>1158.93</v>
      </c>
      <c r="C612">
        <v>1158.93</v>
      </c>
      <c r="D612">
        <v>1136.27</v>
      </c>
      <c r="E612">
        <v>1142.8499999999999</v>
      </c>
      <c r="F612" s="12">
        <v>45227667456</v>
      </c>
      <c r="G612" s="12">
        <v>10304688</v>
      </c>
    </row>
    <row r="613" spans="1:7">
      <c r="A613" s="9">
        <f>'(1)'!A613</f>
        <v>43174</v>
      </c>
      <c r="B613">
        <v>1145.94</v>
      </c>
      <c r="C613">
        <v>1155.92</v>
      </c>
      <c r="D613">
        <v>1145.72</v>
      </c>
      <c r="E613">
        <v>1153.3699999999999</v>
      </c>
      <c r="F613" s="12">
        <v>27648471040</v>
      </c>
      <c r="G613" s="12">
        <v>10407559</v>
      </c>
    </row>
    <row r="614" spans="1:7">
      <c r="A614" s="9">
        <f>'(1)'!A614</f>
        <v>43175</v>
      </c>
      <c r="B614">
        <v>1156.17</v>
      </c>
      <c r="C614">
        <v>1166.77</v>
      </c>
      <c r="D614">
        <v>1154.79</v>
      </c>
      <c r="E614">
        <v>1164.49</v>
      </c>
      <c r="F614" s="12">
        <v>20664375296</v>
      </c>
      <c r="G614" s="12">
        <v>10489601</v>
      </c>
    </row>
    <row r="615" spans="1:7">
      <c r="A615" s="9">
        <f>'(1)'!A615</f>
        <v>43178</v>
      </c>
      <c r="B615">
        <v>1165.06</v>
      </c>
      <c r="C615">
        <v>1189.8699999999999</v>
      </c>
      <c r="D615">
        <v>1165.06</v>
      </c>
      <c r="E615">
        <v>1185.33</v>
      </c>
      <c r="F615" s="12">
        <v>26313988096</v>
      </c>
      <c r="G615" s="12">
        <v>10682572</v>
      </c>
    </row>
    <row r="616" spans="1:7">
      <c r="A616" s="9">
        <f>'(1)'!A616</f>
        <v>43179</v>
      </c>
      <c r="B616">
        <v>1189.32</v>
      </c>
      <c r="C616">
        <v>1208.04</v>
      </c>
      <c r="D616">
        <v>1189.21</v>
      </c>
      <c r="E616">
        <v>1202.6199999999999</v>
      </c>
      <c r="F616" s="12">
        <v>28453298176</v>
      </c>
      <c r="G616" s="12">
        <v>10818317</v>
      </c>
    </row>
    <row r="617" spans="1:7">
      <c r="A617" s="9">
        <f>'(1)'!A617</f>
        <v>43180</v>
      </c>
      <c r="B617">
        <v>1207.2</v>
      </c>
      <c r="C617">
        <v>1208.1099999999999</v>
      </c>
      <c r="D617">
        <v>1199.73</v>
      </c>
      <c r="E617">
        <v>1199.73</v>
      </c>
      <c r="F617" s="12">
        <v>13694609408</v>
      </c>
      <c r="G617" s="12">
        <v>10790528</v>
      </c>
    </row>
    <row r="618" spans="1:7">
      <c r="A618" s="9">
        <f>'(1)'!A618</f>
        <v>43181</v>
      </c>
      <c r="B618">
        <v>1202.58</v>
      </c>
      <c r="C618">
        <v>1204.43</v>
      </c>
      <c r="D618">
        <v>1200.8499999999999</v>
      </c>
      <c r="E618">
        <v>1201.04</v>
      </c>
      <c r="F618" s="12">
        <v>9576132608</v>
      </c>
      <c r="G618" s="12">
        <v>10790459</v>
      </c>
    </row>
    <row r="619" spans="1:7">
      <c r="A619" s="9">
        <f>'(1)'!A619</f>
        <v>43182</v>
      </c>
      <c r="B619">
        <v>1202.05</v>
      </c>
      <c r="C619">
        <v>1202.1099999999999</v>
      </c>
      <c r="D619">
        <v>1191.54</v>
      </c>
      <c r="E619">
        <v>1194.53</v>
      </c>
      <c r="F619" s="12">
        <v>15160726528</v>
      </c>
      <c r="G619" s="12">
        <v>10741093</v>
      </c>
    </row>
    <row r="620" spans="1:7">
      <c r="A620" s="9">
        <f>'(1)'!A620</f>
        <v>43185</v>
      </c>
      <c r="B620">
        <v>1194.0999999999999</v>
      </c>
      <c r="C620">
        <v>1215.0899999999999</v>
      </c>
      <c r="D620">
        <v>1192.75</v>
      </c>
      <c r="E620">
        <v>1209.67</v>
      </c>
      <c r="F620" s="12">
        <v>45563613184</v>
      </c>
      <c r="G620" s="12">
        <v>10856571</v>
      </c>
    </row>
    <row r="621" spans="1:7">
      <c r="A621" s="9">
        <f>'(1)'!A621</f>
        <v>43186</v>
      </c>
      <c r="B621">
        <v>1207.6300000000001</v>
      </c>
      <c r="C621">
        <v>1207.6300000000001</v>
      </c>
      <c r="D621">
        <v>1195.8699999999999</v>
      </c>
      <c r="E621">
        <v>1200.9000000000001</v>
      </c>
      <c r="F621" s="12">
        <v>82266660864</v>
      </c>
      <c r="G621" s="12">
        <v>10792877</v>
      </c>
    </row>
    <row r="622" spans="1:7">
      <c r="A622" s="9">
        <f>'(1)'!A622</f>
        <v>43187</v>
      </c>
      <c r="B622">
        <v>1202.02</v>
      </c>
      <c r="C622">
        <v>1217.29</v>
      </c>
      <c r="D622">
        <v>1202.02</v>
      </c>
      <c r="E622">
        <v>1216.43</v>
      </c>
      <c r="F622" s="12">
        <v>8571347968</v>
      </c>
      <c r="G622" s="12">
        <v>10920164</v>
      </c>
    </row>
    <row r="623" spans="1:7">
      <c r="A623" s="9">
        <f>'(1)'!A623</f>
        <v>43188</v>
      </c>
      <c r="B623">
        <v>1217.58</v>
      </c>
      <c r="C623">
        <v>1223.83</v>
      </c>
      <c r="D623">
        <v>1217.58</v>
      </c>
      <c r="E623">
        <v>1221.08</v>
      </c>
      <c r="F623" s="12">
        <v>113039351808</v>
      </c>
      <c r="G623" s="12">
        <v>10967441</v>
      </c>
    </row>
    <row r="624" spans="1:7">
      <c r="A624" s="9">
        <f>'(1)'!A624</f>
        <v>43192</v>
      </c>
      <c r="B624">
        <v>1223.22</v>
      </c>
      <c r="C624">
        <v>1228.8</v>
      </c>
      <c r="D624">
        <v>1209.8</v>
      </c>
      <c r="E624">
        <v>1212.33</v>
      </c>
      <c r="F624" s="12">
        <v>54799224832</v>
      </c>
      <c r="G624" s="12">
        <v>10871127</v>
      </c>
    </row>
    <row r="625" spans="1:7">
      <c r="A625" s="9">
        <f>'(1)'!A625</f>
        <v>43193</v>
      </c>
      <c r="B625">
        <v>1209.8900000000001</v>
      </c>
      <c r="C625">
        <v>1210.68</v>
      </c>
      <c r="D625">
        <v>1194.05</v>
      </c>
      <c r="E625">
        <v>1195.19</v>
      </c>
      <c r="F625" s="12">
        <v>67263254528</v>
      </c>
      <c r="G625" s="12">
        <v>10734592</v>
      </c>
    </row>
    <row r="626" spans="1:7">
      <c r="A626" s="9">
        <f>'(1)'!A626</f>
        <v>43194</v>
      </c>
      <c r="B626">
        <v>1192.52</v>
      </c>
      <c r="C626">
        <v>1197.1400000000001</v>
      </c>
      <c r="D626">
        <v>1188.94</v>
      </c>
      <c r="E626">
        <v>1192.25</v>
      </c>
      <c r="F626" s="12">
        <v>33982552064</v>
      </c>
      <c r="G626" s="12">
        <v>10714359</v>
      </c>
    </row>
    <row r="627" spans="1:7">
      <c r="A627" s="9">
        <f>'(1)'!A627</f>
        <v>43195</v>
      </c>
      <c r="B627">
        <v>1192.54</v>
      </c>
      <c r="C627">
        <v>1192.54</v>
      </c>
      <c r="D627">
        <v>1174.73</v>
      </c>
      <c r="E627">
        <v>1182.06</v>
      </c>
      <c r="F627" s="12">
        <v>34606239744</v>
      </c>
      <c r="G627" s="12">
        <v>10639883</v>
      </c>
    </row>
    <row r="628" spans="1:7">
      <c r="A628" s="9">
        <f>'(1)'!A628</f>
        <v>43196</v>
      </c>
      <c r="B628">
        <v>1183.51</v>
      </c>
      <c r="C628">
        <v>1185.4000000000001</v>
      </c>
      <c r="D628">
        <v>1171.5899999999999</v>
      </c>
      <c r="E628">
        <v>1176.1199999999999</v>
      </c>
      <c r="F628" s="12">
        <v>28839856128</v>
      </c>
      <c r="G628" s="12">
        <v>10583605</v>
      </c>
    </row>
    <row r="629" spans="1:7">
      <c r="A629" s="9">
        <f>'(1)'!A629</f>
        <v>43199</v>
      </c>
      <c r="B629">
        <v>1179.17</v>
      </c>
      <c r="C629">
        <v>1198.9000000000001</v>
      </c>
      <c r="D629">
        <v>1179.17</v>
      </c>
      <c r="E629">
        <v>1193.93</v>
      </c>
      <c r="F629" s="12">
        <v>31903934464</v>
      </c>
      <c r="G629" s="12">
        <v>10729953</v>
      </c>
    </row>
    <row r="630" spans="1:7">
      <c r="A630" s="9">
        <f>'(1)'!A630</f>
        <v>43200</v>
      </c>
      <c r="B630">
        <v>1196.53</v>
      </c>
      <c r="C630">
        <v>1199.78</v>
      </c>
      <c r="D630">
        <v>1185.55</v>
      </c>
      <c r="E630">
        <v>1189.2</v>
      </c>
      <c r="F630" s="12">
        <v>48071507968</v>
      </c>
      <c r="G630" s="12">
        <v>10641888</v>
      </c>
    </row>
    <row r="631" spans="1:7">
      <c r="A631" s="9">
        <f>'(1)'!A631</f>
        <v>43201</v>
      </c>
      <c r="B631">
        <v>1190.17</v>
      </c>
      <c r="C631">
        <v>1199.19</v>
      </c>
      <c r="D631">
        <v>1189.67</v>
      </c>
      <c r="E631">
        <v>1195.24</v>
      </c>
      <c r="F631" s="12">
        <v>9263706112</v>
      </c>
      <c r="G631" s="12">
        <v>10685183</v>
      </c>
    </row>
    <row r="632" spans="1:7">
      <c r="A632" s="9">
        <f>'(1)'!A632</f>
        <v>43202</v>
      </c>
      <c r="B632">
        <v>1194.29</v>
      </c>
      <c r="C632">
        <v>1208.25</v>
      </c>
      <c r="D632">
        <v>1194.29</v>
      </c>
      <c r="E632">
        <v>1207.23</v>
      </c>
      <c r="F632" s="12">
        <v>43306536960</v>
      </c>
      <c r="G632" s="12">
        <v>10800232</v>
      </c>
    </row>
    <row r="633" spans="1:7">
      <c r="A633" s="9">
        <f>'(1)'!A633</f>
        <v>43203</v>
      </c>
      <c r="B633">
        <v>1209.1500000000001</v>
      </c>
      <c r="C633">
        <v>1223.72</v>
      </c>
      <c r="D633">
        <v>1208.96</v>
      </c>
      <c r="E633">
        <v>1222.2</v>
      </c>
      <c r="F633" s="12">
        <v>42907451392</v>
      </c>
      <c r="G633" s="12">
        <v>10929660</v>
      </c>
    </row>
    <row r="634" spans="1:7">
      <c r="A634" s="9">
        <f>'(1)'!A634</f>
        <v>43206</v>
      </c>
      <c r="B634">
        <v>1223.48</v>
      </c>
      <c r="C634">
        <v>1228.48</v>
      </c>
      <c r="D634">
        <v>1221.83</v>
      </c>
      <c r="E634">
        <v>1223.83</v>
      </c>
      <c r="F634" s="12">
        <v>39118753792</v>
      </c>
      <c r="G634" s="12">
        <v>10930436</v>
      </c>
    </row>
    <row r="635" spans="1:7">
      <c r="A635" s="9">
        <f>'(1)'!A635</f>
        <v>43207</v>
      </c>
      <c r="B635">
        <v>1222.52</v>
      </c>
      <c r="C635">
        <v>1222.57</v>
      </c>
      <c r="D635">
        <v>1215.7</v>
      </c>
      <c r="E635">
        <v>1218.7</v>
      </c>
      <c r="F635" s="12">
        <v>39689011200</v>
      </c>
      <c r="G635" s="12">
        <v>10891354</v>
      </c>
    </row>
    <row r="636" spans="1:7">
      <c r="A636" s="9">
        <f>'(1)'!A636</f>
        <v>43208</v>
      </c>
      <c r="B636">
        <v>1219.68</v>
      </c>
      <c r="C636">
        <v>1220.8399999999999</v>
      </c>
      <c r="D636">
        <v>1214.32</v>
      </c>
      <c r="E636">
        <v>1216.24</v>
      </c>
      <c r="F636" s="12">
        <v>43832266752</v>
      </c>
      <c r="G636" s="12">
        <v>10859976</v>
      </c>
    </row>
    <row r="637" spans="1:7">
      <c r="A637" s="9">
        <f>'(1)'!A637</f>
        <v>43209</v>
      </c>
      <c r="B637">
        <v>1215.45</v>
      </c>
      <c r="C637">
        <v>1215.51</v>
      </c>
      <c r="D637">
        <v>1210.8900000000001</v>
      </c>
      <c r="E637">
        <v>1213.1400000000001</v>
      </c>
      <c r="F637" s="12">
        <v>52257480704</v>
      </c>
      <c r="G637" s="12">
        <v>10842744</v>
      </c>
    </row>
    <row r="638" spans="1:7">
      <c r="A638" s="9">
        <f>'(1)'!A638</f>
        <v>43210</v>
      </c>
      <c r="B638">
        <v>1212.0999999999999</v>
      </c>
      <c r="C638">
        <v>1212.95</v>
      </c>
      <c r="D638">
        <v>1202.06</v>
      </c>
      <c r="E638">
        <v>1203.5899999999999</v>
      </c>
      <c r="F638" s="12">
        <v>20985178112</v>
      </c>
      <c r="G638" s="12">
        <v>10763878</v>
      </c>
    </row>
    <row r="639" spans="1:7">
      <c r="A639" s="9">
        <f>'(1)'!A639</f>
        <v>43213</v>
      </c>
      <c r="B639">
        <v>1203.24</v>
      </c>
      <c r="C639">
        <v>1209.8900000000001</v>
      </c>
      <c r="D639">
        <v>1199.47</v>
      </c>
      <c r="E639">
        <v>1209.8900000000001</v>
      </c>
      <c r="F639" s="12">
        <v>28634421248</v>
      </c>
      <c r="G639" s="12">
        <v>10809271</v>
      </c>
    </row>
    <row r="640" spans="1:7">
      <c r="A640" s="9">
        <f>'(1)'!A640</f>
        <v>43214</v>
      </c>
      <c r="B640">
        <v>1208.95</v>
      </c>
      <c r="C640">
        <v>1214.97</v>
      </c>
      <c r="D640">
        <v>1207.3</v>
      </c>
      <c r="E640">
        <v>1209.6199999999999</v>
      </c>
      <c r="F640" s="12">
        <v>41735241728</v>
      </c>
      <c r="G640" s="12">
        <v>10824501</v>
      </c>
    </row>
    <row r="641" spans="1:7">
      <c r="A641" s="9">
        <f>'(1)'!A641</f>
        <v>43215</v>
      </c>
      <c r="B641">
        <v>1213.3599999999999</v>
      </c>
      <c r="C641">
        <v>1218.3499999999999</v>
      </c>
      <c r="D641">
        <v>1193.6099999999999</v>
      </c>
      <c r="E641">
        <v>1196.73</v>
      </c>
      <c r="F641" s="12">
        <v>37317697536</v>
      </c>
      <c r="G641" s="12">
        <v>10712702</v>
      </c>
    </row>
    <row r="642" spans="1:7">
      <c r="A642" s="9">
        <f>'(1)'!A642</f>
        <v>43216</v>
      </c>
      <c r="B642">
        <v>1193.2</v>
      </c>
      <c r="C642">
        <v>1193.2</v>
      </c>
      <c r="D642">
        <v>1170.3800000000001</v>
      </c>
      <c r="E642">
        <v>1172.0999999999999</v>
      </c>
      <c r="F642" s="12">
        <v>30068701184</v>
      </c>
      <c r="G642" s="12">
        <v>10530452</v>
      </c>
    </row>
    <row r="643" spans="1:7">
      <c r="A643" s="9">
        <f>'(1)'!A643</f>
        <v>43217</v>
      </c>
      <c r="B643">
        <v>1171.8900000000001</v>
      </c>
      <c r="C643">
        <v>1184.07</v>
      </c>
      <c r="D643">
        <v>1169.02</v>
      </c>
      <c r="E643">
        <v>1182.28</v>
      </c>
      <c r="F643" s="12">
        <v>42697084928</v>
      </c>
      <c r="G643" s="12">
        <v>10617381</v>
      </c>
    </row>
    <row r="644" spans="1:7">
      <c r="A644" s="9">
        <f>'(1)'!A644</f>
        <v>43220</v>
      </c>
      <c r="B644">
        <v>1184.4000000000001</v>
      </c>
      <c r="C644">
        <v>1194.19</v>
      </c>
      <c r="D644">
        <v>1182.58</v>
      </c>
      <c r="E644">
        <v>1185.17</v>
      </c>
      <c r="F644" s="12">
        <v>31986667520</v>
      </c>
      <c r="G644" s="12">
        <v>10633683</v>
      </c>
    </row>
    <row r="645" spans="1:7">
      <c r="A645" s="9">
        <f>'(1)'!A645</f>
        <v>43221</v>
      </c>
      <c r="B645">
        <v>1183.6400000000001</v>
      </c>
      <c r="C645">
        <v>1183.6400000000001</v>
      </c>
      <c r="D645">
        <v>1161.17</v>
      </c>
      <c r="E645">
        <v>1162.67</v>
      </c>
      <c r="F645" s="12">
        <v>27400462336</v>
      </c>
      <c r="G645" s="12">
        <v>10459418</v>
      </c>
    </row>
    <row r="646" spans="1:7">
      <c r="A646" s="9">
        <f>'(1)'!A646</f>
        <v>43222</v>
      </c>
      <c r="B646">
        <v>1164.25</v>
      </c>
      <c r="C646">
        <v>1172.55</v>
      </c>
      <c r="D646">
        <v>1159.46</v>
      </c>
      <c r="E646">
        <v>1169.27</v>
      </c>
      <c r="F646" s="12">
        <v>32800331776</v>
      </c>
      <c r="G646" s="12">
        <v>10530963</v>
      </c>
    </row>
    <row r="647" spans="1:7">
      <c r="A647" s="9">
        <f>'(1)'!A647</f>
        <v>43223</v>
      </c>
      <c r="B647">
        <v>1171.47</v>
      </c>
      <c r="C647">
        <v>1174.67</v>
      </c>
      <c r="D647">
        <v>1170.8699999999999</v>
      </c>
      <c r="E647">
        <v>1170.8800000000001</v>
      </c>
      <c r="F647" s="12">
        <v>7561183232</v>
      </c>
      <c r="G647" s="12">
        <v>10542631</v>
      </c>
    </row>
    <row r="648" spans="1:7">
      <c r="A648" s="9">
        <f>'(1)'!A648</f>
        <v>43224</v>
      </c>
      <c r="B648">
        <v>1173.6199999999999</v>
      </c>
      <c r="C648">
        <v>1175.81</v>
      </c>
      <c r="D648">
        <v>1167.46</v>
      </c>
      <c r="E648">
        <v>1169.43</v>
      </c>
      <c r="F648" s="12">
        <v>17099895808</v>
      </c>
      <c r="G648" s="12">
        <v>10512582</v>
      </c>
    </row>
    <row r="649" spans="1:7">
      <c r="A649" s="9">
        <f>'(1)'!A649</f>
        <v>43227</v>
      </c>
      <c r="B649">
        <v>1168.93</v>
      </c>
      <c r="C649">
        <v>1172.76</v>
      </c>
      <c r="D649">
        <v>1162.33</v>
      </c>
      <c r="E649">
        <v>1170.1500000000001</v>
      </c>
      <c r="F649" s="12">
        <v>52730191872</v>
      </c>
      <c r="G649" s="12">
        <v>10522076</v>
      </c>
    </row>
    <row r="650" spans="1:7">
      <c r="A650" s="9">
        <f>'(1)'!A650</f>
        <v>43228</v>
      </c>
      <c r="B650">
        <v>1169.46</v>
      </c>
      <c r="C650">
        <v>1170.25</v>
      </c>
      <c r="D650">
        <v>1147.51</v>
      </c>
      <c r="E650">
        <v>1155.6400000000001</v>
      </c>
      <c r="F650" s="12">
        <v>29405673472</v>
      </c>
      <c r="G650" s="12">
        <v>10393092</v>
      </c>
    </row>
    <row r="651" spans="1:7">
      <c r="A651" s="9">
        <f>'(1)'!A651</f>
        <v>43229</v>
      </c>
      <c r="B651">
        <v>1157.97</v>
      </c>
      <c r="C651">
        <v>1168.55</v>
      </c>
      <c r="D651">
        <v>1157.27</v>
      </c>
      <c r="E651">
        <v>1166.48</v>
      </c>
      <c r="F651" s="12">
        <v>72300511232</v>
      </c>
      <c r="G651" s="12">
        <v>10484722</v>
      </c>
    </row>
    <row r="652" spans="1:7">
      <c r="A652" s="9">
        <f>'(1)'!A652</f>
        <v>43230</v>
      </c>
      <c r="B652">
        <v>1164.92</v>
      </c>
      <c r="C652">
        <v>1169.26</v>
      </c>
      <c r="D652">
        <v>1159.2</v>
      </c>
      <c r="E652">
        <v>1161.97</v>
      </c>
      <c r="F652" s="12">
        <v>90079617024</v>
      </c>
      <c r="G652" s="12">
        <v>10451466</v>
      </c>
    </row>
    <row r="653" spans="1:7">
      <c r="A653" s="9">
        <f>'(1)'!A653</f>
        <v>43231</v>
      </c>
      <c r="B653">
        <v>1160.8800000000001</v>
      </c>
      <c r="C653">
        <v>1170.8900000000001</v>
      </c>
      <c r="D653">
        <v>1160.79</v>
      </c>
      <c r="E653">
        <v>1163.07</v>
      </c>
      <c r="F653" s="12">
        <v>128982614016</v>
      </c>
      <c r="G653" s="12">
        <v>10445380</v>
      </c>
    </row>
    <row r="654" spans="1:7">
      <c r="A654" s="9">
        <f>'(1)'!A654</f>
        <v>43234</v>
      </c>
      <c r="B654">
        <v>1160.8499999999999</v>
      </c>
      <c r="C654">
        <v>1176.54</v>
      </c>
      <c r="D654">
        <v>1158.18</v>
      </c>
      <c r="E654">
        <v>1175.32</v>
      </c>
      <c r="F654" s="12">
        <v>96024715264</v>
      </c>
      <c r="G654" s="12">
        <v>10561447</v>
      </c>
    </row>
    <row r="655" spans="1:7">
      <c r="A655" s="9">
        <f>'(1)'!A655</f>
        <v>43235</v>
      </c>
      <c r="B655">
        <v>1176.8599999999999</v>
      </c>
      <c r="C655">
        <v>1180.1099999999999</v>
      </c>
      <c r="D655">
        <v>1171.78</v>
      </c>
      <c r="E655">
        <v>1175.53</v>
      </c>
      <c r="F655" s="12">
        <v>55025029120</v>
      </c>
      <c r="G655" s="12">
        <v>10577441</v>
      </c>
    </row>
    <row r="656" spans="1:7">
      <c r="A656" s="9">
        <f>'(1)'!A656</f>
        <v>43236</v>
      </c>
      <c r="B656">
        <v>1177.6199999999999</v>
      </c>
      <c r="C656">
        <v>1179.6199999999999</v>
      </c>
      <c r="D656">
        <v>1171.48</v>
      </c>
      <c r="E656">
        <v>1176.8800000000001</v>
      </c>
      <c r="F656" s="12">
        <v>30528098304</v>
      </c>
      <c r="G656" s="12">
        <v>10578218</v>
      </c>
    </row>
    <row r="657" spans="1:7">
      <c r="A657" s="9">
        <f>'(1)'!A657</f>
        <v>43237</v>
      </c>
      <c r="B657">
        <v>1175.25</v>
      </c>
      <c r="C657">
        <v>1179.21</v>
      </c>
      <c r="D657">
        <v>1168.53</v>
      </c>
      <c r="E657">
        <v>1170.0899999999999</v>
      </c>
      <c r="F657" s="12">
        <v>34901848064</v>
      </c>
      <c r="G657" s="12">
        <v>10523064</v>
      </c>
    </row>
    <row r="658" spans="1:7">
      <c r="A658" s="9">
        <f>'(1)'!A658</f>
        <v>43238</v>
      </c>
      <c r="B658">
        <v>1169.81</v>
      </c>
      <c r="C658">
        <v>1170.31</v>
      </c>
      <c r="D658">
        <v>1161.76</v>
      </c>
      <c r="E658">
        <v>1163.25</v>
      </c>
      <c r="F658" s="12">
        <v>36171632640</v>
      </c>
      <c r="G658" s="12">
        <v>10465678</v>
      </c>
    </row>
    <row r="659" spans="1:7">
      <c r="A659" s="9">
        <f>'(1)'!A659</f>
        <v>43241</v>
      </c>
      <c r="B659">
        <v>1165.33</v>
      </c>
      <c r="C659">
        <v>1166.1500000000001</v>
      </c>
      <c r="D659">
        <v>1157.97</v>
      </c>
      <c r="E659">
        <v>1164.3599999999999</v>
      </c>
      <c r="F659" s="12">
        <v>45298323456</v>
      </c>
      <c r="G659" s="12">
        <v>10469946</v>
      </c>
    </row>
    <row r="660" spans="1:7">
      <c r="A660" s="9">
        <f>'(1)'!A660</f>
        <v>43242</v>
      </c>
      <c r="B660">
        <v>1164.03</v>
      </c>
      <c r="C660">
        <v>1177.48</v>
      </c>
      <c r="D660">
        <v>1164.03</v>
      </c>
      <c r="E660">
        <v>1176.1400000000001</v>
      </c>
      <c r="F660" s="12">
        <v>35440222208</v>
      </c>
      <c r="G660" s="12">
        <v>10573539</v>
      </c>
    </row>
    <row r="661" spans="1:7">
      <c r="A661" s="9">
        <f>'(1)'!A661</f>
        <v>43243</v>
      </c>
      <c r="B661">
        <v>1177.4000000000001</v>
      </c>
      <c r="C661">
        <v>1186.5999999999999</v>
      </c>
      <c r="D661">
        <v>1176.56</v>
      </c>
      <c r="E661">
        <v>1184.1300000000001</v>
      </c>
      <c r="F661" s="12">
        <v>32882743296</v>
      </c>
      <c r="G661" s="12">
        <v>10606652</v>
      </c>
    </row>
    <row r="662" spans="1:7">
      <c r="A662" s="9">
        <f>'(1)'!A662</f>
        <v>43244</v>
      </c>
      <c r="B662">
        <v>1181.58</v>
      </c>
      <c r="C662">
        <v>1181.58</v>
      </c>
      <c r="D662">
        <v>1165.6600000000001</v>
      </c>
      <c r="E662">
        <v>1168.24</v>
      </c>
      <c r="F662" s="12">
        <v>25078306816</v>
      </c>
      <c r="G662" s="12">
        <v>10503284</v>
      </c>
    </row>
    <row r="663" spans="1:7">
      <c r="A663" s="9">
        <f>'(1)'!A663</f>
        <v>43245</v>
      </c>
      <c r="B663">
        <v>1165.98</v>
      </c>
      <c r="C663">
        <v>1167.54</v>
      </c>
      <c r="D663">
        <v>1154</v>
      </c>
      <c r="E663">
        <v>1158.26</v>
      </c>
      <c r="F663" s="12">
        <v>28919941120</v>
      </c>
      <c r="G663" s="12">
        <v>10403976</v>
      </c>
    </row>
    <row r="664" spans="1:7">
      <c r="A664" s="9">
        <f>'(1)'!A664</f>
        <v>43249</v>
      </c>
      <c r="B664">
        <v>1154.51</v>
      </c>
      <c r="C664">
        <v>1159.75</v>
      </c>
      <c r="D664">
        <v>1152.0899999999999</v>
      </c>
      <c r="E664">
        <v>1154.21</v>
      </c>
      <c r="F664" s="12">
        <v>36334501888</v>
      </c>
      <c r="G664" s="12">
        <v>10409792</v>
      </c>
    </row>
    <row r="665" spans="1:7">
      <c r="A665" s="9">
        <f>'(1)'!A665</f>
        <v>43250</v>
      </c>
      <c r="B665">
        <v>1153.3</v>
      </c>
      <c r="C665">
        <v>1153.9000000000001</v>
      </c>
      <c r="D665">
        <v>1137.25</v>
      </c>
      <c r="E665">
        <v>1140.27</v>
      </c>
      <c r="F665" s="12">
        <v>24410877952</v>
      </c>
      <c r="G665" s="12">
        <v>10277275</v>
      </c>
    </row>
    <row r="666" spans="1:7">
      <c r="A666" s="9">
        <f>'(1)'!A666</f>
        <v>43251</v>
      </c>
      <c r="B666">
        <v>1141.1500000000001</v>
      </c>
      <c r="C666">
        <v>1146.01</v>
      </c>
      <c r="D666">
        <v>1137.83</v>
      </c>
      <c r="E666">
        <v>1144.3399999999999</v>
      </c>
      <c r="F666" s="12">
        <v>29392521216</v>
      </c>
      <c r="G666" s="12">
        <v>10317485</v>
      </c>
    </row>
    <row r="667" spans="1:7">
      <c r="A667" s="9">
        <f>'(1)'!A667</f>
        <v>43252</v>
      </c>
      <c r="B667">
        <v>1146.53</v>
      </c>
      <c r="C667">
        <v>1158.93</v>
      </c>
      <c r="D667">
        <v>1146.53</v>
      </c>
      <c r="E667">
        <v>1156.3</v>
      </c>
      <c r="F667" s="12">
        <v>22215952384</v>
      </c>
      <c r="G667" s="12">
        <v>10430160</v>
      </c>
    </row>
    <row r="668" spans="1:7">
      <c r="A668" s="9">
        <f>'(1)'!A668</f>
        <v>43255</v>
      </c>
      <c r="B668">
        <v>1156.27</v>
      </c>
      <c r="C668">
        <v>1167.74</v>
      </c>
      <c r="D668">
        <v>1156.27</v>
      </c>
      <c r="E668">
        <v>1164.43</v>
      </c>
      <c r="F668" s="12">
        <v>22109310976</v>
      </c>
      <c r="G668" s="12">
        <v>10479764</v>
      </c>
    </row>
    <row r="669" spans="1:7">
      <c r="A669" s="9">
        <f>'(1)'!A669</f>
        <v>43256</v>
      </c>
      <c r="B669">
        <v>1161.69</v>
      </c>
      <c r="C669">
        <v>1162.03</v>
      </c>
      <c r="D669">
        <v>1157.78</v>
      </c>
      <c r="E669">
        <v>1162.48</v>
      </c>
      <c r="F669" s="12">
        <v>50877384</v>
      </c>
      <c r="G669" s="12">
        <v>10454243</v>
      </c>
    </row>
    <row r="670" spans="1:7">
      <c r="A670" s="9">
        <f>'(1)'!A670</f>
        <v>43257</v>
      </c>
      <c r="B670">
        <v>1160.51</v>
      </c>
      <c r="C670">
        <v>1160.68</v>
      </c>
      <c r="D670">
        <v>1150.4100000000001</v>
      </c>
      <c r="E670">
        <v>1151.44</v>
      </c>
      <c r="F670" s="12">
        <v>25412030464</v>
      </c>
      <c r="G670" s="12">
        <v>10373127</v>
      </c>
    </row>
    <row r="671" spans="1:7">
      <c r="A671" s="9">
        <f>'(1)'!A671</f>
        <v>43258</v>
      </c>
      <c r="B671">
        <v>1151.08</v>
      </c>
      <c r="C671">
        <v>1151.57</v>
      </c>
      <c r="D671">
        <v>1135.3599999999999</v>
      </c>
      <c r="E671">
        <v>1137.8499999999999</v>
      </c>
      <c r="F671" s="12">
        <v>21949585408</v>
      </c>
      <c r="G671" s="12">
        <v>10268322</v>
      </c>
    </row>
    <row r="672" spans="1:7">
      <c r="A672" s="9">
        <f>'(1)'!A672</f>
        <v>43259</v>
      </c>
      <c r="B672">
        <v>1140.49</v>
      </c>
      <c r="C672">
        <v>1140.8900000000001</v>
      </c>
      <c r="D672">
        <v>1131.1600000000001</v>
      </c>
      <c r="E672">
        <v>1136.17</v>
      </c>
      <c r="F672" s="12">
        <v>18135164928</v>
      </c>
      <c r="G672" s="12">
        <v>10246614</v>
      </c>
    </row>
    <row r="673" spans="1:7">
      <c r="A673" s="9">
        <f>'(1)'!A673</f>
        <v>43262</v>
      </c>
      <c r="B673">
        <v>1138.8900000000001</v>
      </c>
      <c r="C673">
        <v>1141.8900000000001</v>
      </c>
      <c r="D673">
        <v>1136.8699999999999</v>
      </c>
      <c r="E673">
        <v>1139.55</v>
      </c>
      <c r="F673" s="12">
        <v>20882386944</v>
      </c>
      <c r="G673" s="12">
        <v>10263522</v>
      </c>
    </row>
    <row r="674" spans="1:7">
      <c r="A674" s="9">
        <f>'(1)'!A674</f>
        <v>43263</v>
      </c>
      <c r="B674">
        <v>1139.6500000000001</v>
      </c>
      <c r="C674">
        <v>1145.8699999999999</v>
      </c>
      <c r="D674">
        <v>1138.44</v>
      </c>
      <c r="E674">
        <v>1142.6600000000001</v>
      </c>
      <c r="F674" s="12">
        <v>30888251392</v>
      </c>
      <c r="G674" s="12">
        <v>10273591</v>
      </c>
    </row>
    <row r="675" spans="1:7">
      <c r="A675" s="9">
        <f>'(1)'!A675</f>
        <v>43264</v>
      </c>
      <c r="B675">
        <v>1142.43</v>
      </c>
      <c r="C675">
        <v>1145.22</v>
      </c>
      <c r="D675">
        <v>1139.9000000000001</v>
      </c>
      <c r="E675">
        <v>1143.76</v>
      </c>
      <c r="F675" s="12">
        <v>9282482176</v>
      </c>
      <c r="G675" s="12">
        <v>10282151</v>
      </c>
    </row>
    <row r="676" spans="1:7">
      <c r="A676" s="9">
        <f>'(1)'!A676</f>
        <v>43265</v>
      </c>
      <c r="B676">
        <v>1144.3499999999999</v>
      </c>
      <c r="C676">
        <v>1160.8900000000001</v>
      </c>
      <c r="D676">
        <v>1144.28</v>
      </c>
      <c r="E676">
        <v>1156.55</v>
      </c>
      <c r="F676" s="12">
        <v>24201773056</v>
      </c>
      <c r="G676" s="12">
        <v>10409014</v>
      </c>
    </row>
    <row r="677" spans="1:7">
      <c r="A677" s="9">
        <f>'(1)'!A677</f>
        <v>43266</v>
      </c>
      <c r="B677">
        <v>1159.8900000000001</v>
      </c>
      <c r="C677">
        <v>1168.02</v>
      </c>
      <c r="D677">
        <v>1159.78</v>
      </c>
      <c r="E677">
        <v>1164.49</v>
      </c>
      <c r="F677" s="12">
        <v>29772597248</v>
      </c>
      <c r="G677" s="12">
        <v>10446914</v>
      </c>
    </row>
    <row r="678" spans="1:7">
      <c r="A678" s="9">
        <f>'(1)'!A678</f>
        <v>43269</v>
      </c>
      <c r="B678">
        <v>1164.05</v>
      </c>
      <c r="C678">
        <v>1170.5999999999999</v>
      </c>
      <c r="D678">
        <v>1163.46</v>
      </c>
      <c r="E678">
        <v>1168.9000000000001</v>
      </c>
      <c r="F678" s="12">
        <v>29681119232</v>
      </c>
      <c r="G678" s="12">
        <v>10484800</v>
      </c>
    </row>
    <row r="679" spans="1:7">
      <c r="A679" s="9">
        <f>'(1)'!A679</f>
        <v>43270</v>
      </c>
      <c r="B679">
        <v>1167.56</v>
      </c>
      <c r="C679">
        <v>1167.72</v>
      </c>
      <c r="D679">
        <v>1145.47</v>
      </c>
      <c r="E679">
        <v>1150.27</v>
      </c>
      <c r="F679" s="12">
        <v>51083644928</v>
      </c>
      <c r="G679" s="12">
        <v>10349877</v>
      </c>
    </row>
    <row r="680" spans="1:7">
      <c r="A680" s="9">
        <f>'(1)'!A680</f>
        <v>43271</v>
      </c>
      <c r="B680">
        <v>1149.33</v>
      </c>
      <c r="C680">
        <v>1156.3900000000001</v>
      </c>
      <c r="D680">
        <v>1146.56</v>
      </c>
      <c r="E680">
        <v>1155.0999999999999</v>
      </c>
      <c r="F680" s="12">
        <v>31088599040</v>
      </c>
      <c r="G680" s="12">
        <v>10399206</v>
      </c>
    </row>
    <row r="681" spans="1:7">
      <c r="A681" s="9">
        <f>'(1)'!A681</f>
        <v>43272</v>
      </c>
      <c r="B681">
        <v>1157.1600000000001</v>
      </c>
      <c r="C681">
        <v>1161.8599999999999</v>
      </c>
      <c r="D681">
        <v>1142.54</v>
      </c>
      <c r="E681">
        <v>1144.07</v>
      </c>
      <c r="F681" s="12">
        <v>45176451072</v>
      </c>
      <c r="G681" s="12">
        <v>10289013</v>
      </c>
    </row>
    <row r="682" spans="1:7">
      <c r="A682" s="9">
        <f>'(1)'!A682</f>
        <v>43273</v>
      </c>
      <c r="B682">
        <v>1142.8699999999999</v>
      </c>
      <c r="C682">
        <v>1147.06</v>
      </c>
      <c r="D682">
        <v>1135.7</v>
      </c>
      <c r="E682">
        <v>1137.75</v>
      </c>
      <c r="F682" s="12">
        <v>31448387584</v>
      </c>
      <c r="G682" s="12">
        <v>10241783</v>
      </c>
    </row>
    <row r="683" spans="1:7">
      <c r="A683" s="9">
        <f>'(1)'!A683</f>
        <v>43276</v>
      </c>
      <c r="B683">
        <v>1137.3599999999999</v>
      </c>
      <c r="C683">
        <v>1142.83</v>
      </c>
      <c r="D683">
        <v>1135.8399999999999</v>
      </c>
      <c r="E683">
        <v>1136.49</v>
      </c>
      <c r="F683" s="12">
        <v>26228322304</v>
      </c>
      <c r="G683" s="12">
        <v>10246209</v>
      </c>
    </row>
    <row r="684" spans="1:7">
      <c r="A684" s="9">
        <f>'(1)'!A684</f>
        <v>43277</v>
      </c>
      <c r="B684">
        <v>1140.4000000000001</v>
      </c>
      <c r="C684">
        <v>1145.57</v>
      </c>
      <c r="D684">
        <v>1139.6400000000001</v>
      </c>
      <c r="E684">
        <v>1142.05</v>
      </c>
      <c r="F684" s="12">
        <v>17338081280</v>
      </c>
      <c r="G684" s="12">
        <v>10298025</v>
      </c>
    </row>
    <row r="685" spans="1:7">
      <c r="A685" s="9">
        <f>'(1)'!A685</f>
        <v>43278</v>
      </c>
      <c r="B685">
        <v>1144.5899999999999</v>
      </c>
      <c r="C685">
        <v>1145.83</v>
      </c>
      <c r="D685">
        <v>1132.5899999999999</v>
      </c>
      <c r="E685">
        <v>1133.0999999999999</v>
      </c>
      <c r="F685" s="12">
        <v>25913976832</v>
      </c>
      <c r="G685" s="12">
        <v>10199841</v>
      </c>
    </row>
    <row r="686" spans="1:7">
      <c r="A686" s="9">
        <f>'(1)'!A686</f>
        <v>43279</v>
      </c>
      <c r="B686">
        <v>1136.3399999999999</v>
      </c>
      <c r="C686">
        <v>1139.29</v>
      </c>
      <c r="D686">
        <v>1132.3399999999999</v>
      </c>
      <c r="E686">
        <v>1135.06</v>
      </c>
      <c r="F686" s="12">
        <v>26646190080</v>
      </c>
      <c r="G686" s="12">
        <v>10212208</v>
      </c>
    </row>
    <row r="687" spans="1:7">
      <c r="A687" s="9">
        <f>'(1)'!A687</f>
        <v>43280</v>
      </c>
      <c r="B687">
        <v>1135.02</v>
      </c>
      <c r="C687">
        <v>1138.8399999999999</v>
      </c>
      <c r="D687">
        <v>1134.3900000000001</v>
      </c>
      <c r="E687">
        <v>1136.6199999999999</v>
      </c>
      <c r="F687" s="12">
        <v>26372411392</v>
      </c>
      <c r="G687" s="12">
        <v>10229636</v>
      </c>
    </row>
    <row r="688" spans="1:7">
      <c r="A688" s="9">
        <f>'(1)'!A688</f>
        <v>43283</v>
      </c>
      <c r="B688">
        <v>1137.52</v>
      </c>
      <c r="C688">
        <v>1142.48</v>
      </c>
      <c r="D688">
        <v>1136.1199999999999</v>
      </c>
      <c r="E688">
        <v>1137</v>
      </c>
      <c r="F688" s="12">
        <v>17752236032</v>
      </c>
      <c r="G688" s="12">
        <v>10227611</v>
      </c>
    </row>
    <row r="689" spans="1:7">
      <c r="A689" s="9">
        <f>'(1)'!A689</f>
        <v>43284</v>
      </c>
      <c r="B689">
        <v>1136.46</v>
      </c>
      <c r="C689">
        <v>1136.79</v>
      </c>
      <c r="D689">
        <v>1121.99</v>
      </c>
      <c r="E689">
        <v>1126.25</v>
      </c>
      <c r="F689" s="12">
        <v>27088500736</v>
      </c>
      <c r="G689" s="12">
        <v>10127013</v>
      </c>
    </row>
    <row r="690" spans="1:7">
      <c r="A690" s="9">
        <f>'(1)'!A690</f>
        <v>43286</v>
      </c>
      <c r="B690">
        <v>1123.23</v>
      </c>
      <c r="C690">
        <v>1123.23</v>
      </c>
      <c r="D690">
        <v>1110.44</v>
      </c>
      <c r="E690">
        <v>1112.75</v>
      </c>
      <c r="F690" s="12">
        <v>44862926848</v>
      </c>
      <c r="G690" s="12">
        <v>10054262</v>
      </c>
    </row>
    <row r="691" spans="1:7">
      <c r="A691" s="9">
        <f>'(1)'!A691</f>
        <v>43287</v>
      </c>
      <c r="B691">
        <v>1115.05</v>
      </c>
      <c r="C691">
        <v>1124.5</v>
      </c>
      <c r="D691">
        <v>1114.96</v>
      </c>
      <c r="E691">
        <v>1120.71</v>
      </c>
      <c r="F691" s="12">
        <v>150683779072</v>
      </c>
      <c r="G691" s="12">
        <v>10098092</v>
      </c>
    </row>
    <row r="692" spans="1:7">
      <c r="A692" s="9">
        <f>'(1)'!A692</f>
        <v>43290</v>
      </c>
      <c r="B692">
        <v>1119.96</v>
      </c>
      <c r="C692">
        <v>1131.3699999999999</v>
      </c>
      <c r="D692">
        <v>1119.81</v>
      </c>
      <c r="E692">
        <v>1130.22</v>
      </c>
      <c r="F692" s="12">
        <v>98697617408</v>
      </c>
      <c r="G692" s="12">
        <v>14379508</v>
      </c>
    </row>
    <row r="693" spans="1:7">
      <c r="A693" s="9">
        <f>'(1)'!A693</f>
        <v>43291</v>
      </c>
      <c r="B693">
        <v>1130.49</v>
      </c>
      <c r="C693">
        <v>1147.6400000000001</v>
      </c>
      <c r="D693">
        <v>1130.18</v>
      </c>
      <c r="E693">
        <v>1146.74</v>
      </c>
      <c r="F693" s="12">
        <v>48232583168</v>
      </c>
      <c r="G693" s="12">
        <v>14562567</v>
      </c>
    </row>
    <row r="694" spans="1:7">
      <c r="A694" s="9"/>
      <c r="B694">
        <v>1147.52</v>
      </c>
      <c r="C694">
        <v>1149.05</v>
      </c>
      <c r="D694">
        <v>1143.56</v>
      </c>
      <c r="E694">
        <v>1144.44</v>
      </c>
      <c r="F694" s="12">
        <v>37733695488</v>
      </c>
      <c r="G694" s="12">
        <v>14563660</v>
      </c>
    </row>
    <row r="695" spans="1:7">
      <c r="A695" s="9"/>
      <c r="B695">
        <v>1144.5999999999999</v>
      </c>
      <c r="C695">
        <v>1152.0899999999999</v>
      </c>
      <c r="D695">
        <v>1144.3599999999999</v>
      </c>
      <c r="E695">
        <v>1150.17</v>
      </c>
      <c r="F695" s="12">
        <v>32901150720</v>
      </c>
      <c r="G695" s="12">
        <v>14617860</v>
      </c>
    </row>
    <row r="696" spans="1:7">
      <c r="A696" s="9"/>
      <c r="B696">
        <v>1151.73</v>
      </c>
      <c r="C696">
        <v>1156.04</v>
      </c>
      <c r="D696">
        <v>1142.44</v>
      </c>
      <c r="E696">
        <v>1149.68</v>
      </c>
      <c r="F696" s="12">
        <v>37936590848</v>
      </c>
      <c r="G696" s="12">
        <v>14584421</v>
      </c>
    </row>
    <row r="697" spans="1:7">
      <c r="A697" s="9"/>
      <c r="B697">
        <v>1147.52</v>
      </c>
      <c r="C697">
        <v>1147.6099999999999</v>
      </c>
      <c r="D697">
        <v>1131.18</v>
      </c>
      <c r="E697">
        <v>1135.3900000000001</v>
      </c>
      <c r="F697" s="12">
        <v>61049483264</v>
      </c>
      <c r="G697" s="12">
        <v>14432662</v>
      </c>
    </row>
    <row r="698" spans="1:7">
      <c r="A698" s="9"/>
      <c r="B698">
        <v>1137.71</v>
      </c>
      <c r="C698">
        <v>1142.49</v>
      </c>
      <c r="D698">
        <v>1137.01</v>
      </c>
      <c r="E698">
        <v>1139.46</v>
      </c>
      <c r="F698" s="12">
        <v>33176260608</v>
      </c>
      <c r="G698" s="12">
        <v>14456270</v>
      </c>
    </row>
    <row r="699" spans="1:7">
      <c r="A699" s="9"/>
      <c r="B699">
        <v>1137.8599999999999</v>
      </c>
      <c r="C699">
        <v>1141.5999999999999</v>
      </c>
      <c r="D699">
        <v>1136.3</v>
      </c>
      <c r="E699">
        <v>1140.6400000000001</v>
      </c>
      <c r="F699" s="12">
        <v>15905136640</v>
      </c>
      <c r="G699" s="12">
        <v>14514882</v>
      </c>
    </row>
    <row r="700" spans="1:7">
      <c r="A700" s="9"/>
      <c r="B700">
        <v>1138.79</v>
      </c>
      <c r="C700">
        <v>1138.8800000000001</v>
      </c>
      <c r="D700">
        <v>1131.03</v>
      </c>
      <c r="E700">
        <v>1135.68</v>
      </c>
      <c r="F700" s="12">
        <v>41321431040</v>
      </c>
      <c r="G700" s="12">
        <v>14431241</v>
      </c>
    </row>
    <row r="701" spans="1:7">
      <c r="A701" s="9"/>
      <c r="B701">
        <v>1133.17</v>
      </c>
      <c r="C701">
        <v>1133.18</v>
      </c>
      <c r="D701">
        <v>1121.52</v>
      </c>
      <c r="E701">
        <v>1125.7</v>
      </c>
      <c r="F701" s="12">
        <v>34016075776</v>
      </c>
      <c r="G701" s="12">
        <v>14341658</v>
      </c>
    </row>
    <row r="702" spans="1:7">
      <c r="A702" s="9"/>
      <c r="B702">
        <v>1121.99</v>
      </c>
      <c r="C702">
        <v>1122.7</v>
      </c>
      <c r="D702">
        <v>1111.3499999999999</v>
      </c>
      <c r="E702">
        <v>1113.76</v>
      </c>
      <c r="F702" s="12">
        <v>44542488576</v>
      </c>
      <c r="G702" s="12">
        <v>14221179</v>
      </c>
    </row>
    <row r="703" spans="1:7">
      <c r="A703" s="9"/>
      <c r="B703">
        <v>1113.6199999999999</v>
      </c>
      <c r="C703">
        <v>1114.2</v>
      </c>
      <c r="D703">
        <v>1103.26</v>
      </c>
      <c r="E703">
        <v>1105.98</v>
      </c>
      <c r="F703" s="12">
        <v>42861297664</v>
      </c>
      <c r="G703" s="12">
        <v>14127242</v>
      </c>
    </row>
    <row r="704" spans="1:7">
      <c r="A704" s="9"/>
      <c r="B704">
        <v>1106.01</v>
      </c>
      <c r="C704">
        <v>1106.02</v>
      </c>
      <c r="D704">
        <v>1079.8900000000001</v>
      </c>
      <c r="E704">
        <v>1085.03</v>
      </c>
      <c r="F704" s="12">
        <v>57313865728</v>
      </c>
      <c r="G704" s="12">
        <v>13833239</v>
      </c>
    </row>
    <row r="705" spans="1:7">
      <c r="A705" s="9"/>
      <c r="B705">
        <v>1085.57</v>
      </c>
      <c r="C705">
        <v>1095.1500000000001</v>
      </c>
      <c r="D705">
        <v>1085.07</v>
      </c>
      <c r="E705">
        <v>1093.26</v>
      </c>
      <c r="F705" s="12">
        <v>53435637760</v>
      </c>
      <c r="G705" s="12">
        <v>13895278</v>
      </c>
    </row>
    <row r="706" spans="1:7">
      <c r="A706" s="9"/>
      <c r="B706">
        <v>1092.6300000000001</v>
      </c>
      <c r="C706">
        <v>1096.3900000000001</v>
      </c>
      <c r="D706">
        <v>1080.19</v>
      </c>
      <c r="E706">
        <v>1080.19</v>
      </c>
      <c r="F706" s="12">
        <v>47605366784</v>
      </c>
      <c r="G706" s="12">
        <v>13739129</v>
      </c>
    </row>
    <row r="707" spans="1:7">
      <c r="A707" s="9"/>
      <c r="B707">
        <v>1080.95</v>
      </c>
      <c r="C707">
        <v>1088.92</v>
      </c>
      <c r="D707">
        <v>1077.49</v>
      </c>
      <c r="E707">
        <v>1088</v>
      </c>
      <c r="F707" s="12">
        <v>37003476992</v>
      </c>
      <c r="G707" s="12">
        <v>13805551</v>
      </c>
    </row>
    <row r="708" spans="1:7">
      <c r="A708" s="9"/>
      <c r="B708">
        <v>1087.43</v>
      </c>
      <c r="C708">
        <v>1087.43</v>
      </c>
      <c r="D708">
        <v>1068.96</v>
      </c>
      <c r="E708">
        <v>1071.06</v>
      </c>
      <c r="F708" s="12">
        <v>34787987456</v>
      </c>
      <c r="G708" s="12">
        <v>13586993</v>
      </c>
    </row>
    <row r="709" spans="1:7">
      <c r="A709" s="9"/>
      <c r="B709">
        <v>1071.1199999999999</v>
      </c>
      <c r="C709">
        <v>1071.6600000000001</v>
      </c>
      <c r="D709">
        <v>1061.72</v>
      </c>
      <c r="E709">
        <v>1067.75</v>
      </c>
      <c r="F709" s="12">
        <v>32181432320</v>
      </c>
      <c r="G709" s="12">
        <v>13507159</v>
      </c>
    </row>
    <row r="710" spans="1:7">
      <c r="A710" s="9"/>
      <c r="B710">
        <v>1066.83</v>
      </c>
      <c r="C710">
        <v>1068.3499999999999</v>
      </c>
      <c r="D710">
        <v>1047.9000000000001</v>
      </c>
      <c r="E710">
        <v>1052.1199999999999</v>
      </c>
      <c r="F710" s="12">
        <v>40529625088</v>
      </c>
      <c r="G710" s="12">
        <v>13286024</v>
      </c>
    </row>
    <row r="711" spans="1:7">
      <c r="A711" s="9"/>
      <c r="B711">
        <v>1048.28</v>
      </c>
      <c r="C711">
        <v>1049.49</v>
      </c>
      <c r="D711">
        <v>1038.6600000000001</v>
      </c>
      <c r="E711">
        <v>1046.71</v>
      </c>
      <c r="F711" s="12">
        <v>48667201536</v>
      </c>
      <c r="G711" s="12">
        <v>13215241</v>
      </c>
    </row>
    <row r="712" spans="1:7">
      <c r="A712" s="9"/>
      <c r="B712">
        <v>1047.8900000000001</v>
      </c>
      <c r="C712">
        <v>1070.05</v>
      </c>
      <c r="D712">
        <v>1046.6400000000001</v>
      </c>
      <c r="E712">
        <v>1069.52</v>
      </c>
      <c r="F712" s="12">
        <v>40035799040</v>
      </c>
      <c r="G712" s="12">
        <v>13489882</v>
      </c>
    </row>
    <row r="713" spans="1:7">
      <c r="A713" s="9"/>
      <c r="B713">
        <v>1068.5899999999999</v>
      </c>
      <c r="C713">
        <v>1069.21</v>
      </c>
      <c r="D713">
        <v>1056.32</v>
      </c>
      <c r="E713">
        <v>1059.32</v>
      </c>
      <c r="F713" s="12">
        <v>36856696832</v>
      </c>
      <c r="G713" s="12">
        <v>13264365</v>
      </c>
    </row>
    <row r="714" spans="1:7">
      <c r="A714" s="9"/>
      <c r="B714">
        <v>1060.3</v>
      </c>
      <c r="C714">
        <v>1061.6600000000001</v>
      </c>
      <c r="D714">
        <v>1045.67</v>
      </c>
      <c r="E714">
        <v>1057.7</v>
      </c>
      <c r="F714" s="12">
        <v>33658791936</v>
      </c>
      <c r="G714" s="12">
        <v>13282274</v>
      </c>
    </row>
    <row r="715" spans="1:7">
      <c r="A715" s="9"/>
      <c r="B715">
        <v>1059.54</v>
      </c>
      <c r="C715">
        <v>1061.73</v>
      </c>
      <c r="D715">
        <v>1052.79</v>
      </c>
      <c r="E715">
        <v>1056.07</v>
      </c>
      <c r="F715" s="12">
        <v>27263594496</v>
      </c>
      <c r="G715" s="12">
        <v>13234605</v>
      </c>
    </row>
    <row r="716" spans="1:7">
      <c r="A716" s="9"/>
      <c r="B716">
        <v>1055.74</v>
      </c>
      <c r="C716">
        <v>1056.6199999999999</v>
      </c>
      <c r="D716">
        <v>1046.6500000000001</v>
      </c>
      <c r="E716">
        <v>1054.3499999999999</v>
      </c>
      <c r="F716" s="12">
        <v>30122096640</v>
      </c>
      <c r="G716" s="12">
        <v>13230361</v>
      </c>
    </row>
    <row r="717" spans="1:7">
      <c r="A717" s="9"/>
      <c r="B717">
        <v>1054.3399999999999</v>
      </c>
      <c r="C717">
        <v>1061.81</v>
      </c>
      <c r="D717">
        <v>1048.96</v>
      </c>
      <c r="E717">
        <v>1059.97</v>
      </c>
      <c r="F717" s="12">
        <v>33011337216</v>
      </c>
      <c r="G717" s="12">
        <v>13300301</v>
      </c>
    </row>
    <row r="718" spans="1:7">
      <c r="A718" s="9"/>
      <c r="B718">
        <v>1061.8</v>
      </c>
      <c r="C718">
        <v>1076.42</v>
      </c>
      <c r="D718">
        <v>1061.8</v>
      </c>
      <c r="E718">
        <v>1075.74</v>
      </c>
      <c r="F718" s="12">
        <v>31060111360</v>
      </c>
      <c r="G718" s="12">
        <v>13526659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Name!B18</f>
        <v>SHSZ300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_xll.BDH($A$4,B$4,$B$1,$B$2,"Dates","H","Period","D","Direction","V","cols=1;rows=670")</f>
        <v>#NAME?</v>
      </c>
      <c r="C5" t="e">
        <f ca="1">_xll.BDH($A$4,C$4,$B$1,$B$2,"Dates","H","Period","D","Direction","V","cols=1;rows=670")</f>
        <v>#NAME?</v>
      </c>
      <c r="D5" t="e">
        <f ca="1">_xll.BDH($A$4,D$4,$B$1,$B$2,"Dates","H","Period","D","Direction","V","cols=1;rows=670")</f>
        <v>#NAME?</v>
      </c>
      <c r="E5" t="e">
        <f ca="1">_xll.BDH($A$4,E$4,$B$1,$B$2,"Dates","H","Period","D","Direction","V","cols=1;rows=670")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1031.81</v>
      </c>
      <c r="C6">
        <v>1046.55</v>
      </c>
      <c r="D6">
        <v>1030.52</v>
      </c>
      <c r="E6">
        <v>1044.49</v>
      </c>
      <c r="F6" s="12">
        <v>685239400</v>
      </c>
      <c r="G6" s="12">
        <v>4201368.0999999996</v>
      </c>
    </row>
    <row r="7" spans="1:7">
      <c r="A7" s="9">
        <f>'(1)'!A7</f>
        <v>42293</v>
      </c>
      <c r="B7">
        <v>1048.44</v>
      </c>
      <c r="C7">
        <v>1049.45</v>
      </c>
      <c r="D7">
        <v>1036.92</v>
      </c>
      <c r="E7">
        <v>1041.51</v>
      </c>
      <c r="F7" s="12">
        <v>984801700</v>
      </c>
      <c r="G7" s="12">
        <v>4191620.33</v>
      </c>
    </row>
    <row r="8" spans="1:7">
      <c r="A8" s="9">
        <f>'(1)'!A8</f>
        <v>42296</v>
      </c>
      <c r="B8">
        <v>1043.1199999999999</v>
      </c>
      <c r="C8">
        <v>1047.28</v>
      </c>
      <c r="D8">
        <v>1034.6400000000001</v>
      </c>
      <c r="E8">
        <v>1036.08</v>
      </c>
      <c r="F8" s="12">
        <v>230844600</v>
      </c>
      <c r="G8" s="12">
        <v>4170413.48</v>
      </c>
    </row>
    <row r="9" spans="1:7">
      <c r="A9" s="9">
        <f>'(1)'!A9</f>
        <v>42297</v>
      </c>
      <c r="B9">
        <v>1034.29</v>
      </c>
      <c r="C9">
        <v>1039.71</v>
      </c>
      <c r="D9">
        <v>1030.83</v>
      </c>
      <c r="E9">
        <v>1032.0899999999999</v>
      </c>
      <c r="F9" s="12">
        <v>228413400</v>
      </c>
      <c r="G9" s="12">
        <v>4156872.59</v>
      </c>
    </row>
    <row r="10" spans="1:7">
      <c r="A10" s="9">
        <f>'(1)'!A10</f>
        <v>42298</v>
      </c>
      <c r="B10">
        <v>1035.29</v>
      </c>
      <c r="C10">
        <v>1037.3599999999999</v>
      </c>
      <c r="D10">
        <v>1027.47</v>
      </c>
      <c r="E10">
        <v>1031.53</v>
      </c>
      <c r="F10" s="12">
        <v>265468950</v>
      </c>
      <c r="G10" s="12">
        <v>4151347.42</v>
      </c>
    </row>
    <row r="11" spans="1:7">
      <c r="A11" s="9">
        <f>'(1)'!A11</f>
        <v>42299</v>
      </c>
      <c r="B11">
        <v>1030.47</v>
      </c>
      <c r="C11">
        <v>1031.04</v>
      </c>
      <c r="D11">
        <v>1025.69</v>
      </c>
      <c r="E11">
        <v>1030.8499999999999</v>
      </c>
      <c r="F11" s="12">
        <v>785312200</v>
      </c>
      <c r="G11" s="12">
        <v>4152656.34</v>
      </c>
    </row>
    <row r="12" spans="1:7">
      <c r="A12" s="9">
        <f>'(1)'!A12</f>
        <v>42300</v>
      </c>
      <c r="B12">
        <v>1041.3</v>
      </c>
      <c r="C12">
        <v>1046.3800000000001</v>
      </c>
      <c r="D12">
        <v>1038.52</v>
      </c>
      <c r="E12">
        <v>1042.01</v>
      </c>
      <c r="F12" s="12">
        <v>729116000</v>
      </c>
      <c r="G12" s="12">
        <v>4152656.34</v>
      </c>
    </row>
    <row r="13" spans="1:7">
      <c r="A13" s="9">
        <f>'(1)'!A13</f>
        <v>42303</v>
      </c>
      <c r="B13">
        <v>1038.45</v>
      </c>
      <c r="C13">
        <v>1045.47</v>
      </c>
      <c r="D13">
        <v>1036.23</v>
      </c>
      <c r="E13">
        <v>1039.17</v>
      </c>
      <c r="F13" s="12">
        <v>339390150</v>
      </c>
      <c r="G13" s="12">
        <v>4195966.09</v>
      </c>
    </row>
    <row r="14" spans="1:7">
      <c r="A14" s="9">
        <f>'(1)'!A14</f>
        <v>42304</v>
      </c>
      <c r="B14">
        <v>1035.8499999999999</v>
      </c>
      <c r="C14">
        <v>1037.42</v>
      </c>
      <c r="D14">
        <v>1020.36</v>
      </c>
      <c r="E14">
        <v>1021.6</v>
      </c>
      <c r="F14" s="12">
        <v>952428650</v>
      </c>
      <c r="G14" s="12">
        <v>4185530.2</v>
      </c>
    </row>
    <row r="15" spans="1:7">
      <c r="A15" s="9">
        <f>'(1)'!A15</f>
        <v>42305</v>
      </c>
      <c r="B15">
        <v>1023.37</v>
      </c>
      <c r="C15">
        <v>1026.1400000000001</v>
      </c>
      <c r="D15">
        <v>1009.7</v>
      </c>
      <c r="E15">
        <v>1011.37</v>
      </c>
      <c r="F15" s="12">
        <v>715135550</v>
      </c>
      <c r="G15" s="12">
        <v>4115976.48</v>
      </c>
    </row>
    <row r="16" spans="1:7">
      <c r="A16" s="9">
        <f>'(1)'!A16</f>
        <v>42306</v>
      </c>
      <c r="B16">
        <v>1012.33</v>
      </c>
      <c r="C16">
        <v>1018.11</v>
      </c>
      <c r="D16">
        <v>1007.52</v>
      </c>
      <c r="E16">
        <v>1009.41</v>
      </c>
      <c r="F16" s="12">
        <v>570416250</v>
      </c>
      <c r="G16" s="12">
        <v>4071335.22</v>
      </c>
    </row>
    <row r="17" spans="1:7">
      <c r="A17" s="9">
        <f>'(1)'!A17</f>
        <v>42307</v>
      </c>
      <c r="B17">
        <v>1010.2</v>
      </c>
      <c r="C17">
        <v>1033.8</v>
      </c>
      <c r="D17">
        <v>1009.6</v>
      </c>
      <c r="E17">
        <v>1033.8</v>
      </c>
      <c r="F17" s="12">
        <v>512262950</v>
      </c>
      <c r="G17" s="12">
        <v>4059430.87</v>
      </c>
    </row>
    <row r="18" spans="1:7">
      <c r="A18" s="9">
        <f>'(1)'!A18</f>
        <v>42310</v>
      </c>
      <c r="B18">
        <v>1038.71</v>
      </c>
      <c r="C18">
        <v>1039.8699999999999</v>
      </c>
      <c r="D18">
        <v>1027.8</v>
      </c>
      <c r="E18">
        <v>1031.06</v>
      </c>
      <c r="F18" s="12">
        <v>978488500</v>
      </c>
      <c r="G18" s="12">
        <v>4160200.99</v>
      </c>
    </row>
    <row r="19" spans="1:7">
      <c r="A19" s="9">
        <f>'(1)'!A19</f>
        <v>42311</v>
      </c>
      <c r="B19">
        <v>1041.44</v>
      </c>
      <c r="C19">
        <v>1047.95</v>
      </c>
      <c r="D19">
        <v>1039.3499999999999</v>
      </c>
      <c r="E19">
        <v>1046.83</v>
      </c>
      <c r="F19" s="12">
        <v>695595800</v>
      </c>
      <c r="G19" s="12">
        <v>4150231.98</v>
      </c>
    </row>
    <row r="20" spans="1:7">
      <c r="A20" s="9">
        <f>'(1)'!A20</f>
        <v>42312</v>
      </c>
      <c r="B20">
        <v>1042.26</v>
      </c>
      <c r="C20">
        <v>1048.75</v>
      </c>
      <c r="D20">
        <v>1035.06</v>
      </c>
      <c r="E20">
        <v>1036.67</v>
      </c>
      <c r="F20" s="12">
        <v>643403950</v>
      </c>
      <c r="G20" s="12">
        <v>4213550.09</v>
      </c>
    </row>
    <row r="21" spans="1:7">
      <c r="A21" s="9">
        <f>'(1)'!A21</f>
        <v>42313</v>
      </c>
      <c r="B21">
        <v>1034.6199999999999</v>
      </c>
      <c r="C21">
        <v>1038.5999999999999</v>
      </c>
      <c r="D21">
        <v>1030.25</v>
      </c>
      <c r="E21">
        <v>1036.0999999999999</v>
      </c>
      <c r="F21" s="12">
        <v>813999400</v>
      </c>
      <c r="G21" s="12">
        <v>4172137.29</v>
      </c>
    </row>
    <row r="22" spans="1:7">
      <c r="A22" s="9">
        <f>'(1)'!A22</f>
        <v>42314</v>
      </c>
      <c r="B22">
        <v>1031.18</v>
      </c>
      <c r="C22">
        <v>1033.1300000000001</v>
      </c>
      <c r="D22">
        <v>1019.55</v>
      </c>
      <c r="E22">
        <v>1020.86</v>
      </c>
      <c r="F22" s="12">
        <v>900420900</v>
      </c>
      <c r="G22" s="12">
        <v>4169828.85</v>
      </c>
    </row>
    <row r="23" spans="1:7">
      <c r="A23" s="9">
        <f>'(1)'!A23</f>
        <v>42317</v>
      </c>
      <c r="B23">
        <v>1014.64</v>
      </c>
      <c r="C23">
        <v>1016.96</v>
      </c>
      <c r="D23">
        <v>1008.08</v>
      </c>
      <c r="E23">
        <v>1011.21</v>
      </c>
      <c r="F23" s="12">
        <v>503870300</v>
      </c>
      <c r="G23" s="12">
        <v>4107278.22</v>
      </c>
    </row>
    <row r="24" spans="1:7">
      <c r="A24" s="9">
        <f>'(1)'!A24</f>
        <v>42318</v>
      </c>
      <c r="B24">
        <v>1009.62</v>
      </c>
      <c r="C24">
        <v>1013.88</v>
      </c>
      <c r="D24">
        <v>1004.46</v>
      </c>
      <c r="E24">
        <v>1005.44</v>
      </c>
      <c r="F24" s="12">
        <v>1211306350</v>
      </c>
      <c r="G24" s="12">
        <v>4063001.84</v>
      </c>
    </row>
    <row r="25" spans="1:7">
      <c r="A25" s="9">
        <f>'(1)'!A25</f>
        <v>42319</v>
      </c>
      <c r="B25">
        <v>1005.14</v>
      </c>
      <c r="C25">
        <v>1014.42</v>
      </c>
      <c r="D25">
        <v>1001.77</v>
      </c>
      <c r="E25">
        <v>1013.56</v>
      </c>
      <c r="F25" s="12">
        <v>1060668150</v>
      </c>
      <c r="G25" s="12">
        <v>4040147.19</v>
      </c>
    </row>
    <row r="26" spans="1:7">
      <c r="A26" s="9">
        <f>'(1)'!A26</f>
        <v>42320</v>
      </c>
      <c r="B26">
        <v>1006.38</v>
      </c>
      <c r="C26">
        <v>1015.8</v>
      </c>
      <c r="D26">
        <v>1003.76</v>
      </c>
      <c r="E26">
        <v>1010.41</v>
      </c>
      <c r="F26" s="12">
        <v>898994800</v>
      </c>
      <c r="G26" s="12">
        <v>4072310.09</v>
      </c>
    </row>
    <row r="27" spans="1:7">
      <c r="A27" s="9">
        <f>'(1)'!A27</f>
        <v>42321</v>
      </c>
      <c r="B27">
        <v>999.36</v>
      </c>
      <c r="C27">
        <v>1011.48</v>
      </c>
      <c r="D27">
        <v>996.68</v>
      </c>
      <c r="E27">
        <v>1011.48</v>
      </c>
      <c r="F27" s="12">
        <v>899225150</v>
      </c>
      <c r="G27" s="12">
        <v>4060954.13</v>
      </c>
    </row>
    <row r="28" spans="1:7">
      <c r="A28" s="9">
        <f>'(1)'!A28</f>
        <v>42324</v>
      </c>
      <c r="B28">
        <v>1020.39</v>
      </c>
      <c r="C28">
        <v>1021.78</v>
      </c>
      <c r="D28">
        <v>1009.16</v>
      </c>
      <c r="E28">
        <v>1010.01</v>
      </c>
      <c r="F28" s="12">
        <v>619336300</v>
      </c>
      <c r="G28" s="12">
        <v>4063726.2</v>
      </c>
    </row>
    <row r="29" spans="1:7">
      <c r="A29" s="9">
        <f>'(1)'!A29</f>
        <v>42325</v>
      </c>
      <c r="B29">
        <v>1010.44</v>
      </c>
      <c r="C29">
        <v>1014.31</v>
      </c>
      <c r="D29">
        <v>995.76</v>
      </c>
      <c r="E29">
        <v>996.17</v>
      </c>
      <c r="F29" s="12">
        <v>547837200</v>
      </c>
      <c r="G29" s="12">
        <v>4059180.7</v>
      </c>
    </row>
    <row r="30" spans="1:7">
      <c r="A30" s="9">
        <f>'(1)'!A30</f>
        <v>42326</v>
      </c>
      <c r="B30">
        <v>1004.76</v>
      </c>
      <c r="C30">
        <v>1010.22</v>
      </c>
      <c r="D30">
        <v>1001.13</v>
      </c>
      <c r="E30">
        <v>1005.92</v>
      </c>
      <c r="F30" s="12">
        <v>507415350</v>
      </c>
      <c r="G30" s="12">
        <v>3997206.67</v>
      </c>
    </row>
    <row r="31" spans="1:7">
      <c r="A31" s="9">
        <f>'(1)'!A31</f>
        <v>42327</v>
      </c>
      <c r="B31">
        <v>1007.46</v>
      </c>
      <c r="C31">
        <v>1018.13</v>
      </c>
      <c r="D31">
        <v>1003.17</v>
      </c>
      <c r="E31">
        <v>1016.19</v>
      </c>
      <c r="F31" s="12">
        <v>446261000</v>
      </c>
      <c r="G31" s="12">
        <v>4036674.37</v>
      </c>
    </row>
    <row r="32" spans="1:7">
      <c r="A32" s="9">
        <f>'(1)'!A32</f>
        <v>42328</v>
      </c>
      <c r="B32">
        <v>1019</v>
      </c>
      <c r="C32">
        <v>1023.74</v>
      </c>
      <c r="D32">
        <v>1016.46</v>
      </c>
      <c r="E32">
        <v>1017.36</v>
      </c>
      <c r="F32" s="12">
        <v>492445650</v>
      </c>
      <c r="G32" s="12">
        <v>4079085.02</v>
      </c>
    </row>
    <row r="33" spans="1:7">
      <c r="A33" s="9">
        <f>'(1)'!A33</f>
        <v>42331</v>
      </c>
      <c r="B33">
        <v>1017.85</v>
      </c>
      <c r="C33">
        <v>1023.11</v>
      </c>
      <c r="D33">
        <v>1009.39</v>
      </c>
      <c r="E33">
        <v>1010.36</v>
      </c>
      <c r="F33" s="12">
        <v>535231800</v>
      </c>
      <c r="G33" s="12">
        <v>4080387.64</v>
      </c>
    </row>
    <row r="34" spans="1:7">
      <c r="A34" s="9">
        <f>'(1)'!A34</f>
        <v>42332</v>
      </c>
      <c r="B34">
        <v>1013.94</v>
      </c>
      <c r="C34">
        <v>1017.45</v>
      </c>
      <c r="D34">
        <v>1008.43</v>
      </c>
      <c r="E34">
        <v>1014.24</v>
      </c>
      <c r="F34" s="12">
        <v>523645100</v>
      </c>
      <c r="G34" s="12">
        <v>4052534.19</v>
      </c>
    </row>
    <row r="35" spans="1:7">
      <c r="A35" s="9">
        <f>'(1)'!A35</f>
        <v>42333</v>
      </c>
      <c r="B35">
        <v>1017.03</v>
      </c>
      <c r="C35">
        <v>1019.21</v>
      </c>
      <c r="D35">
        <v>1003.41</v>
      </c>
      <c r="E35">
        <v>1004.89</v>
      </c>
      <c r="F35" s="12">
        <v>622603450</v>
      </c>
      <c r="G35" s="12">
        <v>4067226.94</v>
      </c>
    </row>
    <row r="36" spans="1:7">
      <c r="A36" s="9">
        <f>'(1)'!A36</f>
        <v>42335</v>
      </c>
      <c r="B36">
        <v>1002.51</v>
      </c>
      <c r="C36">
        <v>1004.66</v>
      </c>
      <c r="D36">
        <v>995.2</v>
      </c>
      <c r="E36">
        <v>996.77</v>
      </c>
      <c r="F36" s="12">
        <v>681196900</v>
      </c>
      <c r="G36" s="12">
        <v>4028189.59</v>
      </c>
    </row>
    <row r="37" spans="1:7">
      <c r="A37" s="9">
        <f>'(1)'!A37</f>
        <v>42338</v>
      </c>
      <c r="B37">
        <v>994.05</v>
      </c>
      <c r="C37">
        <v>1002.99</v>
      </c>
      <c r="D37">
        <v>984.29</v>
      </c>
      <c r="E37">
        <v>984.29</v>
      </c>
      <c r="F37" s="12">
        <v>588275600</v>
      </c>
      <c r="G37" s="12">
        <v>3993657.39</v>
      </c>
    </row>
    <row r="38" spans="1:7">
      <c r="A38" s="9">
        <f>'(1)'!A38</f>
        <v>42339</v>
      </c>
      <c r="B38">
        <v>987.69</v>
      </c>
      <c r="C38">
        <v>990.68</v>
      </c>
      <c r="D38">
        <v>974.45</v>
      </c>
      <c r="E38">
        <v>979.02</v>
      </c>
      <c r="F38" s="12">
        <v>692255500</v>
      </c>
      <c r="G38" s="12">
        <v>3944408.65</v>
      </c>
    </row>
    <row r="39" spans="1:7">
      <c r="A39" s="9">
        <f>'(1)'!A39</f>
        <v>42340</v>
      </c>
      <c r="B39">
        <v>979.39</v>
      </c>
      <c r="C39">
        <v>986.25</v>
      </c>
      <c r="D39">
        <v>962.38</v>
      </c>
      <c r="E39">
        <v>962.38</v>
      </c>
      <c r="F39" s="12">
        <v>789895250</v>
      </c>
      <c r="G39" s="12">
        <v>3925787.03</v>
      </c>
    </row>
    <row r="40" spans="1:7">
      <c r="A40" s="9">
        <f>'(1)'!A40</f>
        <v>42341</v>
      </c>
      <c r="B40">
        <v>960.66</v>
      </c>
      <c r="C40">
        <v>974.27</v>
      </c>
      <c r="D40">
        <v>957.58</v>
      </c>
      <c r="E40">
        <v>971.44</v>
      </c>
      <c r="F40" s="12">
        <v>709788550</v>
      </c>
      <c r="G40" s="12">
        <v>3857950.64</v>
      </c>
    </row>
    <row r="41" spans="1:7">
      <c r="A41" s="9">
        <f>'(1)'!A41</f>
        <v>42342</v>
      </c>
      <c r="B41">
        <v>967.34</v>
      </c>
      <c r="C41">
        <v>968.8</v>
      </c>
      <c r="D41">
        <v>960.62</v>
      </c>
      <c r="E41">
        <v>962.57</v>
      </c>
      <c r="F41" s="12">
        <v>390753900</v>
      </c>
      <c r="G41" s="12">
        <v>3899469.86</v>
      </c>
    </row>
    <row r="42" spans="1:7">
      <c r="A42" s="9">
        <f>'(1)'!A42</f>
        <v>42345</v>
      </c>
      <c r="B42">
        <v>949.25</v>
      </c>
      <c r="C42">
        <v>950.26</v>
      </c>
      <c r="D42">
        <v>937.41</v>
      </c>
      <c r="E42">
        <v>938.46</v>
      </c>
      <c r="F42" s="12">
        <v>406573600</v>
      </c>
      <c r="G42" s="12">
        <v>3860176.35</v>
      </c>
    </row>
    <row r="43" spans="1:7">
      <c r="A43" s="9">
        <f>'(1)'!A43</f>
        <v>42346</v>
      </c>
      <c r="B43">
        <v>940.87</v>
      </c>
      <c r="C43">
        <v>945.26</v>
      </c>
      <c r="D43">
        <v>923.36</v>
      </c>
      <c r="E43">
        <v>924.53</v>
      </c>
      <c r="F43" s="12">
        <v>327029950</v>
      </c>
      <c r="G43" s="12">
        <v>3860176.35</v>
      </c>
    </row>
    <row r="44" spans="1:7">
      <c r="A44" s="9">
        <f>'(1)'!A44</f>
        <v>42347</v>
      </c>
      <c r="B44">
        <v>920.36</v>
      </c>
      <c r="C44">
        <v>920.48</v>
      </c>
      <c r="D44">
        <v>902.53</v>
      </c>
      <c r="E44">
        <v>904.47</v>
      </c>
      <c r="F44" s="12">
        <v>462169500</v>
      </c>
      <c r="G44" s="12">
        <v>3763521.09</v>
      </c>
    </row>
    <row r="45" spans="1:7">
      <c r="A45" s="9">
        <f>'(1)'!A45</f>
        <v>42348</v>
      </c>
      <c r="B45">
        <v>884.3</v>
      </c>
      <c r="C45">
        <v>903.67</v>
      </c>
      <c r="D45">
        <v>874.95</v>
      </c>
      <c r="E45">
        <v>901.79</v>
      </c>
      <c r="F45" s="12">
        <v>555997150</v>
      </c>
      <c r="G45" s="12">
        <v>3705567.86</v>
      </c>
    </row>
    <row r="46" spans="1:7">
      <c r="A46" s="9">
        <f>'(1)'!A46</f>
        <v>42349</v>
      </c>
      <c r="B46">
        <v>910.97</v>
      </c>
      <c r="C46">
        <v>921.97</v>
      </c>
      <c r="D46">
        <v>903.66</v>
      </c>
      <c r="E46">
        <v>920.63</v>
      </c>
      <c r="F46" s="12">
        <v>979774000</v>
      </c>
      <c r="G46" s="12">
        <v>3705567.86</v>
      </c>
    </row>
    <row r="47" spans="1:7">
      <c r="A47" s="9">
        <f>'(1)'!A47</f>
        <v>42352</v>
      </c>
      <c r="B47">
        <v>926.94</v>
      </c>
      <c r="C47">
        <v>936.41</v>
      </c>
      <c r="D47">
        <v>922.54</v>
      </c>
      <c r="E47">
        <v>926.98</v>
      </c>
      <c r="F47" s="12">
        <v>755108400</v>
      </c>
      <c r="G47" s="12">
        <v>3619719.68</v>
      </c>
    </row>
    <row r="48" spans="1:7">
      <c r="A48" s="9">
        <f>'(1)'!A48</f>
        <v>42353</v>
      </c>
      <c r="B48">
        <v>926.51</v>
      </c>
      <c r="C48">
        <v>944.28</v>
      </c>
      <c r="D48">
        <v>924.04</v>
      </c>
      <c r="E48">
        <v>940.97</v>
      </c>
      <c r="F48" s="12">
        <v>778092000</v>
      </c>
      <c r="G48" s="12">
        <v>3611026.19</v>
      </c>
    </row>
    <row r="49" spans="1:7">
      <c r="A49" s="9">
        <f>'(1)'!A49</f>
        <v>42354</v>
      </c>
      <c r="B49">
        <v>932.46</v>
      </c>
      <c r="C49">
        <v>933.75</v>
      </c>
      <c r="D49">
        <v>912.15</v>
      </c>
      <c r="E49">
        <v>912.15</v>
      </c>
      <c r="F49" s="12">
        <v>636481250</v>
      </c>
      <c r="G49" s="12">
        <v>3687854.79</v>
      </c>
    </row>
    <row r="50" spans="1:7">
      <c r="A50" s="9">
        <f>'(1)'!A50</f>
        <v>42355</v>
      </c>
      <c r="B50">
        <v>907.25</v>
      </c>
      <c r="C50">
        <v>924.11</v>
      </c>
      <c r="D50">
        <v>906.66</v>
      </c>
      <c r="E50">
        <v>919.74</v>
      </c>
      <c r="F50" s="12">
        <v>1510846700</v>
      </c>
      <c r="G50" s="12">
        <v>3719935</v>
      </c>
    </row>
    <row r="51" spans="1:7">
      <c r="A51" s="9">
        <f>'(1)'!A51</f>
        <v>42356</v>
      </c>
      <c r="B51">
        <v>925.01</v>
      </c>
      <c r="C51">
        <v>930.74</v>
      </c>
      <c r="D51">
        <v>915.54</v>
      </c>
      <c r="E51">
        <v>918.92</v>
      </c>
      <c r="F51" s="12">
        <v>2144682200</v>
      </c>
      <c r="G51" s="12">
        <v>3770520.92</v>
      </c>
    </row>
    <row r="52" spans="1:7">
      <c r="A52" s="9">
        <f>'(1)'!A52</f>
        <v>42359</v>
      </c>
      <c r="B52">
        <v>926.29</v>
      </c>
      <c r="C52">
        <v>931.28</v>
      </c>
      <c r="D52">
        <v>922.9</v>
      </c>
      <c r="E52">
        <v>930.51</v>
      </c>
      <c r="F52" s="12">
        <v>1037913950</v>
      </c>
      <c r="G52" s="12">
        <v>3646226.69</v>
      </c>
    </row>
    <row r="53" spans="1:7">
      <c r="A53" s="9">
        <f>'(1)'!A53</f>
        <v>42360</v>
      </c>
      <c r="B53">
        <v>942.74</v>
      </c>
      <c r="C53">
        <v>944.01</v>
      </c>
      <c r="D53">
        <v>936.73</v>
      </c>
      <c r="E53">
        <v>941.15</v>
      </c>
      <c r="F53" s="12">
        <v>745928550</v>
      </c>
      <c r="G53" s="12">
        <v>3678375.03</v>
      </c>
    </row>
    <row r="54" spans="1:7">
      <c r="A54" s="9">
        <f>'(1)'!A54</f>
        <v>42361</v>
      </c>
      <c r="B54">
        <v>941.39</v>
      </c>
      <c r="C54">
        <v>941.92</v>
      </c>
      <c r="D54">
        <v>931.7</v>
      </c>
      <c r="E54">
        <v>937.19</v>
      </c>
      <c r="F54" s="12">
        <v>416865500</v>
      </c>
      <c r="G54" s="12">
        <v>3676428.71</v>
      </c>
    </row>
    <row r="55" spans="1:7">
      <c r="A55" s="9">
        <f>'(1)'!A55</f>
        <v>42362</v>
      </c>
      <c r="B55">
        <v>939.83</v>
      </c>
      <c r="C55">
        <v>941.11</v>
      </c>
      <c r="D55">
        <v>932.19</v>
      </c>
      <c r="E55">
        <v>935.35</v>
      </c>
      <c r="F55" s="12">
        <v>389241600</v>
      </c>
      <c r="G55" s="12">
        <v>3722862.89</v>
      </c>
    </row>
    <row r="56" spans="1:7">
      <c r="A56" s="9">
        <f>'(1)'!A56</f>
        <v>42366</v>
      </c>
      <c r="B56">
        <v>929.63</v>
      </c>
      <c r="C56">
        <v>931.84</v>
      </c>
      <c r="D56">
        <v>922.03</v>
      </c>
      <c r="E56">
        <v>929.18</v>
      </c>
      <c r="F56" s="12">
        <v>513948400</v>
      </c>
      <c r="G56" s="12">
        <v>3766520.29</v>
      </c>
    </row>
    <row r="57" spans="1:7">
      <c r="A57" s="9">
        <f>'(1)'!A57</f>
        <v>42367</v>
      </c>
      <c r="B57">
        <v>929.83</v>
      </c>
      <c r="C57">
        <v>939.27</v>
      </c>
      <c r="D57">
        <v>929.36</v>
      </c>
      <c r="E57">
        <v>933.71</v>
      </c>
      <c r="F57" s="12">
        <v>451433150</v>
      </c>
      <c r="G57" s="12">
        <v>3750454.65</v>
      </c>
    </row>
    <row r="58" spans="1:7">
      <c r="A58" s="9">
        <f>'(1)'!A58</f>
        <v>42368</v>
      </c>
      <c r="B58">
        <v>935.33</v>
      </c>
      <c r="C58">
        <v>935.37</v>
      </c>
      <c r="D58">
        <v>913.58</v>
      </c>
      <c r="E58">
        <v>915.19</v>
      </c>
      <c r="F58" s="12">
        <v>558074000</v>
      </c>
      <c r="G58" s="12">
        <v>3745809.29</v>
      </c>
    </row>
    <row r="59" spans="1:7">
      <c r="A59" s="9">
        <f>'(1)'!A59</f>
        <v>42369</v>
      </c>
      <c r="B59">
        <v>918.15</v>
      </c>
      <c r="C59">
        <v>920.84</v>
      </c>
      <c r="D59">
        <v>903.55</v>
      </c>
      <c r="E59">
        <v>905.53</v>
      </c>
      <c r="F59" s="12">
        <v>782625550</v>
      </c>
      <c r="G59" s="12">
        <v>3717243.05</v>
      </c>
    </row>
    <row r="60" spans="1:7">
      <c r="A60" s="9">
        <f>'(1)'!A60</f>
        <v>42373</v>
      </c>
      <c r="B60">
        <v>901.35</v>
      </c>
      <c r="C60">
        <v>903.5</v>
      </c>
      <c r="D60">
        <v>892.42</v>
      </c>
      <c r="E60">
        <v>902.96</v>
      </c>
      <c r="F60" s="12">
        <v>929909800</v>
      </c>
      <c r="G60" s="12">
        <v>3736996.93</v>
      </c>
    </row>
    <row r="61" spans="1:7">
      <c r="A61" s="9">
        <f>'(1)'!A61</f>
        <v>42374</v>
      </c>
      <c r="B61">
        <v>878.39</v>
      </c>
      <c r="C61">
        <v>878.75</v>
      </c>
      <c r="D61">
        <v>858.26</v>
      </c>
      <c r="E61">
        <v>860.04</v>
      </c>
      <c r="F61" s="12">
        <v>1101136100</v>
      </c>
      <c r="G61" s="12">
        <v>3736996.93</v>
      </c>
    </row>
    <row r="62" spans="1:7">
      <c r="A62" s="9">
        <f>'(1)'!A62</f>
        <v>42375</v>
      </c>
      <c r="B62">
        <v>866.63</v>
      </c>
      <c r="C62">
        <v>879.48</v>
      </c>
      <c r="D62">
        <v>861.94</v>
      </c>
      <c r="E62">
        <v>877.36</v>
      </c>
      <c r="F62" s="12">
        <v>826117800</v>
      </c>
      <c r="G62" s="12">
        <v>3736996.93</v>
      </c>
    </row>
    <row r="63" spans="1:7">
      <c r="A63" s="9">
        <f>'(1)'!A63</f>
        <v>42376</v>
      </c>
      <c r="B63">
        <v>865.22</v>
      </c>
      <c r="C63">
        <v>868.14</v>
      </c>
      <c r="D63">
        <v>854.51</v>
      </c>
      <c r="E63">
        <v>866.94</v>
      </c>
      <c r="F63" s="12">
        <v>848625300</v>
      </c>
      <c r="G63" s="12">
        <v>3637911.54</v>
      </c>
    </row>
    <row r="64" spans="1:7">
      <c r="A64" s="9">
        <f>'(1)'!A64</f>
        <v>42377</v>
      </c>
      <c r="B64">
        <v>860.28</v>
      </c>
      <c r="C64">
        <v>881.81</v>
      </c>
      <c r="D64">
        <v>859.56</v>
      </c>
      <c r="E64">
        <v>881.28</v>
      </c>
      <c r="F64" s="12">
        <v>1420951050</v>
      </c>
      <c r="G64" s="12">
        <v>3599491.01</v>
      </c>
    </row>
    <row r="65" spans="1:7">
      <c r="A65" s="9">
        <f>'(1)'!A65</f>
        <v>42380</v>
      </c>
      <c r="B65">
        <v>893.94</v>
      </c>
      <c r="C65">
        <v>911.37</v>
      </c>
      <c r="D65">
        <v>887.38</v>
      </c>
      <c r="E65">
        <v>911.37</v>
      </c>
      <c r="F65" s="12">
        <v>1407636600</v>
      </c>
      <c r="G65" s="12">
        <v>3579202.91</v>
      </c>
    </row>
    <row r="66" spans="1:7">
      <c r="A66" s="9">
        <f>'(1)'!A66</f>
        <v>42381</v>
      </c>
      <c r="B66">
        <v>893.61</v>
      </c>
      <c r="C66">
        <v>902.14</v>
      </c>
      <c r="D66">
        <v>887.39</v>
      </c>
      <c r="E66">
        <v>890.56</v>
      </c>
      <c r="F66" s="12">
        <v>1196789750</v>
      </c>
      <c r="G66" s="12">
        <v>3408480.73</v>
      </c>
    </row>
    <row r="67" spans="1:7">
      <c r="A67" s="9">
        <f>'(1)'!A67</f>
        <v>42382</v>
      </c>
      <c r="B67">
        <v>893.42</v>
      </c>
      <c r="C67">
        <v>897.89</v>
      </c>
      <c r="D67">
        <v>858.62</v>
      </c>
      <c r="E67">
        <v>858.62</v>
      </c>
      <c r="F67" s="12">
        <v>1086444600</v>
      </c>
      <c r="G67" s="12">
        <v>3479912.96</v>
      </c>
    </row>
    <row r="68" spans="1:7">
      <c r="A68" s="9">
        <f>'(1)'!A68</f>
        <v>42383</v>
      </c>
      <c r="B68">
        <v>844.83</v>
      </c>
      <c r="C68">
        <v>858.71</v>
      </c>
      <c r="D68">
        <v>839.54</v>
      </c>
      <c r="E68">
        <v>850.94</v>
      </c>
      <c r="F68" s="12">
        <v>929560000</v>
      </c>
      <c r="G68" s="12">
        <v>3430478.93</v>
      </c>
    </row>
    <row r="69" spans="1:7">
      <c r="A69" s="9">
        <f>'(1)'!A69</f>
        <v>42384</v>
      </c>
      <c r="B69">
        <v>856.03</v>
      </c>
      <c r="C69">
        <v>883.48</v>
      </c>
      <c r="D69">
        <v>855.47</v>
      </c>
      <c r="E69">
        <v>878.49</v>
      </c>
      <c r="F69" s="12">
        <v>998397900</v>
      </c>
      <c r="G69" s="12">
        <v>3572070.21</v>
      </c>
    </row>
    <row r="70" spans="1:7">
      <c r="A70" s="9">
        <f>'(1)'!A70</f>
        <v>42388</v>
      </c>
      <c r="B70">
        <v>861.18</v>
      </c>
      <c r="C70">
        <v>864.84</v>
      </c>
      <c r="D70">
        <v>853.58</v>
      </c>
      <c r="E70">
        <v>858.59</v>
      </c>
      <c r="F70" s="12">
        <v>1051714250</v>
      </c>
      <c r="G70" s="12">
        <v>3687556.59</v>
      </c>
    </row>
    <row r="71" spans="1:7">
      <c r="A71" s="9">
        <f>'(1)'!A71</f>
        <v>42389</v>
      </c>
      <c r="B71">
        <v>872.45</v>
      </c>
      <c r="C71">
        <v>874.12</v>
      </c>
      <c r="D71">
        <v>848.5</v>
      </c>
      <c r="E71">
        <v>857.16</v>
      </c>
      <c r="F71" s="12">
        <v>913518250</v>
      </c>
      <c r="G71" s="12">
        <v>3609817.11</v>
      </c>
    </row>
    <row r="72" spans="1:7">
      <c r="A72" s="9">
        <f>'(1)'!A72</f>
        <v>42390</v>
      </c>
      <c r="B72">
        <v>875.26</v>
      </c>
      <c r="C72">
        <v>893.43</v>
      </c>
      <c r="D72">
        <v>866.88</v>
      </c>
      <c r="E72">
        <v>888.44</v>
      </c>
      <c r="F72" s="12">
        <v>990870550</v>
      </c>
      <c r="G72" s="12">
        <v>3485571.07</v>
      </c>
    </row>
    <row r="73" spans="1:7">
      <c r="A73" s="9">
        <f>'(1)'!A73</f>
        <v>42391</v>
      </c>
      <c r="B73">
        <v>899.68</v>
      </c>
      <c r="C73">
        <v>914.19</v>
      </c>
      <c r="D73">
        <v>894.07</v>
      </c>
      <c r="E73">
        <v>896.28</v>
      </c>
      <c r="F73" s="12">
        <v>1570830500</v>
      </c>
      <c r="G73" s="12">
        <v>3453686.72</v>
      </c>
    </row>
    <row r="74" spans="1:7">
      <c r="A74" s="9">
        <f>'(1)'!A74</f>
        <v>42394</v>
      </c>
      <c r="B74">
        <v>885.84</v>
      </c>
      <c r="C74">
        <v>898.81</v>
      </c>
      <c r="D74">
        <v>883.83</v>
      </c>
      <c r="E74">
        <v>895.29</v>
      </c>
      <c r="F74" s="12">
        <v>1306306750</v>
      </c>
      <c r="G74" s="12">
        <v>3566126.97</v>
      </c>
    </row>
    <row r="75" spans="1:7">
      <c r="A75" s="9">
        <f>'(1)'!A75</f>
        <v>42395</v>
      </c>
      <c r="B75">
        <v>907.04</v>
      </c>
      <c r="C75">
        <v>917.76</v>
      </c>
      <c r="D75">
        <v>905.16</v>
      </c>
      <c r="E75">
        <v>909.36</v>
      </c>
      <c r="F75" s="12">
        <v>1235179100</v>
      </c>
      <c r="G75" s="12">
        <v>3487216.74</v>
      </c>
    </row>
    <row r="76" spans="1:7">
      <c r="A76" s="9">
        <f>'(1)'!A76</f>
        <v>42396</v>
      </c>
      <c r="B76">
        <v>916.88</v>
      </c>
      <c r="C76">
        <v>931.45</v>
      </c>
      <c r="D76">
        <v>910.64</v>
      </c>
      <c r="E76">
        <v>930.27</v>
      </c>
      <c r="F76" s="12">
        <v>943501000</v>
      </c>
      <c r="G76" s="12">
        <v>3480176.88</v>
      </c>
    </row>
    <row r="77" spans="1:7">
      <c r="A77" s="9">
        <f>'(1)'!A77</f>
        <v>42397</v>
      </c>
      <c r="B77">
        <v>932.85</v>
      </c>
      <c r="C77">
        <v>938.98</v>
      </c>
      <c r="D77">
        <v>924.82</v>
      </c>
      <c r="E77">
        <v>938.96</v>
      </c>
      <c r="F77" s="12">
        <v>1097286000</v>
      </c>
      <c r="G77" s="12">
        <v>3599072.51</v>
      </c>
    </row>
    <row r="78" spans="1:7">
      <c r="A78" s="9">
        <f>'(1)'!A78</f>
        <v>42398</v>
      </c>
      <c r="B78">
        <v>938.7</v>
      </c>
      <c r="C78">
        <v>950.14</v>
      </c>
      <c r="D78">
        <v>929.37</v>
      </c>
      <c r="E78">
        <v>938.54</v>
      </c>
      <c r="F78" s="12">
        <v>1126861800</v>
      </c>
      <c r="G78" s="12">
        <v>3633543.17</v>
      </c>
    </row>
    <row r="79" spans="1:7">
      <c r="A79" s="9">
        <f>'(1)'!A79</f>
        <v>42401</v>
      </c>
      <c r="B79">
        <v>933.42</v>
      </c>
      <c r="C79">
        <v>935.98</v>
      </c>
      <c r="D79">
        <v>913.16</v>
      </c>
      <c r="E79">
        <v>915.2</v>
      </c>
      <c r="F79" s="12">
        <v>753920150</v>
      </c>
      <c r="G79" s="12">
        <v>3631440.42</v>
      </c>
    </row>
    <row r="80" spans="1:7">
      <c r="A80" s="9">
        <f>'(1)'!A80</f>
        <v>42402</v>
      </c>
      <c r="B80">
        <v>904.27</v>
      </c>
      <c r="C80">
        <v>925.45</v>
      </c>
      <c r="D80">
        <v>900.67</v>
      </c>
      <c r="E80">
        <v>925.07</v>
      </c>
      <c r="F80" s="12">
        <v>835725450</v>
      </c>
      <c r="G80" s="12">
        <v>3692083.76</v>
      </c>
    </row>
    <row r="81" spans="1:7">
      <c r="A81" s="9">
        <f>'(1)'!A81</f>
        <v>42403</v>
      </c>
      <c r="B81">
        <v>936.24</v>
      </c>
      <c r="C81">
        <v>942.02</v>
      </c>
      <c r="D81">
        <v>931.54</v>
      </c>
      <c r="E81">
        <v>937.04</v>
      </c>
      <c r="F81" s="12">
        <v>906546100</v>
      </c>
      <c r="G81" s="12">
        <v>3766449.6</v>
      </c>
    </row>
    <row r="82" spans="1:7">
      <c r="A82" s="9">
        <f>'(1)'!A82</f>
        <v>42404</v>
      </c>
      <c r="B82">
        <v>942.01</v>
      </c>
      <c r="C82">
        <v>946.99</v>
      </c>
      <c r="D82">
        <v>937.46</v>
      </c>
      <c r="E82">
        <v>946.99</v>
      </c>
      <c r="F82" s="12">
        <v>610549100</v>
      </c>
      <c r="G82" s="12">
        <v>3804971.72</v>
      </c>
    </row>
    <row r="83" spans="1:7">
      <c r="A83" s="9">
        <f>'(1)'!A83</f>
        <v>42405</v>
      </c>
      <c r="B83">
        <v>945.19</v>
      </c>
      <c r="C83">
        <v>953.09</v>
      </c>
      <c r="D83">
        <v>941.82</v>
      </c>
      <c r="E83">
        <v>946.33</v>
      </c>
      <c r="F83" s="12">
        <v>351378250</v>
      </c>
      <c r="G83" s="12">
        <v>3799003.92</v>
      </c>
    </row>
    <row r="84" spans="1:7">
      <c r="A84" s="9">
        <f>'(1)'!A84</f>
        <v>42408</v>
      </c>
      <c r="B84">
        <v>935.66</v>
      </c>
      <c r="C84">
        <v>943.67</v>
      </c>
      <c r="D84">
        <v>928.05</v>
      </c>
      <c r="E84">
        <v>942.33</v>
      </c>
      <c r="F84" s="12">
        <v>276991000</v>
      </c>
      <c r="G84" s="12">
        <v>3704699.07</v>
      </c>
    </row>
    <row r="85" spans="1:7">
      <c r="A85" s="9">
        <f>'(1)'!A85</f>
        <v>42409</v>
      </c>
      <c r="B85">
        <v>935.73</v>
      </c>
      <c r="C85">
        <v>941.88</v>
      </c>
      <c r="D85">
        <v>929.75</v>
      </c>
      <c r="E85">
        <v>939.45</v>
      </c>
      <c r="F85" s="12">
        <v>494870150</v>
      </c>
      <c r="G85" s="12">
        <v>3744608.71</v>
      </c>
    </row>
    <row r="86" spans="1:7">
      <c r="A86" s="9">
        <f>'(1)'!A86</f>
        <v>42410</v>
      </c>
      <c r="B86">
        <v>932.18</v>
      </c>
      <c r="C86">
        <v>941.59</v>
      </c>
      <c r="D86">
        <v>916.66</v>
      </c>
      <c r="E86">
        <v>916.66</v>
      </c>
      <c r="F86" s="12">
        <v>545037550</v>
      </c>
      <c r="G86" s="12">
        <v>3794790.18</v>
      </c>
    </row>
    <row r="87" spans="1:7">
      <c r="A87" s="9">
        <f>'(1)'!A87</f>
        <v>42411</v>
      </c>
      <c r="B87">
        <v>920.61</v>
      </c>
      <c r="C87">
        <v>924.66</v>
      </c>
      <c r="D87">
        <v>913.94</v>
      </c>
      <c r="E87">
        <v>921.15</v>
      </c>
      <c r="F87" s="12">
        <v>588609750</v>
      </c>
      <c r="G87" s="12">
        <v>3832218.11</v>
      </c>
    </row>
    <row r="88" spans="1:7">
      <c r="A88" s="9">
        <f>'(1)'!A88</f>
        <v>42412</v>
      </c>
      <c r="B88">
        <v>931.35</v>
      </c>
      <c r="C88">
        <v>941.23</v>
      </c>
      <c r="D88">
        <v>930.99</v>
      </c>
      <c r="E88">
        <v>937.5</v>
      </c>
      <c r="F88" s="12">
        <v>295399000</v>
      </c>
      <c r="G88" s="12">
        <v>3828941.09</v>
      </c>
    </row>
    <row r="89" spans="1:7">
      <c r="A89" s="9">
        <f>'(1)'!A89</f>
        <v>42416</v>
      </c>
      <c r="B89">
        <v>945.96</v>
      </c>
      <c r="C89">
        <v>951.12</v>
      </c>
      <c r="D89">
        <v>937.53</v>
      </c>
      <c r="E89">
        <v>941.22</v>
      </c>
      <c r="F89" s="12">
        <v>367181050</v>
      </c>
      <c r="G89" s="12">
        <v>3813807.1</v>
      </c>
    </row>
    <row r="90" spans="1:7">
      <c r="A90" s="9">
        <f>'(1)'!A90</f>
        <v>42417</v>
      </c>
      <c r="B90">
        <v>935.5</v>
      </c>
      <c r="C90">
        <v>943.76</v>
      </c>
      <c r="D90">
        <v>924.76</v>
      </c>
      <c r="E90">
        <v>943.76</v>
      </c>
      <c r="F90" s="12">
        <v>586346300</v>
      </c>
      <c r="G90" s="12">
        <v>3802824.77</v>
      </c>
    </row>
    <row r="91" spans="1:7">
      <c r="A91" s="9">
        <f>'(1)'!A91</f>
        <v>42418</v>
      </c>
      <c r="B91">
        <v>959.03</v>
      </c>
      <c r="C91">
        <v>961.98</v>
      </c>
      <c r="D91">
        <v>948.26</v>
      </c>
      <c r="E91">
        <v>955.57</v>
      </c>
      <c r="F91" s="12">
        <v>685900750</v>
      </c>
      <c r="G91" s="12">
        <v>3716495.23</v>
      </c>
    </row>
    <row r="92" spans="1:7">
      <c r="A92" s="9">
        <f>'(1)'!A92</f>
        <v>42419</v>
      </c>
      <c r="B92">
        <v>952.5</v>
      </c>
      <c r="C92">
        <v>986.38</v>
      </c>
      <c r="D92">
        <v>951.26</v>
      </c>
      <c r="E92">
        <v>986.38</v>
      </c>
      <c r="F92" s="12">
        <v>804733050</v>
      </c>
      <c r="G92" s="12">
        <v>3736929.83</v>
      </c>
    </row>
    <row r="93" spans="1:7">
      <c r="A93" s="9">
        <f>'(1)'!A93</f>
        <v>42422</v>
      </c>
      <c r="B93">
        <v>992.53</v>
      </c>
      <c r="C93">
        <v>997.31</v>
      </c>
      <c r="D93">
        <v>982.79</v>
      </c>
      <c r="E93">
        <v>989.24</v>
      </c>
      <c r="F93" s="12">
        <v>941340350</v>
      </c>
      <c r="G93" s="12">
        <v>3799316.19</v>
      </c>
    </row>
    <row r="94" spans="1:7">
      <c r="A94" s="9">
        <f>'(1)'!A94</f>
        <v>42423</v>
      </c>
      <c r="B94">
        <v>981.37</v>
      </c>
      <c r="C94">
        <v>997.92</v>
      </c>
      <c r="D94">
        <v>978.86</v>
      </c>
      <c r="E94">
        <v>989.66</v>
      </c>
      <c r="F94" s="12">
        <v>846779850</v>
      </c>
      <c r="G94" s="12">
        <v>3807526.99</v>
      </c>
    </row>
    <row r="95" spans="1:7">
      <c r="A95" s="9">
        <f>'(1)'!A95</f>
        <v>42424</v>
      </c>
      <c r="B95">
        <v>995.94</v>
      </c>
      <c r="C95">
        <v>996.97</v>
      </c>
      <c r="D95">
        <v>982.62</v>
      </c>
      <c r="E95">
        <v>990.51</v>
      </c>
      <c r="F95" s="12">
        <v>808210500</v>
      </c>
      <c r="G95" s="12">
        <v>3811877.96</v>
      </c>
    </row>
    <row r="96" spans="1:7">
      <c r="A96" s="9">
        <f>'(1)'!A96</f>
        <v>42425</v>
      </c>
      <c r="B96">
        <v>996.47</v>
      </c>
      <c r="C96">
        <v>1001.34</v>
      </c>
      <c r="D96">
        <v>991.5</v>
      </c>
      <c r="E96">
        <v>998.35</v>
      </c>
      <c r="F96" s="12">
        <v>673255850</v>
      </c>
      <c r="G96" s="12">
        <v>3864757.55</v>
      </c>
    </row>
    <row r="97" spans="1:7">
      <c r="A97" s="9">
        <f>'(1)'!A97</f>
        <v>42426</v>
      </c>
      <c r="B97">
        <v>997.17</v>
      </c>
      <c r="C97">
        <v>999.35</v>
      </c>
      <c r="D97">
        <v>988.43</v>
      </c>
      <c r="E97">
        <v>988.43</v>
      </c>
      <c r="F97" s="12">
        <v>610493750</v>
      </c>
      <c r="G97" s="12">
        <v>3987148.37</v>
      </c>
    </row>
    <row r="98" spans="1:7">
      <c r="A98" s="9">
        <f>'(1)'!A98</f>
        <v>42429</v>
      </c>
      <c r="B98">
        <v>991.6</v>
      </c>
      <c r="C98">
        <v>1007.26</v>
      </c>
      <c r="D98">
        <v>988.99</v>
      </c>
      <c r="E98">
        <v>1006.19</v>
      </c>
      <c r="F98" s="12">
        <v>666322100</v>
      </c>
      <c r="G98" s="12">
        <v>3987148.37</v>
      </c>
    </row>
    <row r="99" spans="1:7">
      <c r="A99" s="9">
        <f>'(1)'!A99</f>
        <v>42430</v>
      </c>
      <c r="B99">
        <v>1014.09</v>
      </c>
      <c r="C99">
        <v>1028.07</v>
      </c>
      <c r="D99">
        <v>1009.91</v>
      </c>
      <c r="E99">
        <v>1020.71</v>
      </c>
      <c r="F99" s="12">
        <v>2927412950</v>
      </c>
      <c r="G99" s="12">
        <v>4003704.89</v>
      </c>
    </row>
    <row r="100" spans="1:7">
      <c r="A100" s="9">
        <f>'(1)'!A100</f>
        <v>42431</v>
      </c>
      <c r="B100">
        <v>1026.6400000000001</v>
      </c>
      <c r="C100">
        <v>1031.72</v>
      </c>
      <c r="D100">
        <v>1019.74</v>
      </c>
      <c r="E100">
        <v>1028.94</v>
      </c>
      <c r="F100" s="12">
        <v>1588111250</v>
      </c>
      <c r="G100" s="12">
        <v>4011339.39</v>
      </c>
    </row>
    <row r="101" spans="1:7">
      <c r="A101" s="9">
        <f>'(1)'!A101</f>
        <v>42432</v>
      </c>
      <c r="B101">
        <v>1035.26</v>
      </c>
      <c r="C101">
        <v>1038.4100000000001</v>
      </c>
      <c r="D101">
        <v>1025.67</v>
      </c>
      <c r="E101">
        <v>1028.83</v>
      </c>
      <c r="F101" s="12">
        <v>997986450</v>
      </c>
      <c r="G101" s="12">
        <v>4014170.66</v>
      </c>
    </row>
    <row r="102" spans="1:7">
      <c r="A102" s="9">
        <f>'(1)'!A102</f>
        <v>42433</v>
      </c>
      <c r="B102">
        <v>1037.04</v>
      </c>
      <c r="C102">
        <v>1051.32</v>
      </c>
      <c r="D102">
        <v>1037.04</v>
      </c>
      <c r="E102">
        <v>1051.32</v>
      </c>
      <c r="F102" s="12">
        <v>2860638000</v>
      </c>
      <c r="G102" s="12">
        <v>4039342.33</v>
      </c>
    </row>
    <row r="103" spans="1:7">
      <c r="A103" s="9">
        <f>'(1)'!A103</f>
        <v>42436</v>
      </c>
      <c r="B103">
        <v>1049.5899999999999</v>
      </c>
      <c r="C103">
        <v>1058.52</v>
      </c>
      <c r="D103">
        <v>1037.6199999999999</v>
      </c>
      <c r="E103">
        <v>1038.19</v>
      </c>
      <c r="F103" s="12">
        <v>2352242400</v>
      </c>
      <c r="G103" s="12">
        <v>3994733.62</v>
      </c>
    </row>
    <row r="104" spans="1:7">
      <c r="A104" s="9">
        <f>'(1)'!A104</f>
        <v>42437</v>
      </c>
      <c r="B104">
        <v>1029.1500000000001</v>
      </c>
      <c r="C104">
        <v>1048.5</v>
      </c>
      <c r="D104">
        <v>1023.8</v>
      </c>
      <c r="E104">
        <v>1048.5</v>
      </c>
      <c r="F104" s="12">
        <v>1164483500</v>
      </c>
      <c r="G104" s="12">
        <v>4064748.01</v>
      </c>
    </row>
    <row r="105" spans="1:7">
      <c r="A105" s="9">
        <f>'(1)'!A105</f>
        <v>42438</v>
      </c>
      <c r="B105">
        <v>1050.6199999999999</v>
      </c>
      <c r="C105">
        <v>1052.04</v>
      </c>
      <c r="D105">
        <v>1032.49</v>
      </c>
      <c r="E105">
        <v>1032.6500000000001</v>
      </c>
      <c r="F105" s="12">
        <v>1743515600</v>
      </c>
      <c r="G105" s="12">
        <v>4124056.47</v>
      </c>
    </row>
    <row r="106" spans="1:7">
      <c r="A106" s="9">
        <f>'(1)'!A106</f>
        <v>42439</v>
      </c>
      <c r="B106">
        <v>1041.1300000000001</v>
      </c>
      <c r="C106">
        <v>1053.0999999999999</v>
      </c>
      <c r="D106">
        <v>1039.48</v>
      </c>
      <c r="E106">
        <v>1048.26</v>
      </c>
      <c r="F106" s="12">
        <v>1167636000</v>
      </c>
      <c r="G106" s="12">
        <v>4161708.76</v>
      </c>
    </row>
    <row r="107" spans="1:7">
      <c r="A107" s="9">
        <f>'(1)'!A107</f>
        <v>42440</v>
      </c>
      <c r="B107">
        <v>1055.58</v>
      </c>
      <c r="C107">
        <v>1062.21</v>
      </c>
      <c r="D107">
        <v>1046.55</v>
      </c>
      <c r="E107">
        <v>1048.0999999999999</v>
      </c>
      <c r="F107" s="12">
        <v>1047639250</v>
      </c>
      <c r="G107" s="12">
        <v>4162517.05</v>
      </c>
    </row>
    <row r="108" spans="1:7">
      <c r="A108" s="9">
        <f>'(1)'!A108</f>
        <v>42443</v>
      </c>
      <c r="B108">
        <v>1042.23</v>
      </c>
      <c r="C108">
        <v>1044.8499999999999</v>
      </c>
      <c r="D108">
        <v>1031.77</v>
      </c>
      <c r="E108">
        <v>1033.3</v>
      </c>
      <c r="F108" s="12">
        <v>904945500</v>
      </c>
      <c r="G108" s="12">
        <v>4250291.3899999997</v>
      </c>
    </row>
    <row r="109" spans="1:7">
      <c r="A109" s="9">
        <f>'(1)'!A109</f>
        <v>42444</v>
      </c>
      <c r="B109">
        <v>1036.92</v>
      </c>
      <c r="C109">
        <v>1043.56</v>
      </c>
      <c r="D109">
        <v>1021.07</v>
      </c>
      <c r="E109">
        <v>1030.04</v>
      </c>
      <c r="F109" s="12">
        <v>992860500</v>
      </c>
      <c r="G109" s="12">
        <v>4197713.75</v>
      </c>
    </row>
    <row r="110" spans="1:7">
      <c r="A110" s="9">
        <f>'(1)'!A110</f>
        <v>42445</v>
      </c>
      <c r="B110">
        <v>1045.6600000000001</v>
      </c>
      <c r="C110">
        <v>1047.31</v>
      </c>
      <c r="D110">
        <v>1036.76</v>
      </c>
      <c r="E110">
        <v>1038.47</v>
      </c>
      <c r="F110" s="12">
        <v>824782700</v>
      </c>
      <c r="G110" s="12">
        <v>4242801.3099999996</v>
      </c>
    </row>
    <row r="111" spans="1:7">
      <c r="A111" s="9">
        <f>'(1)'!A111</f>
        <v>42446</v>
      </c>
      <c r="B111">
        <v>1045.6500000000001</v>
      </c>
      <c r="C111">
        <v>1046.53</v>
      </c>
      <c r="D111">
        <v>1030.98</v>
      </c>
      <c r="E111">
        <v>1037.4100000000001</v>
      </c>
      <c r="F111" s="12">
        <v>806010500</v>
      </c>
      <c r="G111" s="12">
        <v>4180500.74</v>
      </c>
    </row>
    <row r="112" spans="1:7">
      <c r="A112" s="9">
        <f>'(1)'!A112</f>
        <v>42447</v>
      </c>
      <c r="B112">
        <v>1038.42</v>
      </c>
      <c r="C112">
        <v>1045.02</v>
      </c>
      <c r="D112">
        <v>1032.97</v>
      </c>
      <c r="E112">
        <v>1044.98</v>
      </c>
      <c r="F112" s="12">
        <v>1120818100</v>
      </c>
      <c r="G112" s="12">
        <v>4242693.13</v>
      </c>
    </row>
    <row r="113" spans="1:7">
      <c r="A113" s="9">
        <f>'(1)'!A113</f>
        <v>42450</v>
      </c>
      <c r="B113">
        <v>1046.95</v>
      </c>
      <c r="C113">
        <v>1053.07</v>
      </c>
      <c r="D113">
        <v>1040.71</v>
      </c>
      <c r="E113">
        <v>1046.1500000000001</v>
      </c>
      <c r="F113" s="12">
        <v>293493400</v>
      </c>
      <c r="G113" s="12">
        <v>4247725.33</v>
      </c>
    </row>
    <row r="114" spans="1:7">
      <c r="A114" s="9">
        <f>'(1)'!A114</f>
        <v>42451</v>
      </c>
      <c r="B114">
        <v>1045.75</v>
      </c>
      <c r="C114">
        <v>1061.6300000000001</v>
      </c>
      <c r="D114">
        <v>1042.46</v>
      </c>
      <c r="E114">
        <v>1060.8800000000001</v>
      </c>
      <c r="F114" s="12">
        <v>1351722800</v>
      </c>
      <c r="G114" s="12">
        <v>4190696.92</v>
      </c>
    </row>
    <row r="115" spans="1:7">
      <c r="A115" s="9">
        <f>'(1)'!A115</f>
        <v>42452</v>
      </c>
      <c r="B115">
        <v>1052.75</v>
      </c>
      <c r="C115">
        <v>1057.23</v>
      </c>
      <c r="D115">
        <v>1049.1500000000001</v>
      </c>
      <c r="E115">
        <v>1051.1400000000001</v>
      </c>
      <c r="F115" s="12">
        <v>955623400</v>
      </c>
      <c r="G115" s="12">
        <v>4173690.04</v>
      </c>
    </row>
    <row r="116" spans="1:7">
      <c r="A116" s="9">
        <f>'(1)'!A116</f>
        <v>42453</v>
      </c>
      <c r="B116">
        <v>1050.55</v>
      </c>
      <c r="C116">
        <v>1055.55</v>
      </c>
      <c r="D116">
        <v>1042.6400000000001</v>
      </c>
      <c r="E116">
        <v>1044.46</v>
      </c>
      <c r="F116" s="12">
        <v>657979900</v>
      </c>
      <c r="G116" s="12">
        <v>4212342.5</v>
      </c>
    </row>
    <row r="117" spans="1:7">
      <c r="A117" s="9">
        <f>'(1)'!A117</f>
        <v>42457</v>
      </c>
      <c r="B117">
        <v>1044.75</v>
      </c>
      <c r="C117">
        <v>1047.4000000000001</v>
      </c>
      <c r="D117">
        <v>1034.95</v>
      </c>
      <c r="E117">
        <v>1038.33</v>
      </c>
      <c r="F117" s="12">
        <v>551598800</v>
      </c>
      <c r="G117" s="12">
        <v>4211300.26</v>
      </c>
    </row>
    <row r="118" spans="1:7">
      <c r="A118" s="9">
        <f>'(1)'!A118</f>
        <v>42458</v>
      </c>
      <c r="B118">
        <v>1037.93</v>
      </c>
      <c r="C118">
        <v>1043.75</v>
      </c>
      <c r="D118">
        <v>1035.81</v>
      </c>
      <c r="E118">
        <v>1043.75</v>
      </c>
      <c r="F118" s="12">
        <v>513670400</v>
      </c>
      <c r="G118" s="12">
        <v>4246210.6500000004</v>
      </c>
    </row>
    <row r="119" spans="1:7">
      <c r="A119" s="9">
        <f>'(1)'!A119</f>
        <v>42459</v>
      </c>
      <c r="B119">
        <v>1050.78</v>
      </c>
      <c r="C119">
        <v>1071.0999999999999</v>
      </c>
      <c r="D119">
        <v>1050.07</v>
      </c>
      <c r="E119">
        <v>1059.17</v>
      </c>
      <c r="F119" s="12">
        <v>891887400</v>
      </c>
      <c r="G119" s="12">
        <v>4251315.08</v>
      </c>
    </row>
    <row r="120" spans="1:7">
      <c r="A120" s="9">
        <f>'(1)'!A120</f>
        <v>42460</v>
      </c>
      <c r="B120">
        <v>1056</v>
      </c>
      <c r="C120">
        <v>1060.77</v>
      </c>
      <c r="D120">
        <v>1047.79</v>
      </c>
      <c r="E120">
        <v>1054.82</v>
      </c>
      <c r="F120" s="12">
        <v>562849500</v>
      </c>
      <c r="G120" s="12">
        <v>4313101.97</v>
      </c>
    </row>
    <row r="121" spans="1:7">
      <c r="A121" s="9">
        <f>'(1)'!A121</f>
        <v>42461</v>
      </c>
      <c r="B121">
        <v>1049.6400000000001</v>
      </c>
      <c r="C121">
        <v>1051.33</v>
      </c>
      <c r="D121">
        <v>1040.45</v>
      </c>
      <c r="E121">
        <v>1047.3499999999999</v>
      </c>
      <c r="F121" s="12">
        <v>397002800</v>
      </c>
      <c r="G121" s="12">
        <v>4274813.1500000004</v>
      </c>
    </row>
    <row r="122" spans="1:7">
      <c r="A122" s="9">
        <f>'(1)'!A122</f>
        <v>42464</v>
      </c>
      <c r="B122">
        <v>1044.8900000000001</v>
      </c>
      <c r="C122">
        <v>1049.31</v>
      </c>
      <c r="D122">
        <v>1039.92</v>
      </c>
      <c r="E122">
        <v>1046.92</v>
      </c>
      <c r="F122" s="12">
        <v>276928900</v>
      </c>
      <c r="G122" s="12">
        <v>4243039.09</v>
      </c>
    </row>
    <row r="123" spans="1:7">
      <c r="A123" s="9">
        <f>'(1)'!A123</f>
        <v>42465</v>
      </c>
      <c r="B123">
        <v>1035.49</v>
      </c>
      <c r="C123">
        <v>1035.49</v>
      </c>
      <c r="D123">
        <v>1020.53</v>
      </c>
      <c r="E123">
        <v>1021.36</v>
      </c>
      <c r="F123" s="12">
        <v>933124100</v>
      </c>
      <c r="G123" s="12">
        <v>4217457.51</v>
      </c>
    </row>
    <row r="124" spans="1:7">
      <c r="A124" s="9">
        <f>'(1)'!A124</f>
        <v>42466</v>
      </c>
      <c r="B124">
        <v>1026.49</v>
      </c>
      <c r="C124">
        <v>1031.72</v>
      </c>
      <c r="D124">
        <v>1012.04</v>
      </c>
      <c r="E124">
        <v>1012.04</v>
      </c>
      <c r="F124" s="12">
        <v>849028800</v>
      </c>
      <c r="G124" s="12">
        <v>4239248</v>
      </c>
    </row>
    <row r="125" spans="1:7">
      <c r="A125" s="9">
        <f>'(1)'!A125</f>
        <v>42467</v>
      </c>
      <c r="B125">
        <v>1012.08</v>
      </c>
      <c r="C125">
        <v>1027.1400000000001</v>
      </c>
      <c r="D125">
        <v>1006.52</v>
      </c>
      <c r="E125">
        <v>1023.52</v>
      </c>
      <c r="F125" s="12">
        <v>610071900</v>
      </c>
      <c r="G125" s="12">
        <v>4299133.8600000003</v>
      </c>
    </row>
    <row r="126" spans="1:7">
      <c r="A126" s="9">
        <f>'(1)'!A126</f>
        <v>42468</v>
      </c>
      <c r="B126">
        <v>1026.6600000000001</v>
      </c>
      <c r="C126">
        <v>1031.81</v>
      </c>
      <c r="D126">
        <v>1021.39</v>
      </c>
      <c r="E126">
        <v>1027.9100000000001</v>
      </c>
      <c r="F126" s="12">
        <v>414822100</v>
      </c>
      <c r="G126" s="12">
        <v>4283086.13</v>
      </c>
    </row>
    <row r="127" spans="1:7">
      <c r="A127" s="9">
        <f>'(1)'!A127</f>
        <v>42471</v>
      </c>
      <c r="B127">
        <v>1033.3699999999999</v>
      </c>
      <c r="C127">
        <v>1042.69</v>
      </c>
      <c r="D127">
        <v>1031.1500000000001</v>
      </c>
      <c r="E127">
        <v>1040.6099999999999</v>
      </c>
      <c r="F127" s="12">
        <v>1000980700</v>
      </c>
      <c r="G127" s="12">
        <v>4256196.92</v>
      </c>
    </row>
    <row r="128" spans="1:7">
      <c r="A128" s="9">
        <f>'(1)'!A128</f>
        <v>42472</v>
      </c>
      <c r="B128">
        <v>1036.23</v>
      </c>
      <c r="C128">
        <v>1049.07</v>
      </c>
      <c r="D128">
        <v>1033.06</v>
      </c>
      <c r="E128">
        <v>1049.07</v>
      </c>
      <c r="F128" s="12">
        <v>996086100</v>
      </c>
      <c r="G128" s="12">
        <v>4252782.0199999996</v>
      </c>
    </row>
    <row r="129" spans="1:7">
      <c r="A129" s="9">
        <f>'(1)'!A129</f>
        <v>42473</v>
      </c>
      <c r="B129">
        <v>1054.3</v>
      </c>
      <c r="C129">
        <v>1072.27</v>
      </c>
      <c r="D129">
        <v>1052.58</v>
      </c>
      <c r="E129">
        <v>1069.3699999999999</v>
      </c>
      <c r="F129" s="12">
        <v>804767200</v>
      </c>
      <c r="G129" s="12">
        <v>4147804.35</v>
      </c>
    </row>
    <row r="130" spans="1:7">
      <c r="A130" s="9">
        <f>'(1)'!A130</f>
        <v>42474</v>
      </c>
      <c r="B130">
        <v>1070.7</v>
      </c>
      <c r="C130">
        <v>1075.42</v>
      </c>
      <c r="D130">
        <v>1063.43</v>
      </c>
      <c r="E130">
        <v>1071.3699999999999</v>
      </c>
      <c r="F130" s="12">
        <v>867845400</v>
      </c>
      <c r="G130" s="12">
        <v>4147804.35</v>
      </c>
    </row>
    <row r="131" spans="1:7">
      <c r="A131" s="9">
        <f>'(1)'!A131</f>
        <v>42475</v>
      </c>
      <c r="B131">
        <v>1082.8699999999999</v>
      </c>
      <c r="C131">
        <v>1091.92</v>
      </c>
      <c r="D131">
        <v>1080.5899999999999</v>
      </c>
      <c r="E131">
        <v>1083.08</v>
      </c>
      <c r="F131" s="12">
        <v>784334000</v>
      </c>
      <c r="G131" s="12">
        <v>4107212.55</v>
      </c>
    </row>
    <row r="132" spans="1:7">
      <c r="A132" s="9">
        <f>'(1)'!A132</f>
        <v>42478</v>
      </c>
      <c r="B132">
        <v>1081.3399999999999</v>
      </c>
      <c r="C132">
        <v>1082.18</v>
      </c>
      <c r="D132">
        <v>1068.4000000000001</v>
      </c>
      <c r="E132">
        <v>1068.4000000000001</v>
      </c>
      <c r="F132" s="12">
        <v>856634700</v>
      </c>
      <c r="G132" s="12">
        <v>4157531.41</v>
      </c>
    </row>
    <row r="133" spans="1:7">
      <c r="A133" s="9">
        <f>'(1)'!A133</f>
        <v>42479</v>
      </c>
      <c r="B133">
        <v>1068.21</v>
      </c>
      <c r="C133">
        <v>1071.67</v>
      </c>
      <c r="D133">
        <v>1061.31</v>
      </c>
      <c r="E133">
        <v>1063.1500000000001</v>
      </c>
      <c r="F133" s="12">
        <v>511138200</v>
      </c>
      <c r="G133" s="12">
        <v>4169084.47</v>
      </c>
    </row>
    <row r="134" spans="1:7">
      <c r="A134" s="9">
        <f>'(1)'!A134</f>
        <v>42480</v>
      </c>
      <c r="B134">
        <v>1060.96</v>
      </c>
      <c r="C134">
        <v>1075.54</v>
      </c>
      <c r="D134">
        <v>1056.68</v>
      </c>
      <c r="E134">
        <v>1072.48</v>
      </c>
      <c r="F134" s="12">
        <v>781108800</v>
      </c>
      <c r="G134" s="12">
        <v>4223780.8</v>
      </c>
    </row>
    <row r="135" spans="1:7">
      <c r="A135" s="9">
        <f>'(1)'!A135</f>
        <v>42481</v>
      </c>
      <c r="B135">
        <v>1076.08</v>
      </c>
      <c r="C135">
        <v>1078.0899999999999</v>
      </c>
      <c r="D135">
        <v>1062.57</v>
      </c>
      <c r="E135">
        <v>1066.31</v>
      </c>
      <c r="F135" s="12">
        <v>450836300</v>
      </c>
      <c r="G135" s="12">
        <v>4223780.8</v>
      </c>
    </row>
    <row r="136" spans="1:7">
      <c r="A136" s="9">
        <f>'(1)'!A136</f>
        <v>42482</v>
      </c>
      <c r="B136">
        <v>1072.56</v>
      </c>
      <c r="C136">
        <v>1075.73</v>
      </c>
      <c r="D136">
        <v>1053.77</v>
      </c>
      <c r="E136">
        <v>1055.53</v>
      </c>
      <c r="F136" s="12">
        <v>611532100</v>
      </c>
      <c r="G136" s="12">
        <v>4223780.8</v>
      </c>
    </row>
    <row r="137" spans="1:7">
      <c r="A137" s="9">
        <f>'(1)'!A137</f>
        <v>42485</v>
      </c>
      <c r="B137">
        <v>1054.78</v>
      </c>
      <c r="C137">
        <v>1059.76</v>
      </c>
      <c r="D137">
        <v>1049.47</v>
      </c>
      <c r="E137">
        <v>1059.76</v>
      </c>
      <c r="F137" s="12">
        <v>1345349400</v>
      </c>
      <c r="G137" s="12">
        <v>4223780.8</v>
      </c>
    </row>
    <row r="138" spans="1:7">
      <c r="A138" s="9">
        <f>'(1)'!A138</f>
        <v>42486</v>
      </c>
      <c r="B138">
        <v>1056.68</v>
      </c>
      <c r="C138">
        <v>1063.8800000000001</v>
      </c>
      <c r="D138">
        <v>1048.97</v>
      </c>
      <c r="E138">
        <v>1049.1600000000001</v>
      </c>
      <c r="F138" s="12">
        <v>886914200</v>
      </c>
      <c r="G138" s="12">
        <v>4268712.03</v>
      </c>
    </row>
    <row r="139" spans="1:7">
      <c r="A139" s="9">
        <f>'(1)'!A139</f>
        <v>42487</v>
      </c>
      <c r="B139">
        <v>1043.78</v>
      </c>
      <c r="C139">
        <v>1043.8599999999999</v>
      </c>
      <c r="D139">
        <v>1032.31</v>
      </c>
      <c r="E139">
        <v>1040.1199999999999</v>
      </c>
      <c r="F139" s="12">
        <v>549275000</v>
      </c>
      <c r="G139" s="12">
        <v>4357266.0999999996</v>
      </c>
    </row>
    <row r="140" spans="1:7">
      <c r="A140" s="9">
        <f>'(1)'!A140</f>
        <v>42488</v>
      </c>
      <c r="B140">
        <v>1042.75</v>
      </c>
      <c r="C140">
        <v>1051.96</v>
      </c>
      <c r="D140">
        <v>1036.75</v>
      </c>
      <c r="E140">
        <v>1049.46</v>
      </c>
      <c r="F140" s="12">
        <v>756478000</v>
      </c>
      <c r="G140" s="12">
        <v>4368992.3899999997</v>
      </c>
    </row>
    <row r="141" spans="1:7">
      <c r="A141" s="9">
        <f>'(1)'!A141</f>
        <v>42489</v>
      </c>
      <c r="B141">
        <v>1036.17</v>
      </c>
      <c r="C141">
        <v>1043.76</v>
      </c>
      <c r="D141">
        <v>1030.03</v>
      </c>
      <c r="E141">
        <v>1041.03</v>
      </c>
      <c r="F141" s="12">
        <v>809701000</v>
      </c>
      <c r="G141" s="12">
        <v>4408510.32</v>
      </c>
    </row>
    <row r="142" spans="1:7">
      <c r="A142" s="9">
        <f>'(1)'!A142</f>
        <v>42492</v>
      </c>
      <c r="B142">
        <v>1043.3900000000001</v>
      </c>
      <c r="C142">
        <v>1046.9100000000001</v>
      </c>
      <c r="D142">
        <v>1029.94</v>
      </c>
      <c r="E142">
        <v>1029.94</v>
      </c>
      <c r="F142" s="12">
        <v>713119900</v>
      </c>
      <c r="G142" s="12">
        <v>4346178.55</v>
      </c>
    </row>
    <row r="143" spans="1:7">
      <c r="A143" s="9">
        <f>'(1)'!A143</f>
        <v>42493</v>
      </c>
      <c r="B143">
        <v>1035.32</v>
      </c>
      <c r="C143">
        <v>1057.42</v>
      </c>
      <c r="D143">
        <v>1033.43</v>
      </c>
      <c r="E143">
        <v>1057.06</v>
      </c>
      <c r="F143" s="12">
        <v>613054500</v>
      </c>
      <c r="G143" s="12">
        <v>4322202.3099999996</v>
      </c>
    </row>
    <row r="144" spans="1:7">
      <c r="A144" s="9">
        <f>'(1)'!A144</f>
        <v>42494</v>
      </c>
      <c r="B144">
        <v>1055.78</v>
      </c>
      <c r="C144">
        <v>1057.47</v>
      </c>
      <c r="D144">
        <v>1044.22</v>
      </c>
      <c r="E144">
        <v>1044.42</v>
      </c>
      <c r="F144" s="12">
        <v>836189300</v>
      </c>
      <c r="G144" s="12">
        <v>4359705.7</v>
      </c>
    </row>
    <row r="145" spans="1:7">
      <c r="A145" s="9">
        <f>'(1)'!A145</f>
        <v>42495</v>
      </c>
      <c r="B145">
        <v>1056.23</v>
      </c>
      <c r="C145">
        <v>1061.3499999999999</v>
      </c>
      <c r="D145">
        <v>1049.33</v>
      </c>
      <c r="E145">
        <v>1052.8599999999999</v>
      </c>
      <c r="F145" s="12">
        <v>925416300</v>
      </c>
      <c r="G145" s="12">
        <v>4336122.5</v>
      </c>
    </row>
    <row r="146" spans="1:7">
      <c r="A146" s="9">
        <f>'(1)'!A146</f>
        <v>42496</v>
      </c>
      <c r="B146">
        <v>1058.99</v>
      </c>
      <c r="C146">
        <v>1070.51</v>
      </c>
      <c r="D146">
        <v>1058.08</v>
      </c>
      <c r="E146">
        <v>1064.3699999999999</v>
      </c>
      <c r="F146" s="12">
        <v>791295000</v>
      </c>
      <c r="G146" s="12">
        <v>4287061.04</v>
      </c>
    </row>
    <row r="147" spans="1:7">
      <c r="A147" s="9">
        <f>'(1)'!A147</f>
        <v>42499</v>
      </c>
      <c r="B147">
        <v>1065.77</v>
      </c>
      <c r="C147">
        <v>1069.71</v>
      </c>
      <c r="D147">
        <v>1056.77</v>
      </c>
      <c r="E147">
        <v>1059</v>
      </c>
      <c r="F147" s="12">
        <v>710970400</v>
      </c>
      <c r="G147" s="12">
        <v>4306205.0199999996</v>
      </c>
    </row>
    <row r="148" spans="1:7">
      <c r="A148" s="9">
        <f>'(1)'!A148</f>
        <v>42500</v>
      </c>
      <c r="B148">
        <v>1057.04</v>
      </c>
      <c r="C148">
        <v>1057.28</v>
      </c>
      <c r="D148">
        <v>1039.03</v>
      </c>
      <c r="E148">
        <v>1041.69</v>
      </c>
      <c r="F148" s="12">
        <v>724750700</v>
      </c>
      <c r="G148" s="12">
        <v>4306205.0199999996</v>
      </c>
    </row>
    <row r="149" spans="1:7">
      <c r="A149" s="9">
        <f>'(1)'!A149</f>
        <v>42501</v>
      </c>
      <c r="B149">
        <v>1041.56</v>
      </c>
      <c r="C149">
        <v>1044.51</v>
      </c>
      <c r="D149">
        <v>1033.82</v>
      </c>
      <c r="E149">
        <v>1039.1099999999999</v>
      </c>
      <c r="F149" s="12">
        <v>399300300</v>
      </c>
      <c r="G149" s="12">
        <v>4261127.2</v>
      </c>
    </row>
    <row r="150" spans="1:7">
      <c r="A150" s="9">
        <f>'(1)'!A150</f>
        <v>42502</v>
      </c>
      <c r="B150">
        <v>1039.05</v>
      </c>
      <c r="C150">
        <v>1040.79</v>
      </c>
      <c r="D150">
        <v>1030.17</v>
      </c>
      <c r="E150">
        <v>1036.8900000000001</v>
      </c>
      <c r="F150" s="12">
        <v>340187800</v>
      </c>
      <c r="G150" s="12">
        <v>4230998.38</v>
      </c>
    </row>
    <row r="151" spans="1:7">
      <c r="A151" s="9">
        <f>'(1)'!A151</f>
        <v>42503</v>
      </c>
      <c r="B151">
        <v>1049.03</v>
      </c>
      <c r="C151">
        <v>1056.44</v>
      </c>
      <c r="D151">
        <v>1046.3499999999999</v>
      </c>
      <c r="E151">
        <v>1053.99</v>
      </c>
      <c r="F151" s="12">
        <v>462147900</v>
      </c>
      <c r="G151" s="12">
        <v>4230998.38</v>
      </c>
    </row>
    <row r="152" spans="1:7">
      <c r="A152" s="9">
        <f>'(1)'!A152</f>
        <v>42506</v>
      </c>
      <c r="B152">
        <v>1054.83</v>
      </c>
      <c r="C152">
        <v>1062.32</v>
      </c>
      <c r="D152">
        <v>1053.93</v>
      </c>
      <c r="E152">
        <v>1059.5999999999999</v>
      </c>
      <c r="F152" s="12">
        <v>527693900</v>
      </c>
      <c r="G152" s="12">
        <v>4230998.38</v>
      </c>
    </row>
    <row r="153" spans="1:7">
      <c r="A153" s="9">
        <f>'(1)'!A153</f>
        <v>42507</v>
      </c>
      <c r="B153">
        <v>1058.19</v>
      </c>
      <c r="C153">
        <v>1068.93</v>
      </c>
      <c r="D153">
        <v>1055.17</v>
      </c>
      <c r="E153">
        <v>1068.31</v>
      </c>
      <c r="F153" s="12">
        <v>479914500</v>
      </c>
      <c r="G153" s="12">
        <v>4269051.7</v>
      </c>
    </row>
    <row r="154" spans="1:7">
      <c r="A154" s="9">
        <f>'(1)'!A154</f>
        <v>42508</v>
      </c>
      <c r="B154">
        <v>1078.8699999999999</v>
      </c>
      <c r="C154">
        <v>1082.25</v>
      </c>
      <c r="D154">
        <v>1072.99</v>
      </c>
      <c r="E154">
        <v>1076.5999999999999</v>
      </c>
      <c r="F154" s="12">
        <v>390919900</v>
      </c>
      <c r="G154" s="12">
        <v>4233897.12</v>
      </c>
    </row>
    <row r="155" spans="1:7">
      <c r="A155" s="9">
        <f>'(1)'!A155</f>
        <v>42509</v>
      </c>
      <c r="B155">
        <v>1079.3399999999999</v>
      </c>
      <c r="C155">
        <v>1080.24</v>
      </c>
      <c r="D155">
        <v>1066.1600000000001</v>
      </c>
      <c r="E155">
        <v>1066.8399999999999</v>
      </c>
      <c r="F155" s="12">
        <v>851736100</v>
      </c>
      <c r="G155" s="12">
        <v>4189643.34</v>
      </c>
    </row>
    <row r="156" spans="1:7">
      <c r="A156" s="9">
        <f>'(1)'!A156</f>
        <v>42510</v>
      </c>
      <c r="B156">
        <v>1065.31</v>
      </c>
      <c r="C156">
        <v>1073.8599999999999</v>
      </c>
      <c r="D156">
        <v>1061.2</v>
      </c>
      <c r="E156">
        <v>1061.79</v>
      </c>
      <c r="F156" s="12">
        <v>558267100</v>
      </c>
      <c r="G156" s="12">
        <v>4299396.88</v>
      </c>
    </row>
    <row r="157" spans="1:7">
      <c r="A157" s="9">
        <f>'(1)'!A157</f>
        <v>42513</v>
      </c>
      <c r="B157">
        <v>1064.8699999999999</v>
      </c>
      <c r="C157">
        <v>1080.94</v>
      </c>
      <c r="D157">
        <v>1063.57</v>
      </c>
      <c r="E157">
        <v>1074.26</v>
      </c>
      <c r="F157" s="12">
        <v>681966000</v>
      </c>
      <c r="G157" s="12">
        <v>4248006.84</v>
      </c>
    </row>
    <row r="158" spans="1:7">
      <c r="A158" s="9">
        <f>'(1)'!A158</f>
        <v>42514</v>
      </c>
      <c r="B158">
        <v>1081.1500000000001</v>
      </c>
      <c r="C158">
        <v>1089.29</v>
      </c>
      <c r="D158">
        <v>1077.47</v>
      </c>
      <c r="E158">
        <v>1088.33</v>
      </c>
      <c r="F158" s="12">
        <v>751445100</v>
      </c>
      <c r="G158" s="12">
        <v>4281869.2</v>
      </c>
    </row>
    <row r="159" spans="1:7">
      <c r="A159" s="9">
        <f>'(1)'!A159</f>
        <v>42515</v>
      </c>
      <c r="B159">
        <v>1091.95</v>
      </c>
      <c r="C159">
        <v>1097.79</v>
      </c>
      <c r="D159">
        <v>1090</v>
      </c>
      <c r="E159">
        <v>1096.6099999999999</v>
      </c>
      <c r="F159" s="12">
        <v>1043970900</v>
      </c>
      <c r="G159" s="12">
        <v>4326199.41</v>
      </c>
    </row>
    <row r="160" spans="1:7">
      <c r="A160" s="9">
        <f>'(1)'!A160</f>
        <v>42516</v>
      </c>
      <c r="B160">
        <v>1102.2</v>
      </c>
      <c r="C160">
        <v>1104.33</v>
      </c>
      <c r="D160">
        <v>1093.05</v>
      </c>
      <c r="E160">
        <v>1095.48</v>
      </c>
      <c r="F160" s="12">
        <v>654462100</v>
      </c>
      <c r="G160" s="12">
        <v>4304340.6900000004</v>
      </c>
    </row>
    <row r="161" spans="1:7">
      <c r="A161" s="9">
        <f>'(1)'!A161</f>
        <v>42517</v>
      </c>
      <c r="B161">
        <v>1098.3499999999999</v>
      </c>
      <c r="C161">
        <v>1104.0999999999999</v>
      </c>
      <c r="D161">
        <v>1091.17</v>
      </c>
      <c r="E161">
        <v>1102.81</v>
      </c>
      <c r="F161" s="12">
        <v>634315100</v>
      </c>
      <c r="G161" s="12">
        <v>4239347.93</v>
      </c>
    </row>
    <row r="162" spans="1:7">
      <c r="A162" s="9">
        <f>'(1)'!A162</f>
        <v>42521</v>
      </c>
      <c r="B162">
        <v>1108.0999999999999</v>
      </c>
      <c r="C162">
        <v>1110.99</v>
      </c>
      <c r="D162">
        <v>1096.58</v>
      </c>
      <c r="E162">
        <v>1096.58</v>
      </c>
      <c r="F162" s="12">
        <v>637908200</v>
      </c>
      <c r="G162" s="12">
        <v>4239347.93</v>
      </c>
    </row>
    <row r="163" spans="1:7">
      <c r="A163" s="9">
        <f>'(1)'!A163</f>
        <v>42522</v>
      </c>
      <c r="B163">
        <v>1094.25</v>
      </c>
      <c r="C163">
        <v>1098.67</v>
      </c>
      <c r="D163">
        <v>1088.3399999999999</v>
      </c>
      <c r="E163">
        <v>1089.6500000000001</v>
      </c>
      <c r="F163" s="12">
        <v>448644700</v>
      </c>
      <c r="G163" s="12">
        <v>4225675.16</v>
      </c>
    </row>
    <row r="164" spans="1:7">
      <c r="A164" s="9">
        <f>'(1)'!A164</f>
        <v>42523</v>
      </c>
      <c r="B164">
        <v>1076.78</v>
      </c>
      <c r="C164">
        <v>1083.4000000000001</v>
      </c>
      <c r="D164">
        <v>1072.3699999999999</v>
      </c>
      <c r="E164">
        <v>1080.28</v>
      </c>
      <c r="F164" s="12">
        <v>939543800</v>
      </c>
      <c r="G164" s="12">
        <v>4210555.2300000004</v>
      </c>
    </row>
    <row r="165" spans="1:7">
      <c r="A165" s="9">
        <f>'(1)'!A165</f>
        <v>42524</v>
      </c>
      <c r="B165">
        <v>1077.9000000000001</v>
      </c>
      <c r="C165">
        <v>1085.8900000000001</v>
      </c>
      <c r="D165">
        <v>1076.33</v>
      </c>
      <c r="E165">
        <v>1083.56</v>
      </c>
      <c r="F165" s="12">
        <v>651680200</v>
      </c>
      <c r="G165" s="12">
        <v>4279589.17</v>
      </c>
    </row>
    <row r="166" spans="1:7">
      <c r="A166" s="9">
        <f>'(1)'!A166</f>
        <v>42527</v>
      </c>
      <c r="B166">
        <v>1084.22</v>
      </c>
      <c r="C166">
        <v>1093.07</v>
      </c>
      <c r="D166">
        <v>1077.69</v>
      </c>
      <c r="E166">
        <v>1091.79</v>
      </c>
      <c r="F166" s="12">
        <v>801584600</v>
      </c>
      <c r="G166" s="12">
        <v>4297200.0199999996</v>
      </c>
    </row>
    <row r="167" spans="1:7">
      <c r="A167" s="9">
        <f>'(1)'!A167</f>
        <v>42528</v>
      </c>
      <c r="B167">
        <v>1084.76</v>
      </c>
      <c r="C167">
        <v>1085.24</v>
      </c>
      <c r="D167">
        <v>1064.68</v>
      </c>
      <c r="E167">
        <v>1068.24</v>
      </c>
      <c r="F167" s="12">
        <v>707867400</v>
      </c>
      <c r="G167" s="12">
        <v>4333206.3099999996</v>
      </c>
    </row>
    <row r="168" spans="1:7">
      <c r="A168" s="9">
        <f>'(1)'!A168</f>
        <v>42529</v>
      </c>
      <c r="B168">
        <v>1072.72</v>
      </c>
      <c r="C168">
        <v>1077.0999999999999</v>
      </c>
      <c r="D168">
        <v>1063.79</v>
      </c>
      <c r="E168">
        <v>1075.4000000000001</v>
      </c>
      <c r="F168" s="12">
        <v>532867800</v>
      </c>
      <c r="G168" s="12">
        <v>4369394.2</v>
      </c>
    </row>
    <row r="169" spans="1:7">
      <c r="A169" s="9">
        <f>'(1)'!A169</f>
        <v>42530</v>
      </c>
      <c r="B169">
        <v>1081.48</v>
      </c>
      <c r="C169">
        <v>1082.78</v>
      </c>
      <c r="D169">
        <v>1075.8499999999999</v>
      </c>
      <c r="E169">
        <v>1079.55</v>
      </c>
      <c r="F169" s="12">
        <v>710374600</v>
      </c>
      <c r="G169" s="12">
        <v>4335160.2699999996</v>
      </c>
    </row>
    <row r="170" spans="1:7">
      <c r="A170" s="9">
        <f>'(1)'!A170</f>
        <v>42531</v>
      </c>
      <c r="B170">
        <v>1079.2</v>
      </c>
      <c r="C170">
        <v>1087.68</v>
      </c>
      <c r="D170">
        <v>1077.06</v>
      </c>
      <c r="E170">
        <v>1083.48</v>
      </c>
      <c r="F170" s="12">
        <v>795976300</v>
      </c>
      <c r="G170" s="12">
        <v>4311079.01</v>
      </c>
    </row>
    <row r="171" spans="1:7">
      <c r="A171" s="9">
        <f>'(1)'!A171</f>
        <v>42534</v>
      </c>
      <c r="B171">
        <v>1084.51</v>
      </c>
      <c r="C171">
        <v>1088.8399999999999</v>
      </c>
      <c r="D171">
        <v>1080.3399999999999</v>
      </c>
      <c r="E171">
        <v>1085</v>
      </c>
      <c r="F171" s="12">
        <v>832742900</v>
      </c>
      <c r="G171" s="12">
        <v>4356609.7300000004</v>
      </c>
    </row>
    <row r="172" spans="1:7">
      <c r="A172" s="9">
        <f>'(1)'!A172</f>
        <v>42535</v>
      </c>
      <c r="B172">
        <v>1084.4100000000001</v>
      </c>
      <c r="C172">
        <v>1097.98</v>
      </c>
      <c r="D172">
        <v>1075.6199999999999</v>
      </c>
      <c r="E172">
        <v>1096.1199999999999</v>
      </c>
      <c r="F172" s="12">
        <v>537727600</v>
      </c>
      <c r="G172" s="12">
        <v>4413053.63</v>
      </c>
    </row>
    <row r="173" spans="1:7">
      <c r="A173" s="9">
        <f>'(1)'!A173</f>
        <v>42536</v>
      </c>
      <c r="B173">
        <v>1069.74</v>
      </c>
      <c r="C173">
        <v>1073.02</v>
      </c>
      <c r="D173">
        <v>1050.8399999999999</v>
      </c>
      <c r="E173">
        <v>1065.69</v>
      </c>
      <c r="F173" s="12">
        <v>1368928900</v>
      </c>
      <c r="G173" s="12">
        <v>4443901.3600000003</v>
      </c>
    </row>
    <row r="174" spans="1:7">
      <c r="A174" s="9">
        <f>'(1)'!A174</f>
        <v>42537</v>
      </c>
      <c r="B174">
        <v>1063.33</v>
      </c>
      <c r="C174">
        <v>1076.03</v>
      </c>
      <c r="D174">
        <v>1060.69</v>
      </c>
      <c r="E174">
        <v>1071.24</v>
      </c>
      <c r="F174" s="12">
        <v>788246800</v>
      </c>
      <c r="G174" s="12">
        <v>4437125.8</v>
      </c>
    </row>
    <row r="175" spans="1:7">
      <c r="A175" s="9">
        <f>'(1)'!A175</f>
        <v>42538</v>
      </c>
      <c r="B175">
        <v>1074.6099999999999</v>
      </c>
      <c r="C175">
        <v>1084.6300000000001</v>
      </c>
      <c r="D175">
        <v>1070.3900000000001</v>
      </c>
      <c r="E175">
        <v>1084</v>
      </c>
      <c r="F175" s="12">
        <v>618484300</v>
      </c>
      <c r="G175" s="12">
        <v>4463382.25</v>
      </c>
    </row>
    <row r="176" spans="1:7">
      <c r="A176" s="9">
        <f>'(1)'!A176</f>
        <v>42541</v>
      </c>
      <c r="B176">
        <v>1091.3</v>
      </c>
      <c r="C176">
        <v>1098.2</v>
      </c>
      <c r="D176">
        <v>1090.33</v>
      </c>
      <c r="E176">
        <v>1092.81</v>
      </c>
      <c r="F176" s="12">
        <v>729811700</v>
      </c>
      <c r="G176" s="12">
        <v>4437006.2</v>
      </c>
    </row>
    <row r="177" spans="1:7">
      <c r="A177" s="9">
        <f>'(1)'!A177</f>
        <v>42542</v>
      </c>
      <c r="B177">
        <v>1100.83</v>
      </c>
      <c r="C177">
        <v>1102.03</v>
      </c>
      <c r="D177">
        <v>1085.6500000000001</v>
      </c>
      <c r="E177">
        <v>1093.04</v>
      </c>
      <c r="F177" s="12">
        <v>761389800</v>
      </c>
      <c r="G177" s="12">
        <v>4411650.26</v>
      </c>
    </row>
    <row r="178" spans="1:7">
      <c r="A178" s="9">
        <f>'(1)'!A178</f>
        <v>42543</v>
      </c>
      <c r="B178">
        <v>1102.03</v>
      </c>
      <c r="C178">
        <v>1107.8699999999999</v>
      </c>
      <c r="D178">
        <v>1099.79</v>
      </c>
      <c r="E178">
        <v>1105.55</v>
      </c>
      <c r="F178" s="12">
        <v>490851300</v>
      </c>
      <c r="G178" s="12">
        <v>4376051.04</v>
      </c>
    </row>
    <row r="179" spans="1:7">
      <c r="A179" s="9">
        <f>'(1)'!A179</f>
        <v>42544</v>
      </c>
      <c r="B179">
        <v>1104.53</v>
      </c>
      <c r="C179">
        <v>1112.08</v>
      </c>
      <c r="D179">
        <v>1099.04</v>
      </c>
      <c r="E179">
        <v>1100.43</v>
      </c>
      <c r="F179" s="12">
        <v>406056800</v>
      </c>
      <c r="G179" s="12">
        <v>4383914.25</v>
      </c>
    </row>
    <row r="180" spans="1:7">
      <c r="A180" s="9">
        <f>'(1)'!A180</f>
        <v>42545</v>
      </c>
      <c r="B180">
        <v>1094.1600000000001</v>
      </c>
      <c r="C180">
        <v>1101.1500000000001</v>
      </c>
      <c r="D180">
        <v>1093.51</v>
      </c>
      <c r="E180">
        <v>1097.53</v>
      </c>
      <c r="F180" s="12">
        <v>396981700</v>
      </c>
      <c r="G180" s="12">
        <v>4410981.92</v>
      </c>
    </row>
    <row r="181" spans="1:7">
      <c r="A181" s="9">
        <f>'(1)'!A181</f>
        <v>42548</v>
      </c>
      <c r="B181">
        <v>1102.5899999999999</v>
      </c>
      <c r="C181">
        <v>1109.18</v>
      </c>
      <c r="D181">
        <v>1101.19</v>
      </c>
      <c r="E181">
        <v>1102.01</v>
      </c>
      <c r="F181" s="12">
        <v>484208500</v>
      </c>
      <c r="G181" s="12">
        <v>4316622.8600000003</v>
      </c>
    </row>
    <row r="182" spans="1:7">
      <c r="A182" s="9">
        <f>'(1)'!A182</f>
        <v>42549</v>
      </c>
      <c r="B182">
        <v>1103.21</v>
      </c>
      <c r="C182">
        <v>1105.8</v>
      </c>
      <c r="D182">
        <v>1093.31</v>
      </c>
      <c r="E182">
        <v>1097.72</v>
      </c>
      <c r="F182" s="12">
        <v>523850900</v>
      </c>
      <c r="G182" s="12">
        <v>4348887.6500000004</v>
      </c>
    </row>
    <row r="183" spans="1:7">
      <c r="A183" s="9">
        <f>'(1)'!A183</f>
        <v>42550</v>
      </c>
      <c r="B183">
        <v>1106.3699999999999</v>
      </c>
      <c r="C183">
        <v>1113.82</v>
      </c>
      <c r="D183">
        <v>1102.74</v>
      </c>
      <c r="E183">
        <v>1113.28</v>
      </c>
      <c r="F183" s="12">
        <v>425017500</v>
      </c>
      <c r="G183" s="12">
        <v>4363894.93</v>
      </c>
    </row>
    <row r="184" spans="1:7">
      <c r="A184" s="9">
        <f>'(1)'!A184</f>
        <v>42551</v>
      </c>
      <c r="B184">
        <v>1117.29</v>
      </c>
      <c r="C184">
        <v>1121.22</v>
      </c>
      <c r="D184">
        <v>1110.46</v>
      </c>
      <c r="E184">
        <v>1118.93</v>
      </c>
      <c r="F184" s="12">
        <v>655920100</v>
      </c>
      <c r="G184" s="12">
        <v>4381373.34</v>
      </c>
    </row>
    <row r="185" spans="1:7">
      <c r="A185" s="9">
        <f>'(1)'!A185</f>
        <v>42552</v>
      </c>
      <c r="B185">
        <v>1126.1099999999999</v>
      </c>
      <c r="C185">
        <v>1130.7</v>
      </c>
      <c r="D185">
        <v>1121.06</v>
      </c>
      <c r="E185">
        <v>1127.47</v>
      </c>
      <c r="F185" s="12">
        <v>759090300</v>
      </c>
      <c r="G185" s="12">
        <v>4381273.91</v>
      </c>
    </row>
    <row r="186" spans="1:7">
      <c r="A186" s="9">
        <f>'(1)'!A186</f>
        <v>42556</v>
      </c>
      <c r="B186">
        <v>1129.3800000000001</v>
      </c>
      <c r="C186">
        <v>1135.83</v>
      </c>
      <c r="D186">
        <v>1122.33</v>
      </c>
      <c r="E186">
        <v>1135.83</v>
      </c>
      <c r="F186" s="12">
        <v>607796000</v>
      </c>
      <c r="G186" s="12">
        <v>4428125.18</v>
      </c>
    </row>
    <row r="187" spans="1:7">
      <c r="A187" s="9">
        <f>'(1)'!A187</f>
        <v>42557</v>
      </c>
      <c r="B187">
        <v>1138.6300000000001</v>
      </c>
      <c r="C187">
        <v>1145.76</v>
      </c>
      <c r="D187">
        <v>1136.33</v>
      </c>
      <c r="E187">
        <v>1142.2</v>
      </c>
      <c r="F187" s="12">
        <v>629477600</v>
      </c>
      <c r="G187" s="12">
        <v>4306121.8</v>
      </c>
    </row>
    <row r="188" spans="1:7">
      <c r="A188" s="9">
        <f>'(1)'!A188</f>
        <v>42558</v>
      </c>
      <c r="B188">
        <v>1152.3900000000001</v>
      </c>
      <c r="C188">
        <v>1159.92</v>
      </c>
      <c r="D188">
        <v>1149.82</v>
      </c>
      <c r="E188">
        <v>1158.72</v>
      </c>
      <c r="F188" s="12">
        <v>695027600</v>
      </c>
      <c r="G188" s="12">
        <v>4322944.6399999997</v>
      </c>
    </row>
    <row r="189" spans="1:7">
      <c r="A189" s="9">
        <f>'(1)'!A189</f>
        <v>42559</v>
      </c>
      <c r="B189">
        <v>1158.4000000000001</v>
      </c>
      <c r="C189">
        <v>1160.57</v>
      </c>
      <c r="D189">
        <v>1141.42</v>
      </c>
      <c r="E189">
        <v>1143.17</v>
      </c>
      <c r="F189" s="12">
        <v>590938000</v>
      </c>
      <c r="G189" s="12">
        <v>4374381.3099999996</v>
      </c>
    </row>
    <row r="190" spans="1:7">
      <c r="A190" s="9">
        <f>'(1)'!A190</f>
        <v>42562</v>
      </c>
      <c r="B190">
        <v>1142.83</v>
      </c>
      <c r="C190">
        <v>1152.6099999999999</v>
      </c>
      <c r="D190">
        <v>1137.1099999999999</v>
      </c>
      <c r="E190">
        <v>1150.99</v>
      </c>
      <c r="F190" s="12">
        <v>645233500</v>
      </c>
      <c r="G190" s="12">
        <v>4403254.26</v>
      </c>
    </row>
    <row r="191" spans="1:7">
      <c r="A191" s="9">
        <f>'(1)'!A191</f>
        <v>42563</v>
      </c>
      <c r="B191">
        <v>1148.53</v>
      </c>
      <c r="C191">
        <v>1158.01</v>
      </c>
      <c r="D191">
        <v>1146.6400000000001</v>
      </c>
      <c r="E191">
        <v>1154.29</v>
      </c>
      <c r="F191" s="12">
        <v>850392700</v>
      </c>
      <c r="G191" s="12">
        <v>4405958.5599999996</v>
      </c>
    </row>
    <row r="192" spans="1:7">
      <c r="A192" s="9">
        <f>'(1)'!A192</f>
        <v>42564</v>
      </c>
      <c r="B192">
        <v>1154.94</v>
      </c>
      <c r="C192">
        <v>1156.29</v>
      </c>
      <c r="D192">
        <v>1139.81</v>
      </c>
      <c r="E192">
        <v>1144.28</v>
      </c>
      <c r="F192" s="12">
        <v>512232000</v>
      </c>
      <c r="G192" s="12">
        <v>4405958.5599999996</v>
      </c>
    </row>
    <row r="193" spans="1:7">
      <c r="A193" s="9">
        <f>'(1)'!A193</f>
        <v>42565</v>
      </c>
      <c r="B193">
        <v>1149.52</v>
      </c>
      <c r="C193">
        <v>1155.3</v>
      </c>
      <c r="D193">
        <v>1147.47</v>
      </c>
      <c r="E193">
        <v>1152.44</v>
      </c>
      <c r="F193" s="12">
        <v>417346000</v>
      </c>
      <c r="G193" s="12">
        <v>3051342.95</v>
      </c>
    </row>
    <row r="194" spans="1:7">
      <c r="A194" s="9">
        <f>'(1)'!A194</f>
        <v>42566</v>
      </c>
      <c r="B194">
        <v>1152.6600000000001</v>
      </c>
      <c r="C194">
        <v>1164.75</v>
      </c>
      <c r="D194">
        <v>1146.27</v>
      </c>
      <c r="E194">
        <v>1163.6300000000001</v>
      </c>
      <c r="F194" s="12">
        <v>574459300</v>
      </c>
      <c r="G194" s="12">
        <v>3035300.51</v>
      </c>
    </row>
    <row r="195" spans="1:7">
      <c r="A195" s="9">
        <f>'(1)'!A195</f>
        <v>42569</v>
      </c>
      <c r="B195">
        <v>1165.02</v>
      </c>
      <c r="C195">
        <v>1167.2</v>
      </c>
      <c r="D195">
        <v>1158.08</v>
      </c>
      <c r="E195">
        <v>1160.8499999999999</v>
      </c>
      <c r="F195" s="12">
        <v>550570300</v>
      </c>
      <c r="G195" s="12">
        <v>3029802.67</v>
      </c>
    </row>
    <row r="196" spans="1:7">
      <c r="A196" s="9">
        <f>'(1)'!A196</f>
        <v>42570</v>
      </c>
      <c r="B196">
        <v>1166.05</v>
      </c>
      <c r="C196">
        <v>1169.3900000000001</v>
      </c>
      <c r="D196">
        <v>1151.46</v>
      </c>
      <c r="E196">
        <v>1157.1600000000001</v>
      </c>
      <c r="F196" s="12">
        <v>1238932000</v>
      </c>
      <c r="G196" s="12">
        <v>3039697.34</v>
      </c>
    </row>
    <row r="197" spans="1:7">
      <c r="A197" s="9">
        <f>'(1)'!A197</f>
        <v>42571</v>
      </c>
      <c r="B197">
        <v>1154.29</v>
      </c>
      <c r="C197">
        <v>1157.4000000000001</v>
      </c>
      <c r="D197">
        <v>1143.94</v>
      </c>
      <c r="E197">
        <v>1144.96</v>
      </c>
      <c r="F197" s="12">
        <v>560612600</v>
      </c>
      <c r="G197" s="12">
        <v>3027599.46</v>
      </c>
    </row>
    <row r="198" spans="1:7">
      <c r="A198" s="9">
        <f>'(1)'!A198</f>
        <v>42572</v>
      </c>
      <c r="B198">
        <v>1146.83</v>
      </c>
      <c r="C198">
        <v>1157.32</v>
      </c>
      <c r="D198">
        <v>1143.67</v>
      </c>
      <c r="E198">
        <v>1154.3499999999999</v>
      </c>
      <c r="F198" s="12">
        <v>558835500</v>
      </c>
      <c r="G198" s="12">
        <v>3072663.8</v>
      </c>
    </row>
    <row r="199" spans="1:7">
      <c r="A199" s="9">
        <f>'(1)'!A199</f>
        <v>42573</v>
      </c>
      <c r="B199">
        <v>1156.01</v>
      </c>
      <c r="C199">
        <v>1158.0899999999999</v>
      </c>
      <c r="D199">
        <v>1147.77</v>
      </c>
      <c r="E199">
        <v>1147.94</v>
      </c>
      <c r="F199" s="12">
        <v>453734500</v>
      </c>
      <c r="G199" s="12">
        <v>3085879.45</v>
      </c>
    </row>
    <row r="200" spans="1:7">
      <c r="A200" s="9">
        <f>'(1)'!A200</f>
        <v>42576</v>
      </c>
      <c r="B200">
        <v>1155.54</v>
      </c>
      <c r="C200">
        <v>1159.0999999999999</v>
      </c>
      <c r="D200">
        <v>1151.99</v>
      </c>
      <c r="E200">
        <v>1158.03</v>
      </c>
      <c r="F200" s="12">
        <v>471092200</v>
      </c>
      <c r="G200" s="12">
        <v>3112216.13</v>
      </c>
    </row>
    <row r="201" spans="1:7">
      <c r="A201" s="9">
        <f>'(1)'!A201</f>
        <v>42577</v>
      </c>
      <c r="B201">
        <v>1173.6400000000001</v>
      </c>
      <c r="C201">
        <v>1180.51</v>
      </c>
      <c r="D201">
        <v>1168.23</v>
      </c>
      <c r="E201">
        <v>1179.98</v>
      </c>
      <c r="F201" s="12">
        <v>705720800</v>
      </c>
      <c r="G201" s="12">
        <v>3135768.43</v>
      </c>
    </row>
    <row r="202" spans="1:7">
      <c r="A202" s="9">
        <f>'(1)'!A202</f>
        <v>42578</v>
      </c>
      <c r="B202">
        <v>1181.18</v>
      </c>
      <c r="C202">
        <v>1186.8900000000001</v>
      </c>
      <c r="D202">
        <v>1176.82</v>
      </c>
      <c r="E202">
        <v>1184.3</v>
      </c>
      <c r="F202" s="12">
        <v>536974300</v>
      </c>
      <c r="G202" s="12">
        <v>3152278.88</v>
      </c>
    </row>
    <row r="203" spans="1:7">
      <c r="A203" s="9">
        <f>'(1)'!A203</f>
        <v>42579</v>
      </c>
      <c r="B203">
        <v>1186.42</v>
      </c>
      <c r="C203">
        <v>1189.98</v>
      </c>
      <c r="D203">
        <v>1179.6600000000001</v>
      </c>
      <c r="E203">
        <v>1183.8900000000001</v>
      </c>
      <c r="F203" s="12">
        <v>585909700</v>
      </c>
      <c r="G203" s="12">
        <v>3152278.88</v>
      </c>
    </row>
    <row r="204" spans="1:7">
      <c r="A204" s="9">
        <f>'(1)'!A204</f>
        <v>42580</v>
      </c>
      <c r="B204">
        <v>1184.1600000000001</v>
      </c>
      <c r="C204">
        <v>1187.45</v>
      </c>
      <c r="D204">
        <v>1179.5</v>
      </c>
      <c r="E204">
        <v>1186.6600000000001</v>
      </c>
      <c r="F204" s="12">
        <v>635664000</v>
      </c>
      <c r="G204" s="12">
        <v>3152278.88</v>
      </c>
    </row>
    <row r="205" spans="1:7">
      <c r="A205" s="9">
        <f>'(1)'!A205</f>
        <v>42583</v>
      </c>
      <c r="B205">
        <v>1181.73</v>
      </c>
      <c r="C205">
        <v>1198.26</v>
      </c>
      <c r="D205">
        <v>1178.8699999999999</v>
      </c>
      <c r="E205">
        <v>1192.68</v>
      </c>
      <c r="F205" s="12">
        <v>905527900</v>
      </c>
      <c r="G205" s="12">
        <v>3200580.2</v>
      </c>
    </row>
    <row r="206" spans="1:7">
      <c r="A206" s="9">
        <f>'(1)'!A206</f>
        <v>42584</v>
      </c>
      <c r="B206">
        <v>1197.54</v>
      </c>
      <c r="C206">
        <v>1198.54</v>
      </c>
      <c r="D206">
        <v>1173.46</v>
      </c>
      <c r="E206">
        <v>1181.04</v>
      </c>
      <c r="F206" s="12">
        <v>1526202200</v>
      </c>
      <c r="G206" s="12">
        <v>3160201.96</v>
      </c>
    </row>
    <row r="207" spans="1:7">
      <c r="A207" s="9">
        <f>'(1)'!A207</f>
        <v>42585</v>
      </c>
      <c r="B207">
        <v>1178.3</v>
      </c>
      <c r="C207">
        <v>1182.68</v>
      </c>
      <c r="D207">
        <v>1172.8499999999999</v>
      </c>
      <c r="E207">
        <v>1178.17</v>
      </c>
      <c r="F207" s="12">
        <v>870221600</v>
      </c>
      <c r="G207" s="12">
        <v>3179974.32</v>
      </c>
    </row>
    <row r="208" spans="1:7">
      <c r="A208" s="9">
        <f>'(1)'!A208</f>
        <v>42586</v>
      </c>
      <c r="B208">
        <v>1183.68</v>
      </c>
      <c r="C208">
        <v>1200.21</v>
      </c>
      <c r="D208">
        <v>1182.5999999999999</v>
      </c>
      <c r="E208">
        <v>1194.74</v>
      </c>
      <c r="F208" s="12">
        <v>738081900</v>
      </c>
      <c r="G208" s="12">
        <v>3185523.73</v>
      </c>
    </row>
    <row r="209" spans="1:7">
      <c r="A209" s="9">
        <f>'(1)'!A209</f>
        <v>42587</v>
      </c>
      <c r="B209">
        <v>1196.45</v>
      </c>
      <c r="C209">
        <v>1197.54</v>
      </c>
      <c r="D209">
        <v>1179.57</v>
      </c>
      <c r="E209">
        <v>1181.5</v>
      </c>
      <c r="F209" s="12">
        <v>853980900</v>
      </c>
      <c r="G209" s="12">
        <v>3156581.53</v>
      </c>
    </row>
    <row r="210" spans="1:7">
      <c r="A210" s="9">
        <f>'(1)'!A210</f>
        <v>42590</v>
      </c>
      <c r="B210">
        <v>1183.23</v>
      </c>
      <c r="C210">
        <v>1184.82</v>
      </c>
      <c r="D210">
        <v>1174.6500000000001</v>
      </c>
      <c r="E210">
        <v>1179.23</v>
      </c>
      <c r="F210" s="12">
        <v>709474300</v>
      </c>
      <c r="G210" s="12">
        <v>3181452.88</v>
      </c>
    </row>
    <row r="211" spans="1:7">
      <c r="A211" s="9">
        <f>'(1)'!A211</f>
        <v>42591</v>
      </c>
      <c r="B211">
        <v>1173.1099999999999</v>
      </c>
      <c r="C211">
        <v>1176.0899999999999</v>
      </c>
      <c r="D211">
        <v>1164.8599999999999</v>
      </c>
      <c r="E211">
        <v>1175.8</v>
      </c>
      <c r="F211" s="12">
        <v>692773600</v>
      </c>
      <c r="G211" s="12">
        <v>3215189.65</v>
      </c>
    </row>
    <row r="212" spans="1:7">
      <c r="A212" s="9">
        <f>'(1)'!A212</f>
        <v>42592</v>
      </c>
      <c r="B212">
        <v>1176.9100000000001</v>
      </c>
      <c r="C212">
        <v>1185.8800000000001</v>
      </c>
      <c r="D212">
        <v>1172.32</v>
      </c>
      <c r="E212">
        <v>1181.76</v>
      </c>
      <c r="F212" s="12">
        <v>472033400</v>
      </c>
      <c r="G212" s="12">
        <v>3205473.26</v>
      </c>
    </row>
    <row r="213" spans="1:7">
      <c r="A213" s="9">
        <f>'(1)'!A213</f>
        <v>42593</v>
      </c>
      <c r="B213">
        <v>1182.98</v>
      </c>
      <c r="C213">
        <v>1186.5999999999999</v>
      </c>
      <c r="D213">
        <v>1173.48</v>
      </c>
      <c r="E213">
        <v>1176.83</v>
      </c>
      <c r="F213" s="12">
        <v>612203100</v>
      </c>
      <c r="G213" s="12">
        <v>3191822.87</v>
      </c>
    </row>
    <row r="214" spans="1:7">
      <c r="A214" s="9">
        <f>'(1)'!A214</f>
        <v>42594</v>
      </c>
      <c r="B214">
        <v>1180.6600000000001</v>
      </c>
      <c r="C214">
        <v>1188.5899999999999</v>
      </c>
      <c r="D214">
        <v>1178.54</v>
      </c>
      <c r="E214">
        <v>1181.82</v>
      </c>
      <c r="F214" s="12">
        <v>476818800</v>
      </c>
      <c r="G214" s="12">
        <v>3163642.57</v>
      </c>
    </row>
    <row r="215" spans="1:7">
      <c r="A215" s="9">
        <f>'(1)'!A215</f>
        <v>42597</v>
      </c>
      <c r="B215">
        <v>1182.23</v>
      </c>
      <c r="C215">
        <v>1184.72</v>
      </c>
      <c r="D215">
        <v>1174.1600000000001</v>
      </c>
      <c r="E215">
        <v>1179.1300000000001</v>
      </c>
      <c r="F215" s="12">
        <v>1088029400</v>
      </c>
      <c r="G215" s="12">
        <v>3191341.26</v>
      </c>
    </row>
    <row r="216" spans="1:7">
      <c r="A216" s="9">
        <f>'(1)'!A216</f>
        <v>42598</v>
      </c>
      <c r="B216">
        <v>1183.3699999999999</v>
      </c>
      <c r="C216">
        <v>1186.99</v>
      </c>
      <c r="D216">
        <v>1179.79</v>
      </c>
      <c r="E216">
        <v>1183.44</v>
      </c>
      <c r="F216" s="12">
        <v>654030600</v>
      </c>
      <c r="G216" s="12">
        <v>3172964.33</v>
      </c>
    </row>
    <row r="217" spans="1:7">
      <c r="A217" s="9">
        <f>'(1)'!A217</f>
        <v>42599</v>
      </c>
      <c r="B217">
        <v>1182.3399999999999</v>
      </c>
      <c r="C217">
        <v>1187.8</v>
      </c>
      <c r="D217">
        <v>1177.8800000000001</v>
      </c>
      <c r="E217">
        <v>1186.1300000000001</v>
      </c>
      <c r="F217" s="12">
        <v>692859700</v>
      </c>
      <c r="G217" s="12">
        <v>3202411.24</v>
      </c>
    </row>
    <row r="218" spans="1:7">
      <c r="A218" s="9">
        <f>'(1)'!A218</f>
        <v>42600</v>
      </c>
      <c r="B218">
        <v>1189.6500000000001</v>
      </c>
      <c r="C218">
        <v>1191.1099999999999</v>
      </c>
      <c r="D218">
        <v>1182.3699999999999</v>
      </c>
      <c r="E218">
        <v>1182.6400000000001</v>
      </c>
      <c r="F218" s="12">
        <v>434199800</v>
      </c>
      <c r="G218" s="12">
        <v>3263328.75</v>
      </c>
    </row>
    <row r="219" spans="1:7">
      <c r="A219" s="9">
        <f>'(1)'!A219</f>
        <v>42601</v>
      </c>
      <c r="B219">
        <v>1179.8</v>
      </c>
      <c r="C219">
        <v>1182.28</v>
      </c>
      <c r="D219">
        <v>1162.19</v>
      </c>
      <c r="E219">
        <v>1168.43</v>
      </c>
      <c r="F219" s="12">
        <v>1126851000</v>
      </c>
      <c r="G219" s="12">
        <v>3272820.06</v>
      </c>
    </row>
    <row r="220" spans="1:7">
      <c r="A220" s="9">
        <f>'(1)'!A220</f>
        <v>42604</v>
      </c>
      <c r="B220">
        <v>1172.1300000000001</v>
      </c>
      <c r="C220">
        <v>1173.1600000000001</v>
      </c>
      <c r="D220">
        <v>1137.23</v>
      </c>
      <c r="E220">
        <v>1148.78</v>
      </c>
      <c r="F220" s="12">
        <v>1442638200</v>
      </c>
      <c r="G220" s="12">
        <v>3274906.28</v>
      </c>
    </row>
    <row r="221" spans="1:7">
      <c r="A221" s="9">
        <f>'(1)'!A221</f>
        <v>42605</v>
      </c>
      <c r="B221">
        <v>1147.99</v>
      </c>
      <c r="C221">
        <v>1153.58</v>
      </c>
      <c r="D221">
        <v>1141.99</v>
      </c>
      <c r="E221">
        <v>1145.52</v>
      </c>
      <c r="F221" s="12">
        <v>706871300</v>
      </c>
      <c r="G221" s="12">
        <v>3287855.24</v>
      </c>
    </row>
    <row r="222" spans="1:7">
      <c r="A222" s="9">
        <f>'(1)'!A222</f>
        <v>42606</v>
      </c>
      <c r="B222">
        <v>1148.1600000000001</v>
      </c>
      <c r="C222">
        <v>1161.3499999999999</v>
      </c>
      <c r="D222">
        <v>1139.77</v>
      </c>
      <c r="E222">
        <v>1140.24</v>
      </c>
      <c r="F222" s="12">
        <v>652824300</v>
      </c>
      <c r="G222" s="12">
        <v>3287855.24</v>
      </c>
    </row>
    <row r="223" spans="1:7">
      <c r="A223" s="9">
        <f>'(1)'!A223</f>
        <v>42607</v>
      </c>
      <c r="B223">
        <v>1139.3399999999999</v>
      </c>
      <c r="C223">
        <v>1142.49</v>
      </c>
      <c r="D223">
        <v>1116.93</v>
      </c>
      <c r="E223">
        <v>1118.1300000000001</v>
      </c>
      <c r="F223" s="12">
        <v>1059001600</v>
      </c>
      <c r="G223" s="12">
        <v>3301516.99</v>
      </c>
    </row>
    <row r="224" spans="1:7">
      <c r="A224" s="9">
        <f>'(1)'!A224</f>
        <v>42608</v>
      </c>
      <c r="B224">
        <v>1117.42</v>
      </c>
      <c r="C224">
        <v>1123.96</v>
      </c>
      <c r="D224">
        <v>1110.5999999999999</v>
      </c>
      <c r="E224">
        <v>1118.48</v>
      </c>
      <c r="F224" s="12">
        <v>746357700</v>
      </c>
      <c r="G224" s="12">
        <v>3268716.37</v>
      </c>
    </row>
    <row r="225" spans="1:7">
      <c r="A225" s="9">
        <f>'(1)'!A225</f>
        <v>42611</v>
      </c>
      <c r="B225">
        <v>1102.76</v>
      </c>
      <c r="C225">
        <v>1111.56</v>
      </c>
      <c r="D225">
        <v>1096.5</v>
      </c>
      <c r="E225">
        <v>1099.0899999999999</v>
      </c>
      <c r="F225" s="12">
        <v>655655800</v>
      </c>
      <c r="G225" s="12">
        <v>3260957.98</v>
      </c>
    </row>
    <row r="226" spans="1:7">
      <c r="A226" s="9">
        <f>'(1)'!A226</f>
        <v>42612</v>
      </c>
      <c r="B226">
        <v>1115.95</v>
      </c>
      <c r="C226">
        <v>1133.73</v>
      </c>
      <c r="D226">
        <v>1113.68</v>
      </c>
      <c r="E226">
        <v>1131.5</v>
      </c>
      <c r="F226" s="12">
        <v>544326500</v>
      </c>
      <c r="G226" s="12">
        <v>3304559.47</v>
      </c>
    </row>
    <row r="227" spans="1:7">
      <c r="A227" s="9">
        <f>'(1)'!A227</f>
        <v>42613</v>
      </c>
      <c r="B227">
        <v>1129.47</v>
      </c>
      <c r="C227">
        <v>1138.43</v>
      </c>
      <c r="D227">
        <v>1126.81</v>
      </c>
      <c r="E227">
        <v>1137.56</v>
      </c>
      <c r="F227" s="12">
        <v>420651000</v>
      </c>
      <c r="G227" s="12">
        <v>3266724.23</v>
      </c>
    </row>
    <row r="228" spans="1:7">
      <c r="A228" s="9">
        <f>'(1)'!A228</f>
        <v>42614</v>
      </c>
      <c r="B228">
        <v>1136.79</v>
      </c>
      <c r="C228">
        <v>1141.24</v>
      </c>
      <c r="D228">
        <v>1132.4100000000001</v>
      </c>
      <c r="E228">
        <v>1134.26</v>
      </c>
      <c r="F228" s="12">
        <v>408396300</v>
      </c>
      <c r="G228" s="12">
        <v>3260454.09</v>
      </c>
    </row>
    <row r="229" spans="1:7">
      <c r="A229" s="9">
        <f>'(1)'!A229</f>
        <v>42615</v>
      </c>
      <c r="B229">
        <v>1140.75</v>
      </c>
      <c r="C229">
        <v>1147.69</v>
      </c>
      <c r="D229">
        <v>1135.07</v>
      </c>
      <c r="E229">
        <v>1147.69</v>
      </c>
      <c r="F229" s="12">
        <v>671582600</v>
      </c>
      <c r="G229" s="12">
        <v>3252286.65</v>
      </c>
    </row>
    <row r="230" spans="1:7">
      <c r="A230" s="9">
        <f>'(1)'!A230</f>
        <v>42619</v>
      </c>
      <c r="B230">
        <v>1151.1600000000001</v>
      </c>
      <c r="C230">
        <v>1152.68</v>
      </c>
      <c r="D230">
        <v>1142.24</v>
      </c>
      <c r="E230">
        <v>1150.1300000000001</v>
      </c>
      <c r="F230" s="12">
        <v>295619900</v>
      </c>
      <c r="G230" s="12">
        <v>3268969.55</v>
      </c>
    </row>
    <row r="231" spans="1:7">
      <c r="A231" s="9">
        <f>'(1)'!A231</f>
        <v>42620</v>
      </c>
      <c r="B231">
        <v>1150.44</v>
      </c>
      <c r="C231">
        <v>1151.54</v>
      </c>
      <c r="D231">
        <v>1130.77</v>
      </c>
      <c r="E231">
        <v>1136.18</v>
      </c>
      <c r="F231" s="12">
        <v>391063500</v>
      </c>
      <c r="G231" s="12">
        <v>3256462.51</v>
      </c>
    </row>
    <row r="232" spans="1:7">
      <c r="A232" s="9">
        <f>'(1)'!A232</f>
        <v>42621</v>
      </c>
      <c r="B232">
        <v>1141.57</v>
      </c>
      <c r="C232">
        <v>1156.3699999999999</v>
      </c>
      <c r="D232">
        <v>1140.57</v>
      </c>
      <c r="E232">
        <v>1146.76</v>
      </c>
      <c r="F232" s="12">
        <v>442408100</v>
      </c>
      <c r="G232" s="12">
        <v>3268217.07</v>
      </c>
    </row>
    <row r="233" spans="1:7">
      <c r="A233" s="9">
        <f>'(1)'!A233</f>
        <v>42622</v>
      </c>
      <c r="B233">
        <v>1158.29</v>
      </c>
      <c r="C233">
        <v>1165.08</v>
      </c>
      <c r="D233">
        <v>1156.24</v>
      </c>
      <c r="E233">
        <v>1163.3499999999999</v>
      </c>
      <c r="F233" s="12">
        <v>341287600</v>
      </c>
      <c r="G233" s="12">
        <v>3258159.13</v>
      </c>
    </row>
    <row r="234" spans="1:7">
      <c r="A234" s="9">
        <f>'(1)'!A234</f>
        <v>42625</v>
      </c>
      <c r="B234">
        <v>1163.8900000000001</v>
      </c>
      <c r="C234">
        <v>1163.95</v>
      </c>
      <c r="D234">
        <v>1146.05</v>
      </c>
      <c r="E234">
        <v>1156.97</v>
      </c>
      <c r="F234" s="12">
        <v>454749500</v>
      </c>
      <c r="G234" s="12">
        <v>3272379.62</v>
      </c>
    </row>
    <row r="235" spans="1:7">
      <c r="A235" s="9">
        <f>'(1)'!A235</f>
        <v>42626</v>
      </c>
      <c r="B235">
        <v>1144.3399999999999</v>
      </c>
      <c r="C235">
        <v>1152.56</v>
      </c>
      <c r="D235">
        <v>1141.1199999999999</v>
      </c>
      <c r="E235">
        <v>1149.21</v>
      </c>
      <c r="F235" s="12">
        <v>290997600</v>
      </c>
      <c r="G235" s="12">
        <v>3281917.28</v>
      </c>
    </row>
    <row r="236" spans="1:7">
      <c r="A236" s="9">
        <f>'(1)'!A236</f>
        <v>42627</v>
      </c>
      <c r="B236">
        <v>1153.43</v>
      </c>
      <c r="C236">
        <v>1157.73</v>
      </c>
      <c r="D236">
        <v>1146.5899999999999</v>
      </c>
      <c r="E236">
        <v>1146.5899999999999</v>
      </c>
      <c r="F236" s="12">
        <v>248095600</v>
      </c>
      <c r="G236" s="12">
        <v>3277023.34</v>
      </c>
    </row>
    <row r="237" spans="1:7">
      <c r="A237" s="9">
        <f>'(1)'!A237</f>
        <v>42628</v>
      </c>
      <c r="B237">
        <v>1146.46</v>
      </c>
      <c r="C237">
        <v>1148.45</v>
      </c>
      <c r="D237">
        <v>1139.1199999999999</v>
      </c>
      <c r="E237">
        <v>1141.45</v>
      </c>
      <c r="F237" s="12">
        <v>292598600</v>
      </c>
      <c r="G237" s="12">
        <v>3236089.91</v>
      </c>
    </row>
    <row r="238" spans="1:7">
      <c r="A238" s="9">
        <f>'(1)'!A238</f>
        <v>42629</v>
      </c>
      <c r="B238">
        <v>1151.48</v>
      </c>
      <c r="C238">
        <v>1156.03</v>
      </c>
      <c r="D238">
        <v>1145.6500000000001</v>
      </c>
      <c r="E238">
        <v>1147.57</v>
      </c>
      <c r="F238" s="12">
        <v>291874500</v>
      </c>
      <c r="G238" s="12">
        <v>3183972.11</v>
      </c>
    </row>
    <row r="239" spans="1:7">
      <c r="A239" s="9">
        <f>'(1)'!A239</f>
        <v>42632</v>
      </c>
      <c r="B239">
        <v>1141.45</v>
      </c>
      <c r="C239">
        <v>1144.68</v>
      </c>
      <c r="D239">
        <v>1135.8499999999999</v>
      </c>
      <c r="E239">
        <v>1137.6400000000001</v>
      </c>
      <c r="F239" s="12">
        <v>233016800</v>
      </c>
      <c r="G239" s="12">
        <v>3177050.02</v>
      </c>
    </row>
    <row r="240" spans="1:7">
      <c r="A240" s="9">
        <f>'(1)'!A240</f>
        <v>42633</v>
      </c>
      <c r="B240">
        <v>1145.51</v>
      </c>
      <c r="C240">
        <v>1149.96</v>
      </c>
      <c r="D240">
        <v>1144.06</v>
      </c>
      <c r="E240">
        <v>1148.05</v>
      </c>
      <c r="F240" s="12">
        <v>161985600</v>
      </c>
      <c r="G240" s="12">
        <v>3159812</v>
      </c>
    </row>
    <row r="241" spans="1:7">
      <c r="A241" s="9">
        <f>'(1)'!A241</f>
        <v>42634</v>
      </c>
      <c r="B241">
        <v>1152.07</v>
      </c>
      <c r="C241">
        <v>1164.19</v>
      </c>
      <c r="D241">
        <v>1150.5899999999999</v>
      </c>
      <c r="E241">
        <v>1164.02</v>
      </c>
      <c r="F241" s="12">
        <v>425885900</v>
      </c>
      <c r="G241" s="12">
        <v>3101477.18</v>
      </c>
    </row>
    <row r="242" spans="1:7">
      <c r="A242" s="9">
        <f>'(1)'!A242</f>
        <v>42635</v>
      </c>
      <c r="B242">
        <v>1165.58</v>
      </c>
      <c r="C242">
        <v>1166.73</v>
      </c>
      <c r="D242">
        <v>1159.6500000000001</v>
      </c>
      <c r="E242">
        <v>1164.46</v>
      </c>
      <c r="F242" s="12">
        <v>474630000</v>
      </c>
      <c r="G242" s="12">
        <v>3104006.79</v>
      </c>
    </row>
    <row r="243" spans="1:7">
      <c r="A243" s="9">
        <f>'(1)'!A243</f>
        <v>42636</v>
      </c>
      <c r="B243">
        <v>1165.58</v>
      </c>
      <c r="C243">
        <v>1169.4100000000001</v>
      </c>
      <c r="D243">
        <v>1160.52</v>
      </c>
      <c r="E243">
        <v>1163.98</v>
      </c>
      <c r="F243" s="12">
        <v>366908900</v>
      </c>
      <c r="G243" s="12">
        <v>3051798.9</v>
      </c>
    </row>
    <row r="244" spans="1:7">
      <c r="A244" s="9">
        <f>'(1)'!A244</f>
        <v>42639</v>
      </c>
      <c r="B244">
        <v>1163.06</v>
      </c>
      <c r="C244">
        <v>1164.26</v>
      </c>
      <c r="D244">
        <v>1151.28</v>
      </c>
      <c r="E244">
        <v>1155.42</v>
      </c>
      <c r="F244" s="12">
        <v>315911900</v>
      </c>
      <c r="G244" s="12">
        <v>3141265.28</v>
      </c>
    </row>
    <row r="245" spans="1:7">
      <c r="A245" s="9">
        <f>'(1)'!A245</f>
        <v>42640</v>
      </c>
      <c r="B245">
        <v>1118.8900000000001</v>
      </c>
      <c r="C245">
        <v>1129.95</v>
      </c>
      <c r="D245">
        <v>1115.42</v>
      </c>
      <c r="E245">
        <v>1120.92</v>
      </c>
      <c r="F245" s="12">
        <v>679705000</v>
      </c>
      <c r="G245" s="12">
        <v>3157881.51</v>
      </c>
    </row>
    <row r="246" spans="1:7">
      <c r="A246" s="9">
        <f>'(1)'!A246</f>
        <v>42641</v>
      </c>
      <c r="B246">
        <v>1127.58</v>
      </c>
      <c r="C246">
        <v>1129.52</v>
      </c>
      <c r="D246">
        <v>1098.6199999999999</v>
      </c>
      <c r="E246">
        <v>1107.3399999999999</v>
      </c>
      <c r="F246" s="12">
        <v>468382200</v>
      </c>
      <c r="G246" s="12">
        <v>3146200.04</v>
      </c>
    </row>
    <row r="247" spans="1:7">
      <c r="A247" s="9">
        <f>'(1)'!A247</f>
        <v>42642</v>
      </c>
      <c r="B247">
        <v>1099.8800000000001</v>
      </c>
      <c r="C247">
        <v>1104.1199999999999</v>
      </c>
      <c r="D247">
        <v>1038.0899999999999</v>
      </c>
      <c r="E247">
        <v>1087.68</v>
      </c>
      <c r="F247" s="12">
        <v>1203645600</v>
      </c>
      <c r="G247" s="12">
        <v>3181383.12</v>
      </c>
    </row>
    <row r="248" spans="1:7">
      <c r="A248" s="9">
        <f>'(1)'!A248</f>
        <v>42643</v>
      </c>
      <c r="B248">
        <v>1072.54</v>
      </c>
      <c r="C248">
        <v>1095.5899999999999</v>
      </c>
      <c r="D248">
        <v>1052.08</v>
      </c>
      <c r="E248">
        <v>1092.27</v>
      </c>
      <c r="F248" s="12">
        <v>877932600</v>
      </c>
      <c r="G248" s="12">
        <v>3187728.45</v>
      </c>
    </row>
    <row r="249" spans="1:7">
      <c r="A249" s="9">
        <f>'(1)'!A249</f>
        <v>42646</v>
      </c>
      <c r="B249">
        <v>1135.04</v>
      </c>
      <c r="C249">
        <v>1140.3399999999999</v>
      </c>
      <c r="D249">
        <v>1118.6300000000001</v>
      </c>
      <c r="E249">
        <v>1134</v>
      </c>
      <c r="F249" s="12">
        <v>770015400</v>
      </c>
      <c r="G249" s="12">
        <v>3149160.86</v>
      </c>
    </row>
    <row r="250" spans="1:7">
      <c r="A250" s="9">
        <f>'(1)'!A250</f>
        <v>42647</v>
      </c>
      <c r="B250">
        <v>1128.78</v>
      </c>
      <c r="C250">
        <v>1133.5899999999999</v>
      </c>
      <c r="D250">
        <v>1121.21</v>
      </c>
      <c r="E250">
        <v>1130.3399999999999</v>
      </c>
      <c r="F250" s="12">
        <v>288721600</v>
      </c>
      <c r="G250" s="12">
        <v>3178809.02</v>
      </c>
    </row>
    <row r="251" spans="1:7">
      <c r="A251" s="9">
        <f>'(1)'!A251</f>
        <v>42648</v>
      </c>
      <c r="B251">
        <v>1135.1199999999999</v>
      </c>
      <c r="C251">
        <v>1137.8699999999999</v>
      </c>
      <c r="D251">
        <v>1121.1099999999999</v>
      </c>
      <c r="E251">
        <v>1129.5999999999999</v>
      </c>
      <c r="F251" s="12">
        <v>320462500</v>
      </c>
      <c r="G251" s="12">
        <v>3224064.02</v>
      </c>
    </row>
    <row r="252" spans="1:7">
      <c r="A252" s="9">
        <f>'(1)'!A252</f>
        <v>42649</v>
      </c>
      <c r="B252">
        <v>1121.06</v>
      </c>
      <c r="C252">
        <v>1134.1400000000001</v>
      </c>
      <c r="D252">
        <v>1118.1600000000001</v>
      </c>
      <c r="E252">
        <v>1129.4100000000001</v>
      </c>
      <c r="F252" s="12">
        <v>312625500</v>
      </c>
      <c r="G252" s="12">
        <v>3203513.82</v>
      </c>
    </row>
    <row r="253" spans="1:7">
      <c r="A253" s="9">
        <f>'(1)'!A253</f>
        <v>42650</v>
      </c>
      <c r="B253">
        <v>1135.92</v>
      </c>
      <c r="C253">
        <v>1137.72</v>
      </c>
      <c r="D253">
        <v>1130.8900000000001</v>
      </c>
      <c r="E253">
        <v>1133.78</v>
      </c>
      <c r="F253" s="12">
        <v>341749400</v>
      </c>
      <c r="G253" s="12">
        <v>3182255.43</v>
      </c>
    </row>
    <row r="254" spans="1:7">
      <c r="A254" s="9">
        <f>'(1)'!A254</f>
        <v>42653</v>
      </c>
      <c r="B254">
        <v>1135.3499999999999</v>
      </c>
      <c r="C254">
        <v>1138.1500000000001</v>
      </c>
      <c r="D254">
        <v>1129.49</v>
      </c>
      <c r="E254">
        <v>1135.92</v>
      </c>
      <c r="F254" s="12">
        <v>319442400</v>
      </c>
      <c r="G254" s="12">
        <v>3174919.73</v>
      </c>
    </row>
    <row r="255" spans="1:7">
      <c r="A255" s="9">
        <f>'(1)'!A255</f>
        <v>42654</v>
      </c>
      <c r="B255">
        <v>1140.76</v>
      </c>
      <c r="C255">
        <v>1142.77</v>
      </c>
      <c r="D255">
        <v>1133.5999999999999</v>
      </c>
      <c r="E255">
        <v>1140.3599999999999</v>
      </c>
      <c r="F255" s="12">
        <v>329098600</v>
      </c>
      <c r="G255" s="12">
        <v>3160848.72</v>
      </c>
    </row>
    <row r="256" spans="1:7">
      <c r="A256" s="9">
        <f>'(1)'!A256</f>
        <v>42655</v>
      </c>
      <c r="B256">
        <v>1139.6400000000001</v>
      </c>
      <c r="C256">
        <v>1141.99</v>
      </c>
      <c r="D256">
        <v>1129.71</v>
      </c>
      <c r="E256">
        <v>1129.71</v>
      </c>
      <c r="F256" s="12">
        <v>248362300</v>
      </c>
      <c r="G256" s="12">
        <v>3177586.11</v>
      </c>
    </row>
    <row r="257" spans="1:7">
      <c r="A257" s="9">
        <f>'(1)'!A257</f>
        <v>42656</v>
      </c>
      <c r="B257">
        <v>1129.51</v>
      </c>
      <c r="C257">
        <v>1137.3599999999999</v>
      </c>
      <c r="D257">
        <v>1127.03</v>
      </c>
      <c r="E257">
        <v>1132.2</v>
      </c>
      <c r="F257" s="12">
        <v>267752100</v>
      </c>
      <c r="G257" s="12">
        <v>3153051.35</v>
      </c>
    </row>
    <row r="258" spans="1:7">
      <c r="A258" s="9">
        <f>'(1)'!A258</f>
        <v>42657</v>
      </c>
      <c r="B258">
        <v>1134.25</v>
      </c>
      <c r="C258">
        <v>1136.99</v>
      </c>
      <c r="D258">
        <v>1120.6099999999999</v>
      </c>
      <c r="E258">
        <v>1124.68</v>
      </c>
      <c r="F258" s="12">
        <v>226920200</v>
      </c>
      <c r="G258" s="12">
        <v>3179957.31</v>
      </c>
    </row>
    <row r="259" spans="1:7">
      <c r="A259" s="9">
        <f>'(1)'!A259</f>
        <v>42660</v>
      </c>
      <c r="B259">
        <v>1123.1099999999999</v>
      </c>
      <c r="C259">
        <v>1127.4100000000001</v>
      </c>
      <c r="D259">
        <v>1121.8800000000001</v>
      </c>
      <c r="E259">
        <v>1125</v>
      </c>
      <c r="F259" s="12">
        <v>248782800</v>
      </c>
      <c r="G259" s="12">
        <v>3226796.41</v>
      </c>
    </row>
    <row r="260" spans="1:7">
      <c r="A260" s="9">
        <f>'(1)'!A260</f>
        <v>42661</v>
      </c>
      <c r="B260">
        <v>1126.5</v>
      </c>
      <c r="C260">
        <v>1130.79</v>
      </c>
      <c r="D260">
        <v>1124.02</v>
      </c>
      <c r="E260">
        <v>1129.3</v>
      </c>
      <c r="F260" s="12">
        <v>263758900</v>
      </c>
      <c r="G260" s="12">
        <v>3226970.09</v>
      </c>
    </row>
    <row r="261" spans="1:7">
      <c r="A261" s="9">
        <f>'(1)'!A261</f>
        <v>42662</v>
      </c>
      <c r="B261">
        <v>1127.25</v>
      </c>
      <c r="C261">
        <v>1127.73</v>
      </c>
      <c r="D261">
        <v>1117.19</v>
      </c>
      <c r="E261">
        <v>1123.54</v>
      </c>
      <c r="F261" s="12">
        <v>223552800</v>
      </c>
      <c r="G261" s="12">
        <v>3222781.57</v>
      </c>
    </row>
    <row r="262" spans="1:7">
      <c r="A262" s="9">
        <f>'(1)'!A262</f>
        <v>42663</v>
      </c>
      <c r="B262">
        <v>1122.1400000000001</v>
      </c>
      <c r="C262">
        <v>1128.0999999999999</v>
      </c>
      <c r="D262">
        <v>1120.46</v>
      </c>
      <c r="E262">
        <v>1120.46</v>
      </c>
      <c r="F262" s="12">
        <v>499778700</v>
      </c>
      <c r="G262" s="12">
        <v>3197716.98</v>
      </c>
    </row>
    <row r="263" spans="1:7">
      <c r="A263" s="9">
        <f>'(1)'!A263</f>
        <v>42664</v>
      </c>
      <c r="B263">
        <v>1115.7</v>
      </c>
      <c r="C263">
        <v>1118.25</v>
      </c>
      <c r="D263">
        <v>1106.68</v>
      </c>
      <c r="E263">
        <v>1110.9000000000001</v>
      </c>
      <c r="F263" s="12">
        <v>521031300</v>
      </c>
      <c r="G263" s="12">
        <v>3102215.94</v>
      </c>
    </row>
    <row r="264" spans="1:7">
      <c r="A264" s="9">
        <f>'(1)'!A264</f>
        <v>42667</v>
      </c>
      <c r="B264">
        <v>1118.25</v>
      </c>
      <c r="C264">
        <v>1128.58</v>
      </c>
      <c r="D264">
        <v>1117.79</v>
      </c>
      <c r="E264">
        <v>1124.2</v>
      </c>
      <c r="F264" s="12">
        <v>383021300</v>
      </c>
      <c r="G264" s="12">
        <v>3063670.2</v>
      </c>
    </row>
    <row r="265" spans="1:7">
      <c r="A265" s="9">
        <f>'(1)'!A265</f>
        <v>42668</v>
      </c>
      <c r="B265">
        <v>1126.01</v>
      </c>
      <c r="C265">
        <v>1132.74</v>
      </c>
      <c r="D265">
        <v>1124.72</v>
      </c>
      <c r="E265">
        <v>1129.77</v>
      </c>
      <c r="F265" s="12">
        <v>384145000</v>
      </c>
      <c r="G265" s="12">
        <v>3010278.5</v>
      </c>
    </row>
    <row r="266" spans="1:7">
      <c r="A266" s="9">
        <f>'(1)'!A266</f>
        <v>42669</v>
      </c>
      <c r="B266">
        <v>1122.53</v>
      </c>
      <c r="C266">
        <v>1128.46</v>
      </c>
      <c r="D266">
        <v>1111.24</v>
      </c>
      <c r="E266">
        <v>1127.25</v>
      </c>
      <c r="F266" s="12">
        <v>426644800</v>
      </c>
      <c r="G266" s="12">
        <v>3026621.21</v>
      </c>
    </row>
    <row r="267" spans="1:7">
      <c r="A267" s="9">
        <f>'(1)'!A267</f>
        <v>42670</v>
      </c>
      <c r="B267">
        <v>1135.22</v>
      </c>
      <c r="C267">
        <v>1139.42</v>
      </c>
      <c r="D267">
        <v>1131.17</v>
      </c>
      <c r="E267">
        <v>1133.8699999999999</v>
      </c>
      <c r="F267" s="12">
        <v>583047700</v>
      </c>
      <c r="G267" s="12">
        <v>3138897.17</v>
      </c>
    </row>
    <row r="268" spans="1:7">
      <c r="A268" s="9">
        <f>'(1)'!A268</f>
        <v>42671</v>
      </c>
      <c r="B268">
        <v>1126.75</v>
      </c>
      <c r="C268">
        <v>1128.82</v>
      </c>
      <c r="D268">
        <v>1116.8900000000001</v>
      </c>
      <c r="E268">
        <v>1118.71</v>
      </c>
      <c r="F268" s="12">
        <v>446903500</v>
      </c>
      <c r="G268" s="12">
        <v>3127555.81</v>
      </c>
    </row>
    <row r="269" spans="1:7">
      <c r="A269" s="9">
        <f>'(1)'!A269</f>
        <v>42674</v>
      </c>
      <c r="B269">
        <v>1107.6500000000001</v>
      </c>
      <c r="C269">
        <v>1109.22</v>
      </c>
      <c r="D269">
        <v>1095.1500000000001</v>
      </c>
      <c r="E269">
        <v>1097.83</v>
      </c>
      <c r="F269" s="12">
        <v>358128700</v>
      </c>
      <c r="G269" s="12">
        <v>3125008.19</v>
      </c>
    </row>
    <row r="270" spans="1:7">
      <c r="A270" s="9">
        <f>'(1)'!A270</f>
        <v>42675</v>
      </c>
      <c r="B270">
        <v>1100.83</v>
      </c>
      <c r="C270">
        <v>1102.3599999999999</v>
      </c>
      <c r="D270">
        <v>1089.43</v>
      </c>
      <c r="E270">
        <v>1100.19</v>
      </c>
      <c r="F270" s="12">
        <v>379028000</v>
      </c>
      <c r="G270" s="12">
        <v>3124908.41</v>
      </c>
    </row>
    <row r="271" spans="1:7">
      <c r="A271" s="9">
        <f>'(1)'!A271</f>
        <v>42676</v>
      </c>
      <c r="B271">
        <v>1105.42</v>
      </c>
      <c r="C271">
        <v>1108.3699999999999</v>
      </c>
      <c r="D271">
        <v>1096.31</v>
      </c>
      <c r="E271">
        <v>1097.31</v>
      </c>
      <c r="F271" s="12">
        <v>267991300</v>
      </c>
      <c r="G271" s="12">
        <v>3137041.68</v>
      </c>
    </row>
    <row r="272" spans="1:7">
      <c r="A272" s="9">
        <f>'(1)'!A272</f>
        <v>42677</v>
      </c>
      <c r="B272">
        <v>1098.18</v>
      </c>
      <c r="C272">
        <v>1099.22</v>
      </c>
      <c r="D272">
        <v>1089.8900000000001</v>
      </c>
      <c r="E272">
        <v>1097.58</v>
      </c>
      <c r="F272" s="12">
        <v>374259600</v>
      </c>
      <c r="G272" s="12">
        <v>3142055.18</v>
      </c>
    </row>
    <row r="273" spans="1:7">
      <c r="A273" s="9">
        <f>'(1)'!A273</f>
        <v>42678</v>
      </c>
      <c r="B273">
        <v>1095.56</v>
      </c>
      <c r="C273">
        <v>1098.5</v>
      </c>
      <c r="D273">
        <v>1090.1500000000001</v>
      </c>
      <c r="E273">
        <v>1095.32</v>
      </c>
      <c r="F273" s="12">
        <v>226297400</v>
      </c>
      <c r="G273" s="12">
        <v>3142055.18</v>
      </c>
    </row>
    <row r="274" spans="1:7">
      <c r="A274" s="9">
        <f>'(1)'!A274</f>
        <v>42681</v>
      </c>
      <c r="B274">
        <v>1096.79</v>
      </c>
      <c r="C274">
        <v>1099.3499999999999</v>
      </c>
      <c r="D274">
        <v>1090.6600000000001</v>
      </c>
      <c r="E274">
        <v>1092.78</v>
      </c>
      <c r="F274" s="12">
        <v>241208700</v>
      </c>
      <c r="G274" s="12">
        <v>3151496.93</v>
      </c>
    </row>
    <row r="275" spans="1:7">
      <c r="A275" s="9">
        <f>'(1)'!A275</f>
        <v>42682</v>
      </c>
      <c r="B275">
        <v>1096.6300000000001</v>
      </c>
      <c r="C275">
        <v>1101.71</v>
      </c>
      <c r="D275">
        <v>1095.7</v>
      </c>
      <c r="E275">
        <v>1099.51</v>
      </c>
      <c r="F275" s="12">
        <v>249388300</v>
      </c>
      <c r="G275" s="12">
        <v>3123142.81</v>
      </c>
    </row>
    <row r="276" spans="1:7">
      <c r="A276" s="9">
        <f>'(1)'!A276</f>
        <v>42683</v>
      </c>
      <c r="B276">
        <v>1103.54</v>
      </c>
      <c r="C276">
        <v>1108.6199999999999</v>
      </c>
      <c r="D276">
        <v>1102.02</v>
      </c>
      <c r="E276">
        <v>1108.6199999999999</v>
      </c>
      <c r="F276" s="12">
        <v>249411200</v>
      </c>
      <c r="G276" s="12">
        <v>3129785.89</v>
      </c>
    </row>
    <row r="277" spans="1:7">
      <c r="A277" s="9">
        <f>'(1)'!A277</f>
        <v>42684</v>
      </c>
      <c r="B277">
        <v>1107.67</v>
      </c>
      <c r="C277">
        <v>1109.72</v>
      </c>
      <c r="D277">
        <v>1099.08</v>
      </c>
      <c r="E277">
        <v>1099.28</v>
      </c>
      <c r="F277" s="12">
        <v>342099700</v>
      </c>
      <c r="G277" s="12">
        <v>3108518.8</v>
      </c>
    </row>
    <row r="278" spans="1:7">
      <c r="A278" s="9">
        <f>'(1)'!A278</f>
        <v>42685</v>
      </c>
      <c r="B278">
        <v>1102.97</v>
      </c>
      <c r="C278">
        <v>1106.1500000000001</v>
      </c>
      <c r="D278">
        <v>1101.27</v>
      </c>
      <c r="E278">
        <v>1106.1500000000001</v>
      </c>
      <c r="F278" s="12">
        <v>344870800</v>
      </c>
      <c r="G278" s="12">
        <v>3110241.32</v>
      </c>
    </row>
    <row r="279" spans="1:7">
      <c r="A279" s="9">
        <f>'(1)'!A279</f>
        <v>42688</v>
      </c>
      <c r="B279">
        <v>1108.5999999999999</v>
      </c>
      <c r="C279">
        <v>1112.78</v>
      </c>
      <c r="D279">
        <v>1104.0899999999999</v>
      </c>
      <c r="E279">
        <v>1108.8699999999999</v>
      </c>
      <c r="F279" s="12">
        <v>361679600</v>
      </c>
      <c r="G279" s="12">
        <v>3123893.82</v>
      </c>
    </row>
    <row r="280" spans="1:7">
      <c r="A280" s="9">
        <f>'(1)'!A280</f>
        <v>42689</v>
      </c>
      <c r="B280">
        <v>1114.48</v>
      </c>
      <c r="C280">
        <v>1116.4000000000001</v>
      </c>
      <c r="D280">
        <v>1103.51</v>
      </c>
      <c r="E280">
        <v>1103.51</v>
      </c>
      <c r="F280" s="12">
        <v>327732700</v>
      </c>
      <c r="G280" s="12">
        <v>3107621.77</v>
      </c>
    </row>
    <row r="281" spans="1:7">
      <c r="A281" s="9">
        <f>'(1)'!A281</f>
        <v>42690</v>
      </c>
      <c r="B281">
        <v>1102.56</v>
      </c>
      <c r="C281">
        <v>1112.8</v>
      </c>
      <c r="D281">
        <v>1099.3399999999999</v>
      </c>
      <c r="E281">
        <v>1109.3499999999999</v>
      </c>
      <c r="F281" s="12">
        <v>499204300</v>
      </c>
      <c r="G281" s="12">
        <v>3098321.93</v>
      </c>
    </row>
    <row r="282" spans="1:7">
      <c r="A282" s="9">
        <f>'(1)'!A282</f>
        <v>42691</v>
      </c>
      <c r="B282">
        <v>1115.81</v>
      </c>
      <c r="C282">
        <v>1119.02</v>
      </c>
      <c r="D282">
        <v>1107.75</v>
      </c>
      <c r="E282">
        <v>1108.6400000000001</v>
      </c>
      <c r="F282" s="12">
        <v>318780200</v>
      </c>
      <c r="G282" s="12">
        <v>3071027.46</v>
      </c>
    </row>
    <row r="283" spans="1:7">
      <c r="A283" s="9">
        <f>'(1)'!A283</f>
        <v>42692</v>
      </c>
      <c r="B283">
        <v>1110.3399999999999</v>
      </c>
      <c r="C283">
        <v>1113.72</v>
      </c>
      <c r="D283">
        <v>1103.77</v>
      </c>
      <c r="E283">
        <v>1106.53</v>
      </c>
      <c r="F283" s="12">
        <v>209041600</v>
      </c>
      <c r="G283" s="12">
        <v>3107437.99</v>
      </c>
    </row>
    <row r="284" spans="1:7">
      <c r="A284" s="9">
        <f>'(1)'!A284</f>
        <v>42695</v>
      </c>
      <c r="B284">
        <v>1109.78</v>
      </c>
      <c r="C284">
        <v>1114.8399999999999</v>
      </c>
      <c r="D284">
        <v>1103.04</v>
      </c>
      <c r="E284">
        <v>1114.57</v>
      </c>
      <c r="F284" s="12">
        <v>210249400</v>
      </c>
      <c r="G284" s="12">
        <v>3122952.78</v>
      </c>
    </row>
    <row r="285" spans="1:7">
      <c r="A285" s="9">
        <f>'(1)'!A285</f>
        <v>42696</v>
      </c>
      <c r="B285">
        <v>1112.42</v>
      </c>
      <c r="C285">
        <v>1122.45</v>
      </c>
      <c r="D285">
        <v>1110.72</v>
      </c>
      <c r="E285">
        <v>1119.2</v>
      </c>
      <c r="F285" s="12">
        <v>426648400</v>
      </c>
      <c r="G285" s="12">
        <v>3113881.75</v>
      </c>
    </row>
    <row r="286" spans="1:7">
      <c r="A286" s="9">
        <f>'(1)'!A286</f>
        <v>42697</v>
      </c>
      <c r="B286">
        <v>1123.92</v>
      </c>
      <c r="C286">
        <v>1129.8699999999999</v>
      </c>
      <c r="D286">
        <v>1122.32</v>
      </c>
      <c r="E286">
        <v>1125.51</v>
      </c>
      <c r="F286" s="12">
        <v>298324100</v>
      </c>
      <c r="G286" s="12">
        <v>3133683.19</v>
      </c>
    </row>
    <row r="287" spans="1:7">
      <c r="A287" s="9">
        <f>'(1)'!A287</f>
        <v>42699</v>
      </c>
      <c r="B287">
        <v>1129.8699999999999</v>
      </c>
      <c r="C287">
        <v>1130.99</v>
      </c>
      <c r="D287">
        <v>1121.23</v>
      </c>
      <c r="E287">
        <v>1125.0899999999999</v>
      </c>
      <c r="F287" s="12">
        <v>224990900</v>
      </c>
      <c r="G287" s="12">
        <v>3087949.8</v>
      </c>
    </row>
    <row r="288" spans="1:7">
      <c r="A288" s="9">
        <f>'(1)'!A288</f>
        <v>42702</v>
      </c>
      <c r="B288">
        <v>1125.67</v>
      </c>
      <c r="C288">
        <v>1128.3900000000001</v>
      </c>
      <c r="D288">
        <v>1118.47</v>
      </c>
      <c r="E288">
        <v>1126.1500000000001</v>
      </c>
      <c r="F288" s="12">
        <v>213587700</v>
      </c>
      <c r="G288" s="12">
        <v>3026545.4</v>
      </c>
    </row>
    <row r="289" spans="1:7">
      <c r="A289" s="9">
        <f>'(1)'!A289</f>
        <v>42703</v>
      </c>
      <c r="B289">
        <v>1127.4000000000001</v>
      </c>
      <c r="C289">
        <v>1130.3599999999999</v>
      </c>
      <c r="D289">
        <v>1115.2</v>
      </c>
      <c r="E289">
        <v>1117.8</v>
      </c>
      <c r="F289" s="12">
        <v>344531300</v>
      </c>
      <c r="G289" s="12">
        <v>3032102.57</v>
      </c>
    </row>
    <row r="290" spans="1:7">
      <c r="A290" s="9">
        <f>'(1)'!A290</f>
        <v>42704</v>
      </c>
      <c r="B290">
        <v>1114.2</v>
      </c>
      <c r="C290">
        <v>1119.31</v>
      </c>
      <c r="D290">
        <v>1110.28</v>
      </c>
      <c r="E290">
        <v>1112.56</v>
      </c>
      <c r="F290" s="12">
        <v>348777600</v>
      </c>
      <c r="G290" s="12">
        <v>3022210.13</v>
      </c>
    </row>
    <row r="291" spans="1:7">
      <c r="A291" s="9">
        <f>'(1)'!A291</f>
        <v>42705</v>
      </c>
      <c r="B291">
        <v>1116.42</v>
      </c>
      <c r="C291">
        <v>1119.4100000000001</v>
      </c>
      <c r="D291">
        <v>1113.1199999999999</v>
      </c>
      <c r="E291">
        <v>1115.26</v>
      </c>
      <c r="F291" s="12">
        <v>305900100</v>
      </c>
      <c r="G291" s="12">
        <v>3021758.12</v>
      </c>
    </row>
    <row r="292" spans="1:7">
      <c r="A292" s="9">
        <f>'(1)'!A292</f>
        <v>42706</v>
      </c>
      <c r="B292">
        <v>1116.3800000000001</v>
      </c>
      <c r="C292">
        <v>1119.46</v>
      </c>
      <c r="D292">
        <v>1113.01</v>
      </c>
      <c r="E292">
        <v>1114.51</v>
      </c>
      <c r="F292" s="12">
        <v>197918000</v>
      </c>
      <c r="G292" s="12">
        <v>3014476.26</v>
      </c>
    </row>
    <row r="293" spans="1:7">
      <c r="A293" s="9">
        <f>'(1)'!A293</f>
        <v>42709</v>
      </c>
      <c r="B293">
        <v>1115.77</v>
      </c>
      <c r="C293">
        <v>1118.47</v>
      </c>
      <c r="D293">
        <v>1109.45</v>
      </c>
      <c r="E293">
        <v>1112.0999999999999</v>
      </c>
      <c r="F293" s="12">
        <v>255107100</v>
      </c>
      <c r="G293" s="12">
        <v>3013694.17</v>
      </c>
    </row>
    <row r="294" spans="1:7">
      <c r="A294" s="9">
        <f>'(1)'!A294</f>
        <v>42710</v>
      </c>
      <c r="B294">
        <v>1114.45</v>
      </c>
      <c r="C294">
        <v>1116.4100000000001</v>
      </c>
      <c r="D294">
        <v>1109.48</v>
      </c>
      <c r="E294">
        <v>1109.48</v>
      </c>
      <c r="F294" s="12">
        <v>168931800</v>
      </c>
      <c r="G294" s="12">
        <v>3032170.03</v>
      </c>
    </row>
    <row r="295" spans="1:7">
      <c r="A295" s="9">
        <f>'(1)'!A295</f>
        <v>42711</v>
      </c>
      <c r="B295">
        <v>1110.52</v>
      </c>
      <c r="C295">
        <v>1115.02</v>
      </c>
      <c r="D295">
        <v>1108.8399999999999</v>
      </c>
      <c r="E295">
        <v>1111.47</v>
      </c>
      <c r="F295" s="12">
        <v>177958600</v>
      </c>
      <c r="G295" s="12">
        <v>3055417.57</v>
      </c>
    </row>
    <row r="296" spans="1:7">
      <c r="A296" s="9">
        <f>'(1)'!A296</f>
        <v>42712</v>
      </c>
      <c r="B296">
        <v>1112.1099999999999</v>
      </c>
      <c r="C296">
        <v>1120.6600000000001</v>
      </c>
      <c r="D296">
        <v>1109.43</v>
      </c>
      <c r="E296">
        <v>1118.4000000000001</v>
      </c>
      <c r="F296" s="12">
        <v>217158700</v>
      </c>
      <c r="G296" s="12">
        <v>3028492.69</v>
      </c>
    </row>
    <row r="297" spans="1:7">
      <c r="A297" s="9">
        <f>'(1)'!A297</f>
        <v>42713</v>
      </c>
      <c r="B297">
        <v>1117.54</v>
      </c>
      <c r="C297">
        <v>1123.77</v>
      </c>
      <c r="D297">
        <v>1117.47</v>
      </c>
      <c r="E297">
        <v>1122.0999999999999</v>
      </c>
      <c r="F297" s="12">
        <v>149198700</v>
      </c>
      <c r="G297" s="12">
        <v>3048321.05</v>
      </c>
    </row>
    <row r="298" spans="1:7">
      <c r="A298" s="9">
        <f>'(1)'!A298</f>
        <v>42716</v>
      </c>
      <c r="B298">
        <v>1121.52</v>
      </c>
      <c r="C298">
        <v>1126.8699999999999</v>
      </c>
      <c r="D298">
        <v>1119.56</v>
      </c>
      <c r="E298">
        <v>1123.77</v>
      </c>
      <c r="F298" s="12">
        <v>165622100</v>
      </c>
      <c r="G298" s="12">
        <v>3057034.37</v>
      </c>
    </row>
    <row r="299" spans="1:7">
      <c r="A299" s="9">
        <f>'(1)'!A299</f>
        <v>42717</v>
      </c>
      <c r="B299">
        <v>1126.9100000000001</v>
      </c>
      <c r="C299">
        <v>1132.93</v>
      </c>
      <c r="D299">
        <v>1123.98</v>
      </c>
      <c r="E299">
        <v>1129.8499999999999</v>
      </c>
      <c r="F299" s="12">
        <v>235586500</v>
      </c>
      <c r="G299" s="12">
        <v>3042416.21</v>
      </c>
    </row>
    <row r="300" spans="1:7">
      <c r="A300" s="9">
        <f>'(1)'!A300</f>
        <v>42718</v>
      </c>
      <c r="B300">
        <v>1127.96</v>
      </c>
      <c r="C300">
        <v>1143.8</v>
      </c>
      <c r="D300">
        <v>1126.26</v>
      </c>
      <c r="E300">
        <v>1138.1300000000001</v>
      </c>
      <c r="F300" s="12">
        <v>243154500</v>
      </c>
      <c r="G300" s="12">
        <v>3061862.99</v>
      </c>
    </row>
    <row r="301" spans="1:7">
      <c r="A301" s="9">
        <f>'(1)'!A301</f>
        <v>42719</v>
      </c>
      <c r="B301">
        <v>1139.78</v>
      </c>
      <c r="C301">
        <v>1147.99</v>
      </c>
      <c r="D301">
        <v>1137.3699999999999</v>
      </c>
      <c r="E301">
        <v>1144.1400000000001</v>
      </c>
      <c r="F301" s="12">
        <v>335812600</v>
      </c>
      <c r="G301" s="12">
        <v>3074144.51</v>
      </c>
    </row>
    <row r="302" spans="1:7">
      <c r="A302" s="9">
        <f>'(1)'!A302</f>
        <v>42720</v>
      </c>
      <c r="B302">
        <v>1148.8</v>
      </c>
      <c r="C302">
        <v>1160.1300000000001</v>
      </c>
      <c r="D302">
        <v>1147.5</v>
      </c>
      <c r="E302">
        <v>1158.9000000000001</v>
      </c>
      <c r="F302" s="12">
        <v>657245900</v>
      </c>
      <c r="G302" s="12">
        <v>3069822.51</v>
      </c>
    </row>
    <row r="303" spans="1:7">
      <c r="A303" s="9">
        <f>'(1)'!A303</f>
        <v>42723</v>
      </c>
      <c r="B303">
        <v>1162.3499999999999</v>
      </c>
      <c r="C303">
        <v>1170.48</v>
      </c>
      <c r="D303">
        <v>1160.8399999999999</v>
      </c>
      <c r="E303">
        <v>1168.8</v>
      </c>
      <c r="F303" s="12">
        <v>893694200</v>
      </c>
      <c r="G303" s="12">
        <v>3069822.51</v>
      </c>
    </row>
    <row r="304" spans="1:7">
      <c r="A304" s="9">
        <f>'(1)'!A304</f>
        <v>42724</v>
      </c>
      <c r="B304">
        <v>1170.1199999999999</v>
      </c>
      <c r="C304">
        <v>1173.77</v>
      </c>
      <c r="D304">
        <v>1163.3599999999999</v>
      </c>
      <c r="E304">
        <v>1170.93</v>
      </c>
      <c r="F304" s="12">
        <v>762625200</v>
      </c>
      <c r="G304" s="12">
        <v>3093907.45</v>
      </c>
    </row>
    <row r="305" spans="1:7">
      <c r="A305" s="9">
        <f>'(1)'!A305</f>
        <v>42725</v>
      </c>
      <c r="B305">
        <v>1171.7</v>
      </c>
      <c r="C305">
        <v>1173.6099999999999</v>
      </c>
      <c r="D305">
        <v>1163.77</v>
      </c>
      <c r="E305">
        <v>1167.0999999999999</v>
      </c>
      <c r="F305" s="12">
        <v>522140600</v>
      </c>
      <c r="G305" s="12">
        <v>3103128.45</v>
      </c>
    </row>
    <row r="306" spans="1:7">
      <c r="A306" s="9">
        <f>'(1)'!A306</f>
        <v>42726</v>
      </c>
      <c r="B306">
        <v>1167.55</v>
      </c>
      <c r="C306">
        <v>1182.79</v>
      </c>
      <c r="D306">
        <v>1167.55</v>
      </c>
      <c r="E306">
        <v>1179.3900000000001</v>
      </c>
      <c r="F306" s="12">
        <v>881732000</v>
      </c>
      <c r="G306" s="12">
        <v>3118920.85</v>
      </c>
    </row>
    <row r="307" spans="1:7">
      <c r="A307" s="9">
        <f>'(1)'!A307</f>
        <v>42727</v>
      </c>
      <c r="B307">
        <v>1180.43</v>
      </c>
      <c r="C307">
        <v>1189.31</v>
      </c>
      <c r="D307">
        <v>1178.58</v>
      </c>
      <c r="E307">
        <v>1179.71</v>
      </c>
      <c r="F307" s="12">
        <v>849260400</v>
      </c>
      <c r="G307" s="12">
        <v>3117014.93</v>
      </c>
    </row>
    <row r="308" spans="1:7">
      <c r="A308" s="9">
        <f>'(1)'!A308</f>
        <v>42731</v>
      </c>
      <c r="B308">
        <v>1184.98</v>
      </c>
      <c r="C308">
        <v>1185.94</v>
      </c>
      <c r="D308">
        <v>1170.8</v>
      </c>
      <c r="E308">
        <v>1174.1300000000001</v>
      </c>
      <c r="F308" s="12">
        <v>471287300</v>
      </c>
      <c r="G308" s="12">
        <v>3117014.93</v>
      </c>
    </row>
    <row r="309" spans="1:7">
      <c r="A309" s="9">
        <f>'(1)'!A309</f>
        <v>42732</v>
      </c>
      <c r="B309">
        <v>1178.49</v>
      </c>
      <c r="C309">
        <v>1179.3699999999999</v>
      </c>
      <c r="D309">
        <v>1171.8599999999999</v>
      </c>
      <c r="E309">
        <v>1177.97</v>
      </c>
      <c r="F309" s="12">
        <v>328322600</v>
      </c>
      <c r="G309" s="12">
        <v>3119902.52</v>
      </c>
    </row>
    <row r="310" spans="1:7">
      <c r="A310" s="9">
        <f>'(1)'!A310</f>
        <v>42733</v>
      </c>
      <c r="B310">
        <v>1176.17</v>
      </c>
      <c r="C310">
        <v>1177.5</v>
      </c>
      <c r="D310">
        <v>1169.5899999999999</v>
      </c>
      <c r="E310">
        <v>1173.47</v>
      </c>
      <c r="F310" s="12">
        <v>602947000</v>
      </c>
      <c r="G310" s="12">
        <v>3098669.99</v>
      </c>
    </row>
    <row r="311" spans="1:7">
      <c r="A311" s="9">
        <f>'(1)'!A311</f>
        <v>42734</v>
      </c>
      <c r="B311">
        <v>1173.6199999999999</v>
      </c>
      <c r="C311">
        <v>1181.08</v>
      </c>
      <c r="D311">
        <v>1167.27</v>
      </c>
      <c r="E311">
        <v>1170.3800000000001</v>
      </c>
      <c r="F311" s="12">
        <v>528307500</v>
      </c>
      <c r="G311" s="12">
        <v>3081892.61</v>
      </c>
    </row>
    <row r="312" spans="1:7">
      <c r="A312" s="9">
        <f>'(1)'!A312</f>
        <v>42738</v>
      </c>
      <c r="B312">
        <v>1171.83</v>
      </c>
      <c r="C312">
        <v>1176.48</v>
      </c>
      <c r="D312">
        <v>1169.29</v>
      </c>
      <c r="E312">
        <v>1171.1500000000001</v>
      </c>
      <c r="F312" s="12">
        <v>807892100</v>
      </c>
      <c r="G312" s="12">
        <v>3088061.74</v>
      </c>
    </row>
    <row r="313" spans="1:7">
      <c r="A313" s="9">
        <f>'(1)'!A313</f>
        <v>42739</v>
      </c>
      <c r="B313">
        <v>1169.08</v>
      </c>
      <c r="C313">
        <v>1170.8499999999999</v>
      </c>
      <c r="D313">
        <v>1160.98</v>
      </c>
      <c r="E313">
        <v>1168.1600000000001</v>
      </c>
      <c r="F313" s="12">
        <v>601981000</v>
      </c>
      <c r="G313" s="12">
        <v>3087480.27</v>
      </c>
    </row>
    <row r="314" spans="1:7">
      <c r="A314" s="9">
        <f>'(1)'!A314</f>
        <v>42740</v>
      </c>
      <c r="B314">
        <v>1163.42</v>
      </c>
      <c r="C314">
        <v>1173.5899999999999</v>
      </c>
      <c r="D314">
        <v>1161.1600000000001</v>
      </c>
      <c r="E314">
        <v>1171.0999999999999</v>
      </c>
      <c r="F314" s="12">
        <v>440851500</v>
      </c>
      <c r="G314" s="12">
        <v>3082579.07</v>
      </c>
    </row>
    <row r="315" spans="1:7">
      <c r="A315" s="9">
        <f>'(1)'!A315</f>
        <v>42741</v>
      </c>
      <c r="B315">
        <v>1176.8599999999999</v>
      </c>
      <c r="C315">
        <v>1178.92</v>
      </c>
      <c r="D315">
        <v>1172.17</v>
      </c>
      <c r="E315">
        <v>1178.3699999999999</v>
      </c>
      <c r="F315" s="12">
        <v>614822700</v>
      </c>
      <c r="G315" s="12">
        <v>3072008.44</v>
      </c>
    </row>
    <row r="316" spans="1:7">
      <c r="A316" s="9">
        <f>'(1)'!A316</f>
        <v>42744</v>
      </c>
      <c r="B316">
        <v>1179.3800000000001</v>
      </c>
      <c r="C316">
        <v>1187.3800000000001</v>
      </c>
      <c r="D316">
        <v>1177.8800000000001</v>
      </c>
      <c r="E316">
        <v>1183.26</v>
      </c>
      <c r="F316" s="12">
        <v>552589100</v>
      </c>
      <c r="G316" s="12">
        <v>3077189.07</v>
      </c>
    </row>
    <row r="317" spans="1:7">
      <c r="A317" s="9">
        <f>'(1)'!A317</f>
        <v>42745</v>
      </c>
      <c r="B317">
        <v>1189.92</v>
      </c>
      <c r="C317">
        <v>1198.94</v>
      </c>
      <c r="D317">
        <v>1188.58</v>
      </c>
      <c r="E317">
        <v>1195.3399999999999</v>
      </c>
      <c r="F317" s="12">
        <v>822237100</v>
      </c>
      <c r="G317" s="12">
        <v>3097822.14</v>
      </c>
    </row>
    <row r="318" spans="1:7">
      <c r="A318" s="9">
        <f>'(1)'!A318</f>
        <v>42746</v>
      </c>
      <c r="B318">
        <v>1201.8</v>
      </c>
      <c r="C318">
        <v>1203.8499999999999</v>
      </c>
      <c r="D318">
        <v>1191.3399999999999</v>
      </c>
      <c r="E318">
        <v>1195.9000000000001</v>
      </c>
      <c r="F318" s="12">
        <v>588642500</v>
      </c>
      <c r="G318" s="12">
        <v>3108652.35</v>
      </c>
    </row>
    <row r="319" spans="1:7">
      <c r="A319" s="9">
        <f>'(1)'!A319</f>
        <v>42747</v>
      </c>
      <c r="B319">
        <v>1194.77</v>
      </c>
      <c r="C319">
        <v>1197.4100000000001</v>
      </c>
      <c r="D319">
        <v>1190.1600000000001</v>
      </c>
      <c r="E319">
        <v>1194.6300000000001</v>
      </c>
      <c r="F319" s="12">
        <v>375952900</v>
      </c>
      <c r="G319" s="12">
        <v>3110836.5</v>
      </c>
    </row>
    <row r="320" spans="1:7">
      <c r="A320" s="9">
        <f>'(1)'!A320</f>
        <v>42748</v>
      </c>
      <c r="B320">
        <v>1194.1400000000001</v>
      </c>
      <c r="C320">
        <v>1197.8599999999999</v>
      </c>
      <c r="D320">
        <v>1191.32</v>
      </c>
      <c r="E320">
        <v>1193.9100000000001</v>
      </c>
      <c r="F320" s="12">
        <v>281029200</v>
      </c>
      <c r="G320" s="12">
        <v>3128780.16</v>
      </c>
    </row>
    <row r="321" spans="1:7">
      <c r="A321" s="9">
        <f>'(1)'!A321</f>
        <v>42752</v>
      </c>
      <c r="B321">
        <v>1190.19</v>
      </c>
      <c r="C321">
        <v>1190.9100000000001</v>
      </c>
      <c r="D321">
        <v>1181.47</v>
      </c>
      <c r="E321">
        <v>1185.03</v>
      </c>
      <c r="F321" s="12">
        <v>407046900</v>
      </c>
      <c r="G321" s="12">
        <v>3152988.72</v>
      </c>
    </row>
    <row r="322" spans="1:7">
      <c r="A322" s="9">
        <f>'(1)'!A322</f>
        <v>42753</v>
      </c>
      <c r="B322">
        <v>1182.93</v>
      </c>
      <c r="C322">
        <v>1188.0999999999999</v>
      </c>
      <c r="D322">
        <v>1180.0899999999999</v>
      </c>
      <c r="E322">
        <v>1187.22</v>
      </c>
      <c r="F322" s="12">
        <v>644442300</v>
      </c>
      <c r="G322" s="12">
        <v>3170978.28</v>
      </c>
    </row>
    <row r="323" spans="1:7">
      <c r="A323" s="9">
        <f>'(1)'!A323</f>
        <v>42754</v>
      </c>
      <c r="B323">
        <v>1186.3499999999999</v>
      </c>
      <c r="C323">
        <v>1190.68</v>
      </c>
      <c r="D323">
        <v>1182.4100000000001</v>
      </c>
      <c r="E323">
        <v>1185.1500000000001</v>
      </c>
      <c r="F323" s="12">
        <v>583813400</v>
      </c>
      <c r="G323" s="12">
        <v>3296921.23</v>
      </c>
    </row>
    <row r="324" spans="1:7">
      <c r="A324" s="9">
        <f>'(1)'!A324</f>
        <v>42755</v>
      </c>
      <c r="B324">
        <v>1183.1199999999999</v>
      </c>
      <c r="C324">
        <v>1198.07</v>
      </c>
      <c r="D324">
        <v>1182.32</v>
      </c>
      <c r="E324">
        <v>1196.52</v>
      </c>
      <c r="F324" s="12">
        <v>554113600</v>
      </c>
      <c r="G324" s="12">
        <v>3296921.23</v>
      </c>
    </row>
    <row r="325" spans="1:7">
      <c r="A325" s="9">
        <f>'(1)'!A325</f>
        <v>42758</v>
      </c>
      <c r="B325">
        <v>1201.68</v>
      </c>
      <c r="C325">
        <v>1207.76</v>
      </c>
      <c r="D325">
        <v>1199.6400000000001</v>
      </c>
      <c r="E325">
        <v>1204.1199999999999</v>
      </c>
      <c r="F325" s="12">
        <v>694050900</v>
      </c>
      <c r="G325" s="12">
        <v>3279906.02</v>
      </c>
    </row>
    <row r="326" spans="1:7">
      <c r="A326" s="9">
        <f>'(1)'!A326</f>
        <v>42759</v>
      </c>
      <c r="B326">
        <v>1204.3699999999999</v>
      </c>
      <c r="C326">
        <v>1206.6500000000001</v>
      </c>
      <c r="D326">
        <v>1197.8900000000001</v>
      </c>
      <c r="E326">
        <v>1200.8499999999999</v>
      </c>
      <c r="F326" s="12">
        <v>676482200</v>
      </c>
      <c r="G326" s="12">
        <v>3308854.38</v>
      </c>
    </row>
    <row r="327" spans="1:7">
      <c r="A327" s="9">
        <f>'(1)'!A327</f>
        <v>42760</v>
      </c>
      <c r="B327">
        <v>1199.6099999999999</v>
      </c>
      <c r="C327">
        <v>1209.25</v>
      </c>
      <c r="D327">
        <v>1198.31</v>
      </c>
      <c r="E327">
        <v>1206.04</v>
      </c>
      <c r="F327" s="12">
        <v>663008700</v>
      </c>
      <c r="G327" s="12">
        <v>3315145.67</v>
      </c>
    </row>
    <row r="328" spans="1:7">
      <c r="A328" s="9">
        <f>'(1)'!A328</f>
        <v>42761</v>
      </c>
      <c r="B328">
        <v>1207.4100000000001</v>
      </c>
      <c r="C328">
        <v>1215.98</v>
      </c>
      <c r="D328">
        <v>1207.22</v>
      </c>
      <c r="E328">
        <v>1209.69</v>
      </c>
      <c r="F328" s="12">
        <v>614079500</v>
      </c>
      <c r="G328" s="12">
        <v>3304366.85</v>
      </c>
    </row>
    <row r="329" spans="1:7">
      <c r="A329" s="9">
        <f>'(1)'!A329</f>
        <v>42762</v>
      </c>
      <c r="B329">
        <v>1214.3900000000001</v>
      </c>
      <c r="C329">
        <v>1216.8399999999999</v>
      </c>
      <c r="D329">
        <v>1208.21</v>
      </c>
      <c r="E329">
        <v>1212.3800000000001</v>
      </c>
      <c r="F329" s="12">
        <v>444867300</v>
      </c>
      <c r="G329" s="12">
        <v>3335327.6</v>
      </c>
    </row>
    <row r="330" spans="1:7">
      <c r="A330" s="9">
        <f>'(1)'!A330</f>
        <v>42765</v>
      </c>
      <c r="B330">
        <v>1214.8399999999999</v>
      </c>
      <c r="C330">
        <v>1217.04</v>
      </c>
      <c r="D330">
        <v>1201.1600000000001</v>
      </c>
      <c r="E330">
        <v>1203.69</v>
      </c>
      <c r="F330" s="12">
        <v>588953100</v>
      </c>
      <c r="G330" s="12">
        <v>3336377.97</v>
      </c>
    </row>
    <row r="331" spans="1:7">
      <c r="A331" s="9">
        <f>'(1)'!A331</f>
        <v>42766</v>
      </c>
      <c r="B331">
        <v>1207.77</v>
      </c>
      <c r="C331">
        <v>1208.17</v>
      </c>
      <c r="D331">
        <v>1195.5999999999999</v>
      </c>
      <c r="E331">
        <v>1205.3399999999999</v>
      </c>
      <c r="F331" s="12">
        <v>647424700</v>
      </c>
      <c r="G331" s="12">
        <v>3319676.72</v>
      </c>
    </row>
    <row r="332" spans="1:7">
      <c r="A332" s="9">
        <f>'(1)'!A332</f>
        <v>42767</v>
      </c>
      <c r="B332">
        <v>1204.74</v>
      </c>
      <c r="C332">
        <v>1211.05</v>
      </c>
      <c r="D332">
        <v>1202.6400000000001</v>
      </c>
      <c r="E332">
        <v>1209.45</v>
      </c>
      <c r="F332" s="12">
        <v>451621600</v>
      </c>
      <c r="G332" s="12">
        <v>3328195.4</v>
      </c>
    </row>
    <row r="333" spans="1:7">
      <c r="A333" s="9">
        <f>'(1)'!A333</f>
        <v>42768</v>
      </c>
      <c r="B333">
        <v>1212.02</v>
      </c>
      <c r="C333">
        <v>1213.0999999999999</v>
      </c>
      <c r="D333">
        <v>1208.1300000000001</v>
      </c>
      <c r="E333">
        <v>1208.56</v>
      </c>
      <c r="F333" s="12">
        <v>395398000</v>
      </c>
      <c r="G333" s="12">
        <v>3313578.4</v>
      </c>
    </row>
    <row r="334" spans="1:7">
      <c r="A334" s="9">
        <f>'(1)'!A334</f>
        <v>42769</v>
      </c>
      <c r="B334">
        <v>1210.19</v>
      </c>
      <c r="C334">
        <v>1212.1600000000001</v>
      </c>
      <c r="D334">
        <v>1205.5</v>
      </c>
      <c r="E334">
        <v>1208.26</v>
      </c>
      <c r="F334" s="12">
        <v>453601600</v>
      </c>
      <c r="G334" s="12">
        <v>3307354.74</v>
      </c>
    </row>
    <row r="335" spans="1:7">
      <c r="A335" s="9">
        <f>'(1)'!A335</f>
        <v>42772</v>
      </c>
      <c r="B335">
        <v>1207.99</v>
      </c>
      <c r="C335">
        <v>1212.3399999999999</v>
      </c>
      <c r="D335">
        <v>1199.29</v>
      </c>
      <c r="E335">
        <v>1199.96</v>
      </c>
      <c r="F335" s="12">
        <v>469476200</v>
      </c>
      <c r="G335" s="12">
        <v>3309273.17</v>
      </c>
    </row>
    <row r="336" spans="1:7">
      <c r="A336" s="9">
        <f>'(1)'!A336</f>
        <v>42773</v>
      </c>
      <c r="B336">
        <v>1201.82</v>
      </c>
      <c r="C336">
        <v>1209.5999999999999</v>
      </c>
      <c r="D336">
        <v>1197.3900000000001</v>
      </c>
      <c r="E336">
        <v>1209.5999999999999</v>
      </c>
      <c r="F336" s="12">
        <v>488296300</v>
      </c>
      <c r="G336" s="12">
        <v>3299516.09</v>
      </c>
    </row>
    <row r="337" spans="1:7">
      <c r="A337" s="9">
        <f>'(1)'!A337</f>
        <v>42774</v>
      </c>
      <c r="B337">
        <v>1209.17</v>
      </c>
      <c r="C337">
        <v>1214.43</v>
      </c>
      <c r="D337">
        <v>1205.23</v>
      </c>
      <c r="E337">
        <v>1210.8599999999999</v>
      </c>
      <c r="F337" s="12">
        <v>549565500</v>
      </c>
      <c r="G337" s="12">
        <v>3304681.92</v>
      </c>
    </row>
    <row r="338" spans="1:7">
      <c r="A338" s="9">
        <f>'(1)'!A338</f>
        <v>42775</v>
      </c>
      <c r="B338">
        <v>1206.8399999999999</v>
      </c>
      <c r="C338">
        <v>1210.23</v>
      </c>
      <c r="D338">
        <v>1201.6099999999999</v>
      </c>
      <c r="E338">
        <v>1208.82</v>
      </c>
      <c r="F338" s="12">
        <v>555013900</v>
      </c>
      <c r="G338" s="12">
        <v>3320309.7599999998</v>
      </c>
    </row>
    <row r="339" spans="1:7">
      <c r="A339" s="9">
        <f>'(1)'!A339</f>
        <v>42776</v>
      </c>
      <c r="B339">
        <v>1204.83</v>
      </c>
      <c r="C339">
        <v>1207.1500000000001</v>
      </c>
      <c r="D339">
        <v>1201.3399999999999</v>
      </c>
      <c r="E339">
        <v>1202.69</v>
      </c>
      <c r="F339" s="12">
        <v>309696200</v>
      </c>
      <c r="G339" s="12">
        <v>3335182.98</v>
      </c>
    </row>
    <row r="340" spans="1:7">
      <c r="A340" s="9">
        <f>'(1)'!A340</f>
        <v>42779</v>
      </c>
      <c r="B340">
        <v>1204.3699999999999</v>
      </c>
      <c r="C340">
        <v>1211.7</v>
      </c>
      <c r="D340">
        <v>1203.8499999999999</v>
      </c>
      <c r="E340">
        <v>1209.97</v>
      </c>
      <c r="F340" s="12">
        <v>484402800</v>
      </c>
      <c r="G340" s="12">
        <v>3375939.24</v>
      </c>
    </row>
    <row r="341" spans="1:7">
      <c r="A341" s="9">
        <f>'(1)'!A341</f>
        <v>42780</v>
      </c>
      <c r="B341">
        <v>1213.08</v>
      </c>
      <c r="C341">
        <v>1221.6300000000001</v>
      </c>
      <c r="D341">
        <v>1210.71</v>
      </c>
      <c r="E341">
        <v>1220.72</v>
      </c>
      <c r="F341" s="12">
        <v>392531200</v>
      </c>
      <c r="G341" s="12">
        <v>3378584.26</v>
      </c>
    </row>
    <row r="342" spans="1:7">
      <c r="A342" s="9">
        <f>'(1)'!A342</f>
        <v>42781</v>
      </c>
      <c r="B342">
        <v>1222.98</v>
      </c>
      <c r="C342">
        <v>1227.6199999999999</v>
      </c>
      <c r="D342">
        <v>1221.5</v>
      </c>
      <c r="E342">
        <v>1222.08</v>
      </c>
      <c r="F342" s="12">
        <v>360262600</v>
      </c>
      <c r="G342" s="12">
        <v>3375360.56</v>
      </c>
    </row>
    <row r="343" spans="1:7">
      <c r="A343" s="9">
        <f>'(1)'!A343</f>
        <v>42782</v>
      </c>
      <c r="B343">
        <v>1219.6500000000001</v>
      </c>
      <c r="C343">
        <v>1223.05</v>
      </c>
      <c r="D343">
        <v>1217.79</v>
      </c>
      <c r="E343">
        <v>1219.99</v>
      </c>
      <c r="F343" s="12">
        <v>313959800</v>
      </c>
      <c r="G343" s="12">
        <v>3372825.92</v>
      </c>
    </row>
    <row r="344" spans="1:7">
      <c r="A344" s="9">
        <f>'(1)'!A344</f>
        <v>42783</v>
      </c>
      <c r="B344">
        <v>1218.71</v>
      </c>
      <c r="C344">
        <v>1219.6199999999999</v>
      </c>
      <c r="D344">
        <v>1208.27</v>
      </c>
      <c r="E344">
        <v>1212.33</v>
      </c>
      <c r="F344" s="12">
        <v>326074200</v>
      </c>
      <c r="G344" s="12">
        <v>3348420.27</v>
      </c>
    </row>
    <row r="345" spans="1:7">
      <c r="A345" s="9">
        <f>'(1)'!A345</f>
        <v>42787</v>
      </c>
      <c r="B345">
        <v>1213.1099999999999</v>
      </c>
      <c r="C345">
        <v>1218.57</v>
      </c>
      <c r="D345">
        <v>1210.6199999999999</v>
      </c>
      <c r="E345">
        <v>1213.53</v>
      </c>
      <c r="F345" s="12">
        <v>342192200</v>
      </c>
      <c r="G345" s="12">
        <v>3356870.43</v>
      </c>
    </row>
    <row r="346" spans="1:7">
      <c r="A346" s="9">
        <f>'(1)'!A346</f>
        <v>42788</v>
      </c>
      <c r="B346">
        <v>1214.03</v>
      </c>
      <c r="C346">
        <v>1222.95</v>
      </c>
      <c r="D346">
        <v>1206.77</v>
      </c>
      <c r="E346">
        <v>1222.24</v>
      </c>
      <c r="F346" s="12">
        <v>577849500</v>
      </c>
      <c r="G346" s="12">
        <v>3349976.61</v>
      </c>
    </row>
    <row r="347" spans="1:7">
      <c r="A347" s="9">
        <f>'(1)'!A347</f>
        <v>42789</v>
      </c>
      <c r="B347">
        <v>1221.28</v>
      </c>
      <c r="C347">
        <v>1222.44</v>
      </c>
      <c r="D347">
        <v>1215.6600000000001</v>
      </c>
      <c r="E347">
        <v>1222.21</v>
      </c>
      <c r="F347" s="12">
        <v>372839200</v>
      </c>
      <c r="G347" s="12">
        <v>3385189.99</v>
      </c>
    </row>
    <row r="348" spans="1:7">
      <c r="A348" s="9">
        <f>'(1)'!A348</f>
        <v>42790</v>
      </c>
      <c r="B348">
        <v>1221.3499999999999</v>
      </c>
      <c r="C348">
        <v>1222.81</v>
      </c>
      <c r="D348">
        <v>1213.76</v>
      </c>
      <c r="E348">
        <v>1215.7</v>
      </c>
      <c r="F348" s="12">
        <v>367823200</v>
      </c>
      <c r="G348" s="12">
        <v>3405620.12</v>
      </c>
    </row>
    <row r="349" spans="1:7">
      <c r="A349" s="9">
        <f>'(1)'!A349</f>
        <v>42793</v>
      </c>
      <c r="B349">
        <v>1215.73</v>
      </c>
      <c r="C349">
        <v>1217.69</v>
      </c>
      <c r="D349">
        <v>1208.8699999999999</v>
      </c>
      <c r="E349">
        <v>1217.69</v>
      </c>
      <c r="F349" s="12">
        <v>429127500</v>
      </c>
      <c r="G349" s="12">
        <v>3396613.67</v>
      </c>
    </row>
    <row r="350" spans="1:7">
      <c r="A350" s="9">
        <f>'(1)'!A350</f>
        <v>42794</v>
      </c>
      <c r="B350">
        <v>1218.6199999999999</v>
      </c>
      <c r="C350">
        <v>1223.3499999999999</v>
      </c>
      <c r="D350">
        <v>1214.24</v>
      </c>
      <c r="E350">
        <v>1221.58</v>
      </c>
      <c r="F350" s="12">
        <v>497109300</v>
      </c>
      <c r="G350" s="12">
        <v>3408529.19</v>
      </c>
    </row>
    <row r="351" spans="1:7">
      <c r="A351" s="9">
        <f>'(1)'!A351</f>
        <v>42795</v>
      </c>
      <c r="B351">
        <v>1220.69</v>
      </c>
      <c r="C351">
        <v>1223.1199999999999</v>
      </c>
      <c r="D351">
        <v>1216.23</v>
      </c>
      <c r="E351">
        <v>1219.3</v>
      </c>
      <c r="F351" s="12">
        <v>367410900</v>
      </c>
      <c r="G351" s="12">
        <v>3417950.65</v>
      </c>
    </row>
    <row r="352" spans="1:7">
      <c r="A352" s="9">
        <f>'(1)'!A352</f>
        <v>42796</v>
      </c>
      <c r="B352">
        <v>1224.82</v>
      </c>
      <c r="C352">
        <v>1232.3900000000001</v>
      </c>
      <c r="D352">
        <v>1221.43</v>
      </c>
      <c r="E352">
        <v>1231.0899999999999</v>
      </c>
      <c r="F352" s="12">
        <v>559127800</v>
      </c>
      <c r="G352" s="12">
        <v>3428916.24</v>
      </c>
    </row>
    <row r="353" spans="1:7">
      <c r="A353" s="9">
        <f>'(1)'!A353</f>
        <v>42797</v>
      </c>
      <c r="B353">
        <v>1231.8900000000001</v>
      </c>
      <c r="C353">
        <v>1236.31</v>
      </c>
      <c r="D353">
        <v>1225.8699999999999</v>
      </c>
      <c r="E353">
        <v>1236.31</v>
      </c>
      <c r="F353" s="12">
        <v>482078300</v>
      </c>
      <c r="G353" s="12">
        <v>3428916.24</v>
      </c>
    </row>
    <row r="354" spans="1:7">
      <c r="A354" s="9">
        <f>'(1)'!A354</f>
        <v>42800</v>
      </c>
      <c r="B354">
        <v>1236.0899999999999</v>
      </c>
      <c r="C354">
        <v>1238.7</v>
      </c>
      <c r="D354">
        <v>1229.8599999999999</v>
      </c>
      <c r="E354">
        <v>1231.71</v>
      </c>
      <c r="F354" s="12">
        <v>250333900</v>
      </c>
      <c r="G354" s="12">
        <v>3402614.85</v>
      </c>
    </row>
    <row r="355" spans="1:7">
      <c r="A355" s="9">
        <f>'(1)'!A355</f>
        <v>42801</v>
      </c>
      <c r="B355">
        <v>1232.74</v>
      </c>
      <c r="C355">
        <v>1238.72</v>
      </c>
      <c r="D355">
        <v>1230.82</v>
      </c>
      <c r="E355">
        <v>1236.3599999999999</v>
      </c>
      <c r="F355" s="12">
        <v>283280500</v>
      </c>
      <c r="G355" s="12">
        <v>3406283.17</v>
      </c>
    </row>
    <row r="356" spans="1:7">
      <c r="A356" s="9">
        <f>'(1)'!A356</f>
        <v>42802</v>
      </c>
      <c r="B356">
        <v>1228.22</v>
      </c>
      <c r="C356">
        <v>1235.49</v>
      </c>
      <c r="D356">
        <v>1225.81</v>
      </c>
      <c r="E356">
        <v>1231.69</v>
      </c>
      <c r="F356" s="12">
        <v>353260700</v>
      </c>
      <c r="G356" s="12">
        <v>3416760.25</v>
      </c>
    </row>
    <row r="357" spans="1:7">
      <c r="A357" s="9">
        <f>'(1)'!A357</f>
        <v>42803</v>
      </c>
      <c r="B357">
        <v>1236.71</v>
      </c>
      <c r="C357">
        <v>1238.03</v>
      </c>
      <c r="D357">
        <v>1231.3</v>
      </c>
      <c r="E357">
        <v>1232.67</v>
      </c>
      <c r="F357" s="12">
        <v>408227900</v>
      </c>
      <c r="G357" s="12">
        <v>3413605.02</v>
      </c>
    </row>
    <row r="358" spans="1:7">
      <c r="A358" s="9">
        <f>'(1)'!A358</f>
        <v>42804</v>
      </c>
      <c r="B358">
        <v>1233.99</v>
      </c>
      <c r="C358">
        <v>1244.3399999999999</v>
      </c>
      <c r="D358">
        <v>1232.6500000000001</v>
      </c>
      <c r="E358">
        <v>1242.28</v>
      </c>
      <c r="F358" s="12">
        <v>302394500</v>
      </c>
      <c r="G358" s="12">
        <v>3412166.37</v>
      </c>
    </row>
    <row r="359" spans="1:7">
      <c r="A359" s="9">
        <f>'(1)'!A359</f>
        <v>42807</v>
      </c>
      <c r="B359">
        <v>1241.8599999999999</v>
      </c>
      <c r="C359">
        <v>1243.47</v>
      </c>
      <c r="D359">
        <v>1235.57</v>
      </c>
      <c r="E359">
        <v>1236.98</v>
      </c>
      <c r="F359" s="12">
        <v>231237200</v>
      </c>
      <c r="G359" s="12">
        <v>3388437.5</v>
      </c>
    </row>
    <row r="360" spans="1:7">
      <c r="A360" s="9">
        <f>'(1)'!A360</f>
        <v>42808</v>
      </c>
      <c r="B360">
        <v>1238.1600000000001</v>
      </c>
      <c r="C360">
        <v>1242.82</v>
      </c>
      <c r="D360">
        <v>1235.45</v>
      </c>
      <c r="E360">
        <v>1238.6300000000001</v>
      </c>
      <c r="F360" s="12">
        <v>563365800</v>
      </c>
      <c r="G360" s="12">
        <v>3413040.58</v>
      </c>
    </row>
    <row r="361" spans="1:7">
      <c r="A361" s="9">
        <f>'(1)'!A361</f>
        <v>42809</v>
      </c>
      <c r="B361">
        <v>1241.17</v>
      </c>
      <c r="C361">
        <v>1245.26</v>
      </c>
      <c r="D361">
        <v>1239.01</v>
      </c>
      <c r="E361">
        <v>1239.8399999999999</v>
      </c>
      <c r="F361" s="12">
        <v>296417600</v>
      </c>
      <c r="G361" s="12">
        <v>3413098.19</v>
      </c>
    </row>
    <row r="362" spans="1:7">
      <c r="A362" s="9">
        <f>'(1)'!A362</f>
        <v>42810</v>
      </c>
      <c r="B362">
        <v>1242.2</v>
      </c>
      <c r="C362">
        <v>1253.3599999999999</v>
      </c>
      <c r="D362">
        <v>1241.25</v>
      </c>
      <c r="E362">
        <v>1251.17</v>
      </c>
      <c r="F362" s="12">
        <v>384472000</v>
      </c>
      <c r="G362" s="12">
        <v>3405676.85</v>
      </c>
    </row>
    <row r="363" spans="1:7">
      <c r="A363" s="9">
        <f>'(1)'!A363</f>
        <v>42811</v>
      </c>
      <c r="B363">
        <v>1252.01</v>
      </c>
      <c r="C363">
        <v>1254.2</v>
      </c>
      <c r="D363">
        <v>1246.07</v>
      </c>
      <c r="E363">
        <v>1249.29</v>
      </c>
      <c r="F363" s="12">
        <v>424067900</v>
      </c>
      <c r="G363" s="12">
        <v>3390695.5</v>
      </c>
    </row>
    <row r="364" spans="1:7">
      <c r="A364" s="9">
        <f>'(1)'!A364</f>
        <v>42814</v>
      </c>
      <c r="B364">
        <v>1249.82</v>
      </c>
      <c r="C364">
        <v>1253.29</v>
      </c>
      <c r="D364">
        <v>1247.2</v>
      </c>
      <c r="E364">
        <v>1250.97</v>
      </c>
      <c r="F364" s="12">
        <v>392962800</v>
      </c>
      <c r="G364" s="12">
        <v>3415243.14</v>
      </c>
    </row>
    <row r="365" spans="1:7">
      <c r="A365" s="9">
        <f>'(1)'!A365</f>
        <v>42815</v>
      </c>
      <c r="B365">
        <v>1247.1300000000001</v>
      </c>
      <c r="C365">
        <v>1251</v>
      </c>
      <c r="D365">
        <v>1242.43</v>
      </c>
      <c r="E365">
        <v>1244.98</v>
      </c>
      <c r="F365" s="12">
        <v>465072200</v>
      </c>
      <c r="G365" s="12">
        <v>3444848.13</v>
      </c>
    </row>
    <row r="366" spans="1:7">
      <c r="A366" s="9">
        <f>'(1)'!A366</f>
        <v>42816</v>
      </c>
      <c r="B366">
        <v>1248.23</v>
      </c>
      <c r="C366">
        <v>1251.8499999999999</v>
      </c>
      <c r="D366">
        <v>1245.3599999999999</v>
      </c>
      <c r="E366">
        <v>1250.94</v>
      </c>
      <c r="F366" s="12">
        <v>380792800</v>
      </c>
      <c r="G366" s="12">
        <v>3448377</v>
      </c>
    </row>
    <row r="367" spans="1:7">
      <c r="A367" s="9">
        <f>'(1)'!A367</f>
        <v>42817</v>
      </c>
      <c r="B367">
        <v>1251.45</v>
      </c>
      <c r="C367">
        <v>1258.1600000000001</v>
      </c>
      <c r="D367">
        <v>1244.95</v>
      </c>
      <c r="E367">
        <v>1256.54</v>
      </c>
      <c r="F367" s="12">
        <v>369809900</v>
      </c>
      <c r="G367" s="12">
        <v>3442673.97</v>
      </c>
    </row>
    <row r="368" spans="1:7">
      <c r="A368" s="9">
        <f>'(1)'!A368</f>
        <v>42818</v>
      </c>
      <c r="B368">
        <v>1254.56</v>
      </c>
      <c r="C368">
        <v>1257.03</v>
      </c>
      <c r="D368">
        <v>1250.33</v>
      </c>
      <c r="E368">
        <v>1254.77</v>
      </c>
      <c r="F368" s="12">
        <v>284413400</v>
      </c>
      <c r="G368" s="12">
        <v>3421730.52</v>
      </c>
    </row>
    <row r="369" spans="1:7">
      <c r="A369" s="9">
        <f>'(1)'!A369</f>
        <v>42821</v>
      </c>
      <c r="B369">
        <v>1257.43</v>
      </c>
      <c r="C369">
        <v>1262.53</v>
      </c>
      <c r="D369">
        <v>1255.31</v>
      </c>
      <c r="E369">
        <v>1259.44</v>
      </c>
      <c r="F369" s="12">
        <v>357048300</v>
      </c>
      <c r="G369" s="12">
        <v>3425779.82</v>
      </c>
    </row>
    <row r="370" spans="1:7">
      <c r="A370" s="9">
        <f>'(1)'!A370</f>
        <v>42822</v>
      </c>
      <c r="B370">
        <v>1261.0899999999999</v>
      </c>
      <c r="C370">
        <v>1266.1199999999999</v>
      </c>
      <c r="D370">
        <v>1259.52</v>
      </c>
      <c r="E370">
        <v>1263.3900000000001</v>
      </c>
      <c r="F370" s="12">
        <v>412061500</v>
      </c>
      <c r="G370" s="12">
        <v>3452488.74</v>
      </c>
    </row>
    <row r="371" spans="1:7">
      <c r="A371" s="9">
        <f>'(1)'!A371</f>
        <v>42823</v>
      </c>
      <c r="B371">
        <v>1261.31</v>
      </c>
      <c r="C371">
        <v>1261.31</v>
      </c>
      <c r="D371">
        <v>1253.74</v>
      </c>
      <c r="E371">
        <v>1256.26</v>
      </c>
      <c r="F371" s="12">
        <v>351652100</v>
      </c>
      <c r="G371" s="12">
        <v>3453353.42</v>
      </c>
    </row>
    <row r="372" spans="1:7">
      <c r="A372" s="9">
        <f>'(1)'!A372</f>
        <v>42824</v>
      </c>
      <c r="B372">
        <v>1258.94</v>
      </c>
      <c r="C372">
        <v>1261.78</v>
      </c>
      <c r="D372">
        <v>1252.6199999999999</v>
      </c>
      <c r="E372">
        <v>1252.6199999999999</v>
      </c>
      <c r="F372" s="12">
        <v>715662200</v>
      </c>
      <c r="G372" s="12">
        <v>3431654.92</v>
      </c>
    </row>
    <row r="373" spans="1:7">
      <c r="A373" s="9">
        <f>'(1)'!A373</f>
        <v>42825</v>
      </c>
      <c r="B373">
        <v>1250.4000000000001</v>
      </c>
      <c r="C373">
        <v>1251.79</v>
      </c>
      <c r="D373">
        <v>1240.08</v>
      </c>
      <c r="E373">
        <v>1240.96</v>
      </c>
      <c r="F373" s="12">
        <v>1074707900</v>
      </c>
      <c r="G373" s="12">
        <v>3438537.68</v>
      </c>
    </row>
    <row r="374" spans="1:7">
      <c r="A374" s="9">
        <f>'(1)'!A374</f>
        <v>42828</v>
      </c>
      <c r="B374">
        <v>1236.69</v>
      </c>
      <c r="C374">
        <v>1243.82</v>
      </c>
      <c r="D374">
        <v>1235.94</v>
      </c>
      <c r="E374">
        <v>1238.4000000000001</v>
      </c>
      <c r="F374" s="12">
        <v>682131100</v>
      </c>
      <c r="G374" s="12">
        <v>3444208.02</v>
      </c>
    </row>
    <row r="375" spans="1:7">
      <c r="A375" s="9">
        <f>'(1)'!A375</f>
        <v>42829</v>
      </c>
      <c r="B375">
        <v>1237.1500000000001</v>
      </c>
      <c r="C375">
        <v>1245.7</v>
      </c>
      <c r="D375">
        <v>1237.05</v>
      </c>
      <c r="E375">
        <v>1245.7</v>
      </c>
      <c r="F375" s="12">
        <v>356628300</v>
      </c>
      <c r="G375" s="12">
        <v>3436728.86</v>
      </c>
    </row>
    <row r="376" spans="1:7">
      <c r="A376" s="9">
        <f>'(1)'!A376</f>
        <v>42830</v>
      </c>
      <c r="B376">
        <v>1241.3900000000001</v>
      </c>
      <c r="C376">
        <v>1243.92</v>
      </c>
      <c r="D376">
        <v>1231.98</v>
      </c>
      <c r="E376">
        <v>1236.17</v>
      </c>
      <c r="F376" s="12">
        <v>490920900</v>
      </c>
      <c r="G376" s="12">
        <v>3470401.84</v>
      </c>
    </row>
    <row r="377" spans="1:7">
      <c r="A377" s="9">
        <f>'(1)'!A377</f>
        <v>42831</v>
      </c>
      <c r="B377">
        <v>1237.44</v>
      </c>
      <c r="C377">
        <v>1240.8599999999999</v>
      </c>
      <c r="D377">
        <v>1228.18</v>
      </c>
      <c r="E377">
        <v>1237.25</v>
      </c>
      <c r="F377" s="12">
        <v>438755100</v>
      </c>
      <c r="G377" s="12">
        <v>3486812.19</v>
      </c>
    </row>
    <row r="378" spans="1:7">
      <c r="A378" s="9">
        <f>'(1)'!A378</f>
        <v>42832</v>
      </c>
      <c r="B378">
        <v>1236.05</v>
      </c>
      <c r="C378">
        <v>1245</v>
      </c>
      <c r="D378">
        <v>1233.74</v>
      </c>
      <c r="E378">
        <v>1240.4000000000001</v>
      </c>
      <c r="F378" s="12">
        <v>329630600</v>
      </c>
      <c r="G378" s="12">
        <v>3475642.23</v>
      </c>
    </row>
    <row r="379" spans="1:7">
      <c r="A379" s="9">
        <f>'(1)'!A379</f>
        <v>42835</v>
      </c>
      <c r="B379">
        <v>1241.79</v>
      </c>
      <c r="C379">
        <v>1242.1600000000001</v>
      </c>
      <c r="D379">
        <v>1235.21</v>
      </c>
      <c r="E379">
        <v>1237.82</v>
      </c>
      <c r="F379" s="12">
        <v>316177200</v>
      </c>
      <c r="G379" s="12">
        <v>3486258.7</v>
      </c>
    </row>
    <row r="380" spans="1:7">
      <c r="A380" s="9">
        <f>'(1)'!A380</f>
        <v>42836</v>
      </c>
      <c r="B380">
        <v>1236.72</v>
      </c>
      <c r="C380">
        <v>1238.22</v>
      </c>
      <c r="D380">
        <v>1232.56</v>
      </c>
      <c r="E380">
        <v>1236.29</v>
      </c>
      <c r="F380" s="12">
        <v>319003300</v>
      </c>
      <c r="G380" s="12">
        <v>3478645.51</v>
      </c>
    </row>
    <row r="381" spans="1:7">
      <c r="A381" s="9">
        <f>'(1)'!A381</f>
        <v>42837</v>
      </c>
      <c r="B381">
        <v>1231.43</v>
      </c>
      <c r="C381">
        <v>1232.51</v>
      </c>
      <c r="D381">
        <v>1223.27</v>
      </c>
      <c r="E381">
        <v>1225.08</v>
      </c>
      <c r="F381" s="12">
        <v>298080200</v>
      </c>
      <c r="G381" s="12">
        <v>3483139.66</v>
      </c>
    </row>
    <row r="382" spans="1:7">
      <c r="A382" s="9">
        <f>'(1)'!A382</f>
        <v>42838</v>
      </c>
      <c r="B382">
        <v>1226.5</v>
      </c>
      <c r="C382">
        <v>1231.24</v>
      </c>
      <c r="D382">
        <v>1225.24</v>
      </c>
      <c r="E382">
        <v>1227.8699999999999</v>
      </c>
      <c r="F382" s="12">
        <v>298239700</v>
      </c>
      <c r="G382" s="12">
        <v>3511783.75</v>
      </c>
    </row>
    <row r="383" spans="1:7">
      <c r="A383" s="9">
        <f>'(1)'!A383</f>
        <v>42842</v>
      </c>
      <c r="B383">
        <v>1227.5</v>
      </c>
      <c r="C383">
        <v>1234.6300000000001</v>
      </c>
      <c r="D383">
        <v>1226.8900000000001</v>
      </c>
      <c r="E383">
        <v>1233.74</v>
      </c>
      <c r="F383" s="12">
        <v>348584800</v>
      </c>
      <c r="G383" s="12">
        <v>3496815.31</v>
      </c>
    </row>
    <row r="384" spans="1:7">
      <c r="A384" s="9">
        <f>'(1)'!A384</f>
        <v>42843</v>
      </c>
      <c r="B384">
        <v>1231.8699999999999</v>
      </c>
      <c r="C384">
        <v>1232.26</v>
      </c>
      <c r="D384">
        <v>1224.76</v>
      </c>
      <c r="E384">
        <v>1229.71</v>
      </c>
      <c r="F384" s="12">
        <v>498041100</v>
      </c>
      <c r="G384" s="12">
        <v>3499778.19</v>
      </c>
    </row>
    <row r="385" spans="1:7">
      <c r="A385" s="9">
        <f>'(1)'!A385</f>
        <v>42844</v>
      </c>
      <c r="B385">
        <v>1226.07</v>
      </c>
      <c r="C385">
        <v>1227.6300000000001</v>
      </c>
      <c r="D385">
        <v>1218.6300000000001</v>
      </c>
      <c r="E385">
        <v>1221.26</v>
      </c>
      <c r="F385" s="12">
        <v>455043400</v>
      </c>
      <c r="G385" s="12">
        <v>3502096.85</v>
      </c>
    </row>
    <row r="386" spans="1:7">
      <c r="A386" s="9">
        <f>'(1)'!A386</f>
        <v>42845</v>
      </c>
      <c r="B386">
        <v>1224.45</v>
      </c>
      <c r="C386">
        <v>1224.92</v>
      </c>
      <c r="D386">
        <v>1209.92</v>
      </c>
      <c r="E386">
        <v>1212.8900000000001</v>
      </c>
      <c r="F386" s="12">
        <v>497136300</v>
      </c>
      <c r="G386" s="12">
        <v>3528682.63</v>
      </c>
    </row>
    <row r="387" spans="1:7">
      <c r="A387" s="9">
        <f>'(1)'!A387</f>
        <v>42846</v>
      </c>
      <c r="B387">
        <v>1215.3800000000001</v>
      </c>
      <c r="C387">
        <v>1217.18</v>
      </c>
      <c r="D387">
        <v>1201.43</v>
      </c>
      <c r="E387">
        <v>1203.95</v>
      </c>
      <c r="F387" s="12">
        <v>640346700</v>
      </c>
      <c r="G387" s="12">
        <v>3522442.11</v>
      </c>
    </row>
    <row r="388" spans="1:7">
      <c r="A388" s="9">
        <f>'(1)'!A388</f>
        <v>42849</v>
      </c>
      <c r="B388">
        <v>1203.93</v>
      </c>
      <c r="C388">
        <v>1205.45</v>
      </c>
      <c r="D388">
        <v>1191.3499999999999</v>
      </c>
      <c r="E388">
        <v>1198.97</v>
      </c>
      <c r="F388" s="12">
        <v>694286100</v>
      </c>
      <c r="G388" s="12">
        <v>3526164.61</v>
      </c>
    </row>
    <row r="389" spans="1:7">
      <c r="A389" s="9">
        <f>'(1)'!A389</f>
        <v>42850</v>
      </c>
      <c r="B389">
        <v>1195.27</v>
      </c>
      <c r="C389">
        <v>1197.3</v>
      </c>
      <c r="D389">
        <v>1189.54</v>
      </c>
      <c r="E389">
        <v>1195.6300000000001</v>
      </c>
      <c r="F389" s="12">
        <v>428162700</v>
      </c>
      <c r="G389" s="12">
        <v>3507659</v>
      </c>
    </row>
    <row r="390" spans="1:7">
      <c r="A390" s="9">
        <f>'(1)'!A390</f>
        <v>42851</v>
      </c>
      <c r="B390">
        <v>1194.31</v>
      </c>
      <c r="C390">
        <v>1203.3</v>
      </c>
      <c r="D390">
        <v>1192.31</v>
      </c>
      <c r="E390">
        <v>1201.71</v>
      </c>
      <c r="F390" s="12">
        <v>526696500</v>
      </c>
      <c r="G390" s="12">
        <v>3524610.8</v>
      </c>
    </row>
    <row r="391" spans="1:7">
      <c r="A391" s="9">
        <f>'(1)'!A391</f>
        <v>42852</v>
      </c>
      <c r="B391">
        <v>1202.93</v>
      </c>
      <c r="C391">
        <v>1207.25</v>
      </c>
      <c r="D391">
        <v>1200.3599999999999</v>
      </c>
      <c r="E391">
        <v>1204.22</v>
      </c>
      <c r="F391" s="12">
        <v>465319800</v>
      </c>
      <c r="G391" s="12">
        <v>3524610.8</v>
      </c>
    </row>
    <row r="392" spans="1:7">
      <c r="A392" s="9">
        <f>'(1)'!A392</f>
        <v>42853</v>
      </c>
      <c r="B392">
        <v>1200.04</v>
      </c>
      <c r="C392">
        <v>1205.24</v>
      </c>
      <c r="D392">
        <v>1196.82</v>
      </c>
      <c r="E392">
        <v>1201.48</v>
      </c>
      <c r="F392" s="12">
        <v>250736600</v>
      </c>
      <c r="G392" s="12">
        <v>3543356.03</v>
      </c>
    </row>
    <row r="393" spans="1:7">
      <c r="A393" s="9">
        <f>'(1)'!A393</f>
        <v>42856</v>
      </c>
      <c r="B393">
        <v>1203.18</v>
      </c>
      <c r="C393">
        <v>1206.82</v>
      </c>
      <c r="D393">
        <v>1201.28</v>
      </c>
      <c r="E393">
        <v>1202.8499999999999</v>
      </c>
      <c r="F393" s="12">
        <v>224467500</v>
      </c>
      <c r="G393" s="12">
        <v>3538549.95</v>
      </c>
    </row>
    <row r="394" spans="1:7">
      <c r="A394" s="9">
        <f>'(1)'!A394</f>
        <v>42857</v>
      </c>
      <c r="B394">
        <v>1206.4000000000001</v>
      </c>
      <c r="C394">
        <v>1216.32</v>
      </c>
      <c r="D394">
        <v>1206.25</v>
      </c>
      <c r="E394">
        <v>1213.8399999999999</v>
      </c>
      <c r="F394" s="12">
        <v>523104100</v>
      </c>
      <c r="G394" s="12">
        <v>3549185.56</v>
      </c>
    </row>
    <row r="395" spans="1:7">
      <c r="A395" s="9">
        <f>'(1)'!A395</f>
        <v>42858</v>
      </c>
      <c r="B395">
        <v>1217.3900000000001</v>
      </c>
      <c r="C395">
        <v>1220.8399999999999</v>
      </c>
      <c r="D395">
        <v>1213.72</v>
      </c>
      <c r="E395">
        <v>1218.42</v>
      </c>
      <c r="F395" s="12">
        <v>332612400</v>
      </c>
      <c r="G395" s="12">
        <v>3561399.36</v>
      </c>
    </row>
    <row r="396" spans="1:7">
      <c r="A396" s="9">
        <f>'(1)'!A396</f>
        <v>42859</v>
      </c>
      <c r="B396">
        <v>1218.3499999999999</v>
      </c>
      <c r="C396">
        <v>1220.08</v>
      </c>
      <c r="D396">
        <v>1214.48</v>
      </c>
      <c r="E396">
        <v>1216.1400000000001</v>
      </c>
      <c r="F396" s="12">
        <v>269703500</v>
      </c>
      <c r="G396" s="12">
        <v>3561399.36</v>
      </c>
    </row>
    <row r="397" spans="1:7">
      <c r="A397" s="9">
        <f>'(1)'!A397</f>
        <v>42860</v>
      </c>
      <c r="B397">
        <v>1217.22</v>
      </c>
      <c r="C397">
        <v>1219.73</v>
      </c>
      <c r="D397">
        <v>1212.31</v>
      </c>
      <c r="E397">
        <v>1214.0999999999999</v>
      </c>
      <c r="F397" s="12">
        <v>236770000</v>
      </c>
      <c r="G397" s="12">
        <v>3561399.36</v>
      </c>
    </row>
    <row r="398" spans="1:7">
      <c r="A398" s="9">
        <f>'(1)'!A398</f>
        <v>42863</v>
      </c>
      <c r="B398">
        <v>1214.67</v>
      </c>
      <c r="C398">
        <v>1216.83</v>
      </c>
      <c r="D398">
        <v>1209.92</v>
      </c>
      <c r="E398">
        <v>1212.6500000000001</v>
      </c>
      <c r="F398" s="12">
        <v>295963700</v>
      </c>
      <c r="G398" s="12">
        <v>3539634.54</v>
      </c>
    </row>
    <row r="399" spans="1:7">
      <c r="A399" s="9">
        <f>'(1)'!A399</f>
        <v>42864</v>
      </c>
      <c r="B399">
        <v>1210.97</v>
      </c>
      <c r="C399">
        <v>1214.78</v>
      </c>
      <c r="D399">
        <v>1207.21</v>
      </c>
      <c r="E399">
        <v>1209.08</v>
      </c>
      <c r="F399" s="12">
        <v>211156600</v>
      </c>
      <c r="G399" s="12">
        <v>3526823.29</v>
      </c>
    </row>
    <row r="400" spans="1:7">
      <c r="A400" s="9">
        <f>'(1)'!A400</f>
        <v>42865</v>
      </c>
      <c r="B400">
        <v>1210.56</v>
      </c>
      <c r="C400">
        <v>1213.47</v>
      </c>
      <c r="D400">
        <v>1207.9100000000001</v>
      </c>
      <c r="E400">
        <v>1209.0999999999999</v>
      </c>
      <c r="F400" s="12">
        <v>193557400</v>
      </c>
      <c r="G400" s="12">
        <v>3492162.67</v>
      </c>
    </row>
    <row r="401" spans="1:7">
      <c r="A401" s="9">
        <f>'(1)'!A401</f>
        <v>42866</v>
      </c>
      <c r="B401">
        <v>1211.3499999999999</v>
      </c>
      <c r="C401">
        <v>1215.1199999999999</v>
      </c>
      <c r="D401">
        <v>1201.5899999999999</v>
      </c>
      <c r="E401">
        <v>1206.18</v>
      </c>
      <c r="F401" s="12">
        <v>370922900</v>
      </c>
      <c r="G401" s="12">
        <v>3486890.03</v>
      </c>
    </row>
    <row r="402" spans="1:7">
      <c r="A402" s="9">
        <f>'(1)'!A402</f>
        <v>42867</v>
      </c>
      <c r="B402">
        <v>1204.99</v>
      </c>
      <c r="C402">
        <v>1210.72</v>
      </c>
      <c r="D402">
        <v>1202.5899999999999</v>
      </c>
      <c r="E402">
        <v>1206.71</v>
      </c>
      <c r="F402" s="12">
        <v>347962800</v>
      </c>
      <c r="G402" s="12">
        <v>3504998.55</v>
      </c>
    </row>
    <row r="403" spans="1:7">
      <c r="A403" s="9">
        <f>'(1)'!A403</f>
        <v>42870</v>
      </c>
      <c r="B403">
        <v>1209.29</v>
      </c>
      <c r="C403">
        <v>1211.79</v>
      </c>
      <c r="D403">
        <v>1206.01</v>
      </c>
      <c r="E403">
        <v>1210.47</v>
      </c>
      <c r="F403" s="12">
        <v>318739400</v>
      </c>
      <c r="G403" s="12">
        <v>3477959.14</v>
      </c>
    </row>
    <row r="404" spans="1:7">
      <c r="A404" s="9">
        <f>'(1)'!A404</f>
        <v>42871</v>
      </c>
      <c r="B404">
        <v>1214.53</v>
      </c>
      <c r="C404">
        <v>1216.23</v>
      </c>
      <c r="D404">
        <v>1208.8800000000001</v>
      </c>
      <c r="E404">
        <v>1214.3599999999999</v>
      </c>
      <c r="F404" s="12">
        <v>408278900</v>
      </c>
      <c r="G404" s="12">
        <v>3480792.21</v>
      </c>
    </row>
    <row r="405" spans="1:7">
      <c r="A405" s="9">
        <f>'(1)'!A405</f>
        <v>42872</v>
      </c>
      <c r="B405">
        <v>1214.1600000000001</v>
      </c>
      <c r="C405">
        <v>1216.68</v>
      </c>
      <c r="D405">
        <v>1210.3800000000001</v>
      </c>
      <c r="E405">
        <v>1213.92</v>
      </c>
      <c r="F405" s="12">
        <v>440293600</v>
      </c>
      <c r="G405" s="12">
        <v>3492003.9</v>
      </c>
    </row>
    <row r="406" spans="1:7">
      <c r="A406" s="9">
        <f>'(1)'!A406</f>
        <v>42873</v>
      </c>
      <c r="B406">
        <v>1213.32</v>
      </c>
      <c r="C406">
        <v>1217.26</v>
      </c>
      <c r="D406">
        <v>1208.6300000000001</v>
      </c>
      <c r="E406">
        <v>1210.71</v>
      </c>
      <c r="F406" s="12">
        <v>371548100</v>
      </c>
      <c r="G406" s="12">
        <v>3483308.62</v>
      </c>
    </row>
    <row r="407" spans="1:7">
      <c r="A407" s="9">
        <f>'(1)'!A407</f>
        <v>42874</v>
      </c>
      <c r="B407">
        <v>1211.47</v>
      </c>
      <c r="C407">
        <v>1214.5999999999999</v>
      </c>
      <c r="D407">
        <v>1207.27</v>
      </c>
      <c r="E407">
        <v>1213.27</v>
      </c>
      <c r="F407" s="12">
        <v>546931700</v>
      </c>
      <c r="G407" s="12">
        <v>3480300.92</v>
      </c>
    </row>
    <row r="408" spans="1:7">
      <c r="A408" s="9">
        <f>'(1)'!A408</f>
        <v>42877</v>
      </c>
      <c r="B408">
        <v>1212.52</v>
      </c>
      <c r="C408">
        <v>1213.0899999999999</v>
      </c>
      <c r="D408">
        <v>1202.01</v>
      </c>
      <c r="E408">
        <v>1203.8599999999999</v>
      </c>
      <c r="F408" s="12">
        <v>497947900</v>
      </c>
      <c r="G408" s="12">
        <v>3480300.92</v>
      </c>
    </row>
    <row r="409" spans="1:7">
      <c r="A409" s="9">
        <f>'(1)'!A409</f>
        <v>42878</v>
      </c>
      <c r="B409">
        <v>1204.82</v>
      </c>
      <c r="C409">
        <v>1208.8599999999999</v>
      </c>
      <c r="D409">
        <v>1202.05</v>
      </c>
      <c r="E409">
        <v>1205.78</v>
      </c>
      <c r="F409" s="12">
        <v>361839700</v>
      </c>
      <c r="G409" s="12">
        <v>3450845.58</v>
      </c>
    </row>
    <row r="410" spans="1:7">
      <c r="A410" s="9">
        <f>'(1)'!A410</f>
        <v>42879</v>
      </c>
      <c r="B410">
        <v>1207.04</v>
      </c>
      <c r="C410">
        <v>1211.22</v>
      </c>
      <c r="D410">
        <v>1205.04</v>
      </c>
      <c r="E410">
        <v>1209.1600000000001</v>
      </c>
      <c r="F410" s="12">
        <v>298966200</v>
      </c>
      <c r="G410" s="12">
        <v>3457525.98</v>
      </c>
    </row>
    <row r="411" spans="1:7">
      <c r="A411" s="9">
        <f>'(1)'!A411</f>
        <v>42880</v>
      </c>
      <c r="B411">
        <v>1211.3599999999999</v>
      </c>
      <c r="C411">
        <v>1213.6600000000001</v>
      </c>
      <c r="D411">
        <v>1207.42</v>
      </c>
      <c r="E411">
        <v>1213.1400000000001</v>
      </c>
      <c r="F411" s="12">
        <v>376337900</v>
      </c>
      <c r="G411" s="12">
        <v>3471664.7</v>
      </c>
    </row>
    <row r="412" spans="1:7">
      <c r="A412" s="9">
        <f>'(1)'!A412</f>
        <v>42881</v>
      </c>
      <c r="B412">
        <v>1210.25</v>
      </c>
      <c r="C412">
        <v>1216.01</v>
      </c>
      <c r="D412">
        <v>1205.56</v>
      </c>
      <c r="E412">
        <v>1208.21</v>
      </c>
      <c r="F412" s="12">
        <v>603493400</v>
      </c>
      <c r="G412" s="12">
        <v>3459475.77</v>
      </c>
    </row>
    <row r="413" spans="1:7">
      <c r="A413" s="9">
        <f>'(1)'!A413</f>
        <v>42885</v>
      </c>
      <c r="B413">
        <v>1208.53</v>
      </c>
      <c r="C413">
        <v>1213.3599999999999</v>
      </c>
      <c r="D413">
        <v>1207.24</v>
      </c>
      <c r="E413">
        <v>1211.6400000000001</v>
      </c>
      <c r="F413" s="12">
        <v>459716200</v>
      </c>
      <c r="G413" s="12">
        <v>3437433.81</v>
      </c>
    </row>
    <row r="414" spans="1:7">
      <c r="A414" s="9">
        <f>'(1)'!A414</f>
        <v>42886</v>
      </c>
      <c r="B414">
        <v>1211.92</v>
      </c>
      <c r="C414">
        <v>1214.76</v>
      </c>
      <c r="D414">
        <v>1209.82</v>
      </c>
      <c r="E414">
        <v>1212.54</v>
      </c>
      <c r="F414" s="12">
        <v>490655600</v>
      </c>
      <c r="G414" s="12">
        <v>3408998.63</v>
      </c>
    </row>
    <row r="415" spans="1:7">
      <c r="A415" s="9">
        <f>'(1)'!A415</f>
        <v>42887</v>
      </c>
      <c r="B415">
        <v>1213.79</v>
      </c>
      <c r="C415">
        <v>1214.77</v>
      </c>
      <c r="D415">
        <v>1207.74</v>
      </c>
      <c r="E415">
        <v>1209.99</v>
      </c>
      <c r="F415" s="12">
        <v>444539700</v>
      </c>
      <c r="G415" s="12">
        <v>3408998.63</v>
      </c>
    </row>
    <row r="416" spans="1:7">
      <c r="A416" s="9">
        <f>'(1)'!A416</f>
        <v>42888</v>
      </c>
      <c r="B416">
        <v>1207.3800000000001</v>
      </c>
      <c r="C416">
        <v>1210.74</v>
      </c>
      <c r="D416">
        <v>1204.8900000000001</v>
      </c>
      <c r="E416">
        <v>1206.77</v>
      </c>
      <c r="F416" s="12">
        <v>581677800</v>
      </c>
      <c r="G416" s="12">
        <v>3385341.25</v>
      </c>
    </row>
    <row r="417" spans="1:7">
      <c r="A417" s="9">
        <f>'(1)'!A417</f>
        <v>42891</v>
      </c>
      <c r="B417">
        <v>1208.04</v>
      </c>
      <c r="C417">
        <v>1214.73</v>
      </c>
      <c r="D417">
        <v>1206.96</v>
      </c>
      <c r="E417">
        <v>1210.6199999999999</v>
      </c>
      <c r="F417" s="12">
        <v>741439900</v>
      </c>
      <c r="G417" s="12">
        <v>3368866.42</v>
      </c>
    </row>
    <row r="418" spans="1:7">
      <c r="A418" s="9">
        <f>'(1)'!A418</f>
        <v>42892</v>
      </c>
      <c r="B418">
        <v>1212.1400000000001</v>
      </c>
      <c r="C418">
        <v>1215.29</v>
      </c>
      <c r="D418">
        <v>1209.28</v>
      </c>
      <c r="E418">
        <v>1212.3</v>
      </c>
      <c r="F418" s="12">
        <v>509996200</v>
      </c>
      <c r="G418" s="12">
        <v>3358653.4</v>
      </c>
    </row>
    <row r="419" spans="1:7">
      <c r="A419" s="9">
        <f>'(1)'!A419</f>
        <v>42893</v>
      </c>
      <c r="B419">
        <v>1214.4100000000001</v>
      </c>
      <c r="C419">
        <v>1215.08</v>
      </c>
      <c r="D419">
        <v>1209.56</v>
      </c>
      <c r="E419">
        <v>1210.96</v>
      </c>
      <c r="F419" s="12">
        <v>297929500</v>
      </c>
      <c r="G419" s="12">
        <v>3380260.69</v>
      </c>
    </row>
    <row r="420" spans="1:7">
      <c r="A420" s="9">
        <f>'(1)'!A420</f>
        <v>42894</v>
      </c>
      <c r="B420">
        <v>1213.29</v>
      </c>
      <c r="C420">
        <v>1215.27</v>
      </c>
      <c r="D420">
        <v>1209.1600000000001</v>
      </c>
      <c r="E420">
        <v>1210.8399999999999</v>
      </c>
      <c r="F420" s="12">
        <v>338724900</v>
      </c>
      <c r="G420" s="12">
        <v>3384590.17</v>
      </c>
    </row>
    <row r="421" spans="1:7">
      <c r="A421" s="9">
        <f>'(1)'!A421</f>
        <v>42895</v>
      </c>
      <c r="B421">
        <v>1210.2</v>
      </c>
      <c r="C421">
        <v>1211.55</v>
      </c>
      <c r="D421">
        <v>1205.02</v>
      </c>
      <c r="E421">
        <v>1206.07</v>
      </c>
      <c r="F421" s="12">
        <v>341428800</v>
      </c>
      <c r="G421" s="12">
        <v>3377700.19</v>
      </c>
    </row>
    <row r="422" spans="1:7">
      <c r="A422" s="9">
        <f>'(1)'!A422</f>
        <v>42898</v>
      </c>
      <c r="B422">
        <v>1209.56</v>
      </c>
      <c r="C422">
        <v>1214.97</v>
      </c>
      <c r="D422">
        <v>1200.68</v>
      </c>
      <c r="E422">
        <v>1201.53</v>
      </c>
      <c r="F422" s="12">
        <v>537319800</v>
      </c>
      <c r="G422" s="12">
        <v>3382655.95</v>
      </c>
    </row>
    <row r="423" spans="1:7">
      <c r="A423" s="9">
        <f>'(1)'!A423</f>
        <v>42899</v>
      </c>
      <c r="B423">
        <v>1202.8800000000001</v>
      </c>
      <c r="C423">
        <v>1206.4100000000001</v>
      </c>
      <c r="D423">
        <v>1197.71</v>
      </c>
      <c r="E423">
        <v>1202.26</v>
      </c>
      <c r="F423" s="12">
        <v>492525700</v>
      </c>
      <c r="G423" s="12">
        <v>3413455.57</v>
      </c>
    </row>
    <row r="424" spans="1:7">
      <c r="A424" s="9">
        <f>'(1)'!A424</f>
        <v>42900</v>
      </c>
      <c r="B424">
        <v>1203.92</v>
      </c>
      <c r="C424">
        <v>1206.8699999999999</v>
      </c>
      <c r="D424">
        <v>1202.0899999999999</v>
      </c>
      <c r="E424">
        <v>1204.57</v>
      </c>
      <c r="F424" s="12">
        <v>253675900</v>
      </c>
      <c r="G424" s="12">
        <v>3425287.44</v>
      </c>
    </row>
    <row r="425" spans="1:7">
      <c r="A425" s="9">
        <f>'(1)'!A425</f>
        <v>42901</v>
      </c>
      <c r="B425">
        <v>1206.8699999999999</v>
      </c>
      <c r="C425">
        <v>1207.5</v>
      </c>
      <c r="D425">
        <v>1199.8499999999999</v>
      </c>
      <c r="E425">
        <v>1201.42</v>
      </c>
      <c r="F425" s="12">
        <v>257551700</v>
      </c>
      <c r="G425" s="12">
        <v>3419303.61</v>
      </c>
    </row>
    <row r="426" spans="1:7">
      <c r="A426" s="9">
        <f>'(1)'!A426</f>
        <v>42902</v>
      </c>
      <c r="B426">
        <v>1202.46</v>
      </c>
      <c r="C426">
        <v>1205.28</v>
      </c>
      <c r="D426">
        <v>1198.45</v>
      </c>
      <c r="E426">
        <v>1201.47</v>
      </c>
      <c r="F426" s="12">
        <v>361066800</v>
      </c>
      <c r="G426" s="12">
        <v>3415125.41</v>
      </c>
    </row>
    <row r="427" spans="1:7">
      <c r="A427" s="9">
        <f>'(1)'!A427</f>
        <v>42905</v>
      </c>
      <c r="B427">
        <v>1200.93</v>
      </c>
      <c r="C427">
        <v>1201.97</v>
      </c>
      <c r="D427">
        <v>1192.95</v>
      </c>
      <c r="E427">
        <v>1196.0999999999999</v>
      </c>
      <c r="F427" s="12">
        <v>457320200</v>
      </c>
      <c r="G427" s="12">
        <v>3412209.49</v>
      </c>
    </row>
    <row r="428" spans="1:7">
      <c r="A428" s="9">
        <f>'(1)'!A428</f>
        <v>42906</v>
      </c>
      <c r="B428">
        <v>1195.4000000000001</v>
      </c>
      <c r="C428">
        <v>1198.32</v>
      </c>
      <c r="D428">
        <v>1189.48</v>
      </c>
      <c r="E428">
        <v>1194.93</v>
      </c>
      <c r="F428" s="12">
        <v>314287600</v>
      </c>
      <c r="G428" s="12">
        <v>3400901.17</v>
      </c>
    </row>
    <row r="429" spans="1:7">
      <c r="A429" s="9">
        <f>'(1)'!A429</f>
        <v>42907</v>
      </c>
      <c r="B429">
        <v>1196.17</v>
      </c>
      <c r="C429">
        <v>1199.25</v>
      </c>
      <c r="D429">
        <v>1192.23</v>
      </c>
      <c r="E429">
        <v>1194.21</v>
      </c>
      <c r="F429" s="12">
        <v>626528500</v>
      </c>
      <c r="G429" s="12">
        <v>3401438.79</v>
      </c>
    </row>
    <row r="430" spans="1:7">
      <c r="A430" s="9">
        <f>'(1)'!A430</f>
        <v>42908</v>
      </c>
      <c r="B430">
        <v>1196.02</v>
      </c>
      <c r="C430">
        <v>1202.43</v>
      </c>
      <c r="D430">
        <v>1194.3</v>
      </c>
      <c r="E430">
        <v>1198.6199999999999</v>
      </c>
      <c r="F430" s="12">
        <v>678630900</v>
      </c>
      <c r="G430" s="12">
        <v>3393382.45</v>
      </c>
    </row>
    <row r="431" spans="1:7">
      <c r="A431" s="9">
        <f>'(1)'!A431</f>
        <v>42909</v>
      </c>
      <c r="B431">
        <v>1203.67</v>
      </c>
      <c r="C431">
        <v>1210.19</v>
      </c>
      <c r="D431">
        <v>1201.82</v>
      </c>
      <c r="E431">
        <v>1205.6099999999999</v>
      </c>
      <c r="F431" s="12">
        <v>625147600</v>
      </c>
      <c r="G431" s="12">
        <v>3396018.02</v>
      </c>
    </row>
    <row r="432" spans="1:7">
      <c r="A432" s="9">
        <f>'(1)'!A432</f>
        <v>42912</v>
      </c>
      <c r="B432">
        <v>1209.1199999999999</v>
      </c>
      <c r="C432">
        <v>1209.81</v>
      </c>
      <c r="D432">
        <v>1204.3699999999999</v>
      </c>
      <c r="E432">
        <v>1207.6600000000001</v>
      </c>
      <c r="F432" s="12">
        <v>406169900</v>
      </c>
      <c r="G432" s="12">
        <v>3403977.88</v>
      </c>
    </row>
    <row r="433" spans="1:7">
      <c r="A433" s="9">
        <f>'(1)'!A433</f>
        <v>42913</v>
      </c>
      <c r="B433">
        <v>1210.8699999999999</v>
      </c>
      <c r="C433">
        <v>1211.78</v>
      </c>
      <c r="D433">
        <v>1202.99</v>
      </c>
      <c r="E433">
        <v>1205.9100000000001</v>
      </c>
      <c r="F433" s="12">
        <v>441438300</v>
      </c>
      <c r="G433" s="12">
        <v>3415831.4</v>
      </c>
    </row>
    <row r="434" spans="1:7">
      <c r="A434" s="9">
        <f>'(1)'!A434</f>
        <v>42914</v>
      </c>
      <c r="B434">
        <v>1206.74</v>
      </c>
      <c r="C434">
        <v>1207.28</v>
      </c>
      <c r="D434">
        <v>1197.18</v>
      </c>
      <c r="E434">
        <v>1200.05</v>
      </c>
      <c r="F434" s="12">
        <v>555868600</v>
      </c>
      <c r="G434" s="12">
        <v>3411656.56</v>
      </c>
    </row>
    <row r="435" spans="1:7">
      <c r="A435" s="9">
        <f>'(1)'!A435</f>
        <v>42915</v>
      </c>
      <c r="B435">
        <v>1202.4000000000001</v>
      </c>
      <c r="C435">
        <v>1203.1600000000001</v>
      </c>
      <c r="D435">
        <v>1196.06</v>
      </c>
      <c r="E435">
        <v>1198.67</v>
      </c>
      <c r="F435" s="12">
        <v>309827100</v>
      </c>
      <c r="G435" s="12">
        <v>3400572.95</v>
      </c>
    </row>
    <row r="436" spans="1:7">
      <c r="A436" s="9">
        <f>'(1)'!A436</f>
        <v>42916</v>
      </c>
      <c r="B436">
        <v>1196.04</v>
      </c>
      <c r="C436">
        <v>1197.5899999999999</v>
      </c>
      <c r="D436">
        <v>1189.04</v>
      </c>
      <c r="E436">
        <v>1190.07</v>
      </c>
      <c r="F436" s="12">
        <v>479956100</v>
      </c>
      <c r="G436" s="12">
        <v>3406807.9</v>
      </c>
    </row>
    <row r="437" spans="1:7">
      <c r="A437" s="9">
        <f>'(1)'!A437</f>
        <v>42919</v>
      </c>
      <c r="B437">
        <v>1192.28</v>
      </c>
      <c r="C437">
        <v>1193.3499999999999</v>
      </c>
      <c r="D437">
        <v>1185.56</v>
      </c>
      <c r="E437">
        <v>1186.48</v>
      </c>
      <c r="F437" s="12">
        <v>585877700</v>
      </c>
      <c r="G437" s="12">
        <v>3381764.06</v>
      </c>
    </row>
    <row r="438" spans="1:7">
      <c r="A438" s="9">
        <f>'(1)'!A438</f>
        <v>42921</v>
      </c>
      <c r="B438">
        <v>1188.04</v>
      </c>
      <c r="C438">
        <v>1191.8599999999999</v>
      </c>
      <c r="D438">
        <v>1186.18</v>
      </c>
      <c r="E438">
        <v>1190.94</v>
      </c>
      <c r="F438" s="12">
        <v>407681100</v>
      </c>
      <c r="G438" s="12">
        <v>3386220.56</v>
      </c>
    </row>
    <row r="439" spans="1:7">
      <c r="A439" s="9">
        <f>'(1)'!A439</f>
        <v>42922</v>
      </c>
      <c r="B439">
        <v>1190.0899999999999</v>
      </c>
      <c r="C439">
        <v>1193.29</v>
      </c>
      <c r="D439">
        <v>1184.74</v>
      </c>
      <c r="E439">
        <v>1187.3499999999999</v>
      </c>
      <c r="F439" s="12">
        <v>802144900</v>
      </c>
      <c r="G439" s="12">
        <v>3393784.99</v>
      </c>
    </row>
    <row r="440" spans="1:7">
      <c r="A440" s="9">
        <f>'(1)'!A440</f>
        <v>42923</v>
      </c>
      <c r="B440">
        <v>1188.77</v>
      </c>
      <c r="C440">
        <v>1192.02</v>
      </c>
      <c r="D440">
        <v>1185.82</v>
      </c>
      <c r="E440">
        <v>1187.67</v>
      </c>
      <c r="F440" s="12">
        <v>422143700</v>
      </c>
      <c r="G440" s="12">
        <v>3405459.2</v>
      </c>
    </row>
    <row r="441" spans="1:7">
      <c r="A441" s="9">
        <f>'(1)'!A441</f>
        <v>42926</v>
      </c>
      <c r="B441">
        <v>1190.05</v>
      </c>
      <c r="C441">
        <v>1190.1600000000001</v>
      </c>
      <c r="D441">
        <v>1183.3</v>
      </c>
      <c r="E441">
        <v>1187.55</v>
      </c>
      <c r="F441" s="12">
        <v>465504300</v>
      </c>
      <c r="G441" s="12">
        <v>3390608.44</v>
      </c>
    </row>
    <row r="442" spans="1:7">
      <c r="A442" s="9">
        <f>'(1)'!A442</f>
        <v>42927</v>
      </c>
      <c r="B442">
        <v>1187.2</v>
      </c>
      <c r="C442">
        <v>1188.8599999999999</v>
      </c>
      <c r="D442">
        <v>1176.8699999999999</v>
      </c>
      <c r="E442">
        <v>1182.0999999999999</v>
      </c>
      <c r="F442" s="12">
        <v>581334000</v>
      </c>
      <c r="G442" s="12">
        <v>3400822.65</v>
      </c>
    </row>
    <row r="443" spans="1:7">
      <c r="A443" s="9">
        <f>'(1)'!A443</f>
        <v>42928</v>
      </c>
      <c r="B443">
        <v>1177.98</v>
      </c>
      <c r="C443">
        <v>1184.25</v>
      </c>
      <c r="D443">
        <v>1174.5</v>
      </c>
      <c r="E443">
        <v>1180.95</v>
      </c>
      <c r="F443" s="12">
        <v>494790300</v>
      </c>
      <c r="G443" s="12">
        <v>3403564.02</v>
      </c>
    </row>
    <row r="444" spans="1:7">
      <c r="A444" s="9">
        <f>'(1)'!A444</f>
        <v>42929</v>
      </c>
      <c r="B444">
        <v>1184.25</v>
      </c>
      <c r="C444">
        <v>1186.06</v>
      </c>
      <c r="D444">
        <v>1180.1099999999999</v>
      </c>
      <c r="E444">
        <v>1183.3900000000001</v>
      </c>
      <c r="F444" s="12">
        <v>339262900</v>
      </c>
      <c r="G444" s="12">
        <v>3395241.98</v>
      </c>
    </row>
    <row r="445" spans="1:7">
      <c r="A445" s="9">
        <f>'(1)'!A445</f>
        <v>42930</v>
      </c>
      <c r="B445">
        <v>1182.6199999999999</v>
      </c>
      <c r="C445">
        <v>1186.21</v>
      </c>
      <c r="D445">
        <v>1179.58</v>
      </c>
      <c r="E445">
        <v>1179.98</v>
      </c>
      <c r="F445" s="12">
        <v>303792500</v>
      </c>
      <c r="G445" s="12">
        <v>3386783.44</v>
      </c>
    </row>
    <row r="446" spans="1:7">
      <c r="A446" s="9">
        <f>'(1)'!A446</f>
        <v>42933</v>
      </c>
      <c r="B446">
        <v>1182.8499999999999</v>
      </c>
      <c r="C446">
        <v>1183.1600000000001</v>
      </c>
      <c r="D446">
        <v>1173.76</v>
      </c>
      <c r="E446">
        <v>1173.83</v>
      </c>
      <c r="F446" s="12">
        <v>364964200</v>
      </c>
      <c r="G446" s="12">
        <v>3399372.44</v>
      </c>
    </row>
    <row r="447" spans="1:7">
      <c r="A447" s="9">
        <f>'(1)'!A447</f>
        <v>42934</v>
      </c>
      <c r="B447">
        <v>1172.75</v>
      </c>
      <c r="C447">
        <v>1173.3399999999999</v>
      </c>
      <c r="D447">
        <v>1166.83</v>
      </c>
      <c r="E447">
        <v>1169.55</v>
      </c>
      <c r="F447" s="12">
        <v>495276800</v>
      </c>
      <c r="G447" s="12">
        <v>3403333.54</v>
      </c>
    </row>
    <row r="448" spans="1:7">
      <c r="A448" s="9">
        <f>'(1)'!A448</f>
        <v>42935</v>
      </c>
      <c r="B448">
        <v>1170.97</v>
      </c>
      <c r="C448">
        <v>1179.9100000000001</v>
      </c>
      <c r="D448">
        <v>1169.06</v>
      </c>
      <c r="E448">
        <v>1176.3900000000001</v>
      </c>
      <c r="F448" s="12">
        <v>471627800</v>
      </c>
      <c r="G448" s="12">
        <v>3396898.21</v>
      </c>
    </row>
    <row r="449" spans="1:7">
      <c r="A449" s="9">
        <f>'(1)'!A449</f>
        <v>42936</v>
      </c>
      <c r="B449">
        <v>1178.8399999999999</v>
      </c>
      <c r="C449">
        <v>1181.1300000000001</v>
      </c>
      <c r="D449">
        <v>1174.7</v>
      </c>
      <c r="E449">
        <v>1178.54</v>
      </c>
      <c r="F449" s="12">
        <v>330209000</v>
      </c>
      <c r="G449" s="12">
        <v>3396530.08</v>
      </c>
    </row>
    <row r="450" spans="1:7">
      <c r="A450" s="9">
        <f>'(1)'!A450</f>
        <v>42937</v>
      </c>
      <c r="B450">
        <v>1179.49</v>
      </c>
      <c r="C450">
        <v>1180.94</v>
      </c>
      <c r="D450">
        <v>1172.58</v>
      </c>
      <c r="E450">
        <v>1179.27</v>
      </c>
      <c r="F450" s="12">
        <v>329195300</v>
      </c>
      <c r="G450" s="12">
        <v>3383040.28</v>
      </c>
    </row>
    <row r="451" spans="1:7">
      <c r="A451" s="9">
        <f>'(1)'!A451</f>
        <v>42940</v>
      </c>
      <c r="B451">
        <v>1174.7</v>
      </c>
      <c r="C451">
        <v>1176.3</v>
      </c>
      <c r="D451">
        <v>1168.02</v>
      </c>
      <c r="E451">
        <v>1173.67</v>
      </c>
      <c r="F451" s="12">
        <v>416158700</v>
      </c>
      <c r="G451" s="12">
        <v>3371158.26</v>
      </c>
    </row>
    <row r="452" spans="1:7">
      <c r="A452" s="9">
        <f>'(1)'!A452</f>
        <v>42941</v>
      </c>
      <c r="B452">
        <v>1179.7</v>
      </c>
      <c r="C452">
        <v>1183.24</v>
      </c>
      <c r="D452">
        <v>1176.25</v>
      </c>
      <c r="E452">
        <v>1179.77</v>
      </c>
      <c r="F452" s="12">
        <v>284504100</v>
      </c>
      <c r="G452" s="12">
        <v>3374452.81</v>
      </c>
    </row>
    <row r="453" spans="1:7">
      <c r="A453" s="9">
        <f>'(1)'!A453</f>
        <v>42942</v>
      </c>
      <c r="B453">
        <v>1178.79</v>
      </c>
      <c r="C453">
        <v>1182.33</v>
      </c>
      <c r="D453">
        <v>1173.8800000000001</v>
      </c>
      <c r="E453">
        <v>1179.92</v>
      </c>
      <c r="F453" s="12">
        <v>286106100</v>
      </c>
      <c r="G453" s="12">
        <v>3845714.93</v>
      </c>
    </row>
    <row r="454" spans="1:7">
      <c r="A454" s="9">
        <f>'(1)'!A454</f>
        <v>42943</v>
      </c>
      <c r="B454">
        <v>1181.97</v>
      </c>
      <c r="C454">
        <v>1188.3</v>
      </c>
      <c r="D454">
        <v>1179.8800000000001</v>
      </c>
      <c r="E454">
        <v>1184.07</v>
      </c>
      <c r="F454" s="12">
        <v>349392500</v>
      </c>
      <c r="G454" s="12">
        <v>3837807.02</v>
      </c>
    </row>
    <row r="455" spans="1:7">
      <c r="A455" s="9">
        <f>'(1)'!A455</f>
        <v>42944</v>
      </c>
      <c r="B455">
        <v>1181.81</v>
      </c>
      <c r="C455">
        <v>1184.5899999999999</v>
      </c>
      <c r="D455">
        <v>1178.1099999999999</v>
      </c>
      <c r="E455">
        <v>1179.71</v>
      </c>
      <c r="F455" s="12">
        <v>279252600</v>
      </c>
      <c r="G455" s="12">
        <v>3841999.88</v>
      </c>
    </row>
    <row r="456" spans="1:7">
      <c r="A456" s="9">
        <f>'(1)'!A456</f>
        <v>42947</v>
      </c>
      <c r="B456">
        <v>1181.3499999999999</v>
      </c>
      <c r="C456">
        <v>1185.1400000000001</v>
      </c>
      <c r="D456">
        <v>1179.92</v>
      </c>
      <c r="E456">
        <v>1182.32</v>
      </c>
      <c r="F456" s="12">
        <v>310001600</v>
      </c>
      <c r="G456" s="12">
        <v>3823982.57</v>
      </c>
    </row>
    <row r="457" spans="1:7">
      <c r="A457" s="9">
        <f>'(1)'!A457</f>
        <v>42948</v>
      </c>
      <c r="B457">
        <v>1185.45</v>
      </c>
      <c r="C457">
        <v>1192.6300000000001</v>
      </c>
      <c r="D457">
        <v>1184.29</v>
      </c>
      <c r="E457">
        <v>1190.8900000000001</v>
      </c>
      <c r="F457" s="12">
        <v>331766400</v>
      </c>
      <c r="G457" s="12">
        <v>3817427.03</v>
      </c>
    </row>
    <row r="458" spans="1:7">
      <c r="A458" s="9">
        <f>'(1)'!A458</f>
        <v>42949</v>
      </c>
      <c r="B458">
        <v>1193.5899999999999</v>
      </c>
      <c r="C458">
        <v>1194.98</v>
      </c>
      <c r="D458">
        <v>1185.32</v>
      </c>
      <c r="E458">
        <v>1187.58</v>
      </c>
      <c r="F458" s="12">
        <v>275701100</v>
      </c>
      <c r="G458" s="12">
        <v>3817427.03</v>
      </c>
    </row>
    <row r="459" spans="1:7">
      <c r="A459" s="9">
        <f>'(1)'!A459</f>
        <v>42950</v>
      </c>
      <c r="B459">
        <v>1190.43</v>
      </c>
      <c r="C459">
        <v>1191.75</v>
      </c>
      <c r="D459">
        <v>1183.8800000000001</v>
      </c>
      <c r="E459">
        <v>1186.53</v>
      </c>
      <c r="F459" s="12">
        <v>325487600</v>
      </c>
      <c r="G459" s="12">
        <v>3815739.96</v>
      </c>
    </row>
    <row r="460" spans="1:7">
      <c r="A460" s="9">
        <f>'(1)'!A460</f>
        <v>42951</v>
      </c>
      <c r="B460">
        <v>1184.08</v>
      </c>
      <c r="C460">
        <v>1185.52</v>
      </c>
      <c r="D460">
        <v>1179.1300000000001</v>
      </c>
      <c r="E460">
        <v>1181.28</v>
      </c>
      <c r="F460" s="12">
        <v>391697800</v>
      </c>
      <c r="G460" s="12">
        <v>3832026.13</v>
      </c>
    </row>
    <row r="461" spans="1:7">
      <c r="A461" s="9">
        <f>'(1)'!A461</f>
        <v>42954</v>
      </c>
      <c r="B461">
        <v>1183.96</v>
      </c>
      <c r="C461">
        <v>1192.33</v>
      </c>
      <c r="D461">
        <v>1181.98</v>
      </c>
      <c r="E461">
        <v>1188.6300000000001</v>
      </c>
      <c r="F461" s="12">
        <v>331006200</v>
      </c>
      <c r="G461" s="12">
        <v>3852025.28</v>
      </c>
    </row>
    <row r="462" spans="1:7">
      <c r="A462" s="9">
        <f>'(1)'!A462</f>
        <v>42955</v>
      </c>
      <c r="B462">
        <v>1190.67</v>
      </c>
      <c r="C462">
        <v>1221.72</v>
      </c>
      <c r="D462">
        <v>1188.29</v>
      </c>
      <c r="E462">
        <v>1220.24</v>
      </c>
      <c r="F462" s="12">
        <v>869315000</v>
      </c>
      <c r="G462" s="12">
        <v>3854965.41</v>
      </c>
    </row>
    <row r="463" spans="1:7">
      <c r="A463" s="9">
        <f>'(1)'!A463</f>
        <v>42956</v>
      </c>
      <c r="B463">
        <v>1221.22</v>
      </c>
      <c r="C463">
        <v>1228.07</v>
      </c>
      <c r="D463">
        <v>1213.43</v>
      </c>
      <c r="E463">
        <v>1216.06</v>
      </c>
      <c r="F463" s="12">
        <v>533393300</v>
      </c>
      <c r="G463" s="12">
        <v>3850490.52</v>
      </c>
    </row>
    <row r="464" spans="1:7">
      <c r="A464" s="9">
        <f>'(1)'!A464</f>
        <v>42957</v>
      </c>
      <c r="B464">
        <v>1213.45</v>
      </c>
      <c r="C464">
        <v>1217.8699999999999</v>
      </c>
      <c r="D464">
        <v>1209.22</v>
      </c>
      <c r="E464">
        <v>1216.72</v>
      </c>
      <c r="F464" s="12">
        <v>514899900</v>
      </c>
      <c r="G464" s="12">
        <v>3828712.28</v>
      </c>
    </row>
    <row r="465" spans="1:7">
      <c r="A465" s="9">
        <f>'(1)'!A465</f>
        <v>42958</v>
      </c>
      <c r="B465">
        <v>1219.48</v>
      </c>
      <c r="C465">
        <v>1221.8699999999999</v>
      </c>
      <c r="D465">
        <v>1214.05</v>
      </c>
      <c r="E465">
        <v>1215.6099999999999</v>
      </c>
      <c r="F465" s="12">
        <v>311979000</v>
      </c>
      <c r="G465" s="12">
        <v>3826903.19</v>
      </c>
    </row>
    <row r="466" spans="1:7">
      <c r="A466" s="9">
        <f>'(1)'!A466</f>
        <v>42961</v>
      </c>
      <c r="B466">
        <v>1216.4000000000001</v>
      </c>
      <c r="C466">
        <v>1216.98</v>
      </c>
      <c r="D466">
        <v>1209.7</v>
      </c>
      <c r="E466">
        <v>1215.28</v>
      </c>
      <c r="F466" s="12">
        <v>411018000</v>
      </c>
      <c r="G466" s="12">
        <v>3799054.87</v>
      </c>
    </row>
    <row r="467" spans="1:7">
      <c r="A467" s="9">
        <f>'(1)'!A467</f>
        <v>42962</v>
      </c>
      <c r="B467">
        <v>1213.42</v>
      </c>
      <c r="C467">
        <v>1214.52</v>
      </c>
      <c r="D467">
        <v>1207.8499999999999</v>
      </c>
      <c r="E467">
        <v>1210.58</v>
      </c>
      <c r="F467" s="12">
        <v>292538600</v>
      </c>
      <c r="G467" s="12">
        <v>3791127.23</v>
      </c>
    </row>
    <row r="468" spans="1:7">
      <c r="A468" s="9">
        <f>'(1)'!A468</f>
        <v>42963</v>
      </c>
      <c r="B468">
        <v>1209.53</v>
      </c>
      <c r="C468">
        <v>1210.5899999999999</v>
      </c>
      <c r="D468">
        <v>1203.71</v>
      </c>
      <c r="E468">
        <v>1210.5899999999999</v>
      </c>
      <c r="F468" s="12">
        <v>400876600</v>
      </c>
      <c r="G468" s="12">
        <v>3807238.47</v>
      </c>
    </row>
    <row r="469" spans="1:7">
      <c r="A469" s="9">
        <f>'(1)'!A469</f>
        <v>42964</v>
      </c>
      <c r="B469">
        <v>1212.8399999999999</v>
      </c>
      <c r="C469">
        <v>1220.1099999999999</v>
      </c>
      <c r="D469">
        <v>1208.1400000000001</v>
      </c>
      <c r="E469">
        <v>1216.78</v>
      </c>
      <c r="F469" s="12">
        <v>1057435300</v>
      </c>
      <c r="G469" s="12">
        <v>3798189.72</v>
      </c>
    </row>
    <row r="470" spans="1:7">
      <c r="A470" s="9">
        <f>'(1)'!A470</f>
        <v>42965</v>
      </c>
      <c r="B470">
        <v>1223.43</v>
      </c>
      <c r="C470">
        <v>1231.8499999999999</v>
      </c>
      <c r="D470">
        <v>1221.02</v>
      </c>
      <c r="E470">
        <v>1221.79</v>
      </c>
      <c r="F470" s="12">
        <v>823760700</v>
      </c>
      <c r="G470" s="12">
        <v>3801229.66</v>
      </c>
    </row>
    <row r="471" spans="1:7">
      <c r="A471" s="9">
        <f>'(1)'!A471</f>
        <v>42968</v>
      </c>
      <c r="B471">
        <v>1222.03</v>
      </c>
      <c r="C471">
        <v>1227.06</v>
      </c>
      <c r="D471">
        <v>1219.32</v>
      </c>
      <c r="E471">
        <v>1222.1300000000001</v>
      </c>
      <c r="F471" s="12">
        <v>611669800</v>
      </c>
      <c r="G471" s="12">
        <v>3800759.15</v>
      </c>
    </row>
    <row r="472" spans="1:7">
      <c r="A472" s="9">
        <f>'(1)'!A472</f>
        <v>42969</v>
      </c>
      <c r="B472">
        <v>1223.8900000000001</v>
      </c>
      <c r="C472">
        <v>1228.6600000000001</v>
      </c>
      <c r="D472">
        <v>1220.43</v>
      </c>
      <c r="E472">
        <v>1225.49</v>
      </c>
      <c r="F472" s="12">
        <v>549641200</v>
      </c>
      <c r="G472" s="12">
        <v>3800759.15</v>
      </c>
    </row>
    <row r="473" spans="1:7">
      <c r="A473" s="9">
        <f>'(1)'!A473</f>
        <v>42970</v>
      </c>
      <c r="B473">
        <v>1227.79</v>
      </c>
      <c r="C473">
        <v>1230.55</v>
      </c>
      <c r="D473">
        <v>1222.8699999999999</v>
      </c>
      <c r="E473">
        <v>1225.3900000000001</v>
      </c>
      <c r="F473" s="12">
        <v>898024800</v>
      </c>
      <c r="G473" s="12">
        <v>3775711.57</v>
      </c>
    </row>
    <row r="474" spans="1:7">
      <c r="A474" s="9">
        <f>'(1)'!A474</f>
        <v>42971</v>
      </c>
      <c r="B474">
        <v>1227.4000000000001</v>
      </c>
      <c r="C474">
        <v>1239.54</v>
      </c>
      <c r="D474">
        <v>1223.71</v>
      </c>
      <c r="E474">
        <v>1237.23</v>
      </c>
      <c r="F474" s="12">
        <v>764385100</v>
      </c>
      <c r="G474" s="12">
        <v>3762374.63</v>
      </c>
    </row>
    <row r="475" spans="1:7">
      <c r="A475" s="9">
        <f>'(1)'!A475</f>
        <v>42972</v>
      </c>
      <c r="B475">
        <v>1238.6099999999999</v>
      </c>
      <c r="C475">
        <v>1242.8699999999999</v>
      </c>
      <c r="D475">
        <v>1234.27</v>
      </c>
      <c r="E475">
        <v>1242.8699999999999</v>
      </c>
      <c r="F475" s="12">
        <v>901492100</v>
      </c>
      <c r="G475" s="12">
        <v>3783475.22</v>
      </c>
    </row>
    <row r="476" spans="1:7">
      <c r="A476" s="9">
        <f>'(1)'!A476</f>
        <v>42975</v>
      </c>
      <c r="B476">
        <v>1242.68</v>
      </c>
      <c r="C476">
        <v>1259.52</v>
      </c>
      <c r="D476">
        <v>1241.82</v>
      </c>
      <c r="E476">
        <v>1251.6400000000001</v>
      </c>
      <c r="F476" s="12">
        <v>1191794100</v>
      </c>
      <c r="G476" s="12">
        <v>3772364.6</v>
      </c>
    </row>
    <row r="477" spans="1:7">
      <c r="A477" s="9">
        <f>'(1)'!A477</f>
        <v>42976</v>
      </c>
      <c r="B477">
        <v>1252.55</v>
      </c>
      <c r="C477">
        <v>1253.3399999999999</v>
      </c>
      <c r="D477">
        <v>1242.9100000000001</v>
      </c>
      <c r="E477">
        <v>1246.8599999999999</v>
      </c>
      <c r="F477" s="12">
        <v>861487300</v>
      </c>
      <c r="G477" s="12">
        <v>3752453.97</v>
      </c>
    </row>
    <row r="478" spans="1:7">
      <c r="A478" s="9">
        <f>'(1)'!A478</f>
        <v>42977</v>
      </c>
      <c r="B478">
        <v>1246.73</v>
      </c>
      <c r="C478">
        <v>1249.49</v>
      </c>
      <c r="D478">
        <v>1239.81</v>
      </c>
      <c r="E478">
        <v>1249.23</v>
      </c>
      <c r="F478" s="12">
        <v>629309200</v>
      </c>
      <c r="G478" s="12">
        <v>3739519.8</v>
      </c>
    </row>
    <row r="479" spans="1:7">
      <c r="A479" s="9">
        <f>'(1)'!A479</f>
        <v>42978</v>
      </c>
      <c r="B479">
        <v>1246.58</v>
      </c>
      <c r="C479">
        <v>1248.51</v>
      </c>
      <c r="D479">
        <v>1241.72</v>
      </c>
      <c r="E479">
        <v>1242.47</v>
      </c>
      <c r="F479" s="12">
        <v>560951700</v>
      </c>
      <c r="G479" s="12">
        <v>3765902.73</v>
      </c>
    </row>
    <row r="480" spans="1:7">
      <c r="A480" s="9">
        <f>'(1)'!A480</f>
        <v>42979</v>
      </c>
      <c r="B480">
        <v>1236.99</v>
      </c>
      <c r="C480">
        <v>1241.0899999999999</v>
      </c>
      <c r="D480">
        <v>1230.8800000000001</v>
      </c>
      <c r="E480">
        <v>1234.53</v>
      </c>
      <c r="F480" s="12">
        <v>533726100</v>
      </c>
      <c r="G480" s="12">
        <v>3772406.67</v>
      </c>
    </row>
    <row r="481" spans="1:7">
      <c r="A481" s="9">
        <f>'(1)'!A481</f>
        <v>42983</v>
      </c>
      <c r="B481">
        <v>1236.43</v>
      </c>
      <c r="C481">
        <v>1241.47</v>
      </c>
      <c r="D481">
        <v>1230.6500000000001</v>
      </c>
      <c r="E481">
        <v>1239.98</v>
      </c>
      <c r="F481" s="12">
        <v>451720800</v>
      </c>
      <c r="G481" s="12">
        <v>3772892.97</v>
      </c>
    </row>
    <row r="482" spans="1:7">
      <c r="A482" s="9">
        <f>'(1)'!A482</f>
        <v>42984</v>
      </c>
      <c r="B482">
        <v>1240.69</v>
      </c>
      <c r="C482">
        <v>1242.82</v>
      </c>
      <c r="D482">
        <v>1234.03</v>
      </c>
      <c r="E482">
        <v>1236.72</v>
      </c>
      <c r="F482" s="12">
        <v>436403400</v>
      </c>
      <c r="G482" s="12">
        <v>3756518.15</v>
      </c>
    </row>
    <row r="483" spans="1:7">
      <c r="A483" s="9">
        <f>'(1)'!A483</f>
        <v>42985</v>
      </c>
      <c r="B483">
        <v>1236.18</v>
      </c>
      <c r="C483">
        <v>1240.31</v>
      </c>
      <c r="D483">
        <v>1228.82</v>
      </c>
      <c r="E483">
        <v>1235.73</v>
      </c>
      <c r="F483" s="12">
        <v>537966800</v>
      </c>
      <c r="G483" s="12">
        <v>3756518.15</v>
      </c>
    </row>
    <row r="484" spans="1:7">
      <c r="A484" s="9">
        <f>'(1)'!A484</f>
        <v>42986</v>
      </c>
      <c r="B484">
        <v>1237.6600000000001</v>
      </c>
      <c r="C484">
        <v>1237.95</v>
      </c>
      <c r="D484">
        <v>1223.71</v>
      </c>
      <c r="E484">
        <v>1226.8499999999999</v>
      </c>
      <c r="F484" s="12">
        <v>494424300</v>
      </c>
      <c r="G484" s="12">
        <v>3797186.69</v>
      </c>
    </row>
    <row r="485" spans="1:7">
      <c r="A485" s="9">
        <f>'(1)'!A485</f>
        <v>42989</v>
      </c>
      <c r="B485">
        <v>1230.1600000000001</v>
      </c>
      <c r="C485">
        <v>1238.77</v>
      </c>
      <c r="D485">
        <v>1227</v>
      </c>
      <c r="E485">
        <v>1235.8699999999999</v>
      </c>
      <c r="F485" s="12">
        <v>615805300</v>
      </c>
      <c r="G485" s="12">
        <v>3795486.26</v>
      </c>
    </row>
    <row r="486" spans="1:7">
      <c r="A486" s="9">
        <f>'(1)'!A486</f>
        <v>42990</v>
      </c>
      <c r="B486">
        <v>1239.43</v>
      </c>
      <c r="C486">
        <v>1248.24</v>
      </c>
      <c r="D486">
        <v>1237.1099999999999</v>
      </c>
      <c r="E486">
        <v>1245.02</v>
      </c>
      <c r="F486" s="12">
        <v>642282100</v>
      </c>
      <c r="G486" s="12">
        <v>3806404.65</v>
      </c>
    </row>
    <row r="487" spans="1:7">
      <c r="A487" s="9">
        <f>'(1)'!A487</f>
        <v>42991</v>
      </c>
      <c r="B487">
        <v>1249.9000000000001</v>
      </c>
      <c r="C487">
        <v>1250.4100000000001</v>
      </c>
      <c r="D487">
        <v>1242.01</v>
      </c>
      <c r="E487">
        <v>1245.42</v>
      </c>
      <c r="F487" s="12">
        <v>669639100</v>
      </c>
      <c r="G487" s="12">
        <v>3793873.46</v>
      </c>
    </row>
    <row r="488" spans="1:7">
      <c r="A488" s="9">
        <f>'(1)'!A488</f>
        <v>42992</v>
      </c>
      <c r="B488">
        <v>1249.3</v>
      </c>
      <c r="C488">
        <v>1252.8900000000001</v>
      </c>
      <c r="D488">
        <v>1238.5899999999999</v>
      </c>
      <c r="E488">
        <v>1239.8499999999999</v>
      </c>
      <c r="F488" s="12">
        <v>604580300</v>
      </c>
      <c r="G488" s="12">
        <v>3800134.09</v>
      </c>
    </row>
    <row r="489" spans="1:7">
      <c r="A489" s="9">
        <f>'(1)'!A489</f>
        <v>42993</v>
      </c>
      <c r="B489">
        <v>1241</v>
      </c>
      <c r="C489">
        <v>1243.96</v>
      </c>
      <c r="D489">
        <v>1237.73</v>
      </c>
      <c r="E489">
        <v>1241.48</v>
      </c>
      <c r="F489" s="12">
        <v>606696600</v>
      </c>
      <c r="G489" s="12">
        <v>3831528.86</v>
      </c>
    </row>
    <row r="490" spans="1:7">
      <c r="A490" s="9">
        <f>'(1)'!A490</f>
        <v>42996</v>
      </c>
      <c r="B490">
        <v>1244.04</v>
      </c>
      <c r="C490">
        <v>1247.6199999999999</v>
      </c>
      <c r="D490">
        <v>1237.72</v>
      </c>
      <c r="E490">
        <v>1242.98</v>
      </c>
      <c r="F490" s="12">
        <v>492129400</v>
      </c>
      <c r="G490" s="12">
        <v>3826826.65</v>
      </c>
    </row>
    <row r="491" spans="1:7">
      <c r="A491" s="9">
        <f>'(1)'!A491</f>
        <v>42997</v>
      </c>
      <c r="B491">
        <v>1244.03</v>
      </c>
      <c r="C491">
        <v>1246.8900000000001</v>
      </c>
      <c r="D491">
        <v>1238.27</v>
      </c>
      <c r="E491">
        <v>1239.5899999999999</v>
      </c>
      <c r="F491" s="12">
        <v>418664100</v>
      </c>
      <c r="G491" s="12">
        <v>3819578.12</v>
      </c>
    </row>
    <row r="492" spans="1:7">
      <c r="A492" s="9">
        <f>'(1)'!A492</f>
        <v>42998</v>
      </c>
      <c r="B492">
        <v>1240.57</v>
      </c>
      <c r="C492">
        <v>1252.73</v>
      </c>
      <c r="D492">
        <v>1232.9100000000001</v>
      </c>
      <c r="E492">
        <v>1252.73</v>
      </c>
      <c r="F492" s="12">
        <v>868408000</v>
      </c>
      <c r="G492" s="12">
        <v>3807897.35</v>
      </c>
    </row>
    <row r="493" spans="1:7">
      <c r="A493" s="9">
        <f>'(1)'!A493</f>
        <v>42999</v>
      </c>
      <c r="B493">
        <v>1256.8499999999999</v>
      </c>
      <c r="C493">
        <v>1261.81</v>
      </c>
      <c r="D493">
        <v>1254.44</v>
      </c>
      <c r="E493">
        <v>1258.78</v>
      </c>
      <c r="F493" s="12">
        <v>970188100</v>
      </c>
      <c r="G493" s="12">
        <v>3834356.88</v>
      </c>
    </row>
    <row r="494" spans="1:7">
      <c r="A494" s="9">
        <f>'(1)'!A494</f>
        <v>43000</v>
      </c>
      <c r="B494">
        <v>1261.23</v>
      </c>
      <c r="C494">
        <v>1262.3599999999999</v>
      </c>
      <c r="D494">
        <v>1253.42</v>
      </c>
      <c r="E494">
        <v>1258.56</v>
      </c>
      <c r="F494" s="12">
        <v>711847600</v>
      </c>
      <c r="G494" s="12">
        <v>3933028.23</v>
      </c>
    </row>
    <row r="495" spans="1:7">
      <c r="A495" s="9">
        <f>'(1)'!A495</f>
        <v>43003</v>
      </c>
      <c r="B495">
        <v>1264.58</v>
      </c>
      <c r="C495">
        <v>1266.8499999999999</v>
      </c>
      <c r="D495">
        <v>1259.99</v>
      </c>
      <c r="E495">
        <v>1263.82</v>
      </c>
      <c r="F495" s="12">
        <v>719634300</v>
      </c>
      <c r="G495" s="12">
        <v>3926445.53</v>
      </c>
    </row>
    <row r="496" spans="1:7">
      <c r="A496" s="9">
        <f>'(1)'!A496</f>
        <v>43004</v>
      </c>
      <c r="B496">
        <v>1263.25</v>
      </c>
      <c r="C496">
        <v>1268.3499999999999</v>
      </c>
      <c r="D496">
        <v>1260.1600000000001</v>
      </c>
      <c r="E496">
        <v>1264.9000000000001</v>
      </c>
      <c r="F496" s="12">
        <v>845927000</v>
      </c>
      <c r="G496" s="12">
        <v>3923362.93</v>
      </c>
    </row>
    <row r="497" spans="1:7">
      <c r="A497" s="9">
        <f>'(1)'!A497</f>
        <v>43005</v>
      </c>
      <c r="B497">
        <v>1265.04</v>
      </c>
      <c r="C497">
        <v>1265.51</v>
      </c>
      <c r="D497">
        <v>1252.44</v>
      </c>
      <c r="E497">
        <v>1254.93</v>
      </c>
      <c r="F497" s="12">
        <v>789702800</v>
      </c>
      <c r="G497" s="12">
        <v>3921009.89</v>
      </c>
    </row>
    <row r="498" spans="1:7">
      <c r="A498" s="9">
        <f>'(1)'!A498</f>
        <v>43006</v>
      </c>
      <c r="B498">
        <v>1252.78</v>
      </c>
      <c r="C498">
        <v>1256.8599999999999</v>
      </c>
      <c r="D498">
        <v>1234.04</v>
      </c>
      <c r="E498">
        <v>1234.8599999999999</v>
      </c>
      <c r="F498" s="12">
        <v>888985900</v>
      </c>
      <c r="G498" s="12">
        <v>3921878.29</v>
      </c>
    </row>
    <row r="499" spans="1:7">
      <c r="A499" s="9">
        <f>'(1)'!A499</f>
        <v>43007</v>
      </c>
      <c r="B499">
        <v>1227.8900000000001</v>
      </c>
      <c r="C499">
        <v>1243.95</v>
      </c>
      <c r="D499">
        <v>1223.78</v>
      </c>
      <c r="E499">
        <v>1239.6400000000001</v>
      </c>
      <c r="F499" s="12">
        <v>765263600</v>
      </c>
      <c r="G499" s="12">
        <v>3905461.72</v>
      </c>
    </row>
    <row r="500" spans="1:7">
      <c r="A500" s="9">
        <f>'(1)'!A500</f>
        <v>43010</v>
      </c>
      <c r="B500">
        <v>1238.96</v>
      </c>
      <c r="C500">
        <v>1245</v>
      </c>
      <c r="D500">
        <v>1237.17</v>
      </c>
      <c r="E500">
        <v>1241.08</v>
      </c>
      <c r="F500" s="12">
        <v>485199700</v>
      </c>
      <c r="G500" s="12">
        <v>3903674.95</v>
      </c>
    </row>
    <row r="501" spans="1:7">
      <c r="A501" s="9">
        <f>'(1)'!A501</f>
        <v>43011</v>
      </c>
      <c r="B501">
        <v>1246.27</v>
      </c>
      <c r="C501">
        <v>1249.53</v>
      </c>
      <c r="D501">
        <v>1240.21</v>
      </c>
      <c r="E501">
        <v>1243.96</v>
      </c>
      <c r="F501" s="12">
        <v>556458200</v>
      </c>
      <c r="G501" s="12">
        <v>3925592.05</v>
      </c>
    </row>
    <row r="502" spans="1:7">
      <c r="A502" s="9">
        <f>'(1)'!A502</f>
        <v>43012</v>
      </c>
      <c r="B502">
        <v>1244.26</v>
      </c>
      <c r="C502">
        <v>1252.5999999999999</v>
      </c>
      <c r="D502">
        <v>1243.47</v>
      </c>
      <c r="E502">
        <v>1248.69</v>
      </c>
      <c r="F502" s="12">
        <v>674572100</v>
      </c>
      <c r="G502" s="12">
        <v>3946295</v>
      </c>
    </row>
    <row r="503" spans="1:7">
      <c r="A503" s="9">
        <f>'(1)'!A503</f>
        <v>43013</v>
      </c>
      <c r="B503">
        <v>1250.26</v>
      </c>
      <c r="C503">
        <v>1251.46</v>
      </c>
      <c r="D503">
        <v>1235.1199999999999</v>
      </c>
      <c r="E503">
        <v>1247.98</v>
      </c>
      <c r="F503" s="12">
        <v>565547600</v>
      </c>
      <c r="G503" s="12">
        <v>3952159.71</v>
      </c>
    </row>
    <row r="504" spans="1:7">
      <c r="A504" s="9">
        <f>'(1)'!A504</f>
        <v>43014</v>
      </c>
      <c r="B504">
        <v>1248.8599999999999</v>
      </c>
      <c r="C504">
        <v>1255.24</v>
      </c>
      <c r="D504">
        <v>1247.17</v>
      </c>
      <c r="E504">
        <v>1250.02</v>
      </c>
      <c r="F504" s="12">
        <v>675402200</v>
      </c>
      <c r="G504" s="12">
        <v>3964784.63</v>
      </c>
    </row>
    <row r="505" spans="1:7">
      <c r="A505" s="9">
        <f>'(1)'!A505</f>
        <v>43017</v>
      </c>
      <c r="B505">
        <v>1255.32</v>
      </c>
      <c r="C505">
        <v>1255.48</v>
      </c>
      <c r="D505">
        <v>1243.7</v>
      </c>
      <c r="E505">
        <v>1245</v>
      </c>
      <c r="F505" s="12">
        <v>748898700</v>
      </c>
      <c r="G505" s="12">
        <v>3963666.53</v>
      </c>
    </row>
    <row r="506" spans="1:7">
      <c r="A506" s="9">
        <f>'(1)'!A506</f>
        <v>43018</v>
      </c>
      <c r="B506">
        <v>1243.25</v>
      </c>
      <c r="C506">
        <v>1245.01</v>
      </c>
      <c r="D506">
        <v>1234.23</v>
      </c>
      <c r="E506">
        <v>1236.98</v>
      </c>
      <c r="F506" s="12">
        <v>732844000</v>
      </c>
      <c r="G506" s="12">
        <v>4007665.97</v>
      </c>
    </row>
    <row r="507" spans="1:7">
      <c r="A507" s="9">
        <f>'(1)'!A507</f>
        <v>43019</v>
      </c>
      <c r="B507">
        <v>1239.5899999999999</v>
      </c>
      <c r="C507">
        <v>1239.73</v>
      </c>
      <c r="D507">
        <v>1233.1500000000001</v>
      </c>
      <c r="E507">
        <v>1237.29</v>
      </c>
      <c r="F507" s="12">
        <v>442968600</v>
      </c>
      <c r="G507" s="12">
        <v>4024272.4</v>
      </c>
    </row>
    <row r="508" spans="1:7">
      <c r="A508" s="9">
        <f>'(1)'!A508</f>
        <v>43020</v>
      </c>
      <c r="B508">
        <v>1236.6400000000001</v>
      </c>
      <c r="C508">
        <v>1240.28</v>
      </c>
      <c r="D508">
        <v>1229.6300000000001</v>
      </c>
      <c r="E508">
        <v>1239.8399999999999</v>
      </c>
      <c r="F508" s="12">
        <v>489575600</v>
      </c>
      <c r="G508" s="12">
        <v>4050794.02</v>
      </c>
    </row>
    <row r="509" spans="1:7">
      <c r="A509" s="9">
        <f>'(1)'!A509</f>
        <v>43021</v>
      </c>
      <c r="B509">
        <v>1242.19</v>
      </c>
      <c r="C509">
        <v>1243.8399999999999</v>
      </c>
      <c r="D509">
        <v>1236.57</v>
      </c>
      <c r="E509">
        <v>1239.22</v>
      </c>
      <c r="F509" s="12">
        <v>458572800</v>
      </c>
      <c r="G509" s="12">
        <v>4033273.57</v>
      </c>
    </row>
    <row r="510" spans="1:7">
      <c r="A510" s="9">
        <f>'(1)'!A510</f>
        <v>43024</v>
      </c>
      <c r="B510">
        <v>1243.5899999999999</v>
      </c>
      <c r="C510">
        <v>1248.07</v>
      </c>
      <c r="D510">
        <v>1240.1600000000001</v>
      </c>
      <c r="E510">
        <v>1244.5999999999999</v>
      </c>
      <c r="F510" s="12">
        <v>805835900</v>
      </c>
      <c r="G510" s="12">
        <v>4036686.63</v>
      </c>
    </row>
    <row r="511" spans="1:7">
      <c r="A511" s="9">
        <f>'(1)'!A511</f>
        <v>43025</v>
      </c>
      <c r="B511">
        <v>1249.1400000000001</v>
      </c>
      <c r="C511">
        <v>1251.3800000000001</v>
      </c>
      <c r="D511">
        <v>1236.93</v>
      </c>
      <c r="E511">
        <v>1237.57</v>
      </c>
      <c r="F511" s="12">
        <v>546050400</v>
      </c>
      <c r="G511" s="12">
        <v>4012308.94</v>
      </c>
    </row>
    <row r="512" spans="1:7">
      <c r="A512" s="9">
        <f>'(1)'!A512</f>
        <v>43026</v>
      </c>
      <c r="B512">
        <v>1236.8599999999999</v>
      </c>
      <c r="C512">
        <v>1238.6300000000001</v>
      </c>
      <c r="D512">
        <v>1228.82</v>
      </c>
      <c r="E512">
        <v>1231.04</v>
      </c>
      <c r="F512" s="12">
        <v>586440500</v>
      </c>
      <c r="G512" s="12">
        <v>3983170.15</v>
      </c>
    </row>
    <row r="513" spans="1:7">
      <c r="A513" s="9">
        <f>'(1)'!A513</f>
        <v>43027</v>
      </c>
      <c r="B513">
        <v>1227.93</v>
      </c>
      <c r="C513">
        <v>1235.3699999999999</v>
      </c>
      <c r="D513">
        <v>1221.9100000000001</v>
      </c>
      <c r="E513">
        <v>1235.28</v>
      </c>
      <c r="F513" s="12">
        <v>356496700</v>
      </c>
      <c r="G513" s="12">
        <v>4002086.31</v>
      </c>
    </row>
    <row r="514" spans="1:7">
      <c r="A514" s="9">
        <f>'(1)'!A514</f>
        <v>43028</v>
      </c>
      <c r="B514">
        <v>1237</v>
      </c>
      <c r="C514">
        <v>1243.72</v>
      </c>
      <c r="D514">
        <v>1231.3399999999999</v>
      </c>
      <c r="E514">
        <v>1242.52</v>
      </c>
      <c r="F514" s="12">
        <v>469531300</v>
      </c>
      <c r="G514" s="12">
        <v>3989722.11</v>
      </c>
    </row>
    <row r="515" spans="1:7">
      <c r="A515" s="9">
        <f>'(1)'!A515</f>
        <v>43031</v>
      </c>
      <c r="B515">
        <v>1239.23</v>
      </c>
      <c r="C515">
        <v>1241.23</v>
      </c>
      <c r="D515">
        <v>1230.56</v>
      </c>
      <c r="E515">
        <v>1232.97</v>
      </c>
      <c r="F515" s="12">
        <v>581213900</v>
      </c>
      <c r="G515" s="12">
        <v>3988194.46</v>
      </c>
    </row>
    <row r="516" spans="1:7">
      <c r="A516" s="9">
        <f>'(1)'!A516</f>
        <v>43032</v>
      </c>
      <c r="B516">
        <v>1234.57</v>
      </c>
      <c r="C516">
        <v>1242.95</v>
      </c>
      <c r="D516">
        <v>1233.79</v>
      </c>
      <c r="E516">
        <v>1233.8900000000001</v>
      </c>
      <c r="F516" s="12">
        <v>1262883300</v>
      </c>
      <c r="G516" s="12">
        <v>3957860.86</v>
      </c>
    </row>
    <row r="517" spans="1:7">
      <c r="A517" s="9">
        <f>'(1)'!A517</f>
        <v>43033</v>
      </c>
      <c r="B517">
        <v>1241.02</v>
      </c>
      <c r="C517">
        <v>1249.0999999999999</v>
      </c>
      <c r="D517">
        <v>1237.02</v>
      </c>
      <c r="E517">
        <v>1247.1199999999999</v>
      </c>
      <c r="F517" s="12">
        <v>680125000</v>
      </c>
      <c r="G517" s="12">
        <v>3987706.05</v>
      </c>
    </row>
    <row r="518" spans="1:7">
      <c r="A518" s="9">
        <f>'(1)'!A518</f>
        <v>43034</v>
      </c>
      <c r="B518">
        <v>1250.72</v>
      </c>
      <c r="C518">
        <v>1254.77</v>
      </c>
      <c r="D518">
        <v>1249.1500000000001</v>
      </c>
      <c r="E518">
        <v>1250.21</v>
      </c>
      <c r="F518" s="12">
        <v>480814800</v>
      </c>
      <c r="G518" s="12">
        <v>4017810.46</v>
      </c>
    </row>
    <row r="519" spans="1:7">
      <c r="A519" s="9">
        <f>'(1)'!A519</f>
        <v>43035</v>
      </c>
      <c r="B519">
        <v>1252.31</v>
      </c>
      <c r="C519">
        <v>1255.5999999999999</v>
      </c>
      <c r="D519">
        <v>1248.76</v>
      </c>
      <c r="E519">
        <v>1252.5999999999999</v>
      </c>
      <c r="F519" s="12">
        <v>660030300</v>
      </c>
      <c r="G519" s="12">
        <v>4015641.1</v>
      </c>
    </row>
    <row r="520" spans="1:7">
      <c r="A520" s="9">
        <f>'(1)'!A520</f>
        <v>43038</v>
      </c>
      <c r="B520">
        <v>1256.52</v>
      </c>
      <c r="C520">
        <v>1264.51</v>
      </c>
      <c r="D520">
        <v>1254.0999999999999</v>
      </c>
      <c r="E520">
        <v>1260.25</v>
      </c>
      <c r="F520" s="12">
        <v>612204400</v>
      </c>
      <c r="G520" s="12">
        <v>3999442.24</v>
      </c>
    </row>
    <row r="521" spans="1:7">
      <c r="A521" s="9">
        <f>'(1)'!A521</f>
        <v>43039</v>
      </c>
      <c r="B521">
        <v>1261.43</v>
      </c>
      <c r="C521">
        <v>1264.33</v>
      </c>
      <c r="D521">
        <v>1254.8599999999999</v>
      </c>
      <c r="E521">
        <v>1257.3499999999999</v>
      </c>
      <c r="F521" s="12">
        <v>723940700</v>
      </c>
      <c r="G521" s="12">
        <v>4004291.96</v>
      </c>
    </row>
    <row r="522" spans="1:7">
      <c r="A522" s="9">
        <f>'(1)'!A522</f>
        <v>43040</v>
      </c>
      <c r="B522">
        <v>1255.3399999999999</v>
      </c>
      <c r="C522">
        <v>1258.82</v>
      </c>
      <c r="D522">
        <v>1246.8499999999999</v>
      </c>
      <c r="E522">
        <v>1252.51</v>
      </c>
      <c r="F522" s="12">
        <v>499074100</v>
      </c>
      <c r="G522" s="12">
        <v>4006201.21</v>
      </c>
    </row>
    <row r="523" spans="1:7">
      <c r="A523" s="9">
        <f>'(1)'!A523</f>
        <v>43041</v>
      </c>
      <c r="B523">
        <v>1249.2</v>
      </c>
      <c r="C523">
        <v>1251.8900000000001</v>
      </c>
      <c r="D523">
        <v>1241.57</v>
      </c>
      <c r="E523">
        <v>1247.5899999999999</v>
      </c>
      <c r="F523" s="12">
        <v>774830500</v>
      </c>
      <c r="G523" s="12">
        <v>3996967.04</v>
      </c>
    </row>
    <row r="524" spans="1:7">
      <c r="A524" s="9">
        <f>'(1)'!A524</f>
        <v>43042</v>
      </c>
      <c r="B524">
        <v>1246.1500000000001</v>
      </c>
      <c r="C524">
        <v>1254.8499999999999</v>
      </c>
      <c r="D524">
        <v>1245.79</v>
      </c>
      <c r="E524">
        <v>1253.32</v>
      </c>
      <c r="F524" s="12">
        <v>378832900</v>
      </c>
      <c r="G524" s="12">
        <v>4041081.23</v>
      </c>
    </row>
    <row r="525" spans="1:7">
      <c r="A525" s="9">
        <f>'(1)'!A525</f>
        <v>43045</v>
      </c>
      <c r="B525">
        <v>1255.9100000000001</v>
      </c>
      <c r="C525">
        <v>1265.19</v>
      </c>
      <c r="D525">
        <v>1251.6199999999999</v>
      </c>
      <c r="E525">
        <v>1262.58</v>
      </c>
      <c r="F525" s="12">
        <v>774328200</v>
      </c>
      <c r="G525" s="12">
        <v>4065248.95</v>
      </c>
    </row>
    <row r="526" spans="1:7">
      <c r="A526" s="9">
        <f>'(1)'!A526</f>
        <v>43046</v>
      </c>
      <c r="B526">
        <v>1258.8900000000001</v>
      </c>
      <c r="C526">
        <v>1263.54</v>
      </c>
      <c r="D526">
        <v>1249.25</v>
      </c>
      <c r="E526">
        <v>1255.42</v>
      </c>
      <c r="F526" s="12">
        <v>733180000</v>
      </c>
      <c r="G526" s="12">
        <v>4060078.36</v>
      </c>
    </row>
    <row r="527" spans="1:7">
      <c r="A527" s="9">
        <f>'(1)'!A527</f>
        <v>43047</v>
      </c>
      <c r="B527">
        <v>1261.25</v>
      </c>
      <c r="C527">
        <v>1261.96</v>
      </c>
      <c r="D527">
        <v>1252.81</v>
      </c>
      <c r="E527">
        <v>1255.45</v>
      </c>
      <c r="F527" s="12">
        <v>905329800</v>
      </c>
      <c r="G527" s="12">
        <v>4060078.36</v>
      </c>
    </row>
    <row r="528" spans="1:7">
      <c r="A528" s="9">
        <f>'(1)'!A528</f>
        <v>43048</v>
      </c>
      <c r="B528">
        <v>1259.69</v>
      </c>
      <c r="C528">
        <v>1263.2</v>
      </c>
      <c r="D528">
        <v>1254.97</v>
      </c>
      <c r="E528">
        <v>1259.06</v>
      </c>
      <c r="F528" s="12">
        <v>438953200</v>
      </c>
      <c r="G528" s="12">
        <v>4079533.5</v>
      </c>
    </row>
    <row r="529" spans="1:7">
      <c r="A529" s="9">
        <f>'(1)'!A529</f>
        <v>43049</v>
      </c>
      <c r="B529">
        <v>1256.0899999999999</v>
      </c>
      <c r="C529">
        <v>1258.82</v>
      </c>
      <c r="D529">
        <v>1249.6199999999999</v>
      </c>
      <c r="E529">
        <v>1256.52</v>
      </c>
      <c r="F529" s="12">
        <v>642392700</v>
      </c>
      <c r="G529" s="12">
        <v>4077718.3</v>
      </c>
    </row>
    <row r="530" spans="1:7">
      <c r="A530" s="9">
        <f>'(1)'!A530</f>
        <v>43052</v>
      </c>
      <c r="B530">
        <v>1255.6600000000001</v>
      </c>
      <c r="C530">
        <v>1262.6400000000001</v>
      </c>
      <c r="D530">
        <v>1253.3800000000001</v>
      </c>
      <c r="E530">
        <v>1261.3699999999999</v>
      </c>
      <c r="F530" s="12">
        <v>580859700</v>
      </c>
      <c r="G530" s="12">
        <v>4046593.16</v>
      </c>
    </row>
    <row r="531" spans="1:7">
      <c r="A531" s="9">
        <f>'(1)'!A531</f>
        <v>43053</v>
      </c>
      <c r="B531">
        <v>1263.46</v>
      </c>
      <c r="C531">
        <v>1270.54</v>
      </c>
      <c r="D531">
        <v>1262.6400000000001</v>
      </c>
      <c r="E531">
        <v>1264.3699999999999</v>
      </c>
      <c r="F531" s="12">
        <v>472084000</v>
      </c>
      <c r="G531" s="12">
        <v>3985475.01</v>
      </c>
    </row>
    <row r="532" spans="1:7">
      <c r="A532" s="9">
        <f>'(1)'!A532</f>
        <v>43054</v>
      </c>
      <c r="B532">
        <v>1268.46</v>
      </c>
      <c r="C532">
        <v>1268.98</v>
      </c>
      <c r="D532">
        <v>1262.52</v>
      </c>
      <c r="E532">
        <v>1267.3599999999999</v>
      </c>
      <c r="F532" s="12">
        <v>404621600</v>
      </c>
      <c r="G532" s="12">
        <v>4002155.06</v>
      </c>
    </row>
    <row r="533" spans="1:7">
      <c r="A533" s="9">
        <f>'(1)'!A533</f>
        <v>43055</v>
      </c>
      <c r="B533">
        <v>1266.1500000000001</v>
      </c>
      <c r="C533">
        <v>1267.43</v>
      </c>
      <c r="D533">
        <v>1262.08</v>
      </c>
      <c r="E533">
        <v>1264.48</v>
      </c>
      <c r="F533" s="12">
        <v>349246600</v>
      </c>
      <c r="G533" s="12">
        <v>4002155.06</v>
      </c>
    </row>
    <row r="534" spans="1:7">
      <c r="A534" s="9">
        <f>'(1)'!A534</f>
        <v>43056</v>
      </c>
      <c r="B534">
        <v>1265.79</v>
      </c>
      <c r="C534">
        <v>1270.43</v>
      </c>
      <c r="D534">
        <v>1261.1199999999999</v>
      </c>
      <c r="E534">
        <v>1266.71</v>
      </c>
      <c r="F534" s="12">
        <v>632891800</v>
      </c>
      <c r="G534" s="12">
        <v>4000489.21</v>
      </c>
    </row>
    <row r="535" spans="1:7">
      <c r="A535" s="9">
        <f>'(1)'!A535</f>
        <v>43059</v>
      </c>
      <c r="B535">
        <v>1264.07</v>
      </c>
      <c r="C535">
        <v>1266.67</v>
      </c>
      <c r="D535">
        <v>1259.29</v>
      </c>
      <c r="E535">
        <v>1266.67</v>
      </c>
      <c r="F535" s="12">
        <v>430503300</v>
      </c>
      <c r="G535" s="12">
        <v>4008591.69</v>
      </c>
    </row>
    <row r="536" spans="1:7">
      <c r="A536" s="9">
        <f>'(1)'!A536</f>
        <v>43060</v>
      </c>
      <c r="B536">
        <v>1268.6400000000001</v>
      </c>
      <c r="C536">
        <v>1270.9000000000001</v>
      </c>
      <c r="D536">
        <v>1264.8900000000001</v>
      </c>
      <c r="E536">
        <v>1265.18</v>
      </c>
      <c r="F536" s="12">
        <v>415901500</v>
      </c>
      <c r="G536" s="12">
        <v>4008591.69</v>
      </c>
    </row>
    <row r="537" spans="1:7">
      <c r="A537" s="9">
        <f>'(1)'!A537</f>
        <v>43061</v>
      </c>
      <c r="B537">
        <v>1269.26</v>
      </c>
      <c r="C537">
        <v>1274.5999999999999</v>
      </c>
      <c r="D537">
        <v>1266</v>
      </c>
      <c r="E537">
        <v>1267.4000000000001</v>
      </c>
      <c r="F537" s="12">
        <v>466318400</v>
      </c>
      <c r="G537" s="12">
        <v>4020412.21</v>
      </c>
    </row>
    <row r="538" spans="1:7">
      <c r="A538" s="9">
        <f>'(1)'!A538</f>
        <v>43063</v>
      </c>
      <c r="B538">
        <v>1270.28</v>
      </c>
      <c r="C538">
        <v>1275.7</v>
      </c>
      <c r="D538">
        <v>1264.97</v>
      </c>
      <c r="E538">
        <v>1273.9100000000001</v>
      </c>
      <c r="F538" s="12">
        <v>411577500</v>
      </c>
      <c r="G538" s="12">
        <v>4028347.99</v>
      </c>
    </row>
    <row r="539" spans="1:7">
      <c r="A539" s="9">
        <f>'(1)'!A539</f>
        <v>43066</v>
      </c>
      <c r="B539">
        <v>1277.27</v>
      </c>
      <c r="C539">
        <v>1277.27</v>
      </c>
      <c r="D539">
        <v>1270.18</v>
      </c>
      <c r="E539">
        <v>1272.3900000000001</v>
      </c>
      <c r="F539" s="12">
        <v>321864300</v>
      </c>
      <c r="G539" s="12">
        <v>4035779.3</v>
      </c>
    </row>
    <row r="540" spans="1:7">
      <c r="A540" s="9">
        <f>'(1)'!A540</f>
        <v>43067</v>
      </c>
      <c r="B540">
        <v>1275.42</v>
      </c>
      <c r="C540">
        <v>1276.4000000000001</v>
      </c>
      <c r="D540">
        <v>1271.1199999999999</v>
      </c>
      <c r="E540">
        <v>1273.99</v>
      </c>
      <c r="F540" s="12">
        <v>348599400</v>
      </c>
      <c r="G540" s="12">
        <v>4024499.56</v>
      </c>
    </row>
    <row r="541" spans="1:7">
      <c r="A541" s="9">
        <f>'(1)'!A541</f>
        <v>43068</v>
      </c>
      <c r="B541">
        <v>1276.42</v>
      </c>
      <c r="C541">
        <v>1281.8800000000001</v>
      </c>
      <c r="D541">
        <v>1275.1400000000001</v>
      </c>
      <c r="E541">
        <v>1279.47</v>
      </c>
      <c r="F541" s="12">
        <v>349015100</v>
      </c>
      <c r="G541" s="12">
        <v>3996620.32</v>
      </c>
    </row>
    <row r="542" spans="1:7">
      <c r="A542" s="9">
        <f>'(1)'!A542</f>
        <v>43069</v>
      </c>
      <c r="B542">
        <v>1279.81</v>
      </c>
      <c r="C542">
        <v>1280.3900000000001</v>
      </c>
      <c r="D542">
        <v>1271.72</v>
      </c>
      <c r="E542">
        <v>1275.6400000000001</v>
      </c>
      <c r="F542" s="12">
        <v>412902500</v>
      </c>
      <c r="G542" s="12">
        <v>3996594.86</v>
      </c>
    </row>
    <row r="543" spans="1:7">
      <c r="A543" s="9">
        <f>'(1)'!A543</f>
        <v>43070</v>
      </c>
      <c r="B543">
        <v>1277.19</v>
      </c>
      <c r="C543">
        <v>1279.1400000000001</v>
      </c>
      <c r="D543">
        <v>1271.29</v>
      </c>
      <c r="E543">
        <v>1272.58</v>
      </c>
      <c r="F543" s="12">
        <v>428320100</v>
      </c>
      <c r="G543" s="12">
        <v>4004259.54</v>
      </c>
    </row>
    <row r="544" spans="1:7">
      <c r="A544" s="9">
        <f>'(1)'!A544</f>
        <v>43073</v>
      </c>
      <c r="B544">
        <v>1272.3900000000001</v>
      </c>
      <c r="C544">
        <v>1273.97</v>
      </c>
      <c r="D544">
        <v>1258.28</v>
      </c>
      <c r="E544">
        <v>1264.43</v>
      </c>
      <c r="F544" s="12">
        <v>476531800</v>
      </c>
      <c r="G544" s="12">
        <v>4001529.41</v>
      </c>
    </row>
    <row r="545" spans="1:7">
      <c r="A545" s="9">
        <f>'(1)'!A545</f>
        <v>43074</v>
      </c>
      <c r="B545">
        <v>1267.6400000000001</v>
      </c>
      <c r="C545">
        <v>1274.68</v>
      </c>
      <c r="D545">
        <v>1266.5899999999999</v>
      </c>
      <c r="E545">
        <v>1268.76</v>
      </c>
      <c r="F545" s="12">
        <v>468881500</v>
      </c>
      <c r="G545" s="12">
        <v>4020319.99</v>
      </c>
    </row>
    <row r="546" spans="1:7">
      <c r="A546" s="9">
        <f>'(1)'!A546</f>
        <v>43075</v>
      </c>
      <c r="B546">
        <v>1270.05</v>
      </c>
      <c r="C546">
        <v>1292.83</v>
      </c>
      <c r="D546">
        <v>1268.1500000000001</v>
      </c>
      <c r="E546">
        <v>1290.1199999999999</v>
      </c>
      <c r="F546" s="12">
        <v>859079400</v>
      </c>
      <c r="G546" s="12">
        <v>3998996.4</v>
      </c>
    </row>
    <row r="547" spans="1:7">
      <c r="A547" s="9">
        <f>'(1)'!A547</f>
        <v>43076</v>
      </c>
      <c r="B547">
        <v>1294.6300000000001</v>
      </c>
      <c r="C547">
        <v>1305.68</v>
      </c>
      <c r="D547">
        <v>1288.8699999999999</v>
      </c>
      <c r="E547">
        <v>1304.9000000000001</v>
      </c>
      <c r="F547" s="12">
        <v>971504700</v>
      </c>
      <c r="G547" s="12">
        <v>3977171.1</v>
      </c>
    </row>
    <row r="548" spans="1:7">
      <c r="A548" s="9">
        <f>'(1)'!A548</f>
        <v>43077</v>
      </c>
      <c r="B548">
        <v>1306.8800000000001</v>
      </c>
      <c r="C548">
        <v>1311.28</v>
      </c>
      <c r="D548">
        <v>1300.72</v>
      </c>
      <c r="E548">
        <v>1301.99</v>
      </c>
      <c r="F548" s="12">
        <v>909317200</v>
      </c>
      <c r="G548" s="12">
        <v>3990848.38</v>
      </c>
    </row>
    <row r="549" spans="1:7">
      <c r="A549" s="9">
        <f>'(1)'!A549</f>
        <v>43080</v>
      </c>
      <c r="B549">
        <v>1304.78</v>
      </c>
      <c r="C549">
        <v>1315.31</v>
      </c>
      <c r="D549">
        <v>1303.05</v>
      </c>
      <c r="E549">
        <v>1303.48</v>
      </c>
      <c r="F549" s="12">
        <v>778756100</v>
      </c>
      <c r="G549" s="12">
        <v>4021669.78</v>
      </c>
    </row>
    <row r="550" spans="1:7">
      <c r="A550" s="9">
        <f>'(1)'!A550</f>
        <v>43081</v>
      </c>
      <c r="B550">
        <v>1306.83</v>
      </c>
      <c r="C550">
        <v>1312.25</v>
      </c>
      <c r="D550">
        <v>1298.2</v>
      </c>
      <c r="E550">
        <v>1311.19</v>
      </c>
      <c r="F550" s="12">
        <v>666816400</v>
      </c>
      <c r="G550" s="12">
        <v>3987898.87</v>
      </c>
    </row>
    <row r="551" spans="1:7">
      <c r="A551" s="9">
        <f>'(1)'!A551</f>
        <v>43082</v>
      </c>
      <c r="B551">
        <v>1317.91</v>
      </c>
      <c r="C551">
        <v>1325</v>
      </c>
      <c r="D551">
        <v>1312.92</v>
      </c>
      <c r="E551">
        <v>1314.54</v>
      </c>
      <c r="F551" s="12">
        <v>849294500</v>
      </c>
      <c r="G551" s="12">
        <v>3995880.27</v>
      </c>
    </row>
    <row r="552" spans="1:7">
      <c r="A552" s="9">
        <f>'(1)'!A552</f>
        <v>43083</v>
      </c>
      <c r="B552">
        <v>1313.05</v>
      </c>
      <c r="C552">
        <v>1317.36</v>
      </c>
      <c r="D552">
        <v>1304.3499999999999</v>
      </c>
      <c r="E552">
        <v>1316.95</v>
      </c>
      <c r="F552" s="12">
        <v>551047900</v>
      </c>
      <c r="G552" s="12">
        <v>4038970.71</v>
      </c>
    </row>
    <row r="553" spans="1:7">
      <c r="A553" s="9">
        <f>'(1)'!A553</f>
        <v>43084</v>
      </c>
      <c r="B553">
        <v>1321.77</v>
      </c>
      <c r="C553">
        <v>1328.2</v>
      </c>
      <c r="D553">
        <v>1319.41</v>
      </c>
      <c r="E553">
        <v>1321.02</v>
      </c>
      <c r="F553" s="12">
        <v>627372400</v>
      </c>
      <c r="G553" s="12">
        <v>4045458.3</v>
      </c>
    </row>
    <row r="554" spans="1:7">
      <c r="A554" s="9">
        <f>'(1)'!A554</f>
        <v>43087</v>
      </c>
      <c r="B554">
        <v>1330.11</v>
      </c>
      <c r="C554">
        <v>1342.51</v>
      </c>
      <c r="D554">
        <v>1329.64</v>
      </c>
      <c r="E554">
        <v>1338.5</v>
      </c>
      <c r="F554" s="12">
        <v>859691100</v>
      </c>
      <c r="G554" s="12">
        <v>4056517.65</v>
      </c>
    </row>
    <row r="555" spans="1:7">
      <c r="A555" s="9">
        <f>'(1)'!A555</f>
        <v>43088</v>
      </c>
      <c r="B555">
        <v>1344.51</v>
      </c>
      <c r="C555">
        <v>1348.16</v>
      </c>
      <c r="D555">
        <v>1334.9</v>
      </c>
      <c r="E555">
        <v>1336.12</v>
      </c>
      <c r="F555" s="12">
        <v>934636200</v>
      </c>
      <c r="G555" s="12">
        <v>4079599.32</v>
      </c>
    </row>
    <row r="556" spans="1:7">
      <c r="A556" s="9">
        <f>'(1)'!A556</f>
        <v>43089</v>
      </c>
      <c r="B556">
        <v>1336.05</v>
      </c>
      <c r="C556">
        <v>1343.01</v>
      </c>
      <c r="D556">
        <v>1333.64</v>
      </c>
      <c r="E556">
        <v>1343.01</v>
      </c>
      <c r="F556" s="12">
        <v>860121900</v>
      </c>
      <c r="G556" s="12">
        <v>4072174.01</v>
      </c>
    </row>
    <row r="557" spans="1:7">
      <c r="A557" s="9">
        <f>'(1)'!A557</f>
        <v>43090</v>
      </c>
      <c r="B557">
        <v>1349.93</v>
      </c>
      <c r="C557">
        <v>1351.05</v>
      </c>
      <c r="D557">
        <v>1333.31</v>
      </c>
      <c r="E557">
        <v>1333.31</v>
      </c>
      <c r="F557" s="12">
        <v>823488000</v>
      </c>
      <c r="G557" s="12">
        <v>4056118.15</v>
      </c>
    </row>
    <row r="558" spans="1:7">
      <c r="A558" s="9">
        <f>'(1)'!A558</f>
        <v>43091</v>
      </c>
      <c r="B558">
        <v>1327.34</v>
      </c>
      <c r="C558">
        <v>1331.21</v>
      </c>
      <c r="D558">
        <v>1319.76</v>
      </c>
      <c r="E558">
        <v>1329.35</v>
      </c>
      <c r="F558" s="12">
        <v>632787200</v>
      </c>
      <c r="G558" s="12">
        <v>4041168.23</v>
      </c>
    </row>
    <row r="559" spans="1:7">
      <c r="A559" s="9">
        <f>'(1)'!A559</f>
        <v>43095</v>
      </c>
      <c r="B559">
        <v>1327.91</v>
      </c>
      <c r="C559">
        <v>1337.15</v>
      </c>
      <c r="D559">
        <v>1323.42</v>
      </c>
      <c r="E559">
        <v>1335.24</v>
      </c>
      <c r="F559" s="12">
        <v>671164000</v>
      </c>
      <c r="G559" s="12">
        <v>4052775.03</v>
      </c>
    </row>
    <row r="560" spans="1:7">
      <c r="A560" s="9">
        <f>'(1)'!A560</f>
        <v>43096</v>
      </c>
      <c r="B560">
        <v>1339.63</v>
      </c>
      <c r="C560">
        <v>1350.38</v>
      </c>
      <c r="D560">
        <v>1339.26</v>
      </c>
      <c r="E560">
        <v>1347.77</v>
      </c>
      <c r="F560" s="12">
        <v>582601400</v>
      </c>
      <c r="G560" s="12">
        <v>4090713.13</v>
      </c>
    </row>
    <row r="561" spans="1:7">
      <c r="A561" s="9">
        <f>'(1)'!A561</f>
        <v>43097</v>
      </c>
      <c r="B561">
        <v>1345.81</v>
      </c>
      <c r="C561">
        <v>1353.09</v>
      </c>
      <c r="D561">
        <v>1342.13</v>
      </c>
      <c r="E561">
        <v>1351.57</v>
      </c>
      <c r="F561" s="12">
        <v>479870600</v>
      </c>
      <c r="G561" s="12">
        <v>4066108.98</v>
      </c>
    </row>
    <row r="562" spans="1:7">
      <c r="A562" s="9">
        <f>'(1)'!A562</f>
        <v>43098</v>
      </c>
      <c r="B562">
        <v>1354.58</v>
      </c>
      <c r="C562">
        <v>1359.07</v>
      </c>
      <c r="D562">
        <v>1330.25</v>
      </c>
      <c r="E562">
        <v>1330.65</v>
      </c>
      <c r="F562" s="12">
        <v>903943300</v>
      </c>
      <c r="G562" s="12">
        <v>4065238.15</v>
      </c>
    </row>
    <row r="563" spans="1:7">
      <c r="A563" s="9">
        <f>'(1)'!A563</f>
        <v>43102</v>
      </c>
      <c r="B563">
        <v>1334.01</v>
      </c>
      <c r="C563">
        <v>1340.7</v>
      </c>
      <c r="D563">
        <v>1324.41</v>
      </c>
      <c r="E563">
        <v>1338.95</v>
      </c>
      <c r="F563" s="12">
        <v>792803900</v>
      </c>
      <c r="G563" s="12">
        <v>4079185.84</v>
      </c>
    </row>
    <row r="564" spans="1:7">
      <c r="A564" s="9">
        <f>'(1)'!A564</f>
        <v>43103</v>
      </c>
      <c r="B564">
        <v>1346.09</v>
      </c>
      <c r="C564">
        <v>1350.63</v>
      </c>
      <c r="D564">
        <v>1341.08</v>
      </c>
      <c r="E564">
        <v>1345.66</v>
      </c>
      <c r="F564" s="12">
        <v>437006900</v>
      </c>
      <c r="G564" s="12">
        <v>4079185.84</v>
      </c>
    </row>
    <row r="565" spans="1:7">
      <c r="A565" s="9">
        <f>'(1)'!A565</f>
        <v>43104</v>
      </c>
      <c r="B565">
        <v>1342.85</v>
      </c>
      <c r="C565">
        <v>1343.76</v>
      </c>
      <c r="D565">
        <v>1329.83</v>
      </c>
      <c r="E565">
        <v>1334.17</v>
      </c>
      <c r="F565" s="12">
        <v>555161400</v>
      </c>
      <c r="G565" s="12">
        <v>4075947.46</v>
      </c>
    </row>
    <row r="566" spans="1:7">
      <c r="A566" s="9">
        <f>'(1)'!A566</f>
        <v>43105</v>
      </c>
      <c r="B566">
        <v>1329.13</v>
      </c>
      <c r="C566">
        <v>1341.72</v>
      </c>
      <c r="D566">
        <v>1327.84</v>
      </c>
      <c r="E566">
        <v>1332.31</v>
      </c>
      <c r="F566" s="12">
        <v>672314500</v>
      </c>
      <c r="G566" s="12">
        <v>4094186.14</v>
      </c>
    </row>
    <row r="567" spans="1:7">
      <c r="A567" s="9">
        <f>'(1)'!A567</f>
        <v>43108</v>
      </c>
      <c r="B567">
        <v>1338.29</v>
      </c>
      <c r="C567">
        <v>1342.51</v>
      </c>
      <c r="D567">
        <v>1335.14</v>
      </c>
      <c r="E567">
        <v>1338.48</v>
      </c>
      <c r="F567" s="12">
        <v>785418400</v>
      </c>
      <c r="G567" s="12">
        <v>4099691.56</v>
      </c>
    </row>
    <row r="568" spans="1:7">
      <c r="A568" s="9">
        <f>'(1)'!A568</f>
        <v>43109</v>
      </c>
      <c r="B568">
        <v>1343.95</v>
      </c>
      <c r="C568">
        <v>1349.61</v>
      </c>
      <c r="D568">
        <v>1333.79</v>
      </c>
      <c r="E568">
        <v>1337.71</v>
      </c>
      <c r="F568" s="12">
        <v>820989500</v>
      </c>
      <c r="G568" s="12">
        <v>4099691.56</v>
      </c>
    </row>
    <row r="569" spans="1:7">
      <c r="A569" s="9">
        <f>'(1)'!A569</f>
        <v>43110</v>
      </c>
      <c r="B569">
        <v>1318.17</v>
      </c>
      <c r="C569">
        <v>1329.99</v>
      </c>
      <c r="D569">
        <v>1316.11</v>
      </c>
      <c r="E569">
        <v>1326.31</v>
      </c>
      <c r="F569" s="12">
        <v>844153800</v>
      </c>
      <c r="G569" s="12">
        <v>4106197.96</v>
      </c>
    </row>
    <row r="570" spans="1:7">
      <c r="A570" s="9">
        <f>'(1)'!A570</f>
        <v>43111</v>
      </c>
      <c r="B570">
        <v>1303.3900000000001</v>
      </c>
      <c r="C570">
        <v>1310.0999999999999</v>
      </c>
      <c r="D570">
        <v>1290.31</v>
      </c>
      <c r="E570">
        <v>1305.21</v>
      </c>
      <c r="F570" s="12">
        <v>1301058300</v>
      </c>
      <c r="G570" s="12">
        <v>4096184.34</v>
      </c>
    </row>
    <row r="571" spans="1:7">
      <c r="A571" s="9">
        <f>'(1)'!A571</f>
        <v>43112</v>
      </c>
      <c r="B571">
        <v>1317.39</v>
      </c>
      <c r="C571">
        <v>1318.74</v>
      </c>
      <c r="D571">
        <v>1300.19</v>
      </c>
      <c r="E571">
        <v>1301.95</v>
      </c>
      <c r="F571" s="12">
        <v>650165800</v>
      </c>
      <c r="G571" s="12">
        <v>4108861.71</v>
      </c>
    </row>
    <row r="572" spans="1:7">
      <c r="A572" s="9">
        <f>'(1)'!A572</f>
        <v>43116</v>
      </c>
      <c r="B572">
        <v>1302.27</v>
      </c>
      <c r="C572">
        <v>1310.75</v>
      </c>
      <c r="D572">
        <v>1298.04</v>
      </c>
      <c r="E572">
        <v>1300.3699999999999</v>
      </c>
      <c r="F572" s="12">
        <v>410368600</v>
      </c>
      <c r="G572" s="12">
        <v>3558050.38</v>
      </c>
    </row>
    <row r="573" spans="1:7">
      <c r="A573" s="9">
        <f>'(1)'!A573</f>
        <v>43117</v>
      </c>
      <c r="B573">
        <v>1286.8</v>
      </c>
      <c r="C573">
        <v>1301.44</v>
      </c>
      <c r="D573">
        <v>1286.04</v>
      </c>
      <c r="E573">
        <v>1298.8499999999999</v>
      </c>
      <c r="F573" s="12">
        <v>684078000</v>
      </c>
      <c r="G573" s="12">
        <v>4105933.48</v>
      </c>
    </row>
    <row r="574" spans="1:7">
      <c r="A574" s="9">
        <f>'(1)'!A574</f>
        <v>43118</v>
      </c>
      <c r="B574">
        <v>1300.93</v>
      </c>
      <c r="C574">
        <v>1310.18</v>
      </c>
      <c r="D574">
        <v>1299.67</v>
      </c>
      <c r="E574">
        <v>1309.43</v>
      </c>
      <c r="F574" s="12">
        <v>320370000</v>
      </c>
      <c r="G574" s="12">
        <v>4115184.7</v>
      </c>
    </row>
    <row r="575" spans="1:7">
      <c r="A575" s="9">
        <f>'(1)'!A575</f>
        <v>43119</v>
      </c>
      <c r="B575">
        <v>1315.32</v>
      </c>
      <c r="C575">
        <v>1317.39</v>
      </c>
      <c r="D575">
        <v>1310.07</v>
      </c>
      <c r="E575">
        <v>1313.19</v>
      </c>
      <c r="F575" s="12">
        <v>603037400</v>
      </c>
      <c r="G575" s="12">
        <v>4140098.92</v>
      </c>
    </row>
    <row r="576" spans="1:7">
      <c r="A576" s="9">
        <f>'(1)'!A576</f>
        <v>43122</v>
      </c>
      <c r="B576">
        <v>1317.56</v>
      </c>
      <c r="C576">
        <v>1318.25</v>
      </c>
      <c r="D576">
        <v>1303.81</v>
      </c>
      <c r="E576">
        <v>1304.8599999999999</v>
      </c>
      <c r="F576" s="12">
        <v>412282000</v>
      </c>
      <c r="G576" s="12">
        <v>4134790.64</v>
      </c>
    </row>
    <row r="577" spans="1:7">
      <c r="A577" s="9">
        <f>'(1)'!A577</f>
        <v>43123</v>
      </c>
      <c r="B577">
        <v>1309.74</v>
      </c>
      <c r="C577">
        <v>1313.64</v>
      </c>
      <c r="D577">
        <v>1302.54</v>
      </c>
      <c r="E577">
        <v>1311.92</v>
      </c>
      <c r="F577" s="12">
        <v>363504700</v>
      </c>
      <c r="G577" s="12">
        <v>4137789.01</v>
      </c>
    </row>
    <row r="578" spans="1:7">
      <c r="A578" s="9">
        <f>'(1)'!A578</f>
        <v>43124</v>
      </c>
      <c r="B578">
        <v>1315.94</v>
      </c>
      <c r="C578">
        <v>1319.6</v>
      </c>
      <c r="D578">
        <v>1313.02</v>
      </c>
      <c r="E578">
        <v>1315.61</v>
      </c>
      <c r="F578" s="12">
        <v>339083000</v>
      </c>
      <c r="G578" s="12">
        <v>4156619.99</v>
      </c>
    </row>
    <row r="579" spans="1:7">
      <c r="A579" s="9">
        <f>'(1)'!A579</f>
        <v>43125</v>
      </c>
      <c r="B579">
        <v>1319.56</v>
      </c>
      <c r="C579">
        <v>1322.84</v>
      </c>
      <c r="D579">
        <v>1315.88</v>
      </c>
      <c r="E579">
        <v>1316.73</v>
      </c>
      <c r="F579" s="12">
        <v>339095900</v>
      </c>
      <c r="G579" s="12">
        <v>4146028.4</v>
      </c>
    </row>
    <row r="580" spans="1:7">
      <c r="A580" s="9">
        <f>'(1)'!A580</f>
        <v>43126</v>
      </c>
      <c r="B580">
        <v>1317.36</v>
      </c>
      <c r="C580">
        <v>1321.14</v>
      </c>
      <c r="D580">
        <v>1311.56</v>
      </c>
      <c r="E580">
        <v>1311.58</v>
      </c>
      <c r="F580" s="12">
        <v>333158100</v>
      </c>
      <c r="G580" s="12">
        <v>4135455.6</v>
      </c>
    </row>
    <row r="581" spans="1:7">
      <c r="A581" s="9">
        <f>'(1)'!A581</f>
        <v>43129</v>
      </c>
      <c r="B581">
        <v>1325.33</v>
      </c>
      <c r="C581">
        <v>1336.13</v>
      </c>
      <c r="D581">
        <v>1323.02</v>
      </c>
      <c r="E581">
        <v>1330.99</v>
      </c>
      <c r="F581" s="12">
        <v>446664300</v>
      </c>
      <c r="G581" s="12">
        <v>4107040.91</v>
      </c>
    </row>
    <row r="582" spans="1:7">
      <c r="A582" s="9">
        <f>'(1)'!A582</f>
        <v>43130</v>
      </c>
      <c r="B582">
        <v>1332.22</v>
      </c>
      <c r="C582">
        <v>1349.49</v>
      </c>
      <c r="D582">
        <v>1330.43</v>
      </c>
      <c r="E582">
        <v>1333.96</v>
      </c>
      <c r="F582" s="12">
        <v>676310200</v>
      </c>
      <c r="G582" s="12">
        <v>5422935.6399999997</v>
      </c>
    </row>
    <row r="583" spans="1:7">
      <c r="A583" s="9">
        <f>'(1)'!A583</f>
        <v>43131</v>
      </c>
      <c r="B583">
        <v>1338.87</v>
      </c>
      <c r="C583">
        <v>1344.25</v>
      </c>
      <c r="D583">
        <v>1331.47</v>
      </c>
      <c r="E583">
        <v>1341.9</v>
      </c>
      <c r="F583" s="12">
        <v>356465200</v>
      </c>
      <c r="G583" s="12">
        <v>4119851.27</v>
      </c>
    </row>
    <row r="584" spans="1:7">
      <c r="A584" s="9">
        <f>'(1)'!A584</f>
        <v>43132</v>
      </c>
      <c r="B584">
        <v>1345.82</v>
      </c>
      <c r="C584">
        <v>1368.52</v>
      </c>
      <c r="D584">
        <v>1342.1</v>
      </c>
      <c r="E584">
        <v>1367.08</v>
      </c>
      <c r="F584" s="12">
        <v>580781000</v>
      </c>
      <c r="G584" s="12">
        <v>4119851.27</v>
      </c>
    </row>
    <row r="585" spans="1:7">
      <c r="A585" s="9">
        <f>'(1)'!A585</f>
        <v>43133</v>
      </c>
      <c r="B585">
        <v>1376.22</v>
      </c>
      <c r="C585">
        <v>1396.95</v>
      </c>
      <c r="D585">
        <v>1372.28</v>
      </c>
      <c r="E585">
        <v>1377.29</v>
      </c>
      <c r="F585" s="12">
        <v>731634000</v>
      </c>
      <c r="G585" s="12">
        <v>4174248.8</v>
      </c>
    </row>
    <row r="586" spans="1:7">
      <c r="A586" s="9">
        <f>'(1)'!A586</f>
        <v>43136</v>
      </c>
      <c r="B586">
        <v>1374.97</v>
      </c>
      <c r="C586">
        <v>1385.39</v>
      </c>
      <c r="D586">
        <v>1370.57</v>
      </c>
      <c r="E586">
        <v>1372.38</v>
      </c>
      <c r="F586" s="12">
        <v>712579700</v>
      </c>
      <c r="G586" s="12">
        <v>4205864.88</v>
      </c>
    </row>
    <row r="587" spans="1:7">
      <c r="A587" s="9">
        <f>'(1)'!A587</f>
        <v>43137</v>
      </c>
      <c r="B587">
        <v>1362.72</v>
      </c>
      <c r="C587">
        <v>1368.78</v>
      </c>
      <c r="D587">
        <v>1352.89</v>
      </c>
      <c r="E587">
        <v>1357.59</v>
      </c>
      <c r="F587" s="12">
        <v>624570800</v>
      </c>
      <c r="G587" s="12">
        <v>5567262.0199999996</v>
      </c>
    </row>
    <row r="588" spans="1:7">
      <c r="A588" s="9">
        <f>'(1)'!A588</f>
        <v>43138</v>
      </c>
      <c r="B588">
        <v>1358.49</v>
      </c>
      <c r="C588">
        <v>1361.59</v>
      </c>
      <c r="D588">
        <v>1342.87</v>
      </c>
      <c r="E588">
        <v>1356.77</v>
      </c>
      <c r="F588" s="12">
        <v>459584300</v>
      </c>
      <c r="G588" s="12">
        <v>5571066.2699999996</v>
      </c>
    </row>
    <row r="589" spans="1:7">
      <c r="A589" s="9">
        <f>'(1)'!A589</f>
        <v>43139</v>
      </c>
      <c r="B589">
        <v>1355.22</v>
      </c>
      <c r="C589">
        <v>1369.79</v>
      </c>
      <c r="D589">
        <v>1353.92</v>
      </c>
      <c r="E589">
        <v>1356.24</v>
      </c>
      <c r="F589" s="12">
        <v>615055300</v>
      </c>
      <c r="G589" s="12">
        <v>5605194.8799999999</v>
      </c>
    </row>
    <row r="590" spans="1:7">
      <c r="A590" s="9">
        <f>'(1)'!A590</f>
        <v>43140</v>
      </c>
      <c r="B590">
        <v>1355.15</v>
      </c>
      <c r="C590">
        <v>1355.88</v>
      </c>
      <c r="D590">
        <v>1338.87</v>
      </c>
      <c r="E590">
        <v>1338.87</v>
      </c>
      <c r="F590" s="12">
        <v>665180500</v>
      </c>
      <c r="G590" s="12">
        <v>5623971.1900000004</v>
      </c>
    </row>
    <row r="591" spans="1:7">
      <c r="A591" s="9">
        <f>'(1)'!A591</f>
        <v>43143</v>
      </c>
      <c r="B591">
        <v>1344.05</v>
      </c>
      <c r="C591">
        <v>1352.03</v>
      </c>
      <c r="D591">
        <v>1331.69</v>
      </c>
      <c r="E591">
        <v>1339.72</v>
      </c>
      <c r="F591" s="12">
        <v>522731700</v>
      </c>
      <c r="G591" s="12">
        <v>5638413.9699999997</v>
      </c>
    </row>
    <row r="592" spans="1:7">
      <c r="A592" s="9">
        <f>'(1)'!A592</f>
        <v>43144</v>
      </c>
      <c r="B592">
        <v>1346.28</v>
      </c>
      <c r="C592">
        <v>1349.75</v>
      </c>
      <c r="D592">
        <v>1337.02</v>
      </c>
      <c r="E592">
        <v>1349.75</v>
      </c>
      <c r="F592" s="12">
        <v>437128800</v>
      </c>
      <c r="G592" s="12">
        <v>5654499.1100000003</v>
      </c>
    </row>
    <row r="593" spans="1:7">
      <c r="A593" s="9">
        <f>'(1)'!A593</f>
        <v>43145</v>
      </c>
      <c r="B593">
        <v>1364.94</v>
      </c>
      <c r="C593">
        <v>1378.99</v>
      </c>
      <c r="D593">
        <v>1359.43</v>
      </c>
      <c r="E593">
        <v>1378.93</v>
      </c>
      <c r="F593" s="12">
        <v>509382600</v>
      </c>
      <c r="G593" s="12">
        <v>5731862.8200000003</v>
      </c>
    </row>
    <row r="594" spans="1:7">
      <c r="A594" s="9">
        <f>'(1)'!A594</f>
        <v>43146</v>
      </c>
      <c r="B594">
        <v>1374.61</v>
      </c>
      <c r="C594">
        <v>1382.13</v>
      </c>
      <c r="D594">
        <v>1368.7</v>
      </c>
      <c r="E594">
        <v>1379.65</v>
      </c>
      <c r="F594" s="12">
        <v>562219200</v>
      </c>
      <c r="G594" s="12">
        <v>5720705.9500000002</v>
      </c>
    </row>
    <row r="595" spans="1:7">
      <c r="A595" s="9">
        <f>'(1)'!A595</f>
        <v>43147</v>
      </c>
      <c r="B595">
        <v>1376.46</v>
      </c>
      <c r="C595">
        <v>1381.46</v>
      </c>
      <c r="D595">
        <v>1369.57</v>
      </c>
      <c r="E595">
        <v>1375.77</v>
      </c>
      <c r="F595" s="12">
        <v>720794600</v>
      </c>
      <c r="G595" s="12">
        <v>5751968.9699999997</v>
      </c>
    </row>
    <row r="596" spans="1:7">
      <c r="A596" s="9">
        <f>'(1)'!A596</f>
        <v>43151</v>
      </c>
      <c r="B596">
        <v>1377.29</v>
      </c>
      <c r="C596">
        <v>1386.36</v>
      </c>
      <c r="D596">
        <v>1373.14</v>
      </c>
      <c r="E596">
        <v>1381.38</v>
      </c>
      <c r="F596" s="12">
        <v>1444599900</v>
      </c>
      <c r="G596" s="12">
        <v>5713591.8899999997</v>
      </c>
    </row>
    <row r="597" spans="1:7">
      <c r="A597" s="9">
        <f>'(1)'!A597</f>
        <v>43152</v>
      </c>
      <c r="B597">
        <v>1378.17</v>
      </c>
      <c r="C597">
        <v>1389.09</v>
      </c>
      <c r="D597">
        <v>1373.51</v>
      </c>
      <c r="E597">
        <v>1381.22</v>
      </c>
      <c r="F597" s="12">
        <v>898799500</v>
      </c>
      <c r="G597" s="12">
        <v>5690625.1699999999</v>
      </c>
    </row>
    <row r="598" spans="1:7">
      <c r="A598" s="9">
        <f>'(1)'!A598</f>
        <v>43153</v>
      </c>
      <c r="B598">
        <v>1381.38</v>
      </c>
      <c r="C598">
        <v>1382.09</v>
      </c>
      <c r="D598">
        <v>1365.86</v>
      </c>
      <c r="E598">
        <v>1367</v>
      </c>
      <c r="F598" s="12">
        <v>752442000</v>
      </c>
      <c r="G598" s="12">
        <v>5713702</v>
      </c>
    </row>
    <row r="599" spans="1:7">
      <c r="A599" s="9">
        <f>'(1)'!A599</f>
        <v>43154</v>
      </c>
      <c r="B599">
        <v>1363.63</v>
      </c>
      <c r="C599">
        <v>1376.31</v>
      </c>
      <c r="D599">
        <v>1361.19</v>
      </c>
      <c r="E599">
        <v>1369.75</v>
      </c>
      <c r="F599" s="12">
        <v>483120700</v>
      </c>
      <c r="G599" s="12">
        <v>5773094.8200000003</v>
      </c>
    </row>
    <row r="600" spans="1:7">
      <c r="A600" s="9">
        <f>'(1)'!A600</f>
        <v>43157</v>
      </c>
      <c r="B600">
        <v>1375.64</v>
      </c>
      <c r="C600">
        <v>1377.81</v>
      </c>
      <c r="D600">
        <v>1359.31</v>
      </c>
      <c r="E600">
        <v>1363.2</v>
      </c>
      <c r="F600" s="12">
        <v>826226600</v>
      </c>
      <c r="G600" s="12">
        <v>5789521.8200000003</v>
      </c>
    </row>
    <row r="601" spans="1:7">
      <c r="A601" s="9">
        <f>'(1)'!A601</f>
        <v>43158</v>
      </c>
      <c r="B601">
        <v>1370.75</v>
      </c>
      <c r="C601">
        <v>1376.47</v>
      </c>
      <c r="D601">
        <v>1359.25</v>
      </c>
      <c r="E601">
        <v>1362.87</v>
      </c>
      <c r="F601" s="12">
        <v>470545100</v>
      </c>
      <c r="G601" s="12">
        <v>5700107.3600000003</v>
      </c>
    </row>
    <row r="602" spans="1:7">
      <c r="A602" s="9">
        <f>'(1)'!A602</f>
        <v>43159</v>
      </c>
      <c r="B602">
        <v>1346.26</v>
      </c>
      <c r="C602">
        <v>1362.74</v>
      </c>
      <c r="D602">
        <v>1344.35</v>
      </c>
      <c r="E602">
        <v>1362.74</v>
      </c>
      <c r="F602" s="12">
        <v>468070100</v>
      </c>
      <c r="G602" s="12">
        <v>5738688.4500000002</v>
      </c>
    </row>
    <row r="603" spans="1:7">
      <c r="A603" s="9">
        <f>'(1)'!A603</f>
        <v>43160</v>
      </c>
      <c r="B603">
        <v>1366.16</v>
      </c>
      <c r="C603">
        <v>1373.46</v>
      </c>
      <c r="D603">
        <v>1361.49</v>
      </c>
      <c r="E603">
        <v>1372.44</v>
      </c>
      <c r="F603" s="12">
        <v>472266600</v>
      </c>
      <c r="G603" s="12">
        <v>5768817.5999999996</v>
      </c>
    </row>
    <row r="604" spans="1:7">
      <c r="A604" s="9">
        <f>'(1)'!A604</f>
        <v>43161</v>
      </c>
      <c r="B604">
        <v>1378</v>
      </c>
      <c r="C604">
        <v>1379.54</v>
      </c>
      <c r="D604">
        <v>1363.9</v>
      </c>
      <c r="E604">
        <v>1366.42</v>
      </c>
      <c r="F604" s="12">
        <v>757784700</v>
      </c>
      <c r="G604" s="12">
        <v>5715255.6100000003</v>
      </c>
    </row>
    <row r="605" spans="1:7">
      <c r="A605" s="9">
        <f>'(1)'!A605</f>
        <v>43164</v>
      </c>
      <c r="B605">
        <v>1363.62</v>
      </c>
      <c r="C605">
        <v>1375.47</v>
      </c>
      <c r="D605">
        <v>1356.71</v>
      </c>
      <c r="E605">
        <v>1361.92</v>
      </c>
      <c r="F605" s="12">
        <v>754096400</v>
      </c>
      <c r="G605" s="12">
        <v>5708548.8099999996</v>
      </c>
    </row>
    <row r="606" spans="1:7">
      <c r="A606" s="9">
        <f>'(1)'!A606</f>
        <v>43165</v>
      </c>
      <c r="B606">
        <v>1360.9</v>
      </c>
      <c r="C606">
        <v>1366.24</v>
      </c>
      <c r="D606">
        <v>1336.62</v>
      </c>
      <c r="E606">
        <v>1345.15</v>
      </c>
      <c r="F606" s="12">
        <v>1859704400</v>
      </c>
      <c r="G606" s="12">
        <v>5735505.96</v>
      </c>
    </row>
    <row r="607" spans="1:7">
      <c r="A607" s="9">
        <f>'(1)'!A607</f>
        <v>43166</v>
      </c>
      <c r="B607">
        <v>1351.74</v>
      </c>
      <c r="C607">
        <v>1355.54</v>
      </c>
      <c r="D607">
        <v>1336.47</v>
      </c>
      <c r="E607">
        <v>1350.55</v>
      </c>
      <c r="F607" s="12">
        <v>1009814400</v>
      </c>
      <c r="G607" s="12">
        <v>5730973.6200000001</v>
      </c>
    </row>
    <row r="608" spans="1:7">
      <c r="A608" s="9">
        <f>'(1)'!A608</f>
        <v>43167</v>
      </c>
      <c r="B608">
        <v>1349.04</v>
      </c>
      <c r="C608">
        <v>1361.36</v>
      </c>
      <c r="D608">
        <v>1347.8</v>
      </c>
      <c r="E608">
        <v>1361.36</v>
      </c>
      <c r="F608" s="12">
        <v>674698500</v>
      </c>
      <c r="G608" s="12">
        <v>5683653.3600000003</v>
      </c>
    </row>
    <row r="609" spans="1:7">
      <c r="A609" s="9">
        <f>'(1)'!A609</f>
        <v>43168</v>
      </c>
      <c r="B609">
        <v>1351.06</v>
      </c>
      <c r="C609">
        <v>1359.71</v>
      </c>
      <c r="D609">
        <v>1345.72</v>
      </c>
      <c r="E609">
        <v>1346.89</v>
      </c>
      <c r="F609" s="12">
        <v>828993000</v>
      </c>
      <c r="G609" s="12">
        <v>5596693.29</v>
      </c>
    </row>
    <row r="610" spans="1:7">
      <c r="A610" s="9">
        <f>'(1)'!A610</f>
        <v>43171</v>
      </c>
      <c r="B610">
        <v>1347.17</v>
      </c>
      <c r="C610">
        <v>1351.99</v>
      </c>
      <c r="D610">
        <v>1311.33</v>
      </c>
      <c r="E610">
        <v>1311.49</v>
      </c>
      <c r="F610" s="12">
        <v>1429716000</v>
      </c>
      <c r="G610" s="12">
        <v>5580277.9800000004</v>
      </c>
    </row>
    <row r="611" spans="1:7">
      <c r="A611" s="9">
        <f>'(1)'!A611</f>
        <v>43172</v>
      </c>
      <c r="B611">
        <v>1318.76</v>
      </c>
      <c r="C611">
        <v>1322.78</v>
      </c>
      <c r="D611">
        <v>1307.56</v>
      </c>
      <c r="E611">
        <v>1319.14</v>
      </c>
      <c r="F611" s="12">
        <v>670217500</v>
      </c>
      <c r="G611" s="12">
        <v>5572765.5199999996</v>
      </c>
    </row>
    <row r="612" spans="1:7">
      <c r="A612" s="9">
        <f>'(1)'!A612</f>
        <v>43173</v>
      </c>
      <c r="B612">
        <v>1317.48</v>
      </c>
      <c r="C612">
        <v>1338.9</v>
      </c>
      <c r="D612">
        <v>1314.59</v>
      </c>
      <c r="E612">
        <v>1335.16</v>
      </c>
      <c r="F612" s="12">
        <v>641677400</v>
      </c>
      <c r="G612" s="12">
        <v>5569933.1200000001</v>
      </c>
    </row>
    <row r="613" spans="1:7">
      <c r="A613" s="9">
        <f>'(1)'!A613</f>
        <v>43174</v>
      </c>
      <c r="B613">
        <v>1340.26</v>
      </c>
      <c r="C613">
        <v>1343.65</v>
      </c>
      <c r="D613">
        <v>1329.54</v>
      </c>
      <c r="E613">
        <v>1337.14</v>
      </c>
      <c r="F613" s="12">
        <v>627497700</v>
      </c>
      <c r="G613" s="12">
        <v>5611276.2599999998</v>
      </c>
    </row>
    <row r="614" spans="1:7">
      <c r="A614" s="9">
        <f>'(1)'!A614</f>
        <v>43175</v>
      </c>
      <c r="B614">
        <v>1341.63</v>
      </c>
      <c r="C614">
        <v>1345.67</v>
      </c>
      <c r="D614">
        <v>1332.46</v>
      </c>
      <c r="E614">
        <v>1336.52</v>
      </c>
      <c r="F614" s="12">
        <v>588127000</v>
      </c>
      <c r="G614" s="12">
        <v>5624431.9000000004</v>
      </c>
    </row>
    <row r="615" spans="1:7">
      <c r="A615" s="9">
        <f>'(1)'!A615</f>
        <v>43178</v>
      </c>
      <c r="B615">
        <v>1337.66</v>
      </c>
      <c r="C615">
        <v>1342.24</v>
      </c>
      <c r="D615">
        <v>1330.54</v>
      </c>
      <c r="E615">
        <v>1338.18</v>
      </c>
      <c r="F615" s="12">
        <v>358339800</v>
      </c>
      <c r="G615" s="12">
        <v>5584410.8399999999</v>
      </c>
    </row>
    <row r="616" spans="1:7">
      <c r="A616" s="9">
        <f>'(1)'!A616</f>
        <v>43179</v>
      </c>
      <c r="B616">
        <v>1337.04</v>
      </c>
      <c r="C616">
        <v>1340.83</v>
      </c>
      <c r="D616">
        <v>1329.78</v>
      </c>
      <c r="E616">
        <v>1331.82</v>
      </c>
      <c r="F616" s="12">
        <v>460693600</v>
      </c>
      <c r="G616" s="12">
        <v>5614196.4500000002</v>
      </c>
    </row>
    <row r="617" spans="1:7">
      <c r="A617" s="9">
        <f>'(1)'!A617</f>
        <v>43180</v>
      </c>
      <c r="B617">
        <v>1336.39</v>
      </c>
      <c r="C617">
        <v>1344.33</v>
      </c>
      <c r="D617">
        <v>1334.69</v>
      </c>
      <c r="E617">
        <v>1343.81</v>
      </c>
      <c r="F617" s="12">
        <v>620595800</v>
      </c>
      <c r="G617" s="12">
        <v>5637374.9299999997</v>
      </c>
    </row>
    <row r="618" spans="1:7">
      <c r="A618" s="9">
        <f>'(1)'!A618</f>
        <v>43181</v>
      </c>
      <c r="B618">
        <v>1346.43</v>
      </c>
      <c r="C618">
        <v>1364.52</v>
      </c>
      <c r="D618">
        <v>1345.38</v>
      </c>
      <c r="E618">
        <v>1364.52</v>
      </c>
      <c r="F618" s="12">
        <v>744532700</v>
      </c>
      <c r="G618" s="12">
        <v>5645905.3499999996</v>
      </c>
    </row>
    <row r="619" spans="1:7">
      <c r="A619" s="9">
        <f>'(1)'!A619</f>
        <v>43182</v>
      </c>
      <c r="B619">
        <v>1369.34</v>
      </c>
      <c r="C619">
        <v>1377.18</v>
      </c>
      <c r="D619">
        <v>1359.89</v>
      </c>
      <c r="E619">
        <v>1372.42</v>
      </c>
      <c r="F619" s="12">
        <v>583014600</v>
      </c>
      <c r="G619" s="12">
        <v>5621701.4100000001</v>
      </c>
    </row>
    <row r="620" spans="1:7">
      <c r="A620" s="9">
        <f>'(1)'!A620</f>
        <v>43185</v>
      </c>
      <c r="B620">
        <v>1369.42</v>
      </c>
      <c r="C620">
        <v>1371.99</v>
      </c>
      <c r="D620">
        <v>1351.57</v>
      </c>
      <c r="E620">
        <v>1351.57</v>
      </c>
      <c r="F620" s="12">
        <v>594338900</v>
      </c>
      <c r="G620" s="12">
        <v>5712948.3200000003</v>
      </c>
    </row>
    <row r="621" spans="1:7">
      <c r="A621" s="9">
        <f>'(1)'!A621</f>
        <v>43186</v>
      </c>
      <c r="B621">
        <v>1357.43</v>
      </c>
      <c r="C621">
        <v>1369.13</v>
      </c>
      <c r="D621">
        <v>1347.99</v>
      </c>
      <c r="E621">
        <v>1352.82</v>
      </c>
      <c r="F621" s="12">
        <v>871909600</v>
      </c>
      <c r="G621" s="12">
        <v>5732117.5300000003</v>
      </c>
    </row>
    <row r="622" spans="1:7">
      <c r="A622" s="9">
        <f>'(1)'!A622</f>
        <v>43187</v>
      </c>
      <c r="B622">
        <v>1346.04</v>
      </c>
      <c r="C622">
        <v>1352.31</v>
      </c>
      <c r="D622">
        <v>1337.83</v>
      </c>
      <c r="E622">
        <v>1345.71</v>
      </c>
      <c r="F622" s="12">
        <v>897941800</v>
      </c>
      <c r="G622" s="12">
        <v>5765596.2699999996</v>
      </c>
    </row>
    <row r="623" spans="1:7">
      <c r="A623" s="9">
        <f>'(1)'!A623</f>
        <v>43188</v>
      </c>
      <c r="B623">
        <v>1344.22</v>
      </c>
      <c r="C623">
        <v>1350.3</v>
      </c>
      <c r="D623">
        <v>1333.82</v>
      </c>
      <c r="E623">
        <v>1336.96</v>
      </c>
      <c r="F623" s="12">
        <v>529175300</v>
      </c>
      <c r="G623" s="12">
        <v>5883513.5499999998</v>
      </c>
    </row>
    <row r="624" spans="1:7">
      <c r="A624" s="9">
        <f>'(1)'!A624</f>
        <v>43192</v>
      </c>
      <c r="B624">
        <v>1340.7</v>
      </c>
      <c r="C624">
        <v>1344.68</v>
      </c>
      <c r="D624">
        <v>1331.37</v>
      </c>
      <c r="E624">
        <v>1343.41</v>
      </c>
      <c r="F624" s="12">
        <v>569796500</v>
      </c>
      <c r="G624" s="12">
        <v>5933476.1699999999</v>
      </c>
    </row>
    <row r="625" spans="1:7">
      <c r="A625" s="9">
        <f>'(1)'!A625</f>
        <v>43193</v>
      </c>
      <c r="B625">
        <v>1345.42</v>
      </c>
      <c r="C625">
        <v>1347.64</v>
      </c>
      <c r="D625">
        <v>1339.62</v>
      </c>
      <c r="E625">
        <v>1343.03</v>
      </c>
      <c r="F625" s="12">
        <v>493109200</v>
      </c>
      <c r="G625" s="12">
        <v>5911274.4699999997</v>
      </c>
    </row>
    <row r="626" spans="1:7">
      <c r="A626" s="9">
        <f>'(1)'!A626</f>
        <v>43194</v>
      </c>
      <c r="B626">
        <v>1337.94</v>
      </c>
      <c r="C626">
        <v>1349.58</v>
      </c>
      <c r="D626">
        <v>1329.02</v>
      </c>
      <c r="E626">
        <v>1349.58</v>
      </c>
      <c r="F626" s="12">
        <v>532301400</v>
      </c>
      <c r="G626" s="12">
        <v>5911274.4699999997</v>
      </c>
    </row>
    <row r="627" spans="1:7">
      <c r="A627" s="9">
        <f>'(1)'!A627</f>
        <v>43195</v>
      </c>
      <c r="B627">
        <v>1343.05</v>
      </c>
      <c r="C627">
        <v>1353.87</v>
      </c>
      <c r="D627">
        <v>1341.46</v>
      </c>
      <c r="E627">
        <v>1346.34</v>
      </c>
      <c r="F627" s="12">
        <v>1000951400</v>
      </c>
      <c r="G627" s="12">
        <v>5844039.7400000002</v>
      </c>
    </row>
    <row r="628" spans="1:7">
      <c r="A628" s="9">
        <f>'(1)'!A628</f>
        <v>43196</v>
      </c>
      <c r="B628">
        <v>1342.54</v>
      </c>
      <c r="C628">
        <v>1347.46</v>
      </c>
      <c r="D628">
        <v>1331.51</v>
      </c>
      <c r="E628">
        <v>1334.11</v>
      </c>
      <c r="F628" s="12">
        <v>848019600</v>
      </c>
      <c r="G628" s="12">
        <v>5835353.9800000004</v>
      </c>
    </row>
    <row r="629" spans="1:7">
      <c r="A629" s="9">
        <f>'(1)'!A629</f>
        <v>43199</v>
      </c>
      <c r="B629">
        <v>1337.13</v>
      </c>
      <c r="C629">
        <v>1343.39</v>
      </c>
      <c r="D629">
        <v>1330.28</v>
      </c>
      <c r="E629">
        <v>1334.87</v>
      </c>
      <c r="F629" s="12">
        <v>553180000</v>
      </c>
      <c r="G629" s="12">
        <v>5826384.2300000004</v>
      </c>
    </row>
    <row r="630" spans="1:7">
      <c r="A630" s="9">
        <f>'(1)'!A630</f>
        <v>43200</v>
      </c>
      <c r="B630">
        <v>1335.68</v>
      </c>
      <c r="C630">
        <v>1337.69</v>
      </c>
      <c r="D630">
        <v>1315.29</v>
      </c>
      <c r="E630">
        <v>1319.98</v>
      </c>
      <c r="F630" s="12">
        <v>1038859000</v>
      </c>
      <c r="G630" s="12">
        <v>5751176.3899999997</v>
      </c>
    </row>
    <row r="631" spans="1:7">
      <c r="A631" s="9">
        <f>'(1)'!A631</f>
        <v>43201</v>
      </c>
      <c r="B631">
        <v>1319.28</v>
      </c>
      <c r="C631">
        <v>1321.55</v>
      </c>
      <c r="D631">
        <v>1308.42</v>
      </c>
      <c r="E631">
        <v>1312.38</v>
      </c>
      <c r="F631" s="12">
        <v>692379800</v>
      </c>
      <c r="G631" s="12">
        <v>5751000.5099999998</v>
      </c>
    </row>
    <row r="632" spans="1:7">
      <c r="A632" s="9">
        <f>'(1)'!A632</f>
        <v>43202</v>
      </c>
      <c r="B632">
        <v>1316.55</v>
      </c>
      <c r="C632">
        <v>1318.21</v>
      </c>
      <c r="D632">
        <v>1302.68</v>
      </c>
      <c r="E632">
        <v>1304.52</v>
      </c>
      <c r="F632" s="12">
        <v>575803900</v>
      </c>
      <c r="G632" s="12">
        <v>5789791.9500000002</v>
      </c>
    </row>
    <row r="633" spans="1:7">
      <c r="A633" s="9">
        <f>'(1)'!A633</f>
        <v>43203</v>
      </c>
      <c r="B633">
        <v>1306.98</v>
      </c>
      <c r="C633">
        <v>1323.09</v>
      </c>
      <c r="D633">
        <v>1302.02</v>
      </c>
      <c r="E633">
        <v>1323.09</v>
      </c>
      <c r="F633" s="12">
        <v>897978100</v>
      </c>
      <c r="G633" s="12">
        <v>5919508.9699999997</v>
      </c>
    </row>
    <row r="634" spans="1:7">
      <c r="A634" s="9">
        <f>'(1)'!A634</f>
        <v>43206</v>
      </c>
      <c r="B634">
        <v>1327.2</v>
      </c>
      <c r="C634">
        <v>1333.44</v>
      </c>
      <c r="D634">
        <v>1322.79</v>
      </c>
      <c r="E634">
        <v>1330.72</v>
      </c>
      <c r="F634" s="12">
        <v>848938200</v>
      </c>
      <c r="G634" s="12">
        <v>5927347.3300000001</v>
      </c>
    </row>
    <row r="635" spans="1:7">
      <c r="A635" s="9">
        <f>'(1)'!A635</f>
        <v>43207</v>
      </c>
      <c r="B635">
        <v>1332.16</v>
      </c>
      <c r="C635">
        <v>1333.31</v>
      </c>
      <c r="D635">
        <v>1318.97</v>
      </c>
      <c r="E635">
        <v>1326.23</v>
      </c>
      <c r="F635" s="12">
        <v>895032600</v>
      </c>
      <c r="G635" s="12">
        <v>5909946.5300000003</v>
      </c>
    </row>
    <row r="636" spans="1:7">
      <c r="A636" s="9">
        <f>'(1)'!A636</f>
        <v>43208</v>
      </c>
      <c r="B636">
        <v>1319.18</v>
      </c>
      <c r="C636">
        <v>1325.8</v>
      </c>
      <c r="D636">
        <v>1311.6</v>
      </c>
      <c r="E636">
        <v>1314.62</v>
      </c>
      <c r="F636" s="12">
        <v>593651800</v>
      </c>
      <c r="G636" s="12">
        <v>5932493.5599999996</v>
      </c>
    </row>
    <row r="637" spans="1:7">
      <c r="A637" s="9">
        <f>'(1)'!A637</f>
        <v>43209</v>
      </c>
      <c r="B637">
        <v>1316.34</v>
      </c>
      <c r="C637">
        <v>1323.4</v>
      </c>
      <c r="D637">
        <v>1309.98</v>
      </c>
      <c r="E637">
        <v>1314.44</v>
      </c>
      <c r="F637" s="12">
        <v>897015800</v>
      </c>
      <c r="G637" s="12">
        <v>5926062.7300000004</v>
      </c>
    </row>
    <row r="638" spans="1:7">
      <c r="A638" s="9">
        <f>'(1)'!A638</f>
        <v>43210</v>
      </c>
      <c r="B638">
        <v>1317.49</v>
      </c>
      <c r="C638">
        <v>1322.07</v>
      </c>
      <c r="D638">
        <v>1308.29</v>
      </c>
      <c r="E638">
        <v>1317.22</v>
      </c>
      <c r="F638" s="12">
        <v>614467400</v>
      </c>
      <c r="G638" s="12">
        <v>5859314.3399999999</v>
      </c>
    </row>
    <row r="639" spans="1:7">
      <c r="A639" s="9">
        <f>'(1)'!A639</f>
        <v>43213</v>
      </c>
      <c r="B639">
        <v>1322.97</v>
      </c>
      <c r="C639">
        <v>1330.95</v>
      </c>
      <c r="D639">
        <v>1319.99</v>
      </c>
      <c r="E639">
        <v>1328</v>
      </c>
      <c r="F639" s="12">
        <v>696467300</v>
      </c>
      <c r="G639" s="12">
        <v>5873570.1500000004</v>
      </c>
    </row>
    <row r="640" spans="1:7">
      <c r="A640" s="9">
        <f>'(1)'!A640</f>
        <v>43214</v>
      </c>
      <c r="B640">
        <v>1329.03</v>
      </c>
      <c r="C640">
        <v>1330.96</v>
      </c>
      <c r="D640">
        <v>1315.14</v>
      </c>
      <c r="E640">
        <v>1319.84</v>
      </c>
      <c r="F640" s="12">
        <v>714323200</v>
      </c>
      <c r="G640" s="12">
        <v>5843964.2800000003</v>
      </c>
    </row>
    <row r="641" spans="1:7">
      <c r="A641" s="9">
        <f>'(1)'!A641</f>
        <v>43215</v>
      </c>
      <c r="B641">
        <v>1312.22</v>
      </c>
      <c r="C641">
        <v>1314.55</v>
      </c>
      <c r="D641">
        <v>1300.17</v>
      </c>
      <c r="E641">
        <v>1306.72</v>
      </c>
      <c r="F641" s="12">
        <v>882170400</v>
      </c>
      <c r="G641" s="12">
        <v>5850266.8799999999</v>
      </c>
    </row>
    <row r="642" spans="1:7">
      <c r="A642" s="9">
        <f>'(1)'!A642</f>
        <v>43216</v>
      </c>
      <c r="B642">
        <v>1299.0999999999999</v>
      </c>
      <c r="C642">
        <v>1303.9100000000001</v>
      </c>
      <c r="D642">
        <v>1283.22</v>
      </c>
      <c r="E642">
        <v>1283.26</v>
      </c>
      <c r="F642" s="12">
        <v>838252300</v>
      </c>
      <c r="G642" s="12">
        <v>5851508.0999999996</v>
      </c>
    </row>
    <row r="643" spans="1:7">
      <c r="A643" s="9">
        <f>'(1)'!A643</f>
        <v>43217</v>
      </c>
      <c r="B643">
        <v>1288.3800000000001</v>
      </c>
      <c r="C643">
        <v>1295.18</v>
      </c>
      <c r="D643">
        <v>1279.55</v>
      </c>
      <c r="E643">
        <v>1295.18</v>
      </c>
      <c r="F643" s="12">
        <v>741901200</v>
      </c>
      <c r="G643" s="12">
        <v>5888324.2400000002</v>
      </c>
    </row>
    <row r="644" spans="1:7">
      <c r="A644" s="9">
        <f>'(1)'!A644</f>
        <v>43220</v>
      </c>
      <c r="B644">
        <v>1289.6400000000001</v>
      </c>
      <c r="C644">
        <v>1291.2</v>
      </c>
      <c r="D644">
        <v>1279.97</v>
      </c>
      <c r="E644">
        <v>1285.19</v>
      </c>
      <c r="F644" s="12">
        <v>1107969700</v>
      </c>
      <c r="G644" s="12">
        <v>5871817.8399999999</v>
      </c>
    </row>
    <row r="645" spans="1:7">
      <c r="A645" s="9">
        <f>'(1)'!A645</f>
        <v>43221</v>
      </c>
      <c r="B645">
        <v>1269.08</v>
      </c>
      <c r="C645">
        <v>1285.79</v>
      </c>
      <c r="D645">
        <v>1267.27</v>
      </c>
      <c r="E645">
        <v>1284.93</v>
      </c>
      <c r="F645" s="12">
        <v>997297200</v>
      </c>
      <c r="G645" s="12">
        <v>5850228.54</v>
      </c>
    </row>
    <row r="646" spans="1:7">
      <c r="A646" s="9">
        <f>'(1)'!A646</f>
        <v>43222</v>
      </c>
      <c r="B646">
        <v>1290.01</v>
      </c>
      <c r="C646">
        <v>1296.81</v>
      </c>
      <c r="D646">
        <v>1280.26</v>
      </c>
      <c r="E646">
        <v>1282.0899999999999</v>
      </c>
      <c r="F646" s="12">
        <v>1475225400</v>
      </c>
      <c r="G646" s="12">
        <v>5771603.8600000003</v>
      </c>
    </row>
    <row r="647" spans="1:7">
      <c r="A647" s="9">
        <f>'(1)'!A647</f>
        <v>43223</v>
      </c>
      <c r="B647">
        <v>1281.6600000000001</v>
      </c>
      <c r="C647">
        <v>1286.7</v>
      </c>
      <c r="D647">
        <v>1274.55</v>
      </c>
      <c r="E647">
        <v>1279.48</v>
      </c>
      <c r="F647" s="12">
        <v>684150600</v>
      </c>
      <c r="G647" s="12">
        <v>5794002.5999999996</v>
      </c>
    </row>
    <row r="648" spans="1:7">
      <c r="A648" s="9">
        <f>'(1)'!A648</f>
        <v>43224</v>
      </c>
      <c r="B648">
        <v>1277.77</v>
      </c>
      <c r="C648">
        <v>1287.44</v>
      </c>
      <c r="D648">
        <v>1273.4000000000001</v>
      </c>
      <c r="E648">
        <v>1282.26</v>
      </c>
      <c r="F648" s="12">
        <v>773157100</v>
      </c>
      <c r="G648" s="12">
        <v>5842262.7400000002</v>
      </c>
    </row>
    <row r="649" spans="1:7">
      <c r="A649" s="9">
        <f>'(1)'!A649</f>
        <v>43227</v>
      </c>
      <c r="B649">
        <v>1285.21</v>
      </c>
      <c r="C649">
        <v>1297.4000000000001</v>
      </c>
      <c r="D649">
        <v>1276.58</v>
      </c>
      <c r="E649">
        <v>1295.76</v>
      </c>
      <c r="F649" s="12">
        <v>823139200</v>
      </c>
      <c r="G649" s="12">
        <v>5775111.4800000004</v>
      </c>
    </row>
    <row r="650" spans="1:7">
      <c r="A650" s="9">
        <f>'(1)'!A650</f>
        <v>43228</v>
      </c>
      <c r="B650">
        <v>1299.1300000000001</v>
      </c>
      <c r="C650">
        <v>1306.25</v>
      </c>
      <c r="D650">
        <v>1295.3900000000001</v>
      </c>
      <c r="E650">
        <v>1299.69</v>
      </c>
      <c r="F650" s="12">
        <v>821646315</v>
      </c>
      <c r="G650" s="12">
        <v>5614936.3399999999</v>
      </c>
    </row>
    <row r="651" spans="1:7">
      <c r="A651" s="9">
        <f>'(1)'!A651</f>
        <v>43229</v>
      </c>
      <c r="B651">
        <v>1305.54</v>
      </c>
      <c r="C651">
        <v>1309.1099999999999</v>
      </c>
      <c r="D651">
        <v>1294.81</v>
      </c>
      <c r="E651">
        <v>1294.81</v>
      </c>
      <c r="F651" s="12">
        <v>796028091</v>
      </c>
      <c r="G651" s="12">
        <v>5659138.21</v>
      </c>
    </row>
    <row r="652" spans="1:7">
      <c r="A652" s="9">
        <f>'(1)'!A652</f>
        <v>43230</v>
      </c>
      <c r="B652">
        <v>1297.8900000000001</v>
      </c>
      <c r="C652">
        <v>1298.23</v>
      </c>
      <c r="D652">
        <v>1283.75</v>
      </c>
      <c r="E652">
        <v>1283.8399999999999</v>
      </c>
      <c r="F652" s="12">
        <v>718978820</v>
      </c>
      <c r="G652" s="12">
        <v>5659138.21</v>
      </c>
    </row>
    <row r="653" spans="1:7">
      <c r="A653" s="9">
        <f>'(1)'!A653</f>
        <v>43231</v>
      </c>
      <c r="B653">
        <v>1284.68</v>
      </c>
      <c r="C653">
        <v>1286.46</v>
      </c>
      <c r="D653">
        <v>1274.8599999999999</v>
      </c>
      <c r="E653">
        <v>1280.9100000000001</v>
      </c>
      <c r="F653" s="12">
        <v>473101469</v>
      </c>
      <c r="G653" s="12">
        <v>5729838.0999999996</v>
      </c>
    </row>
    <row r="654" spans="1:7">
      <c r="A654" s="9">
        <f>'(1)'!A654</f>
        <v>43234</v>
      </c>
      <c r="B654">
        <v>1283.55</v>
      </c>
      <c r="C654">
        <v>1294.56</v>
      </c>
      <c r="D654">
        <v>1281.6300000000001</v>
      </c>
      <c r="E654">
        <v>1285.3699999999999</v>
      </c>
      <c r="F654" s="12">
        <v>566129786</v>
      </c>
      <c r="G654" s="12">
        <v>5736886.3300000001</v>
      </c>
    </row>
    <row r="655" spans="1:7">
      <c r="A655" s="9">
        <f>'(1)'!A655</f>
        <v>43235</v>
      </c>
      <c r="B655">
        <v>1282.96</v>
      </c>
      <c r="C655">
        <v>1285.96</v>
      </c>
      <c r="D655">
        <v>1275.0999999999999</v>
      </c>
      <c r="E655">
        <v>1276.6600000000001</v>
      </c>
      <c r="F655" s="12">
        <v>578826078</v>
      </c>
      <c r="G655" s="12">
        <v>5731840.2800000003</v>
      </c>
    </row>
    <row r="656" spans="1:7">
      <c r="A656" s="9">
        <f>'(1)'!A656</f>
        <v>43236</v>
      </c>
      <c r="B656">
        <v>1274.54</v>
      </c>
      <c r="C656">
        <v>1274.6199999999999</v>
      </c>
      <c r="D656">
        <v>1255.0899999999999</v>
      </c>
      <c r="E656">
        <v>1266.08</v>
      </c>
      <c r="F656" s="12">
        <v>979700445</v>
      </c>
      <c r="G656" s="12">
        <v>5738458.4199999999</v>
      </c>
    </row>
    <row r="657" spans="1:7">
      <c r="A657" s="9">
        <f>'(1)'!A657</f>
        <v>43237</v>
      </c>
      <c r="B657">
        <v>1262.96</v>
      </c>
      <c r="C657">
        <v>1273.07</v>
      </c>
      <c r="D657">
        <v>1257.0999999999999</v>
      </c>
      <c r="E657">
        <v>1264.32</v>
      </c>
      <c r="F657" s="12">
        <v>925905832</v>
      </c>
      <c r="G657" s="12">
        <v>5738458.4199999999</v>
      </c>
    </row>
    <row r="658" spans="1:7">
      <c r="A658" s="9">
        <f>'(1)'!A658</f>
        <v>43238</v>
      </c>
      <c r="B658">
        <v>1253.97</v>
      </c>
      <c r="C658">
        <v>1259.77</v>
      </c>
      <c r="D658">
        <v>1248.06</v>
      </c>
      <c r="E658">
        <v>1249.58</v>
      </c>
      <c r="F658" s="12">
        <v>822699919</v>
      </c>
      <c r="G658" s="12">
        <v>5738458.4199999999</v>
      </c>
    </row>
    <row r="659" spans="1:7">
      <c r="A659" s="9">
        <f>'(1)'!A659</f>
        <v>43241</v>
      </c>
      <c r="B659">
        <v>1239.6400000000001</v>
      </c>
      <c r="C659">
        <v>1248.5899999999999</v>
      </c>
      <c r="D659">
        <v>1216.8699999999999</v>
      </c>
      <c r="E659">
        <v>1221.46</v>
      </c>
      <c r="F659" s="12">
        <v>1286642024</v>
      </c>
      <c r="G659" s="12">
        <v>5708391.96</v>
      </c>
    </row>
    <row r="660" spans="1:7">
      <c r="A660" s="9">
        <f>'(1)'!A660</f>
        <v>43242</v>
      </c>
      <c r="B660">
        <v>1230.1199999999999</v>
      </c>
      <c r="C660">
        <v>1245.6199999999999</v>
      </c>
      <c r="D660">
        <v>1223.8599999999999</v>
      </c>
      <c r="E660">
        <v>1241.6199999999999</v>
      </c>
      <c r="F660" s="12">
        <v>687078658</v>
      </c>
      <c r="G660" s="12">
        <v>5766380.8700000001</v>
      </c>
    </row>
    <row r="661" spans="1:7">
      <c r="A661" s="9">
        <f>'(1)'!A661</f>
        <v>43243</v>
      </c>
      <c r="B661">
        <v>1240.0999999999999</v>
      </c>
      <c r="C661">
        <v>1241.26</v>
      </c>
      <c r="D661">
        <v>1210.8599999999999</v>
      </c>
      <c r="E661">
        <v>1217.74</v>
      </c>
      <c r="F661" s="12">
        <v>821098544</v>
      </c>
      <c r="G661" s="12">
        <v>5866180.4800000004</v>
      </c>
    </row>
    <row r="662" spans="1:7">
      <c r="A662" s="9">
        <f>'(1)'!A662</f>
        <v>43244</v>
      </c>
      <c r="B662">
        <v>1228.4000000000001</v>
      </c>
      <c r="C662">
        <v>1232.06</v>
      </c>
      <c r="D662">
        <v>1214.68</v>
      </c>
      <c r="E662">
        <v>1220.8800000000001</v>
      </c>
      <c r="F662" s="12">
        <v>687579336</v>
      </c>
      <c r="G662" s="12">
        <v>5899939.5499999998</v>
      </c>
    </row>
    <row r="663" spans="1:7">
      <c r="A663" s="9">
        <f>'(1)'!A663</f>
        <v>43245</v>
      </c>
      <c r="B663">
        <v>1226.2</v>
      </c>
      <c r="C663">
        <v>1232.08</v>
      </c>
      <c r="D663">
        <v>1211.7</v>
      </c>
      <c r="E663">
        <v>1213.29</v>
      </c>
      <c r="F663" s="12">
        <v>661058196</v>
      </c>
      <c r="G663" s="12">
        <v>5799843.46</v>
      </c>
    </row>
    <row r="664" spans="1:7">
      <c r="A664" s="9">
        <f>'(1)'!A664</f>
        <v>43249</v>
      </c>
      <c r="B664">
        <v>1209.8</v>
      </c>
      <c r="C664">
        <v>1220.27</v>
      </c>
      <c r="D664">
        <v>1202.8800000000001</v>
      </c>
      <c r="E664">
        <v>1213.5</v>
      </c>
      <c r="F664" s="12">
        <v>705960599</v>
      </c>
      <c r="G664" s="12">
        <v>5800158.4900000002</v>
      </c>
    </row>
    <row r="665" spans="1:7">
      <c r="A665" s="9">
        <f>'(1)'!A665</f>
        <v>43250</v>
      </c>
      <c r="B665">
        <v>1220.6600000000001</v>
      </c>
      <c r="C665">
        <v>1229.27</v>
      </c>
      <c r="D665">
        <v>1209.19</v>
      </c>
      <c r="E665">
        <v>1213.75</v>
      </c>
      <c r="F665" s="12">
        <v>986510133</v>
      </c>
      <c r="G665" s="12">
        <v>5766869.04</v>
      </c>
    </row>
    <row r="666" spans="1:7">
      <c r="A666" s="9">
        <f>'(1)'!A666</f>
        <v>43251</v>
      </c>
      <c r="B666">
        <v>1216.3900000000001</v>
      </c>
      <c r="C666">
        <v>1218.18</v>
      </c>
      <c r="D666">
        <v>1198.92</v>
      </c>
      <c r="E666">
        <v>1198.92</v>
      </c>
      <c r="F666" s="12">
        <v>768118933</v>
      </c>
      <c r="G666" s="12">
        <v>5728064.0300000003</v>
      </c>
    </row>
    <row r="667" spans="1:7">
      <c r="A667" s="9">
        <f>'(1)'!A667</f>
        <v>43252</v>
      </c>
      <c r="B667">
        <v>1204.3900000000001</v>
      </c>
      <c r="C667">
        <v>1209.05</v>
      </c>
      <c r="D667">
        <v>1192.48</v>
      </c>
      <c r="E667">
        <v>1199.78</v>
      </c>
      <c r="F667" s="12">
        <v>846092068</v>
      </c>
      <c r="G667" s="12">
        <v>5757874.3799999999</v>
      </c>
    </row>
    <row r="668" spans="1:7">
      <c r="A668" s="9">
        <f>'(1)'!A668</f>
        <v>43255</v>
      </c>
      <c r="B668">
        <v>1201.6300000000001</v>
      </c>
      <c r="C668">
        <v>1206.98</v>
      </c>
      <c r="D668">
        <v>1187.47</v>
      </c>
      <c r="E668">
        <v>1206.98</v>
      </c>
      <c r="F668" s="12">
        <v>478365765</v>
      </c>
      <c r="G668" s="12">
        <v>5753306.4199999999</v>
      </c>
    </row>
    <row r="669" spans="1:7">
      <c r="A669" s="9">
        <f>'(1)'!A669</f>
        <v>43256</v>
      </c>
      <c r="B669">
        <v>1206.8399999999999</v>
      </c>
      <c r="C669">
        <v>1212.6500000000001</v>
      </c>
      <c r="D669">
        <v>1195.6400000000001</v>
      </c>
      <c r="E669">
        <v>1210.82</v>
      </c>
      <c r="F669" s="12">
        <v>529700007</v>
      </c>
      <c r="G669" s="12">
        <v>5753306.4199999999</v>
      </c>
    </row>
    <row r="670" spans="1:7">
      <c r="A670" s="9">
        <f>'(1)'!A670</f>
        <v>43257</v>
      </c>
      <c r="B670">
        <v>1208.76</v>
      </c>
      <c r="C670">
        <v>1214.22</v>
      </c>
      <c r="D670">
        <v>1201.33</v>
      </c>
      <c r="E670">
        <v>1211.46</v>
      </c>
      <c r="F670" s="12">
        <v>419185453</v>
      </c>
      <c r="G670" s="12">
        <v>5787611.8600000003</v>
      </c>
    </row>
    <row r="671" spans="1:7">
      <c r="A671" s="9">
        <f>'(1)'!A671</f>
        <v>43258</v>
      </c>
      <c r="B671">
        <v>1209.55</v>
      </c>
      <c r="C671">
        <v>1211.43</v>
      </c>
      <c r="D671">
        <v>1191.94</v>
      </c>
      <c r="E671">
        <v>1194.6500000000001</v>
      </c>
      <c r="F671" s="12">
        <v>489185278</v>
      </c>
      <c r="G671" s="12">
        <v>5777739.0800000001</v>
      </c>
    </row>
    <row r="672" spans="1:7">
      <c r="A672" s="9">
        <f>'(1)'!A672</f>
        <v>43259</v>
      </c>
      <c r="B672">
        <v>1193.46</v>
      </c>
      <c r="C672">
        <v>1207.06</v>
      </c>
      <c r="D672">
        <v>1181.46</v>
      </c>
      <c r="E672">
        <v>1201.95</v>
      </c>
      <c r="F672" s="12">
        <v>668526272</v>
      </c>
      <c r="G672" s="12">
        <v>5721041.6500000004</v>
      </c>
    </row>
    <row r="673" spans="1:7">
      <c r="A673" s="9">
        <f>'(1)'!A673</f>
        <v>43262</v>
      </c>
      <c r="B673">
        <v>1212.23</v>
      </c>
      <c r="C673">
        <v>1216.45</v>
      </c>
      <c r="D673">
        <v>1204.94</v>
      </c>
      <c r="E673">
        <v>1211.25</v>
      </c>
      <c r="F673" s="12">
        <v>512194604</v>
      </c>
      <c r="G673" s="12">
        <v>5725923.8300000001</v>
      </c>
    </row>
    <row r="674" spans="1:7">
      <c r="A674" s="9">
        <f>'(1)'!A674</f>
        <v>43263</v>
      </c>
      <c r="B674">
        <v>1215.5</v>
      </c>
      <c r="C674">
        <v>1238.9000000000001</v>
      </c>
      <c r="D674">
        <v>1208.21</v>
      </c>
      <c r="E674">
        <v>1238.1600000000001</v>
      </c>
      <c r="G674" s="12">
        <v>5669718.8899999997</v>
      </c>
    </row>
    <row r="675" spans="1:7">
      <c r="A675" s="9">
        <f>'(1)'!A675</f>
        <v>43264</v>
      </c>
      <c r="G675" s="12">
        <v>5650328.8099999996</v>
      </c>
    </row>
    <row r="676" spans="1:7">
      <c r="A676" s="9">
        <f>'(1)'!A676</f>
        <v>43265</v>
      </c>
      <c r="G676" s="12">
        <v>5614688.46</v>
      </c>
    </row>
    <row r="677" spans="1:7">
      <c r="A677" s="9">
        <f>'(1)'!A677</f>
        <v>43266</v>
      </c>
      <c r="G677" s="12">
        <v>5692298</v>
      </c>
    </row>
    <row r="678" spans="1:7">
      <c r="A678" s="9">
        <f>'(1)'!A678</f>
        <v>43269</v>
      </c>
      <c r="G678" s="12">
        <v>5723182.6900000004</v>
      </c>
    </row>
    <row r="679" spans="1:7">
      <c r="A679" s="9">
        <f>'(1)'!A679</f>
        <v>43270</v>
      </c>
      <c r="G679" s="12">
        <v>5705378.5300000003</v>
      </c>
    </row>
    <row r="680" spans="1:7">
      <c r="A680" s="9">
        <f>'(1)'!A680</f>
        <v>43271</v>
      </c>
      <c r="G680" s="12">
        <v>5657210.54</v>
      </c>
    </row>
    <row r="681" spans="1:7">
      <c r="A681" s="9">
        <f>'(1)'!A681</f>
        <v>43272</v>
      </c>
      <c r="G681" s="12">
        <v>5666540.3799999999</v>
      </c>
    </row>
    <row r="682" spans="1:7">
      <c r="A682" s="9">
        <f>'(1)'!A682</f>
        <v>43273</v>
      </c>
      <c r="G682" s="12">
        <v>5673642.9299999997</v>
      </c>
    </row>
    <row r="683" spans="1:7">
      <c r="A683" s="9">
        <f>'(1)'!A683</f>
        <v>43276</v>
      </c>
      <c r="G683" s="12">
        <v>5723122.0700000003</v>
      </c>
    </row>
    <row r="684" spans="1:7">
      <c r="A684" s="9">
        <f>'(1)'!A684</f>
        <v>43277</v>
      </c>
      <c r="G684" s="12">
        <v>5681730.6100000003</v>
      </c>
    </row>
    <row r="685" spans="1:7">
      <c r="A685" s="9">
        <f>'(1)'!A685</f>
        <v>43278</v>
      </c>
      <c r="G685" s="12">
        <v>5620766.3600000003</v>
      </c>
    </row>
    <row r="686" spans="1:7">
      <c r="A686" s="9">
        <f>'(1)'!A686</f>
        <v>43279</v>
      </c>
      <c r="G686" s="12">
        <v>5510234.2699999996</v>
      </c>
    </row>
    <row r="687" spans="1:7">
      <c r="A687" s="9">
        <f>'(1)'!A687</f>
        <v>43280</v>
      </c>
      <c r="G687" s="12">
        <v>5566676.6399999997</v>
      </c>
    </row>
    <row r="688" spans="1:7">
      <c r="A688" s="9">
        <f>'(1)'!A688</f>
        <v>43283</v>
      </c>
      <c r="G688" s="12">
        <v>5517991.4900000002</v>
      </c>
    </row>
    <row r="689" spans="1:7">
      <c r="A689" s="9">
        <f>'(1)'!A689</f>
        <v>43284</v>
      </c>
      <c r="G689" s="12">
        <v>5517991.4900000002</v>
      </c>
    </row>
    <row r="690" spans="1:7">
      <c r="A690" s="9">
        <f>'(1)'!A690</f>
        <v>43286</v>
      </c>
      <c r="G690" s="12">
        <v>5520410.2699999996</v>
      </c>
    </row>
    <row r="691" spans="1:7">
      <c r="A691" s="9">
        <f>'(1)'!A691</f>
        <v>43287</v>
      </c>
      <c r="G691" s="12">
        <v>5507157.2599999998</v>
      </c>
    </row>
    <row r="692" spans="1:7">
      <c r="A692" s="9">
        <f>'(1)'!A692</f>
        <v>43290</v>
      </c>
      <c r="G692" s="12">
        <v>5497059.1399999997</v>
      </c>
    </row>
    <row r="693" spans="1:7">
      <c r="A693" s="9">
        <f>'(1)'!A693</f>
        <v>43291</v>
      </c>
      <c r="G693" s="12">
        <v>5503065.9000000004</v>
      </c>
    </row>
    <row r="694" spans="1:7">
      <c r="A694" s="9"/>
      <c r="G694" s="12">
        <v>5566547.46</v>
      </c>
    </row>
    <row r="695" spans="1:7">
      <c r="A695" s="9"/>
      <c r="G695" s="12">
        <v>5583017.7599999998</v>
      </c>
    </row>
    <row r="696" spans="1:7">
      <c r="A696" s="9"/>
      <c r="G696" s="12">
        <v>5563016.79</v>
      </c>
    </row>
    <row r="697" spans="1:7">
      <c r="A697" s="9"/>
      <c r="G697" s="12">
        <v>5512380.0800000001</v>
      </c>
    </row>
    <row r="698" spans="1:7">
      <c r="A698" s="9"/>
      <c r="G698" s="12">
        <v>5503850.3899999997</v>
      </c>
    </row>
    <row r="699" spans="1:7">
      <c r="A699" s="9"/>
      <c r="G699" s="12">
        <v>5524979.5999999996</v>
      </c>
    </row>
    <row r="700" spans="1:7">
      <c r="A700" s="9"/>
      <c r="G700" s="12">
        <v>5487191.0899999999</v>
      </c>
    </row>
    <row r="701" spans="1:7">
      <c r="A701" s="9"/>
      <c r="G701" s="12">
        <v>5443330.2699999996</v>
      </c>
    </row>
    <row r="702" spans="1:7">
      <c r="A702" s="9"/>
      <c r="G702" s="12">
        <v>5430776.7699999996</v>
      </c>
    </row>
    <row r="703" spans="1:7">
      <c r="A703" s="9"/>
      <c r="G703" s="12">
        <v>5354148.8</v>
      </c>
    </row>
    <row r="704" spans="1:7">
      <c r="A704" s="9"/>
      <c r="G704" s="12">
        <v>5233938.3099999996</v>
      </c>
    </row>
    <row r="705" spans="1:7">
      <c r="A705" s="9"/>
      <c r="G705" s="12">
        <v>5324845.88</v>
      </c>
    </row>
    <row r="706" spans="1:7">
      <c r="A706" s="9"/>
      <c r="G706" s="12">
        <v>5216024.6500000004</v>
      </c>
    </row>
    <row r="707" spans="1:7">
      <c r="A707" s="9"/>
      <c r="G707" s="12">
        <v>5226968.16</v>
      </c>
    </row>
    <row r="708" spans="1:7">
      <c r="A708" s="9"/>
      <c r="G708" s="12">
        <v>5192254.79</v>
      </c>
    </row>
    <row r="709" spans="1:7">
      <c r="A709" s="9"/>
      <c r="G709" s="12">
        <v>5199990.53</v>
      </c>
    </row>
    <row r="710" spans="1:7">
      <c r="A710" s="9"/>
      <c r="G710" s="12">
        <v>5199891.79</v>
      </c>
    </row>
    <row r="711" spans="1:7">
      <c r="A711" s="9"/>
      <c r="G711" s="12">
        <v>5134146.37</v>
      </c>
    </row>
    <row r="712" spans="1:7">
      <c r="A712" s="9"/>
      <c r="G712" s="12">
        <v>5134426.29</v>
      </c>
    </row>
    <row r="713" spans="1:7">
      <c r="A713" s="9"/>
      <c r="G713" s="12">
        <v>5262598.07</v>
      </c>
    </row>
    <row r="714" spans="1:7">
      <c r="A714" s="9"/>
      <c r="G714" s="12">
        <v>5274432.71</v>
      </c>
    </row>
    <row r="715" spans="1:7">
      <c r="A715" s="9"/>
      <c r="G715" s="12">
        <v>5281964.2300000004</v>
      </c>
    </row>
    <row r="716" spans="1:7">
      <c r="A716" s="9"/>
      <c r="G716" s="12">
        <v>5205801.8099999996</v>
      </c>
    </row>
    <row r="717" spans="1:7">
      <c r="A717" s="9"/>
      <c r="G717" s="12">
        <v>5242951.01</v>
      </c>
    </row>
    <row r="718" spans="1:7">
      <c r="A718" s="9"/>
      <c r="G718" s="12">
        <v>5283850.71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Name!B19</f>
        <v>FSTHMS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120.67</v>
      </c>
      <c r="C6">
        <v>122.27</v>
      </c>
      <c r="D6">
        <v>120.67</v>
      </c>
      <c r="E6">
        <v>122.08</v>
      </c>
      <c r="F6" s="12">
        <v>2278674176</v>
      </c>
      <c r="G6" s="12">
        <v>8989042</v>
      </c>
    </row>
    <row r="7" spans="1:7">
      <c r="A7" s="9">
        <f>'(1)'!A7</f>
        <v>42293</v>
      </c>
      <c r="B7">
        <v>122.33</v>
      </c>
      <c r="C7">
        <v>123.32</v>
      </c>
      <c r="D7">
        <v>122.33</v>
      </c>
      <c r="E7">
        <v>122.82</v>
      </c>
      <c r="F7" s="12">
        <v>2523230976</v>
      </c>
      <c r="G7" s="12">
        <v>9037088</v>
      </c>
    </row>
    <row r="8" spans="1:7">
      <c r="A8" s="9">
        <f>'(1)'!A8</f>
        <v>42296</v>
      </c>
      <c r="B8">
        <v>122.81</v>
      </c>
      <c r="C8">
        <v>123.81</v>
      </c>
      <c r="D8">
        <v>122.67</v>
      </c>
      <c r="E8">
        <v>123.14</v>
      </c>
      <c r="F8" s="12">
        <v>1768926080</v>
      </c>
      <c r="G8" s="12">
        <v>9057763</v>
      </c>
    </row>
    <row r="9" spans="1:7">
      <c r="A9" s="9">
        <f>'(1)'!A9</f>
        <v>42297</v>
      </c>
      <c r="B9">
        <v>123.04</v>
      </c>
      <c r="C9">
        <v>123.34</v>
      </c>
      <c r="D9">
        <v>121.99</v>
      </c>
      <c r="E9">
        <v>122.56</v>
      </c>
      <c r="F9" s="12">
        <v>2631607808</v>
      </c>
      <c r="G9" s="12">
        <v>9016388</v>
      </c>
    </row>
    <row r="10" spans="1:7">
      <c r="A10" s="9">
        <f>'(1)'!A10</f>
        <v>42298</v>
      </c>
      <c r="B10">
        <v>122.48</v>
      </c>
      <c r="C10">
        <v>123.06</v>
      </c>
      <c r="D10">
        <v>121.64</v>
      </c>
      <c r="E10">
        <v>122.54</v>
      </c>
      <c r="F10" s="12">
        <v>2293553152</v>
      </c>
      <c r="G10" s="12">
        <v>9019348</v>
      </c>
    </row>
    <row r="11" spans="1:7">
      <c r="A11" s="9">
        <f>'(1)'!A11</f>
        <v>42299</v>
      </c>
      <c r="B11">
        <v>122.38</v>
      </c>
      <c r="C11">
        <v>125.28</v>
      </c>
      <c r="D11">
        <v>122.1</v>
      </c>
      <c r="E11">
        <v>125.09</v>
      </c>
      <c r="F11" s="12">
        <v>2871817472</v>
      </c>
      <c r="G11" s="12">
        <v>9210518</v>
      </c>
    </row>
    <row r="12" spans="1:7">
      <c r="A12" s="9">
        <f>'(1)'!A12</f>
        <v>42300</v>
      </c>
      <c r="B12">
        <v>125.73</v>
      </c>
      <c r="C12">
        <v>128.01</v>
      </c>
      <c r="D12">
        <v>125.73</v>
      </c>
      <c r="E12">
        <v>127.54</v>
      </c>
      <c r="F12" s="12">
        <v>3054092800</v>
      </c>
      <c r="G12" s="12">
        <v>9378508</v>
      </c>
    </row>
    <row r="13" spans="1:7">
      <c r="A13" s="9">
        <f>'(1)'!A13</f>
        <v>42303</v>
      </c>
      <c r="B13">
        <v>127.42</v>
      </c>
      <c r="C13">
        <v>127.76</v>
      </c>
      <c r="D13">
        <v>126.75</v>
      </c>
      <c r="E13">
        <v>127.05</v>
      </c>
      <c r="F13" s="12">
        <v>2025593344</v>
      </c>
      <c r="G13" s="12">
        <v>9341715</v>
      </c>
    </row>
    <row r="14" spans="1:7">
      <c r="A14" s="9">
        <f>'(1)'!A14</f>
        <v>42304</v>
      </c>
      <c r="B14">
        <v>126.87</v>
      </c>
      <c r="C14">
        <v>126.87</v>
      </c>
      <c r="D14">
        <v>125.68</v>
      </c>
      <c r="E14">
        <v>125.68</v>
      </c>
      <c r="F14" s="12">
        <v>2231421952</v>
      </c>
      <c r="G14" s="12">
        <v>9245296</v>
      </c>
    </row>
    <row r="15" spans="1:7">
      <c r="A15" s="9">
        <f>'(1)'!A15</f>
        <v>42305</v>
      </c>
      <c r="B15">
        <v>125.69</v>
      </c>
      <c r="C15">
        <v>127.19</v>
      </c>
      <c r="D15">
        <v>125.57</v>
      </c>
      <c r="E15">
        <v>127.04</v>
      </c>
      <c r="F15" s="12">
        <v>2483329280</v>
      </c>
      <c r="G15" s="12">
        <v>9340021</v>
      </c>
    </row>
    <row r="16" spans="1:7">
      <c r="A16" s="9">
        <f>'(1)'!A16</f>
        <v>42306</v>
      </c>
      <c r="B16">
        <v>127.48</v>
      </c>
      <c r="C16">
        <v>127.51</v>
      </c>
      <c r="D16">
        <v>126.24</v>
      </c>
      <c r="E16">
        <v>126.96</v>
      </c>
      <c r="F16" s="12">
        <v>3143717888</v>
      </c>
      <c r="G16" s="12">
        <v>9330575</v>
      </c>
    </row>
    <row r="17" spans="1:7">
      <c r="A17" s="9">
        <f>'(1)'!A17</f>
        <v>42307</v>
      </c>
      <c r="B17">
        <v>127.07</v>
      </c>
      <c r="C17">
        <v>127.4</v>
      </c>
      <c r="D17">
        <v>126.05</v>
      </c>
      <c r="E17">
        <v>126.85</v>
      </c>
      <c r="F17" s="12">
        <v>2837480192</v>
      </c>
      <c r="G17" s="12">
        <v>9333020</v>
      </c>
    </row>
    <row r="18" spans="1:7">
      <c r="A18" s="9">
        <f>'(1)'!A18</f>
        <v>42310</v>
      </c>
      <c r="B18">
        <v>126.45</v>
      </c>
      <c r="C18">
        <v>127.59</v>
      </c>
      <c r="D18">
        <v>125.99</v>
      </c>
      <c r="E18">
        <v>127.27</v>
      </c>
      <c r="F18" s="12">
        <v>2223838464</v>
      </c>
      <c r="G18" s="12">
        <v>9356999</v>
      </c>
    </row>
    <row r="19" spans="1:7">
      <c r="A19" s="9">
        <f>'(1)'!A19</f>
        <v>42311</v>
      </c>
      <c r="B19">
        <v>127.33</v>
      </c>
      <c r="C19">
        <v>127.91</v>
      </c>
      <c r="D19">
        <v>126.9</v>
      </c>
      <c r="E19">
        <v>127.86</v>
      </c>
      <c r="F19" s="12">
        <v>2617265152</v>
      </c>
      <c r="G19" s="12">
        <v>9394442</v>
      </c>
    </row>
    <row r="20" spans="1:7">
      <c r="A20" s="9">
        <f>'(1)'!A20</f>
        <v>42312</v>
      </c>
      <c r="B20">
        <v>128</v>
      </c>
      <c r="C20">
        <v>129.33000000000001</v>
      </c>
      <c r="D20">
        <v>127.98</v>
      </c>
      <c r="E20">
        <v>128.54</v>
      </c>
      <c r="F20" s="12">
        <v>3028882432</v>
      </c>
      <c r="G20" s="12">
        <v>9434920</v>
      </c>
    </row>
    <row r="21" spans="1:7">
      <c r="A21" s="9">
        <f>'(1)'!A21</f>
        <v>42313</v>
      </c>
      <c r="B21">
        <v>128.66</v>
      </c>
      <c r="C21">
        <v>128.94999999999999</v>
      </c>
      <c r="D21">
        <v>127.73</v>
      </c>
      <c r="E21">
        <v>127.97</v>
      </c>
      <c r="F21" s="12">
        <v>2563884800</v>
      </c>
      <c r="G21" s="12">
        <v>9393107</v>
      </c>
    </row>
    <row r="22" spans="1:7">
      <c r="A22" s="9">
        <f>'(1)'!A22</f>
        <v>42314</v>
      </c>
      <c r="B22">
        <v>127.68</v>
      </c>
      <c r="C22">
        <v>129.01</v>
      </c>
      <c r="D22">
        <v>126.97</v>
      </c>
      <c r="E22">
        <v>128.30000000000001</v>
      </c>
      <c r="F22" s="12">
        <v>3272838912</v>
      </c>
      <c r="G22" s="12">
        <v>9420416</v>
      </c>
    </row>
    <row r="23" spans="1:7">
      <c r="A23" s="9">
        <f>'(1)'!A23</f>
        <v>42317</v>
      </c>
      <c r="B23">
        <v>128.28</v>
      </c>
      <c r="C23">
        <v>128.49</v>
      </c>
      <c r="D23">
        <v>126.8</v>
      </c>
      <c r="E23">
        <v>126.9</v>
      </c>
      <c r="F23" s="12">
        <v>2511332352</v>
      </c>
      <c r="G23" s="12">
        <v>9321703</v>
      </c>
    </row>
    <row r="24" spans="1:7">
      <c r="A24" s="9">
        <f>'(1)'!A24</f>
        <v>42318</v>
      </c>
      <c r="B24">
        <v>127.05</v>
      </c>
      <c r="C24">
        <v>127.43</v>
      </c>
      <c r="D24">
        <v>126.03</v>
      </c>
      <c r="E24">
        <v>127</v>
      </c>
      <c r="F24" s="12">
        <v>2815914496</v>
      </c>
      <c r="G24" s="12">
        <v>9328224</v>
      </c>
    </row>
    <row r="25" spans="1:7">
      <c r="A25" s="9">
        <f>'(1)'!A25</f>
        <v>42319</v>
      </c>
      <c r="B25">
        <v>126.98</v>
      </c>
      <c r="C25">
        <v>128.44</v>
      </c>
      <c r="D25">
        <v>126.98</v>
      </c>
      <c r="E25">
        <v>127.8</v>
      </c>
      <c r="F25" s="12">
        <v>2258945280</v>
      </c>
      <c r="G25" s="12">
        <v>9393558</v>
      </c>
    </row>
    <row r="26" spans="1:7">
      <c r="A26" s="9">
        <f>'(1)'!A26</f>
        <v>42320</v>
      </c>
      <c r="B26">
        <v>127.62</v>
      </c>
      <c r="C26">
        <v>128.15</v>
      </c>
      <c r="D26">
        <v>125.45</v>
      </c>
      <c r="E26">
        <v>125.69</v>
      </c>
      <c r="F26" s="12">
        <v>2550414336</v>
      </c>
      <c r="G26" s="12">
        <v>9238074</v>
      </c>
    </row>
    <row r="27" spans="1:7">
      <c r="A27" s="9">
        <f>'(1)'!A27</f>
        <v>42321</v>
      </c>
      <c r="B27">
        <v>125.48</v>
      </c>
      <c r="C27">
        <v>125.58</v>
      </c>
      <c r="D27">
        <v>123.87</v>
      </c>
      <c r="E27">
        <v>124.64</v>
      </c>
      <c r="F27" s="12">
        <v>2384130560</v>
      </c>
      <c r="G27" s="12">
        <v>9171046</v>
      </c>
    </row>
    <row r="28" spans="1:7">
      <c r="A28" s="9">
        <f>'(1)'!A28</f>
        <v>42324</v>
      </c>
      <c r="B28">
        <v>124.66</v>
      </c>
      <c r="C28">
        <v>125.29</v>
      </c>
      <c r="D28">
        <v>123.66</v>
      </c>
      <c r="E28">
        <v>125</v>
      </c>
      <c r="F28" s="12">
        <v>2055665664</v>
      </c>
      <c r="G28" s="12">
        <v>9198955</v>
      </c>
    </row>
    <row r="29" spans="1:7">
      <c r="A29" s="9">
        <f>'(1)'!A29</f>
        <v>42325</v>
      </c>
      <c r="B29">
        <v>125.17</v>
      </c>
      <c r="C29">
        <v>128.22999999999999</v>
      </c>
      <c r="D29">
        <v>125.14</v>
      </c>
      <c r="E29">
        <v>128.15</v>
      </c>
      <c r="F29" s="12">
        <v>2572099328</v>
      </c>
      <c r="G29" s="12">
        <v>9418235</v>
      </c>
    </row>
    <row r="30" spans="1:7">
      <c r="A30" s="9">
        <f>'(1)'!A30</f>
        <v>42326</v>
      </c>
      <c r="B30">
        <v>127.95</v>
      </c>
      <c r="C30">
        <v>128.12</v>
      </c>
      <c r="D30">
        <v>127.2</v>
      </c>
      <c r="E30">
        <v>128.01</v>
      </c>
      <c r="F30" s="12">
        <v>2384496640</v>
      </c>
      <c r="G30" s="12">
        <v>9408521</v>
      </c>
    </row>
    <row r="31" spans="1:7">
      <c r="A31" s="9">
        <f>'(1)'!A31</f>
        <v>42327</v>
      </c>
      <c r="B31">
        <v>128.46</v>
      </c>
      <c r="C31">
        <v>129.54</v>
      </c>
      <c r="D31">
        <v>128.35</v>
      </c>
      <c r="E31">
        <v>128.57</v>
      </c>
      <c r="F31" s="12">
        <v>2532300544</v>
      </c>
      <c r="G31" s="12">
        <v>9447317</v>
      </c>
    </row>
    <row r="32" spans="1:7">
      <c r="A32" s="9">
        <f>'(1)'!A32</f>
        <v>42328</v>
      </c>
      <c r="B32">
        <v>128.88999999999999</v>
      </c>
      <c r="C32">
        <v>129.36000000000001</v>
      </c>
      <c r="D32">
        <v>128.22</v>
      </c>
      <c r="E32">
        <v>128.85</v>
      </c>
      <c r="F32" s="12">
        <v>2700014080</v>
      </c>
      <c r="G32" s="12">
        <v>9459233</v>
      </c>
    </row>
    <row r="33" spans="1:7">
      <c r="A33" s="9">
        <f>'(1)'!A33</f>
        <v>42331</v>
      </c>
      <c r="B33">
        <v>128.71</v>
      </c>
      <c r="C33">
        <v>128.72</v>
      </c>
      <c r="D33">
        <v>127.68</v>
      </c>
      <c r="E33">
        <v>128.36000000000001</v>
      </c>
      <c r="F33" s="12">
        <v>2189174784</v>
      </c>
      <c r="G33" s="12">
        <v>9432054</v>
      </c>
    </row>
    <row r="34" spans="1:7">
      <c r="A34" s="9">
        <f>'(1)'!A34</f>
        <v>42332</v>
      </c>
      <c r="B34">
        <v>128.1</v>
      </c>
      <c r="C34">
        <v>128.1</v>
      </c>
      <c r="D34">
        <v>125.77</v>
      </c>
      <c r="E34">
        <v>126.83</v>
      </c>
      <c r="F34" s="12">
        <v>2729075712</v>
      </c>
      <c r="G34" s="12">
        <v>9318520</v>
      </c>
    </row>
    <row r="35" spans="1:7">
      <c r="A35" s="9">
        <f>'(1)'!A35</f>
        <v>42333</v>
      </c>
      <c r="B35">
        <v>126.71</v>
      </c>
      <c r="C35">
        <v>128.94</v>
      </c>
      <c r="D35">
        <v>126.69</v>
      </c>
      <c r="E35">
        <v>128.57</v>
      </c>
      <c r="F35" s="12">
        <v>2597141248</v>
      </c>
      <c r="G35" s="12">
        <v>9448566</v>
      </c>
    </row>
    <row r="36" spans="1:7">
      <c r="A36" s="9">
        <f>'(1)'!A36</f>
        <v>42335</v>
      </c>
      <c r="B36">
        <v>128.6</v>
      </c>
      <c r="C36">
        <v>129.85</v>
      </c>
      <c r="D36">
        <v>128.53</v>
      </c>
      <c r="E36">
        <v>129.78</v>
      </c>
      <c r="F36" s="12">
        <v>1761113600</v>
      </c>
      <c r="G36" s="12">
        <v>9537198</v>
      </c>
    </row>
    <row r="37" spans="1:7">
      <c r="A37" s="9">
        <f>'(1)'!A37</f>
        <v>42338</v>
      </c>
      <c r="B37">
        <v>129.49</v>
      </c>
      <c r="C37">
        <v>129.94999999999999</v>
      </c>
      <c r="D37">
        <v>128.82</v>
      </c>
      <c r="E37">
        <v>129.5</v>
      </c>
      <c r="F37" s="12">
        <v>1775156352</v>
      </c>
      <c r="G37" s="12">
        <v>9513029</v>
      </c>
    </row>
    <row r="38" spans="1:7">
      <c r="A38" s="9">
        <f>'(1)'!A38</f>
        <v>42339</v>
      </c>
      <c r="B38">
        <v>129.44</v>
      </c>
      <c r="C38">
        <v>130.36000000000001</v>
      </c>
      <c r="D38">
        <v>128.79</v>
      </c>
      <c r="E38">
        <v>130.03</v>
      </c>
      <c r="F38" s="12">
        <v>2863101952</v>
      </c>
      <c r="G38" s="12">
        <v>9556581</v>
      </c>
    </row>
    <row r="39" spans="1:7">
      <c r="A39" s="9">
        <f>'(1)'!A39</f>
        <v>42340</v>
      </c>
      <c r="B39">
        <v>130.34</v>
      </c>
      <c r="C39">
        <v>130.66999999999999</v>
      </c>
      <c r="D39">
        <v>129.13</v>
      </c>
      <c r="E39">
        <v>129.59</v>
      </c>
      <c r="F39" s="12">
        <v>2354044928</v>
      </c>
      <c r="G39" s="12">
        <v>9595222</v>
      </c>
    </row>
    <row r="40" spans="1:7">
      <c r="A40" s="9">
        <f>'(1)'!A40</f>
        <v>42341</v>
      </c>
      <c r="B40">
        <v>129.69999999999999</v>
      </c>
      <c r="C40">
        <v>130.4</v>
      </c>
      <c r="D40">
        <v>129.43</v>
      </c>
      <c r="E40">
        <v>129.56</v>
      </c>
      <c r="F40" s="12">
        <v>2124320768</v>
      </c>
      <c r="G40" s="12">
        <v>9595413</v>
      </c>
    </row>
    <row r="41" spans="1:7">
      <c r="A41" s="9">
        <f>'(1)'!A41</f>
        <v>42342</v>
      </c>
      <c r="B41">
        <v>129.4</v>
      </c>
      <c r="C41">
        <v>130.66999999999999</v>
      </c>
      <c r="D41">
        <v>125.21</v>
      </c>
      <c r="E41">
        <v>125.41</v>
      </c>
      <c r="F41" s="12">
        <v>3306398464</v>
      </c>
      <c r="G41" s="12">
        <v>9295457</v>
      </c>
    </row>
    <row r="42" spans="1:7">
      <c r="A42" s="9">
        <f>'(1)'!A42</f>
        <v>42345</v>
      </c>
      <c r="B42">
        <v>125.38</v>
      </c>
      <c r="C42">
        <v>125.38</v>
      </c>
      <c r="D42">
        <v>123.84</v>
      </c>
      <c r="E42">
        <v>124.86</v>
      </c>
      <c r="F42" s="12">
        <v>2460065792</v>
      </c>
      <c r="G42" s="12">
        <v>9261330</v>
      </c>
    </row>
    <row r="43" spans="1:7">
      <c r="A43" s="9">
        <f>'(1)'!A43</f>
        <v>42346</v>
      </c>
      <c r="B43">
        <v>125.24</v>
      </c>
      <c r="C43">
        <v>126.83</v>
      </c>
      <c r="D43">
        <v>125.24</v>
      </c>
      <c r="E43">
        <v>125.44</v>
      </c>
      <c r="F43" s="12">
        <v>1837604096</v>
      </c>
      <c r="G43" s="12">
        <v>9299404</v>
      </c>
    </row>
    <row r="44" spans="1:7">
      <c r="A44" s="9">
        <f>'(1)'!A44</f>
        <v>42347</v>
      </c>
      <c r="B44">
        <v>125.32</v>
      </c>
      <c r="C44">
        <v>125.32</v>
      </c>
      <c r="D44">
        <v>122.68</v>
      </c>
      <c r="E44">
        <v>123.18</v>
      </c>
      <c r="F44" s="12">
        <v>2513168384</v>
      </c>
      <c r="G44" s="12">
        <v>9139982</v>
      </c>
    </row>
    <row r="45" spans="1:7">
      <c r="A45" s="9">
        <f>'(1)'!A45</f>
        <v>42348</v>
      </c>
      <c r="B45">
        <v>123.22</v>
      </c>
      <c r="C45">
        <v>123.74</v>
      </c>
      <c r="D45">
        <v>122.04</v>
      </c>
      <c r="E45">
        <v>122.67</v>
      </c>
      <c r="F45" s="12">
        <v>2608125952</v>
      </c>
      <c r="G45" s="12">
        <v>9089953</v>
      </c>
    </row>
    <row r="46" spans="1:7">
      <c r="A46" s="9">
        <f>'(1)'!A46</f>
        <v>42349</v>
      </c>
      <c r="B46">
        <v>122.57</v>
      </c>
      <c r="C46">
        <v>122.92</v>
      </c>
      <c r="D46">
        <v>121.56</v>
      </c>
      <c r="E46">
        <v>122.32</v>
      </c>
      <c r="F46" s="12">
        <v>2480912128</v>
      </c>
      <c r="G46" s="12">
        <v>9073785</v>
      </c>
    </row>
    <row r="47" spans="1:7">
      <c r="A47" s="9">
        <f>'(1)'!A47</f>
        <v>42352</v>
      </c>
      <c r="B47">
        <v>122.08</v>
      </c>
      <c r="C47">
        <v>122.08</v>
      </c>
      <c r="D47">
        <v>119.4</v>
      </c>
      <c r="E47">
        <v>119.73</v>
      </c>
      <c r="F47" s="12">
        <v>2474130688</v>
      </c>
      <c r="G47" s="12">
        <v>8893439</v>
      </c>
    </row>
    <row r="48" spans="1:7">
      <c r="A48" s="9">
        <f>'(1)'!A48</f>
        <v>42353</v>
      </c>
      <c r="B48">
        <v>119.84</v>
      </c>
      <c r="C48">
        <v>120.95</v>
      </c>
      <c r="D48">
        <v>117.53</v>
      </c>
      <c r="E48">
        <v>117.56</v>
      </c>
      <c r="F48" s="12">
        <v>3247627264</v>
      </c>
      <c r="G48" s="12">
        <v>8738387</v>
      </c>
    </row>
    <row r="49" spans="1:7">
      <c r="A49" s="9">
        <f>'(1)'!A49</f>
        <v>42354</v>
      </c>
      <c r="B49">
        <v>117.89</v>
      </c>
      <c r="C49">
        <v>121.2</v>
      </c>
      <c r="D49">
        <v>117.89</v>
      </c>
      <c r="E49">
        <v>120.97</v>
      </c>
      <c r="F49" s="12">
        <v>3027158784</v>
      </c>
      <c r="G49" s="12">
        <v>8986030</v>
      </c>
    </row>
    <row r="50" spans="1:7">
      <c r="A50" s="9">
        <f>'(1)'!A50</f>
        <v>42355</v>
      </c>
      <c r="B50">
        <v>121.01</v>
      </c>
      <c r="C50">
        <v>122.16</v>
      </c>
      <c r="D50">
        <v>120.64</v>
      </c>
      <c r="E50">
        <v>121.28</v>
      </c>
      <c r="F50" s="12">
        <v>2587156224</v>
      </c>
      <c r="G50" s="12">
        <v>9017977</v>
      </c>
    </row>
    <row r="51" spans="1:7">
      <c r="A51" s="9">
        <f>'(1)'!A51</f>
        <v>42356</v>
      </c>
      <c r="B51">
        <v>122.29</v>
      </c>
      <c r="C51">
        <v>124.07</v>
      </c>
      <c r="D51">
        <v>122.29</v>
      </c>
      <c r="E51">
        <v>122.79</v>
      </c>
      <c r="F51" s="12">
        <v>2870701568</v>
      </c>
      <c r="G51" s="12">
        <v>9129161</v>
      </c>
    </row>
    <row r="52" spans="1:7">
      <c r="A52" s="9">
        <f>'(1)'!A52</f>
        <v>42359</v>
      </c>
      <c r="B52">
        <v>122.38</v>
      </c>
      <c r="C52">
        <v>122.72</v>
      </c>
      <c r="D52">
        <v>121.19</v>
      </c>
      <c r="E52">
        <v>121.54</v>
      </c>
      <c r="F52" s="12">
        <v>4160862464</v>
      </c>
      <c r="G52" s="12">
        <v>9028925</v>
      </c>
    </row>
    <row r="53" spans="1:7">
      <c r="A53" s="9">
        <f>'(1)'!A53</f>
        <v>42360</v>
      </c>
      <c r="B53">
        <v>121.23</v>
      </c>
      <c r="C53">
        <v>122.54</v>
      </c>
      <c r="D53">
        <v>120.11</v>
      </c>
      <c r="E53">
        <v>120.16</v>
      </c>
      <c r="F53" s="12">
        <v>2070277504</v>
      </c>
      <c r="G53" s="12">
        <v>8923130</v>
      </c>
    </row>
    <row r="54" spans="1:7">
      <c r="A54" s="9">
        <f>'(1)'!A54</f>
        <v>42361</v>
      </c>
      <c r="B54">
        <v>120.44</v>
      </c>
      <c r="C54">
        <v>121.1</v>
      </c>
      <c r="D54">
        <v>119.58</v>
      </c>
      <c r="E54">
        <v>120.11</v>
      </c>
      <c r="F54" s="12">
        <v>1679933312</v>
      </c>
      <c r="G54" s="12">
        <v>8922873</v>
      </c>
    </row>
    <row r="55" spans="1:7">
      <c r="A55" s="9">
        <f>'(1)'!A55</f>
        <v>42362</v>
      </c>
      <c r="B55">
        <v>120.93</v>
      </c>
      <c r="C55">
        <v>123.56</v>
      </c>
      <c r="D55">
        <v>120.93</v>
      </c>
      <c r="E55">
        <v>123.39</v>
      </c>
      <c r="F55" s="12">
        <v>1938315136</v>
      </c>
      <c r="G55" s="12">
        <v>9156649</v>
      </c>
    </row>
    <row r="56" spans="1:7">
      <c r="A56" s="9">
        <f>'(1)'!A56</f>
        <v>42366</v>
      </c>
      <c r="B56">
        <v>123.25</v>
      </c>
      <c r="C56">
        <v>123.47</v>
      </c>
      <c r="D56">
        <v>123.08</v>
      </c>
      <c r="E56">
        <v>123.36</v>
      </c>
      <c r="F56" s="12">
        <v>265679456</v>
      </c>
      <c r="G56" s="12">
        <v>9153974</v>
      </c>
    </row>
    <row r="57" spans="1:7">
      <c r="A57" s="9">
        <f>'(1)'!A57</f>
        <v>42367</v>
      </c>
      <c r="B57">
        <v>123.36</v>
      </c>
      <c r="C57">
        <v>123.36</v>
      </c>
      <c r="D57">
        <v>123.36</v>
      </c>
      <c r="E57">
        <v>123.36</v>
      </c>
      <c r="F57" s="12">
        <v>731115392</v>
      </c>
      <c r="G57" s="12">
        <v>9142270</v>
      </c>
    </row>
    <row r="58" spans="1:7">
      <c r="A58" s="9">
        <f>'(1)'!A58</f>
        <v>42368</v>
      </c>
      <c r="B58">
        <v>123.26</v>
      </c>
      <c r="C58">
        <v>123.43</v>
      </c>
      <c r="D58">
        <v>122.53</v>
      </c>
      <c r="E58">
        <v>122.77</v>
      </c>
      <c r="F58" s="12">
        <v>1496063232</v>
      </c>
      <c r="G58" s="12">
        <v>9103995</v>
      </c>
    </row>
    <row r="59" spans="1:7">
      <c r="A59" s="9">
        <f>'(1)'!A59</f>
        <v>42369</v>
      </c>
      <c r="B59">
        <v>122.98</v>
      </c>
      <c r="C59">
        <v>124.49</v>
      </c>
      <c r="D59">
        <v>122.98</v>
      </c>
      <c r="E59">
        <v>124.49</v>
      </c>
      <c r="F59" s="12">
        <v>1263131648</v>
      </c>
      <c r="G59" s="12">
        <v>9233218</v>
      </c>
    </row>
    <row r="60" spans="1:7">
      <c r="A60" s="9">
        <f>'(1)'!A60</f>
        <v>42373</v>
      </c>
      <c r="B60">
        <v>124.47</v>
      </c>
      <c r="C60">
        <v>124.48</v>
      </c>
      <c r="D60">
        <v>123.67</v>
      </c>
      <c r="E60">
        <v>123.77</v>
      </c>
      <c r="F60" s="12">
        <v>392737824</v>
      </c>
      <c r="G60" s="12">
        <v>9185487</v>
      </c>
    </row>
    <row r="61" spans="1:7">
      <c r="A61" s="9">
        <f>'(1)'!A61</f>
        <v>42374</v>
      </c>
      <c r="B61">
        <v>123.7</v>
      </c>
      <c r="C61">
        <v>123.7</v>
      </c>
      <c r="D61">
        <v>123.03</v>
      </c>
      <c r="E61">
        <v>123.11</v>
      </c>
      <c r="F61" s="12">
        <v>2551834880</v>
      </c>
      <c r="G61" s="12">
        <v>9135292</v>
      </c>
    </row>
    <row r="62" spans="1:7">
      <c r="A62" s="9">
        <f>'(1)'!A62</f>
        <v>42375</v>
      </c>
      <c r="B62">
        <v>123.11</v>
      </c>
      <c r="C62">
        <v>123.11</v>
      </c>
      <c r="D62">
        <v>123.11</v>
      </c>
      <c r="E62">
        <v>123.11</v>
      </c>
      <c r="F62" s="12">
        <v>2340565504</v>
      </c>
      <c r="G62" s="12">
        <v>9136170</v>
      </c>
    </row>
    <row r="63" spans="1:7">
      <c r="A63" s="9">
        <f>'(1)'!A63</f>
        <v>42376</v>
      </c>
      <c r="B63">
        <v>122.69</v>
      </c>
      <c r="C63">
        <v>122.69</v>
      </c>
      <c r="D63">
        <v>119.36</v>
      </c>
      <c r="E63">
        <v>120</v>
      </c>
      <c r="F63" s="12">
        <v>2241700864</v>
      </c>
      <c r="G63" s="12">
        <v>8898183</v>
      </c>
    </row>
    <row r="64" spans="1:7">
      <c r="A64" s="9">
        <f>'(1)'!A64</f>
        <v>42377</v>
      </c>
      <c r="B64">
        <v>120.44</v>
      </c>
      <c r="C64">
        <v>121.3</v>
      </c>
      <c r="D64">
        <v>119.42</v>
      </c>
      <c r="E64">
        <v>120.75</v>
      </c>
      <c r="F64" s="12">
        <v>3380584192</v>
      </c>
      <c r="G64" s="12">
        <v>8956866</v>
      </c>
    </row>
    <row r="65" spans="1:7">
      <c r="A65" s="9">
        <f>'(1)'!A65</f>
        <v>42380</v>
      </c>
      <c r="B65">
        <v>120.6</v>
      </c>
      <c r="C65">
        <v>120.6</v>
      </c>
      <c r="D65">
        <v>118.42</v>
      </c>
      <c r="E65">
        <v>119.21</v>
      </c>
      <c r="F65" s="12">
        <v>2679405312</v>
      </c>
      <c r="G65" s="12">
        <v>8846152</v>
      </c>
    </row>
    <row r="66" spans="1:7">
      <c r="A66" s="9">
        <f>'(1)'!A66</f>
        <v>42381</v>
      </c>
      <c r="B66">
        <v>118.34</v>
      </c>
      <c r="C66">
        <v>118.34</v>
      </c>
      <c r="D66">
        <v>114.87</v>
      </c>
      <c r="E66">
        <v>116.57</v>
      </c>
      <c r="F66" s="12">
        <v>2743673088</v>
      </c>
      <c r="G66" s="12">
        <v>8662172</v>
      </c>
    </row>
    <row r="67" spans="1:7">
      <c r="A67" s="9">
        <f>'(1)'!A67</f>
        <v>42382</v>
      </c>
      <c r="B67">
        <v>116.6</v>
      </c>
      <c r="C67">
        <v>117.55</v>
      </c>
      <c r="D67">
        <v>114.63</v>
      </c>
      <c r="E67">
        <v>114.76</v>
      </c>
      <c r="F67" s="12">
        <v>2775945728</v>
      </c>
      <c r="G67" s="12">
        <v>8535318</v>
      </c>
    </row>
    <row r="68" spans="1:7">
      <c r="A68" s="9">
        <f>'(1)'!A68</f>
        <v>42383</v>
      </c>
      <c r="B68">
        <v>114.49</v>
      </c>
      <c r="C68">
        <v>115.85</v>
      </c>
      <c r="D68">
        <v>114.25</v>
      </c>
      <c r="E68">
        <v>114.38</v>
      </c>
      <c r="F68" s="12">
        <v>2803117824</v>
      </c>
      <c r="G68" s="12">
        <v>8505868</v>
      </c>
    </row>
    <row r="69" spans="1:7">
      <c r="A69" s="9">
        <f>'(1)'!A69</f>
        <v>42384</v>
      </c>
      <c r="B69">
        <v>114.16</v>
      </c>
      <c r="C69">
        <v>116.63</v>
      </c>
      <c r="D69">
        <v>113.97</v>
      </c>
      <c r="E69">
        <v>115.43</v>
      </c>
      <c r="F69" s="12">
        <v>3389874944</v>
      </c>
      <c r="G69" s="12">
        <v>8591274</v>
      </c>
    </row>
    <row r="70" spans="1:7">
      <c r="A70" s="9">
        <f>'(1)'!A70</f>
        <v>42388</v>
      </c>
      <c r="B70">
        <v>116.17</v>
      </c>
      <c r="C70">
        <v>117.62</v>
      </c>
      <c r="D70">
        <v>115.44</v>
      </c>
      <c r="E70">
        <v>115.92</v>
      </c>
      <c r="F70" s="12">
        <v>3728424448</v>
      </c>
      <c r="G70" s="12">
        <v>8621043</v>
      </c>
    </row>
    <row r="71" spans="1:7">
      <c r="A71" s="9">
        <f>'(1)'!A71</f>
        <v>42389</v>
      </c>
      <c r="B71">
        <v>115.35</v>
      </c>
      <c r="C71">
        <v>115.35</v>
      </c>
      <c r="D71">
        <v>112.13</v>
      </c>
      <c r="E71">
        <v>114.27</v>
      </c>
      <c r="F71" s="12">
        <v>2909659648</v>
      </c>
      <c r="G71" s="12">
        <v>8486894</v>
      </c>
    </row>
    <row r="72" spans="1:7">
      <c r="A72" s="9">
        <f>'(1)'!A72</f>
        <v>42390</v>
      </c>
      <c r="B72">
        <v>114.1</v>
      </c>
      <c r="C72">
        <v>114.39</v>
      </c>
      <c r="D72">
        <v>110.38</v>
      </c>
      <c r="E72">
        <v>111.02</v>
      </c>
      <c r="F72" s="12">
        <v>3174590464</v>
      </c>
      <c r="G72" s="12">
        <v>8248358</v>
      </c>
    </row>
    <row r="73" spans="1:7">
      <c r="A73" s="9">
        <f>'(1)'!A73</f>
        <v>42391</v>
      </c>
      <c r="B73">
        <v>111.11</v>
      </c>
      <c r="C73">
        <v>112.39</v>
      </c>
      <c r="D73">
        <v>110.13</v>
      </c>
      <c r="E73">
        <v>110.67</v>
      </c>
      <c r="F73" s="12">
        <v>4253500416</v>
      </c>
      <c r="G73" s="12">
        <v>8215785</v>
      </c>
    </row>
    <row r="74" spans="1:7">
      <c r="A74" s="9">
        <f>'(1)'!A74</f>
        <v>42394</v>
      </c>
      <c r="B74">
        <v>111.46</v>
      </c>
      <c r="C74">
        <v>113.33</v>
      </c>
      <c r="D74">
        <v>111.46</v>
      </c>
      <c r="E74">
        <v>112.1</v>
      </c>
      <c r="F74" s="12">
        <v>4218756352</v>
      </c>
      <c r="G74" s="12">
        <v>8333427</v>
      </c>
    </row>
    <row r="75" spans="1:7">
      <c r="A75" s="9">
        <f>'(1)'!A75</f>
        <v>42395</v>
      </c>
      <c r="B75">
        <v>110.77</v>
      </c>
      <c r="C75">
        <v>110.77</v>
      </c>
      <c r="D75">
        <v>107.85</v>
      </c>
      <c r="E75">
        <v>108.49</v>
      </c>
      <c r="F75" s="12">
        <v>3771119616</v>
      </c>
      <c r="G75" s="12">
        <v>8058042.5</v>
      </c>
    </row>
    <row r="76" spans="1:7">
      <c r="A76" s="9">
        <f>'(1)'!A76</f>
        <v>42396</v>
      </c>
      <c r="B76">
        <v>108.59</v>
      </c>
      <c r="C76">
        <v>111.23</v>
      </c>
      <c r="D76">
        <v>108.28</v>
      </c>
      <c r="E76">
        <v>110.64</v>
      </c>
      <c r="F76" s="12">
        <v>3483083520</v>
      </c>
      <c r="G76" s="12">
        <v>8236774.5</v>
      </c>
    </row>
    <row r="77" spans="1:7">
      <c r="A77" s="9">
        <f>'(1)'!A77</f>
        <v>42397</v>
      </c>
      <c r="B77">
        <v>110.95</v>
      </c>
      <c r="C77">
        <v>114.75</v>
      </c>
      <c r="D77">
        <v>110.88</v>
      </c>
      <c r="E77">
        <v>113.98</v>
      </c>
      <c r="F77" s="12">
        <v>3276735488</v>
      </c>
      <c r="G77" s="12">
        <v>8472798</v>
      </c>
    </row>
    <row r="78" spans="1:7">
      <c r="A78" s="9">
        <f>'(1)'!A78</f>
        <v>42398</v>
      </c>
      <c r="B78">
        <v>114.18</v>
      </c>
      <c r="C78">
        <v>114.38</v>
      </c>
      <c r="D78">
        <v>112.75</v>
      </c>
      <c r="E78">
        <v>113.25</v>
      </c>
      <c r="F78" s="12">
        <v>2741163776</v>
      </c>
      <c r="G78" s="12">
        <v>8424715</v>
      </c>
    </row>
    <row r="79" spans="1:7">
      <c r="A79" s="9">
        <f>'(1)'!A79</f>
        <v>42401</v>
      </c>
      <c r="B79">
        <v>112.33</v>
      </c>
      <c r="C79">
        <v>114.46</v>
      </c>
      <c r="D79">
        <v>110.94</v>
      </c>
      <c r="E79">
        <v>114.24</v>
      </c>
      <c r="F79" s="12">
        <v>3278814464</v>
      </c>
      <c r="G79" s="12">
        <v>8506687</v>
      </c>
    </row>
    <row r="80" spans="1:7">
      <c r="A80" s="9">
        <f>'(1)'!A80</f>
        <v>42402</v>
      </c>
      <c r="B80">
        <v>114.06</v>
      </c>
      <c r="C80">
        <v>114.69</v>
      </c>
      <c r="D80">
        <v>113.1</v>
      </c>
      <c r="E80">
        <v>114.65</v>
      </c>
      <c r="F80" s="12">
        <v>3376404992</v>
      </c>
      <c r="G80" s="12">
        <v>8531353</v>
      </c>
    </row>
    <row r="81" spans="1:7">
      <c r="A81" s="9">
        <f>'(1)'!A81</f>
        <v>42403</v>
      </c>
      <c r="B81">
        <v>114.47</v>
      </c>
      <c r="C81">
        <v>115.02</v>
      </c>
      <c r="D81">
        <v>112.14</v>
      </c>
      <c r="E81">
        <v>112.87</v>
      </c>
      <c r="F81" s="12">
        <v>3185364480</v>
      </c>
      <c r="G81" s="12">
        <v>8390979</v>
      </c>
    </row>
    <row r="82" spans="1:7">
      <c r="A82" s="9">
        <f>'(1)'!A82</f>
        <v>42404</v>
      </c>
      <c r="B82">
        <v>113.65</v>
      </c>
      <c r="C82">
        <v>115.48</v>
      </c>
      <c r="D82">
        <v>113.36</v>
      </c>
      <c r="E82">
        <v>115.37</v>
      </c>
      <c r="F82" s="12">
        <v>3413812992</v>
      </c>
      <c r="G82" s="12">
        <v>8593561</v>
      </c>
    </row>
    <row r="83" spans="1:7">
      <c r="A83" s="9">
        <f>'(1)'!A83</f>
        <v>42405</v>
      </c>
      <c r="B83">
        <v>115.78</v>
      </c>
      <c r="C83">
        <v>115.96</v>
      </c>
      <c r="D83">
        <v>113.9</v>
      </c>
      <c r="E83">
        <v>115.09</v>
      </c>
      <c r="F83" s="12">
        <v>3657634304</v>
      </c>
      <c r="G83" s="12">
        <v>8573125</v>
      </c>
    </row>
    <row r="84" spans="1:7">
      <c r="A84" s="9">
        <f>'(1)'!A84</f>
        <v>42408</v>
      </c>
      <c r="B84">
        <v>114.93</v>
      </c>
      <c r="C84">
        <v>114.93</v>
      </c>
      <c r="D84">
        <v>112.08</v>
      </c>
      <c r="E84">
        <v>112.65</v>
      </c>
      <c r="F84" s="12">
        <v>3758180096</v>
      </c>
      <c r="G84" s="12">
        <v>8408234</v>
      </c>
    </row>
    <row r="85" spans="1:7">
      <c r="A85" s="9">
        <f>'(1)'!A85</f>
        <v>42409</v>
      </c>
      <c r="B85">
        <v>112.68</v>
      </c>
      <c r="C85">
        <v>112.83</v>
      </c>
      <c r="D85">
        <v>109.76</v>
      </c>
      <c r="E85">
        <v>110.93</v>
      </c>
      <c r="F85" s="12">
        <v>3930810112</v>
      </c>
      <c r="G85" s="12">
        <v>8271246</v>
      </c>
    </row>
    <row r="86" spans="1:7">
      <c r="A86" s="9">
        <f>'(1)'!A86</f>
        <v>42410</v>
      </c>
      <c r="B86">
        <v>111.29</v>
      </c>
      <c r="C86">
        <v>112.14</v>
      </c>
      <c r="D86">
        <v>109.41</v>
      </c>
      <c r="E86">
        <v>110.8</v>
      </c>
      <c r="F86" s="12">
        <v>3576807168</v>
      </c>
      <c r="G86" s="12">
        <v>8262615.5</v>
      </c>
    </row>
    <row r="87" spans="1:7">
      <c r="A87" s="9">
        <f>'(1)'!A87</f>
        <v>42411</v>
      </c>
      <c r="B87">
        <v>110.61</v>
      </c>
      <c r="C87">
        <v>111.64</v>
      </c>
      <c r="D87">
        <v>109.7</v>
      </c>
      <c r="E87">
        <v>109.89</v>
      </c>
      <c r="F87" s="12">
        <v>4333629440</v>
      </c>
      <c r="G87" s="12">
        <v>8200339.5</v>
      </c>
    </row>
    <row r="88" spans="1:7">
      <c r="A88" s="9">
        <f>'(1)'!A88</f>
        <v>42412</v>
      </c>
      <c r="B88">
        <v>110.01</v>
      </c>
      <c r="C88">
        <v>110.53</v>
      </c>
      <c r="D88">
        <v>105.73</v>
      </c>
      <c r="E88">
        <v>106.12</v>
      </c>
      <c r="F88" s="12">
        <v>3951843584</v>
      </c>
      <c r="G88" s="12">
        <v>7917081.5</v>
      </c>
    </row>
    <row r="89" spans="1:7">
      <c r="A89" s="9">
        <f>'(1)'!A89</f>
        <v>42416</v>
      </c>
      <c r="B89">
        <v>106.09</v>
      </c>
      <c r="C89">
        <v>106.88</v>
      </c>
      <c r="D89">
        <v>103.36</v>
      </c>
      <c r="E89">
        <v>104.4</v>
      </c>
      <c r="F89" s="12">
        <v>4200069888</v>
      </c>
      <c r="G89" s="12">
        <v>7787751.5</v>
      </c>
    </row>
    <row r="90" spans="1:7">
      <c r="A90" s="9">
        <f>'(1)'!A90</f>
        <v>42417</v>
      </c>
      <c r="B90">
        <v>104.46</v>
      </c>
      <c r="C90">
        <v>107.38</v>
      </c>
      <c r="D90">
        <v>104.26</v>
      </c>
      <c r="E90">
        <v>106.29</v>
      </c>
      <c r="F90" s="12">
        <v>3942899712</v>
      </c>
      <c r="G90" s="12">
        <v>7921867</v>
      </c>
    </row>
    <row r="91" spans="1:7">
      <c r="A91" s="9">
        <f>'(1)'!A91</f>
        <v>42418</v>
      </c>
      <c r="B91">
        <v>106.11</v>
      </c>
      <c r="C91">
        <v>106.14</v>
      </c>
      <c r="D91">
        <v>101.98</v>
      </c>
      <c r="E91">
        <v>102.32</v>
      </c>
      <c r="F91" s="12">
        <v>3150476288</v>
      </c>
      <c r="G91" s="12">
        <v>7640089.5</v>
      </c>
    </row>
    <row r="92" spans="1:7">
      <c r="A92" s="9">
        <f>'(1)'!A92</f>
        <v>42419</v>
      </c>
      <c r="B92">
        <v>102.63</v>
      </c>
      <c r="C92">
        <v>105.54</v>
      </c>
      <c r="D92">
        <v>102.62</v>
      </c>
      <c r="E92">
        <v>105.38</v>
      </c>
      <c r="F92" s="12">
        <v>3457326080</v>
      </c>
      <c r="G92" s="12">
        <v>7853950</v>
      </c>
    </row>
    <row r="93" spans="1:7">
      <c r="A93" s="9">
        <f>'(1)'!A93</f>
        <v>42422</v>
      </c>
      <c r="B93">
        <v>105.64</v>
      </c>
      <c r="C93">
        <v>108.89</v>
      </c>
      <c r="D93">
        <v>105.59</v>
      </c>
      <c r="E93">
        <v>108.5</v>
      </c>
      <c r="F93" s="12">
        <v>3524518400</v>
      </c>
      <c r="G93" s="12">
        <v>8069726</v>
      </c>
    </row>
    <row r="94" spans="1:7">
      <c r="A94" s="9">
        <f>'(1)'!A94</f>
        <v>42423</v>
      </c>
      <c r="B94">
        <v>108.37</v>
      </c>
      <c r="C94">
        <v>109.37</v>
      </c>
      <c r="D94">
        <v>107.43</v>
      </c>
      <c r="E94">
        <v>108.04</v>
      </c>
      <c r="F94" s="12">
        <v>3283477760</v>
      </c>
      <c r="G94" s="12">
        <v>8042856</v>
      </c>
    </row>
    <row r="95" spans="1:7">
      <c r="A95" s="9">
        <f>'(1)'!A95</f>
        <v>42424</v>
      </c>
      <c r="B95">
        <v>107.84</v>
      </c>
      <c r="C95">
        <v>110.92</v>
      </c>
      <c r="D95">
        <v>107.8</v>
      </c>
      <c r="E95">
        <v>110.9</v>
      </c>
      <c r="F95" s="12">
        <v>2923727360</v>
      </c>
      <c r="G95" s="12">
        <v>8250819.5</v>
      </c>
    </row>
    <row r="96" spans="1:7">
      <c r="A96" s="9">
        <f>'(1)'!A96</f>
        <v>42425</v>
      </c>
      <c r="B96">
        <v>110.84</v>
      </c>
      <c r="C96">
        <v>111.94</v>
      </c>
      <c r="D96">
        <v>110.19</v>
      </c>
      <c r="E96">
        <v>110.8</v>
      </c>
      <c r="F96" s="12">
        <v>2706668544</v>
      </c>
      <c r="G96" s="12">
        <v>8241549</v>
      </c>
    </row>
    <row r="97" spans="1:7">
      <c r="A97" s="9">
        <f>'(1)'!A97</f>
        <v>42426</v>
      </c>
      <c r="B97">
        <v>110.62</v>
      </c>
      <c r="C97">
        <v>111.1</v>
      </c>
      <c r="D97">
        <v>109.16</v>
      </c>
      <c r="E97">
        <v>109.92</v>
      </c>
      <c r="F97" s="12">
        <v>2785512448</v>
      </c>
      <c r="G97" s="12">
        <v>8190579</v>
      </c>
    </row>
    <row r="98" spans="1:7">
      <c r="A98" s="9">
        <f>'(1)'!A98</f>
        <v>42429</v>
      </c>
      <c r="B98">
        <v>109.76</v>
      </c>
      <c r="C98">
        <v>112.04</v>
      </c>
      <c r="D98">
        <v>109.76</v>
      </c>
      <c r="E98">
        <v>111.85</v>
      </c>
      <c r="F98" s="12">
        <v>3230407168</v>
      </c>
      <c r="G98" s="12">
        <v>8329719</v>
      </c>
    </row>
    <row r="99" spans="1:7">
      <c r="A99" s="9">
        <f>'(1)'!A99</f>
        <v>42430</v>
      </c>
      <c r="B99">
        <v>111.76</v>
      </c>
      <c r="C99">
        <v>111.89</v>
      </c>
      <c r="D99">
        <v>110.21</v>
      </c>
      <c r="E99">
        <v>110.41</v>
      </c>
      <c r="F99" s="12">
        <v>2879179264</v>
      </c>
      <c r="G99" s="12">
        <v>8209541.5</v>
      </c>
    </row>
    <row r="100" spans="1:7">
      <c r="A100" s="9">
        <f>'(1)'!A100</f>
        <v>42431</v>
      </c>
      <c r="B100">
        <v>110.19</v>
      </c>
      <c r="C100">
        <v>110.23</v>
      </c>
      <c r="D100">
        <v>107.24</v>
      </c>
      <c r="E100">
        <v>107.83</v>
      </c>
      <c r="F100" s="12">
        <v>2870215424</v>
      </c>
      <c r="G100" s="12">
        <v>8029260.5</v>
      </c>
    </row>
    <row r="101" spans="1:7">
      <c r="A101" s="9">
        <f>'(1)'!A101</f>
        <v>42432</v>
      </c>
      <c r="B101">
        <v>107.75</v>
      </c>
      <c r="C101">
        <v>110.42</v>
      </c>
      <c r="D101">
        <v>107.73</v>
      </c>
      <c r="E101">
        <v>109.96</v>
      </c>
      <c r="F101" s="12">
        <v>3267810560</v>
      </c>
      <c r="G101" s="12">
        <v>8181340</v>
      </c>
    </row>
    <row r="102" spans="1:7">
      <c r="A102" s="9">
        <f>'(1)'!A102</f>
        <v>42433</v>
      </c>
      <c r="B102">
        <v>109.95</v>
      </c>
      <c r="C102">
        <v>112.28</v>
      </c>
      <c r="D102">
        <v>109.93</v>
      </c>
      <c r="E102">
        <v>111.69</v>
      </c>
      <c r="F102" s="12">
        <v>2837391360</v>
      </c>
      <c r="G102" s="12">
        <v>8309621.5</v>
      </c>
    </row>
    <row r="103" spans="1:7">
      <c r="A103" s="9">
        <f>'(1)'!A103</f>
        <v>42436</v>
      </c>
      <c r="B103">
        <v>111.68</v>
      </c>
      <c r="C103">
        <v>112.56</v>
      </c>
      <c r="D103">
        <v>110.31</v>
      </c>
      <c r="E103">
        <v>112.5</v>
      </c>
      <c r="F103" s="12">
        <v>3273512448</v>
      </c>
      <c r="G103" s="12">
        <v>8363016.5</v>
      </c>
    </row>
    <row r="104" spans="1:7">
      <c r="A104" s="9">
        <f>'(1)'!A104</f>
        <v>42437</v>
      </c>
      <c r="B104">
        <v>112.41</v>
      </c>
      <c r="C104">
        <v>114.24</v>
      </c>
      <c r="D104">
        <v>111.96</v>
      </c>
      <c r="E104">
        <v>114.09</v>
      </c>
      <c r="F104" s="12">
        <v>2991187712</v>
      </c>
      <c r="G104" s="12">
        <v>8512649</v>
      </c>
    </row>
    <row r="105" spans="1:7">
      <c r="A105" s="9">
        <f>'(1)'!A105</f>
        <v>42438</v>
      </c>
      <c r="B105">
        <v>114.43</v>
      </c>
      <c r="C105">
        <v>115.11</v>
      </c>
      <c r="D105">
        <v>113.93</v>
      </c>
      <c r="E105">
        <v>114.93</v>
      </c>
      <c r="F105" s="12">
        <v>2972093440</v>
      </c>
      <c r="G105" s="12">
        <v>8557699</v>
      </c>
    </row>
    <row r="106" spans="1:7">
      <c r="A106" s="9">
        <f>'(1)'!A106</f>
        <v>42439</v>
      </c>
      <c r="B106">
        <v>114.86</v>
      </c>
      <c r="C106">
        <v>115.03</v>
      </c>
      <c r="D106">
        <v>114.03</v>
      </c>
      <c r="E106">
        <v>114.42</v>
      </c>
      <c r="F106" s="12">
        <v>2785166592</v>
      </c>
      <c r="G106" s="12">
        <v>8522332</v>
      </c>
    </row>
    <row r="107" spans="1:7">
      <c r="A107" s="9">
        <f>'(1)'!A107</f>
        <v>42440</v>
      </c>
      <c r="B107">
        <v>114.37</v>
      </c>
      <c r="C107">
        <v>115.85</v>
      </c>
      <c r="D107">
        <v>114.3</v>
      </c>
      <c r="E107">
        <v>115.23</v>
      </c>
      <c r="F107" s="12">
        <v>3335919360</v>
      </c>
      <c r="G107" s="12">
        <v>8593833</v>
      </c>
    </row>
    <row r="108" spans="1:7">
      <c r="A108" s="9">
        <f>'(1)'!A108</f>
        <v>42443</v>
      </c>
      <c r="B108">
        <v>115.3</v>
      </c>
      <c r="C108">
        <v>115.41</v>
      </c>
      <c r="D108">
        <v>114.05</v>
      </c>
      <c r="E108">
        <v>114.94</v>
      </c>
      <c r="F108" s="12">
        <v>2705655040</v>
      </c>
      <c r="G108" s="12">
        <v>8569055</v>
      </c>
    </row>
    <row r="109" spans="1:7">
      <c r="A109" s="9">
        <f>'(1)'!A109</f>
        <v>42444</v>
      </c>
      <c r="B109">
        <v>114.91</v>
      </c>
      <c r="C109">
        <v>114.96</v>
      </c>
      <c r="D109">
        <v>113.36</v>
      </c>
      <c r="E109">
        <v>113.8</v>
      </c>
      <c r="F109" s="12">
        <v>4335686656</v>
      </c>
      <c r="G109" s="12">
        <v>8491760</v>
      </c>
    </row>
    <row r="110" spans="1:7">
      <c r="A110" s="9">
        <f>'(1)'!A110</f>
        <v>42445</v>
      </c>
      <c r="B110">
        <v>114.01</v>
      </c>
      <c r="C110">
        <v>115.29</v>
      </c>
      <c r="D110">
        <v>113.92</v>
      </c>
      <c r="E110">
        <v>114.39</v>
      </c>
      <c r="F110" s="12">
        <v>3730567680</v>
      </c>
      <c r="G110" s="12">
        <v>8522194</v>
      </c>
    </row>
    <row r="111" spans="1:7">
      <c r="A111" s="9">
        <f>'(1)'!A111</f>
        <v>42446</v>
      </c>
      <c r="B111">
        <v>114.5</v>
      </c>
      <c r="C111">
        <v>117.25</v>
      </c>
      <c r="D111">
        <v>112.16</v>
      </c>
      <c r="E111">
        <v>112.42</v>
      </c>
      <c r="F111" s="12">
        <v>3244308992</v>
      </c>
      <c r="G111" s="12">
        <v>8371794.5</v>
      </c>
    </row>
    <row r="112" spans="1:7">
      <c r="A112" s="9">
        <f>'(1)'!A112</f>
        <v>42447</v>
      </c>
      <c r="B112">
        <v>113.14</v>
      </c>
      <c r="C112">
        <v>115.5</v>
      </c>
      <c r="D112">
        <v>113.14</v>
      </c>
      <c r="E112">
        <v>115.37</v>
      </c>
      <c r="F112" s="12">
        <v>2835990528</v>
      </c>
      <c r="G112" s="12">
        <v>8610705</v>
      </c>
    </row>
    <row r="113" spans="1:7">
      <c r="A113" s="9">
        <f>'(1)'!A113</f>
        <v>42450</v>
      </c>
      <c r="B113">
        <v>115.37</v>
      </c>
      <c r="C113">
        <v>116.67</v>
      </c>
      <c r="D113">
        <v>115.36</v>
      </c>
      <c r="E113">
        <v>116.17</v>
      </c>
      <c r="F113" s="12">
        <v>2670029824</v>
      </c>
      <c r="G113" s="12">
        <v>8668285</v>
      </c>
    </row>
    <row r="114" spans="1:7">
      <c r="A114" s="9">
        <f>'(1)'!A114</f>
        <v>42451</v>
      </c>
      <c r="B114">
        <v>115.95</v>
      </c>
      <c r="C114">
        <v>115.96</v>
      </c>
      <c r="D114">
        <v>114.59</v>
      </c>
      <c r="E114">
        <v>114.86</v>
      </c>
      <c r="F114" s="12">
        <v>3429391104</v>
      </c>
      <c r="G114" s="12">
        <v>8569345</v>
      </c>
    </row>
    <row r="115" spans="1:7">
      <c r="A115" s="9">
        <f>'(1)'!A115</f>
        <v>42452</v>
      </c>
      <c r="B115">
        <v>114.75</v>
      </c>
      <c r="C115">
        <v>115.41</v>
      </c>
      <c r="D115">
        <v>114.14</v>
      </c>
      <c r="E115">
        <v>114.92</v>
      </c>
      <c r="F115" s="12">
        <v>4543620096</v>
      </c>
      <c r="G115" s="12">
        <v>8578421</v>
      </c>
    </row>
    <row r="116" spans="1:7">
      <c r="A116" s="9">
        <f>'(1)'!A116</f>
        <v>42453</v>
      </c>
      <c r="B116">
        <v>114.73</v>
      </c>
      <c r="C116">
        <v>115.37</v>
      </c>
      <c r="D116">
        <v>112.8</v>
      </c>
      <c r="E116">
        <v>114.83</v>
      </c>
      <c r="F116" s="12">
        <v>2490726400</v>
      </c>
      <c r="G116" s="12">
        <v>8567633</v>
      </c>
    </row>
    <row r="117" spans="1:7">
      <c r="A117" s="9">
        <f>'(1)'!A117</f>
        <v>42457</v>
      </c>
      <c r="B117">
        <v>114.91</v>
      </c>
      <c r="C117">
        <v>115.41</v>
      </c>
      <c r="D117">
        <v>114.36</v>
      </c>
      <c r="E117">
        <v>115.13</v>
      </c>
      <c r="F117" s="12">
        <v>2568740864</v>
      </c>
      <c r="G117" s="12">
        <v>8600761</v>
      </c>
    </row>
    <row r="118" spans="1:7">
      <c r="A118" s="9">
        <f>'(1)'!A118</f>
        <v>42458</v>
      </c>
      <c r="B118">
        <v>115.04</v>
      </c>
      <c r="C118">
        <v>115.76</v>
      </c>
      <c r="D118">
        <v>114.14</v>
      </c>
      <c r="E118">
        <v>114.84</v>
      </c>
      <c r="F118" s="12">
        <v>2340305920</v>
      </c>
      <c r="G118" s="12">
        <v>8571578</v>
      </c>
    </row>
    <row r="119" spans="1:7">
      <c r="A119" s="9">
        <f>'(1)'!A119</f>
        <v>42459</v>
      </c>
      <c r="B119">
        <v>114.8</v>
      </c>
      <c r="C119">
        <v>114.83</v>
      </c>
      <c r="D119">
        <v>113.02</v>
      </c>
      <c r="E119">
        <v>114.65</v>
      </c>
      <c r="F119" s="12">
        <v>2095406720</v>
      </c>
      <c r="G119" s="12">
        <v>8565101</v>
      </c>
    </row>
    <row r="120" spans="1:7">
      <c r="A120" s="9">
        <f>'(1)'!A120</f>
        <v>42460</v>
      </c>
      <c r="B120">
        <v>114.64</v>
      </c>
      <c r="C120">
        <v>115.36</v>
      </c>
      <c r="D120">
        <v>114.02</v>
      </c>
      <c r="E120">
        <v>114.55</v>
      </c>
      <c r="F120" s="12">
        <v>944812</v>
      </c>
      <c r="G120" s="12">
        <v>8553993</v>
      </c>
    </row>
    <row r="121" spans="1:7">
      <c r="A121" s="9">
        <f>'(1)'!A121</f>
        <v>42461</v>
      </c>
      <c r="B121">
        <v>114.49</v>
      </c>
      <c r="C121">
        <v>114.54</v>
      </c>
      <c r="D121">
        <v>112.67</v>
      </c>
      <c r="E121">
        <v>112.84</v>
      </c>
      <c r="F121" s="12">
        <v>2482397696</v>
      </c>
      <c r="G121" s="12">
        <v>8430761</v>
      </c>
    </row>
    <row r="122" spans="1:7">
      <c r="A122" s="9">
        <f>'(1)'!A122</f>
        <v>42464</v>
      </c>
      <c r="B122">
        <v>112.84</v>
      </c>
      <c r="C122">
        <v>112.84</v>
      </c>
      <c r="D122">
        <v>112.84</v>
      </c>
      <c r="E122">
        <v>112.84</v>
      </c>
      <c r="F122" s="12">
        <v>2698900480</v>
      </c>
      <c r="G122" s="12">
        <v>8426148</v>
      </c>
    </row>
    <row r="123" spans="1:7">
      <c r="A123" s="9">
        <f>'(1)'!A123</f>
        <v>42465</v>
      </c>
      <c r="B123">
        <v>112.95</v>
      </c>
      <c r="C123">
        <v>113.02</v>
      </c>
      <c r="D123">
        <v>112.9</v>
      </c>
      <c r="E123">
        <v>112.93</v>
      </c>
      <c r="F123" s="12">
        <v>3030645760</v>
      </c>
      <c r="G123" s="12">
        <v>8438880</v>
      </c>
    </row>
    <row r="124" spans="1:7">
      <c r="A124" s="9">
        <f>'(1)'!A124</f>
        <v>42466</v>
      </c>
      <c r="B124">
        <v>112.97</v>
      </c>
      <c r="C124">
        <v>113.97</v>
      </c>
      <c r="D124">
        <v>112.65</v>
      </c>
      <c r="E124">
        <v>113.38</v>
      </c>
      <c r="F124" s="12">
        <v>2944437248</v>
      </c>
      <c r="G124" s="12">
        <v>8471085</v>
      </c>
    </row>
    <row r="125" spans="1:7">
      <c r="A125" s="9">
        <f>'(1)'!A125</f>
        <v>42467</v>
      </c>
      <c r="B125">
        <v>113.34</v>
      </c>
      <c r="C125">
        <v>115.36</v>
      </c>
      <c r="D125">
        <v>113.31</v>
      </c>
      <c r="E125">
        <v>114.89</v>
      </c>
      <c r="F125" s="12">
        <v>2332557824</v>
      </c>
      <c r="G125" s="12">
        <v>8586120</v>
      </c>
    </row>
    <row r="126" spans="1:7">
      <c r="A126" s="9">
        <f>'(1)'!A126</f>
        <v>42468</v>
      </c>
      <c r="B126">
        <v>114.75</v>
      </c>
      <c r="C126">
        <v>114.77</v>
      </c>
      <c r="D126">
        <v>113.42</v>
      </c>
      <c r="E126">
        <v>113.62</v>
      </c>
      <c r="F126" s="12">
        <v>2837697280</v>
      </c>
      <c r="G126" s="12">
        <v>8492854</v>
      </c>
    </row>
    <row r="127" spans="1:7">
      <c r="A127" s="9">
        <f>'(1)'!A127</f>
        <v>42471</v>
      </c>
      <c r="B127">
        <v>113.58</v>
      </c>
      <c r="C127">
        <v>113.62</v>
      </c>
      <c r="D127">
        <v>110.84</v>
      </c>
      <c r="E127">
        <v>112.11</v>
      </c>
      <c r="F127" s="12">
        <v>2814774528</v>
      </c>
      <c r="G127" s="12">
        <v>8364807.5</v>
      </c>
    </row>
    <row r="128" spans="1:7">
      <c r="A128" s="9">
        <f>'(1)'!A128</f>
        <v>42472</v>
      </c>
      <c r="B128">
        <v>112.03</v>
      </c>
      <c r="C128">
        <v>113.33</v>
      </c>
      <c r="D128">
        <v>111.54</v>
      </c>
      <c r="E128">
        <v>112.57</v>
      </c>
      <c r="F128" s="12">
        <v>2962678528</v>
      </c>
      <c r="G128" s="12">
        <v>8382191</v>
      </c>
    </row>
    <row r="129" spans="1:7">
      <c r="A129" s="9">
        <f>'(1)'!A129</f>
        <v>42473</v>
      </c>
      <c r="B129">
        <v>112.46</v>
      </c>
      <c r="C129">
        <v>112.48</v>
      </c>
      <c r="D129">
        <v>110.28</v>
      </c>
      <c r="E129">
        <v>110.42</v>
      </c>
      <c r="F129" s="12">
        <v>2528222720</v>
      </c>
      <c r="G129" s="12">
        <v>8227414</v>
      </c>
    </row>
    <row r="130" spans="1:7">
      <c r="A130" s="9">
        <f>'(1)'!A130</f>
        <v>42474</v>
      </c>
      <c r="B130">
        <v>110.49</v>
      </c>
      <c r="C130">
        <v>111.3</v>
      </c>
      <c r="D130">
        <v>110.28</v>
      </c>
      <c r="E130">
        <v>111.27</v>
      </c>
      <c r="F130" s="12">
        <v>2556562432</v>
      </c>
      <c r="G130" s="12">
        <v>8280290</v>
      </c>
    </row>
    <row r="131" spans="1:7">
      <c r="A131" s="9">
        <f>'(1)'!A131</f>
        <v>42475</v>
      </c>
      <c r="B131">
        <v>111.26</v>
      </c>
      <c r="C131">
        <v>111.77</v>
      </c>
      <c r="D131">
        <v>110.08</v>
      </c>
      <c r="E131">
        <v>110.44</v>
      </c>
      <c r="F131" s="12">
        <v>2841645568</v>
      </c>
      <c r="G131" s="12">
        <v>8217929.5</v>
      </c>
    </row>
    <row r="132" spans="1:7">
      <c r="A132" s="9">
        <f>'(1)'!A132</f>
        <v>42478</v>
      </c>
      <c r="B132">
        <v>110.39</v>
      </c>
      <c r="C132">
        <v>111.9</v>
      </c>
      <c r="D132">
        <v>110.35</v>
      </c>
      <c r="E132">
        <v>111.74</v>
      </c>
      <c r="F132" s="12">
        <v>3873918464</v>
      </c>
      <c r="G132" s="12">
        <v>8317767.5</v>
      </c>
    </row>
    <row r="133" spans="1:7">
      <c r="A133" s="9">
        <f>'(1)'!A133</f>
        <v>42479</v>
      </c>
      <c r="B133">
        <v>111.75</v>
      </c>
      <c r="C133">
        <v>112.71</v>
      </c>
      <c r="D133">
        <v>110.8</v>
      </c>
      <c r="E133">
        <v>112.1</v>
      </c>
      <c r="F133" s="12">
        <v>3378144768</v>
      </c>
      <c r="G133" s="12">
        <v>8347564</v>
      </c>
    </row>
    <row r="134" spans="1:7">
      <c r="A134" s="9">
        <f>'(1)'!A134</f>
        <v>42480</v>
      </c>
      <c r="B134">
        <v>112.14</v>
      </c>
      <c r="C134">
        <v>112.86</v>
      </c>
      <c r="D134">
        <v>111.28</v>
      </c>
      <c r="E134">
        <v>112.74</v>
      </c>
      <c r="F134" s="12">
        <v>2593326848</v>
      </c>
      <c r="G134" s="12">
        <v>8396843</v>
      </c>
    </row>
    <row r="135" spans="1:7">
      <c r="A135" s="9">
        <f>'(1)'!A135</f>
        <v>42481</v>
      </c>
      <c r="B135">
        <v>112.88</v>
      </c>
      <c r="C135">
        <v>115.67</v>
      </c>
      <c r="D135">
        <v>112.86</v>
      </c>
      <c r="E135">
        <v>115.63</v>
      </c>
      <c r="F135" s="12">
        <v>2456208128</v>
      </c>
      <c r="G135" s="12">
        <v>8604800</v>
      </c>
    </row>
    <row r="136" spans="1:7">
      <c r="A136" s="9">
        <f>'(1)'!A136</f>
        <v>42482</v>
      </c>
      <c r="B136">
        <v>115.5</v>
      </c>
      <c r="C136">
        <v>116.16</v>
      </c>
      <c r="D136">
        <v>115.21</v>
      </c>
      <c r="E136">
        <v>116.01</v>
      </c>
      <c r="F136" s="12">
        <v>2985382144</v>
      </c>
      <c r="G136" s="12">
        <v>8634080</v>
      </c>
    </row>
    <row r="137" spans="1:7">
      <c r="A137" s="9">
        <f>'(1)'!A137</f>
        <v>42485</v>
      </c>
      <c r="B137">
        <v>116.02</v>
      </c>
      <c r="C137">
        <v>116.09</v>
      </c>
      <c r="D137">
        <v>115.3</v>
      </c>
      <c r="E137">
        <v>115.62</v>
      </c>
      <c r="F137" s="12">
        <v>2897835008</v>
      </c>
      <c r="G137" s="12">
        <v>8613158</v>
      </c>
    </row>
    <row r="138" spans="1:7">
      <c r="A138" s="9">
        <f>'(1)'!A138</f>
        <v>42486</v>
      </c>
      <c r="B138">
        <v>115.19</v>
      </c>
      <c r="C138">
        <v>116.23</v>
      </c>
      <c r="D138">
        <v>114</v>
      </c>
      <c r="E138">
        <v>116.09</v>
      </c>
      <c r="F138" s="12">
        <v>3511913216</v>
      </c>
      <c r="G138" s="12">
        <v>8639719</v>
      </c>
    </row>
    <row r="139" spans="1:7">
      <c r="A139" s="9">
        <f>'(1)'!A139</f>
        <v>42487</v>
      </c>
      <c r="B139">
        <v>116.19</v>
      </c>
      <c r="C139">
        <v>117.9</v>
      </c>
      <c r="D139">
        <v>116.19</v>
      </c>
      <c r="E139">
        <v>117.84</v>
      </c>
      <c r="F139" s="12">
        <v>3678072832</v>
      </c>
      <c r="G139" s="12">
        <v>8767117</v>
      </c>
    </row>
    <row r="140" spans="1:7">
      <c r="A140" s="9">
        <f>'(1)'!A140</f>
        <v>42488</v>
      </c>
      <c r="B140">
        <v>117.67</v>
      </c>
      <c r="C140">
        <v>118.5</v>
      </c>
      <c r="D140">
        <v>117.29</v>
      </c>
      <c r="E140">
        <v>118.41</v>
      </c>
      <c r="F140" s="12">
        <v>2509015040</v>
      </c>
      <c r="G140" s="12">
        <v>8808041</v>
      </c>
    </row>
    <row r="141" spans="1:7">
      <c r="A141" s="9">
        <f>'(1)'!A141</f>
        <v>42489</v>
      </c>
      <c r="B141">
        <v>118.45</v>
      </c>
      <c r="C141">
        <v>118.68</v>
      </c>
      <c r="D141">
        <v>117.15</v>
      </c>
      <c r="E141">
        <v>118.05</v>
      </c>
      <c r="F141" s="12">
        <v>2796540928</v>
      </c>
      <c r="G141" s="12">
        <v>8776516</v>
      </c>
    </row>
    <row r="142" spans="1:7">
      <c r="A142" s="9">
        <f>'(1)'!A142</f>
        <v>42492</v>
      </c>
      <c r="B142">
        <v>117.92</v>
      </c>
      <c r="C142">
        <v>117.92</v>
      </c>
      <c r="D142">
        <v>117.1</v>
      </c>
      <c r="E142">
        <v>117.65</v>
      </c>
      <c r="F142" s="12">
        <v>2819766272</v>
      </c>
      <c r="G142" s="12">
        <v>8750549</v>
      </c>
    </row>
    <row r="143" spans="1:7">
      <c r="A143" s="9">
        <f>'(1)'!A143</f>
        <v>42493</v>
      </c>
      <c r="B143">
        <v>117.72</v>
      </c>
      <c r="C143">
        <v>117.92</v>
      </c>
      <c r="D143">
        <v>116.56</v>
      </c>
      <c r="E143">
        <v>116.95</v>
      </c>
      <c r="F143" s="12">
        <v>3208376320</v>
      </c>
      <c r="G143" s="12">
        <v>8695917</v>
      </c>
    </row>
    <row r="144" spans="1:7">
      <c r="A144" s="9">
        <f>'(1)'!A144</f>
        <v>42494</v>
      </c>
      <c r="B144">
        <v>117.02</v>
      </c>
      <c r="C144">
        <v>117.84</v>
      </c>
      <c r="D144">
        <v>116.92</v>
      </c>
      <c r="E144">
        <v>117.16</v>
      </c>
      <c r="F144" s="12">
        <v>3142822144</v>
      </c>
      <c r="G144" s="12">
        <v>8718487</v>
      </c>
    </row>
    <row r="145" spans="1:7">
      <c r="A145" s="9">
        <f>'(1)'!A145</f>
        <v>42495</v>
      </c>
      <c r="B145">
        <v>117.11</v>
      </c>
      <c r="C145">
        <v>117.66</v>
      </c>
      <c r="D145">
        <v>116.69</v>
      </c>
      <c r="E145">
        <v>117.52</v>
      </c>
      <c r="F145" s="12">
        <v>1401158656</v>
      </c>
      <c r="G145" s="12">
        <v>8746753</v>
      </c>
    </row>
    <row r="146" spans="1:7">
      <c r="A146" s="9">
        <f>'(1)'!A146</f>
        <v>42496</v>
      </c>
      <c r="B146">
        <v>117.5</v>
      </c>
      <c r="C146">
        <v>117.73</v>
      </c>
      <c r="D146">
        <v>115.72</v>
      </c>
      <c r="E146">
        <v>117.7</v>
      </c>
      <c r="F146" s="12">
        <v>3254725120</v>
      </c>
      <c r="G146" s="12">
        <v>8757416</v>
      </c>
    </row>
    <row r="147" spans="1:7">
      <c r="A147" s="9">
        <f>'(1)'!A147</f>
        <v>42499</v>
      </c>
      <c r="B147">
        <v>117.11</v>
      </c>
      <c r="C147">
        <v>117.11</v>
      </c>
      <c r="D147">
        <v>115.02</v>
      </c>
      <c r="E147">
        <v>115.15</v>
      </c>
      <c r="F147" s="12">
        <v>3015091456</v>
      </c>
      <c r="G147" s="12">
        <v>8568956</v>
      </c>
    </row>
    <row r="148" spans="1:7">
      <c r="A148" s="9">
        <f>'(1)'!A148</f>
        <v>42500</v>
      </c>
      <c r="B148">
        <v>115.17</v>
      </c>
      <c r="C148">
        <v>115.42</v>
      </c>
      <c r="D148">
        <v>114.83</v>
      </c>
      <c r="E148">
        <v>115.07</v>
      </c>
      <c r="F148" s="12">
        <v>2278834432</v>
      </c>
      <c r="G148" s="12">
        <v>8566590</v>
      </c>
    </row>
    <row r="149" spans="1:7">
      <c r="A149" s="9">
        <f>'(1)'!A149</f>
        <v>42501</v>
      </c>
      <c r="B149">
        <v>115.04</v>
      </c>
      <c r="C149">
        <v>115.04</v>
      </c>
      <c r="D149">
        <v>112.92</v>
      </c>
      <c r="E149">
        <v>113.1</v>
      </c>
      <c r="F149" s="12">
        <v>2758815488</v>
      </c>
      <c r="G149" s="12">
        <v>8420022</v>
      </c>
    </row>
    <row r="150" spans="1:7">
      <c r="A150" s="9">
        <f>'(1)'!A150</f>
        <v>42502</v>
      </c>
      <c r="B150">
        <v>113</v>
      </c>
      <c r="C150">
        <v>113.26</v>
      </c>
      <c r="D150">
        <v>111.64</v>
      </c>
      <c r="E150">
        <v>111.76</v>
      </c>
      <c r="F150" s="12">
        <v>2236390656</v>
      </c>
      <c r="G150" s="12">
        <v>8325240</v>
      </c>
    </row>
    <row r="151" spans="1:7">
      <c r="A151" s="9">
        <f>'(1)'!A151</f>
        <v>42503</v>
      </c>
      <c r="B151">
        <v>111.95</v>
      </c>
      <c r="C151">
        <v>112.57</v>
      </c>
      <c r="D151">
        <v>111.79</v>
      </c>
      <c r="E151">
        <v>112.14</v>
      </c>
      <c r="F151" s="12">
        <v>2578313728</v>
      </c>
      <c r="G151" s="12">
        <v>8348143.5</v>
      </c>
    </row>
    <row r="152" spans="1:7">
      <c r="A152" s="9">
        <f>'(1)'!A152</f>
        <v>42506</v>
      </c>
      <c r="B152">
        <v>111.91</v>
      </c>
      <c r="C152">
        <v>112.09</v>
      </c>
      <c r="D152">
        <v>110.66</v>
      </c>
      <c r="E152">
        <v>111.76</v>
      </c>
      <c r="F152" s="12">
        <v>2415820544</v>
      </c>
      <c r="G152" s="12">
        <v>8328043</v>
      </c>
    </row>
    <row r="153" spans="1:7">
      <c r="A153" s="9">
        <f>'(1)'!A153</f>
        <v>42507</v>
      </c>
      <c r="B153">
        <v>111.79</v>
      </c>
      <c r="C153">
        <v>113.34</v>
      </c>
      <c r="D153">
        <v>111.75</v>
      </c>
      <c r="E153">
        <v>112.24</v>
      </c>
      <c r="F153" s="12">
        <v>2499361280</v>
      </c>
      <c r="G153" s="12">
        <v>8360962</v>
      </c>
    </row>
    <row r="154" spans="1:7">
      <c r="A154" s="9">
        <f>'(1)'!A154</f>
        <v>42508</v>
      </c>
      <c r="B154">
        <v>112.6</v>
      </c>
      <c r="C154">
        <v>113.83</v>
      </c>
      <c r="D154">
        <v>112.6</v>
      </c>
      <c r="E154">
        <v>113.27</v>
      </c>
      <c r="F154" s="12">
        <v>2365141760</v>
      </c>
      <c r="G154" s="12">
        <v>8432099</v>
      </c>
    </row>
    <row r="155" spans="1:7">
      <c r="A155" s="9">
        <f>'(1)'!A155</f>
        <v>42509</v>
      </c>
      <c r="B155">
        <v>113.22</v>
      </c>
      <c r="C155">
        <v>113.32</v>
      </c>
      <c r="D155">
        <v>112.26</v>
      </c>
      <c r="E155">
        <v>112.77</v>
      </c>
      <c r="F155" s="12">
        <v>1467810432</v>
      </c>
      <c r="G155" s="12">
        <v>8394278</v>
      </c>
    </row>
    <row r="156" spans="1:7">
      <c r="A156" s="9">
        <f>'(1)'!A156</f>
        <v>42510</v>
      </c>
      <c r="B156">
        <v>112.51</v>
      </c>
      <c r="C156">
        <v>113.72</v>
      </c>
      <c r="D156">
        <v>111.59</v>
      </c>
      <c r="E156">
        <v>112.17</v>
      </c>
      <c r="F156" s="12">
        <v>2573412864</v>
      </c>
      <c r="G156" s="12">
        <v>8347183</v>
      </c>
    </row>
    <row r="157" spans="1:7">
      <c r="A157" s="9">
        <f>'(1)'!A157</f>
        <v>42513</v>
      </c>
      <c r="B157">
        <v>111.85</v>
      </c>
      <c r="C157">
        <v>112.85</v>
      </c>
      <c r="D157">
        <v>111.22</v>
      </c>
      <c r="E157">
        <v>112.71</v>
      </c>
      <c r="F157" s="12">
        <v>2482094592</v>
      </c>
      <c r="G157" s="12">
        <v>8389580</v>
      </c>
    </row>
    <row r="158" spans="1:7">
      <c r="A158" s="9">
        <f>'(1)'!A158</f>
        <v>42514</v>
      </c>
      <c r="B158">
        <v>112.53</v>
      </c>
      <c r="C158">
        <v>112.82</v>
      </c>
      <c r="D158">
        <v>111.98</v>
      </c>
      <c r="E158">
        <v>112.74</v>
      </c>
      <c r="F158" s="12">
        <v>2674820096</v>
      </c>
      <c r="G158" s="12">
        <v>8387282</v>
      </c>
    </row>
    <row r="159" spans="1:7">
      <c r="A159" s="9">
        <f>'(1)'!A159</f>
        <v>42515</v>
      </c>
      <c r="B159">
        <v>113.19</v>
      </c>
      <c r="C159">
        <v>114.11</v>
      </c>
      <c r="D159">
        <v>112.22</v>
      </c>
      <c r="E159">
        <v>112.72</v>
      </c>
      <c r="F159" s="12">
        <v>2460919040</v>
      </c>
      <c r="G159" s="12">
        <v>8382444.5</v>
      </c>
    </row>
    <row r="160" spans="1:7">
      <c r="A160" s="9">
        <f>'(1)'!A160</f>
        <v>42516</v>
      </c>
      <c r="B160">
        <v>112.54</v>
      </c>
      <c r="C160">
        <v>113.78</v>
      </c>
      <c r="D160">
        <v>112.12</v>
      </c>
      <c r="E160">
        <v>113.66</v>
      </c>
      <c r="F160" s="12">
        <v>2058118912</v>
      </c>
      <c r="G160" s="12">
        <v>8446943</v>
      </c>
    </row>
    <row r="161" spans="1:7">
      <c r="A161" s="9">
        <f>'(1)'!A161</f>
        <v>42517</v>
      </c>
      <c r="B161">
        <v>113.51</v>
      </c>
      <c r="C161">
        <v>113.51</v>
      </c>
      <c r="D161">
        <v>112.33</v>
      </c>
      <c r="E161">
        <v>112.34</v>
      </c>
      <c r="F161" s="12">
        <v>2977729280</v>
      </c>
      <c r="G161" s="12">
        <v>8357607</v>
      </c>
    </row>
    <row r="162" spans="1:7">
      <c r="A162" s="9">
        <f>'(1)'!A162</f>
        <v>42521</v>
      </c>
      <c r="B162">
        <v>112.59</v>
      </c>
      <c r="C162">
        <v>113.81</v>
      </c>
      <c r="D162">
        <v>112.59</v>
      </c>
      <c r="E162">
        <v>113.71</v>
      </c>
      <c r="F162" s="12">
        <v>2961961984</v>
      </c>
      <c r="G162" s="12">
        <v>8456686</v>
      </c>
    </row>
    <row r="163" spans="1:7">
      <c r="A163" s="9">
        <f>'(1)'!A163</f>
        <v>42522</v>
      </c>
      <c r="B163">
        <v>113.67</v>
      </c>
      <c r="C163">
        <v>114.14</v>
      </c>
      <c r="D163">
        <v>112.71</v>
      </c>
      <c r="E163">
        <v>113.17</v>
      </c>
      <c r="F163" s="12">
        <v>2555406848</v>
      </c>
      <c r="G163" s="12">
        <v>8412688</v>
      </c>
    </row>
    <row r="164" spans="1:7">
      <c r="A164" s="9">
        <f>'(1)'!A164</f>
        <v>42523</v>
      </c>
      <c r="B164">
        <v>113.07</v>
      </c>
      <c r="C164">
        <v>115.96</v>
      </c>
      <c r="D164">
        <v>112.6</v>
      </c>
      <c r="E164">
        <v>115.69</v>
      </c>
      <c r="F164" s="12">
        <v>2079558784</v>
      </c>
      <c r="G164" s="12">
        <v>8600192</v>
      </c>
    </row>
    <row r="165" spans="1:7">
      <c r="A165" s="9">
        <f>'(1)'!A165</f>
        <v>42524</v>
      </c>
      <c r="B165">
        <v>116.08</v>
      </c>
      <c r="C165">
        <v>117.48</v>
      </c>
      <c r="D165">
        <v>116.08</v>
      </c>
      <c r="E165">
        <v>117.24</v>
      </c>
      <c r="F165" s="12">
        <v>741949696</v>
      </c>
      <c r="G165" s="12">
        <v>8695310</v>
      </c>
    </row>
    <row r="166" spans="1:7">
      <c r="A166" s="9">
        <f>'(1)'!A166</f>
        <v>42527</v>
      </c>
      <c r="B166">
        <v>117.08</v>
      </c>
      <c r="C166">
        <v>117.5</v>
      </c>
      <c r="D166">
        <v>116.87</v>
      </c>
      <c r="E166">
        <v>117.38</v>
      </c>
      <c r="F166" s="12">
        <v>5393443840</v>
      </c>
      <c r="G166" s="12">
        <v>8718154</v>
      </c>
    </row>
    <row r="167" spans="1:7">
      <c r="A167" s="9">
        <f>'(1)'!A167</f>
        <v>42528</v>
      </c>
      <c r="B167">
        <v>117.22</v>
      </c>
      <c r="C167">
        <v>117.7</v>
      </c>
      <c r="D167">
        <v>117.1</v>
      </c>
      <c r="E167">
        <v>117.62</v>
      </c>
      <c r="F167" s="12">
        <v>2204689152</v>
      </c>
      <c r="G167" s="12">
        <v>8736748</v>
      </c>
    </row>
    <row r="168" spans="1:7">
      <c r="A168" s="9">
        <f>'(1)'!A168</f>
        <v>42529</v>
      </c>
      <c r="B168">
        <v>117.62</v>
      </c>
      <c r="C168">
        <v>117.86</v>
      </c>
      <c r="D168">
        <v>117.44</v>
      </c>
      <c r="E168">
        <v>117.79</v>
      </c>
      <c r="F168" s="12">
        <v>2341090048</v>
      </c>
      <c r="G168" s="12">
        <v>8752139</v>
      </c>
    </row>
    <row r="169" spans="1:7">
      <c r="A169" s="9">
        <f>'(1)'!A169</f>
        <v>42530</v>
      </c>
      <c r="B169">
        <v>117.9</v>
      </c>
      <c r="C169">
        <v>118.13</v>
      </c>
      <c r="D169">
        <v>116.65</v>
      </c>
      <c r="E169">
        <v>116.86</v>
      </c>
      <c r="F169" s="12">
        <v>2006785536</v>
      </c>
      <c r="G169" s="12">
        <v>8680690</v>
      </c>
    </row>
    <row r="170" spans="1:7">
      <c r="A170" s="9">
        <f>'(1)'!A170</f>
        <v>42531</v>
      </c>
      <c r="B170">
        <v>116.68</v>
      </c>
      <c r="C170">
        <v>116.68</v>
      </c>
      <c r="D170">
        <v>115.28</v>
      </c>
      <c r="E170">
        <v>115.75</v>
      </c>
      <c r="F170" s="12">
        <v>1599533568</v>
      </c>
      <c r="G170" s="12">
        <v>8670201</v>
      </c>
    </row>
    <row r="171" spans="1:7">
      <c r="A171" s="9">
        <f>'(1)'!A171</f>
        <v>42534</v>
      </c>
      <c r="B171">
        <v>115.68</v>
      </c>
      <c r="C171">
        <v>116.1</v>
      </c>
      <c r="D171">
        <v>115.43</v>
      </c>
      <c r="E171">
        <v>115.83</v>
      </c>
      <c r="F171" s="12">
        <v>1970191616</v>
      </c>
      <c r="G171" s="12">
        <v>8676173</v>
      </c>
    </row>
    <row r="172" spans="1:7">
      <c r="A172" s="9">
        <f>'(1)'!A172</f>
        <v>42535</v>
      </c>
      <c r="B172">
        <v>115.92</v>
      </c>
      <c r="C172">
        <v>116.67</v>
      </c>
      <c r="D172">
        <v>114.18</v>
      </c>
      <c r="E172">
        <v>114.8</v>
      </c>
      <c r="F172" s="12">
        <v>1966760704</v>
      </c>
      <c r="G172" s="12">
        <v>8637623</v>
      </c>
    </row>
    <row r="173" spans="1:7">
      <c r="A173" s="9">
        <f>'(1)'!A173</f>
        <v>42536</v>
      </c>
      <c r="B173">
        <v>114.43</v>
      </c>
      <c r="C173">
        <v>115.48</v>
      </c>
      <c r="D173">
        <v>114.43</v>
      </c>
      <c r="E173">
        <v>115.2</v>
      </c>
      <c r="F173" s="12">
        <v>2042901888</v>
      </c>
      <c r="G173" s="12">
        <v>8663645</v>
      </c>
    </row>
    <row r="174" spans="1:7">
      <c r="A174" s="9">
        <f>'(1)'!A174</f>
        <v>42537</v>
      </c>
      <c r="B174">
        <v>115.63</v>
      </c>
      <c r="C174">
        <v>116.86</v>
      </c>
      <c r="D174">
        <v>115.63</v>
      </c>
      <c r="E174">
        <v>116.52</v>
      </c>
      <c r="F174" s="12">
        <v>2476616192</v>
      </c>
      <c r="G174" s="12">
        <v>8766910</v>
      </c>
    </row>
    <row r="175" spans="1:7">
      <c r="A175" s="9">
        <f>'(1)'!A175</f>
        <v>42538</v>
      </c>
      <c r="B175">
        <v>116.35</v>
      </c>
      <c r="C175">
        <v>116.38</v>
      </c>
      <c r="D175">
        <v>115.63</v>
      </c>
      <c r="E175">
        <v>116.01</v>
      </c>
      <c r="F175" s="12">
        <v>2515441408</v>
      </c>
      <c r="G175" s="12">
        <v>8722279</v>
      </c>
    </row>
    <row r="176" spans="1:7">
      <c r="A176" s="9">
        <f>'(1)'!A176</f>
        <v>42541</v>
      </c>
      <c r="B176">
        <v>115.74</v>
      </c>
      <c r="C176">
        <v>115.74</v>
      </c>
      <c r="D176">
        <v>114.63</v>
      </c>
      <c r="E176">
        <v>114.87</v>
      </c>
      <c r="F176" s="12">
        <v>3052543488</v>
      </c>
      <c r="G176" s="12">
        <v>8641911</v>
      </c>
    </row>
    <row r="177" spans="1:7">
      <c r="A177" s="9">
        <f>'(1)'!A177</f>
        <v>42542</v>
      </c>
      <c r="B177">
        <v>114.72</v>
      </c>
      <c r="C177">
        <v>114.72</v>
      </c>
      <c r="D177">
        <v>111.94</v>
      </c>
      <c r="E177">
        <v>112.11</v>
      </c>
      <c r="F177" s="12">
        <v>2787527168</v>
      </c>
      <c r="G177" s="12">
        <v>8440669</v>
      </c>
    </row>
    <row r="178" spans="1:7">
      <c r="A178" s="9">
        <f>'(1)'!A178</f>
        <v>42543</v>
      </c>
      <c r="B178">
        <v>111.99</v>
      </c>
      <c r="C178">
        <v>111.99</v>
      </c>
      <c r="D178">
        <v>109.98</v>
      </c>
      <c r="E178">
        <v>110.1</v>
      </c>
      <c r="F178" s="12">
        <v>2817379328</v>
      </c>
      <c r="G178" s="12">
        <v>8280962</v>
      </c>
    </row>
    <row r="179" spans="1:7">
      <c r="A179" s="9">
        <f>'(1)'!A179</f>
        <v>42544</v>
      </c>
      <c r="B179">
        <v>109.57</v>
      </c>
      <c r="C179">
        <v>109.57</v>
      </c>
      <c r="D179">
        <v>107.98</v>
      </c>
      <c r="E179">
        <v>108.01</v>
      </c>
      <c r="F179" s="12">
        <v>4015677440</v>
      </c>
      <c r="G179" s="12">
        <v>8131497</v>
      </c>
    </row>
    <row r="180" spans="1:7">
      <c r="A180" s="9">
        <f>'(1)'!A180</f>
        <v>42545</v>
      </c>
      <c r="B180">
        <v>108.26</v>
      </c>
      <c r="C180">
        <v>109.66</v>
      </c>
      <c r="D180">
        <v>108.26</v>
      </c>
      <c r="E180">
        <v>109.04</v>
      </c>
      <c r="F180" s="12">
        <v>2786510336</v>
      </c>
      <c r="G180" s="12">
        <v>8199253.5</v>
      </c>
    </row>
    <row r="181" spans="1:7">
      <c r="A181" s="9">
        <f>'(1)'!A181</f>
        <v>42548</v>
      </c>
      <c r="B181">
        <v>108.27</v>
      </c>
      <c r="C181">
        <v>108.55</v>
      </c>
      <c r="D181">
        <v>107.37</v>
      </c>
      <c r="E181">
        <v>108.34</v>
      </c>
      <c r="F181" s="12">
        <v>2527820800</v>
      </c>
      <c r="G181" s="12">
        <v>8152062</v>
      </c>
    </row>
    <row r="182" spans="1:7">
      <c r="A182" s="9">
        <f>'(1)'!A182</f>
        <v>42549</v>
      </c>
      <c r="B182">
        <v>108.8</v>
      </c>
      <c r="C182">
        <v>110.21</v>
      </c>
      <c r="D182">
        <v>108.8</v>
      </c>
      <c r="E182">
        <v>109.78</v>
      </c>
      <c r="F182" s="12">
        <v>2241967104</v>
      </c>
      <c r="G182" s="12">
        <v>8252989</v>
      </c>
    </row>
    <row r="183" spans="1:7">
      <c r="A183" s="9">
        <f>'(1)'!A183</f>
        <v>42550</v>
      </c>
      <c r="B183">
        <v>110.02</v>
      </c>
      <c r="C183">
        <v>113.99</v>
      </c>
      <c r="D183">
        <v>110.02</v>
      </c>
      <c r="E183">
        <v>113.74</v>
      </c>
      <c r="F183" s="12">
        <v>2822851328</v>
      </c>
      <c r="G183" s="12">
        <v>8549227</v>
      </c>
    </row>
    <row r="184" spans="1:7">
      <c r="A184" s="9">
        <f>'(1)'!A184</f>
        <v>42551</v>
      </c>
      <c r="B184">
        <v>113.73</v>
      </c>
      <c r="C184">
        <v>114.88</v>
      </c>
      <c r="D184">
        <v>113.23</v>
      </c>
      <c r="E184">
        <v>114.56</v>
      </c>
      <c r="F184" s="12">
        <v>9208608768</v>
      </c>
      <c r="G184" s="12">
        <v>8602476</v>
      </c>
    </row>
    <row r="185" spans="1:7">
      <c r="A185" s="9">
        <f>'(1)'!A185</f>
        <v>42552</v>
      </c>
      <c r="B185">
        <v>114.57</v>
      </c>
      <c r="C185">
        <v>115.77</v>
      </c>
      <c r="D185">
        <v>114.3</v>
      </c>
      <c r="E185">
        <v>114.99</v>
      </c>
      <c r="F185" s="12">
        <v>6717915136</v>
      </c>
      <c r="G185" s="12">
        <v>8632615</v>
      </c>
    </row>
    <row r="186" spans="1:7">
      <c r="A186" s="9">
        <f>'(1)'!A186</f>
        <v>42556</v>
      </c>
      <c r="B186">
        <v>115.08</v>
      </c>
      <c r="C186">
        <v>117.31</v>
      </c>
      <c r="D186">
        <v>115.08</v>
      </c>
      <c r="E186">
        <v>116.7</v>
      </c>
      <c r="F186" s="12">
        <v>4403410432</v>
      </c>
      <c r="G186" s="12">
        <v>8759924</v>
      </c>
    </row>
    <row r="187" spans="1:7">
      <c r="A187" s="9">
        <f>'(1)'!A187</f>
        <v>42557</v>
      </c>
      <c r="B187">
        <v>114.21</v>
      </c>
      <c r="C187">
        <v>114.21</v>
      </c>
      <c r="D187">
        <v>108.04</v>
      </c>
      <c r="E187">
        <v>108.71</v>
      </c>
      <c r="F187" s="12">
        <v>4010848256</v>
      </c>
      <c r="G187" s="12">
        <v>8167617.5</v>
      </c>
    </row>
    <row r="188" spans="1:7">
      <c r="A188" s="9">
        <f>'(1)'!A188</f>
        <v>42558</v>
      </c>
      <c r="B188">
        <v>107.95</v>
      </c>
      <c r="C188">
        <v>108.19</v>
      </c>
      <c r="D188">
        <v>104.17</v>
      </c>
      <c r="E188">
        <v>104.49</v>
      </c>
      <c r="F188" s="12">
        <v>4190679808</v>
      </c>
      <c r="G188" s="12">
        <v>7842969.5</v>
      </c>
    </row>
    <row r="189" spans="1:7">
      <c r="A189" s="9">
        <f>'(1)'!A189</f>
        <v>42559</v>
      </c>
      <c r="B189">
        <v>104.55</v>
      </c>
      <c r="C189">
        <v>107.99</v>
      </c>
      <c r="D189">
        <v>104.55</v>
      </c>
      <c r="E189">
        <v>107.1</v>
      </c>
      <c r="F189" s="12">
        <v>3064205056</v>
      </c>
      <c r="G189" s="12">
        <v>8042108</v>
      </c>
    </row>
    <row r="190" spans="1:7">
      <c r="A190" s="9">
        <f>'(1)'!A190</f>
        <v>42562</v>
      </c>
      <c r="B190">
        <v>107.36</v>
      </c>
      <c r="C190">
        <v>110.46</v>
      </c>
      <c r="D190">
        <v>107.36</v>
      </c>
      <c r="E190">
        <v>110.46</v>
      </c>
      <c r="F190" s="12">
        <v>2125393280</v>
      </c>
      <c r="G190" s="12">
        <v>8278396</v>
      </c>
    </row>
    <row r="191" spans="1:7">
      <c r="A191" s="9">
        <f>'(1)'!A191</f>
        <v>42563</v>
      </c>
      <c r="B191">
        <v>110.16</v>
      </c>
      <c r="C191">
        <v>111.62</v>
      </c>
      <c r="D191">
        <v>109.41</v>
      </c>
      <c r="E191">
        <v>111.62</v>
      </c>
      <c r="F191" s="12">
        <v>2990563584</v>
      </c>
      <c r="G191" s="12">
        <v>8364454.5</v>
      </c>
    </row>
    <row r="192" spans="1:7">
      <c r="A192" s="9">
        <f>'(1)'!A192</f>
        <v>42564</v>
      </c>
      <c r="B192">
        <v>111.79</v>
      </c>
      <c r="C192">
        <v>112.7</v>
      </c>
      <c r="D192">
        <v>111.23</v>
      </c>
      <c r="E192">
        <v>112.4</v>
      </c>
      <c r="F192" s="12">
        <v>4031830784</v>
      </c>
      <c r="G192" s="12">
        <v>8430867</v>
      </c>
    </row>
    <row r="193" spans="1:7">
      <c r="A193" s="9">
        <f>'(1)'!A193</f>
        <v>42565</v>
      </c>
      <c r="B193">
        <v>112.54</v>
      </c>
      <c r="C193">
        <v>112.87</v>
      </c>
      <c r="D193">
        <v>111.49</v>
      </c>
      <c r="E193">
        <v>111.63</v>
      </c>
      <c r="F193" s="12">
        <v>2726910976</v>
      </c>
      <c r="G193" s="12">
        <v>8370262.5</v>
      </c>
    </row>
    <row r="194" spans="1:7">
      <c r="A194" s="9">
        <f>'(1)'!A194</f>
        <v>42566</v>
      </c>
      <c r="B194">
        <v>111.33</v>
      </c>
      <c r="C194">
        <v>111.33</v>
      </c>
      <c r="D194">
        <v>109.64</v>
      </c>
      <c r="E194">
        <v>109.86</v>
      </c>
      <c r="F194" s="12">
        <v>2913548800</v>
      </c>
      <c r="G194" s="12">
        <v>8237922.5</v>
      </c>
    </row>
    <row r="195" spans="1:7">
      <c r="A195" s="9">
        <f>'(1)'!A195</f>
        <v>42569</v>
      </c>
      <c r="B195">
        <v>109.41</v>
      </c>
      <c r="C195">
        <v>109.91</v>
      </c>
      <c r="D195">
        <v>107.49</v>
      </c>
      <c r="E195">
        <v>108.01</v>
      </c>
      <c r="F195" s="12">
        <v>2721607680</v>
      </c>
      <c r="G195" s="12">
        <v>8104578.5</v>
      </c>
    </row>
    <row r="196" spans="1:7">
      <c r="A196" s="9">
        <f>'(1)'!A196</f>
        <v>42570</v>
      </c>
      <c r="B196">
        <v>108.5</v>
      </c>
      <c r="C196">
        <v>110.01</v>
      </c>
      <c r="D196">
        <v>108.5</v>
      </c>
      <c r="E196">
        <v>109.13</v>
      </c>
      <c r="F196" s="12">
        <v>3375613440</v>
      </c>
      <c r="G196" s="12">
        <v>8177593</v>
      </c>
    </row>
    <row r="197" spans="1:7">
      <c r="A197" s="9">
        <f>'(1)'!A197</f>
        <v>42571</v>
      </c>
      <c r="B197">
        <v>108.97</v>
      </c>
      <c r="C197">
        <v>110.93</v>
      </c>
      <c r="D197">
        <v>108.74</v>
      </c>
      <c r="E197">
        <v>110.85</v>
      </c>
      <c r="F197" s="12">
        <v>3006151936</v>
      </c>
      <c r="G197" s="12">
        <v>8306269</v>
      </c>
    </row>
    <row r="198" spans="1:7">
      <c r="A198" s="9">
        <f>'(1)'!A198</f>
        <v>42572</v>
      </c>
      <c r="B198">
        <v>111.18</v>
      </c>
      <c r="C198">
        <v>112.67</v>
      </c>
      <c r="D198">
        <v>110.9</v>
      </c>
      <c r="E198">
        <v>112.57</v>
      </c>
      <c r="F198" s="12">
        <v>2767846912</v>
      </c>
      <c r="G198" s="12">
        <v>8433665</v>
      </c>
    </row>
    <row r="199" spans="1:7">
      <c r="A199" s="9">
        <f>'(1)'!A199</f>
        <v>42573</v>
      </c>
      <c r="B199">
        <v>112.68</v>
      </c>
      <c r="C199">
        <v>114.02</v>
      </c>
      <c r="D199">
        <v>112.59</v>
      </c>
      <c r="E199">
        <v>113.76</v>
      </c>
      <c r="F199" s="12">
        <v>2424400128</v>
      </c>
      <c r="G199" s="12">
        <v>8541398</v>
      </c>
    </row>
    <row r="200" spans="1:7">
      <c r="A200" s="9">
        <f>'(1)'!A200</f>
        <v>42576</v>
      </c>
      <c r="B200">
        <v>113.98</v>
      </c>
      <c r="C200">
        <v>114.38</v>
      </c>
      <c r="D200">
        <v>113.41</v>
      </c>
      <c r="E200">
        <v>113.61</v>
      </c>
      <c r="F200" s="12">
        <v>2284933632</v>
      </c>
      <c r="G200" s="12">
        <v>8514815</v>
      </c>
    </row>
    <row r="201" spans="1:7">
      <c r="A201" s="9">
        <f>'(1)'!A201</f>
        <v>42577</v>
      </c>
      <c r="B201">
        <v>113.83</v>
      </c>
      <c r="C201">
        <v>115.08</v>
      </c>
      <c r="D201">
        <v>113.83</v>
      </c>
      <c r="E201">
        <v>114.49</v>
      </c>
      <c r="F201" s="12">
        <v>2308529408</v>
      </c>
      <c r="G201" s="12">
        <v>8583322</v>
      </c>
    </row>
    <row r="202" spans="1:7">
      <c r="A202" s="9">
        <f>'(1)'!A202</f>
        <v>42578</v>
      </c>
      <c r="B202">
        <v>114.43</v>
      </c>
      <c r="C202">
        <v>114.61</v>
      </c>
      <c r="D202">
        <v>113.74</v>
      </c>
      <c r="E202">
        <v>114.32</v>
      </c>
      <c r="F202" s="12">
        <v>2250628608</v>
      </c>
      <c r="G202" s="12">
        <v>8561988</v>
      </c>
    </row>
    <row r="203" spans="1:7">
      <c r="A203" s="9">
        <f>'(1)'!A203</f>
        <v>42579</v>
      </c>
      <c r="B203">
        <v>114.33</v>
      </c>
      <c r="C203">
        <v>115.18</v>
      </c>
      <c r="D203">
        <v>114.03</v>
      </c>
      <c r="E203">
        <v>114.55</v>
      </c>
      <c r="F203" s="12">
        <v>2630620160</v>
      </c>
      <c r="G203" s="12">
        <v>8579952</v>
      </c>
    </row>
    <row r="204" spans="1:7">
      <c r="A204" s="9">
        <f>'(1)'!A204</f>
        <v>42580</v>
      </c>
      <c r="B204">
        <v>114.35</v>
      </c>
      <c r="C204">
        <v>114.45</v>
      </c>
      <c r="D204">
        <v>113.34</v>
      </c>
      <c r="E204">
        <v>114.07</v>
      </c>
      <c r="F204" s="12">
        <v>2042391808</v>
      </c>
      <c r="G204" s="12">
        <v>8544958</v>
      </c>
    </row>
    <row r="205" spans="1:7">
      <c r="A205" s="9">
        <f>'(1)'!A205</f>
        <v>42583</v>
      </c>
      <c r="B205">
        <v>114.26</v>
      </c>
      <c r="C205">
        <v>115.3</v>
      </c>
      <c r="D205">
        <v>114.15</v>
      </c>
      <c r="E205">
        <v>115.23</v>
      </c>
      <c r="F205" s="12">
        <v>1877359744</v>
      </c>
      <c r="G205" s="12">
        <v>8635525</v>
      </c>
    </row>
    <row r="206" spans="1:7">
      <c r="A206" s="9">
        <f>'(1)'!A206</f>
        <v>42584</v>
      </c>
      <c r="B206">
        <v>115.4</v>
      </c>
      <c r="C206">
        <v>115.57</v>
      </c>
      <c r="D206">
        <v>114.41</v>
      </c>
      <c r="E206">
        <v>115.15</v>
      </c>
      <c r="F206" s="12">
        <v>2053683712</v>
      </c>
      <c r="G206" s="12">
        <v>8625986</v>
      </c>
    </row>
    <row r="207" spans="1:7">
      <c r="A207" s="9">
        <f>'(1)'!A207</f>
        <v>42585</v>
      </c>
      <c r="B207">
        <v>115.11</v>
      </c>
      <c r="C207">
        <v>115.27</v>
      </c>
      <c r="D207">
        <v>114.32</v>
      </c>
      <c r="E207">
        <v>115.1</v>
      </c>
      <c r="F207" s="12">
        <v>2595809792</v>
      </c>
      <c r="G207" s="12">
        <v>8634050</v>
      </c>
    </row>
    <row r="208" spans="1:7">
      <c r="A208" s="9">
        <f>'(1)'!A208</f>
        <v>42586</v>
      </c>
      <c r="B208">
        <v>115.28</v>
      </c>
      <c r="C208">
        <v>116.02</v>
      </c>
      <c r="D208">
        <v>114.85</v>
      </c>
      <c r="E208">
        <v>115.22</v>
      </c>
      <c r="F208" s="12">
        <v>3089990400</v>
      </c>
      <c r="G208" s="12">
        <v>8647074</v>
      </c>
    </row>
    <row r="209" spans="1:7">
      <c r="A209" s="9">
        <f>'(1)'!A209</f>
        <v>42587</v>
      </c>
      <c r="B209">
        <v>115.04</v>
      </c>
      <c r="C209">
        <v>115.67</v>
      </c>
      <c r="D209">
        <v>114.55</v>
      </c>
      <c r="E209">
        <v>115.37</v>
      </c>
      <c r="F209" s="12">
        <v>2789049600</v>
      </c>
      <c r="G209" s="12">
        <v>8661168</v>
      </c>
    </row>
    <row r="210" spans="1:7">
      <c r="A210" s="9">
        <f>'(1)'!A210</f>
        <v>42590</v>
      </c>
      <c r="B210">
        <v>115.57</v>
      </c>
      <c r="C210">
        <v>116.29</v>
      </c>
      <c r="D210">
        <v>115.57</v>
      </c>
      <c r="E210">
        <v>115.83</v>
      </c>
      <c r="F210" s="12">
        <v>2326446848</v>
      </c>
      <c r="G210" s="12">
        <v>8688723</v>
      </c>
    </row>
    <row r="211" spans="1:7">
      <c r="A211" s="9">
        <f>'(1)'!A211</f>
        <v>42591</v>
      </c>
      <c r="B211">
        <v>115.63</v>
      </c>
      <c r="C211">
        <v>116.09</v>
      </c>
      <c r="D211">
        <v>114.65</v>
      </c>
      <c r="E211">
        <v>114.65</v>
      </c>
      <c r="F211" s="12">
        <v>3060390144</v>
      </c>
      <c r="G211" s="12">
        <v>8603398</v>
      </c>
    </row>
    <row r="212" spans="1:7">
      <c r="A212" s="9">
        <f>'(1)'!A212</f>
        <v>42592</v>
      </c>
      <c r="B212">
        <v>115.01</v>
      </c>
      <c r="C212">
        <v>115.54</v>
      </c>
      <c r="D212">
        <v>114.68</v>
      </c>
      <c r="E212">
        <v>115.45</v>
      </c>
      <c r="F212" s="12">
        <v>2588421376</v>
      </c>
      <c r="G212" s="12">
        <v>8646000</v>
      </c>
    </row>
    <row r="213" spans="1:7">
      <c r="A213" s="9">
        <f>'(1)'!A213</f>
        <v>42593</v>
      </c>
      <c r="B213">
        <v>115.68</v>
      </c>
      <c r="C213">
        <v>116.17</v>
      </c>
      <c r="D213">
        <v>114.55</v>
      </c>
      <c r="E213">
        <v>114.76</v>
      </c>
      <c r="F213" s="12">
        <v>2398014720</v>
      </c>
      <c r="G213" s="12">
        <v>8598913</v>
      </c>
    </row>
    <row r="214" spans="1:7">
      <c r="A214" s="9">
        <f>'(1)'!A214</f>
        <v>42594</v>
      </c>
      <c r="B214">
        <v>114.62</v>
      </c>
      <c r="C214">
        <v>114.62</v>
      </c>
      <c r="D214">
        <v>113.08</v>
      </c>
      <c r="E214">
        <v>113.21</v>
      </c>
      <c r="F214" s="12">
        <v>2244000256</v>
      </c>
      <c r="G214" s="12">
        <v>8484919</v>
      </c>
    </row>
    <row r="215" spans="1:7">
      <c r="A215" s="9">
        <f>'(1)'!A215</f>
        <v>42597</v>
      </c>
      <c r="B215">
        <v>113.49</v>
      </c>
      <c r="C215">
        <v>113.64</v>
      </c>
      <c r="D215">
        <v>112.8</v>
      </c>
      <c r="E215">
        <v>113.28</v>
      </c>
      <c r="F215" s="12">
        <v>1844064768</v>
      </c>
      <c r="G215" s="12">
        <v>8486141</v>
      </c>
    </row>
    <row r="216" spans="1:7">
      <c r="A216" s="9">
        <f>'(1)'!A216</f>
        <v>42598</v>
      </c>
      <c r="B216">
        <v>113.33</v>
      </c>
      <c r="C216">
        <v>114.29</v>
      </c>
      <c r="D216">
        <v>113.32</v>
      </c>
      <c r="E216">
        <v>114.06</v>
      </c>
      <c r="F216" s="12">
        <v>2009372672</v>
      </c>
      <c r="G216" s="12">
        <v>8539868</v>
      </c>
    </row>
    <row r="217" spans="1:7">
      <c r="A217" s="9">
        <f>'(1)'!A217</f>
        <v>42599</v>
      </c>
      <c r="B217">
        <v>114.12</v>
      </c>
      <c r="C217">
        <v>115.34</v>
      </c>
      <c r="D217">
        <v>114.12</v>
      </c>
      <c r="E217">
        <v>115.24</v>
      </c>
      <c r="F217" s="12">
        <v>1929051392</v>
      </c>
      <c r="G217" s="12">
        <v>8633226</v>
      </c>
    </row>
    <row r="218" spans="1:7">
      <c r="A218" s="9">
        <f>'(1)'!A218</f>
        <v>42600</v>
      </c>
      <c r="B218">
        <v>115.18</v>
      </c>
      <c r="C218">
        <v>115.78</v>
      </c>
      <c r="D218">
        <v>115.08</v>
      </c>
      <c r="E218">
        <v>115.29</v>
      </c>
      <c r="F218" s="12">
        <v>1819899776</v>
      </c>
      <c r="G218" s="12">
        <v>8637918</v>
      </c>
    </row>
    <row r="219" spans="1:7">
      <c r="A219" s="9">
        <f>'(1)'!A219</f>
        <v>42601</v>
      </c>
      <c r="B219">
        <v>115.16</v>
      </c>
      <c r="C219">
        <v>116.44</v>
      </c>
      <c r="D219">
        <v>115.06</v>
      </c>
      <c r="E219">
        <v>116.35</v>
      </c>
      <c r="F219" s="12">
        <v>1579857408</v>
      </c>
      <c r="G219" s="12">
        <v>8728005</v>
      </c>
    </row>
    <row r="220" spans="1:7">
      <c r="A220" s="9">
        <f>'(1)'!A220</f>
        <v>42604</v>
      </c>
      <c r="B220">
        <v>116.39</v>
      </c>
      <c r="C220">
        <v>116.42</v>
      </c>
      <c r="D220">
        <v>115.86</v>
      </c>
      <c r="E220">
        <v>116.11</v>
      </c>
      <c r="F220" s="12">
        <v>1010198976</v>
      </c>
      <c r="G220" s="12">
        <v>8703579</v>
      </c>
    </row>
    <row r="221" spans="1:7">
      <c r="A221" s="9">
        <f>'(1)'!A221</f>
        <v>42605</v>
      </c>
      <c r="B221">
        <v>116.15</v>
      </c>
      <c r="C221">
        <v>117.15</v>
      </c>
      <c r="D221">
        <v>115.8</v>
      </c>
      <c r="E221">
        <v>117.02</v>
      </c>
      <c r="F221" s="12">
        <v>1770011136</v>
      </c>
      <c r="G221" s="12">
        <v>8779062</v>
      </c>
    </row>
    <row r="222" spans="1:7">
      <c r="A222" s="9">
        <f>'(1)'!A222</f>
        <v>42606</v>
      </c>
      <c r="B222">
        <v>117.06</v>
      </c>
      <c r="C222">
        <v>117.15</v>
      </c>
      <c r="D222">
        <v>116.66</v>
      </c>
      <c r="E222">
        <v>116.8</v>
      </c>
      <c r="F222" s="12">
        <v>1804918016</v>
      </c>
      <c r="G222" s="12">
        <v>8761679</v>
      </c>
    </row>
    <row r="223" spans="1:7">
      <c r="A223" s="9">
        <f>'(1)'!A223</f>
        <v>42607</v>
      </c>
      <c r="B223">
        <v>116.84</v>
      </c>
      <c r="C223">
        <v>117.31</v>
      </c>
      <c r="D223">
        <v>116.7</v>
      </c>
      <c r="E223">
        <v>116.82</v>
      </c>
      <c r="F223" s="12">
        <v>1609003776</v>
      </c>
      <c r="G223" s="12">
        <v>8764497</v>
      </c>
    </row>
    <row r="224" spans="1:7">
      <c r="A224" s="9">
        <f>'(1)'!A224</f>
        <v>42608</v>
      </c>
      <c r="B224">
        <v>116.49</v>
      </c>
      <c r="C224">
        <v>116.75</v>
      </c>
      <c r="D224">
        <v>115.89</v>
      </c>
      <c r="E224">
        <v>115.9</v>
      </c>
      <c r="F224" s="12">
        <v>1937260672</v>
      </c>
      <c r="G224" s="12">
        <v>8697909</v>
      </c>
    </row>
    <row r="225" spans="1:7">
      <c r="A225" s="9">
        <f>'(1)'!A225</f>
        <v>42611</v>
      </c>
      <c r="B225">
        <v>116.19</v>
      </c>
      <c r="C225">
        <v>116.36</v>
      </c>
      <c r="D225">
        <v>114.86</v>
      </c>
      <c r="E225">
        <v>114.96</v>
      </c>
      <c r="F225" s="12">
        <v>1631418496</v>
      </c>
      <c r="G225" s="12">
        <v>8611324</v>
      </c>
    </row>
    <row r="226" spans="1:7">
      <c r="A226" s="9">
        <f>'(1)'!A226</f>
        <v>42612</v>
      </c>
      <c r="B226">
        <v>114.96</v>
      </c>
      <c r="C226">
        <v>115.81</v>
      </c>
      <c r="D226">
        <v>114.94</v>
      </c>
      <c r="E226">
        <v>115.74</v>
      </c>
      <c r="F226" s="12">
        <v>1895027072</v>
      </c>
      <c r="G226" s="12">
        <v>8674348</v>
      </c>
    </row>
    <row r="227" spans="1:7">
      <c r="A227" s="9">
        <f>'(1)'!A227</f>
        <v>42613</v>
      </c>
      <c r="B227">
        <v>115.7</v>
      </c>
      <c r="C227">
        <v>115.71</v>
      </c>
      <c r="D227">
        <v>114.36</v>
      </c>
      <c r="E227">
        <v>114.82</v>
      </c>
      <c r="F227" s="12">
        <v>2208286720</v>
      </c>
      <c r="G227" s="12">
        <v>8613486</v>
      </c>
    </row>
    <row r="228" spans="1:7">
      <c r="A228" s="9">
        <f>'(1)'!A228</f>
        <v>42614</v>
      </c>
      <c r="B228">
        <v>114.9</v>
      </c>
      <c r="C228">
        <v>115.86</v>
      </c>
      <c r="D228">
        <v>114.43</v>
      </c>
      <c r="E228">
        <v>114.86</v>
      </c>
      <c r="F228" s="12">
        <v>1722482304</v>
      </c>
      <c r="G228" s="12">
        <v>8611545</v>
      </c>
    </row>
    <row r="229" spans="1:7">
      <c r="A229" s="9">
        <f>'(1)'!A229</f>
        <v>42615</v>
      </c>
      <c r="B229">
        <v>115.1</v>
      </c>
      <c r="C229">
        <v>116.14</v>
      </c>
      <c r="D229">
        <v>115.1</v>
      </c>
      <c r="E229">
        <v>115.91</v>
      </c>
      <c r="F229" s="12">
        <v>1383727616</v>
      </c>
      <c r="G229" s="12">
        <v>8691323</v>
      </c>
    </row>
    <row r="230" spans="1:7">
      <c r="A230" s="9">
        <f>'(1)'!A230</f>
        <v>42619</v>
      </c>
      <c r="B230">
        <v>115.65</v>
      </c>
      <c r="C230">
        <v>116.61</v>
      </c>
      <c r="D230">
        <v>115.21</v>
      </c>
      <c r="E230">
        <v>116.34</v>
      </c>
      <c r="F230" s="12">
        <v>607374656</v>
      </c>
      <c r="G230" s="12">
        <v>8714817</v>
      </c>
    </row>
    <row r="231" spans="1:7">
      <c r="A231" s="9">
        <f>'(1)'!A231</f>
        <v>42620</v>
      </c>
      <c r="B231">
        <v>115.99</v>
      </c>
      <c r="C231">
        <v>115.99</v>
      </c>
      <c r="D231">
        <v>114.95</v>
      </c>
      <c r="E231">
        <v>115.37</v>
      </c>
      <c r="F231" s="12">
        <v>1796718336</v>
      </c>
      <c r="G231" s="12">
        <v>8649650</v>
      </c>
    </row>
    <row r="232" spans="1:7">
      <c r="A232" s="9">
        <f>'(1)'!A232</f>
        <v>42621</v>
      </c>
      <c r="B232">
        <v>115.33</v>
      </c>
      <c r="C232">
        <v>116.17</v>
      </c>
      <c r="D232">
        <v>115.03</v>
      </c>
      <c r="E232">
        <v>115.97</v>
      </c>
      <c r="F232" s="12">
        <v>2622313216</v>
      </c>
      <c r="G232" s="12">
        <v>8693559</v>
      </c>
    </row>
    <row r="233" spans="1:7">
      <c r="A233" s="9">
        <f>'(1)'!A233</f>
        <v>42622</v>
      </c>
      <c r="B233">
        <v>115.81</v>
      </c>
      <c r="C233">
        <v>115.88</v>
      </c>
      <c r="D233">
        <v>115.2</v>
      </c>
      <c r="E233">
        <v>115.8</v>
      </c>
      <c r="F233" s="12">
        <v>2691491072</v>
      </c>
      <c r="G233" s="12">
        <v>8679430</v>
      </c>
    </row>
    <row r="234" spans="1:7">
      <c r="A234" s="9">
        <f>'(1)'!A234</f>
        <v>42625</v>
      </c>
      <c r="B234">
        <v>115.9</v>
      </c>
      <c r="C234">
        <v>116.71</v>
      </c>
      <c r="D234">
        <v>115.9</v>
      </c>
      <c r="E234">
        <v>116.34</v>
      </c>
      <c r="F234" s="12">
        <v>2546538240</v>
      </c>
      <c r="G234" s="12">
        <v>8718741</v>
      </c>
    </row>
    <row r="235" spans="1:7">
      <c r="A235" s="9">
        <f>'(1)'!A235</f>
        <v>42626</v>
      </c>
      <c r="B235">
        <v>116.28</v>
      </c>
      <c r="C235">
        <v>116.77</v>
      </c>
      <c r="D235">
        <v>115.88</v>
      </c>
      <c r="E235">
        <v>115.93</v>
      </c>
      <c r="F235" s="12">
        <v>1523161216</v>
      </c>
      <c r="G235" s="12">
        <v>8691578</v>
      </c>
    </row>
    <row r="236" spans="1:7">
      <c r="A236" s="9">
        <f>'(1)'!A236</f>
        <v>42627</v>
      </c>
      <c r="B236">
        <v>116.15</v>
      </c>
      <c r="C236">
        <v>117.03</v>
      </c>
      <c r="D236">
        <v>115.56</v>
      </c>
      <c r="E236">
        <v>115.9</v>
      </c>
      <c r="F236" s="12">
        <v>1813009664</v>
      </c>
      <c r="G236" s="12">
        <v>8684706</v>
      </c>
    </row>
    <row r="237" spans="1:7">
      <c r="A237" s="9">
        <f>'(1)'!A237</f>
        <v>42628</v>
      </c>
      <c r="B237">
        <v>116.02</v>
      </c>
      <c r="C237">
        <v>118.39</v>
      </c>
      <c r="D237">
        <v>115.86</v>
      </c>
      <c r="E237">
        <v>118.23</v>
      </c>
      <c r="F237" s="12">
        <v>2271839744</v>
      </c>
      <c r="G237" s="12">
        <v>8860366</v>
      </c>
    </row>
    <row r="238" spans="1:7">
      <c r="A238" s="9">
        <f>'(1)'!A238</f>
        <v>42629</v>
      </c>
      <c r="B238">
        <v>118.3</v>
      </c>
      <c r="C238">
        <v>118.68</v>
      </c>
      <c r="D238">
        <v>118.23</v>
      </c>
      <c r="E238">
        <v>118.29</v>
      </c>
      <c r="F238" s="12">
        <v>2233532160</v>
      </c>
      <c r="G238" s="12">
        <v>8840385</v>
      </c>
    </row>
    <row r="239" spans="1:7">
      <c r="A239" s="9">
        <f>'(1)'!A239</f>
        <v>42632</v>
      </c>
      <c r="B239">
        <v>118.51</v>
      </c>
      <c r="C239">
        <v>118.59</v>
      </c>
      <c r="D239">
        <v>117.71</v>
      </c>
      <c r="E239">
        <v>117.83</v>
      </c>
      <c r="F239" s="12">
        <v>2199051008</v>
      </c>
      <c r="G239" s="12">
        <v>8806293</v>
      </c>
    </row>
    <row r="240" spans="1:7">
      <c r="A240" s="9">
        <f>'(1)'!A240</f>
        <v>42633</v>
      </c>
      <c r="B240">
        <v>117.86</v>
      </c>
      <c r="C240">
        <v>118.41</v>
      </c>
      <c r="D240">
        <v>117.54</v>
      </c>
      <c r="E240">
        <v>118.22</v>
      </c>
      <c r="F240" s="12">
        <v>2360018432</v>
      </c>
      <c r="G240" s="12">
        <v>8838075</v>
      </c>
    </row>
    <row r="241" spans="1:7">
      <c r="A241" s="9">
        <f>'(1)'!A241</f>
        <v>42634</v>
      </c>
      <c r="B241">
        <v>118.1</v>
      </c>
      <c r="C241">
        <v>118.57</v>
      </c>
      <c r="D241">
        <v>116.79</v>
      </c>
      <c r="E241">
        <v>117.81</v>
      </c>
      <c r="F241" s="12">
        <v>2275183360</v>
      </c>
      <c r="G241" s="12">
        <v>8812523</v>
      </c>
    </row>
    <row r="242" spans="1:7">
      <c r="A242" s="9">
        <f>'(1)'!A242</f>
        <v>42635</v>
      </c>
      <c r="B242">
        <v>117.62</v>
      </c>
      <c r="C242">
        <v>117.68</v>
      </c>
      <c r="D242">
        <v>116.33</v>
      </c>
      <c r="E242">
        <v>116.53</v>
      </c>
      <c r="F242" s="12">
        <v>2181793024</v>
      </c>
      <c r="G242" s="12">
        <v>8716546</v>
      </c>
    </row>
    <row r="243" spans="1:7">
      <c r="A243" s="9">
        <f>'(1)'!A243</f>
        <v>42636</v>
      </c>
      <c r="B243">
        <v>115.86</v>
      </c>
      <c r="C243">
        <v>115.86</v>
      </c>
      <c r="D243">
        <v>114.17</v>
      </c>
      <c r="E243">
        <v>115.44</v>
      </c>
      <c r="F243" s="12">
        <v>2202795520</v>
      </c>
      <c r="G243" s="12">
        <v>8628720</v>
      </c>
    </row>
    <row r="244" spans="1:7">
      <c r="A244" s="9">
        <f>'(1)'!A244</f>
        <v>42639</v>
      </c>
      <c r="B244">
        <v>115.45</v>
      </c>
      <c r="C244">
        <v>116.06</v>
      </c>
      <c r="D244">
        <v>114.21</v>
      </c>
      <c r="E244">
        <v>114.25</v>
      </c>
      <c r="F244" s="12">
        <v>4217202944</v>
      </c>
      <c r="G244" s="12">
        <v>8545145</v>
      </c>
    </row>
    <row r="245" spans="1:7">
      <c r="A245" s="9">
        <f>'(1)'!A245</f>
        <v>42640</v>
      </c>
      <c r="B245">
        <v>114.57</v>
      </c>
      <c r="C245">
        <v>114.88</v>
      </c>
      <c r="D245">
        <v>114.07</v>
      </c>
      <c r="E245">
        <v>114.12</v>
      </c>
      <c r="F245" s="12">
        <v>1858963456</v>
      </c>
      <c r="G245" s="12">
        <v>8529303</v>
      </c>
    </row>
    <row r="246" spans="1:7">
      <c r="A246" s="9">
        <f>'(1)'!A246</f>
        <v>42641</v>
      </c>
      <c r="B246">
        <v>114.1</v>
      </c>
      <c r="C246">
        <v>114.91</v>
      </c>
      <c r="D246">
        <v>113.92</v>
      </c>
      <c r="E246">
        <v>114.76</v>
      </c>
      <c r="F246" s="12">
        <v>1967680000</v>
      </c>
      <c r="G246" s="12">
        <v>8577727</v>
      </c>
    </row>
    <row r="247" spans="1:7">
      <c r="A247" s="9">
        <f>'(1)'!A247</f>
        <v>42642</v>
      </c>
      <c r="B247">
        <v>114.87</v>
      </c>
      <c r="C247">
        <v>114.9</v>
      </c>
      <c r="D247">
        <v>113.67</v>
      </c>
      <c r="E247">
        <v>113.88</v>
      </c>
      <c r="F247" s="12">
        <v>2022124928</v>
      </c>
      <c r="G247" s="12">
        <v>8507406</v>
      </c>
    </row>
    <row r="248" spans="1:7">
      <c r="A248" s="9">
        <f>'(1)'!A248</f>
        <v>42643</v>
      </c>
      <c r="B248">
        <v>114.17</v>
      </c>
      <c r="C248">
        <v>115.17</v>
      </c>
      <c r="D248">
        <v>114.17</v>
      </c>
      <c r="E248">
        <v>115.07</v>
      </c>
      <c r="F248" s="12">
        <v>2201489152</v>
      </c>
      <c r="G248" s="12">
        <v>8596980</v>
      </c>
    </row>
    <row r="249" spans="1:7">
      <c r="A249" s="9">
        <f>'(1)'!A249</f>
        <v>42646</v>
      </c>
      <c r="B249">
        <v>114.93</v>
      </c>
      <c r="C249">
        <v>115.6</v>
      </c>
      <c r="D249">
        <v>114.74</v>
      </c>
      <c r="E249">
        <v>114.98</v>
      </c>
      <c r="F249" s="12">
        <v>2329027584</v>
      </c>
      <c r="G249" s="12">
        <v>8597312</v>
      </c>
    </row>
    <row r="250" spans="1:7">
      <c r="A250" s="9">
        <f>'(1)'!A250</f>
        <v>42647</v>
      </c>
      <c r="B250">
        <v>115.57</v>
      </c>
      <c r="C250">
        <v>116.3</v>
      </c>
      <c r="D250">
        <v>115.39</v>
      </c>
      <c r="E250">
        <v>115.48</v>
      </c>
      <c r="F250" s="12">
        <v>2318588160</v>
      </c>
      <c r="G250" s="12">
        <v>8625681</v>
      </c>
    </row>
    <row r="251" spans="1:7">
      <c r="A251" s="9">
        <f>'(1)'!A251</f>
        <v>42648</v>
      </c>
      <c r="B251">
        <v>115.81</v>
      </c>
      <c r="C251">
        <v>117.67</v>
      </c>
      <c r="D251">
        <v>115.81</v>
      </c>
      <c r="E251">
        <v>117.34</v>
      </c>
      <c r="F251" s="12">
        <v>2217488896</v>
      </c>
      <c r="G251" s="12">
        <v>8773379</v>
      </c>
    </row>
    <row r="252" spans="1:7">
      <c r="A252" s="9">
        <f>'(1)'!A252</f>
        <v>42649</v>
      </c>
      <c r="B252">
        <v>117.16</v>
      </c>
      <c r="C252">
        <v>117.16</v>
      </c>
      <c r="D252">
        <v>116.31</v>
      </c>
      <c r="E252">
        <v>116.52</v>
      </c>
      <c r="F252" s="12">
        <v>1973210880</v>
      </c>
      <c r="G252" s="12">
        <v>8710474</v>
      </c>
    </row>
    <row r="253" spans="1:7">
      <c r="A253" s="9">
        <f>'(1)'!A253</f>
        <v>42650</v>
      </c>
      <c r="B253">
        <v>116.16</v>
      </c>
      <c r="C253">
        <v>116.16</v>
      </c>
      <c r="D253">
        <v>114.58</v>
      </c>
      <c r="E253">
        <v>114.69</v>
      </c>
      <c r="F253" s="12">
        <v>2214516224</v>
      </c>
      <c r="G253" s="12">
        <v>8582398</v>
      </c>
    </row>
    <row r="254" spans="1:7">
      <c r="A254" s="9">
        <f>'(1)'!A254</f>
        <v>42653</v>
      </c>
      <c r="B254">
        <v>115.02</v>
      </c>
      <c r="C254">
        <v>115.44</v>
      </c>
      <c r="D254">
        <v>113.89</v>
      </c>
      <c r="E254">
        <v>114.75</v>
      </c>
      <c r="F254" s="12">
        <v>3308373504</v>
      </c>
      <c r="G254" s="12">
        <v>8581786</v>
      </c>
    </row>
    <row r="255" spans="1:7">
      <c r="A255" s="9">
        <f>'(1)'!A255</f>
        <v>42654</v>
      </c>
      <c r="B255">
        <v>115.03</v>
      </c>
      <c r="C255">
        <v>116.13</v>
      </c>
      <c r="D255">
        <v>115.03</v>
      </c>
      <c r="E255">
        <v>115.53</v>
      </c>
      <c r="F255" s="12">
        <v>1655027200</v>
      </c>
      <c r="G255" s="12">
        <v>8640255</v>
      </c>
    </row>
    <row r="256" spans="1:7">
      <c r="A256" s="9">
        <f>'(1)'!A256</f>
        <v>42655</v>
      </c>
      <c r="B256">
        <v>116</v>
      </c>
      <c r="C256">
        <v>116.84</v>
      </c>
      <c r="D256">
        <v>115.4</v>
      </c>
      <c r="E256">
        <v>115.75</v>
      </c>
      <c r="F256" s="12">
        <v>2890053376</v>
      </c>
      <c r="G256" s="12">
        <v>8657943</v>
      </c>
    </row>
    <row r="257" spans="1:7">
      <c r="A257" s="9">
        <f>'(1)'!A257</f>
        <v>42656</v>
      </c>
      <c r="B257">
        <v>115.81</v>
      </c>
      <c r="C257">
        <v>116.06</v>
      </c>
      <c r="D257">
        <v>113.72</v>
      </c>
      <c r="E257">
        <v>115.82</v>
      </c>
      <c r="F257" s="12">
        <v>2486171136</v>
      </c>
      <c r="G257" s="12">
        <v>8659275</v>
      </c>
    </row>
    <row r="258" spans="1:7">
      <c r="A258" s="9">
        <f>'(1)'!A258</f>
        <v>42657</v>
      </c>
      <c r="B258">
        <v>115.59</v>
      </c>
      <c r="C258">
        <v>116.11</v>
      </c>
      <c r="D258">
        <v>115.52</v>
      </c>
      <c r="E258">
        <v>115.91</v>
      </c>
      <c r="F258" s="12">
        <v>2411013120</v>
      </c>
      <c r="G258" s="12">
        <v>8667586</v>
      </c>
    </row>
    <row r="259" spans="1:7">
      <c r="A259" s="9">
        <f>'(1)'!A259</f>
        <v>42660</v>
      </c>
      <c r="B259">
        <v>115.94</v>
      </c>
      <c r="C259">
        <v>117.35</v>
      </c>
      <c r="D259">
        <v>115.92</v>
      </c>
      <c r="E259">
        <v>116.94</v>
      </c>
      <c r="F259" s="12">
        <v>2984269824</v>
      </c>
      <c r="G259" s="12">
        <v>8727070</v>
      </c>
    </row>
    <row r="260" spans="1:7">
      <c r="A260" s="9">
        <f>'(1)'!A260</f>
        <v>42661</v>
      </c>
      <c r="B260">
        <v>116.3</v>
      </c>
      <c r="C260">
        <v>116.54</v>
      </c>
      <c r="D260">
        <v>115.57</v>
      </c>
      <c r="E260">
        <v>116.34</v>
      </c>
      <c r="F260" s="12">
        <v>2160540160</v>
      </c>
      <c r="G260" s="12">
        <v>8616361</v>
      </c>
    </row>
    <row r="261" spans="1:7">
      <c r="A261" s="9">
        <f>'(1)'!A261</f>
        <v>42662</v>
      </c>
      <c r="B261">
        <v>116.3</v>
      </c>
      <c r="C261">
        <v>116.76</v>
      </c>
      <c r="D261">
        <v>115.87</v>
      </c>
      <c r="E261">
        <v>115.88</v>
      </c>
      <c r="F261" s="12">
        <v>2356399360</v>
      </c>
      <c r="G261" s="12">
        <v>8582681</v>
      </c>
    </row>
    <row r="262" spans="1:7">
      <c r="A262" s="9">
        <f>'(1)'!A262</f>
        <v>42663</v>
      </c>
      <c r="B262">
        <v>115.64</v>
      </c>
      <c r="C262">
        <v>115.77</v>
      </c>
      <c r="D262">
        <v>114.61</v>
      </c>
      <c r="E262">
        <v>114.87</v>
      </c>
      <c r="F262" s="12">
        <v>2406992384</v>
      </c>
      <c r="G262" s="12">
        <v>8502862</v>
      </c>
    </row>
    <row r="263" spans="1:7">
      <c r="A263" s="9">
        <f>'(1)'!A263</f>
        <v>42664</v>
      </c>
      <c r="B263">
        <v>114.69</v>
      </c>
      <c r="C263">
        <v>115.82</v>
      </c>
      <c r="D263">
        <v>114.21</v>
      </c>
      <c r="E263">
        <v>115.71</v>
      </c>
      <c r="F263" s="12">
        <v>2659437568</v>
      </c>
      <c r="G263" s="12">
        <v>8621158</v>
      </c>
    </row>
    <row r="264" spans="1:7">
      <c r="A264" s="9">
        <f>'(1)'!A264</f>
        <v>42667</v>
      </c>
      <c r="B264">
        <v>115.58</v>
      </c>
      <c r="C264">
        <v>116.08</v>
      </c>
      <c r="D264">
        <v>114.73</v>
      </c>
      <c r="E264">
        <v>115.1</v>
      </c>
      <c r="F264" s="12">
        <v>2310382336</v>
      </c>
      <c r="G264" s="12">
        <v>8565352</v>
      </c>
    </row>
    <row r="265" spans="1:7">
      <c r="A265" s="9">
        <f>'(1)'!A265</f>
        <v>42668</v>
      </c>
      <c r="B265">
        <v>115.16</v>
      </c>
      <c r="C265">
        <v>115.33</v>
      </c>
      <c r="D265">
        <v>114.51</v>
      </c>
      <c r="E265">
        <v>114.55</v>
      </c>
      <c r="F265" s="12">
        <v>1942187904</v>
      </c>
      <c r="G265" s="12">
        <v>8544627</v>
      </c>
    </row>
    <row r="266" spans="1:7">
      <c r="A266" s="9">
        <f>'(1)'!A266</f>
        <v>42669</v>
      </c>
      <c r="B266">
        <v>114.17</v>
      </c>
      <c r="C266">
        <v>114.17</v>
      </c>
      <c r="D266">
        <v>112.88</v>
      </c>
      <c r="E266">
        <v>113.52</v>
      </c>
      <c r="F266" s="12">
        <v>2266042880</v>
      </c>
      <c r="G266" s="12">
        <v>8476779</v>
      </c>
    </row>
    <row r="267" spans="1:7">
      <c r="A267" s="9">
        <f>'(1)'!A267</f>
        <v>42670</v>
      </c>
      <c r="B267">
        <v>113.74</v>
      </c>
      <c r="C267">
        <v>115.49</v>
      </c>
      <c r="D267">
        <v>113.74</v>
      </c>
      <c r="E267">
        <v>114.99</v>
      </c>
      <c r="F267" s="12">
        <v>2277056512</v>
      </c>
      <c r="G267" s="12">
        <v>8584757</v>
      </c>
    </row>
    <row r="268" spans="1:7">
      <c r="A268" s="9">
        <f>'(1)'!A268</f>
        <v>42671</v>
      </c>
      <c r="B268">
        <v>114.88</v>
      </c>
      <c r="C268">
        <v>114.95</v>
      </c>
      <c r="D268">
        <v>114.05</v>
      </c>
      <c r="E268">
        <v>114.12</v>
      </c>
      <c r="F268" s="12">
        <v>2635812352</v>
      </c>
      <c r="G268" s="12">
        <v>8527863</v>
      </c>
    </row>
    <row r="269" spans="1:7">
      <c r="A269" s="9">
        <f>'(1)'!A269</f>
        <v>42674</v>
      </c>
      <c r="B269">
        <v>114.52</v>
      </c>
      <c r="C269">
        <v>115.91</v>
      </c>
      <c r="D269">
        <v>114.52</v>
      </c>
      <c r="E269">
        <v>115.81</v>
      </c>
      <c r="F269" s="12">
        <v>2261842432</v>
      </c>
      <c r="G269" s="12">
        <v>8636743</v>
      </c>
    </row>
    <row r="270" spans="1:7">
      <c r="A270" s="9">
        <f>'(1)'!A270</f>
        <v>42675</v>
      </c>
      <c r="B270">
        <v>115.74</v>
      </c>
      <c r="C270">
        <v>116.43</v>
      </c>
      <c r="D270">
        <v>115.4</v>
      </c>
      <c r="E270">
        <v>116.21</v>
      </c>
      <c r="F270" s="12">
        <v>2289502720</v>
      </c>
      <c r="G270" s="12">
        <v>8669057</v>
      </c>
    </row>
    <row r="271" spans="1:7">
      <c r="A271" s="9">
        <f>'(1)'!A271</f>
        <v>42676</v>
      </c>
      <c r="B271">
        <v>116.23</v>
      </c>
      <c r="C271">
        <v>116.71</v>
      </c>
      <c r="D271">
        <v>115.26</v>
      </c>
      <c r="E271">
        <v>116.49</v>
      </c>
      <c r="F271" s="12">
        <v>2468441856</v>
      </c>
      <c r="G271" s="12">
        <v>8695890</v>
      </c>
    </row>
    <row r="272" spans="1:7">
      <c r="A272" s="9">
        <f>'(1)'!A272</f>
        <v>42677</v>
      </c>
      <c r="B272">
        <v>116.55</v>
      </c>
      <c r="C272">
        <v>116.9</v>
      </c>
      <c r="D272">
        <v>116.15</v>
      </c>
      <c r="E272">
        <v>116.48</v>
      </c>
      <c r="F272" s="12">
        <v>2543448832</v>
      </c>
      <c r="G272" s="12">
        <v>8724053</v>
      </c>
    </row>
    <row r="273" spans="1:7">
      <c r="A273" s="9">
        <f>'(1)'!A273</f>
        <v>42678</v>
      </c>
      <c r="B273">
        <v>116.7</v>
      </c>
      <c r="C273">
        <v>117.41</v>
      </c>
      <c r="D273">
        <v>116.44</v>
      </c>
      <c r="E273">
        <v>116.47</v>
      </c>
      <c r="F273" s="12">
        <v>2709143296</v>
      </c>
      <c r="G273" s="12">
        <v>8719525</v>
      </c>
    </row>
    <row r="274" spans="1:7">
      <c r="A274" s="9">
        <f>'(1)'!A274</f>
        <v>42681</v>
      </c>
      <c r="B274">
        <v>116.59</v>
      </c>
      <c r="C274">
        <v>116.98</v>
      </c>
      <c r="D274">
        <v>115.95</v>
      </c>
      <c r="E274">
        <v>116.13</v>
      </c>
      <c r="F274" s="12">
        <v>2604624128</v>
      </c>
      <c r="G274" s="12">
        <v>8696852</v>
      </c>
    </row>
    <row r="275" spans="1:7">
      <c r="A275" s="9">
        <f>'(1)'!A275</f>
        <v>42682</v>
      </c>
      <c r="B275">
        <v>116.05</v>
      </c>
      <c r="C275">
        <v>116.05</v>
      </c>
      <c r="D275">
        <v>115</v>
      </c>
      <c r="E275">
        <v>115.66</v>
      </c>
      <c r="F275" s="12">
        <v>2173639424</v>
      </c>
      <c r="G275" s="12">
        <v>8658121</v>
      </c>
    </row>
    <row r="276" spans="1:7">
      <c r="A276" s="9">
        <f>'(1)'!A276</f>
        <v>42683</v>
      </c>
      <c r="B276">
        <v>115.63</v>
      </c>
      <c r="C276">
        <v>116.24</v>
      </c>
      <c r="D276">
        <v>115.07</v>
      </c>
      <c r="E276">
        <v>115.73</v>
      </c>
      <c r="F276" s="12">
        <v>2043668096</v>
      </c>
      <c r="G276" s="12">
        <v>8671314</v>
      </c>
    </row>
    <row r="277" spans="1:7">
      <c r="A277" s="9">
        <f>'(1)'!A277</f>
        <v>42684</v>
      </c>
      <c r="B277">
        <v>115.42</v>
      </c>
      <c r="C277">
        <v>115.51</v>
      </c>
      <c r="D277">
        <v>114.46</v>
      </c>
      <c r="E277">
        <v>115.39</v>
      </c>
      <c r="F277" s="12">
        <v>2376981760</v>
      </c>
      <c r="G277" s="12">
        <v>8637571</v>
      </c>
    </row>
    <row r="278" spans="1:7">
      <c r="A278" s="9">
        <f>'(1)'!A278</f>
        <v>42685</v>
      </c>
      <c r="B278">
        <v>115.27</v>
      </c>
      <c r="C278">
        <v>115.27</v>
      </c>
      <c r="D278">
        <v>114.52</v>
      </c>
      <c r="E278">
        <v>114.75</v>
      </c>
      <c r="F278" s="12">
        <v>2524691456</v>
      </c>
      <c r="G278" s="12">
        <v>8585822</v>
      </c>
    </row>
    <row r="279" spans="1:7">
      <c r="A279" s="9">
        <f>'(1)'!A279</f>
        <v>42688</v>
      </c>
      <c r="B279">
        <v>115.1</v>
      </c>
      <c r="C279">
        <v>115.38</v>
      </c>
      <c r="D279">
        <v>113.42</v>
      </c>
      <c r="E279">
        <v>113.56</v>
      </c>
      <c r="F279" s="12">
        <v>2391309056</v>
      </c>
      <c r="G279" s="12">
        <v>8503515</v>
      </c>
    </row>
    <row r="280" spans="1:7">
      <c r="A280" s="9">
        <f>'(1)'!A280</f>
        <v>42689</v>
      </c>
      <c r="B280">
        <v>113.28</v>
      </c>
      <c r="C280">
        <v>113.28</v>
      </c>
      <c r="D280">
        <v>112.18</v>
      </c>
      <c r="E280">
        <v>112.23</v>
      </c>
      <c r="F280" s="12">
        <v>2252065536</v>
      </c>
      <c r="G280" s="12">
        <v>8397801</v>
      </c>
    </row>
    <row r="281" spans="1:7">
      <c r="A281" s="9">
        <f>'(1)'!A281</f>
        <v>42690</v>
      </c>
      <c r="B281">
        <v>112.25</v>
      </c>
      <c r="C281">
        <v>113.01</v>
      </c>
      <c r="D281">
        <v>112.03</v>
      </c>
      <c r="E281">
        <v>112.17</v>
      </c>
      <c r="F281" s="12">
        <v>2146844544</v>
      </c>
      <c r="G281" s="12">
        <v>8385588</v>
      </c>
    </row>
    <row r="282" spans="1:7">
      <c r="A282" s="9">
        <f>'(1)'!A282</f>
        <v>42691</v>
      </c>
      <c r="B282">
        <v>111.94</v>
      </c>
      <c r="C282">
        <v>111.94</v>
      </c>
      <c r="D282">
        <v>110.91</v>
      </c>
      <c r="E282">
        <v>111.29</v>
      </c>
      <c r="F282" s="12">
        <v>4116556032</v>
      </c>
      <c r="G282" s="12">
        <v>8320969.5</v>
      </c>
    </row>
    <row r="283" spans="1:7">
      <c r="A283" s="9">
        <f>'(1)'!A283</f>
        <v>42692</v>
      </c>
      <c r="B283">
        <v>111.51</v>
      </c>
      <c r="C283">
        <v>113.08</v>
      </c>
      <c r="D283">
        <v>111.51</v>
      </c>
      <c r="E283">
        <v>113.01</v>
      </c>
      <c r="F283" s="12">
        <v>4773612544</v>
      </c>
      <c r="G283" s="12">
        <v>8451382</v>
      </c>
    </row>
    <row r="284" spans="1:7">
      <c r="A284" s="9">
        <f>'(1)'!A284</f>
        <v>42695</v>
      </c>
      <c r="B284">
        <v>113.09</v>
      </c>
      <c r="C284">
        <v>113.5</v>
      </c>
      <c r="D284">
        <v>112.74</v>
      </c>
      <c r="E284">
        <v>113.42</v>
      </c>
      <c r="F284" s="12">
        <v>3196558592</v>
      </c>
      <c r="G284" s="12">
        <v>8488834</v>
      </c>
    </row>
    <row r="285" spans="1:7">
      <c r="A285" s="9">
        <f>'(1)'!A285</f>
        <v>42696</v>
      </c>
      <c r="B285">
        <v>113</v>
      </c>
      <c r="C285">
        <v>115.16</v>
      </c>
      <c r="D285">
        <v>110.72</v>
      </c>
      <c r="E285">
        <v>115.05</v>
      </c>
      <c r="F285" s="12">
        <v>3042008320</v>
      </c>
      <c r="G285" s="12">
        <v>8591149</v>
      </c>
    </row>
    <row r="286" spans="1:7">
      <c r="A286" s="9">
        <f>'(1)'!A286</f>
        <v>42697</v>
      </c>
      <c r="B286">
        <v>115.51</v>
      </c>
      <c r="C286">
        <v>116.56</v>
      </c>
      <c r="D286">
        <v>114.22</v>
      </c>
      <c r="E286">
        <v>114.7</v>
      </c>
      <c r="F286" s="12">
        <v>2925652736</v>
      </c>
      <c r="G286" s="12">
        <v>8562673</v>
      </c>
    </row>
    <row r="287" spans="1:7">
      <c r="A287" s="9">
        <f>'(1)'!A287</f>
        <v>42699</v>
      </c>
      <c r="B287">
        <v>114.85</v>
      </c>
      <c r="C287">
        <v>115.45</v>
      </c>
      <c r="D287">
        <v>113.88</v>
      </c>
      <c r="E287">
        <v>114.2</v>
      </c>
      <c r="F287" s="12">
        <v>2489921536</v>
      </c>
      <c r="G287" s="12">
        <v>8523125</v>
      </c>
    </row>
    <row r="288" spans="1:7">
      <c r="A288" s="9">
        <f>'(1)'!A288</f>
        <v>42702</v>
      </c>
      <c r="B288">
        <v>114.29</v>
      </c>
      <c r="C288">
        <v>115.72</v>
      </c>
      <c r="D288">
        <v>114.15</v>
      </c>
      <c r="E288">
        <v>114.46</v>
      </c>
      <c r="F288" s="12">
        <v>2522358784</v>
      </c>
      <c r="G288" s="12">
        <v>8531589</v>
      </c>
    </row>
    <row r="289" spans="1:7">
      <c r="A289" s="9">
        <f>'(1)'!A289</f>
        <v>42703</v>
      </c>
      <c r="B289">
        <v>114.43</v>
      </c>
      <c r="C289">
        <v>115.16</v>
      </c>
      <c r="D289">
        <v>114.13</v>
      </c>
      <c r="E289">
        <v>114.8</v>
      </c>
      <c r="F289" s="12">
        <v>2722147840</v>
      </c>
      <c r="G289" s="12">
        <v>8568393</v>
      </c>
    </row>
    <row r="290" spans="1:7">
      <c r="A290" s="9">
        <f>'(1)'!A290</f>
        <v>42704</v>
      </c>
      <c r="B290">
        <v>115.09</v>
      </c>
      <c r="C290">
        <v>115.5</v>
      </c>
      <c r="D290">
        <v>114.09</v>
      </c>
      <c r="E290">
        <v>114.55</v>
      </c>
      <c r="F290" s="12">
        <v>2257526272</v>
      </c>
      <c r="G290" s="12">
        <v>8540537</v>
      </c>
    </row>
    <row r="291" spans="1:7">
      <c r="A291" s="9">
        <f>'(1)'!A291</f>
        <v>42705</v>
      </c>
      <c r="B291">
        <v>114.54</v>
      </c>
      <c r="C291">
        <v>115.44</v>
      </c>
      <c r="D291">
        <v>114.24</v>
      </c>
      <c r="E291">
        <v>115.27</v>
      </c>
      <c r="F291" s="12">
        <v>2414243840</v>
      </c>
      <c r="G291" s="12">
        <v>8600874</v>
      </c>
    </row>
    <row r="292" spans="1:7">
      <c r="A292" s="9">
        <f>'(1)'!A292</f>
        <v>42706</v>
      </c>
      <c r="B292">
        <v>115.42</v>
      </c>
      <c r="C292">
        <v>115.77</v>
      </c>
      <c r="D292">
        <v>114.7</v>
      </c>
      <c r="E292">
        <v>114.82</v>
      </c>
      <c r="F292" s="12">
        <v>2312438016</v>
      </c>
      <c r="G292" s="12">
        <v>8558810</v>
      </c>
    </row>
    <row r="293" spans="1:7">
      <c r="A293" s="9">
        <f>'(1)'!A293</f>
        <v>42709</v>
      </c>
      <c r="B293">
        <v>114.76</v>
      </c>
      <c r="C293">
        <v>115.38</v>
      </c>
      <c r="D293">
        <v>113.95</v>
      </c>
      <c r="E293">
        <v>115.17</v>
      </c>
      <c r="F293" s="12">
        <v>1483877120</v>
      </c>
      <c r="G293" s="12">
        <v>8590419</v>
      </c>
    </row>
    <row r="294" spans="1:7">
      <c r="A294" s="9">
        <f>'(1)'!A294</f>
        <v>42710</v>
      </c>
      <c r="B294">
        <v>115.18</v>
      </c>
      <c r="C294">
        <v>115.98</v>
      </c>
      <c r="D294">
        <v>115.16</v>
      </c>
      <c r="E294">
        <v>115.44</v>
      </c>
      <c r="F294" s="12">
        <v>1469668608</v>
      </c>
      <c r="G294" s="12">
        <v>8600509</v>
      </c>
    </row>
    <row r="295" spans="1:7">
      <c r="A295" s="9">
        <f>'(1)'!A295</f>
        <v>42711</v>
      </c>
      <c r="B295">
        <v>115.21</v>
      </c>
      <c r="C295">
        <v>115.69</v>
      </c>
      <c r="D295">
        <v>114.73</v>
      </c>
      <c r="E295">
        <v>115.37</v>
      </c>
      <c r="F295" s="12">
        <v>2133446400</v>
      </c>
      <c r="G295" s="12">
        <v>8609413</v>
      </c>
    </row>
    <row r="296" spans="1:7">
      <c r="A296" s="9">
        <f>'(1)'!A296</f>
        <v>42712</v>
      </c>
      <c r="B296">
        <v>115.5</v>
      </c>
      <c r="C296">
        <v>115.83</v>
      </c>
      <c r="D296">
        <v>115.17</v>
      </c>
      <c r="E296">
        <v>115.74</v>
      </c>
      <c r="F296" s="12">
        <v>2230399488</v>
      </c>
      <c r="G296" s="12">
        <v>8632941</v>
      </c>
    </row>
    <row r="297" spans="1:7">
      <c r="A297" s="9">
        <f>'(1)'!A297</f>
        <v>42713</v>
      </c>
      <c r="B297">
        <v>115.63</v>
      </c>
      <c r="C297">
        <v>116.12</v>
      </c>
      <c r="D297">
        <v>115.35</v>
      </c>
      <c r="E297">
        <v>115.96</v>
      </c>
      <c r="F297" s="12">
        <v>3826781184</v>
      </c>
      <c r="G297" s="12">
        <v>8653809</v>
      </c>
    </row>
    <row r="298" spans="1:7">
      <c r="A298" s="9">
        <f>'(1)'!A298</f>
        <v>42716</v>
      </c>
      <c r="B298">
        <v>115.92</v>
      </c>
      <c r="C298">
        <v>115.93</v>
      </c>
      <c r="D298">
        <v>114.75</v>
      </c>
      <c r="E298">
        <v>115.03</v>
      </c>
      <c r="F298" s="12">
        <v>2802352384</v>
      </c>
      <c r="G298" s="12">
        <v>8582863</v>
      </c>
    </row>
    <row r="299" spans="1:7">
      <c r="A299" s="9">
        <f>'(1)'!A299</f>
        <v>42717</v>
      </c>
      <c r="B299">
        <v>114.99</v>
      </c>
      <c r="C299">
        <v>115.42</v>
      </c>
      <c r="D299">
        <v>114.43</v>
      </c>
      <c r="E299">
        <v>115.36</v>
      </c>
      <c r="F299" s="12">
        <v>2206297600</v>
      </c>
      <c r="G299" s="12">
        <v>8604799</v>
      </c>
    </row>
    <row r="300" spans="1:7">
      <c r="A300" s="9">
        <f>'(1)'!A300</f>
        <v>42718</v>
      </c>
      <c r="B300">
        <v>115.23</v>
      </c>
      <c r="C300">
        <v>116.27</v>
      </c>
      <c r="D300">
        <v>115.13</v>
      </c>
      <c r="E300">
        <v>115.8</v>
      </c>
      <c r="F300" s="12">
        <v>2821689856</v>
      </c>
      <c r="G300" s="12">
        <v>8646371</v>
      </c>
    </row>
    <row r="301" spans="1:7">
      <c r="A301" s="9">
        <f>'(1)'!A301</f>
        <v>42719</v>
      </c>
      <c r="B301">
        <v>115.95</v>
      </c>
      <c r="C301">
        <v>115.97</v>
      </c>
      <c r="D301">
        <v>115.03</v>
      </c>
      <c r="E301">
        <v>115.48</v>
      </c>
      <c r="F301" s="12">
        <v>2885448448</v>
      </c>
      <c r="G301" s="12">
        <v>8633609</v>
      </c>
    </row>
    <row r="302" spans="1:7">
      <c r="A302" s="9">
        <f>'(1)'!A302</f>
        <v>42720</v>
      </c>
      <c r="B302">
        <v>115.26</v>
      </c>
      <c r="C302">
        <v>115.27</v>
      </c>
      <c r="D302">
        <v>113.94</v>
      </c>
      <c r="E302">
        <v>114.97</v>
      </c>
      <c r="F302" s="12">
        <v>3458978304</v>
      </c>
      <c r="G302" s="12">
        <v>8608632</v>
      </c>
    </row>
    <row r="303" spans="1:7">
      <c r="A303" s="9">
        <f>'(1)'!A303</f>
        <v>42723</v>
      </c>
      <c r="B303">
        <v>115.34</v>
      </c>
      <c r="C303">
        <v>116.83</v>
      </c>
      <c r="D303">
        <v>114.84</v>
      </c>
      <c r="E303">
        <v>115.62</v>
      </c>
      <c r="F303" s="12">
        <v>3453672960</v>
      </c>
      <c r="G303" s="12">
        <v>8655500</v>
      </c>
    </row>
    <row r="304" spans="1:7">
      <c r="A304" s="9">
        <f>'(1)'!A304</f>
        <v>42724</v>
      </c>
      <c r="B304">
        <v>115.69</v>
      </c>
      <c r="C304">
        <v>116.85</v>
      </c>
      <c r="D304">
        <v>115.41</v>
      </c>
      <c r="E304">
        <v>116.76</v>
      </c>
      <c r="F304" s="12">
        <v>2790651648</v>
      </c>
      <c r="G304" s="12">
        <v>8748421</v>
      </c>
    </row>
    <row r="305" spans="1:7">
      <c r="A305" s="9">
        <f>'(1)'!A305</f>
        <v>42725</v>
      </c>
      <c r="B305">
        <v>116.69</v>
      </c>
      <c r="C305">
        <v>117.94</v>
      </c>
      <c r="D305">
        <v>116.63</v>
      </c>
      <c r="E305">
        <v>117.85</v>
      </c>
      <c r="F305" s="12">
        <v>2612798976</v>
      </c>
      <c r="G305" s="12">
        <v>8837063</v>
      </c>
    </row>
    <row r="306" spans="1:7">
      <c r="A306" s="9">
        <f>'(1)'!A306</f>
        <v>42726</v>
      </c>
      <c r="B306">
        <v>117.92</v>
      </c>
      <c r="C306">
        <v>119.44</v>
      </c>
      <c r="D306">
        <v>117.7</v>
      </c>
      <c r="E306">
        <v>119.31</v>
      </c>
      <c r="F306" s="12">
        <v>3095622656</v>
      </c>
      <c r="G306" s="12">
        <v>8942424</v>
      </c>
    </row>
    <row r="307" spans="1:7">
      <c r="A307" s="9">
        <f>'(1)'!A307</f>
        <v>42727</v>
      </c>
      <c r="B307">
        <v>119.3</v>
      </c>
      <c r="C307">
        <v>120.59</v>
      </c>
      <c r="D307">
        <v>119.3</v>
      </c>
      <c r="E307">
        <v>120.42</v>
      </c>
      <c r="F307" s="12">
        <v>2976291840</v>
      </c>
      <c r="G307" s="12">
        <v>9021653</v>
      </c>
    </row>
    <row r="308" spans="1:7">
      <c r="A308" s="9">
        <f>'(1)'!A308</f>
        <v>42731</v>
      </c>
      <c r="B308">
        <v>120.41</v>
      </c>
      <c r="C308">
        <v>120.66</v>
      </c>
      <c r="D308">
        <v>119.73</v>
      </c>
      <c r="E308">
        <v>119.92</v>
      </c>
      <c r="F308" s="12">
        <v>3406820096</v>
      </c>
      <c r="G308" s="12">
        <v>8984084</v>
      </c>
    </row>
    <row r="309" spans="1:7">
      <c r="A309" s="9">
        <f>'(1)'!A309</f>
        <v>42732</v>
      </c>
      <c r="B309">
        <v>119.79</v>
      </c>
      <c r="C309">
        <v>121.28</v>
      </c>
      <c r="D309">
        <v>119.6</v>
      </c>
      <c r="E309">
        <v>121.19</v>
      </c>
      <c r="F309" s="12">
        <v>3875570688</v>
      </c>
      <c r="G309" s="12">
        <v>9086437</v>
      </c>
    </row>
    <row r="310" spans="1:7">
      <c r="A310" s="9">
        <f>'(1)'!A310</f>
        <v>42733</v>
      </c>
      <c r="B310">
        <v>121.09</v>
      </c>
      <c r="C310">
        <v>121.1</v>
      </c>
      <c r="D310">
        <v>120.53</v>
      </c>
      <c r="E310">
        <v>120.6</v>
      </c>
      <c r="F310" s="12">
        <v>2107764992</v>
      </c>
      <c r="G310" s="12">
        <v>9034035</v>
      </c>
    </row>
    <row r="311" spans="1:7">
      <c r="A311" s="9">
        <f>'(1)'!A311</f>
        <v>42734</v>
      </c>
      <c r="B311">
        <v>120.75</v>
      </c>
      <c r="C311">
        <v>121.85</v>
      </c>
      <c r="D311">
        <v>120.63</v>
      </c>
      <c r="E311">
        <v>121.65</v>
      </c>
      <c r="F311" s="12">
        <v>2224182528</v>
      </c>
      <c r="G311" s="12">
        <v>9116400</v>
      </c>
    </row>
    <row r="312" spans="1:7">
      <c r="A312" s="9">
        <f>'(1)'!A312</f>
        <v>42738</v>
      </c>
      <c r="B312">
        <v>121.64</v>
      </c>
      <c r="C312">
        <v>122.24</v>
      </c>
      <c r="D312">
        <v>121.33</v>
      </c>
      <c r="E312">
        <v>122.07</v>
      </c>
      <c r="F312" s="12">
        <v>2053582720</v>
      </c>
      <c r="G312" s="12">
        <v>9147909</v>
      </c>
    </row>
    <row r="313" spans="1:7">
      <c r="A313" s="9">
        <f>'(1)'!A313</f>
        <v>42739</v>
      </c>
      <c r="B313">
        <v>122</v>
      </c>
      <c r="C313">
        <v>122.11</v>
      </c>
      <c r="D313">
        <v>121.68</v>
      </c>
      <c r="E313">
        <v>121.92</v>
      </c>
      <c r="F313" s="12">
        <v>1572835840</v>
      </c>
      <c r="G313" s="12">
        <v>9131855</v>
      </c>
    </row>
    <row r="314" spans="1:7">
      <c r="A314" s="9">
        <f>'(1)'!A314</f>
        <v>42740</v>
      </c>
      <c r="B314">
        <v>122.06</v>
      </c>
      <c r="C314">
        <v>122.54</v>
      </c>
      <c r="D314">
        <v>121.85</v>
      </c>
      <c r="E314">
        <v>122.53</v>
      </c>
      <c r="F314" s="12">
        <v>1121834112</v>
      </c>
      <c r="G314" s="12">
        <v>9168962</v>
      </c>
    </row>
    <row r="315" spans="1:7">
      <c r="A315" s="9">
        <f>'(1)'!A315</f>
        <v>42741</v>
      </c>
      <c r="B315">
        <v>122.43</v>
      </c>
      <c r="C315">
        <v>122.51</v>
      </c>
      <c r="D315">
        <v>122.03</v>
      </c>
      <c r="E315">
        <v>122.25</v>
      </c>
      <c r="F315" s="12">
        <v>583610816</v>
      </c>
      <c r="G315" s="12">
        <v>9154657</v>
      </c>
    </row>
    <row r="316" spans="1:7">
      <c r="A316" s="9">
        <f>'(1)'!A316</f>
        <v>42744</v>
      </c>
      <c r="B316">
        <v>122.19</v>
      </c>
      <c r="C316">
        <v>122.21</v>
      </c>
      <c r="D316">
        <v>121.6</v>
      </c>
      <c r="E316">
        <v>121.98</v>
      </c>
      <c r="F316" s="12">
        <v>1313098752</v>
      </c>
      <c r="G316" s="12">
        <v>9145710</v>
      </c>
    </row>
    <row r="317" spans="1:7">
      <c r="A317" s="9">
        <f>'(1)'!A317</f>
        <v>42745</v>
      </c>
      <c r="B317">
        <v>122.02</v>
      </c>
      <c r="C317">
        <v>122.17</v>
      </c>
      <c r="D317">
        <v>121.85</v>
      </c>
      <c r="E317">
        <v>122.01</v>
      </c>
      <c r="F317" s="12">
        <v>1119140992</v>
      </c>
      <c r="G317" s="12">
        <v>9150050</v>
      </c>
    </row>
    <row r="318" spans="1:7">
      <c r="A318" s="9">
        <f>'(1)'!A318</f>
        <v>42746</v>
      </c>
      <c r="B318">
        <v>122.01</v>
      </c>
      <c r="C318">
        <v>122.01</v>
      </c>
      <c r="D318">
        <v>122.01</v>
      </c>
      <c r="E318">
        <v>122.01</v>
      </c>
      <c r="F318" s="12">
        <v>1151690624</v>
      </c>
      <c r="G318" s="12">
        <v>9151600</v>
      </c>
    </row>
    <row r="319" spans="1:7">
      <c r="A319" s="9">
        <f>'(1)'!A319</f>
        <v>42747</v>
      </c>
      <c r="B319">
        <v>122.12</v>
      </c>
      <c r="C319">
        <v>122.29</v>
      </c>
      <c r="D319">
        <v>122.1</v>
      </c>
      <c r="E319">
        <v>122.17</v>
      </c>
      <c r="F319" s="12">
        <v>682236992</v>
      </c>
      <c r="G319" s="12">
        <v>9161093</v>
      </c>
    </row>
    <row r="320" spans="1:7">
      <c r="A320" s="9">
        <f>'(1)'!A320</f>
        <v>42748</v>
      </c>
      <c r="B320">
        <v>122.19</v>
      </c>
      <c r="C320">
        <v>122.6</v>
      </c>
      <c r="D320">
        <v>122.13</v>
      </c>
      <c r="E320">
        <v>122.54</v>
      </c>
      <c r="F320" s="12">
        <v>2535505152</v>
      </c>
      <c r="G320" s="12">
        <v>9184815</v>
      </c>
    </row>
    <row r="321" spans="1:7">
      <c r="A321" s="9">
        <f>'(1)'!A321</f>
        <v>42752</v>
      </c>
      <c r="B321">
        <v>122.37</v>
      </c>
      <c r="C321">
        <v>122.41</v>
      </c>
      <c r="D321">
        <v>121.81</v>
      </c>
      <c r="E321">
        <v>122.09</v>
      </c>
      <c r="F321" s="12">
        <v>2240295936</v>
      </c>
      <c r="G321" s="12">
        <v>9154845</v>
      </c>
    </row>
    <row r="322" spans="1:7">
      <c r="A322" s="9">
        <f>'(1)'!A322</f>
        <v>42753</v>
      </c>
      <c r="B322">
        <v>122.11</v>
      </c>
      <c r="C322">
        <v>122.51</v>
      </c>
      <c r="D322">
        <v>121.59</v>
      </c>
      <c r="E322">
        <v>122.5</v>
      </c>
      <c r="F322" s="12">
        <v>2158717952</v>
      </c>
      <c r="G322" s="12">
        <v>9171325</v>
      </c>
    </row>
    <row r="323" spans="1:7">
      <c r="A323" s="9">
        <f>'(1)'!A323</f>
        <v>42754</v>
      </c>
      <c r="B323">
        <v>122.53</v>
      </c>
      <c r="C323">
        <v>123.26</v>
      </c>
      <c r="D323">
        <v>122.33</v>
      </c>
      <c r="E323">
        <v>123.07</v>
      </c>
      <c r="F323" s="12">
        <v>1717799808</v>
      </c>
      <c r="G323" s="12">
        <v>9230383</v>
      </c>
    </row>
    <row r="324" spans="1:7">
      <c r="A324" s="9">
        <f>'(1)'!A324</f>
        <v>42755</v>
      </c>
      <c r="B324">
        <v>123.22</v>
      </c>
      <c r="C324">
        <v>124.4</v>
      </c>
      <c r="D324">
        <v>123.19</v>
      </c>
      <c r="E324">
        <v>123.92</v>
      </c>
      <c r="F324" s="12">
        <v>2052965120</v>
      </c>
      <c r="G324" s="12">
        <v>9271034</v>
      </c>
    </row>
    <row r="325" spans="1:7">
      <c r="A325" s="9">
        <f>'(1)'!A325</f>
        <v>42758</v>
      </c>
      <c r="B325">
        <v>123.87</v>
      </c>
      <c r="C325">
        <v>124.08</v>
      </c>
      <c r="D325">
        <v>123.33</v>
      </c>
      <c r="E325">
        <v>123.78</v>
      </c>
      <c r="F325" s="12">
        <v>2463984128</v>
      </c>
      <c r="G325" s="12">
        <v>9270495</v>
      </c>
    </row>
    <row r="326" spans="1:7">
      <c r="A326" s="9">
        <f>'(1)'!A326</f>
        <v>42759</v>
      </c>
      <c r="B326">
        <v>123.59</v>
      </c>
      <c r="C326">
        <v>123.98</v>
      </c>
      <c r="D326">
        <v>123.24</v>
      </c>
      <c r="E326">
        <v>123.87</v>
      </c>
      <c r="F326" s="12">
        <v>2436806144</v>
      </c>
      <c r="G326" s="12">
        <v>9275081</v>
      </c>
    </row>
    <row r="327" spans="1:7">
      <c r="A327" s="9">
        <f>'(1)'!A327</f>
        <v>42760</v>
      </c>
      <c r="B327">
        <v>123.81</v>
      </c>
      <c r="C327">
        <v>123.93</v>
      </c>
      <c r="D327">
        <v>123.41</v>
      </c>
      <c r="E327">
        <v>123.82</v>
      </c>
      <c r="F327" s="12">
        <v>2296569344</v>
      </c>
      <c r="G327" s="12">
        <v>9273166</v>
      </c>
    </row>
    <row r="328" spans="1:7">
      <c r="A328" s="9">
        <f>'(1)'!A328</f>
        <v>42761</v>
      </c>
      <c r="B328">
        <v>123.55</v>
      </c>
      <c r="C328">
        <v>123.85</v>
      </c>
      <c r="D328">
        <v>123</v>
      </c>
      <c r="E328">
        <v>123.22</v>
      </c>
      <c r="F328" s="12">
        <v>2357329664</v>
      </c>
      <c r="G328" s="12">
        <v>9227744</v>
      </c>
    </row>
    <row r="329" spans="1:7">
      <c r="A329" s="9">
        <f>'(1)'!A329</f>
        <v>42762</v>
      </c>
      <c r="B329">
        <v>123.07</v>
      </c>
      <c r="C329">
        <v>123.45</v>
      </c>
      <c r="D329">
        <v>122.73</v>
      </c>
      <c r="E329">
        <v>123.36</v>
      </c>
      <c r="F329" s="12">
        <v>1738974848</v>
      </c>
      <c r="G329" s="12">
        <v>9237745</v>
      </c>
    </row>
    <row r="330" spans="1:7">
      <c r="A330" s="9">
        <f>'(1)'!A330</f>
        <v>42765</v>
      </c>
      <c r="B330">
        <v>123.43</v>
      </c>
      <c r="C330">
        <v>124.18</v>
      </c>
      <c r="D330">
        <v>122.93</v>
      </c>
      <c r="E330">
        <v>123.67</v>
      </c>
      <c r="F330" s="12">
        <v>2395374592</v>
      </c>
      <c r="G330" s="12">
        <v>9253664</v>
      </c>
    </row>
    <row r="331" spans="1:7">
      <c r="A331" s="9">
        <f>'(1)'!A331</f>
        <v>42766</v>
      </c>
      <c r="B331">
        <v>123.59</v>
      </c>
      <c r="C331">
        <v>123.67</v>
      </c>
      <c r="D331">
        <v>122.67</v>
      </c>
      <c r="E331">
        <v>122.86</v>
      </c>
      <c r="F331" s="12">
        <v>2301702656</v>
      </c>
      <c r="G331" s="12">
        <v>9194488</v>
      </c>
    </row>
    <row r="332" spans="1:7">
      <c r="A332" s="9">
        <f>'(1)'!A332</f>
        <v>42767</v>
      </c>
      <c r="B332">
        <v>122.8</v>
      </c>
      <c r="C332">
        <v>124.13</v>
      </c>
      <c r="D332">
        <v>122.78</v>
      </c>
      <c r="E332">
        <v>124.03</v>
      </c>
      <c r="F332" s="12">
        <v>2430094848</v>
      </c>
      <c r="G332" s="12">
        <v>9290381</v>
      </c>
    </row>
    <row r="333" spans="1:7">
      <c r="A333" s="9">
        <f>'(1)'!A333</f>
        <v>42768</v>
      </c>
      <c r="B333">
        <v>123.58</v>
      </c>
      <c r="C333">
        <v>123.7</v>
      </c>
      <c r="D333">
        <v>122.96</v>
      </c>
      <c r="E333">
        <v>123.03</v>
      </c>
      <c r="F333" s="12">
        <v>2332336128</v>
      </c>
      <c r="G333" s="12">
        <v>9209206</v>
      </c>
    </row>
    <row r="334" spans="1:7">
      <c r="A334" s="9">
        <f>'(1)'!A334</f>
        <v>42769</v>
      </c>
      <c r="B334">
        <v>122.96</v>
      </c>
      <c r="C334">
        <v>123.28</v>
      </c>
      <c r="D334">
        <v>122.19</v>
      </c>
      <c r="E334">
        <v>122.82</v>
      </c>
      <c r="F334" s="12">
        <v>2080838272</v>
      </c>
      <c r="G334" s="12">
        <v>9189544</v>
      </c>
    </row>
    <row r="335" spans="1:7">
      <c r="A335" s="9">
        <f>'(1)'!A335</f>
        <v>42772</v>
      </c>
      <c r="B335">
        <v>122.72</v>
      </c>
      <c r="C335">
        <v>123.21</v>
      </c>
      <c r="D335">
        <v>122.36</v>
      </c>
      <c r="E335">
        <v>123.03</v>
      </c>
      <c r="F335" s="12">
        <v>3013341440</v>
      </c>
      <c r="G335" s="12">
        <v>9203810</v>
      </c>
    </row>
    <row r="336" spans="1:7">
      <c r="A336" s="9">
        <f>'(1)'!A336</f>
        <v>42773</v>
      </c>
      <c r="B336">
        <v>122.99</v>
      </c>
      <c r="C336">
        <v>123.4</v>
      </c>
      <c r="D336">
        <v>122.53</v>
      </c>
      <c r="E336">
        <v>122.94</v>
      </c>
      <c r="F336" s="12">
        <v>3479646720</v>
      </c>
      <c r="G336" s="12">
        <v>9200479</v>
      </c>
    </row>
    <row r="337" spans="1:7">
      <c r="A337" s="9">
        <f>'(1)'!A337</f>
        <v>42774</v>
      </c>
      <c r="B337">
        <v>122.82</v>
      </c>
      <c r="C337">
        <v>123.23</v>
      </c>
      <c r="D337">
        <v>122.45</v>
      </c>
      <c r="E337">
        <v>122.88</v>
      </c>
      <c r="F337" s="12">
        <v>2710660608</v>
      </c>
      <c r="G337" s="12">
        <v>9208746</v>
      </c>
    </row>
    <row r="338" spans="1:7">
      <c r="A338" s="9">
        <f>'(1)'!A338</f>
        <v>42775</v>
      </c>
      <c r="B338">
        <v>122.75</v>
      </c>
      <c r="C338">
        <v>122.75</v>
      </c>
      <c r="D338">
        <v>121.95</v>
      </c>
      <c r="E338">
        <v>122.32</v>
      </c>
      <c r="F338" s="12">
        <v>2306321664</v>
      </c>
      <c r="G338" s="12">
        <v>9166456</v>
      </c>
    </row>
    <row r="339" spans="1:7">
      <c r="A339" s="9">
        <f>'(1)'!A339</f>
        <v>42776</v>
      </c>
      <c r="B339">
        <v>122.29</v>
      </c>
      <c r="C339">
        <v>122.84</v>
      </c>
      <c r="D339">
        <v>122.27</v>
      </c>
      <c r="E339">
        <v>122.67</v>
      </c>
      <c r="F339" s="12">
        <v>2281556992</v>
      </c>
      <c r="G339" s="12">
        <v>9192019</v>
      </c>
    </row>
    <row r="340" spans="1:7">
      <c r="A340" s="9">
        <f>'(1)'!A340</f>
        <v>42779</v>
      </c>
      <c r="B340">
        <v>123.05</v>
      </c>
      <c r="C340">
        <v>124.38</v>
      </c>
      <c r="D340">
        <v>123.05</v>
      </c>
      <c r="E340">
        <v>124.26</v>
      </c>
      <c r="F340" s="12">
        <v>2686236672</v>
      </c>
      <c r="G340" s="12">
        <v>9304015</v>
      </c>
    </row>
    <row r="341" spans="1:7">
      <c r="A341" s="9">
        <f>'(1)'!A341</f>
        <v>42780</v>
      </c>
      <c r="B341">
        <v>124.33</v>
      </c>
      <c r="C341">
        <v>125.01</v>
      </c>
      <c r="D341">
        <v>124.31</v>
      </c>
      <c r="E341">
        <v>124.55</v>
      </c>
      <c r="F341" s="12">
        <v>2640865280</v>
      </c>
      <c r="G341" s="12">
        <v>9316985</v>
      </c>
    </row>
    <row r="342" spans="1:7">
      <c r="A342" s="9">
        <f>'(1)'!A342</f>
        <v>42781</v>
      </c>
      <c r="B342">
        <v>124.39</v>
      </c>
      <c r="C342">
        <v>124.4</v>
      </c>
      <c r="D342">
        <v>123.79</v>
      </c>
      <c r="E342">
        <v>124.13</v>
      </c>
      <c r="F342" s="12">
        <v>2633330944</v>
      </c>
      <c r="G342" s="12">
        <v>9293578</v>
      </c>
    </row>
    <row r="343" spans="1:7">
      <c r="A343" s="9">
        <f>'(1)'!A343</f>
        <v>42782</v>
      </c>
      <c r="B343">
        <v>124.13</v>
      </c>
      <c r="C343">
        <v>124.17</v>
      </c>
      <c r="D343">
        <v>122.62</v>
      </c>
      <c r="E343">
        <v>122.83</v>
      </c>
      <c r="F343" s="12">
        <v>2411108352</v>
      </c>
      <c r="G343" s="12">
        <v>9186218</v>
      </c>
    </row>
    <row r="344" spans="1:7">
      <c r="A344" s="9">
        <f>'(1)'!A344</f>
        <v>42783</v>
      </c>
      <c r="B344">
        <v>122.81</v>
      </c>
      <c r="C344">
        <v>123.29</v>
      </c>
      <c r="D344">
        <v>121.95</v>
      </c>
      <c r="E344">
        <v>121.99</v>
      </c>
      <c r="F344" s="12">
        <v>2138555136</v>
      </c>
      <c r="G344" s="12">
        <v>9131931</v>
      </c>
    </row>
    <row r="345" spans="1:7">
      <c r="A345" s="9">
        <f>'(1)'!A345</f>
        <v>42787</v>
      </c>
      <c r="B345">
        <v>122.33</v>
      </c>
      <c r="C345">
        <v>123.57</v>
      </c>
      <c r="D345">
        <v>122.33</v>
      </c>
      <c r="E345">
        <v>122.98</v>
      </c>
      <c r="F345" s="12">
        <v>2628431616</v>
      </c>
      <c r="G345" s="12">
        <v>9199610</v>
      </c>
    </row>
    <row r="346" spans="1:7">
      <c r="A346" s="9">
        <f>'(1)'!A346</f>
        <v>42788</v>
      </c>
      <c r="B346">
        <v>122.85</v>
      </c>
      <c r="C346">
        <v>123.11</v>
      </c>
      <c r="D346">
        <v>122.39</v>
      </c>
      <c r="E346">
        <v>122.57</v>
      </c>
      <c r="F346" s="12">
        <v>2650818560</v>
      </c>
      <c r="G346" s="12">
        <v>9188534</v>
      </c>
    </row>
    <row r="347" spans="1:7">
      <c r="A347" s="9">
        <f>'(1)'!A347</f>
        <v>42789</v>
      </c>
      <c r="B347">
        <v>122.7</v>
      </c>
      <c r="C347">
        <v>123.54</v>
      </c>
      <c r="D347">
        <v>122.69</v>
      </c>
      <c r="E347">
        <v>123.28</v>
      </c>
      <c r="F347" s="12">
        <v>2324035584</v>
      </c>
      <c r="G347" s="12">
        <v>9234753</v>
      </c>
    </row>
    <row r="348" spans="1:7">
      <c r="A348" s="9">
        <f>'(1)'!A348</f>
        <v>42790</v>
      </c>
      <c r="B348">
        <v>123.31</v>
      </c>
      <c r="C348">
        <v>123.59</v>
      </c>
      <c r="D348">
        <v>122.41</v>
      </c>
      <c r="E348">
        <v>122.45</v>
      </c>
      <c r="F348" s="12">
        <v>2209719808</v>
      </c>
      <c r="G348" s="12">
        <v>9166019</v>
      </c>
    </row>
    <row r="349" spans="1:7">
      <c r="A349" s="9">
        <f>'(1)'!A349</f>
        <v>42793</v>
      </c>
      <c r="B349">
        <v>122.58</v>
      </c>
      <c r="C349">
        <v>123.19</v>
      </c>
      <c r="D349">
        <v>122.37</v>
      </c>
      <c r="E349">
        <v>122.78</v>
      </c>
      <c r="F349" s="12">
        <v>1834718464</v>
      </c>
      <c r="G349" s="12">
        <v>9193986</v>
      </c>
    </row>
    <row r="350" spans="1:7">
      <c r="A350" s="9">
        <f>'(1)'!A350</f>
        <v>42794</v>
      </c>
      <c r="B350">
        <v>123.14</v>
      </c>
      <c r="C350">
        <v>123.52</v>
      </c>
      <c r="D350">
        <v>122.39</v>
      </c>
      <c r="E350">
        <v>123.15</v>
      </c>
      <c r="F350" s="12">
        <v>2107465216</v>
      </c>
      <c r="G350" s="12">
        <v>9209014</v>
      </c>
    </row>
    <row r="351" spans="1:7">
      <c r="A351" s="9">
        <f>'(1)'!A351</f>
        <v>42795</v>
      </c>
      <c r="B351">
        <v>123.35</v>
      </c>
      <c r="C351">
        <v>124.26</v>
      </c>
      <c r="D351">
        <v>123.23</v>
      </c>
      <c r="E351">
        <v>124.16</v>
      </c>
      <c r="F351" s="12">
        <v>2095957248</v>
      </c>
      <c r="G351" s="12">
        <v>9282184</v>
      </c>
    </row>
    <row r="352" spans="1:7">
      <c r="A352" s="9">
        <f>'(1)'!A352</f>
        <v>42796</v>
      </c>
      <c r="B352">
        <v>124.1</v>
      </c>
      <c r="C352">
        <v>124.62</v>
      </c>
      <c r="D352">
        <v>124</v>
      </c>
      <c r="E352">
        <v>124.38</v>
      </c>
      <c r="F352" s="12">
        <v>1980524928</v>
      </c>
      <c r="G352" s="12">
        <v>9298360</v>
      </c>
    </row>
    <row r="353" spans="1:7">
      <c r="A353" s="9">
        <f>'(1)'!A353</f>
        <v>42797</v>
      </c>
      <c r="B353">
        <v>124.54</v>
      </c>
      <c r="C353">
        <v>125.58</v>
      </c>
      <c r="D353">
        <v>124.54</v>
      </c>
      <c r="E353">
        <v>125.31</v>
      </c>
      <c r="F353" s="12">
        <v>2358571776</v>
      </c>
      <c r="G353" s="12">
        <v>9373067</v>
      </c>
    </row>
    <row r="354" spans="1:7">
      <c r="A354" s="9">
        <f>'(1)'!A354</f>
        <v>42800</v>
      </c>
      <c r="B354">
        <v>125.32</v>
      </c>
      <c r="C354">
        <v>125.37</v>
      </c>
      <c r="D354">
        <v>124.97</v>
      </c>
      <c r="E354">
        <v>125.32</v>
      </c>
      <c r="F354" s="12">
        <v>1613155840</v>
      </c>
      <c r="G354" s="12">
        <v>9374417</v>
      </c>
    </row>
    <row r="355" spans="1:7">
      <c r="A355" s="9">
        <f>'(1)'!A355</f>
        <v>42801</v>
      </c>
      <c r="B355">
        <v>125.47</v>
      </c>
      <c r="C355">
        <v>125.98</v>
      </c>
      <c r="D355">
        <v>125.34</v>
      </c>
      <c r="E355">
        <v>125.76</v>
      </c>
      <c r="F355" s="12">
        <v>2209774592</v>
      </c>
      <c r="G355" s="12">
        <v>9401576</v>
      </c>
    </row>
    <row r="356" spans="1:7">
      <c r="A356" s="9">
        <f>'(1)'!A356</f>
        <v>42802</v>
      </c>
      <c r="B356">
        <v>125.72</v>
      </c>
      <c r="C356">
        <v>125.77</v>
      </c>
      <c r="D356">
        <v>125.04</v>
      </c>
      <c r="E356">
        <v>125.26</v>
      </c>
      <c r="F356" s="12">
        <v>2818791680</v>
      </c>
      <c r="G356" s="12">
        <v>9372746</v>
      </c>
    </row>
    <row r="357" spans="1:7">
      <c r="A357" s="9">
        <f>'(1)'!A357</f>
        <v>42803</v>
      </c>
      <c r="B357">
        <v>125.3</v>
      </c>
      <c r="C357">
        <v>125.42</v>
      </c>
      <c r="D357">
        <v>124.44</v>
      </c>
      <c r="E357">
        <v>125.3</v>
      </c>
      <c r="F357" s="12">
        <v>2471127552</v>
      </c>
      <c r="G357" s="12">
        <v>9375875</v>
      </c>
    </row>
    <row r="358" spans="1:7">
      <c r="A358" s="9">
        <f>'(1)'!A358</f>
        <v>42804</v>
      </c>
      <c r="B358">
        <v>125.59</v>
      </c>
      <c r="C358">
        <v>125.86</v>
      </c>
      <c r="D358">
        <v>125.32</v>
      </c>
      <c r="E358">
        <v>125.53</v>
      </c>
      <c r="F358" s="12">
        <v>2547472896</v>
      </c>
      <c r="G358" s="12">
        <v>9386846</v>
      </c>
    </row>
    <row r="359" spans="1:7">
      <c r="A359" s="9">
        <f>'(1)'!A359</f>
        <v>42807</v>
      </c>
      <c r="B359">
        <v>125.59</v>
      </c>
      <c r="C359">
        <v>126.52</v>
      </c>
      <c r="D359">
        <v>125.14</v>
      </c>
      <c r="E359">
        <v>126.32</v>
      </c>
      <c r="F359" s="12">
        <v>2155421696</v>
      </c>
      <c r="G359" s="12">
        <v>9444521</v>
      </c>
    </row>
    <row r="360" spans="1:7">
      <c r="A360" s="9">
        <f>'(1)'!A360</f>
        <v>42808</v>
      </c>
      <c r="B360">
        <v>126.58</v>
      </c>
      <c r="C360">
        <v>127</v>
      </c>
      <c r="D360">
        <v>126.02</v>
      </c>
      <c r="E360">
        <v>126.32</v>
      </c>
      <c r="F360" s="12">
        <v>2594277888</v>
      </c>
      <c r="G360" s="12">
        <v>9441191</v>
      </c>
    </row>
    <row r="361" spans="1:7">
      <c r="A361" s="9">
        <f>'(1)'!A361</f>
        <v>42809</v>
      </c>
      <c r="B361">
        <v>126.26</v>
      </c>
      <c r="C361">
        <v>126.59</v>
      </c>
      <c r="D361">
        <v>125.98</v>
      </c>
      <c r="E361">
        <v>126.13</v>
      </c>
      <c r="F361" s="12">
        <v>2994820864</v>
      </c>
      <c r="G361" s="12">
        <v>9438443</v>
      </c>
    </row>
    <row r="362" spans="1:7">
      <c r="A362" s="9">
        <f>'(1)'!A362</f>
        <v>42810</v>
      </c>
      <c r="B362">
        <v>126.1</v>
      </c>
      <c r="C362">
        <v>126.1</v>
      </c>
      <c r="D362">
        <v>124.39</v>
      </c>
      <c r="E362">
        <v>125.18</v>
      </c>
      <c r="F362" s="12">
        <v>2380170240</v>
      </c>
      <c r="G362" s="12">
        <v>9373332</v>
      </c>
    </row>
    <row r="363" spans="1:7">
      <c r="A363" s="9">
        <f>'(1)'!A363</f>
        <v>42811</v>
      </c>
      <c r="B363">
        <v>125.04</v>
      </c>
      <c r="C363">
        <v>125.39</v>
      </c>
      <c r="D363">
        <v>124.65</v>
      </c>
      <c r="E363">
        <v>125</v>
      </c>
      <c r="F363" s="12">
        <v>2466751744</v>
      </c>
      <c r="G363" s="12">
        <v>9366736</v>
      </c>
    </row>
    <row r="364" spans="1:7">
      <c r="A364" s="9">
        <f>'(1)'!A364</f>
        <v>42814</v>
      </c>
      <c r="B364">
        <v>125.04</v>
      </c>
      <c r="C364">
        <v>125.37</v>
      </c>
      <c r="D364">
        <v>124.85</v>
      </c>
      <c r="E364">
        <v>125.22</v>
      </c>
      <c r="F364" s="12">
        <v>1957542272</v>
      </c>
      <c r="G364" s="12">
        <v>9384597</v>
      </c>
    </row>
    <row r="365" spans="1:7">
      <c r="A365" s="9">
        <f>'(1)'!A365</f>
        <v>42815</v>
      </c>
      <c r="B365">
        <v>125.64</v>
      </c>
      <c r="C365">
        <v>127.13</v>
      </c>
      <c r="D365">
        <v>125.64</v>
      </c>
      <c r="E365">
        <v>127.11</v>
      </c>
      <c r="F365" s="12">
        <v>2046743808</v>
      </c>
      <c r="G365" s="12">
        <v>9525189</v>
      </c>
    </row>
    <row r="366" spans="1:7">
      <c r="A366" s="9">
        <f>'(1)'!A366</f>
        <v>42816</v>
      </c>
      <c r="B366">
        <v>127.08</v>
      </c>
      <c r="C366">
        <v>127.26</v>
      </c>
      <c r="D366">
        <v>126.85</v>
      </c>
      <c r="E366">
        <v>127.11</v>
      </c>
      <c r="F366" s="12">
        <v>2265392896</v>
      </c>
      <c r="G366" s="12">
        <v>9521316</v>
      </c>
    </row>
    <row r="367" spans="1:7">
      <c r="A367" s="9">
        <f>'(1)'!A367</f>
        <v>42817</v>
      </c>
      <c r="B367">
        <v>126.88</v>
      </c>
      <c r="C367">
        <v>127.02</v>
      </c>
      <c r="D367">
        <v>126.51</v>
      </c>
      <c r="E367">
        <v>127.01</v>
      </c>
      <c r="F367" s="12">
        <v>2874448384</v>
      </c>
      <c r="G367" s="12">
        <v>9514677</v>
      </c>
    </row>
    <row r="368" spans="1:7">
      <c r="A368" s="9">
        <f>'(1)'!A368</f>
        <v>42818</v>
      </c>
      <c r="B368">
        <v>126.92</v>
      </c>
      <c r="C368">
        <v>126.92</v>
      </c>
      <c r="D368">
        <v>126.05</v>
      </c>
      <c r="E368">
        <v>126.34</v>
      </c>
      <c r="F368" s="12">
        <v>2734941440</v>
      </c>
      <c r="G368" s="12">
        <v>9468361</v>
      </c>
    </row>
    <row r="369" spans="1:7">
      <c r="A369" s="9">
        <f>'(1)'!A369</f>
        <v>42821</v>
      </c>
      <c r="B369">
        <v>126.27</v>
      </c>
      <c r="C369">
        <v>126.41</v>
      </c>
      <c r="D369">
        <v>125.79</v>
      </c>
      <c r="E369">
        <v>126.02</v>
      </c>
      <c r="F369" s="12">
        <v>1801349504</v>
      </c>
      <c r="G369" s="12">
        <v>9450325</v>
      </c>
    </row>
    <row r="370" spans="1:7">
      <c r="A370" s="9">
        <f>'(1)'!A370</f>
        <v>42822</v>
      </c>
      <c r="B370">
        <v>126.01</v>
      </c>
      <c r="C370">
        <v>126.41</v>
      </c>
      <c r="D370">
        <v>125.66</v>
      </c>
      <c r="E370">
        <v>126.1</v>
      </c>
      <c r="F370" s="12">
        <v>2285595648</v>
      </c>
      <c r="G370" s="12">
        <v>9450339</v>
      </c>
    </row>
    <row r="371" spans="1:7">
      <c r="A371" s="9">
        <f>'(1)'!A371</f>
        <v>42823</v>
      </c>
      <c r="B371">
        <v>126.07</v>
      </c>
      <c r="C371">
        <v>126.36</v>
      </c>
      <c r="D371">
        <v>125.55</v>
      </c>
      <c r="E371">
        <v>126.17</v>
      </c>
      <c r="F371" s="12">
        <v>2221399040</v>
      </c>
      <c r="G371" s="12">
        <v>9463094</v>
      </c>
    </row>
    <row r="372" spans="1:7">
      <c r="A372" s="9">
        <f>'(1)'!A372</f>
        <v>42824</v>
      </c>
      <c r="B372">
        <v>126.33</v>
      </c>
      <c r="C372">
        <v>126.87</v>
      </c>
      <c r="D372">
        <v>126.1</v>
      </c>
      <c r="E372">
        <v>126.28</v>
      </c>
      <c r="F372" s="12">
        <v>3124801792</v>
      </c>
      <c r="G372" s="12">
        <v>9462897</v>
      </c>
    </row>
    <row r="373" spans="1:7">
      <c r="A373" s="9">
        <f>'(1)'!A373</f>
        <v>42825</v>
      </c>
      <c r="B373">
        <v>126.28</v>
      </c>
      <c r="C373">
        <v>126.91</v>
      </c>
      <c r="D373">
        <v>126.23</v>
      </c>
      <c r="E373">
        <v>126.75</v>
      </c>
      <c r="F373" s="12">
        <v>4303197696</v>
      </c>
      <c r="G373" s="12">
        <v>9504707</v>
      </c>
    </row>
    <row r="374" spans="1:7">
      <c r="A374" s="9">
        <f>'(1)'!A374</f>
        <v>42828</v>
      </c>
      <c r="B374">
        <v>126.62</v>
      </c>
      <c r="C374">
        <v>126.63</v>
      </c>
      <c r="D374">
        <v>126.04</v>
      </c>
      <c r="E374">
        <v>126.34</v>
      </c>
      <c r="F374" s="12">
        <v>1832676480</v>
      </c>
      <c r="G374" s="12">
        <v>9476518</v>
      </c>
    </row>
    <row r="375" spans="1:7">
      <c r="A375" s="9">
        <f>'(1)'!A375</f>
        <v>42829</v>
      </c>
      <c r="B375">
        <v>126.61</v>
      </c>
      <c r="C375">
        <v>126.94</v>
      </c>
      <c r="D375">
        <v>126.51</v>
      </c>
      <c r="E375">
        <v>126.9</v>
      </c>
      <c r="F375" s="12">
        <v>2544673792</v>
      </c>
      <c r="G375" s="12">
        <v>9501816</v>
      </c>
    </row>
    <row r="376" spans="1:7">
      <c r="A376" s="9">
        <f>'(1)'!A376</f>
        <v>42830</v>
      </c>
      <c r="B376">
        <v>127.17</v>
      </c>
      <c r="C376">
        <v>127.85</v>
      </c>
      <c r="D376">
        <v>127.17</v>
      </c>
      <c r="E376">
        <v>127.8</v>
      </c>
      <c r="F376" s="12">
        <v>2827731968</v>
      </c>
      <c r="G376" s="12">
        <v>9580095</v>
      </c>
    </row>
    <row r="377" spans="1:7">
      <c r="A377" s="9">
        <f>'(1)'!A377</f>
        <v>42831</v>
      </c>
      <c r="B377">
        <v>127.49</v>
      </c>
      <c r="C377">
        <v>128.09</v>
      </c>
      <c r="D377">
        <v>127.3</v>
      </c>
      <c r="E377">
        <v>128.01</v>
      </c>
      <c r="F377" s="12">
        <v>2276126976</v>
      </c>
      <c r="G377" s="12">
        <v>9603008</v>
      </c>
    </row>
    <row r="378" spans="1:7">
      <c r="A378" s="9">
        <f>'(1)'!A378</f>
        <v>42832</v>
      </c>
      <c r="B378">
        <v>127.87</v>
      </c>
      <c r="C378">
        <v>128.01</v>
      </c>
      <c r="D378">
        <v>127.59</v>
      </c>
      <c r="E378">
        <v>127.76</v>
      </c>
      <c r="F378" s="12">
        <v>1970413440</v>
      </c>
      <c r="G378" s="12">
        <v>9583532</v>
      </c>
    </row>
    <row r="379" spans="1:7">
      <c r="A379" s="9">
        <f>'(1)'!A379</f>
        <v>42835</v>
      </c>
      <c r="B379">
        <v>127.8</v>
      </c>
      <c r="C379">
        <v>128.30000000000001</v>
      </c>
      <c r="D379">
        <v>126.96</v>
      </c>
      <c r="E379">
        <v>127.11</v>
      </c>
      <c r="F379" s="12">
        <v>2114415616</v>
      </c>
      <c r="G379" s="12">
        <v>9528003</v>
      </c>
    </row>
    <row r="380" spans="1:7">
      <c r="A380" s="9">
        <f>'(1)'!A380</f>
        <v>42836</v>
      </c>
      <c r="B380">
        <v>126.77</v>
      </c>
      <c r="C380">
        <v>126.77</v>
      </c>
      <c r="D380">
        <v>125.9</v>
      </c>
      <c r="E380">
        <v>126.59</v>
      </c>
      <c r="F380" s="12">
        <v>2194680832</v>
      </c>
      <c r="G380" s="12">
        <v>9487013</v>
      </c>
    </row>
    <row r="381" spans="1:7">
      <c r="A381" s="9">
        <f>'(1)'!A381</f>
        <v>42837</v>
      </c>
      <c r="B381">
        <v>126.61</v>
      </c>
      <c r="C381">
        <v>127.63</v>
      </c>
      <c r="D381">
        <v>126.42</v>
      </c>
      <c r="E381">
        <v>127.61</v>
      </c>
      <c r="F381" s="12">
        <v>2122035712</v>
      </c>
      <c r="G381" s="12">
        <v>9565465</v>
      </c>
    </row>
    <row r="382" spans="1:7">
      <c r="A382" s="9">
        <f>'(1)'!A382</f>
        <v>42838</v>
      </c>
      <c r="B382">
        <v>127.49</v>
      </c>
      <c r="C382">
        <v>127.5</v>
      </c>
      <c r="D382">
        <v>127</v>
      </c>
      <c r="E382">
        <v>127.37</v>
      </c>
      <c r="F382" s="12">
        <v>1951224704</v>
      </c>
      <c r="G382" s="12">
        <v>9553256</v>
      </c>
    </row>
    <row r="383" spans="1:7">
      <c r="A383" s="9">
        <f>'(1)'!A383</f>
        <v>42842</v>
      </c>
      <c r="B383">
        <v>127.01</v>
      </c>
      <c r="C383">
        <v>127.01</v>
      </c>
      <c r="D383">
        <v>126.13</v>
      </c>
      <c r="E383">
        <v>126.87</v>
      </c>
      <c r="F383" s="12">
        <v>2421785344</v>
      </c>
      <c r="G383" s="12">
        <v>9519521</v>
      </c>
    </row>
    <row r="384" spans="1:7">
      <c r="A384" s="9">
        <f>'(1)'!A384</f>
        <v>42843</v>
      </c>
      <c r="B384">
        <v>127.04</v>
      </c>
      <c r="C384">
        <v>127.69</v>
      </c>
      <c r="D384">
        <v>126.95</v>
      </c>
      <c r="E384">
        <v>127.67</v>
      </c>
      <c r="F384" s="12">
        <v>2225445376</v>
      </c>
      <c r="G384" s="12">
        <v>9574214</v>
      </c>
    </row>
    <row r="385" spans="1:7">
      <c r="A385" s="9">
        <f>'(1)'!A385</f>
        <v>42844</v>
      </c>
      <c r="B385">
        <v>127.62</v>
      </c>
      <c r="C385">
        <v>128.16</v>
      </c>
      <c r="D385">
        <v>127.47</v>
      </c>
      <c r="E385">
        <v>128.11000000000001</v>
      </c>
      <c r="F385" s="12">
        <v>2421084416</v>
      </c>
      <c r="G385" s="12">
        <v>9607467</v>
      </c>
    </row>
    <row r="386" spans="1:7">
      <c r="A386" s="9">
        <f>'(1)'!A386</f>
        <v>42845</v>
      </c>
      <c r="B386">
        <v>128.12</v>
      </c>
      <c r="C386">
        <v>128.91999999999999</v>
      </c>
      <c r="D386">
        <v>128.08000000000001</v>
      </c>
      <c r="E386">
        <v>128.75</v>
      </c>
      <c r="F386" s="12">
        <v>2130691328</v>
      </c>
      <c r="G386" s="12">
        <v>9664987</v>
      </c>
    </row>
    <row r="387" spans="1:7">
      <c r="A387" s="9">
        <f>'(1)'!A387</f>
        <v>42846</v>
      </c>
      <c r="B387">
        <v>128.75</v>
      </c>
      <c r="C387">
        <v>129.16</v>
      </c>
      <c r="D387">
        <v>128.18</v>
      </c>
      <c r="E387">
        <v>128.93</v>
      </c>
      <c r="F387" s="12">
        <v>2336876288</v>
      </c>
      <c r="G387" s="12">
        <v>9686708</v>
      </c>
    </row>
    <row r="388" spans="1:7">
      <c r="A388" s="9">
        <f>'(1)'!A388</f>
        <v>42849</v>
      </c>
      <c r="B388">
        <v>129.30000000000001</v>
      </c>
      <c r="C388">
        <v>129.5</v>
      </c>
      <c r="D388">
        <v>128.21</v>
      </c>
      <c r="E388">
        <v>128.31</v>
      </c>
      <c r="F388" s="12">
        <v>2162605312</v>
      </c>
      <c r="G388" s="12">
        <v>9632522</v>
      </c>
    </row>
    <row r="389" spans="1:7">
      <c r="A389" s="9">
        <f>'(1)'!A389</f>
        <v>42850</v>
      </c>
      <c r="B389">
        <v>128.21</v>
      </c>
      <c r="C389">
        <v>128.58000000000001</v>
      </c>
      <c r="D389">
        <v>128.08000000000001</v>
      </c>
      <c r="E389">
        <v>128.57</v>
      </c>
      <c r="F389" s="12">
        <v>1800891648</v>
      </c>
      <c r="G389" s="12">
        <v>9649841</v>
      </c>
    </row>
    <row r="390" spans="1:7">
      <c r="A390" s="9">
        <f>'(1)'!A390</f>
        <v>42851</v>
      </c>
      <c r="B390">
        <v>128.57</v>
      </c>
      <c r="C390">
        <v>129.15</v>
      </c>
      <c r="D390">
        <v>128.49</v>
      </c>
      <c r="E390">
        <v>128.56</v>
      </c>
      <c r="F390" s="12">
        <v>2334166528</v>
      </c>
      <c r="G390" s="12">
        <v>9664261</v>
      </c>
    </row>
    <row r="391" spans="1:7">
      <c r="A391" s="9">
        <f>'(1)'!A391</f>
        <v>42852</v>
      </c>
      <c r="B391">
        <v>128.21</v>
      </c>
      <c r="C391">
        <v>128.83000000000001</v>
      </c>
      <c r="D391">
        <v>127.56</v>
      </c>
      <c r="E391">
        <v>128.75</v>
      </c>
      <c r="F391" s="12">
        <v>2510844416</v>
      </c>
      <c r="G391" s="12">
        <v>9685014</v>
      </c>
    </row>
    <row r="392" spans="1:7">
      <c r="A392" s="9">
        <f>'(1)'!A392</f>
        <v>42853</v>
      </c>
      <c r="B392">
        <v>128.51</v>
      </c>
      <c r="C392">
        <v>129.02000000000001</v>
      </c>
      <c r="D392">
        <v>128.13</v>
      </c>
      <c r="E392">
        <v>128.94</v>
      </c>
      <c r="F392" s="12">
        <v>1977363456</v>
      </c>
      <c r="G392" s="12">
        <v>9705303</v>
      </c>
    </row>
    <row r="393" spans="1:7">
      <c r="A393" s="9">
        <f>'(1)'!A393</f>
        <v>42856</v>
      </c>
      <c r="B393">
        <v>129.07</v>
      </c>
      <c r="C393">
        <v>129.07</v>
      </c>
      <c r="D393">
        <v>128.6</v>
      </c>
      <c r="E393">
        <v>128.91</v>
      </c>
      <c r="F393" s="12">
        <v>780354</v>
      </c>
      <c r="G393" s="12">
        <v>9699109</v>
      </c>
    </row>
    <row r="394" spans="1:7">
      <c r="A394" s="9">
        <f>'(1)'!A394</f>
        <v>42857</v>
      </c>
      <c r="B394">
        <v>128.68</v>
      </c>
      <c r="C394">
        <v>129.33000000000001</v>
      </c>
      <c r="D394">
        <v>128.22999999999999</v>
      </c>
      <c r="E394">
        <v>128.88</v>
      </c>
      <c r="F394" s="12">
        <v>2856904960</v>
      </c>
      <c r="G394" s="12">
        <v>9699417</v>
      </c>
    </row>
    <row r="395" spans="1:7">
      <c r="A395" s="9">
        <f>'(1)'!A395</f>
        <v>42858</v>
      </c>
      <c r="B395">
        <v>129.07</v>
      </c>
      <c r="C395">
        <v>129.81</v>
      </c>
      <c r="D395">
        <v>128.94</v>
      </c>
      <c r="E395">
        <v>129.08000000000001</v>
      </c>
      <c r="F395" s="12">
        <v>3163353344</v>
      </c>
      <c r="G395" s="12">
        <v>9710278</v>
      </c>
    </row>
    <row r="396" spans="1:7">
      <c r="A396" s="9">
        <f>'(1)'!A396</f>
        <v>42859</v>
      </c>
      <c r="B396">
        <v>128.91999999999999</v>
      </c>
      <c r="C396">
        <v>128.91999999999999</v>
      </c>
      <c r="D396">
        <v>128.38</v>
      </c>
      <c r="E396">
        <v>128.59</v>
      </c>
      <c r="F396" s="12">
        <v>2493860352</v>
      </c>
      <c r="G396" s="12">
        <v>9675549</v>
      </c>
    </row>
    <row r="397" spans="1:7">
      <c r="A397" s="9">
        <f>'(1)'!A397</f>
        <v>42860</v>
      </c>
      <c r="B397">
        <v>128.59</v>
      </c>
      <c r="C397">
        <v>128.59</v>
      </c>
      <c r="D397">
        <v>128.59</v>
      </c>
      <c r="E397">
        <v>128.59</v>
      </c>
      <c r="F397" s="12">
        <v>2762812928</v>
      </c>
      <c r="G397" s="12">
        <v>9680193</v>
      </c>
    </row>
    <row r="398" spans="1:7">
      <c r="A398" s="9">
        <f>'(1)'!A398</f>
        <v>42863</v>
      </c>
      <c r="B398">
        <v>128.63999999999999</v>
      </c>
      <c r="C398">
        <v>128.71</v>
      </c>
      <c r="D398">
        <v>128.62</v>
      </c>
      <c r="E398">
        <v>128.68</v>
      </c>
      <c r="F398" s="12">
        <v>4088578560</v>
      </c>
      <c r="G398" s="12">
        <v>9682010</v>
      </c>
    </row>
    <row r="399" spans="1:7">
      <c r="A399" s="9">
        <f>'(1)'!A399</f>
        <v>42864</v>
      </c>
      <c r="B399">
        <v>128.72</v>
      </c>
      <c r="C399">
        <v>128.83000000000001</v>
      </c>
      <c r="D399">
        <v>127.09</v>
      </c>
      <c r="E399">
        <v>127.12</v>
      </c>
      <c r="F399" s="12">
        <v>2591685376</v>
      </c>
      <c r="G399" s="12">
        <v>9566877</v>
      </c>
    </row>
    <row r="400" spans="1:7">
      <c r="A400" s="9">
        <f>'(1)'!A400</f>
        <v>42865</v>
      </c>
      <c r="B400">
        <v>127.17</v>
      </c>
      <c r="C400">
        <v>127.63</v>
      </c>
      <c r="D400">
        <v>127.05</v>
      </c>
      <c r="E400">
        <v>127.36</v>
      </c>
      <c r="F400" s="12">
        <v>2853947648</v>
      </c>
      <c r="G400" s="12">
        <v>9587511</v>
      </c>
    </row>
    <row r="401" spans="1:7">
      <c r="A401" s="9">
        <f>'(1)'!A401</f>
        <v>42866</v>
      </c>
      <c r="B401">
        <v>127.26</v>
      </c>
      <c r="C401">
        <v>127.79</v>
      </c>
      <c r="D401">
        <v>127.03</v>
      </c>
      <c r="E401">
        <v>127.62</v>
      </c>
      <c r="F401" s="12">
        <v>2933945088</v>
      </c>
      <c r="G401" s="12">
        <v>9610806</v>
      </c>
    </row>
    <row r="402" spans="1:7">
      <c r="A402" s="9">
        <f>'(1)'!A402</f>
        <v>42867</v>
      </c>
      <c r="B402">
        <v>127.74</v>
      </c>
      <c r="C402">
        <v>128.02000000000001</v>
      </c>
      <c r="D402">
        <v>127.3</v>
      </c>
      <c r="E402">
        <v>127.65</v>
      </c>
      <c r="F402" s="12">
        <v>2997993472</v>
      </c>
      <c r="G402" s="12">
        <v>9611724</v>
      </c>
    </row>
    <row r="403" spans="1:7">
      <c r="A403" s="9">
        <f>'(1)'!A403</f>
        <v>42870</v>
      </c>
      <c r="B403">
        <v>128.01</v>
      </c>
      <c r="C403">
        <v>130.47</v>
      </c>
      <c r="D403">
        <v>128.01</v>
      </c>
      <c r="E403">
        <v>130.35</v>
      </c>
      <c r="F403" s="12">
        <v>5779082</v>
      </c>
      <c r="G403" s="12">
        <v>9828276</v>
      </c>
    </row>
    <row r="404" spans="1:7">
      <c r="A404" s="9">
        <f>'(1)'!A404</f>
        <v>42871</v>
      </c>
      <c r="B404">
        <v>130.41</v>
      </c>
      <c r="C404">
        <v>130.97999999999999</v>
      </c>
      <c r="D404">
        <v>130.37</v>
      </c>
      <c r="E404">
        <v>130.62</v>
      </c>
      <c r="F404" s="12">
        <v>2562451200</v>
      </c>
      <c r="G404" s="12">
        <v>9839893</v>
      </c>
    </row>
    <row r="405" spans="1:7">
      <c r="A405" s="9">
        <f>'(1)'!A405</f>
        <v>42872</v>
      </c>
      <c r="B405">
        <v>130.51</v>
      </c>
      <c r="C405">
        <v>131.28</v>
      </c>
      <c r="D405">
        <v>130.41</v>
      </c>
      <c r="E405">
        <v>131.21</v>
      </c>
      <c r="F405" s="12">
        <v>2213087744</v>
      </c>
      <c r="G405" s="12">
        <v>9876910</v>
      </c>
    </row>
    <row r="406" spans="1:7">
      <c r="A406" s="9">
        <f>'(1)'!A406</f>
        <v>42873</v>
      </c>
      <c r="B406">
        <v>131.03</v>
      </c>
      <c r="C406">
        <v>131.03</v>
      </c>
      <c r="D406">
        <v>130.47999999999999</v>
      </c>
      <c r="E406">
        <v>130.84</v>
      </c>
      <c r="F406" s="12">
        <v>3201382400</v>
      </c>
      <c r="G406" s="12">
        <v>9850950</v>
      </c>
    </row>
    <row r="407" spans="1:7">
      <c r="A407" s="9">
        <f>'(1)'!A407</f>
        <v>42874</v>
      </c>
      <c r="B407">
        <v>130.66</v>
      </c>
      <c r="C407">
        <v>130.80000000000001</v>
      </c>
      <c r="D407">
        <v>130.47</v>
      </c>
      <c r="E407">
        <v>130.59</v>
      </c>
      <c r="F407" s="12">
        <v>3044634880</v>
      </c>
      <c r="G407" s="12">
        <v>9839571</v>
      </c>
    </row>
    <row r="408" spans="1:7">
      <c r="A408" s="9">
        <f>'(1)'!A408</f>
        <v>42877</v>
      </c>
      <c r="B408">
        <v>130.51</v>
      </c>
      <c r="C408">
        <v>130.55000000000001</v>
      </c>
      <c r="D408">
        <v>130.35</v>
      </c>
      <c r="E408">
        <v>130.43</v>
      </c>
      <c r="F408" s="12">
        <v>2494585856</v>
      </c>
      <c r="G408" s="12">
        <v>9827015</v>
      </c>
    </row>
    <row r="409" spans="1:7">
      <c r="A409" s="9">
        <f>'(1)'!A409</f>
        <v>42878</v>
      </c>
      <c r="B409">
        <v>130.43</v>
      </c>
      <c r="C409">
        <v>131.36000000000001</v>
      </c>
      <c r="D409">
        <v>130.43</v>
      </c>
      <c r="E409">
        <v>131.36000000000001</v>
      </c>
      <c r="F409" s="12">
        <v>2262009600</v>
      </c>
      <c r="G409" s="12">
        <v>9895079</v>
      </c>
    </row>
    <row r="410" spans="1:7">
      <c r="A410" s="9">
        <f>'(1)'!A410</f>
        <v>42879</v>
      </c>
      <c r="B410">
        <v>131.30000000000001</v>
      </c>
      <c r="C410">
        <v>131.37</v>
      </c>
      <c r="D410">
        <v>131.04</v>
      </c>
      <c r="E410">
        <v>131.36000000000001</v>
      </c>
      <c r="F410" s="12">
        <v>2481175552</v>
      </c>
      <c r="G410" s="12">
        <v>9896852</v>
      </c>
    </row>
    <row r="411" spans="1:7">
      <c r="A411" s="9">
        <f>'(1)'!A411</f>
        <v>42880</v>
      </c>
      <c r="B411">
        <v>131.51</v>
      </c>
      <c r="C411">
        <v>132.27000000000001</v>
      </c>
      <c r="D411">
        <v>131.51</v>
      </c>
      <c r="E411">
        <v>132.25</v>
      </c>
      <c r="F411" s="12">
        <v>2678580480</v>
      </c>
      <c r="G411" s="12">
        <v>9969707</v>
      </c>
    </row>
    <row r="412" spans="1:7">
      <c r="A412" s="9">
        <f>'(1)'!A412</f>
        <v>42881</v>
      </c>
      <c r="B412">
        <v>132.08000000000001</v>
      </c>
      <c r="C412">
        <v>133.19999999999999</v>
      </c>
      <c r="D412">
        <v>131.72</v>
      </c>
      <c r="E412">
        <v>133.15</v>
      </c>
      <c r="F412" s="12">
        <v>2371829504</v>
      </c>
      <c r="G412" s="12">
        <v>10045701</v>
      </c>
    </row>
    <row r="413" spans="1:7">
      <c r="A413" s="9">
        <f>'(1)'!A413</f>
        <v>42885</v>
      </c>
      <c r="B413">
        <v>133.29</v>
      </c>
      <c r="C413">
        <v>133.35</v>
      </c>
      <c r="D413">
        <v>132.72</v>
      </c>
      <c r="E413">
        <v>132.99</v>
      </c>
      <c r="F413" s="12">
        <v>2033140992</v>
      </c>
      <c r="G413" s="12">
        <v>10029696</v>
      </c>
    </row>
    <row r="414" spans="1:7">
      <c r="A414" s="9">
        <f>'(1)'!A414</f>
        <v>42886</v>
      </c>
      <c r="B414">
        <v>133.13999999999999</v>
      </c>
      <c r="C414">
        <v>133.74</v>
      </c>
      <c r="D414">
        <v>133.13999999999999</v>
      </c>
      <c r="E414">
        <v>133.59</v>
      </c>
      <c r="F414" s="12">
        <v>2493128192</v>
      </c>
      <c r="G414" s="12">
        <v>10067249</v>
      </c>
    </row>
    <row r="415" spans="1:7">
      <c r="A415" s="9">
        <f>'(1)'!A415</f>
        <v>42887</v>
      </c>
      <c r="B415">
        <v>133.58000000000001</v>
      </c>
      <c r="C415">
        <v>133.84</v>
      </c>
      <c r="D415">
        <v>133.18</v>
      </c>
      <c r="E415">
        <v>133.83000000000001</v>
      </c>
      <c r="F415" s="12">
        <v>2707049984</v>
      </c>
      <c r="G415" s="12">
        <v>10086250</v>
      </c>
    </row>
    <row r="416" spans="1:7">
      <c r="A416" s="9">
        <f>'(1)'!A416</f>
        <v>42888</v>
      </c>
      <c r="B416">
        <v>133.83000000000001</v>
      </c>
      <c r="C416">
        <v>133.83000000000001</v>
      </c>
      <c r="D416">
        <v>132.83000000000001</v>
      </c>
      <c r="E416">
        <v>133.16</v>
      </c>
      <c r="F416" s="12">
        <v>3189411840</v>
      </c>
      <c r="G416" s="12">
        <v>10036844</v>
      </c>
    </row>
    <row r="417" spans="1:7">
      <c r="A417" s="9">
        <f>'(1)'!A417</f>
        <v>42891</v>
      </c>
      <c r="B417">
        <v>133.19999999999999</v>
      </c>
      <c r="C417">
        <v>133.58000000000001</v>
      </c>
      <c r="D417">
        <v>133.07</v>
      </c>
      <c r="E417">
        <v>133.58000000000001</v>
      </c>
      <c r="F417" s="12">
        <v>2514050560</v>
      </c>
      <c r="G417" s="12">
        <v>10070819</v>
      </c>
    </row>
    <row r="418" spans="1:7">
      <c r="A418" s="9">
        <f>'(1)'!A418</f>
        <v>42892</v>
      </c>
      <c r="B418">
        <v>133.74</v>
      </c>
      <c r="C418">
        <v>133.88</v>
      </c>
      <c r="D418">
        <v>133.28</v>
      </c>
      <c r="E418">
        <v>133.69999999999999</v>
      </c>
      <c r="F418" s="12">
        <v>2037069184</v>
      </c>
      <c r="G418" s="12">
        <v>10083603</v>
      </c>
    </row>
    <row r="419" spans="1:7">
      <c r="A419" s="9">
        <f>'(1)'!A419</f>
        <v>42893</v>
      </c>
      <c r="B419">
        <v>133.6</v>
      </c>
      <c r="C419">
        <v>133.9</v>
      </c>
      <c r="D419">
        <v>133.32</v>
      </c>
      <c r="E419">
        <v>133.71</v>
      </c>
      <c r="F419" s="12">
        <v>2025516288</v>
      </c>
      <c r="G419" s="12">
        <v>10084554</v>
      </c>
    </row>
    <row r="420" spans="1:7">
      <c r="A420" s="9">
        <f>'(1)'!A420</f>
        <v>42894</v>
      </c>
      <c r="B420">
        <v>133.33000000000001</v>
      </c>
      <c r="C420">
        <v>133.57</v>
      </c>
      <c r="D420">
        <v>131.80000000000001</v>
      </c>
      <c r="E420">
        <v>132.16</v>
      </c>
      <c r="F420" s="12">
        <v>2027059584</v>
      </c>
      <c r="G420" s="12">
        <v>9956032</v>
      </c>
    </row>
    <row r="421" spans="1:7">
      <c r="A421" s="9">
        <f>'(1)'!A421</f>
        <v>42895</v>
      </c>
      <c r="B421">
        <v>131.97</v>
      </c>
      <c r="C421">
        <v>131.97</v>
      </c>
      <c r="D421">
        <v>130.57</v>
      </c>
      <c r="E421">
        <v>131.41999999999999</v>
      </c>
      <c r="F421" s="12">
        <v>1536385792</v>
      </c>
      <c r="G421" s="12">
        <v>9903367</v>
      </c>
    </row>
    <row r="422" spans="1:7">
      <c r="A422" s="9">
        <f>'(1)'!A422</f>
        <v>42898</v>
      </c>
      <c r="B422">
        <v>131.41</v>
      </c>
      <c r="C422">
        <v>132.22999999999999</v>
      </c>
      <c r="D422">
        <v>131.41</v>
      </c>
      <c r="E422">
        <v>132.16</v>
      </c>
      <c r="F422" s="12">
        <v>1940474496</v>
      </c>
      <c r="G422" s="12">
        <v>9966015</v>
      </c>
    </row>
    <row r="423" spans="1:7">
      <c r="A423" s="9">
        <f>'(1)'!A423</f>
        <v>42899</v>
      </c>
      <c r="B423">
        <v>132.29</v>
      </c>
      <c r="C423">
        <v>132.5</v>
      </c>
      <c r="D423">
        <v>131.91999999999999</v>
      </c>
      <c r="E423">
        <v>132.03</v>
      </c>
      <c r="F423" s="12">
        <v>732356032</v>
      </c>
      <c r="G423" s="12">
        <v>9960281</v>
      </c>
    </row>
    <row r="424" spans="1:7">
      <c r="A424" s="9">
        <f>'(1)'!A424</f>
        <v>42900</v>
      </c>
      <c r="B424">
        <v>131.93</v>
      </c>
      <c r="C424">
        <v>132.54</v>
      </c>
      <c r="D424">
        <v>131.82</v>
      </c>
      <c r="E424">
        <v>132.32</v>
      </c>
      <c r="F424" s="12">
        <v>2119681152</v>
      </c>
      <c r="G424" s="12">
        <v>9988200</v>
      </c>
    </row>
    <row r="425" spans="1:7">
      <c r="A425" s="9">
        <f>'(1)'!A425</f>
        <v>42901</v>
      </c>
      <c r="B425">
        <v>132.43</v>
      </c>
      <c r="C425">
        <v>132.57</v>
      </c>
      <c r="D425">
        <v>132.18</v>
      </c>
      <c r="E425">
        <v>132.43</v>
      </c>
      <c r="F425" s="12">
        <v>4490634752</v>
      </c>
      <c r="G425" s="12">
        <v>9986807</v>
      </c>
    </row>
    <row r="426" spans="1:7">
      <c r="A426" s="9">
        <f>'(1)'!A426</f>
        <v>42902</v>
      </c>
      <c r="B426">
        <v>132.53</v>
      </c>
      <c r="C426">
        <v>132.71</v>
      </c>
      <c r="D426">
        <v>132.04</v>
      </c>
      <c r="E426">
        <v>132.33000000000001</v>
      </c>
      <c r="F426" s="12">
        <v>2204314624</v>
      </c>
      <c r="G426" s="12">
        <v>9984025</v>
      </c>
    </row>
    <row r="427" spans="1:7">
      <c r="A427" s="9">
        <f>'(1)'!A427</f>
        <v>42905</v>
      </c>
      <c r="B427">
        <v>132.09</v>
      </c>
      <c r="C427">
        <v>132.16999999999999</v>
      </c>
      <c r="D427">
        <v>131.4</v>
      </c>
      <c r="E427">
        <v>132.04</v>
      </c>
      <c r="F427" s="12">
        <v>2035301120</v>
      </c>
      <c r="G427" s="12">
        <v>9967119</v>
      </c>
    </row>
    <row r="428" spans="1:7">
      <c r="A428" s="9">
        <f>'(1)'!A428</f>
        <v>42906</v>
      </c>
      <c r="B428">
        <v>132.15</v>
      </c>
      <c r="C428">
        <v>132.15</v>
      </c>
      <c r="D428">
        <v>131.86000000000001</v>
      </c>
      <c r="E428">
        <v>132.04</v>
      </c>
      <c r="F428" s="12">
        <v>1261858688</v>
      </c>
      <c r="G428" s="12">
        <v>9957761</v>
      </c>
    </row>
    <row r="429" spans="1:7">
      <c r="A429" s="9">
        <f>'(1)'!A429</f>
        <v>42907</v>
      </c>
      <c r="B429">
        <v>131.81</v>
      </c>
      <c r="C429">
        <v>131.94</v>
      </c>
      <c r="D429">
        <v>131.26</v>
      </c>
      <c r="E429">
        <v>131.76</v>
      </c>
      <c r="F429" s="12">
        <v>1956007040</v>
      </c>
      <c r="G429" s="12">
        <v>9937728</v>
      </c>
    </row>
    <row r="430" spans="1:7">
      <c r="A430" s="9">
        <f>'(1)'!A430</f>
        <v>42908</v>
      </c>
      <c r="B430">
        <v>131.6</v>
      </c>
      <c r="C430">
        <v>132.41999999999999</v>
      </c>
      <c r="D430">
        <v>131.44999999999999</v>
      </c>
      <c r="E430">
        <v>131.62</v>
      </c>
      <c r="F430" s="12">
        <v>2667171072</v>
      </c>
      <c r="G430" s="12">
        <v>9926977</v>
      </c>
    </row>
    <row r="431" spans="1:7">
      <c r="A431" s="9">
        <f>'(1)'!A431</f>
        <v>42909</v>
      </c>
      <c r="B431">
        <v>131.49</v>
      </c>
      <c r="C431">
        <v>132.25</v>
      </c>
      <c r="D431">
        <v>131.49</v>
      </c>
      <c r="E431">
        <v>132.15</v>
      </c>
      <c r="F431" s="12">
        <v>2548111104</v>
      </c>
      <c r="G431" s="12">
        <v>9966271</v>
      </c>
    </row>
    <row r="432" spans="1:7">
      <c r="A432" s="9">
        <f>'(1)'!A432</f>
        <v>42912</v>
      </c>
      <c r="B432">
        <v>132.30000000000001</v>
      </c>
      <c r="C432">
        <v>133.19</v>
      </c>
      <c r="D432">
        <v>132.19</v>
      </c>
      <c r="E432">
        <v>132.46</v>
      </c>
      <c r="F432" s="12">
        <v>2553718528</v>
      </c>
      <c r="G432" s="12">
        <v>9995052</v>
      </c>
    </row>
    <row r="433" spans="1:7">
      <c r="A433" s="9">
        <f>'(1)'!A433</f>
        <v>42913</v>
      </c>
      <c r="B433">
        <v>132.47999999999999</v>
      </c>
      <c r="C433">
        <v>132.56</v>
      </c>
      <c r="D433">
        <v>132.16999999999999</v>
      </c>
      <c r="E433">
        <v>132.32</v>
      </c>
      <c r="F433" s="12">
        <v>2057840000</v>
      </c>
      <c r="G433" s="12">
        <v>9975369</v>
      </c>
    </row>
    <row r="434" spans="1:7">
      <c r="A434" s="9">
        <f>'(1)'!A434</f>
        <v>42914</v>
      </c>
      <c r="B434">
        <v>132.06</v>
      </c>
      <c r="C434">
        <v>132.06</v>
      </c>
      <c r="D434">
        <v>131.27000000000001</v>
      </c>
      <c r="E434">
        <v>131.46</v>
      </c>
      <c r="F434" s="12">
        <v>1907111552</v>
      </c>
      <c r="G434" s="12">
        <v>9914868</v>
      </c>
    </row>
    <row r="435" spans="1:7">
      <c r="A435" s="9">
        <f>'(1)'!A435</f>
        <v>42915</v>
      </c>
      <c r="B435">
        <v>131.44999999999999</v>
      </c>
      <c r="C435">
        <v>132.28</v>
      </c>
      <c r="D435">
        <v>131.13999999999999</v>
      </c>
      <c r="E435">
        <v>131.36000000000001</v>
      </c>
      <c r="F435" s="12">
        <v>2585530368</v>
      </c>
      <c r="G435" s="12">
        <v>9904818</v>
      </c>
    </row>
    <row r="436" spans="1:7">
      <c r="A436" s="9">
        <f>'(1)'!A436</f>
        <v>42916</v>
      </c>
      <c r="B436">
        <v>131.44</v>
      </c>
      <c r="C436">
        <v>131.81</v>
      </c>
      <c r="D436">
        <v>131.11000000000001</v>
      </c>
      <c r="E436">
        <v>131.34</v>
      </c>
      <c r="F436" s="12">
        <v>2783541760</v>
      </c>
      <c r="G436" s="12">
        <v>9910987</v>
      </c>
    </row>
    <row r="437" spans="1:7">
      <c r="A437" s="9">
        <f>'(1)'!A437</f>
        <v>42919</v>
      </c>
      <c r="B437">
        <v>130.77000000000001</v>
      </c>
      <c r="C437">
        <v>131.88999999999999</v>
      </c>
      <c r="D437">
        <v>130.77000000000001</v>
      </c>
      <c r="E437">
        <v>131.82</v>
      </c>
      <c r="F437" s="12">
        <v>4641540096</v>
      </c>
      <c r="G437" s="12">
        <v>9942531</v>
      </c>
    </row>
    <row r="438" spans="1:7">
      <c r="A438" s="9">
        <f>'(1)'!A438</f>
        <v>42921</v>
      </c>
      <c r="B438">
        <v>131.58000000000001</v>
      </c>
      <c r="C438">
        <v>131.58000000000001</v>
      </c>
      <c r="D438">
        <v>130.44999999999999</v>
      </c>
      <c r="E438">
        <v>130.59</v>
      </c>
      <c r="F438" s="12">
        <v>1883492992</v>
      </c>
      <c r="G438" s="12">
        <v>9828837</v>
      </c>
    </row>
    <row r="439" spans="1:7">
      <c r="A439" s="9">
        <f>'(1)'!A439</f>
        <v>42922</v>
      </c>
      <c r="B439">
        <v>130.81</v>
      </c>
      <c r="C439">
        <v>131.51</v>
      </c>
      <c r="D439">
        <v>130.81</v>
      </c>
      <c r="E439">
        <v>131.26</v>
      </c>
      <c r="F439" s="12">
        <v>2268311296</v>
      </c>
      <c r="G439" s="12">
        <v>9885623</v>
      </c>
    </row>
    <row r="440" spans="1:7">
      <c r="A440" s="9">
        <f>'(1)'!A440</f>
        <v>42923</v>
      </c>
      <c r="B440">
        <v>131.5</v>
      </c>
      <c r="C440">
        <v>132.16999999999999</v>
      </c>
      <c r="D440">
        <v>130.82</v>
      </c>
      <c r="E440">
        <v>130.82</v>
      </c>
      <c r="F440" s="12">
        <v>2306161920</v>
      </c>
      <c r="G440" s="12">
        <v>9855792</v>
      </c>
    </row>
    <row r="441" spans="1:7">
      <c r="A441" s="9">
        <f>'(1)'!A441</f>
        <v>42926</v>
      </c>
      <c r="B441">
        <v>130.84</v>
      </c>
      <c r="C441">
        <v>130.84</v>
      </c>
      <c r="D441">
        <v>129.61000000000001</v>
      </c>
      <c r="E441">
        <v>130.4</v>
      </c>
      <c r="F441" s="12">
        <v>2107964288</v>
      </c>
      <c r="G441" s="12">
        <v>9831196</v>
      </c>
    </row>
    <row r="442" spans="1:7">
      <c r="A442" s="9">
        <f>'(1)'!A442</f>
        <v>42927</v>
      </c>
      <c r="B442">
        <v>130.54</v>
      </c>
      <c r="C442">
        <v>131.27000000000001</v>
      </c>
      <c r="D442">
        <v>130.54</v>
      </c>
      <c r="E442">
        <v>131.25</v>
      </c>
      <c r="F442" s="12">
        <v>1878986496</v>
      </c>
      <c r="G442" s="12">
        <v>9895534</v>
      </c>
    </row>
    <row r="443" spans="1:7">
      <c r="A443" s="9">
        <f>'(1)'!A443</f>
        <v>42928</v>
      </c>
      <c r="B443">
        <v>131.61000000000001</v>
      </c>
      <c r="C443">
        <v>132.56</v>
      </c>
      <c r="D443">
        <v>131.61000000000001</v>
      </c>
      <c r="E443">
        <v>132.38999999999999</v>
      </c>
      <c r="F443" s="12">
        <v>1961589504</v>
      </c>
      <c r="G443" s="12">
        <v>9952765</v>
      </c>
    </row>
    <row r="444" spans="1:7">
      <c r="A444" s="9">
        <f>'(1)'!A444</f>
        <v>42929</v>
      </c>
      <c r="B444">
        <v>132.53</v>
      </c>
      <c r="C444">
        <v>132.83000000000001</v>
      </c>
      <c r="D444">
        <v>131.44</v>
      </c>
      <c r="E444">
        <v>131.44</v>
      </c>
      <c r="F444" s="12">
        <v>2214966272</v>
      </c>
      <c r="G444" s="12">
        <v>9887225</v>
      </c>
    </row>
    <row r="445" spans="1:7">
      <c r="A445" s="9">
        <f>'(1)'!A445</f>
        <v>42930</v>
      </c>
      <c r="B445">
        <v>131.27000000000001</v>
      </c>
      <c r="C445">
        <v>131.37</v>
      </c>
      <c r="D445">
        <v>130.29</v>
      </c>
      <c r="E445">
        <v>131.16</v>
      </c>
      <c r="F445" s="12">
        <v>2586764288</v>
      </c>
      <c r="G445" s="12">
        <v>9862963</v>
      </c>
    </row>
    <row r="446" spans="1:7">
      <c r="A446" s="9">
        <f>'(1)'!A446</f>
        <v>42933</v>
      </c>
      <c r="B446">
        <v>131.05000000000001</v>
      </c>
      <c r="C446">
        <v>131.28</v>
      </c>
      <c r="D446">
        <v>130.32</v>
      </c>
      <c r="E446">
        <v>131.16999999999999</v>
      </c>
      <c r="F446" s="12">
        <v>2622190080</v>
      </c>
      <c r="G446" s="12">
        <v>9865110</v>
      </c>
    </row>
    <row r="447" spans="1:7">
      <c r="A447" s="9">
        <f>'(1)'!A447</f>
        <v>42934</v>
      </c>
      <c r="B447">
        <v>131.22999999999999</v>
      </c>
      <c r="C447">
        <v>131.22999999999999</v>
      </c>
      <c r="D447">
        <v>130.44</v>
      </c>
      <c r="E447">
        <v>130.85</v>
      </c>
      <c r="F447" s="12">
        <v>2417926656</v>
      </c>
      <c r="G447" s="12">
        <v>9832183</v>
      </c>
    </row>
    <row r="448" spans="1:7">
      <c r="A448" s="9">
        <f>'(1)'!A448</f>
        <v>42935</v>
      </c>
      <c r="B448">
        <v>131.1</v>
      </c>
      <c r="C448">
        <v>131.99</v>
      </c>
      <c r="D448">
        <v>131.1</v>
      </c>
      <c r="E448">
        <v>131.37</v>
      </c>
      <c r="F448" s="12">
        <v>1880660864</v>
      </c>
      <c r="G448" s="12">
        <v>9876548</v>
      </c>
    </row>
    <row r="449" spans="1:7">
      <c r="A449" s="9">
        <f>'(1)'!A449</f>
        <v>42936</v>
      </c>
      <c r="B449">
        <v>131.35</v>
      </c>
      <c r="C449">
        <v>131.35</v>
      </c>
      <c r="D449">
        <v>130.22999999999999</v>
      </c>
      <c r="E449">
        <v>130.38</v>
      </c>
      <c r="F449" s="12">
        <v>1830819456</v>
      </c>
      <c r="G449" s="12">
        <v>9796266</v>
      </c>
    </row>
    <row r="450" spans="1:7">
      <c r="A450" s="9">
        <f>'(1)'!A450</f>
        <v>42937</v>
      </c>
      <c r="B450">
        <v>130.05000000000001</v>
      </c>
      <c r="C450">
        <v>130.58000000000001</v>
      </c>
      <c r="D450">
        <v>129.05000000000001</v>
      </c>
      <c r="E450">
        <v>130.32</v>
      </c>
      <c r="F450" s="12">
        <v>2242109952</v>
      </c>
      <c r="G450" s="12">
        <v>9789554</v>
      </c>
    </row>
    <row r="451" spans="1:7">
      <c r="A451" s="9">
        <f>'(1)'!A451</f>
        <v>42940</v>
      </c>
      <c r="B451">
        <v>130.46</v>
      </c>
      <c r="C451">
        <v>130.97</v>
      </c>
      <c r="D451">
        <v>128.43</v>
      </c>
      <c r="E451">
        <v>128.58000000000001</v>
      </c>
      <c r="F451" s="12">
        <v>2110376832</v>
      </c>
      <c r="G451" s="12">
        <v>9656611</v>
      </c>
    </row>
    <row r="452" spans="1:7">
      <c r="A452" s="9">
        <f>'(1)'!A452</f>
        <v>42941</v>
      </c>
      <c r="B452">
        <v>128.59</v>
      </c>
      <c r="C452">
        <v>129.28</v>
      </c>
      <c r="D452">
        <v>127.96</v>
      </c>
      <c r="E452">
        <v>128.08000000000001</v>
      </c>
      <c r="F452" s="12">
        <v>1821408512</v>
      </c>
      <c r="G452" s="12">
        <v>9624217</v>
      </c>
    </row>
    <row r="453" spans="1:7">
      <c r="A453" s="9">
        <f>'(1)'!A453</f>
        <v>42942</v>
      </c>
      <c r="B453">
        <v>128.28</v>
      </c>
      <c r="C453">
        <v>129.63</v>
      </c>
      <c r="D453">
        <v>128.28</v>
      </c>
      <c r="E453">
        <v>129.49</v>
      </c>
      <c r="F453" s="12">
        <v>1533495680</v>
      </c>
      <c r="G453" s="12">
        <v>9734956</v>
      </c>
    </row>
    <row r="454" spans="1:7">
      <c r="A454" s="9">
        <f>'(1)'!A454</f>
        <v>42943</v>
      </c>
      <c r="B454">
        <v>129.32</v>
      </c>
      <c r="C454">
        <v>129.54</v>
      </c>
      <c r="D454">
        <v>128.91999999999999</v>
      </c>
      <c r="E454">
        <v>129.1</v>
      </c>
      <c r="F454" s="12">
        <v>1850072576</v>
      </c>
      <c r="G454" s="12">
        <v>9701823</v>
      </c>
    </row>
    <row r="455" spans="1:7">
      <c r="A455" s="9">
        <f>'(1)'!A455</f>
        <v>42944</v>
      </c>
      <c r="B455">
        <v>129.11000000000001</v>
      </c>
      <c r="C455">
        <v>129.41</v>
      </c>
      <c r="D455">
        <v>128.72</v>
      </c>
      <c r="E455">
        <v>129.30000000000001</v>
      </c>
      <c r="F455" s="12">
        <v>1940407168</v>
      </c>
      <c r="G455" s="12">
        <v>9713066</v>
      </c>
    </row>
    <row r="456" spans="1:7">
      <c r="A456" s="9">
        <f>'(1)'!A456</f>
        <v>42947</v>
      </c>
      <c r="B456">
        <v>129.30000000000001</v>
      </c>
      <c r="C456">
        <v>129.36000000000001</v>
      </c>
      <c r="D456">
        <v>127.78</v>
      </c>
      <c r="E456">
        <v>128.44</v>
      </c>
      <c r="F456" s="12">
        <v>2145118208</v>
      </c>
      <c r="G456" s="12">
        <v>9650504</v>
      </c>
    </row>
    <row r="457" spans="1:7">
      <c r="A457" s="9">
        <f>'(1)'!A457</f>
        <v>42948</v>
      </c>
      <c r="B457">
        <v>128.4</v>
      </c>
      <c r="C457">
        <v>128.4</v>
      </c>
      <c r="D457">
        <v>127.91</v>
      </c>
      <c r="E457">
        <v>128.34</v>
      </c>
      <c r="F457" s="12">
        <v>1831975552</v>
      </c>
      <c r="G457" s="12">
        <v>9641382</v>
      </c>
    </row>
    <row r="458" spans="1:7">
      <c r="A458" s="9">
        <f>'(1)'!A458</f>
        <v>42949</v>
      </c>
      <c r="B458">
        <v>128.54</v>
      </c>
      <c r="C458">
        <v>129.02000000000001</v>
      </c>
      <c r="D458">
        <v>128.47</v>
      </c>
      <c r="E458">
        <v>128.81</v>
      </c>
      <c r="F458" s="12">
        <v>1531508096</v>
      </c>
      <c r="G458" s="12">
        <v>9639412</v>
      </c>
    </row>
    <row r="459" spans="1:7">
      <c r="A459" s="9">
        <f>'(1)'!A459</f>
        <v>42950</v>
      </c>
      <c r="B459">
        <v>128.86000000000001</v>
      </c>
      <c r="C459">
        <v>129.26</v>
      </c>
      <c r="D459">
        <v>127.83</v>
      </c>
      <c r="E459">
        <v>127.99</v>
      </c>
      <c r="F459" s="12">
        <v>1774013952</v>
      </c>
      <c r="G459" s="12">
        <v>9576757</v>
      </c>
    </row>
    <row r="460" spans="1:7">
      <c r="A460" s="9">
        <f>'(1)'!A460</f>
        <v>42951</v>
      </c>
      <c r="B460">
        <v>128.01</v>
      </c>
      <c r="C460">
        <v>130.22</v>
      </c>
      <c r="D460">
        <v>128.01</v>
      </c>
      <c r="E460">
        <v>129.99</v>
      </c>
      <c r="F460" s="12">
        <v>1801547392</v>
      </c>
      <c r="G460" s="12">
        <v>9727426</v>
      </c>
    </row>
    <row r="461" spans="1:7">
      <c r="A461" s="9">
        <f>'(1)'!A461</f>
        <v>42954</v>
      </c>
      <c r="B461">
        <v>130.1</v>
      </c>
      <c r="C461">
        <v>130.75</v>
      </c>
      <c r="D461">
        <v>130.03</v>
      </c>
      <c r="E461">
        <v>130.38</v>
      </c>
      <c r="F461" s="12">
        <v>2033049472</v>
      </c>
      <c r="G461" s="12">
        <v>9753823</v>
      </c>
    </row>
    <row r="462" spans="1:7">
      <c r="A462" s="9">
        <f>'(1)'!A462</f>
        <v>42955</v>
      </c>
      <c r="B462">
        <v>130.46</v>
      </c>
      <c r="C462">
        <v>130.6</v>
      </c>
      <c r="D462">
        <v>130.16</v>
      </c>
      <c r="E462">
        <v>130.59</v>
      </c>
      <c r="F462" s="12">
        <v>1984796800</v>
      </c>
      <c r="G462" s="12">
        <v>9769389</v>
      </c>
    </row>
    <row r="463" spans="1:7">
      <c r="A463" s="9">
        <f>'(1)'!A463</f>
        <v>42956</v>
      </c>
      <c r="B463">
        <v>130.68</v>
      </c>
      <c r="C463">
        <v>130.94999999999999</v>
      </c>
      <c r="D463">
        <v>130.27000000000001</v>
      </c>
      <c r="E463">
        <v>130.56</v>
      </c>
      <c r="F463" s="12">
        <v>2185651200</v>
      </c>
      <c r="G463" s="12">
        <v>9775095</v>
      </c>
    </row>
    <row r="464" spans="1:7">
      <c r="A464" s="9">
        <f>'(1)'!A464</f>
        <v>42957</v>
      </c>
      <c r="B464">
        <v>130.32</v>
      </c>
      <c r="C464">
        <v>130.35</v>
      </c>
      <c r="D464">
        <v>128.9</v>
      </c>
      <c r="E464">
        <v>129.07</v>
      </c>
      <c r="F464" s="12">
        <v>2055557760</v>
      </c>
      <c r="G464" s="12">
        <v>9680560</v>
      </c>
    </row>
    <row r="465" spans="1:7">
      <c r="A465" s="9">
        <f>'(1)'!A465</f>
        <v>42958</v>
      </c>
      <c r="B465">
        <v>129.47</v>
      </c>
      <c r="C465">
        <v>130.13</v>
      </c>
      <c r="D465">
        <v>129.28</v>
      </c>
      <c r="E465">
        <v>130.07</v>
      </c>
      <c r="F465" s="12">
        <v>2075684608</v>
      </c>
      <c r="G465" s="12">
        <v>9741807</v>
      </c>
    </row>
    <row r="466" spans="1:7">
      <c r="A466" s="9">
        <f>'(1)'!A466</f>
        <v>42961</v>
      </c>
      <c r="B466">
        <v>130.01</v>
      </c>
      <c r="C466">
        <v>130.72</v>
      </c>
      <c r="D466">
        <v>129.21</v>
      </c>
      <c r="E466">
        <v>129.6</v>
      </c>
      <c r="F466" s="12">
        <v>2144732928</v>
      </c>
      <c r="G466" s="12">
        <v>9707055</v>
      </c>
    </row>
    <row r="467" spans="1:7">
      <c r="A467" s="9">
        <f>'(1)'!A467</f>
        <v>42962</v>
      </c>
      <c r="B467">
        <v>129.53</v>
      </c>
      <c r="C467">
        <v>129.78</v>
      </c>
      <c r="D467">
        <v>127.88</v>
      </c>
      <c r="E467">
        <v>128.26</v>
      </c>
      <c r="F467" s="12">
        <v>2100546176</v>
      </c>
      <c r="G467" s="12">
        <v>9600944</v>
      </c>
    </row>
    <row r="468" spans="1:7">
      <c r="A468" s="9">
        <f>'(1)'!A468</f>
        <v>42963</v>
      </c>
      <c r="B468">
        <v>128.38999999999999</v>
      </c>
      <c r="C468">
        <v>128.47999999999999</v>
      </c>
      <c r="D468">
        <v>127.53</v>
      </c>
      <c r="E468">
        <v>127.94</v>
      </c>
      <c r="F468" s="12">
        <v>2131267968</v>
      </c>
      <c r="G468" s="12">
        <v>9575678</v>
      </c>
    </row>
    <row r="469" spans="1:7">
      <c r="A469" s="9">
        <f>'(1)'!A469</f>
        <v>42964</v>
      </c>
      <c r="B469">
        <v>127.82</v>
      </c>
      <c r="C469">
        <v>129.07</v>
      </c>
      <c r="D469">
        <v>127.8</v>
      </c>
      <c r="E469">
        <v>128.52000000000001</v>
      </c>
      <c r="F469" s="12">
        <v>1747733504</v>
      </c>
      <c r="G469" s="12">
        <v>9620598</v>
      </c>
    </row>
    <row r="470" spans="1:7">
      <c r="A470" s="9">
        <f>'(1)'!A470</f>
        <v>42965</v>
      </c>
      <c r="B470">
        <v>128.52000000000001</v>
      </c>
      <c r="C470">
        <v>129.5</v>
      </c>
      <c r="D470">
        <v>128.5</v>
      </c>
      <c r="E470">
        <v>129.16</v>
      </c>
      <c r="F470" s="12">
        <v>1704621312</v>
      </c>
      <c r="G470" s="12">
        <v>9699058</v>
      </c>
    </row>
    <row r="471" spans="1:7">
      <c r="A471" s="9">
        <f>'(1)'!A471</f>
        <v>42968</v>
      </c>
      <c r="B471">
        <v>129.04</v>
      </c>
      <c r="C471">
        <v>129.44</v>
      </c>
      <c r="D471">
        <v>128.69</v>
      </c>
      <c r="E471">
        <v>128.97999999999999</v>
      </c>
      <c r="F471" s="12">
        <v>1847950208</v>
      </c>
      <c r="G471" s="12">
        <v>9689793</v>
      </c>
    </row>
    <row r="472" spans="1:7">
      <c r="A472" s="9">
        <f>'(1)'!A472</f>
        <v>42969</v>
      </c>
      <c r="B472">
        <v>128.46</v>
      </c>
      <c r="C472">
        <v>128.46</v>
      </c>
      <c r="D472">
        <v>127.34</v>
      </c>
      <c r="E472">
        <v>127.69</v>
      </c>
      <c r="F472" s="12">
        <v>1766787456</v>
      </c>
      <c r="G472" s="12">
        <v>9598786</v>
      </c>
    </row>
    <row r="473" spans="1:7">
      <c r="A473" s="9">
        <f>'(1)'!A473</f>
        <v>42970</v>
      </c>
      <c r="B473">
        <v>127.7</v>
      </c>
      <c r="C473">
        <v>128.30000000000001</v>
      </c>
      <c r="D473">
        <v>127.29</v>
      </c>
      <c r="E473">
        <v>127.54</v>
      </c>
      <c r="F473" s="12">
        <v>1307220352</v>
      </c>
      <c r="G473" s="12">
        <v>9583952</v>
      </c>
    </row>
    <row r="474" spans="1:7">
      <c r="A474" s="9">
        <f>'(1)'!A474</f>
        <v>42971</v>
      </c>
      <c r="B474">
        <v>127.67</v>
      </c>
      <c r="C474">
        <v>128.65</v>
      </c>
      <c r="D474">
        <v>127.58</v>
      </c>
      <c r="E474">
        <v>128.35</v>
      </c>
      <c r="F474" s="12">
        <v>1504734592</v>
      </c>
      <c r="G474" s="12">
        <v>9649063</v>
      </c>
    </row>
    <row r="475" spans="1:7">
      <c r="A475" s="9">
        <f>'(1)'!A475</f>
        <v>42972</v>
      </c>
      <c r="B475">
        <v>128.22</v>
      </c>
      <c r="C475">
        <v>128.41</v>
      </c>
      <c r="D475">
        <v>127.55</v>
      </c>
      <c r="E475">
        <v>127.8</v>
      </c>
      <c r="F475" s="12">
        <v>1959005056</v>
      </c>
      <c r="G475" s="12">
        <v>9608093</v>
      </c>
    </row>
    <row r="476" spans="1:7">
      <c r="A476" s="9">
        <f>'(1)'!A476</f>
        <v>42975</v>
      </c>
      <c r="B476">
        <v>127.76</v>
      </c>
      <c r="C476">
        <v>128.12</v>
      </c>
      <c r="D476">
        <v>127.31</v>
      </c>
      <c r="E476">
        <v>127.93</v>
      </c>
      <c r="F476" s="12">
        <v>1689811840</v>
      </c>
      <c r="G476" s="12">
        <v>9621980</v>
      </c>
    </row>
    <row r="477" spans="1:7">
      <c r="A477" s="9">
        <f>'(1)'!A477</f>
        <v>42976</v>
      </c>
      <c r="B477">
        <v>127.84</v>
      </c>
      <c r="C477">
        <v>129.37</v>
      </c>
      <c r="D477">
        <v>127.7</v>
      </c>
      <c r="E477">
        <v>129.16999999999999</v>
      </c>
      <c r="F477" s="12">
        <v>1913964544</v>
      </c>
      <c r="G477" s="12">
        <v>9714871</v>
      </c>
    </row>
    <row r="478" spans="1:7">
      <c r="A478" s="9">
        <f>'(1)'!A478</f>
        <v>42977</v>
      </c>
      <c r="B478">
        <v>129.1</v>
      </c>
      <c r="C478">
        <v>129.37</v>
      </c>
      <c r="D478">
        <v>128.78</v>
      </c>
      <c r="E478">
        <v>129</v>
      </c>
      <c r="F478" s="12">
        <v>1323394944</v>
      </c>
      <c r="G478" s="12">
        <v>9706082</v>
      </c>
    </row>
    <row r="479" spans="1:7">
      <c r="A479" s="9">
        <f>'(1)'!A479</f>
        <v>42978</v>
      </c>
      <c r="B479">
        <v>128.91999999999999</v>
      </c>
      <c r="C479">
        <v>129.46</v>
      </c>
      <c r="D479">
        <v>128.61000000000001</v>
      </c>
      <c r="E479">
        <v>129.25</v>
      </c>
      <c r="F479" s="12">
        <v>944566976</v>
      </c>
      <c r="G479" s="12">
        <v>9725033</v>
      </c>
    </row>
    <row r="480" spans="1:7">
      <c r="A480" s="9">
        <f>'(1)'!A480</f>
        <v>42979</v>
      </c>
      <c r="B480">
        <v>129.16</v>
      </c>
      <c r="C480">
        <v>129.16</v>
      </c>
      <c r="D480">
        <v>127.91</v>
      </c>
      <c r="E480">
        <v>128.30000000000001</v>
      </c>
      <c r="F480" s="12">
        <v>1395935360</v>
      </c>
      <c r="G480" s="12">
        <v>9649708</v>
      </c>
    </row>
    <row r="481" spans="1:7">
      <c r="A481" s="9">
        <f>'(1)'!A481</f>
        <v>42983</v>
      </c>
      <c r="B481">
        <v>128.18</v>
      </c>
      <c r="C481">
        <v>128.18</v>
      </c>
      <c r="D481">
        <v>126.76</v>
      </c>
      <c r="E481">
        <v>126.97</v>
      </c>
      <c r="F481" s="12">
        <v>1486440832</v>
      </c>
      <c r="G481" s="12">
        <v>9550876</v>
      </c>
    </row>
    <row r="482" spans="1:7">
      <c r="A482" s="9">
        <f>'(1)'!A482</f>
        <v>42984</v>
      </c>
      <c r="B482">
        <v>126.48</v>
      </c>
      <c r="C482">
        <v>126.48</v>
      </c>
      <c r="D482">
        <v>125.48</v>
      </c>
      <c r="E482">
        <v>125.66</v>
      </c>
      <c r="F482" s="12">
        <v>1611369984</v>
      </c>
      <c r="G482" s="12">
        <v>9458140</v>
      </c>
    </row>
    <row r="483" spans="1:7">
      <c r="A483" s="9">
        <f>'(1)'!A483</f>
        <v>42985</v>
      </c>
      <c r="B483">
        <v>125.85</v>
      </c>
      <c r="C483">
        <v>127.26</v>
      </c>
      <c r="D483">
        <v>125.85</v>
      </c>
      <c r="E483">
        <v>126.99</v>
      </c>
      <c r="F483" s="12">
        <v>1295019392</v>
      </c>
      <c r="G483" s="12">
        <v>9556205</v>
      </c>
    </row>
    <row r="484" spans="1:7">
      <c r="A484" s="9">
        <f>'(1)'!A484</f>
        <v>42986</v>
      </c>
      <c r="B484">
        <v>127.14</v>
      </c>
      <c r="C484">
        <v>127.53</v>
      </c>
      <c r="D484">
        <v>126.88</v>
      </c>
      <c r="E484">
        <v>127.1</v>
      </c>
      <c r="F484" s="12">
        <v>1448139392</v>
      </c>
      <c r="G484" s="12">
        <v>9566930</v>
      </c>
    </row>
    <row r="485" spans="1:7">
      <c r="A485" s="9">
        <f>'(1)'!A485</f>
        <v>42989</v>
      </c>
      <c r="B485">
        <v>127.2</v>
      </c>
      <c r="C485">
        <v>128.22</v>
      </c>
      <c r="D485">
        <v>127.2</v>
      </c>
      <c r="E485">
        <v>127.94</v>
      </c>
      <c r="F485" s="12">
        <v>1421868800</v>
      </c>
      <c r="G485" s="12">
        <v>9630811</v>
      </c>
    </row>
    <row r="486" spans="1:7">
      <c r="A486" s="9">
        <f>'(1)'!A486</f>
        <v>42990</v>
      </c>
      <c r="B486">
        <v>127.85</v>
      </c>
      <c r="C486">
        <v>128.06</v>
      </c>
      <c r="D486">
        <v>127.12</v>
      </c>
      <c r="E486">
        <v>127.19</v>
      </c>
      <c r="F486" s="12">
        <v>1627581184</v>
      </c>
      <c r="G486" s="12">
        <v>9580340</v>
      </c>
    </row>
    <row r="487" spans="1:7">
      <c r="A487" s="9">
        <f>'(1)'!A487</f>
        <v>42991</v>
      </c>
      <c r="B487">
        <v>127.24</v>
      </c>
      <c r="C487">
        <v>127.25</v>
      </c>
      <c r="D487">
        <v>125.84</v>
      </c>
      <c r="E487">
        <v>126.28</v>
      </c>
      <c r="F487" s="12">
        <v>1198652032</v>
      </c>
      <c r="G487" s="12">
        <v>9509739</v>
      </c>
    </row>
    <row r="488" spans="1:7">
      <c r="A488" s="9">
        <f>'(1)'!A488</f>
        <v>42992</v>
      </c>
      <c r="B488">
        <v>126.06</v>
      </c>
      <c r="C488">
        <v>126.38</v>
      </c>
      <c r="D488">
        <v>125.43</v>
      </c>
      <c r="E488">
        <v>125.76</v>
      </c>
      <c r="F488" s="12">
        <v>494442400</v>
      </c>
      <c r="G488" s="12">
        <v>9471755</v>
      </c>
    </row>
    <row r="489" spans="1:7">
      <c r="A489" s="9">
        <f>'(1)'!A489</f>
        <v>42993</v>
      </c>
      <c r="B489">
        <v>125.98</v>
      </c>
      <c r="C489">
        <v>126.87</v>
      </c>
      <c r="D489">
        <v>125.98</v>
      </c>
      <c r="E489">
        <v>126.8</v>
      </c>
      <c r="F489" s="12">
        <v>1840465792</v>
      </c>
      <c r="G489" s="12">
        <v>9554006</v>
      </c>
    </row>
    <row r="490" spans="1:7">
      <c r="A490" s="9">
        <f>'(1)'!A490</f>
        <v>42996</v>
      </c>
      <c r="B490">
        <v>126.78</v>
      </c>
      <c r="C490">
        <v>126.99</v>
      </c>
      <c r="D490">
        <v>125.95</v>
      </c>
      <c r="E490">
        <v>126.2</v>
      </c>
      <c r="F490" s="12">
        <v>1453750400</v>
      </c>
      <c r="G490" s="12">
        <v>9509275</v>
      </c>
    </row>
    <row r="491" spans="1:7">
      <c r="A491" s="9">
        <f>'(1)'!A491</f>
        <v>42997</v>
      </c>
      <c r="B491">
        <v>126.38</v>
      </c>
      <c r="C491">
        <v>126.98</v>
      </c>
      <c r="D491">
        <v>126.38</v>
      </c>
      <c r="E491">
        <v>126.42</v>
      </c>
      <c r="F491" s="12">
        <v>2034896512</v>
      </c>
      <c r="G491" s="12">
        <v>9522008</v>
      </c>
    </row>
    <row r="492" spans="1:7">
      <c r="A492" s="9">
        <f>'(1)'!A492</f>
        <v>42998</v>
      </c>
      <c r="B492">
        <v>126.58</v>
      </c>
      <c r="C492">
        <v>127</v>
      </c>
      <c r="D492">
        <v>126.05</v>
      </c>
      <c r="E492">
        <v>126.28</v>
      </c>
      <c r="F492" s="12">
        <v>1399144064</v>
      </c>
      <c r="G492" s="12">
        <v>9509079</v>
      </c>
    </row>
    <row r="493" spans="1:7">
      <c r="A493" s="9">
        <f>'(1)'!A493</f>
        <v>42999</v>
      </c>
      <c r="B493">
        <v>126.01</v>
      </c>
      <c r="C493">
        <v>126.13</v>
      </c>
      <c r="D493">
        <v>125.53</v>
      </c>
      <c r="E493">
        <v>125.69</v>
      </c>
      <c r="F493" s="12">
        <v>1046300032</v>
      </c>
      <c r="G493" s="12">
        <v>9459440</v>
      </c>
    </row>
    <row r="494" spans="1:7">
      <c r="A494" s="9">
        <f>'(1)'!A494</f>
        <v>43000</v>
      </c>
      <c r="B494">
        <v>125.35</v>
      </c>
      <c r="C494">
        <v>125.35</v>
      </c>
      <c r="D494">
        <v>123.55</v>
      </c>
      <c r="E494">
        <v>124.4</v>
      </c>
      <c r="F494" s="12">
        <v>1427180672</v>
      </c>
      <c r="G494" s="12">
        <v>9368835</v>
      </c>
    </row>
    <row r="495" spans="1:7">
      <c r="A495" s="9">
        <f>'(1)'!A495</f>
        <v>43003</v>
      </c>
      <c r="B495">
        <v>124.83</v>
      </c>
      <c r="C495">
        <v>125.47</v>
      </c>
      <c r="D495">
        <v>124.83</v>
      </c>
      <c r="E495">
        <v>125.26</v>
      </c>
      <c r="F495" s="12">
        <v>1756146176</v>
      </c>
      <c r="G495" s="12">
        <v>9441333</v>
      </c>
    </row>
    <row r="496" spans="1:7">
      <c r="A496" s="9">
        <f>'(1)'!A496</f>
        <v>43004</v>
      </c>
      <c r="B496">
        <v>125.44</v>
      </c>
      <c r="C496">
        <v>126.52</v>
      </c>
      <c r="D496">
        <v>125.44</v>
      </c>
      <c r="E496">
        <v>126.19</v>
      </c>
      <c r="F496" s="12">
        <v>1761677696</v>
      </c>
      <c r="G496" s="12">
        <v>9508051</v>
      </c>
    </row>
    <row r="497" spans="1:7">
      <c r="A497" s="9">
        <f>'(1)'!A497</f>
        <v>43005</v>
      </c>
      <c r="B497">
        <v>126.41</v>
      </c>
      <c r="C497">
        <v>127.2</v>
      </c>
      <c r="D497">
        <v>126.41</v>
      </c>
      <c r="E497">
        <v>126.96</v>
      </c>
      <c r="F497" s="12">
        <v>1604538240</v>
      </c>
      <c r="G497" s="12">
        <v>9569644</v>
      </c>
    </row>
    <row r="498" spans="1:7">
      <c r="A498" s="9">
        <f>'(1)'!A498</f>
        <v>43006</v>
      </c>
      <c r="B498">
        <v>126.61</v>
      </c>
      <c r="C498">
        <v>126.61</v>
      </c>
      <c r="D498">
        <v>126.14</v>
      </c>
      <c r="E498">
        <v>126.3</v>
      </c>
      <c r="F498" s="12">
        <v>1621095168</v>
      </c>
      <c r="G498" s="12">
        <v>9529243</v>
      </c>
    </row>
    <row r="499" spans="1:7">
      <c r="A499" s="9">
        <f>'(1)'!A499</f>
        <v>43007</v>
      </c>
      <c r="B499">
        <v>126.32</v>
      </c>
      <c r="C499">
        <v>126.88</v>
      </c>
      <c r="D499">
        <v>126.01</v>
      </c>
      <c r="E499">
        <v>126.12</v>
      </c>
      <c r="F499" s="12">
        <v>1749510400</v>
      </c>
      <c r="G499" s="12">
        <v>9523134</v>
      </c>
    </row>
    <row r="500" spans="1:7">
      <c r="A500" s="9">
        <f>'(1)'!A500</f>
        <v>43010</v>
      </c>
      <c r="B500">
        <v>125.86</v>
      </c>
      <c r="C500">
        <v>126.45</v>
      </c>
      <c r="D500">
        <v>125.4</v>
      </c>
      <c r="E500">
        <v>126.22</v>
      </c>
      <c r="F500" s="12">
        <v>1921973376</v>
      </c>
      <c r="G500" s="12">
        <v>9522170</v>
      </c>
    </row>
    <row r="501" spans="1:7">
      <c r="A501" s="9">
        <f>'(1)'!A501</f>
        <v>43011</v>
      </c>
      <c r="B501">
        <v>126.27</v>
      </c>
      <c r="C501">
        <v>126.88</v>
      </c>
      <c r="D501">
        <v>126.03</v>
      </c>
      <c r="E501">
        <v>126.55</v>
      </c>
      <c r="F501" s="12">
        <v>2364105472</v>
      </c>
      <c r="G501" s="12">
        <v>9551323</v>
      </c>
    </row>
    <row r="502" spans="1:7">
      <c r="A502" s="9">
        <f>'(1)'!A502</f>
        <v>43012</v>
      </c>
      <c r="B502">
        <v>126.35</v>
      </c>
      <c r="C502">
        <v>126.79</v>
      </c>
      <c r="D502">
        <v>126.05</v>
      </c>
      <c r="E502">
        <v>126.72</v>
      </c>
      <c r="F502" s="12">
        <v>3516194816</v>
      </c>
      <c r="G502" s="12">
        <v>9563387</v>
      </c>
    </row>
    <row r="503" spans="1:7">
      <c r="A503" s="9">
        <f>'(1)'!A503</f>
        <v>43013</v>
      </c>
      <c r="B503">
        <v>127</v>
      </c>
      <c r="C503">
        <v>128.12</v>
      </c>
      <c r="D503">
        <v>127</v>
      </c>
      <c r="E503">
        <v>128.05000000000001</v>
      </c>
      <c r="F503" s="12">
        <v>1804108032</v>
      </c>
      <c r="G503" s="12">
        <v>9664030</v>
      </c>
    </row>
    <row r="504" spans="1:7">
      <c r="A504" s="9">
        <f>'(1)'!A504</f>
        <v>43014</v>
      </c>
      <c r="B504">
        <v>128.19</v>
      </c>
      <c r="C504">
        <v>128.9</v>
      </c>
      <c r="D504">
        <v>128.19</v>
      </c>
      <c r="E504">
        <v>128.72999999999999</v>
      </c>
      <c r="F504" s="12">
        <v>1830793344</v>
      </c>
      <c r="G504" s="12">
        <v>9709129</v>
      </c>
    </row>
    <row r="505" spans="1:7">
      <c r="A505" s="9">
        <f>'(1)'!A505</f>
        <v>43017</v>
      </c>
      <c r="B505">
        <v>128.62</v>
      </c>
      <c r="C505">
        <v>129</v>
      </c>
      <c r="D505">
        <v>128.21</v>
      </c>
      <c r="E505">
        <v>128.71</v>
      </c>
      <c r="F505" s="12">
        <v>1828648960</v>
      </c>
      <c r="G505" s="12">
        <v>9712241</v>
      </c>
    </row>
    <row r="506" spans="1:7">
      <c r="A506" s="9">
        <f>'(1)'!A506</f>
        <v>43018</v>
      </c>
      <c r="B506">
        <v>128.80000000000001</v>
      </c>
      <c r="C506">
        <v>129</v>
      </c>
      <c r="D506">
        <v>128.44</v>
      </c>
      <c r="E506">
        <v>128.84</v>
      </c>
      <c r="F506" s="12">
        <v>1841645184</v>
      </c>
      <c r="G506" s="12">
        <v>9722966</v>
      </c>
    </row>
    <row r="507" spans="1:7">
      <c r="A507" s="9">
        <f>'(1)'!A507</f>
        <v>43019</v>
      </c>
      <c r="B507">
        <v>128.88</v>
      </c>
      <c r="C507">
        <v>128.94</v>
      </c>
      <c r="D507">
        <v>128.21</v>
      </c>
      <c r="E507">
        <v>128.44</v>
      </c>
      <c r="F507" s="12">
        <v>1591119616</v>
      </c>
      <c r="G507" s="12">
        <v>9689484</v>
      </c>
    </row>
    <row r="508" spans="1:7">
      <c r="A508" s="9">
        <f>'(1)'!A508</f>
        <v>43020</v>
      </c>
      <c r="B508">
        <v>128.83000000000001</v>
      </c>
      <c r="C508">
        <v>129.25</v>
      </c>
      <c r="D508">
        <v>128.72</v>
      </c>
      <c r="E508">
        <v>128.87</v>
      </c>
      <c r="F508" s="12">
        <v>1475772800</v>
      </c>
      <c r="G508" s="12">
        <v>9711965</v>
      </c>
    </row>
    <row r="509" spans="1:7">
      <c r="A509" s="9">
        <f>'(1)'!A509</f>
        <v>43021</v>
      </c>
      <c r="B509">
        <v>128.63999999999999</v>
      </c>
      <c r="C509">
        <v>128.93</v>
      </c>
      <c r="D509">
        <v>128.53</v>
      </c>
      <c r="E509">
        <v>128.91</v>
      </c>
      <c r="F509" s="12">
        <v>1668494080</v>
      </c>
      <c r="G509" s="12">
        <v>9715846</v>
      </c>
    </row>
    <row r="510" spans="1:7">
      <c r="A510" s="9">
        <f>'(1)'!A510</f>
        <v>43024</v>
      </c>
      <c r="B510">
        <v>128.78</v>
      </c>
      <c r="C510">
        <v>129.06</v>
      </c>
      <c r="D510">
        <v>128.63</v>
      </c>
      <c r="E510">
        <v>128.87</v>
      </c>
      <c r="F510" s="12">
        <v>2049964800</v>
      </c>
      <c r="G510" s="12">
        <v>9715932</v>
      </c>
    </row>
    <row r="511" spans="1:7">
      <c r="A511" s="9">
        <f>'(1)'!A511</f>
        <v>43025</v>
      </c>
      <c r="B511">
        <v>129.11000000000001</v>
      </c>
      <c r="C511">
        <v>129.44</v>
      </c>
      <c r="D511">
        <v>128.97999999999999</v>
      </c>
      <c r="E511">
        <v>129.22</v>
      </c>
      <c r="F511" s="12">
        <v>1802613248</v>
      </c>
      <c r="G511" s="12">
        <v>9738134</v>
      </c>
    </row>
    <row r="512" spans="1:7">
      <c r="A512" s="9">
        <f>'(1)'!A512</f>
        <v>43026</v>
      </c>
      <c r="B512">
        <v>129.21</v>
      </c>
      <c r="C512">
        <v>129.47999999999999</v>
      </c>
      <c r="D512">
        <v>128.94</v>
      </c>
      <c r="E512">
        <v>129.33000000000001</v>
      </c>
      <c r="F512" s="12">
        <v>1944520576</v>
      </c>
      <c r="G512" s="12">
        <v>9754456</v>
      </c>
    </row>
    <row r="513" spans="1:7">
      <c r="A513" s="9">
        <f>'(1)'!A513</f>
        <v>43027</v>
      </c>
      <c r="B513">
        <v>129.49</v>
      </c>
      <c r="C513">
        <v>129.79</v>
      </c>
      <c r="D513">
        <v>129.16999999999999</v>
      </c>
      <c r="E513">
        <v>129.58000000000001</v>
      </c>
      <c r="F513" s="12">
        <v>2151995904</v>
      </c>
      <c r="G513" s="12">
        <v>9770357</v>
      </c>
    </row>
    <row r="514" spans="1:7">
      <c r="A514" s="9">
        <f>'(1)'!A514</f>
        <v>43028</v>
      </c>
      <c r="B514">
        <v>129.63999999999999</v>
      </c>
      <c r="C514">
        <v>129.87</v>
      </c>
      <c r="D514">
        <v>129.44999999999999</v>
      </c>
      <c r="E514">
        <v>129.66999999999999</v>
      </c>
      <c r="F514" s="12">
        <v>1895166464</v>
      </c>
      <c r="G514" s="12">
        <v>9771350</v>
      </c>
    </row>
    <row r="515" spans="1:7">
      <c r="A515" s="9">
        <f>'(1)'!A515</f>
        <v>43031</v>
      </c>
      <c r="B515">
        <v>129.68</v>
      </c>
      <c r="C515">
        <v>130.41999999999999</v>
      </c>
      <c r="D515">
        <v>129.68</v>
      </c>
      <c r="E515">
        <v>130.19</v>
      </c>
      <c r="F515" s="12">
        <v>2410076928</v>
      </c>
      <c r="G515" s="12">
        <v>9810195</v>
      </c>
    </row>
    <row r="516" spans="1:7">
      <c r="A516" s="9">
        <f>'(1)'!A516</f>
        <v>43032</v>
      </c>
      <c r="B516">
        <v>130.16999999999999</v>
      </c>
      <c r="C516">
        <v>130.44999999999999</v>
      </c>
      <c r="D516">
        <v>129.94999999999999</v>
      </c>
      <c r="E516">
        <v>130.41</v>
      </c>
      <c r="F516" s="12">
        <v>2165066752</v>
      </c>
      <c r="G516" s="12">
        <v>9826666</v>
      </c>
    </row>
    <row r="517" spans="1:7">
      <c r="A517" s="9">
        <f>'(1)'!A517</f>
        <v>43033</v>
      </c>
      <c r="B517">
        <v>130.36000000000001</v>
      </c>
      <c r="C517">
        <v>131.03</v>
      </c>
      <c r="D517">
        <v>130.25</v>
      </c>
      <c r="E517">
        <v>131.01</v>
      </c>
      <c r="F517" s="12">
        <v>1756329600</v>
      </c>
      <c r="G517" s="12">
        <v>9868151</v>
      </c>
    </row>
    <row r="518" spans="1:7">
      <c r="A518" s="9">
        <f>'(1)'!A518</f>
        <v>43034</v>
      </c>
      <c r="B518">
        <v>131.1</v>
      </c>
      <c r="C518">
        <v>131.68</v>
      </c>
      <c r="D518">
        <v>131.1</v>
      </c>
      <c r="E518">
        <v>131.68</v>
      </c>
      <c r="F518" s="12">
        <v>1645482496</v>
      </c>
      <c r="G518" s="12">
        <v>9912962</v>
      </c>
    </row>
    <row r="519" spans="1:7">
      <c r="A519" s="9">
        <f>'(1)'!A519</f>
        <v>43035</v>
      </c>
      <c r="B519">
        <v>131.75</v>
      </c>
      <c r="C519">
        <v>131.91</v>
      </c>
      <c r="D519">
        <v>131.57</v>
      </c>
      <c r="E519">
        <v>131.88</v>
      </c>
      <c r="F519" s="12">
        <v>2241641728</v>
      </c>
      <c r="G519" s="12">
        <v>9934131</v>
      </c>
    </row>
    <row r="520" spans="1:7">
      <c r="A520" s="9">
        <f>'(1)'!A520</f>
        <v>43038</v>
      </c>
      <c r="B520">
        <v>131.94999999999999</v>
      </c>
      <c r="C520">
        <v>132</v>
      </c>
      <c r="D520">
        <v>131.41</v>
      </c>
      <c r="E520">
        <v>131.77000000000001</v>
      </c>
      <c r="F520" s="12">
        <v>2616754688</v>
      </c>
      <c r="G520" s="12">
        <v>9919255</v>
      </c>
    </row>
    <row r="521" spans="1:7">
      <c r="A521" s="9">
        <f>'(1)'!A521</f>
        <v>43039</v>
      </c>
      <c r="B521">
        <v>131.65</v>
      </c>
      <c r="C521">
        <v>132.03</v>
      </c>
      <c r="D521">
        <v>131.41999999999999</v>
      </c>
      <c r="E521">
        <v>132.02000000000001</v>
      </c>
      <c r="F521" s="12">
        <v>1649367808</v>
      </c>
      <c r="G521" s="12">
        <v>9947739</v>
      </c>
    </row>
    <row r="522" spans="1:7">
      <c r="A522" s="9">
        <f>'(1)'!A522</f>
        <v>43040</v>
      </c>
      <c r="B522">
        <v>131.91999999999999</v>
      </c>
      <c r="C522">
        <v>132</v>
      </c>
      <c r="D522">
        <v>131.27000000000001</v>
      </c>
      <c r="E522">
        <v>131.47999999999999</v>
      </c>
      <c r="F522" s="12">
        <v>1698230528</v>
      </c>
      <c r="G522" s="12">
        <v>9906745</v>
      </c>
    </row>
    <row r="523" spans="1:7">
      <c r="A523" s="9">
        <f>'(1)'!A523</f>
        <v>43041</v>
      </c>
      <c r="B523">
        <v>131.66999999999999</v>
      </c>
      <c r="C523">
        <v>132.01</v>
      </c>
      <c r="D523">
        <v>131.56</v>
      </c>
      <c r="E523">
        <v>131.74</v>
      </c>
      <c r="F523" s="12">
        <v>1692867200</v>
      </c>
      <c r="G523" s="12">
        <v>9930502</v>
      </c>
    </row>
    <row r="524" spans="1:7">
      <c r="A524" s="9">
        <f>'(1)'!A524</f>
        <v>43042</v>
      </c>
      <c r="B524">
        <v>131.59</v>
      </c>
      <c r="C524">
        <v>131.86000000000001</v>
      </c>
      <c r="D524">
        <v>131.44</v>
      </c>
      <c r="E524">
        <v>131.71</v>
      </c>
      <c r="F524" s="12">
        <v>2045809664</v>
      </c>
      <c r="G524" s="12">
        <v>9934304</v>
      </c>
    </row>
    <row r="525" spans="1:7">
      <c r="A525" s="9">
        <f>'(1)'!A525</f>
        <v>43045</v>
      </c>
      <c r="B525">
        <v>131.63</v>
      </c>
      <c r="C525">
        <v>131.86000000000001</v>
      </c>
      <c r="D525">
        <v>131.41999999999999</v>
      </c>
      <c r="E525">
        <v>131.71</v>
      </c>
      <c r="F525" s="12">
        <v>1527388032</v>
      </c>
      <c r="G525" s="12">
        <v>9940075</v>
      </c>
    </row>
    <row r="526" spans="1:7">
      <c r="A526" s="9">
        <f>'(1)'!A526</f>
        <v>43046</v>
      </c>
      <c r="B526">
        <v>131.81</v>
      </c>
      <c r="C526">
        <v>132.1</v>
      </c>
      <c r="D526">
        <v>131.41999999999999</v>
      </c>
      <c r="E526">
        <v>131.74</v>
      </c>
      <c r="F526" s="12">
        <v>1946568960</v>
      </c>
      <c r="G526" s="12">
        <v>9959768</v>
      </c>
    </row>
    <row r="527" spans="1:7">
      <c r="A527" s="9">
        <f>'(1)'!A527</f>
        <v>43047</v>
      </c>
      <c r="B527">
        <v>132.16</v>
      </c>
      <c r="C527">
        <v>132.34</v>
      </c>
      <c r="D527">
        <v>131.85</v>
      </c>
      <c r="E527">
        <v>132.12</v>
      </c>
      <c r="F527" s="12">
        <v>1932633728</v>
      </c>
      <c r="G527" s="12">
        <v>9968813</v>
      </c>
    </row>
    <row r="528" spans="1:7">
      <c r="A528" s="9">
        <f>'(1)'!A528</f>
        <v>43048</v>
      </c>
      <c r="B528">
        <v>132.32</v>
      </c>
      <c r="C528">
        <v>132.47</v>
      </c>
      <c r="D528">
        <v>131.96</v>
      </c>
      <c r="E528">
        <v>132.12</v>
      </c>
      <c r="F528" s="12">
        <v>1427975168</v>
      </c>
      <c r="G528" s="12">
        <v>9965448</v>
      </c>
    </row>
    <row r="529" spans="1:7">
      <c r="A529" s="9">
        <f>'(1)'!A529</f>
        <v>43049</v>
      </c>
      <c r="B529">
        <v>132.13</v>
      </c>
      <c r="C529">
        <v>132.33000000000001</v>
      </c>
      <c r="D529">
        <v>131.79</v>
      </c>
      <c r="E529">
        <v>131.83000000000001</v>
      </c>
      <c r="F529" s="12">
        <v>2062519168</v>
      </c>
      <c r="G529" s="12">
        <v>9950312</v>
      </c>
    </row>
    <row r="530" spans="1:7">
      <c r="A530" s="9">
        <f>'(1)'!A530</f>
        <v>43052</v>
      </c>
      <c r="B530">
        <v>131.91</v>
      </c>
      <c r="C530">
        <v>132.44</v>
      </c>
      <c r="D530">
        <v>131.87</v>
      </c>
      <c r="E530">
        <v>132.21</v>
      </c>
      <c r="F530" s="12">
        <v>2244057344</v>
      </c>
      <c r="G530" s="12">
        <v>9977578</v>
      </c>
    </row>
    <row r="531" spans="1:7">
      <c r="A531" s="9">
        <f>'(1)'!A531</f>
        <v>43053</v>
      </c>
      <c r="B531">
        <v>132.09</v>
      </c>
      <c r="C531">
        <v>132.09</v>
      </c>
      <c r="D531">
        <v>131</v>
      </c>
      <c r="E531">
        <v>131.44</v>
      </c>
      <c r="F531" s="12">
        <v>2682668544</v>
      </c>
      <c r="G531" s="12">
        <v>9914929</v>
      </c>
    </row>
    <row r="532" spans="1:7">
      <c r="A532" s="9">
        <f>'(1)'!A532</f>
        <v>43054</v>
      </c>
      <c r="B532">
        <v>131.5</v>
      </c>
      <c r="C532">
        <v>131.91</v>
      </c>
      <c r="D532">
        <v>131.5</v>
      </c>
      <c r="E532">
        <v>131.79</v>
      </c>
      <c r="F532" s="12">
        <v>2482793728</v>
      </c>
      <c r="G532" s="12">
        <v>9943006</v>
      </c>
    </row>
    <row r="533" spans="1:7">
      <c r="A533" s="9">
        <f>'(1)'!A533</f>
        <v>43055</v>
      </c>
      <c r="B533">
        <v>131.96</v>
      </c>
      <c r="C533">
        <v>132.29</v>
      </c>
      <c r="D533">
        <v>131.66999999999999</v>
      </c>
      <c r="E533">
        <v>131.99</v>
      </c>
      <c r="F533" s="12">
        <v>1820607872</v>
      </c>
      <c r="G533" s="12">
        <v>9958967</v>
      </c>
    </row>
    <row r="534" spans="1:7">
      <c r="A534" s="9">
        <f>'(1)'!A534</f>
        <v>43056</v>
      </c>
      <c r="B534">
        <v>131.91</v>
      </c>
      <c r="C534">
        <v>132.16999999999999</v>
      </c>
      <c r="D534">
        <v>131.46</v>
      </c>
      <c r="E534">
        <v>131.54</v>
      </c>
      <c r="F534" s="12">
        <v>1782586752</v>
      </c>
      <c r="G534" s="12">
        <v>9929687</v>
      </c>
    </row>
    <row r="535" spans="1:7">
      <c r="A535" s="9">
        <f>'(1)'!A535</f>
        <v>43059</v>
      </c>
      <c r="B535">
        <v>131.41999999999999</v>
      </c>
      <c r="C535">
        <v>131.93</v>
      </c>
      <c r="D535">
        <v>130.61000000000001</v>
      </c>
      <c r="E535">
        <v>130.75</v>
      </c>
      <c r="F535" s="12">
        <v>2442415616</v>
      </c>
      <c r="G535" s="12">
        <v>9845559</v>
      </c>
    </row>
    <row r="536" spans="1:7">
      <c r="A536" s="9">
        <f>'(1)'!A536</f>
        <v>43060</v>
      </c>
      <c r="B536">
        <v>130.69999999999999</v>
      </c>
      <c r="C536">
        <v>132.35</v>
      </c>
      <c r="D536">
        <v>130.51</v>
      </c>
      <c r="E536">
        <v>132.12</v>
      </c>
      <c r="F536" s="12">
        <v>2149728000</v>
      </c>
      <c r="G536" s="12">
        <v>9956240</v>
      </c>
    </row>
    <row r="537" spans="1:7">
      <c r="A537" s="9">
        <f>'(1)'!A537</f>
        <v>43061</v>
      </c>
      <c r="B537">
        <v>132.41999999999999</v>
      </c>
      <c r="C537">
        <v>132.99</v>
      </c>
      <c r="D537">
        <v>132.41999999999999</v>
      </c>
      <c r="E537">
        <v>132.88</v>
      </c>
      <c r="F537" s="12">
        <v>1681318272</v>
      </c>
      <c r="G537" s="12">
        <v>10000021</v>
      </c>
    </row>
    <row r="538" spans="1:7">
      <c r="A538" s="9">
        <f>'(1)'!A538</f>
        <v>43063</v>
      </c>
      <c r="B538">
        <v>132.81</v>
      </c>
      <c r="C538">
        <v>133.22999999999999</v>
      </c>
      <c r="D538">
        <v>132.66999999999999</v>
      </c>
      <c r="E538">
        <v>133.03</v>
      </c>
      <c r="F538" s="12">
        <v>1598568704</v>
      </c>
      <c r="G538" s="12">
        <v>10020174</v>
      </c>
    </row>
    <row r="539" spans="1:7">
      <c r="A539" s="9">
        <f>'(1)'!A539</f>
        <v>43066</v>
      </c>
      <c r="B539">
        <v>133.06</v>
      </c>
      <c r="C539">
        <v>133.56</v>
      </c>
      <c r="D539">
        <v>133.04</v>
      </c>
      <c r="E539">
        <v>133.46</v>
      </c>
      <c r="F539" s="12">
        <v>1845319168</v>
      </c>
      <c r="G539" s="12">
        <v>10049955</v>
      </c>
    </row>
    <row r="540" spans="1:7">
      <c r="A540" s="9">
        <f>'(1)'!A540</f>
        <v>43067</v>
      </c>
      <c r="B540">
        <v>133.69999999999999</v>
      </c>
      <c r="C540">
        <v>134.38</v>
      </c>
      <c r="D540">
        <v>133.69999999999999</v>
      </c>
      <c r="E540">
        <v>133.94999999999999</v>
      </c>
      <c r="F540" s="12">
        <v>2119166848</v>
      </c>
      <c r="G540" s="12">
        <v>10088141</v>
      </c>
    </row>
    <row r="541" spans="1:7">
      <c r="A541" s="9">
        <f>'(1)'!A541</f>
        <v>43068</v>
      </c>
      <c r="B541">
        <v>133.84</v>
      </c>
      <c r="C541">
        <v>134.04</v>
      </c>
      <c r="D541">
        <v>132.93</v>
      </c>
      <c r="E541">
        <v>133.4</v>
      </c>
      <c r="F541" s="12">
        <v>2292242688</v>
      </c>
      <c r="G541" s="12">
        <v>10049902</v>
      </c>
    </row>
    <row r="542" spans="1:7">
      <c r="A542" s="9">
        <f>'(1)'!A542</f>
        <v>43069</v>
      </c>
      <c r="B542">
        <v>133.55000000000001</v>
      </c>
      <c r="C542">
        <v>133.81</v>
      </c>
      <c r="D542">
        <v>133.36000000000001</v>
      </c>
      <c r="E542">
        <v>133.72</v>
      </c>
      <c r="F542" s="12">
        <v>2071172480</v>
      </c>
      <c r="G542" s="12">
        <v>10071068</v>
      </c>
    </row>
    <row r="543" spans="1:7">
      <c r="A543" s="9">
        <f>'(1)'!A543</f>
        <v>43070</v>
      </c>
      <c r="B543">
        <v>133.66999999999999</v>
      </c>
      <c r="C543">
        <v>134.05000000000001</v>
      </c>
      <c r="D543">
        <v>133.5</v>
      </c>
      <c r="E543">
        <v>133.94</v>
      </c>
      <c r="F543" s="12">
        <v>1948528384</v>
      </c>
      <c r="G543" s="12">
        <v>10081977</v>
      </c>
    </row>
    <row r="544" spans="1:7">
      <c r="A544" s="9">
        <f>'(1)'!A544</f>
        <v>43073</v>
      </c>
      <c r="B544">
        <v>134.11000000000001</v>
      </c>
      <c r="C544">
        <v>134.36000000000001</v>
      </c>
      <c r="D544">
        <v>133.16</v>
      </c>
      <c r="E544">
        <v>133.27000000000001</v>
      </c>
      <c r="F544" s="12">
        <v>2551552256</v>
      </c>
      <c r="G544" s="12">
        <v>10028057</v>
      </c>
    </row>
    <row r="545" spans="1:7">
      <c r="A545" s="9">
        <f>'(1)'!A545</f>
        <v>43074</v>
      </c>
      <c r="B545">
        <v>133.26</v>
      </c>
      <c r="C545">
        <v>133.47</v>
      </c>
      <c r="D545">
        <v>132.77000000000001</v>
      </c>
      <c r="E545">
        <v>133.26</v>
      </c>
      <c r="F545" s="12">
        <v>2345910016</v>
      </c>
      <c r="G545" s="12">
        <v>10021530</v>
      </c>
    </row>
    <row r="546" spans="1:7">
      <c r="A546" s="9">
        <f>'(1)'!A546</f>
        <v>43075</v>
      </c>
      <c r="B546">
        <v>133.29</v>
      </c>
      <c r="C546">
        <v>133.36000000000001</v>
      </c>
      <c r="D546">
        <v>131.66999999999999</v>
      </c>
      <c r="E546">
        <v>131.82</v>
      </c>
      <c r="F546" s="12">
        <v>2043926784</v>
      </c>
      <c r="G546" s="12">
        <v>9920129</v>
      </c>
    </row>
    <row r="547" spans="1:7">
      <c r="A547" s="9">
        <f>'(1)'!A547</f>
        <v>43076</v>
      </c>
      <c r="B547">
        <v>131.88999999999999</v>
      </c>
      <c r="C547">
        <v>132.12</v>
      </c>
      <c r="D547">
        <v>131.22</v>
      </c>
      <c r="E547">
        <v>131.33000000000001</v>
      </c>
      <c r="F547" s="12">
        <v>1937446528</v>
      </c>
      <c r="G547" s="12">
        <v>9869763</v>
      </c>
    </row>
    <row r="548" spans="1:7">
      <c r="A548" s="9">
        <f>'(1)'!A548</f>
        <v>43077</v>
      </c>
      <c r="B548">
        <v>131.13</v>
      </c>
      <c r="C548">
        <v>131.4</v>
      </c>
      <c r="D548">
        <v>129.82</v>
      </c>
      <c r="E548">
        <v>130.51</v>
      </c>
      <c r="F548" s="12">
        <v>1592351744</v>
      </c>
      <c r="G548" s="12">
        <v>9810700</v>
      </c>
    </row>
    <row r="549" spans="1:7">
      <c r="A549" s="9">
        <f>'(1)'!A549</f>
        <v>43080</v>
      </c>
      <c r="B549">
        <v>130.38</v>
      </c>
      <c r="C549">
        <v>130.78</v>
      </c>
      <c r="D549">
        <v>129.38999999999999</v>
      </c>
      <c r="E549">
        <v>129.68</v>
      </c>
      <c r="F549" s="12">
        <v>1758022784</v>
      </c>
      <c r="G549" s="12">
        <v>9753836</v>
      </c>
    </row>
    <row r="550" spans="1:7">
      <c r="A550" s="9">
        <f>'(1)'!A550</f>
        <v>43081</v>
      </c>
      <c r="B550">
        <v>129.55000000000001</v>
      </c>
      <c r="C550">
        <v>129.55000000000001</v>
      </c>
      <c r="D550">
        <v>128.35</v>
      </c>
      <c r="E550">
        <v>129.04</v>
      </c>
      <c r="F550" s="12">
        <v>1708759808</v>
      </c>
      <c r="G550" s="12">
        <v>9704356</v>
      </c>
    </row>
    <row r="551" spans="1:7">
      <c r="A551" s="9">
        <f>'(1)'!A551</f>
        <v>43082</v>
      </c>
      <c r="B551">
        <v>129.28</v>
      </c>
      <c r="C551">
        <v>130.07</v>
      </c>
      <c r="D551">
        <v>129.28</v>
      </c>
      <c r="E551">
        <v>129.93</v>
      </c>
      <c r="F551" s="12">
        <v>1522289792</v>
      </c>
      <c r="G551" s="12">
        <v>9767439</v>
      </c>
    </row>
    <row r="552" spans="1:7">
      <c r="A552" s="9">
        <f>'(1)'!A552</f>
        <v>43083</v>
      </c>
      <c r="B552">
        <v>129.94999999999999</v>
      </c>
      <c r="C552">
        <v>130.08000000000001</v>
      </c>
      <c r="D552">
        <v>129.16</v>
      </c>
      <c r="E552">
        <v>129.55000000000001</v>
      </c>
      <c r="F552" s="12">
        <v>1375692672</v>
      </c>
      <c r="G552" s="12">
        <v>9732269</v>
      </c>
    </row>
    <row r="553" spans="1:7">
      <c r="A553" s="9">
        <f>'(1)'!A553</f>
        <v>43084</v>
      </c>
      <c r="B553">
        <v>129.83000000000001</v>
      </c>
      <c r="C553">
        <v>130.56</v>
      </c>
      <c r="D553">
        <v>129.38</v>
      </c>
      <c r="E553">
        <v>130.41999999999999</v>
      </c>
      <c r="F553" s="12">
        <v>1466206336</v>
      </c>
      <c r="G553" s="12">
        <v>9790473</v>
      </c>
    </row>
    <row r="554" spans="1:7">
      <c r="A554" s="9">
        <f>'(1)'!A554</f>
        <v>43087</v>
      </c>
      <c r="B554">
        <v>130.31</v>
      </c>
      <c r="C554">
        <v>131.29</v>
      </c>
      <c r="D554">
        <v>130.01</v>
      </c>
      <c r="E554">
        <v>130.97999999999999</v>
      </c>
      <c r="F554" s="12">
        <v>1738771072</v>
      </c>
      <c r="G554" s="12">
        <v>9834431</v>
      </c>
    </row>
    <row r="555" spans="1:7">
      <c r="A555" s="9">
        <f>'(1)'!A555</f>
        <v>43088</v>
      </c>
      <c r="B555">
        <v>130.94</v>
      </c>
      <c r="C555">
        <v>131.52000000000001</v>
      </c>
      <c r="D555">
        <v>130.58000000000001</v>
      </c>
      <c r="E555">
        <v>130.62</v>
      </c>
      <c r="F555" s="12">
        <v>2153975296</v>
      </c>
      <c r="G555" s="12">
        <v>9808273</v>
      </c>
    </row>
    <row r="556" spans="1:7">
      <c r="A556" s="9">
        <f>'(1)'!A556</f>
        <v>43089</v>
      </c>
      <c r="B556">
        <v>130.35</v>
      </c>
      <c r="C556">
        <v>130.82</v>
      </c>
      <c r="D556">
        <v>129.82</v>
      </c>
      <c r="E556">
        <v>130.62</v>
      </c>
      <c r="F556" s="12">
        <v>3263488768</v>
      </c>
      <c r="G556" s="12">
        <v>9813927</v>
      </c>
    </row>
    <row r="557" spans="1:7">
      <c r="A557" s="9">
        <f>'(1)'!A557</f>
        <v>43090</v>
      </c>
      <c r="B557">
        <v>130.65</v>
      </c>
      <c r="C557">
        <v>131.15</v>
      </c>
      <c r="D557">
        <v>130.38</v>
      </c>
      <c r="E557">
        <v>130.46</v>
      </c>
      <c r="F557" s="12">
        <v>2010474368</v>
      </c>
      <c r="G557" s="12">
        <v>9800480</v>
      </c>
    </row>
    <row r="558" spans="1:7">
      <c r="A558" s="9">
        <f>'(1)'!A558</f>
        <v>43091</v>
      </c>
      <c r="B558">
        <v>130.4</v>
      </c>
      <c r="C558">
        <v>130.84</v>
      </c>
      <c r="D558">
        <v>129.85</v>
      </c>
      <c r="E558">
        <v>129.85</v>
      </c>
      <c r="F558" s="12">
        <v>1759514880</v>
      </c>
      <c r="G558" s="12">
        <v>9759927</v>
      </c>
    </row>
    <row r="559" spans="1:7">
      <c r="A559" s="9">
        <f>'(1)'!A559</f>
        <v>43095</v>
      </c>
      <c r="B559">
        <v>129.87</v>
      </c>
      <c r="C559">
        <v>131.18</v>
      </c>
      <c r="D559">
        <v>129.84</v>
      </c>
      <c r="E559">
        <v>130.63999999999999</v>
      </c>
      <c r="F559" s="12">
        <v>1850609152</v>
      </c>
      <c r="G559" s="12">
        <v>9830608</v>
      </c>
    </row>
    <row r="560" spans="1:7">
      <c r="A560" s="9">
        <f>'(1)'!A560</f>
        <v>43096</v>
      </c>
      <c r="B560">
        <v>131.27000000000001</v>
      </c>
      <c r="C560">
        <v>131.86000000000001</v>
      </c>
      <c r="D560">
        <v>130.9</v>
      </c>
      <c r="E560">
        <v>130.93</v>
      </c>
      <c r="F560" s="12">
        <v>1717398784</v>
      </c>
      <c r="G560" s="12">
        <v>9856700</v>
      </c>
    </row>
    <row r="561" spans="1:7">
      <c r="A561" s="9">
        <f>'(1)'!A561</f>
        <v>43097</v>
      </c>
      <c r="B561">
        <v>130.99</v>
      </c>
      <c r="C561">
        <v>131.81</v>
      </c>
      <c r="D561">
        <v>130.41999999999999</v>
      </c>
      <c r="E561">
        <v>130.46</v>
      </c>
      <c r="F561" s="12">
        <v>1957532928</v>
      </c>
      <c r="G561" s="12">
        <v>9826335</v>
      </c>
    </row>
    <row r="562" spans="1:7">
      <c r="A562" s="9">
        <f>'(1)'!A562</f>
        <v>43098</v>
      </c>
      <c r="B562">
        <v>130.49</v>
      </c>
      <c r="C562">
        <v>130.72999999999999</v>
      </c>
      <c r="D562">
        <v>129.28</v>
      </c>
      <c r="E562">
        <v>129.55000000000001</v>
      </c>
      <c r="F562" s="12">
        <v>2090494848</v>
      </c>
      <c r="G562" s="12">
        <v>9843941</v>
      </c>
    </row>
    <row r="563" spans="1:7">
      <c r="A563" s="9">
        <f>'(1)'!A563</f>
        <v>43102</v>
      </c>
      <c r="B563">
        <v>129.75</v>
      </c>
      <c r="C563">
        <v>131.24</v>
      </c>
      <c r="D563">
        <v>129.75</v>
      </c>
      <c r="E563">
        <v>130.72999999999999</v>
      </c>
      <c r="F563" s="12">
        <v>1675871360</v>
      </c>
      <c r="G563" s="12">
        <v>9930999</v>
      </c>
    </row>
    <row r="564" spans="1:7">
      <c r="A564" s="9">
        <f>'(1)'!A564</f>
        <v>43103</v>
      </c>
      <c r="B564">
        <v>130.44</v>
      </c>
      <c r="C564">
        <v>130.85</v>
      </c>
      <c r="D564">
        <v>130.02000000000001</v>
      </c>
      <c r="E564">
        <v>130.51</v>
      </c>
      <c r="F564" s="12">
        <v>2224075264</v>
      </c>
      <c r="G564" s="12">
        <v>9926571</v>
      </c>
    </row>
    <row r="565" spans="1:7">
      <c r="A565" s="9">
        <f>'(1)'!A565</f>
        <v>43104</v>
      </c>
      <c r="B565">
        <v>130.21</v>
      </c>
      <c r="C565">
        <v>130.69999999999999</v>
      </c>
      <c r="D565">
        <v>129.33000000000001</v>
      </c>
      <c r="E565">
        <v>130.47999999999999</v>
      </c>
      <c r="F565" s="12">
        <v>2097354112</v>
      </c>
      <c r="G565" s="12">
        <v>9911193</v>
      </c>
    </row>
    <row r="566" spans="1:7">
      <c r="A566" s="9">
        <f>'(1)'!A566</f>
        <v>43105</v>
      </c>
      <c r="B566">
        <v>130.41</v>
      </c>
      <c r="C566">
        <v>130.96</v>
      </c>
      <c r="D566">
        <v>130.24</v>
      </c>
      <c r="E566">
        <v>130.51</v>
      </c>
      <c r="F566" s="12">
        <v>2161684480</v>
      </c>
      <c r="G566" s="12">
        <v>9918845</v>
      </c>
    </row>
    <row r="567" spans="1:7">
      <c r="A567" s="9">
        <f>'(1)'!A567</f>
        <v>43108</v>
      </c>
      <c r="B567">
        <v>131</v>
      </c>
      <c r="C567">
        <v>131.75</v>
      </c>
      <c r="D567">
        <v>131</v>
      </c>
      <c r="E567">
        <v>131.44</v>
      </c>
      <c r="F567" s="12">
        <v>3228419072</v>
      </c>
      <c r="G567" s="12">
        <v>9989903</v>
      </c>
    </row>
    <row r="568" spans="1:7">
      <c r="A568" s="9">
        <f>'(1)'!A568</f>
        <v>43109</v>
      </c>
      <c r="B568">
        <v>131.47999999999999</v>
      </c>
      <c r="C568">
        <v>131.75</v>
      </c>
      <c r="D568">
        <v>131.31</v>
      </c>
      <c r="E568">
        <v>131.41</v>
      </c>
      <c r="F568" s="12">
        <v>1638729984</v>
      </c>
      <c r="G568" s="12">
        <v>9980082</v>
      </c>
    </row>
    <row r="569" spans="1:7">
      <c r="A569" s="9">
        <f>'(1)'!A569</f>
        <v>43110</v>
      </c>
      <c r="B569">
        <v>131.47999999999999</v>
      </c>
      <c r="C569">
        <v>132.36000000000001</v>
      </c>
      <c r="D569">
        <v>131.21</v>
      </c>
      <c r="E569">
        <v>132.31</v>
      </c>
      <c r="F569" s="12">
        <v>1545445120</v>
      </c>
      <c r="G569" s="12">
        <v>10042829</v>
      </c>
    </row>
    <row r="570" spans="1:7">
      <c r="A570" s="9">
        <f>'(1)'!A570</f>
        <v>43111</v>
      </c>
      <c r="B570">
        <v>132.29</v>
      </c>
      <c r="C570">
        <v>132.29</v>
      </c>
      <c r="D570">
        <v>131.85</v>
      </c>
      <c r="E570">
        <v>131.97999999999999</v>
      </c>
      <c r="F570" s="12">
        <v>1551998592</v>
      </c>
      <c r="G570" s="12">
        <v>10009207</v>
      </c>
    </row>
    <row r="571" spans="1:7">
      <c r="A571" s="9">
        <f>'(1)'!A571</f>
        <v>43112</v>
      </c>
      <c r="B571">
        <v>131.86000000000001</v>
      </c>
      <c r="C571">
        <v>131.88</v>
      </c>
      <c r="D571">
        <v>131.32</v>
      </c>
      <c r="E571">
        <v>131.36000000000001</v>
      </c>
      <c r="F571" s="12">
        <v>1492088448</v>
      </c>
      <c r="G571" s="12">
        <v>9963537</v>
      </c>
    </row>
    <row r="572" spans="1:7">
      <c r="A572" s="9">
        <f>'(1)'!A572</f>
        <v>43116</v>
      </c>
      <c r="B572">
        <v>131.22999999999999</v>
      </c>
      <c r="C572">
        <v>131.28</v>
      </c>
      <c r="D572">
        <v>130.76</v>
      </c>
      <c r="E572">
        <v>131.13999999999999</v>
      </c>
      <c r="F572" s="12">
        <v>895701120</v>
      </c>
      <c r="G572" s="12">
        <v>9943163</v>
      </c>
    </row>
    <row r="573" spans="1:7">
      <c r="A573" s="9">
        <f>'(1)'!A573</f>
        <v>43117</v>
      </c>
      <c r="B573">
        <v>131.44</v>
      </c>
      <c r="C573">
        <v>132.78</v>
      </c>
      <c r="D573">
        <v>131.44</v>
      </c>
      <c r="E573">
        <v>132.65</v>
      </c>
      <c r="F573" s="12">
        <v>7434</v>
      </c>
      <c r="G573" s="12">
        <v>10066103</v>
      </c>
    </row>
    <row r="574" spans="1:7">
      <c r="A574" s="9">
        <f>'(1)'!A574</f>
        <v>43118</v>
      </c>
      <c r="B574">
        <v>132.66999999999999</v>
      </c>
      <c r="C574">
        <v>132.91</v>
      </c>
      <c r="D574">
        <v>131.99</v>
      </c>
      <c r="E574">
        <v>132.06</v>
      </c>
      <c r="F574" s="12">
        <v>423257</v>
      </c>
      <c r="G574" s="12">
        <v>10016740</v>
      </c>
    </row>
    <row r="575" spans="1:7">
      <c r="A575" s="9">
        <f>'(1)'!A575</f>
        <v>43119</v>
      </c>
      <c r="B575">
        <v>132.07</v>
      </c>
      <c r="C575">
        <v>132.1</v>
      </c>
      <c r="D575">
        <v>130.94</v>
      </c>
      <c r="E575">
        <v>131.15</v>
      </c>
      <c r="F575" s="12">
        <v>998431104</v>
      </c>
      <c r="G575" s="12">
        <v>9945574</v>
      </c>
    </row>
    <row r="576" spans="1:7">
      <c r="A576" s="9">
        <f>'(1)'!A576</f>
        <v>43122</v>
      </c>
      <c r="B576">
        <v>131</v>
      </c>
      <c r="C576">
        <v>132.03</v>
      </c>
      <c r="D576">
        <v>130.63</v>
      </c>
      <c r="E576">
        <v>131.96</v>
      </c>
      <c r="F576" s="12">
        <v>850608704</v>
      </c>
      <c r="G576" s="12">
        <v>10008133</v>
      </c>
    </row>
    <row r="577" spans="1:7">
      <c r="A577" s="9">
        <f>'(1)'!A577</f>
        <v>43123</v>
      </c>
      <c r="B577">
        <v>132</v>
      </c>
      <c r="C577">
        <v>132.04</v>
      </c>
      <c r="D577">
        <v>131.58000000000001</v>
      </c>
      <c r="E577">
        <v>131.81</v>
      </c>
      <c r="F577" s="12">
        <v>951507840</v>
      </c>
      <c r="G577" s="12">
        <v>9991993</v>
      </c>
    </row>
    <row r="578" spans="1:7">
      <c r="A578" s="9">
        <f>'(1)'!A578</f>
        <v>43124</v>
      </c>
      <c r="B578">
        <v>131.81</v>
      </c>
      <c r="C578">
        <v>131.81</v>
      </c>
      <c r="D578">
        <v>131.81</v>
      </c>
      <c r="E578">
        <v>131.81</v>
      </c>
      <c r="F578" s="12">
        <v>1384062336</v>
      </c>
      <c r="G578" s="12">
        <v>9982666</v>
      </c>
    </row>
    <row r="579" spans="1:7">
      <c r="A579" s="9">
        <f>'(1)'!A579</f>
        <v>43125</v>
      </c>
      <c r="B579">
        <v>131.62</v>
      </c>
      <c r="C579">
        <v>131.72999999999999</v>
      </c>
      <c r="D579">
        <v>131.58000000000001</v>
      </c>
      <c r="E579">
        <v>131.66</v>
      </c>
      <c r="F579" s="12">
        <v>1503779968</v>
      </c>
      <c r="G579" s="12">
        <v>9986839</v>
      </c>
    </row>
    <row r="580" spans="1:7">
      <c r="A580" s="9">
        <f>'(1)'!A580</f>
        <v>43126</v>
      </c>
      <c r="B580">
        <v>131.72999999999999</v>
      </c>
      <c r="C580">
        <v>132.13</v>
      </c>
      <c r="D580">
        <v>131.56</v>
      </c>
      <c r="E580">
        <v>131.86000000000001</v>
      </c>
      <c r="F580" s="12">
        <v>1877335808</v>
      </c>
      <c r="G580" s="12">
        <v>10006829</v>
      </c>
    </row>
    <row r="581" spans="1:7">
      <c r="A581" s="9">
        <f>'(1)'!A581</f>
        <v>43129</v>
      </c>
      <c r="B581">
        <v>131.91</v>
      </c>
      <c r="C581">
        <v>131.94999999999999</v>
      </c>
      <c r="D581">
        <v>131.35</v>
      </c>
      <c r="E581">
        <v>131.52000000000001</v>
      </c>
      <c r="F581" s="12">
        <v>1580481024</v>
      </c>
      <c r="G581" s="12">
        <v>9975086</v>
      </c>
    </row>
    <row r="582" spans="1:7">
      <c r="A582" s="9">
        <f>'(1)'!A582</f>
        <v>43130</v>
      </c>
      <c r="B582">
        <v>131.56</v>
      </c>
      <c r="C582">
        <v>131.69999999999999</v>
      </c>
      <c r="D582">
        <v>131.26</v>
      </c>
      <c r="E582">
        <v>131.41</v>
      </c>
      <c r="F582" s="12">
        <v>1559776768</v>
      </c>
      <c r="G582" s="12">
        <v>9961818</v>
      </c>
    </row>
    <row r="583" spans="1:7">
      <c r="A583" s="9">
        <f>'(1)'!A583</f>
        <v>43131</v>
      </c>
      <c r="B583">
        <v>131.41</v>
      </c>
      <c r="C583">
        <v>131.41</v>
      </c>
      <c r="D583">
        <v>131.41</v>
      </c>
      <c r="E583">
        <v>131.41</v>
      </c>
      <c r="F583" s="12">
        <v>1661926912</v>
      </c>
      <c r="G583" s="12">
        <v>9965159</v>
      </c>
    </row>
    <row r="584" spans="1:7">
      <c r="A584" s="9">
        <f>'(1)'!A584</f>
        <v>43132</v>
      </c>
      <c r="B584">
        <v>131.36000000000001</v>
      </c>
      <c r="C584">
        <v>131.4</v>
      </c>
      <c r="D584">
        <v>130.55000000000001</v>
      </c>
      <c r="E584">
        <v>131.1</v>
      </c>
      <c r="F584" s="12">
        <v>2173123328</v>
      </c>
      <c r="G584" s="12">
        <v>9947659</v>
      </c>
    </row>
    <row r="585" spans="1:7">
      <c r="A585" s="9">
        <f>'(1)'!A585</f>
        <v>43133</v>
      </c>
      <c r="B585">
        <v>131.26</v>
      </c>
      <c r="C585">
        <v>132.03</v>
      </c>
      <c r="D585">
        <v>131.26</v>
      </c>
      <c r="E585">
        <v>131.72</v>
      </c>
      <c r="F585" s="12">
        <v>2138950400</v>
      </c>
      <c r="G585" s="12">
        <v>9997413</v>
      </c>
    </row>
    <row r="586" spans="1:7">
      <c r="A586" s="9">
        <f>'(1)'!A586</f>
        <v>43136</v>
      </c>
      <c r="B586">
        <v>131.99</v>
      </c>
      <c r="C586">
        <v>133.11000000000001</v>
      </c>
      <c r="D586">
        <v>131.99</v>
      </c>
      <c r="E586">
        <v>132.91</v>
      </c>
      <c r="F586" s="12">
        <v>2111045632</v>
      </c>
      <c r="G586" s="12">
        <v>10090712</v>
      </c>
    </row>
    <row r="587" spans="1:7">
      <c r="A587" s="9">
        <f>'(1)'!A587</f>
        <v>43137</v>
      </c>
      <c r="B587">
        <v>133</v>
      </c>
      <c r="C587">
        <v>134.13</v>
      </c>
      <c r="D587">
        <v>133</v>
      </c>
      <c r="E587">
        <v>134.13</v>
      </c>
      <c r="F587" s="12">
        <v>1366775808</v>
      </c>
      <c r="G587" s="12">
        <v>10180374</v>
      </c>
    </row>
    <row r="588" spans="1:7">
      <c r="A588" s="9">
        <f>'(1)'!A588</f>
        <v>43138</v>
      </c>
      <c r="B588">
        <v>134.30000000000001</v>
      </c>
      <c r="C588">
        <v>134.68</v>
      </c>
      <c r="D588">
        <v>134.24</v>
      </c>
      <c r="E588">
        <v>134.51</v>
      </c>
      <c r="F588" s="12">
        <v>1839863040</v>
      </c>
      <c r="G588" s="12">
        <v>10211852</v>
      </c>
    </row>
    <row r="589" spans="1:7">
      <c r="A589" s="9">
        <f>'(1)'!A589</f>
        <v>43139</v>
      </c>
      <c r="B589">
        <v>134.52000000000001</v>
      </c>
      <c r="C589">
        <v>135.16999999999999</v>
      </c>
      <c r="D589">
        <v>134.52000000000001</v>
      </c>
      <c r="E589">
        <v>135.09</v>
      </c>
      <c r="F589" s="12">
        <v>1837429888</v>
      </c>
      <c r="G589" s="12">
        <v>10269097</v>
      </c>
    </row>
    <row r="590" spans="1:7">
      <c r="A590" s="9">
        <f>'(1)'!A590</f>
        <v>43140</v>
      </c>
      <c r="B590">
        <v>134.97999999999999</v>
      </c>
      <c r="C590">
        <v>135.06</v>
      </c>
      <c r="D590">
        <v>134.24</v>
      </c>
      <c r="E590">
        <v>134.63999999999999</v>
      </c>
      <c r="F590" s="12">
        <v>1810305408</v>
      </c>
      <c r="G590" s="12">
        <v>10232600</v>
      </c>
    </row>
    <row r="591" spans="1:7">
      <c r="A591" s="9">
        <f>'(1)'!A591</f>
        <v>43143</v>
      </c>
      <c r="B591">
        <v>134.74</v>
      </c>
      <c r="C591">
        <v>134.82</v>
      </c>
      <c r="D591">
        <v>133.96</v>
      </c>
      <c r="E591">
        <v>134.19999999999999</v>
      </c>
      <c r="F591" s="12">
        <v>1931983616</v>
      </c>
      <c r="G591" s="12">
        <v>10200877</v>
      </c>
    </row>
    <row r="592" spans="1:7">
      <c r="A592" s="9">
        <f>'(1)'!A592</f>
        <v>43144</v>
      </c>
      <c r="B592">
        <v>134.22999999999999</v>
      </c>
      <c r="C592">
        <v>134.72</v>
      </c>
      <c r="D592">
        <v>134.07</v>
      </c>
      <c r="E592">
        <v>134.58000000000001</v>
      </c>
      <c r="F592" s="12">
        <v>1798631296</v>
      </c>
      <c r="G592" s="12">
        <v>10229939</v>
      </c>
    </row>
    <row r="593" spans="1:7">
      <c r="A593" s="9">
        <f>'(1)'!A593</f>
        <v>43145</v>
      </c>
      <c r="B593">
        <v>134.55000000000001</v>
      </c>
      <c r="C593">
        <v>134.62</v>
      </c>
      <c r="D593">
        <v>134.22</v>
      </c>
      <c r="E593">
        <v>134.38</v>
      </c>
      <c r="F593" s="12">
        <v>2023339904</v>
      </c>
      <c r="G593" s="12">
        <v>10205948</v>
      </c>
    </row>
    <row r="594" spans="1:7">
      <c r="A594" s="9">
        <f>'(1)'!A594</f>
        <v>43146</v>
      </c>
      <c r="B594">
        <v>134.47</v>
      </c>
      <c r="C594">
        <v>135.06</v>
      </c>
      <c r="D594">
        <v>134.26</v>
      </c>
      <c r="E594">
        <v>134.52000000000001</v>
      </c>
      <c r="F594" s="12">
        <v>1972296192</v>
      </c>
      <c r="G594" s="12">
        <v>10210470</v>
      </c>
    </row>
    <row r="595" spans="1:7">
      <c r="A595" s="9">
        <f>'(1)'!A595</f>
        <v>43147</v>
      </c>
      <c r="B595">
        <v>134.28</v>
      </c>
      <c r="C595">
        <v>134.65</v>
      </c>
      <c r="D595">
        <v>134.04</v>
      </c>
      <c r="E595">
        <v>134.38</v>
      </c>
      <c r="F595" s="12">
        <v>2157373184</v>
      </c>
      <c r="G595" s="12">
        <v>10205827</v>
      </c>
    </row>
    <row r="596" spans="1:7">
      <c r="A596" s="9">
        <f>'(1)'!A596</f>
        <v>43151</v>
      </c>
      <c r="B596">
        <v>134.56</v>
      </c>
      <c r="C596">
        <v>134.9</v>
      </c>
      <c r="D596">
        <v>134.19999999999999</v>
      </c>
      <c r="E596">
        <v>134.63999999999999</v>
      </c>
      <c r="F596" s="12">
        <v>1704650240</v>
      </c>
      <c r="G596" s="12">
        <v>10224481</v>
      </c>
    </row>
    <row r="597" spans="1:7">
      <c r="A597" s="9">
        <f>'(1)'!A597</f>
        <v>43152</v>
      </c>
      <c r="B597">
        <v>134.66999999999999</v>
      </c>
      <c r="C597">
        <v>135.43</v>
      </c>
      <c r="D597">
        <v>134.63999999999999</v>
      </c>
      <c r="E597">
        <v>135.35</v>
      </c>
      <c r="F597" s="12">
        <v>1582172160</v>
      </c>
      <c r="G597" s="12">
        <v>10273324</v>
      </c>
    </row>
    <row r="598" spans="1:7">
      <c r="A598" s="9">
        <f>'(1)'!A598</f>
        <v>43153</v>
      </c>
      <c r="B598">
        <v>135.44</v>
      </c>
      <c r="C598">
        <v>135.80000000000001</v>
      </c>
      <c r="D598">
        <v>135.26</v>
      </c>
      <c r="E598">
        <v>135.78</v>
      </c>
      <c r="F598" s="12">
        <v>2024107648</v>
      </c>
      <c r="G598" s="12">
        <v>10305798</v>
      </c>
    </row>
    <row r="599" spans="1:7">
      <c r="A599" s="9">
        <f>'(1)'!A599</f>
        <v>43154</v>
      </c>
      <c r="B599">
        <v>135.94999999999999</v>
      </c>
      <c r="C599">
        <v>136.34</v>
      </c>
      <c r="D599">
        <v>135.72999999999999</v>
      </c>
      <c r="E599">
        <v>135.99</v>
      </c>
      <c r="F599" s="12">
        <v>2193598464</v>
      </c>
      <c r="G599" s="12">
        <v>10316633</v>
      </c>
    </row>
    <row r="600" spans="1:7">
      <c r="A600" s="9">
        <f>'(1)'!A600</f>
        <v>43157</v>
      </c>
      <c r="B600">
        <v>135.97</v>
      </c>
      <c r="C600">
        <v>136.13999999999999</v>
      </c>
      <c r="D600">
        <v>135.13999999999999</v>
      </c>
      <c r="E600">
        <v>135.29</v>
      </c>
      <c r="F600" s="12">
        <v>2274143232</v>
      </c>
      <c r="G600" s="12">
        <v>10259842</v>
      </c>
    </row>
    <row r="601" spans="1:7">
      <c r="A601" s="9">
        <f>'(1)'!A601</f>
        <v>43158</v>
      </c>
      <c r="B601">
        <v>135.21</v>
      </c>
      <c r="C601">
        <v>135.66</v>
      </c>
      <c r="D601">
        <v>134.19999999999999</v>
      </c>
      <c r="E601">
        <v>134.54</v>
      </c>
      <c r="F601" s="12">
        <v>2361967360</v>
      </c>
      <c r="G601" s="12">
        <v>10203393</v>
      </c>
    </row>
    <row r="602" spans="1:7">
      <c r="A602" s="9">
        <f>'(1)'!A602</f>
        <v>43159</v>
      </c>
      <c r="B602">
        <v>134.53</v>
      </c>
      <c r="C602">
        <v>135.36000000000001</v>
      </c>
      <c r="D602">
        <v>134.53</v>
      </c>
      <c r="E602">
        <v>135.19</v>
      </c>
      <c r="F602" s="12">
        <v>2398974720</v>
      </c>
      <c r="G602" s="12">
        <v>10265650</v>
      </c>
    </row>
    <row r="603" spans="1:7">
      <c r="A603" s="9">
        <f>'(1)'!A603</f>
        <v>43160</v>
      </c>
      <c r="B603">
        <v>135.13999999999999</v>
      </c>
      <c r="C603">
        <v>135.29</v>
      </c>
      <c r="D603">
        <v>134.81</v>
      </c>
      <c r="E603">
        <v>134.96</v>
      </c>
      <c r="F603" s="12">
        <v>3799766272</v>
      </c>
      <c r="G603" s="12">
        <v>10240036</v>
      </c>
    </row>
    <row r="604" spans="1:7">
      <c r="A604" s="9">
        <f>'(1)'!A604</f>
        <v>43161</v>
      </c>
      <c r="B604">
        <v>134.5</v>
      </c>
      <c r="C604">
        <v>134.65</v>
      </c>
      <c r="D604">
        <v>133.54</v>
      </c>
      <c r="E604">
        <v>133.72999999999999</v>
      </c>
      <c r="F604" s="12">
        <v>2803213568</v>
      </c>
      <c r="G604" s="12">
        <v>10158266</v>
      </c>
    </row>
    <row r="605" spans="1:7">
      <c r="A605" s="9">
        <f>'(1)'!A605</f>
        <v>43164</v>
      </c>
      <c r="B605">
        <v>133.83000000000001</v>
      </c>
      <c r="C605">
        <v>134.18</v>
      </c>
      <c r="D605">
        <v>133.32</v>
      </c>
      <c r="E605">
        <v>133.46</v>
      </c>
      <c r="F605" s="12">
        <v>2669983488</v>
      </c>
      <c r="G605" s="12">
        <v>10138720</v>
      </c>
    </row>
    <row r="606" spans="1:7">
      <c r="A606" s="9">
        <f>'(1)'!A606</f>
        <v>43165</v>
      </c>
      <c r="B606">
        <v>133.75</v>
      </c>
      <c r="C606">
        <v>134.44999999999999</v>
      </c>
      <c r="D606">
        <v>132.46</v>
      </c>
      <c r="E606">
        <v>132.72</v>
      </c>
      <c r="F606" s="12">
        <v>2648319488</v>
      </c>
      <c r="G606" s="12">
        <v>10083357</v>
      </c>
    </row>
    <row r="607" spans="1:7">
      <c r="A607" s="9">
        <f>'(1)'!A607</f>
        <v>43166</v>
      </c>
      <c r="B607">
        <v>132.52000000000001</v>
      </c>
      <c r="C607">
        <v>132.52000000000001</v>
      </c>
      <c r="D607">
        <v>130.79</v>
      </c>
      <c r="E607">
        <v>130.91</v>
      </c>
      <c r="F607" s="12">
        <v>1916533632</v>
      </c>
      <c r="G607" s="12">
        <v>9946012</v>
      </c>
    </row>
    <row r="608" spans="1:7">
      <c r="A608" s="9">
        <f>'(1)'!A608</f>
        <v>43167</v>
      </c>
      <c r="B608">
        <v>130.47999999999999</v>
      </c>
      <c r="C608">
        <v>130.47999999999999</v>
      </c>
      <c r="D608">
        <v>128.78</v>
      </c>
      <c r="E608">
        <v>128.88</v>
      </c>
      <c r="F608" s="12">
        <v>1783215232</v>
      </c>
      <c r="G608" s="12">
        <v>9792664</v>
      </c>
    </row>
    <row r="609" spans="1:7">
      <c r="A609" s="9">
        <f>'(1)'!A609</f>
        <v>43168</v>
      </c>
      <c r="B609">
        <v>126.93</v>
      </c>
      <c r="C609">
        <v>127.41</v>
      </c>
      <c r="D609">
        <v>124.76</v>
      </c>
      <c r="E609">
        <v>125.73</v>
      </c>
      <c r="F609" s="12">
        <v>2350124032</v>
      </c>
      <c r="G609" s="12">
        <v>9552381</v>
      </c>
    </row>
    <row r="610" spans="1:7">
      <c r="A610" s="9">
        <f>'(1)'!A610</f>
        <v>43171</v>
      </c>
      <c r="B610">
        <v>126.14</v>
      </c>
      <c r="C610">
        <v>128.63</v>
      </c>
      <c r="D610">
        <v>126.14</v>
      </c>
      <c r="E610">
        <v>128.18</v>
      </c>
      <c r="F610" s="12">
        <v>1932699264</v>
      </c>
      <c r="G610" s="12">
        <v>9748528</v>
      </c>
    </row>
    <row r="611" spans="1:7">
      <c r="A611" s="9">
        <f>'(1)'!A611</f>
        <v>43172</v>
      </c>
      <c r="B611">
        <v>127.88</v>
      </c>
      <c r="C611">
        <v>128.03</v>
      </c>
      <c r="D611">
        <v>125.75</v>
      </c>
      <c r="E611">
        <v>126.15</v>
      </c>
      <c r="F611" s="12">
        <v>1756406016</v>
      </c>
      <c r="G611" s="12">
        <v>9569117</v>
      </c>
    </row>
    <row r="612" spans="1:7">
      <c r="A612" s="9">
        <f>'(1)'!A612</f>
        <v>43173</v>
      </c>
      <c r="B612">
        <v>125.78</v>
      </c>
      <c r="C612">
        <v>126.07</v>
      </c>
      <c r="D612">
        <v>123.93</v>
      </c>
      <c r="E612">
        <v>124.29</v>
      </c>
      <c r="F612" s="12">
        <v>1197627776</v>
      </c>
      <c r="G612" s="12">
        <v>9442820</v>
      </c>
    </row>
    <row r="613" spans="1:7">
      <c r="A613" s="9">
        <f>'(1)'!A613</f>
        <v>43174</v>
      </c>
      <c r="B613">
        <v>124.74</v>
      </c>
      <c r="C613">
        <v>126.49</v>
      </c>
      <c r="D613">
        <v>124.74</v>
      </c>
      <c r="E613">
        <v>125.78</v>
      </c>
      <c r="F613" s="12">
        <v>1626670848</v>
      </c>
      <c r="G613" s="12">
        <v>9554521</v>
      </c>
    </row>
    <row r="614" spans="1:7">
      <c r="A614" s="9">
        <f>'(1)'!A614</f>
        <v>43175</v>
      </c>
      <c r="B614">
        <v>125.83</v>
      </c>
      <c r="C614">
        <v>126.15</v>
      </c>
      <c r="D614">
        <v>124.97</v>
      </c>
      <c r="E614">
        <v>124.99</v>
      </c>
      <c r="F614" s="12">
        <v>1850526592</v>
      </c>
      <c r="G614" s="12">
        <v>9489301</v>
      </c>
    </row>
    <row r="615" spans="1:7">
      <c r="A615" s="9">
        <f>'(1)'!A615</f>
        <v>43178</v>
      </c>
      <c r="B615">
        <v>125.21</v>
      </c>
      <c r="C615">
        <v>126.52</v>
      </c>
      <c r="D615">
        <v>124.57</v>
      </c>
      <c r="E615">
        <v>126.29</v>
      </c>
      <c r="F615" s="12">
        <v>1956443264</v>
      </c>
      <c r="G615" s="12">
        <v>9585715</v>
      </c>
    </row>
    <row r="616" spans="1:7">
      <c r="A616" s="9">
        <f>'(1)'!A616</f>
        <v>43179</v>
      </c>
      <c r="B616">
        <v>126.47</v>
      </c>
      <c r="C616">
        <v>127.53</v>
      </c>
      <c r="D616">
        <v>126.45</v>
      </c>
      <c r="E616">
        <v>126.91</v>
      </c>
      <c r="F616" s="12">
        <v>1638845056</v>
      </c>
      <c r="G616" s="12">
        <v>9633324</v>
      </c>
    </row>
    <row r="617" spans="1:7">
      <c r="A617" s="9">
        <f>'(1)'!A617</f>
        <v>43180</v>
      </c>
      <c r="B617">
        <v>127.21</v>
      </c>
      <c r="C617">
        <v>128.5</v>
      </c>
      <c r="D617">
        <v>127.21</v>
      </c>
      <c r="E617">
        <v>128.29</v>
      </c>
      <c r="F617" s="12">
        <v>1492458240</v>
      </c>
      <c r="G617" s="12">
        <v>9744185</v>
      </c>
    </row>
    <row r="618" spans="1:7">
      <c r="A618" s="9">
        <f>'(1)'!A618</f>
        <v>43181</v>
      </c>
      <c r="B618">
        <v>128.41999999999999</v>
      </c>
      <c r="C618">
        <v>128.59</v>
      </c>
      <c r="D618">
        <v>127.33</v>
      </c>
      <c r="E618">
        <v>127.48</v>
      </c>
      <c r="F618" s="12">
        <v>1693883776</v>
      </c>
      <c r="G618" s="12">
        <v>9683453</v>
      </c>
    </row>
    <row r="619" spans="1:7">
      <c r="A619" s="9">
        <f>'(1)'!A619</f>
        <v>43182</v>
      </c>
      <c r="B619">
        <v>127.48</v>
      </c>
      <c r="C619">
        <v>128.30000000000001</v>
      </c>
      <c r="D619">
        <v>127.22</v>
      </c>
      <c r="E619">
        <v>128.26</v>
      </c>
      <c r="F619" s="12">
        <v>2080849408</v>
      </c>
      <c r="G619" s="12">
        <v>9735177</v>
      </c>
    </row>
    <row r="620" spans="1:7">
      <c r="A620" s="9">
        <f>'(1)'!A620</f>
        <v>43185</v>
      </c>
      <c r="B620">
        <v>128.16</v>
      </c>
      <c r="C620">
        <v>128.55000000000001</v>
      </c>
      <c r="D620">
        <v>127.29</v>
      </c>
      <c r="E620">
        <v>128.47999999999999</v>
      </c>
      <c r="F620" s="12">
        <v>2009368832</v>
      </c>
      <c r="G620" s="12">
        <v>9748712</v>
      </c>
    </row>
    <row r="621" spans="1:7">
      <c r="A621" s="9">
        <f>'(1)'!A621</f>
        <v>43186</v>
      </c>
      <c r="B621">
        <v>128.09</v>
      </c>
      <c r="C621">
        <v>128.41999999999999</v>
      </c>
      <c r="D621">
        <v>127.07</v>
      </c>
      <c r="E621">
        <v>128.24</v>
      </c>
      <c r="F621" s="12">
        <v>2316998144</v>
      </c>
      <c r="G621" s="12">
        <v>9739616</v>
      </c>
    </row>
    <row r="622" spans="1:7">
      <c r="A622" s="9">
        <f>'(1)'!A622</f>
        <v>43187</v>
      </c>
      <c r="B622">
        <v>128.47</v>
      </c>
      <c r="C622">
        <v>128.61000000000001</v>
      </c>
      <c r="D622">
        <v>127.87</v>
      </c>
      <c r="E622">
        <v>128.5</v>
      </c>
      <c r="F622" s="12">
        <v>2151618304</v>
      </c>
      <c r="G622" s="12">
        <v>9756976</v>
      </c>
    </row>
    <row r="623" spans="1:7">
      <c r="A623" s="9">
        <f>'(1)'!A623</f>
        <v>43188</v>
      </c>
      <c r="B623">
        <v>128.85</v>
      </c>
      <c r="C623">
        <v>129.51</v>
      </c>
      <c r="D623">
        <v>128.85</v>
      </c>
      <c r="E623">
        <v>129.16999999999999</v>
      </c>
      <c r="F623" s="12">
        <v>2164873984</v>
      </c>
      <c r="G623" s="12">
        <v>9807320</v>
      </c>
    </row>
    <row r="624" spans="1:7">
      <c r="A624" s="9">
        <f>'(1)'!A624</f>
        <v>43192</v>
      </c>
      <c r="B624">
        <v>129.19999999999999</v>
      </c>
      <c r="C624">
        <v>129.51</v>
      </c>
      <c r="D624">
        <v>128.53</v>
      </c>
      <c r="E624">
        <v>128.91999999999999</v>
      </c>
      <c r="F624" s="12">
        <v>2169509888</v>
      </c>
      <c r="G624" s="12">
        <v>9793794</v>
      </c>
    </row>
    <row r="625" spans="1:7">
      <c r="A625" s="9">
        <f>'(1)'!A625</f>
        <v>43193</v>
      </c>
      <c r="B625">
        <v>128.82</v>
      </c>
      <c r="C625">
        <v>128.93</v>
      </c>
      <c r="D625">
        <v>127.97</v>
      </c>
      <c r="E625">
        <v>128.02000000000001</v>
      </c>
      <c r="F625" s="12">
        <v>2193693440</v>
      </c>
      <c r="G625" s="12">
        <v>9721802</v>
      </c>
    </row>
    <row r="626" spans="1:7">
      <c r="A626" s="9">
        <f>'(1)'!A626</f>
        <v>43194</v>
      </c>
      <c r="B626">
        <v>127.73</v>
      </c>
      <c r="C626">
        <v>127.73</v>
      </c>
      <c r="D626">
        <v>126.2</v>
      </c>
      <c r="E626">
        <v>126.43</v>
      </c>
      <c r="F626" s="12">
        <v>1826059264</v>
      </c>
      <c r="G626" s="12">
        <v>9601279</v>
      </c>
    </row>
    <row r="627" spans="1:7">
      <c r="A627" s="9">
        <f>'(1)'!A627</f>
        <v>43195</v>
      </c>
      <c r="B627">
        <v>125.92</v>
      </c>
      <c r="C627">
        <v>125.92</v>
      </c>
      <c r="D627">
        <v>123.55</v>
      </c>
      <c r="E627">
        <v>123.76</v>
      </c>
      <c r="F627" s="12">
        <v>1621493376</v>
      </c>
      <c r="G627" s="12">
        <v>9406871</v>
      </c>
    </row>
    <row r="628" spans="1:7">
      <c r="A628" s="9">
        <f>'(1)'!A628</f>
        <v>43196</v>
      </c>
      <c r="B628">
        <v>123.69</v>
      </c>
      <c r="C628">
        <v>125.15</v>
      </c>
      <c r="D628">
        <v>123.5</v>
      </c>
      <c r="E628">
        <v>125.05</v>
      </c>
      <c r="F628" s="12">
        <v>1991887360</v>
      </c>
      <c r="G628" s="12">
        <v>9500807</v>
      </c>
    </row>
    <row r="629" spans="1:7">
      <c r="A629" s="9">
        <f>'(1)'!A629</f>
        <v>43199</v>
      </c>
      <c r="B629">
        <v>125.29</v>
      </c>
      <c r="C629">
        <v>126.16</v>
      </c>
      <c r="D629">
        <v>125.15</v>
      </c>
      <c r="E629">
        <v>125.2</v>
      </c>
      <c r="F629" s="12">
        <v>1883962624</v>
      </c>
      <c r="G629" s="12">
        <v>9521446</v>
      </c>
    </row>
    <row r="630" spans="1:7">
      <c r="A630" s="9">
        <f>'(1)'!A630</f>
        <v>43200</v>
      </c>
      <c r="B630">
        <v>125</v>
      </c>
      <c r="C630">
        <v>125.84</v>
      </c>
      <c r="D630">
        <v>124.44</v>
      </c>
      <c r="E630">
        <v>125.6</v>
      </c>
      <c r="F630" s="12">
        <v>2039162880</v>
      </c>
      <c r="G630" s="12">
        <v>9547938</v>
      </c>
    </row>
    <row r="631" spans="1:7">
      <c r="A631" s="9">
        <f>'(1)'!A631</f>
        <v>43201</v>
      </c>
      <c r="B631">
        <v>125.54</v>
      </c>
      <c r="C631">
        <v>127.04</v>
      </c>
      <c r="D631">
        <v>125.5</v>
      </c>
      <c r="E631">
        <v>126.89</v>
      </c>
      <c r="F631" s="12">
        <v>3573119232</v>
      </c>
      <c r="G631" s="12">
        <v>9652689</v>
      </c>
    </row>
    <row r="632" spans="1:7">
      <c r="A632" s="9">
        <f>'(1)'!A632</f>
        <v>43202</v>
      </c>
      <c r="B632">
        <v>126.84</v>
      </c>
      <c r="C632">
        <v>127.64</v>
      </c>
      <c r="D632">
        <v>126.71</v>
      </c>
      <c r="E632">
        <v>127.41</v>
      </c>
      <c r="F632" s="12">
        <v>1784228736</v>
      </c>
      <c r="G632" s="12">
        <v>9689840</v>
      </c>
    </row>
    <row r="633" spans="1:7">
      <c r="A633" s="9">
        <f>'(1)'!A633</f>
        <v>43203</v>
      </c>
      <c r="B633">
        <v>127.66</v>
      </c>
      <c r="C633">
        <v>128.04</v>
      </c>
      <c r="D633">
        <v>127.36</v>
      </c>
      <c r="E633">
        <v>127.73</v>
      </c>
      <c r="F633" s="12">
        <v>1768966016</v>
      </c>
      <c r="G633" s="12">
        <v>9721147</v>
      </c>
    </row>
    <row r="634" spans="1:7">
      <c r="A634" s="9">
        <f>'(1)'!A634</f>
        <v>43206</v>
      </c>
      <c r="B634">
        <v>127.73</v>
      </c>
      <c r="C634">
        <v>128.05000000000001</v>
      </c>
      <c r="D634">
        <v>126.17</v>
      </c>
      <c r="E634">
        <v>126.46</v>
      </c>
      <c r="F634" s="12">
        <v>1773095936</v>
      </c>
      <c r="G634" s="12">
        <v>9627540</v>
      </c>
    </row>
    <row r="635" spans="1:7">
      <c r="A635" s="9">
        <f>'(1)'!A635</f>
        <v>43207</v>
      </c>
      <c r="B635">
        <v>126.4</v>
      </c>
      <c r="C635">
        <v>127.22</v>
      </c>
      <c r="D635">
        <v>126.08</v>
      </c>
      <c r="E635">
        <v>126.28</v>
      </c>
      <c r="F635" s="12">
        <v>2217702912</v>
      </c>
      <c r="G635" s="12">
        <v>9618795</v>
      </c>
    </row>
    <row r="636" spans="1:7">
      <c r="A636" s="9">
        <f>'(1)'!A636</f>
        <v>43208</v>
      </c>
      <c r="B636">
        <v>126.41</v>
      </c>
      <c r="C636">
        <v>127.13</v>
      </c>
      <c r="D636">
        <v>126.17</v>
      </c>
      <c r="E636">
        <v>126.92</v>
      </c>
      <c r="F636" s="12">
        <v>2253614848</v>
      </c>
      <c r="G636" s="12">
        <v>9666904</v>
      </c>
    </row>
    <row r="637" spans="1:7">
      <c r="A637" s="9">
        <f>'(1)'!A637</f>
        <v>43209</v>
      </c>
      <c r="B637">
        <v>126.87</v>
      </c>
      <c r="C637">
        <v>127.71</v>
      </c>
      <c r="D637">
        <v>126.82</v>
      </c>
      <c r="E637">
        <v>127.25</v>
      </c>
      <c r="F637" s="12">
        <v>1815863040</v>
      </c>
      <c r="G637" s="12">
        <v>9688208</v>
      </c>
    </row>
    <row r="638" spans="1:7">
      <c r="A638" s="9">
        <f>'(1)'!A638</f>
        <v>43210</v>
      </c>
      <c r="B638">
        <v>127.15</v>
      </c>
      <c r="C638">
        <v>127.15</v>
      </c>
      <c r="D638">
        <v>125.65</v>
      </c>
      <c r="E638">
        <v>125.84</v>
      </c>
      <c r="F638" s="12">
        <v>1882975616</v>
      </c>
      <c r="G638" s="12">
        <v>9583486</v>
      </c>
    </row>
    <row r="639" spans="1:7">
      <c r="A639" s="9">
        <f>'(1)'!A639</f>
        <v>43213</v>
      </c>
      <c r="B639">
        <v>125.95</v>
      </c>
      <c r="C639">
        <v>126.65</v>
      </c>
      <c r="D639">
        <v>125.64</v>
      </c>
      <c r="E639">
        <v>126.51</v>
      </c>
      <c r="F639" s="12">
        <v>1998029056</v>
      </c>
      <c r="G639" s="12">
        <v>9637295</v>
      </c>
    </row>
    <row r="640" spans="1:7">
      <c r="A640" s="9">
        <f>'(1)'!A640</f>
        <v>43214</v>
      </c>
      <c r="B640">
        <v>126.52</v>
      </c>
      <c r="C640">
        <v>126.64</v>
      </c>
      <c r="D640">
        <v>125.88</v>
      </c>
      <c r="E640">
        <v>126.32</v>
      </c>
      <c r="F640" s="12">
        <v>2003015680</v>
      </c>
      <c r="G640" s="12">
        <v>9623273</v>
      </c>
    </row>
    <row r="641" spans="1:7">
      <c r="A641" s="9">
        <f>'(1)'!A641</f>
        <v>43215</v>
      </c>
      <c r="B641">
        <v>125.98</v>
      </c>
      <c r="C641">
        <v>126.03</v>
      </c>
      <c r="D641">
        <v>123.68</v>
      </c>
      <c r="E641">
        <v>124.38</v>
      </c>
      <c r="F641" s="12">
        <v>1457986</v>
      </c>
      <c r="G641" s="12">
        <v>9478499</v>
      </c>
    </row>
    <row r="642" spans="1:7">
      <c r="A642" s="9">
        <f>'(1)'!A642</f>
        <v>43216</v>
      </c>
      <c r="B642">
        <v>124.03</v>
      </c>
      <c r="C642">
        <v>124.03</v>
      </c>
      <c r="D642">
        <v>122.36</v>
      </c>
      <c r="E642">
        <v>123.24</v>
      </c>
      <c r="F642" s="12">
        <v>2081900416</v>
      </c>
      <c r="G642" s="12">
        <v>9387837</v>
      </c>
    </row>
    <row r="643" spans="1:7">
      <c r="A643" s="9">
        <f>'(1)'!A643</f>
        <v>43217</v>
      </c>
      <c r="B643">
        <v>123.28</v>
      </c>
      <c r="C643">
        <v>124.03</v>
      </c>
      <c r="D643">
        <v>122</v>
      </c>
      <c r="E643">
        <v>122.39</v>
      </c>
      <c r="F643" s="12">
        <v>2193001728</v>
      </c>
      <c r="G643" s="12">
        <v>9328655</v>
      </c>
    </row>
    <row r="644" spans="1:7">
      <c r="A644" s="9">
        <f>'(1)'!A644</f>
        <v>43220</v>
      </c>
      <c r="B644">
        <v>122.85</v>
      </c>
      <c r="C644">
        <v>124.36</v>
      </c>
      <c r="D644">
        <v>122.85</v>
      </c>
      <c r="E644">
        <v>123.88</v>
      </c>
      <c r="F644" s="12">
        <v>2100431232</v>
      </c>
      <c r="G644" s="12">
        <v>9440131</v>
      </c>
    </row>
    <row r="645" spans="1:7">
      <c r="A645" s="9">
        <f>'(1)'!A645</f>
        <v>43221</v>
      </c>
      <c r="B645">
        <v>123.59</v>
      </c>
      <c r="C645">
        <v>124.56</v>
      </c>
      <c r="D645">
        <v>122.28</v>
      </c>
      <c r="E645">
        <v>124.48</v>
      </c>
      <c r="F645" s="12">
        <v>2070861312</v>
      </c>
      <c r="G645" s="12">
        <v>9486802</v>
      </c>
    </row>
    <row r="646" spans="1:7">
      <c r="A646" s="9">
        <f>'(1)'!A646</f>
        <v>43222</v>
      </c>
      <c r="B646">
        <v>124.56</v>
      </c>
      <c r="C646">
        <v>125.64</v>
      </c>
      <c r="D646">
        <v>124.47</v>
      </c>
      <c r="E646">
        <v>125.01</v>
      </c>
      <c r="F646" s="12">
        <v>2048735360</v>
      </c>
      <c r="G646" s="12">
        <v>9535026</v>
      </c>
    </row>
    <row r="647" spans="1:7">
      <c r="A647" s="9">
        <f>'(1)'!A647</f>
        <v>43223</v>
      </c>
      <c r="B647">
        <v>125.01</v>
      </c>
      <c r="C647">
        <v>125.01</v>
      </c>
      <c r="D647">
        <v>125.01</v>
      </c>
      <c r="E647">
        <v>125.01</v>
      </c>
      <c r="F647" s="12">
        <v>2347860480</v>
      </c>
      <c r="G647" s="12">
        <v>9564966</v>
      </c>
    </row>
    <row r="648" spans="1:7">
      <c r="A648" s="9">
        <f>'(1)'!A648</f>
        <v>43224</v>
      </c>
      <c r="B648">
        <v>125.01</v>
      </c>
      <c r="C648">
        <v>125.1</v>
      </c>
      <c r="D648">
        <v>125</v>
      </c>
      <c r="E648">
        <v>125.05</v>
      </c>
      <c r="F648" s="12">
        <v>2375507712</v>
      </c>
      <c r="G648" s="12">
        <v>9568120</v>
      </c>
    </row>
    <row r="649" spans="1:7">
      <c r="A649" s="9">
        <f>'(1)'!A649</f>
        <v>43227</v>
      </c>
      <c r="B649">
        <v>124.61</v>
      </c>
      <c r="C649">
        <v>124.96</v>
      </c>
      <c r="D649">
        <v>123.71</v>
      </c>
      <c r="E649">
        <v>124.42</v>
      </c>
      <c r="F649" s="12">
        <v>2002124288</v>
      </c>
      <c r="G649" s="12">
        <v>9527301</v>
      </c>
    </row>
    <row r="650" spans="1:7">
      <c r="A650" s="9">
        <f>'(1)'!A650</f>
        <v>43228</v>
      </c>
      <c r="B650">
        <v>124.51</v>
      </c>
      <c r="C650">
        <v>124.65</v>
      </c>
      <c r="D650">
        <v>122.86</v>
      </c>
      <c r="E650">
        <v>123.89</v>
      </c>
      <c r="F650" s="12">
        <v>1778934272</v>
      </c>
      <c r="G650" s="12">
        <v>9487639</v>
      </c>
    </row>
    <row r="651" spans="1:7">
      <c r="A651" s="9">
        <f>'(1)'!A651</f>
        <v>43229</v>
      </c>
      <c r="B651">
        <v>124.55</v>
      </c>
      <c r="C651">
        <v>126.91</v>
      </c>
      <c r="D651">
        <v>124.55</v>
      </c>
      <c r="E651">
        <v>126.89</v>
      </c>
      <c r="F651" s="12">
        <v>1874003200</v>
      </c>
      <c r="G651" s="12">
        <v>9708692</v>
      </c>
    </row>
    <row r="652" spans="1:7">
      <c r="A652" s="9">
        <f>'(1)'!A652</f>
        <v>43230</v>
      </c>
      <c r="B652">
        <v>126.49</v>
      </c>
      <c r="C652">
        <v>126.92</v>
      </c>
      <c r="D652">
        <v>126.14</v>
      </c>
      <c r="E652">
        <v>126.44</v>
      </c>
      <c r="F652" s="12">
        <v>2171712512</v>
      </c>
      <c r="G652" s="12">
        <v>9672752</v>
      </c>
    </row>
    <row r="653" spans="1:7">
      <c r="A653" s="9">
        <f>'(1)'!A653</f>
        <v>43231</v>
      </c>
      <c r="B653">
        <v>126.61</v>
      </c>
      <c r="C653">
        <v>127.21</v>
      </c>
      <c r="D653">
        <v>126.11</v>
      </c>
      <c r="E653">
        <v>126.6</v>
      </c>
      <c r="F653" s="12">
        <v>2364546304</v>
      </c>
      <c r="G653" s="12">
        <v>9688740</v>
      </c>
    </row>
    <row r="654" spans="1:7">
      <c r="A654" s="9">
        <f>'(1)'!A654</f>
        <v>43234</v>
      </c>
      <c r="B654">
        <v>126.99</v>
      </c>
      <c r="C654">
        <v>127.69</v>
      </c>
      <c r="D654">
        <v>126.99</v>
      </c>
      <c r="E654">
        <v>127.67</v>
      </c>
      <c r="F654" s="12">
        <v>2061757056</v>
      </c>
      <c r="G654" s="12">
        <v>9759103</v>
      </c>
    </row>
    <row r="655" spans="1:7">
      <c r="A655" s="9">
        <f>'(1)'!A655</f>
        <v>43235</v>
      </c>
      <c r="B655">
        <v>127.49</v>
      </c>
      <c r="C655">
        <v>127.49</v>
      </c>
      <c r="D655">
        <v>126.62</v>
      </c>
      <c r="E655">
        <v>126.91</v>
      </c>
      <c r="F655" s="12">
        <v>2270611456</v>
      </c>
      <c r="G655" s="12">
        <v>9701418</v>
      </c>
    </row>
    <row r="656" spans="1:7">
      <c r="A656" s="9">
        <f>'(1)'!A656</f>
        <v>43236</v>
      </c>
      <c r="B656">
        <v>126.92</v>
      </c>
      <c r="C656">
        <v>127.83</v>
      </c>
      <c r="D656">
        <v>126.67</v>
      </c>
      <c r="E656">
        <v>127.74</v>
      </c>
      <c r="F656" s="12">
        <v>2472684800</v>
      </c>
      <c r="G656" s="12">
        <v>9760557</v>
      </c>
    </row>
    <row r="657" spans="1:7">
      <c r="A657" s="9">
        <f>'(1)'!A657</f>
        <v>43237</v>
      </c>
      <c r="B657">
        <v>127.85</v>
      </c>
      <c r="C657">
        <v>128.41999999999999</v>
      </c>
      <c r="D657">
        <v>127.58</v>
      </c>
      <c r="E657">
        <v>127.86</v>
      </c>
      <c r="F657" s="12">
        <v>2300815104</v>
      </c>
      <c r="G657" s="12">
        <v>9770124</v>
      </c>
    </row>
    <row r="658" spans="1:7">
      <c r="A658" s="9">
        <f>'(1)'!A658</f>
        <v>43238</v>
      </c>
      <c r="B658">
        <v>127.84</v>
      </c>
      <c r="C658">
        <v>127.96</v>
      </c>
      <c r="D658">
        <v>127.12</v>
      </c>
      <c r="E658">
        <v>127.35</v>
      </c>
      <c r="F658" s="12">
        <v>2447210752</v>
      </c>
      <c r="G658" s="12">
        <v>9735089</v>
      </c>
    </row>
    <row r="659" spans="1:7">
      <c r="A659" s="9">
        <f>'(1)'!A659</f>
        <v>43241</v>
      </c>
      <c r="B659">
        <v>127.41</v>
      </c>
      <c r="C659">
        <v>128.63999999999999</v>
      </c>
      <c r="D659">
        <v>127.41</v>
      </c>
      <c r="E659">
        <v>128.4</v>
      </c>
      <c r="F659" s="12">
        <v>2072388096</v>
      </c>
      <c r="G659" s="12">
        <v>9811532</v>
      </c>
    </row>
    <row r="660" spans="1:7">
      <c r="A660" s="9">
        <f>'(1)'!A660</f>
        <v>43242</v>
      </c>
      <c r="B660">
        <v>128.27000000000001</v>
      </c>
      <c r="C660">
        <v>128.85</v>
      </c>
      <c r="D660">
        <v>128.26</v>
      </c>
      <c r="E660">
        <v>128.78</v>
      </c>
      <c r="F660" s="12">
        <v>1997235840</v>
      </c>
      <c r="G660" s="12">
        <v>9841564</v>
      </c>
    </row>
    <row r="661" spans="1:7">
      <c r="A661" s="9">
        <f>'(1)'!A661</f>
        <v>43243</v>
      </c>
      <c r="B661">
        <v>128.76</v>
      </c>
      <c r="C661">
        <v>128.97999999999999</v>
      </c>
      <c r="D661">
        <v>128.47</v>
      </c>
      <c r="E661">
        <v>128.80000000000001</v>
      </c>
      <c r="F661" s="12">
        <v>2365311744</v>
      </c>
      <c r="G661" s="12">
        <v>9845823</v>
      </c>
    </row>
    <row r="662" spans="1:7">
      <c r="A662" s="9">
        <f>'(1)'!A662</f>
        <v>43244</v>
      </c>
      <c r="B662">
        <v>128.41</v>
      </c>
      <c r="C662">
        <v>129.04</v>
      </c>
      <c r="D662">
        <v>128.33000000000001</v>
      </c>
      <c r="E662">
        <v>128.79</v>
      </c>
      <c r="F662" s="12">
        <v>582136576</v>
      </c>
      <c r="G662" s="12">
        <v>9839714</v>
      </c>
    </row>
    <row r="663" spans="1:7">
      <c r="A663" s="9">
        <f>'(1)'!A663</f>
        <v>43245</v>
      </c>
      <c r="B663">
        <v>128.80000000000001</v>
      </c>
      <c r="C663">
        <v>129.32</v>
      </c>
      <c r="D663">
        <v>128.35</v>
      </c>
      <c r="E663">
        <v>129.22</v>
      </c>
      <c r="F663" s="12">
        <v>2434188800</v>
      </c>
      <c r="G663" s="12">
        <v>9872860</v>
      </c>
    </row>
    <row r="664" spans="1:7">
      <c r="A664" s="9">
        <f>'(1)'!A664</f>
        <v>43249</v>
      </c>
      <c r="B664">
        <v>129.24</v>
      </c>
      <c r="C664">
        <v>129.66</v>
      </c>
      <c r="D664">
        <v>128.71</v>
      </c>
      <c r="E664">
        <v>129.25</v>
      </c>
      <c r="F664" s="12">
        <v>2077506432</v>
      </c>
      <c r="G664" s="12">
        <v>9874550</v>
      </c>
    </row>
    <row r="665" spans="1:7">
      <c r="A665" s="9">
        <f>'(1)'!A665</f>
        <v>43250</v>
      </c>
      <c r="B665">
        <v>128.97</v>
      </c>
      <c r="C665">
        <v>128.97</v>
      </c>
      <c r="D665">
        <v>127.57</v>
      </c>
      <c r="E665">
        <v>128.27000000000001</v>
      </c>
      <c r="F665" s="12">
        <v>2166808320</v>
      </c>
      <c r="G665" s="12">
        <v>9800837</v>
      </c>
    </row>
    <row r="666" spans="1:7">
      <c r="A666" s="9">
        <f>'(1)'!A666</f>
        <v>43251</v>
      </c>
      <c r="B666">
        <v>128.26</v>
      </c>
      <c r="C666">
        <v>129.47999999999999</v>
      </c>
      <c r="D666">
        <v>128.02000000000001</v>
      </c>
      <c r="E666">
        <v>129.46</v>
      </c>
      <c r="F666" s="12">
        <v>923524672</v>
      </c>
      <c r="G666" s="12">
        <v>9887050</v>
      </c>
    </row>
    <row r="667" spans="1:7">
      <c r="A667" s="9">
        <f>'(1)'!A667</f>
        <v>43252</v>
      </c>
      <c r="B667">
        <v>129.56</v>
      </c>
      <c r="C667">
        <v>129.82</v>
      </c>
      <c r="D667">
        <v>129.27000000000001</v>
      </c>
      <c r="E667">
        <v>129.79</v>
      </c>
      <c r="F667" s="12">
        <v>2230267648</v>
      </c>
      <c r="G667" s="12">
        <v>9911388</v>
      </c>
    </row>
    <row r="668" spans="1:7">
      <c r="A668" s="9">
        <f>'(1)'!A668</f>
        <v>43255</v>
      </c>
      <c r="B668">
        <v>129.5</v>
      </c>
      <c r="C668">
        <v>130.13999999999999</v>
      </c>
      <c r="D668">
        <v>129.47</v>
      </c>
      <c r="E668">
        <v>130.04</v>
      </c>
      <c r="F668" s="12">
        <v>2023850880</v>
      </c>
      <c r="G668" s="12">
        <v>9927986</v>
      </c>
    </row>
    <row r="669" spans="1:7">
      <c r="A669" s="9">
        <f>'(1)'!A669</f>
        <v>43256</v>
      </c>
      <c r="B669">
        <v>130.04</v>
      </c>
      <c r="C669">
        <v>130.18</v>
      </c>
      <c r="D669">
        <v>129.83000000000001</v>
      </c>
      <c r="E669">
        <v>129.88999999999999</v>
      </c>
      <c r="F669" s="12">
        <v>1761296128</v>
      </c>
      <c r="G669" s="12">
        <v>9924424</v>
      </c>
    </row>
    <row r="670" spans="1:7">
      <c r="A670" s="9">
        <f>'(1)'!A670</f>
        <v>43257</v>
      </c>
      <c r="B670">
        <v>129.88999999999999</v>
      </c>
      <c r="C670">
        <v>130.86000000000001</v>
      </c>
      <c r="D670">
        <v>129.88999999999999</v>
      </c>
      <c r="E670">
        <v>130.69</v>
      </c>
      <c r="F670" s="12">
        <v>1703569024</v>
      </c>
      <c r="G670" s="12">
        <v>9985190</v>
      </c>
    </row>
    <row r="671" spans="1:7">
      <c r="A671" s="9">
        <f>'(1)'!A671</f>
        <v>43258</v>
      </c>
      <c r="B671">
        <v>130.55000000000001</v>
      </c>
      <c r="C671">
        <v>130.56</v>
      </c>
      <c r="D671">
        <v>129.5</v>
      </c>
      <c r="E671">
        <v>129.69</v>
      </c>
      <c r="F671" s="12">
        <v>1625757056</v>
      </c>
      <c r="G671" s="12">
        <v>9913999</v>
      </c>
    </row>
    <row r="672" spans="1:7">
      <c r="A672" s="9">
        <f>'(1)'!A672</f>
        <v>43259</v>
      </c>
      <c r="B672">
        <v>129.77000000000001</v>
      </c>
      <c r="C672">
        <v>130.59</v>
      </c>
      <c r="D672">
        <v>129.77000000000001</v>
      </c>
      <c r="E672">
        <v>130.58000000000001</v>
      </c>
      <c r="F672" s="12">
        <v>2922060032</v>
      </c>
      <c r="G672" s="12">
        <v>9978162</v>
      </c>
    </row>
    <row r="673" spans="1:7">
      <c r="A673" s="9">
        <f>'(1)'!A673</f>
        <v>43262</v>
      </c>
      <c r="B673">
        <v>130.58000000000001</v>
      </c>
      <c r="C673">
        <v>131.37</v>
      </c>
      <c r="D673">
        <v>130.56</v>
      </c>
      <c r="E673">
        <v>131.37</v>
      </c>
      <c r="F673" s="12">
        <v>2380195328</v>
      </c>
      <c r="G673" s="12">
        <v>10033156</v>
      </c>
    </row>
    <row r="674" spans="1:7">
      <c r="A674" s="9">
        <f>'(1)'!A674</f>
        <v>43263</v>
      </c>
      <c r="B674">
        <v>131.32</v>
      </c>
      <c r="C674">
        <v>131.55000000000001</v>
      </c>
      <c r="D674">
        <v>130.88</v>
      </c>
      <c r="E674">
        <v>131.51</v>
      </c>
      <c r="F674" s="12">
        <v>1958228736</v>
      </c>
      <c r="G674" s="12">
        <v>10048242</v>
      </c>
    </row>
    <row r="675" spans="1:7">
      <c r="A675" s="9">
        <f>'(1)'!A675</f>
        <v>43264</v>
      </c>
      <c r="B675">
        <v>131.63</v>
      </c>
      <c r="C675">
        <v>132.38999999999999</v>
      </c>
      <c r="D675">
        <v>131.63</v>
      </c>
      <c r="E675">
        <v>132.38999999999999</v>
      </c>
      <c r="F675" s="12">
        <v>2478466560</v>
      </c>
      <c r="G675" s="12">
        <v>10108133</v>
      </c>
    </row>
    <row r="676" spans="1:7">
      <c r="A676" s="9">
        <f>'(1)'!A676</f>
        <v>43265</v>
      </c>
      <c r="B676">
        <v>132.35</v>
      </c>
      <c r="C676">
        <v>132.47</v>
      </c>
      <c r="D676">
        <v>131.72999999999999</v>
      </c>
      <c r="E676">
        <v>132.22999999999999</v>
      </c>
      <c r="F676" s="12">
        <v>1573784064</v>
      </c>
      <c r="G676" s="12">
        <v>10097274</v>
      </c>
    </row>
    <row r="677" spans="1:7">
      <c r="A677" s="9">
        <f>'(1)'!A677</f>
        <v>43266</v>
      </c>
      <c r="B677">
        <v>132.30000000000001</v>
      </c>
      <c r="C677">
        <v>132.41999999999999</v>
      </c>
      <c r="D677">
        <v>132.04</v>
      </c>
      <c r="E677">
        <v>132.37</v>
      </c>
      <c r="F677" s="12">
        <v>1948321280</v>
      </c>
      <c r="G677" s="12">
        <v>10107018</v>
      </c>
    </row>
    <row r="678" spans="1:7">
      <c r="A678" s="9">
        <f>'(1)'!A678</f>
        <v>43269</v>
      </c>
      <c r="B678">
        <v>132.32</v>
      </c>
      <c r="C678">
        <v>132.41999999999999</v>
      </c>
      <c r="D678">
        <v>131.9</v>
      </c>
      <c r="E678">
        <v>132.38999999999999</v>
      </c>
      <c r="F678" s="12">
        <v>2126546560</v>
      </c>
      <c r="G678" s="12">
        <v>10102960</v>
      </c>
    </row>
    <row r="679" spans="1:7">
      <c r="A679" s="9">
        <f>'(1)'!A679</f>
        <v>43270</v>
      </c>
      <c r="B679">
        <v>132.26</v>
      </c>
      <c r="C679">
        <v>132.81</v>
      </c>
      <c r="D679">
        <v>132</v>
      </c>
      <c r="E679">
        <v>132.47999999999999</v>
      </c>
      <c r="F679" s="12">
        <v>2027601280</v>
      </c>
      <c r="G679" s="12">
        <v>10124770</v>
      </c>
    </row>
    <row r="680" spans="1:7">
      <c r="A680" s="9">
        <f>'(1)'!A680</f>
        <v>43271</v>
      </c>
      <c r="B680">
        <v>132.62</v>
      </c>
      <c r="C680">
        <v>132.87</v>
      </c>
      <c r="D680">
        <v>132.28</v>
      </c>
      <c r="E680">
        <v>132.75</v>
      </c>
      <c r="F680" s="12">
        <v>2309018112</v>
      </c>
      <c r="G680" s="12">
        <v>10125700</v>
      </c>
    </row>
    <row r="681" spans="1:7">
      <c r="A681" s="9">
        <f>'(1)'!A681</f>
        <v>43272</v>
      </c>
      <c r="B681">
        <v>132.72</v>
      </c>
      <c r="C681">
        <v>133.63999999999999</v>
      </c>
      <c r="D681">
        <v>132.65</v>
      </c>
      <c r="E681">
        <v>133.6</v>
      </c>
      <c r="F681" s="12">
        <v>1081946112</v>
      </c>
      <c r="G681" s="12">
        <v>10195313</v>
      </c>
    </row>
    <row r="682" spans="1:7">
      <c r="A682" s="9">
        <f>'(1)'!A682</f>
        <v>43273</v>
      </c>
      <c r="B682">
        <v>133.52000000000001</v>
      </c>
      <c r="C682">
        <v>133.68</v>
      </c>
      <c r="D682">
        <v>132.91</v>
      </c>
      <c r="E682">
        <v>133.24</v>
      </c>
      <c r="F682" s="12">
        <v>3345934080</v>
      </c>
      <c r="G682" s="12">
        <v>10148053</v>
      </c>
    </row>
    <row r="683" spans="1:7">
      <c r="A683" s="9">
        <f>'(1)'!A683</f>
        <v>43276</v>
      </c>
      <c r="B683">
        <v>133.26</v>
      </c>
      <c r="C683">
        <v>133.83000000000001</v>
      </c>
      <c r="D683">
        <v>133.26</v>
      </c>
      <c r="E683">
        <v>133.66999999999999</v>
      </c>
      <c r="F683" s="12">
        <v>2598948608</v>
      </c>
      <c r="G683" s="12">
        <v>10173780</v>
      </c>
    </row>
    <row r="684" spans="1:7">
      <c r="A684" s="9">
        <f>'(1)'!A684</f>
        <v>43277</v>
      </c>
      <c r="B684">
        <v>133.74</v>
      </c>
      <c r="C684">
        <v>134.30000000000001</v>
      </c>
      <c r="D684">
        <v>133.55000000000001</v>
      </c>
      <c r="E684">
        <v>133.99</v>
      </c>
      <c r="F684" s="12">
        <v>3933094144</v>
      </c>
      <c r="G684" s="12">
        <v>10193016</v>
      </c>
    </row>
    <row r="685" spans="1:7">
      <c r="A685" s="9">
        <f>'(1)'!A685</f>
        <v>43278</v>
      </c>
      <c r="B685">
        <v>133.82</v>
      </c>
      <c r="C685">
        <v>133.82</v>
      </c>
      <c r="D685">
        <v>132.06</v>
      </c>
      <c r="E685">
        <v>132.46</v>
      </c>
      <c r="F685" s="12">
        <v>2292528128</v>
      </c>
      <c r="G685" s="12">
        <v>10084035</v>
      </c>
    </row>
    <row r="686" spans="1:7">
      <c r="A686" s="9">
        <f>'(1)'!A686</f>
        <v>43279</v>
      </c>
      <c r="B686">
        <v>132.47999999999999</v>
      </c>
      <c r="C686">
        <v>132.94999999999999</v>
      </c>
      <c r="D686">
        <v>131.36000000000001</v>
      </c>
      <c r="E686">
        <v>131.69999999999999</v>
      </c>
      <c r="F686" s="12">
        <v>1712593280</v>
      </c>
      <c r="G686" s="12">
        <v>10027054</v>
      </c>
    </row>
    <row r="687" spans="1:7">
      <c r="A687" s="9">
        <f>'(1)'!A687</f>
        <v>43280</v>
      </c>
      <c r="B687">
        <v>131.91</v>
      </c>
      <c r="C687">
        <v>132.44999999999999</v>
      </c>
      <c r="D687">
        <v>131.35</v>
      </c>
      <c r="E687">
        <v>131.85</v>
      </c>
      <c r="F687" s="12">
        <v>2123660544</v>
      </c>
      <c r="G687" s="12">
        <v>10033583</v>
      </c>
    </row>
    <row r="688" spans="1:7">
      <c r="A688" s="9">
        <f>'(1)'!A688</f>
        <v>43283</v>
      </c>
      <c r="B688">
        <v>131.72</v>
      </c>
      <c r="C688">
        <v>132.24</v>
      </c>
      <c r="D688">
        <v>131.22999999999999</v>
      </c>
      <c r="E688">
        <v>131.44999999999999</v>
      </c>
      <c r="F688" s="12">
        <v>2326852096</v>
      </c>
      <c r="G688" s="12">
        <v>10003852</v>
      </c>
    </row>
    <row r="689" spans="1:7">
      <c r="A689" s="9">
        <f>'(1)'!A689</f>
        <v>43284</v>
      </c>
      <c r="B689">
        <v>131.11000000000001</v>
      </c>
      <c r="C689">
        <v>131.11000000000001</v>
      </c>
      <c r="D689">
        <v>129.09</v>
      </c>
      <c r="E689">
        <v>129.69999999999999</v>
      </c>
      <c r="F689" s="12">
        <v>2295950080</v>
      </c>
      <c r="G689" s="12">
        <v>9874006</v>
      </c>
    </row>
    <row r="690" spans="1:7">
      <c r="A690" s="9">
        <f>'(1)'!A690</f>
        <v>43286</v>
      </c>
      <c r="B690">
        <v>129.63</v>
      </c>
      <c r="C690">
        <v>130.07</v>
      </c>
      <c r="D690">
        <v>129.27000000000001</v>
      </c>
      <c r="E690">
        <v>130.07</v>
      </c>
      <c r="F690" s="12">
        <v>1998960000</v>
      </c>
      <c r="G690" s="12">
        <v>9885268</v>
      </c>
    </row>
    <row r="691" spans="1:7">
      <c r="A691" s="9">
        <f>'(1)'!A691</f>
        <v>43287</v>
      </c>
      <c r="B691">
        <v>130</v>
      </c>
      <c r="C691">
        <v>130.44</v>
      </c>
      <c r="D691">
        <v>128.88999999999999</v>
      </c>
      <c r="E691">
        <v>129.21</v>
      </c>
      <c r="F691" s="12">
        <v>2024360320</v>
      </c>
      <c r="G691" s="12">
        <v>9833385</v>
      </c>
    </row>
    <row r="692" spans="1:7">
      <c r="A692" s="9">
        <f>'(1)'!A692</f>
        <v>43290</v>
      </c>
      <c r="B692">
        <v>129.29</v>
      </c>
      <c r="C692">
        <v>130.88</v>
      </c>
      <c r="D692">
        <v>129.29</v>
      </c>
      <c r="E692">
        <v>130.44999999999999</v>
      </c>
      <c r="F692" s="12">
        <v>1790430592</v>
      </c>
      <c r="G692" s="12">
        <v>9976921</v>
      </c>
    </row>
    <row r="693" spans="1:7">
      <c r="A693" s="9">
        <f>'(1)'!A693</f>
        <v>43291</v>
      </c>
      <c r="B693">
        <v>130.78</v>
      </c>
      <c r="C693">
        <v>131.32</v>
      </c>
      <c r="D693">
        <v>130.66999999999999</v>
      </c>
      <c r="E693">
        <v>130.83000000000001</v>
      </c>
      <c r="F693" s="12">
        <v>2192526592</v>
      </c>
      <c r="G693" s="12">
        <v>10009284</v>
      </c>
    </row>
    <row r="694" spans="1:7">
      <c r="A694" s="9"/>
      <c r="B694">
        <v>130.72999999999999</v>
      </c>
      <c r="C694">
        <v>131.44</v>
      </c>
      <c r="D694">
        <v>130.29</v>
      </c>
      <c r="E694">
        <v>130.41</v>
      </c>
      <c r="F694" s="12">
        <v>2467488768</v>
      </c>
      <c r="G694" s="12">
        <v>9976351</v>
      </c>
    </row>
    <row r="695" spans="1:7">
      <c r="A695" s="9"/>
      <c r="B695">
        <v>130.41</v>
      </c>
      <c r="C695">
        <v>130.74</v>
      </c>
      <c r="D695">
        <v>129.57</v>
      </c>
      <c r="E695">
        <v>130.36000000000001</v>
      </c>
      <c r="F695" s="12">
        <v>4106119680</v>
      </c>
      <c r="G695" s="12">
        <v>9978694</v>
      </c>
    </row>
    <row r="696" spans="1:7">
      <c r="A696" s="9"/>
      <c r="B696">
        <v>130.47</v>
      </c>
      <c r="C696">
        <v>131.08000000000001</v>
      </c>
      <c r="D696">
        <v>129.87</v>
      </c>
      <c r="E696">
        <v>130.07</v>
      </c>
      <c r="F696" s="12">
        <v>1742109568</v>
      </c>
      <c r="G696" s="12">
        <v>9961498</v>
      </c>
    </row>
    <row r="697" spans="1:7">
      <c r="A697" s="9"/>
      <c r="B697">
        <v>129.97999999999999</v>
      </c>
      <c r="C697">
        <v>130.12</v>
      </c>
      <c r="D697">
        <v>129.01</v>
      </c>
      <c r="E697">
        <v>129.81</v>
      </c>
      <c r="F697" s="12">
        <v>2086758016</v>
      </c>
      <c r="G697" s="12">
        <v>9935906</v>
      </c>
    </row>
    <row r="698" spans="1:7">
      <c r="A698" s="9"/>
      <c r="B698">
        <v>129.88</v>
      </c>
      <c r="C698">
        <v>130.84</v>
      </c>
      <c r="D698">
        <v>129.88</v>
      </c>
      <c r="E698">
        <v>130.75</v>
      </c>
      <c r="F698" s="12">
        <v>1863251328</v>
      </c>
      <c r="G698" s="12">
        <v>10010515</v>
      </c>
    </row>
    <row r="699" spans="1:7">
      <c r="A699" s="9"/>
      <c r="B699">
        <v>130.99</v>
      </c>
      <c r="C699">
        <v>131.31</v>
      </c>
      <c r="D699">
        <v>130.52000000000001</v>
      </c>
      <c r="E699">
        <v>130.57</v>
      </c>
      <c r="F699" s="12">
        <v>1877539328</v>
      </c>
      <c r="G699" s="12">
        <v>10011224</v>
      </c>
    </row>
    <row r="700" spans="1:7">
      <c r="A700" s="9"/>
      <c r="B700">
        <v>130.74</v>
      </c>
      <c r="C700">
        <v>131.11000000000001</v>
      </c>
      <c r="D700">
        <v>130.41</v>
      </c>
      <c r="E700">
        <v>130.78</v>
      </c>
      <c r="F700" s="12">
        <v>1516631552</v>
      </c>
      <c r="G700" s="12">
        <v>10005317</v>
      </c>
    </row>
    <row r="701" spans="1:7">
      <c r="A701" s="9"/>
      <c r="B701">
        <v>130.37</v>
      </c>
      <c r="C701">
        <v>132.71</v>
      </c>
      <c r="D701">
        <v>129.85</v>
      </c>
      <c r="E701">
        <v>132.4</v>
      </c>
      <c r="F701" s="12">
        <v>1559297024</v>
      </c>
      <c r="G701" s="12">
        <v>10122303</v>
      </c>
    </row>
    <row r="702" spans="1:7">
      <c r="A702" s="9"/>
      <c r="B702">
        <v>132.41999999999999</v>
      </c>
      <c r="C702">
        <v>132.72</v>
      </c>
      <c r="D702">
        <v>131.07</v>
      </c>
      <c r="E702">
        <v>131.1</v>
      </c>
      <c r="F702" s="12">
        <v>2118790784</v>
      </c>
      <c r="G702" s="12">
        <v>10041392</v>
      </c>
    </row>
    <row r="703" spans="1:7">
      <c r="A703" s="9"/>
      <c r="B703">
        <v>131.01</v>
      </c>
      <c r="C703">
        <v>131.01</v>
      </c>
      <c r="D703">
        <v>129.57</v>
      </c>
      <c r="E703">
        <v>130.02000000000001</v>
      </c>
      <c r="F703" s="12">
        <v>2662398976</v>
      </c>
      <c r="G703" s="12">
        <v>9961210</v>
      </c>
    </row>
    <row r="704" spans="1:7">
      <c r="A704" s="9"/>
      <c r="B704">
        <v>129.66</v>
      </c>
      <c r="C704">
        <v>129.66</v>
      </c>
      <c r="D704">
        <v>128.36000000000001</v>
      </c>
      <c r="E704">
        <v>129.13</v>
      </c>
      <c r="F704" s="12">
        <v>1779929600</v>
      </c>
      <c r="G704" s="12">
        <v>9907676</v>
      </c>
    </row>
    <row r="705" spans="1:7">
      <c r="A705" s="9"/>
      <c r="B705">
        <v>129.34</v>
      </c>
      <c r="C705">
        <v>130.24</v>
      </c>
      <c r="D705">
        <v>129.34</v>
      </c>
      <c r="E705">
        <v>129.44999999999999</v>
      </c>
      <c r="F705" s="12">
        <v>2151050496</v>
      </c>
      <c r="G705" s="12">
        <v>9928308</v>
      </c>
    </row>
    <row r="706" spans="1:7">
      <c r="A706" s="9"/>
      <c r="B706">
        <v>129.58000000000001</v>
      </c>
      <c r="C706">
        <v>130.09</v>
      </c>
      <c r="D706">
        <v>128.07</v>
      </c>
      <c r="E706">
        <v>128.31</v>
      </c>
      <c r="F706" s="12">
        <v>1716394624</v>
      </c>
      <c r="G706" s="12">
        <v>9842722</v>
      </c>
    </row>
    <row r="707" spans="1:7">
      <c r="A707" s="9"/>
      <c r="B707">
        <v>128.35</v>
      </c>
      <c r="C707">
        <v>129.74</v>
      </c>
      <c r="D707">
        <v>128.35</v>
      </c>
      <c r="E707">
        <v>129.74</v>
      </c>
      <c r="F707" s="12">
        <v>2001600000</v>
      </c>
      <c r="G707" s="12">
        <v>9941028</v>
      </c>
    </row>
    <row r="708" spans="1:7">
      <c r="A708" s="9"/>
      <c r="B708">
        <v>129.41</v>
      </c>
      <c r="C708">
        <v>129.41</v>
      </c>
      <c r="D708">
        <v>126.95</v>
      </c>
      <c r="E708">
        <v>126.99</v>
      </c>
      <c r="F708" s="12">
        <v>1316976256</v>
      </c>
      <c r="G708" s="12">
        <v>9738397</v>
      </c>
    </row>
    <row r="709" spans="1:7">
      <c r="A709" s="9"/>
      <c r="B709">
        <v>127.19</v>
      </c>
      <c r="C709">
        <v>127.71</v>
      </c>
      <c r="D709">
        <v>126.95</v>
      </c>
      <c r="E709">
        <v>127.1</v>
      </c>
      <c r="F709" s="12">
        <v>1636361984</v>
      </c>
      <c r="G709" s="12">
        <v>9745274</v>
      </c>
    </row>
    <row r="710" spans="1:7">
      <c r="A710" s="9"/>
      <c r="B710">
        <v>127.15</v>
      </c>
      <c r="C710">
        <v>128.69999999999999</v>
      </c>
      <c r="D710">
        <v>126.19</v>
      </c>
      <c r="E710">
        <v>128.09</v>
      </c>
      <c r="F710" s="12">
        <v>1554876800</v>
      </c>
      <c r="G710" s="12">
        <v>9819197</v>
      </c>
    </row>
    <row r="711" spans="1:7">
      <c r="A711" s="9"/>
      <c r="B711">
        <v>127.8</v>
      </c>
      <c r="C711">
        <v>128.21</v>
      </c>
      <c r="D711">
        <v>126.52</v>
      </c>
      <c r="E711">
        <v>127.12</v>
      </c>
      <c r="F711" s="12">
        <v>1348941696</v>
      </c>
      <c r="G711" s="12">
        <v>9731673</v>
      </c>
    </row>
    <row r="712" spans="1:7">
      <c r="A712" s="9"/>
      <c r="B712">
        <v>127.55</v>
      </c>
      <c r="C712">
        <v>128.74</v>
      </c>
      <c r="D712">
        <v>127.55</v>
      </c>
      <c r="E712">
        <v>128.08000000000001</v>
      </c>
      <c r="G712" s="12">
        <v>9797781</v>
      </c>
    </row>
    <row r="713" spans="1:7">
      <c r="A713" s="9"/>
      <c r="B713">
        <v>127.68</v>
      </c>
      <c r="C713">
        <v>127.68</v>
      </c>
      <c r="D713">
        <v>126.49</v>
      </c>
      <c r="E713">
        <v>127.04</v>
      </c>
      <c r="G713" s="12">
        <v>9720687</v>
      </c>
    </row>
    <row r="714" spans="1:7">
      <c r="A714" s="9"/>
      <c r="B714">
        <v>127.2</v>
      </c>
      <c r="C714">
        <v>128.47999999999999</v>
      </c>
      <c r="D714">
        <v>127.18</v>
      </c>
      <c r="E714">
        <v>128.07</v>
      </c>
      <c r="G714" s="12">
        <v>9798733</v>
      </c>
    </row>
    <row r="715" spans="1:7">
      <c r="A715" s="9"/>
      <c r="B715">
        <v>128</v>
      </c>
      <c r="C715">
        <v>128.35</v>
      </c>
      <c r="D715">
        <v>127.79</v>
      </c>
      <c r="E715">
        <v>128.16</v>
      </c>
      <c r="G715" s="12">
        <v>9803389</v>
      </c>
    </row>
    <row r="716" spans="1:7">
      <c r="A716" s="9"/>
      <c r="B716">
        <v>128.03</v>
      </c>
      <c r="C716">
        <v>129.33000000000001</v>
      </c>
      <c r="D716">
        <v>128.03</v>
      </c>
      <c r="E716">
        <v>128.69999999999999</v>
      </c>
      <c r="G716" s="12">
        <v>9851491</v>
      </c>
    </row>
    <row r="717" spans="1:7">
      <c r="A717" s="9"/>
      <c r="B717">
        <v>128.86000000000001</v>
      </c>
      <c r="C717">
        <v>129.13999999999999</v>
      </c>
      <c r="D717">
        <v>128.25</v>
      </c>
      <c r="E717">
        <v>128.96</v>
      </c>
      <c r="G717" s="12">
        <v>9874865</v>
      </c>
    </row>
    <row r="718" spans="1:7">
      <c r="A718" s="9"/>
      <c r="B718">
        <v>129.32</v>
      </c>
      <c r="C718">
        <v>129.88999999999999</v>
      </c>
      <c r="D718">
        <v>129.32</v>
      </c>
      <c r="E718">
        <v>129.72999999999999</v>
      </c>
      <c r="G718" s="12">
        <v>9925177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Name!B20</f>
        <v>HSCEI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_xll.BDH($A$4,B$4,$B$1,$B$2,"Dates","H","Period","D","Direction","V","cols=1;rows=682")</f>
        <v>#NAME?</v>
      </c>
      <c r="C5" t="e">
        <f ca="1">_xll.BDH($A$4,C$4,$B$1,$B$2,"Dates","H","Period","D","Direction","V","cols=1;rows=682")</f>
        <v>#NAME?</v>
      </c>
      <c r="D5" t="e">
        <f ca="1">_xll.BDH($A$4,D$4,$B$1,$B$2,"Dates","H","Period","D","Direction","V","cols=1;rows=682")</f>
        <v>#NAME?</v>
      </c>
      <c r="E5" t="e">
        <f ca="1">_xll.BDH($A$4,E$4,$B$1,$B$2,"Dates","H","Period","D","Direction","V","cols=1;rows=669")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618.17999999999995</v>
      </c>
      <c r="C6">
        <v>618.17999999999995</v>
      </c>
      <c r="D6">
        <v>618.17999999999995</v>
      </c>
      <c r="E6">
        <v>8085.44</v>
      </c>
      <c r="F6" s="12">
        <v>2059103872</v>
      </c>
      <c r="G6" s="12">
        <v>4492179.5</v>
      </c>
    </row>
    <row r="7" spans="1:7">
      <c r="A7" s="9">
        <f>'(1)'!A7</f>
        <v>42293</v>
      </c>
      <c r="B7">
        <v>619.99</v>
      </c>
      <c r="C7">
        <v>619.99</v>
      </c>
      <c r="D7">
        <v>619.99</v>
      </c>
      <c r="E7">
        <v>8046.11</v>
      </c>
      <c r="F7" s="12">
        <v>2079360768</v>
      </c>
      <c r="G7" s="12">
        <v>4531571.5</v>
      </c>
    </row>
    <row r="8" spans="1:7">
      <c r="A8" s="9">
        <f>'(1)'!A8</f>
        <v>42296</v>
      </c>
      <c r="B8">
        <v>621.66</v>
      </c>
      <c r="C8">
        <v>621.66</v>
      </c>
      <c r="D8">
        <v>621.66</v>
      </c>
      <c r="E8">
        <v>8038.08</v>
      </c>
      <c r="F8" s="12">
        <v>1427898880</v>
      </c>
      <c r="G8" s="12">
        <v>4549068.5</v>
      </c>
    </row>
    <row r="9" spans="1:7">
      <c r="A9" s="9">
        <f>'(1)'!A9</f>
        <v>42297</v>
      </c>
      <c r="B9">
        <v>615.75</v>
      </c>
      <c r="C9">
        <v>615.75</v>
      </c>
      <c r="D9">
        <v>615.75</v>
      </c>
      <c r="E9">
        <v>8047.86</v>
      </c>
      <c r="F9" s="12">
        <v>1459933312</v>
      </c>
      <c r="G9" s="12">
        <v>4542415.5</v>
      </c>
    </row>
    <row r="10" spans="1:7">
      <c r="A10" s="9">
        <f>'(1)'!A10</f>
        <v>42298</v>
      </c>
      <c r="B10">
        <v>614.51</v>
      </c>
      <c r="C10">
        <v>614.51</v>
      </c>
      <c r="D10">
        <v>614.51</v>
      </c>
      <c r="E10">
        <v>8031.8</v>
      </c>
      <c r="F10" s="12">
        <v>1600834560</v>
      </c>
      <c r="G10" s="12">
        <v>4542415.5</v>
      </c>
    </row>
    <row r="11" spans="1:7">
      <c r="A11" s="9">
        <f>'(1)'!A11</f>
        <v>42299</v>
      </c>
      <c r="B11">
        <v>620.19000000000005</v>
      </c>
      <c r="C11">
        <v>620.19000000000005</v>
      </c>
      <c r="D11">
        <v>620.19000000000005</v>
      </c>
      <c r="E11">
        <v>8033.78</v>
      </c>
      <c r="F11" s="12">
        <v>1638930944</v>
      </c>
      <c r="G11" s="12">
        <v>4532636.5</v>
      </c>
    </row>
    <row r="12" spans="1:7">
      <c r="A12" s="9">
        <f>'(1)'!A12</f>
        <v>42300</v>
      </c>
      <c r="B12">
        <v>626.59</v>
      </c>
      <c r="C12">
        <v>626.59</v>
      </c>
      <c r="D12">
        <v>626.59</v>
      </c>
      <c r="E12">
        <v>8079.29</v>
      </c>
      <c r="F12" s="12">
        <v>1848215680</v>
      </c>
      <c r="G12" s="12">
        <v>4588803</v>
      </c>
    </row>
    <row r="13" spans="1:7">
      <c r="A13" s="9">
        <f>'(1)'!A13</f>
        <v>42303</v>
      </c>
      <c r="B13">
        <v>622.66</v>
      </c>
      <c r="C13">
        <v>622.66</v>
      </c>
      <c r="D13">
        <v>622.66</v>
      </c>
      <c r="E13">
        <v>8079.05</v>
      </c>
      <c r="F13" s="12">
        <v>1733026048</v>
      </c>
      <c r="G13" s="12">
        <v>4586103.5</v>
      </c>
    </row>
    <row r="14" spans="1:7">
      <c r="A14" s="9">
        <f>'(1)'!A14</f>
        <v>42304</v>
      </c>
      <c r="B14">
        <v>622.01</v>
      </c>
      <c r="C14">
        <v>622.01</v>
      </c>
      <c r="D14">
        <v>622.01</v>
      </c>
      <c r="E14">
        <v>7995.12</v>
      </c>
      <c r="F14" s="12">
        <v>1695588352</v>
      </c>
      <c r="G14" s="12">
        <v>4577558.5</v>
      </c>
    </row>
    <row r="15" spans="1:7">
      <c r="A15" s="9">
        <f>'(1)'!A15</f>
        <v>42305</v>
      </c>
      <c r="B15">
        <v>620.09</v>
      </c>
      <c r="C15">
        <v>620.09</v>
      </c>
      <c r="D15">
        <v>620.09</v>
      </c>
      <c r="E15">
        <v>7886.23</v>
      </c>
      <c r="F15" s="12">
        <v>1858681600</v>
      </c>
      <c r="G15" s="12">
        <v>4504237</v>
      </c>
    </row>
    <row r="16" spans="1:7">
      <c r="A16" s="9">
        <f>'(1)'!A16</f>
        <v>42306</v>
      </c>
      <c r="B16">
        <v>628.55999999999995</v>
      </c>
      <c r="C16">
        <v>628.55999999999995</v>
      </c>
      <c r="D16">
        <v>628.55999999999995</v>
      </c>
      <c r="E16">
        <v>7915.03</v>
      </c>
      <c r="F16" s="12">
        <v>1785645824</v>
      </c>
      <c r="G16" s="12">
        <v>4458996.5</v>
      </c>
    </row>
    <row r="17" spans="1:7">
      <c r="A17" s="9">
        <f>'(1)'!A17</f>
        <v>42307</v>
      </c>
      <c r="B17">
        <v>629.78</v>
      </c>
      <c r="C17">
        <v>629.78</v>
      </c>
      <c r="D17">
        <v>629.78</v>
      </c>
      <c r="E17">
        <v>8019.43</v>
      </c>
      <c r="F17" s="12">
        <v>1921866368</v>
      </c>
      <c r="G17" s="12">
        <v>4437612.5</v>
      </c>
    </row>
    <row r="18" spans="1:7">
      <c r="A18" s="9">
        <f>'(1)'!A18</f>
        <v>42310</v>
      </c>
      <c r="B18">
        <v>623.66</v>
      </c>
      <c r="C18">
        <v>623.66</v>
      </c>
      <c r="D18">
        <v>623.66</v>
      </c>
      <c r="E18">
        <v>8015.63</v>
      </c>
      <c r="F18" s="12">
        <v>1599519232</v>
      </c>
      <c r="G18" s="12">
        <v>4370562</v>
      </c>
    </row>
    <row r="19" spans="1:7">
      <c r="A19" s="9">
        <f>'(1)'!A19</f>
        <v>42311</v>
      </c>
      <c r="B19">
        <v>634.76</v>
      </c>
      <c r="C19">
        <v>634.76</v>
      </c>
      <c r="D19">
        <v>634.76</v>
      </c>
      <c r="E19">
        <v>8078.04</v>
      </c>
      <c r="F19" s="12">
        <v>3002988544</v>
      </c>
      <c r="G19" s="12">
        <v>4386715.5</v>
      </c>
    </row>
    <row r="20" spans="1:7">
      <c r="A20" s="9">
        <f>'(1)'!A20</f>
        <v>42312</v>
      </c>
      <c r="B20">
        <v>632.22</v>
      </c>
      <c r="C20">
        <v>632.22</v>
      </c>
      <c r="D20">
        <v>632.22</v>
      </c>
      <c r="E20">
        <v>8020.12</v>
      </c>
      <c r="F20" s="12">
        <v>1822111488</v>
      </c>
      <c r="G20" s="12">
        <v>4503708.5</v>
      </c>
    </row>
    <row r="21" spans="1:7">
      <c r="A21" s="9">
        <f>'(1)'!A21</f>
        <v>42313</v>
      </c>
      <c r="B21">
        <v>636.66</v>
      </c>
      <c r="C21">
        <v>636.66</v>
      </c>
      <c r="D21">
        <v>636.66</v>
      </c>
      <c r="E21">
        <v>8028.26</v>
      </c>
      <c r="F21" s="12">
        <v>1634720128</v>
      </c>
      <c r="G21" s="12">
        <v>4520873.5</v>
      </c>
    </row>
    <row r="22" spans="1:7">
      <c r="A22" s="9">
        <f>'(1)'!A22</f>
        <v>42314</v>
      </c>
      <c r="B22">
        <v>633.57000000000005</v>
      </c>
      <c r="C22">
        <v>633.57000000000005</v>
      </c>
      <c r="D22">
        <v>633.57000000000005</v>
      </c>
      <c r="E22">
        <v>7960.27</v>
      </c>
      <c r="F22" s="12">
        <v>1888089984</v>
      </c>
      <c r="G22" s="12">
        <v>4482756</v>
      </c>
    </row>
    <row r="23" spans="1:7">
      <c r="A23" s="9">
        <f>'(1)'!A23</f>
        <v>42317</v>
      </c>
      <c r="B23">
        <v>630.28</v>
      </c>
      <c r="C23">
        <v>630.28</v>
      </c>
      <c r="D23">
        <v>630.28</v>
      </c>
      <c r="E23">
        <v>7936.51</v>
      </c>
      <c r="F23" s="12">
        <v>2002790784</v>
      </c>
      <c r="G23" s="12">
        <v>4463596.5</v>
      </c>
    </row>
    <row r="24" spans="1:7">
      <c r="A24" s="9">
        <f>'(1)'!A24</f>
        <v>42318</v>
      </c>
      <c r="B24">
        <v>625.30999999999995</v>
      </c>
      <c r="C24">
        <v>625.30999999999995</v>
      </c>
      <c r="D24">
        <v>625.30999999999995</v>
      </c>
      <c r="E24">
        <v>7890.96</v>
      </c>
      <c r="F24" s="12">
        <v>1646477184</v>
      </c>
      <c r="G24" s="12">
        <v>4385452</v>
      </c>
    </row>
    <row r="25" spans="1:7">
      <c r="A25" s="9">
        <f>'(1)'!A25</f>
        <v>42319</v>
      </c>
      <c r="B25">
        <v>623.42999999999995</v>
      </c>
      <c r="C25">
        <v>623.42999999999995</v>
      </c>
      <c r="D25">
        <v>623.42999999999995</v>
      </c>
      <c r="E25">
        <v>7857.68</v>
      </c>
      <c r="F25" s="12">
        <v>2023554048</v>
      </c>
      <c r="G25" s="12">
        <v>4358144.5</v>
      </c>
    </row>
    <row r="26" spans="1:7">
      <c r="A26" s="9">
        <f>'(1)'!A26</f>
        <v>42320</v>
      </c>
      <c r="B26">
        <v>625.64</v>
      </c>
      <c r="C26">
        <v>625.64</v>
      </c>
      <c r="D26">
        <v>625.64</v>
      </c>
      <c r="E26">
        <v>7847.3</v>
      </c>
      <c r="F26" s="12">
        <v>2257585920</v>
      </c>
      <c r="G26" s="12">
        <v>4433191</v>
      </c>
    </row>
    <row r="27" spans="1:7">
      <c r="A27" s="9">
        <f>'(1)'!A27</f>
        <v>42321</v>
      </c>
      <c r="B27">
        <v>633.74</v>
      </c>
      <c r="C27">
        <v>633.74</v>
      </c>
      <c r="D27">
        <v>633.74</v>
      </c>
      <c r="E27">
        <v>7882.28</v>
      </c>
      <c r="F27" s="12">
        <v>2035013760</v>
      </c>
      <c r="G27" s="12">
        <v>4337053.5</v>
      </c>
    </row>
    <row r="28" spans="1:7">
      <c r="A28" s="9">
        <f>'(1)'!A28</f>
        <v>42324</v>
      </c>
      <c r="B28">
        <v>630.48</v>
      </c>
      <c r="C28">
        <v>630.48</v>
      </c>
      <c r="D28">
        <v>630.48</v>
      </c>
      <c r="E28">
        <v>7891.05</v>
      </c>
      <c r="F28" s="12">
        <v>1829283712</v>
      </c>
      <c r="G28" s="12">
        <v>4254569.5</v>
      </c>
    </row>
    <row r="29" spans="1:7">
      <c r="A29" s="9">
        <f>'(1)'!A29</f>
        <v>42325</v>
      </c>
      <c r="B29">
        <v>625.64</v>
      </c>
      <c r="C29">
        <v>625.64</v>
      </c>
      <c r="D29">
        <v>625.64</v>
      </c>
      <c r="E29">
        <v>7815.92</v>
      </c>
      <c r="F29" s="12">
        <v>1297529344</v>
      </c>
      <c r="G29" s="12">
        <v>4293643.5</v>
      </c>
    </row>
    <row r="30" spans="1:7">
      <c r="A30" s="9">
        <f>'(1)'!A30</f>
        <v>42326</v>
      </c>
      <c r="B30">
        <v>623.46</v>
      </c>
      <c r="C30">
        <v>623.46</v>
      </c>
      <c r="D30">
        <v>623.46</v>
      </c>
      <c r="E30">
        <v>7862.67</v>
      </c>
      <c r="F30" s="12">
        <v>1567174656</v>
      </c>
      <c r="G30" s="12">
        <v>4291469.5</v>
      </c>
    </row>
    <row r="31" spans="1:7">
      <c r="A31" s="9">
        <f>'(1)'!A31</f>
        <v>42327</v>
      </c>
      <c r="B31">
        <v>620.20000000000005</v>
      </c>
      <c r="C31">
        <v>620.20000000000005</v>
      </c>
      <c r="D31">
        <v>620.20000000000005</v>
      </c>
      <c r="E31">
        <v>7913.02</v>
      </c>
      <c r="F31" s="12">
        <v>1373403136</v>
      </c>
      <c r="G31" s="12">
        <v>4362820.5</v>
      </c>
    </row>
    <row r="32" spans="1:7">
      <c r="A32" s="9">
        <f>'(1)'!A32</f>
        <v>42328</v>
      </c>
      <c r="B32">
        <v>622.35</v>
      </c>
      <c r="C32">
        <v>622.35</v>
      </c>
      <c r="D32">
        <v>622.35</v>
      </c>
      <c r="E32">
        <v>7915.31</v>
      </c>
      <c r="F32" s="12">
        <v>1221507200</v>
      </c>
      <c r="G32" s="12">
        <v>4406232.5</v>
      </c>
    </row>
    <row r="33" spans="1:7">
      <c r="A33" s="9">
        <f>'(1)'!A33</f>
        <v>42331</v>
      </c>
      <c r="B33">
        <v>618.04</v>
      </c>
      <c r="C33">
        <v>618.04</v>
      </c>
      <c r="D33">
        <v>618.04</v>
      </c>
      <c r="E33">
        <v>7862.92</v>
      </c>
      <c r="F33" s="12">
        <v>1325336576</v>
      </c>
      <c r="G33" s="12">
        <v>4372919.5</v>
      </c>
    </row>
    <row r="34" spans="1:7">
      <c r="A34" s="9">
        <f>'(1)'!A34</f>
        <v>42332</v>
      </c>
      <c r="B34">
        <v>611.20000000000005</v>
      </c>
      <c r="C34">
        <v>611.20000000000005</v>
      </c>
      <c r="D34">
        <v>611.20000000000005</v>
      </c>
      <c r="E34">
        <v>7844.71</v>
      </c>
      <c r="F34" s="12">
        <v>1783430016</v>
      </c>
      <c r="G34" s="12">
        <v>4336100.5</v>
      </c>
    </row>
    <row r="35" spans="1:7">
      <c r="A35" s="9">
        <f>'(1)'!A35</f>
        <v>42333</v>
      </c>
      <c r="B35">
        <v>613.71</v>
      </c>
      <c r="C35">
        <v>613.71</v>
      </c>
      <c r="D35">
        <v>613.71</v>
      </c>
      <c r="E35">
        <v>7756.26</v>
      </c>
      <c r="F35" s="12">
        <v>1383675520</v>
      </c>
      <c r="G35" s="12">
        <v>4315546.5</v>
      </c>
    </row>
    <row r="36" spans="1:7">
      <c r="A36" s="9">
        <f>'(1)'!A36</f>
        <v>42335</v>
      </c>
      <c r="B36">
        <v>609</v>
      </c>
      <c r="C36">
        <v>609</v>
      </c>
      <c r="D36">
        <v>609</v>
      </c>
      <c r="E36">
        <v>7741.22</v>
      </c>
      <c r="F36" s="12">
        <v>2544513792</v>
      </c>
      <c r="G36" s="12">
        <v>4314650.5</v>
      </c>
    </row>
    <row r="37" spans="1:7">
      <c r="A37" s="9">
        <f>'(1)'!A37</f>
        <v>42338</v>
      </c>
      <c r="B37">
        <v>601.41</v>
      </c>
      <c r="C37">
        <v>601.41</v>
      </c>
      <c r="D37">
        <v>601.41</v>
      </c>
      <c r="E37">
        <v>7721.74</v>
      </c>
      <c r="F37" s="12">
        <v>3350624000</v>
      </c>
      <c r="G37" s="12">
        <v>4220442</v>
      </c>
    </row>
    <row r="38" spans="1:7">
      <c r="A38" s="9">
        <f>'(1)'!A38</f>
        <v>42339</v>
      </c>
      <c r="B38">
        <v>592.6</v>
      </c>
      <c r="C38">
        <v>592.6</v>
      </c>
      <c r="D38">
        <v>592.6</v>
      </c>
      <c r="E38">
        <v>7706.53</v>
      </c>
      <c r="F38" s="12">
        <v>2228849664</v>
      </c>
      <c r="G38" s="12">
        <v>4192082.75</v>
      </c>
    </row>
    <row r="39" spans="1:7">
      <c r="A39" s="9">
        <f>'(1)'!A39</f>
        <v>42340</v>
      </c>
      <c r="B39">
        <v>589.66999999999996</v>
      </c>
      <c r="C39">
        <v>589.66999999999996</v>
      </c>
      <c r="D39">
        <v>589.66999999999996</v>
      </c>
      <c r="E39">
        <v>7606.97</v>
      </c>
      <c r="F39" s="12">
        <v>2062252288</v>
      </c>
      <c r="G39" s="12">
        <v>4253832.5</v>
      </c>
    </row>
    <row r="40" spans="1:7">
      <c r="A40" s="9">
        <f>'(1)'!A40</f>
        <v>42341</v>
      </c>
      <c r="B40">
        <v>594.64</v>
      </c>
      <c r="C40">
        <v>594.64</v>
      </c>
      <c r="D40">
        <v>594.64</v>
      </c>
      <c r="E40">
        <v>7613.64</v>
      </c>
      <c r="F40" s="12">
        <v>1540951552</v>
      </c>
      <c r="G40" s="12">
        <v>4291195.5</v>
      </c>
    </row>
    <row r="41" spans="1:7">
      <c r="A41" s="9">
        <f>'(1)'!A41</f>
        <v>42342</v>
      </c>
      <c r="B41">
        <v>595.95000000000005</v>
      </c>
      <c r="C41">
        <v>595.95000000000005</v>
      </c>
      <c r="D41">
        <v>595.95000000000005</v>
      </c>
      <c r="E41">
        <v>7573.62</v>
      </c>
      <c r="F41" s="12">
        <v>2054181376</v>
      </c>
      <c r="G41" s="12">
        <v>4272163.5</v>
      </c>
    </row>
    <row r="42" spans="1:7">
      <c r="A42" s="9">
        <f>'(1)'!A42</f>
        <v>42345</v>
      </c>
      <c r="B42">
        <v>593.64</v>
      </c>
      <c r="C42">
        <v>593.64</v>
      </c>
      <c r="D42">
        <v>593.64</v>
      </c>
      <c r="E42">
        <v>7422.68</v>
      </c>
      <c r="F42" s="12">
        <v>1389304448</v>
      </c>
      <c r="G42" s="12">
        <v>4206716</v>
      </c>
    </row>
    <row r="43" spans="1:7">
      <c r="A43" s="9">
        <f>'(1)'!A43</f>
        <v>42346</v>
      </c>
      <c r="B43">
        <v>586.04</v>
      </c>
      <c r="C43">
        <v>586.04</v>
      </c>
      <c r="D43">
        <v>586.04</v>
      </c>
      <c r="E43">
        <v>7370.74</v>
      </c>
      <c r="F43" s="12">
        <v>2429218048</v>
      </c>
      <c r="G43" s="12">
        <v>4229580</v>
      </c>
    </row>
    <row r="44" spans="1:7">
      <c r="A44" s="9">
        <f>'(1)'!A44</f>
        <v>42347</v>
      </c>
      <c r="B44">
        <v>595.73</v>
      </c>
      <c r="C44">
        <v>595.73</v>
      </c>
      <c r="D44">
        <v>595.73</v>
      </c>
      <c r="E44">
        <v>7274.76</v>
      </c>
      <c r="F44" s="12">
        <v>1553672320</v>
      </c>
      <c r="G44" s="12">
        <v>4176789.25</v>
      </c>
    </row>
    <row r="45" spans="1:7">
      <c r="A45" s="9">
        <f>'(1)'!A45</f>
        <v>42348</v>
      </c>
      <c r="B45">
        <v>585.23</v>
      </c>
      <c r="C45">
        <v>585.23</v>
      </c>
      <c r="D45">
        <v>585.23</v>
      </c>
      <c r="E45">
        <v>7203.47</v>
      </c>
      <c r="F45" s="12">
        <v>1969548672</v>
      </c>
      <c r="G45" s="12">
        <v>4131256.25</v>
      </c>
    </row>
    <row r="46" spans="1:7">
      <c r="A46" s="9">
        <f>'(1)'!A46</f>
        <v>42349</v>
      </c>
      <c r="B46">
        <v>583.15</v>
      </c>
      <c r="C46">
        <v>583.15</v>
      </c>
      <c r="D46">
        <v>583.15</v>
      </c>
      <c r="E46">
        <v>7390.41</v>
      </c>
      <c r="F46" s="12">
        <v>1817649152</v>
      </c>
      <c r="G46" s="12">
        <v>4095847.75</v>
      </c>
    </row>
    <row r="47" spans="1:7">
      <c r="A47" s="9">
        <f>'(1)'!A47</f>
        <v>42352</v>
      </c>
      <c r="B47">
        <v>588.76</v>
      </c>
      <c r="C47">
        <v>588.76</v>
      </c>
      <c r="D47">
        <v>588.76</v>
      </c>
      <c r="E47">
        <v>7382.53</v>
      </c>
      <c r="F47" s="12">
        <v>2015753728</v>
      </c>
      <c r="G47" s="12">
        <v>4042823.75</v>
      </c>
    </row>
    <row r="48" spans="1:7">
      <c r="A48" s="9">
        <f>'(1)'!A48</f>
        <v>42353</v>
      </c>
      <c r="B48">
        <v>590.20000000000005</v>
      </c>
      <c r="C48">
        <v>590.20000000000005</v>
      </c>
      <c r="D48">
        <v>590.20000000000005</v>
      </c>
      <c r="E48">
        <v>7446.28</v>
      </c>
      <c r="F48" s="12">
        <v>1790306176</v>
      </c>
      <c r="G48" s="12">
        <v>4039126.75</v>
      </c>
    </row>
    <row r="49" spans="1:7">
      <c r="A49" s="9">
        <f>'(1)'!A49</f>
        <v>42354</v>
      </c>
      <c r="B49">
        <v>593.11</v>
      </c>
      <c r="C49">
        <v>593.11</v>
      </c>
      <c r="D49">
        <v>593.11</v>
      </c>
      <c r="E49">
        <v>7301.83</v>
      </c>
      <c r="F49" s="12">
        <v>1998746368</v>
      </c>
      <c r="G49" s="12">
        <v>4051500.5</v>
      </c>
    </row>
    <row r="50" spans="1:7">
      <c r="A50" s="9">
        <f>'(1)'!A50</f>
        <v>42355</v>
      </c>
      <c r="B50">
        <v>594.83000000000004</v>
      </c>
      <c r="C50">
        <v>594.83000000000004</v>
      </c>
      <c r="D50">
        <v>594.83000000000004</v>
      </c>
      <c r="E50">
        <v>7185.45</v>
      </c>
      <c r="F50" s="12">
        <v>2226274816</v>
      </c>
      <c r="G50" s="12">
        <v>4132317.5</v>
      </c>
    </row>
    <row r="51" spans="1:7">
      <c r="A51" s="9">
        <f>'(1)'!A51</f>
        <v>42356</v>
      </c>
      <c r="B51">
        <v>597.38</v>
      </c>
      <c r="C51">
        <v>597.38</v>
      </c>
      <c r="D51">
        <v>597.38</v>
      </c>
      <c r="E51">
        <v>7169.64</v>
      </c>
      <c r="F51" s="12">
        <v>2436553472</v>
      </c>
      <c r="G51" s="12">
        <v>4186264.75</v>
      </c>
    </row>
    <row r="52" spans="1:7">
      <c r="A52" s="9">
        <f>'(1)'!A52</f>
        <v>42359</v>
      </c>
      <c r="B52">
        <v>589.62</v>
      </c>
      <c r="C52">
        <v>589.62</v>
      </c>
      <c r="D52">
        <v>589.62</v>
      </c>
      <c r="E52">
        <v>7242.63</v>
      </c>
      <c r="F52" s="12">
        <v>2126035328</v>
      </c>
      <c r="G52" s="12">
        <v>4174521.25</v>
      </c>
    </row>
    <row r="53" spans="1:7">
      <c r="A53" s="9">
        <f>'(1)'!A53</f>
        <v>42360</v>
      </c>
      <c r="B53">
        <v>588.48</v>
      </c>
      <c r="C53">
        <v>588.48</v>
      </c>
      <c r="D53">
        <v>588.48</v>
      </c>
      <c r="E53">
        <v>7297.67</v>
      </c>
      <c r="F53" s="12">
        <v>1388153600</v>
      </c>
      <c r="G53" s="12">
        <v>4223548</v>
      </c>
    </row>
    <row r="54" spans="1:7">
      <c r="A54" s="9">
        <f>'(1)'!A54</f>
        <v>42361</v>
      </c>
      <c r="B54">
        <v>587.61</v>
      </c>
      <c r="C54">
        <v>587.61</v>
      </c>
      <c r="D54">
        <v>587.61</v>
      </c>
      <c r="E54">
        <v>7290.73</v>
      </c>
      <c r="F54" s="12">
        <v>1393865984</v>
      </c>
      <c r="G54" s="12">
        <v>4217837.5</v>
      </c>
    </row>
    <row r="55" spans="1:7">
      <c r="A55" s="9">
        <f>'(1)'!A55</f>
        <v>42362</v>
      </c>
      <c r="B55">
        <v>586.24</v>
      </c>
      <c r="C55">
        <v>586.24</v>
      </c>
      <c r="D55">
        <v>586.24</v>
      </c>
      <c r="E55">
        <v>7307.41</v>
      </c>
      <c r="F55" s="12">
        <v>789718464</v>
      </c>
      <c r="G55" s="12">
        <v>4277783</v>
      </c>
    </row>
    <row r="56" spans="1:7">
      <c r="A56" s="9">
        <f>'(1)'!A56</f>
        <v>42366</v>
      </c>
      <c r="B56">
        <v>587.51</v>
      </c>
      <c r="C56">
        <v>587.51</v>
      </c>
      <c r="D56">
        <v>587.51</v>
      </c>
      <c r="E56">
        <v>7295.57</v>
      </c>
      <c r="F56" s="12">
        <v>1118347392</v>
      </c>
      <c r="G56" s="12">
        <v>4306641</v>
      </c>
    </row>
    <row r="57" spans="1:7">
      <c r="A57" s="9">
        <f>'(1)'!A57</f>
        <v>42367</v>
      </c>
      <c r="B57">
        <v>590.16999999999996</v>
      </c>
      <c r="C57">
        <v>590.16999999999996</v>
      </c>
      <c r="D57">
        <v>590.16999999999996</v>
      </c>
      <c r="E57">
        <v>7319.63</v>
      </c>
      <c r="F57" s="12">
        <v>957955392</v>
      </c>
      <c r="G57" s="12">
        <v>4306641</v>
      </c>
    </row>
    <row r="58" spans="1:7">
      <c r="A58" s="9">
        <f>'(1)'!A58</f>
        <v>42368</v>
      </c>
      <c r="B58">
        <v>595.16999999999996</v>
      </c>
      <c r="C58">
        <v>595.16999999999996</v>
      </c>
      <c r="D58">
        <v>595.16999999999996</v>
      </c>
      <c r="E58">
        <v>7179.82</v>
      </c>
      <c r="F58" s="12">
        <v>1392773504</v>
      </c>
      <c r="G58" s="12">
        <v>4244128</v>
      </c>
    </row>
    <row r="59" spans="1:7">
      <c r="A59" s="9">
        <f>'(1)'!A59</f>
        <v>42369</v>
      </c>
      <c r="B59">
        <v>601.57000000000005</v>
      </c>
      <c r="C59">
        <v>601.57000000000005</v>
      </c>
      <c r="D59">
        <v>601.57000000000005</v>
      </c>
      <c r="E59">
        <v>7122.64</v>
      </c>
      <c r="F59" s="12">
        <v>638445824</v>
      </c>
      <c r="G59" s="12">
        <v>4239452.5</v>
      </c>
    </row>
    <row r="60" spans="1:7">
      <c r="A60" s="9">
        <f>'(1)'!A60</f>
        <v>42373</v>
      </c>
      <c r="B60">
        <v>607.04999999999995</v>
      </c>
      <c r="C60">
        <v>607.04999999999995</v>
      </c>
      <c r="D60">
        <v>607.04999999999995</v>
      </c>
      <c r="E60">
        <v>7160.71</v>
      </c>
      <c r="F60" s="12">
        <v>1993821952</v>
      </c>
      <c r="G60" s="12">
        <v>4186358.5</v>
      </c>
    </row>
    <row r="61" spans="1:7">
      <c r="A61" s="9">
        <f>'(1)'!A61</f>
        <v>42374</v>
      </c>
      <c r="B61">
        <v>607.84</v>
      </c>
      <c r="C61">
        <v>607.84</v>
      </c>
      <c r="D61">
        <v>607.84</v>
      </c>
      <c r="E61">
        <v>6960.61</v>
      </c>
      <c r="F61" s="12">
        <v>1873841792</v>
      </c>
      <c r="G61" s="12">
        <v>4188972</v>
      </c>
    </row>
    <row r="62" spans="1:7">
      <c r="A62" s="9">
        <f>'(1)'!A62</f>
        <v>42375</v>
      </c>
      <c r="B62">
        <v>602.05999999999995</v>
      </c>
      <c r="C62">
        <v>602.05999999999995</v>
      </c>
      <c r="D62">
        <v>602.05999999999995</v>
      </c>
      <c r="E62">
        <v>7070.58</v>
      </c>
      <c r="F62" s="12">
        <v>2031631104</v>
      </c>
      <c r="G62" s="12">
        <v>4188972</v>
      </c>
    </row>
    <row r="63" spans="1:7">
      <c r="A63" s="9">
        <f>'(1)'!A63</f>
        <v>42376</v>
      </c>
      <c r="B63">
        <v>595.64</v>
      </c>
      <c r="C63">
        <v>595.64</v>
      </c>
      <c r="D63">
        <v>595.64</v>
      </c>
      <c r="E63">
        <v>7015.56</v>
      </c>
      <c r="F63" s="12">
        <v>3550493440</v>
      </c>
      <c r="G63" s="12">
        <v>4043486.25</v>
      </c>
    </row>
    <row r="64" spans="1:7">
      <c r="A64" s="9">
        <f>'(1)'!A64</f>
        <v>42377</v>
      </c>
      <c r="B64">
        <v>602.12</v>
      </c>
      <c r="C64">
        <v>602.12</v>
      </c>
      <c r="D64">
        <v>602.12</v>
      </c>
      <c r="E64">
        <v>7133.76</v>
      </c>
      <c r="F64" s="12">
        <v>2488968704</v>
      </c>
      <c r="G64" s="12">
        <v>4010912.5</v>
      </c>
    </row>
    <row r="65" spans="1:7">
      <c r="A65" s="9">
        <f>'(1)'!A65</f>
        <v>42380</v>
      </c>
      <c r="B65">
        <v>594.29</v>
      </c>
      <c r="C65">
        <v>594.29</v>
      </c>
      <c r="D65">
        <v>594.29</v>
      </c>
      <c r="E65">
        <v>7266.26</v>
      </c>
      <c r="F65" s="12">
        <v>2691369728</v>
      </c>
      <c r="G65" s="12">
        <v>3977388.25</v>
      </c>
    </row>
    <row r="66" spans="1:7">
      <c r="A66" s="9">
        <f>'(1)'!A66</f>
        <v>42381</v>
      </c>
      <c r="B66">
        <v>587.82000000000005</v>
      </c>
      <c r="C66">
        <v>587.82000000000005</v>
      </c>
      <c r="D66">
        <v>587.82000000000005</v>
      </c>
      <c r="E66">
        <v>7179.19</v>
      </c>
      <c r="F66" s="12">
        <v>2186097920</v>
      </c>
      <c r="G66" s="12">
        <v>3831317.25</v>
      </c>
    </row>
    <row r="67" spans="1:7">
      <c r="A67" s="9">
        <f>'(1)'!A67</f>
        <v>42382</v>
      </c>
      <c r="B67">
        <v>585.53</v>
      </c>
      <c r="C67">
        <v>585.53</v>
      </c>
      <c r="D67">
        <v>585.53</v>
      </c>
      <c r="E67">
        <v>7080.07</v>
      </c>
      <c r="F67" s="12">
        <v>2168168192</v>
      </c>
      <c r="G67" s="12">
        <v>3865198.25</v>
      </c>
    </row>
    <row r="68" spans="1:7">
      <c r="A68" s="9">
        <f>'(1)'!A68</f>
        <v>42383</v>
      </c>
      <c r="B68">
        <v>594.38</v>
      </c>
      <c r="C68">
        <v>594.38</v>
      </c>
      <c r="D68">
        <v>594.38</v>
      </c>
      <c r="E68">
        <v>7075.53</v>
      </c>
      <c r="F68" s="12">
        <v>2040474880</v>
      </c>
      <c r="G68" s="12">
        <v>3736193.5</v>
      </c>
    </row>
    <row r="69" spans="1:7">
      <c r="A69" s="9">
        <f>'(1)'!A69</f>
        <v>42384</v>
      </c>
      <c r="B69">
        <v>590.54</v>
      </c>
      <c r="C69">
        <v>590.54</v>
      </c>
      <c r="D69">
        <v>590.54</v>
      </c>
      <c r="E69">
        <v>7194.64</v>
      </c>
      <c r="F69" s="12">
        <v>2307885824</v>
      </c>
      <c r="G69" s="12">
        <v>3709322.5</v>
      </c>
    </row>
    <row r="70" spans="1:7">
      <c r="A70" s="9">
        <f>'(1)'!A70</f>
        <v>42388</v>
      </c>
      <c r="B70">
        <v>580.89</v>
      </c>
      <c r="C70">
        <v>580.89</v>
      </c>
      <c r="D70">
        <v>580.89</v>
      </c>
      <c r="E70">
        <v>7097.83</v>
      </c>
      <c r="F70" s="12">
        <v>2298790144</v>
      </c>
      <c r="G70" s="12">
        <v>3726355.75</v>
      </c>
    </row>
    <row r="71" spans="1:7">
      <c r="A71" s="9">
        <f>'(1)'!A71</f>
        <v>42389</v>
      </c>
      <c r="B71">
        <v>567.20000000000005</v>
      </c>
      <c r="C71">
        <v>567.20000000000005</v>
      </c>
      <c r="D71">
        <v>567.20000000000005</v>
      </c>
      <c r="E71">
        <v>7081.12</v>
      </c>
      <c r="F71" s="12">
        <v>2287504384</v>
      </c>
      <c r="G71" s="12">
        <v>3701557</v>
      </c>
    </row>
    <row r="72" spans="1:7">
      <c r="A72" s="9">
        <f>'(1)'!A72</f>
        <v>42390</v>
      </c>
      <c r="B72">
        <v>552.32000000000005</v>
      </c>
      <c r="C72">
        <v>552.32000000000005</v>
      </c>
      <c r="D72">
        <v>552.32000000000005</v>
      </c>
      <c r="E72">
        <v>7208.59</v>
      </c>
      <c r="F72" s="12">
        <v>2868030976</v>
      </c>
      <c r="G72" s="12">
        <v>3611335.5</v>
      </c>
    </row>
    <row r="73" spans="1:7">
      <c r="A73" s="9">
        <f>'(1)'!A73</f>
        <v>42391</v>
      </c>
      <c r="B73">
        <v>561.62</v>
      </c>
      <c r="C73">
        <v>561.62</v>
      </c>
      <c r="D73">
        <v>561.62</v>
      </c>
      <c r="E73">
        <v>7206.71</v>
      </c>
      <c r="F73" s="12">
        <v>2743790848</v>
      </c>
      <c r="G73" s="12">
        <v>3562136.5</v>
      </c>
    </row>
    <row r="74" spans="1:7">
      <c r="A74" s="9">
        <f>'(1)'!A74</f>
        <v>42394</v>
      </c>
      <c r="B74">
        <v>555.45000000000005</v>
      </c>
      <c r="C74">
        <v>555.45000000000005</v>
      </c>
      <c r="D74">
        <v>555.45000000000005</v>
      </c>
      <c r="E74">
        <v>7209.11</v>
      </c>
      <c r="F74" s="12">
        <v>2714436608</v>
      </c>
      <c r="G74" s="12">
        <v>3657150</v>
      </c>
    </row>
    <row r="75" spans="1:7">
      <c r="A75" s="9">
        <f>'(1)'!A75</f>
        <v>42395</v>
      </c>
      <c r="B75">
        <v>549.62</v>
      </c>
      <c r="C75">
        <v>549.62</v>
      </c>
      <c r="D75">
        <v>549.62</v>
      </c>
      <c r="E75">
        <v>7267.21</v>
      </c>
      <c r="F75" s="12">
        <v>2038599040</v>
      </c>
      <c r="G75" s="12">
        <v>3511474.25</v>
      </c>
    </row>
    <row r="76" spans="1:7">
      <c r="A76" s="9">
        <f>'(1)'!A76</f>
        <v>42396</v>
      </c>
      <c r="B76">
        <v>550.48</v>
      </c>
      <c r="C76">
        <v>550.48</v>
      </c>
      <c r="D76">
        <v>550.48</v>
      </c>
      <c r="E76">
        <v>7324.66</v>
      </c>
      <c r="F76" s="12">
        <v>2302982912</v>
      </c>
      <c r="G76" s="12">
        <v>3435776.75</v>
      </c>
    </row>
    <row r="77" spans="1:7">
      <c r="A77" s="9">
        <f>'(1)'!A77</f>
        <v>42397</v>
      </c>
      <c r="B77">
        <v>573.77</v>
      </c>
      <c r="C77">
        <v>573.77</v>
      </c>
      <c r="D77">
        <v>573.77</v>
      </c>
      <c r="E77">
        <v>7396.21</v>
      </c>
      <c r="F77" s="12">
        <v>2412763136</v>
      </c>
      <c r="G77" s="12">
        <v>3535239.75</v>
      </c>
    </row>
    <row r="78" spans="1:7">
      <c r="A78" s="9">
        <f>'(1)'!A78</f>
        <v>42398</v>
      </c>
      <c r="B78">
        <v>565.94000000000005</v>
      </c>
      <c r="C78">
        <v>565.94000000000005</v>
      </c>
      <c r="D78">
        <v>565.94000000000005</v>
      </c>
      <c r="E78">
        <v>7375.56</v>
      </c>
      <c r="F78" s="12">
        <v>2268892672</v>
      </c>
      <c r="G78" s="12">
        <v>3564386.5</v>
      </c>
    </row>
    <row r="79" spans="1:7">
      <c r="A79" s="9">
        <f>'(1)'!A79</f>
        <v>42401</v>
      </c>
      <c r="B79">
        <v>570.49</v>
      </c>
      <c r="C79">
        <v>570.49</v>
      </c>
      <c r="D79">
        <v>570.49</v>
      </c>
      <c r="E79">
        <v>7307.1</v>
      </c>
      <c r="F79" s="12">
        <v>2873175296</v>
      </c>
      <c r="G79" s="12">
        <v>3449259.25</v>
      </c>
    </row>
    <row r="80" spans="1:7">
      <c r="A80" s="9">
        <f>'(1)'!A80</f>
        <v>42402</v>
      </c>
      <c r="B80">
        <v>568.33000000000004</v>
      </c>
      <c r="C80">
        <v>568.33000000000004</v>
      </c>
      <c r="D80">
        <v>568.33000000000004</v>
      </c>
      <c r="E80">
        <v>7343.87</v>
      </c>
      <c r="F80" s="12">
        <v>1839580544</v>
      </c>
      <c r="G80" s="12">
        <v>3484040</v>
      </c>
    </row>
    <row r="81" spans="1:7">
      <c r="A81" s="9">
        <f>'(1)'!A81</f>
        <v>42403</v>
      </c>
      <c r="B81">
        <v>573.17999999999995</v>
      </c>
      <c r="C81">
        <v>573.17999999999995</v>
      </c>
      <c r="D81">
        <v>573.17999999999995</v>
      </c>
      <c r="E81">
        <v>7375.37</v>
      </c>
      <c r="F81" s="12">
        <v>1814448768</v>
      </c>
      <c r="G81" s="12">
        <v>3519511.25</v>
      </c>
    </row>
    <row r="82" spans="1:7">
      <c r="A82" s="9">
        <f>'(1)'!A82</f>
        <v>42404</v>
      </c>
      <c r="B82">
        <v>569.48</v>
      </c>
      <c r="C82">
        <v>569.48</v>
      </c>
      <c r="D82">
        <v>569.48</v>
      </c>
      <c r="E82">
        <v>7427.91</v>
      </c>
      <c r="F82" s="12">
        <v>2213579264</v>
      </c>
      <c r="G82" s="12">
        <v>3609877.25</v>
      </c>
    </row>
    <row r="83" spans="1:7">
      <c r="A83" s="9">
        <f>'(1)'!A83</f>
        <v>42405</v>
      </c>
      <c r="B83">
        <v>566.53</v>
      </c>
      <c r="C83">
        <v>566.53</v>
      </c>
      <c r="D83">
        <v>566.53</v>
      </c>
      <c r="E83">
        <v>7435.39</v>
      </c>
      <c r="F83" s="12">
        <v>1616384896</v>
      </c>
      <c r="G83" s="12">
        <v>3573040.25</v>
      </c>
    </row>
    <row r="84" spans="1:7">
      <c r="A84" s="9">
        <f>'(1)'!A84</f>
        <v>42408</v>
      </c>
      <c r="B84">
        <v>568</v>
      </c>
      <c r="C84">
        <v>568</v>
      </c>
      <c r="D84">
        <v>568</v>
      </c>
      <c r="E84">
        <v>7419.85</v>
      </c>
      <c r="F84" s="12">
        <v>1318046208</v>
      </c>
      <c r="G84" s="12">
        <v>3520713.5</v>
      </c>
    </row>
    <row r="85" spans="1:7">
      <c r="A85" s="9">
        <f>'(1)'!A85</f>
        <v>42409</v>
      </c>
      <c r="B85">
        <v>572.79</v>
      </c>
      <c r="C85">
        <v>572.79</v>
      </c>
      <c r="D85">
        <v>572.79</v>
      </c>
      <c r="E85">
        <v>7424.31</v>
      </c>
      <c r="F85" s="12">
        <v>1747466112</v>
      </c>
      <c r="G85" s="12">
        <v>3443309.75</v>
      </c>
    </row>
    <row r="86" spans="1:7">
      <c r="A86" s="9">
        <f>'(1)'!A86</f>
        <v>42410</v>
      </c>
      <c r="B86">
        <v>575.6</v>
      </c>
      <c r="C86">
        <v>575.6</v>
      </c>
      <c r="D86">
        <v>575.6</v>
      </c>
      <c r="E86">
        <v>7288.46</v>
      </c>
      <c r="F86" s="12">
        <v>2218650368</v>
      </c>
      <c r="G86" s="12">
        <v>3491972</v>
      </c>
    </row>
    <row r="87" spans="1:7">
      <c r="A87" s="9">
        <f>'(1)'!A87</f>
        <v>42411</v>
      </c>
      <c r="B87">
        <v>570.72</v>
      </c>
      <c r="C87">
        <v>570.72</v>
      </c>
      <c r="D87">
        <v>570.72</v>
      </c>
      <c r="E87">
        <v>7264.24</v>
      </c>
      <c r="F87" s="12">
        <v>2010458624</v>
      </c>
      <c r="G87" s="12">
        <v>3528967</v>
      </c>
    </row>
    <row r="88" spans="1:7">
      <c r="A88" s="9">
        <f>'(1)'!A88</f>
        <v>42412</v>
      </c>
      <c r="B88">
        <v>573.91</v>
      </c>
      <c r="C88">
        <v>573.91</v>
      </c>
      <c r="D88">
        <v>573.91</v>
      </c>
      <c r="E88">
        <v>7332.14</v>
      </c>
      <c r="F88" s="12">
        <v>2031030016</v>
      </c>
      <c r="G88" s="12">
        <v>3528967</v>
      </c>
    </row>
    <row r="89" spans="1:7">
      <c r="A89" s="9">
        <f>'(1)'!A89</f>
        <v>42416</v>
      </c>
      <c r="B89">
        <v>572.66</v>
      </c>
      <c r="C89">
        <v>572.66</v>
      </c>
      <c r="D89">
        <v>572.66</v>
      </c>
      <c r="E89">
        <v>7338.35</v>
      </c>
      <c r="F89" s="12">
        <v>1983281024</v>
      </c>
      <c r="G89" s="12">
        <v>3528967</v>
      </c>
    </row>
    <row r="90" spans="1:7">
      <c r="A90" s="9">
        <f>'(1)'!A90</f>
        <v>42417</v>
      </c>
      <c r="B90">
        <v>578.53</v>
      </c>
      <c r="C90">
        <v>578.53</v>
      </c>
      <c r="D90">
        <v>578.53</v>
      </c>
      <c r="E90">
        <v>7333.26</v>
      </c>
      <c r="F90" s="12">
        <v>2229300480</v>
      </c>
      <c r="G90" s="12">
        <v>3528967</v>
      </c>
    </row>
    <row r="91" spans="1:7">
      <c r="A91" s="9">
        <f>'(1)'!A91</f>
        <v>42418</v>
      </c>
      <c r="B91">
        <v>579.20000000000005</v>
      </c>
      <c r="C91">
        <v>579.20000000000005</v>
      </c>
      <c r="D91">
        <v>579.20000000000005</v>
      </c>
      <c r="E91">
        <v>7370.77</v>
      </c>
      <c r="F91" s="12">
        <v>1452055808</v>
      </c>
      <c r="G91" s="12">
        <v>3359616</v>
      </c>
    </row>
    <row r="92" spans="1:7">
      <c r="A92" s="9">
        <f>'(1)'!A92</f>
        <v>42419</v>
      </c>
      <c r="B92">
        <v>586.20000000000005</v>
      </c>
      <c r="C92">
        <v>586.20000000000005</v>
      </c>
      <c r="D92">
        <v>586.20000000000005</v>
      </c>
      <c r="E92">
        <v>7517.86</v>
      </c>
      <c r="F92" s="12">
        <v>1302682880</v>
      </c>
      <c r="G92" s="12">
        <v>3285382.5</v>
      </c>
    </row>
    <row r="93" spans="1:7">
      <c r="A93" s="9">
        <f>'(1)'!A93</f>
        <v>42422</v>
      </c>
      <c r="B93">
        <v>585.6</v>
      </c>
      <c r="C93">
        <v>585.6</v>
      </c>
      <c r="D93">
        <v>585.6</v>
      </c>
      <c r="E93">
        <v>7550.47</v>
      </c>
      <c r="F93" s="12">
        <v>1268008576</v>
      </c>
      <c r="G93" s="12">
        <v>3447650.75</v>
      </c>
    </row>
    <row r="94" spans="1:7">
      <c r="A94" s="9">
        <f>'(1)'!A94</f>
        <v>42423</v>
      </c>
      <c r="B94">
        <v>590.79</v>
      </c>
      <c r="C94">
        <v>590.79</v>
      </c>
      <c r="D94">
        <v>590.79</v>
      </c>
      <c r="E94">
        <v>7588.68</v>
      </c>
      <c r="F94" s="12">
        <v>1361585408</v>
      </c>
      <c r="G94" s="12">
        <v>3516427.75</v>
      </c>
    </row>
    <row r="95" spans="1:7">
      <c r="A95" s="9">
        <f>'(1)'!A95</f>
        <v>42424</v>
      </c>
      <c r="B95">
        <v>584.82000000000005</v>
      </c>
      <c r="C95">
        <v>584.82000000000005</v>
      </c>
      <c r="D95">
        <v>584.82000000000005</v>
      </c>
      <c r="E95">
        <v>7602.73</v>
      </c>
      <c r="F95" s="12">
        <v>1553700352</v>
      </c>
      <c r="G95" s="12">
        <v>3467431.5</v>
      </c>
    </row>
    <row r="96" spans="1:7">
      <c r="A96" s="9">
        <f>'(1)'!A96</f>
        <v>42425</v>
      </c>
      <c r="B96">
        <v>590.1</v>
      </c>
      <c r="C96">
        <v>590.1</v>
      </c>
      <c r="D96">
        <v>590.1</v>
      </c>
      <c r="E96">
        <v>7657.85</v>
      </c>
      <c r="F96" s="12">
        <v>1737236224</v>
      </c>
      <c r="G96" s="12">
        <v>3562726</v>
      </c>
    </row>
    <row r="97" spans="1:7">
      <c r="A97" s="9">
        <f>'(1)'!A97</f>
        <v>42426</v>
      </c>
      <c r="B97">
        <v>582.9</v>
      </c>
      <c r="C97">
        <v>582.9</v>
      </c>
      <c r="D97">
        <v>582.9</v>
      </c>
      <c r="E97">
        <v>7596.87</v>
      </c>
      <c r="F97" s="12">
        <v>1404461952</v>
      </c>
      <c r="G97" s="12">
        <v>3536155.75</v>
      </c>
    </row>
    <row r="98" spans="1:7">
      <c r="A98" s="9">
        <f>'(1)'!A98</f>
        <v>42429</v>
      </c>
      <c r="B98">
        <v>585.28</v>
      </c>
      <c r="C98">
        <v>585.28</v>
      </c>
      <c r="D98">
        <v>585.28</v>
      </c>
      <c r="E98">
        <v>7683.71</v>
      </c>
      <c r="F98" s="12">
        <v>1604875008</v>
      </c>
      <c r="G98" s="12">
        <v>3582117</v>
      </c>
    </row>
    <row r="99" spans="1:7">
      <c r="A99" s="9">
        <f>'(1)'!A99</f>
        <v>42430</v>
      </c>
      <c r="B99">
        <v>591.59</v>
      </c>
      <c r="C99">
        <v>591.59</v>
      </c>
      <c r="D99">
        <v>591.59</v>
      </c>
      <c r="E99">
        <v>7790.71</v>
      </c>
      <c r="F99" s="12">
        <v>2744823296</v>
      </c>
      <c r="G99" s="12">
        <v>3565312.75</v>
      </c>
    </row>
    <row r="100" spans="1:7">
      <c r="A100" s="9">
        <f>'(1)'!A100</f>
        <v>42431</v>
      </c>
      <c r="B100">
        <v>591.53</v>
      </c>
      <c r="C100">
        <v>591.53</v>
      </c>
      <c r="D100">
        <v>591.53</v>
      </c>
      <c r="E100">
        <v>7878.07</v>
      </c>
      <c r="F100" s="12">
        <v>1608855936</v>
      </c>
      <c r="G100" s="12">
        <v>3520608.5</v>
      </c>
    </row>
    <row r="101" spans="1:7">
      <c r="A101" s="9">
        <f>'(1)'!A101</f>
        <v>42432</v>
      </c>
      <c r="B101">
        <v>593.4</v>
      </c>
      <c r="C101">
        <v>593.4</v>
      </c>
      <c r="D101">
        <v>593.4</v>
      </c>
      <c r="E101">
        <v>7880.6</v>
      </c>
      <c r="F101" s="12">
        <v>2276627200</v>
      </c>
      <c r="G101" s="12">
        <v>3443568.25</v>
      </c>
    </row>
    <row r="102" spans="1:7">
      <c r="A102" s="9">
        <f>'(1)'!A102</f>
        <v>42433</v>
      </c>
      <c r="B102">
        <v>595.1</v>
      </c>
      <c r="C102">
        <v>595.1</v>
      </c>
      <c r="D102">
        <v>595.1</v>
      </c>
      <c r="E102">
        <v>7975.99</v>
      </c>
      <c r="F102" s="12">
        <v>2375081472</v>
      </c>
      <c r="G102" s="12">
        <v>3505481</v>
      </c>
    </row>
    <row r="103" spans="1:7">
      <c r="A103" s="9">
        <f>'(1)'!A103</f>
        <v>42436</v>
      </c>
      <c r="B103">
        <v>595.04</v>
      </c>
      <c r="C103">
        <v>595.04</v>
      </c>
      <c r="D103">
        <v>595.04</v>
      </c>
      <c r="E103">
        <v>7860.38</v>
      </c>
      <c r="F103" s="12">
        <v>1673243648</v>
      </c>
      <c r="G103" s="12">
        <v>3462568.25</v>
      </c>
    </row>
    <row r="104" spans="1:7">
      <c r="A104" s="9">
        <f>'(1)'!A104</f>
        <v>42437</v>
      </c>
      <c r="B104">
        <v>593.72</v>
      </c>
      <c r="C104">
        <v>593.72</v>
      </c>
      <c r="D104">
        <v>593.72</v>
      </c>
      <c r="E104">
        <v>7955.87</v>
      </c>
      <c r="F104" s="12">
        <v>1283359104</v>
      </c>
      <c r="G104" s="12">
        <v>3522524.25</v>
      </c>
    </row>
    <row r="105" spans="1:7">
      <c r="A105" s="9">
        <f>'(1)'!A105</f>
        <v>42438</v>
      </c>
      <c r="B105">
        <v>596.29</v>
      </c>
      <c r="C105">
        <v>596.29</v>
      </c>
      <c r="D105">
        <v>596.29</v>
      </c>
      <c r="E105">
        <v>7892.83</v>
      </c>
      <c r="F105" s="12">
        <v>1440309760</v>
      </c>
      <c r="G105" s="12">
        <v>3651939.75</v>
      </c>
    </row>
    <row r="106" spans="1:7">
      <c r="A106" s="9">
        <f>'(1)'!A106</f>
        <v>42439</v>
      </c>
      <c r="B106">
        <v>596.41</v>
      </c>
      <c r="C106">
        <v>596.41</v>
      </c>
      <c r="D106">
        <v>596.41</v>
      </c>
      <c r="E106">
        <v>7975.34</v>
      </c>
      <c r="F106" s="12">
        <v>2417402112</v>
      </c>
      <c r="G106" s="12">
        <v>3651241</v>
      </c>
    </row>
    <row r="107" spans="1:7">
      <c r="A107" s="9">
        <f>'(1)'!A107</f>
        <v>42440</v>
      </c>
      <c r="B107">
        <v>599.67999999999995</v>
      </c>
      <c r="C107">
        <v>599.67999999999995</v>
      </c>
      <c r="D107">
        <v>599.67999999999995</v>
      </c>
      <c r="E107">
        <v>7980.45</v>
      </c>
      <c r="F107" s="12">
        <v>1888360832</v>
      </c>
      <c r="G107" s="12">
        <v>3717869.25</v>
      </c>
    </row>
    <row r="108" spans="1:7">
      <c r="A108" s="9">
        <f>'(1)'!A108</f>
        <v>42443</v>
      </c>
      <c r="B108">
        <v>595.52</v>
      </c>
      <c r="C108">
        <v>595.52</v>
      </c>
      <c r="D108">
        <v>595.52</v>
      </c>
      <c r="E108">
        <v>7917.52</v>
      </c>
      <c r="F108" s="12">
        <v>1222101888</v>
      </c>
      <c r="G108" s="12">
        <v>3754707.75</v>
      </c>
    </row>
    <row r="109" spans="1:7">
      <c r="A109" s="9">
        <f>'(1)'!A109</f>
        <v>42444</v>
      </c>
      <c r="B109">
        <v>596.30999999999995</v>
      </c>
      <c r="C109">
        <v>596.30999999999995</v>
      </c>
      <c r="D109">
        <v>596.30999999999995</v>
      </c>
      <c r="E109">
        <v>7888.31</v>
      </c>
      <c r="F109" s="12">
        <v>1275609984</v>
      </c>
      <c r="G109" s="12">
        <v>3703228.75</v>
      </c>
    </row>
    <row r="110" spans="1:7">
      <c r="A110" s="9">
        <f>'(1)'!A110</f>
        <v>42445</v>
      </c>
      <c r="B110">
        <v>599.04999999999995</v>
      </c>
      <c r="C110">
        <v>599.04999999999995</v>
      </c>
      <c r="D110">
        <v>599.04999999999995</v>
      </c>
      <c r="E110">
        <v>7902.78</v>
      </c>
      <c r="F110" s="12">
        <v>1790090752</v>
      </c>
      <c r="G110" s="12">
        <v>3676212.75</v>
      </c>
    </row>
    <row r="111" spans="1:7">
      <c r="A111" s="9">
        <f>'(1)'!A111</f>
        <v>42446</v>
      </c>
      <c r="B111">
        <v>594.42999999999995</v>
      </c>
      <c r="C111">
        <v>594.42999999999995</v>
      </c>
      <c r="D111">
        <v>594.42999999999995</v>
      </c>
      <c r="E111">
        <v>7918.98</v>
      </c>
      <c r="F111" s="12">
        <v>2241411072</v>
      </c>
      <c r="G111" s="12">
        <v>3674791</v>
      </c>
    </row>
    <row r="112" spans="1:7">
      <c r="A112" s="9">
        <f>'(1)'!A112</f>
        <v>42447</v>
      </c>
      <c r="B112">
        <v>592.39</v>
      </c>
      <c r="C112">
        <v>592.39</v>
      </c>
      <c r="D112">
        <v>592.39</v>
      </c>
      <c r="E112">
        <v>7980.73</v>
      </c>
      <c r="F112" s="12">
        <v>1786217600</v>
      </c>
      <c r="G112" s="12">
        <v>3720951.5</v>
      </c>
    </row>
    <row r="113" spans="1:7">
      <c r="A113" s="9">
        <f>'(1)'!A113</f>
        <v>42450</v>
      </c>
      <c r="B113">
        <v>590.37</v>
      </c>
      <c r="C113">
        <v>590.37</v>
      </c>
      <c r="D113">
        <v>590.37</v>
      </c>
      <c r="E113">
        <v>8002.22</v>
      </c>
      <c r="F113" s="12">
        <v>1352669312</v>
      </c>
      <c r="G113" s="12">
        <v>3778848.5</v>
      </c>
    </row>
    <row r="114" spans="1:7">
      <c r="A114" s="9">
        <f>'(1)'!A114</f>
        <v>42451</v>
      </c>
      <c r="B114">
        <v>593.05999999999995</v>
      </c>
      <c r="C114">
        <v>593.05999999999995</v>
      </c>
      <c r="D114">
        <v>593.05999999999995</v>
      </c>
      <c r="E114">
        <v>8088.16</v>
      </c>
      <c r="F114" s="12">
        <v>1228816896</v>
      </c>
      <c r="G114" s="12">
        <v>3743913.25</v>
      </c>
    </row>
    <row r="115" spans="1:7">
      <c r="A115" s="9">
        <f>'(1)'!A115</f>
        <v>42452</v>
      </c>
      <c r="B115">
        <v>589.70000000000005</v>
      </c>
      <c r="C115">
        <v>589.70000000000005</v>
      </c>
      <c r="D115">
        <v>589.70000000000005</v>
      </c>
      <c r="E115">
        <v>8049.7</v>
      </c>
      <c r="F115" s="12">
        <v>1557617408</v>
      </c>
      <c r="G115" s="12">
        <v>3738776.25</v>
      </c>
    </row>
    <row r="116" spans="1:7">
      <c r="A116" s="9">
        <f>'(1)'!A116</f>
        <v>42453</v>
      </c>
      <c r="B116">
        <v>590.65</v>
      </c>
      <c r="C116">
        <v>590.65</v>
      </c>
      <c r="D116">
        <v>590.65</v>
      </c>
      <c r="E116">
        <v>7989.27</v>
      </c>
      <c r="F116" s="12">
        <v>1547390720</v>
      </c>
      <c r="G116" s="12">
        <v>3822469</v>
      </c>
    </row>
    <row r="117" spans="1:7">
      <c r="A117" s="9">
        <f>'(1)'!A117</f>
        <v>42457</v>
      </c>
      <c r="B117">
        <v>594.87</v>
      </c>
      <c r="C117">
        <v>594.87</v>
      </c>
      <c r="D117">
        <v>594.87</v>
      </c>
      <c r="E117">
        <v>7957.09</v>
      </c>
      <c r="F117" s="12">
        <v>2188084224</v>
      </c>
      <c r="G117" s="12">
        <v>3869226.75</v>
      </c>
    </row>
    <row r="118" spans="1:7">
      <c r="A118" s="9">
        <f>'(1)'!A118</f>
        <v>42458</v>
      </c>
      <c r="B118">
        <v>587.51</v>
      </c>
      <c r="C118">
        <v>587.51</v>
      </c>
      <c r="D118">
        <v>587.51</v>
      </c>
      <c r="E118">
        <v>7981.82</v>
      </c>
      <c r="F118" s="12">
        <v>2241326592</v>
      </c>
      <c r="G118" s="12">
        <v>3878957.25</v>
      </c>
    </row>
    <row r="119" spans="1:7">
      <c r="A119" s="9">
        <f>'(1)'!A119</f>
        <v>42459</v>
      </c>
      <c r="B119">
        <v>589.5</v>
      </c>
      <c r="C119">
        <v>589.5</v>
      </c>
      <c r="D119">
        <v>589.5</v>
      </c>
      <c r="E119">
        <v>8081.98</v>
      </c>
      <c r="F119" s="12">
        <v>1962427008</v>
      </c>
      <c r="G119" s="12">
        <v>3862667</v>
      </c>
    </row>
    <row r="120" spans="1:7">
      <c r="A120" s="9">
        <f>'(1)'!A120</f>
        <v>42460</v>
      </c>
      <c r="B120">
        <v>583.96</v>
      </c>
      <c r="C120">
        <v>583.96</v>
      </c>
      <c r="D120">
        <v>583.96</v>
      </c>
      <c r="E120">
        <v>8078.97</v>
      </c>
      <c r="F120" s="12">
        <v>2035893376</v>
      </c>
      <c r="G120" s="12">
        <v>3851955.75</v>
      </c>
    </row>
    <row r="121" spans="1:7">
      <c r="A121" s="9">
        <f>'(1)'!A121</f>
        <v>42461</v>
      </c>
      <c r="B121">
        <v>580.47</v>
      </c>
      <c r="C121">
        <v>580.47</v>
      </c>
      <c r="D121">
        <v>580.47</v>
      </c>
      <c r="E121">
        <v>8039.39</v>
      </c>
      <c r="F121" s="12">
        <v>1518277632</v>
      </c>
      <c r="G121" s="12">
        <v>3781473.25</v>
      </c>
    </row>
    <row r="122" spans="1:7">
      <c r="A122" s="9">
        <f>'(1)'!A122</f>
        <v>42464</v>
      </c>
      <c r="B122">
        <v>577.86</v>
      </c>
      <c r="C122">
        <v>577.86</v>
      </c>
      <c r="D122">
        <v>577.86</v>
      </c>
      <c r="E122">
        <v>8049.71</v>
      </c>
      <c r="F122" s="12">
        <v>1740096512</v>
      </c>
      <c r="G122" s="12">
        <v>3781473.25</v>
      </c>
    </row>
    <row r="123" spans="1:7">
      <c r="A123" s="9">
        <f>'(1)'!A123</f>
        <v>42465</v>
      </c>
      <c r="B123">
        <v>582.67999999999995</v>
      </c>
      <c r="C123">
        <v>582.67999999999995</v>
      </c>
      <c r="D123">
        <v>582.67999999999995</v>
      </c>
      <c r="E123">
        <v>7901.42</v>
      </c>
      <c r="F123" s="12">
        <v>1615540864</v>
      </c>
      <c r="G123" s="12">
        <v>3781473.25</v>
      </c>
    </row>
    <row r="124" spans="1:7">
      <c r="A124" s="9">
        <f>'(1)'!A124</f>
        <v>42466</v>
      </c>
      <c r="B124">
        <v>588.78</v>
      </c>
      <c r="C124">
        <v>588.78</v>
      </c>
      <c r="D124">
        <v>588.78</v>
      </c>
      <c r="E124">
        <v>7804.2</v>
      </c>
      <c r="F124" s="12">
        <v>1493748480</v>
      </c>
      <c r="G124" s="12">
        <v>3797327</v>
      </c>
    </row>
    <row r="125" spans="1:7">
      <c r="A125" s="9">
        <f>'(1)'!A125</f>
        <v>42467</v>
      </c>
      <c r="B125">
        <v>591.72</v>
      </c>
      <c r="C125">
        <v>591.72</v>
      </c>
      <c r="D125">
        <v>591.72</v>
      </c>
      <c r="E125">
        <v>7879.78</v>
      </c>
      <c r="F125" s="12">
        <v>1266775296</v>
      </c>
      <c r="G125" s="12">
        <v>3908580.75</v>
      </c>
    </row>
    <row r="126" spans="1:7">
      <c r="A126" s="9">
        <f>'(1)'!A126</f>
        <v>42468</v>
      </c>
      <c r="B126">
        <v>591.4</v>
      </c>
      <c r="C126">
        <v>591.4</v>
      </c>
      <c r="D126">
        <v>591.4</v>
      </c>
      <c r="E126">
        <v>7882.2</v>
      </c>
      <c r="F126" s="12">
        <v>2930514944</v>
      </c>
      <c r="G126" s="12">
        <v>3895563</v>
      </c>
    </row>
    <row r="127" spans="1:7">
      <c r="A127" s="9">
        <f>'(1)'!A127</f>
        <v>42471</v>
      </c>
      <c r="B127">
        <v>599.38</v>
      </c>
      <c r="C127">
        <v>599.38</v>
      </c>
      <c r="D127">
        <v>599.38</v>
      </c>
      <c r="E127">
        <v>7973.91</v>
      </c>
      <c r="F127" s="12">
        <v>2484057344</v>
      </c>
      <c r="G127" s="12">
        <v>3834616.25</v>
      </c>
    </row>
    <row r="128" spans="1:7">
      <c r="A128" s="9">
        <f>'(1)'!A128</f>
        <v>42472</v>
      </c>
      <c r="B128">
        <v>600.08000000000004</v>
      </c>
      <c r="C128">
        <v>600.08000000000004</v>
      </c>
      <c r="D128">
        <v>600.08000000000004</v>
      </c>
      <c r="E128">
        <v>8060.37</v>
      </c>
      <c r="F128" s="12">
        <v>1555455872</v>
      </c>
      <c r="G128" s="12">
        <v>3834616.25</v>
      </c>
    </row>
    <row r="129" spans="1:7">
      <c r="A129" s="9">
        <f>'(1)'!A129</f>
        <v>42473</v>
      </c>
      <c r="B129">
        <v>597.17999999999995</v>
      </c>
      <c r="C129">
        <v>597.17999999999995</v>
      </c>
      <c r="D129">
        <v>597.17999999999995</v>
      </c>
      <c r="E129">
        <v>8161.44</v>
      </c>
      <c r="F129" s="12">
        <v>1607426176</v>
      </c>
      <c r="G129" s="12">
        <v>3760644.75</v>
      </c>
    </row>
    <row r="130" spans="1:7">
      <c r="A130" s="9">
        <f>'(1)'!A130</f>
        <v>42474</v>
      </c>
      <c r="B130">
        <v>599.39</v>
      </c>
      <c r="C130">
        <v>599.39</v>
      </c>
      <c r="D130">
        <v>599.39</v>
      </c>
      <c r="E130">
        <v>8155.63</v>
      </c>
      <c r="F130" s="12">
        <v>1686567296</v>
      </c>
      <c r="G130" s="12">
        <v>3759130</v>
      </c>
    </row>
    <row r="131" spans="1:7">
      <c r="A131" s="9">
        <f>'(1)'!A131</f>
        <v>42475</v>
      </c>
      <c r="B131">
        <v>597.61</v>
      </c>
      <c r="C131">
        <v>597.61</v>
      </c>
      <c r="D131">
        <v>597.61</v>
      </c>
      <c r="E131">
        <v>8212.3799999999992</v>
      </c>
      <c r="F131" s="12">
        <v>1874317184</v>
      </c>
      <c r="G131" s="12">
        <v>3749672.5</v>
      </c>
    </row>
    <row r="132" spans="1:7">
      <c r="A132" s="9">
        <f>'(1)'!A132</f>
        <v>42478</v>
      </c>
      <c r="B132">
        <v>587.99</v>
      </c>
      <c r="C132">
        <v>587.99</v>
      </c>
      <c r="D132">
        <v>587.99</v>
      </c>
      <c r="E132">
        <v>8136.87</v>
      </c>
      <c r="F132" s="12">
        <v>1754386432</v>
      </c>
      <c r="G132" s="12">
        <v>3779155.25</v>
      </c>
    </row>
    <row r="133" spans="1:7">
      <c r="A133" s="9">
        <f>'(1)'!A133</f>
        <v>42479</v>
      </c>
      <c r="B133">
        <v>588.61</v>
      </c>
      <c r="C133">
        <v>588.61</v>
      </c>
      <c r="D133">
        <v>588.61</v>
      </c>
      <c r="E133">
        <v>8125.89</v>
      </c>
      <c r="F133" s="12">
        <v>1490227328</v>
      </c>
      <c r="G133" s="12">
        <v>3819212.5</v>
      </c>
    </row>
    <row r="134" spans="1:7">
      <c r="A134" s="9">
        <f>'(1)'!A134</f>
        <v>42480</v>
      </c>
      <c r="B134">
        <v>596.19000000000005</v>
      </c>
      <c r="C134">
        <v>596.19000000000005</v>
      </c>
      <c r="D134">
        <v>596.19000000000005</v>
      </c>
      <c r="E134">
        <v>8186.84</v>
      </c>
      <c r="F134" s="12">
        <v>1498604544</v>
      </c>
      <c r="G134" s="12">
        <v>3832758.25</v>
      </c>
    </row>
    <row r="135" spans="1:7">
      <c r="A135" s="9">
        <f>'(1)'!A135</f>
        <v>42481</v>
      </c>
      <c r="B135">
        <v>609.1</v>
      </c>
      <c r="C135">
        <v>609.1</v>
      </c>
      <c r="D135">
        <v>609.1</v>
      </c>
      <c r="E135">
        <v>8148.4</v>
      </c>
      <c r="F135" s="12">
        <v>1594888320</v>
      </c>
      <c r="G135" s="12">
        <v>3968393.5</v>
      </c>
    </row>
    <row r="136" spans="1:7">
      <c r="A136" s="9">
        <f>'(1)'!A136</f>
        <v>42482</v>
      </c>
      <c r="B136">
        <v>607.85</v>
      </c>
      <c r="C136">
        <v>607.85</v>
      </c>
      <c r="D136">
        <v>607.85</v>
      </c>
      <c r="E136">
        <v>8089.99</v>
      </c>
      <c r="F136" s="12">
        <v>1525018752</v>
      </c>
      <c r="G136" s="12">
        <v>3989332.25</v>
      </c>
    </row>
    <row r="137" spans="1:7">
      <c r="A137" s="9">
        <f>'(1)'!A137</f>
        <v>42485</v>
      </c>
      <c r="B137">
        <v>615.12</v>
      </c>
      <c r="C137">
        <v>615.12</v>
      </c>
      <c r="D137">
        <v>615.12</v>
      </c>
      <c r="E137">
        <v>8126.67</v>
      </c>
      <c r="F137" s="12">
        <v>1897776128</v>
      </c>
      <c r="G137" s="12">
        <v>3981186</v>
      </c>
    </row>
    <row r="138" spans="1:7">
      <c r="A138" s="9">
        <f>'(1)'!A138</f>
        <v>42486</v>
      </c>
      <c r="B138">
        <v>611.19000000000005</v>
      </c>
      <c r="C138">
        <v>611.19000000000005</v>
      </c>
      <c r="D138">
        <v>611.19000000000005</v>
      </c>
      <c r="E138">
        <v>8092.82</v>
      </c>
      <c r="F138" s="12">
        <v>1804429824</v>
      </c>
      <c r="G138" s="12">
        <v>3930925.25</v>
      </c>
    </row>
    <row r="139" spans="1:7">
      <c r="A139" s="9">
        <f>'(1)'!A139</f>
        <v>42487</v>
      </c>
      <c r="B139">
        <v>609.35</v>
      </c>
      <c r="C139">
        <v>609.35</v>
      </c>
      <c r="D139">
        <v>609.35</v>
      </c>
      <c r="E139">
        <v>8053.59</v>
      </c>
      <c r="F139" s="12">
        <v>2789217024</v>
      </c>
      <c r="G139" s="12">
        <v>3992887.75</v>
      </c>
    </row>
    <row r="140" spans="1:7">
      <c r="A140" s="9">
        <f>'(1)'!A140</f>
        <v>42488</v>
      </c>
      <c r="B140">
        <v>615.1</v>
      </c>
      <c r="C140">
        <v>615.1</v>
      </c>
      <c r="D140">
        <v>615.1</v>
      </c>
      <c r="E140">
        <v>8079.15</v>
      </c>
      <c r="F140" s="12">
        <v>1852491520</v>
      </c>
      <c r="G140" s="12">
        <v>3950061</v>
      </c>
    </row>
    <row r="141" spans="1:7">
      <c r="A141" s="9">
        <f>'(1)'!A141</f>
        <v>42489</v>
      </c>
      <c r="B141">
        <v>616.45000000000005</v>
      </c>
      <c r="C141">
        <v>616.45000000000005</v>
      </c>
      <c r="D141">
        <v>616.45000000000005</v>
      </c>
      <c r="E141">
        <v>8064.73</v>
      </c>
      <c r="F141" s="12">
        <v>1578688640</v>
      </c>
      <c r="G141" s="12">
        <v>4000508</v>
      </c>
    </row>
    <row r="142" spans="1:7">
      <c r="A142" s="9">
        <f>'(1)'!A142</f>
        <v>42492</v>
      </c>
      <c r="B142">
        <v>618.62</v>
      </c>
      <c r="C142">
        <v>618.62</v>
      </c>
      <c r="D142">
        <v>618.62</v>
      </c>
      <c r="E142">
        <v>8020.04</v>
      </c>
      <c r="F142" s="12">
        <v>1898545152</v>
      </c>
      <c r="G142" s="12">
        <v>3948106</v>
      </c>
    </row>
    <row r="143" spans="1:7">
      <c r="A143" s="9">
        <f>'(1)'!A143</f>
        <v>42493</v>
      </c>
      <c r="B143">
        <v>621.54999999999995</v>
      </c>
      <c r="C143">
        <v>621.54999999999995</v>
      </c>
      <c r="D143">
        <v>621.54999999999995</v>
      </c>
      <c r="E143">
        <v>8118.25</v>
      </c>
      <c r="F143" s="12">
        <v>1606294656</v>
      </c>
      <c r="G143" s="12">
        <v>3891141</v>
      </c>
    </row>
    <row r="144" spans="1:7">
      <c r="A144" s="9">
        <f>'(1)'!A144</f>
        <v>42494</v>
      </c>
      <c r="B144">
        <v>618.30999999999995</v>
      </c>
      <c r="C144">
        <v>618.30999999999995</v>
      </c>
      <c r="D144">
        <v>618.30999999999995</v>
      </c>
      <c r="E144">
        <v>8091.49</v>
      </c>
      <c r="F144" s="12">
        <v>1743658112</v>
      </c>
      <c r="G144" s="12">
        <v>3906736</v>
      </c>
    </row>
    <row r="145" spans="1:7">
      <c r="A145" s="9">
        <f>'(1)'!A145</f>
        <v>42495</v>
      </c>
      <c r="B145">
        <v>618.64</v>
      </c>
      <c r="C145">
        <v>618.64</v>
      </c>
      <c r="D145">
        <v>618.64</v>
      </c>
      <c r="E145">
        <v>8108.53</v>
      </c>
      <c r="F145" s="12">
        <v>1549283456</v>
      </c>
      <c r="G145" s="12">
        <v>3919062.25</v>
      </c>
    </row>
    <row r="146" spans="1:7">
      <c r="A146" s="9">
        <f>'(1)'!A146</f>
        <v>42496</v>
      </c>
      <c r="B146">
        <v>626.21</v>
      </c>
      <c r="C146">
        <v>626.21</v>
      </c>
      <c r="D146">
        <v>626.21</v>
      </c>
      <c r="E146">
        <v>8160.49</v>
      </c>
      <c r="F146" s="12">
        <v>1310192640</v>
      </c>
      <c r="G146" s="12">
        <v>3932116.5</v>
      </c>
    </row>
    <row r="147" spans="1:7">
      <c r="A147" s="9">
        <f>'(1)'!A147</f>
        <v>42499</v>
      </c>
      <c r="B147">
        <v>626.29</v>
      </c>
      <c r="C147">
        <v>626.29</v>
      </c>
      <c r="D147">
        <v>626.29</v>
      </c>
      <c r="E147">
        <v>8125.32</v>
      </c>
      <c r="F147" s="12">
        <v>1808056832</v>
      </c>
      <c r="G147" s="12">
        <v>3875699</v>
      </c>
    </row>
    <row r="148" spans="1:7">
      <c r="A148" s="9">
        <f>'(1)'!A148</f>
        <v>42500</v>
      </c>
      <c r="B148">
        <v>624.16999999999996</v>
      </c>
      <c r="C148">
        <v>624.16999999999996</v>
      </c>
      <c r="D148">
        <v>624.16999999999996</v>
      </c>
      <c r="E148">
        <v>8040.44</v>
      </c>
      <c r="F148" s="12">
        <v>1819230208</v>
      </c>
      <c r="G148" s="12">
        <v>3875699</v>
      </c>
    </row>
    <row r="149" spans="1:7">
      <c r="A149" s="9">
        <f>'(1)'!A149</f>
        <v>42501</v>
      </c>
      <c r="B149">
        <v>629.49</v>
      </c>
      <c r="C149">
        <v>629.49</v>
      </c>
      <c r="D149">
        <v>629.49</v>
      </c>
      <c r="E149">
        <v>8016.24</v>
      </c>
      <c r="F149" s="12">
        <v>1832868736</v>
      </c>
      <c r="G149" s="12">
        <v>3789488.25</v>
      </c>
    </row>
    <row r="150" spans="1:7">
      <c r="A150" s="9">
        <f>'(1)'!A150</f>
        <v>42502</v>
      </c>
      <c r="B150">
        <v>637.42999999999995</v>
      </c>
      <c r="C150">
        <v>637.42999999999995</v>
      </c>
      <c r="D150">
        <v>637.42999999999995</v>
      </c>
      <c r="E150">
        <v>8031.63</v>
      </c>
      <c r="F150" s="12">
        <v>1471983872</v>
      </c>
      <c r="G150" s="12">
        <v>3771489.75</v>
      </c>
    </row>
    <row r="151" spans="1:7">
      <c r="A151" s="9">
        <f>'(1)'!A151</f>
        <v>42503</v>
      </c>
      <c r="B151">
        <v>638.44000000000005</v>
      </c>
      <c r="C151">
        <v>638.44000000000005</v>
      </c>
      <c r="D151">
        <v>638.44000000000005</v>
      </c>
      <c r="E151">
        <v>8110.27</v>
      </c>
      <c r="F151" s="12">
        <v>1219406592</v>
      </c>
      <c r="G151" s="12">
        <v>3743283.5</v>
      </c>
    </row>
    <row r="152" spans="1:7">
      <c r="A152" s="9">
        <f>'(1)'!A152</f>
        <v>42506</v>
      </c>
      <c r="B152">
        <v>635.59</v>
      </c>
      <c r="C152">
        <v>635.59</v>
      </c>
      <c r="D152">
        <v>635.59</v>
      </c>
      <c r="E152">
        <v>8134.31</v>
      </c>
      <c r="F152" s="12">
        <v>1378539264</v>
      </c>
      <c r="G152" s="12">
        <v>3679742.25</v>
      </c>
    </row>
    <row r="153" spans="1:7">
      <c r="A153" s="9">
        <f>'(1)'!A153</f>
        <v>42507</v>
      </c>
      <c r="B153">
        <v>630.75</v>
      </c>
      <c r="C153">
        <v>630.75</v>
      </c>
      <c r="D153">
        <v>630.75</v>
      </c>
      <c r="E153">
        <v>8198.36</v>
      </c>
      <c r="F153" s="12">
        <v>1203226496</v>
      </c>
      <c r="G153" s="12">
        <v>3669663.25</v>
      </c>
    </row>
    <row r="154" spans="1:7">
      <c r="A154" s="9">
        <f>'(1)'!A154</f>
        <v>42508</v>
      </c>
      <c r="B154">
        <v>629.46</v>
      </c>
      <c r="C154">
        <v>629.46</v>
      </c>
      <c r="D154">
        <v>629.46</v>
      </c>
      <c r="E154">
        <v>8264.86</v>
      </c>
      <c r="F154" s="12">
        <v>1274516352</v>
      </c>
      <c r="G154" s="12">
        <v>3683554.75</v>
      </c>
    </row>
    <row r="155" spans="1:7">
      <c r="A155" s="9">
        <f>'(1)'!A155</f>
        <v>42509</v>
      </c>
      <c r="B155">
        <v>629.63</v>
      </c>
      <c r="C155">
        <v>629.63</v>
      </c>
      <c r="D155">
        <v>629.63</v>
      </c>
      <c r="E155">
        <v>8265.77</v>
      </c>
      <c r="F155" s="12">
        <v>2337156096</v>
      </c>
      <c r="G155" s="12">
        <v>3661846.75</v>
      </c>
    </row>
    <row r="156" spans="1:7">
      <c r="A156" s="9">
        <f>'(1)'!A156</f>
        <v>42510</v>
      </c>
      <c r="B156">
        <v>627.70000000000005</v>
      </c>
      <c r="C156">
        <v>627.70000000000005</v>
      </c>
      <c r="D156">
        <v>627.70000000000005</v>
      </c>
      <c r="E156">
        <v>8216.31</v>
      </c>
      <c r="F156" s="12">
        <v>1467099008</v>
      </c>
      <c r="G156" s="12">
        <v>3643972.25</v>
      </c>
    </row>
    <row r="157" spans="1:7">
      <c r="A157" s="9">
        <f>'(1)'!A157</f>
        <v>42513</v>
      </c>
      <c r="B157">
        <v>621.98</v>
      </c>
      <c r="C157">
        <v>621.98</v>
      </c>
      <c r="D157">
        <v>621.98</v>
      </c>
      <c r="E157">
        <v>8264.4599999999991</v>
      </c>
      <c r="F157" s="12">
        <v>1696753664</v>
      </c>
      <c r="G157" s="12">
        <v>3595732.75</v>
      </c>
    </row>
    <row r="158" spans="1:7">
      <c r="A158" s="9">
        <f>'(1)'!A158</f>
        <v>42514</v>
      </c>
      <c r="B158">
        <v>627.39</v>
      </c>
      <c r="C158">
        <v>627.39</v>
      </c>
      <c r="D158">
        <v>627.39</v>
      </c>
      <c r="E158">
        <v>8336.2900000000009</v>
      </c>
      <c r="F158" s="12">
        <v>2107442176</v>
      </c>
      <c r="G158" s="12">
        <v>3590496.5</v>
      </c>
    </row>
    <row r="159" spans="1:7">
      <c r="A159" s="9">
        <f>'(1)'!A159</f>
        <v>42515</v>
      </c>
      <c r="B159">
        <v>633.27</v>
      </c>
      <c r="C159">
        <v>633.27</v>
      </c>
      <c r="D159">
        <v>633.27</v>
      </c>
      <c r="E159">
        <v>8376.82</v>
      </c>
      <c r="F159" s="12">
        <v>3460898304</v>
      </c>
      <c r="G159" s="12">
        <v>3634189.25</v>
      </c>
    </row>
    <row r="160" spans="1:7">
      <c r="A160" s="9">
        <f>'(1)'!A160</f>
        <v>42516</v>
      </c>
      <c r="B160">
        <v>634.08000000000004</v>
      </c>
      <c r="C160">
        <v>634.08000000000004</v>
      </c>
      <c r="D160">
        <v>634.08000000000004</v>
      </c>
      <c r="E160">
        <v>8371.33</v>
      </c>
      <c r="F160" s="12">
        <v>1686673536</v>
      </c>
      <c r="G160" s="12">
        <v>3579830.5</v>
      </c>
    </row>
    <row r="161" spans="1:7">
      <c r="A161" s="9">
        <f>'(1)'!A161</f>
        <v>42517</v>
      </c>
      <c r="B161">
        <v>636.36</v>
      </c>
      <c r="C161">
        <v>636.36</v>
      </c>
      <c r="D161">
        <v>636.36</v>
      </c>
      <c r="E161">
        <v>8389.44</v>
      </c>
      <c r="F161" s="12">
        <v>1427976960</v>
      </c>
      <c r="G161" s="12">
        <v>3555240.5</v>
      </c>
    </row>
    <row r="162" spans="1:7">
      <c r="A162" s="9">
        <f>'(1)'!A162</f>
        <v>42521</v>
      </c>
      <c r="B162">
        <v>638.21</v>
      </c>
      <c r="C162">
        <v>638.21</v>
      </c>
      <c r="D162">
        <v>638.21</v>
      </c>
      <c r="E162">
        <v>8332.24</v>
      </c>
      <c r="F162" s="12">
        <v>1855435392</v>
      </c>
      <c r="G162" s="12">
        <v>3582412.5</v>
      </c>
    </row>
    <row r="163" spans="1:7">
      <c r="A163" s="9">
        <f>'(1)'!A163</f>
        <v>42522</v>
      </c>
      <c r="B163">
        <v>639.02</v>
      </c>
      <c r="C163">
        <v>639.02</v>
      </c>
      <c r="D163">
        <v>639.02</v>
      </c>
      <c r="E163">
        <v>8294.9500000000007</v>
      </c>
      <c r="F163" s="12">
        <v>1638476032</v>
      </c>
      <c r="G163" s="12">
        <v>3594206</v>
      </c>
    </row>
    <row r="164" spans="1:7">
      <c r="A164" s="9">
        <f>'(1)'!A164</f>
        <v>42523</v>
      </c>
      <c r="B164">
        <v>636.79</v>
      </c>
      <c r="C164">
        <v>636.79</v>
      </c>
      <c r="D164">
        <v>636.79</v>
      </c>
      <c r="E164">
        <v>8252.48</v>
      </c>
      <c r="F164" s="12">
        <v>2126746112</v>
      </c>
      <c r="G164" s="12">
        <v>3608482.75</v>
      </c>
    </row>
    <row r="165" spans="1:7">
      <c r="A165" s="9">
        <f>'(1)'!A165</f>
        <v>42524</v>
      </c>
      <c r="B165">
        <v>642.07000000000005</v>
      </c>
      <c r="C165">
        <v>642.07000000000005</v>
      </c>
      <c r="D165">
        <v>642.07000000000005</v>
      </c>
      <c r="E165">
        <v>8288.7099999999991</v>
      </c>
      <c r="F165" s="12">
        <v>1645772928</v>
      </c>
      <c r="G165" s="12">
        <v>3716452.75</v>
      </c>
    </row>
    <row r="166" spans="1:7">
      <c r="A166" s="9">
        <f>'(1)'!A166</f>
        <v>42527</v>
      </c>
      <c r="B166">
        <v>648.33000000000004</v>
      </c>
      <c r="C166">
        <v>648.33000000000004</v>
      </c>
      <c r="D166">
        <v>648.33000000000004</v>
      </c>
      <c r="E166">
        <v>8328.2099999999991</v>
      </c>
      <c r="F166" s="12">
        <v>1796891904</v>
      </c>
      <c r="G166" s="12">
        <v>3713197</v>
      </c>
    </row>
    <row r="167" spans="1:7">
      <c r="A167" s="9">
        <f>'(1)'!A167</f>
        <v>42528</v>
      </c>
      <c r="B167">
        <v>648.91999999999996</v>
      </c>
      <c r="C167">
        <v>648.91999999999996</v>
      </c>
      <c r="D167">
        <v>648.91999999999996</v>
      </c>
      <c r="E167">
        <v>8190.65</v>
      </c>
      <c r="F167" s="12">
        <v>2309312768</v>
      </c>
      <c r="G167" s="12">
        <v>3752933.5</v>
      </c>
    </row>
    <row r="168" spans="1:7">
      <c r="A168" s="9">
        <f>'(1)'!A168</f>
        <v>42529</v>
      </c>
      <c r="B168">
        <v>647.49</v>
      </c>
      <c r="C168">
        <v>647.49</v>
      </c>
      <c r="D168">
        <v>647.49</v>
      </c>
      <c r="E168">
        <v>8249.42</v>
      </c>
      <c r="F168" s="12">
        <v>1655683456</v>
      </c>
      <c r="G168" s="12">
        <v>3766289.5</v>
      </c>
    </row>
    <row r="169" spans="1:7">
      <c r="A169" s="9">
        <f>'(1)'!A169</f>
        <v>42530</v>
      </c>
      <c r="B169">
        <v>639.75</v>
      </c>
      <c r="C169">
        <v>639.75</v>
      </c>
      <c r="D169">
        <v>639.75</v>
      </c>
      <c r="E169">
        <v>8253.36</v>
      </c>
      <c r="F169" s="12">
        <v>2012984576</v>
      </c>
      <c r="G169" s="12">
        <v>3801552</v>
      </c>
    </row>
    <row r="170" spans="1:7">
      <c r="A170" s="9">
        <f>'(1)'!A170</f>
        <v>42531</v>
      </c>
      <c r="B170">
        <v>643.46</v>
      </c>
      <c r="C170">
        <v>643.46</v>
      </c>
      <c r="D170">
        <v>643.46</v>
      </c>
      <c r="E170">
        <v>8304.4599999999991</v>
      </c>
      <c r="F170" s="12">
        <v>2083344512</v>
      </c>
      <c r="G170" s="12">
        <v>3800362.75</v>
      </c>
    </row>
    <row r="171" spans="1:7">
      <c r="A171" s="9">
        <f>'(1)'!A171</f>
        <v>42534</v>
      </c>
      <c r="B171">
        <v>642.26</v>
      </c>
      <c r="C171">
        <v>642.26</v>
      </c>
      <c r="D171">
        <v>642.26</v>
      </c>
      <c r="E171">
        <v>8268.93</v>
      </c>
      <c r="F171" s="12">
        <v>2344805888</v>
      </c>
      <c r="G171" s="12">
        <v>3837195.25</v>
      </c>
    </row>
    <row r="172" spans="1:7">
      <c r="A172" s="9">
        <f>'(1)'!A172</f>
        <v>42535</v>
      </c>
      <c r="B172">
        <v>640.55999999999995</v>
      </c>
      <c r="C172">
        <v>640.55999999999995</v>
      </c>
      <c r="D172">
        <v>640.55999999999995</v>
      </c>
      <c r="E172">
        <v>8337</v>
      </c>
      <c r="F172" s="12">
        <v>1857216512</v>
      </c>
      <c r="G172" s="12">
        <v>3851396.5</v>
      </c>
    </row>
    <row r="173" spans="1:7">
      <c r="A173" s="9">
        <f>'(1)'!A173</f>
        <v>42536</v>
      </c>
      <c r="B173">
        <v>633.57000000000005</v>
      </c>
      <c r="C173">
        <v>633.57000000000005</v>
      </c>
      <c r="D173">
        <v>633.57000000000005</v>
      </c>
      <c r="E173">
        <v>8202.27</v>
      </c>
      <c r="F173" s="12">
        <v>1886542080</v>
      </c>
      <c r="G173" s="12">
        <v>3885786.5</v>
      </c>
    </row>
    <row r="174" spans="1:7">
      <c r="A174" s="9">
        <f>'(1)'!A174</f>
        <v>42537</v>
      </c>
      <c r="B174">
        <v>642.25</v>
      </c>
      <c r="C174">
        <v>642.25</v>
      </c>
      <c r="D174">
        <v>642.25</v>
      </c>
      <c r="E174">
        <v>8266.81</v>
      </c>
      <c r="F174" s="12">
        <v>2017621248</v>
      </c>
      <c r="G174" s="12">
        <v>3942831.5</v>
      </c>
    </row>
    <row r="175" spans="1:7">
      <c r="A175" s="9">
        <f>'(1)'!A175</f>
        <v>42538</v>
      </c>
      <c r="B175">
        <v>645.11</v>
      </c>
      <c r="C175">
        <v>645.11</v>
      </c>
      <c r="D175">
        <v>645.11</v>
      </c>
      <c r="E175">
        <v>8342.8700000000008</v>
      </c>
      <c r="F175" s="12">
        <v>1805975552</v>
      </c>
      <c r="G175" s="12">
        <v>3946985.25</v>
      </c>
    </row>
    <row r="176" spans="1:7">
      <c r="A176" s="9">
        <f>'(1)'!A176</f>
        <v>42541</v>
      </c>
      <c r="B176">
        <v>642.24</v>
      </c>
      <c r="C176">
        <v>642.24</v>
      </c>
      <c r="D176">
        <v>642.24</v>
      </c>
      <c r="E176">
        <v>8373.2900000000009</v>
      </c>
      <c r="F176" s="12">
        <v>4329519104</v>
      </c>
      <c r="G176" s="12">
        <v>3946985.25</v>
      </c>
    </row>
    <row r="177" spans="1:7">
      <c r="A177" s="9">
        <f>'(1)'!A177</f>
        <v>42542</v>
      </c>
      <c r="B177">
        <v>644.63</v>
      </c>
      <c r="C177">
        <v>644.63</v>
      </c>
      <c r="D177">
        <v>644.63</v>
      </c>
      <c r="E177">
        <v>8386.83</v>
      </c>
      <c r="F177" s="12">
        <v>1988254848</v>
      </c>
      <c r="G177" s="12">
        <v>3867433</v>
      </c>
    </row>
    <row r="178" spans="1:7">
      <c r="A178" s="9">
        <f>'(1)'!A178</f>
        <v>42543</v>
      </c>
      <c r="B178">
        <v>630.41999999999996</v>
      </c>
      <c r="C178">
        <v>630.41999999999996</v>
      </c>
      <c r="D178">
        <v>630.41999999999996</v>
      </c>
      <c r="E178">
        <v>8443.0499999999993</v>
      </c>
      <c r="F178" s="12">
        <v>2179779584</v>
      </c>
      <c r="G178" s="12">
        <v>3785721</v>
      </c>
    </row>
    <row r="179" spans="1:7">
      <c r="A179" s="9">
        <f>'(1)'!A179</f>
        <v>42544</v>
      </c>
      <c r="B179">
        <v>632.20000000000005</v>
      </c>
      <c r="C179">
        <v>632.20000000000005</v>
      </c>
      <c r="D179">
        <v>632.20000000000005</v>
      </c>
      <c r="E179">
        <v>8417.84</v>
      </c>
      <c r="F179" s="12">
        <v>1803614080</v>
      </c>
      <c r="G179" s="12">
        <v>3779867.75</v>
      </c>
    </row>
    <row r="180" spans="1:7">
      <c r="A180" s="9">
        <f>'(1)'!A180</f>
        <v>42545</v>
      </c>
      <c r="B180">
        <v>632.25</v>
      </c>
      <c r="C180">
        <v>632.25</v>
      </c>
      <c r="D180">
        <v>632.25</v>
      </c>
      <c r="E180">
        <v>8432.52</v>
      </c>
      <c r="F180" s="12">
        <v>2180793088</v>
      </c>
      <c r="G180" s="12">
        <v>3801247.5</v>
      </c>
    </row>
    <row r="181" spans="1:7">
      <c r="A181" s="9">
        <f>'(1)'!A181</f>
        <v>42548</v>
      </c>
      <c r="B181">
        <v>639.54</v>
      </c>
      <c r="C181">
        <v>639.54</v>
      </c>
      <c r="D181">
        <v>639.54</v>
      </c>
      <c r="E181">
        <v>8456.51</v>
      </c>
      <c r="F181" s="12">
        <v>1976371328</v>
      </c>
      <c r="G181" s="12">
        <v>3726134.75</v>
      </c>
    </row>
    <row r="182" spans="1:7">
      <c r="A182" s="9">
        <f>'(1)'!A182</f>
        <v>42549</v>
      </c>
      <c r="B182">
        <v>639.95000000000005</v>
      </c>
      <c r="C182">
        <v>639.95000000000005</v>
      </c>
      <c r="D182">
        <v>639.95000000000005</v>
      </c>
      <c r="E182">
        <v>8450.2900000000009</v>
      </c>
      <c r="F182" s="12">
        <v>1301164416</v>
      </c>
      <c r="G182" s="12">
        <v>3747374</v>
      </c>
    </row>
    <row r="183" spans="1:7">
      <c r="A183" s="9">
        <f>'(1)'!A183</f>
        <v>42550</v>
      </c>
      <c r="B183">
        <v>644.63</v>
      </c>
      <c r="C183">
        <v>644.63</v>
      </c>
      <c r="D183">
        <v>644.63</v>
      </c>
      <c r="E183">
        <v>8524.48</v>
      </c>
      <c r="F183" s="12">
        <v>1863088896</v>
      </c>
      <c r="G183" s="12">
        <v>3818032</v>
      </c>
    </row>
    <row r="184" spans="1:7">
      <c r="A184" s="9">
        <f>'(1)'!A184</f>
        <v>42551</v>
      </c>
      <c r="B184">
        <v>652.07000000000005</v>
      </c>
      <c r="C184">
        <v>652.07000000000005</v>
      </c>
      <c r="D184">
        <v>652.07000000000005</v>
      </c>
      <c r="E184">
        <v>8562.61</v>
      </c>
      <c r="F184" s="12">
        <v>1220541824</v>
      </c>
      <c r="G184" s="12">
        <v>3848180</v>
      </c>
    </row>
    <row r="185" spans="1:7">
      <c r="A185" s="9">
        <f>'(1)'!A185</f>
        <v>42552</v>
      </c>
      <c r="B185">
        <v>654.85</v>
      </c>
      <c r="C185">
        <v>654.85</v>
      </c>
      <c r="D185">
        <v>654.85</v>
      </c>
      <c r="E185">
        <v>8578.44</v>
      </c>
      <c r="F185" s="12">
        <v>1320430720</v>
      </c>
      <c r="G185" s="12">
        <v>3825360</v>
      </c>
    </row>
    <row r="186" spans="1:7">
      <c r="A186" s="9">
        <f>'(1)'!A186</f>
        <v>42556</v>
      </c>
      <c r="B186">
        <v>654.76</v>
      </c>
      <c r="C186">
        <v>654.76</v>
      </c>
      <c r="D186">
        <v>654.76</v>
      </c>
      <c r="E186">
        <v>8642.77</v>
      </c>
      <c r="F186" s="12">
        <v>1752220416</v>
      </c>
      <c r="G186" s="12">
        <v>3835958.75</v>
      </c>
    </row>
    <row r="187" spans="1:7">
      <c r="A187" s="9">
        <f>'(1)'!A187</f>
        <v>42557</v>
      </c>
      <c r="B187">
        <v>663.34</v>
      </c>
      <c r="C187">
        <v>663.34</v>
      </c>
      <c r="D187">
        <v>663.34</v>
      </c>
      <c r="E187">
        <v>8661.9699999999993</v>
      </c>
      <c r="F187" s="12">
        <v>2141200384</v>
      </c>
      <c r="G187" s="12">
        <v>3734371.25</v>
      </c>
    </row>
    <row r="188" spans="1:7">
      <c r="A188" s="9">
        <f>'(1)'!A188</f>
        <v>42558</v>
      </c>
      <c r="B188">
        <v>662.35</v>
      </c>
      <c r="C188">
        <v>662.35</v>
      </c>
      <c r="D188">
        <v>662.35</v>
      </c>
      <c r="E188">
        <v>8766.69</v>
      </c>
      <c r="F188" s="12">
        <v>2167535104</v>
      </c>
      <c r="G188" s="12">
        <v>3761971.75</v>
      </c>
    </row>
    <row r="189" spans="1:7">
      <c r="A189" s="9">
        <f>'(1)'!A189</f>
        <v>42559</v>
      </c>
      <c r="B189">
        <v>654.59</v>
      </c>
      <c r="C189">
        <v>654.59</v>
      </c>
      <c r="D189">
        <v>654.59</v>
      </c>
      <c r="E189">
        <v>8724.1200000000008</v>
      </c>
      <c r="F189" s="12">
        <v>1986644224</v>
      </c>
      <c r="G189" s="12">
        <v>3753456</v>
      </c>
    </row>
    <row r="190" spans="1:7">
      <c r="A190" s="9">
        <f>'(1)'!A190</f>
        <v>42562</v>
      </c>
      <c r="B190">
        <v>660.31</v>
      </c>
      <c r="C190">
        <v>660.31</v>
      </c>
      <c r="D190">
        <v>660.31</v>
      </c>
      <c r="E190">
        <v>8761.4699999999993</v>
      </c>
      <c r="F190" s="12">
        <v>2034245632</v>
      </c>
      <c r="G190" s="12">
        <v>3768254.5</v>
      </c>
    </row>
    <row r="191" spans="1:7">
      <c r="A191" s="9">
        <f>'(1)'!A191</f>
        <v>42563</v>
      </c>
      <c r="B191">
        <v>676.07</v>
      </c>
      <c r="C191">
        <v>676.07</v>
      </c>
      <c r="D191">
        <v>676.07</v>
      </c>
      <c r="E191">
        <v>8782.5300000000007</v>
      </c>
      <c r="F191" s="12">
        <v>1378854528</v>
      </c>
      <c r="G191" s="12">
        <v>3831083</v>
      </c>
    </row>
    <row r="192" spans="1:7">
      <c r="A192" s="9">
        <f>'(1)'!A192</f>
        <v>42564</v>
      </c>
      <c r="B192">
        <v>670.15</v>
      </c>
      <c r="C192">
        <v>670.15</v>
      </c>
      <c r="D192">
        <v>670.15</v>
      </c>
      <c r="E192">
        <v>8737.27</v>
      </c>
      <c r="F192" s="12">
        <v>1290990848</v>
      </c>
      <c r="G192" s="12">
        <v>3831083</v>
      </c>
    </row>
    <row r="193" spans="1:7">
      <c r="A193" s="9">
        <f>'(1)'!A193</f>
        <v>42565</v>
      </c>
      <c r="B193">
        <v>672.71</v>
      </c>
      <c r="C193">
        <v>672.71</v>
      </c>
      <c r="D193">
        <v>672.71</v>
      </c>
      <c r="E193">
        <v>8798.7800000000007</v>
      </c>
      <c r="F193" s="12">
        <v>1373094144</v>
      </c>
      <c r="G193" s="12">
        <v>3865304.25</v>
      </c>
    </row>
    <row r="194" spans="1:7">
      <c r="A194" s="9">
        <f>'(1)'!A194</f>
        <v>42566</v>
      </c>
      <c r="B194">
        <v>682.04</v>
      </c>
      <c r="C194">
        <v>682.04</v>
      </c>
      <c r="D194">
        <v>682.04</v>
      </c>
      <c r="E194">
        <v>8854.49</v>
      </c>
      <c r="F194" s="12">
        <v>1662304512</v>
      </c>
      <c r="G194" s="12">
        <v>3805599.25</v>
      </c>
    </row>
    <row r="195" spans="1:7">
      <c r="A195" s="9">
        <f>'(1)'!A195</f>
        <v>42569</v>
      </c>
      <c r="B195">
        <v>673.68</v>
      </c>
      <c r="C195">
        <v>673.68</v>
      </c>
      <c r="D195">
        <v>673.68</v>
      </c>
      <c r="E195">
        <v>8851.57</v>
      </c>
      <c r="F195" s="12">
        <v>1358087424</v>
      </c>
      <c r="G195" s="12">
        <v>3745771.25</v>
      </c>
    </row>
    <row r="196" spans="1:7">
      <c r="A196" s="9">
        <f>'(1)'!A196</f>
        <v>42570</v>
      </c>
      <c r="B196">
        <v>664.39</v>
      </c>
      <c r="C196">
        <v>664.39</v>
      </c>
      <c r="D196">
        <v>664.39</v>
      </c>
      <c r="E196">
        <v>8785.0400000000009</v>
      </c>
      <c r="F196" s="12">
        <v>1323223680</v>
      </c>
      <c r="G196" s="12">
        <v>3792236.5</v>
      </c>
    </row>
    <row r="197" spans="1:7">
      <c r="A197" s="9">
        <f>'(1)'!A197</f>
        <v>42571</v>
      </c>
      <c r="B197">
        <v>662.34</v>
      </c>
      <c r="C197">
        <v>662.34</v>
      </c>
      <c r="D197">
        <v>662.34</v>
      </c>
      <c r="E197">
        <v>8697.75</v>
      </c>
      <c r="F197" s="12">
        <v>1974470272</v>
      </c>
      <c r="G197" s="12">
        <v>3762941</v>
      </c>
    </row>
    <row r="198" spans="1:7">
      <c r="A198" s="9">
        <f>'(1)'!A198</f>
        <v>42572</v>
      </c>
      <c r="B198">
        <v>653.26</v>
      </c>
      <c r="C198">
        <v>653.26</v>
      </c>
      <c r="D198">
        <v>653.26</v>
      </c>
      <c r="E198">
        <v>8755.58</v>
      </c>
      <c r="F198" s="12">
        <v>2149295872</v>
      </c>
      <c r="G198" s="12">
        <v>3842403.75</v>
      </c>
    </row>
    <row r="199" spans="1:7">
      <c r="A199" s="9">
        <f>'(1)'!A199</f>
        <v>42573</v>
      </c>
      <c r="B199">
        <v>652.1</v>
      </c>
      <c r="C199">
        <v>652.1</v>
      </c>
      <c r="D199">
        <v>652.1</v>
      </c>
      <c r="E199">
        <v>8760.84</v>
      </c>
      <c r="F199" s="12">
        <v>1666792960</v>
      </c>
      <c r="G199" s="12">
        <v>3910097.5</v>
      </c>
    </row>
    <row r="200" spans="1:7">
      <c r="A200" s="9">
        <f>'(1)'!A200</f>
        <v>42576</v>
      </c>
      <c r="B200">
        <v>653.61</v>
      </c>
      <c r="C200">
        <v>653.61</v>
      </c>
      <c r="D200">
        <v>653.61</v>
      </c>
      <c r="E200">
        <v>8823.61</v>
      </c>
      <c r="F200" s="12">
        <v>1873779968</v>
      </c>
      <c r="G200" s="12">
        <v>3940822.25</v>
      </c>
    </row>
    <row r="201" spans="1:7">
      <c r="A201" s="9">
        <f>'(1)'!A201</f>
        <v>42577</v>
      </c>
      <c r="B201">
        <v>658.71</v>
      </c>
      <c r="C201">
        <v>658.71</v>
      </c>
      <c r="D201">
        <v>658.71</v>
      </c>
      <c r="E201">
        <v>8967.25</v>
      </c>
      <c r="F201" s="12">
        <v>1958068736</v>
      </c>
      <c r="G201" s="12">
        <v>3993758</v>
      </c>
    </row>
    <row r="202" spans="1:7">
      <c r="A202" s="9">
        <f>'(1)'!A202</f>
        <v>42578</v>
      </c>
      <c r="B202">
        <v>663.55</v>
      </c>
      <c r="C202">
        <v>663.55</v>
      </c>
      <c r="D202">
        <v>663.55</v>
      </c>
      <c r="E202">
        <v>9003.6</v>
      </c>
      <c r="F202" s="12">
        <v>1715306752</v>
      </c>
      <c r="G202" s="12">
        <v>3996488</v>
      </c>
    </row>
    <row r="203" spans="1:7">
      <c r="A203" s="9">
        <f>'(1)'!A203</f>
        <v>42579</v>
      </c>
      <c r="B203">
        <v>658.24</v>
      </c>
      <c r="C203">
        <v>658.24</v>
      </c>
      <c r="D203">
        <v>658.24</v>
      </c>
      <c r="E203">
        <v>9003.1299999999992</v>
      </c>
      <c r="F203" s="12">
        <v>1099029376</v>
      </c>
      <c r="G203" s="12">
        <v>4019251.5</v>
      </c>
    </row>
    <row r="204" spans="1:7">
      <c r="A204" s="9">
        <f>'(1)'!A204</f>
        <v>42580</v>
      </c>
      <c r="B204">
        <v>654.37</v>
      </c>
      <c r="C204">
        <v>654.37</v>
      </c>
      <c r="D204">
        <v>654.37</v>
      </c>
      <c r="E204">
        <v>9030.32</v>
      </c>
      <c r="F204" s="12">
        <v>1355438464</v>
      </c>
      <c r="G204" s="12">
        <v>3976008</v>
      </c>
    </row>
    <row r="205" spans="1:7">
      <c r="A205" s="9">
        <f>'(1)'!A205</f>
        <v>42583</v>
      </c>
      <c r="B205">
        <v>641.75</v>
      </c>
      <c r="C205">
        <v>641.75</v>
      </c>
      <c r="D205">
        <v>641.75</v>
      </c>
      <c r="E205">
        <v>9020.73</v>
      </c>
      <c r="F205" s="12">
        <v>1518116864</v>
      </c>
      <c r="G205" s="12">
        <v>3993157.5</v>
      </c>
    </row>
    <row r="206" spans="1:7">
      <c r="A206" s="9">
        <f>'(1)'!A206</f>
        <v>42584</v>
      </c>
      <c r="B206">
        <v>638.29</v>
      </c>
      <c r="C206">
        <v>638.29</v>
      </c>
      <c r="D206">
        <v>638.29</v>
      </c>
      <c r="E206">
        <v>8953.5300000000007</v>
      </c>
      <c r="F206" s="12">
        <v>1472072448</v>
      </c>
      <c r="G206" s="12">
        <v>4000472.75</v>
      </c>
    </row>
    <row r="207" spans="1:7">
      <c r="A207" s="9">
        <f>'(1)'!A207</f>
        <v>42585</v>
      </c>
      <c r="B207">
        <v>635.83000000000004</v>
      </c>
      <c r="C207">
        <v>635.83000000000004</v>
      </c>
      <c r="D207">
        <v>635.83000000000004</v>
      </c>
      <c r="E207">
        <v>8920.1</v>
      </c>
      <c r="F207" s="12">
        <v>1664076416</v>
      </c>
      <c r="G207" s="12">
        <v>3999706.25</v>
      </c>
    </row>
    <row r="208" spans="1:7">
      <c r="A208" s="9">
        <f>'(1)'!A208</f>
        <v>42586</v>
      </c>
      <c r="B208">
        <v>633.41</v>
      </c>
      <c r="C208">
        <v>633.41</v>
      </c>
      <c r="D208">
        <v>633.41</v>
      </c>
      <c r="E208">
        <v>9011.11</v>
      </c>
      <c r="F208" s="12">
        <v>2848526592</v>
      </c>
      <c r="G208" s="12">
        <v>3983507.25</v>
      </c>
    </row>
    <row r="209" spans="1:7">
      <c r="A209" s="9">
        <f>'(1)'!A209</f>
        <v>42587</v>
      </c>
      <c r="B209">
        <v>632.99</v>
      </c>
      <c r="C209">
        <v>632.99</v>
      </c>
      <c r="D209">
        <v>632.99</v>
      </c>
      <c r="E209">
        <v>8965.68</v>
      </c>
      <c r="F209" s="12">
        <v>2751604224</v>
      </c>
      <c r="G209" s="12">
        <v>3994986.75</v>
      </c>
    </row>
    <row r="210" spans="1:7">
      <c r="A210" s="9">
        <f>'(1)'!A210</f>
        <v>42590</v>
      </c>
      <c r="B210">
        <v>639.97</v>
      </c>
      <c r="C210">
        <v>639.97</v>
      </c>
      <c r="D210">
        <v>639.97</v>
      </c>
      <c r="E210">
        <v>8973.24</v>
      </c>
      <c r="F210" s="12">
        <v>3106510080</v>
      </c>
      <c r="G210" s="12">
        <v>4004913.5</v>
      </c>
    </row>
    <row r="211" spans="1:7">
      <c r="A211" s="9">
        <f>'(1)'!A211</f>
        <v>42591</v>
      </c>
      <c r="B211">
        <v>651.74</v>
      </c>
      <c r="C211">
        <v>651.74</v>
      </c>
      <c r="D211">
        <v>651.74</v>
      </c>
      <c r="E211">
        <v>8987.2199999999993</v>
      </c>
      <c r="F211" s="12">
        <v>2444173312</v>
      </c>
      <c r="G211" s="12">
        <v>3986618.5</v>
      </c>
    </row>
    <row r="212" spans="1:7">
      <c r="A212" s="9">
        <f>'(1)'!A212</f>
        <v>42592</v>
      </c>
      <c r="B212">
        <v>664.35</v>
      </c>
      <c r="C212">
        <v>664.35</v>
      </c>
      <c r="D212">
        <v>664.35</v>
      </c>
      <c r="E212">
        <v>9035.15</v>
      </c>
      <c r="F212" s="12">
        <v>2486412800</v>
      </c>
      <c r="G212" s="12">
        <v>3933385.75</v>
      </c>
    </row>
    <row r="213" spans="1:7">
      <c r="A213" s="9">
        <f>'(1)'!A213</f>
        <v>42593</v>
      </c>
      <c r="B213">
        <v>660.61</v>
      </c>
      <c r="C213">
        <v>660.61</v>
      </c>
      <c r="D213">
        <v>660.61</v>
      </c>
      <c r="E213">
        <v>9018.32</v>
      </c>
      <c r="F213" s="12">
        <v>2470142208</v>
      </c>
      <c r="G213" s="12">
        <v>4018300.5</v>
      </c>
    </row>
    <row r="214" spans="1:7">
      <c r="A214" s="9">
        <f>'(1)'!A214</f>
        <v>42594</v>
      </c>
      <c r="B214">
        <v>665.3</v>
      </c>
      <c r="C214">
        <v>665.3</v>
      </c>
      <c r="D214">
        <v>665.3</v>
      </c>
      <c r="E214">
        <v>9050.73</v>
      </c>
      <c r="F214" s="12">
        <v>2156395520</v>
      </c>
      <c r="G214" s="12">
        <v>4018300.5</v>
      </c>
    </row>
    <row r="215" spans="1:7">
      <c r="A215" s="9">
        <f>'(1)'!A215</f>
        <v>42597</v>
      </c>
      <c r="B215">
        <v>666.1</v>
      </c>
      <c r="C215">
        <v>666.1</v>
      </c>
      <c r="D215">
        <v>666.1</v>
      </c>
      <c r="E215">
        <v>9020.34</v>
      </c>
      <c r="F215" s="12">
        <v>2055500544</v>
      </c>
      <c r="G215" s="12">
        <v>3953688.5</v>
      </c>
    </row>
    <row r="216" spans="1:7">
      <c r="A216" s="9">
        <f>'(1)'!A216</f>
        <v>42598</v>
      </c>
      <c r="B216">
        <v>670.61</v>
      </c>
      <c r="C216">
        <v>670.61</v>
      </c>
      <c r="D216">
        <v>670.61</v>
      </c>
      <c r="E216">
        <v>9032.5400000000009</v>
      </c>
      <c r="F216" s="12">
        <v>1913138176</v>
      </c>
      <c r="G216" s="12">
        <v>3960340.75</v>
      </c>
    </row>
    <row r="217" spans="1:7">
      <c r="A217" s="9">
        <f>'(1)'!A217</f>
        <v>42599</v>
      </c>
      <c r="B217">
        <v>672.72</v>
      </c>
      <c r="C217">
        <v>672.72</v>
      </c>
      <c r="D217">
        <v>672.72</v>
      </c>
      <c r="E217">
        <v>9056.4599999999991</v>
      </c>
      <c r="F217" s="12">
        <v>2057863040</v>
      </c>
      <c r="G217" s="12">
        <v>4024927</v>
      </c>
    </row>
    <row r="218" spans="1:7">
      <c r="A218" s="9">
        <f>'(1)'!A218</f>
        <v>42600</v>
      </c>
      <c r="B218">
        <v>676.16</v>
      </c>
      <c r="C218">
        <v>676.16</v>
      </c>
      <c r="D218">
        <v>676.16</v>
      </c>
      <c r="E218">
        <v>9009.32</v>
      </c>
      <c r="F218" s="12">
        <v>1781563776</v>
      </c>
      <c r="G218" s="12">
        <v>4085100.25</v>
      </c>
    </row>
    <row r="219" spans="1:7">
      <c r="A219" s="9">
        <f>'(1)'!A219</f>
        <v>42601</v>
      </c>
      <c r="B219">
        <v>669.96</v>
      </c>
      <c r="C219">
        <v>669.96</v>
      </c>
      <c r="D219">
        <v>669.96</v>
      </c>
      <c r="E219">
        <v>8905.74</v>
      </c>
      <c r="F219" s="12">
        <v>1667076096</v>
      </c>
      <c r="G219" s="12">
        <v>4098731</v>
      </c>
    </row>
    <row r="220" spans="1:7">
      <c r="A220" s="9">
        <f>'(1)'!A220</f>
        <v>42604</v>
      </c>
      <c r="B220">
        <v>673.54</v>
      </c>
      <c r="C220">
        <v>673.54</v>
      </c>
      <c r="D220">
        <v>673.54</v>
      </c>
      <c r="E220">
        <v>8737.1200000000008</v>
      </c>
      <c r="F220" s="12">
        <v>1397348736</v>
      </c>
      <c r="G220" s="12">
        <v>4118626</v>
      </c>
    </row>
    <row r="221" spans="1:7">
      <c r="A221" s="9">
        <f>'(1)'!A221</f>
        <v>42605</v>
      </c>
      <c r="B221">
        <v>673.57</v>
      </c>
      <c r="C221">
        <v>673.57</v>
      </c>
      <c r="D221">
        <v>673.57</v>
      </c>
      <c r="E221">
        <v>8770.64</v>
      </c>
      <c r="F221" s="12">
        <v>1887809792</v>
      </c>
      <c r="G221" s="12">
        <v>4179410.25</v>
      </c>
    </row>
    <row r="222" spans="1:7">
      <c r="A222" s="9">
        <f>'(1)'!A222</f>
        <v>42606</v>
      </c>
      <c r="B222">
        <v>673.36</v>
      </c>
      <c r="C222">
        <v>673.36</v>
      </c>
      <c r="D222">
        <v>673.36</v>
      </c>
      <c r="E222">
        <v>8714.09</v>
      </c>
      <c r="F222" s="12">
        <v>2220799744</v>
      </c>
      <c r="G222" s="12">
        <v>4230060</v>
      </c>
    </row>
    <row r="223" spans="1:7">
      <c r="A223" s="9">
        <f>'(1)'!A223</f>
        <v>42607</v>
      </c>
      <c r="B223">
        <v>681.3</v>
      </c>
      <c r="C223">
        <v>681.3</v>
      </c>
      <c r="D223">
        <v>681.3</v>
      </c>
      <c r="E223">
        <v>8530.73</v>
      </c>
      <c r="F223" s="12">
        <v>2455075072</v>
      </c>
      <c r="G223" s="12">
        <v>4289952.5</v>
      </c>
    </row>
    <row r="224" spans="1:7">
      <c r="A224" s="9">
        <f>'(1)'!A224</f>
        <v>42608</v>
      </c>
      <c r="B224">
        <v>680.8</v>
      </c>
      <c r="C224">
        <v>680.8</v>
      </c>
      <c r="D224">
        <v>680.8</v>
      </c>
      <c r="E224">
        <v>8471.58</v>
      </c>
      <c r="F224" s="12">
        <v>2989130496</v>
      </c>
      <c r="G224" s="12">
        <v>4287755</v>
      </c>
    </row>
    <row r="225" spans="1:7">
      <c r="A225" s="9">
        <f>'(1)'!A225</f>
        <v>42611</v>
      </c>
      <c r="B225">
        <v>685.96</v>
      </c>
      <c r="C225">
        <v>685.96</v>
      </c>
      <c r="D225">
        <v>685.96</v>
      </c>
      <c r="E225">
        <v>8277.1</v>
      </c>
      <c r="F225" s="12">
        <v>2400840448</v>
      </c>
      <c r="G225" s="12">
        <v>4263192</v>
      </c>
    </row>
    <row r="226" spans="1:7">
      <c r="A226" s="9">
        <f>'(1)'!A226</f>
        <v>42612</v>
      </c>
      <c r="B226">
        <v>690.16</v>
      </c>
      <c r="C226">
        <v>690.16</v>
      </c>
      <c r="D226">
        <v>690.16</v>
      </c>
      <c r="E226">
        <v>8483.2999999999993</v>
      </c>
      <c r="F226" s="12">
        <v>2359810816</v>
      </c>
      <c r="G226" s="12">
        <v>4275363.5</v>
      </c>
    </row>
    <row r="227" spans="1:7">
      <c r="A227" s="9">
        <f>'(1)'!A227</f>
        <v>42613</v>
      </c>
      <c r="B227">
        <v>683.77</v>
      </c>
      <c r="C227">
        <v>683.77</v>
      </c>
      <c r="D227">
        <v>683.77</v>
      </c>
      <c r="E227">
        <v>8549.85</v>
      </c>
      <c r="F227" s="12">
        <v>2497486592</v>
      </c>
      <c r="G227" s="12">
        <v>4262867.5</v>
      </c>
    </row>
    <row r="228" spans="1:7">
      <c r="A228" s="9">
        <f>'(1)'!A228</f>
        <v>42614</v>
      </c>
      <c r="B228">
        <v>679.61</v>
      </c>
      <c r="C228">
        <v>679.61</v>
      </c>
      <c r="D228">
        <v>679.61</v>
      </c>
      <c r="E228">
        <v>8580.6200000000008</v>
      </c>
      <c r="F228" s="12">
        <v>1956168448</v>
      </c>
      <c r="G228" s="12">
        <v>4271862.5</v>
      </c>
    </row>
    <row r="229" spans="1:7">
      <c r="A229" s="9">
        <f>'(1)'!A229</f>
        <v>42615</v>
      </c>
      <c r="B229">
        <v>680.59</v>
      </c>
      <c r="C229">
        <v>680.59</v>
      </c>
      <c r="D229">
        <v>680.59</v>
      </c>
      <c r="E229">
        <v>8672.5400000000009</v>
      </c>
      <c r="F229" s="12">
        <v>3470210560</v>
      </c>
      <c r="G229" s="12">
        <v>4268931</v>
      </c>
    </row>
    <row r="230" spans="1:7">
      <c r="A230" s="9">
        <f>'(1)'!A230</f>
        <v>42619</v>
      </c>
      <c r="B230">
        <v>679.31</v>
      </c>
      <c r="C230">
        <v>679.31</v>
      </c>
      <c r="D230">
        <v>679.31</v>
      </c>
      <c r="E230">
        <v>8752.64</v>
      </c>
      <c r="F230" s="12">
        <v>3052096256</v>
      </c>
      <c r="G230" s="12">
        <v>4230533.5</v>
      </c>
    </row>
    <row r="231" spans="1:7">
      <c r="A231" s="9">
        <f>'(1)'!A231</f>
        <v>42620</v>
      </c>
      <c r="B231">
        <v>683.94</v>
      </c>
      <c r="C231">
        <v>683.94</v>
      </c>
      <c r="D231">
        <v>683.94</v>
      </c>
      <c r="E231">
        <v>8641.56</v>
      </c>
      <c r="F231" s="12">
        <v>1819345920</v>
      </c>
      <c r="G231" s="12">
        <v>4246102</v>
      </c>
    </row>
    <row r="232" spans="1:7">
      <c r="A232" s="9">
        <f>'(1)'!A232</f>
        <v>42621</v>
      </c>
      <c r="B232">
        <v>684.1</v>
      </c>
      <c r="C232">
        <v>684.1</v>
      </c>
      <c r="D232">
        <v>684.1</v>
      </c>
      <c r="E232">
        <v>8720.06</v>
      </c>
      <c r="F232" s="12">
        <v>1592009984</v>
      </c>
      <c r="G232" s="12">
        <v>4250539</v>
      </c>
    </row>
    <row r="233" spans="1:7">
      <c r="A233" s="9">
        <f>'(1)'!A233</f>
        <v>42622</v>
      </c>
      <c r="B233">
        <v>676.8</v>
      </c>
      <c r="C233">
        <v>676.8</v>
      </c>
      <c r="D233">
        <v>676.8</v>
      </c>
      <c r="E233">
        <v>8830.3799999999992</v>
      </c>
      <c r="F233" s="12">
        <v>1769052416</v>
      </c>
      <c r="G233" s="12">
        <v>4229757</v>
      </c>
    </row>
    <row r="234" spans="1:7">
      <c r="A234" s="9">
        <f>'(1)'!A234</f>
        <v>42625</v>
      </c>
      <c r="B234">
        <v>676.98</v>
      </c>
      <c r="C234">
        <v>676.98</v>
      </c>
      <c r="D234">
        <v>676.98</v>
      </c>
      <c r="E234">
        <v>8753.5300000000007</v>
      </c>
      <c r="F234" s="12">
        <v>2312125696</v>
      </c>
      <c r="G234" s="12">
        <v>4278123</v>
      </c>
    </row>
    <row r="235" spans="1:7">
      <c r="A235" s="9">
        <f>'(1)'!A235</f>
        <v>42626</v>
      </c>
      <c r="B235">
        <v>671.92</v>
      </c>
      <c r="C235">
        <v>671.92</v>
      </c>
      <c r="D235">
        <v>671.92</v>
      </c>
      <c r="E235">
        <v>8737.4500000000007</v>
      </c>
      <c r="F235" s="12">
        <v>1635657728</v>
      </c>
      <c r="G235" s="12">
        <v>4261462</v>
      </c>
    </row>
    <row r="236" spans="1:7">
      <c r="A236" s="9">
        <f>'(1)'!A236</f>
        <v>42627</v>
      </c>
      <c r="B236">
        <v>670.44</v>
      </c>
      <c r="C236">
        <v>670.44</v>
      </c>
      <c r="D236">
        <v>670.44</v>
      </c>
      <c r="E236">
        <v>8733.0499999999993</v>
      </c>
      <c r="F236" s="12">
        <v>1971761536</v>
      </c>
      <c r="G236" s="12">
        <v>4302848.5</v>
      </c>
    </row>
    <row r="237" spans="1:7">
      <c r="A237" s="9">
        <f>'(1)'!A237</f>
        <v>42628</v>
      </c>
      <c r="B237">
        <v>664.57</v>
      </c>
      <c r="C237">
        <v>664.57</v>
      </c>
      <c r="D237">
        <v>664.57</v>
      </c>
      <c r="E237">
        <v>8675.56</v>
      </c>
      <c r="F237" s="12">
        <v>2926039552</v>
      </c>
      <c r="G237" s="12">
        <v>4333857.5</v>
      </c>
    </row>
    <row r="238" spans="1:7">
      <c r="A238" s="9">
        <f>'(1)'!A238</f>
        <v>42629</v>
      </c>
      <c r="B238">
        <v>674.4</v>
      </c>
      <c r="C238">
        <v>674.4</v>
      </c>
      <c r="D238">
        <v>674.4</v>
      </c>
      <c r="E238">
        <v>8745.1299999999992</v>
      </c>
      <c r="F238" s="12">
        <v>2054655744</v>
      </c>
      <c r="G238" s="12">
        <v>4401869.5</v>
      </c>
    </row>
    <row r="239" spans="1:7">
      <c r="A239" s="9">
        <f>'(1)'!A239</f>
        <v>42632</v>
      </c>
      <c r="B239">
        <v>679.42</v>
      </c>
      <c r="C239">
        <v>679.42</v>
      </c>
      <c r="D239">
        <v>679.42</v>
      </c>
      <c r="E239">
        <v>8696.93</v>
      </c>
      <c r="F239" s="12">
        <v>1879453568</v>
      </c>
      <c r="G239" s="12">
        <v>4452133.5</v>
      </c>
    </row>
    <row r="240" spans="1:7">
      <c r="A240" s="9">
        <f>'(1)'!A240</f>
        <v>42633</v>
      </c>
      <c r="B240">
        <v>683.35</v>
      </c>
      <c r="C240">
        <v>683.35</v>
      </c>
      <c r="D240">
        <v>683.35</v>
      </c>
      <c r="E240">
        <v>8742.27</v>
      </c>
      <c r="F240" s="12">
        <v>2154762752</v>
      </c>
      <c r="G240" s="12">
        <v>4450389.5</v>
      </c>
    </row>
    <row r="241" spans="1:7">
      <c r="A241" s="9">
        <f>'(1)'!A241</f>
        <v>42634</v>
      </c>
      <c r="B241">
        <v>688.41</v>
      </c>
      <c r="C241">
        <v>688.41</v>
      </c>
      <c r="D241">
        <v>688.41</v>
      </c>
      <c r="E241">
        <v>8853.0300000000007</v>
      </c>
      <c r="F241" s="12">
        <v>1865083776</v>
      </c>
      <c r="G241" s="12">
        <v>4465718.5</v>
      </c>
    </row>
    <row r="242" spans="1:7">
      <c r="A242" s="9">
        <f>'(1)'!A242</f>
        <v>42635</v>
      </c>
      <c r="B242">
        <v>690.49</v>
      </c>
      <c r="C242">
        <v>690.49</v>
      </c>
      <c r="D242">
        <v>690.49</v>
      </c>
      <c r="E242">
        <v>8853.83</v>
      </c>
      <c r="F242" s="12">
        <v>1637065216</v>
      </c>
      <c r="G242" s="12">
        <v>4494222</v>
      </c>
    </row>
    <row r="243" spans="1:7">
      <c r="A243" s="9">
        <f>'(1)'!A243</f>
        <v>42636</v>
      </c>
      <c r="B243">
        <v>692.35</v>
      </c>
      <c r="C243">
        <v>692.35</v>
      </c>
      <c r="D243">
        <v>692.35</v>
      </c>
      <c r="E243">
        <v>8877.56</v>
      </c>
      <c r="F243" s="12">
        <v>1850361088</v>
      </c>
      <c r="G243" s="12">
        <v>4296322.5</v>
      </c>
    </row>
    <row r="244" spans="1:7">
      <c r="A244" s="9">
        <f>'(1)'!A244</f>
        <v>42639</v>
      </c>
      <c r="B244">
        <v>697.66</v>
      </c>
      <c r="C244">
        <v>697.66</v>
      </c>
      <c r="D244">
        <v>697.66</v>
      </c>
      <c r="E244">
        <v>8821.74</v>
      </c>
      <c r="F244" s="12">
        <v>945983168</v>
      </c>
      <c r="G244" s="12">
        <v>4268851</v>
      </c>
    </row>
    <row r="245" spans="1:7">
      <c r="A245" s="9">
        <f>'(1)'!A245</f>
        <v>42640</v>
      </c>
      <c r="B245">
        <v>695.54</v>
      </c>
      <c r="C245">
        <v>695.54</v>
      </c>
      <c r="D245">
        <v>695.54</v>
      </c>
      <c r="E245">
        <v>8544.26</v>
      </c>
      <c r="F245" s="12">
        <v>1075579008</v>
      </c>
      <c r="G245" s="12">
        <v>4263760.5</v>
      </c>
    </row>
    <row r="246" spans="1:7">
      <c r="A246" s="9">
        <f>'(1)'!A246</f>
        <v>42641</v>
      </c>
      <c r="B246">
        <v>696.71</v>
      </c>
      <c r="C246">
        <v>696.71</v>
      </c>
      <c r="D246">
        <v>696.71</v>
      </c>
      <c r="E246">
        <v>8457.5</v>
      </c>
      <c r="F246" s="12">
        <v>1267232640</v>
      </c>
      <c r="G246" s="12">
        <v>4286121</v>
      </c>
    </row>
    <row r="247" spans="1:7">
      <c r="A247" s="9">
        <f>'(1)'!A247</f>
        <v>42642</v>
      </c>
      <c r="B247">
        <v>694.92</v>
      </c>
      <c r="C247">
        <v>694.92</v>
      </c>
      <c r="D247">
        <v>694.92</v>
      </c>
      <c r="E247">
        <v>8246.2800000000007</v>
      </c>
      <c r="F247" s="12">
        <v>1900118656</v>
      </c>
      <c r="G247" s="12">
        <v>4286121</v>
      </c>
    </row>
    <row r="248" spans="1:7">
      <c r="A248" s="9">
        <f>'(1)'!A248</f>
        <v>42643</v>
      </c>
      <c r="B248">
        <v>688.66</v>
      </c>
      <c r="C248">
        <v>688.66</v>
      </c>
      <c r="D248">
        <v>688.66</v>
      </c>
      <c r="E248">
        <v>8285.24</v>
      </c>
      <c r="F248" s="12">
        <v>1212696704</v>
      </c>
      <c r="G248" s="12">
        <v>4353176</v>
      </c>
    </row>
    <row r="249" spans="1:7">
      <c r="A249" s="9">
        <f>'(1)'!A249</f>
        <v>42646</v>
      </c>
      <c r="B249">
        <v>688.11</v>
      </c>
      <c r="C249">
        <v>688.11</v>
      </c>
      <c r="D249">
        <v>688.11</v>
      </c>
      <c r="E249">
        <v>8665.18</v>
      </c>
      <c r="F249" s="12">
        <v>2146345600</v>
      </c>
      <c r="G249" s="12">
        <v>4365781</v>
      </c>
    </row>
    <row r="250" spans="1:7">
      <c r="A250" s="9">
        <f>'(1)'!A250</f>
        <v>42647</v>
      </c>
      <c r="B250">
        <v>690.25</v>
      </c>
      <c r="C250">
        <v>690.25</v>
      </c>
      <c r="D250">
        <v>690.25</v>
      </c>
      <c r="E250">
        <v>8663.69</v>
      </c>
      <c r="F250" s="12">
        <v>2122436992</v>
      </c>
      <c r="G250" s="12">
        <v>4407632.5</v>
      </c>
    </row>
    <row r="251" spans="1:7">
      <c r="A251" s="9">
        <f>'(1)'!A251</f>
        <v>42648</v>
      </c>
      <c r="B251">
        <v>689.39</v>
      </c>
      <c r="C251">
        <v>689.39</v>
      </c>
      <c r="D251">
        <v>689.39</v>
      </c>
      <c r="E251">
        <v>8665.27</v>
      </c>
      <c r="F251" s="12">
        <v>2249635840</v>
      </c>
      <c r="G251" s="12">
        <v>4419946.5</v>
      </c>
    </row>
    <row r="252" spans="1:7">
      <c r="A252" s="9">
        <f>'(1)'!A252</f>
        <v>42649</v>
      </c>
      <c r="B252">
        <v>683.59</v>
      </c>
      <c r="C252">
        <v>683.59</v>
      </c>
      <c r="D252">
        <v>683.59</v>
      </c>
      <c r="E252">
        <v>8716.74</v>
      </c>
      <c r="F252" s="12">
        <v>1730461568</v>
      </c>
      <c r="G252" s="12">
        <v>4377057.5</v>
      </c>
    </row>
    <row r="253" spans="1:7">
      <c r="A253" s="9">
        <f>'(1)'!A253</f>
        <v>42650</v>
      </c>
      <c r="B253">
        <v>672.89</v>
      </c>
      <c r="C253">
        <v>672.89</v>
      </c>
      <c r="D253">
        <v>672.89</v>
      </c>
      <c r="E253">
        <v>8754.61</v>
      </c>
      <c r="F253" s="12">
        <v>1220641024</v>
      </c>
      <c r="G253" s="12">
        <v>4293988</v>
      </c>
    </row>
    <row r="254" spans="1:7">
      <c r="A254" s="9">
        <f>'(1)'!A254</f>
        <v>42653</v>
      </c>
      <c r="B254">
        <v>681.8</v>
      </c>
      <c r="C254">
        <v>681.8</v>
      </c>
      <c r="D254">
        <v>681.8</v>
      </c>
      <c r="E254">
        <v>8799.41</v>
      </c>
      <c r="F254" s="12">
        <v>1755282944</v>
      </c>
      <c r="G254" s="12">
        <v>4348459.5</v>
      </c>
    </row>
    <row r="255" spans="1:7">
      <c r="A255" s="9">
        <f>'(1)'!A255</f>
        <v>42654</v>
      </c>
      <c r="B255">
        <v>680.1</v>
      </c>
      <c r="C255">
        <v>680.1</v>
      </c>
      <c r="D255">
        <v>680.1</v>
      </c>
      <c r="E255">
        <v>8835.67</v>
      </c>
      <c r="F255" s="12">
        <v>1203150720</v>
      </c>
      <c r="G255" s="12">
        <v>4335686</v>
      </c>
    </row>
    <row r="256" spans="1:7">
      <c r="A256" s="9">
        <f>'(1)'!A256</f>
        <v>42655</v>
      </c>
      <c r="B256">
        <v>685.35</v>
      </c>
      <c r="C256">
        <v>685.35</v>
      </c>
      <c r="D256">
        <v>685.35</v>
      </c>
      <c r="E256">
        <v>8751.7900000000009</v>
      </c>
      <c r="F256" s="12">
        <v>1153680256</v>
      </c>
      <c r="G256" s="12">
        <v>4366483.5</v>
      </c>
    </row>
    <row r="257" spans="1:7">
      <c r="A257" s="9">
        <f>'(1)'!A257</f>
        <v>42656</v>
      </c>
      <c r="B257">
        <v>684.62</v>
      </c>
      <c r="C257">
        <v>684.62</v>
      </c>
      <c r="D257">
        <v>684.62</v>
      </c>
      <c r="E257">
        <v>8788.5300000000007</v>
      </c>
      <c r="F257" s="12">
        <v>1958376832</v>
      </c>
      <c r="G257" s="12">
        <v>4266944.5</v>
      </c>
    </row>
    <row r="258" spans="1:7">
      <c r="A258" s="9">
        <f>'(1)'!A258</f>
        <v>42657</v>
      </c>
      <c r="B258">
        <v>677.2</v>
      </c>
      <c r="C258">
        <v>677.2</v>
      </c>
      <c r="D258">
        <v>677.2</v>
      </c>
      <c r="E258">
        <v>8765.99</v>
      </c>
      <c r="F258" s="12">
        <v>1209284352</v>
      </c>
      <c r="G258" s="12">
        <v>4314773</v>
      </c>
    </row>
    <row r="259" spans="1:7">
      <c r="A259" s="9">
        <f>'(1)'!A259</f>
        <v>42660</v>
      </c>
      <c r="B259">
        <v>680.18</v>
      </c>
      <c r="C259">
        <v>680.18</v>
      </c>
      <c r="D259">
        <v>680.18</v>
      </c>
      <c r="E259">
        <v>8773.51</v>
      </c>
      <c r="F259" s="12">
        <v>1217797504</v>
      </c>
      <c r="G259" s="12">
        <v>4342247.5</v>
      </c>
    </row>
    <row r="260" spans="1:7">
      <c r="A260" s="9">
        <f>'(1)'!A260</f>
        <v>42661</v>
      </c>
      <c r="B260">
        <v>686.5</v>
      </c>
      <c r="C260">
        <v>686.5</v>
      </c>
      <c r="D260">
        <v>686.5</v>
      </c>
      <c r="E260">
        <v>8825.15</v>
      </c>
      <c r="F260" s="12">
        <v>1708474240</v>
      </c>
      <c r="G260" s="12">
        <v>4361906.5</v>
      </c>
    </row>
    <row r="261" spans="1:7">
      <c r="A261" s="9">
        <f>'(1)'!A261</f>
        <v>42662</v>
      </c>
      <c r="B261">
        <v>684.17</v>
      </c>
      <c r="C261">
        <v>684.17</v>
      </c>
      <c r="D261">
        <v>684.17</v>
      </c>
      <c r="E261">
        <v>8790.77</v>
      </c>
      <c r="F261" s="12">
        <v>1428528000</v>
      </c>
      <c r="G261" s="12">
        <v>4416355</v>
      </c>
    </row>
    <row r="262" spans="1:7">
      <c r="A262" s="9">
        <f>'(1)'!A262</f>
        <v>42663</v>
      </c>
      <c r="B262">
        <v>682.11</v>
      </c>
      <c r="C262">
        <v>682.11</v>
      </c>
      <c r="D262">
        <v>682.11</v>
      </c>
      <c r="E262">
        <v>8758.4</v>
      </c>
      <c r="F262" s="12">
        <v>1346330880</v>
      </c>
      <c r="G262" s="12">
        <v>4408103.5</v>
      </c>
    </row>
    <row r="263" spans="1:7">
      <c r="A263" s="9">
        <f>'(1)'!A263</f>
        <v>42664</v>
      </c>
      <c r="B263">
        <v>674.95</v>
      </c>
      <c r="C263">
        <v>674.95</v>
      </c>
      <c r="D263">
        <v>674.95</v>
      </c>
      <c r="E263">
        <v>8715.1299999999992</v>
      </c>
      <c r="F263" s="12">
        <v>1687587072</v>
      </c>
      <c r="G263" s="12">
        <v>4408103.5</v>
      </c>
    </row>
    <row r="264" spans="1:7">
      <c r="A264" s="9">
        <f>'(1)'!A264</f>
        <v>42667</v>
      </c>
      <c r="B264">
        <v>671.43</v>
      </c>
      <c r="C264">
        <v>671.43</v>
      </c>
      <c r="D264">
        <v>671.43</v>
      </c>
      <c r="E264">
        <v>8812.2999999999993</v>
      </c>
      <c r="F264" s="12">
        <v>1283084800</v>
      </c>
      <c r="G264" s="12">
        <v>4339541.5</v>
      </c>
    </row>
    <row r="265" spans="1:7">
      <c r="A265" s="9">
        <f>'(1)'!A265</f>
        <v>42668</v>
      </c>
      <c r="B265">
        <v>668.2</v>
      </c>
      <c r="C265">
        <v>668.2</v>
      </c>
      <c r="D265">
        <v>668.2</v>
      </c>
      <c r="E265">
        <v>8857.86</v>
      </c>
      <c r="F265" s="12">
        <v>1316801920</v>
      </c>
      <c r="G265" s="12">
        <v>4278324.5</v>
      </c>
    </row>
    <row r="266" spans="1:7">
      <c r="A266" s="9">
        <f>'(1)'!A266</f>
        <v>42669</v>
      </c>
      <c r="B266">
        <v>670.67</v>
      </c>
      <c r="C266">
        <v>670.67</v>
      </c>
      <c r="D266">
        <v>670.67</v>
      </c>
      <c r="E266">
        <v>8855.5499999999993</v>
      </c>
      <c r="F266" s="12">
        <v>1119198720</v>
      </c>
      <c r="G266" s="12">
        <v>4194825.5</v>
      </c>
    </row>
    <row r="267" spans="1:7">
      <c r="A267" s="9">
        <f>'(1)'!A267</f>
        <v>42670</v>
      </c>
      <c r="B267">
        <v>675.97</v>
      </c>
      <c r="C267">
        <v>675.97</v>
      </c>
      <c r="D267">
        <v>675.97</v>
      </c>
      <c r="E267">
        <v>8885.11</v>
      </c>
      <c r="F267" s="12">
        <v>1296892160</v>
      </c>
      <c r="G267" s="12">
        <v>4246556.5</v>
      </c>
    </row>
    <row r="268" spans="1:7">
      <c r="A268" s="9">
        <f>'(1)'!A268</f>
        <v>42671</v>
      </c>
      <c r="B268">
        <v>670.71</v>
      </c>
      <c r="C268">
        <v>670.71</v>
      </c>
      <c r="D268">
        <v>670.71</v>
      </c>
      <c r="E268">
        <v>8769.57</v>
      </c>
      <c r="F268" s="12">
        <v>1118317568</v>
      </c>
      <c r="G268" s="12">
        <v>4221663.5</v>
      </c>
    </row>
    <row r="269" spans="1:7">
      <c r="A269" s="9">
        <f>'(1)'!A269</f>
        <v>42674</v>
      </c>
      <c r="B269">
        <v>669.49</v>
      </c>
      <c r="C269">
        <v>669.49</v>
      </c>
      <c r="D269">
        <v>669.49</v>
      </c>
      <c r="E269">
        <v>8621.1299999999992</v>
      </c>
      <c r="F269" s="12">
        <v>4134993920</v>
      </c>
      <c r="G269" s="12">
        <v>4298534.5</v>
      </c>
    </row>
    <row r="270" spans="1:7">
      <c r="A270" s="9">
        <f>'(1)'!A270</f>
        <v>42675</v>
      </c>
      <c r="B270">
        <v>662.71</v>
      </c>
      <c r="C270">
        <v>662.71</v>
      </c>
      <c r="D270">
        <v>662.71</v>
      </c>
      <c r="E270">
        <v>8663.58</v>
      </c>
      <c r="F270" s="12">
        <v>1735517184</v>
      </c>
      <c r="G270" s="12">
        <v>4261852</v>
      </c>
    </row>
    <row r="271" spans="1:7">
      <c r="A271" s="9">
        <f>'(1)'!A271</f>
        <v>42676</v>
      </c>
      <c r="B271">
        <v>659.25</v>
      </c>
      <c r="C271">
        <v>659.25</v>
      </c>
      <c r="D271">
        <v>659.25</v>
      </c>
      <c r="E271">
        <v>8653.7999999999993</v>
      </c>
      <c r="F271" s="12">
        <v>2578992384</v>
      </c>
      <c r="G271" s="12">
        <v>4283488</v>
      </c>
    </row>
    <row r="272" spans="1:7">
      <c r="A272" s="9">
        <f>'(1)'!A272</f>
        <v>42677</v>
      </c>
      <c r="B272">
        <v>658.97</v>
      </c>
      <c r="C272">
        <v>658.97</v>
      </c>
      <c r="D272">
        <v>658.97</v>
      </c>
      <c r="E272">
        <v>8649.19</v>
      </c>
      <c r="F272" s="12">
        <v>2268670976</v>
      </c>
      <c r="G272" s="12">
        <v>4283488</v>
      </c>
    </row>
    <row r="273" spans="1:7">
      <c r="A273" s="9">
        <f>'(1)'!A273</f>
        <v>42678</v>
      </c>
      <c r="B273">
        <v>666.65</v>
      </c>
      <c r="C273">
        <v>666.65</v>
      </c>
      <c r="D273">
        <v>666.65</v>
      </c>
      <c r="E273">
        <v>8649.32</v>
      </c>
      <c r="F273" s="12">
        <v>1728070400</v>
      </c>
      <c r="G273" s="12">
        <v>4359344.5</v>
      </c>
    </row>
    <row r="274" spans="1:7">
      <c r="A274" s="9">
        <f>'(1)'!A274</f>
        <v>42681</v>
      </c>
      <c r="B274">
        <v>668.84</v>
      </c>
      <c r="C274">
        <v>668.84</v>
      </c>
      <c r="D274">
        <v>668.84</v>
      </c>
      <c r="E274">
        <v>8675.57</v>
      </c>
      <c r="F274" s="12">
        <v>1691908736</v>
      </c>
      <c r="G274" s="12">
        <v>4353291.5</v>
      </c>
    </row>
    <row r="275" spans="1:7">
      <c r="A275" s="9">
        <f>'(1)'!A275</f>
        <v>42682</v>
      </c>
      <c r="B275">
        <v>661.97</v>
      </c>
      <c r="C275">
        <v>661.97</v>
      </c>
      <c r="D275">
        <v>661.97</v>
      </c>
      <c r="E275">
        <v>8720.2199999999993</v>
      </c>
      <c r="F275" s="12">
        <v>1433519744</v>
      </c>
      <c r="G275" s="12">
        <v>4290532</v>
      </c>
    </row>
    <row r="276" spans="1:7">
      <c r="A276" s="9">
        <f>'(1)'!A276</f>
        <v>42683</v>
      </c>
      <c r="B276">
        <v>668.72</v>
      </c>
      <c r="C276">
        <v>668.72</v>
      </c>
      <c r="D276">
        <v>668.72</v>
      </c>
      <c r="E276">
        <v>8783.68</v>
      </c>
      <c r="F276" s="12">
        <v>1103410176</v>
      </c>
      <c r="G276" s="12">
        <v>4251335.5</v>
      </c>
    </row>
    <row r="277" spans="1:7">
      <c r="A277" s="9">
        <f>'(1)'!A277</f>
        <v>42684</v>
      </c>
      <c r="B277">
        <v>668.82</v>
      </c>
      <c r="C277">
        <v>668.82</v>
      </c>
      <c r="D277">
        <v>668.82</v>
      </c>
      <c r="E277">
        <v>8747.24</v>
      </c>
      <c r="F277" s="12">
        <v>1647809536</v>
      </c>
      <c r="G277" s="12">
        <v>4207625.5</v>
      </c>
    </row>
    <row r="278" spans="1:7">
      <c r="A278" s="9">
        <f>'(1)'!A278</f>
        <v>42685</v>
      </c>
      <c r="B278">
        <v>660.62</v>
      </c>
      <c r="C278">
        <v>660.62</v>
      </c>
      <c r="D278">
        <v>660.62</v>
      </c>
      <c r="E278">
        <v>8808.0300000000007</v>
      </c>
      <c r="F278" s="12">
        <v>1996214784</v>
      </c>
      <c r="G278" s="12">
        <v>4240477</v>
      </c>
    </row>
    <row r="279" spans="1:7">
      <c r="A279" s="9">
        <f>'(1)'!A279</f>
        <v>42688</v>
      </c>
      <c r="B279">
        <v>664.14</v>
      </c>
      <c r="C279">
        <v>664.14</v>
      </c>
      <c r="D279">
        <v>664.14</v>
      </c>
      <c r="E279">
        <v>8810.42</v>
      </c>
      <c r="F279" s="12">
        <v>2093003776</v>
      </c>
      <c r="G279" s="12">
        <v>4307227.5</v>
      </c>
    </row>
    <row r="280" spans="1:7">
      <c r="A280" s="9">
        <f>'(1)'!A280</f>
        <v>42689</v>
      </c>
      <c r="B280">
        <v>665.4</v>
      </c>
      <c r="C280">
        <v>665.4</v>
      </c>
      <c r="D280">
        <v>665.4</v>
      </c>
      <c r="E280">
        <v>8789.2900000000009</v>
      </c>
      <c r="F280" s="12">
        <v>1379983488</v>
      </c>
      <c r="G280" s="12">
        <v>4219083.5</v>
      </c>
    </row>
    <row r="281" spans="1:7">
      <c r="A281" s="9">
        <f>'(1)'!A281</f>
        <v>42690</v>
      </c>
      <c r="B281">
        <v>662.59</v>
      </c>
      <c r="C281">
        <v>662.59</v>
      </c>
      <c r="D281">
        <v>662.59</v>
      </c>
      <c r="E281">
        <v>8865.94</v>
      </c>
      <c r="F281" s="12">
        <v>1708358656</v>
      </c>
      <c r="G281" s="12">
        <v>4201892.5</v>
      </c>
    </row>
    <row r="282" spans="1:7">
      <c r="A282" s="9">
        <f>'(1)'!A282</f>
        <v>42691</v>
      </c>
      <c r="B282">
        <v>660.85</v>
      </c>
      <c r="C282">
        <v>660.85</v>
      </c>
      <c r="D282">
        <v>660.85</v>
      </c>
      <c r="E282">
        <v>8878.84</v>
      </c>
      <c r="F282" s="12">
        <v>2175278592</v>
      </c>
      <c r="G282" s="12">
        <v>4203538.5</v>
      </c>
    </row>
    <row r="283" spans="1:7">
      <c r="A283" s="9">
        <f>'(1)'!A283</f>
        <v>42692</v>
      </c>
      <c r="B283">
        <v>665.56</v>
      </c>
      <c r="C283">
        <v>665.56</v>
      </c>
      <c r="D283">
        <v>665.56</v>
      </c>
      <c r="E283">
        <v>8815.91</v>
      </c>
      <c r="F283" s="12">
        <v>2251903488</v>
      </c>
      <c r="G283" s="12">
        <v>4256332</v>
      </c>
    </row>
    <row r="284" spans="1:7">
      <c r="A284" s="9">
        <f>'(1)'!A284</f>
        <v>42695</v>
      </c>
      <c r="B284">
        <v>670.65</v>
      </c>
      <c r="C284">
        <v>670.65</v>
      </c>
      <c r="D284">
        <v>670.65</v>
      </c>
      <c r="E284">
        <v>8902.92</v>
      </c>
      <c r="F284" s="12">
        <v>2292245504</v>
      </c>
      <c r="G284" s="12">
        <v>4282725.5</v>
      </c>
    </row>
    <row r="285" spans="1:7">
      <c r="A285" s="9">
        <f>'(1)'!A285</f>
        <v>42696</v>
      </c>
      <c r="B285">
        <v>674.64</v>
      </c>
      <c r="C285">
        <v>674.64</v>
      </c>
      <c r="D285">
        <v>674.64</v>
      </c>
      <c r="E285">
        <v>8926.91</v>
      </c>
      <c r="F285" s="12">
        <v>2214512384</v>
      </c>
      <c r="G285" s="12">
        <v>4151455</v>
      </c>
    </row>
    <row r="286" spans="1:7">
      <c r="A286" s="9">
        <f>'(1)'!A286</f>
        <v>42697</v>
      </c>
      <c r="B286">
        <v>674.51</v>
      </c>
      <c r="C286">
        <v>674.51</v>
      </c>
      <c r="D286">
        <v>674.51</v>
      </c>
      <c r="E286">
        <v>8961.73</v>
      </c>
      <c r="F286" s="12">
        <v>2945583104</v>
      </c>
      <c r="G286" s="12">
        <v>4225813</v>
      </c>
    </row>
    <row r="287" spans="1:7">
      <c r="A287" s="9">
        <f>'(1)'!A287</f>
        <v>42699</v>
      </c>
      <c r="B287">
        <v>670.25</v>
      </c>
      <c r="C287">
        <v>670.25</v>
      </c>
      <c r="D287">
        <v>670.25</v>
      </c>
      <c r="E287">
        <v>8967.19</v>
      </c>
      <c r="F287" s="12">
        <v>1971697920</v>
      </c>
      <c r="G287" s="12">
        <v>4169085.25</v>
      </c>
    </row>
    <row r="288" spans="1:7">
      <c r="A288" s="9">
        <f>'(1)'!A288</f>
        <v>42702</v>
      </c>
      <c r="B288">
        <v>656.96</v>
      </c>
      <c r="C288">
        <v>656.96</v>
      </c>
      <c r="D288">
        <v>656.96</v>
      </c>
      <c r="E288">
        <v>8990.0499999999993</v>
      </c>
      <c r="F288" s="12">
        <v>1389449216</v>
      </c>
      <c r="G288" s="12">
        <v>4125779.75</v>
      </c>
    </row>
    <row r="289" spans="1:7">
      <c r="A289" s="9">
        <f>'(1)'!A289</f>
        <v>42703</v>
      </c>
      <c r="B289">
        <v>652.83000000000004</v>
      </c>
      <c r="C289">
        <v>652.83000000000004</v>
      </c>
      <c r="D289">
        <v>652.83000000000004</v>
      </c>
      <c r="E289">
        <v>8937.3700000000008</v>
      </c>
      <c r="F289" s="12">
        <v>1259483264</v>
      </c>
      <c r="G289" s="12">
        <v>4156527.5</v>
      </c>
    </row>
    <row r="290" spans="1:7">
      <c r="A290" s="9">
        <f>'(1)'!A290</f>
        <v>42704</v>
      </c>
      <c r="B290">
        <v>659.2</v>
      </c>
      <c r="C290">
        <v>659.2</v>
      </c>
      <c r="D290">
        <v>659.2</v>
      </c>
      <c r="E290">
        <v>8927.9699999999993</v>
      </c>
      <c r="F290" s="12">
        <v>2022498176</v>
      </c>
      <c r="G290" s="12">
        <v>4130901</v>
      </c>
    </row>
    <row r="291" spans="1:7">
      <c r="A291" s="9">
        <f>'(1)'!A291</f>
        <v>42705</v>
      </c>
      <c r="B291">
        <v>658.85</v>
      </c>
      <c r="C291">
        <v>658.85</v>
      </c>
      <c r="D291">
        <v>658.85</v>
      </c>
      <c r="E291">
        <v>8944.77</v>
      </c>
      <c r="F291" s="12">
        <v>1561888256</v>
      </c>
      <c r="G291" s="12">
        <v>4118631</v>
      </c>
    </row>
    <row r="292" spans="1:7">
      <c r="A292" s="9">
        <f>'(1)'!A292</f>
        <v>42706</v>
      </c>
      <c r="B292">
        <v>656.86</v>
      </c>
      <c r="C292">
        <v>656.86</v>
      </c>
      <c r="D292">
        <v>656.86</v>
      </c>
      <c r="E292">
        <v>8944.11</v>
      </c>
      <c r="F292" s="12">
        <v>2043366272</v>
      </c>
      <c r="G292" s="12">
        <v>4133077.75</v>
      </c>
    </row>
    <row r="293" spans="1:7">
      <c r="A293" s="9">
        <f>'(1)'!A293</f>
        <v>42709</v>
      </c>
      <c r="B293">
        <v>652.35</v>
      </c>
      <c r="C293">
        <v>652.35</v>
      </c>
      <c r="D293">
        <v>652.35</v>
      </c>
      <c r="E293">
        <v>8880.9599999999991</v>
      </c>
      <c r="F293" s="12">
        <v>1870555008</v>
      </c>
      <c r="G293" s="12">
        <v>4166776.5</v>
      </c>
    </row>
    <row r="294" spans="1:7">
      <c r="A294" s="9">
        <f>'(1)'!A294</f>
        <v>42710</v>
      </c>
      <c r="B294">
        <v>642.9</v>
      </c>
      <c r="C294">
        <v>642.9</v>
      </c>
      <c r="D294">
        <v>642.9</v>
      </c>
      <c r="E294">
        <v>8862.86</v>
      </c>
      <c r="F294" s="12">
        <v>1870523008</v>
      </c>
      <c r="G294" s="12">
        <v>4257045</v>
      </c>
    </row>
    <row r="295" spans="1:7">
      <c r="A295" s="9">
        <f>'(1)'!A295</f>
        <v>42711</v>
      </c>
      <c r="B295">
        <v>641.59</v>
      </c>
      <c r="C295">
        <v>641.59</v>
      </c>
      <c r="D295">
        <v>641.59</v>
      </c>
      <c r="E295">
        <v>8836.75</v>
      </c>
      <c r="F295" s="12">
        <v>2803223552</v>
      </c>
      <c r="G295" s="12">
        <v>4277771</v>
      </c>
    </row>
    <row r="296" spans="1:7">
      <c r="A296" s="9">
        <f>'(1)'!A296</f>
        <v>42712</v>
      </c>
      <c r="B296">
        <v>646.23</v>
      </c>
      <c r="C296">
        <v>646.23</v>
      </c>
      <c r="D296">
        <v>646.23</v>
      </c>
      <c r="E296">
        <v>8871.17</v>
      </c>
      <c r="F296" s="12">
        <v>2073492480</v>
      </c>
      <c r="G296" s="12">
        <v>4278655</v>
      </c>
    </row>
    <row r="297" spans="1:7">
      <c r="A297" s="9">
        <f>'(1)'!A297</f>
        <v>42713</v>
      </c>
      <c r="B297">
        <v>646.42999999999995</v>
      </c>
      <c r="C297">
        <v>646.42999999999995</v>
      </c>
      <c r="D297">
        <v>646.42999999999995</v>
      </c>
      <c r="E297">
        <v>8902.19</v>
      </c>
      <c r="F297" s="12">
        <v>1468260480</v>
      </c>
      <c r="G297" s="12">
        <v>4326435</v>
      </c>
    </row>
    <row r="298" spans="1:7">
      <c r="A298" s="9">
        <f>'(1)'!A298</f>
        <v>42716</v>
      </c>
      <c r="B298">
        <v>639.33000000000004</v>
      </c>
      <c r="C298">
        <v>639.33000000000004</v>
      </c>
      <c r="D298">
        <v>639.33000000000004</v>
      </c>
      <c r="E298">
        <v>8913.06</v>
      </c>
      <c r="F298" s="12">
        <v>1447212544</v>
      </c>
      <c r="G298" s="12">
        <v>4367705.5</v>
      </c>
    </row>
    <row r="299" spans="1:7">
      <c r="A299" s="9">
        <f>'(1)'!A299</f>
        <v>42717</v>
      </c>
      <c r="B299">
        <v>632.95000000000005</v>
      </c>
      <c r="C299">
        <v>632.95000000000005</v>
      </c>
      <c r="D299">
        <v>632.95000000000005</v>
      </c>
      <c r="E299">
        <v>8957.2800000000007</v>
      </c>
      <c r="F299" s="12">
        <v>1308612352</v>
      </c>
      <c r="G299" s="12">
        <v>4359893.5</v>
      </c>
    </row>
    <row r="300" spans="1:7">
      <c r="A300" s="9">
        <f>'(1)'!A300</f>
        <v>42718</v>
      </c>
      <c r="B300">
        <v>641.87</v>
      </c>
      <c r="C300">
        <v>641.87</v>
      </c>
      <c r="D300">
        <v>641.87</v>
      </c>
      <c r="E300">
        <v>9034.8700000000008</v>
      </c>
      <c r="F300" s="12">
        <v>1852375040</v>
      </c>
      <c r="G300" s="12">
        <v>4346073.5</v>
      </c>
    </row>
    <row r="301" spans="1:7">
      <c r="A301" s="9">
        <f>'(1)'!A301</f>
        <v>42719</v>
      </c>
      <c r="B301">
        <v>639.77</v>
      </c>
      <c r="C301">
        <v>639.77</v>
      </c>
      <c r="D301">
        <v>639.77</v>
      </c>
      <c r="E301">
        <v>9065.2900000000009</v>
      </c>
      <c r="F301" s="12">
        <v>1925337216</v>
      </c>
      <c r="G301" s="12">
        <v>4374816</v>
      </c>
    </row>
    <row r="302" spans="1:7">
      <c r="A302" s="9">
        <f>'(1)'!A302</f>
        <v>42720</v>
      </c>
      <c r="B302">
        <v>647.9</v>
      </c>
      <c r="C302">
        <v>647.9</v>
      </c>
      <c r="D302">
        <v>647.9</v>
      </c>
      <c r="E302">
        <v>9186.57</v>
      </c>
      <c r="F302" s="12">
        <v>2410430976</v>
      </c>
      <c r="G302" s="12">
        <v>4328354</v>
      </c>
    </row>
    <row r="303" spans="1:7">
      <c r="A303" s="9">
        <f>'(1)'!A303</f>
        <v>42723</v>
      </c>
      <c r="B303">
        <v>650.83000000000004</v>
      </c>
      <c r="C303">
        <v>650.83000000000004</v>
      </c>
      <c r="D303">
        <v>650.83000000000004</v>
      </c>
      <c r="E303">
        <v>9230.4699999999993</v>
      </c>
      <c r="F303" s="12">
        <v>2124029952</v>
      </c>
      <c r="G303" s="12">
        <v>4315013</v>
      </c>
    </row>
    <row r="304" spans="1:7">
      <c r="A304" s="9">
        <f>'(1)'!A304</f>
        <v>42724</v>
      </c>
      <c r="B304">
        <v>643.41</v>
      </c>
      <c r="C304">
        <v>643.41</v>
      </c>
      <c r="D304">
        <v>643.41</v>
      </c>
      <c r="E304">
        <v>9232.99</v>
      </c>
      <c r="F304" s="12">
        <v>2631832320</v>
      </c>
      <c r="G304" s="12">
        <v>4340464.5</v>
      </c>
    </row>
    <row r="305" spans="1:7">
      <c r="A305" s="9">
        <f>'(1)'!A305</f>
        <v>42725</v>
      </c>
      <c r="B305">
        <v>645.29999999999995</v>
      </c>
      <c r="C305">
        <v>645.29999999999995</v>
      </c>
      <c r="D305">
        <v>645.29999999999995</v>
      </c>
      <c r="E305">
        <v>9189.49</v>
      </c>
      <c r="F305" s="12">
        <v>1421700224</v>
      </c>
      <c r="G305" s="12">
        <v>4362784.5</v>
      </c>
    </row>
    <row r="306" spans="1:7">
      <c r="A306" s="9">
        <f>'(1)'!A306</f>
        <v>42726</v>
      </c>
      <c r="B306">
        <v>645.86</v>
      </c>
      <c r="C306">
        <v>645.86</v>
      </c>
      <c r="D306">
        <v>645.86</v>
      </c>
      <c r="E306">
        <v>9236.61</v>
      </c>
      <c r="F306" s="12">
        <v>1590291200</v>
      </c>
      <c r="G306" s="12">
        <v>4396309.5</v>
      </c>
    </row>
    <row r="307" spans="1:7">
      <c r="A307" s="9">
        <f>'(1)'!A307</f>
        <v>42727</v>
      </c>
      <c r="B307">
        <v>648.37</v>
      </c>
      <c r="C307">
        <v>648.37</v>
      </c>
      <c r="D307">
        <v>648.37</v>
      </c>
      <c r="E307">
        <v>9241.52</v>
      </c>
      <c r="F307" s="12">
        <v>1927286400</v>
      </c>
      <c r="G307" s="12">
        <v>4387530</v>
      </c>
    </row>
    <row r="308" spans="1:7">
      <c r="A308" s="9">
        <f>'(1)'!A308</f>
        <v>42731</v>
      </c>
      <c r="B308">
        <v>649.71</v>
      </c>
      <c r="C308">
        <v>649.71</v>
      </c>
      <c r="D308">
        <v>649.71</v>
      </c>
      <c r="E308">
        <v>9217.48</v>
      </c>
      <c r="F308" s="12">
        <v>1454375552</v>
      </c>
      <c r="G308" s="12">
        <v>4316355.5</v>
      </c>
    </row>
    <row r="309" spans="1:7">
      <c r="A309" s="9">
        <f>'(1)'!A309</f>
        <v>42732</v>
      </c>
      <c r="B309">
        <v>651.59</v>
      </c>
      <c r="C309">
        <v>651.59</v>
      </c>
      <c r="D309">
        <v>651.59</v>
      </c>
      <c r="E309">
        <v>9255.06</v>
      </c>
      <c r="F309" s="12">
        <v>1309502976</v>
      </c>
      <c r="G309" s="12">
        <v>4313187.5</v>
      </c>
    </row>
    <row r="310" spans="1:7">
      <c r="A310" s="9">
        <f>'(1)'!A310</f>
        <v>42733</v>
      </c>
      <c r="B310">
        <v>653.02</v>
      </c>
      <c r="C310">
        <v>653.02</v>
      </c>
      <c r="D310">
        <v>653.02</v>
      </c>
      <c r="E310">
        <v>9234.89</v>
      </c>
      <c r="F310" s="12">
        <v>1398422656</v>
      </c>
      <c r="G310" s="12">
        <v>4297882.5</v>
      </c>
    </row>
    <row r="311" spans="1:7">
      <c r="A311" s="9">
        <f>'(1)'!A311</f>
        <v>42734</v>
      </c>
      <c r="B311">
        <v>655.42</v>
      </c>
      <c r="C311">
        <v>655.42</v>
      </c>
      <c r="D311">
        <v>655.42</v>
      </c>
      <c r="E311">
        <v>9205.7099999999991</v>
      </c>
      <c r="F311" s="12">
        <v>1522285056</v>
      </c>
      <c r="G311" s="12">
        <v>4188545.5</v>
      </c>
    </row>
    <row r="312" spans="1:7">
      <c r="A312" s="9">
        <f>'(1)'!A312</f>
        <v>42738</v>
      </c>
      <c r="B312">
        <v>656.74</v>
      </c>
      <c r="C312">
        <v>656.74</v>
      </c>
      <c r="D312">
        <v>656.74</v>
      </c>
      <c r="E312">
        <v>9170.44</v>
      </c>
      <c r="F312" s="12">
        <v>1472519808</v>
      </c>
      <c r="G312" s="12">
        <v>4185218.25</v>
      </c>
    </row>
    <row r="313" spans="1:7">
      <c r="A313" s="9">
        <f>'(1)'!A313</f>
        <v>42739</v>
      </c>
      <c r="B313">
        <v>662.68</v>
      </c>
      <c r="C313">
        <v>662.68</v>
      </c>
      <c r="D313">
        <v>662.68</v>
      </c>
      <c r="E313">
        <v>9136.66</v>
      </c>
      <c r="F313" s="12">
        <v>1422341376</v>
      </c>
      <c r="G313" s="12">
        <v>4148018.75</v>
      </c>
    </row>
    <row r="314" spans="1:7">
      <c r="A314" s="9">
        <f>'(1)'!A314</f>
        <v>42740</v>
      </c>
      <c r="B314">
        <v>664.38</v>
      </c>
      <c r="C314">
        <v>664.38</v>
      </c>
      <c r="D314">
        <v>664.38</v>
      </c>
      <c r="E314">
        <v>9184.2999999999993</v>
      </c>
      <c r="F314" s="12">
        <v>1410084736</v>
      </c>
      <c r="G314" s="12">
        <v>4108135.25</v>
      </c>
    </row>
    <row r="315" spans="1:7">
      <c r="A315" s="9">
        <f>'(1)'!A315</f>
        <v>42741</v>
      </c>
      <c r="B315">
        <v>666.62</v>
      </c>
      <c r="C315">
        <v>666.62</v>
      </c>
      <c r="D315">
        <v>666.62</v>
      </c>
      <c r="E315">
        <v>9230.1299999999992</v>
      </c>
      <c r="F315" s="12">
        <v>1122672512</v>
      </c>
      <c r="G315" s="12">
        <v>4132755.75</v>
      </c>
    </row>
    <row r="316" spans="1:7">
      <c r="A316" s="9">
        <f>'(1)'!A316</f>
        <v>42744</v>
      </c>
      <c r="B316">
        <v>668.21</v>
      </c>
      <c r="C316">
        <v>668.21</v>
      </c>
      <c r="D316">
        <v>668.21</v>
      </c>
      <c r="E316">
        <v>9277.34</v>
      </c>
      <c r="F316" s="12">
        <v>1689419776</v>
      </c>
      <c r="G316" s="12">
        <v>4076993</v>
      </c>
    </row>
    <row r="317" spans="1:7">
      <c r="A317" s="9">
        <f>'(1)'!A317</f>
        <v>42745</v>
      </c>
      <c r="B317">
        <v>670.37</v>
      </c>
      <c r="C317">
        <v>670.37</v>
      </c>
      <c r="D317">
        <v>670.37</v>
      </c>
      <c r="E317">
        <v>9309.48</v>
      </c>
      <c r="F317" s="12">
        <v>1177274880</v>
      </c>
      <c r="G317" s="12">
        <v>4103251.25</v>
      </c>
    </row>
    <row r="318" spans="1:7">
      <c r="A318" s="9">
        <f>'(1)'!A318</f>
        <v>42746</v>
      </c>
      <c r="B318">
        <v>671.38</v>
      </c>
      <c r="C318">
        <v>671.38</v>
      </c>
      <c r="D318">
        <v>671.38</v>
      </c>
      <c r="E318">
        <v>9349.2000000000007</v>
      </c>
      <c r="F318" s="12">
        <v>1281236480</v>
      </c>
      <c r="G318" s="12">
        <v>4103251.25</v>
      </c>
    </row>
    <row r="319" spans="1:7">
      <c r="A319" s="9">
        <f>'(1)'!A319</f>
        <v>42747</v>
      </c>
      <c r="B319">
        <v>675.61</v>
      </c>
      <c r="C319">
        <v>675.61</v>
      </c>
      <c r="D319">
        <v>675.61</v>
      </c>
      <c r="E319">
        <v>9348.0400000000009</v>
      </c>
      <c r="F319" s="12">
        <v>1170187008</v>
      </c>
      <c r="G319" s="12">
        <v>4103251.25</v>
      </c>
    </row>
    <row r="320" spans="1:7">
      <c r="A320" s="9">
        <f>'(1)'!A320</f>
        <v>42748</v>
      </c>
      <c r="B320">
        <v>674.41</v>
      </c>
      <c r="C320">
        <v>674.41</v>
      </c>
      <c r="D320">
        <v>674.41</v>
      </c>
      <c r="E320">
        <v>9346.65</v>
      </c>
      <c r="F320" s="12">
        <v>1732279040</v>
      </c>
      <c r="G320" s="12">
        <v>4192843.25</v>
      </c>
    </row>
    <row r="321" spans="1:7">
      <c r="A321" s="9">
        <f>'(1)'!A321</f>
        <v>42752</v>
      </c>
      <c r="B321">
        <v>672.12</v>
      </c>
      <c r="C321">
        <v>672.12</v>
      </c>
      <c r="D321">
        <v>672.12</v>
      </c>
      <c r="E321">
        <v>9268.7900000000009</v>
      </c>
      <c r="F321" s="12">
        <v>1183577216</v>
      </c>
      <c r="G321" s="12">
        <v>4198265.5</v>
      </c>
    </row>
    <row r="322" spans="1:7">
      <c r="A322" s="9">
        <f>'(1)'!A322</f>
        <v>42753</v>
      </c>
      <c r="B322">
        <v>665.14</v>
      </c>
      <c r="C322">
        <v>665.14</v>
      </c>
      <c r="D322">
        <v>665.14</v>
      </c>
      <c r="E322">
        <v>9262.94</v>
      </c>
      <c r="F322" s="12">
        <v>1796539776</v>
      </c>
      <c r="G322" s="12">
        <v>4247400</v>
      </c>
    </row>
    <row r="323" spans="1:7">
      <c r="A323" s="9">
        <f>'(1)'!A323</f>
        <v>42754</v>
      </c>
      <c r="B323">
        <v>670.23</v>
      </c>
      <c r="C323">
        <v>670.23</v>
      </c>
      <c r="D323">
        <v>670.23</v>
      </c>
      <c r="E323">
        <v>9243.02</v>
      </c>
      <c r="F323" s="12">
        <v>724139008</v>
      </c>
      <c r="G323" s="12">
        <v>4247400</v>
      </c>
    </row>
    <row r="324" spans="1:7">
      <c r="A324" s="9">
        <f>'(1)'!A324</f>
        <v>42755</v>
      </c>
      <c r="B324">
        <v>665.56</v>
      </c>
      <c r="C324">
        <v>665.56</v>
      </c>
      <c r="D324">
        <v>665.56</v>
      </c>
      <c r="E324">
        <v>9303.4599999999991</v>
      </c>
      <c r="F324" s="12">
        <v>1460167168</v>
      </c>
      <c r="G324" s="12">
        <v>4249056.5</v>
      </c>
    </row>
    <row r="325" spans="1:7">
      <c r="A325" s="9">
        <f>'(1)'!A325</f>
        <v>42758</v>
      </c>
      <c r="B325">
        <v>663.35</v>
      </c>
      <c r="C325">
        <v>663.35</v>
      </c>
      <c r="D325">
        <v>663.35</v>
      </c>
      <c r="E325">
        <v>9339.8799999999992</v>
      </c>
      <c r="F325" s="12">
        <v>993193984</v>
      </c>
      <c r="G325" s="12">
        <v>4236727.5</v>
      </c>
    </row>
    <row r="326" spans="1:7">
      <c r="A326" s="9">
        <f>'(1)'!A326</f>
        <v>42759</v>
      </c>
      <c r="B326">
        <v>666.8</v>
      </c>
      <c r="C326">
        <v>666.8</v>
      </c>
      <c r="D326">
        <v>666.8</v>
      </c>
      <c r="E326">
        <v>9307.17</v>
      </c>
      <c r="F326" s="12">
        <v>1449006080</v>
      </c>
      <c r="G326" s="12">
        <v>4290444.5</v>
      </c>
    </row>
    <row r="327" spans="1:7">
      <c r="A327" s="9">
        <f>'(1)'!A327</f>
        <v>42760</v>
      </c>
      <c r="B327">
        <v>668</v>
      </c>
      <c r="C327">
        <v>668</v>
      </c>
      <c r="D327">
        <v>668</v>
      </c>
      <c r="E327">
        <v>9346.9699999999993</v>
      </c>
      <c r="F327" s="12">
        <v>1722062592</v>
      </c>
      <c r="G327" s="12">
        <v>4290439.5</v>
      </c>
    </row>
    <row r="328" spans="1:7">
      <c r="A328" s="9">
        <f>'(1)'!A328</f>
        <v>42761</v>
      </c>
      <c r="B328">
        <v>672.1</v>
      </c>
      <c r="C328">
        <v>672.1</v>
      </c>
      <c r="D328">
        <v>672.1</v>
      </c>
      <c r="E328">
        <v>9311.48</v>
      </c>
      <c r="F328" s="12">
        <v>1729678208</v>
      </c>
      <c r="G328" s="12">
        <v>4284800</v>
      </c>
    </row>
    <row r="329" spans="1:7">
      <c r="A329" s="9">
        <f>'(1)'!A329</f>
        <v>42762</v>
      </c>
      <c r="B329">
        <v>677.85</v>
      </c>
      <c r="C329">
        <v>677.85</v>
      </c>
      <c r="D329">
        <v>677.85</v>
      </c>
      <c r="E329">
        <v>9323.33</v>
      </c>
      <c r="F329" s="12">
        <v>2817251584</v>
      </c>
      <c r="G329" s="12">
        <v>4317767</v>
      </c>
    </row>
    <row r="330" spans="1:7">
      <c r="A330" s="9">
        <f>'(1)'!A330</f>
        <v>42765</v>
      </c>
      <c r="B330">
        <v>686.46</v>
      </c>
      <c r="C330">
        <v>686.46</v>
      </c>
      <c r="D330">
        <v>686.46</v>
      </c>
      <c r="E330">
        <v>9246.8799999999992</v>
      </c>
      <c r="F330" s="12">
        <v>3010903808</v>
      </c>
      <c r="G330" s="12">
        <v>4348428</v>
      </c>
    </row>
    <row r="331" spans="1:7">
      <c r="A331" s="9">
        <f>'(1)'!A331</f>
        <v>42766</v>
      </c>
      <c r="B331">
        <v>684.57</v>
      </c>
      <c r="C331">
        <v>684.57</v>
      </c>
      <c r="D331">
        <v>684.57</v>
      </c>
      <c r="E331">
        <v>9253.5300000000007</v>
      </c>
      <c r="F331" s="12">
        <v>2498780160</v>
      </c>
      <c r="G331" s="12">
        <v>4339722</v>
      </c>
    </row>
    <row r="332" spans="1:7">
      <c r="A332" s="9">
        <f>'(1)'!A332</f>
        <v>42767</v>
      </c>
      <c r="B332">
        <v>687.57</v>
      </c>
      <c r="C332">
        <v>687.57</v>
      </c>
      <c r="D332">
        <v>687.57</v>
      </c>
      <c r="E332">
        <v>9269.2800000000007</v>
      </c>
      <c r="F332" s="12">
        <v>2433402880</v>
      </c>
      <c r="G332" s="12">
        <v>4351902.5</v>
      </c>
    </row>
    <row r="333" spans="1:7">
      <c r="A333" s="9">
        <f>'(1)'!A333</f>
        <v>42768</v>
      </c>
      <c r="B333">
        <v>690.15</v>
      </c>
      <c r="C333">
        <v>690.15</v>
      </c>
      <c r="D333">
        <v>690.15</v>
      </c>
      <c r="E333">
        <v>9279.9699999999993</v>
      </c>
      <c r="F333" s="12">
        <v>2214708736</v>
      </c>
      <c r="G333" s="12">
        <v>4299951.5</v>
      </c>
    </row>
    <row r="334" spans="1:7">
      <c r="A334" s="9">
        <f>'(1)'!A334</f>
        <v>42769</v>
      </c>
      <c r="B334">
        <v>691.72</v>
      </c>
      <c r="C334">
        <v>691.72</v>
      </c>
      <c r="D334">
        <v>691.72</v>
      </c>
      <c r="E334">
        <v>9283.64</v>
      </c>
      <c r="F334" s="12">
        <v>5212004352</v>
      </c>
      <c r="G334" s="12">
        <v>4308119</v>
      </c>
    </row>
    <row r="335" spans="1:7">
      <c r="A335" s="9">
        <f>'(1)'!A335</f>
        <v>42772</v>
      </c>
      <c r="B335">
        <v>692.62</v>
      </c>
      <c r="C335">
        <v>692.62</v>
      </c>
      <c r="D335">
        <v>692.62</v>
      </c>
      <c r="E335">
        <v>9202.3799999999992</v>
      </c>
      <c r="F335" s="12">
        <v>5404515328</v>
      </c>
      <c r="G335" s="12">
        <v>4351555.5</v>
      </c>
    </row>
    <row r="336" spans="1:7">
      <c r="A336" s="9">
        <f>'(1)'!A336</f>
        <v>42773</v>
      </c>
      <c r="B336">
        <v>692.57</v>
      </c>
      <c r="C336">
        <v>692.57</v>
      </c>
      <c r="D336">
        <v>692.57</v>
      </c>
      <c r="E336">
        <v>9247.8799999999992</v>
      </c>
      <c r="F336" s="12">
        <v>2627172864</v>
      </c>
      <c r="G336" s="12">
        <v>4349381.5</v>
      </c>
    </row>
    <row r="337" spans="1:7">
      <c r="A337" s="9">
        <f>'(1)'!A337</f>
        <v>42774</v>
      </c>
      <c r="B337">
        <v>696.67</v>
      </c>
      <c r="C337">
        <v>696.67</v>
      </c>
      <c r="D337">
        <v>696.67</v>
      </c>
      <c r="E337">
        <v>9221.73</v>
      </c>
      <c r="F337" s="12">
        <v>2371714048</v>
      </c>
      <c r="G337" s="12">
        <v>4312819.5</v>
      </c>
    </row>
    <row r="338" spans="1:7">
      <c r="A338" s="9">
        <f>'(1)'!A338</f>
        <v>42775</v>
      </c>
      <c r="B338">
        <v>697.46</v>
      </c>
      <c r="C338">
        <v>697.46</v>
      </c>
      <c r="D338">
        <v>697.46</v>
      </c>
      <c r="E338">
        <v>9208.08</v>
      </c>
      <c r="F338" s="12">
        <v>2164668160</v>
      </c>
      <c r="G338" s="12">
        <v>4317537.5</v>
      </c>
    </row>
    <row r="339" spans="1:7">
      <c r="A339" s="9">
        <f>'(1)'!A339</f>
        <v>42776</v>
      </c>
      <c r="B339">
        <v>703.4</v>
      </c>
      <c r="C339">
        <v>703.4</v>
      </c>
      <c r="D339">
        <v>703.4</v>
      </c>
      <c r="E339">
        <v>9176.19</v>
      </c>
      <c r="F339" s="12">
        <v>2547696640</v>
      </c>
      <c r="G339" s="12">
        <v>4313559.5</v>
      </c>
    </row>
    <row r="340" spans="1:7">
      <c r="A340" s="9">
        <f>'(1)'!A340</f>
        <v>42779</v>
      </c>
      <c r="B340">
        <v>701.97</v>
      </c>
      <c r="C340">
        <v>701.97</v>
      </c>
      <c r="D340">
        <v>701.97</v>
      </c>
      <c r="E340">
        <v>9186.34</v>
      </c>
      <c r="F340" s="12">
        <v>2222602240</v>
      </c>
      <c r="G340" s="12">
        <v>4305187.5</v>
      </c>
    </row>
    <row r="341" spans="1:7">
      <c r="A341" s="9">
        <f>'(1)'!A341</f>
        <v>42780</v>
      </c>
      <c r="B341">
        <v>702.37</v>
      </c>
      <c r="C341">
        <v>702.37</v>
      </c>
      <c r="D341">
        <v>702.37</v>
      </c>
      <c r="E341">
        <v>9233.56</v>
      </c>
      <c r="F341" s="12">
        <v>1962202240</v>
      </c>
      <c r="G341" s="12">
        <v>4365914.5</v>
      </c>
    </row>
    <row r="342" spans="1:7">
      <c r="A342" s="9">
        <f>'(1)'!A342</f>
        <v>42781</v>
      </c>
      <c r="B342">
        <v>701.8</v>
      </c>
      <c r="C342">
        <v>701.8</v>
      </c>
      <c r="D342">
        <v>701.8</v>
      </c>
      <c r="E342">
        <v>9256.1</v>
      </c>
      <c r="F342" s="12">
        <v>1947721984</v>
      </c>
      <c r="G342" s="12">
        <v>4342144</v>
      </c>
    </row>
    <row r="343" spans="1:7">
      <c r="A343" s="9">
        <f>'(1)'!A343</f>
        <v>42782</v>
      </c>
      <c r="B343">
        <v>705.96</v>
      </c>
      <c r="C343">
        <v>705.96</v>
      </c>
      <c r="D343">
        <v>705.96</v>
      </c>
      <c r="E343">
        <v>9235.6299999999992</v>
      </c>
      <c r="F343" s="12">
        <v>1780971648</v>
      </c>
      <c r="G343" s="12">
        <v>4342144</v>
      </c>
    </row>
    <row r="344" spans="1:7">
      <c r="A344" s="9">
        <f>'(1)'!A344</f>
        <v>42783</v>
      </c>
      <c r="B344">
        <v>702.9</v>
      </c>
      <c r="C344">
        <v>702.9</v>
      </c>
      <c r="D344">
        <v>702.9</v>
      </c>
      <c r="E344">
        <v>9163.3799999999992</v>
      </c>
      <c r="F344" s="12">
        <v>1871415808</v>
      </c>
      <c r="G344" s="12">
        <v>4342144</v>
      </c>
    </row>
    <row r="345" spans="1:7">
      <c r="A345" s="9">
        <f>'(1)'!A345</f>
        <v>42787</v>
      </c>
      <c r="B345">
        <v>703.2</v>
      </c>
      <c r="C345">
        <v>703.2</v>
      </c>
      <c r="D345">
        <v>703.2</v>
      </c>
      <c r="E345">
        <v>9147.09</v>
      </c>
      <c r="F345" s="12">
        <v>2455593216</v>
      </c>
      <c r="G345" s="12">
        <v>4327774.5</v>
      </c>
    </row>
    <row r="346" spans="1:7">
      <c r="A346" s="9">
        <f>'(1)'!A346</f>
        <v>42788</v>
      </c>
      <c r="B346">
        <v>697.29</v>
      </c>
      <c r="C346">
        <v>697.29</v>
      </c>
      <c r="D346">
        <v>697.29</v>
      </c>
      <c r="E346">
        <v>9159.5</v>
      </c>
      <c r="F346" s="12">
        <v>2495576064</v>
      </c>
      <c r="G346" s="12">
        <v>4301340</v>
      </c>
    </row>
    <row r="347" spans="1:7">
      <c r="A347" s="9">
        <f>'(1)'!A347</f>
        <v>42789</v>
      </c>
      <c r="B347">
        <v>702.24</v>
      </c>
      <c r="C347">
        <v>702.24</v>
      </c>
      <c r="D347">
        <v>702.24</v>
      </c>
      <c r="E347">
        <v>9147.3799999999992</v>
      </c>
      <c r="F347" s="12">
        <v>1674013184</v>
      </c>
      <c r="G347" s="12">
        <v>4293409</v>
      </c>
    </row>
    <row r="348" spans="1:7">
      <c r="A348" s="9">
        <f>'(1)'!A348</f>
        <v>42790</v>
      </c>
      <c r="B348">
        <v>694.35</v>
      </c>
      <c r="C348">
        <v>694.35</v>
      </c>
      <c r="D348">
        <v>694.35</v>
      </c>
      <c r="E348">
        <v>9096.2199999999993</v>
      </c>
      <c r="F348" s="12">
        <v>1459710080</v>
      </c>
      <c r="G348" s="12">
        <v>4351985.5</v>
      </c>
    </row>
    <row r="349" spans="1:7">
      <c r="A349" s="9">
        <f>'(1)'!A349</f>
        <v>42793</v>
      </c>
      <c r="B349">
        <v>692.54</v>
      </c>
      <c r="C349">
        <v>692.54</v>
      </c>
      <c r="D349">
        <v>692.54</v>
      </c>
      <c r="E349">
        <v>9074.69</v>
      </c>
      <c r="F349" s="12">
        <v>1949123072</v>
      </c>
      <c r="G349" s="12">
        <v>4353832</v>
      </c>
    </row>
    <row r="350" spans="1:7">
      <c r="A350" s="9">
        <f>'(1)'!A350</f>
        <v>42794</v>
      </c>
      <c r="B350">
        <v>690.19</v>
      </c>
      <c r="C350">
        <v>690.19</v>
      </c>
      <c r="D350">
        <v>690.19</v>
      </c>
      <c r="E350">
        <v>9120.11</v>
      </c>
      <c r="F350" s="12">
        <v>1982565504</v>
      </c>
      <c r="G350" s="12">
        <v>4401113</v>
      </c>
    </row>
    <row r="351" spans="1:7">
      <c r="A351" s="9">
        <f>'(1)'!A351</f>
        <v>42795</v>
      </c>
      <c r="B351">
        <v>693.37</v>
      </c>
      <c r="C351">
        <v>693.37</v>
      </c>
      <c r="D351">
        <v>693.37</v>
      </c>
      <c r="E351">
        <v>9106.23</v>
      </c>
      <c r="F351" s="12">
        <v>1551607424</v>
      </c>
      <c r="G351" s="12">
        <v>4454511.5</v>
      </c>
    </row>
    <row r="352" spans="1:7">
      <c r="A352" s="9">
        <f>'(1)'!A352</f>
        <v>42796</v>
      </c>
      <c r="B352">
        <v>695.31</v>
      </c>
      <c r="C352">
        <v>695.31</v>
      </c>
      <c r="D352">
        <v>695.31</v>
      </c>
      <c r="E352">
        <v>9203.61</v>
      </c>
      <c r="F352" s="12">
        <v>2208655104</v>
      </c>
      <c r="G352" s="12">
        <v>4468462.5</v>
      </c>
    </row>
    <row r="353" spans="1:7">
      <c r="A353" s="9">
        <f>'(1)'!A353</f>
        <v>42797</v>
      </c>
      <c r="B353">
        <v>696.67</v>
      </c>
      <c r="C353">
        <v>696.67</v>
      </c>
      <c r="D353">
        <v>696.67</v>
      </c>
      <c r="E353">
        <v>9227.25</v>
      </c>
      <c r="F353" s="12">
        <v>1961882496</v>
      </c>
      <c r="G353" s="12">
        <v>4519793.5</v>
      </c>
    </row>
    <row r="354" spans="1:7">
      <c r="A354" s="9">
        <f>'(1)'!A354</f>
        <v>42800</v>
      </c>
      <c r="B354">
        <v>699.39</v>
      </c>
      <c r="C354">
        <v>699.39</v>
      </c>
      <c r="D354">
        <v>699.39</v>
      </c>
      <c r="E354">
        <v>9243.7000000000007</v>
      </c>
      <c r="F354" s="12">
        <v>1529250560</v>
      </c>
      <c r="G354" s="12">
        <v>4523745</v>
      </c>
    </row>
    <row r="355" spans="1:7">
      <c r="A355" s="9">
        <f>'(1)'!A355</f>
        <v>42801</v>
      </c>
      <c r="B355">
        <v>701.31</v>
      </c>
      <c r="C355">
        <v>701.31</v>
      </c>
      <c r="D355">
        <v>701.31</v>
      </c>
      <c r="E355">
        <v>9275.2999999999993</v>
      </c>
      <c r="F355" s="12">
        <v>2768565760</v>
      </c>
      <c r="G355" s="12">
        <v>4644371</v>
      </c>
    </row>
    <row r="356" spans="1:7">
      <c r="A356" s="9">
        <f>'(1)'!A356</f>
        <v>42802</v>
      </c>
      <c r="B356">
        <v>700.45</v>
      </c>
      <c r="C356">
        <v>700.45</v>
      </c>
      <c r="D356">
        <v>700.45</v>
      </c>
      <c r="E356">
        <v>9262.9500000000007</v>
      </c>
      <c r="F356" s="12">
        <v>3243232768</v>
      </c>
      <c r="G356" s="12">
        <v>4688207</v>
      </c>
    </row>
    <row r="357" spans="1:7">
      <c r="A357" s="9">
        <f>'(1)'!A357</f>
        <v>42803</v>
      </c>
      <c r="B357">
        <v>699.58</v>
      </c>
      <c r="C357">
        <v>699.58</v>
      </c>
      <c r="D357">
        <v>699.58</v>
      </c>
      <c r="E357">
        <v>9275.7199999999993</v>
      </c>
      <c r="F357" s="12">
        <v>1860301568</v>
      </c>
      <c r="G357" s="12">
        <v>4634621</v>
      </c>
    </row>
    <row r="358" spans="1:7">
      <c r="A358" s="9">
        <f>'(1)'!A358</f>
        <v>42804</v>
      </c>
      <c r="B358">
        <v>702.53</v>
      </c>
      <c r="C358">
        <v>702.53</v>
      </c>
      <c r="D358">
        <v>702.53</v>
      </c>
      <c r="E358">
        <v>9305.6299999999992</v>
      </c>
      <c r="F358" s="12">
        <v>2527868928</v>
      </c>
      <c r="G358" s="12">
        <v>4665496</v>
      </c>
    </row>
    <row r="359" spans="1:7">
      <c r="A359" s="9">
        <f>'(1)'!A359</f>
        <v>42807</v>
      </c>
      <c r="B359">
        <v>700.53</v>
      </c>
      <c r="C359">
        <v>700.53</v>
      </c>
      <c r="D359">
        <v>700.53</v>
      </c>
      <c r="E359">
        <v>9288.75</v>
      </c>
      <c r="F359" s="12">
        <v>2465741568</v>
      </c>
      <c r="G359" s="12">
        <v>4643721</v>
      </c>
    </row>
    <row r="360" spans="1:7">
      <c r="A360" s="9">
        <f>'(1)'!A360</f>
        <v>42808</v>
      </c>
      <c r="B360">
        <v>705.28</v>
      </c>
      <c r="C360">
        <v>705.28</v>
      </c>
      <c r="D360">
        <v>705.28</v>
      </c>
      <c r="E360">
        <v>9325.61</v>
      </c>
      <c r="F360" s="12">
        <v>1888061824</v>
      </c>
      <c r="G360" s="12">
        <v>4716928.5</v>
      </c>
    </row>
    <row r="361" spans="1:7">
      <c r="A361" s="9">
        <f>'(1)'!A361</f>
        <v>42809</v>
      </c>
      <c r="B361">
        <v>705.58</v>
      </c>
      <c r="C361">
        <v>705.58</v>
      </c>
      <c r="D361">
        <v>705.58</v>
      </c>
      <c r="E361">
        <v>9332.5</v>
      </c>
      <c r="F361" s="12">
        <v>1758003328</v>
      </c>
      <c r="G361" s="12">
        <v>4713475</v>
      </c>
    </row>
    <row r="362" spans="1:7">
      <c r="A362" s="9">
        <f>'(1)'!A362</f>
        <v>42810</v>
      </c>
      <c r="B362">
        <v>713.68</v>
      </c>
      <c r="C362">
        <v>713.68</v>
      </c>
      <c r="D362">
        <v>713.68</v>
      </c>
      <c r="E362">
        <v>9361.6299999999992</v>
      </c>
      <c r="F362" s="12">
        <v>1906449792</v>
      </c>
      <c r="G362" s="12">
        <v>4670169.5</v>
      </c>
    </row>
    <row r="363" spans="1:7">
      <c r="A363" s="9">
        <f>'(1)'!A363</f>
        <v>42811</v>
      </c>
      <c r="B363">
        <v>717.55</v>
      </c>
      <c r="C363">
        <v>717.55</v>
      </c>
      <c r="D363">
        <v>717.55</v>
      </c>
      <c r="E363">
        <v>9333.3799999999992</v>
      </c>
      <c r="F363" s="12">
        <v>1487657472</v>
      </c>
      <c r="G363" s="12">
        <v>4631242.5</v>
      </c>
    </row>
    <row r="364" spans="1:7">
      <c r="A364" s="9">
        <f>'(1)'!A364</f>
        <v>42814</v>
      </c>
      <c r="B364">
        <v>715.72</v>
      </c>
      <c r="C364">
        <v>715.72</v>
      </c>
      <c r="D364">
        <v>715.72</v>
      </c>
      <c r="E364">
        <v>9367.5499999999993</v>
      </c>
      <c r="F364" s="12">
        <v>1986195968</v>
      </c>
      <c r="G364" s="12">
        <v>4627194</v>
      </c>
    </row>
    <row r="365" spans="1:7">
      <c r="A365" s="9">
        <f>'(1)'!A365</f>
        <v>42815</v>
      </c>
      <c r="B365">
        <v>727.71</v>
      </c>
      <c r="C365">
        <v>727.71</v>
      </c>
      <c r="D365">
        <v>727.71</v>
      </c>
      <c r="E365">
        <v>9393.2900000000009</v>
      </c>
      <c r="F365" s="12">
        <v>1848381184</v>
      </c>
      <c r="G365" s="12">
        <v>4611790</v>
      </c>
    </row>
    <row r="366" spans="1:7">
      <c r="A366" s="9">
        <f>'(1)'!A366</f>
        <v>42816</v>
      </c>
      <c r="B366">
        <v>730.29</v>
      </c>
      <c r="C366">
        <v>730.29</v>
      </c>
      <c r="D366">
        <v>730.29</v>
      </c>
      <c r="E366">
        <v>9390.9</v>
      </c>
      <c r="F366" s="12">
        <v>1819079808</v>
      </c>
      <c r="G366" s="12">
        <v>4583008</v>
      </c>
    </row>
    <row r="367" spans="1:7">
      <c r="A367" s="9">
        <f>'(1)'!A367</f>
        <v>42817</v>
      </c>
      <c r="B367">
        <v>732.12</v>
      </c>
      <c r="C367">
        <v>732.12</v>
      </c>
      <c r="D367">
        <v>732.12</v>
      </c>
      <c r="E367">
        <v>9408.93</v>
      </c>
      <c r="F367" s="12">
        <v>1705388288</v>
      </c>
      <c r="G367" s="12">
        <v>4527079.5</v>
      </c>
    </row>
    <row r="368" spans="1:7">
      <c r="A368" s="9">
        <f>'(1)'!A368</f>
        <v>42818</v>
      </c>
      <c r="B368">
        <v>726.65</v>
      </c>
      <c r="C368">
        <v>726.65</v>
      </c>
      <c r="D368">
        <v>726.65</v>
      </c>
      <c r="E368">
        <v>9396.74</v>
      </c>
      <c r="F368" s="12">
        <v>3035463424</v>
      </c>
      <c r="G368" s="12">
        <v>4612405.5</v>
      </c>
    </row>
    <row r="369" spans="1:7">
      <c r="A369" s="9">
        <f>'(1)'!A369</f>
        <v>42821</v>
      </c>
      <c r="B369">
        <v>728.34</v>
      </c>
      <c r="C369">
        <v>728.34</v>
      </c>
      <c r="D369">
        <v>728.34</v>
      </c>
      <c r="E369">
        <v>9406.33</v>
      </c>
      <c r="F369" s="12">
        <v>1937520128</v>
      </c>
      <c r="G369" s="12">
        <v>4633337</v>
      </c>
    </row>
    <row r="370" spans="1:7">
      <c r="A370" s="9">
        <f>'(1)'!A370</f>
        <v>42822</v>
      </c>
      <c r="B370">
        <v>731.07</v>
      </c>
      <c r="C370">
        <v>731.07</v>
      </c>
      <c r="D370">
        <v>731.07</v>
      </c>
      <c r="E370">
        <v>9447.5400000000009</v>
      </c>
      <c r="F370" s="12">
        <v>2315768832</v>
      </c>
      <c r="G370" s="12">
        <v>4651430.5</v>
      </c>
    </row>
    <row r="371" spans="1:7">
      <c r="A371" s="9">
        <f>'(1)'!A371</f>
        <v>42823</v>
      </c>
      <c r="B371">
        <v>731.83</v>
      </c>
      <c r="C371">
        <v>731.83</v>
      </c>
      <c r="D371">
        <v>731.83</v>
      </c>
      <c r="E371">
        <v>9371.32</v>
      </c>
      <c r="F371" s="12">
        <v>1237231616</v>
      </c>
      <c r="G371" s="12">
        <v>4565497</v>
      </c>
    </row>
    <row r="372" spans="1:7">
      <c r="A372" s="9">
        <f>'(1)'!A372</f>
        <v>42824</v>
      </c>
      <c r="B372">
        <v>735.54</v>
      </c>
      <c r="C372">
        <v>735.54</v>
      </c>
      <c r="D372">
        <v>735.54</v>
      </c>
      <c r="E372">
        <v>9363.43</v>
      </c>
      <c r="F372" s="12">
        <v>1842229376</v>
      </c>
      <c r="G372" s="12">
        <v>4554592.5</v>
      </c>
    </row>
    <row r="373" spans="1:7">
      <c r="A373" s="9">
        <f>'(1)'!A373</f>
        <v>42825</v>
      </c>
      <c r="B373">
        <v>738.01</v>
      </c>
      <c r="C373">
        <v>738.01</v>
      </c>
      <c r="D373">
        <v>738.01</v>
      </c>
      <c r="E373">
        <v>9321.42</v>
      </c>
      <c r="F373" s="12">
        <v>1682464256</v>
      </c>
      <c r="G373" s="12">
        <v>4657943.5</v>
      </c>
    </row>
    <row r="374" spans="1:7">
      <c r="A374" s="9">
        <f>'(1)'!A374</f>
        <v>42828</v>
      </c>
      <c r="B374">
        <v>729.56</v>
      </c>
      <c r="C374">
        <v>729.56</v>
      </c>
      <c r="D374">
        <v>729.56</v>
      </c>
      <c r="E374">
        <v>9321.2000000000007</v>
      </c>
      <c r="F374" s="12">
        <v>1375989376</v>
      </c>
      <c r="G374" s="12">
        <v>4695876</v>
      </c>
    </row>
    <row r="375" spans="1:7">
      <c r="A375" s="9">
        <f>'(1)'!A375</f>
        <v>42829</v>
      </c>
      <c r="B375">
        <v>736.47</v>
      </c>
      <c r="C375">
        <v>736.47</v>
      </c>
      <c r="D375">
        <v>736.47</v>
      </c>
      <c r="E375">
        <v>9344.1299999999992</v>
      </c>
      <c r="F375" s="12">
        <v>1712363264</v>
      </c>
      <c r="G375" s="12">
        <v>4671912</v>
      </c>
    </row>
    <row r="376" spans="1:7">
      <c r="A376" s="9">
        <f>'(1)'!A376</f>
        <v>42830</v>
      </c>
      <c r="B376">
        <v>735.71</v>
      </c>
      <c r="C376">
        <v>735.71</v>
      </c>
      <c r="D376">
        <v>735.71</v>
      </c>
      <c r="E376">
        <v>9321.27</v>
      </c>
      <c r="F376" s="12">
        <v>1733212800</v>
      </c>
      <c r="G376" s="12">
        <v>4778530.5</v>
      </c>
    </row>
    <row r="377" spans="1:7">
      <c r="A377" s="9">
        <f>'(1)'!A377</f>
        <v>42831</v>
      </c>
      <c r="B377">
        <v>736.99</v>
      </c>
      <c r="C377">
        <v>736.99</v>
      </c>
      <c r="D377">
        <v>736.99</v>
      </c>
      <c r="E377">
        <v>9307.83</v>
      </c>
      <c r="F377" s="12">
        <v>1602801152</v>
      </c>
      <c r="G377" s="12">
        <v>4777023</v>
      </c>
    </row>
    <row r="378" spans="1:7">
      <c r="A378" s="9">
        <f>'(1)'!A378</f>
        <v>42832</v>
      </c>
      <c r="B378">
        <v>731.15</v>
      </c>
      <c r="C378">
        <v>731.15</v>
      </c>
      <c r="D378">
        <v>731.15</v>
      </c>
      <c r="E378">
        <v>9341.11</v>
      </c>
      <c r="F378" s="12">
        <v>1417041152</v>
      </c>
      <c r="G378" s="12">
        <v>4799861</v>
      </c>
    </row>
    <row r="379" spans="1:7">
      <c r="A379" s="9">
        <f>'(1)'!A379</f>
        <v>42835</v>
      </c>
      <c r="B379">
        <v>726.21</v>
      </c>
      <c r="C379">
        <v>726.21</v>
      </c>
      <c r="D379">
        <v>726.21</v>
      </c>
      <c r="E379">
        <v>9344.16</v>
      </c>
      <c r="F379" s="12">
        <v>1612995584</v>
      </c>
      <c r="G379" s="12">
        <v>4829529.5</v>
      </c>
    </row>
    <row r="380" spans="1:7">
      <c r="A380" s="9">
        <f>'(1)'!A380</f>
        <v>42836</v>
      </c>
      <c r="B380">
        <v>716.42</v>
      </c>
      <c r="C380">
        <v>716.42</v>
      </c>
      <c r="D380">
        <v>716.42</v>
      </c>
      <c r="E380">
        <v>9346.5400000000009</v>
      </c>
      <c r="F380" s="12">
        <v>2390644224</v>
      </c>
      <c r="G380" s="12">
        <v>4740413</v>
      </c>
    </row>
    <row r="381" spans="1:7">
      <c r="A381" s="9">
        <f>'(1)'!A381</f>
        <v>42837</v>
      </c>
      <c r="B381">
        <v>706.77</v>
      </c>
      <c r="C381">
        <v>706.77</v>
      </c>
      <c r="D381">
        <v>706.77</v>
      </c>
      <c r="E381">
        <v>9337.7000000000007</v>
      </c>
      <c r="F381" s="12">
        <v>2261815808</v>
      </c>
      <c r="G381" s="12">
        <v>4759698.5</v>
      </c>
    </row>
    <row r="382" spans="1:7">
      <c r="A382" s="9">
        <f>'(1)'!A382</f>
        <v>42838</v>
      </c>
      <c r="B382">
        <v>713.53</v>
      </c>
      <c r="C382">
        <v>713.53</v>
      </c>
      <c r="D382">
        <v>713.53</v>
      </c>
      <c r="E382">
        <v>9337.68</v>
      </c>
      <c r="F382" s="12">
        <v>1897760384</v>
      </c>
      <c r="G382" s="12">
        <v>4754279.5</v>
      </c>
    </row>
    <row r="383" spans="1:7">
      <c r="A383" s="9">
        <f>'(1)'!A383</f>
        <v>42842</v>
      </c>
      <c r="B383">
        <v>717.73</v>
      </c>
      <c r="C383">
        <v>717.73</v>
      </c>
      <c r="D383">
        <v>717.73</v>
      </c>
      <c r="E383">
        <v>9397.75</v>
      </c>
      <c r="F383" s="12">
        <v>1510037632</v>
      </c>
      <c r="G383" s="12">
        <v>4705051</v>
      </c>
    </row>
    <row r="384" spans="1:7">
      <c r="A384" s="9">
        <f>'(1)'!A384</f>
        <v>42843</v>
      </c>
      <c r="B384">
        <v>712.04</v>
      </c>
      <c r="C384">
        <v>712.04</v>
      </c>
      <c r="D384">
        <v>712.04</v>
      </c>
      <c r="E384">
        <v>9381.98</v>
      </c>
      <c r="F384" s="12">
        <v>1632171648</v>
      </c>
      <c r="G384" s="12">
        <v>4735859.5</v>
      </c>
    </row>
    <row r="385" spans="1:7">
      <c r="A385" s="9">
        <f>'(1)'!A385</f>
        <v>42844</v>
      </c>
      <c r="B385">
        <v>710.24</v>
      </c>
      <c r="C385">
        <v>710.24</v>
      </c>
      <c r="D385">
        <v>710.24</v>
      </c>
      <c r="E385">
        <v>9389.23</v>
      </c>
      <c r="F385" s="12">
        <v>2025468288</v>
      </c>
      <c r="G385" s="12">
        <v>4746094.5</v>
      </c>
    </row>
    <row r="386" spans="1:7">
      <c r="A386" s="9">
        <f>'(1)'!A386</f>
        <v>42845</v>
      </c>
      <c r="B386">
        <v>704.41</v>
      </c>
      <c r="C386">
        <v>704.41</v>
      </c>
      <c r="D386">
        <v>704.41</v>
      </c>
      <c r="E386">
        <v>9343.23</v>
      </c>
      <c r="F386" s="12">
        <v>2217048064</v>
      </c>
      <c r="G386" s="12">
        <v>4704090</v>
      </c>
    </row>
    <row r="387" spans="1:7">
      <c r="A387" s="9">
        <f>'(1)'!A387</f>
        <v>42846</v>
      </c>
      <c r="B387">
        <v>705.99</v>
      </c>
      <c r="C387">
        <v>705.99</v>
      </c>
      <c r="D387">
        <v>705.99</v>
      </c>
      <c r="E387">
        <v>9283.6</v>
      </c>
      <c r="F387" s="12">
        <v>1530513152</v>
      </c>
      <c r="G387" s="12">
        <v>4662736</v>
      </c>
    </row>
    <row r="388" spans="1:7">
      <c r="A388" s="9">
        <f>'(1)'!A388</f>
        <v>42849</v>
      </c>
      <c r="B388">
        <v>711.22</v>
      </c>
      <c r="C388">
        <v>711.22</v>
      </c>
      <c r="D388">
        <v>711.22</v>
      </c>
      <c r="E388">
        <v>9246.17</v>
      </c>
      <c r="F388" s="12">
        <v>1771319424</v>
      </c>
      <c r="G388" s="12">
        <v>4688926</v>
      </c>
    </row>
    <row r="389" spans="1:7">
      <c r="A389" s="9">
        <f>'(1)'!A389</f>
        <v>42850</v>
      </c>
      <c r="B389">
        <v>719.49</v>
      </c>
      <c r="C389">
        <v>719.49</v>
      </c>
      <c r="D389">
        <v>719.49</v>
      </c>
      <c r="E389">
        <v>9207.14</v>
      </c>
      <c r="F389" s="12">
        <v>2748718336</v>
      </c>
      <c r="G389" s="12">
        <v>4688926</v>
      </c>
    </row>
    <row r="390" spans="1:7">
      <c r="A390" s="9">
        <f>'(1)'!A390</f>
        <v>42851</v>
      </c>
      <c r="B390">
        <v>718.57</v>
      </c>
      <c r="C390">
        <v>718.57</v>
      </c>
      <c r="D390">
        <v>718.57</v>
      </c>
      <c r="E390">
        <v>9260.65</v>
      </c>
      <c r="F390" s="12">
        <v>1795323008</v>
      </c>
      <c r="G390" s="12">
        <v>4707826.5</v>
      </c>
    </row>
    <row r="391" spans="1:7">
      <c r="A391" s="9">
        <f>'(1)'!A391</f>
        <v>42852</v>
      </c>
      <c r="B391">
        <v>723.32</v>
      </c>
      <c r="C391">
        <v>723.32</v>
      </c>
      <c r="D391">
        <v>723.32</v>
      </c>
      <c r="E391">
        <v>9272.24</v>
      </c>
      <c r="F391" s="12">
        <v>1623021312</v>
      </c>
      <c r="G391" s="12">
        <v>4656938.5</v>
      </c>
    </row>
    <row r="392" spans="1:7">
      <c r="A392" s="9">
        <f>'(1)'!A392</f>
        <v>42853</v>
      </c>
      <c r="B392">
        <v>725.99</v>
      </c>
      <c r="C392">
        <v>725.99</v>
      </c>
      <c r="D392">
        <v>725.99</v>
      </c>
      <c r="E392">
        <v>9258.8799999999992</v>
      </c>
      <c r="F392" s="12">
        <v>2475800832</v>
      </c>
      <c r="G392" s="12">
        <v>4653588</v>
      </c>
    </row>
    <row r="393" spans="1:7">
      <c r="A393" s="9">
        <f>'(1)'!A393</f>
        <v>42856</v>
      </c>
      <c r="B393">
        <v>723.75</v>
      </c>
      <c r="C393">
        <v>723.75</v>
      </c>
      <c r="D393">
        <v>723.75</v>
      </c>
      <c r="E393">
        <v>9281.9500000000007</v>
      </c>
      <c r="F393" s="12">
        <v>2074572544</v>
      </c>
      <c r="G393" s="12">
        <v>4656192.5</v>
      </c>
    </row>
    <row r="394" spans="1:7">
      <c r="A394" s="9">
        <f>'(1)'!A394</f>
        <v>42857</v>
      </c>
      <c r="B394">
        <v>720.51</v>
      </c>
      <c r="C394">
        <v>720.51</v>
      </c>
      <c r="D394">
        <v>720.51</v>
      </c>
      <c r="E394">
        <v>9330.74</v>
      </c>
      <c r="F394" s="12">
        <v>1547937152</v>
      </c>
      <c r="G394" s="12">
        <v>4613932</v>
      </c>
    </row>
    <row r="395" spans="1:7">
      <c r="A395" s="9">
        <f>'(1)'!A395</f>
        <v>42858</v>
      </c>
      <c r="B395">
        <v>727.88</v>
      </c>
      <c r="C395">
        <v>727.88</v>
      </c>
      <c r="D395">
        <v>727.88</v>
      </c>
      <c r="E395">
        <v>9372.43</v>
      </c>
      <c r="F395" s="12">
        <v>1669255552</v>
      </c>
      <c r="G395" s="12">
        <v>4635519</v>
      </c>
    </row>
    <row r="396" spans="1:7">
      <c r="A396" s="9">
        <f>'(1)'!A396</f>
        <v>42859</v>
      </c>
      <c r="B396">
        <v>730.47</v>
      </c>
      <c r="C396">
        <v>730.47</v>
      </c>
      <c r="D396">
        <v>730.47</v>
      </c>
      <c r="E396">
        <v>9382.81</v>
      </c>
      <c r="F396" s="12">
        <v>1342138624</v>
      </c>
      <c r="G396" s="12">
        <v>4639689.5</v>
      </c>
    </row>
    <row r="397" spans="1:7">
      <c r="A397" s="9">
        <f>'(1)'!A397</f>
        <v>42860</v>
      </c>
      <c r="B397">
        <v>730.99</v>
      </c>
      <c r="C397">
        <v>730.99</v>
      </c>
      <c r="D397">
        <v>730.99</v>
      </c>
      <c r="E397">
        <v>9403.32</v>
      </c>
      <c r="F397" s="12">
        <v>1518323584</v>
      </c>
      <c r="G397" s="12">
        <v>4639689.5</v>
      </c>
    </row>
    <row r="398" spans="1:7">
      <c r="A398" s="9">
        <f>'(1)'!A398</f>
        <v>42863</v>
      </c>
      <c r="B398">
        <v>730.8</v>
      </c>
      <c r="C398">
        <v>730.8</v>
      </c>
      <c r="D398">
        <v>730.8</v>
      </c>
      <c r="E398">
        <v>9402.66</v>
      </c>
      <c r="F398" s="12">
        <v>2008268672</v>
      </c>
      <c r="G398" s="12">
        <v>4639689.5</v>
      </c>
    </row>
    <row r="399" spans="1:7">
      <c r="A399" s="9">
        <f>'(1)'!A399</f>
        <v>42864</v>
      </c>
      <c r="B399">
        <v>735.43</v>
      </c>
      <c r="C399">
        <v>735.43</v>
      </c>
      <c r="D399">
        <v>735.43</v>
      </c>
      <c r="E399">
        <v>9396.08</v>
      </c>
      <c r="F399" s="12">
        <v>1578180608</v>
      </c>
      <c r="G399" s="12">
        <v>4562399</v>
      </c>
    </row>
    <row r="400" spans="1:7">
      <c r="A400" s="9">
        <f>'(1)'!A400</f>
        <v>42865</v>
      </c>
      <c r="B400">
        <v>732.99</v>
      </c>
      <c r="C400">
        <v>732.99</v>
      </c>
      <c r="D400">
        <v>732.99</v>
      </c>
      <c r="E400">
        <v>9398.76</v>
      </c>
      <c r="F400" s="12">
        <v>2133200640</v>
      </c>
      <c r="G400" s="12">
        <v>4534739</v>
      </c>
    </row>
    <row r="401" spans="1:7">
      <c r="A401" s="9">
        <f>'(1)'!A401</f>
        <v>42866</v>
      </c>
      <c r="B401">
        <v>736.65</v>
      </c>
      <c r="C401">
        <v>736.65</v>
      </c>
      <c r="D401">
        <v>736.65</v>
      </c>
      <c r="E401">
        <v>9357.31</v>
      </c>
      <c r="F401" s="12">
        <v>1577719424</v>
      </c>
      <c r="G401" s="12">
        <v>4570755.5</v>
      </c>
    </row>
    <row r="402" spans="1:7">
      <c r="A402" s="9">
        <f>'(1)'!A402</f>
        <v>42867</v>
      </c>
      <c r="B402">
        <v>735.52</v>
      </c>
      <c r="C402">
        <v>735.52</v>
      </c>
      <c r="D402">
        <v>735.52</v>
      </c>
      <c r="E402">
        <v>9366.7199999999993</v>
      </c>
      <c r="F402" s="12">
        <v>1121551360</v>
      </c>
      <c r="G402" s="12">
        <v>4575498</v>
      </c>
    </row>
    <row r="403" spans="1:7">
      <c r="A403" s="9">
        <f>'(1)'!A403</f>
        <v>42870</v>
      </c>
      <c r="B403">
        <v>743.07</v>
      </c>
      <c r="C403">
        <v>743.07</v>
      </c>
      <c r="D403">
        <v>743.07</v>
      </c>
      <c r="E403">
        <v>9393.73</v>
      </c>
      <c r="F403" s="12">
        <v>2727372032</v>
      </c>
      <c r="G403" s="12">
        <v>4607123.5</v>
      </c>
    </row>
    <row r="404" spans="1:7">
      <c r="A404" s="9">
        <f>'(1)'!A404</f>
        <v>42871</v>
      </c>
      <c r="B404">
        <v>752.76</v>
      </c>
      <c r="C404">
        <v>752.76</v>
      </c>
      <c r="D404">
        <v>752.76</v>
      </c>
      <c r="E404">
        <v>9389.26</v>
      </c>
      <c r="F404" s="12">
        <v>2197200896</v>
      </c>
      <c r="G404" s="12">
        <v>4688495</v>
      </c>
    </row>
    <row r="405" spans="1:7">
      <c r="A405" s="9">
        <f>'(1)'!A405</f>
        <v>42872</v>
      </c>
      <c r="B405">
        <v>750.39</v>
      </c>
      <c r="C405">
        <v>750.39</v>
      </c>
      <c r="D405">
        <v>750.39</v>
      </c>
      <c r="E405">
        <v>9401.9699999999993</v>
      </c>
      <c r="F405" s="12">
        <v>2179731712</v>
      </c>
      <c r="G405" s="12">
        <v>4707607.5</v>
      </c>
    </row>
    <row r="406" spans="1:7">
      <c r="A406" s="9">
        <f>'(1)'!A406</f>
        <v>42873</v>
      </c>
      <c r="B406">
        <v>761</v>
      </c>
      <c r="C406">
        <v>761</v>
      </c>
      <c r="D406">
        <v>761</v>
      </c>
      <c r="E406">
        <v>9387.92</v>
      </c>
      <c r="F406" s="12">
        <v>2215033344</v>
      </c>
      <c r="G406" s="12">
        <v>4682780</v>
      </c>
    </row>
    <row r="407" spans="1:7">
      <c r="A407" s="9">
        <f>'(1)'!A407</f>
        <v>42874</v>
      </c>
      <c r="B407">
        <v>760.02</v>
      </c>
      <c r="C407">
        <v>760.02</v>
      </c>
      <c r="D407">
        <v>760.02</v>
      </c>
      <c r="E407">
        <v>9410.23</v>
      </c>
      <c r="F407" s="12">
        <v>1625155968</v>
      </c>
      <c r="G407" s="12">
        <v>4664318.5</v>
      </c>
    </row>
    <row r="408" spans="1:7">
      <c r="A408" s="9">
        <f>'(1)'!A408</f>
        <v>42877</v>
      </c>
      <c r="B408">
        <v>762.64</v>
      </c>
      <c r="C408">
        <v>762.64</v>
      </c>
      <c r="D408">
        <v>762.64</v>
      </c>
      <c r="E408">
        <v>9388.58</v>
      </c>
      <c r="F408" s="12">
        <v>2532049152</v>
      </c>
      <c r="G408" s="12">
        <v>4664318.5</v>
      </c>
    </row>
    <row r="409" spans="1:7">
      <c r="A409" s="9">
        <f>'(1)'!A409</f>
        <v>42878</v>
      </c>
      <c r="B409">
        <v>766.24</v>
      </c>
      <c r="C409">
        <v>766.24</v>
      </c>
      <c r="D409">
        <v>766.24</v>
      </c>
      <c r="E409">
        <v>9371.76</v>
      </c>
      <c r="F409" s="12">
        <v>1657205888</v>
      </c>
      <c r="G409" s="12">
        <v>4643455</v>
      </c>
    </row>
    <row r="410" spans="1:7">
      <c r="A410" s="9">
        <f>'(1)'!A410</f>
        <v>42879</v>
      </c>
      <c r="B410">
        <v>754.8</v>
      </c>
      <c r="C410">
        <v>754.8</v>
      </c>
      <c r="D410">
        <v>754.8</v>
      </c>
      <c r="E410">
        <v>9422.98</v>
      </c>
      <c r="F410" s="12">
        <v>3348446208</v>
      </c>
      <c r="G410" s="12">
        <v>4643455</v>
      </c>
    </row>
    <row r="411" spans="1:7">
      <c r="A411" s="9">
        <f>'(1)'!A411</f>
        <v>42880</v>
      </c>
      <c r="B411">
        <v>756.87</v>
      </c>
      <c r="C411">
        <v>756.87</v>
      </c>
      <c r="D411">
        <v>756.87</v>
      </c>
      <c r="E411">
        <v>9450.7800000000007</v>
      </c>
      <c r="F411" s="12">
        <v>2339185152</v>
      </c>
      <c r="G411" s="12">
        <v>4609451</v>
      </c>
    </row>
    <row r="412" spans="1:7">
      <c r="A412" s="9">
        <f>'(1)'!A412</f>
        <v>42881</v>
      </c>
      <c r="B412">
        <v>763.59</v>
      </c>
      <c r="C412">
        <v>763.59</v>
      </c>
      <c r="D412">
        <v>763.59</v>
      </c>
      <c r="E412">
        <v>9430.0300000000007</v>
      </c>
      <c r="F412" s="12">
        <v>1638828032</v>
      </c>
      <c r="G412" s="12">
        <v>4534597</v>
      </c>
    </row>
    <row r="413" spans="1:7">
      <c r="A413" s="9">
        <f>'(1)'!A413</f>
        <v>42885</v>
      </c>
      <c r="B413">
        <v>762.07</v>
      </c>
      <c r="C413">
        <v>762.07</v>
      </c>
      <c r="D413">
        <v>762.07</v>
      </c>
      <c r="E413">
        <v>9448.41</v>
      </c>
      <c r="F413" s="12">
        <v>1761016704</v>
      </c>
      <c r="G413" s="12">
        <v>4564415</v>
      </c>
    </row>
    <row r="414" spans="1:7">
      <c r="A414" s="9">
        <f>'(1)'!A414</f>
        <v>42886</v>
      </c>
      <c r="B414">
        <v>765.69</v>
      </c>
      <c r="C414">
        <v>765.69</v>
      </c>
      <c r="D414">
        <v>765.69</v>
      </c>
      <c r="E414">
        <v>9475.74</v>
      </c>
      <c r="F414" s="12">
        <v>2014973312</v>
      </c>
      <c r="G414" s="12">
        <v>4623712</v>
      </c>
    </row>
    <row r="415" spans="1:7">
      <c r="A415" s="9">
        <f>'(1)'!A415</f>
        <v>42887</v>
      </c>
      <c r="B415">
        <v>777.31</v>
      </c>
      <c r="C415">
        <v>777.31</v>
      </c>
      <c r="D415">
        <v>777.31</v>
      </c>
      <c r="E415">
        <v>9460.6200000000008</v>
      </c>
      <c r="F415" s="12">
        <v>2153756928</v>
      </c>
      <c r="G415" s="12">
        <v>4671392</v>
      </c>
    </row>
    <row r="416" spans="1:7">
      <c r="A416" s="9">
        <f>'(1)'!A416</f>
        <v>42888</v>
      </c>
      <c r="B416">
        <v>782.07</v>
      </c>
      <c r="C416">
        <v>782.07</v>
      </c>
      <c r="D416">
        <v>782.07</v>
      </c>
      <c r="E416">
        <v>9450.98</v>
      </c>
      <c r="F416" s="12">
        <v>1380898304</v>
      </c>
      <c r="G416" s="12">
        <v>4683382.5</v>
      </c>
    </row>
    <row r="417" spans="1:7">
      <c r="A417" s="9">
        <f>'(1)'!A417</f>
        <v>42891</v>
      </c>
      <c r="B417">
        <v>782.43</v>
      </c>
      <c r="C417">
        <v>782.43</v>
      </c>
      <c r="D417">
        <v>782.43</v>
      </c>
      <c r="E417">
        <v>9474.39</v>
      </c>
      <c r="F417" s="12">
        <v>1447293056</v>
      </c>
      <c r="G417" s="12">
        <v>4693022.5</v>
      </c>
    </row>
    <row r="418" spans="1:7">
      <c r="A418" s="9">
        <f>'(1)'!A418</f>
        <v>42892</v>
      </c>
      <c r="B418">
        <v>785.27</v>
      </c>
      <c r="C418">
        <v>785.27</v>
      </c>
      <c r="D418">
        <v>785.27</v>
      </c>
      <c r="E418">
        <v>9483.0499999999993</v>
      </c>
      <c r="F418" s="12">
        <v>1945163648</v>
      </c>
      <c r="G418" s="12">
        <v>4768193.5</v>
      </c>
    </row>
    <row r="419" spans="1:7">
      <c r="A419" s="9">
        <f>'(1)'!A419</f>
        <v>42893</v>
      </c>
      <c r="B419">
        <v>781.73</v>
      </c>
      <c r="C419">
        <v>781.73</v>
      </c>
      <c r="D419">
        <v>781.73</v>
      </c>
      <c r="E419">
        <v>9502.5300000000007</v>
      </c>
      <c r="F419" s="12">
        <v>2150513408</v>
      </c>
      <c r="G419" s="12">
        <v>4751090</v>
      </c>
    </row>
    <row r="420" spans="1:7">
      <c r="A420" s="9">
        <f>'(1)'!A420</f>
        <v>42894</v>
      </c>
      <c r="B420">
        <v>786.66</v>
      </c>
      <c r="C420">
        <v>786.66</v>
      </c>
      <c r="D420">
        <v>786.66</v>
      </c>
      <c r="E420">
        <v>9507.5499999999993</v>
      </c>
      <c r="F420" s="12">
        <v>1487029632</v>
      </c>
      <c r="G420" s="12">
        <v>4724090.5</v>
      </c>
    </row>
    <row r="421" spans="1:7">
      <c r="A421" s="9">
        <f>'(1)'!A421</f>
        <v>42895</v>
      </c>
      <c r="B421">
        <v>791.05</v>
      </c>
      <c r="C421">
        <v>791.05</v>
      </c>
      <c r="D421">
        <v>791.05</v>
      </c>
      <c r="E421">
        <v>9484.7000000000007</v>
      </c>
      <c r="F421" s="12">
        <v>1327567872</v>
      </c>
      <c r="G421" s="12">
        <v>4675140.5</v>
      </c>
    </row>
    <row r="422" spans="1:7">
      <c r="A422" s="9">
        <f>'(1)'!A422</f>
        <v>42898</v>
      </c>
      <c r="B422">
        <v>792.17</v>
      </c>
      <c r="C422">
        <v>792.17</v>
      </c>
      <c r="D422">
        <v>792.17</v>
      </c>
      <c r="E422">
        <v>9458.65</v>
      </c>
      <c r="F422" s="12">
        <v>1265380096</v>
      </c>
      <c r="G422" s="12">
        <v>4672323</v>
      </c>
    </row>
    <row r="423" spans="1:7">
      <c r="A423" s="9">
        <f>'(1)'!A423</f>
        <v>42899</v>
      </c>
      <c r="B423">
        <v>795.86</v>
      </c>
      <c r="C423">
        <v>795.86</v>
      </c>
      <c r="D423">
        <v>795.86</v>
      </c>
      <c r="E423">
        <v>9438.3700000000008</v>
      </c>
      <c r="F423" s="12">
        <v>1785856768</v>
      </c>
      <c r="G423" s="12">
        <v>4709866</v>
      </c>
    </row>
    <row r="424" spans="1:7">
      <c r="A424" s="9">
        <f>'(1)'!A424</f>
        <v>42900</v>
      </c>
      <c r="B424">
        <v>803.74</v>
      </c>
      <c r="C424">
        <v>803.74</v>
      </c>
      <c r="D424">
        <v>803.74</v>
      </c>
      <c r="E424">
        <v>9466.44</v>
      </c>
      <c r="F424" s="12">
        <v>1698723200</v>
      </c>
      <c r="G424" s="12">
        <v>4715302</v>
      </c>
    </row>
    <row r="425" spans="1:7">
      <c r="A425" s="9">
        <f>'(1)'!A425</f>
        <v>42901</v>
      </c>
      <c r="B425">
        <v>806.04</v>
      </c>
      <c r="C425">
        <v>806.04</v>
      </c>
      <c r="D425">
        <v>806.04</v>
      </c>
      <c r="E425">
        <v>9434.66</v>
      </c>
      <c r="F425" s="12">
        <v>1671231360</v>
      </c>
      <c r="G425" s="12">
        <v>4709679</v>
      </c>
    </row>
    <row r="426" spans="1:7">
      <c r="A426" s="9">
        <f>'(1)'!A426</f>
        <v>42902</v>
      </c>
      <c r="B426">
        <v>806.22</v>
      </c>
      <c r="C426">
        <v>806.22</v>
      </c>
      <c r="D426">
        <v>806.22</v>
      </c>
      <c r="E426">
        <v>9440.1200000000008</v>
      </c>
      <c r="F426" s="12">
        <v>1633551872</v>
      </c>
      <c r="G426" s="12">
        <v>4794607</v>
      </c>
    </row>
    <row r="427" spans="1:7">
      <c r="A427" s="9">
        <f>'(1)'!A427</f>
        <v>42905</v>
      </c>
      <c r="B427">
        <v>804.2</v>
      </c>
      <c r="C427">
        <v>804.2</v>
      </c>
      <c r="D427">
        <v>804.2</v>
      </c>
      <c r="E427">
        <v>9407.91</v>
      </c>
      <c r="F427" s="12">
        <v>2701402112</v>
      </c>
      <c r="G427" s="12">
        <v>4808663.5</v>
      </c>
    </row>
    <row r="428" spans="1:7">
      <c r="A428" s="9">
        <f>'(1)'!A428</f>
        <v>42906</v>
      </c>
      <c r="B428">
        <v>807.24</v>
      </c>
      <c r="C428">
        <v>807.24</v>
      </c>
      <c r="D428">
        <v>807.24</v>
      </c>
      <c r="E428">
        <v>9406.66</v>
      </c>
      <c r="F428" s="12">
        <v>1957510784</v>
      </c>
      <c r="G428" s="12">
        <v>4827320</v>
      </c>
    </row>
    <row r="429" spans="1:7">
      <c r="A429" s="9">
        <f>'(1)'!A429</f>
        <v>42907</v>
      </c>
      <c r="B429">
        <v>801.16</v>
      </c>
      <c r="C429">
        <v>801.16</v>
      </c>
      <c r="D429">
        <v>801.16</v>
      </c>
      <c r="E429">
        <v>9405.4599999999991</v>
      </c>
      <c r="F429" s="12">
        <v>1959324288</v>
      </c>
      <c r="G429" s="12">
        <v>4827320</v>
      </c>
    </row>
    <row r="430" spans="1:7">
      <c r="A430" s="9">
        <f>'(1)'!A430</f>
        <v>42908</v>
      </c>
      <c r="B430">
        <v>803.57</v>
      </c>
      <c r="C430">
        <v>803.57</v>
      </c>
      <c r="D430">
        <v>803.57</v>
      </c>
      <c r="E430">
        <v>9439.61</v>
      </c>
      <c r="F430" s="12">
        <v>1650214784</v>
      </c>
      <c r="G430" s="12">
        <v>4812168</v>
      </c>
    </row>
    <row r="431" spans="1:7">
      <c r="A431" s="9">
        <f>'(1)'!A431</f>
        <v>42909</v>
      </c>
      <c r="B431">
        <v>807.93</v>
      </c>
      <c r="C431">
        <v>807.93</v>
      </c>
      <c r="D431">
        <v>807.93</v>
      </c>
      <c r="E431">
        <v>9466.76</v>
      </c>
      <c r="F431" s="12">
        <v>2178870528</v>
      </c>
      <c r="G431" s="12">
        <v>4837392</v>
      </c>
    </row>
    <row r="432" spans="1:7">
      <c r="A432" s="9">
        <f>'(1)'!A432</f>
        <v>42912</v>
      </c>
      <c r="B432">
        <v>812.39</v>
      </c>
      <c r="C432">
        <v>812.39</v>
      </c>
      <c r="D432">
        <v>812.39</v>
      </c>
      <c r="E432">
        <v>9457.1</v>
      </c>
      <c r="F432" s="12">
        <v>2799798016</v>
      </c>
      <c r="G432" s="12">
        <v>4867876.5</v>
      </c>
    </row>
    <row r="433" spans="1:7">
      <c r="A433" s="9">
        <f>'(1)'!A433</f>
        <v>42913</v>
      </c>
      <c r="B433">
        <v>812.8</v>
      </c>
      <c r="C433">
        <v>812.8</v>
      </c>
      <c r="D433">
        <v>812.8</v>
      </c>
      <c r="E433">
        <v>9434.9</v>
      </c>
      <c r="F433" s="12">
        <v>3442679040</v>
      </c>
      <c r="G433" s="12">
        <v>4835104.5</v>
      </c>
    </row>
    <row r="434" spans="1:7">
      <c r="A434" s="9">
        <f>'(1)'!A434</f>
        <v>42914</v>
      </c>
      <c r="B434">
        <v>810.8</v>
      </c>
      <c r="C434">
        <v>810.8</v>
      </c>
      <c r="D434">
        <v>810.8</v>
      </c>
      <c r="E434">
        <v>9419.48</v>
      </c>
      <c r="F434" s="12">
        <v>2442039552</v>
      </c>
      <c r="G434" s="12">
        <v>4842545.5</v>
      </c>
    </row>
    <row r="435" spans="1:7">
      <c r="A435" s="9">
        <f>'(1)'!A435</f>
        <v>42915</v>
      </c>
      <c r="B435">
        <v>812.87</v>
      </c>
      <c r="C435">
        <v>812.87</v>
      </c>
      <c r="D435">
        <v>812.87</v>
      </c>
      <c r="E435">
        <v>9445.4500000000007</v>
      </c>
      <c r="F435" s="12">
        <v>1960315904</v>
      </c>
      <c r="G435" s="12">
        <v>4822523.5</v>
      </c>
    </row>
    <row r="436" spans="1:7">
      <c r="A436" s="9">
        <f>'(1)'!A436</f>
        <v>42916</v>
      </c>
      <c r="B436">
        <v>817.87</v>
      </c>
      <c r="C436">
        <v>817.87</v>
      </c>
      <c r="D436">
        <v>817.87</v>
      </c>
      <c r="E436">
        <v>9442.0499999999993</v>
      </c>
      <c r="F436" s="12">
        <v>2349984000</v>
      </c>
      <c r="G436" s="12">
        <v>4839007</v>
      </c>
    </row>
    <row r="437" spans="1:7">
      <c r="A437" s="9">
        <f>'(1)'!A437</f>
        <v>42919</v>
      </c>
      <c r="B437">
        <v>808.35</v>
      </c>
      <c r="C437">
        <v>808.35</v>
      </c>
      <c r="D437">
        <v>808.35</v>
      </c>
      <c r="E437">
        <v>9431.42</v>
      </c>
      <c r="F437" s="12">
        <v>1913684352</v>
      </c>
      <c r="G437" s="12">
        <v>4811452</v>
      </c>
    </row>
    <row r="438" spans="1:7">
      <c r="A438" s="9">
        <f>'(1)'!A438</f>
        <v>42921</v>
      </c>
      <c r="B438">
        <v>796.87</v>
      </c>
      <c r="C438">
        <v>796.87</v>
      </c>
      <c r="D438">
        <v>796.87</v>
      </c>
      <c r="E438">
        <v>9450.94</v>
      </c>
      <c r="F438" s="12">
        <v>1751914624</v>
      </c>
      <c r="G438" s="12">
        <v>4758077.5</v>
      </c>
    </row>
    <row r="439" spans="1:7">
      <c r="A439" s="9">
        <f>'(1)'!A439</f>
        <v>42922</v>
      </c>
      <c r="B439">
        <v>798.95</v>
      </c>
      <c r="C439">
        <v>798.95</v>
      </c>
      <c r="D439">
        <v>798.95</v>
      </c>
      <c r="E439">
        <v>9479.35</v>
      </c>
      <c r="F439" s="12">
        <v>1861158144</v>
      </c>
      <c r="G439" s="12">
        <v>4779437</v>
      </c>
    </row>
    <row r="440" spans="1:7">
      <c r="A440" s="9">
        <f>'(1)'!A440</f>
        <v>42923</v>
      </c>
      <c r="B440">
        <v>804.07</v>
      </c>
      <c r="C440">
        <v>804.07</v>
      </c>
      <c r="D440">
        <v>804.07</v>
      </c>
      <c r="E440">
        <v>9489.84</v>
      </c>
      <c r="F440" s="12">
        <v>1646165888</v>
      </c>
      <c r="G440" s="12">
        <v>4781955.5</v>
      </c>
    </row>
    <row r="441" spans="1:7">
      <c r="A441" s="9">
        <f>'(1)'!A441</f>
        <v>42926</v>
      </c>
      <c r="B441">
        <v>808.09</v>
      </c>
      <c r="C441">
        <v>808.09</v>
      </c>
      <c r="D441">
        <v>808.09</v>
      </c>
      <c r="E441">
        <v>9477.2199999999993</v>
      </c>
      <c r="F441" s="12">
        <v>1929345152</v>
      </c>
      <c r="G441" s="12">
        <v>4704634.5</v>
      </c>
    </row>
    <row r="442" spans="1:7">
      <c r="A442" s="9">
        <f>'(1)'!A442</f>
        <v>42927</v>
      </c>
      <c r="B442">
        <v>806.61</v>
      </c>
      <c r="C442">
        <v>806.61</v>
      </c>
      <c r="D442">
        <v>806.61</v>
      </c>
      <c r="E442">
        <v>9447.34</v>
      </c>
      <c r="F442" s="12">
        <v>1845064576</v>
      </c>
      <c r="G442" s="12">
        <v>4730071</v>
      </c>
    </row>
    <row r="443" spans="1:7">
      <c r="A443" s="9">
        <f>'(1)'!A443</f>
        <v>42928</v>
      </c>
      <c r="B443">
        <v>791.35</v>
      </c>
      <c r="C443">
        <v>791.35</v>
      </c>
      <c r="D443">
        <v>791.35</v>
      </c>
      <c r="E443">
        <v>9450.82</v>
      </c>
      <c r="F443" s="12">
        <v>2472798208</v>
      </c>
      <c r="G443" s="12">
        <v>4788413.5</v>
      </c>
    </row>
    <row r="444" spans="1:7">
      <c r="A444" s="9">
        <f>'(1)'!A444</f>
        <v>42929</v>
      </c>
      <c r="B444">
        <v>786.82</v>
      </c>
      <c r="C444">
        <v>786.82</v>
      </c>
      <c r="D444">
        <v>786.82</v>
      </c>
      <c r="E444">
        <v>9475.3799999999992</v>
      </c>
      <c r="F444" s="12">
        <v>2077197184</v>
      </c>
      <c r="G444" s="12">
        <v>4770254.5</v>
      </c>
    </row>
    <row r="445" spans="1:7">
      <c r="A445" s="9">
        <f>'(1)'!A445</f>
        <v>42930</v>
      </c>
      <c r="B445">
        <v>783.05</v>
      </c>
      <c r="C445">
        <v>783.05</v>
      </c>
      <c r="D445">
        <v>783.05</v>
      </c>
      <c r="E445">
        <v>9462.06</v>
      </c>
      <c r="F445" s="12">
        <v>1761506688</v>
      </c>
      <c r="G445" s="12">
        <v>4739461.5</v>
      </c>
    </row>
    <row r="446" spans="1:7">
      <c r="A446" s="9">
        <f>'(1)'!A446</f>
        <v>42933</v>
      </c>
      <c r="B446">
        <v>781.85</v>
      </c>
      <c r="C446">
        <v>781.85</v>
      </c>
      <c r="D446">
        <v>781.85</v>
      </c>
      <c r="E446">
        <v>9462.66</v>
      </c>
      <c r="F446" s="12">
        <v>1987269760</v>
      </c>
      <c r="G446" s="12">
        <v>4688272.5</v>
      </c>
    </row>
    <row r="447" spans="1:7">
      <c r="A447" s="9">
        <f>'(1)'!A447</f>
        <v>42934</v>
      </c>
      <c r="B447">
        <v>773.18</v>
      </c>
      <c r="C447">
        <v>773.18</v>
      </c>
      <c r="D447">
        <v>773.18</v>
      </c>
      <c r="E447">
        <v>9447.68</v>
      </c>
      <c r="F447" s="12">
        <v>2953186560</v>
      </c>
      <c r="G447" s="12">
        <v>4696381.5</v>
      </c>
    </row>
    <row r="448" spans="1:7">
      <c r="A448" s="9">
        <f>'(1)'!A448</f>
        <v>42935</v>
      </c>
      <c r="B448">
        <v>774.32</v>
      </c>
      <c r="C448">
        <v>774.32</v>
      </c>
      <c r="D448">
        <v>774.32</v>
      </c>
      <c r="E448">
        <v>9473.9599999999991</v>
      </c>
      <c r="F448" s="12">
        <v>2683716352</v>
      </c>
      <c r="G448" s="12">
        <v>4735254</v>
      </c>
    </row>
    <row r="449" spans="1:7">
      <c r="A449" s="9">
        <f>'(1)'!A449</f>
        <v>42936</v>
      </c>
      <c r="B449">
        <v>783.67</v>
      </c>
      <c r="C449">
        <v>783.67</v>
      </c>
      <c r="D449">
        <v>783.67</v>
      </c>
      <c r="E449">
        <v>9438.36</v>
      </c>
      <c r="F449" s="12">
        <v>2078943616</v>
      </c>
      <c r="G449" s="12">
        <v>4714104.5</v>
      </c>
    </row>
    <row r="450" spans="1:7">
      <c r="A450" s="9">
        <f>'(1)'!A450</f>
        <v>42937</v>
      </c>
      <c r="B450">
        <v>792.02</v>
      </c>
      <c r="C450">
        <v>792.02</v>
      </c>
      <c r="D450">
        <v>792.02</v>
      </c>
      <c r="E450">
        <v>9441.1</v>
      </c>
      <c r="F450" s="12">
        <v>1684197248</v>
      </c>
      <c r="G450" s="12">
        <v>4672778.5</v>
      </c>
    </row>
    <row r="451" spans="1:7">
      <c r="A451" s="9">
        <f>'(1)'!A451</f>
        <v>42940</v>
      </c>
      <c r="B451">
        <v>789.8</v>
      </c>
      <c r="C451">
        <v>789.8</v>
      </c>
      <c r="D451">
        <v>789.8</v>
      </c>
      <c r="E451">
        <v>9379.07</v>
      </c>
      <c r="F451" s="12">
        <v>1794036352</v>
      </c>
      <c r="G451" s="12">
        <v>4688473</v>
      </c>
    </row>
    <row r="452" spans="1:7">
      <c r="A452" s="9">
        <f>'(1)'!A452</f>
        <v>42941</v>
      </c>
      <c r="B452">
        <v>796.34</v>
      </c>
      <c r="C452">
        <v>796.34</v>
      </c>
      <c r="D452">
        <v>796.34</v>
      </c>
      <c r="E452">
        <v>9414.5499999999993</v>
      </c>
      <c r="F452" s="12">
        <v>2014054912</v>
      </c>
      <c r="G452" s="12">
        <v>4659601</v>
      </c>
    </row>
    <row r="453" spans="1:7">
      <c r="A453" s="9">
        <f>'(1)'!A453</f>
        <v>42942</v>
      </c>
      <c r="B453">
        <v>803.12</v>
      </c>
      <c r="C453">
        <v>803.12</v>
      </c>
      <c r="D453">
        <v>803.12</v>
      </c>
      <c r="E453">
        <v>9419</v>
      </c>
      <c r="F453" s="12">
        <v>2009190528</v>
      </c>
      <c r="G453" s="12">
        <v>4676199.5</v>
      </c>
    </row>
    <row r="454" spans="1:7">
      <c r="A454" s="9">
        <f>'(1)'!A454</f>
        <v>42943</v>
      </c>
      <c r="B454">
        <v>805.37</v>
      </c>
      <c r="C454">
        <v>805.37</v>
      </c>
      <c r="D454">
        <v>805.37</v>
      </c>
      <c r="E454">
        <v>9428.8799999999992</v>
      </c>
      <c r="F454" s="12">
        <v>2718761984</v>
      </c>
      <c r="G454" s="12">
        <v>4622834</v>
      </c>
    </row>
    <row r="455" spans="1:7">
      <c r="A455" s="9">
        <f>'(1)'!A455</f>
        <v>42944</v>
      </c>
      <c r="B455">
        <v>803.06</v>
      </c>
      <c r="C455">
        <v>803.06</v>
      </c>
      <c r="D455">
        <v>803.06</v>
      </c>
      <c r="E455">
        <v>9416.7000000000007</v>
      </c>
      <c r="F455" s="12">
        <v>3638061056</v>
      </c>
      <c r="G455" s="12">
        <v>4654235</v>
      </c>
    </row>
    <row r="456" spans="1:7">
      <c r="A456" s="9">
        <f>'(1)'!A456</f>
        <v>42947</v>
      </c>
      <c r="B456">
        <v>805.01</v>
      </c>
      <c r="C456">
        <v>805.01</v>
      </c>
      <c r="D456">
        <v>805.01</v>
      </c>
      <c r="E456">
        <v>9438.76</v>
      </c>
      <c r="F456" s="12">
        <v>1603537024</v>
      </c>
      <c r="G456" s="12">
        <v>4635094.5</v>
      </c>
    </row>
    <row r="457" spans="1:7">
      <c r="A457" s="9">
        <f>'(1)'!A457</f>
        <v>42948</v>
      </c>
      <c r="B457">
        <v>808.79</v>
      </c>
      <c r="C457">
        <v>808.79</v>
      </c>
      <c r="D457">
        <v>808.79</v>
      </c>
      <c r="E457">
        <v>9463.86</v>
      </c>
      <c r="F457" s="12">
        <v>3178337536</v>
      </c>
      <c r="G457" s="12">
        <v>4594340</v>
      </c>
    </row>
    <row r="458" spans="1:7">
      <c r="A458" s="9">
        <f>'(1)'!A458</f>
        <v>42949</v>
      </c>
      <c r="B458">
        <v>810.53</v>
      </c>
      <c r="C458">
        <v>810.53</v>
      </c>
      <c r="D458">
        <v>810.53</v>
      </c>
      <c r="E458">
        <v>9473.0499999999993</v>
      </c>
      <c r="F458" s="12">
        <v>2007243648</v>
      </c>
      <c r="G458" s="12">
        <v>4584947</v>
      </c>
    </row>
    <row r="459" spans="1:7">
      <c r="A459" s="9">
        <f>'(1)'!A459</f>
        <v>42950</v>
      </c>
      <c r="B459">
        <v>805.58</v>
      </c>
      <c r="C459">
        <v>805.58</v>
      </c>
      <c r="D459">
        <v>805.58</v>
      </c>
      <c r="E459">
        <v>9490.42</v>
      </c>
      <c r="F459" s="12">
        <v>1910422016</v>
      </c>
      <c r="G459" s="12">
        <v>4700309.5</v>
      </c>
    </row>
    <row r="460" spans="1:7">
      <c r="A460" s="9">
        <f>'(1)'!A460</f>
        <v>42951</v>
      </c>
      <c r="B460">
        <v>787.73</v>
      </c>
      <c r="C460">
        <v>787.73</v>
      </c>
      <c r="D460">
        <v>787.73</v>
      </c>
      <c r="E460">
        <v>9494.26</v>
      </c>
      <c r="F460" s="12">
        <v>1830462976</v>
      </c>
      <c r="G460" s="12">
        <v>4769295</v>
      </c>
    </row>
    <row r="461" spans="1:7">
      <c r="A461" s="9">
        <f>'(1)'!A461</f>
        <v>42954</v>
      </c>
      <c r="B461">
        <v>789.92</v>
      </c>
      <c r="C461">
        <v>789.92</v>
      </c>
      <c r="D461">
        <v>789.92</v>
      </c>
      <c r="E461">
        <v>9557.17</v>
      </c>
      <c r="F461" s="12">
        <v>1395959040</v>
      </c>
      <c r="G461" s="12">
        <v>4831376</v>
      </c>
    </row>
    <row r="462" spans="1:7">
      <c r="A462" s="9">
        <f>'(1)'!A462</f>
        <v>42955</v>
      </c>
      <c r="B462">
        <v>791.59</v>
      </c>
      <c r="C462">
        <v>791.59</v>
      </c>
      <c r="D462">
        <v>791.59</v>
      </c>
      <c r="E462">
        <v>9728.77</v>
      </c>
      <c r="F462" s="12">
        <v>2111502080</v>
      </c>
      <c r="G462" s="12">
        <v>4850199.5</v>
      </c>
    </row>
    <row r="463" spans="1:7">
      <c r="A463" s="9">
        <f>'(1)'!A463</f>
        <v>42956</v>
      </c>
      <c r="B463">
        <v>799.42</v>
      </c>
      <c r="C463">
        <v>799.42</v>
      </c>
      <c r="D463">
        <v>799.42</v>
      </c>
      <c r="E463">
        <v>9723.9599999999991</v>
      </c>
      <c r="F463" s="12">
        <v>2684961280</v>
      </c>
      <c r="G463" s="12">
        <v>4873278</v>
      </c>
    </row>
    <row r="464" spans="1:7">
      <c r="A464" s="9">
        <f>'(1)'!A464</f>
        <v>42957</v>
      </c>
      <c r="B464">
        <v>793.76</v>
      </c>
      <c r="C464">
        <v>793.76</v>
      </c>
      <c r="D464">
        <v>793.76</v>
      </c>
      <c r="E464">
        <v>9760.89</v>
      </c>
      <c r="F464" s="12">
        <v>4244000256</v>
      </c>
      <c r="G464" s="12">
        <v>4860162.5</v>
      </c>
    </row>
    <row r="465" spans="1:7">
      <c r="A465" s="9">
        <f>'(1)'!A465</f>
        <v>42958</v>
      </c>
      <c r="B465">
        <v>797.27</v>
      </c>
      <c r="C465">
        <v>797.27</v>
      </c>
      <c r="D465">
        <v>797.27</v>
      </c>
      <c r="E465">
        <v>9775.77</v>
      </c>
      <c r="F465" s="12">
        <v>3952604928</v>
      </c>
      <c r="G465" s="12">
        <v>4895060.5</v>
      </c>
    </row>
    <row r="466" spans="1:7">
      <c r="A466" s="9">
        <f>'(1)'!A466</f>
        <v>42961</v>
      </c>
      <c r="B466">
        <v>791.65</v>
      </c>
      <c r="C466">
        <v>791.65</v>
      </c>
      <c r="D466">
        <v>791.65</v>
      </c>
      <c r="E466">
        <v>9783.0400000000009</v>
      </c>
      <c r="F466" s="12">
        <v>2282135296</v>
      </c>
      <c r="G466" s="12">
        <v>4887326.5</v>
      </c>
    </row>
    <row r="467" spans="1:7">
      <c r="A467" s="9">
        <f>'(1)'!A467</f>
        <v>42962</v>
      </c>
      <c r="B467">
        <v>792.82</v>
      </c>
      <c r="C467">
        <v>792.82</v>
      </c>
      <c r="D467">
        <v>792.82</v>
      </c>
      <c r="E467">
        <v>9796.65</v>
      </c>
      <c r="F467" s="12">
        <v>3011518976</v>
      </c>
      <c r="G467" s="12">
        <v>4860655</v>
      </c>
    </row>
    <row r="468" spans="1:7">
      <c r="A468" s="9">
        <f>'(1)'!A468</f>
        <v>42963</v>
      </c>
      <c r="B468">
        <v>792.14</v>
      </c>
      <c r="C468">
        <v>792.14</v>
      </c>
      <c r="D468">
        <v>792.14</v>
      </c>
      <c r="E468">
        <v>9801.99</v>
      </c>
      <c r="F468" s="12">
        <v>3432605952</v>
      </c>
      <c r="G468" s="12">
        <v>4886297.5</v>
      </c>
    </row>
    <row r="469" spans="1:7">
      <c r="A469" s="9">
        <f>'(1)'!A469</f>
        <v>42964</v>
      </c>
      <c r="B469">
        <v>786.32</v>
      </c>
      <c r="C469">
        <v>786.32</v>
      </c>
      <c r="D469">
        <v>786.32</v>
      </c>
      <c r="E469">
        <v>9872.5300000000007</v>
      </c>
      <c r="F469" s="12">
        <v>2233239296</v>
      </c>
      <c r="G469" s="12">
        <v>4878297</v>
      </c>
    </row>
    <row r="470" spans="1:7">
      <c r="A470" s="9">
        <f>'(1)'!A470</f>
        <v>42965</v>
      </c>
      <c r="B470">
        <v>791.54</v>
      </c>
      <c r="C470">
        <v>791.54</v>
      </c>
      <c r="D470">
        <v>791.54</v>
      </c>
      <c r="E470">
        <v>9891.66</v>
      </c>
      <c r="F470" s="12">
        <v>1947319296</v>
      </c>
      <c r="G470" s="12">
        <v>4910938.5</v>
      </c>
    </row>
    <row r="471" spans="1:7">
      <c r="A471" s="9">
        <f>'(1)'!A471</f>
        <v>42968</v>
      </c>
      <c r="B471">
        <v>796.46</v>
      </c>
      <c r="C471">
        <v>796.46</v>
      </c>
      <c r="D471">
        <v>796.46</v>
      </c>
      <c r="E471">
        <v>9903.4699999999993</v>
      </c>
      <c r="F471" s="12">
        <v>1478567296</v>
      </c>
      <c r="G471" s="12">
        <v>4917735</v>
      </c>
    </row>
    <row r="472" spans="1:7">
      <c r="A472" s="9">
        <f>'(1)'!A472</f>
        <v>42969</v>
      </c>
      <c r="B472">
        <v>800.1</v>
      </c>
      <c r="C472">
        <v>800.1</v>
      </c>
      <c r="D472">
        <v>800.1</v>
      </c>
      <c r="E472">
        <v>9945.09</v>
      </c>
      <c r="F472" s="12">
        <v>1902667648</v>
      </c>
      <c r="G472" s="12">
        <v>4876888</v>
      </c>
    </row>
    <row r="473" spans="1:7">
      <c r="A473" s="9">
        <f>'(1)'!A473</f>
        <v>42970</v>
      </c>
      <c r="B473">
        <v>807.43</v>
      </c>
      <c r="C473">
        <v>807.43</v>
      </c>
      <c r="D473">
        <v>807.43</v>
      </c>
      <c r="E473">
        <v>9941.57</v>
      </c>
      <c r="F473" s="12">
        <v>2000895104</v>
      </c>
      <c r="G473" s="12">
        <v>4907949.5</v>
      </c>
    </row>
    <row r="474" spans="1:7">
      <c r="A474" s="9">
        <f>'(1)'!A474</f>
        <v>42971</v>
      </c>
      <c r="B474">
        <v>803.78</v>
      </c>
      <c r="C474">
        <v>803.78</v>
      </c>
      <c r="D474">
        <v>803.78</v>
      </c>
      <c r="E474">
        <v>10039.66</v>
      </c>
      <c r="F474" s="12">
        <v>1473197952</v>
      </c>
      <c r="G474" s="12">
        <v>4988787.5</v>
      </c>
    </row>
    <row r="475" spans="1:7">
      <c r="A475" s="9">
        <f>'(1)'!A475</f>
        <v>42972</v>
      </c>
      <c r="B475">
        <v>814.75</v>
      </c>
      <c r="C475">
        <v>814.75</v>
      </c>
      <c r="D475">
        <v>814.75</v>
      </c>
      <c r="E475">
        <v>10048.290000000001</v>
      </c>
      <c r="F475" s="12">
        <v>1598217088</v>
      </c>
      <c r="G475" s="12">
        <v>4997402.5</v>
      </c>
    </row>
    <row r="476" spans="1:7">
      <c r="A476" s="9">
        <f>'(1)'!A476</f>
        <v>42975</v>
      </c>
      <c r="B476">
        <v>820.62</v>
      </c>
      <c r="C476">
        <v>820.62</v>
      </c>
      <c r="D476">
        <v>820.62</v>
      </c>
      <c r="E476">
        <v>10106.98</v>
      </c>
      <c r="F476" s="12">
        <v>1511376000</v>
      </c>
      <c r="G476" s="12">
        <v>4987974</v>
      </c>
    </row>
    <row r="477" spans="1:7">
      <c r="A477" s="9">
        <f>'(1)'!A477</f>
        <v>42976</v>
      </c>
      <c r="B477">
        <v>824.86</v>
      </c>
      <c r="C477">
        <v>824.86</v>
      </c>
      <c r="D477">
        <v>824.86</v>
      </c>
      <c r="E477">
        <v>10121.76</v>
      </c>
      <c r="F477" s="12">
        <v>1572733056</v>
      </c>
      <c r="G477" s="12">
        <v>4989932.5</v>
      </c>
    </row>
    <row r="478" spans="1:7">
      <c r="A478" s="9">
        <f>'(1)'!A478</f>
        <v>42977</v>
      </c>
      <c r="B478">
        <v>828.01</v>
      </c>
      <c r="C478">
        <v>828.01</v>
      </c>
      <c r="D478">
        <v>828.01</v>
      </c>
      <c r="E478">
        <v>10110.030000000001</v>
      </c>
      <c r="F478" s="12">
        <v>1996893696</v>
      </c>
      <c r="G478" s="12">
        <v>5015632</v>
      </c>
    </row>
    <row r="479" spans="1:7">
      <c r="A479" s="9">
        <f>'(1)'!A479</f>
        <v>42978</v>
      </c>
      <c r="B479">
        <v>827.96</v>
      </c>
      <c r="C479">
        <v>827.96</v>
      </c>
      <c r="D479">
        <v>827.96</v>
      </c>
      <c r="E479">
        <v>10109.049999999999</v>
      </c>
      <c r="F479" s="12">
        <v>2613578240</v>
      </c>
      <c r="G479" s="12">
        <v>5023471</v>
      </c>
    </row>
    <row r="480" spans="1:7">
      <c r="A480" s="9">
        <f>'(1)'!A480</f>
        <v>42979</v>
      </c>
      <c r="B480">
        <v>830.34</v>
      </c>
      <c r="C480">
        <v>830.34</v>
      </c>
      <c r="D480">
        <v>830.34</v>
      </c>
      <c r="E480">
        <v>10039.790000000001</v>
      </c>
      <c r="F480" s="12">
        <v>1880238720</v>
      </c>
      <c r="G480" s="12">
        <v>4966970</v>
      </c>
    </row>
    <row r="481" spans="1:7">
      <c r="A481" s="9">
        <f>'(1)'!A481</f>
        <v>42983</v>
      </c>
      <c r="B481">
        <v>836.24</v>
      </c>
      <c r="C481">
        <v>836.24</v>
      </c>
      <c r="D481">
        <v>836.24</v>
      </c>
      <c r="E481">
        <v>10091.51</v>
      </c>
      <c r="F481" s="12">
        <v>1872692992</v>
      </c>
      <c r="G481" s="12">
        <v>4881452.5</v>
      </c>
    </row>
    <row r="482" spans="1:7">
      <c r="A482" s="9">
        <f>'(1)'!A482</f>
        <v>42984</v>
      </c>
      <c r="B482">
        <v>830.74</v>
      </c>
      <c r="C482">
        <v>830.74</v>
      </c>
      <c r="D482">
        <v>830.74</v>
      </c>
      <c r="E482">
        <v>10104.56</v>
      </c>
      <c r="F482" s="12">
        <v>1776795136</v>
      </c>
      <c r="G482" s="12">
        <v>4790084</v>
      </c>
    </row>
    <row r="483" spans="1:7">
      <c r="A483" s="9">
        <f>'(1)'!A483</f>
        <v>42985</v>
      </c>
      <c r="B483">
        <v>833.89</v>
      </c>
      <c r="C483">
        <v>833.89</v>
      </c>
      <c r="D483">
        <v>833.89</v>
      </c>
      <c r="E483">
        <v>10108.15</v>
      </c>
      <c r="F483" s="12">
        <v>2864688128</v>
      </c>
      <c r="G483" s="12">
        <v>4857696</v>
      </c>
    </row>
    <row r="484" spans="1:7">
      <c r="A484" s="9">
        <f>'(1)'!A484</f>
        <v>42986</v>
      </c>
      <c r="B484">
        <v>838.04</v>
      </c>
      <c r="C484">
        <v>838.04</v>
      </c>
      <c r="D484">
        <v>838.04</v>
      </c>
      <c r="E484">
        <v>10084.530000000001</v>
      </c>
      <c r="F484" s="12">
        <v>1556970112</v>
      </c>
      <c r="G484" s="12">
        <v>4887173</v>
      </c>
    </row>
    <row r="485" spans="1:7">
      <c r="A485" s="9">
        <f>'(1)'!A485</f>
        <v>42989</v>
      </c>
      <c r="B485">
        <v>841.22</v>
      </c>
      <c r="C485">
        <v>841.22</v>
      </c>
      <c r="D485">
        <v>841.22</v>
      </c>
      <c r="E485">
        <v>10125.68</v>
      </c>
      <c r="F485" s="12">
        <v>2293236480</v>
      </c>
      <c r="G485" s="12">
        <v>4941767</v>
      </c>
    </row>
    <row r="486" spans="1:7">
      <c r="A486" s="9">
        <f>'(1)'!A486</f>
        <v>42990</v>
      </c>
      <c r="B486">
        <v>841.52</v>
      </c>
      <c r="C486">
        <v>841.52</v>
      </c>
      <c r="D486">
        <v>841.52</v>
      </c>
      <c r="E486">
        <v>10219.379999999999</v>
      </c>
      <c r="F486" s="12">
        <v>1695012352</v>
      </c>
      <c r="G486" s="12">
        <v>4929179</v>
      </c>
    </row>
    <row r="487" spans="1:7">
      <c r="A487" s="9">
        <f>'(1)'!A487</f>
        <v>42991</v>
      </c>
      <c r="B487">
        <v>846.11</v>
      </c>
      <c r="C487">
        <v>846.11</v>
      </c>
      <c r="D487">
        <v>846.11</v>
      </c>
      <c r="E487">
        <v>10227.44</v>
      </c>
      <c r="F487" s="12">
        <v>1857396736</v>
      </c>
      <c r="G487" s="12">
        <v>4871795</v>
      </c>
    </row>
    <row r="488" spans="1:7">
      <c r="A488" s="9">
        <f>'(1)'!A488</f>
        <v>42992</v>
      </c>
      <c r="B488">
        <v>845.02</v>
      </c>
      <c r="C488">
        <v>845.02</v>
      </c>
      <c r="D488">
        <v>845.02</v>
      </c>
      <c r="E488">
        <v>10214.14</v>
      </c>
      <c r="F488" s="12">
        <v>2094186368</v>
      </c>
      <c r="G488" s="12">
        <v>4892790.5</v>
      </c>
    </row>
    <row r="489" spans="1:7">
      <c r="A489" s="9">
        <f>'(1)'!A489</f>
        <v>42993</v>
      </c>
      <c r="B489">
        <v>842.67</v>
      </c>
      <c r="C489">
        <v>842.67</v>
      </c>
      <c r="D489">
        <v>842.67</v>
      </c>
      <c r="E489">
        <v>10233.6</v>
      </c>
      <c r="F489" s="12">
        <v>1558650624</v>
      </c>
      <c r="G489" s="12">
        <v>4979097.5</v>
      </c>
    </row>
    <row r="490" spans="1:7">
      <c r="A490" s="9">
        <f>'(1)'!A490</f>
        <v>42996</v>
      </c>
      <c r="B490">
        <v>838.33</v>
      </c>
      <c r="C490">
        <v>838.33</v>
      </c>
      <c r="D490">
        <v>838.33</v>
      </c>
      <c r="E490">
        <v>10264.450000000001</v>
      </c>
      <c r="F490" s="12">
        <v>3805547776</v>
      </c>
      <c r="G490" s="12">
        <v>4979097.5</v>
      </c>
    </row>
    <row r="491" spans="1:7">
      <c r="A491" s="9">
        <f>'(1)'!A491</f>
        <v>42997</v>
      </c>
      <c r="B491">
        <v>841.84</v>
      </c>
      <c r="C491">
        <v>841.84</v>
      </c>
      <c r="D491">
        <v>841.84</v>
      </c>
      <c r="E491">
        <v>10241.77</v>
      </c>
      <c r="F491" s="12">
        <v>2398678528</v>
      </c>
      <c r="G491" s="12">
        <v>5037111</v>
      </c>
    </row>
    <row r="492" spans="1:7">
      <c r="A492" s="9">
        <f>'(1)'!A492</f>
        <v>42998</v>
      </c>
      <c r="B492">
        <v>842.04</v>
      </c>
      <c r="C492">
        <v>842.04</v>
      </c>
      <c r="D492">
        <v>842.04</v>
      </c>
      <c r="E492">
        <v>10331.049999999999</v>
      </c>
      <c r="F492" s="12">
        <v>2248909056</v>
      </c>
      <c r="G492" s="12">
        <v>5162604.5</v>
      </c>
    </row>
    <row r="493" spans="1:7">
      <c r="A493" s="9">
        <f>'(1)'!A493</f>
        <v>42999</v>
      </c>
      <c r="B493">
        <v>843.28</v>
      </c>
      <c r="C493">
        <v>843.28</v>
      </c>
      <c r="D493">
        <v>843.28</v>
      </c>
      <c r="E493">
        <v>10374.56</v>
      </c>
      <c r="F493" s="12">
        <v>2057085696</v>
      </c>
      <c r="G493" s="12">
        <v>5185673</v>
      </c>
    </row>
    <row r="494" spans="1:7">
      <c r="A494" s="9">
        <f>'(1)'!A494</f>
        <v>43000</v>
      </c>
      <c r="B494">
        <v>840.94</v>
      </c>
      <c r="C494">
        <v>840.94</v>
      </c>
      <c r="D494">
        <v>840.94</v>
      </c>
      <c r="E494">
        <v>10364.64</v>
      </c>
      <c r="F494" s="12">
        <v>1503620352</v>
      </c>
      <c r="G494" s="12">
        <v>5167025</v>
      </c>
    </row>
    <row r="495" spans="1:7">
      <c r="A495" s="9">
        <f>'(1)'!A495</f>
        <v>43003</v>
      </c>
      <c r="B495">
        <v>844.18</v>
      </c>
      <c r="C495">
        <v>844.18</v>
      </c>
      <c r="D495">
        <v>844.18</v>
      </c>
      <c r="E495">
        <v>10450.49</v>
      </c>
      <c r="F495" s="12">
        <v>2361851392</v>
      </c>
      <c r="G495" s="12">
        <v>5202021</v>
      </c>
    </row>
    <row r="496" spans="1:7">
      <c r="A496" s="9">
        <f>'(1)'!A496</f>
        <v>43004</v>
      </c>
      <c r="B496">
        <v>846.28</v>
      </c>
      <c r="C496">
        <v>846.28</v>
      </c>
      <c r="D496">
        <v>846.28</v>
      </c>
      <c r="E496">
        <v>10437.209999999999</v>
      </c>
      <c r="F496" s="12">
        <v>1804095744</v>
      </c>
      <c r="G496" s="12">
        <v>5139154</v>
      </c>
    </row>
    <row r="497" spans="1:7">
      <c r="A497" s="9">
        <f>'(1)'!A497</f>
        <v>43005</v>
      </c>
      <c r="B497">
        <v>844.12</v>
      </c>
      <c r="C497">
        <v>844.12</v>
      </c>
      <c r="D497">
        <v>844.12</v>
      </c>
      <c r="E497">
        <v>10335.540000000001</v>
      </c>
      <c r="F497" s="12">
        <v>1732697856</v>
      </c>
      <c r="G497" s="12">
        <v>5123042</v>
      </c>
    </row>
    <row r="498" spans="1:7">
      <c r="A498" s="9">
        <f>'(1)'!A498</f>
        <v>43006</v>
      </c>
      <c r="B498">
        <v>840.19</v>
      </c>
      <c r="C498">
        <v>840.19</v>
      </c>
      <c r="D498">
        <v>840.19</v>
      </c>
      <c r="E498">
        <v>10189.66</v>
      </c>
      <c r="F498" s="12">
        <v>2263160832</v>
      </c>
      <c r="G498" s="12">
        <v>5074412</v>
      </c>
    </row>
    <row r="499" spans="1:7">
      <c r="A499" s="9">
        <f>'(1)'!A499</f>
        <v>43007</v>
      </c>
      <c r="B499">
        <v>849.52</v>
      </c>
      <c r="C499">
        <v>849.52</v>
      </c>
      <c r="D499">
        <v>849.52</v>
      </c>
      <c r="E499">
        <v>10245.049999999999</v>
      </c>
      <c r="F499" s="12">
        <v>1515915136</v>
      </c>
      <c r="G499" s="12">
        <v>5088181</v>
      </c>
    </row>
    <row r="500" spans="1:7">
      <c r="A500" s="9">
        <f>'(1)'!A500</f>
        <v>43010</v>
      </c>
      <c r="B500">
        <v>851.29</v>
      </c>
      <c r="C500">
        <v>851.29</v>
      </c>
      <c r="D500">
        <v>851.29</v>
      </c>
      <c r="E500">
        <v>10300.94</v>
      </c>
      <c r="F500" s="12">
        <v>1848944896</v>
      </c>
      <c r="G500" s="12">
        <v>5052930</v>
      </c>
    </row>
    <row r="501" spans="1:7">
      <c r="A501" s="9">
        <f>'(1)'!A501</f>
        <v>43011</v>
      </c>
      <c r="B501">
        <v>854.49</v>
      </c>
      <c r="C501">
        <v>854.49</v>
      </c>
      <c r="D501">
        <v>854.49</v>
      </c>
      <c r="E501">
        <v>10343.790000000001</v>
      </c>
      <c r="F501" s="12">
        <v>2574289408</v>
      </c>
      <c r="G501" s="12">
        <v>5045462</v>
      </c>
    </row>
    <row r="502" spans="1:7">
      <c r="A502" s="9">
        <f>'(1)'!A502</f>
        <v>43012</v>
      </c>
      <c r="B502">
        <v>856.54</v>
      </c>
      <c r="C502">
        <v>856.54</v>
      </c>
      <c r="D502">
        <v>856.54</v>
      </c>
      <c r="E502">
        <v>10387.33</v>
      </c>
      <c r="F502" s="12">
        <v>1601694720</v>
      </c>
      <c r="G502" s="12">
        <v>5063926</v>
      </c>
    </row>
    <row r="503" spans="1:7">
      <c r="A503" s="9">
        <f>'(1)'!A503</f>
        <v>43013</v>
      </c>
      <c r="B503">
        <v>860.61</v>
      </c>
      <c r="C503">
        <v>860.61</v>
      </c>
      <c r="D503">
        <v>860.61</v>
      </c>
      <c r="E503">
        <v>10403.459999999999</v>
      </c>
      <c r="F503" s="12">
        <v>2108456192</v>
      </c>
      <c r="G503" s="12">
        <v>5102988.5</v>
      </c>
    </row>
    <row r="504" spans="1:7">
      <c r="A504" s="9">
        <f>'(1)'!A504</f>
        <v>43014</v>
      </c>
      <c r="B504">
        <v>862.25</v>
      </c>
      <c r="C504">
        <v>862.25</v>
      </c>
      <c r="D504">
        <v>862.25</v>
      </c>
      <c r="E504">
        <v>10419.870000000001</v>
      </c>
      <c r="F504" s="12">
        <v>1657803776</v>
      </c>
      <c r="G504" s="12">
        <v>5106846.5</v>
      </c>
    </row>
    <row r="505" spans="1:7">
      <c r="A505" s="9">
        <f>'(1)'!A505</f>
        <v>43017</v>
      </c>
      <c r="B505">
        <v>865.21</v>
      </c>
      <c r="C505">
        <v>865.21</v>
      </c>
      <c r="D505">
        <v>865.21</v>
      </c>
      <c r="E505">
        <v>10378.85</v>
      </c>
      <c r="F505" s="12">
        <v>1589212416</v>
      </c>
      <c r="G505" s="12">
        <v>5075796.5</v>
      </c>
    </row>
    <row r="506" spans="1:7">
      <c r="A506" s="9">
        <f>'(1)'!A506</f>
        <v>43018</v>
      </c>
      <c r="B506">
        <v>871.48</v>
      </c>
      <c r="C506">
        <v>871.48</v>
      </c>
      <c r="D506">
        <v>871.48</v>
      </c>
      <c r="E506">
        <v>10302.459999999999</v>
      </c>
      <c r="F506" s="12">
        <v>2078965248</v>
      </c>
      <c r="G506" s="12">
        <v>5032270.5</v>
      </c>
    </row>
    <row r="507" spans="1:7">
      <c r="A507" s="9">
        <f>'(1)'!A507</f>
        <v>43019</v>
      </c>
      <c r="B507">
        <v>867.61</v>
      </c>
      <c r="C507">
        <v>867.61</v>
      </c>
      <c r="D507">
        <v>867.61</v>
      </c>
      <c r="E507">
        <v>10299.68</v>
      </c>
      <c r="F507" s="12">
        <v>2850223104</v>
      </c>
      <c r="G507" s="12">
        <v>5019386</v>
      </c>
    </row>
    <row r="508" spans="1:7">
      <c r="A508" s="9">
        <f>'(1)'!A508</f>
        <v>43020</v>
      </c>
      <c r="B508">
        <v>874.7</v>
      </c>
      <c r="C508">
        <v>874.7</v>
      </c>
      <c r="D508">
        <v>874.7</v>
      </c>
      <c r="E508">
        <v>10361.85</v>
      </c>
      <c r="F508" s="12">
        <v>2721395968</v>
      </c>
      <c r="G508" s="12">
        <v>5074194</v>
      </c>
    </row>
    <row r="509" spans="1:7">
      <c r="A509" s="9">
        <f>'(1)'!A509</f>
        <v>43021</v>
      </c>
      <c r="B509">
        <v>872.95</v>
      </c>
      <c r="C509">
        <v>872.95</v>
      </c>
      <c r="D509">
        <v>872.95</v>
      </c>
      <c r="E509">
        <v>10368.09</v>
      </c>
      <c r="F509" s="12">
        <v>3171789056</v>
      </c>
      <c r="G509" s="12">
        <v>5048750.5</v>
      </c>
    </row>
    <row r="510" spans="1:7">
      <c r="A510" s="9">
        <f>'(1)'!A510</f>
        <v>43024</v>
      </c>
      <c r="B510">
        <v>873.54</v>
      </c>
      <c r="C510">
        <v>873.54</v>
      </c>
      <c r="D510">
        <v>873.54</v>
      </c>
      <c r="E510">
        <v>10380.61</v>
      </c>
      <c r="F510" s="12">
        <v>2856471808</v>
      </c>
      <c r="G510" s="12">
        <v>5067483</v>
      </c>
    </row>
    <row r="511" spans="1:7">
      <c r="A511" s="9">
        <f>'(1)'!A511</f>
        <v>43025</v>
      </c>
      <c r="B511">
        <v>869.91</v>
      </c>
      <c r="C511">
        <v>869.91</v>
      </c>
      <c r="D511">
        <v>869.91</v>
      </c>
      <c r="E511">
        <v>10310.74</v>
      </c>
      <c r="F511" s="12">
        <v>2271426048</v>
      </c>
      <c r="G511" s="12">
        <v>5073395.5</v>
      </c>
    </row>
    <row r="512" spans="1:7">
      <c r="A512" s="9">
        <f>'(1)'!A512</f>
        <v>43026</v>
      </c>
      <c r="B512">
        <v>864.96</v>
      </c>
      <c r="C512">
        <v>864.96</v>
      </c>
      <c r="D512">
        <v>864.96</v>
      </c>
      <c r="E512">
        <v>10227.629999999999</v>
      </c>
      <c r="F512" s="12">
        <v>1666722304</v>
      </c>
      <c r="G512" s="12">
        <v>5033488.5</v>
      </c>
    </row>
    <row r="513" spans="1:7">
      <c r="A513" s="9">
        <f>'(1)'!A513</f>
        <v>43027</v>
      </c>
      <c r="B513">
        <v>871.24</v>
      </c>
      <c r="C513">
        <v>871.24</v>
      </c>
      <c r="D513">
        <v>871.24</v>
      </c>
      <c r="E513">
        <v>10214.120000000001</v>
      </c>
      <c r="F513" s="12">
        <v>2617870336</v>
      </c>
      <c r="G513" s="12">
        <v>4946932</v>
      </c>
    </row>
    <row r="514" spans="1:7">
      <c r="A514" s="9">
        <f>'(1)'!A514</f>
        <v>43028</v>
      </c>
      <c r="B514">
        <v>877.88</v>
      </c>
      <c r="C514">
        <v>877.88</v>
      </c>
      <c r="D514">
        <v>877.88</v>
      </c>
      <c r="E514">
        <v>10308.530000000001</v>
      </c>
      <c r="F514" s="12">
        <v>2336326400</v>
      </c>
      <c r="G514" s="12">
        <v>4964924</v>
      </c>
    </row>
    <row r="515" spans="1:7">
      <c r="A515" s="9">
        <f>'(1)'!A515</f>
        <v>43031</v>
      </c>
      <c r="B515">
        <v>879.03</v>
      </c>
      <c r="C515">
        <v>879.03</v>
      </c>
      <c r="D515">
        <v>879.03</v>
      </c>
      <c r="E515">
        <v>10233.67</v>
      </c>
      <c r="F515" s="12">
        <v>2358882048</v>
      </c>
      <c r="G515" s="12">
        <v>4990930</v>
      </c>
    </row>
    <row r="516" spans="1:7">
      <c r="A516" s="9">
        <f>'(1)'!A516</f>
        <v>43032</v>
      </c>
      <c r="B516">
        <v>892.26</v>
      </c>
      <c r="C516">
        <v>892.26</v>
      </c>
      <c r="D516">
        <v>892.26</v>
      </c>
      <c r="E516">
        <v>10239.719999999999</v>
      </c>
      <c r="F516" s="12">
        <v>2206469376</v>
      </c>
      <c r="G516" s="12">
        <v>4923151.5</v>
      </c>
    </row>
    <row r="517" spans="1:7">
      <c r="A517" s="9">
        <f>'(1)'!A517</f>
        <v>43033</v>
      </c>
      <c r="B517">
        <v>895.05</v>
      </c>
      <c r="C517">
        <v>895.05</v>
      </c>
      <c r="D517">
        <v>895.05</v>
      </c>
      <c r="E517">
        <v>10349.92</v>
      </c>
      <c r="F517" s="12">
        <v>2149124096</v>
      </c>
      <c r="G517" s="12">
        <v>4940058</v>
      </c>
    </row>
    <row r="518" spans="1:7">
      <c r="A518" s="9">
        <f>'(1)'!A518</f>
        <v>43034</v>
      </c>
      <c r="B518">
        <v>888.74</v>
      </c>
      <c r="C518">
        <v>888.74</v>
      </c>
      <c r="D518">
        <v>888.74</v>
      </c>
      <c r="E518">
        <v>10380.35</v>
      </c>
      <c r="F518" s="12">
        <v>2177486592</v>
      </c>
      <c r="G518" s="12">
        <v>4940058</v>
      </c>
    </row>
    <row r="519" spans="1:7">
      <c r="A519" s="9">
        <f>'(1)'!A519</f>
        <v>43035</v>
      </c>
      <c r="B519">
        <v>892.76</v>
      </c>
      <c r="C519">
        <v>892.76</v>
      </c>
      <c r="D519">
        <v>892.76</v>
      </c>
      <c r="E519">
        <v>10357.780000000001</v>
      </c>
      <c r="F519" s="12">
        <v>2086452352</v>
      </c>
      <c r="G519" s="12">
        <v>5156171</v>
      </c>
    </row>
    <row r="520" spans="1:7">
      <c r="A520" s="9">
        <f>'(1)'!A520</f>
        <v>43038</v>
      </c>
      <c r="B520">
        <v>884.51</v>
      </c>
      <c r="C520">
        <v>884.51</v>
      </c>
      <c r="D520">
        <v>884.51</v>
      </c>
      <c r="E520">
        <v>10375.98</v>
      </c>
      <c r="F520" s="12">
        <v>2486195456</v>
      </c>
      <c r="G520" s="12">
        <v>5193111.5</v>
      </c>
    </row>
    <row r="521" spans="1:7">
      <c r="A521" s="9">
        <f>'(1)'!A521</f>
        <v>43039</v>
      </c>
      <c r="B521">
        <v>897.74</v>
      </c>
      <c r="C521">
        <v>897.74</v>
      </c>
      <c r="D521">
        <v>897.74</v>
      </c>
      <c r="E521">
        <v>10342.450000000001</v>
      </c>
      <c r="F521" s="12">
        <v>1756431232</v>
      </c>
      <c r="G521" s="12">
        <v>5193111.5</v>
      </c>
    </row>
    <row r="522" spans="1:7">
      <c r="A522" s="9">
        <f>'(1)'!A522</f>
        <v>43040</v>
      </c>
      <c r="B522">
        <v>902.75</v>
      </c>
      <c r="C522">
        <v>902.75</v>
      </c>
      <c r="D522">
        <v>902.75</v>
      </c>
      <c r="E522">
        <v>10272.69</v>
      </c>
      <c r="F522" s="12">
        <v>2435771648</v>
      </c>
      <c r="G522" s="12">
        <v>5216333</v>
      </c>
    </row>
    <row r="523" spans="1:7">
      <c r="A523" s="9">
        <f>'(1)'!A523</f>
        <v>43041</v>
      </c>
      <c r="B523">
        <v>904.14</v>
      </c>
      <c r="C523">
        <v>904.14</v>
      </c>
      <c r="D523">
        <v>904.14</v>
      </c>
      <c r="E523">
        <v>10272.209999999999</v>
      </c>
      <c r="F523" s="12">
        <v>2054798464</v>
      </c>
      <c r="G523" s="12">
        <v>5183946</v>
      </c>
    </row>
    <row r="524" spans="1:7">
      <c r="A524" s="9">
        <f>'(1)'!A524</f>
        <v>43042</v>
      </c>
      <c r="B524">
        <v>912.2</v>
      </c>
      <c r="C524">
        <v>912.2</v>
      </c>
      <c r="D524">
        <v>912.2</v>
      </c>
      <c r="E524">
        <v>10337.969999999999</v>
      </c>
      <c r="F524" s="12">
        <v>2958529792</v>
      </c>
      <c r="G524" s="12">
        <v>5204179.5</v>
      </c>
    </row>
    <row r="525" spans="1:7">
      <c r="A525" s="9">
        <f>'(1)'!A525</f>
        <v>43045</v>
      </c>
      <c r="B525">
        <v>911.64</v>
      </c>
      <c r="C525">
        <v>911.64</v>
      </c>
      <c r="D525">
        <v>911.64</v>
      </c>
      <c r="E525">
        <v>10330.84</v>
      </c>
      <c r="F525" s="12">
        <v>3166836992</v>
      </c>
      <c r="G525" s="12">
        <v>5204108</v>
      </c>
    </row>
    <row r="526" spans="1:7">
      <c r="A526" s="9">
        <f>'(1)'!A526</f>
        <v>43046</v>
      </c>
      <c r="B526">
        <v>917.52</v>
      </c>
      <c r="C526">
        <v>917.52</v>
      </c>
      <c r="D526">
        <v>917.52</v>
      </c>
      <c r="E526">
        <v>10283.11</v>
      </c>
      <c r="F526" s="12">
        <v>2670567168</v>
      </c>
      <c r="G526" s="12">
        <v>5247105.5</v>
      </c>
    </row>
    <row r="527" spans="1:7">
      <c r="A527" s="9">
        <f>'(1)'!A527</f>
        <v>43047</v>
      </c>
      <c r="B527">
        <v>927.74</v>
      </c>
      <c r="C527">
        <v>927.74</v>
      </c>
      <c r="D527">
        <v>927.74</v>
      </c>
      <c r="E527">
        <v>10296.75</v>
      </c>
      <c r="F527" s="12">
        <v>1769807104</v>
      </c>
      <c r="G527" s="12">
        <v>5249946.5</v>
      </c>
    </row>
    <row r="528" spans="1:7">
      <c r="A528" s="9">
        <f>'(1)'!A528</f>
        <v>43048</v>
      </c>
      <c r="B528">
        <v>931.05</v>
      </c>
      <c r="C528">
        <v>931.05</v>
      </c>
      <c r="D528">
        <v>931.05</v>
      </c>
      <c r="E528">
        <v>10284.549999999999</v>
      </c>
      <c r="F528" s="12">
        <v>1638255488</v>
      </c>
      <c r="G528" s="12">
        <v>5293518.5</v>
      </c>
    </row>
    <row r="529" spans="1:7">
      <c r="A529" s="9">
        <f>'(1)'!A529</f>
        <v>43049</v>
      </c>
      <c r="B529">
        <v>938</v>
      </c>
      <c r="C529">
        <v>938</v>
      </c>
      <c r="D529">
        <v>938</v>
      </c>
      <c r="E529">
        <v>10265.040000000001</v>
      </c>
      <c r="F529" s="12">
        <v>1958331008</v>
      </c>
      <c r="G529" s="12">
        <v>5280031</v>
      </c>
    </row>
    <row r="530" spans="1:7">
      <c r="A530" s="9">
        <f>'(1)'!A530</f>
        <v>43052</v>
      </c>
      <c r="B530">
        <v>951.29</v>
      </c>
      <c r="C530">
        <v>951.29</v>
      </c>
      <c r="D530">
        <v>951.29</v>
      </c>
      <c r="E530">
        <v>10319.98</v>
      </c>
      <c r="F530" s="12">
        <v>1600417536</v>
      </c>
      <c r="G530" s="12">
        <v>5286474.5</v>
      </c>
    </row>
    <row r="531" spans="1:7">
      <c r="A531" s="9">
        <f>'(1)'!A531</f>
        <v>43053</v>
      </c>
      <c r="B531">
        <v>948.51</v>
      </c>
      <c r="C531">
        <v>948.51</v>
      </c>
      <c r="D531">
        <v>948.51</v>
      </c>
      <c r="E531">
        <v>10339.07</v>
      </c>
      <c r="F531" s="12">
        <v>2663839232</v>
      </c>
      <c r="G531" s="12">
        <v>5158998</v>
      </c>
    </row>
    <row r="532" spans="1:7">
      <c r="A532" s="9">
        <f>'(1)'!A532</f>
        <v>43054</v>
      </c>
      <c r="B532">
        <v>961.45</v>
      </c>
      <c r="C532">
        <v>961.45</v>
      </c>
      <c r="D532">
        <v>961.45</v>
      </c>
      <c r="E532">
        <v>10320.629999999999</v>
      </c>
      <c r="F532" s="12">
        <v>2062047744</v>
      </c>
      <c r="G532" s="12">
        <v>5259735.5</v>
      </c>
    </row>
    <row r="533" spans="1:7">
      <c r="A533" s="9">
        <f>'(1)'!A533</f>
        <v>43055</v>
      </c>
      <c r="B533">
        <v>973.46</v>
      </c>
      <c r="C533">
        <v>973.46</v>
      </c>
      <c r="D533">
        <v>973.46</v>
      </c>
      <c r="E533">
        <v>10349.84</v>
      </c>
      <c r="F533" s="12">
        <v>1627158528</v>
      </c>
      <c r="G533" s="12">
        <v>5216333</v>
      </c>
    </row>
    <row r="534" spans="1:7">
      <c r="A534" s="9">
        <f>'(1)'!A534</f>
        <v>43056</v>
      </c>
      <c r="B534">
        <v>985.9</v>
      </c>
      <c r="C534">
        <v>985.9</v>
      </c>
      <c r="D534">
        <v>985.9</v>
      </c>
      <c r="E534">
        <v>10398.69</v>
      </c>
      <c r="F534" s="12">
        <v>1535721984</v>
      </c>
      <c r="G534" s="12">
        <v>5179661</v>
      </c>
    </row>
    <row r="535" spans="1:7">
      <c r="A535" s="9">
        <f>'(1)'!A535</f>
        <v>43059</v>
      </c>
      <c r="B535">
        <v>986.69</v>
      </c>
      <c r="C535">
        <v>986.69</v>
      </c>
      <c r="D535">
        <v>986.69</v>
      </c>
      <c r="E535">
        <v>10415.11</v>
      </c>
      <c r="F535" s="12">
        <v>3155746048</v>
      </c>
      <c r="G535" s="12">
        <v>5213634</v>
      </c>
    </row>
    <row r="536" spans="1:7">
      <c r="A536" s="9">
        <f>'(1)'!A536</f>
        <v>43060</v>
      </c>
      <c r="B536">
        <v>990.21</v>
      </c>
      <c r="C536">
        <v>990.21</v>
      </c>
      <c r="D536">
        <v>990.21</v>
      </c>
      <c r="E536">
        <v>10451.6</v>
      </c>
      <c r="F536" s="12">
        <v>2047183232</v>
      </c>
      <c r="G536" s="12">
        <v>5186662</v>
      </c>
    </row>
    <row r="537" spans="1:7">
      <c r="A537" s="9">
        <f>'(1)'!A537</f>
        <v>43061</v>
      </c>
      <c r="B537">
        <v>995.22</v>
      </c>
      <c r="C537">
        <v>995.22</v>
      </c>
      <c r="D537">
        <v>995.22</v>
      </c>
      <c r="E537">
        <v>10503.73</v>
      </c>
      <c r="F537" s="12">
        <v>1778965632</v>
      </c>
      <c r="G537" s="12">
        <v>5302957.5</v>
      </c>
    </row>
    <row r="538" spans="1:7">
      <c r="A538" s="9">
        <f>'(1)'!A538</f>
        <v>43063</v>
      </c>
      <c r="B538">
        <v>1000.39</v>
      </c>
      <c r="C538">
        <v>1000.39</v>
      </c>
      <c r="D538">
        <v>1000.39</v>
      </c>
      <c r="E538">
        <v>10539.17</v>
      </c>
      <c r="F538" s="12">
        <v>2342462976</v>
      </c>
      <c r="G538" s="12">
        <v>5261214.5</v>
      </c>
    </row>
    <row r="539" spans="1:7">
      <c r="A539" s="9">
        <f>'(1)'!A539</f>
        <v>43066</v>
      </c>
      <c r="B539">
        <v>1011.95</v>
      </c>
      <c r="C539">
        <v>1011.95</v>
      </c>
      <c r="D539">
        <v>1011.95</v>
      </c>
      <c r="E539">
        <v>10531.64</v>
      </c>
      <c r="F539" s="12">
        <v>2308637440</v>
      </c>
      <c r="G539" s="12">
        <v>5246177</v>
      </c>
    </row>
    <row r="540" spans="1:7">
      <c r="A540" s="9">
        <f>'(1)'!A540</f>
        <v>43067</v>
      </c>
      <c r="B540">
        <v>1008.21</v>
      </c>
      <c r="C540">
        <v>1008.21</v>
      </c>
      <c r="D540">
        <v>1008.21</v>
      </c>
      <c r="E540">
        <v>10562.95</v>
      </c>
      <c r="F540" s="12">
        <v>2972516864</v>
      </c>
      <c r="G540" s="12">
        <v>5286235</v>
      </c>
    </row>
    <row r="541" spans="1:7">
      <c r="A541" s="9">
        <f>'(1)'!A541</f>
        <v>43068</v>
      </c>
      <c r="B541">
        <v>1018.27</v>
      </c>
      <c r="C541">
        <v>1018.27</v>
      </c>
      <c r="D541">
        <v>1018.27</v>
      </c>
      <c r="E541">
        <v>10612.33</v>
      </c>
      <c r="F541" s="12">
        <v>2191351040</v>
      </c>
      <c r="G541" s="12">
        <v>5258588</v>
      </c>
    </row>
    <row r="542" spans="1:7">
      <c r="A542" s="9">
        <f>'(1)'!A542</f>
        <v>43069</v>
      </c>
      <c r="B542">
        <v>1033.22</v>
      </c>
      <c r="C542">
        <v>1033.22</v>
      </c>
      <c r="D542">
        <v>1033.22</v>
      </c>
      <c r="E542">
        <v>10626.02</v>
      </c>
      <c r="F542" s="12">
        <v>3059516416</v>
      </c>
      <c r="G542" s="12">
        <v>5256050</v>
      </c>
    </row>
    <row r="543" spans="1:7">
      <c r="A543" s="9">
        <f>'(1)'!A543</f>
        <v>43070</v>
      </c>
      <c r="B543">
        <v>1009.3</v>
      </c>
      <c r="C543">
        <v>1009.3</v>
      </c>
      <c r="D543">
        <v>1009.3</v>
      </c>
      <c r="E543">
        <v>10628.53</v>
      </c>
      <c r="F543" s="12">
        <v>1872551680</v>
      </c>
      <c r="G543" s="12">
        <v>5215190.5</v>
      </c>
    </row>
    <row r="544" spans="1:7">
      <c r="A544" s="9">
        <f>'(1)'!A544</f>
        <v>43073</v>
      </c>
      <c r="B544">
        <v>1003.94</v>
      </c>
      <c r="C544">
        <v>1003.94</v>
      </c>
      <c r="D544">
        <v>1003.94</v>
      </c>
      <c r="E544">
        <v>10570.31</v>
      </c>
      <c r="F544" s="12">
        <v>1955947776</v>
      </c>
      <c r="G544" s="12">
        <v>5217289.5</v>
      </c>
    </row>
    <row r="545" spans="1:7">
      <c r="A545" s="9">
        <f>'(1)'!A545</f>
        <v>43074</v>
      </c>
      <c r="B545">
        <v>992.91</v>
      </c>
      <c r="C545">
        <v>992.91</v>
      </c>
      <c r="D545">
        <v>992.91</v>
      </c>
      <c r="E545">
        <v>10633.5</v>
      </c>
      <c r="F545" s="12">
        <v>1495731968</v>
      </c>
      <c r="G545" s="12">
        <v>5235800.5</v>
      </c>
    </row>
    <row r="546" spans="1:7">
      <c r="A546" s="9">
        <f>'(1)'!A546</f>
        <v>43075</v>
      </c>
      <c r="B546">
        <v>994.52</v>
      </c>
      <c r="C546">
        <v>994.52</v>
      </c>
      <c r="D546">
        <v>994.52</v>
      </c>
      <c r="E546">
        <v>10784.02</v>
      </c>
      <c r="F546" s="12">
        <v>1659839232</v>
      </c>
      <c r="G546" s="12">
        <v>5308268</v>
      </c>
    </row>
    <row r="547" spans="1:7">
      <c r="A547" s="9">
        <f>'(1)'!A547</f>
        <v>43076</v>
      </c>
      <c r="B547">
        <v>971.04</v>
      </c>
      <c r="C547">
        <v>971.04</v>
      </c>
      <c r="D547">
        <v>971.04</v>
      </c>
      <c r="E547">
        <v>10859.79</v>
      </c>
      <c r="F547" s="12">
        <v>1372306048</v>
      </c>
      <c r="G547" s="12">
        <v>5302526.5</v>
      </c>
    </row>
    <row r="548" spans="1:7">
      <c r="A548" s="9">
        <f>'(1)'!A548</f>
        <v>43077</v>
      </c>
      <c r="B548">
        <v>978.02</v>
      </c>
      <c r="C548">
        <v>978.02</v>
      </c>
      <c r="D548">
        <v>978.02</v>
      </c>
      <c r="E548">
        <v>10886.64</v>
      </c>
      <c r="F548" s="12">
        <v>2042530176</v>
      </c>
      <c r="G548" s="12">
        <v>5277013</v>
      </c>
    </row>
    <row r="549" spans="1:7">
      <c r="A549" s="9">
        <f>'(1)'!A549</f>
        <v>43080</v>
      </c>
      <c r="B549">
        <v>976.43</v>
      </c>
      <c r="C549">
        <v>976.43</v>
      </c>
      <c r="D549">
        <v>976.43</v>
      </c>
      <c r="E549">
        <v>10870.65</v>
      </c>
      <c r="F549" s="12">
        <v>1443335552</v>
      </c>
      <c r="G549" s="12">
        <v>5243807</v>
      </c>
    </row>
    <row r="550" spans="1:7">
      <c r="A550" s="9">
        <f>'(1)'!A550</f>
        <v>43081</v>
      </c>
      <c r="B550">
        <v>992.34</v>
      </c>
      <c r="C550">
        <v>992.34</v>
      </c>
      <c r="D550">
        <v>992.34</v>
      </c>
      <c r="E550">
        <v>10885.2</v>
      </c>
      <c r="F550" s="12">
        <v>1536867968</v>
      </c>
      <c r="G550" s="12">
        <v>5166099.5</v>
      </c>
    </row>
    <row r="551" spans="1:7">
      <c r="A551" s="9">
        <f>'(1)'!A551</f>
        <v>43082</v>
      </c>
      <c r="B551">
        <v>990.73</v>
      </c>
      <c r="C551">
        <v>990.73</v>
      </c>
      <c r="D551">
        <v>990.73</v>
      </c>
      <c r="E551">
        <v>10883.44</v>
      </c>
      <c r="F551" s="12">
        <v>3080924672</v>
      </c>
      <c r="G551" s="12">
        <v>5214140.5</v>
      </c>
    </row>
    <row r="552" spans="1:7">
      <c r="A552" s="9">
        <f>'(1)'!A552</f>
        <v>43083</v>
      </c>
      <c r="B552">
        <v>1016.51</v>
      </c>
      <c r="C552">
        <v>1016.51</v>
      </c>
      <c r="D552">
        <v>1016.51</v>
      </c>
      <c r="E552">
        <v>10931.18</v>
      </c>
      <c r="F552" s="12">
        <v>2893627648</v>
      </c>
      <c r="G552" s="12">
        <v>5268256</v>
      </c>
    </row>
    <row r="553" spans="1:7">
      <c r="A553" s="9">
        <f>'(1)'!A553</f>
        <v>43084</v>
      </c>
      <c r="B553">
        <v>1013.1</v>
      </c>
      <c r="C553">
        <v>1013.1</v>
      </c>
      <c r="D553">
        <v>1013.1</v>
      </c>
      <c r="E553">
        <v>10975.99</v>
      </c>
      <c r="F553" s="12">
        <v>3388882944</v>
      </c>
      <c r="G553" s="12">
        <v>5230440</v>
      </c>
    </row>
    <row r="554" spans="1:7">
      <c r="A554" s="9">
        <f>'(1)'!A554</f>
        <v>43087</v>
      </c>
      <c r="B554">
        <v>1014.34</v>
      </c>
      <c r="C554">
        <v>1014.34</v>
      </c>
      <c r="D554">
        <v>1014.34</v>
      </c>
      <c r="E554">
        <v>11051.62</v>
      </c>
      <c r="F554" s="12">
        <v>2682529280</v>
      </c>
      <c r="G554" s="12">
        <v>5383011.5</v>
      </c>
    </row>
    <row r="555" spans="1:7">
      <c r="A555" s="9">
        <f>'(1)'!A555</f>
        <v>43088</v>
      </c>
      <c r="B555">
        <v>1001.6</v>
      </c>
      <c r="C555">
        <v>1001.6</v>
      </c>
      <c r="D555">
        <v>1001.6</v>
      </c>
      <c r="E555">
        <v>11046.59</v>
      </c>
      <c r="F555" s="12">
        <v>2653623808</v>
      </c>
      <c r="G555" s="12">
        <v>5430748.5</v>
      </c>
    </row>
    <row r="556" spans="1:7">
      <c r="A556" s="9">
        <f>'(1)'!A556</f>
        <v>43089</v>
      </c>
      <c r="B556">
        <v>1011.6</v>
      </c>
      <c r="C556">
        <v>1011.6</v>
      </c>
      <c r="D556">
        <v>1011.6</v>
      </c>
      <c r="E556">
        <v>11089.32</v>
      </c>
      <c r="F556" s="12">
        <v>2316872448</v>
      </c>
      <c r="G556" s="12">
        <v>5329534</v>
      </c>
    </row>
    <row r="557" spans="1:7">
      <c r="A557" s="9">
        <f>'(1)'!A557</f>
        <v>43090</v>
      </c>
      <c r="B557">
        <v>1015.24</v>
      </c>
      <c r="C557">
        <v>1015.24</v>
      </c>
      <c r="D557">
        <v>1015.24</v>
      </c>
      <c r="E557">
        <v>11032.58</v>
      </c>
      <c r="F557" s="12">
        <v>3135702784</v>
      </c>
      <c r="G557" s="12">
        <v>5410702.5</v>
      </c>
    </row>
    <row r="558" spans="1:7">
      <c r="A558" s="9">
        <f>'(1)'!A558</f>
        <v>43091</v>
      </c>
      <c r="B558">
        <v>1022.14</v>
      </c>
      <c r="C558">
        <v>1022.14</v>
      </c>
      <c r="D558">
        <v>1022.14</v>
      </c>
      <c r="E558">
        <v>11044.83</v>
      </c>
      <c r="F558" s="12">
        <v>2218339328</v>
      </c>
      <c r="G558" s="12">
        <v>5350156.5</v>
      </c>
    </row>
    <row r="559" spans="1:7">
      <c r="A559" s="9">
        <f>'(1)'!A559</f>
        <v>43095</v>
      </c>
      <c r="B559">
        <v>1024.5899999999999</v>
      </c>
      <c r="C559">
        <v>1024.5899999999999</v>
      </c>
      <c r="D559">
        <v>1024.5899999999999</v>
      </c>
      <c r="E559">
        <v>11061.29</v>
      </c>
      <c r="F559" s="12">
        <v>2700730368</v>
      </c>
      <c r="G559" s="12">
        <v>5319697.5</v>
      </c>
    </row>
    <row r="560" spans="1:7">
      <c r="A560" s="9">
        <f>'(1)'!A560</f>
        <v>43096</v>
      </c>
      <c r="B560">
        <v>1035.1099999999999</v>
      </c>
      <c r="C560">
        <v>1035.1099999999999</v>
      </c>
      <c r="D560">
        <v>1035.1099999999999</v>
      </c>
      <c r="E560">
        <v>11108.19</v>
      </c>
      <c r="F560" s="12">
        <v>3353270784</v>
      </c>
      <c r="G560" s="12">
        <v>5294699.5</v>
      </c>
    </row>
    <row r="561" spans="1:7">
      <c r="A561" s="9">
        <f>'(1)'!A561</f>
        <v>43097</v>
      </c>
      <c r="B561">
        <v>1044.33</v>
      </c>
      <c r="C561">
        <v>1044.33</v>
      </c>
      <c r="D561">
        <v>1044.33</v>
      </c>
      <c r="E561">
        <v>11151.74</v>
      </c>
      <c r="F561" s="12">
        <v>3913031424</v>
      </c>
      <c r="G561" s="12">
        <v>5221063</v>
      </c>
    </row>
    <row r="562" spans="1:7">
      <c r="A562" s="9">
        <f>'(1)'!A562</f>
        <v>43098</v>
      </c>
      <c r="B562">
        <v>1062.74</v>
      </c>
      <c r="C562">
        <v>1062.74</v>
      </c>
      <c r="D562">
        <v>1062.74</v>
      </c>
      <c r="E562">
        <v>11032.46</v>
      </c>
      <c r="F562" s="12">
        <v>4627996160</v>
      </c>
      <c r="G562" s="12">
        <v>5210514</v>
      </c>
    </row>
    <row r="563" spans="1:7">
      <c r="A563" s="9">
        <f>'(1)'!A563</f>
        <v>43102</v>
      </c>
      <c r="B563">
        <v>1075.52</v>
      </c>
      <c r="C563">
        <v>1075.52</v>
      </c>
      <c r="D563">
        <v>1075.52</v>
      </c>
      <c r="E563">
        <v>11091.02</v>
      </c>
      <c r="F563" s="12">
        <v>5465014784</v>
      </c>
      <c r="G563" s="12">
        <v>5261900</v>
      </c>
    </row>
    <row r="564" spans="1:7">
      <c r="A564" s="9">
        <f>'(1)'!A564</f>
        <v>43103</v>
      </c>
      <c r="B564">
        <v>1085.68</v>
      </c>
      <c r="C564">
        <v>1085.68</v>
      </c>
      <c r="D564">
        <v>1085.68</v>
      </c>
      <c r="E564">
        <v>11143.26</v>
      </c>
      <c r="F564" s="12">
        <v>4011681280</v>
      </c>
      <c r="G564" s="12">
        <v>5241797.5</v>
      </c>
    </row>
    <row r="565" spans="1:7">
      <c r="A565" s="9">
        <f>'(1)'!A565</f>
        <v>43104</v>
      </c>
      <c r="B565">
        <v>1078.81</v>
      </c>
      <c r="C565">
        <v>1078.81</v>
      </c>
      <c r="D565">
        <v>1078.81</v>
      </c>
      <c r="E565">
        <v>11077.27</v>
      </c>
      <c r="F565" s="12">
        <v>3571951616</v>
      </c>
      <c r="G565" s="12">
        <v>5103055</v>
      </c>
    </row>
    <row r="566" spans="1:7">
      <c r="A566" s="9">
        <f>'(1)'!A566</f>
        <v>43105</v>
      </c>
      <c r="B566">
        <v>1095.69</v>
      </c>
      <c r="C566">
        <v>1095.69</v>
      </c>
      <c r="D566">
        <v>1095.69</v>
      </c>
      <c r="E566">
        <v>11078.77</v>
      </c>
      <c r="F566" s="12">
        <v>5092240384</v>
      </c>
      <c r="G566" s="12">
        <v>5105760.5</v>
      </c>
    </row>
    <row r="567" spans="1:7">
      <c r="A567" s="9">
        <f>'(1)'!A567</f>
        <v>43108</v>
      </c>
      <c r="B567">
        <v>1112.97</v>
      </c>
      <c r="C567">
        <v>1112.97</v>
      </c>
      <c r="D567">
        <v>1112.97</v>
      </c>
      <c r="E567">
        <v>11119.67</v>
      </c>
      <c r="F567" s="12">
        <v>5366958080</v>
      </c>
      <c r="G567" s="12">
        <v>5160271</v>
      </c>
    </row>
    <row r="568" spans="1:7">
      <c r="A568" s="9">
        <f>'(1)'!A568</f>
        <v>43109</v>
      </c>
      <c r="B568">
        <v>1113.03</v>
      </c>
      <c r="C568">
        <v>1113.03</v>
      </c>
      <c r="D568">
        <v>1113.03</v>
      </c>
      <c r="E568">
        <v>11081.76</v>
      </c>
      <c r="F568" s="12">
        <v>4644807168</v>
      </c>
      <c r="G568" s="12">
        <v>5221984</v>
      </c>
    </row>
    <row r="569" spans="1:7">
      <c r="A569" s="9">
        <f>'(1)'!A569</f>
        <v>43110</v>
      </c>
      <c r="B569">
        <v>1121.06</v>
      </c>
      <c r="C569">
        <v>1121.06</v>
      </c>
      <c r="D569">
        <v>1121.06</v>
      </c>
      <c r="E569">
        <v>10978.46</v>
      </c>
      <c r="F569" s="12">
        <v>5126064128</v>
      </c>
      <c r="G569" s="12">
        <v>5168498</v>
      </c>
    </row>
    <row r="570" spans="1:7">
      <c r="A570" s="9">
        <f>'(1)'!A570</f>
        <v>43111</v>
      </c>
      <c r="B570">
        <v>1123.9100000000001</v>
      </c>
      <c r="C570">
        <v>1123.9100000000001</v>
      </c>
      <c r="D570">
        <v>1123.9100000000001</v>
      </c>
      <c r="E570">
        <v>10845.93</v>
      </c>
      <c r="F570" s="12">
        <v>5042712064</v>
      </c>
      <c r="G570" s="12">
        <v>5297772</v>
      </c>
    </row>
    <row r="571" spans="1:7">
      <c r="A571" s="9">
        <f>'(1)'!A571</f>
        <v>43112</v>
      </c>
      <c r="B571">
        <v>1138.8499999999999</v>
      </c>
      <c r="C571">
        <v>1138.8499999999999</v>
      </c>
      <c r="D571">
        <v>1138.8499999999999</v>
      </c>
      <c r="E571">
        <v>10834.44</v>
      </c>
      <c r="F571" s="12">
        <v>4137658624</v>
      </c>
      <c r="G571" s="12">
        <v>5305940</v>
      </c>
    </row>
    <row r="572" spans="1:7">
      <c r="A572" s="9">
        <f>'(1)'!A572</f>
        <v>43116</v>
      </c>
      <c r="B572">
        <v>1137.43</v>
      </c>
      <c r="C572">
        <v>1137.43</v>
      </c>
      <c r="D572">
        <v>1137.43</v>
      </c>
      <c r="E572">
        <v>10841.83</v>
      </c>
      <c r="F572" s="12">
        <v>3959884288</v>
      </c>
      <c r="G572" s="12">
        <v>5233586</v>
      </c>
    </row>
    <row r="573" spans="1:7">
      <c r="A573" s="9">
        <f>'(1)'!A573</f>
        <v>43117</v>
      </c>
      <c r="B573">
        <v>1104.74</v>
      </c>
      <c r="C573">
        <v>1104.74</v>
      </c>
      <c r="D573">
        <v>1104.74</v>
      </c>
      <c r="E573">
        <v>10840.52</v>
      </c>
      <c r="F573" s="12">
        <v>3297600000</v>
      </c>
      <c r="G573" s="12">
        <v>5265211</v>
      </c>
    </row>
    <row r="574" spans="1:7">
      <c r="A574" s="9">
        <f>'(1)'!A574</f>
        <v>43118</v>
      </c>
      <c r="B574">
        <v>1124.6500000000001</v>
      </c>
      <c r="C574">
        <v>1124.6500000000001</v>
      </c>
      <c r="D574">
        <v>1124.6500000000001</v>
      </c>
      <c r="E574">
        <v>10920.37</v>
      </c>
      <c r="F574" s="12">
        <v>2974915584</v>
      </c>
      <c r="G574" s="12">
        <v>5319879</v>
      </c>
    </row>
    <row r="575" spans="1:7">
      <c r="A575" s="9">
        <f>'(1)'!A575</f>
        <v>43119</v>
      </c>
      <c r="B575">
        <v>1129.92</v>
      </c>
      <c r="C575">
        <v>1129.92</v>
      </c>
      <c r="D575">
        <v>1129.92</v>
      </c>
      <c r="E575">
        <v>10924.02</v>
      </c>
      <c r="F575" s="12">
        <v>3988825600</v>
      </c>
      <c r="G575" s="12">
        <v>5305941</v>
      </c>
    </row>
    <row r="576" spans="1:7">
      <c r="A576" s="9">
        <f>'(1)'!A576</f>
        <v>43122</v>
      </c>
      <c r="B576">
        <v>1175.51</v>
      </c>
      <c r="C576">
        <v>1175.51</v>
      </c>
      <c r="D576">
        <v>1175.51</v>
      </c>
      <c r="E576">
        <v>10875.89</v>
      </c>
      <c r="F576" s="12">
        <v>6596295168</v>
      </c>
      <c r="G576" s="12">
        <v>5346407.5</v>
      </c>
    </row>
    <row r="577" spans="1:7">
      <c r="A577" s="9">
        <f>'(1)'!A577</f>
        <v>43123</v>
      </c>
      <c r="B577">
        <v>1185.06</v>
      </c>
      <c r="C577">
        <v>1185.06</v>
      </c>
      <c r="D577">
        <v>1185.06</v>
      </c>
      <c r="E577">
        <v>10929.45</v>
      </c>
      <c r="F577" s="12">
        <v>5418198016</v>
      </c>
      <c r="G577" s="12">
        <v>5367791</v>
      </c>
    </row>
    <row r="578" spans="1:7">
      <c r="A578" s="9">
        <f>'(1)'!A578</f>
        <v>43124</v>
      </c>
      <c r="B578">
        <v>1176.8599999999999</v>
      </c>
      <c r="C578">
        <v>1176.8599999999999</v>
      </c>
      <c r="D578">
        <v>1176.8599999999999</v>
      </c>
      <c r="E578">
        <v>10960.17</v>
      </c>
      <c r="F578" s="12">
        <v>3850905600</v>
      </c>
      <c r="G578" s="12">
        <v>5367791</v>
      </c>
    </row>
    <row r="579" spans="1:7">
      <c r="A579" s="9">
        <f>'(1)'!A579</f>
        <v>43125</v>
      </c>
      <c r="B579">
        <v>1179.4100000000001</v>
      </c>
      <c r="C579">
        <v>1179.4100000000001</v>
      </c>
      <c r="D579">
        <v>1179.4100000000001</v>
      </c>
      <c r="E579">
        <v>10983.1</v>
      </c>
      <c r="F579" s="12">
        <v>6359887360</v>
      </c>
      <c r="G579" s="12">
        <v>5367791</v>
      </c>
    </row>
    <row r="580" spans="1:7">
      <c r="A580" s="9">
        <f>'(1)'!A580</f>
        <v>43126</v>
      </c>
      <c r="B580">
        <v>1175.9100000000001</v>
      </c>
      <c r="C580">
        <v>1175.9100000000001</v>
      </c>
      <c r="D580">
        <v>1175.9100000000001</v>
      </c>
      <c r="E580">
        <v>10930.9</v>
      </c>
      <c r="F580" s="12">
        <v>3289346048</v>
      </c>
      <c r="G580" s="12">
        <v>5360823</v>
      </c>
    </row>
    <row r="581" spans="1:7">
      <c r="A581" s="9">
        <f>'(1)'!A581</f>
        <v>43129</v>
      </c>
      <c r="B581">
        <v>1166.25</v>
      </c>
      <c r="C581">
        <v>1166.25</v>
      </c>
      <c r="D581">
        <v>1166.25</v>
      </c>
      <c r="E581">
        <v>10932.15</v>
      </c>
      <c r="F581" s="12">
        <v>2806656000</v>
      </c>
      <c r="G581" s="12">
        <v>5398000</v>
      </c>
    </row>
    <row r="582" spans="1:7">
      <c r="A582" s="9">
        <f>'(1)'!A582</f>
        <v>43130</v>
      </c>
      <c r="B582">
        <v>1170.01</v>
      </c>
      <c r="C582">
        <v>1170.01</v>
      </c>
      <c r="D582">
        <v>1170.01</v>
      </c>
      <c r="E582">
        <v>10856.26</v>
      </c>
      <c r="F582" s="12">
        <v>2609302784</v>
      </c>
      <c r="G582" s="12">
        <v>5408784.5</v>
      </c>
    </row>
    <row r="583" spans="1:7">
      <c r="A583" s="9">
        <f>'(1)'!A583</f>
        <v>43131</v>
      </c>
      <c r="B583">
        <v>1110.5899999999999</v>
      </c>
      <c r="C583">
        <v>1110.5899999999999</v>
      </c>
      <c r="D583">
        <v>1110.5899999999999</v>
      </c>
      <c r="E583">
        <v>10975.23</v>
      </c>
      <c r="F583" s="12">
        <v>2249062144</v>
      </c>
      <c r="G583" s="12">
        <v>5408784.5</v>
      </c>
    </row>
    <row r="584" spans="1:7">
      <c r="A584" s="9">
        <f>'(1)'!A584</f>
        <v>43132</v>
      </c>
      <c r="B584">
        <v>1081.3</v>
      </c>
      <c r="C584">
        <v>1081.3</v>
      </c>
      <c r="D584">
        <v>1081.3</v>
      </c>
      <c r="E584">
        <v>11140.18</v>
      </c>
      <c r="F584" s="12">
        <v>2040590208</v>
      </c>
      <c r="G584" s="12">
        <v>5574463</v>
      </c>
    </row>
    <row r="585" spans="1:7">
      <c r="A585" s="9">
        <f>'(1)'!A585</f>
        <v>43133</v>
      </c>
      <c r="B585">
        <v>1106.18</v>
      </c>
      <c r="C585">
        <v>1106.18</v>
      </c>
      <c r="D585">
        <v>1106.18</v>
      </c>
      <c r="E585">
        <v>11123.07</v>
      </c>
      <c r="F585" s="12">
        <v>2154585344</v>
      </c>
      <c r="G585" s="12">
        <v>5576161.5</v>
      </c>
    </row>
    <row r="586" spans="1:7">
      <c r="A586" s="9">
        <f>'(1)'!A586</f>
        <v>43136</v>
      </c>
      <c r="B586">
        <v>1087.56</v>
      </c>
      <c r="C586">
        <v>1087.56</v>
      </c>
      <c r="D586">
        <v>1087.56</v>
      </c>
      <c r="E586">
        <v>11122</v>
      </c>
      <c r="F586" s="12">
        <v>2980490240</v>
      </c>
      <c r="G586" s="12">
        <v>5643491</v>
      </c>
    </row>
    <row r="587" spans="1:7">
      <c r="A587" s="9">
        <f>'(1)'!A587</f>
        <v>43137</v>
      </c>
      <c r="B587">
        <v>1069.54</v>
      </c>
      <c r="C587">
        <v>1069.54</v>
      </c>
      <c r="D587">
        <v>1069.54</v>
      </c>
      <c r="E587">
        <v>11011.71</v>
      </c>
      <c r="F587" s="12">
        <v>2102263680</v>
      </c>
      <c r="G587" s="12">
        <v>5649205</v>
      </c>
    </row>
    <row r="588" spans="1:7">
      <c r="A588" s="9">
        <f>'(1)'!A588</f>
        <v>43138</v>
      </c>
      <c r="B588">
        <v>1110.3</v>
      </c>
      <c r="C588">
        <v>1110.3</v>
      </c>
      <c r="D588">
        <v>1110.3</v>
      </c>
      <c r="E588">
        <v>11001.66</v>
      </c>
      <c r="F588" s="12">
        <v>2296063744</v>
      </c>
      <c r="G588" s="12">
        <v>5653505.5</v>
      </c>
    </row>
    <row r="589" spans="1:7">
      <c r="A589" s="9">
        <f>'(1)'!A589</f>
        <v>43139</v>
      </c>
      <c r="B589">
        <v>1131.04</v>
      </c>
      <c r="C589">
        <v>1131.04</v>
      </c>
      <c r="D589">
        <v>1131.04</v>
      </c>
      <c r="E589">
        <v>10968.39</v>
      </c>
      <c r="F589" s="12">
        <v>3090007552</v>
      </c>
      <c r="G589" s="12">
        <v>5665099.5</v>
      </c>
    </row>
    <row r="590" spans="1:7">
      <c r="A590" s="9">
        <f>'(1)'!A590</f>
        <v>43140</v>
      </c>
      <c r="B590">
        <v>1153.98</v>
      </c>
      <c r="C590">
        <v>1153.98</v>
      </c>
      <c r="D590">
        <v>1153.98</v>
      </c>
      <c r="E590">
        <v>10863.96</v>
      </c>
      <c r="F590" s="12">
        <v>2885248000</v>
      </c>
      <c r="G590" s="12">
        <v>5685374</v>
      </c>
    </row>
    <row r="591" spans="1:7">
      <c r="A591" s="9">
        <f>'(1)'!A591</f>
        <v>43143</v>
      </c>
      <c r="B591">
        <v>1141.97</v>
      </c>
      <c r="C591">
        <v>1141.97</v>
      </c>
      <c r="D591">
        <v>1141.97</v>
      </c>
      <c r="E591">
        <v>10857.29</v>
      </c>
      <c r="F591" s="12">
        <v>2358095360</v>
      </c>
      <c r="G591" s="12">
        <v>5694454</v>
      </c>
    </row>
    <row r="592" spans="1:7">
      <c r="A592" s="9">
        <f>'(1)'!A592</f>
        <v>43144</v>
      </c>
      <c r="B592">
        <v>1169.52</v>
      </c>
      <c r="C592">
        <v>1169.52</v>
      </c>
      <c r="D592">
        <v>1169.52</v>
      </c>
      <c r="E592">
        <v>10837.24</v>
      </c>
      <c r="F592" s="12">
        <v>3648672000</v>
      </c>
      <c r="G592" s="12">
        <v>5782036</v>
      </c>
    </row>
    <row r="593" spans="1:7">
      <c r="A593" s="9">
        <f>'(1)'!A593</f>
        <v>43145</v>
      </c>
      <c r="B593">
        <v>1179.98</v>
      </c>
      <c r="C593">
        <v>1179.98</v>
      </c>
      <c r="D593">
        <v>1179.98</v>
      </c>
      <c r="E593">
        <v>10992.02</v>
      </c>
      <c r="F593" s="12">
        <v>2858930432</v>
      </c>
      <c r="G593" s="12">
        <v>5800199</v>
      </c>
    </row>
    <row r="594" spans="1:7">
      <c r="A594" s="9">
        <f>'(1)'!A594</f>
        <v>43146</v>
      </c>
      <c r="B594">
        <v>1186.83</v>
      </c>
      <c r="C594">
        <v>1186.83</v>
      </c>
      <c r="D594">
        <v>1186.83</v>
      </c>
      <c r="E594">
        <v>11053.79</v>
      </c>
      <c r="F594" s="12">
        <v>2901902336</v>
      </c>
      <c r="G594" s="12">
        <v>5966496</v>
      </c>
    </row>
    <row r="595" spans="1:7">
      <c r="A595" s="9">
        <f>'(1)'!A595</f>
        <v>43147</v>
      </c>
      <c r="B595">
        <v>1189.76</v>
      </c>
      <c r="C595">
        <v>1189.76</v>
      </c>
      <c r="D595">
        <v>1189.76</v>
      </c>
      <c r="E595">
        <v>11079.57</v>
      </c>
      <c r="F595" s="12">
        <v>2730907904</v>
      </c>
      <c r="G595" s="12">
        <v>6004360</v>
      </c>
    </row>
    <row r="596" spans="1:7">
      <c r="A596" s="9">
        <f>'(1)'!A596</f>
        <v>43151</v>
      </c>
      <c r="B596">
        <v>1187.19</v>
      </c>
      <c r="C596">
        <v>1187.19</v>
      </c>
      <c r="D596">
        <v>1187.19</v>
      </c>
      <c r="E596">
        <v>11096.49</v>
      </c>
      <c r="F596" s="12">
        <v>2064928128</v>
      </c>
      <c r="G596" s="12">
        <v>6134851</v>
      </c>
    </row>
    <row r="597" spans="1:7">
      <c r="A597" s="9">
        <f>'(1)'!A597</f>
        <v>43152</v>
      </c>
      <c r="B597">
        <v>1188.3499999999999</v>
      </c>
      <c r="C597">
        <v>1188.3499999999999</v>
      </c>
      <c r="D597">
        <v>1188.3499999999999</v>
      </c>
      <c r="E597">
        <v>11070.56</v>
      </c>
      <c r="F597" s="12">
        <v>1807232768</v>
      </c>
      <c r="G597" s="12">
        <v>6175391</v>
      </c>
    </row>
    <row r="598" spans="1:7">
      <c r="A598" s="9">
        <f>'(1)'!A598</f>
        <v>43153</v>
      </c>
      <c r="B598">
        <v>1160.3399999999999</v>
      </c>
      <c r="C598">
        <v>1160.3399999999999</v>
      </c>
      <c r="D598">
        <v>1160.3399999999999</v>
      </c>
      <c r="E598">
        <v>10998.82</v>
      </c>
      <c r="F598" s="12">
        <v>2850999040</v>
      </c>
      <c r="G598" s="12">
        <v>6173254</v>
      </c>
    </row>
    <row r="599" spans="1:7">
      <c r="A599" s="9">
        <f>'(1)'!A599</f>
        <v>43154</v>
      </c>
      <c r="B599">
        <v>1184.47</v>
      </c>
      <c r="C599">
        <v>1184.47</v>
      </c>
      <c r="D599">
        <v>1184.47</v>
      </c>
      <c r="E599">
        <v>10999.73</v>
      </c>
      <c r="F599" s="12">
        <v>3096978688</v>
      </c>
      <c r="G599" s="12">
        <v>6343620.5</v>
      </c>
    </row>
    <row r="600" spans="1:7">
      <c r="A600" s="9">
        <f>'(1)'!A600</f>
        <v>43157</v>
      </c>
      <c r="B600">
        <v>1172.51</v>
      </c>
      <c r="C600">
        <v>1172.51</v>
      </c>
      <c r="D600">
        <v>1172.51</v>
      </c>
      <c r="E600">
        <v>11009.84</v>
      </c>
      <c r="F600" s="12">
        <v>2345239808</v>
      </c>
      <c r="G600" s="12">
        <v>6362448</v>
      </c>
    </row>
    <row r="601" spans="1:7">
      <c r="A601" s="9">
        <f>'(1)'!A601</f>
        <v>43158</v>
      </c>
      <c r="B601">
        <v>1186.32</v>
      </c>
      <c r="C601">
        <v>1186.32</v>
      </c>
      <c r="D601">
        <v>1186.32</v>
      </c>
      <c r="E601">
        <v>10992.89</v>
      </c>
      <c r="F601" s="12">
        <v>1909856768</v>
      </c>
      <c r="G601" s="12">
        <v>6246489.5</v>
      </c>
    </row>
    <row r="602" spans="1:7">
      <c r="A602" s="9">
        <f>'(1)'!A602</f>
        <v>43159</v>
      </c>
      <c r="B602">
        <v>1187.94</v>
      </c>
      <c r="C602">
        <v>1187.94</v>
      </c>
      <c r="D602">
        <v>1187.94</v>
      </c>
      <c r="E602">
        <v>10966.65</v>
      </c>
      <c r="F602" s="12">
        <v>3159729920</v>
      </c>
      <c r="G602" s="12">
        <v>6460982.5</v>
      </c>
    </row>
    <row r="603" spans="1:7">
      <c r="A603" s="9">
        <f>'(1)'!A603</f>
        <v>43160</v>
      </c>
      <c r="B603">
        <v>1188.4000000000001</v>
      </c>
      <c r="C603">
        <v>1188.4000000000001</v>
      </c>
      <c r="D603">
        <v>1188.4000000000001</v>
      </c>
      <c r="E603">
        <v>11009.42</v>
      </c>
      <c r="F603" s="12">
        <v>1821214592</v>
      </c>
      <c r="G603" s="12">
        <v>6451783.5</v>
      </c>
    </row>
    <row r="604" spans="1:7">
      <c r="A604" s="9">
        <f>'(1)'!A604</f>
        <v>43161</v>
      </c>
      <c r="B604">
        <v>1193.1300000000001</v>
      </c>
      <c r="C604">
        <v>1193.1300000000001</v>
      </c>
      <c r="D604">
        <v>1193.1300000000001</v>
      </c>
      <c r="E604">
        <v>11018.6</v>
      </c>
      <c r="F604" s="12">
        <v>2088808704</v>
      </c>
      <c r="G604" s="12">
        <v>6311295.5</v>
      </c>
    </row>
    <row r="605" spans="1:7">
      <c r="A605" s="9">
        <f>'(1)'!A605</f>
        <v>43164</v>
      </c>
      <c r="B605">
        <v>1197.02</v>
      </c>
      <c r="C605">
        <v>1197.02</v>
      </c>
      <c r="D605">
        <v>1197.02</v>
      </c>
      <c r="E605">
        <v>10911.67</v>
      </c>
      <c r="F605" s="12">
        <v>2660905216</v>
      </c>
      <c r="G605" s="12">
        <v>6407800.5</v>
      </c>
    </row>
    <row r="606" spans="1:7">
      <c r="A606" s="9">
        <f>'(1)'!A606</f>
        <v>43165</v>
      </c>
      <c r="B606">
        <v>1191.93</v>
      </c>
      <c r="C606">
        <v>1191.93</v>
      </c>
      <c r="D606">
        <v>1191.93</v>
      </c>
      <c r="E606">
        <v>10801.83</v>
      </c>
      <c r="F606" s="12">
        <v>2404856064</v>
      </c>
      <c r="G606" s="12">
        <v>6346389</v>
      </c>
    </row>
    <row r="607" spans="1:7">
      <c r="A607" s="9">
        <f>'(1)'!A607</f>
        <v>43166</v>
      </c>
      <c r="B607">
        <v>1194.8</v>
      </c>
      <c r="C607">
        <v>1194.8</v>
      </c>
      <c r="D607">
        <v>1194.8</v>
      </c>
      <c r="E607">
        <v>10859.03</v>
      </c>
      <c r="F607" s="12">
        <v>4203195392</v>
      </c>
      <c r="G607" s="12">
        <v>6378751</v>
      </c>
    </row>
    <row r="608" spans="1:7">
      <c r="A608" s="9">
        <f>'(1)'!A608</f>
        <v>43167</v>
      </c>
      <c r="B608">
        <v>1213.4000000000001</v>
      </c>
      <c r="C608">
        <v>1213.4000000000001</v>
      </c>
      <c r="D608">
        <v>1213.4000000000001</v>
      </c>
      <c r="E608">
        <v>10895.83</v>
      </c>
      <c r="F608" s="12">
        <v>3038420736</v>
      </c>
      <c r="G608" s="12">
        <v>6376159.5</v>
      </c>
    </row>
    <row r="609" spans="1:7">
      <c r="A609" s="9">
        <f>'(1)'!A609</f>
        <v>43168</v>
      </c>
      <c r="B609">
        <v>1217.6199999999999</v>
      </c>
      <c r="C609">
        <v>1217.6199999999999</v>
      </c>
      <c r="D609">
        <v>1217.6199999999999</v>
      </c>
      <c r="E609">
        <v>10792.13</v>
      </c>
      <c r="F609" s="12">
        <v>2526995968</v>
      </c>
      <c r="G609" s="12">
        <v>5964764.5</v>
      </c>
    </row>
    <row r="610" spans="1:7">
      <c r="A610" s="9">
        <f>'(1)'!A610</f>
        <v>43171</v>
      </c>
      <c r="B610">
        <v>1231.6500000000001</v>
      </c>
      <c r="C610">
        <v>1231.6500000000001</v>
      </c>
      <c r="D610">
        <v>1231.6500000000001</v>
      </c>
      <c r="E610">
        <v>10554.65</v>
      </c>
      <c r="F610" s="12">
        <v>2883945216</v>
      </c>
      <c r="G610" s="12">
        <v>5837658.5</v>
      </c>
    </row>
    <row r="611" spans="1:7">
      <c r="A611" s="9">
        <f>'(1)'!A611</f>
        <v>43172</v>
      </c>
      <c r="B611">
        <v>1228.77</v>
      </c>
      <c r="C611">
        <v>1228.77</v>
      </c>
      <c r="D611">
        <v>1228.77</v>
      </c>
      <c r="E611">
        <v>10652.54</v>
      </c>
      <c r="F611" s="12">
        <v>2885624064</v>
      </c>
      <c r="G611" s="12">
        <v>5816768.5</v>
      </c>
    </row>
    <row r="612" spans="1:7">
      <c r="A612" s="9">
        <f>'(1)'!A612</f>
        <v>43173</v>
      </c>
      <c r="B612">
        <v>1211.97</v>
      </c>
      <c r="C612">
        <v>1211.97</v>
      </c>
      <c r="D612">
        <v>1211.97</v>
      </c>
      <c r="E612">
        <v>10724.9</v>
      </c>
      <c r="F612" s="12">
        <v>2545564160</v>
      </c>
      <c r="G612" s="12">
        <v>5581473.5</v>
      </c>
    </row>
    <row r="613" spans="1:7">
      <c r="A613" s="9">
        <f>'(1)'!A613</f>
        <v>43174</v>
      </c>
      <c r="B613">
        <v>1231.08</v>
      </c>
      <c r="C613">
        <v>1231.08</v>
      </c>
      <c r="D613">
        <v>1231.08</v>
      </c>
      <c r="E613">
        <v>10787.7</v>
      </c>
      <c r="F613" s="12">
        <v>2268271104</v>
      </c>
      <c r="G613" s="12">
        <v>5580279.5</v>
      </c>
    </row>
    <row r="614" spans="1:7">
      <c r="A614" s="9">
        <f>'(1)'!A614</f>
        <v>43175</v>
      </c>
      <c r="B614">
        <v>1234.9100000000001</v>
      </c>
      <c r="C614">
        <v>1234.9100000000001</v>
      </c>
      <c r="D614">
        <v>1234.9100000000001</v>
      </c>
      <c r="E614">
        <v>10806.84</v>
      </c>
      <c r="F614" s="12">
        <v>1917392768</v>
      </c>
      <c r="G614" s="12">
        <v>5631043</v>
      </c>
    </row>
    <row r="615" spans="1:7">
      <c r="A615" s="9">
        <f>'(1)'!A615</f>
        <v>43178</v>
      </c>
      <c r="B615">
        <v>1235.76</v>
      </c>
      <c r="C615">
        <v>1235.76</v>
      </c>
      <c r="D615">
        <v>1235.76</v>
      </c>
      <c r="E615">
        <v>10831.41</v>
      </c>
      <c r="F615" s="12">
        <v>2266295296</v>
      </c>
      <c r="G615" s="12">
        <v>5789677.5</v>
      </c>
    </row>
    <row r="616" spans="1:7">
      <c r="A616" s="9">
        <f>'(1)'!A616</f>
        <v>43179</v>
      </c>
      <c r="B616">
        <v>1228.94</v>
      </c>
      <c r="C616">
        <v>1228.94</v>
      </c>
      <c r="D616">
        <v>1228.94</v>
      </c>
      <c r="E616">
        <v>10770.32</v>
      </c>
      <c r="F616" s="12">
        <v>2989184768</v>
      </c>
      <c r="G616" s="12">
        <v>5959539</v>
      </c>
    </row>
    <row r="617" spans="1:7">
      <c r="A617" s="9">
        <f>'(1)'!A617</f>
        <v>43180</v>
      </c>
      <c r="B617">
        <v>1238.1199999999999</v>
      </c>
      <c r="C617">
        <v>1238.1199999999999</v>
      </c>
      <c r="D617">
        <v>1238.1199999999999</v>
      </c>
      <c r="E617">
        <v>10868.85</v>
      </c>
      <c r="F617" s="12">
        <v>3023423488</v>
      </c>
      <c r="G617" s="12">
        <v>5959539</v>
      </c>
    </row>
    <row r="618" spans="1:7">
      <c r="A618" s="9">
        <f>'(1)'!A618</f>
        <v>43181</v>
      </c>
      <c r="B618">
        <v>1257.5899999999999</v>
      </c>
      <c r="C618">
        <v>1257.5899999999999</v>
      </c>
      <c r="D618">
        <v>1257.5899999999999</v>
      </c>
      <c r="E618">
        <v>11015.05</v>
      </c>
      <c r="F618" s="12">
        <v>2191156480</v>
      </c>
      <c r="G618" s="12">
        <v>5959539</v>
      </c>
    </row>
    <row r="619" spans="1:7">
      <c r="A619" s="9">
        <f>'(1)'!A619</f>
        <v>43182</v>
      </c>
      <c r="B619">
        <v>1246.5899999999999</v>
      </c>
      <c r="C619">
        <v>1246.5899999999999</v>
      </c>
      <c r="D619">
        <v>1246.5899999999999</v>
      </c>
      <c r="E619">
        <v>11054.11</v>
      </c>
      <c r="F619" s="12">
        <v>1795176576</v>
      </c>
      <c r="G619" s="12">
        <v>5880026.5</v>
      </c>
    </row>
    <row r="620" spans="1:7">
      <c r="A620" s="9">
        <f>'(1)'!A620</f>
        <v>43185</v>
      </c>
      <c r="B620">
        <v>1251.72</v>
      </c>
      <c r="C620">
        <v>1251.72</v>
      </c>
      <c r="D620">
        <v>1251.72</v>
      </c>
      <c r="E620">
        <v>10992.8</v>
      </c>
      <c r="F620" s="12">
        <v>2387247616</v>
      </c>
      <c r="G620" s="12">
        <v>6026337</v>
      </c>
    </row>
    <row r="621" spans="1:7">
      <c r="A621" s="9">
        <f>'(1)'!A621</f>
        <v>43186</v>
      </c>
      <c r="B621">
        <v>1255.3399999999999</v>
      </c>
      <c r="C621">
        <v>1255.3399999999999</v>
      </c>
      <c r="D621">
        <v>1255.3399999999999</v>
      </c>
      <c r="E621">
        <v>10981.21</v>
      </c>
      <c r="F621" s="12">
        <v>2592303360</v>
      </c>
      <c r="G621" s="12">
        <v>5939748.5</v>
      </c>
    </row>
    <row r="622" spans="1:7">
      <c r="A622" s="9">
        <f>'(1)'!A622</f>
        <v>43187</v>
      </c>
      <c r="B622">
        <v>1260.98</v>
      </c>
      <c r="C622">
        <v>1260.98</v>
      </c>
      <c r="D622">
        <v>1260.98</v>
      </c>
      <c r="E622">
        <v>10927.92</v>
      </c>
      <c r="F622" s="12">
        <v>2751578624</v>
      </c>
      <c r="G622" s="12">
        <v>6016537</v>
      </c>
    </row>
    <row r="623" spans="1:7">
      <c r="A623" s="9">
        <f>'(1)'!A623</f>
        <v>43188</v>
      </c>
      <c r="B623">
        <v>1264.53</v>
      </c>
      <c r="C623">
        <v>1264.53</v>
      </c>
      <c r="D623">
        <v>1264.53</v>
      </c>
      <c r="E623">
        <v>10891.33</v>
      </c>
      <c r="F623" s="12">
        <v>2844799232</v>
      </c>
      <c r="G623" s="12">
        <v>6055617</v>
      </c>
    </row>
    <row r="624" spans="1:7">
      <c r="A624" s="9">
        <f>'(1)'!A624</f>
        <v>43192</v>
      </c>
      <c r="B624">
        <v>1254.2</v>
      </c>
      <c r="C624">
        <v>1254.2</v>
      </c>
      <c r="D624">
        <v>1254.2</v>
      </c>
      <c r="E624">
        <v>10930.59</v>
      </c>
      <c r="F624" s="12">
        <v>2041108096</v>
      </c>
      <c r="G624" s="12">
        <v>5971288</v>
      </c>
    </row>
    <row r="625" spans="1:7">
      <c r="A625" s="9">
        <f>'(1)'!A625</f>
        <v>43193</v>
      </c>
      <c r="B625">
        <v>1221.06</v>
      </c>
      <c r="C625">
        <v>1221.06</v>
      </c>
      <c r="D625">
        <v>1221.06</v>
      </c>
      <c r="E625">
        <v>10944.74</v>
      </c>
      <c r="F625" s="12">
        <v>1712268032</v>
      </c>
      <c r="G625" s="12">
        <v>5836365.5</v>
      </c>
    </row>
    <row r="626" spans="1:7">
      <c r="A626" s="9">
        <f>'(1)'!A626</f>
        <v>43194</v>
      </c>
      <c r="B626">
        <v>1227.82</v>
      </c>
      <c r="C626">
        <v>1227.82</v>
      </c>
      <c r="D626">
        <v>1227.82</v>
      </c>
      <c r="E626">
        <v>11020.04</v>
      </c>
      <c r="F626" s="12">
        <v>2225023232</v>
      </c>
      <c r="G626" s="12">
        <v>5871373</v>
      </c>
    </row>
    <row r="627" spans="1:7">
      <c r="A627" s="9">
        <f>'(1)'!A627</f>
        <v>43195</v>
      </c>
      <c r="B627">
        <v>1217.8399999999999</v>
      </c>
      <c r="C627">
        <v>1217.8399999999999</v>
      </c>
      <c r="D627">
        <v>1217.8399999999999</v>
      </c>
      <c r="E627">
        <v>11021.12</v>
      </c>
      <c r="F627" s="12">
        <v>2052034048</v>
      </c>
      <c r="G627" s="12">
        <v>5748879.5</v>
      </c>
    </row>
    <row r="628" spans="1:7">
      <c r="A628" s="9">
        <f>'(1)'!A628</f>
        <v>43196</v>
      </c>
      <c r="B628">
        <v>1211.2</v>
      </c>
      <c r="C628">
        <v>1211.2</v>
      </c>
      <c r="D628">
        <v>1211.2</v>
      </c>
      <c r="E628">
        <v>10963.36</v>
      </c>
      <c r="F628" s="12">
        <v>2083990912</v>
      </c>
      <c r="G628" s="12">
        <v>12619191</v>
      </c>
    </row>
    <row r="629" spans="1:7">
      <c r="A629" s="9">
        <f>'(1)'!A629</f>
        <v>43199</v>
      </c>
      <c r="B629">
        <v>1213.6600000000001</v>
      </c>
      <c r="C629">
        <v>1213.6600000000001</v>
      </c>
      <c r="D629">
        <v>1213.6600000000001</v>
      </c>
      <c r="E629">
        <v>10971.45</v>
      </c>
      <c r="F629" s="12">
        <v>1825023232</v>
      </c>
      <c r="G629" s="12">
        <v>12956875</v>
      </c>
    </row>
    <row r="630" spans="1:7">
      <c r="A630" s="9">
        <f>'(1)'!A630</f>
        <v>43200</v>
      </c>
      <c r="B630">
        <v>1198.01</v>
      </c>
      <c r="C630">
        <v>1198.01</v>
      </c>
      <c r="D630">
        <v>1198.01</v>
      </c>
      <c r="E630">
        <v>10855.67</v>
      </c>
      <c r="F630" s="12">
        <v>2491343104</v>
      </c>
      <c r="G630" s="12">
        <v>12856408</v>
      </c>
    </row>
    <row r="631" spans="1:7">
      <c r="A631" s="9">
        <f>'(1)'!A631</f>
        <v>43201</v>
      </c>
      <c r="B631">
        <v>1144.74</v>
      </c>
      <c r="C631">
        <v>1144.74</v>
      </c>
      <c r="D631">
        <v>1144.74</v>
      </c>
      <c r="E631">
        <v>10837.71</v>
      </c>
      <c r="F631" s="12">
        <v>2084982016</v>
      </c>
      <c r="G631" s="12">
        <v>13049603</v>
      </c>
    </row>
    <row r="632" spans="1:7">
      <c r="A632" s="9">
        <f>'(1)'!A632</f>
        <v>43202</v>
      </c>
      <c r="B632">
        <v>1169.82</v>
      </c>
      <c r="C632">
        <v>1169.82</v>
      </c>
      <c r="D632">
        <v>1169.82</v>
      </c>
      <c r="E632">
        <v>10776.22</v>
      </c>
      <c r="F632" s="12">
        <v>2266020096</v>
      </c>
      <c r="G632" s="12">
        <v>13167340</v>
      </c>
    </row>
    <row r="633" spans="1:7">
      <c r="A633" s="9">
        <f>'(1)'!A633</f>
        <v>43203</v>
      </c>
      <c r="B633">
        <v>1133.23</v>
      </c>
      <c r="C633">
        <v>1133.23</v>
      </c>
      <c r="D633">
        <v>1133.23</v>
      </c>
      <c r="E633">
        <v>10893.89</v>
      </c>
      <c r="F633" s="12">
        <v>2141799680</v>
      </c>
      <c r="G633" s="12">
        <v>13472666</v>
      </c>
    </row>
    <row r="634" spans="1:7">
      <c r="A634" s="9">
        <f>'(1)'!A634</f>
        <v>43206</v>
      </c>
      <c r="B634">
        <v>1132.44</v>
      </c>
      <c r="C634">
        <v>1132.44</v>
      </c>
      <c r="D634">
        <v>1132.44</v>
      </c>
      <c r="E634">
        <v>10938.42</v>
      </c>
      <c r="F634" s="12">
        <v>1792743680</v>
      </c>
      <c r="G634" s="12">
        <v>13510058</v>
      </c>
    </row>
    <row r="635" spans="1:7">
      <c r="A635" s="9">
        <f>'(1)'!A635</f>
        <v>43207</v>
      </c>
      <c r="B635">
        <v>1094.81</v>
      </c>
      <c r="C635">
        <v>1094.81</v>
      </c>
      <c r="D635">
        <v>1094.81</v>
      </c>
      <c r="E635">
        <v>10902.62</v>
      </c>
      <c r="F635" s="12">
        <v>2009672320</v>
      </c>
      <c r="G635" s="12">
        <v>13465298</v>
      </c>
    </row>
    <row r="636" spans="1:7">
      <c r="A636" s="9">
        <f>'(1)'!A636</f>
        <v>43208</v>
      </c>
      <c r="B636">
        <v>1104.48</v>
      </c>
      <c r="C636">
        <v>1104.48</v>
      </c>
      <c r="D636">
        <v>1104.48</v>
      </c>
      <c r="E636">
        <v>10802.38</v>
      </c>
      <c r="F636" s="12">
        <v>1727391744</v>
      </c>
      <c r="G636" s="12">
        <v>13537318</v>
      </c>
    </row>
    <row r="637" spans="1:7">
      <c r="A637" s="9">
        <f>'(1)'!A637</f>
        <v>43209</v>
      </c>
      <c r="B637">
        <v>1088.22</v>
      </c>
      <c r="C637">
        <v>1088.22</v>
      </c>
      <c r="D637">
        <v>1088.22</v>
      </c>
      <c r="E637">
        <v>10807.25</v>
      </c>
      <c r="F637" s="12">
        <v>1909789568</v>
      </c>
      <c r="G637" s="12">
        <v>13499563</v>
      </c>
    </row>
    <row r="638" spans="1:7">
      <c r="A638" s="9">
        <f>'(1)'!A638</f>
        <v>43210</v>
      </c>
      <c r="B638">
        <v>1085.54</v>
      </c>
      <c r="C638">
        <v>1085.54</v>
      </c>
      <c r="D638">
        <v>1085.54</v>
      </c>
      <c r="E638">
        <v>10825.58</v>
      </c>
      <c r="F638" s="12">
        <v>2101553664</v>
      </c>
      <c r="G638" s="12">
        <v>13479618</v>
      </c>
    </row>
    <row r="639" spans="1:7">
      <c r="A639" s="9">
        <f>'(1)'!A639</f>
        <v>43213</v>
      </c>
      <c r="B639">
        <v>1086.1199999999999</v>
      </c>
      <c r="C639">
        <v>1086.1199999999999</v>
      </c>
      <c r="D639">
        <v>1086.1199999999999</v>
      </c>
      <c r="E639">
        <v>10912.96</v>
      </c>
      <c r="F639" s="12">
        <v>2274633728</v>
      </c>
      <c r="G639" s="12">
        <v>13516876</v>
      </c>
    </row>
    <row r="640" spans="1:7">
      <c r="A640" s="9">
        <f>'(1)'!A640</f>
        <v>43214</v>
      </c>
      <c r="B640">
        <v>1126.02</v>
      </c>
      <c r="C640">
        <v>1126.02</v>
      </c>
      <c r="D640">
        <v>1126.02</v>
      </c>
      <c r="E640">
        <v>10866.63</v>
      </c>
      <c r="F640" s="12">
        <v>2065545600</v>
      </c>
      <c r="G640" s="12">
        <v>13453517</v>
      </c>
    </row>
    <row r="641" spans="1:7">
      <c r="A641" s="9">
        <f>'(1)'!A641</f>
        <v>43215</v>
      </c>
      <c r="B641">
        <v>1125.81</v>
      </c>
      <c r="C641">
        <v>1125.81</v>
      </c>
      <c r="D641">
        <v>1125.81</v>
      </c>
      <c r="E641">
        <v>10822.95</v>
      </c>
      <c r="F641" s="12">
        <v>1705976192</v>
      </c>
      <c r="G641" s="12">
        <v>13158406</v>
      </c>
    </row>
    <row r="642" spans="1:7">
      <c r="A642" s="9">
        <f>'(1)'!A642</f>
        <v>43216</v>
      </c>
      <c r="B642">
        <v>1124.76</v>
      </c>
      <c r="C642">
        <v>1124.76</v>
      </c>
      <c r="D642">
        <v>1124.76</v>
      </c>
      <c r="E642">
        <v>10694.21</v>
      </c>
      <c r="F642" s="12">
        <v>1875874176</v>
      </c>
      <c r="G642" s="12">
        <v>12781606</v>
      </c>
    </row>
    <row r="643" spans="1:7">
      <c r="A643" s="9">
        <f>'(1)'!A643</f>
        <v>43217</v>
      </c>
      <c r="B643">
        <v>1096.06</v>
      </c>
      <c r="C643">
        <v>1096.06</v>
      </c>
      <c r="D643">
        <v>1096.06</v>
      </c>
      <c r="E643">
        <v>10748.88</v>
      </c>
      <c r="F643" s="12">
        <v>2203291648</v>
      </c>
      <c r="G643" s="12">
        <v>12906875</v>
      </c>
    </row>
    <row r="644" spans="1:7">
      <c r="A644" s="9">
        <f>'(1)'!A644</f>
        <v>43220</v>
      </c>
      <c r="B644">
        <v>1108.44</v>
      </c>
      <c r="C644">
        <v>1108.44</v>
      </c>
      <c r="D644">
        <v>1108.44</v>
      </c>
      <c r="E644">
        <v>10708.62</v>
      </c>
      <c r="F644" s="12">
        <v>1997278464</v>
      </c>
      <c r="G644" s="12">
        <v>13060172</v>
      </c>
    </row>
    <row r="645" spans="1:7">
      <c r="A645" s="9">
        <f>'(1)'!A645</f>
        <v>43221</v>
      </c>
      <c r="B645">
        <v>1130.6600000000001</v>
      </c>
      <c r="C645">
        <v>1130.6600000000001</v>
      </c>
      <c r="D645">
        <v>1130.6600000000001</v>
      </c>
      <c r="E645">
        <v>10650.57</v>
      </c>
      <c r="F645" s="12">
        <v>3120922880</v>
      </c>
      <c r="G645" s="12">
        <v>12656248</v>
      </c>
    </row>
    <row r="646" spans="1:7">
      <c r="A646" s="9">
        <f>'(1)'!A646</f>
        <v>43222</v>
      </c>
      <c r="B646">
        <v>1135</v>
      </c>
      <c r="C646">
        <v>1135</v>
      </c>
      <c r="D646">
        <v>1135</v>
      </c>
      <c r="E646">
        <v>10661.87</v>
      </c>
      <c r="F646" s="12">
        <v>1881635712</v>
      </c>
      <c r="G646" s="12">
        <v>12660655</v>
      </c>
    </row>
    <row r="647" spans="1:7">
      <c r="A647" s="9">
        <f>'(1)'!A647</f>
        <v>43223</v>
      </c>
      <c r="B647">
        <v>1112.21</v>
      </c>
      <c r="C647">
        <v>1112.21</v>
      </c>
      <c r="D647">
        <v>1112.21</v>
      </c>
      <c r="E647">
        <v>10617.72</v>
      </c>
      <c r="F647" s="12">
        <v>2052684288</v>
      </c>
      <c r="G647" s="12">
        <v>12660655</v>
      </c>
    </row>
    <row r="648" spans="1:7">
      <c r="A648" s="9">
        <f>'(1)'!A648</f>
        <v>43224</v>
      </c>
      <c r="B648">
        <v>1083.33</v>
      </c>
      <c r="C648">
        <v>1083.33</v>
      </c>
      <c r="D648">
        <v>1083.33</v>
      </c>
      <c r="E648">
        <v>10626.81</v>
      </c>
      <c r="F648" s="12">
        <v>2145380608</v>
      </c>
      <c r="G648" s="12">
        <v>12660655</v>
      </c>
    </row>
    <row r="649" spans="1:7">
      <c r="A649" s="9">
        <f>'(1)'!A649</f>
        <v>43227</v>
      </c>
      <c r="B649">
        <v>1099.5899999999999</v>
      </c>
      <c r="C649">
        <v>1099.5899999999999</v>
      </c>
      <c r="D649">
        <v>1099.5899999999999</v>
      </c>
      <c r="E649">
        <v>10697.56</v>
      </c>
      <c r="F649" s="12">
        <v>2177065728</v>
      </c>
      <c r="G649" s="12">
        <v>12728205</v>
      </c>
    </row>
    <row r="650" spans="1:7">
      <c r="A650" s="9">
        <f>'(1)'!A650</f>
        <v>43228</v>
      </c>
      <c r="B650">
        <v>1072.7</v>
      </c>
      <c r="C650">
        <v>1072.7</v>
      </c>
      <c r="D650">
        <v>1072.7</v>
      </c>
      <c r="E650">
        <v>10734.73</v>
      </c>
      <c r="F650" s="12">
        <v>3004439552</v>
      </c>
      <c r="G650" s="12">
        <v>12392596</v>
      </c>
    </row>
    <row r="651" spans="1:7">
      <c r="A651" s="9">
        <f>'(1)'!A651</f>
        <v>43229</v>
      </c>
      <c r="B651">
        <v>1031.54</v>
      </c>
      <c r="C651">
        <v>1031.54</v>
      </c>
      <c r="D651">
        <v>1031.54</v>
      </c>
      <c r="E651">
        <v>10700.7</v>
      </c>
      <c r="F651" s="12">
        <v>4858104320</v>
      </c>
      <c r="G651" s="12">
        <v>12392596</v>
      </c>
    </row>
    <row r="652" spans="1:7">
      <c r="A652" s="9">
        <f>'(1)'!A652</f>
        <v>43230</v>
      </c>
      <c r="B652">
        <v>1041.8599999999999</v>
      </c>
      <c r="C652">
        <v>1041.8599999999999</v>
      </c>
      <c r="D652">
        <v>1041.8599999999999</v>
      </c>
      <c r="E652">
        <v>10632.9</v>
      </c>
      <c r="F652" s="12">
        <v>3689871104</v>
      </c>
      <c r="G652" s="12">
        <v>12574072</v>
      </c>
    </row>
    <row r="653" spans="1:7">
      <c r="A653" s="9">
        <f>'(1)'!A653</f>
        <v>43231</v>
      </c>
      <c r="B653">
        <v>1033.27</v>
      </c>
      <c r="C653">
        <v>1033.27</v>
      </c>
      <c r="D653">
        <v>1033.27</v>
      </c>
      <c r="E653">
        <v>10639.5</v>
      </c>
      <c r="F653" s="12">
        <v>2493982976</v>
      </c>
      <c r="G653" s="12">
        <v>12723667</v>
      </c>
    </row>
    <row r="654" spans="1:7">
      <c r="A654" s="9">
        <f>'(1)'!A654</f>
        <v>43234</v>
      </c>
      <c r="B654">
        <v>1008.52</v>
      </c>
      <c r="C654">
        <v>1008.52</v>
      </c>
      <c r="D654">
        <v>1008.52</v>
      </c>
      <c r="E654">
        <v>10665.31</v>
      </c>
      <c r="F654" s="12">
        <v>2099463808</v>
      </c>
      <c r="G654" s="12">
        <v>12960630</v>
      </c>
    </row>
    <row r="655" spans="1:7">
      <c r="A655" s="9">
        <f>'(1)'!A655</f>
        <v>43235</v>
      </c>
      <c r="B655">
        <v>967.25</v>
      </c>
      <c r="C655">
        <v>967.25</v>
      </c>
      <c r="D655">
        <v>967.25</v>
      </c>
      <c r="E655">
        <v>10610.58</v>
      </c>
      <c r="F655" s="12">
        <v>1690715520</v>
      </c>
      <c r="G655" s="12">
        <v>12985987</v>
      </c>
    </row>
    <row r="656" spans="1:7">
      <c r="A656" s="9">
        <f>'(1)'!A656</f>
        <v>43236</v>
      </c>
      <c r="B656">
        <v>996.22</v>
      </c>
      <c r="C656">
        <v>996.22</v>
      </c>
      <c r="D656">
        <v>996.22</v>
      </c>
      <c r="E656">
        <v>10558.23</v>
      </c>
      <c r="F656" s="12">
        <v>2359789056</v>
      </c>
      <c r="G656" s="12">
        <v>12925145</v>
      </c>
    </row>
    <row r="657" spans="1:7">
      <c r="A657" s="9">
        <f>'(1)'!A657</f>
        <v>43237</v>
      </c>
      <c r="B657">
        <v>989.48</v>
      </c>
      <c r="C657">
        <v>989.48</v>
      </c>
      <c r="D657">
        <v>989.48</v>
      </c>
      <c r="E657">
        <v>10527.19</v>
      </c>
      <c r="F657" s="12">
        <v>2259900160</v>
      </c>
      <c r="G657" s="12">
        <v>12867455</v>
      </c>
    </row>
    <row r="658" spans="1:7">
      <c r="A658" s="9">
        <f>'(1)'!A658</f>
        <v>43238</v>
      </c>
      <c r="B658">
        <v>1020.36</v>
      </c>
      <c r="C658">
        <v>1020.36</v>
      </c>
      <c r="D658">
        <v>1020.36</v>
      </c>
      <c r="E658">
        <v>10371.93</v>
      </c>
      <c r="F658" s="12">
        <v>1606829824</v>
      </c>
      <c r="G658" s="12">
        <v>12661395</v>
      </c>
    </row>
    <row r="659" spans="1:7">
      <c r="A659" s="9">
        <f>'(1)'!A659</f>
        <v>43241</v>
      </c>
      <c r="B659">
        <v>1043.8800000000001</v>
      </c>
      <c r="C659">
        <v>1043.8800000000001</v>
      </c>
      <c r="D659">
        <v>1043.8800000000001</v>
      </c>
      <c r="E659">
        <v>10124.16</v>
      </c>
      <c r="F659" s="12">
        <v>1684660096</v>
      </c>
      <c r="G659" s="12">
        <v>12540728</v>
      </c>
    </row>
    <row r="660" spans="1:7">
      <c r="A660" s="9">
        <f>'(1)'!A660</f>
        <v>43242</v>
      </c>
      <c r="B660">
        <v>1073.52</v>
      </c>
      <c r="C660">
        <v>1073.52</v>
      </c>
      <c r="D660">
        <v>1073.52</v>
      </c>
      <c r="E660">
        <v>10276.77</v>
      </c>
      <c r="F660" s="12">
        <v>2065238016</v>
      </c>
      <c r="G660" s="12">
        <v>12624748</v>
      </c>
    </row>
    <row r="661" spans="1:7">
      <c r="A661" s="9">
        <f>'(1)'!A661</f>
        <v>43243</v>
      </c>
      <c r="B661">
        <v>1085.93</v>
      </c>
      <c r="C661">
        <v>1085.93</v>
      </c>
      <c r="D661">
        <v>1085.93</v>
      </c>
      <c r="E661">
        <v>10094.07</v>
      </c>
      <c r="F661" s="12">
        <v>2673693952</v>
      </c>
      <c r="G661" s="12">
        <v>12844076</v>
      </c>
    </row>
    <row r="662" spans="1:7">
      <c r="A662" s="9">
        <f>'(1)'!A662</f>
        <v>43244</v>
      </c>
      <c r="B662">
        <v>1102.53</v>
      </c>
      <c r="C662">
        <v>1102.53</v>
      </c>
      <c r="D662">
        <v>1102.53</v>
      </c>
      <c r="E662">
        <v>10097.43</v>
      </c>
      <c r="F662" s="12">
        <v>3281065984</v>
      </c>
      <c r="G662" s="12">
        <v>12685713</v>
      </c>
    </row>
    <row r="663" spans="1:7">
      <c r="A663" s="9">
        <f>'(1)'!A663</f>
        <v>43245</v>
      </c>
      <c r="B663">
        <v>1106.8699999999999</v>
      </c>
      <c r="C663">
        <v>1106.8699999999999</v>
      </c>
      <c r="D663">
        <v>1106.8699999999999</v>
      </c>
      <c r="E663">
        <v>10018.98</v>
      </c>
      <c r="F663" s="12">
        <v>4436272128</v>
      </c>
      <c r="G663" s="12">
        <v>12589124</v>
      </c>
    </row>
    <row r="664" spans="1:7">
      <c r="A664" s="9">
        <f>'(1)'!A664</f>
        <v>43249</v>
      </c>
      <c r="B664">
        <v>1105.92</v>
      </c>
      <c r="C664">
        <v>1105.92</v>
      </c>
      <c r="D664">
        <v>1105.92</v>
      </c>
      <c r="E664">
        <v>10029.48</v>
      </c>
      <c r="F664" s="12">
        <v>2954280448</v>
      </c>
      <c r="G664" s="12">
        <v>12782469</v>
      </c>
    </row>
    <row r="665" spans="1:7">
      <c r="A665" s="9">
        <f>'(1)'!A665</f>
        <v>43250</v>
      </c>
      <c r="B665">
        <v>1104.82</v>
      </c>
      <c r="C665">
        <v>1104.82</v>
      </c>
      <c r="D665">
        <v>1104.82</v>
      </c>
      <c r="E665">
        <v>9996.65</v>
      </c>
      <c r="F665" s="12">
        <v>2572538624</v>
      </c>
      <c r="G665" s="12">
        <v>12581352</v>
      </c>
    </row>
    <row r="666" spans="1:7">
      <c r="A666" s="9">
        <f>'(1)'!A666</f>
        <v>43251</v>
      </c>
      <c r="B666">
        <v>1087.47</v>
      </c>
      <c r="C666">
        <v>1087.47</v>
      </c>
      <c r="D666">
        <v>1087.47</v>
      </c>
      <c r="E666">
        <v>9878.5499999999993</v>
      </c>
      <c r="F666" s="12">
        <v>2729205504</v>
      </c>
      <c r="G666" s="12">
        <v>12454725</v>
      </c>
    </row>
    <row r="667" spans="1:7">
      <c r="A667" s="9">
        <f>'(1)'!A667</f>
        <v>43252</v>
      </c>
      <c r="B667">
        <v>1098.07</v>
      </c>
      <c r="C667">
        <v>1098.07</v>
      </c>
      <c r="D667">
        <v>1098.07</v>
      </c>
      <c r="E667">
        <v>9854.1</v>
      </c>
      <c r="F667" s="12">
        <v>2882594560</v>
      </c>
      <c r="G667" s="12">
        <v>12628224</v>
      </c>
    </row>
    <row r="668" spans="1:7">
      <c r="A668" s="9">
        <f>'(1)'!A668</f>
        <v>43255</v>
      </c>
      <c r="B668">
        <v>1083.02</v>
      </c>
      <c r="C668">
        <v>1083.02</v>
      </c>
      <c r="D668">
        <v>1083.02</v>
      </c>
      <c r="E668">
        <v>9926.2800000000007</v>
      </c>
      <c r="F668" s="12">
        <v>2979825664</v>
      </c>
      <c r="G668" s="12">
        <v>12816623</v>
      </c>
    </row>
    <row r="669" spans="1:7">
      <c r="A669" s="9">
        <f>'(1)'!A669</f>
        <v>43256</v>
      </c>
      <c r="B669">
        <v>1083.81</v>
      </c>
      <c r="C669">
        <v>1083.81</v>
      </c>
      <c r="D669">
        <v>1083.81</v>
      </c>
      <c r="E669">
        <v>10045.780000000001</v>
      </c>
      <c r="F669" s="12">
        <v>3364879360</v>
      </c>
      <c r="G669" s="12">
        <v>12816623</v>
      </c>
    </row>
    <row r="670" spans="1:7">
      <c r="A670" s="9">
        <f>'(1)'!A670</f>
        <v>43257</v>
      </c>
      <c r="B670">
        <v>1046.4000000000001</v>
      </c>
      <c r="C670">
        <v>1046.4000000000001</v>
      </c>
      <c r="D670">
        <v>1046.4000000000001</v>
      </c>
      <c r="E670">
        <v>10061.73</v>
      </c>
      <c r="F670" s="12">
        <v>3248113920</v>
      </c>
      <c r="G670" s="12">
        <v>12761674</v>
      </c>
    </row>
    <row r="671" spans="1:7">
      <c r="A671" s="9">
        <f>'(1)'!A671</f>
        <v>43258</v>
      </c>
      <c r="B671">
        <v>1019.18</v>
      </c>
      <c r="C671">
        <v>1019.18</v>
      </c>
      <c r="D671">
        <v>1019.18</v>
      </c>
      <c r="E671">
        <v>9890.2199999999993</v>
      </c>
      <c r="F671" s="12">
        <v>2817839104</v>
      </c>
      <c r="G671" s="12">
        <v>12533721</v>
      </c>
    </row>
    <row r="672" spans="1:7">
      <c r="A672" s="9">
        <f>'(1)'!A672</f>
        <v>43259</v>
      </c>
      <c r="B672">
        <v>1042.6300000000001</v>
      </c>
      <c r="C672">
        <v>1042.6300000000001</v>
      </c>
      <c r="D672">
        <v>1042.6300000000001</v>
      </c>
      <c r="E672">
        <v>9974.0300000000007</v>
      </c>
      <c r="F672" s="12">
        <v>4098198528</v>
      </c>
      <c r="G672" s="12">
        <v>12437419</v>
      </c>
    </row>
    <row r="673" spans="1:7">
      <c r="A673" s="9">
        <f>'(1)'!A673</f>
        <v>43262</v>
      </c>
      <c r="B673">
        <v>1030.6500000000001</v>
      </c>
      <c r="C673">
        <v>1030.6500000000001</v>
      </c>
      <c r="D673">
        <v>1030.6500000000001</v>
      </c>
      <c r="E673">
        <v>10024.68</v>
      </c>
      <c r="F673" s="12">
        <v>2635181824</v>
      </c>
      <c r="G673" s="12">
        <v>12476370</v>
      </c>
    </row>
    <row r="674" spans="1:7">
      <c r="A674" s="9">
        <f>'(1)'!A674</f>
        <v>43263</v>
      </c>
      <c r="B674">
        <v>1049.31</v>
      </c>
      <c r="C674">
        <v>1049.31</v>
      </c>
      <c r="D674">
        <v>1049.31</v>
      </c>
      <c r="F674" s="12">
        <v>2642982400</v>
      </c>
      <c r="G674" s="12">
        <v>12664700</v>
      </c>
    </row>
    <row r="675" spans="1:7">
      <c r="A675" s="9">
        <f>'(1)'!A675</f>
        <v>43264</v>
      </c>
      <c r="B675">
        <v>1059.82</v>
      </c>
      <c r="C675">
        <v>1059.82</v>
      </c>
      <c r="D675">
        <v>1059.82</v>
      </c>
      <c r="F675" s="12">
        <v>2645961472</v>
      </c>
      <c r="G675" s="12">
        <v>12734946</v>
      </c>
    </row>
    <row r="676" spans="1:7">
      <c r="A676" s="9">
        <f>'(1)'!A676</f>
        <v>43265</v>
      </c>
      <c r="B676">
        <v>1050.98</v>
      </c>
      <c r="C676">
        <v>1050.98</v>
      </c>
      <c r="D676">
        <v>1050.98</v>
      </c>
      <c r="F676" s="12">
        <v>2503620864</v>
      </c>
      <c r="G676" s="12">
        <v>12868806</v>
      </c>
    </row>
    <row r="677" spans="1:7">
      <c r="A677" s="9">
        <f>'(1)'!A677</f>
        <v>43266</v>
      </c>
      <c r="B677">
        <v>1037.3699999999999</v>
      </c>
      <c r="C677">
        <v>1037.3699999999999</v>
      </c>
      <c r="D677">
        <v>1037.3699999999999</v>
      </c>
      <c r="G677" s="12">
        <v>12969367</v>
      </c>
    </row>
    <row r="678" spans="1:7">
      <c r="A678" s="9">
        <f>'(1)'!A678</f>
        <v>43269</v>
      </c>
      <c r="B678">
        <v>1022.4</v>
      </c>
      <c r="C678">
        <v>1022.4</v>
      </c>
      <c r="D678">
        <v>1022.4</v>
      </c>
      <c r="G678" s="12">
        <v>13138438</v>
      </c>
    </row>
    <row r="679" spans="1:7">
      <c r="A679" s="9">
        <f>'(1)'!A679</f>
        <v>43270</v>
      </c>
      <c r="B679">
        <v>1022.96</v>
      </c>
      <c r="C679">
        <v>1022.96</v>
      </c>
      <c r="D679">
        <v>1022.96</v>
      </c>
      <c r="G679" s="12">
        <v>12949269</v>
      </c>
    </row>
    <row r="680" spans="1:7">
      <c r="A680" s="9">
        <f>'(1)'!A680</f>
        <v>43271</v>
      </c>
      <c r="B680">
        <v>1004.14</v>
      </c>
      <c r="C680">
        <v>1004.14</v>
      </c>
      <c r="D680">
        <v>1004.14</v>
      </c>
      <c r="G680" s="12">
        <v>12956286</v>
      </c>
    </row>
    <row r="681" spans="1:7">
      <c r="A681" s="9">
        <f>'(1)'!A681</f>
        <v>43272</v>
      </c>
      <c r="B681">
        <v>962.95</v>
      </c>
      <c r="C681">
        <v>962.95</v>
      </c>
      <c r="D681">
        <v>962.95</v>
      </c>
      <c r="G681" s="12">
        <v>12980716</v>
      </c>
    </row>
    <row r="682" spans="1:7">
      <c r="A682" s="9">
        <f>'(1)'!A682</f>
        <v>43273</v>
      </c>
      <c r="B682">
        <v>972.58</v>
      </c>
      <c r="C682">
        <v>972.58</v>
      </c>
      <c r="D682">
        <v>972.58</v>
      </c>
      <c r="G682" s="12">
        <v>13035758</v>
      </c>
    </row>
    <row r="683" spans="1:7">
      <c r="A683" s="9">
        <f>'(1)'!A683</f>
        <v>43276</v>
      </c>
      <c r="B683">
        <v>954.1</v>
      </c>
      <c r="C683">
        <v>954.1</v>
      </c>
      <c r="D683">
        <v>954.1</v>
      </c>
      <c r="G683" s="12">
        <v>13019688</v>
      </c>
    </row>
    <row r="684" spans="1:7">
      <c r="A684" s="9">
        <f>'(1)'!A684</f>
        <v>43277</v>
      </c>
      <c r="B684">
        <v>977.69</v>
      </c>
      <c r="C684">
        <v>977.69</v>
      </c>
      <c r="D684">
        <v>977.69</v>
      </c>
      <c r="G684" s="12">
        <v>13019688</v>
      </c>
    </row>
    <row r="685" spans="1:7">
      <c r="A685" s="9">
        <f>'(1)'!A685</f>
        <v>43278</v>
      </c>
      <c r="B685">
        <v>970.25</v>
      </c>
      <c r="C685">
        <v>970.25</v>
      </c>
      <c r="D685">
        <v>970.25</v>
      </c>
      <c r="G685" s="12">
        <v>12830202</v>
      </c>
    </row>
    <row r="686" spans="1:7">
      <c r="A686" s="9">
        <f>'(1)'!A686</f>
        <v>43279</v>
      </c>
      <c r="B686">
        <v>969.42</v>
      </c>
      <c r="C686">
        <v>969.42</v>
      </c>
      <c r="D686">
        <v>969.42</v>
      </c>
      <c r="G686" s="12">
        <v>12849277</v>
      </c>
    </row>
    <row r="687" spans="1:7">
      <c r="A687" s="9">
        <f>'(1)'!A687</f>
        <v>43280</v>
      </c>
      <c r="G687" s="12">
        <v>12764257</v>
      </c>
    </row>
    <row r="688" spans="1:7">
      <c r="A688" s="9">
        <f>'(1)'!A688</f>
        <v>43283</v>
      </c>
      <c r="G688" s="12">
        <v>12793876</v>
      </c>
    </row>
    <row r="689" spans="1:7">
      <c r="A689" s="9">
        <f>'(1)'!A689</f>
        <v>43284</v>
      </c>
      <c r="G689" s="12">
        <v>12646058</v>
      </c>
    </row>
    <row r="690" spans="1:7">
      <c r="A690" s="9">
        <f>'(1)'!A690</f>
        <v>43286</v>
      </c>
      <c r="G690" s="12">
        <v>12454875</v>
      </c>
    </row>
    <row r="691" spans="1:7">
      <c r="A691" s="9">
        <f>'(1)'!A691</f>
        <v>43287</v>
      </c>
      <c r="G691" s="12">
        <v>12623593</v>
      </c>
    </row>
    <row r="692" spans="1:7">
      <c r="A692" s="9">
        <f>'(1)'!A692</f>
        <v>43290</v>
      </c>
      <c r="G692" s="12">
        <v>12740302</v>
      </c>
    </row>
    <row r="693" spans="1:7">
      <c r="A693" s="9">
        <f>'(1)'!A693</f>
        <v>43291</v>
      </c>
      <c r="G693" s="12">
        <v>13057819</v>
      </c>
    </row>
    <row r="694" spans="1:7">
      <c r="A694" s="9"/>
      <c r="G694" s="12">
        <v>13132663</v>
      </c>
    </row>
    <row r="695" spans="1:7">
      <c r="A695" s="9"/>
      <c r="G695" s="12">
        <v>13187641</v>
      </c>
    </row>
    <row r="696" spans="1:7">
      <c r="A696" s="9"/>
      <c r="G696" s="12">
        <v>13301932</v>
      </c>
    </row>
    <row r="697" spans="1:7">
      <c r="A697" s="9"/>
      <c r="G697" s="12">
        <v>12978388</v>
      </c>
    </row>
    <row r="698" spans="1:7">
      <c r="A698" s="9"/>
      <c r="G698" s="12">
        <v>13032267</v>
      </c>
    </row>
    <row r="699" spans="1:7">
      <c r="A699" s="9"/>
      <c r="G699" s="12">
        <v>13058169</v>
      </c>
    </row>
    <row r="700" spans="1:7">
      <c r="A700" s="9"/>
      <c r="G700" s="12">
        <v>12905216</v>
      </c>
    </row>
    <row r="701" spans="1:7">
      <c r="A701" s="9"/>
      <c r="G701" s="12">
        <v>12794181</v>
      </c>
    </row>
    <row r="702" spans="1:7">
      <c r="A702" s="9"/>
      <c r="G702" s="12">
        <v>12715327</v>
      </c>
    </row>
    <row r="703" spans="1:7">
      <c r="A703" s="9"/>
      <c r="G703" s="12">
        <v>12715327</v>
      </c>
    </row>
    <row r="704" spans="1:7">
      <c r="A704" s="9"/>
      <c r="G704" s="12">
        <v>12334830</v>
      </c>
    </row>
    <row r="705" spans="1:7">
      <c r="A705" s="9"/>
      <c r="G705" s="12">
        <v>12387720</v>
      </c>
    </row>
    <row r="706" spans="1:7">
      <c r="A706" s="9"/>
      <c r="G706" s="12">
        <v>12241145</v>
      </c>
    </row>
    <row r="707" spans="1:7">
      <c r="A707" s="9"/>
      <c r="G707" s="12">
        <v>12238035</v>
      </c>
    </row>
    <row r="708" spans="1:7">
      <c r="A708" s="9"/>
      <c r="G708" s="12">
        <v>12083613</v>
      </c>
    </row>
    <row r="709" spans="1:7">
      <c r="A709" s="9"/>
      <c r="G709" s="12">
        <v>12030992</v>
      </c>
    </row>
    <row r="710" spans="1:7">
      <c r="A710" s="9"/>
      <c r="G710" s="12">
        <v>11804145</v>
      </c>
    </row>
    <row r="711" spans="1:7">
      <c r="A711" s="9"/>
      <c r="G711" s="12">
        <v>11827015</v>
      </c>
    </row>
    <row r="712" spans="1:7">
      <c r="A712" s="9"/>
      <c r="G712" s="12">
        <v>12114920</v>
      </c>
    </row>
    <row r="713" spans="1:7">
      <c r="A713" s="9"/>
      <c r="G713" s="12">
        <v>12114920</v>
      </c>
    </row>
    <row r="714" spans="1:7">
      <c r="A714" s="9"/>
      <c r="G714" s="12">
        <v>11932332</v>
      </c>
    </row>
    <row r="715" spans="1:7">
      <c r="A715" s="9"/>
      <c r="G715" s="12">
        <v>11744206</v>
      </c>
    </row>
    <row r="716" spans="1:7">
      <c r="A716" s="9"/>
      <c r="G716" s="12">
        <v>11735068</v>
      </c>
    </row>
    <row r="717" spans="1:7">
      <c r="A717" s="9"/>
      <c r="G717" s="12">
        <v>11771505</v>
      </c>
    </row>
    <row r="718" spans="1:7">
      <c r="A718" s="9"/>
      <c r="G718" s="12">
        <v>11928922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Name!B21</f>
        <v>VNINDEX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_xll.BDH($A$4,B$4,$B$1,$B$2,"Dates","H","Period","D","Direction","V","cols=1;rows=373")</f>
        <v>#NAME?</v>
      </c>
      <c r="C5" t="e">
        <f ca="1">_xll.BDH($A$4,C$4,$B$1,$B$2,"Dates","H","Period","D","Direction","V","cols=1;rows=373")</f>
        <v>#NAME?</v>
      </c>
      <c r="D5" t="e">
        <f ca="1">_xll.BDH($A$4,D$4,$B$1,$B$2,"Dates","H","Period","D","Direction","V","cols=1;rows=373")</f>
        <v>#NAME?</v>
      </c>
      <c r="E5" t="e">
        <f ca="1">_xll.BDH($A$4,E$4,$B$1,$B$2,"Dates","H","Period","D","Direction","V","cols=1;rows=373")</f>
        <v>#NAME?</v>
      </c>
      <c r="F5" s="12" t="e">
        <f ca="1">_xll.BDH($A$4,F$4,$B$1,$B$2,"Dates","H","Period","D","Direction","V","cols=1;rows=250")</f>
        <v>#NAME?</v>
      </c>
      <c r="G5" s="12" t="e">
        <f ca="1">_xll.BDH($A$4,G$4,$B$1,$B$2,"Dates","H","Period","D","Direction","V","cols=1;rows=266")</f>
        <v>#NAME?</v>
      </c>
    </row>
    <row r="6" spans="1:7">
      <c r="A6" s="9">
        <f>'(1)'!A6</f>
        <v>42292</v>
      </c>
      <c r="B6">
        <v>1013.18</v>
      </c>
      <c r="C6">
        <v>1019.22</v>
      </c>
      <c r="D6">
        <v>1013.15</v>
      </c>
      <c r="E6">
        <v>1017.69</v>
      </c>
      <c r="F6" s="12">
        <v>761732100</v>
      </c>
      <c r="G6" s="12">
        <v>791519.56</v>
      </c>
    </row>
    <row r="7" spans="1:7">
      <c r="A7" s="9">
        <f>'(1)'!A7</f>
        <v>42293</v>
      </c>
      <c r="B7">
        <v>1021.89</v>
      </c>
      <c r="C7">
        <v>1029.44</v>
      </c>
      <c r="D7">
        <v>1020.46</v>
      </c>
      <c r="E7">
        <v>1029.44</v>
      </c>
      <c r="F7" s="12">
        <v>508760400</v>
      </c>
      <c r="G7" s="12">
        <v>791191.73</v>
      </c>
    </row>
    <row r="8" spans="1:7">
      <c r="A8" s="9">
        <f>'(1)'!A8</f>
        <v>42296</v>
      </c>
      <c r="B8">
        <v>1033.97</v>
      </c>
      <c r="C8">
        <v>1034.47</v>
      </c>
      <c r="D8">
        <v>1027.5</v>
      </c>
      <c r="E8">
        <v>1034.24</v>
      </c>
      <c r="F8" s="12">
        <v>703154600</v>
      </c>
      <c r="G8" s="12">
        <v>786767.22</v>
      </c>
    </row>
    <row r="9" spans="1:7">
      <c r="A9" s="9">
        <f>'(1)'!A9</f>
        <v>42297</v>
      </c>
      <c r="B9">
        <v>1035.79</v>
      </c>
      <c r="C9">
        <v>1040.44</v>
      </c>
      <c r="D9">
        <v>1035.48</v>
      </c>
      <c r="E9">
        <v>1040.0899999999999</v>
      </c>
      <c r="F9" s="12">
        <v>747671700</v>
      </c>
      <c r="G9" s="12">
        <v>789495.07</v>
      </c>
    </row>
    <row r="10" spans="1:7">
      <c r="A10" s="9">
        <f>'(1)'!A10</f>
        <v>42298</v>
      </c>
      <c r="B10">
        <v>1044.8599999999999</v>
      </c>
      <c r="C10">
        <v>1055.44</v>
      </c>
      <c r="D10">
        <v>1044.29</v>
      </c>
      <c r="E10">
        <v>1050.1400000000001</v>
      </c>
      <c r="F10" s="12">
        <v>854529200</v>
      </c>
      <c r="G10" s="12">
        <v>789495.07</v>
      </c>
    </row>
    <row r="11" spans="1:7">
      <c r="A11" s="9">
        <f>'(1)'!A11</f>
        <v>42299</v>
      </c>
      <c r="B11">
        <v>1055.33</v>
      </c>
      <c r="C11">
        <v>1055.82</v>
      </c>
      <c r="D11">
        <v>1043.22</v>
      </c>
      <c r="E11">
        <v>1043.68</v>
      </c>
      <c r="F11" s="12">
        <v>647271100</v>
      </c>
      <c r="G11" s="12">
        <v>788990.79</v>
      </c>
    </row>
    <row r="12" spans="1:7">
      <c r="A12" s="9">
        <f>'(1)'!A12</f>
        <v>42300</v>
      </c>
      <c r="B12">
        <v>1045.76</v>
      </c>
      <c r="C12">
        <v>1053.19</v>
      </c>
      <c r="D12">
        <v>1042.8900000000001</v>
      </c>
      <c r="E12">
        <v>1052.46</v>
      </c>
      <c r="F12" s="12">
        <v>437487200</v>
      </c>
      <c r="G12" s="12">
        <v>793676.21</v>
      </c>
    </row>
    <row r="13" spans="1:7">
      <c r="A13" s="9">
        <f>'(1)'!A13</f>
        <v>42303</v>
      </c>
      <c r="B13">
        <v>1053.52</v>
      </c>
      <c r="C13">
        <v>1060.75</v>
      </c>
      <c r="D13">
        <v>1051.96</v>
      </c>
      <c r="E13">
        <v>1059.07</v>
      </c>
      <c r="F13" s="12">
        <v>377627000</v>
      </c>
      <c r="G13" s="12">
        <v>794607.77</v>
      </c>
    </row>
    <row r="14" spans="1:7">
      <c r="A14" s="9">
        <f>'(1)'!A14</f>
        <v>42304</v>
      </c>
      <c r="B14">
        <v>1061.44</v>
      </c>
      <c r="C14">
        <v>1065.76</v>
      </c>
      <c r="D14">
        <v>1057.97</v>
      </c>
      <c r="E14">
        <v>1057.97</v>
      </c>
      <c r="F14" s="12">
        <v>644838000</v>
      </c>
      <c r="G14" s="12">
        <v>793855.24</v>
      </c>
    </row>
    <row r="15" spans="1:7">
      <c r="A15" s="9">
        <f>'(1)'!A15</f>
        <v>42305</v>
      </c>
      <c r="B15">
        <v>1060.56</v>
      </c>
      <c r="C15">
        <v>1062.3900000000001</v>
      </c>
      <c r="D15">
        <v>1047.3499999999999</v>
      </c>
      <c r="E15">
        <v>1049.08</v>
      </c>
      <c r="F15" s="12">
        <v>372733100</v>
      </c>
      <c r="G15" s="12">
        <v>794081.95</v>
      </c>
    </row>
    <row r="16" spans="1:7">
      <c r="A16" s="9">
        <f>'(1)'!A16</f>
        <v>42306</v>
      </c>
      <c r="B16">
        <v>1049.2</v>
      </c>
      <c r="C16">
        <v>1049.8599999999999</v>
      </c>
      <c r="D16">
        <v>1037.94</v>
      </c>
      <c r="E16">
        <v>1049.22</v>
      </c>
      <c r="F16" s="12">
        <v>439624700</v>
      </c>
      <c r="G16" s="12">
        <v>790476.88</v>
      </c>
    </row>
    <row r="17" spans="1:7">
      <c r="A17" s="9">
        <f>'(1)'!A17</f>
        <v>42307</v>
      </c>
      <c r="B17">
        <v>1048.6300000000001</v>
      </c>
      <c r="C17">
        <v>1063.79</v>
      </c>
      <c r="D17">
        <v>1048.6300000000001</v>
      </c>
      <c r="E17">
        <v>1063.79</v>
      </c>
      <c r="F17" s="12">
        <v>335739000</v>
      </c>
      <c r="G17" s="12">
        <v>791896.07</v>
      </c>
    </row>
    <row r="18" spans="1:7">
      <c r="A18" s="9">
        <f>'(1)'!A18</f>
        <v>42310</v>
      </c>
      <c r="B18">
        <v>1068.18</v>
      </c>
      <c r="C18">
        <v>1077.1300000000001</v>
      </c>
      <c r="D18">
        <v>1068.1400000000001</v>
      </c>
      <c r="E18">
        <v>1077.1300000000001</v>
      </c>
      <c r="F18" s="12">
        <v>412100300</v>
      </c>
      <c r="G18" s="12">
        <v>791831.73</v>
      </c>
    </row>
    <row r="19" spans="1:7">
      <c r="A19" s="9">
        <f>'(1)'!A19</f>
        <v>42311</v>
      </c>
      <c r="B19">
        <v>1079.76</v>
      </c>
      <c r="C19">
        <v>1081.3900000000001</v>
      </c>
      <c r="D19">
        <v>1071.54</v>
      </c>
      <c r="E19">
        <v>1071.54</v>
      </c>
      <c r="F19" s="12">
        <v>315498200</v>
      </c>
      <c r="G19" s="12">
        <v>789541.01</v>
      </c>
    </row>
    <row r="20" spans="1:7">
      <c r="A20" s="9">
        <f>'(1)'!A20</f>
        <v>42312</v>
      </c>
      <c r="B20">
        <v>1075.51</v>
      </c>
      <c r="C20">
        <v>1076.75</v>
      </c>
      <c r="D20">
        <v>1067.72</v>
      </c>
      <c r="E20">
        <v>1067.72</v>
      </c>
      <c r="F20" s="12">
        <v>380539600</v>
      </c>
      <c r="G20" s="12">
        <v>789431.85</v>
      </c>
    </row>
    <row r="21" spans="1:7">
      <c r="A21" s="9">
        <f>'(1)'!A21</f>
        <v>42313</v>
      </c>
      <c r="B21">
        <v>1072.74</v>
      </c>
      <c r="C21">
        <v>1074.53</v>
      </c>
      <c r="D21">
        <v>1065.3599999999999</v>
      </c>
      <c r="E21">
        <v>1065.3599999999999</v>
      </c>
      <c r="F21" s="12">
        <v>607550100</v>
      </c>
      <c r="G21" s="12">
        <v>789494.91</v>
      </c>
    </row>
    <row r="22" spans="1:7">
      <c r="A22" s="9">
        <f>'(1)'!A22</f>
        <v>42314</v>
      </c>
      <c r="B22">
        <v>1067.06</v>
      </c>
      <c r="C22">
        <v>1074.8900000000001</v>
      </c>
      <c r="D22">
        <v>1065.7</v>
      </c>
      <c r="E22">
        <v>1074.8900000000001</v>
      </c>
      <c r="F22" s="12">
        <v>453506400</v>
      </c>
      <c r="G22" s="12">
        <v>793784.36</v>
      </c>
    </row>
    <row r="23" spans="1:7">
      <c r="A23" s="9">
        <f>'(1)'!A23</f>
        <v>42317</v>
      </c>
      <c r="B23">
        <v>1075.19</v>
      </c>
      <c r="C23">
        <v>1083.04</v>
      </c>
      <c r="D23">
        <v>1075.19</v>
      </c>
      <c r="E23">
        <v>1078.8399999999999</v>
      </c>
      <c r="F23" s="12">
        <v>423969100</v>
      </c>
      <c r="G23" s="12">
        <v>788890.14</v>
      </c>
    </row>
    <row r="24" spans="1:7">
      <c r="A24" s="9">
        <f>'(1)'!A24</f>
        <v>42318</v>
      </c>
      <c r="B24">
        <v>1077.78</v>
      </c>
      <c r="C24">
        <v>1079.26</v>
      </c>
      <c r="D24">
        <v>1072.73</v>
      </c>
      <c r="E24">
        <v>1076.5899999999999</v>
      </c>
      <c r="F24" s="12">
        <v>283961700</v>
      </c>
      <c r="G24" s="12">
        <v>788890.14</v>
      </c>
    </row>
    <row r="25" spans="1:7">
      <c r="A25" s="9">
        <f>'(1)'!A25</f>
        <v>42319</v>
      </c>
      <c r="B25">
        <v>1077.96</v>
      </c>
      <c r="C25">
        <v>1082.97</v>
      </c>
      <c r="D25">
        <v>1072.97</v>
      </c>
      <c r="E25">
        <v>1075.99</v>
      </c>
      <c r="F25" s="12">
        <v>372232700</v>
      </c>
      <c r="G25" s="12">
        <v>783542.32</v>
      </c>
    </row>
    <row r="26" spans="1:7">
      <c r="A26" s="9">
        <f>'(1)'!A26</f>
        <v>42320</v>
      </c>
      <c r="B26">
        <v>1079.31</v>
      </c>
      <c r="C26">
        <v>1082.76</v>
      </c>
      <c r="D26">
        <v>1073.72</v>
      </c>
      <c r="E26">
        <v>1074.5</v>
      </c>
      <c r="F26" s="12">
        <v>480350800</v>
      </c>
      <c r="G26" s="12">
        <v>782208.53</v>
      </c>
    </row>
    <row r="27" spans="1:7">
      <c r="A27" s="9">
        <f>'(1)'!A27</f>
        <v>42321</v>
      </c>
      <c r="B27">
        <v>1075.3599999999999</v>
      </c>
      <c r="C27">
        <v>1078.98</v>
      </c>
      <c r="D27">
        <v>1074.22</v>
      </c>
      <c r="E27">
        <v>1077.31</v>
      </c>
      <c r="F27" s="12">
        <v>425053800</v>
      </c>
      <c r="G27" s="12">
        <v>788118.79</v>
      </c>
    </row>
    <row r="28" spans="1:7">
      <c r="A28" s="9">
        <f>'(1)'!A28</f>
        <v>42324</v>
      </c>
      <c r="B28">
        <v>1080.4000000000001</v>
      </c>
      <c r="C28">
        <v>1081.8800000000001</v>
      </c>
      <c r="D28">
        <v>1075.0999999999999</v>
      </c>
      <c r="E28">
        <v>1076.76</v>
      </c>
      <c r="F28" s="12">
        <v>343930400</v>
      </c>
      <c r="G28" s="12">
        <v>790504.85</v>
      </c>
    </row>
    <row r="29" spans="1:7">
      <c r="A29" s="9">
        <f>'(1)'!A29</f>
        <v>42325</v>
      </c>
      <c r="B29">
        <v>1078.0899999999999</v>
      </c>
      <c r="C29">
        <v>1080.8699999999999</v>
      </c>
      <c r="D29">
        <v>1068.32</v>
      </c>
      <c r="E29">
        <v>1068.32</v>
      </c>
      <c r="F29" s="12">
        <v>376761800</v>
      </c>
      <c r="G29" s="12">
        <v>788372.43</v>
      </c>
    </row>
    <row r="30" spans="1:7">
      <c r="A30" s="9">
        <f>'(1)'!A30</f>
        <v>42326</v>
      </c>
      <c r="B30">
        <v>1069.1500000000001</v>
      </c>
      <c r="C30">
        <v>1073.6600000000001</v>
      </c>
      <c r="D30">
        <v>1069.1500000000001</v>
      </c>
      <c r="E30">
        <v>1070.82</v>
      </c>
      <c r="F30" s="12">
        <v>526076100</v>
      </c>
      <c r="G30" s="12">
        <v>784994.41</v>
      </c>
    </row>
    <row r="31" spans="1:7">
      <c r="A31" s="9">
        <f>'(1)'!A31</f>
        <v>42327</v>
      </c>
      <c r="B31">
        <v>1074.6199999999999</v>
      </c>
      <c r="C31">
        <v>1077.3599999999999</v>
      </c>
      <c r="D31">
        <v>1069.46</v>
      </c>
      <c r="E31">
        <v>1069.98</v>
      </c>
      <c r="F31" s="12">
        <v>449134500</v>
      </c>
      <c r="G31" s="12">
        <v>783727.63</v>
      </c>
    </row>
    <row r="32" spans="1:7">
      <c r="A32" s="9">
        <f>'(1)'!A32</f>
        <v>42328</v>
      </c>
      <c r="B32">
        <v>1075.02</v>
      </c>
      <c r="C32">
        <v>1076.1099999999999</v>
      </c>
      <c r="D32">
        <v>1069.3800000000001</v>
      </c>
      <c r="E32">
        <v>1070.92</v>
      </c>
      <c r="F32" s="12">
        <v>502805600</v>
      </c>
      <c r="G32" s="12">
        <v>778633.72</v>
      </c>
    </row>
    <row r="33" spans="1:7">
      <c r="A33" s="9">
        <f>'(1)'!A33</f>
        <v>42331</v>
      </c>
      <c r="B33">
        <v>1074.8499999999999</v>
      </c>
      <c r="C33">
        <v>1076.3399999999999</v>
      </c>
      <c r="D33">
        <v>1067.3699999999999</v>
      </c>
      <c r="E33">
        <v>1069.54</v>
      </c>
      <c r="F33" s="12">
        <v>417025200</v>
      </c>
      <c r="G33" s="12">
        <v>776425.1</v>
      </c>
    </row>
    <row r="34" spans="1:7">
      <c r="A34" s="9">
        <f>'(1)'!A34</f>
        <v>42332</v>
      </c>
      <c r="B34">
        <v>1070.67</v>
      </c>
      <c r="C34">
        <v>1072.29</v>
      </c>
      <c r="D34">
        <v>1054</v>
      </c>
      <c r="E34">
        <v>1063.1400000000001</v>
      </c>
      <c r="F34" s="12">
        <v>405763800</v>
      </c>
      <c r="G34" s="12">
        <v>766689.45</v>
      </c>
    </row>
    <row r="35" spans="1:7">
      <c r="A35" s="9">
        <f>'(1)'!A35</f>
        <v>42333</v>
      </c>
      <c r="B35">
        <v>1065.3599999999999</v>
      </c>
      <c r="C35">
        <v>1067.71</v>
      </c>
      <c r="D35">
        <v>1064.0999999999999</v>
      </c>
      <c r="E35">
        <v>1065.23</v>
      </c>
      <c r="F35" s="12">
        <v>490226700</v>
      </c>
      <c r="G35" s="12">
        <v>766689.45</v>
      </c>
    </row>
    <row r="36" spans="1:7">
      <c r="A36" s="9">
        <f>'(1)'!A36</f>
        <v>42335</v>
      </c>
      <c r="B36">
        <v>1068.19</v>
      </c>
      <c r="C36">
        <v>1074.3499999999999</v>
      </c>
      <c r="D36">
        <v>1068.19</v>
      </c>
      <c r="E36">
        <v>1072.42</v>
      </c>
      <c r="F36" s="12">
        <v>377181300</v>
      </c>
      <c r="G36" s="12">
        <v>768536.43</v>
      </c>
    </row>
    <row r="37" spans="1:7">
      <c r="A37" s="9">
        <f>'(1)'!A37</f>
        <v>42338</v>
      </c>
      <c r="B37">
        <v>1073.6300000000001</v>
      </c>
      <c r="C37">
        <v>1074.97</v>
      </c>
      <c r="D37">
        <v>1071.81</v>
      </c>
      <c r="E37">
        <v>1073.28</v>
      </c>
      <c r="F37" s="12">
        <v>363387400</v>
      </c>
      <c r="G37" s="12">
        <v>765461.18</v>
      </c>
    </row>
    <row r="38" spans="1:7">
      <c r="A38" s="9">
        <f>'(1)'!A38</f>
        <v>42339</v>
      </c>
      <c r="B38">
        <v>1076.83</v>
      </c>
      <c r="C38">
        <v>1078.9000000000001</v>
      </c>
      <c r="D38">
        <v>1063.19</v>
      </c>
      <c r="E38">
        <v>1063.19</v>
      </c>
      <c r="F38" s="12">
        <v>507231000</v>
      </c>
      <c r="G38" s="12">
        <v>768733.08</v>
      </c>
    </row>
    <row r="39" spans="1:7">
      <c r="A39" s="9">
        <f>'(1)'!A39</f>
        <v>42340</v>
      </c>
      <c r="B39">
        <v>1064.8699999999999</v>
      </c>
      <c r="C39">
        <v>1067.6300000000001</v>
      </c>
      <c r="D39">
        <v>1057.1300000000001</v>
      </c>
      <c r="E39">
        <v>1062.3599999999999</v>
      </c>
      <c r="F39" s="12">
        <v>359087300</v>
      </c>
      <c r="G39" s="12">
        <v>766618.66</v>
      </c>
    </row>
    <row r="40" spans="1:7">
      <c r="A40" s="9">
        <f>'(1)'!A40</f>
        <v>42341</v>
      </c>
      <c r="B40">
        <v>1063.9000000000001</v>
      </c>
      <c r="C40">
        <v>1064.27</v>
      </c>
      <c r="D40">
        <v>1060.1199999999999</v>
      </c>
      <c r="E40">
        <v>1062.33</v>
      </c>
      <c r="F40" s="12">
        <v>353677000</v>
      </c>
      <c r="G40" s="12">
        <v>769037.06</v>
      </c>
    </row>
    <row r="41" spans="1:7">
      <c r="A41" s="9">
        <f>'(1)'!A41</f>
        <v>42342</v>
      </c>
      <c r="B41">
        <v>1063.51</v>
      </c>
      <c r="C41">
        <v>1064.5999999999999</v>
      </c>
      <c r="D41">
        <v>1060.1199999999999</v>
      </c>
      <c r="E41">
        <v>1063.1400000000001</v>
      </c>
      <c r="F41" s="12">
        <v>296238500</v>
      </c>
      <c r="G41" s="12">
        <v>770891.11</v>
      </c>
    </row>
    <row r="42" spans="1:7">
      <c r="A42" s="9">
        <f>'(1)'!A42</f>
        <v>42345</v>
      </c>
      <c r="B42">
        <v>1060.68</v>
      </c>
      <c r="C42">
        <v>1060.8699999999999</v>
      </c>
      <c r="D42">
        <v>1053.54</v>
      </c>
      <c r="E42">
        <v>1058.74</v>
      </c>
      <c r="F42" s="12">
        <v>355115500</v>
      </c>
      <c r="G42" s="12">
        <v>770114.12</v>
      </c>
    </row>
    <row r="43" spans="1:7">
      <c r="A43" s="9">
        <f>'(1)'!A43</f>
        <v>42346</v>
      </c>
      <c r="B43">
        <v>1056.96</v>
      </c>
      <c r="C43">
        <v>1060.75</v>
      </c>
      <c r="D43">
        <v>1055.22</v>
      </c>
      <c r="E43">
        <v>1055.22</v>
      </c>
      <c r="F43" s="12">
        <v>491687000</v>
      </c>
      <c r="G43" s="12">
        <v>770479.26</v>
      </c>
    </row>
    <row r="44" spans="1:7">
      <c r="A44" s="9">
        <f>'(1)'!A44</f>
        <v>42347</v>
      </c>
      <c r="B44">
        <v>1054.32</v>
      </c>
      <c r="C44">
        <v>1055.01</v>
      </c>
      <c r="D44">
        <v>1049.8900000000001</v>
      </c>
      <c r="E44">
        <v>1053.76</v>
      </c>
      <c r="F44" s="12">
        <v>785505300</v>
      </c>
      <c r="G44" s="12">
        <v>772023.85</v>
      </c>
    </row>
    <row r="45" spans="1:7">
      <c r="A45" s="9">
        <f>'(1)'!A45</f>
        <v>42348</v>
      </c>
      <c r="B45">
        <v>1057.18</v>
      </c>
      <c r="C45">
        <v>1058.74</v>
      </c>
      <c r="D45">
        <v>1056.17</v>
      </c>
      <c r="E45">
        <v>1058.74</v>
      </c>
      <c r="F45" s="12">
        <v>556080100</v>
      </c>
      <c r="G45" s="12">
        <v>778340.57</v>
      </c>
    </row>
    <row r="46" spans="1:7">
      <c r="A46" s="9">
        <f>'(1)'!A46</f>
        <v>42349</v>
      </c>
      <c r="B46">
        <v>1057.05</v>
      </c>
      <c r="C46">
        <v>1059.74</v>
      </c>
      <c r="D46">
        <v>1056.6099999999999</v>
      </c>
      <c r="E46">
        <v>1058.58</v>
      </c>
      <c r="F46" s="12">
        <v>487208300</v>
      </c>
      <c r="G46" s="12">
        <v>782524.52</v>
      </c>
    </row>
    <row r="47" spans="1:7">
      <c r="A47" s="9">
        <f>'(1)'!A47</f>
        <v>42352</v>
      </c>
      <c r="B47">
        <v>1058.4000000000001</v>
      </c>
      <c r="C47">
        <v>1058.95</v>
      </c>
      <c r="D47">
        <v>1049.47</v>
      </c>
      <c r="E47">
        <v>1050.51</v>
      </c>
      <c r="F47" s="12">
        <v>591062900</v>
      </c>
      <c r="G47" s="12">
        <v>781373.19</v>
      </c>
    </row>
    <row r="48" spans="1:7">
      <c r="A48" s="9">
        <f>'(1)'!A48</f>
        <v>42353</v>
      </c>
      <c r="B48">
        <v>1049.43</v>
      </c>
      <c r="C48">
        <v>1051.3599999999999</v>
      </c>
      <c r="D48">
        <v>1044.8599999999999</v>
      </c>
      <c r="E48">
        <v>1047.03</v>
      </c>
      <c r="F48" s="12">
        <v>514511500</v>
      </c>
      <c r="G48" s="12">
        <v>787151.68</v>
      </c>
    </row>
    <row r="49" spans="1:7">
      <c r="A49" s="9">
        <f>'(1)'!A49</f>
        <v>42354</v>
      </c>
      <c r="B49">
        <v>1046.69</v>
      </c>
      <c r="C49">
        <v>1047.92</v>
      </c>
      <c r="D49">
        <v>1023.34</v>
      </c>
      <c r="E49">
        <v>1038.5899999999999</v>
      </c>
      <c r="F49" s="12">
        <v>440802400</v>
      </c>
      <c r="G49" s="12">
        <v>789192.93</v>
      </c>
    </row>
    <row r="50" spans="1:7">
      <c r="A50" s="9">
        <f>'(1)'!A50</f>
        <v>42355</v>
      </c>
      <c r="B50">
        <v>1035.24</v>
      </c>
      <c r="C50">
        <v>1039.23</v>
      </c>
      <c r="D50">
        <v>1032.46</v>
      </c>
      <c r="E50">
        <v>1038.8599999999999</v>
      </c>
      <c r="F50" s="12">
        <v>545875500</v>
      </c>
      <c r="G50" s="12">
        <v>792567.45</v>
      </c>
    </row>
    <row r="51" spans="1:7">
      <c r="A51" s="9">
        <f>'(1)'!A51</f>
        <v>42356</v>
      </c>
      <c r="B51">
        <v>1039.72</v>
      </c>
      <c r="C51">
        <v>1040.79</v>
      </c>
      <c r="D51">
        <v>1028.75</v>
      </c>
      <c r="E51">
        <v>1028.75</v>
      </c>
      <c r="F51" s="12">
        <v>532382400</v>
      </c>
      <c r="G51" s="12">
        <v>797032.92</v>
      </c>
    </row>
    <row r="52" spans="1:7">
      <c r="A52" s="9">
        <f>'(1)'!A52</f>
        <v>42359</v>
      </c>
      <c r="B52">
        <v>1025.1300000000001</v>
      </c>
      <c r="C52">
        <v>1025.18</v>
      </c>
      <c r="D52">
        <v>1001.79</v>
      </c>
      <c r="E52">
        <v>1004.17</v>
      </c>
      <c r="F52" s="12">
        <v>467350500</v>
      </c>
      <c r="G52" s="12">
        <v>796814.97</v>
      </c>
    </row>
    <row r="53" spans="1:7">
      <c r="A53" s="9">
        <f>'(1)'!A53</f>
        <v>42360</v>
      </c>
      <c r="B53">
        <v>1002.76</v>
      </c>
      <c r="C53">
        <v>1022.85</v>
      </c>
      <c r="D53">
        <v>1002.39</v>
      </c>
      <c r="E53">
        <v>1022.85</v>
      </c>
      <c r="F53" s="12">
        <v>566241900</v>
      </c>
      <c r="G53" s="12">
        <v>803123.59</v>
      </c>
    </row>
    <row r="54" spans="1:7">
      <c r="A54" s="9">
        <f>'(1)'!A54</f>
        <v>42361</v>
      </c>
      <c r="B54">
        <v>1022.21</v>
      </c>
      <c r="C54">
        <v>1026.19</v>
      </c>
      <c r="D54">
        <v>1018.69</v>
      </c>
      <c r="E54">
        <v>1022.67</v>
      </c>
      <c r="F54" s="12">
        <v>697049000</v>
      </c>
      <c r="G54" s="12">
        <v>798589.3</v>
      </c>
    </row>
    <row r="55" spans="1:7">
      <c r="A55" s="9">
        <f>'(1)'!A55</f>
        <v>42362</v>
      </c>
      <c r="B55">
        <v>1026.8900000000001</v>
      </c>
      <c r="C55">
        <v>1038.3</v>
      </c>
      <c r="D55">
        <v>1026.68</v>
      </c>
      <c r="E55">
        <v>1037.47</v>
      </c>
      <c r="F55" s="12">
        <v>663626400</v>
      </c>
      <c r="G55" s="12">
        <v>801152.56</v>
      </c>
    </row>
    <row r="56" spans="1:7">
      <c r="A56" s="9">
        <f>'(1)'!A56</f>
        <v>42366</v>
      </c>
      <c r="B56">
        <v>1040.92</v>
      </c>
      <c r="C56">
        <v>1044.0899999999999</v>
      </c>
      <c r="D56">
        <v>1034.3699999999999</v>
      </c>
      <c r="E56">
        <v>1036.24</v>
      </c>
      <c r="F56" s="12">
        <v>849159600</v>
      </c>
      <c r="G56" s="12">
        <v>810610.63</v>
      </c>
    </row>
    <row r="57" spans="1:7">
      <c r="A57" s="9">
        <f>'(1)'!A57</f>
        <v>42367</v>
      </c>
      <c r="B57">
        <v>1039.01</v>
      </c>
      <c r="C57">
        <v>1043.23</v>
      </c>
      <c r="D57">
        <v>1038.79</v>
      </c>
      <c r="E57">
        <v>1040.79</v>
      </c>
      <c r="F57" s="12">
        <v>922069100</v>
      </c>
      <c r="G57" s="12">
        <v>814584.87</v>
      </c>
    </row>
    <row r="58" spans="1:7">
      <c r="A58" s="9">
        <f>'(1)'!A58</f>
        <v>42368</v>
      </c>
      <c r="B58">
        <v>1041.93</v>
      </c>
      <c r="C58">
        <v>1043.8699999999999</v>
      </c>
      <c r="D58">
        <v>1039.96</v>
      </c>
      <c r="E58">
        <v>1042.08</v>
      </c>
      <c r="F58" s="12">
        <v>790541000</v>
      </c>
      <c r="G58" s="12">
        <v>821935.29</v>
      </c>
    </row>
    <row r="59" spans="1:7">
      <c r="A59" s="9">
        <f>'(1)'!A59</f>
        <v>42369</v>
      </c>
      <c r="B59">
        <v>1038.8499999999999</v>
      </c>
      <c r="C59">
        <v>1044.1600000000001</v>
      </c>
      <c r="D59">
        <v>1034.8699999999999</v>
      </c>
      <c r="E59">
        <v>1041.49</v>
      </c>
      <c r="F59" s="12">
        <v>872827300</v>
      </c>
      <c r="G59" s="12">
        <v>820245.74</v>
      </c>
    </row>
    <row r="60" spans="1:7">
      <c r="A60" s="9">
        <f>'(1)'!A60</f>
        <v>42373</v>
      </c>
      <c r="B60">
        <v>1043.6199999999999</v>
      </c>
      <c r="C60">
        <v>1047</v>
      </c>
      <c r="D60">
        <v>1043.3699999999999</v>
      </c>
      <c r="E60">
        <v>1045.69</v>
      </c>
      <c r="F60" s="12">
        <v>796402800</v>
      </c>
      <c r="G60" s="12">
        <v>819107.5</v>
      </c>
    </row>
    <row r="61" spans="1:7">
      <c r="A61" s="9">
        <f>'(1)'!A61</f>
        <v>42374</v>
      </c>
      <c r="B61">
        <v>1046.8</v>
      </c>
      <c r="C61">
        <v>1047.81</v>
      </c>
      <c r="D61">
        <v>1040.1199999999999</v>
      </c>
      <c r="E61">
        <v>1040.8900000000001</v>
      </c>
      <c r="F61" s="12">
        <v>754092700</v>
      </c>
      <c r="G61" s="12">
        <v>823337.48</v>
      </c>
    </row>
    <row r="62" spans="1:7">
      <c r="A62" s="9">
        <f>'(1)'!A62</f>
        <v>42375</v>
      </c>
      <c r="B62">
        <v>1043.95</v>
      </c>
      <c r="C62">
        <v>1044.48</v>
      </c>
      <c r="D62">
        <v>1039.29</v>
      </c>
      <c r="E62">
        <v>1040.28</v>
      </c>
      <c r="F62" s="12">
        <v>796955700</v>
      </c>
      <c r="G62" s="12">
        <v>827230.22</v>
      </c>
    </row>
    <row r="63" spans="1:7">
      <c r="A63" s="9">
        <f>'(1)'!A63</f>
        <v>42376</v>
      </c>
      <c r="B63">
        <v>1043.8</v>
      </c>
      <c r="C63">
        <v>1046.8499999999999</v>
      </c>
      <c r="D63">
        <v>1043</v>
      </c>
      <c r="E63">
        <v>1044.96</v>
      </c>
      <c r="F63" s="12">
        <v>831078700</v>
      </c>
      <c r="G63" s="12">
        <v>830780.6</v>
      </c>
    </row>
    <row r="64" spans="1:7">
      <c r="A64" s="9">
        <f>'(1)'!A64</f>
        <v>42377</v>
      </c>
      <c r="B64">
        <v>1047.27</v>
      </c>
      <c r="C64">
        <v>1047.92</v>
      </c>
      <c r="D64">
        <v>1044.3499999999999</v>
      </c>
      <c r="E64">
        <v>1045.3800000000001</v>
      </c>
      <c r="F64" s="12">
        <v>588226800</v>
      </c>
      <c r="G64" s="12">
        <v>829442.49</v>
      </c>
    </row>
    <row r="65" spans="1:7">
      <c r="A65" s="9">
        <f>'(1)'!A65</f>
        <v>42380</v>
      </c>
      <c r="B65">
        <v>1047.6500000000001</v>
      </c>
      <c r="C65">
        <v>1048.54</v>
      </c>
      <c r="D65">
        <v>1046.04</v>
      </c>
      <c r="E65">
        <v>1048.1099999999999</v>
      </c>
      <c r="F65" s="12">
        <v>533525800</v>
      </c>
      <c r="G65" s="12">
        <v>832698.34</v>
      </c>
    </row>
    <row r="66" spans="1:7">
      <c r="A66" s="9">
        <f>'(1)'!A66</f>
        <v>42381</v>
      </c>
      <c r="B66">
        <v>1049.56</v>
      </c>
      <c r="C66">
        <v>1049.8900000000001</v>
      </c>
      <c r="D66">
        <v>1046.33</v>
      </c>
      <c r="E66">
        <v>1047.83</v>
      </c>
      <c r="F66" s="12">
        <v>877334800</v>
      </c>
      <c r="G66" s="12">
        <v>831053</v>
      </c>
    </row>
    <row r="67" spans="1:7">
      <c r="A67" s="9">
        <f>'(1)'!A67</f>
        <v>42382</v>
      </c>
      <c r="B67">
        <v>1049.08</v>
      </c>
      <c r="C67">
        <v>1049.6099999999999</v>
      </c>
      <c r="D67">
        <v>1046.3900000000001</v>
      </c>
      <c r="E67">
        <v>1047.76</v>
      </c>
      <c r="F67" s="12">
        <v>1040932300</v>
      </c>
      <c r="G67" s="12">
        <v>831493.74</v>
      </c>
    </row>
    <row r="68" spans="1:7">
      <c r="A68" s="9">
        <f>'(1)'!A68</f>
        <v>42383</v>
      </c>
      <c r="B68">
        <v>1048.55</v>
      </c>
      <c r="C68">
        <v>1051.05</v>
      </c>
      <c r="D68">
        <v>1048.1300000000001</v>
      </c>
      <c r="E68">
        <v>1048.46</v>
      </c>
      <c r="F68" s="12">
        <v>689023000</v>
      </c>
      <c r="G68" s="12">
        <v>832191.47</v>
      </c>
    </row>
    <row r="69" spans="1:7">
      <c r="A69" s="9">
        <f>'(1)'!A69</f>
        <v>42384</v>
      </c>
      <c r="B69">
        <v>1049.97</v>
      </c>
      <c r="C69">
        <v>1052.5899999999999</v>
      </c>
      <c r="D69">
        <v>1047.99</v>
      </c>
      <c r="E69">
        <v>1048.1300000000001</v>
      </c>
      <c r="F69" s="12">
        <v>905433100</v>
      </c>
      <c r="G69" s="12">
        <v>838165.29</v>
      </c>
    </row>
    <row r="70" spans="1:7">
      <c r="A70" s="9">
        <f>'(1)'!A70</f>
        <v>42388</v>
      </c>
      <c r="B70">
        <v>1051.51</v>
      </c>
      <c r="C70">
        <v>1052.1099999999999</v>
      </c>
      <c r="D70">
        <v>1045.5899999999999</v>
      </c>
      <c r="E70">
        <v>1046.45</v>
      </c>
      <c r="F70" s="12">
        <v>1029806500</v>
      </c>
      <c r="G70" s="12">
        <v>840746.43</v>
      </c>
    </row>
    <row r="71" spans="1:7">
      <c r="A71" s="9">
        <f>'(1)'!A71</f>
        <v>42389</v>
      </c>
      <c r="B71">
        <v>1045.5</v>
      </c>
      <c r="C71">
        <v>1046.26</v>
      </c>
      <c r="D71">
        <v>1040.04</v>
      </c>
      <c r="E71">
        <v>1040.76</v>
      </c>
      <c r="F71" s="12">
        <v>930203400</v>
      </c>
      <c r="G71" s="12">
        <v>839706.33</v>
      </c>
    </row>
    <row r="72" spans="1:7">
      <c r="A72" s="9">
        <f>'(1)'!A72</f>
        <v>42390</v>
      </c>
      <c r="B72">
        <v>1040.1300000000001</v>
      </c>
      <c r="C72">
        <v>1046.3599999999999</v>
      </c>
      <c r="D72">
        <v>1039.77</v>
      </c>
      <c r="E72">
        <v>1045.26</v>
      </c>
      <c r="F72" s="12">
        <v>816901100</v>
      </c>
      <c r="G72" s="12">
        <v>839604.33</v>
      </c>
    </row>
    <row r="73" spans="1:7">
      <c r="A73" s="9">
        <f>'(1)'!A73</f>
        <v>42391</v>
      </c>
      <c r="B73">
        <v>1046.4100000000001</v>
      </c>
      <c r="C73">
        <v>1048.98</v>
      </c>
      <c r="D73">
        <v>1046.04</v>
      </c>
      <c r="E73">
        <v>1048.9100000000001</v>
      </c>
      <c r="F73" s="12">
        <v>548599600</v>
      </c>
      <c r="G73" s="12">
        <v>843110.51</v>
      </c>
    </row>
    <row r="74" spans="1:7">
      <c r="A74" s="9">
        <f>'(1)'!A74</f>
        <v>42394</v>
      </c>
      <c r="B74">
        <v>1047.79</v>
      </c>
      <c r="C74">
        <v>1047.8499999999999</v>
      </c>
      <c r="D74">
        <v>1036.2</v>
      </c>
      <c r="E74">
        <v>1036.2</v>
      </c>
      <c r="F74" s="12">
        <v>837877900</v>
      </c>
      <c r="G74" s="12">
        <v>844318.49</v>
      </c>
    </row>
    <row r="75" spans="1:7">
      <c r="A75" s="9">
        <f>'(1)'!A75</f>
        <v>42395</v>
      </c>
      <c r="B75">
        <v>1037.8699999999999</v>
      </c>
      <c r="C75">
        <v>1041.98</v>
      </c>
      <c r="D75">
        <v>1036.26</v>
      </c>
      <c r="E75">
        <v>1036.26</v>
      </c>
      <c r="F75" s="12">
        <v>892889200</v>
      </c>
      <c r="G75" s="12">
        <v>841885.02</v>
      </c>
    </row>
    <row r="76" spans="1:7">
      <c r="A76" s="9">
        <f>'(1)'!A76</f>
        <v>42396</v>
      </c>
      <c r="B76">
        <v>1035.27</v>
      </c>
      <c r="C76">
        <v>1035.27</v>
      </c>
      <c r="D76">
        <v>1029.6300000000001</v>
      </c>
      <c r="E76">
        <v>1030.4000000000001</v>
      </c>
      <c r="F76" s="12">
        <v>838395300</v>
      </c>
      <c r="G76" s="12">
        <v>845639.61</v>
      </c>
    </row>
    <row r="77" spans="1:7">
      <c r="A77" s="9">
        <f>'(1)'!A77</f>
        <v>42397</v>
      </c>
      <c r="B77">
        <v>1030.77</v>
      </c>
      <c r="C77">
        <v>1034.28</v>
      </c>
      <c r="D77">
        <v>1030.6400000000001</v>
      </c>
      <c r="E77">
        <v>1031.99</v>
      </c>
      <c r="F77" s="12">
        <v>814528200</v>
      </c>
      <c r="G77" s="12">
        <v>849727.81</v>
      </c>
    </row>
    <row r="78" spans="1:7">
      <c r="A78" s="9">
        <f>'(1)'!A78</f>
        <v>42398</v>
      </c>
      <c r="B78">
        <v>1034.3399999999999</v>
      </c>
      <c r="C78">
        <v>1036.6500000000001</v>
      </c>
      <c r="D78">
        <v>1031.1300000000001</v>
      </c>
      <c r="E78">
        <v>1032.51</v>
      </c>
      <c r="F78" s="12">
        <v>700917900</v>
      </c>
      <c r="G78" s="12">
        <v>850701.59</v>
      </c>
    </row>
    <row r="79" spans="1:7">
      <c r="A79" s="9">
        <f>'(1)'!A79</f>
        <v>42401</v>
      </c>
      <c r="B79">
        <v>1033.3900000000001</v>
      </c>
      <c r="C79">
        <v>1035.07</v>
      </c>
      <c r="D79">
        <v>1023.54</v>
      </c>
      <c r="E79">
        <v>1024.92</v>
      </c>
      <c r="F79" s="12">
        <v>759608600</v>
      </c>
      <c r="G79" s="12">
        <v>850701.59</v>
      </c>
    </row>
    <row r="80" spans="1:7">
      <c r="A80" s="9">
        <f>'(1)'!A80</f>
        <v>42402</v>
      </c>
      <c r="B80">
        <v>1026.1300000000001</v>
      </c>
      <c r="C80">
        <v>1027.42</v>
      </c>
      <c r="D80">
        <v>1007.68</v>
      </c>
      <c r="E80">
        <v>1011.19</v>
      </c>
      <c r="F80" s="12">
        <v>553963500</v>
      </c>
      <c r="G80" s="12">
        <v>851394.6</v>
      </c>
    </row>
    <row r="81" spans="1:7">
      <c r="A81" s="9">
        <f>'(1)'!A81</f>
        <v>42403</v>
      </c>
      <c r="B81">
        <v>1012.61</v>
      </c>
      <c r="C81">
        <v>1016.99</v>
      </c>
      <c r="D81">
        <v>1012.28</v>
      </c>
      <c r="E81">
        <v>1016.75</v>
      </c>
      <c r="F81" s="12">
        <v>587733500</v>
      </c>
      <c r="G81" s="12">
        <v>852421.26</v>
      </c>
    </row>
    <row r="82" spans="1:7">
      <c r="A82" s="9">
        <f>'(1)'!A82</f>
        <v>42404</v>
      </c>
      <c r="B82">
        <v>1016.63</v>
      </c>
      <c r="C82">
        <v>1022.13</v>
      </c>
      <c r="D82">
        <v>1016</v>
      </c>
      <c r="E82">
        <v>1021.23</v>
      </c>
      <c r="F82" s="12">
        <v>622010400</v>
      </c>
      <c r="G82" s="12">
        <v>847875.08</v>
      </c>
    </row>
    <row r="83" spans="1:7">
      <c r="A83" s="9">
        <f>'(1)'!A83</f>
        <v>42405</v>
      </c>
      <c r="B83">
        <v>1020.73</v>
      </c>
      <c r="C83">
        <v>1021.8</v>
      </c>
      <c r="D83">
        <v>1018.41</v>
      </c>
      <c r="E83">
        <v>1020.31</v>
      </c>
      <c r="F83" s="12">
        <v>1110209500</v>
      </c>
      <c r="G83" s="12">
        <v>834134.31</v>
      </c>
    </row>
    <row r="84" spans="1:7">
      <c r="A84" s="9">
        <f>'(1)'!A84</f>
        <v>42408</v>
      </c>
      <c r="B84">
        <v>1021.4</v>
      </c>
      <c r="C84">
        <v>1022.67</v>
      </c>
      <c r="D84">
        <v>1018.79</v>
      </c>
      <c r="E84">
        <v>1018.79</v>
      </c>
      <c r="F84" s="12">
        <v>851622600</v>
      </c>
      <c r="G84" s="12">
        <v>843707.41</v>
      </c>
    </row>
    <row r="85" spans="1:7">
      <c r="A85" s="9">
        <f>'(1)'!A85</f>
        <v>42409</v>
      </c>
      <c r="B85">
        <v>1020.19</v>
      </c>
      <c r="C85">
        <v>1022.01</v>
      </c>
      <c r="D85">
        <v>1017.44</v>
      </c>
      <c r="E85">
        <v>1017.44</v>
      </c>
      <c r="F85" s="12">
        <v>704858400</v>
      </c>
      <c r="G85" s="12">
        <v>843707.41</v>
      </c>
    </row>
    <row r="86" spans="1:7">
      <c r="A86" s="9">
        <f>'(1)'!A86</f>
        <v>42410</v>
      </c>
      <c r="B86">
        <v>1017.94</v>
      </c>
      <c r="C86">
        <v>1024.52</v>
      </c>
      <c r="D86">
        <v>1017.84</v>
      </c>
      <c r="E86">
        <v>1024.52</v>
      </c>
      <c r="F86" s="12">
        <v>997722000</v>
      </c>
      <c r="G86" s="12">
        <v>852897.53</v>
      </c>
    </row>
    <row r="87" spans="1:7">
      <c r="A87" s="9">
        <f>'(1)'!A87</f>
        <v>42411</v>
      </c>
      <c r="B87">
        <v>1024.5899999999999</v>
      </c>
      <c r="C87">
        <v>1024.6199999999999</v>
      </c>
      <c r="D87">
        <v>1019.77</v>
      </c>
      <c r="E87">
        <v>1019.77</v>
      </c>
      <c r="F87" s="12">
        <v>941184800</v>
      </c>
      <c r="G87" s="12">
        <v>857920.86</v>
      </c>
    </row>
    <row r="88" spans="1:7">
      <c r="A88" s="9">
        <f>'(1)'!A88</f>
        <v>42412</v>
      </c>
      <c r="B88">
        <v>1020.83</v>
      </c>
      <c r="C88">
        <v>1023.37</v>
      </c>
      <c r="D88">
        <v>1019.18</v>
      </c>
      <c r="E88">
        <v>1021.01</v>
      </c>
      <c r="F88" s="12">
        <v>573887500</v>
      </c>
      <c r="G88" s="12">
        <v>857920.86</v>
      </c>
    </row>
    <row r="89" spans="1:7">
      <c r="A89" s="9">
        <f>'(1)'!A89</f>
        <v>42416</v>
      </c>
      <c r="B89">
        <v>1022.67</v>
      </c>
      <c r="C89">
        <v>1023.57</v>
      </c>
      <c r="D89">
        <v>1009.41</v>
      </c>
      <c r="E89">
        <v>1009.41</v>
      </c>
      <c r="F89" s="12">
        <v>494155500</v>
      </c>
      <c r="G89" s="12">
        <v>866463.77</v>
      </c>
    </row>
    <row r="90" spans="1:7">
      <c r="A90" s="9">
        <f>'(1)'!A90</f>
        <v>42417</v>
      </c>
      <c r="B90">
        <v>1009.64</v>
      </c>
      <c r="C90">
        <v>1010.64</v>
      </c>
      <c r="D90">
        <v>982.57</v>
      </c>
      <c r="E90">
        <v>982.63</v>
      </c>
      <c r="F90" s="12">
        <v>919114900</v>
      </c>
      <c r="G90" s="12">
        <v>869989.15</v>
      </c>
    </row>
    <row r="91" spans="1:7">
      <c r="A91" s="9">
        <f>'(1)'!A91</f>
        <v>42418</v>
      </c>
      <c r="B91">
        <v>977.66</v>
      </c>
      <c r="C91">
        <v>979.5</v>
      </c>
      <c r="D91">
        <v>971.36</v>
      </c>
      <c r="E91">
        <v>974.77</v>
      </c>
      <c r="F91" s="12">
        <v>1060052800</v>
      </c>
      <c r="G91" s="12">
        <v>876527.74</v>
      </c>
    </row>
    <row r="92" spans="1:7">
      <c r="A92" s="9">
        <f>'(1)'!A92</f>
        <v>42419</v>
      </c>
      <c r="B92">
        <v>973.57</v>
      </c>
      <c r="C92">
        <v>974.83</v>
      </c>
      <c r="D92">
        <v>965.15</v>
      </c>
      <c r="E92">
        <v>968.6</v>
      </c>
      <c r="F92" s="12">
        <v>653537100</v>
      </c>
      <c r="G92" s="12">
        <v>876843.53</v>
      </c>
    </row>
    <row r="93" spans="1:7">
      <c r="A93" s="9">
        <f>'(1)'!A93</f>
        <v>42422</v>
      </c>
      <c r="B93">
        <v>969.62</v>
      </c>
      <c r="C93">
        <v>983.34</v>
      </c>
      <c r="D93">
        <v>969.62</v>
      </c>
      <c r="E93">
        <v>983.34</v>
      </c>
      <c r="F93" s="12">
        <v>549729100</v>
      </c>
      <c r="G93" s="12">
        <v>870878.06</v>
      </c>
    </row>
    <row r="94" spans="1:7">
      <c r="A94" s="9">
        <f>'(1)'!A94</f>
        <v>42423</v>
      </c>
      <c r="B94">
        <v>985.82</v>
      </c>
      <c r="C94">
        <v>990.54</v>
      </c>
      <c r="D94">
        <v>985.24</v>
      </c>
      <c r="E94">
        <v>990.54</v>
      </c>
      <c r="F94" s="12">
        <v>727713000</v>
      </c>
      <c r="G94" s="12">
        <v>872122.02</v>
      </c>
    </row>
    <row r="95" spans="1:7">
      <c r="A95" s="9">
        <f>'(1)'!A95</f>
        <v>42424</v>
      </c>
      <c r="B95">
        <v>987.12</v>
      </c>
      <c r="C95">
        <v>991.9</v>
      </c>
      <c r="D95">
        <v>986.1</v>
      </c>
      <c r="E95">
        <v>991.42</v>
      </c>
      <c r="F95" s="12">
        <v>803346100</v>
      </c>
      <c r="G95" s="12">
        <v>885076.23</v>
      </c>
    </row>
    <row r="96" spans="1:7">
      <c r="A96" s="9">
        <f>'(1)'!A96</f>
        <v>42425</v>
      </c>
      <c r="B96">
        <v>994.38</v>
      </c>
      <c r="C96">
        <v>999.14</v>
      </c>
      <c r="D96">
        <v>994.17</v>
      </c>
      <c r="E96">
        <v>999.14</v>
      </c>
      <c r="F96" s="12">
        <v>644470900</v>
      </c>
      <c r="G96" s="12">
        <v>883954.52</v>
      </c>
    </row>
    <row r="97" spans="1:7">
      <c r="A97" s="9">
        <f>'(1)'!A97</f>
        <v>42426</v>
      </c>
      <c r="B97">
        <v>1002</v>
      </c>
      <c r="C97">
        <v>1003.71</v>
      </c>
      <c r="D97">
        <v>1000.58</v>
      </c>
      <c r="E97">
        <v>1002.16</v>
      </c>
      <c r="F97" s="12">
        <v>593792800</v>
      </c>
      <c r="G97" s="12">
        <v>886047.25</v>
      </c>
    </row>
    <row r="98" spans="1:7">
      <c r="A98" s="9">
        <f>'(1)'!A98</f>
        <v>42429</v>
      </c>
      <c r="B98">
        <v>1003.87</v>
      </c>
      <c r="C98">
        <v>1012.74</v>
      </c>
      <c r="D98">
        <v>1003.46</v>
      </c>
      <c r="E98">
        <v>1012.74</v>
      </c>
      <c r="F98" s="12">
        <v>603295700</v>
      </c>
      <c r="G98" s="12">
        <v>878355.15</v>
      </c>
    </row>
    <row r="99" spans="1:7">
      <c r="A99" s="9">
        <f>'(1)'!A99</f>
        <v>42430</v>
      </c>
      <c r="B99">
        <v>1014.39</v>
      </c>
      <c r="C99">
        <v>1018.21</v>
      </c>
      <c r="D99">
        <v>1013.78</v>
      </c>
      <c r="E99">
        <v>1015.61</v>
      </c>
      <c r="F99" s="12">
        <v>696449600</v>
      </c>
      <c r="G99" s="12">
        <v>867055.96</v>
      </c>
    </row>
    <row r="100" spans="1:7">
      <c r="A100" s="9">
        <f>'(1)'!A100</f>
        <v>42431</v>
      </c>
      <c r="B100">
        <v>1018.19</v>
      </c>
      <c r="C100">
        <v>1022.44</v>
      </c>
      <c r="D100">
        <v>1017.34</v>
      </c>
      <c r="E100">
        <v>1020.82</v>
      </c>
      <c r="F100" s="12">
        <v>626477900</v>
      </c>
      <c r="G100" s="12">
        <v>863810.45</v>
      </c>
    </row>
    <row r="101" spans="1:7">
      <c r="A101" s="9">
        <f>'(1)'!A101</f>
        <v>42432</v>
      </c>
      <c r="B101">
        <v>1022.92</v>
      </c>
      <c r="C101">
        <v>1024.54</v>
      </c>
      <c r="D101">
        <v>1018.39</v>
      </c>
      <c r="E101">
        <v>1018.6</v>
      </c>
      <c r="F101" s="12">
        <v>522014900</v>
      </c>
      <c r="G101" s="12">
        <v>872818.44</v>
      </c>
    </row>
    <row r="102" spans="1:7">
      <c r="A102" s="9">
        <f>'(1)'!A102</f>
        <v>42433</v>
      </c>
      <c r="B102">
        <v>1021.39</v>
      </c>
      <c r="C102">
        <v>1022.74</v>
      </c>
      <c r="D102">
        <v>1018.47</v>
      </c>
      <c r="E102">
        <v>1019.73</v>
      </c>
      <c r="F102" s="12">
        <v>511704500</v>
      </c>
      <c r="G102" s="12">
        <v>864842.88</v>
      </c>
    </row>
    <row r="103" spans="1:7">
      <c r="A103" s="9">
        <f>'(1)'!A103</f>
        <v>42436</v>
      </c>
      <c r="B103">
        <v>1021.39</v>
      </c>
      <c r="C103">
        <v>1023.75</v>
      </c>
      <c r="D103">
        <v>1019.39</v>
      </c>
      <c r="E103">
        <v>1019.73</v>
      </c>
      <c r="F103" s="12">
        <v>408447900</v>
      </c>
      <c r="G103" s="12">
        <v>864547.03</v>
      </c>
    </row>
    <row r="104" spans="1:7">
      <c r="A104" s="9">
        <f>'(1)'!A104</f>
        <v>42437</v>
      </c>
      <c r="B104">
        <v>1021.86</v>
      </c>
      <c r="C104">
        <v>1025.22</v>
      </c>
      <c r="D104">
        <v>1011.85</v>
      </c>
      <c r="E104">
        <v>1015.42</v>
      </c>
      <c r="F104" s="12">
        <v>333401100</v>
      </c>
      <c r="G104" s="12">
        <v>871718.36</v>
      </c>
    </row>
    <row r="105" spans="1:7">
      <c r="A105" s="9">
        <f>'(1)'!A105</f>
        <v>42438</v>
      </c>
      <c r="B105">
        <v>1016.51</v>
      </c>
      <c r="C105">
        <v>1018.71</v>
      </c>
      <c r="D105">
        <v>1014.84</v>
      </c>
      <c r="E105">
        <v>1015.62</v>
      </c>
      <c r="F105" s="12">
        <v>336435800</v>
      </c>
      <c r="G105" s="12">
        <v>878602.02</v>
      </c>
    </row>
    <row r="106" spans="1:7">
      <c r="A106" s="9">
        <f>'(1)'!A106</f>
        <v>42439</v>
      </c>
      <c r="B106">
        <v>1017.25</v>
      </c>
      <c r="C106">
        <v>1022.18</v>
      </c>
      <c r="D106">
        <v>1016.89</v>
      </c>
      <c r="E106">
        <v>1021.05</v>
      </c>
      <c r="F106" s="12">
        <v>447901800</v>
      </c>
      <c r="G106" s="12">
        <v>876802.25</v>
      </c>
    </row>
    <row r="107" spans="1:7">
      <c r="A107" s="9">
        <f>'(1)'!A107</f>
        <v>42440</v>
      </c>
      <c r="B107">
        <v>1024.07</v>
      </c>
      <c r="C107">
        <v>1024.69</v>
      </c>
      <c r="D107">
        <v>1019.54</v>
      </c>
      <c r="E107">
        <v>1021.08</v>
      </c>
      <c r="F107" s="12">
        <v>494400000</v>
      </c>
      <c r="G107" s="12">
        <v>872963.81</v>
      </c>
    </row>
    <row r="108" spans="1:7">
      <c r="A108" s="9">
        <f>'(1)'!A108</f>
        <v>42443</v>
      </c>
      <c r="B108">
        <v>1023.6</v>
      </c>
      <c r="C108">
        <v>1024.72</v>
      </c>
      <c r="D108">
        <v>1021.03</v>
      </c>
      <c r="E108">
        <v>1024.32</v>
      </c>
      <c r="F108" s="12">
        <v>330123900</v>
      </c>
      <c r="G108" s="12">
        <v>864722.2</v>
      </c>
    </row>
    <row r="109" spans="1:7">
      <c r="A109" s="9">
        <f>'(1)'!A109</f>
        <v>42444</v>
      </c>
      <c r="B109">
        <v>1028.02</v>
      </c>
      <c r="C109">
        <v>1030.1199999999999</v>
      </c>
      <c r="D109">
        <v>1026.48</v>
      </c>
      <c r="E109">
        <v>1026.48</v>
      </c>
      <c r="F109" s="12">
        <v>414789400</v>
      </c>
      <c r="G109" s="12">
        <v>854925.97</v>
      </c>
    </row>
    <row r="110" spans="1:7">
      <c r="A110" s="9">
        <f>'(1)'!A110</f>
        <v>42445</v>
      </c>
      <c r="B110">
        <v>1028.3800000000001</v>
      </c>
      <c r="C110">
        <v>1031.1099999999999</v>
      </c>
      <c r="D110">
        <v>1025.27</v>
      </c>
      <c r="E110">
        <v>1031.1099999999999</v>
      </c>
      <c r="F110" s="12">
        <v>448344700</v>
      </c>
      <c r="G110" s="12">
        <v>854315.44</v>
      </c>
    </row>
    <row r="111" spans="1:7">
      <c r="A111" s="9">
        <f>'(1)'!A111</f>
        <v>42446</v>
      </c>
      <c r="B111">
        <v>1032.8800000000001</v>
      </c>
      <c r="C111">
        <v>1032.95</v>
      </c>
      <c r="D111">
        <v>1027.8699999999999</v>
      </c>
      <c r="E111">
        <v>1028.78</v>
      </c>
      <c r="F111" s="12">
        <v>432181400</v>
      </c>
      <c r="G111" s="12">
        <v>861512.61</v>
      </c>
    </row>
    <row r="112" spans="1:7">
      <c r="A112" s="9">
        <f>'(1)'!A112</f>
        <v>42447</v>
      </c>
      <c r="B112">
        <v>1030.25</v>
      </c>
      <c r="C112">
        <v>1031.5899999999999</v>
      </c>
      <c r="D112">
        <v>1025.54</v>
      </c>
      <c r="E112">
        <v>1027.57</v>
      </c>
      <c r="F112" s="12">
        <v>780189500</v>
      </c>
      <c r="G112" s="12">
        <v>852665.13</v>
      </c>
    </row>
    <row r="113" spans="1:7">
      <c r="A113" s="9">
        <f>'(1)'!A113</f>
        <v>42450</v>
      </c>
      <c r="B113">
        <v>1028.95</v>
      </c>
      <c r="C113">
        <v>1033.51</v>
      </c>
      <c r="D113">
        <v>1028.3900000000001</v>
      </c>
      <c r="E113">
        <v>1033.51</v>
      </c>
      <c r="F113" s="12">
        <v>519463100</v>
      </c>
      <c r="G113" s="12">
        <v>846219.39</v>
      </c>
    </row>
    <row r="114" spans="1:7">
      <c r="A114" s="9">
        <f>'(1)'!A114</f>
        <v>42451</v>
      </c>
      <c r="B114">
        <v>1036.6199999999999</v>
      </c>
      <c r="C114">
        <v>1041.53</v>
      </c>
      <c r="D114">
        <v>1035.22</v>
      </c>
      <c r="E114">
        <v>1039.96</v>
      </c>
      <c r="F114" s="12">
        <v>390943600</v>
      </c>
      <c r="G114" s="12">
        <v>844777.6</v>
      </c>
    </row>
    <row r="115" spans="1:7">
      <c r="A115" s="9">
        <f>'(1)'!A115</f>
        <v>42452</v>
      </c>
      <c r="B115">
        <v>1041.6199999999999</v>
      </c>
      <c r="C115">
        <v>1044.8599999999999</v>
      </c>
      <c r="D115">
        <v>1039.19</v>
      </c>
      <c r="E115">
        <v>1039.19</v>
      </c>
      <c r="F115" s="12">
        <v>358418800</v>
      </c>
      <c r="G115" s="12">
        <v>838596.29</v>
      </c>
    </row>
    <row r="116" spans="1:7">
      <c r="A116" s="9">
        <f>'(1)'!A116</f>
        <v>42453</v>
      </c>
      <c r="B116">
        <v>1040.98</v>
      </c>
      <c r="C116">
        <v>1043.98</v>
      </c>
      <c r="D116">
        <v>1039.23</v>
      </c>
      <c r="E116">
        <v>1042.93</v>
      </c>
      <c r="F116" s="12">
        <v>360384400</v>
      </c>
      <c r="G116" s="12">
        <v>838596.29</v>
      </c>
    </row>
    <row r="117" spans="1:7">
      <c r="A117" s="9">
        <f>'(1)'!A117</f>
        <v>42457</v>
      </c>
      <c r="B117">
        <v>1046.02</v>
      </c>
      <c r="C117">
        <v>1047.04</v>
      </c>
      <c r="D117">
        <v>1043.76</v>
      </c>
      <c r="E117">
        <v>1045.83</v>
      </c>
      <c r="F117" s="12">
        <v>428343700</v>
      </c>
      <c r="G117" s="12">
        <v>829745.81</v>
      </c>
    </row>
    <row r="118" spans="1:7">
      <c r="A118" s="9">
        <f>'(1)'!A118</f>
        <v>42458</v>
      </c>
      <c r="B118">
        <v>1047.3499999999999</v>
      </c>
      <c r="C118">
        <v>1047.9000000000001</v>
      </c>
      <c r="D118">
        <v>1041.83</v>
      </c>
      <c r="E118">
        <v>1043.52</v>
      </c>
      <c r="F118" s="12">
        <v>464832200</v>
      </c>
      <c r="G118" s="12">
        <v>835686.21</v>
      </c>
    </row>
    <row r="119" spans="1:7">
      <c r="A119" s="9">
        <f>'(1)'!A119</f>
        <v>42459</v>
      </c>
      <c r="B119">
        <v>1044.44</v>
      </c>
      <c r="C119">
        <v>1046.21</v>
      </c>
      <c r="D119">
        <v>1042.17</v>
      </c>
      <c r="E119">
        <v>1043.58</v>
      </c>
      <c r="F119" s="12">
        <v>346533300</v>
      </c>
      <c r="G119" s="12">
        <v>835281.5</v>
      </c>
    </row>
    <row r="120" spans="1:7">
      <c r="A120" s="9">
        <f>'(1)'!A120</f>
        <v>42460</v>
      </c>
      <c r="B120">
        <v>1044.52</v>
      </c>
      <c r="C120">
        <v>1046.6600000000001</v>
      </c>
      <c r="D120">
        <v>1044.3900000000001</v>
      </c>
      <c r="E120">
        <v>1045.92</v>
      </c>
      <c r="F120" s="12">
        <v>320556500</v>
      </c>
      <c r="G120" s="12">
        <v>835281.5</v>
      </c>
    </row>
    <row r="121" spans="1:7">
      <c r="A121" s="9">
        <f>'(1)'!A121</f>
        <v>42461</v>
      </c>
      <c r="B121">
        <v>1048.69</v>
      </c>
      <c r="C121">
        <v>1050.45</v>
      </c>
      <c r="D121">
        <v>1046.77</v>
      </c>
      <c r="E121">
        <v>1047.1199999999999</v>
      </c>
      <c r="F121" s="12">
        <v>317480200</v>
      </c>
      <c r="G121" s="12">
        <v>828990.73</v>
      </c>
    </row>
    <row r="122" spans="1:7">
      <c r="A122" s="9">
        <f>'(1)'!A122</f>
        <v>42464</v>
      </c>
      <c r="B122">
        <v>1050.01</v>
      </c>
      <c r="C122">
        <v>1051.4100000000001</v>
      </c>
      <c r="D122">
        <v>1047.98</v>
      </c>
      <c r="E122">
        <v>1050.05</v>
      </c>
      <c r="F122" s="12">
        <v>283138200</v>
      </c>
      <c r="G122" s="12">
        <v>829880.65</v>
      </c>
    </row>
    <row r="123" spans="1:7">
      <c r="A123" s="9">
        <f>'(1)'!A123</f>
        <v>42465</v>
      </c>
      <c r="B123">
        <v>1052.25</v>
      </c>
      <c r="C123">
        <v>1053.76</v>
      </c>
      <c r="D123">
        <v>1041.74</v>
      </c>
      <c r="E123">
        <v>1041.74</v>
      </c>
      <c r="F123" s="12">
        <v>289244600</v>
      </c>
      <c r="G123" s="12">
        <v>831283.56</v>
      </c>
    </row>
    <row r="124" spans="1:7">
      <c r="A124" s="9">
        <f>'(1)'!A124</f>
        <v>42466</v>
      </c>
      <c r="B124">
        <v>1041.8599999999999</v>
      </c>
      <c r="C124">
        <v>1043.68</v>
      </c>
      <c r="D124">
        <v>1035.0999999999999</v>
      </c>
      <c r="E124">
        <v>1035.0999999999999</v>
      </c>
      <c r="F124" s="12">
        <v>298240900</v>
      </c>
      <c r="G124" s="12">
        <v>797466.48</v>
      </c>
    </row>
    <row r="125" spans="1:7">
      <c r="A125" s="9">
        <f>'(1)'!A125</f>
        <v>42467</v>
      </c>
      <c r="B125">
        <v>1037.53</v>
      </c>
      <c r="C125">
        <v>1039.68</v>
      </c>
      <c r="D125">
        <v>1028.8</v>
      </c>
      <c r="E125">
        <v>1029.1300000000001</v>
      </c>
      <c r="F125" s="12">
        <v>262517700</v>
      </c>
      <c r="G125" s="12">
        <v>832660.01</v>
      </c>
    </row>
    <row r="126" spans="1:7">
      <c r="A126" s="9">
        <f>'(1)'!A126</f>
        <v>42468</v>
      </c>
      <c r="B126">
        <v>1027.74</v>
      </c>
      <c r="C126">
        <v>1028.82</v>
      </c>
      <c r="D126">
        <v>1012.89</v>
      </c>
      <c r="E126">
        <v>1022.22</v>
      </c>
      <c r="F126" s="12">
        <v>331121700</v>
      </c>
      <c r="G126" s="12">
        <v>833769.03</v>
      </c>
    </row>
    <row r="127" spans="1:7">
      <c r="A127" s="9">
        <f>'(1)'!A127</f>
        <v>42471</v>
      </c>
      <c r="B127">
        <v>1023.44</v>
      </c>
      <c r="C127">
        <v>1028.52</v>
      </c>
      <c r="D127">
        <v>1023.44</v>
      </c>
      <c r="E127">
        <v>1027.19</v>
      </c>
      <c r="F127" s="12">
        <v>369368200</v>
      </c>
      <c r="G127" s="12">
        <v>836210.88</v>
      </c>
    </row>
    <row r="128" spans="1:7">
      <c r="A128" s="9">
        <f>'(1)'!A128</f>
        <v>42472</v>
      </c>
      <c r="B128">
        <v>1029.05</v>
      </c>
      <c r="C128">
        <v>1031.9000000000001</v>
      </c>
      <c r="D128">
        <v>1022.59</v>
      </c>
      <c r="E128">
        <v>1023.52</v>
      </c>
      <c r="F128" s="12">
        <v>448757800</v>
      </c>
      <c r="G128" s="12">
        <v>837114.11</v>
      </c>
    </row>
    <row r="129" spans="1:7">
      <c r="A129" s="9">
        <f>'(1)'!A129</f>
        <v>42473</v>
      </c>
      <c r="B129">
        <v>1025.3699999999999</v>
      </c>
      <c r="C129">
        <v>1027.81</v>
      </c>
      <c r="D129">
        <v>1023.09</v>
      </c>
      <c r="E129">
        <v>1023.09</v>
      </c>
      <c r="F129" s="12">
        <v>726021000</v>
      </c>
      <c r="G129" s="12">
        <v>838782.81</v>
      </c>
    </row>
    <row r="130" spans="1:7">
      <c r="A130" s="9">
        <f>'(1)'!A130</f>
        <v>42474</v>
      </c>
      <c r="B130">
        <v>1023.58</v>
      </c>
      <c r="C130">
        <v>1024.73</v>
      </c>
      <c r="D130">
        <v>1013.52</v>
      </c>
      <c r="E130">
        <v>1017.42</v>
      </c>
      <c r="F130" s="12">
        <v>689856200</v>
      </c>
      <c r="G130" s="12">
        <v>835395.29</v>
      </c>
    </row>
    <row r="131" spans="1:7">
      <c r="A131" s="9">
        <f>'(1)'!A131</f>
        <v>42475</v>
      </c>
      <c r="B131">
        <v>1017.89</v>
      </c>
      <c r="C131">
        <v>1022.56</v>
      </c>
      <c r="D131">
        <v>1017.89</v>
      </c>
      <c r="E131">
        <v>1020.97</v>
      </c>
      <c r="F131" s="12">
        <v>421544600</v>
      </c>
      <c r="G131" s="12">
        <v>835212.76</v>
      </c>
    </row>
    <row r="132" spans="1:7">
      <c r="A132" s="9">
        <f>'(1)'!A132</f>
        <v>42478</v>
      </c>
      <c r="B132">
        <v>1021.9</v>
      </c>
      <c r="C132">
        <v>1023.63</v>
      </c>
      <c r="D132">
        <v>1018.68</v>
      </c>
      <c r="E132">
        <v>1020.34</v>
      </c>
      <c r="F132" s="12">
        <v>540259600</v>
      </c>
      <c r="G132" s="12">
        <v>835505</v>
      </c>
    </row>
    <row r="133" spans="1:7">
      <c r="A133" s="9">
        <f>'(1)'!A133</f>
        <v>42479</v>
      </c>
      <c r="B133">
        <v>1022.65</v>
      </c>
      <c r="C133">
        <v>1026.42</v>
      </c>
      <c r="D133">
        <v>1020.64</v>
      </c>
      <c r="E133">
        <v>1026.42</v>
      </c>
      <c r="F133" s="12">
        <v>540097200</v>
      </c>
      <c r="G133" s="12">
        <v>832888.62</v>
      </c>
    </row>
    <row r="134" spans="1:7">
      <c r="A134" s="9">
        <f>'(1)'!A134</f>
        <v>42480</v>
      </c>
      <c r="B134">
        <v>1028.83</v>
      </c>
      <c r="C134">
        <v>1031.17</v>
      </c>
      <c r="D134">
        <v>1026.76</v>
      </c>
      <c r="E134">
        <v>1027.6199999999999</v>
      </c>
      <c r="F134" s="12">
        <v>584979700</v>
      </c>
      <c r="G134" s="12">
        <v>773338.48</v>
      </c>
    </row>
    <row r="135" spans="1:7">
      <c r="A135" s="9">
        <f>'(1)'!A135</f>
        <v>42481</v>
      </c>
      <c r="B135">
        <v>1029.3900000000001</v>
      </c>
      <c r="C135">
        <v>1030.56</v>
      </c>
      <c r="D135">
        <v>1026.22</v>
      </c>
      <c r="E135">
        <v>1026.6600000000001</v>
      </c>
      <c r="F135" s="12">
        <v>671512700</v>
      </c>
      <c r="G135" s="12">
        <v>837656.45</v>
      </c>
    </row>
    <row r="136" spans="1:7">
      <c r="A136" s="9">
        <f>'(1)'!A136</f>
        <v>42482</v>
      </c>
      <c r="B136">
        <v>1029.42</v>
      </c>
      <c r="C136">
        <v>1030.83</v>
      </c>
      <c r="D136">
        <v>1025.77</v>
      </c>
      <c r="E136">
        <v>1026.9000000000001</v>
      </c>
      <c r="F136" s="12">
        <v>550338800</v>
      </c>
      <c r="G136" s="12">
        <v>837656.45</v>
      </c>
    </row>
    <row r="137" spans="1:7">
      <c r="A137" s="9">
        <f>'(1)'!A137</f>
        <v>42485</v>
      </c>
      <c r="B137">
        <v>1027.55</v>
      </c>
      <c r="C137">
        <v>1028.21</v>
      </c>
      <c r="D137">
        <v>1021.65</v>
      </c>
      <c r="E137">
        <v>1022.25</v>
      </c>
      <c r="F137" s="12">
        <v>449314300</v>
      </c>
      <c r="G137" s="12">
        <v>839626.97</v>
      </c>
    </row>
    <row r="138" spans="1:7">
      <c r="A138" s="9">
        <f>'(1)'!A138</f>
        <v>42486</v>
      </c>
      <c r="B138">
        <v>1023.19</v>
      </c>
      <c r="C138">
        <v>1026.57</v>
      </c>
      <c r="D138">
        <v>1021.88</v>
      </c>
      <c r="E138">
        <v>1024.07</v>
      </c>
      <c r="F138" s="12">
        <v>524073900</v>
      </c>
      <c r="G138" s="12">
        <v>838186.12</v>
      </c>
    </row>
    <row r="139" spans="1:7">
      <c r="A139" s="9">
        <f>'(1)'!A139</f>
        <v>42487</v>
      </c>
      <c r="B139">
        <v>1025.8800000000001</v>
      </c>
      <c r="C139">
        <v>1027.1199999999999</v>
      </c>
      <c r="D139">
        <v>1023.01</v>
      </c>
      <c r="E139">
        <v>1024</v>
      </c>
      <c r="F139" s="12">
        <v>476782200</v>
      </c>
      <c r="G139" s="12">
        <v>774367</v>
      </c>
    </row>
    <row r="140" spans="1:7">
      <c r="A140" s="9">
        <f>'(1)'!A140</f>
        <v>42488</v>
      </c>
      <c r="B140">
        <v>1025.22</v>
      </c>
      <c r="C140">
        <v>1025.98</v>
      </c>
      <c r="D140">
        <v>1020.35</v>
      </c>
      <c r="E140">
        <v>1020.35</v>
      </c>
      <c r="F140" s="12">
        <v>735305000</v>
      </c>
      <c r="G140" s="12">
        <v>773451.91</v>
      </c>
    </row>
    <row r="141" spans="1:7">
      <c r="A141" s="9">
        <f>'(1)'!A141</f>
        <v>42489</v>
      </c>
      <c r="B141">
        <v>1020.14</v>
      </c>
      <c r="C141">
        <v>1023.94</v>
      </c>
      <c r="D141">
        <v>1020.14</v>
      </c>
      <c r="E141">
        <v>1020.19</v>
      </c>
      <c r="F141" s="12">
        <v>2567580400</v>
      </c>
      <c r="G141" s="12">
        <v>774532.95</v>
      </c>
    </row>
    <row r="142" spans="1:7">
      <c r="A142" s="9">
        <f>'(1)'!A142</f>
        <v>42492</v>
      </c>
      <c r="B142">
        <v>1021.96</v>
      </c>
      <c r="C142">
        <v>1024.71</v>
      </c>
      <c r="D142">
        <v>1020.05</v>
      </c>
      <c r="E142">
        <v>1020.27</v>
      </c>
      <c r="F142" s="12">
        <v>1706436900</v>
      </c>
      <c r="G142" s="12">
        <v>774742.84</v>
      </c>
    </row>
    <row r="143" spans="1:7">
      <c r="A143" s="9">
        <f>'(1)'!A143</f>
        <v>42493</v>
      </c>
      <c r="B143">
        <v>1022.72</v>
      </c>
      <c r="C143">
        <v>1025.8</v>
      </c>
      <c r="D143">
        <v>1022.72</v>
      </c>
      <c r="E143">
        <v>1025.79</v>
      </c>
      <c r="F143" s="12">
        <v>756238700</v>
      </c>
      <c r="G143" s="12">
        <v>776338.87</v>
      </c>
    </row>
    <row r="144" spans="1:7">
      <c r="A144" s="9">
        <f>'(1)'!A144</f>
        <v>42494</v>
      </c>
      <c r="B144">
        <v>1026.72</v>
      </c>
      <c r="C144">
        <v>1027.08</v>
      </c>
      <c r="D144">
        <v>1019.36</v>
      </c>
      <c r="E144">
        <v>1019.46</v>
      </c>
      <c r="F144" s="12">
        <v>495696900</v>
      </c>
      <c r="G144" s="12">
        <v>774584.79</v>
      </c>
    </row>
    <row r="145" spans="1:7">
      <c r="A145" s="9">
        <f>'(1)'!A145</f>
        <v>42495</v>
      </c>
      <c r="B145">
        <v>1021.27</v>
      </c>
      <c r="C145">
        <v>1022.06</v>
      </c>
      <c r="D145">
        <v>1011.5</v>
      </c>
      <c r="E145">
        <v>1012.57</v>
      </c>
      <c r="F145" s="12">
        <v>456446500</v>
      </c>
      <c r="G145" s="12">
        <v>774357.87</v>
      </c>
    </row>
    <row r="146" spans="1:7">
      <c r="A146" s="9">
        <f>'(1)'!A146</f>
        <v>42496</v>
      </c>
      <c r="B146">
        <v>1012.08</v>
      </c>
      <c r="C146">
        <v>1013.51</v>
      </c>
      <c r="D146">
        <v>1008.59</v>
      </c>
      <c r="E146">
        <v>1010.86</v>
      </c>
      <c r="F146" s="12">
        <v>737315000</v>
      </c>
      <c r="G146" s="12">
        <v>774212.98</v>
      </c>
    </row>
    <row r="147" spans="1:7">
      <c r="A147" s="9">
        <f>'(1)'!A147</f>
        <v>42499</v>
      </c>
      <c r="B147">
        <v>1012.61</v>
      </c>
      <c r="C147">
        <v>1018.48</v>
      </c>
      <c r="D147">
        <v>1012.61</v>
      </c>
      <c r="E147">
        <v>1018.48</v>
      </c>
      <c r="F147" s="12">
        <v>580733200</v>
      </c>
      <c r="G147" s="12">
        <v>776443.28</v>
      </c>
    </row>
    <row r="148" spans="1:7">
      <c r="A148" s="9">
        <f>'(1)'!A148</f>
        <v>42500</v>
      </c>
      <c r="B148">
        <v>1020.69</v>
      </c>
      <c r="C148">
        <v>1024.55</v>
      </c>
      <c r="D148">
        <v>1020.4</v>
      </c>
      <c r="E148">
        <v>1021.57</v>
      </c>
      <c r="F148" s="12">
        <v>542795200</v>
      </c>
      <c r="G148" s="12">
        <v>776017</v>
      </c>
    </row>
    <row r="149" spans="1:7">
      <c r="A149" s="9">
        <f>'(1)'!A149</f>
        <v>42501</v>
      </c>
      <c r="B149">
        <v>1021.4</v>
      </c>
      <c r="C149">
        <v>1023.01</v>
      </c>
      <c r="D149">
        <v>1018.76</v>
      </c>
      <c r="E149">
        <v>1018.82</v>
      </c>
      <c r="F149" s="12">
        <v>440836100</v>
      </c>
      <c r="G149" s="12">
        <v>782379.81</v>
      </c>
    </row>
    <row r="150" spans="1:7">
      <c r="A150" s="9">
        <f>'(1)'!A150</f>
        <v>42502</v>
      </c>
      <c r="B150">
        <v>1020.43</v>
      </c>
      <c r="C150">
        <v>1020.91</v>
      </c>
      <c r="D150">
        <v>1014.44</v>
      </c>
      <c r="E150">
        <v>1014.44</v>
      </c>
      <c r="F150" s="12">
        <v>574177700</v>
      </c>
      <c r="G150" s="12">
        <v>776681.38</v>
      </c>
    </row>
    <row r="151" spans="1:7">
      <c r="A151" s="9">
        <f>'(1)'!A151</f>
        <v>42503</v>
      </c>
      <c r="B151">
        <v>1016.4</v>
      </c>
      <c r="C151">
        <v>1017.37</v>
      </c>
      <c r="D151">
        <v>1012.8</v>
      </c>
      <c r="E151">
        <v>1012.8</v>
      </c>
      <c r="F151" s="12">
        <v>684748600</v>
      </c>
      <c r="G151" s="12">
        <v>774408.15</v>
      </c>
    </row>
    <row r="152" spans="1:7">
      <c r="A152" s="9">
        <f>'(1)'!A152</f>
        <v>42506</v>
      </c>
      <c r="B152">
        <v>1014.71</v>
      </c>
      <c r="C152">
        <v>1014.78</v>
      </c>
      <c r="D152">
        <v>1005.67</v>
      </c>
      <c r="E152">
        <v>1006.24</v>
      </c>
      <c r="F152" s="12">
        <v>811274500</v>
      </c>
      <c r="G152" s="12">
        <v>772888.36</v>
      </c>
    </row>
    <row r="153" spans="1:7">
      <c r="A153" s="9">
        <f>'(1)'!A153</f>
        <v>42507</v>
      </c>
      <c r="B153">
        <v>1006.07</v>
      </c>
      <c r="C153">
        <v>1006.44</v>
      </c>
      <c r="D153">
        <v>1001.16</v>
      </c>
      <c r="E153">
        <v>1003.39</v>
      </c>
      <c r="F153" s="12">
        <v>480564500</v>
      </c>
      <c r="G153" s="12">
        <v>774202.11</v>
      </c>
    </row>
    <row r="154" spans="1:7">
      <c r="A154" s="9">
        <f>'(1)'!A154</f>
        <v>42508</v>
      </c>
      <c r="B154">
        <v>1000.1</v>
      </c>
      <c r="C154">
        <v>1000.83</v>
      </c>
      <c r="D154">
        <v>985.83</v>
      </c>
      <c r="E154">
        <v>990.8</v>
      </c>
      <c r="F154" s="12">
        <v>672711400</v>
      </c>
      <c r="G154" s="12">
        <v>776100.07</v>
      </c>
    </row>
    <row r="155" spans="1:7">
      <c r="A155" s="9">
        <f>'(1)'!A155</f>
        <v>42509</v>
      </c>
      <c r="B155">
        <v>991.88</v>
      </c>
      <c r="C155">
        <v>996.52</v>
      </c>
      <c r="D155">
        <v>991.38</v>
      </c>
      <c r="E155">
        <v>993.19</v>
      </c>
      <c r="F155" s="12">
        <v>704571100</v>
      </c>
      <c r="G155" s="12">
        <v>780123.01</v>
      </c>
    </row>
    <row r="156" spans="1:7">
      <c r="A156" s="9">
        <f>'(1)'!A156</f>
        <v>42510</v>
      </c>
      <c r="B156">
        <v>992.15</v>
      </c>
      <c r="C156">
        <v>992.97</v>
      </c>
      <c r="D156">
        <v>987.92</v>
      </c>
      <c r="E156">
        <v>989.33</v>
      </c>
      <c r="F156" s="12">
        <v>513572600</v>
      </c>
      <c r="G156" s="12">
        <v>781180.75</v>
      </c>
    </row>
    <row r="157" spans="1:7">
      <c r="A157" s="9">
        <f>'(1)'!A157</f>
        <v>42513</v>
      </c>
      <c r="B157">
        <v>991.82</v>
      </c>
      <c r="C157">
        <v>993.95</v>
      </c>
      <c r="D157">
        <v>990.52</v>
      </c>
      <c r="E157">
        <v>993.63</v>
      </c>
      <c r="F157" s="12">
        <v>885326200</v>
      </c>
      <c r="G157" s="12">
        <v>777975.2</v>
      </c>
    </row>
    <row r="158" spans="1:7">
      <c r="A158" s="9">
        <f>'(1)'!A158</f>
        <v>42514</v>
      </c>
      <c r="B158">
        <v>992.58</v>
      </c>
      <c r="C158">
        <v>993.17</v>
      </c>
      <c r="D158">
        <v>988.77</v>
      </c>
      <c r="E158">
        <v>990.9</v>
      </c>
      <c r="F158" s="12">
        <v>548049000</v>
      </c>
      <c r="G158" s="12">
        <v>784105.59</v>
      </c>
    </row>
    <row r="159" spans="1:7">
      <c r="A159" s="9">
        <f>'(1)'!A159</f>
        <v>42515</v>
      </c>
      <c r="B159">
        <v>992.23</v>
      </c>
      <c r="C159">
        <v>996.53</v>
      </c>
      <c r="D159">
        <v>992.23</v>
      </c>
      <c r="E159">
        <v>994.08</v>
      </c>
      <c r="F159" s="12">
        <v>418922300</v>
      </c>
      <c r="G159" s="12">
        <v>781965.4</v>
      </c>
    </row>
    <row r="160" spans="1:7">
      <c r="A160" s="9">
        <f>'(1)'!A160</f>
        <v>42516</v>
      </c>
      <c r="B160">
        <v>995.96</v>
      </c>
      <c r="C160">
        <v>997.62</v>
      </c>
      <c r="D160">
        <v>995.19</v>
      </c>
      <c r="E160">
        <v>996.45</v>
      </c>
      <c r="F160" s="12">
        <v>560704500</v>
      </c>
      <c r="G160" s="12">
        <v>774733.07</v>
      </c>
    </row>
    <row r="161" spans="1:7">
      <c r="A161" s="9">
        <f>'(1)'!A161</f>
        <v>42517</v>
      </c>
      <c r="B161">
        <v>997.96</v>
      </c>
      <c r="C161">
        <v>999.1</v>
      </c>
      <c r="D161">
        <v>994.38</v>
      </c>
      <c r="E161">
        <v>995.42</v>
      </c>
      <c r="F161" s="12">
        <v>597895200</v>
      </c>
      <c r="G161" s="12">
        <v>762283.99</v>
      </c>
    </row>
    <row r="162" spans="1:7">
      <c r="A162" s="9">
        <f>'(1)'!A162</f>
        <v>42521</v>
      </c>
      <c r="B162">
        <v>996.62</v>
      </c>
      <c r="C162">
        <v>998.6</v>
      </c>
      <c r="D162">
        <v>995.69</v>
      </c>
      <c r="E162">
        <v>995.91</v>
      </c>
      <c r="F162" s="12">
        <v>696081200</v>
      </c>
      <c r="G162" s="12">
        <v>759426.03</v>
      </c>
    </row>
    <row r="163" spans="1:7">
      <c r="A163" s="9">
        <f>'(1)'!A163</f>
        <v>42522</v>
      </c>
      <c r="B163">
        <v>998.07</v>
      </c>
      <c r="C163">
        <v>999.01</v>
      </c>
      <c r="D163">
        <v>995.44</v>
      </c>
      <c r="E163">
        <v>997.85</v>
      </c>
      <c r="F163" s="12">
        <v>575930900</v>
      </c>
      <c r="G163" s="12">
        <v>758180.61</v>
      </c>
    </row>
    <row r="164" spans="1:7">
      <c r="A164" s="9">
        <f>'(1)'!A164</f>
        <v>42523</v>
      </c>
      <c r="B164">
        <v>998.87</v>
      </c>
      <c r="C164">
        <v>1006.02</v>
      </c>
      <c r="D164">
        <v>998.74</v>
      </c>
      <c r="E164">
        <v>1006.02</v>
      </c>
      <c r="F164" s="12">
        <v>438228900</v>
      </c>
      <c r="G164" s="12">
        <v>764933.83</v>
      </c>
    </row>
    <row r="165" spans="1:7">
      <c r="A165" s="9">
        <f>'(1)'!A165</f>
        <v>42524</v>
      </c>
      <c r="B165">
        <v>1005.48</v>
      </c>
      <c r="C165">
        <v>1012.08</v>
      </c>
      <c r="D165">
        <v>1005.08</v>
      </c>
      <c r="E165">
        <v>1011.45</v>
      </c>
      <c r="F165" s="12">
        <v>648773200</v>
      </c>
      <c r="G165" s="12">
        <v>768622.72</v>
      </c>
    </row>
    <row r="166" spans="1:7">
      <c r="A166" s="9">
        <f>'(1)'!A166</f>
        <v>42527</v>
      </c>
      <c r="B166">
        <v>1014.19</v>
      </c>
      <c r="C166">
        <v>1016.1</v>
      </c>
      <c r="D166">
        <v>1009.56</v>
      </c>
      <c r="E166">
        <v>1009.96</v>
      </c>
      <c r="F166" s="12">
        <v>1406693900</v>
      </c>
      <c r="G166" s="12">
        <v>766888.97</v>
      </c>
    </row>
    <row r="167" spans="1:7">
      <c r="A167" s="9">
        <f>'(1)'!A167</f>
        <v>42528</v>
      </c>
      <c r="B167">
        <v>1012.13</v>
      </c>
      <c r="C167">
        <v>1017.5</v>
      </c>
      <c r="D167">
        <v>1011.96</v>
      </c>
      <c r="E167">
        <v>1017.48</v>
      </c>
      <c r="F167" s="12">
        <v>582654200</v>
      </c>
      <c r="G167" s="12">
        <v>768906.84</v>
      </c>
    </row>
    <row r="168" spans="1:7">
      <c r="A168" s="9">
        <f>'(1)'!A168</f>
        <v>42529</v>
      </c>
      <c r="B168">
        <v>1018.68</v>
      </c>
      <c r="C168">
        <v>1023.38</v>
      </c>
      <c r="D168">
        <v>1017.94</v>
      </c>
      <c r="E168">
        <v>1020.11</v>
      </c>
      <c r="F168" s="12">
        <v>550308400</v>
      </c>
      <c r="G168" s="12">
        <v>768455.34</v>
      </c>
    </row>
    <row r="169" spans="1:7">
      <c r="A169" s="9">
        <f>'(1)'!A169</f>
        <v>42530</v>
      </c>
      <c r="B169">
        <v>1022.16</v>
      </c>
      <c r="C169">
        <v>1024.51</v>
      </c>
      <c r="D169">
        <v>1020.28</v>
      </c>
      <c r="E169">
        <v>1024.51</v>
      </c>
      <c r="F169" s="12">
        <v>687480500</v>
      </c>
      <c r="G169" s="12">
        <v>763496.22</v>
      </c>
    </row>
    <row r="170" spans="1:7">
      <c r="A170" s="9">
        <f>'(1)'!A170</f>
        <v>42531</v>
      </c>
      <c r="B170">
        <v>1025.1099999999999</v>
      </c>
      <c r="C170">
        <v>1031.8800000000001</v>
      </c>
      <c r="D170">
        <v>1024.95</v>
      </c>
      <c r="E170">
        <v>1030.28</v>
      </c>
      <c r="F170" s="12">
        <v>505013900</v>
      </c>
      <c r="G170" s="12">
        <v>766511.51</v>
      </c>
    </row>
    <row r="171" spans="1:7">
      <c r="A171" s="9">
        <f>'(1)'!A171</f>
        <v>42534</v>
      </c>
      <c r="B171">
        <v>1031.02</v>
      </c>
      <c r="C171">
        <v>1032.0899999999999</v>
      </c>
      <c r="D171">
        <v>1028.3499999999999</v>
      </c>
      <c r="E171">
        <v>1030.01</v>
      </c>
      <c r="F171" s="12">
        <v>519529100</v>
      </c>
      <c r="G171" s="12">
        <v>757589.68</v>
      </c>
    </row>
    <row r="172" spans="1:7">
      <c r="A172" s="9">
        <f>'(1)'!A172</f>
        <v>42535</v>
      </c>
      <c r="B172">
        <v>1034</v>
      </c>
      <c r="C172">
        <v>1039.22</v>
      </c>
      <c r="D172">
        <v>1034</v>
      </c>
      <c r="E172">
        <v>1038.18</v>
      </c>
      <c r="F172" s="12">
        <v>525836800</v>
      </c>
      <c r="G172" s="12">
        <v>756997.45</v>
      </c>
    </row>
    <row r="173" spans="1:7">
      <c r="A173" s="9">
        <f>'(1)'!A173</f>
        <v>42536</v>
      </c>
      <c r="B173">
        <v>1041.54</v>
      </c>
      <c r="C173">
        <v>1041.8699999999999</v>
      </c>
      <c r="D173">
        <v>1032.3</v>
      </c>
      <c r="E173">
        <v>1032.3</v>
      </c>
      <c r="F173" s="12">
        <v>523321400</v>
      </c>
      <c r="G173" s="12">
        <v>743998.99</v>
      </c>
    </row>
    <row r="174" spans="1:7">
      <c r="A174" s="9">
        <f>'(1)'!A174</f>
        <v>42537</v>
      </c>
      <c r="B174">
        <v>1035.47</v>
      </c>
      <c r="C174">
        <v>1038.9000000000001</v>
      </c>
      <c r="D174">
        <v>1033.99</v>
      </c>
      <c r="E174">
        <v>1035.6300000000001</v>
      </c>
      <c r="F174" s="12">
        <v>450366900</v>
      </c>
      <c r="G174" s="12">
        <v>751991.91</v>
      </c>
    </row>
    <row r="175" spans="1:7">
      <c r="A175" s="9">
        <f>'(1)'!A175</f>
        <v>42538</v>
      </c>
      <c r="B175">
        <v>1038.94</v>
      </c>
      <c r="C175">
        <v>1047.8599999999999</v>
      </c>
      <c r="D175">
        <v>1038.94</v>
      </c>
      <c r="E175">
        <v>1047.8599999999999</v>
      </c>
      <c r="F175" s="12">
        <v>514897800</v>
      </c>
      <c r="G175" s="12">
        <v>750240.47</v>
      </c>
    </row>
    <row r="176" spans="1:7">
      <c r="A176" s="9">
        <f>'(1)'!A176</f>
        <v>42541</v>
      </c>
      <c r="B176">
        <v>1051.7</v>
      </c>
      <c r="C176">
        <v>1056.56</v>
      </c>
      <c r="D176">
        <v>1049.8599999999999</v>
      </c>
      <c r="E176">
        <v>1053.1099999999999</v>
      </c>
      <c r="F176" s="12">
        <v>464303200</v>
      </c>
      <c r="G176" s="12">
        <v>743058.57</v>
      </c>
    </row>
    <row r="177" spans="1:7">
      <c r="A177" s="9">
        <f>'(1)'!A177</f>
        <v>42542</v>
      </c>
      <c r="B177">
        <v>1056.03</v>
      </c>
      <c r="C177">
        <v>1062.5899999999999</v>
      </c>
      <c r="D177">
        <v>1054.8499999999999</v>
      </c>
      <c r="E177">
        <v>1062.5899999999999</v>
      </c>
      <c r="F177" s="12">
        <v>522171400</v>
      </c>
      <c r="G177" s="12">
        <v>745983.22</v>
      </c>
    </row>
    <row r="178" spans="1:7">
      <c r="A178" s="9">
        <f>'(1)'!A178</f>
        <v>42543</v>
      </c>
      <c r="B178">
        <v>1063.81</v>
      </c>
      <c r="C178">
        <v>1065.6099999999999</v>
      </c>
      <c r="D178">
        <v>1058</v>
      </c>
      <c r="E178">
        <v>1060.42</v>
      </c>
      <c r="F178" s="12">
        <v>1059644100</v>
      </c>
      <c r="G178" s="12">
        <v>745983.22</v>
      </c>
    </row>
    <row r="179" spans="1:7">
      <c r="A179" s="9">
        <f>'(1)'!A179</f>
        <v>42544</v>
      </c>
      <c r="B179">
        <v>1062.46</v>
      </c>
      <c r="C179">
        <v>1065.92</v>
      </c>
      <c r="D179">
        <v>1058.8</v>
      </c>
      <c r="E179">
        <v>1058.9100000000001</v>
      </c>
      <c r="F179" s="12">
        <v>415380900</v>
      </c>
      <c r="G179" s="12">
        <v>732989.72</v>
      </c>
    </row>
    <row r="180" spans="1:7">
      <c r="A180" s="9">
        <f>'(1)'!A180</f>
        <v>42545</v>
      </c>
      <c r="B180">
        <v>1060.92</v>
      </c>
      <c r="C180">
        <v>1064.3399999999999</v>
      </c>
      <c r="D180">
        <v>1056.98</v>
      </c>
      <c r="E180">
        <v>1064.3399999999999</v>
      </c>
      <c r="F180" s="12">
        <v>311332700</v>
      </c>
      <c r="G180" s="12">
        <v>734288.53</v>
      </c>
    </row>
    <row r="181" spans="1:7">
      <c r="A181" s="9">
        <f>'(1)'!A181</f>
        <v>42548</v>
      </c>
      <c r="B181">
        <v>1067.3699999999999</v>
      </c>
      <c r="C181">
        <v>1069.3699999999999</v>
      </c>
      <c r="D181">
        <v>1062.23</v>
      </c>
      <c r="E181">
        <v>1069.3699999999999</v>
      </c>
      <c r="F181" s="12">
        <v>474352400</v>
      </c>
      <c r="G181" s="12">
        <v>731642.16</v>
      </c>
    </row>
    <row r="182" spans="1:7">
      <c r="A182" s="9">
        <f>'(1)'!A182</f>
        <v>42549</v>
      </c>
      <c r="B182">
        <v>1070.82</v>
      </c>
      <c r="C182">
        <v>1075.02</v>
      </c>
      <c r="D182">
        <v>1069.72</v>
      </c>
      <c r="E182">
        <v>1074.01</v>
      </c>
      <c r="F182" s="12">
        <v>431056000</v>
      </c>
      <c r="G182" s="12">
        <v>724180.2</v>
      </c>
    </row>
    <row r="183" spans="1:7">
      <c r="A183" s="9">
        <f>'(1)'!A183</f>
        <v>42550</v>
      </c>
      <c r="B183">
        <v>1076.29</v>
      </c>
      <c r="C183">
        <v>1078.74</v>
      </c>
      <c r="D183">
        <v>1071.55</v>
      </c>
      <c r="E183">
        <v>1072.31</v>
      </c>
      <c r="F183" s="12">
        <v>398075200</v>
      </c>
      <c r="G183" s="12">
        <v>722706.5</v>
      </c>
    </row>
    <row r="184" spans="1:7">
      <c r="A184" s="9">
        <f>'(1)'!A184</f>
        <v>42551</v>
      </c>
      <c r="B184">
        <v>1075.95</v>
      </c>
      <c r="C184">
        <v>1080.02</v>
      </c>
      <c r="D184">
        <v>1074.8900000000001</v>
      </c>
      <c r="E184">
        <v>1076.53</v>
      </c>
      <c r="F184" s="12">
        <v>333447000</v>
      </c>
      <c r="G184" s="12">
        <v>717912.35</v>
      </c>
    </row>
    <row r="185" spans="1:7">
      <c r="A185" s="9">
        <f>'(1)'!A185</f>
        <v>42552</v>
      </c>
      <c r="B185">
        <v>1078.75</v>
      </c>
      <c r="C185">
        <v>1079.6500000000001</v>
      </c>
      <c r="D185">
        <v>1074.6600000000001</v>
      </c>
      <c r="E185">
        <v>1075.6199999999999</v>
      </c>
      <c r="F185" s="12">
        <v>356326500</v>
      </c>
      <c r="G185" s="12">
        <v>721936.07</v>
      </c>
    </row>
    <row r="186" spans="1:7">
      <c r="A186" s="9">
        <f>'(1)'!A186</f>
        <v>42556</v>
      </c>
      <c r="B186">
        <v>1076.46</v>
      </c>
      <c r="C186">
        <v>1079.67</v>
      </c>
      <c r="D186">
        <v>1073.19</v>
      </c>
      <c r="E186">
        <v>1076.3</v>
      </c>
      <c r="F186" s="12">
        <v>540717000</v>
      </c>
      <c r="G186" s="12">
        <v>727593.78</v>
      </c>
    </row>
    <row r="187" spans="1:7">
      <c r="A187" s="9">
        <f>'(1)'!A187</f>
        <v>42557</v>
      </c>
      <c r="B187">
        <v>1079.71</v>
      </c>
      <c r="C187">
        <v>1082.28</v>
      </c>
      <c r="D187">
        <v>1075.6099999999999</v>
      </c>
      <c r="E187">
        <v>1077.2</v>
      </c>
      <c r="F187" s="12">
        <v>528300700</v>
      </c>
      <c r="G187" s="12">
        <v>733967.17</v>
      </c>
    </row>
    <row r="188" spans="1:7">
      <c r="A188" s="9">
        <f>'(1)'!A188</f>
        <v>42558</v>
      </c>
      <c r="B188">
        <v>1079.46</v>
      </c>
      <c r="C188">
        <v>1084.83</v>
      </c>
      <c r="D188">
        <v>1077.99</v>
      </c>
      <c r="E188">
        <v>1084.73</v>
      </c>
      <c r="F188" s="12">
        <v>325815700</v>
      </c>
      <c r="G188" s="12">
        <v>733336.06</v>
      </c>
    </row>
    <row r="189" spans="1:7">
      <c r="A189" s="9">
        <f>'(1)'!A189</f>
        <v>42559</v>
      </c>
      <c r="B189">
        <v>1088.56</v>
      </c>
      <c r="C189">
        <v>1090.9100000000001</v>
      </c>
      <c r="D189">
        <v>1084.5999999999999</v>
      </c>
      <c r="E189">
        <v>1088.06</v>
      </c>
      <c r="F189" s="12">
        <v>292070200</v>
      </c>
      <c r="G189" s="12">
        <v>736053.15</v>
      </c>
    </row>
    <row r="190" spans="1:7">
      <c r="A190" s="9">
        <f>'(1)'!A190</f>
        <v>42562</v>
      </c>
      <c r="B190">
        <v>1090.69</v>
      </c>
      <c r="C190">
        <v>1091.3399999999999</v>
      </c>
      <c r="D190">
        <v>1084.05</v>
      </c>
      <c r="E190">
        <v>1087.76</v>
      </c>
      <c r="F190" s="12">
        <v>305515400</v>
      </c>
      <c r="G190" s="12">
        <v>729152.78</v>
      </c>
    </row>
    <row r="191" spans="1:7">
      <c r="A191" s="9">
        <f>'(1)'!A191</f>
        <v>42563</v>
      </c>
      <c r="B191">
        <v>1090.28</v>
      </c>
      <c r="C191">
        <v>1090.9000000000001</v>
      </c>
      <c r="D191">
        <v>1084.1500000000001</v>
      </c>
      <c r="E191">
        <v>1087.49</v>
      </c>
      <c r="F191" s="12">
        <v>466750900</v>
      </c>
      <c r="G191" s="12">
        <v>729487.74</v>
      </c>
    </row>
    <row r="192" spans="1:7">
      <c r="A192" s="9">
        <f>'(1)'!A192</f>
        <v>42564</v>
      </c>
      <c r="B192">
        <v>1090.23</v>
      </c>
      <c r="C192">
        <v>1091.68</v>
      </c>
      <c r="D192">
        <v>1088.3</v>
      </c>
      <c r="E192">
        <v>1091.68</v>
      </c>
      <c r="F192" s="12">
        <v>532305600</v>
      </c>
      <c r="G192" s="12">
        <v>731933.97</v>
      </c>
    </row>
    <row r="193" spans="1:7">
      <c r="A193" s="9">
        <f>'(1)'!A193</f>
        <v>42565</v>
      </c>
      <c r="B193">
        <v>1095.01</v>
      </c>
      <c r="C193">
        <v>1098.44</v>
      </c>
      <c r="D193">
        <v>1093.24</v>
      </c>
      <c r="E193">
        <v>1093.24</v>
      </c>
      <c r="F193" s="12">
        <v>395621900</v>
      </c>
      <c r="G193" s="12">
        <v>730288.13</v>
      </c>
    </row>
    <row r="194" spans="1:7">
      <c r="A194" s="9">
        <f>'(1)'!A194</f>
        <v>42566</v>
      </c>
      <c r="B194">
        <v>1095.72</v>
      </c>
      <c r="C194">
        <v>1096.3</v>
      </c>
      <c r="D194">
        <v>1088</v>
      </c>
      <c r="E194">
        <v>1088.25</v>
      </c>
      <c r="F194" s="12">
        <v>394769000</v>
      </c>
      <c r="G194" s="12">
        <v>720733.37</v>
      </c>
    </row>
    <row r="195" spans="1:7">
      <c r="A195" s="9">
        <f>'(1)'!A195</f>
        <v>42569</v>
      </c>
      <c r="B195">
        <v>1089.24</v>
      </c>
      <c r="C195">
        <v>1093.02</v>
      </c>
      <c r="D195">
        <v>1083.05</v>
      </c>
      <c r="E195">
        <v>1093.02</v>
      </c>
      <c r="F195" s="12">
        <v>279020700</v>
      </c>
      <c r="G195" s="12">
        <v>721989.99</v>
      </c>
    </row>
    <row r="196" spans="1:7">
      <c r="A196" s="9">
        <f>'(1)'!A196</f>
        <v>42570</v>
      </c>
      <c r="B196">
        <v>1097.1199999999999</v>
      </c>
      <c r="C196">
        <v>1099.8699999999999</v>
      </c>
      <c r="D196">
        <v>1095.81</v>
      </c>
      <c r="E196">
        <v>1098.17</v>
      </c>
      <c r="F196" s="12">
        <v>286929500</v>
      </c>
      <c r="G196" s="12">
        <v>729868.12</v>
      </c>
    </row>
    <row r="197" spans="1:7">
      <c r="A197" s="9">
        <f>'(1)'!A197</f>
        <v>42571</v>
      </c>
      <c r="B197">
        <v>1101.47</v>
      </c>
      <c r="C197">
        <v>1103.1199999999999</v>
      </c>
      <c r="D197">
        <v>1097.0899999999999</v>
      </c>
      <c r="E197">
        <v>1099.05</v>
      </c>
      <c r="F197" s="12">
        <v>294137000</v>
      </c>
      <c r="G197" s="12">
        <v>724728.69</v>
      </c>
    </row>
    <row r="198" spans="1:7">
      <c r="A198" s="9">
        <f>'(1)'!A198</f>
        <v>42572</v>
      </c>
      <c r="B198">
        <v>1102.57</v>
      </c>
      <c r="C198">
        <v>1103.7</v>
      </c>
      <c r="D198">
        <v>1097.6500000000001</v>
      </c>
      <c r="E198">
        <v>1099.68</v>
      </c>
      <c r="F198" s="12">
        <v>446483200</v>
      </c>
      <c r="G198" s="12">
        <v>718419.94</v>
      </c>
    </row>
    <row r="199" spans="1:7">
      <c r="A199" s="9">
        <f>'(1)'!A199</f>
        <v>42573</v>
      </c>
      <c r="B199">
        <v>1101.82</v>
      </c>
      <c r="C199">
        <v>1102.04</v>
      </c>
      <c r="D199">
        <v>1096.56</v>
      </c>
      <c r="E199">
        <v>1100.6600000000001</v>
      </c>
      <c r="F199" s="12">
        <v>541391500</v>
      </c>
      <c r="G199" s="12">
        <v>720229.96</v>
      </c>
    </row>
    <row r="200" spans="1:7">
      <c r="A200" s="9">
        <f>'(1)'!A200</f>
        <v>42576</v>
      </c>
      <c r="B200">
        <v>1101.9000000000001</v>
      </c>
      <c r="C200">
        <v>1102.17</v>
      </c>
      <c r="D200">
        <v>1094.81</v>
      </c>
      <c r="E200">
        <v>1094.81</v>
      </c>
      <c r="F200" s="12">
        <v>437143200</v>
      </c>
      <c r="G200" s="12">
        <v>718882.75</v>
      </c>
    </row>
    <row r="201" spans="1:7">
      <c r="A201" s="9">
        <f>'(1)'!A201</f>
        <v>42577</v>
      </c>
      <c r="B201">
        <v>1095.07</v>
      </c>
      <c r="C201">
        <v>1098.69</v>
      </c>
      <c r="D201">
        <v>1076.01</v>
      </c>
      <c r="E201">
        <v>1077.1099999999999</v>
      </c>
      <c r="F201" s="12">
        <v>574452300</v>
      </c>
      <c r="G201" s="12">
        <v>706582.16</v>
      </c>
    </row>
    <row r="202" spans="1:7">
      <c r="A202" s="9">
        <f>'(1)'!A202</f>
        <v>42578</v>
      </c>
      <c r="B202">
        <v>1075.17</v>
      </c>
      <c r="C202">
        <v>1089.45</v>
      </c>
      <c r="D202">
        <v>1074.17</v>
      </c>
      <c r="E202">
        <v>1089.45</v>
      </c>
      <c r="F202" s="12">
        <v>364496000</v>
      </c>
      <c r="G202" s="12">
        <v>692665.19</v>
      </c>
    </row>
    <row r="203" spans="1:7">
      <c r="A203" s="9">
        <f>'(1)'!A203</f>
        <v>42579</v>
      </c>
      <c r="B203">
        <v>1090.17</v>
      </c>
      <c r="C203">
        <v>1101.1500000000001</v>
      </c>
      <c r="D203">
        <v>1090.17</v>
      </c>
      <c r="E203">
        <v>1101.1500000000001</v>
      </c>
      <c r="F203" s="12">
        <v>494124600</v>
      </c>
      <c r="G203" s="12">
        <v>696589.49</v>
      </c>
    </row>
    <row r="204" spans="1:7">
      <c r="A204" s="9">
        <f>'(1)'!A204</f>
        <v>42580</v>
      </c>
      <c r="B204">
        <v>1103.4000000000001</v>
      </c>
      <c r="C204">
        <v>1107.73</v>
      </c>
      <c r="D204">
        <v>1103.33</v>
      </c>
      <c r="E204">
        <v>1107.73</v>
      </c>
      <c r="F204" s="12">
        <v>343920500</v>
      </c>
      <c r="G204" s="12">
        <v>696589.49</v>
      </c>
    </row>
    <row r="205" spans="1:7">
      <c r="A205" s="9">
        <f>'(1)'!A205</f>
        <v>42583</v>
      </c>
      <c r="B205">
        <v>1111.06</v>
      </c>
      <c r="C205">
        <v>1119.52</v>
      </c>
      <c r="D205">
        <v>1111.06</v>
      </c>
      <c r="E205">
        <v>1119.28</v>
      </c>
      <c r="F205" s="12">
        <v>336743600</v>
      </c>
      <c r="G205" s="12">
        <v>696832.98</v>
      </c>
    </row>
    <row r="206" spans="1:7">
      <c r="A206" s="9">
        <f>'(1)'!A206</f>
        <v>42584</v>
      </c>
      <c r="B206">
        <v>1123.93</v>
      </c>
      <c r="C206">
        <v>1125.3800000000001</v>
      </c>
      <c r="D206">
        <v>1113.6099999999999</v>
      </c>
      <c r="E206">
        <v>1123.72</v>
      </c>
      <c r="F206" s="12">
        <v>398871600</v>
      </c>
      <c r="G206" s="12">
        <v>700347.5</v>
      </c>
    </row>
    <row r="207" spans="1:7">
      <c r="A207" s="9">
        <f>'(1)'!A207</f>
        <v>42585</v>
      </c>
      <c r="B207">
        <v>1125.49</v>
      </c>
      <c r="C207">
        <v>1132.18</v>
      </c>
      <c r="D207">
        <v>1125.49</v>
      </c>
      <c r="E207">
        <v>1132.18</v>
      </c>
      <c r="F207" s="12">
        <v>350710100</v>
      </c>
      <c r="G207" s="12">
        <v>704183.12</v>
      </c>
    </row>
    <row r="208" spans="1:7">
      <c r="A208" s="9">
        <f>'(1)'!A208</f>
        <v>42586</v>
      </c>
      <c r="B208">
        <v>1136.8900000000001</v>
      </c>
      <c r="C208">
        <v>1137.8800000000001</v>
      </c>
      <c r="D208">
        <v>1130.4000000000001</v>
      </c>
      <c r="E208">
        <v>1132.6300000000001</v>
      </c>
      <c r="F208" s="12">
        <v>374019000</v>
      </c>
      <c r="G208" s="12">
        <v>707311.11</v>
      </c>
    </row>
    <row r="209" spans="1:7">
      <c r="A209" s="9">
        <f>'(1)'!A209</f>
        <v>42587</v>
      </c>
      <c r="B209">
        <v>1134.45</v>
      </c>
      <c r="C209">
        <v>1135.24</v>
      </c>
      <c r="D209">
        <v>1124.0899999999999</v>
      </c>
      <c r="E209">
        <v>1124.83</v>
      </c>
      <c r="F209" s="12">
        <v>477776400</v>
      </c>
      <c r="G209" s="12">
        <v>707311.11</v>
      </c>
    </row>
    <row r="210" spans="1:7">
      <c r="A210" s="9">
        <f>'(1)'!A210</f>
        <v>42590</v>
      </c>
      <c r="B210">
        <v>1127.29</v>
      </c>
      <c r="C210">
        <v>1128</v>
      </c>
      <c r="D210">
        <v>1119.1099999999999</v>
      </c>
      <c r="E210">
        <v>1126.27</v>
      </c>
      <c r="F210" s="12">
        <v>421546100</v>
      </c>
      <c r="G210" s="12">
        <v>707311.11</v>
      </c>
    </row>
    <row r="211" spans="1:7">
      <c r="A211" s="9">
        <f>'(1)'!A211</f>
        <v>42591</v>
      </c>
      <c r="B211">
        <v>1124.6600000000001</v>
      </c>
      <c r="C211">
        <v>1137.95</v>
      </c>
      <c r="D211">
        <v>1120.8499999999999</v>
      </c>
      <c r="E211">
        <v>1137.95</v>
      </c>
      <c r="F211" s="12">
        <v>399899300</v>
      </c>
      <c r="G211" s="12">
        <v>703265.46</v>
      </c>
    </row>
    <row r="212" spans="1:7">
      <c r="A212" s="9">
        <f>'(1)'!A212</f>
        <v>42592</v>
      </c>
      <c r="B212">
        <v>1141.92</v>
      </c>
      <c r="C212">
        <v>1144.8599999999999</v>
      </c>
      <c r="D212">
        <v>1136.57</v>
      </c>
      <c r="E212">
        <v>1136.57</v>
      </c>
      <c r="F212" s="12">
        <v>350512100</v>
      </c>
      <c r="G212" s="12">
        <v>702047.25</v>
      </c>
    </row>
    <row r="213" spans="1:7">
      <c r="A213" s="9">
        <f>'(1)'!A213</f>
        <v>42593</v>
      </c>
      <c r="B213">
        <v>1136.1400000000001</v>
      </c>
      <c r="C213">
        <v>1139.18</v>
      </c>
      <c r="D213">
        <v>1131.8699999999999</v>
      </c>
      <c r="E213">
        <v>1139.18</v>
      </c>
      <c r="F213" s="12">
        <v>394557800</v>
      </c>
      <c r="G213" s="12">
        <v>709619.51</v>
      </c>
    </row>
    <row r="214" spans="1:7">
      <c r="A214" s="9">
        <f>'(1)'!A214</f>
        <v>42594</v>
      </c>
      <c r="B214">
        <v>1142.1199999999999</v>
      </c>
      <c r="C214">
        <v>1142.18</v>
      </c>
      <c r="D214">
        <v>1128.3800000000001</v>
      </c>
      <c r="E214">
        <v>1129.3599999999999</v>
      </c>
      <c r="F214" s="12">
        <v>281531608</v>
      </c>
      <c r="G214" s="12">
        <v>712335.65</v>
      </c>
    </row>
    <row r="215" spans="1:7">
      <c r="A215" s="9">
        <f>'(1)'!A215</f>
        <v>42597</v>
      </c>
      <c r="B215">
        <v>1127.6500000000001</v>
      </c>
      <c r="C215">
        <v>1129.05</v>
      </c>
      <c r="D215">
        <v>1113.1600000000001</v>
      </c>
      <c r="E215">
        <v>1114.6199999999999</v>
      </c>
      <c r="F215" s="12">
        <v>1939726600</v>
      </c>
      <c r="G215" s="12">
        <v>711040.41</v>
      </c>
    </row>
    <row r="216" spans="1:7">
      <c r="A216" s="9">
        <f>'(1)'!A216</f>
        <v>42598</v>
      </c>
      <c r="B216">
        <v>1112.1500000000001</v>
      </c>
      <c r="C216">
        <v>1113.19</v>
      </c>
      <c r="D216">
        <v>1106.81</v>
      </c>
      <c r="E216">
        <v>1110.3900000000001</v>
      </c>
      <c r="F216" s="12">
        <v>1734216900</v>
      </c>
      <c r="G216" s="12">
        <v>704032.2</v>
      </c>
    </row>
    <row r="217" spans="1:7">
      <c r="A217" s="9">
        <f>'(1)'!A217</f>
        <v>42599</v>
      </c>
      <c r="B217">
        <v>1109.17</v>
      </c>
      <c r="C217">
        <v>1120.78</v>
      </c>
      <c r="D217">
        <v>1106.08</v>
      </c>
      <c r="E217">
        <v>1120.7</v>
      </c>
      <c r="F217" s="12">
        <v>400572500</v>
      </c>
      <c r="G217" s="12">
        <v>701421.24</v>
      </c>
    </row>
    <row r="218" spans="1:7">
      <c r="A218" s="9">
        <f>'(1)'!A218</f>
        <v>42600</v>
      </c>
      <c r="B218">
        <v>1119.95</v>
      </c>
      <c r="C218">
        <v>1121.1099999999999</v>
      </c>
      <c r="D218">
        <v>1110.6300000000001</v>
      </c>
      <c r="E218">
        <v>1110.6300000000001</v>
      </c>
      <c r="F218" s="12">
        <v>375115300</v>
      </c>
      <c r="G218" s="12">
        <v>699451.32</v>
      </c>
    </row>
    <row r="219" spans="1:7">
      <c r="A219" s="9">
        <f>'(1)'!A219</f>
        <v>42601</v>
      </c>
      <c r="B219">
        <v>1113</v>
      </c>
      <c r="C219">
        <v>1120.92</v>
      </c>
      <c r="D219">
        <v>1110.27</v>
      </c>
      <c r="E219">
        <v>1110.27</v>
      </c>
      <c r="F219" s="12">
        <v>374727700</v>
      </c>
      <c r="G219" s="12">
        <v>692740.91</v>
      </c>
    </row>
    <row r="220" spans="1:7">
      <c r="A220" s="9">
        <f>'(1)'!A220</f>
        <v>42604</v>
      </c>
      <c r="B220">
        <v>1114.8599999999999</v>
      </c>
      <c r="C220">
        <v>1119.97</v>
      </c>
      <c r="D220">
        <v>1113.56</v>
      </c>
      <c r="E220">
        <v>1119.47</v>
      </c>
      <c r="F220" s="12">
        <v>414973700</v>
      </c>
      <c r="G220" s="12">
        <v>700675.26</v>
      </c>
    </row>
    <row r="221" spans="1:7">
      <c r="A221" s="9">
        <f>'(1)'!A221</f>
        <v>42605</v>
      </c>
      <c r="B221">
        <v>1123.42</v>
      </c>
      <c r="C221">
        <v>1130.1300000000001</v>
      </c>
      <c r="D221">
        <v>1123.42</v>
      </c>
      <c r="E221">
        <v>1128.33</v>
      </c>
      <c r="F221" s="12">
        <v>321106000</v>
      </c>
      <c r="G221" s="12">
        <v>700675.26</v>
      </c>
    </row>
    <row r="222" spans="1:7">
      <c r="A222" s="9">
        <f>'(1)'!A222</f>
        <v>42606</v>
      </c>
      <c r="B222">
        <v>1131.1400000000001</v>
      </c>
      <c r="C222">
        <v>1133.8900000000001</v>
      </c>
      <c r="D222">
        <v>1124.1400000000001</v>
      </c>
      <c r="E222">
        <v>1126.03</v>
      </c>
      <c r="F222" s="12">
        <v>2028961600</v>
      </c>
      <c r="G222" s="12">
        <v>699003.37</v>
      </c>
    </row>
    <row r="223" spans="1:7">
      <c r="A223" s="9">
        <f>'(1)'!A223</f>
        <v>42607</v>
      </c>
      <c r="B223">
        <v>1128.68</v>
      </c>
      <c r="C223">
        <v>1129.33</v>
      </c>
      <c r="D223">
        <v>1121.1500000000001</v>
      </c>
      <c r="E223">
        <v>1121.1500000000001</v>
      </c>
      <c r="F223" s="12">
        <v>848265700</v>
      </c>
      <c r="G223" s="12">
        <v>700617.97</v>
      </c>
    </row>
    <row r="224" spans="1:7">
      <c r="A224" s="9">
        <f>'(1)'!A224</f>
        <v>42608</v>
      </c>
      <c r="B224">
        <v>1122.53</v>
      </c>
      <c r="C224">
        <v>1124.3699999999999</v>
      </c>
      <c r="D224">
        <v>1110.6300000000001</v>
      </c>
      <c r="E224">
        <v>1110.6300000000001</v>
      </c>
      <c r="F224" s="12">
        <v>237709300</v>
      </c>
      <c r="G224" s="12">
        <v>701717.11</v>
      </c>
    </row>
    <row r="225" spans="1:7">
      <c r="A225" s="9">
        <f>'(1)'!A225</f>
        <v>42611</v>
      </c>
      <c r="B225">
        <v>1111.82</v>
      </c>
      <c r="C225">
        <v>1112.6400000000001</v>
      </c>
      <c r="D225">
        <v>1097.6099999999999</v>
      </c>
      <c r="E225">
        <v>1098.04</v>
      </c>
      <c r="F225" s="12">
        <v>366324200</v>
      </c>
      <c r="G225" s="12">
        <v>701965.58</v>
      </c>
    </row>
    <row r="226" spans="1:7">
      <c r="A226" s="9">
        <f>'(1)'!A226</f>
        <v>42612</v>
      </c>
      <c r="B226">
        <v>1097.6099999999999</v>
      </c>
      <c r="C226">
        <v>1104.6500000000001</v>
      </c>
      <c r="D226">
        <v>1094.8399999999999</v>
      </c>
      <c r="E226">
        <v>1097.27</v>
      </c>
      <c r="F226" s="12">
        <v>319991600</v>
      </c>
      <c r="G226" s="12">
        <v>697220.54</v>
      </c>
    </row>
    <row r="227" spans="1:7">
      <c r="A227" s="9">
        <f>'(1)'!A227</f>
        <v>42613</v>
      </c>
      <c r="B227">
        <v>1100.06</v>
      </c>
      <c r="C227">
        <v>1107.98</v>
      </c>
      <c r="D227">
        <v>1099.76</v>
      </c>
      <c r="E227">
        <v>1106.49</v>
      </c>
      <c r="F227" s="12">
        <v>493966400</v>
      </c>
      <c r="G227" s="12">
        <v>694704.29</v>
      </c>
    </row>
    <row r="228" spans="1:7">
      <c r="A228" s="9">
        <f>'(1)'!A228</f>
        <v>42614</v>
      </c>
      <c r="B228">
        <v>1110.55</v>
      </c>
      <c r="C228">
        <v>1110.92</v>
      </c>
      <c r="D228">
        <v>1095.1300000000001</v>
      </c>
      <c r="E228">
        <v>1095.1300000000001</v>
      </c>
      <c r="F228" s="12">
        <v>357649300</v>
      </c>
      <c r="G228" s="12">
        <v>689066.33</v>
      </c>
    </row>
    <row r="229" spans="1:7">
      <c r="A229" s="9">
        <f>'(1)'!A229</f>
        <v>42615</v>
      </c>
      <c r="B229">
        <v>1096.45</v>
      </c>
      <c r="C229">
        <v>1099.6099999999999</v>
      </c>
      <c r="D229">
        <v>1082.1300000000001</v>
      </c>
      <c r="E229">
        <v>1086.83</v>
      </c>
      <c r="F229" s="12">
        <v>320979100</v>
      </c>
      <c r="G229" s="12">
        <v>689049.15</v>
      </c>
    </row>
    <row r="230" spans="1:7">
      <c r="A230" s="9">
        <f>'(1)'!A230</f>
        <v>42619</v>
      </c>
      <c r="B230">
        <v>1088.6300000000001</v>
      </c>
      <c r="C230">
        <v>1089.7</v>
      </c>
      <c r="D230">
        <v>1083.98</v>
      </c>
      <c r="E230">
        <v>1085.04</v>
      </c>
      <c r="F230" s="12">
        <v>375372500</v>
      </c>
      <c r="G230" s="12">
        <v>690409.8</v>
      </c>
    </row>
    <row r="231" spans="1:7">
      <c r="A231" s="9">
        <f>'(1)'!A231</f>
        <v>42620</v>
      </c>
      <c r="B231">
        <v>1087.43</v>
      </c>
      <c r="C231">
        <v>1088.07</v>
      </c>
      <c r="D231">
        <v>1074.71</v>
      </c>
      <c r="E231">
        <v>1077.1600000000001</v>
      </c>
      <c r="F231" s="12">
        <v>333625167</v>
      </c>
      <c r="G231" s="12">
        <v>683697.76</v>
      </c>
    </row>
    <row r="232" spans="1:7">
      <c r="A232" s="9">
        <f>'(1)'!A232</f>
        <v>42621</v>
      </c>
      <c r="B232">
        <v>1076.42</v>
      </c>
      <c r="C232">
        <v>1077.04</v>
      </c>
      <c r="D232">
        <v>1062.6400000000001</v>
      </c>
      <c r="E232">
        <v>1065.76</v>
      </c>
      <c r="F232" s="12">
        <v>422526649</v>
      </c>
      <c r="G232" s="12">
        <v>678592.03</v>
      </c>
    </row>
    <row r="233" spans="1:7">
      <c r="A233" s="9">
        <f>'(1)'!A233</f>
        <v>42622</v>
      </c>
      <c r="B233">
        <v>1065</v>
      </c>
      <c r="C233">
        <v>1073.78</v>
      </c>
      <c r="D233">
        <v>1064.68</v>
      </c>
      <c r="E233">
        <v>1073.3800000000001</v>
      </c>
      <c r="F233" s="12">
        <v>370544046</v>
      </c>
      <c r="G233" s="12">
        <v>678229.33</v>
      </c>
    </row>
    <row r="234" spans="1:7">
      <c r="A234" s="9">
        <f>'(1)'!A234</f>
        <v>42625</v>
      </c>
      <c r="B234">
        <v>1074.4000000000001</v>
      </c>
      <c r="C234">
        <v>1079.3800000000001</v>
      </c>
      <c r="D234">
        <v>1071.81</v>
      </c>
      <c r="E234">
        <v>1072.6600000000001</v>
      </c>
      <c r="F234" s="12">
        <v>355796198</v>
      </c>
      <c r="G234" s="12">
        <v>679388.16000000003</v>
      </c>
    </row>
    <row r="235" spans="1:7">
      <c r="A235" s="9">
        <f>'(1)'!A235</f>
        <v>42626</v>
      </c>
      <c r="B235">
        <v>1073.9000000000001</v>
      </c>
      <c r="C235">
        <v>1075.31</v>
      </c>
      <c r="D235">
        <v>1061.9100000000001</v>
      </c>
      <c r="E235">
        <v>1062.97</v>
      </c>
      <c r="F235" s="12">
        <v>2847660769</v>
      </c>
      <c r="G235" s="12">
        <v>683457.61</v>
      </c>
    </row>
    <row r="236" spans="1:7">
      <c r="A236" s="9">
        <f>'(1)'!A236</f>
        <v>42627</v>
      </c>
      <c r="B236">
        <v>1063.18</v>
      </c>
      <c r="C236">
        <v>1065.55</v>
      </c>
      <c r="D236">
        <v>1060.1099999999999</v>
      </c>
      <c r="E236">
        <v>1064.27</v>
      </c>
      <c r="F236" s="12">
        <v>337924087</v>
      </c>
      <c r="G236" s="12">
        <v>677788.03</v>
      </c>
    </row>
    <row r="237" spans="1:7">
      <c r="A237" s="9">
        <f>'(1)'!A237</f>
        <v>42628</v>
      </c>
      <c r="B237">
        <v>1065.44</v>
      </c>
      <c r="C237">
        <v>1069.3699999999999</v>
      </c>
      <c r="D237">
        <v>1064.28</v>
      </c>
      <c r="E237">
        <v>1065.6500000000001</v>
      </c>
      <c r="F237" s="12">
        <v>306824837</v>
      </c>
      <c r="G237" s="12">
        <v>685645.78</v>
      </c>
    </row>
    <row r="238" spans="1:7">
      <c r="A238" s="9">
        <f>'(1)'!A238</f>
        <v>42629</v>
      </c>
      <c r="B238">
        <v>1064.31</v>
      </c>
      <c r="C238">
        <v>1066.8699999999999</v>
      </c>
      <c r="D238">
        <v>1061.94</v>
      </c>
      <c r="E238">
        <v>1065.74</v>
      </c>
      <c r="F238" s="12">
        <v>393403703</v>
      </c>
      <c r="G238" s="12">
        <v>678653</v>
      </c>
    </row>
    <row r="239" spans="1:7">
      <c r="A239" s="9">
        <f>'(1)'!A239</f>
        <v>42632</v>
      </c>
      <c r="B239">
        <v>1066.99</v>
      </c>
      <c r="C239">
        <v>1068.26</v>
      </c>
      <c r="D239">
        <v>1064.56</v>
      </c>
      <c r="E239">
        <v>1067.43</v>
      </c>
      <c r="F239" s="12">
        <v>367006665</v>
      </c>
      <c r="G239" s="12">
        <v>679424.03</v>
      </c>
    </row>
    <row r="240" spans="1:7">
      <c r="A240" s="9">
        <f>'(1)'!A240</f>
        <v>42633</v>
      </c>
      <c r="B240">
        <v>1069.17</v>
      </c>
      <c r="C240">
        <v>1074.78</v>
      </c>
      <c r="D240">
        <v>1068.82</v>
      </c>
      <c r="E240">
        <v>1068.82</v>
      </c>
      <c r="F240" s="12">
        <v>457501057</v>
      </c>
      <c r="G240" s="12">
        <v>673986.93</v>
      </c>
    </row>
    <row r="241" spans="1:7">
      <c r="A241" s="9">
        <f>'(1)'!A241</f>
        <v>42634</v>
      </c>
      <c r="B241">
        <v>1072.42</v>
      </c>
      <c r="C241">
        <v>1073.78</v>
      </c>
      <c r="D241">
        <v>1070.4100000000001</v>
      </c>
      <c r="E241">
        <v>1072.1500000000001</v>
      </c>
      <c r="F241" s="12">
        <v>301850668</v>
      </c>
      <c r="G241" s="12">
        <v>673986.93</v>
      </c>
    </row>
    <row r="242" spans="1:7">
      <c r="A242" s="9">
        <f>'(1)'!A242</f>
        <v>42635</v>
      </c>
      <c r="B242">
        <v>1072.24</v>
      </c>
      <c r="C242">
        <v>1077.04</v>
      </c>
      <c r="D242">
        <v>1071.01</v>
      </c>
      <c r="E242">
        <v>1073.6600000000001</v>
      </c>
      <c r="F242" s="12">
        <v>409432334</v>
      </c>
      <c r="G242" s="12">
        <v>675220.52</v>
      </c>
    </row>
    <row r="243" spans="1:7">
      <c r="A243" s="9">
        <f>'(1)'!A243</f>
        <v>42636</v>
      </c>
      <c r="B243">
        <v>1075.4100000000001</v>
      </c>
      <c r="C243">
        <v>1077.94</v>
      </c>
      <c r="D243">
        <v>1074.3399999999999</v>
      </c>
      <c r="E243">
        <v>1076.19</v>
      </c>
      <c r="F243" s="12">
        <v>286650314</v>
      </c>
      <c r="G243" s="12">
        <v>674038.6</v>
      </c>
    </row>
    <row r="244" spans="1:7">
      <c r="A244" s="9">
        <f>'(1)'!A244</f>
        <v>42639</v>
      </c>
      <c r="B244">
        <v>1078.6600000000001</v>
      </c>
      <c r="C244">
        <v>1079.0999999999999</v>
      </c>
      <c r="D244">
        <v>1070.93</v>
      </c>
      <c r="E244">
        <v>1071.8699999999999</v>
      </c>
      <c r="F244" s="12">
        <v>360274371</v>
      </c>
      <c r="G244" s="12">
        <v>671748.95</v>
      </c>
    </row>
    <row r="245" spans="1:7">
      <c r="A245" s="9">
        <f>'(1)'!A245</f>
        <v>42640</v>
      </c>
      <c r="B245">
        <v>1073.31</v>
      </c>
      <c r="C245">
        <v>1074.02</v>
      </c>
      <c r="D245">
        <v>1068.79</v>
      </c>
      <c r="E245">
        <v>1071.3900000000001</v>
      </c>
      <c r="F245" s="12">
        <v>453735741</v>
      </c>
      <c r="G245" s="12">
        <v>668889.93999999994</v>
      </c>
    </row>
    <row r="246" spans="1:7">
      <c r="A246" s="9">
        <f>'(1)'!A246</f>
        <v>42641</v>
      </c>
      <c r="B246">
        <v>1072.51</v>
      </c>
      <c r="C246">
        <v>1076.27</v>
      </c>
      <c r="D246">
        <v>1071.71</v>
      </c>
      <c r="E246">
        <v>1071.71</v>
      </c>
      <c r="F246" s="12">
        <v>396540769</v>
      </c>
      <c r="G246" s="12">
        <v>668048.91</v>
      </c>
    </row>
    <row r="247" spans="1:7">
      <c r="A247" s="9">
        <f>'(1)'!A247</f>
        <v>42642</v>
      </c>
      <c r="B247">
        <v>1073.21</v>
      </c>
      <c r="C247">
        <v>1074.05</v>
      </c>
      <c r="D247">
        <v>1064.3800000000001</v>
      </c>
      <c r="E247">
        <v>1067.2</v>
      </c>
      <c r="F247" s="12">
        <v>454175002</v>
      </c>
      <c r="G247" s="12">
        <v>672373.87</v>
      </c>
    </row>
    <row r="248" spans="1:7">
      <c r="A248" s="9">
        <f>'(1)'!A248</f>
        <v>42643</v>
      </c>
      <c r="B248">
        <v>1068.21</v>
      </c>
      <c r="C248">
        <v>1073.76</v>
      </c>
      <c r="D248">
        <v>1067.9000000000001</v>
      </c>
      <c r="E248">
        <v>1073.76</v>
      </c>
      <c r="F248" s="12">
        <v>466080316</v>
      </c>
      <c r="G248" s="12">
        <v>671291.21</v>
      </c>
    </row>
    <row r="249" spans="1:7">
      <c r="A249" s="9">
        <f>'(1)'!A249</f>
        <v>42646</v>
      </c>
      <c r="B249">
        <v>1075.2</v>
      </c>
      <c r="C249">
        <v>1084.53</v>
      </c>
      <c r="D249">
        <v>1072.82</v>
      </c>
      <c r="E249">
        <v>1074.03</v>
      </c>
      <c r="F249" s="12">
        <v>302573742</v>
      </c>
      <c r="G249" s="12">
        <v>666039.67000000004</v>
      </c>
    </row>
    <row r="250" spans="1:7">
      <c r="A250" s="9">
        <f>'(1)'!A250</f>
        <v>42647</v>
      </c>
      <c r="B250">
        <v>1076.03</v>
      </c>
      <c r="C250">
        <v>1084.8699999999999</v>
      </c>
      <c r="D250">
        <v>1073.79</v>
      </c>
      <c r="E250">
        <v>1082.18</v>
      </c>
      <c r="F250" s="12">
        <v>375733189</v>
      </c>
      <c r="G250" s="12">
        <v>671872.26</v>
      </c>
    </row>
    <row r="251" spans="1:7">
      <c r="A251" s="9">
        <f>'(1)'!A251</f>
        <v>42648</v>
      </c>
      <c r="B251">
        <v>1075.07</v>
      </c>
      <c r="C251">
        <v>1086.01</v>
      </c>
      <c r="D251">
        <v>1074.53</v>
      </c>
      <c r="E251">
        <v>1074.6400000000001</v>
      </c>
      <c r="F251" s="12">
        <v>418602377</v>
      </c>
      <c r="G251" s="12">
        <v>667833.72</v>
      </c>
    </row>
    <row r="252" spans="1:7">
      <c r="A252" s="9">
        <f>'(1)'!A252</f>
        <v>42649</v>
      </c>
      <c r="B252">
        <v>1084.99</v>
      </c>
      <c r="C252">
        <v>1086.3</v>
      </c>
      <c r="D252">
        <v>1073.03</v>
      </c>
      <c r="E252">
        <v>1073.03</v>
      </c>
      <c r="F252" s="12">
        <v>361209038</v>
      </c>
      <c r="G252" s="12">
        <v>672508.06</v>
      </c>
    </row>
    <row r="253" spans="1:7">
      <c r="A253" s="9">
        <f>'(1)'!A253</f>
        <v>42650</v>
      </c>
      <c r="B253">
        <v>1082.67</v>
      </c>
      <c r="C253">
        <v>1084.5</v>
      </c>
      <c r="D253">
        <v>1071.93</v>
      </c>
      <c r="E253">
        <v>1074.56</v>
      </c>
      <c r="F253" s="12">
        <v>512614666</v>
      </c>
      <c r="G253" s="12">
        <v>668913.82999999996</v>
      </c>
    </row>
    <row r="254" spans="1:7">
      <c r="A254" s="9">
        <f>'(1)'!A254</f>
        <v>42653</v>
      </c>
      <c r="B254">
        <v>1084.48</v>
      </c>
      <c r="C254">
        <v>1085.98</v>
      </c>
      <c r="D254">
        <v>1073.8</v>
      </c>
      <c r="E254">
        <v>1074.9100000000001</v>
      </c>
      <c r="F254" s="12">
        <v>365207592</v>
      </c>
      <c r="G254" s="12">
        <v>667428.28</v>
      </c>
    </row>
    <row r="255" spans="1:7">
      <c r="A255" s="9">
        <f>'(1)'!A255</f>
        <v>42654</v>
      </c>
      <c r="B255">
        <v>1075.7</v>
      </c>
      <c r="C255">
        <v>1085.01</v>
      </c>
      <c r="D255">
        <v>1073.19</v>
      </c>
      <c r="E255">
        <v>1077.03</v>
      </c>
      <c r="G255" s="12">
        <v>657973.11</v>
      </c>
    </row>
    <row r="256" spans="1:7">
      <c r="A256" s="9">
        <f>'(1)'!A256</f>
        <v>42655</v>
      </c>
      <c r="B256">
        <v>1079.5899999999999</v>
      </c>
      <c r="C256">
        <v>1088.33</v>
      </c>
      <c r="D256">
        <v>1074.6099999999999</v>
      </c>
      <c r="E256">
        <v>1074.6099999999999</v>
      </c>
      <c r="G256" s="12">
        <v>643326.29</v>
      </c>
    </row>
    <row r="257" spans="1:7">
      <c r="A257" s="9">
        <f>'(1)'!A257</f>
        <v>42656</v>
      </c>
      <c r="B257">
        <v>1078.3599999999999</v>
      </c>
      <c r="C257">
        <v>1088.48</v>
      </c>
      <c r="D257">
        <v>1072.68</v>
      </c>
      <c r="E257">
        <v>1074.27</v>
      </c>
      <c r="G257" s="12">
        <v>649402.55000000005</v>
      </c>
    </row>
    <row r="258" spans="1:7">
      <c r="A258" s="9">
        <f>'(1)'!A258</f>
        <v>42657</v>
      </c>
      <c r="B258">
        <v>1076.5</v>
      </c>
      <c r="C258">
        <v>1085.1400000000001</v>
      </c>
      <c r="D258">
        <v>1073.1300000000001</v>
      </c>
      <c r="E258">
        <v>1074.07</v>
      </c>
      <c r="G258" s="12">
        <v>639908.93000000005</v>
      </c>
    </row>
    <row r="259" spans="1:7">
      <c r="A259" s="9">
        <f>'(1)'!A259</f>
        <v>42660</v>
      </c>
      <c r="B259">
        <v>1074.44</v>
      </c>
      <c r="C259">
        <v>1085.32</v>
      </c>
      <c r="D259">
        <v>1073.82</v>
      </c>
      <c r="E259">
        <v>1077.19</v>
      </c>
      <c r="G259" s="12">
        <v>632825.68000000005</v>
      </c>
    </row>
    <row r="260" spans="1:7">
      <c r="A260" s="9">
        <f>'(1)'!A260</f>
        <v>42661</v>
      </c>
      <c r="B260">
        <v>1079.44</v>
      </c>
      <c r="C260">
        <v>1088.96</v>
      </c>
      <c r="D260">
        <v>1075.76</v>
      </c>
      <c r="E260">
        <v>1076.58</v>
      </c>
      <c r="G260" s="12">
        <v>632484.5</v>
      </c>
    </row>
    <row r="261" spans="1:7">
      <c r="A261" s="9">
        <f>'(1)'!A261</f>
        <v>42662</v>
      </c>
      <c r="B261">
        <v>1077.75</v>
      </c>
      <c r="C261">
        <v>1085.72</v>
      </c>
      <c r="D261">
        <v>1070.58</v>
      </c>
      <c r="E261">
        <v>1085.45</v>
      </c>
      <c r="G261" s="12">
        <v>623700.31000000006</v>
      </c>
    </row>
    <row r="262" spans="1:7">
      <c r="A262" s="9">
        <f>'(1)'!A262</f>
        <v>42663</v>
      </c>
      <c r="B262">
        <v>1078.95</v>
      </c>
      <c r="C262">
        <v>1087.3900000000001</v>
      </c>
      <c r="D262">
        <v>1075.57</v>
      </c>
      <c r="E262">
        <v>1077.55</v>
      </c>
      <c r="G262" s="12">
        <v>622052.54</v>
      </c>
    </row>
    <row r="263" spans="1:7">
      <c r="A263" s="9">
        <f>'(1)'!A263</f>
        <v>42664</v>
      </c>
      <c r="B263">
        <v>1079.3900000000001</v>
      </c>
      <c r="C263">
        <v>1089.1199999999999</v>
      </c>
      <c r="D263">
        <v>1074.42</v>
      </c>
      <c r="E263">
        <v>1074.42</v>
      </c>
      <c r="G263" s="12">
        <v>616218.42000000004</v>
      </c>
    </row>
    <row r="264" spans="1:7">
      <c r="A264" s="9">
        <f>'(1)'!A264</f>
        <v>42667</v>
      </c>
      <c r="B264">
        <v>1076.6500000000001</v>
      </c>
      <c r="C264">
        <v>1080.04</v>
      </c>
      <c r="D264">
        <v>1068.43</v>
      </c>
      <c r="E264">
        <v>1072.32</v>
      </c>
      <c r="G264" s="12">
        <v>605652.4</v>
      </c>
    </row>
    <row r="265" spans="1:7">
      <c r="A265" s="9">
        <f>'(1)'!A265</f>
        <v>42668</v>
      </c>
      <c r="B265">
        <v>1082.0899999999999</v>
      </c>
      <c r="C265">
        <v>1084.42</v>
      </c>
      <c r="D265">
        <v>1066.28</v>
      </c>
      <c r="E265">
        <v>1074.1300000000001</v>
      </c>
      <c r="G265" s="12">
        <v>715403.79</v>
      </c>
    </row>
    <row r="266" spans="1:7">
      <c r="A266" s="9">
        <f>'(1)'!A266</f>
        <v>42669</v>
      </c>
      <c r="B266">
        <v>1066.03</v>
      </c>
      <c r="C266">
        <v>1076.78</v>
      </c>
      <c r="D266">
        <v>1061.48</v>
      </c>
      <c r="E266">
        <v>1076.78</v>
      </c>
      <c r="G266" s="12">
        <v>738395.56</v>
      </c>
    </row>
    <row r="267" spans="1:7">
      <c r="A267" s="9">
        <f>'(1)'!A267</f>
        <v>42670</v>
      </c>
      <c r="B267">
        <v>1071.7</v>
      </c>
      <c r="C267">
        <v>1083.6600000000001</v>
      </c>
      <c r="D267">
        <v>1071.7</v>
      </c>
      <c r="E267">
        <v>1082.3699999999999</v>
      </c>
      <c r="G267" s="12">
        <v>736510.36</v>
      </c>
    </row>
    <row r="268" spans="1:7">
      <c r="A268" s="9">
        <f>'(1)'!A268</f>
        <v>42671</v>
      </c>
      <c r="B268">
        <v>1083.24</v>
      </c>
      <c r="C268">
        <v>1086.3399999999999</v>
      </c>
      <c r="D268">
        <v>1073.3800000000001</v>
      </c>
      <c r="E268">
        <v>1083.83</v>
      </c>
      <c r="G268" s="12">
        <v>717547.29</v>
      </c>
    </row>
    <row r="269" spans="1:7">
      <c r="A269" s="9">
        <f>'(1)'!A269</f>
        <v>42674</v>
      </c>
      <c r="B269">
        <v>1083.3499999999999</v>
      </c>
      <c r="C269">
        <v>1088.79</v>
      </c>
      <c r="D269">
        <v>1074.99</v>
      </c>
      <c r="E269">
        <v>1079.4000000000001</v>
      </c>
      <c r="G269" s="12">
        <v>730997.09</v>
      </c>
    </row>
    <row r="270" spans="1:7">
      <c r="A270" s="9">
        <f>'(1)'!A270</f>
        <v>42675</v>
      </c>
      <c r="B270">
        <v>1080.8499999999999</v>
      </c>
      <c r="C270">
        <v>1090.0899999999999</v>
      </c>
      <c r="D270">
        <v>1080.03</v>
      </c>
      <c r="E270">
        <v>1087.9000000000001</v>
      </c>
      <c r="G270" s="12">
        <v>733499.53</v>
      </c>
    </row>
    <row r="271" spans="1:7">
      <c r="A271" s="9">
        <f>'(1)'!A271</f>
        <v>42676</v>
      </c>
      <c r="B271">
        <v>1090.81</v>
      </c>
      <c r="C271">
        <v>1092.3699999999999</v>
      </c>
      <c r="D271">
        <v>1076.8599999999999</v>
      </c>
      <c r="E271">
        <v>1084.96</v>
      </c>
    </row>
    <row r="272" spans="1:7">
      <c r="A272" s="9">
        <f>'(1)'!A272</f>
        <v>42677</v>
      </c>
      <c r="B272">
        <v>1069.8800000000001</v>
      </c>
      <c r="C272">
        <v>1078.8399999999999</v>
      </c>
      <c r="D272">
        <v>1061.32</v>
      </c>
      <c r="E272">
        <v>1074.79</v>
      </c>
    </row>
    <row r="273" spans="1:5">
      <c r="A273" s="9">
        <f>'(1)'!A273</f>
        <v>42678</v>
      </c>
      <c r="B273">
        <v>1055.3599999999999</v>
      </c>
      <c r="C273">
        <v>1060.0999999999999</v>
      </c>
      <c r="D273">
        <v>1035.52</v>
      </c>
      <c r="E273">
        <v>1057.31</v>
      </c>
    </row>
    <row r="274" spans="1:5">
      <c r="A274" s="9">
        <f>'(1)'!A274</f>
        <v>42681</v>
      </c>
      <c r="B274">
        <v>1064.5999999999999</v>
      </c>
      <c r="C274">
        <v>1069.22</v>
      </c>
      <c r="D274">
        <v>1047.76</v>
      </c>
      <c r="E274">
        <v>1053.22</v>
      </c>
    </row>
    <row r="275" spans="1:5">
      <c r="A275" s="9">
        <f>'(1)'!A275</f>
        <v>42682</v>
      </c>
      <c r="B275">
        <v>1055.78</v>
      </c>
      <c r="C275">
        <v>1061.8900000000001</v>
      </c>
      <c r="D275">
        <v>1046.25</v>
      </c>
      <c r="E275">
        <v>1051.56</v>
      </c>
    </row>
    <row r="276" spans="1:5">
      <c r="A276" s="9">
        <f>'(1)'!A276</f>
        <v>42683</v>
      </c>
      <c r="B276">
        <v>1040.52</v>
      </c>
      <c r="C276">
        <v>1060.99</v>
      </c>
      <c r="D276">
        <v>1040.0999999999999</v>
      </c>
      <c r="E276">
        <v>1060.99</v>
      </c>
    </row>
    <row r="277" spans="1:5">
      <c r="A277" s="9">
        <f>'(1)'!A277</f>
        <v>42684</v>
      </c>
      <c r="B277">
        <v>1061.73</v>
      </c>
      <c r="C277">
        <v>1066.1199999999999</v>
      </c>
      <c r="D277">
        <v>1053.3800000000001</v>
      </c>
      <c r="E277">
        <v>1066.1199999999999</v>
      </c>
    </row>
    <row r="278" spans="1:5">
      <c r="A278" s="9">
        <f>'(1)'!A278</f>
        <v>42685</v>
      </c>
      <c r="B278">
        <v>1061.78</v>
      </c>
      <c r="C278">
        <v>1071.1300000000001</v>
      </c>
      <c r="D278">
        <v>1055.19</v>
      </c>
      <c r="E278">
        <v>1063.76</v>
      </c>
    </row>
    <row r="279" spans="1:5">
      <c r="A279" s="9">
        <f>'(1)'!A279</f>
        <v>42688</v>
      </c>
      <c r="B279">
        <v>1065.6400000000001</v>
      </c>
      <c r="C279">
        <v>1070.96</v>
      </c>
      <c r="D279">
        <v>1059.02</v>
      </c>
      <c r="E279">
        <v>1066.53</v>
      </c>
    </row>
    <row r="280" spans="1:5">
      <c r="A280" s="9">
        <f>'(1)'!A280</f>
        <v>42689</v>
      </c>
      <c r="B280">
        <v>1067.51</v>
      </c>
      <c r="C280">
        <v>1068.74</v>
      </c>
      <c r="D280">
        <v>1054.92</v>
      </c>
      <c r="E280">
        <v>1065.8499999999999</v>
      </c>
    </row>
    <row r="281" spans="1:5">
      <c r="A281" s="9">
        <f>'(1)'!A281</f>
        <v>42690</v>
      </c>
      <c r="B281">
        <v>1066.07</v>
      </c>
      <c r="C281">
        <v>1069.0999999999999</v>
      </c>
      <c r="D281">
        <v>1059.01</v>
      </c>
      <c r="E281">
        <v>1059.01</v>
      </c>
    </row>
    <row r="282" spans="1:5">
      <c r="A282" s="9">
        <f>'(1)'!A282</f>
        <v>42691</v>
      </c>
      <c r="B282">
        <v>1068.1500000000001</v>
      </c>
      <c r="C282">
        <v>1071.23</v>
      </c>
      <c r="D282">
        <v>1056.44</v>
      </c>
      <c r="E282">
        <v>1063.2</v>
      </c>
    </row>
    <row r="283" spans="1:5">
      <c r="A283" s="9">
        <f>'(1)'!A283</f>
        <v>42692</v>
      </c>
      <c r="B283">
        <v>1057.1199999999999</v>
      </c>
      <c r="C283">
        <v>1065.05</v>
      </c>
      <c r="D283">
        <v>1050.8399999999999</v>
      </c>
      <c r="E283">
        <v>1050.8399999999999</v>
      </c>
    </row>
    <row r="284" spans="1:5">
      <c r="A284" s="9">
        <f>'(1)'!A284</f>
        <v>42695</v>
      </c>
      <c r="B284">
        <v>1059.67</v>
      </c>
      <c r="C284">
        <v>1061.29</v>
      </c>
      <c r="D284">
        <v>1043.0899999999999</v>
      </c>
      <c r="E284">
        <v>1050.1099999999999</v>
      </c>
    </row>
    <row r="285" spans="1:5">
      <c r="A285" s="9">
        <f>'(1)'!A285</f>
        <v>42696</v>
      </c>
      <c r="B285">
        <v>1049.96</v>
      </c>
      <c r="C285">
        <v>1050.6199999999999</v>
      </c>
      <c r="D285">
        <v>1025.02</v>
      </c>
      <c r="E285">
        <v>1031.8900000000001</v>
      </c>
    </row>
    <row r="286" spans="1:5">
      <c r="A286" s="9">
        <f>'(1)'!A286</f>
        <v>42697</v>
      </c>
      <c r="B286">
        <v>1024.68</v>
      </c>
      <c r="C286">
        <v>1043.1099999999999</v>
      </c>
      <c r="D286">
        <v>1024.68</v>
      </c>
      <c r="E286">
        <v>1043.1099999999999</v>
      </c>
    </row>
    <row r="287" spans="1:5">
      <c r="A287" s="9">
        <f>'(1)'!A287</f>
        <v>42699</v>
      </c>
      <c r="B287">
        <v>1035.0899999999999</v>
      </c>
      <c r="C287">
        <v>1044.0999999999999</v>
      </c>
      <c r="D287">
        <v>1031.94</v>
      </c>
      <c r="E287">
        <v>1040.7</v>
      </c>
    </row>
    <row r="288" spans="1:5">
      <c r="A288" s="9">
        <f>'(1)'!A288</f>
        <v>42702</v>
      </c>
      <c r="B288">
        <v>1045.21</v>
      </c>
      <c r="C288">
        <v>1045.57</v>
      </c>
      <c r="D288">
        <v>1023.71</v>
      </c>
      <c r="E288">
        <v>1030.73</v>
      </c>
    </row>
    <row r="289" spans="1:5">
      <c r="A289" s="9">
        <f>'(1)'!A289</f>
        <v>42703</v>
      </c>
      <c r="B289">
        <v>1030.93</v>
      </c>
      <c r="C289">
        <v>1036.46</v>
      </c>
      <c r="D289">
        <v>1023.09</v>
      </c>
      <c r="E289">
        <v>1034.82</v>
      </c>
    </row>
    <row r="290" spans="1:5">
      <c r="A290" s="9">
        <f>'(1)'!A290</f>
        <v>42704</v>
      </c>
      <c r="B290">
        <v>1034.04</v>
      </c>
      <c r="C290">
        <v>1034.52</v>
      </c>
      <c r="D290">
        <v>1015.69</v>
      </c>
      <c r="E290">
        <v>1016.82</v>
      </c>
    </row>
    <row r="291" spans="1:5">
      <c r="A291" s="9">
        <f>'(1)'!A291</f>
        <v>42705</v>
      </c>
      <c r="B291">
        <v>1024.99</v>
      </c>
      <c r="C291">
        <v>1026.19</v>
      </c>
      <c r="D291">
        <v>1004.67</v>
      </c>
      <c r="E291">
        <v>1018.58</v>
      </c>
    </row>
    <row r="292" spans="1:5">
      <c r="A292" s="9">
        <f>'(1)'!A292</f>
        <v>42706</v>
      </c>
      <c r="B292">
        <v>1020.98</v>
      </c>
      <c r="C292">
        <v>1024.04</v>
      </c>
      <c r="D292">
        <v>1005.64</v>
      </c>
      <c r="E292">
        <v>1014.85</v>
      </c>
    </row>
    <row r="293" spans="1:5">
      <c r="A293" s="9">
        <f>'(1)'!A293</f>
        <v>42709</v>
      </c>
      <c r="B293">
        <v>1015.9</v>
      </c>
      <c r="C293">
        <v>1016.01</v>
      </c>
      <c r="D293">
        <v>996.96</v>
      </c>
      <c r="E293">
        <v>1004.44</v>
      </c>
    </row>
    <row r="294" spans="1:5">
      <c r="A294" s="9">
        <f>'(1)'!A294</f>
        <v>42710</v>
      </c>
      <c r="B294">
        <v>997.39</v>
      </c>
      <c r="C294">
        <v>1007.46</v>
      </c>
      <c r="D294">
        <v>992.81</v>
      </c>
      <c r="E294">
        <v>1002.41</v>
      </c>
    </row>
    <row r="295" spans="1:5">
      <c r="A295" s="9">
        <f>'(1)'!A295</f>
        <v>42711</v>
      </c>
      <c r="B295">
        <v>1003.1</v>
      </c>
      <c r="C295">
        <v>1003.68</v>
      </c>
      <c r="D295">
        <v>983.6</v>
      </c>
      <c r="E295">
        <v>995.07</v>
      </c>
    </row>
    <row r="296" spans="1:5">
      <c r="A296" s="9">
        <f>'(1)'!A296</f>
        <v>42712</v>
      </c>
      <c r="B296">
        <v>989.01</v>
      </c>
      <c r="C296">
        <v>1001.79</v>
      </c>
      <c r="D296">
        <v>989.01</v>
      </c>
      <c r="E296">
        <v>1000.68</v>
      </c>
    </row>
    <row r="297" spans="1:5">
      <c r="A297" s="9">
        <f>'(1)'!A297</f>
        <v>42713</v>
      </c>
      <c r="B297">
        <v>1000.61</v>
      </c>
      <c r="C297">
        <v>1008.52</v>
      </c>
      <c r="D297">
        <v>993.08</v>
      </c>
      <c r="E297">
        <v>1008.52</v>
      </c>
    </row>
    <row r="298" spans="1:5">
      <c r="A298" s="9">
        <f>'(1)'!A298</f>
        <v>42716</v>
      </c>
      <c r="B298">
        <v>1006.35</v>
      </c>
      <c r="C298">
        <v>1017.42</v>
      </c>
      <c r="D298">
        <v>999.52</v>
      </c>
      <c r="E298">
        <v>1017.42</v>
      </c>
    </row>
    <row r="299" spans="1:5">
      <c r="A299" s="9">
        <f>'(1)'!A299</f>
        <v>42717</v>
      </c>
      <c r="B299">
        <v>1018.37</v>
      </c>
      <c r="C299">
        <v>1022.55</v>
      </c>
      <c r="D299">
        <v>1010.13</v>
      </c>
      <c r="E299">
        <v>1016.49</v>
      </c>
    </row>
    <row r="300" spans="1:5">
      <c r="A300" s="9">
        <f>'(1)'!A300</f>
        <v>42718</v>
      </c>
      <c r="B300">
        <v>1018.85</v>
      </c>
      <c r="C300">
        <v>1021.77</v>
      </c>
      <c r="D300">
        <v>1011.55</v>
      </c>
      <c r="E300">
        <v>1020.32</v>
      </c>
    </row>
    <row r="301" spans="1:5">
      <c r="A301" s="9">
        <f>'(1)'!A301</f>
        <v>42719</v>
      </c>
      <c r="B301">
        <v>1012.94</v>
      </c>
      <c r="C301">
        <v>1020.68</v>
      </c>
      <c r="D301">
        <v>1003.88</v>
      </c>
      <c r="E301">
        <v>1010.71</v>
      </c>
    </row>
    <row r="302" spans="1:5">
      <c r="A302" s="9">
        <f>'(1)'!A302</f>
        <v>42720</v>
      </c>
      <c r="B302">
        <v>1002.05</v>
      </c>
      <c r="C302">
        <v>1012.37</v>
      </c>
      <c r="D302">
        <v>1001.19</v>
      </c>
      <c r="E302">
        <v>1011.17</v>
      </c>
    </row>
    <row r="303" spans="1:5">
      <c r="A303" s="9">
        <f>'(1)'!A303</f>
        <v>42723</v>
      </c>
      <c r="B303">
        <v>1012.65</v>
      </c>
      <c r="C303">
        <v>1015.15</v>
      </c>
      <c r="D303">
        <v>1003.96</v>
      </c>
      <c r="E303">
        <v>1014.61</v>
      </c>
    </row>
    <row r="304" spans="1:5">
      <c r="A304" s="9">
        <f>'(1)'!A304</f>
        <v>42724</v>
      </c>
      <c r="B304">
        <v>1015.15</v>
      </c>
      <c r="C304">
        <v>1018.68</v>
      </c>
      <c r="D304">
        <v>1004.2</v>
      </c>
      <c r="E304">
        <v>1012.3</v>
      </c>
    </row>
    <row r="305" spans="1:5">
      <c r="A305" s="9">
        <f>'(1)'!A305</f>
        <v>42725</v>
      </c>
      <c r="B305">
        <v>1003.47</v>
      </c>
      <c r="C305">
        <v>1007.76</v>
      </c>
      <c r="D305">
        <v>996.51</v>
      </c>
      <c r="E305">
        <v>998.87</v>
      </c>
    </row>
    <row r="306" spans="1:5">
      <c r="A306" s="9">
        <f>'(1)'!A306</f>
        <v>42726</v>
      </c>
      <c r="B306">
        <v>1007.47</v>
      </c>
      <c r="C306">
        <v>1009.17</v>
      </c>
      <c r="D306">
        <v>998.77</v>
      </c>
      <c r="E306">
        <v>1000.66</v>
      </c>
    </row>
    <row r="307" spans="1:5">
      <c r="A307" s="9">
        <f>'(1)'!A307</f>
        <v>42727</v>
      </c>
      <c r="B307">
        <v>1011.06</v>
      </c>
      <c r="C307">
        <v>1012.87</v>
      </c>
      <c r="D307">
        <v>1002.14</v>
      </c>
      <c r="E307">
        <v>1011.55</v>
      </c>
    </row>
    <row r="308" spans="1:5">
      <c r="A308" s="9">
        <f>'(1)'!A308</f>
        <v>42731</v>
      </c>
      <c r="B308">
        <v>1010.97</v>
      </c>
      <c r="C308">
        <v>1012.59</v>
      </c>
      <c r="D308">
        <v>996.7</v>
      </c>
      <c r="E308">
        <v>1004.44</v>
      </c>
    </row>
    <row r="309" spans="1:5">
      <c r="A309" s="9">
        <f>'(1)'!A309</f>
        <v>42732</v>
      </c>
      <c r="B309">
        <v>997.12</v>
      </c>
      <c r="C309">
        <v>1006.78</v>
      </c>
      <c r="D309">
        <v>985.13</v>
      </c>
      <c r="E309">
        <v>995.57</v>
      </c>
    </row>
    <row r="310" spans="1:5">
      <c r="A310" s="9">
        <f>'(1)'!A310</f>
        <v>42733</v>
      </c>
      <c r="B310">
        <v>997.99</v>
      </c>
      <c r="C310">
        <v>999.19</v>
      </c>
      <c r="D310">
        <v>979.8</v>
      </c>
      <c r="E310">
        <v>998.99</v>
      </c>
    </row>
    <row r="311" spans="1:5">
      <c r="A311" s="9">
        <f>'(1)'!A311</f>
        <v>42734</v>
      </c>
      <c r="B311">
        <v>998.96</v>
      </c>
      <c r="C311">
        <v>999.85</v>
      </c>
      <c r="D311">
        <v>987.96</v>
      </c>
      <c r="E311">
        <v>997.17</v>
      </c>
    </row>
    <row r="312" spans="1:5">
      <c r="A312" s="9">
        <f>'(1)'!A312</f>
        <v>42738</v>
      </c>
      <c r="B312">
        <v>995.32</v>
      </c>
      <c r="C312">
        <v>996.05</v>
      </c>
      <c r="D312">
        <v>979.09</v>
      </c>
      <c r="E312">
        <v>979.09</v>
      </c>
    </row>
    <row r="313" spans="1:5">
      <c r="A313" s="9">
        <f>'(1)'!A313</f>
        <v>42739</v>
      </c>
      <c r="B313">
        <v>986.97</v>
      </c>
      <c r="C313">
        <v>987.02</v>
      </c>
      <c r="D313">
        <v>952.23</v>
      </c>
      <c r="E313">
        <v>959.67</v>
      </c>
    </row>
    <row r="314" spans="1:5">
      <c r="A314" s="9">
        <f>'(1)'!A314</f>
        <v>42740</v>
      </c>
      <c r="B314">
        <v>961.49</v>
      </c>
      <c r="C314">
        <v>965.77</v>
      </c>
      <c r="D314">
        <v>952.22</v>
      </c>
      <c r="E314">
        <v>965.16</v>
      </c>
    </row>
    <row r="315" spans="1:5">
      <c r="A315" s="9">
        <f>'(1)'!A315</f>
        <v>42741</v>
      </c>
      <c r="B315">
        <v>954.62</v>
      </c>
      <c r="C315">
        <v>964.84</v>
      </c>
      <c r="D315">
        <v>954.4</v>
      </c>
      <c r="E315">
        <v>964.84</v>
      </c>
    </row>
    <row r="316" spans="1:5">
      <c r="A316" s="9">
        <f>'(1)'!A316</f>
        <v>42744</v>
      </c>
      <c r="B316">
        <v>966.04</v>
      </c>
      <c r="C316">
        <v>969.69</v>
      </c>
      <c r="D316">
        <v>954.93</v>
      </c>
      <c r="E316">
        <v>969.69</v>
      </c>
    </row>
    <row r="317" spans="1:5">
      <c r="A317" s="9">
        <f>'(1)'!A317</f>
        <v>42745</v>
      </c>
      <c r="B317">
        <v>972.5</v>
      </c>
      <c r="C317">
        <v>977.32</v>
      </c>
      <c r="D317">
        <v>964.14</v>
      </c>
      <c r="E317">
        <v>975.01</v>
      </c>
    </row>
    <row r="318" spans="1:5">
      <c r="A318" s="9">
        <f>'(1)'!A318</f>
        <v>42746</v>
      </c>
      <c r="B318">
        <v>975.57</v>
      </c>
      <c r="C318">
        <v>978.91</v>
      </c>
      <c r="D318">
        <v>966.66</v>
      </c>
      <c r="E318">
        <v>978.91</v>
      </c>
    </row>
    <row r="319" spans="1:5">
      <c r="A319" s="9">
        <f>'(1)'!A319</f>
        <v>42747</v>
      </c>
      <c r="B319">
        <v>978.1</v>
      </c>
      <c r="C319">
        <v>978.89</v>
      </c>
      <c r="D319">
        <v>966.04</v>
      </c>
      <c r="E319">
        <v>973.24</v>
      </c>
    </row>
    <row r="320" spans="1:5">
      <c r="A320" s="9">
        <f>'(1)'!A320</f>
        <v>42748</v>
      </c>
      <c r="B320">
        <v>975.26</v>
      </c>
      <c r="C320">
        <v>979.96</v>
      </c>
      <c r="D320">
        <v>967.93</v>
      </c>
      <c r="E320">
        <v>971.53</v>
      </c>
    </row>
    <row r="321" spans="1:5">
      <c r="A321" s="9">
        <f>'(1)'!A321</f>
        <v>42752</v>
      </c>
      <c r="B321">
        <v>979.54</v>
      </c>
      <c r="C321">
        <v>982.06</v>
      </c>
      <c r="D321">
        <v>971.66</v>
      </c>
      <c r="E321">
        <v>982.06</v>
      </c>
    </row>
    <row r="322" spans="1:5">
      <c r="A322" s="9">
        <f>'(1)'!A322</f>
        <v>42753</v>
      </c>
      <c r="B322">
        <v>983.34</v>
      </c>
      <c r="C322">
        <v>985.86</v>
      </c>
      <c r="D322">
        <v>975.27</v>
      </c>
      <c r="E322">
        <v>985.86</v>
      </c>
    </row>
    <row r="323" spans="1:5">
      <c r="A323" s="9">
        <f>'(1)'!A323</f>
        <v>42754</v>
      </c>
      <c r="B323">
        <v>986.29</v>
      </c>
      <c r="C323">
        <v>988.18</v>
      </c>
      <c r="D323">
        <v>975.52</v>
      </c>
      <c r="E323">
        <v>984.03</v>
      </c>
    </row>
    <row r="324" spans="1:5">
      <c r="A324" s="9">
        <f>'(1)'!A324</f>
        <v>42755</v>
      </c>
      <c r="B324">
        <v>984.74</v>
      </c>
      <c r="C324">
        <v>985.32</v>
      </c>
      <c r="D324">
        <v>972.81</v>
      </c>
      <c r="E324">
        <v>980.65</v>
      </c>
    </row>
    <row r="325" spans="1:5">
      <c r="A325" s="9">
        <f>'(1)'!A325</f>
        <v>42758</v>
      </c>
      <c r="B325">
        <v>979.55</v>
      </c>
      <c r="C325">
        <v>980.91</v>
      </c>
      <c r="D325">
        <v>967.17</v>
      </c>
      <c r="E325">
        <v>977.02</v>
      </c>
    </row>
    <row r="326" spans="1:5">
      <c r="A326" s="9">
        <f>'(1)'!A326</f>
        <v>42759</v>
      </c>
      <c r="B326">
        <v>969.93</v>
      </c>
      <c r="C326">
        <v>979.25</v>
      </c>
      <c r="D326">
        <v>966.65</v>
      </c>
      <c r="E326">
        <v>974.26</v>
      </c>
    </row>
    <row r="327" spans="1:5">
      <c r="A327" s="9">
        <f>'(1)'!A327</f>
        <v>42760</v>
      </c>
      <c r="B327">
        <v>968.07</v>
      </c>
      <c r="C327">
        <v>976.1</v>
      </c>
      <c r="D327">
        <v>962.61</v>
      </c>
      <c r="E327">
        <v>964.91</v>
      </c>
    </row>
    <row r="328" spans="1:5">
      <c r="A328" s="9">
        <f>'(1)'!A328</f>
        <v>42761</v>
      </c>
      <c r="B328">
        <v>973.31</v>
      </c>
      <c r="C328">
        <v>976.23</v>
      </c>
      <c r="D328">
        <v>966</v>
      </c>
      <c r="E328">
        <v>975.93</v>
      </c>
    </row>
    <row r="329" spans="1:5">
      <c r="A329" s="9">
        <f>'(1)'!A329</f>
        <v>42762</v>
      </c>
      <c r="B329">
        <v>974.04</v>
      </c>
      <c r="C329">
        <v>974.59</v>
      </c>
      <c r="D329">
        <v>963.97</v>
      </c>
      <c r="E329">
        <v>973.7</v>
      </c>
    </row>
    <row r="330" spans="1:5">
      <c r="A330" s="9">
        <f>'(1)'!A330</f>
        <v>42765</v>
      </c>
      <c r="B330">
        <v>965.6</v>
      </c>
      <c r="C330">
        <v>976.68</v>
      </c>
      <c r="D330">
        <v>965.6</v>
      </c>
      <c r="E330">
        <v>975.98</v>
      </c>
    </row>
    <row r="331" spans="1:5">
      <c r="A331" s="9">
        <f>'(1)'!A331</f>
        <v>42766</v>
      </c>
      <c r="B331">
        <v>976.62</v>
      </c>
      <c r="C331">
        <v>979.54</v>
      </c>
      <c r="D331">
        <v>968.61</v>
      </c>
      <c r="E331">
        <v>977.51</v>
      </c>
    </row>
    <row r="332" spans="1:5">
      <c r="A332" s="9">
        <f>'(1)'!A332</f>
        <v>42767</v>
      </c>
      <c r="B332">
        <v>977.89</v>
      </c>
      <c r="C332">
        <v>980.68</v>
      </c>
      <c r="D332">
        <v>969.75</v>
      </c>
      <c r="E332">
        <v>977.17</v>
      </c>
    </row>
    <row r="333" spans="1:5">
      <c r="A333" s="9">
        <f>'(1)'!A333</f>
        <v>42768</v>
      </c>
      <c r="B333">
        <v>976.6</v>
      </c>
      <c r="C333">
        <v>977.76</v>
      </c>
      <c r="D333">
        <v>962.95</v>
      </c>
      <c r="E333">
        <v>970.58</v>
      </c>
    </row>
    <row r="334" spans="1:5">
      <c r="A334" s="9">
        <f>'(1)'!A334</f>
        <v>42769</v>
      </c>
      <c r="B334">
        <v>970.62</v>
      </c>
      <c r="C334">
        <v>971.45</v>
      </c>
      <c r="D334">
        <v>957.98</v>
      </c>
      <c r="E334">
        <v>967.07</v>
      </c>
    </row>
    <row r="335" spans="1:5">
      <c r="A335" s="9">
        <f>'(1)'!A335</f>
        <v>42772</v>
      </c>
      <c r="B335">
        <v>967.18</v>
      </c>
      <c r="C335">
        <v>968.26</v>
      </c>
      <c r="D335">
        <v>949.76</v>
      </c>
      <c r="E335">
        <v>959.22</v>
      </c>
    </row>
    <row r="336" spans="1:5">
      <c r="A336" s="9">
        <f>'(1)'!A336</f>
        <v>42773</v>
      </c>
      <c r="B336">
        <v>958.41</v>
      </c>
      <c r="C336">
        <v>967.14</v>
      </c>
      <c r="D336">
        <v>949.21</v>
      </c>
      <c r="E336">
        <v>959.2</v>
      </c>
    </row>
    <row r="337" spans="1:5">
      <c r="A337" s="9">
        <f>'(1)'!A337</f>
        <v>42774</v>
      </c>
      <c r="B337">
        <v>965.84</v>
      </c>
      <c r="C337">
        <v>967.68</v>
      </c>
      <c r="D337">
        <v>956.05</v>
      </c>
      <c r="E337">
        <v>961.18</v>
      </c>
    </row>
    <row r="338" spans="1:5">
      <c r="A338" s="9">
        <f>'(1)'!A338</f>
        <v>42775</v>
      </c>
      <c r="B338">
        <v>957.38</v>
      </c>
      <c r="C338">
        <v>963.94</v>
      </c>
      <c r="D338">
        <v>943.04</v>
      </c>
      <c r="E338">
        <v>951.83</v>
      </c>
    </row>
    <row r="339" spans="1:5">
      <c r="A339" s="9">
        <f>'(1)'!A339</f>
        <v>42776</v>
      </c>
      <c r="B339">
        <v>950.68</v>
      </c>
      <c r="C339">
        <v>951.08</v>
      </c>
      <c r="D339">
        <v>935.62</v>
      </c>
      <c r="E339">
        <v>944.76</v>
      </c>
    </row>
    <row r="340" spans="1:5">
      <c r="A340" s="9">
        <f>'(1)'!A340</f>
        <v>42779</v>
      </c>
      <c r="B340">
        <v>945.8</v>
      </c>
      <c r="C340">
        <v>946.65</v>
      </c>
      <c r="D340">
        <v>932.96</v>
      </c>
      <c r="E340">
        <v>944.26</v>
      </c>
    </row>
    <row r="341" spans="1:5">
      <c r="A341" s="9">
        <f>'(1)'!A341</f>
        <v>42780</v>
      </c>
      <c r="B341">
        <v>944.83</v>
      </c>
      <c r="C341">
        <v>947.08</v>
      </c>
      <c r="D341">
        <v>935.54</v>
      </c>
      <c r="E341">
        <v>945.9</v>
      </c>
    </row>
    <row r="342" spans="1:5">
      <c r="A342" s="9">
        <f>'(1)'!A342</f>
        <v>42781</v>
      </c>
      <c r="B342">
        <v>945.78</v>
      </c>
      <c r="C342">
        <v>951.38</v>
      </c>
      <c r="D342">
        <v>938.95</v>
      </c>
      <c r="E342">
        <v>951.38</v>
      </c>
    </row>
    <row r="343" spans="1:5">
      <c r="A343" s="9">
        <f>'(1)'!A343</f>
        <v>42782</v>
      </c>
      <c r="B343">
        <v>952.64</v>
      </c>
      <c r="C343">
        <v>953.42</v>
      </c>
      <c r="D343">
        <v>940.8</v>
      </c>
      <c r="E343">
        <v>943.51</v>
      </c>
    </row>
    <row r="344" spans="1:5">
      <c r="A344" s="9">
        <f>'(1)'!A344</f>
        <v>42783</v>
      </c>
      <c r="B344">
        <v>951.14</v>
      </c>
      <c r="C344">
        <v>954.41</v>
      </c>
      <c r="D344">
        <v>942.3</v>
      </c>
      <c r="E344">
        <v>954.41</v>
      </c>
    </row>
    <row r="345" spans="1:5">
      <c r="A345" s="9">
        <f>'(1)'!A345</f>
        <v>42787</v>
      </c>
      <c r="B345">
        <v>952.57</v>
      </c>
      <c r="C345">
        <v>953.32</v>
      </c>
      <c r="D345">
        <v>936.07</v>
      </c>
      <c r="E345">
        <v>944.67</v>
      </c>
    </row>
    <row r="346" spans="1:5">
      <c r="A346" s="9">
        <f>'(1)'!A346</f>
        <v>42788</v>
      </c>
      <c r="B346">
        <v>945.49</v>
      </c>
      <c r="C346">
        <v>947.08</v>
      </c>
      <c r="D346">
        <v>935.21</v>
      </c>
      <c r="E346">
        <v>945.75</v>
      </c>
    </row>
    <row r="347" spans="1:5">
      <c r="A347" s="9">
        <f>'(1)'!A347</f>
        <v>42789</v>
      </c>
      <c r="B347">
        <v>945.84</v>
      </c>
      <c r="C347">
        <v>947.58</v>
      </c>
      <c r="D347">
        <v>936.1</v>
      </c>
      <c r="E347">
        <v>938.19</v>
      </c>
    </row>
    <row r="348" spans="1:5">
      <c r="A348" s="9">
        <f>'(1)'!A348</f>
        <v>42790</v>
      </c>
      <c r="B348">
        <v>942.32</v>
      </c>
      <c r="C348">
        <v>942.64</v>
      </c>
      <c r="D348">
        <v>928.06</v>
      </c>
      <c r="E348">
        <v>939.9</v>
      </c>
    </row>
    <row r="349" spans="1:5">
      <c r="A349" s="9">
        <f>'(1)'!A349</f>
        <v>42793</v>
      </c>
      <c r="B349">
        <v>941.21</v>
      </c>
      <c r="C349">
        <v>942.24</v>
      </c>
      <c r="D349">
        <v>929.87</v>
      </c>
      <c r="E349">
        <v>938.26</v>
      </c>
    </row>
    <row r="350" spans="1:5">
      <c r="A350" s="9">
        <f>'(1)'!A350</f>
        <v>42794</v>
      </c>
      <c r="B350">
        <v>939.77</v>
      </c>
      <c r="C350">
        <v>940.85</v>
      </c>
      <c r="D350">
        <v>926.86</v>
      </c>
      <c r="E350">
        <v>935.07</v>
      </c>
    </row>
    <row r="351" spans="1:5">
      <c r="A351" s="9">
        <f>'(1)'!A351</f>
        <v>42795</v>
      </c>
      <c r="B351">
        <v>936.25</v>
      </c>
      <c r="C351">
        <v>937.2</v>
      </c>
      <c r="D351">
        <v>922.25</v>
      </c>
      <c r="E351">
        <v>931.08</v>
      </c>
    </row>
    <row r="352" spans="1:5">
      <c r="A352" s="9">
        <f>'(1)'!A352</f>
        <v>42796</v>
      </c>
      <c r="B352">
        <v>930.66</v>
      </c>
      <c r="C352">
        <v>932.83</v>
      </c>
      <c r="D352">
        <v>917</v>
      </c>
      <c r="E352">
        <v>929.92</v>
      </c>
    </row>
    <row r="353" spans="1:5">
      <c r="A353" s="9">
        <f>'(1)'!A353</f>
        <v>42797</v>
      </c>
      <c r="B353">
        <v>931.58</v>
      </c>
      <c r="C353">
        <v>936.97</v>
      </c>
      <c r="D353">
        <v>923.17</v>
      </c>
      <c r="E353">
        <v>935.92</v>
      </c>
    </row>
    <row r="354" spans="1:5">
      <c r="A354" s="9">
        <f>'(1)'!A354</f>
        <v>42800</v>
      </c>
      <c r="B354">
        <v>937.13</v>
      </c>
      <c r="C354">
        <v>938.86</v>
      </c>
      <c r="D354">
        <v>926.45</v>
      </c>
      <c r="E354">
        <v>934.24</v>
      </c>
    </row>
    <row r="355" spans="1:5">
      <c r="A355" s="9">
        <f>'(1)'!A355</f>
        <v>42801</v>
      </c>
      <c r="B355">
        <v>935.43</v>
      </c>
      <c r="C355">
        <v>936.75</v>
      </c>
      <c r="D355">
        <v>925.66</v>
      </c>
      <c r="E355">
        <v>926.93</v>
      </c>
    </row>
    <row r="356" spans="1:5">
      <c r="A356" s="9">
        <f>'(1)'!A356</f>
        <v>42802</v>
      </c>
      <c r="B356">
        <v>935.39</v>
      </c>
      <c r="C356">
        <v>936.43</v>
      </c>
      <c r="D356">
        <v>925.48</v>
      </c>
      <c r="E356">
        <v>935.03</v>
      </c>
    </row>
    <row r="357" spans="1:5">
      <c r="A357" s="9">
        <f>'(1)'!A357</f>
        <v>42803</v>
      </c>
      <c r="B357">
        <v>936.9</v>
      </c>
      <c r="C357">
        <v>945.85</v>
      </c>
      <c r="D357">
        <v>929.29</v>
      </c>
      <c r="E357">
        <v>929.43</v>
      </c>
    </row>
    <row r="358" spans="1:5">
      <c r="A358" s="9">
        <f>'(1)'!A358</f>
        <v>42804</v>
      </c>
      <c r="B358">
        <v>929.96</v>
      </c>
      <c r="C358">
        <v>937.91</v>
      </c>
      <c r="D358">
        <v>927.55</v>
      </c>
      <c r="E358">
        <v>935.93</v>
      </c>
    </row>
    <row r="359" spans="1:5">
      <c r="A359" s="9">
        <f>'(1)'!A359</f>
        <v>42807</v>
      </c>
      <c r="B359">
        <v>935.63</v>
      </c>
      <c r="C359">
        <v>935.77</v>
      </c>
      <c r="D359">
        <v>921.58</v>
      </c>
      <c r="E359">
        <v>930.93</v>
      </c>
    </row>
    <row r="360" spans="1:5">
      <c r="A360" s="9">
        <f>'(1)'!A360</f>
        <v>42808</v>
      </c>
      <c r="B360">
        <v>930.57</v>
      </c>
      <c r="C360">
        <v>931.44</v>
      </c>
      <c r="D360">
        <v>918.23</v>
      </c>
      <c r="E360">
        <v>928.87</v>
      </c>
    </row>
    <row r="361" spans="1:5">
      <c r="A361" s="9">
        <f>'(1)'!A361</f>
        <v>42809</v>
      </c>
      <c r="B361">
        <v>927.77</v>
      </c>
      <c r="C361">
        <v>927.77</v>
      </c>
      <c r="D361">
        <v>908.52</v>
      </c>
      <c r="E361">
        <v>915.69</v>
      </c>
    </row>
    <row r="362" spans="1:5">
      <c r="A362" s="9">
        <f>'(1)'!A362</f>
        <v>42810</v>
      </c>
      <c r="B362">
        <v>912.95</v>
      </c>
      <c r="C362">
        <v>913.26</v>
      </c>
      <c r="D362">
        <v>886.13</v>
      </c>
      <c r="E362">
        <v>895.3</v>
      </c>
    </row>
    <row r="363" spans="1:5">
      <c r="A363" s="9">
        <f>'(1)'!A363</f>
        <v>42811</v>
      </c>
      <c r="B363">
        <v>894.76</v>
      </c>
      <c r="C363">
        <v>903.77</v>
      </c>
      <c r="D363">
        <v>887.02</v>
      </c>
      <c r="E363">
        <v>903.77</v>
      </c>
    </row>
    <row r="364" spans="1:5">
      <c r="A364" s="9">
        <f>'(1)'!A364</f>
        <v>42814</v>
      </c>
      <c r="B364">
        <v>905.33</v>
      </c>
      <c r="C364">
        <v>905.33</v>
      </c>
      <c r="D364">
        <v>882.55</v>
      </c>
      <c r="E364">
        <v>890.56</v>
      </c>
    </row>
    <row r="365" spans="1:5">
      <c r="A365" s="9">
        <f>'(1)'!A365</f>
        <v>42815</v>
      </c>
      <c r="B365">
        <v>889.39</v>
      </c>
      <c r="C365">
        <v>893.29</v>
      </c>
      <c r="D365">
        <v>880.41</v>
      </c>
      <c r="E365">
        <v>880.71</v>
      </c>
    </row>
    <row r="366" spans="1:5">
      <c r="A366" s="9">
        <f>'(1)'!A366</f>
        <v>42816</v>
      </c>
      <c r="B366">
        <v>887.5</v>
      </c>
      <c r="C366">
        <v>889.2</v>
      </c>
      <c r="D366">
        <v>873.43</v>
      </c>
      <c r="E366">
        <v>880.23</v>
      </c>
    </row>
    <row r="367" spans="1:5">
      <c r="A367" s="9">
        <f>'(1)'!A367</f>
        <v>42817</v>
      </c>
      <c r="B367">
        <v>876.27</v>
      </c>
      <c r="C367">
        <v>876.76</v>
      </c>
      <c r="D367">
        <v>863.63</v>
      </c>
      <c r="E367">
        <v>867.96</v>
      </c>
    </row>
    <row r="368" spans="1:5">
      <c r="A368" s="9">
        <f>'(1)'!A368</f>
        <v>42818</v>
      </c>
      <c r="B368">
        <v>876.75</v>
      </c>
      <c r="C368">
        <v>881.21</v>
      </c>
      <c r="D368">
        <v>865.5</v>
      </c>
      <c r="E368">
        <v>865.67</v>
      </c>
    </row>
    <row r="369" spans="1:5">
      <c r="A369" s="9">
        <f>'(1)'!A369</f>
        <v>42821</v>
      </c>
      <c r="B369">
        <v>873.66</v>
      </c>
      <c r="C369">
        <v>874</v>
      </c>
      <c r="D369">
        <v>852.63</v>
      </c>
      <c r="E369">
        <v>857.53</v>
      </c>
    </row>
    <row r="370" spans="1:5">
      <c r="A370" s="9">
        <f>'(1)'!A370</f>
        <v>42822</v>
      </c>
      <c r="B370">
        <v>856.77</v>
      </c>
      <c r="C370">
        <v>858.48</v>
      </c>
      <c r="D370">
        <v>832.68</v>
      </c>
      <c r="E370">
        <v>842.86</v>
      </c>
    </row>
    <row r="371" spans="1:5">
      <c r="A371" s="9">
        <f>'(1)'!A371</f>
        <v>42823</v>
      </c>
      <c r="B371">
        <v>834.97</v>
      </c>
      <c r="C371">
        <v>849.46</v>
      </c>
      <c r="D371">
        <v>833.1</v>
      </c>
      <c r="E371">
        <v>843.67</v>
      </c>
    </row>
    <row r="372" spans="1:5">
      <c r="A372" s="9">
        <f>'(1)'!A372</f>
        <v>42824</v>
      </c>
      <c r="B372">
        <v>853.33</v>
      </c>
      <c r="C372">
        <v>870.78</v>
      </c>
      <c r="D372">
        <v>845.48</v>
      </c>
      <c r="E372">
        <v>870.78</v>
      </c>
    </row>
    <row r="373" spans="1:5">
      <c r="A373" s="9">
        <f>'(1)'!A373</f>
        <v>42825</v>
      </c>
      <c r="B373">
        <v>869.53</v>
      </c>
      <c r="C373">
        <v>871.59</v>
      </c>
      <c r="D373">
        <v>859.1</v>
      </c>
      <c r="E373">
        <v>868.57</v>
      </c>
    </row>
    <row r="374" spans="1:5">
      <c r="A374" s="9">
        <f>'(1)'!A374</f>
        <v>42828</v>
      </c>
      <c r="B374">
        <v>869.01</v>
      </c>
      <c r="C374">
        <v>869.98</v>
      </c>
      <c r="D374">
        <v>844.86</v>
      </c>
      <c r="E374">
        <v>846.25</v>
      </c>
    </row>
    <row r="375" spans="1:5">
      <c r="A375" s="9">
        <f>'(1)'!A375</f>
        <v>42829</v>
      </c>
      <c r="B375">
        <v>846.34</v>
      </c>
      <c r="C375">
        <v>860</v>
      </c>
      <c r="D375">
        <v>843.03</v>
      </c>
      <c r="E375">
        <v>860</v>
      </c>
    </row>
    <row r="376" spans="1:5">
      <c r="A376" s="9">
        <f>'(1)'!A376</f>
        <v>42830</v>
      </c>
      <c r="B376">
        <v>862.74</v>
      </c>
      <c r="C376">
        <v>866.18</v>
      </c>
      <c r="D376">
        <v>855.53</v>
      </c>
      <c r="E376">
        <v>861.74</v>
      </c>
    </row>
    <row r="377" spans="1:5">
      <c r="A377" s="9">
        <f>'(1)'!A377</f>
        <v>42831</v>
      </c>
      <c r="B377">
        <v>857.2</v>
      </c>
      <c r="C377">
        <v>871.05</v>
      </c>
      <c r="D377">
        <v>855.94</v>
      </c>
      <c r="E377">
        <v>870.56</v>
      </c>
    </row>
    <row r="378" spans="1:5">
      <c r="A378" s="9">
        <f>'(1)'!A378</f>
        <v>42832</v>
      </c>
    </row>
    <row r="379" spans="1:5">
      <c r="A379" s="9">
        <f>'(1)'!A379</f>
        <v>42835</v>
      </c>
    </row>
    <row r="380" spans="1:5">
      <c r="A380" s="9">
        <f>'(1)'!A380</f>
        <v>42836</v>
      </c>
    </row>
    <row r="381" spans="1:5">
      <c r="A381" s="9">
        <f>'(1)'!A381</f>
        <v>42837</v>
      </c>
    </row>
    <row r="382" spans="1:5">
      <c r="A382" s="9">
        <f>'(1)'!A382</f>
        <v>42838</v>
      </c>
    </row>
    <row r="383" spans="1:5">
      <c r="A383" s="9">
        <f>'(1)'!A383</f>
        <v>42842</v>
      </c>
    </row>
    <row r="384" spans="1:5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Name!B22</f>
        <v>JCI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_xll.BDH($A$4,E$4,$B$1,$B$2,"Dates","H","Period","D","Direction","V","cols=1;rows=669")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140.86109999999999</v>
      </c>
      <c r="C6">
        <v>140.86109999999999</v>
      </c>
      <c r="D6">
        <v>140.86109999999999</v>
      </c>
      <c r="E6">
        <v>7925.17</v>
      </c>
      <c r="F6" s="12">
        <v>0</v>
      </c>
      <c r="G6" s="12">
        <v>1165737728</v>
      </c>
    </row>
    <row r="7" spans="1:7">
      <c r="A7" s="9">
        <f>'(1)'!A7</f>
        <v>42293</v>
      </c>
      <c r="B7">
        <v>140.8674</v>
      </c>
      <c r="C7">
        <v>140.8674</v>
      </c>
      <c r="D7">
        <v>140.8674</v>
      </c>
      <c r="E7">
        <v>7891.72</v>
      </c>
      <c r="F7" s="12">
        <v>0</v>
      </c>
      <c r="G7" s="12">
        <v>1167318144</v>
      </c>
    </row>
    <row r="8" spans="1:7">
      <c r="A8" s="9">
        <f>'(1)'!A8</f>
        <v>42296</v>
      </c>
      <c r="B8">
        <v>140.8835</v>
      </c>
      <c r="C8">
        <v>140.8835</v>
      </c>
      <c r="D8">
        <v>140.8835</v>
      </c>
      <c r="E8">
        <v>7867.61</v>
      </c>
      <c r="F8" s="12">
        <v>0</v>
      </c>
      <c r="G8" s="12">
        <v>1173404032</v>
      </c>
    </row>
    <row r="9" spans="1:7">
      <c r="A9" s="9">
        <f>'(1)'!A9</f>
        <v>42297</v>
      </c>
      <c r="B9">
        <v>140.88740000000001</v>
      </c>
      <c r="C9">
        <v>140.88740000000001</v>
      </c>
      <c r="D9">
        <v>140.88740000000001</v>
      </c>
      <c r="E9">
        <v>7858.13</v>
      </c>
      <c r="F9" s="12">
        <v>0</v>
      </c>
      <c r="G9" s="12">
        <v>1165077504</v>
      </c>
    </row>
    <row r="10" spans="1:7">
      <c r="A10" s="9">
        <f>'(1)'!A10</f>
        <v>42298</v>
      </c>
      <c r="B10">
        <v>140.89250000000001</v>
      </c>
      <c r="C10">
        <v>140.89250000000001</v>
      </c>
      <c r="D10">
        <v>140.89250000000001</v>
      </c>
      <c r="E10">
        <v>7846.08</v>
      </c>
      <c r="F10" s="12">
        <v>0</v>
      </c>
      <c r="G10" s="12">
        <v>1164719872</v>
      </c>
    </row>
    <row r="11" spans="1:7">
      <c r="A11" s="9">
        <f>'(1)'!A11</f>
        <v>42299</v>
      </c>
      <c r="B11">
        <v>140.89689999999999</v>
      </c>
      <c r="C11">
        <v>140.89689999999999</v>
      </c>
      <c r="D11">
        <v>140.89689999999999</v>
      </c>
      <c r="E11">
        <v>7849.26</v>
      </c>
      <c r="F11" s="12">
        <v>0</v>
      </c>
      <c r="G11" s="12">
        <v>1174257280</v>
      </c>
    </row>
    <row r="12" spans="1:7">
      <c r="A12" s="9">
        <f>'(1)'!A12</f>
        <v>42300</v>
      </c>
      <c r="B12">
        <v>140.91820000000001</v>
      </c>
      <c r="C12">
        <v>140.91820000000001</v>
      </c>
      <c r="D12">
        <v>140.91820000000001</v>
      </c>
      <c r="E12">
        <v>7905.58</v>
      </c>
      <c r="F12" s="12">
        <v>0</v>
      </c>
      <c r="G12" s="12">
        <v>1187518080</v>
      </c>
    </row>
    <row r="13" spans="1:7">
      <c r="A13" s="9">
        <f>'(1)'!A13</f>
        <v>42303</v>
      </c>
      <c r="B13">
        <v>140.92400000000001</v>
      </c>
      <c r="C13">
        <v>140.92400000000001</v>
      </c>
      <c r="D13">
        <v>140.92400000000001</v>
      </c>
      <c r="E13">
        <v>7907.32</v>
      </c>
      <c r="F13" s="12">
        <v>0</v>
      </c>
      <c r="G13" s="12">
        <v>1181243264</v>
      </c>
    </row>
    <row r="14" spans="1:7">
      <c r="A14" s="9">
        <f>'(1)'!A14</f>
        <v>42304</v>
      </c>
      <c r="B14">
        <v>140.9288</v>
      </c>
      <c r="C14">
        <v>140.9288</v>
      </c>
      <c r="D14">
        <v>140.9288</v>
      </c>
      <c r="E14">
        <v>7816.45</v>
      </c>
      <c r="F14" s="12">
        <v>0</v>
      </c>
      <c r="G14" s="12">
        <v>1180982144</v>
      </c>
    </row>
    <row r="15" spans="1:7">
      <c r="A15" s="9">
        <f>'(1)'!A15</f>
        <v>42305</v>
      </c>
      <c r="B15">
        <v>140.9333</v>
      </c>
      <c r="C15">
        <v>140.9333</v>
      </c>
      <c r="D15">
        <v>140.9333</v>
      </c>
      <c r="E15">
        <v>7703.81</v>
      </c>
      <c r="F15" s="12">
        <v>0</v>
      </c>
      <c r="G15" s="12">
        <v>1176457472</v>
      </c>
    </row>
    <row r="16" spans="1:7">
      <c r="A16" s="9">
        <f>'(1)'!A16</f>
        <v>42306</v>
      </c>
      <c r="B16">
        <v>140.93899999999999</v>
      </c>
      <c r="C16">
        <v>140.93899999999999</v>
      </c>
      <c r="D16">
        <v>140.93899999999999</v>
      </c>
      <c r="E16">
        <v>7720.64</v>
      </c>
      <c r="F16" s="12">
        <v>0</v>
      </c>
      <c r="G16" s="12">
        <v>1194201984</v>
      </c>
    </row>
    <row r="17" spans="1:7">
      <c r="A17" s="9">
        <f>'(1)'!A17</f>
        <v>42307</v>
      </c>
      <c r="B17">
        <v>140.95670000000001</v>
      </c>
      <c r="C17">
        <v>140.95670000000001</v>
      </c>
      <c r="D17">
        <v>140.95670000000001</v>
      </c>
      <c r="E17">
        <v>7858.66</v>
      </c>
      <c r="F17" s="12">
        <v>0</v>
      </c>
      <c r="G17" s="12">
        <v>1198397184</v>
      </c>
    </row>
    <row r="18" spans="1:7">
      <c r="A18" s="9">
        <f>'(1)'!A18</f>
        <v>42310</v>
      </c>
      <c r="B18">
        <v>140.96260000000001</v>
      </c>
      <c r="C18">
        <v>140.96260000000001</v>
      </c>
      <c r="D18">
        <v>140.96260000000001</v>
      </c>
      <c r="E18">
        <v>7840.86</v>
      </c>
      <c r="F18" s="12">
        <v>0</v>
      </c>
      <c r="G18" s="12">
        <v>1189361280</v>
      </c>
    </row>
    <row r="19" spans="1:7">
      <c r="A19" s="9">
        <f>'(1)'!A19</f>
        <v>42311</v>
      </c>
      <c r="B19">
        <v>140.96809999999999</v>
      </c>
      <c r="C19">
        <v>140.96809999999999</v>
      </c>
      <c r="D19">
        <v>140.96809999999999</v>
      </c>
      <c r="E19">
        <v>7910.28</v>
      </c>
      <c r="F19" s="12">
        <v>0</v>
      </c>
      <c r="G19" s="12">
        <v>1206866688</v>
      </c>
    </row>
    <row r="20" spans="1:7">
      <c r="A20" s="9">
        <f>'(1)'!A20</f>
        <v>42312</v>
      </c>
      <c r="B20">
        <v>140.97380000000001</v>
      </c>
      <c r="C20">
        <v>140.97380000000001</v>
      </c>
      <c r="D20">
        <v>140.97380000000001</v>
      </c>
      <c r="E20">
        <v>7838.94</v>
      </c>
      <c r="F20" s="12">
        <v>0</v>
      </c>
      <c r="G20" s="12">
        <v>1204583680</v>
      </c>
    </row>
    <row r="21" spans="1:7">
      <c r="A21" s="9">
        <f>'(1)'!A21</f>
        <v>42313</v>
      </c>
      <c r="B21">
        <v>140.97929999999999</v>
      </c>
      <c r="C21">
        <v>140.97929999999999</v>
      </c>
      <c r="D21">
        <v>140.97929999999999</v>
      </c>
      <c r="E21">
        <v>7845.16</v>
      </c>
      <c r="F21" s="12">
        <v>0</v>
      </c>
      <c r="G21" s="12">
        <v>1214159488</v>
      </c>
    </row>
    <row r="22" spans="1:7">
      <c r="A22" s="9">
        <f>'(1)'!A22</f>
        <v>42314</v>
      </c>
      <c r="B22">
        <v>140.9965</v>
      </c>
      <c r="C22">
        <v>140.9965</v>
      </c>
      <c r="D22">
        <v>140.9965</v>
      </c>
      <c r="E22">
        <v>7758.54</v>
      </c>
      <c r="F22" s="12">
        <v>0</v>
      </c>
      <c r="G22" s="12">
        <v>1208651392</v>
      </c>
    </row>
    <row r="23" spans="1:7">
      <c r="A23" s="9">
        <f>'(1)'!A23</f>
        <v>42317</v>
      </c>
      <c r="B23">
        <v>141.0017</v>
      </c>
      <c r="C23">
        <v>141.0017</v>
      </c>
      <c r="D23">
        <v>141.0017</v>
      </c>
      <c r="E23">
        <v>7716.16</v>
      </c>
      <c r="F23" s="12">
        <v>0</v>
      </c>
      <c r="G23" s="12">
        <v>1205297024</v>
      </c>
    </row>
    <row r="24" spans="1:7">
      <c r="A24" s="9">
        <f>'(1)'!A24</f>
        <v>42318</v>
      </c>
      <c r="B24">
        <v>141.00729999999999</v>
      </c>
      <c r="C24">
        <v>141.00729999999999</v>
      </c>
      <c r="D24">
        <v>141.00729999999999</v>
      </c>
      <c r="E24">
        <v>7671.91</v>
      </c>
      <c r="F24" s="12">
        <v>0</v>
      </c>
      <c r="G24" s="12">
        <v>1194647424</v>
      </c>
    </row>
    <row r="25" spans="1:7">
      <c r="A25" s="9">
        <f>'(1)'!A25</f>
        <v>42319</v>
      </c>
      <c r="B25">
        <v>141.01300000000001</v>
      </c>
      <c r="C25">
        <v>141.01300000000001</v>
      </c>
      <c r="D25">
        <v>141.01300000000001</v>
      </c>
      <c r="E25">
        <v>7637.78</v>
      </c>
      <c r="F25" s="12">
        <v>0</v>
      </c>
      <c r="G25" s="12">
        <v>1191170176</v>
      </c>
    </row>
    <row r="26" spans="1:7">
      <c r="A26" s="9">
        <f>'(1)'!A26</f>
        <v>42320</v>
      </c>
      <c r="B26">
        <v>141.01840000000001</v>
      </c>
      <c r="C26">
        <v>141.01840000000001</v>
      </c>
      <c r="D26">
        <v>141.01840000000001</v>
      </c>
      <c r="E26">
        <v>7623.3</v>
      </c>
      <c r="F26" s="12">
        <v>0</v>
      </c>
      <c r="G26" s="12">
        <v>1195858688</v>
      </c>
    </row>
    <row r="27" spans="1:7">
      <c r="A27" s="9">
        <f>'(1)'!A27</f>
        <v>42321</v>
      </c>
      <c r="B27">
        <v>141.03559999999999</v>
      </c>
      <c r="C27">
        <v>141.03559999999999</v>
      </c>
      <c r="D27">
        <v>141.03559999999999</v>
      </c>
      <c r="E27">
        <v>7664.6</v>
      </c>
      <c r="F27" s="12">
        <v>0</v>
      </c>
      <c r="G27" s="12">
        <v>1207021056</v>
      </c>
    </row>
    <row r="28" spans="1:7">
      <c r="A28" s="9">
        <f>'(1)'!A28</f>
        <v>42324</v>
      </c>
      <c r="B28">
        <v>141.04060000000001</v>
      </c>
      <c r="C28">
        <v>141.04060000000001</v>
      </c>
      <c r="D28">
        <v>141.04060000000001</v>
      </c>
      <c r="E28">
        <v>7662.6</v>
      </c>
      <c r="F28" s="12">
        <v>0</v>
      </c>
      <c r="G28" s="12">
        <v>1203117696</v>
      </c>
    </row>
    <row r="29" spans="1:7">
      <c r="A29" s="9">
        <f>'(1)'!A29</f>
        <v>42325</v>
      </c>
      <c r="B29">
        <v>141.0462</v>
      </c>
      <c r="C29">
        <v>141.0462</v>
      </c>
      <c r="D29">
        <v>141.0462</v>
      </c>
      <c r="E29">
        <v>7577.2</v>
      </c>
      <c r="F29" s="12">
        <v>0</v>
      </c>
      <c r="G29" s="12">
        <v>1194892672</v>
      </c>
    </row>
    <row r="30" spans="1:7">
      <c r="A30" s="9">
        <f>'(1)'!A30</f>
        <v>42326</v>
      </c>
      <c r="B30">
        <v>141.05189999999999</v>
      </c>
      <c r="C30">
        <v>141.05189999999999</v>
      </c>
      <c r="D30">
        <v>141.05189999999999</v>
      </c>
      <c r="E30">
        <v>7627.37</v>
      </c>
      <c r="F30" s="12">
        <v>0</v>
      </c>
      <c r="G30" s="12">
        <v>1195151104</v>
      </c>
    </row>
    <row r="31" spans="1:7">
      <c r="A31" s="9">
        <f>'(1)'!A31</f>
        <v>42327</v>
      </c>
      <c r="B31">
        <v>141.05629999999999</v>
      </c>
      <c r="C31">
        <v>141.05629999999999</v>
      </c>
      <c r="D31">
        <v>141.05629999999999</v>
      </c>
      <c r="E31">
        <v>7689.76</v>
      </c>
      <c r="F31" s="12">
        <v>0</v>
      </c>
      <c r="G31" s="12">
        <v>1192264960</v>
      </c>
    </row>
    <row r="32" spans="1:7">
      <c r="A32" s="9">
        <f>'(1)'!A32</f>
        <v>42328</v>
      </c>
      <c r="B32">
        <v>141.07130000000001</v>
      </c>
      <c r="C32">
        <v>141.07130000000001</v>
      </c>
      <c r="D32">
        <v>141.07130000000001</v>
      </c>
      <c r="E32">
        <v>7685</v>
      </c>
      <c r="F32" s="12">
        <v>0</v>
      </c>
      <c r="G32" s="12">
        <v>1197392128</v>
      </c>
    </row>
    <row r="33" spans="1:7">
      <c r="A33" s="9">
        <f>'(1)'!A33</f>
        <v>42331</v>
      </c>
      <c r="B33">
        <v>141.07550000000001</v>
      </c>
      <c r="C33">
        <v>141.07550000000001</v>
      </c>
      <c r="D33">
        <v>141.07550000000001</v>
      </c>
      <c r="E33">
        <v>7623.98</v>
      </c>
      <c r="F33" s="12">
        <v>0</v>
      </c>
      <c r="G33" s="12">
        <v>1188601216</v>
      </c>
    </row>
    <row r="34" spans="1:7">
      <c r="A34" s="9">
        <f>'(1)'!A34</f>
        <v>42332</v>
      </c>
      <c r="B34">
        <v>141.08029999999999</v>
      </c>
      <c r="C34">
        <v>141.08029999999999</v>
      </c>
      <c r="D34">
        <v>141.08029999999999</v>
      </c>
      <c r="E34">
        <v>7606.94</v>
      </c>
      <c r="F34" s="12">
        <v>0</v>
      </c>
      <c r="G34" s="12">
        <v>1176397184</v>
      </c>
    </row>
    <row r="35" spans="1:7">
      <c r="A35" s="9">
        <f>'(1)'!A35</f>
        <v>42333</v>
      </c>
      <c r="B35">
        <v>141.08590000000001</v>
      </c>
      <c r="C35">
        <v>141.08590000000001</v>
      </c>
      <c r="D35">
        <v>141.08590000000001</v>
      </c>
      <c r="E35">
        <v>7509.29</v>
      </c>
      <c r="F35" s="12">
        <v>0</v>
      </c>
      <c r="G35" s="12">
        <v>1179966592</v>
      </c>
    </row>
    <row r="36" spans="1:7">
      <c r="A36" s="9">
        <f>'(1)'!A36</f>
        <v>42335</v>
      </c>
      <c r="B36">
        <v>141.09139999999999</v>
      </c>
      <c r="C36">
        <v>141.09139999999999</v>
      </c>
      <c r="D36">
        <v>141.09139999999999</v>
      </c>
      <c r="E36">
        <v>7491.31</v>
      </c>
      <c r="F36" s="12">
        <v>0</v>
      </c>
      <c r="G36" s="12">
        <v>1169440384</v>
      </c>
    </row>
    <row r="37" spans="1:7">
      <c r="A37" s="9">
        <f>'(1)'!A37</f>
        <v>42338</v>
      </c>
      <c r="B37">
        <v>141.1087</v>
      </c>
      <c r="C37">
        <v>141.1087</v>
      </c>
      <c r="D37">
        <v>141.1087</v>
      </c>
      <c r="E37">
        <v>7462.57</v>
      </c>
      <c r="F37" s="12">
        <v>0</v>
      </c>
      <c r="G37" s="12">
        <v>1154661888</v>
      </c>
    </row>
    <row r="38" spans="1:7">
      <c r="A38" s="9">
        <f>'(1)'!A38</f>
        <v>42339</v>
      </c>
      <c r="B38">
        <v>141.11429999999999</v>
      </c>
      <c r="C38">
        <v>141.11429999999999</v>
      </c>
      <c r="D38">
        <v>141.11429999999999</v>
      </c>
      <c r="E38">
        <v>7468.74</v>
      </c>
      <c r="F38" s="12">
        <v>0</v>
      </c>
      <c r="G38" s="12">
        <v>1135895168</v>
      </c>
    </row>
    <row r="39" spans="1:7">
      <c r="A39" s="9">
        <f>'(1)'!A39</f>
        <v>42340</v>
      </c>
      <c r="B39">
        <v>141.12</v>
      </c>
      <c r="C39">
        <v>141.12</v>
      </c>
      <c r="D39">
        <v>141.12</v>
      </c>
      <c r="E39">
        <v>7359.39</v>
      </c>
      <c r="F39" s="12">
        <v>0</v>
      </c>
      <c r="G39" s="12">
        <v>1130293504</v>
      </c>
    </row>
    <row r="40" spans="1:7">
      <c r="A40" s="9">
        <f>'(1)'!A40</f>
        <v>42341</v>
      </c>
      <c r="B40">
        <v>141.1258</v>
      </c>
      <c r="C40">
        <v>141.1258</v>
      </c>
      <c r="D40">
        <v>141.1258</v>
      </c>
      <c r="E40">
        <v>7394.29</v>
      </c>
      <c r="F40" s="12">
        <v>0</v>
      </c>
      <c r="G40" s="12">
        <v>1138393472</v>
      </c>
    </row>
    <row r="41" spans="1:7">
      <c r="A41" s="9">
        <f>'(1)'!A41</f>
        <v>42342</v>
      </c>
      <c r="B41">
        <v>141.131</v>
      </c>
      <c r="C41">
        <v>141.131</v>
      </c>
      <c r="D41">
        <v>141.131</v>
      </c>
      <c r="E41">
        <v>7345.71</v>
      </c>
      <c r="F41" s="12">
        <v>0</v>
      </c>
      <c r="G41" s="12">
        <v>1137415296</v>
      </c>
    </row>
    <row r="42" spans="1:7">
      <c r="A42" s="9">
        <f>'(1)'!A42</f>
        <v>42345</v>
      </c>
      <c r="B42">
        <v>141.1541</v>
      </c>
      <c r="C42">
        <v>141.1541</v>
      </c>
      <c r="D42">
        <v>141.1541</v>
      </c>
      <c r="E42">
        <v>7188.4</v>
      </c>
      <c r="F42" s="12">
        <v>0</v>
      </c>
      <c r="G42" s="12">
        <v>1132006528</v>
      </c>
    </row>
    <row r="43" spans="1:7">
      <c r="A43" s="9">
        <f>'(1)'!A43</f>
        <v>42346</v>
      </c>
      <c r="B43">
        <v>141.15960000000001</v>
      </c>
      <c r="C43">
        <v>141.15960000000001</v>
      </c>
      <c r="D43">
        <v>141.15960000000001</v>
      </c>
      <c r="E43">
        <v>7131.84</v>
      </c>
      <c r="F43" s="12">
        <v>0</v>
      </c>
      <c r="G43" s="12">
        <v>1117342720</v>
      </c>
    </row>
    <row r="44" spans="1:7">
      <c r="A44" s="9">
        <f>'(1)'!A44</f>
        <v>42347</v>
      </c>
      <c r="B44">
        <v>141.1713</v>
      </c>
      <c r="C44">
        <v>141.1713</v>
      </c>
      <c r="D44">
        <v>141.1713</v>
      </c>
      <c r="E44">
        <v>7027.47</v>
      </c>
      <c r="F44" s="12">
        <v>0</v>
      </c>
      <c r="G44" s="12">
        <v>1138348416</v>
      </c>
    </row>
    <row r="45" spans="1:7">
      <c r="A45" s="9">
        <f>'(1)'!A45</f>
        <v>42348</v>
      </c>
      <c r="B45">
        <v>141.1885</v>
      </c>
      <c r="C45">
        <v>141.1885</v>
      </c>
      <c r="D45">
        <v>141.1885</v>
      </c>
      <c r="E45">
        <v>6964.85</v>
      </c>
      <c r="F45" s="12">
        <v>0</v>
      </c>
      <c r="G45" s="12">
        <v>1120547840</v>
      </c>
    </row>
    <row r="46" spans="1:7">
      <c r="A46" s="9">
        <f>'(1)'!A46</f>
        <v>42349</v>
      </c>
      <c r="B46">
        <v>141.19399999999999</v>
      </c>
      <c r="C46">
        <v>141.19399999999999</v>
      </c>
      <c r="D46">
        <v>141.19399999999999</v>
      </c>
      <c r="E46">
        <v>7161.21</v>
      </c>
      <c r="F46" s="12">
        <v>0</v>
      </c>
      <c r="G46" s="12">
        <v>1112425856</v>
      </c>
    </row>
    <row r="47" spans="1:7">
      <c r="A47" s="9">
        <f>'(1)'!A47</f>
        <v>42352</v>
      </c>
      <c r="B47">
        <v>141.1996</v>
      </c>
      <c r="C47">
        <v>141.1996</v>
      </c>
      <c r="D47">
        <v>141.1996</v>
      </c>
      <c r="E47">
        <v>7150.9</v>
      </c>
      <c r="F47" s="12">
        <v>0</v>
      </c>
      <c r="G47" s="12">
        <v>1116286592</v>
      </c>
    </row>
    <row r="48" spans="1:7">
      <c r="A48" s="9">
        <f>'(1)'!A48</f>
        <v>42353</v>
      </c>
      <c r="B48">
        <v>141.2047</v>
      </c>
      <c r="C48">
        <v>141.2047</v>
      </c>
      <c r="D48">
        <v>141.2047</v>
      </c>
      <c r="E48">
        <v>7190.93</v>
      </c>
      <c r="F48" s="12">
        <v>0</v>
      </c>
      <c r="G48" s="12">
        <v>1113821952</v>
      </c>
    </row>
    <row r="49" spans="1:7">
      <c r="A49" s="9">
        <f>'(1)'!A49</f>
        <v>42354</v>
      </c>
      <c r="B49">
        <v>141.2106</v>
      </c>
      <c r="C49">
        <v>141.2106</v>
      </c>
      <c r="D49">
        <v>141.2106</v>
      </c>
      <c r="E49">
        <v>7014.09</v>
      </c>
      <c r="F49" s="12">
        <v>0</v>
      </c>
      <c r="G49" s="12">
        <v>1124058496</v>
      </c>
    </row>
    <row r="50" spans="1:7">
      <c r="A50" s="9">
        <f>'(1)'!A50</f>
        <v>42355</v>
      </c>
      <c r="B50">
        <v>141.22790000000001</v>
      </c>
      <c r="C50">
        <v>141.22790000000001</v>
      </c>
      <c r="D50">
        <v>141.22790000000001</v>
      </c>
      <c r="E50">
        <v>6889</v>
      </c>
      <c r="F50" s="12">
        <v>0</v>
      </c>
      <c r="G50" s="12">
        <v>1133229824</v>
      </c>
    </row>
    <row r="51" spans="1:7">
      <c r="A51" s="9">
        <f>'(1)'!A51</f>
        <v>42356</v>
      </c>
      <c r="B51">
        <v>141.2336</v>
      </c>
      <c r="C51">
        <v>141.2336</v>
      </c>
      <c r="D51">
        <v>141.2336</v>
      </c>
      <c r="E51">
        <v>6892.58</v>
      </c>
      <c r="F51" s="12">
        <v>0</v>
      </c>
      <c r="G51" s="12">
        <v>1142205312</v>
      </c>
    </row>
    <row r="52" spans="1:7">
      <c r="A52" s="9">
        <f>'(1)'!A52</f>
        <v>42359</v>
      </c>
      <c r="B52">
        <v>141.23939999999999</v>
      </c>
      <c r="C52">
        <v>141.23939999999999</v>
      </c>
      <c r="D52">
        <v>141.23939999999999</v>
      </c>
      <c r="E52">
        <v>6966.07</v>
      </c>
      <c r="F52" s="12">
        <v>0</v>
      </c>
      <c r="G52" s="12">
        <v>1124643840</v>
      </c>
    </row>
    <row r="53" spans="1:7">
      <c r="A53" s="9">
        <f>'(1)'!A53</f>
        <v>42360</v>
      </c>
      <c r="B53">
        <v>141.24520000000001</v>
      </c>
      <c r="C53">
        <v>141.24520000000001</v>
      </c>
      <c r="D53">
        <v>141.24520000000001</v>
      </c>
      <c r="E53">
        <v>7014.54</v>
      </c>
      <c r="F53" s="12">
        <v>0</v>
      </c>
      <c r="G53" s="12">
        <v>1122247680</v>
      </c>
    </row>
    <row r="54" spans="1:7">
      <c r="A54" s="9">
        <f>'(1)'!A54</f>
        <v>42361</v>
      </c>
      <c r="B54">
        <v>141.251</v>
      </c>
      <c r="C54">
        <v>141.251</v>
      </c>
      <c r="D54">
        <v>141.251</v>
      </c>
      <c r="E54">
        <v>7002.87</v>
      </c>
      <c r="F54" s="12">
        <v>0</v>
      </c>
      <c r="G54" s="12">
        <v>1121289856</v>
      </c>
    </row>
    <row r="55" spans="1:7">
      <c r="A55" s="9">
        <f>'(1)'!A55</f>
        <v>42362</v>
      </c>
      <c r="B55">
        <v>141.26840000000001</v>
      </c>
      <c r="C55">
        <v>141.26840000000001</v>
      </c>
      <c r="D55">
        <v>141.26840000000001</v>
      </c>
      <c r="E55">
        <v>7005.53</v>
      </c>
      <c r="F55" s="12">
        <v>0</v>
      </c>
      <c r="G55" s="12">
        <v>1117317888</v>
      </c>
    </row>
    <row r="56" spans="1:7">
      <c r="A56" s="9">
        <f>'(1)'!A56</f>
        <v>42366</v>
      </c>
      <c r="B56">
        <v>141.27539999999999</v>
      </c>
      <c r="C56">
        <v>141.27539999999999</v>
      </c>
      <c r="D56">
        <v>141.27539999999999</v>
      </c>
      <c r="E56">
        <v>6974.66</v>
      </c>
      <c r="F56" s="12">
        <v>0</v>
      </c>
      <c r="G56" s="12">
        <v>1120258688</v>
      </c>
    </row>
    <row r="57" spans="1:7">
      <c r="A57" s="9">
        <f>'(1)'!A57</f>
        <v>42367</v>
      </c>
      <c r="B57">
        <v>141.28229999999999</v>
      </c>
      <c r="C57">
        <v>141.28229999999999</v>
      </c>
      <c r="D57">
        <v>141.28229999999999</v>
      </c>
      <c r="E57">
        <v>6989.84</v>
      </c>
      <c r="F57" s="12">
        <v>0</v>
      </c>
      <c r="G57" s="12">
        <v>1123256960</v>
      </c>
    </row>
    <row r="58" spans="1:7">
      <c r="A58" s="9">
        <f>'(1)'!A58</f>
        <v>42368</v>
      </c>
      <c r="B58">
        <v>141.31630000000001</v>
      </c>
      <c r="C58">
        <v>141.31630000000001</v>
      </c>
      <c r="D58">
        <v>141.31630000000001</v>
      </c>
      <c r="E58">
        <v>6830.08</v>
      </c>
      <c r="F58" s="12">
        <v>0</v>
      </c>
      <c r="G58" s="12">
        <v>1127704832</v>
      </c>
    </row>
    <row r="59" spans="1:7">
      <c r="A59" s="9">
        <f>'(1)'!A59</f>
        <v>42369</v>
      </c>
      <c r="B59">
        <v>141.3263</v>
      </c>
      <c r="C59">
        <v>141.3263</v>
      </c>
      <c r="D59">
        <v>141.3263</v>
      </c>
      <c r="E59">
        <v>6750.7</v>
      </c>
      <c r="F59" s="12">
        <v>0</v>
      </c>
      <c r="G59" s="12">
        <v>1140441472</v>
      </c>
    </row>
    <row r="60" spans="1:7">
      <c r="A60" s="9">
        <f>'(1)'!A60</f>
        <v>42373</v>
      </c>
      <c r="B60">
        <v>141.33250000000001</v>
      </c>
      <c r="C60">
        <v>141.33250000000001</v>
      </c>
      <c r="D60">
        <v>141.33250000000001</v>
      </c>
      <c r="E60">
        <v>6787.67</v>
      </c>
      <c r="F60" s="12">
        <v>0</v>
      </c>
      <c r="G60" s="12">
        <v>1146788224</v>
      </c>
    </row>
    <row r="61" spans="1:7">
      <c r="A61" s="9">
        <f>'(1)'!A61</f>
        <v>42374</v>
      </c>
      <c r="B61">
        <v>141.3399</v>
      </c>
      <c r="C61">
        <v>141.3399</v>
      </c>
      <c r="D61">
        <v>141.3399</v>
      </c>
      <c r="E61">
        <v>6544.79</v>
      </c>
      <c r="F61" s="12">
        <v>0</v>
      </c>
      <c r="G61" s="12">
        <v>1146592128</v>
      </c>
    </row>
    <row r="62" spans="1:7">
      <c r="A62" s="9">
        <f>'(1)'!A62</f>
        <v>42375</v>
      </c>
      <c r="B62">
        <v>141.34889999999999</v>
      </c>
      <c r="C62">
        <v>141.34889999999999</v>
      </c>
      <c r="D62">
        <v>141.34889999999999</v>
      </c>
      <c r="E62">
        <v>6683.39</v>
      </c>
      <c r="F62" s="12">
        <v>0</v>
      </c>
      <c r="G62" s="12">
        <v>1146592128</v>
      </c>
    </row>
    <row r="63" spans="1:7">
      <c r="A63" s="9">
        <f>'(1)'!A63</f>
        <v>42376</v>
      </c>
      <c r="B63">
        <v>141.36519999999999</v>
      </c>
      <c r="C63">
        <v>141.36519999999999</v>
      </c>
      <c r="D63">
        <v>141.36519999999999</v>
      </c>
      <c r="E63">
        <v>6614.07</v>
      </c>
      <c r="F63" s="12">
        <v>0</v>
      </c>
      <c r="G63" s="12">
        <v>1137419392</v>
      </c>
    </row>
    <row r="64" spans="1:7">
      <c r="A64" s="9">
        <f>'(1)'!A64</f>
        <v>42377</v>
      </c>
      <c r="B64">
        <v>141.37190000000001</v>
      </c>
      <c r="C64">
        <v>141.37190000000001</v>
      </c>
      <c r="D64">
        <v>141.37190000000001</v>
      </c>
      <c r="E64">
        <v>6754.3</v>
      </c>
      <c r="F64" s="12">
        <v>0</v>
      </c>
      <c r="G64" s="12">
        <v>1129534464</v>
      </c>
    </row>
    <row r="65" spans="1:7">
      <c r="A65" s="9">
        <f>'(1)'!A65</f>
        <v>42380</v>
      </c>
      <c r="B65">
        <v>141.37909999999999</v>
      </c>
      <c r="C65">
        <v>141.37909999999999</v>
      </c>
      <c r="D65">
        <v>141.37909999999999</v>
      </c>
      <c r="E65">
        <v>6906.97</v>
      </c>
      <c r="F65" s="12">
        <v>0</v>
      </c>
      <c r="G65" s="12">
        <v>1138827008</v>
      </c>
    </row>
    <row r="66" spans="1:7">
      <c r="A66" s="9">
        <f>'(1)'!A66</f>
        <v>42381</v>
      </c>
      <c r="B66">
        <v>141.38820000000001</v>
      </c>
      <c r="C66">
        <v>141.38820000000001</v>
      </c>
      <c r="D66">
        <v>141.38820000000001</v>
      </c>
      <c r="E66">
        <v>6786.71</v>
      </c>
      <c r="F66" s="12">
        <v>0</v>
      </c>
      <c r="G66" s="12">
        <v>1120543104</v>
      </c>
    </row>
    <row r="67" spans="1:7">
      <c r="A67" s="9">
        <f>'(1)'!A67</f>
        <v>42382</v>
      </c>
      <c r="B67">
        <v>141.39859999999999</v>
      </c>
      <c r="C67">
        <v>141.39859999999999</v>
      </c>
      <c r="D67">
        <v>141.39859999999999</v>
      </c>
      <c r="E67">
        <v>6645.45</v>
      </c>
      <c r="F67" s="12">
        <v>0</v>
      </c>
      <c r="G67" s="12">
        <v>1110065664</v>
      </c>
    </row>
    <row r="68" spans="1:7">
      <c r="A68" s="9">
        <f>'(1)'!A68</f>
        <v>42383</v>
      </c>
      <c r="B68">
        <v>141.4213</v>
      </c>
      <c r="C68">
        <v>141.4213</v>
      </c>
      <c r="D68">
        <v>141.4213</v>
      </c>
      <c r="E68">
        <v>6630.38</v>
      </c>
      <c r="F68" s="12">
        <v>0</v>
      </c>
      <c r="G68" s="12">
        <v>1105686656</v>
      </c>
    </row>
    <row r="69" spans="1:7">
      <c r="A69" s="9">
        <f>'(1)'!A69</f>
        <v>42384</v>
      </c>
      <c r="B69">
        <v>141.4297</v>
      </c>
      <c r="C69">
        <v>141.4297</v>
      </c>
      <c r="D69">
        <v>141.4297</v>
      </c>
      <c r="E69">
        <v>6791.88</v>
      </c>
      <c r="F69" s="12">
        <v>0</v>
      </c>
      <c r="G69" s="12">
        <v>1119152000</v>
      </c>
    </row>
    <row r="70" spans="1:7">
      <c r="A70" s="9">
        <f>'(1)'!A70</f>
        <v>42388</v>
      </c>
      <c r="B70">
        <v>141.435</v>
      </c>
      <c r="C70">
        <v>141.435</v>
      </c>
      <c r="D70">
        <v>141.435</v>
      </c>
      <c r="E70">
        <v>6663.27</v>
      </c>
      <c r="F70" s="12">
        <v>0</v>
      </c>
      <c r="G70" s="12">
        <v>1111997568</v>
      </c>
    </row>
    <row r="71" spans="1:7">
      <c r="A71" s="9">
        <f>'(1)'!A71</f>
        <v>42389</v>
      </c>
      <c r="B71">
        <v>141.43860000000001</v>
      </c>
      <c r="C71">
        <v>141.43860000000001</v>
      </c>
      <c r="D71">
        <v>141.43860000000001</v>
      </c>
      <c r="E71">
        <v>6662.89</v>
      </c>
      <c r="F71" s="12">
        <v>0</v>
      </c>
      <c r="G71" s="12">
        <v>1097496704</v>
      </c>
    </row>
    <row r="72" spans="1:7">
      <c r="A72" s="9">
        <f>'(1)'!A72</f>
        <v>42390</v>
      </c>
      <c r="B72">
        <v>141.44159999999999</v>
      </c>
      <c r="C72">
        <v>141.44159999999999</v>
      </c>
      <c r="D72">
        <v>141.44159999999999</v>
      </c>
      <c r="E72">
        <v>6821.88</v>
      </c>
      <c r="F72" s="12">
        <v>0</v>
      </c>
      <c r="G72" s="12">
        <v>1077537024</v>
      </c>
    </row>
    <row r="73" spans="1:7">
      <c r="A73" s="9">
        <f>'(1)'!A73</f>
        <v>42391</v>
      </c>
      <c r="B73">
        <v>141.4607</v>
      </c>
      <c r="C73">
        <v>141.4607</v>
      </c>
      <c r="D73">
        <v>141.4607</v>
      </c>
      <c r="E73">
        <v>6827.07</v>
      </c>
      <c r="F73" s="12">
        <v>0</v>
      </c>
      <c r="G73" s="12">
        <v>1044403968</v>
      </c>
    </row>
    <row r="74" spans="1:7">
      <c r="A74" s="9">
        <f>'(1)'!A74</f>
        <v>42394</v>
      </c>
      <c r="B74">
        <v>141.46639999999999</v>
      </c>
      <c r="C74">
        <v>141.46639999999999</v>
      </c>
      <c r="D74">
        <v>141.46639999999999</v>
      </c>
      <c r="E74">
        <v>6829.24</v>
      </c>
      <c r="F74" s="12">
        <v>0</v>
      </c>
      <c r="G74" s="12">
        <v>1063129792</v>
      </c>
    </row>
    <row r="75" spans="1:7">
      <c r="A75" s="9">
        <f>'(1)'!A75</f>
        <v>42395</v>
      </c>
      <c r="B75">
        <v>141.47239999999999</v>
      </c>
      <c r="C75">
        <v>141.47239999999999</v>
      </c>
      <c r="D75">
        <v>141.47239999999999</v>
      </c>
      <c r="E75">
        <v>6899.92</v>
      </c>
      <c r="F75" s="12">
        <v>0</v>
      </c>
      <c r="G75" s="12">
        <v>1050816448</v>
      </c>
    </row>
    <row r="76" spans="1:7">
      <c r="A76" s="9">
        <f>'(1)'!A76</f>
        <v>42396</v>
      </c>
      <c r="B76">
        <v>141.47710000000001</v>
      </c>
      <c r="C76">
        <v>141.47710000000001</v>
      </c>
      <c r="D76">
        <v>141.47710000000001</v>
      </c>
      <c r="E76">
        <v>6991.39</v>
      </c>
      <c r="F76" s="12">
        <v>0</v>
      </c>
      <c r="G76" s="12">
        <v>1035733312</v>
      </c>
    </row>
    <row r="77" spans="1:7">
      <c r="A77" s="9">
        <f>'(1)'!A77</f>
        <v>42397</v>
      </c>
      <c r="B77">
        <v>141.48429999999999</v>
      </c>
      <c r="C77">
        <v>141.48429999999999</v>
      </c>
      <c r="D77">
        <v>141.48429999999999</v>
      </c>
      <c r="E77">
        <v>7102.47</v>
      </c>
      <c r="F77" s="12">
        <v>0</v>
      </c>
      <c r="G77" s="12">
        <v>1036529472</v>
      </c>
    </row>
    <row r="78" spans="1:7">
      <c r="A78" s="9">
        <f>'(1)'!A78</f>
        <v>42398</v>
      </c>
      <c r="B78">
        <v>141.50139999999999</v>
      </c>
      <c r="C78">
        <v>141.50139999999999</v>
      </c>
      <c r="D78">
        <v>141.50139999999999</v>
      </c>
      <c r="E78">
        <v>7064.73</v>
      </c>
      <c r="F78" s="12">
        <v>0</v>
      </c>
      <c r="G78" s="12">
        <v>1076448896</v>
      </c>
    </row>
    <row r="79" spans="1:7">
      <c r="A79" s="9">
        <f>'(1)'!A79</f>
        <v>42401</v>
      </c>
      <c r="B79">
        <v>141.5061</v>
      </c>
      <c r="C79">
        <v>141.5061</v>
      </c>
      <c r="D79">
        <v>141.5061</v>
      </c>
      <c r="E79">
        <v>6970.48</v>
      </c>
      <c r="F79" s="12">
        <v>0</v>
      </c>
      <c r="G79" s="12">
        <v>1067256256</v>
      </c>
    </row>
    <row r="80" spans="1:7">
      <c r="A80" s="9">
        <f>'(1)'!A80</f>
        <v>42402</v>
      </c>
      <c r="B80">
        <v>141.5111</v>
      </c>
      <c r="C80">
        <v>141.5111</v>
      </c>
      <c r="D80">
        <v>141.5111</v>
      </c>
      <c r="E80">
        <v>7020.02</v>
      </c>
      <c r="F80" s="12">
        <v>0</v>
      </c>
      <c r="G80" s="12">
        <v>1077844224</v>
      </c>
    </row>
    <row r="81" spans="1:7">
      <c r="A81" s="9">
        <f>'(1)'!A81</f>
        <v>42403</v>
      </c>
      <c r="B81">
        <v>141.517</v>
      </c>
      <c r="C81">
        <v>141.517</v>
      </c>
      <c r="D81">
        <v>141.517</v>
      </c>
      <c r="E81">
        <v>7060.3</v>
      </c>
      <c r="F81" s="12">
        <v>0</v>
      </c>
      <c r="G81" s="12">
        <v>1071561216</v>
      </c>
    </row>
    <row r="82" spans="1:7">
      <c r="A82" s="9">
        <f>'(1)'!A82</f>
        <v>42404</v>
      </c>
      <c r="B82">
        <v>141.52189999999999</v>
      </c>
      <c r="C82">
        <v>141.52189999999999</v>
      </c>
      <c r="D82">
        <v>141.52189999999999</v>
      </c>
      <c r="E82">
        <v>7120.26</v>
      </c>
      <c r="F82" s="12">
        <v>0</v>
      </c>
      <c r="G82" s="12">
        <v>1083037312</v>
      </c>
    </row>
    <row r="83" spans="1:7">
      <c r="A83" s="9">
        <f>'(1)'!A83</f>
        <v>42405</v>
      </c>
      <c r="B83">
        <v>141.53909999999999</v>
      </c>
      <c r="C83">
        <v>141.53909999999999</v>
      </c>
      <c r="D83">
        <v>141.53909999999999</v>
      </c>
      <c r="E83">
        <v>7096.19</v>
      </c>
      <c r="F83" s="12">
        <v>0</v>
      </c>
      <c r="G83" s="12">
        <v>1073747328</v>
      </c>
    </row>
    <row r="84" spans="1:7">
      <c r="A84" s="9">
        <f>'(1)'!A84</f>
        <v>42408</v>
      </c>
      <c r="B84">
        <v>141.5436</v>
      </c>
      <c r="C84">
        <v>141.5436</v>
      </c>
      <c r="D84">
        <v>141.5436</v>
      </c>
      <c r="E84">
        <v>7069.29</v>
      </c>
      <c r="F84" s="12">
        <v>0</v>
      </c>
      <c r="G84" s="12">
        <v>1065623552</v>
      </c>
    </row>
    <row r="85" spans="1:7">
      <c r="A85" s="9">
        <f>'(1)'!A85</f>
        <v>42409</v>
      </c>
      <c r="B85">
        <v>141.54920000000001</v>
      </c>
      <c r="C85">
        <v>141.54920000000001</v>
      </c>
      <c r="D85">
        <v>141.54920000000001</v>
      </c>
      <c r="E85">
        <v>7073.78</v>
      </c>
      <c r="F85" s="12">
        <v>0</v>
      </c>
      <c r="G85" s="12">
        <v>1070771264</v>
      </c>
    </row>
    <row r="86" spans="1:7">
      <c r="A86" s="9">
        <f>'(1)'!A86</f>
        <v>42410</v>
      </c>
      <c r="B86">
        <v>141.55969999999999</v>
      </c>
      <c r="C86">
        <v>141.55969999999999</v>
      </c>
      <c r="D86">
        <v>141.55969999999999</v>
      </c>
      <c r="E86">
        <v>6923.24</v>
      </c>
      <c r="F86" s="12">
        <v>0</v>
      </c>
      <c r="G86" s="12">
        <v>1076938496</v>
      </c>
    </row>
    <row r="87" spans="1:7">
      <c r="A87" s="9">
        <f>'(1)'!A87</f>
        <v>42411</v>
      </c>
      <c r="B87">
        <v>141.5642</v>
      </c>
      <c r="C87">
        <v>141.5642</v>
      </c>
      <c r="D87">
        <v>141.5642</v>
      </c>
      <c r="E87">
        <v>6921.76</v>
      </c>
      <c r="F87" s="12">
        <v>0</v>
      </c>
      <c r="G87" s="12">
        <v>1082080896</v>
      </c>
    </row>
    <row r="88" spans="1:7">
      <c r="A88" s="9">
        <f>'(1)'!A88</f>
        <v>42412</v>
      </c>
      <c r="B88">
        <v>141.58019999999999</v>
      </c>
      <c r="C88">
        <v>141.58019999999999</v>
      </c>
      <c r="D88">
        <v>141.58019999999999</v>
      </c>
      <c r="E88">
        <v>6993.72</v>
      </c>
      <c r="F88" s="12">
        <v>0</v>
      </c>
      <c r="G88" s="12">
        <v>1082080896</v>
      </c>
    </row>
    <row r="89" spans="1:7">
      <c r="A89" s="9">
        <f>'(1)'!A89</f>
        <v>42416</v>
      </c>
      <c r="B89">
        <v>141.58410000000001</v>
      </c>
      <c r="C89">
        <v>141.58410000000001</v>
      </c>
      <c r="D89">
        <v>141.58410000000001</v>
      </c>
      <c r="E89">
        <v>7006.51</v>
      </c>
      <c r="F89" s="12">
        <v>0</v>
      </c>
      <c r="G89" s="12">
        <v>1082080896</v>
      </c>
    </row>
    <row r="90" spans="1:7">
      <c r="A90" s="9">
        <f>'(1)'!A90</f>
        <v>42417</v>
      </c>
      <c r="B90">
        <v>141.5898</v>
      </c>
      <c r="C90">
        <v>141.5898</v>
      </c>
      <c r="D90">
        <v>141.5898</v>
      </c>
      <c r="E90">
        <v>7011.8</v>
      </c>
      <c r="F90" s="12">
        <v>0</v>
      </c>
      <c r="G90" s="12">
        <v>1082080896</v>
      </c>
    </row>
    <row r="91" spans="1:7">
      <c r="A91" s="9">
        <f>'(1)'!A91</f>
        <v>42418</v>
      </c>
      <c r="B91">
        <v>141.59549999999999</v>
      </c>
      <c r="C91">
        <v>141.59549999999999</v>
      </c>
      <c r="D91">
        <v>141.59549999999999</v>
      </c>
      <c r="E91">
        <v>7078.76</v>
      </c>
      <c r="F91" s="12">
        <v>0</v>
      </c>
      <c r="G91" s="12">
        <v>1082080896</v>
      </c>
    </row>
    <row r="92" spans="1:7">
      <c r="A92" s="9">
        <f>'(1)'!A92</f>
        <v>42419</v>
      </c>
      <c r="B92">
        <v>141.60079999999999</v>
      </c>
      <c r="C92">
        <v>141.60079999999999</v>
      </c>
      <c r="D92">
        <v>141.60079999999999</v>
      </c>
      <c r="E92">
        <v>7271.64</v>
      </c>
      <c r="F92" s="12">
        <v>0</v>
      </c>
      <c r="G92" s="12">
        <v>1082080896</v>
      </c>
    </row>
    <row r="93" spans="1:7">
      <c r="A93" s="9">
        <f>'(1)'!A93</f>
        <v>42422</v>
      </c>
      <c r="B93">
        <v>141.62270000000001</v>
      </c>
      <c r="C93">
        <v>141.62270000000001</v>
      </c>
      <c r="D93">
        <v>141.62270000000001</v>
      </c>
      <c r="E93">
        <v>7306.76</v>
      </c>
      <c r="F93" s="12">
        <v>0</v>
      </c>
      <c r="G93" s="12">
        <v>1081659392</v>
      </c>
    </row>
    <row r="94" spans="1:7">
      <c r="A94" s="9">
        <f>'(1)'!A94</f>
        <v>42423</v>
      </c>
      <c r="B94">
        <v>141.62639999999999</v>
      </c>
      <c r="C94">
        <v>141.62639999999999</v>
      </c>
      <c r="D94">
        <v>141.62639999999999</v>
      </c>
      <c r="E94">
        <v>7334.65</v>
      </c>
      <c r="F94" s="12">
        <v>0</v>
      </c>
      <c r="G94" s="12">
        <v>1090133504</v>
      </c>
    </row>
    <row r="95" spans="1:7">
      <c r="A95" s="9">
        <f>'(1)'!A95</f>
        <v>42424</v>
      </c>
      <c r="B95">
        <v>141.6319</v>
      </c>
      <c r="C95">
        <v>141.6319</v>
      </c>
      <c r="D95">
        <v>141.6319</v>
      </c>
      <c r="E95">
        <v>7340.17</v>
      </c>
      <c r="F95" s="12">
        <v>0</v>
      </c>
      <c r="G95" s="12">
        <v>1088117376</v>
      </c>
    </row>
    <row r="96" spans="1:7">
      <c r="A96" s="9">
        <f>'(1)'!A96</f>
        <v>42425</v>
      </c>
      <c r="B96">
        <v>141.63669999999999</v>
      </c>
      <c r="C96">
        <v>141.63669999999999</v>
      </c>
      <c r="D96">
        <v>141.63669999999999</v>
      </c>
      <c r="E96">
        <v>7412.13</v>
      </c>
      <c r="F96" s="12">
        <v>0</v>
      </c>
      <c r="G96" s="12">
        <v>1098960384</v>
      </c>
    </row>
    <row r="97" spans="1:7">
      <c r="A97" s="9">
        <f>'(1)'!A97</f>
        <v>42426</v>
      </c>
      <c r="B97">
        <v>141.65369999999999</v>
      </c>
      <c r="C97">
        <v>141.65369999999999</v>
      </c>
      <c r="D97">
        <v>141.65369999999999</v>
      </c>
      <c r="E97">
        <v>7338.86</v>
      </c>
      <c r="F97" s="12">
        <v>0</v>
      </c>
      <c r="G97" s="12">
        <v>1102630656</v>
      </c>
    </row>
    <row r="98" spans="1:7">
      <c r="A98" s="9">
        <f>'(1)'!A98</f>
        <v>42429</v>
      </c>
      <c r="B98">
        <v>141.66040000000001</v>
      </c>
      <c r="C98">
        <v>141.66040000000001</v>
      </c>
      <c r="D98">
        <v>141.66040000000001</v>
      </c>
      <c r="E98">
        <v>7466.91</v>
      </c>
      <c r="F98" s="12">
        <v>0</v>
      </c>
      <c r="G98" s="12">
        <v>1115881600</v>
      </c>
    </row>
    <row r="99" spans="1:7">
      <c r="A99" s="9">
        <f>'(1)'!A99</f>
        <v>42430</v>
      </c>
      <c r="B99">
        <v>141.66640000000001</v>
      </c>
      <c r="C99">
        <v>141.66640000000001</v>
      </c>
      <c r="D99">
        <v>141.66640000000001</v>
      </c>
      <c r="E99">
        <v>7593.69</v>
      </c>
      <c r="F99" s="12">
        <v>0</v>
      </c>
      <c r="G99" s="12">
        <v>1116992896</v>
      </c>
    </row>
    <row r="100" spans="1:7">
      <c r="A100" s="9">
        <f>'(1)'!A100</f>
        <v>42431</v>
      </c>
      <c r="B100">
        <v>141.672</v>
      </c>
      <c r="C100">
        <v>141.672</v>
      </c>
      <c r="D100">
        <v>141.672</v>
      </c>
      <c r="E100">
        <v>7698.95</v>
      </c>
      <c r="F100" s="12">
        <v>0</v>
      </c>
      <c r="G100" s="12">
        <v>1130537216</v>
      </c>
    </row>
    <row r="101" spans="1:7">
      <c r="A101" s="9">
        <f>'(1)'!A101</f>
        <v>42432</v>
      </c>
      <c r="B101">
        <v>141.67760000000001</v>
      </c>
      <c r="C101">
        <v>141.67760000000001</v>
      </c>
      <c r="D101">
        <v>141.67760000000001</v>
      </c>
      <c r="E101">
        <v>7690.71</v>
      </c>
      <c r="F101" s="12">
        <v>0</v>
      </c>
      <c r="G101" s="12">
        <v>1120122368</v>
      </c>
    </row>
    <row r="102" spans="1:7">
      <c r="A102" s="9">
        <f>'(1)'!A102</f>
        <v>42433</v>
      </c>
      <c r="B102">
        <v>141.69399999999999</v>
      </c>
      <c r="C102">
        <v>141.69399999999999</v>
      </c>
      <c r="D102">
        <v>141.69399999999999</v>
      </c>
      <c r="E102">
        <v>7826.67</v>
      </c>
      <c r="F102" s="12">
        <v>0</v>
      </c>
      <c r="G102" s="12">
        <v>1127512320</v>
      </c>
    </row>
    <row r="103" spans="1:7">
      <c r="A103" s="9">
        <f>'(1)'!A103</f>
        <v>42436</v>
      </c>
      <c r="B103">
        <v>141.7004</v>
      </c>
      <c r="C103">
        <v>141.7004</v>
      </c>
      <c r="D103">
        <v>141.7004</v>
      </c>
      <c r="E103">
        <v>7677.36</v>
      </c>
      <c r="F103" s="12">
        <v>0</v>
      </c>
      <c r="G103" s="12">
        <v>1114010624</v>
      </c>
    </row>
    <row r="104" spans="1:7">
      <c r="A104" s="9">
        <f>'(1)'!A104</f>
        <v>42437</v>
      </c>
      <c r="B104">
        <v>141.70679999999999</v>
      </c>
      <c r="C104">
        <v>141.70679999999999</v>
      </c>
      <c r="D104">
        <v>141.70679999999999</v>
      </c>
      <c r="E104">
        <v>7788.56</v>
      </c>
      <c r="F104" s="12">
        <v>0</v>
      </c>
      <c r="G104" s="12">
        <v>1118432640</v>
      </c>
    </row>
    <row r="105" spans="1:7">
      <c r="A105" s="9">
        <f>'(1)'!A105</f>
        <v>42438</v>
      </c>
      <c r="B105">
        <v>141.71279999999999</v>
      </c>
      <c r="C105">
        <v>141.71279999999999</v>
      </c>
      <c r="D105">
        <v>141.71279999999999</v>
      </c>
      <c r="E105">
        <v>7681.86</v>
      </c>
      <c r="F105" s="12">
        <v>0</v>
      </c>
      <c r="G105" s="12">
        <v>1137074176</v>
      </c>
    </row>
    <row r="106" spans="1:7">
      <c r="A106" s="9">
        <f>'(1)'!A106</f>
        <v>42439</v>
      </c>
      <c r="B106">
        <v>141.7199</v>
      </c>
      <c r="C106">
        <v>141.7199</v>
      </c>
      <c r="D106">
        <v>141.7199</v>
      </c>
      <c r="E106">
        <v>7784.52</v>
      </c>
      <c r="F106" s="12">
        <v>0</v>
      </c>
      <c r="G106" s="12">
        <v>1137388032</v>
      </c>
    </row>
    <row r="107" spans="1:7">
      <c r="A107" s="9">
        <f>'(1)'!A107</f>
        <v>42440</v>
      </c>
      <c r="B107">
        <v>141.7363</v>
      </c>
      <c r="C107">
        <v>141.7363</v>
      </c>
      <c r="D107">
        <v>141.7363</v>
      </c>
      <c r="E107">
        <v>7782.92</v>
      </c>
      <c r="F107" s="12">
        <v>0</v>
      </c>
      <c r="G107" s="12">
        <v>1143895808</v>
      </c>
    </row>
    <row r="108" spans="1:7">
      <c r="A108" s="9">
        <f>'(1)'!A108</f>
        <v>42443</v>
      </c>
      <c r="B108">
        <v>141.7422</v>
      </c>
      <c r="C108">
        <v>141.7422</v>
      </c>
      <c r="D108">
        <v>141.7422</v>
      </c>
      <c r="E108">
        <v>7692.71</v>
      </c>
      <c r="F108" s="12">
        <v>0</v>
      </c>
      <c r="G108" s="12">
        <v>1148893440</v>
      </c>
    </row>
    <row r="109" spans="1:7">
      <c r="A109" s="9">
        <f>'(1)'!A109</f>
        <v>42444</v>
      </c>
      <c r="B109">
        <v>141.74799999999999</v>
      </c>
      <c r="C109">
        <v>141.74799999999999</v>
      </c>
      <c r="D109">
        <v>141.74799999999999</v>
      </c>
      <c r="E109">
        <v>7641.09</v>
      </c>
      <c r="F109" s="12">
        <v>0</v>
      </c>
      <c r="G109" s="12">
        <v>1145950848</v>
      </c>
    </row>
    <row r="110" spans="1:7">
      <c r="A110" s="9">
        <f>'(1)'!A110</f>
        <v>42445</v>
      </c>
      <c r="B110">
        <v>141.75700000000001</v>
      </c>
      <c r="C110">
        <v>141.75700000000001</v>
      </c>
      <c r="D110">
        <v>141.75700000000001</v>
      </c>
      <c r="E110">
        <v>7668.4</v>
      </c>
      <c r="F110" s="12">
        <v>0</v>
      </c>
      <c r="G110" s="12">
        <v>1140060416</v>
      </c>
    </row>
    <row r="111" spans="1:7">
      <c r="A111" s="9">
        <f>'(1)'!A111</f>
        <v>42446</v>
      </c>
      <c r="B111">
        <v>141.76660000000001</v>
      </c>
      <c r="C111">
        <v>141.76660000000001</v>
      </c>
      <c r="D111">
        <v>141.76660000000001</v>
      </c>
      <c r="E111">
        <v>7690.66</v>
      </c>
      <c r="F111" s="12">
        <v>0</v>
      </c>
      <c r="G111" s="12">
        <v>1150628352</v>
      </c>
    </row>
    <row r="112" spans="1:7">
      <c r="A112" s="9">
        <f>'(1)'!A112</f>
        <v>42447</v>
      </c>
      <c r="B112">
        <v>141.78479999999999</v>
      </c>
      <c r="C112">
        <v>141.78479999999999</v>
      </c>
      <c r="D112">
        <v>141.78479999999999</v>
      </c>
      <c r="E112">
        <v>7777.34</v>
      </c>
      <c r="F112" s="12">
        <v>0</v>
      </c>
      <c r="G112" s="12">
        <v>1153359360</v>
      </c>
    </row>
    <row r="113" spans="1:7">
      <c r="A113" s="9">
        <f>'(1)'!A113</f>
        <v>42450</v>
      </c>
      <c r="B113">
        <v>141.7903</v>
      </c>
      <c r="C113">
        <v>141.7903</v>
      </c>
      <c r="D113">
        <v>141.7903</v>
      </c>
      <c r="E113">
        <v>7805.39</v>
      </c>
      <c r="F113" s="12">
        <v>0</v>
      </c>
      <c r="G113" s="12">
        <v>1154797696</v>
      </c>
    </row>
    <row r="114" spans="1:7">
      <c r="A114" s="9">
        <f>'(1)'!A114</f>
        <v>42451</v>
      </c>
      <c r="B114">
        <v>141.79640000000001</v>
      </c>
      <c r="C114">
        <v>141.79640000000001</v>
      </c>
      <c r="D114">
        <v>141.79640000000001</v>
      </c>
      <c r="E114">
        <v>7906.28</v>
      </c>
      <c r="F114" s="12">
        <v>0</v>
      </c>
      <c r="G114" s="12">
        <v>1146926976</v>
      </c>
    </row>
    <row r="115" spans="1:7">
      <c r="A115" s="9">
        <f>'(1)'!A115</f>
        <v>42452</v>
      </c>
      <c r="B115">
        <v>141.80109999999999</v>
      </c>
      <c r="C115">
        <v>141.80109999999999</v>
      </c>
      <c r="D115">
        <v>141.80109999999999</v>
      </c>
      <c r="E115">
        <v>7852.72</v>
      </c>
      <c r="F115" s="12">
        <v>0</v>
      </c>
      <c r="G115" s="12">
        <v>1152990208</v>
      </c>
    </row>
    <row r="116" spans="1:7">
      <c r="A116" s="9">
        <f>'(1)'!A116</f>
        <v>42453</v>
      </c>
      <c r="B116">
        <v>141.8057</v>
      </c>
      <c r="C116">
        <v>141.8057</v>
      </c>
      <c r="D116">
        <v>141.8057</v>
      </c>
      <c r="E116">
        <v>7765.57</v>
      </c>
      <c r="F116" s="12">
        <v>0</v>
      </c>
      <c r="G116" s="12">
        <v>1157376000</v>
      </c>
    </row>
    <row r="117" spans="1:7">
      <c r="A117" s="9">
        <f>'(1)'!A117</f>
        <v>42457</v>
      </c>
      <c r="B117">
        <v>141.8109</v>
      </c>
      <c r="C117">
        <v>141.81819999999999</v>
      </c>
      <c r="D117">
        <v>141.8109</v>
      </c>
      <c r="E117">
        <v>7729.22</v>
      </c>
      <c r="F117" s="12">
        <v>0</v>
      </c>
      <c r="G117" s="12">
        <v>1150741376</v>
      </c>
    </row>
    <row r="118" spans="1:7">
      <c r="A118" s="9">
        <f>'(1)'!A118</f>
        <v>42458</v>
      </c>
      <c r="B118">
        <v>141.81880000000001</v>
      </c>
      <c r="C118">
        <v>141.81880000000001</v>
      </c>
      <c r="D118">
        <v>141.81880000000001</v>
      </c>
      <c r="E118">
        <v>7748.2</v>
      </c>
      <c r="F118" s="12">
        <v>0</v>
      </c>
      <c r="G118" s="12">
        <v>1143751680</v>
      </c>
    </row>
    <row r="119" spans="1:7">
      <c r="A119" s="9">
        <f>'(1)'!A119</f>
        <v>42459</v>
      </c>
      <c r="B119">
        <v>141.8236</v>
      </c>
      <c r="C119">
        <v>141.8236</v>
      </c>
      <c r="D119">
        <v>141.8236</v>
      </c>
      <c r="E119">
        <v>7866.98</v>
      </c>
      <c r="F119" s="12">
        <v>0</v>
      </c>
      <c r="G119" s="12">
        <v>1141814400</v>
      </c>
    </row>
    <row r="120" spans="1:7">
      <c r="A120" s="9">
        <f>'(1)'!A120</f>
        <v>42460</v>
      </c>
      <c r="B120">
        <v>141.82990000000001</v>
      </c>
      <c r="C120">
        <v>141.82990000000001</v>
      </c>
      <c r="D120">
        <v>141.82990000000001</v>
      </c>
      <c r="E120">
        <v>7859.61</v>
      </c>
      <c r="F120" s="12">
        <v>0</v>
      </c>
      <c r="G120" s="12">
        <v>1149339008</v>
      </c>
    </row>
    <row r="121" spans="1:7">
      <c r="A121" s="9">
        <f>'(1)'!A121</f>
        <v>42461</v>
      </c>
      <c r="B121">
        <v>141.83680000000001</v>
      </c>
      <c r="C121">
        <v>141.83680000000001</v>
      </c>
      <c r="D121">
        <v>141.83680000000001</v>
      </c>
      <c r="E121">
        <v>7802.85</v>
      </c>
      <c r="F121" s="12">
        <v>0</v>
      </c>
      <c r="G121" s="12">
        <v>1141244416</v>
      </c>
    </row>
    <row r="122" spans="1:7">
      <c r="A122" s="9">
        <f>'(1)'!A122</f>
        <v>42464</v>
      </c>
      <c r="B122">
        <v>141.8475</v>
      </c>
      <c r="C122">
        <v>141.8536</v>
      </c>
      <c r="D122">
        <v>141.8475</v>
      </c>
      <c r="E122">
        <v>7799.47</v>
      </c>
      <c r="F122" s="12">
        <v>0</v>
      </c>
      <c r="G122" s="12">
        <v>1144154112</v>
      </c>
    </row>
    <row r="123" spans="1:7">
      <c r="A123" s="9">
        <f>'(1)'!A123</f>
        <v>42465</v>
      </c>
      <c r="B123">
        <v>141.86199999999999</v>
      </c>
      <c r="C123">
        <v>141.86199999999999</v>
      </c>
      <c r="D123">
        <v>141.86199999999999</v>
      </c>
      <c r="E123">
        <v>7606.41</v>
      </c>
      <c r="F123" s="12">
        <v>0</v>
      </c>
      <c r="G123" s="12">
        <v>1151447296</v>
      </c>
    </row>
    <row r="124" spans="1:7">
      <c r="A124" s="9">
        <f>'(1)'!A124</f>
        <v>42466</v>
      </c>
      <c r="B124">
        <v>141.8673</v>
      </c>
      <c r="C124">
        <v>141.8734</v>
      </c>
      <c r="D124">
        <v>141.8673</v>
      </c>
      <c r="E124">
        <v>7484.29</v>
      </c>
      <c r="F124" s="12">
        <v>0</v>
      </c>
      <c r="G124" s="12">
        <v>1136500352</v>
      </c>
    </row>
    <row r="125" spans="1:7">
      <c r="A125" s="9">
        <f>'(1)'!A125</f>
        <v>42467</v>
      </c>
      <c r="B125">
        <v>141.87970000000001</v>
      </c>
      <c r="C125">
        <v>141.87970000000001</v>
      </c>
      <c r="D125">
        <v>141.87970000000001</v>
      </c>
      <c r="E125">
        <v>7577.89</v>
      </c>
      <c r="F125" s="12">
        <v>0</v>
      </c>
      <c r="G125" s="12">
        <v>1139788160</v>
      </c>
    </row>
    <row r="126" spans="1:7">
      <c r="A126" s="9">
        <f>'(1)'!A126</f>
        <v>42468</v>
      </c>
      <c r="B126">
        <v>141.8963</v>
      </c>
      <c r="C126">
        <v>141.8963</v>
      </c>
      <c r="D126">
        <v>141.8963</v>
      </c>
      <c r="E126">
        <v>7560.39</v>
      </c>
      <c r="F126" s="12">
        <v>0</v>
      </c>
      <c r="G126" s="12">
        <v>1122404480</v>
      </c>
    </row>
    <row r="127" spans="1:7">
      <c r="A127" s="9">
        <f>'(1)'!A127</f>
        <v>42471</v>
      </c>
      <c r="B127">
        <v>141.90190000000001</v>
      </c>
      <c r="C127">
        <v>141.90190000000001</v>
      </c>
      <c r="D127">
        <v>141.90190000000001</v>
      </c>
      <c r="E127">
        <v>7663.5</v>
      </c>
      <c r="F127" s="12">
        <v>0</v>
      </c>
      <c r="G127" s="12">
        <v>1116855808</v>
      </c>
    </row>
    <row r="128" spans="1:7">
      <c r="A128" s="9">
        <f>'(1)'!A128</f>
        <v>42472</v>
      </c>
      <c r="B128">
        <v>141.9341</v>
      </c>
      <c r="C128">
        <v>141.9341</v>
      </c>
      <c r="D128">
        <v>141.9341</v>
      </c>
      <c r="E128">
        <v>7764.27</v>
      </c>
      <c r="F128" s="12">
        <v>0</v>
      </c>
      <c r="G128" s="12">
        <v>1111640832</v>
      </c>
    </row>
    <row r="129" spans="1:7">
      <c r="A129" s="9">
        <f>'(1)'!A129</f>
        <v>42473</v>
      </c>
      <c r="B129">
        <v>141.93969999999999</v>
      </c>
      <c r="C129">
        <v>141.93969999999999</v>
      </c>
      <c r="D129">
        <v>141.93969999999999</v>
      </c>
      <c r="E129">
        <v>7891.23</v>
      </c>
      <c r="F129" s="12">
        <v>0</v>
      </c>
      <c r="G129" s="12">
        <v>1120601216</v>
      </c>
    </row>
    <row r="130" spans="1:7">
      <c r="A130" s="9">
        <f>'(1)'!A130</f>
        <v>42474</v>
      </c>
      <c r="B130">
        <v>141.94550000000001</v>
      </c>
      <c r="C130">
        <v>141.94550000000001</v>
      </c>
      <c r="D130">
        <v>141.94550000000001</v>
      </c>
      <c r="E130">
        <v>7878.06</v>
      </c>
      <c r="F130" s="12">
        <v>0</v>
      </c>
      <c r="G130" s="12">
        <v>1135451520</v>
      </c>
    </row>
    <row r="131" spans="1:7">
      <c r="A131" s="9">
        <f>'(1)'!A131</f>
        <v>42475</v>
      </c>
      <c r="B131">
        <v>141.95089999999999</v>
      </c>
      <c r="C131">
        <v>141.95089999999999</v>
      </c>
      <c r="D131">
        <v>141.95089999999999</v>
      </c>
      <c r="E131">
        <v>7940.02</v>
      </c>
      <c r="F131" s="12">
        <v>0</v>
      </c>
      <c r="G131" s="12">
        <v>1143174656</v>
      </c>
    </row>
    <row r="132" spans="1:7">
      <c r="A132" s="9">
        <f>'(1)'!A132</f>
        <v>42478</v>
      </c>
      <c r="B132">
        <v>141.9555</v>
      </c>
      <c r="C132">
        <v>141.9555</v>
      </c>
      <c r="D132">
        <v>141.9555</v>
      </c>
      <c r="E132">
        <v>7843.81</v>
      </c>
      <c r="F132" s="12">
        <v>0</v>
      </c>
      <c r="G132" s="12">
        <v>1144600448</v>
      </c>
    </row>
    <row r="133" spans="1:7">
      <c r="A133" s="9">
        <f>'(1)'!A133</f>
        <v>42479</v>
      </c>
      <c r="B133">
        <v>141.97059999999999</v>
      </c>
      <c r="C133">
        <v>141.97059999999999</v>
      </c>
      <c r="D133">
        <v>141.97059999999999</v>
      </c>
      <c r="E133">
        <v>7825.2</v>
      </c>
      <c r="F133" s="12">
        <v>0</v>
      </c>
      <c r="G133" s="12">
        <v>1158329984</v>
      </c>
    </row>
    <row r="134" spans="1:7">
      <c r="A134" s="9">
        <f>'(1)'!A134</f>
        <v>42480</v>
      </c>
      <c r="B134">
        <v>141.97450000000001</v>
      </c>
      <c r="C134">
        <v>141.97450000000001</v>
      </c>
      <c r="D134">
        <v>141.97450000000001</v>
      </c>
      <c r="E134">
        <v>7891.58</v>
      </c>
      <c r="F134" s="12">
        <v>0</v>
      </c>
      <c r="G134" s="12">
        <v>1159487360</v>
      </c>
    </row>
    <row r="135" spans="1:7">
      <c r="A135" s="9">
        <f>'(1)'!A135</f>
        <v>42481</v>
      </c>
      <c r="B135">
        <v>141.98009999999999</v>
      </c>
      <c r="C135">
        <v>141.98009999999999</v>
      </c>
      <c r="D135">
        <v>141.98009999999999</v>
      </c>
      <c r="E135">
        <v>7840.12</v>
      </c>
      <c r="F135" s="12">
        <v>0</v>
      </c>
      <c r="G135" s="12">
        <v>1155848960</v>
      </c>
    </row>
    <row r="136" spans="1:7">
      <c r="A136" s="9">
        <f>'(1)'!A136</f>
        <v>42482</v>
      </c>
      <c r="B136">
        <v>141.9855</v>
      </c>
      <c r="C136">
        <v>141.9855</v>
      </c>
      <c r="D136">
        <v>141.9855</v>
      </c>
      <c r="E136">
        <v>7767.24</v>
      </c>
      <c r="F136" s="12">
        <v>0</v>
      </c>
      <c r="G136" s="12">
        <v>1158763648</v>
      </c>
    </row>
    <row r="137" spans="1:7">
      <c r="A137" s="9">
        <f>'(1)'!A137</f>
        <v>42485</v>
      </c>
      <c r="B137">
        <v>141.9889</v>
      </c>
      <c r="C137">
        <v>141.9889</v>
      </c>
      <c r="D137">
        <v>141.9889</v>
      </c>
      <c r="E137">
        <v>7814.33</v>
      </c>
      <c r="F137" s="12">
        <v>0</v>
      </c>
      <c r="G137" s="12">
        <v>1159519616</v>
      </c>
    </row>
    <row r="138" spans="1:7">
      <c r="A138" s="9">
        <f>'(1)'!A138</f>
        <v>42486</v>
      </c>
      <c r="B138">
        <v>142.0094</v>
      </c>
      <c r="C138">
        <v>142.0094</v>
      </c>
      <c r="D138">
        <v>142.0094</v>
      </c>
      <c r="E138">
        <v>7769.85</v>
      </c>
      <c r="F138" s="12">
        <v>0</v>
      </c>
      <c r="G138" s="12">
        <v>1159519616</v>
      </c>
    </row>
    <row r="139" spans="1:7">
      <c r="A139" s="9">
        <f>'(1)'!A139</f>
        <v>42487</v>
      </c>
      <c r="B139">
        <v>142.01499999999999</v>
      </c>
      <c r="C139">
        <v>142.01499999999999</v>
      </c>
      <c r="D139">
        <v>142.01499999999999</v>
      </c>
      <c r="E139">
        <v>7732.42</v>
      </c>
      <c r="F139" s="12">
        <v>0</v>
      </c>
      <c r="G139" s="12">
        <v>1136402304</v>
      </c>
    </row>
    <row r="140" spans="1:7">
      <c r="A140" s="9">
        <f>'(1)'!A140</f>
        <v>42488</v>
      </c>
      <c r="B140">
        <v>142.04239999999999</v>
      </c>
      <c r="C140">
        <v>142.04239999999999</v>
      </c>
      <c r="D140">
        <v>142.04239999999999</v>
      </c>
      <c r="E140">
        <v>7775.21</v>
      </c>
      <c r="F140" s="12">
        <v>0</v>
      </c>
      <c r="G140" s="12">
        <v>1135582592</v>
      </c>
    </row>
    <row r="141" spans="1:7">
      <c r="A141" s="9">
        <f>'(1)'!A141</f>
        <v>42489</v>
      </c>
      <c r="B141">
        <v>142.04759999999999</v>
      </c>
      <c r="C141">
        <v>142.04759999999999</v>
      </c>
      <c r="D141">
        <v>142.04759999999999</v>
      </c>
      <c r="E141">
        <v>7749.36</v>
      </c>
      <c r="F141" s="12">
        <v>0</v>
      </c>
      <c r="G141" s="12">
        <v>1151336448</v>
      </c>
    </row>
    <row r="142" spans="1:7">
      <c r="A142" s="9">
        <f>'(1)'!A142</f>
        <v>42492</v>
      </c>
      <c r="B142">
        <v>142.05359999999999</v>
      </c>
      <c r="C142">
        <v>142.05359999999999</v>
      </c>
      <c r="D142">
        <v>142.05359999999999</v>
      </c>
      <c r="E142">
        <v>7676.4</v>
      </c>
      <c r="F142" s="12">
        <v>0</v>
      </c>
      <c r="G142" s="12">
        <v>1184784640</v>
      </c>
    </row>
    <row r="143" spans="1:7">
      <c r="A143" s="9">
        <f>'(1)'!A143</f>
        <v>42493</v>
      </c>
      <c r="B143">
        <v>142.05869999999999</v>
      </c>
      <c r="C143">
        <v>142.05869999999999</v>
      </c>
      <c r="D143">
        <v>142.05869999999999</v>
      </c>
      <c r="E143">
        <v>7815.31</v>
      </c>
      <c r="F143" s="12">
        <v>0</v>
      </c>
      <c r="G143" s="12">
        <v>1183411328</v>
      </c>
    </row>
    <row r="144" spans="1:7">
      <c r="A144" s="9">
        <f>'(1)'!A144</f>
        <v>42494</v>
      </c>
      <c r="B144">
        <v>142.0634</v>
      </c>
      <c r="C144">
        <v>142.0634</v>
      </c>
      <c r="D144">
        <v>142.0634</v>
      </c>
      <c r="E144">
        <v>7776.1</v>
      </c>
      <c r="F144" s="12">
        <v>0</v>
      </c>
      <c r="G144" s="12">
        <v>1197077120</v>
      </c>
    </row>
    <row r="145" spans="1:7">
      <c r="A145" s="9">
        <f>'(1)'!A145</f>
        <v>42495</v>
      </c>
      <c r="B145">
        <v>142.07939999999999</v>
      </c>
      <c r="C145">
        <v>142.07939999999999</v>
      </c>
      <c r="D145">
        <v>142.07939999999999</v>
      </c>
      <c r="E145">
        <v>7803.45</v>
      </c>
      <c r="F145" s="12">
        <v>0</v>
      </c>
      <c r="G145" s="12">
        <v>1187996416</v>
      </c>
    </row>
    <row r="146" spans="1:7">
      <c r="A146" s="9">
        <f>'(1)'!A146</f>
        <v>42496</v>
      </c>
      <c r="B146">
        <v>142.08019999999999</v>
      </c>
      <c r="C146">
        <v>142.08019999999999</v>
      </c>
      <c r="D146">
        <v>142.08019999999999</v>
      </c>
      <c r="E146">
        <v>7895.17</v>
      </c>
      <c r="F146" s="12">
        <v>0</v>
      </c>
      <c r="G146" s="12">
        <v>1183629696</v>
      </c>
    </row>
    <row r="147" spans="1:7">
      <c r="A147" s="9">
        <f>'(1)'!A147</f>
        <v>42499</v>
      </c>
      <c r="B147">
        <v>142.08150000000001</v>
      </c>
      <c r="C147">
        <v>142.08150000000001</v>
      </c>
      <c r="D147">
        <v>142.08150000000001</v>
      </c>
      <c r="E147">
        <v>7855.34</v>
      </c>
      <c r="F147" s="12">
        <v>0</v>
      </c>
      <c r="G147" s="12">
        <v>1197011712</v>
      </c>
    </row>
    <row r="148" spans="1:7">
      <c r="A148" s="9">
        <f>'(1)'!A148</f>
        <v>42500</v>
      </c>
      <c r="B148">
        <v>142.08320000000001</v>
      </c>
      <c r="C148">
        <v>142.08320000000001</v>
      </c>
      <c r="D148">
        <v>142.08320000000001</v>
      </c>
      <c r="E148">
        <v>7758.62</v>
      </c>
      <c r="F148" s="12">
        <v>0</v>
      </c>
      <c r="G148" s="12">
        <v>1197011712</v>
      </c>
    </row>
    <row r="149" spans="1:7">
      <c r="A149" s="9">
        <f>'(1)'!A149</f>
        <v>42501</v>
      </c>
      <c r="B149">
        <v>142.10230000000001</v>
      </c>
      <c r="C149">
        <v>142.10230000000001</v>
      </c>
      <c r="D149">
        <v>142.10230000000001</v>
      </c>
      <c r="E149">
        <v>7740.11</v>
      </c>
      <c r="F149" s="12">
        <v>0</v>
      </c>
      <c r="G149" s="12">
        <v>1197011712</v>
      </c>
    </row>
    <row r="150" spans="1:7">
      <c r="A150" s="9">
        <f>'(1)'!A150</f>
        <v>42502</v>
      </c>
      <c r="B150">
        <v>142.10220000000001</v>
      </c>
      <c r="C150">
        <v>142.10220000000001</v>
      </c>
      <c r="D150">
        <v>142.10220000000001</v>
      </c>
      <c r="E150">
        <v>7744</v>
      </c>
      <c r="F150" s="12">
        <v>0</v>
      </c>
      <c r="G150" s="12">
        <v>1199848320</v>
      </c>
    </row>
    <row r="151" spans="1:7">
      <c r="A151" s="9">
        <f>'(1)'!A151</f>
        <v>42503</v>
      </c>
      <c r="B151">
        <v>142.10499999999999</v>
      </c>
      <c r="C151">
        <v>142.10499999999999</v>
      </c>
      <c r="D151">
        <v>142.10499999999999</v>
      </c>
      <c r="E151">
        <v>7826.78</v>
      </c>
      <c r="F151" s="12">
        <v>0</v>
      </c>
      <c r="G151" s="12">
        <v>1204778368</v>
      </c>
    </row>
    <row r="152" spans="1:7">
      <c r="A152" s="9">
        <f>'(1)'!A152</f>
        <v>42506</v>
      </c>
      <c r="B152">
        <v>142.10910000000001</v>
      </c>
      <c r="C152">
        <v>142.10910000000001</v>
      </c>
      <c r="D152">
        <v>142.10910000000001</v>
      </c>
      <c r="E152">
        <v>7845.24</v>
      </c>
      <c r="F152" s="12">
        <v>0</v>
      </c>
      <c r="G152" s="12">
        <v>1214831232</v>
      </c>
    </row>
    <row r="153" spans="1:7">
      <c r="A153" s="9">
        <f>'(1)'!A153</f>
        <v>42507</v>
      </c>
      <c r="B153">
        <v>142.11429999999999</v>
      </c>
      <c r="C153">
        <v>142.11429999999999</v>
      </c>
      <c r="D153">
        <v>142.11429999999999</v>
      </c>
      <c r="E153">
        <v>7927.28</v>
      </c>
      <c r="F153" s="12">
        <v>0</v>
      </c>
      <c r="G153" s="12">
        <v>1209477120</v>
      </c>
    </row>
    <row r="154" spans="1:7">
      <c r="A154" s="9">
        <f>'(1)'!A154</f>
        <v>42508</v>
      </c>
      <c r="B154">
        <v>142.1319</v>
      </c>
      <c r="C154">
        <v>142.1319</v>
      </c>
      <c r="D154">
        <v>142.1319</v>
      </c>
      <c r="E154">
        <v>8004.4</v>
      </c>
      <c r="F154" s="12">
        <v>0</v>
      </c>
      <c r="G154" s="12">
        <v>1211955840</v>
      </c>
    </row>
    <row r="155" spans="1:7">
      <c r="A155" s="9">
        <f>'(1)'!A155</f>
        <v>42509</v>
      </c>
      <c r="B155">
        <v>142.1336</v>
      </c>
      <c r="C155">
        <v>142.1336</v>
      </c>
      <c r="D155">
        <v>142.1336</v>
      </c>
      <c r="E155">
        <v>7997.36</v>
      </c>
      <c r="F155" s="12">
        <v>0</v>
      </c>
      <c r="G155" s="12">
        <v>1229922304</v>
      </c>
    </row>
    <row r="156" spans="1:7">
      <c r="A156" s="9">
        <f>'(1)'!A156</f>
        <v>42510</v>
      </c>
      <c r="B156">
        <v>142.13800000000001</v>
      </c>
      <c r="C156">
        <v>142.13800000000001</v>
      </c>
      <c r="D156">
        <v>142.13800000000001</v>
      </c>
      <c r="E156">
        <v>7928.35</v>
      </c>
      <c r="F156" s="12">
        <v>0</v>
      </c>
      <c r="G156" s="12">
        <v>1226209152</v>
      </c>
    </row>
    <row r="157" spans="1:7">
      <c r="A157" s="9">
        <f>'(1)'!A157</f>
        <v>42513</v>
      </c>
      <c r="B157">
        <v>142.1431</v>
      </c>
      <c r="C157">
        <v>142.1431</v>
      </c>
      <c r="D157">
        <v>142.1431</v>
      </c>
      <c r="E157">
        <v>7962.54</v>
      </c>
      <c r="F157" s="12">
        <v>0</v>
      </c>
      <c r="G157" s="12">
        <v>1223794560</v>
      </c>
    </row>
    <row r="158" spans="1:7">
      <c r="A158" s="9">
        <f>'(1)'!A158</f>
        <v>42514</v>
      </c>
      <c r="B158">
        <v>142.1498</v>
      </c>
      <c r="C158">
        <v>142.1498</v>
      </c>
      <c r="D158">
        <v>142.1498</v>
      </c>
      <c r="E158">
        <v>8047.05</v>
      </c>
      <c r="F158" s="12">
        <v>0</v>
      </c>
      <c r="G158" s="12">
        <v>1233786624</v>
      </c>
    </row>
    <row r="159" spans="1:7">
      <c r="A159" s="9">
        <f>'(1)'!A159</f>
        <v>42515</v>
      </c>
      <c r="B159">
        <v>142.1678</v>
      </c>
      <c r="C159">
        <v>142.1678</v>
      </c>
      <c r="D159">
        <v>142.1678</v>
      </c>
      <c r="E159">
        <v>8083.28</v>
      </c>
      <c r="F159" s="12">
        <v>0</v>
      </c>
      <c r="G159" s="12">
        <v>1251856000</v>
      </c>
    </row>
    <row r="160" spans="1:7">
      <c r="A160" s="9">
        <f>'(1)'!A160</f>
        <v>42516</v>
      </c>
      <c r="B160">
        <v>142.1797</v>
      </c>
      <c r="C160">
        <v>142.1797</v>
      </c>
      <c r="D160">
        <v>142.1797</v>
      </c>
      <c r="E160">
        <v>8084.33</v>
      </c>
      <c r="F160" s="12">
        <v>0</v>
      </c>
      <c r="G160" s="12">
        <v>1247254784</v>
      </c>
    </row>
    <row r="161" spans="1:7">
      <c r="A161" s="9">
        <f>'(1)'!A161</f>
        <v>42517</v>
      </c>
      <c r="B161">
        <v>142.18809999999999</v>
      </c>
      <c r="C161">
        <v>142.18809999999999</v>
      </c>
      <c r="D161">
        <v>142.18809999999999</v>
      </c>
      <c r="E161">
        <v>8102.85</v>
      </c>
      <c r="F161" s="12">
        <v>0</v>
      </c>
      <c r="G161" s="12">
        <v>1240673024</v>
      </c>
    </row>
    <row r="162" spans="1:7">
      <c r="A162" s="9">
        <f>'(1)'!A162</f>
        <v>42521</v>
      </c>
      <c r="B162">
        <v>142.20060000000001</v>
      </c>
      <c r="C162">
        <v>142.20060000000001</v>
      </c>
      <c r="D162">
        <v>142.20060000000001</v>
      </c>
      <c r="E162">
        <v>8024.94</v>
      </c>
      <c r="F162" s="12">
        <v>0</v>
      </c>
      <c r="G162" s="12">
        <v>1231798784</v>
      </c>
    </row>
    <row r="163" spans="1:7">
      <c r="A163" s="9">
        <f>'(1)'!A163</f>
        <v>42522</v>
      </c>
      <c r="B163">
        <v>142.2097</v>
      </c>
      <c r="C163">
        <v>142.2097</v>
      </c>
      <c r="D163">
        <v>142.2097</v>
      </c>
      <c r="E163">
        <v>7982.5</v>
      </c>
      <c r="F163" s="12">
        <v>0</v>
      </c>
      <c r="G163" s="12">
        <v>1224196736</v>
      </c>
    </row>
    <row r="164" spans="1:7">
      <c r="A164" s="9">
        <f>'(1)'!A164</f>
        <v>42523</v>
      </c>
      <c r="B164">
        <v>142.2285</v>
      </c>
      <c r="C164">
        <v>142.2285</v>
      </c>
      <c r="D164">
        <v>142.2285</v>
      </c>
      <c r="E164">
        <v>7920.8</v>
      </c>
      <c r="F164" s="12">
        <v>0</v>
      </c>
      <c r="G164" s="12">
        <v>1225384960</v>
      </c>
    </row>
    <row r="165" spans="1:7">
      <c r="A165" s="9">
        <f>'(1)'!A165</f>
        <v>42524</v>
      </c>
      <c r="B165">
        <v>142.23660000000001</v>
      </c>
      <c r="C165">
        <v>142.23660000000001</v>
      </c>
      <c r="D165">
        <v>142.23660000000001</v>
      </c>
      <c r="E165">
        <v>7959.23</v>
      </c>
      <c r="F165" s="12">
        <v>0</v>
      </c>
      <c r="G165" s="12">
        <v>1225887232</v>
      </c>
    </row>
    <row r="166" spans="1:7">
      <c r="A166" s="9">
        <f>'(1)'!A166</f>
        <v>42527</v>
      </c>
      <c r="B166">
        <v>142.24449999999999</v>
      </c>
      <c r="C166">
        <v>142.24449999999999</v>
      </c>
      <c r="D166">
        <v>142.24449999999999</v>
      </c>
      <c r="E166">
        <v>7999.86</v>
      </c>
      <c r="F166" s="12">
        <v>0</v>
      </c>
      <c r="G166" s="12">
        <v>1210677888</v>
      </c>
    </row>
    <row r="167" spans="1:7">
      <c r="A167" s="9">
        <f>'(1)'!A167</f>
        <v>42528</v>
      </c>
      <c r="B167">
        <v>142.2508</v>
      </c>
      <c r="C167">
        <v>142.2508</v>
      </c>
      <c r="D167">
        <v>142.2508</v>
      </c>
      <c r="E167">
        <v>7839.31</v>
      </c>
      <c r="F167" s="12">
        <v>0</v>
      </c>
      <c r="G167" s="12">
        <v>1218944384</v>
      </c>
    </row>
    <row r="168" spans="1:7">
      <c r="A168" s="9">
        <f>'(1)'!A168</f>
        <v>42529</v>
      </c>
      <c r="B168">
        <v>142.25839999999999</v>
      </c>
      <c r="C168">
        <v>142.25839999999999</v>
      </c>
      <c r="D168">
        <v>142.25839999999999</v>
      </c>
      <c r="E168">
        <v>7900.79</v>
      </c>
      <c r="F168" s="12">
        <v>0</v>
      </c>
      <c r="G168" s="12">
        <v>1231994496</v>
      </c>
    </row>
    <row r="169" spans="1:7">
      <c r="A169" s="9">
        <f>'(1)'!A169</f>
        <v>42530</v>
      </c>
      <c r="B169">
        <v>142.2757</v>
      </c>
      <c r="C169">
        <v>142.2757</v>
      </c>
      <c r="D169">
        <v>142.2757</v>
      </c>
      <c r="E169">
        <v>7909.28</v>
      </c>
      <c r="F169" s="12">
        <v>0</v>
      </c>
      <c r="G169" s="12">
        <v>1239911680</v>
      </c>
    </row>
    <row r="170" spans="1:7">
      <c r="A170" s="9">
        <f>'(1)'!A170</f>
        <v>42531</v>
      </c>
      <c r="B170">
        <v>142.28280000000001</v>
      </c>
      <c r="C170">
        <v>142.28280000000001</v>
      </c>
      <c r="D170">
        <v>142.28280000000001</v>
      </c>
      <c r="E170">
        <v>7967</v>
      </c>
      <c r="F170" s="12">
        <v>0</v>
      </c>
      <c r="G170" s="12">
        <v>1242731776</v>
      </c>
    </row>
    <row r="171" spans="1:7">
      <c r="A171" s="9">
        <f>'(1)'!A171</f>
        <v>42534</v>
      </c>
      <c r="B171">
        <v>142.28880000000001</v>
      </c>
      <c r="C171">
        <v>142.28880000000001</v>
      </c>
      <c r="D171">
        <v>142.28880000000001</v>
      </c>
      <c r="E171">
        <v>7919.71</v>
      </c>
      <c r="F171" s="12">
        <v>0</v>
      </c>
      <c r="G171" s="12">
        <v>1249788288</v>
      </c>
    </row>
    <row r="172" spans="1:7">
      <c r="A172" s="9">
        <f>'(1)'!A172</f>
        <v>42535</v>
      </c>
      <c r="B172">
        <v>142.29339999999999</v>
      </c>
      <c r="C172">
        <v>142.29339999999999</v>
      </c>
      <c r="D172">
        <v>142.29339999999999</v>
      </c>
      <c r="E172">
        <v>8017.02</v>
      </c>
      <c r="F172" s="12">
        <v>0</v>
      </c>
      <c r="G172" s="12">
        <v>1246846080</v>
      </c>
    </row>
    <row r="173" spans="1:7">
      <c r="A173" s="9">
        <f>'(1)'!A173</f>
        <v>42536</v>
      </c>
      <c r="B173">
        <v>142.2987</v>
      </c>
      <c r="C173">
        <v>142.2987</v>
      </c>
      <c r="D173">
        <v>142.2987</v>
      </c>
      <c r="E173">
        <v>7835.13</v>
      </c>
      <c r="F173" s="12">
        <v>0</v>
      </c>
      <c r="G173" s="12">
        <v>1243765120</v>
      </c>
    </row>
    <row r="174" spans="1:7">
      <c r="A174" s="9">
        <f>'(1)'!A174</f>
        <v>42537</v>
      </c>
      <c r="B174">
        <v>142.31549999999999</v>
      </c>
      <c r="C174">
        <v>142.31549999999999</v>
      </c>
      <c r="D174">
        <v>142.31549999999999</v>
      </c>
      <c r="E174">
        <v>7875.62</v>
      </c>
      <c r="F174" s="12">
        <v>0</v>
      </c>
      <c r="G174" s="12">
        <v>1252965888</v>
      </c>
    </row>
    <row r="175" spans="1:7">
      <c r="A175" s="9">
        <f>'(1)'!A175</f>
        <v>42538</v>
      </c>
      <c r="B175">
        <v>142.32</v>
      </c>
      <c r="C175">
        <v>142.32</v>
      </c>
      <c r="D175">
        <v>142.32</v>
      </c>
      <c r="E175">
        <v>7942.36</v>
      </c>
      <c r="F175" s="12">
        <v>0</v>
      </c>
      <c r="G175" s="12">
        <v>1259479936</v>
      </c>
    </row>
    <row r="176" spans="1:7">
      <c r="A176" s="9">
        <f>'(1)'!A176</f>
        <v>42541</v>
      </c>
      <c r="B176">
        <v>142.32509999999999</v>
      </c>
      <c r="C176">
        <v>142.32509999999999</v>
      </c>
      <c r="D176">
        <v>142.32509999999999</v>
      </c>
      <c r="E176">
        <v>7977.9</v>
      </c>
      <c r="F176" s="12">
        <v>0</v>
      </c>
      <c r="G176" s="12">
        <v>1266277888</v>
      </c>
    </row>
    <row r="177" spans="1:7">
      <c r="A177" s="9">
        <f>'(1)'!A177</f>
        <v>42542</v>
      </c>
      <c r="B177">
        <v>142.3306</v>
      </c>
      <c r="C177">
        <v>142.3306</v>
      </c>
      <c r="D177">
        <v>142.3306</v>
      </c>
      <c r="E177">
        <v>7992.51</v>
      </c>
      <c r="F177" s="12">
        <v>0</v>
      </c>
      <c r="G177" s="12">
        <v>1264131456</v>
      </c>
    </row>
    <row r="178" spans="1:7">
      <c r="A178" s="9">
        <f>'(1)'!A178</f>
        <v>42543</v>
      </c>
      <c r="B178">
        <v>142.3535</v>
      </c>
      <c r="C178">
        <v>142.3535</v>
      </c>
      <c r="D178">
        <v>142.3535</v>
      </c>
      <c r="E178">
        <v>8062.54</v>
      </c>
      <c r="F178" s="12">
        <v>0</v>
      </c>
      <c r="G178" s="12">
        <v>1251691136</v>
      </c>
    </row>
    <row r="179" spans="1:7">
      <c r="A179" s="9">
        <f>'(1)'!A179</f>
        <v>42544</v>
      </c>
      <c r="B179">
        <v>142.36019999999999</v>
      </c>
      <c r="C179">
        <v>142.36019999999999</v>
      </c>
      <c r="D179">
        <v>142.36019999999999</v>
      </c>
      <c r="E179">
        <v>8018.19</v>
      </c>
      <c r="F179" s="12">
        <v>0</v>
      </c>
      <c r="G179" s="12">
        <v>1255419520</v>
      </c>
    </row>
    <row r="180" spans="1:7">
      <c r="A180" s="9">
        <f>'(1)'!A180</f>
        <v>42545</v>
      </c>
      <c r="B180">
        <v>142.3657</v>
      </c>
      <c r="C180">
        <v>142.3657</v>
      </c>
      <c r="D180">
        <v>142.3657</v>
      </c>
      <c r="E180">
        <v>8020.5</v>
      </c>
      <c r="F180" s="12">
        <v>0</v>
      </c>
      <c r="G180" s="12">
        <v>1258550912</v>
      </c>
    </row>
    <row r="181" spans="1:7">
      <c r="A181" s="9">
        <f>'(1)'!A181</f>
        <v>42548</v>
      </c>
      <c r="B181">
        <v>142.37299999999999</v>
      </c>
      <c r="C181">
        <v>142.37299999999999</v>
      </c>
      <c r="D181">
        <v>142.37299999999999</v>
      </c>
      <c r="E181">
        <v>8035.33</v>
      </c>
      <c r="F181" s="12">
        <v>0</v>
      </c>
      <c r="G181" s="12">
        <v>1254650496</v>
      </c>
    </row>
    <row r="182" spans="1:7">
      <c r="A182" s="9">
        <f>'(1)'!A182</f>
        <v>42549</v>
      </c>
      <c r="B182">
        <v>142.37860000000001</v>
      </c>
      <c r="C182">
        <v>142.37860000000001</v>
      </c>
      <c r="D182">
        <v>142.37860000000001</v>
      </c>
      <c r="E182">
        <v>8039.25</v>
      </c>
      <c r="F182" s="12">
        <v>0</v>
      </c>
      <c r="G182" s="12">
        <v>1243496320</v>
      </c>
    </row>
    <row r="183" spans="1:7">
      <c r="A183" s="9">
        <f>'(1)'!A183</f>
        <v>42550</v>
      </c>
      <c r="B183">
        <v>142.39599999999999</v>
      </c>
      <c r="C183">
        <v>142.39599999999999</v>
      </c>
      <c r="D183">
        <v>142.39599999999999</v>
      </c>
      <c r="E183">
        <v>8128.73</v>
      </c>
      <c r="F183" s="12">
        <v>0</v>
      </c>
      <c r="G183" s="12">
        <v>1258213504</v>
      </c>
    </row>
    <row r="184" spans="1:7">
      <c r="A184" s="9">
        <f>'(1)'!A184</f>
        <v>42551</v>
      </c>
      <c r="B184">
        <v>142.40180000000001</v>
      </c>
      <c r="C184">
        <v>142.40180000000001</v>
      </c>
      <c r="D184">
        <v>142.40180000000001</v>
      </c>
      <c r="E184">
        <v>8172.19</v>
      </c>
      <c r="F184" s="12">
        <v>0</v>
      </c>
      <c r="G184" s="12">
        <v>1261351936</v>
      </c>
    </row>
    <row r="185" spans="1:7">
      <c r="A185" s="9">
        <f>'(1)'!A185</f>
        <v>42552</v>
      </c>
      <c r="B185">
        <v>142.40809999999999</v>
      </c>
      <c r="C185">
        <v>142.40809999999999</v>
      </c>
      <c r="D185">
        <v>142.40809999999999</v>
      </c>
      <c r="E185">
        <v>8201.64</v>
      </c>
      <c r="F185" s="12">
        <v>0</v>
      </c>
      <c r="G185" s="12">
        <v>1258575232</v>
      </c>
    </row>
    <row r="186" spans="1:7">
      <c r="A186" s="9">
        <f>'(1)'!A186</f>
        <v>42556</v>
      </c>
      <c r="B186">
        <v>142.41399999999999</v>
      </c>
      <c r="C186">
        <v>142.41399999999999</v>
      </c>
      <c r="D186">
        <v>142.41399999999999</v>
      </c>
      <c r="E186">
        <v>8275.08</v>
      </c>
      <c r="F186" s="12">
        <v>0</v>
      </c>
      <c r="G186" s="12">
        <v>1270344320</v>
      </c>
    </row>
    <row r="187" spans="1:7">
      <c r="A187" s="9">
        <f>'(1)'!A187</f>
        <v>42557</v>
      </c>
      <c r="B187">
        <v>142.41839999999999</v>
      </c>
      <c r="C187">
        <v>142.41839999999999</v>
      </c>
      <c r="D187">
        <v>142.41839999999999</v>
      </c>
      <c r="E187">
        <v>8276.81</v>
      </c>
      <c r="F187" s="12">
        <v>0</v>
      </c>
      <c r="G187" s="12">
        <v>1247700096</v>
      </c>
    </row>
    <row r="188" spans="1:7">
      <c r="A188" s="9">
        <f>'(1)'!A188</f>
        <v>42558</v>
      </c>
      <c r="B188">
        <v>142.44550000000001</v>
      </c>
      <c r="C188">
        <v>142.44550000000001</v>
      </c>
      <c r="D188">
        <v>142.44550000000001</v>
      </c>
      <c r="E188">
        <v>8416.32</v>
      </c>
      <c r="F188" s="12">
        <v>0</v>
      </c>
      <c r="G188" s="12">
        <v>1248646912</v>
      </c>
    </row>
    <row r="189" spans="1:7">
      <c r="A189" s="9">
        <f>'(1)'!A189</f>
        <v>42559</v>
      </c>
      <c r="B189">
        <v>142.45079999999999</v>
      </c>
      <c r="C189">
        <v>142.45079999999999</v>
      </c>
      <c r="D189">
        <v>142.45079999999999</v>
      </c>
      <c r="E189">
        <v>8373.4699999999993</v>
      </c>
      <c r="F189" s="12">
        <v>0</v>
      </c>
      <c r="G189" s="12">
        <v>1250564096</v>
      </c>
    </row>
    <row r="190" spans="1:7">
      <c r="A190" s="9">
        <f>'(1)'!A190</f>
        <v>42562</v>
      </c>
      <c r="B190">
        <v>142.4562</v>
      </c>
      <c r="C190">
        <v>142.4562</v>
      </c>
      <c r="D190">
        <v>142.4562</v>
      </c>
      <c r="E190">
        <v>8417.5400000000009</v>
      </c>
      <c r="F190" s="12">
        <v>0</v>
      </c>
      <c r="G190" s="12">
        <v>1266726656</v>
      </c>
    </row>
    <row r="191" spans="1:7">
      <c r="A191" s="9">
        <f>'(1)'!A191</f>
        <v>42563</v>
      </c>
      <c r="B191">
        <v>142.47139999999999</v>
      </c>
      <c r="C191">
        <v>142.47139999999999</v>
      </c>
      <c r="D191">
        <v>142.47139999999999</v>
      </c>
      <c r="E191">
        <v>8424.0300000000007</v>
      </c>
      <c r="F191" s="12">
        <v>0</v>
      </c>
      <c r="G191" s="12">
        <v>1271002752</v>
      </c>
    </row>
    <row r="192" spans="1:7">
      <c r="A192" s="9">
        <f>'(1)'!A192</f>
        <v>42564</v>
      </c>
      <c r="B192">
        <v>142.4761</v>
      </c>
      <c r="C192">
        <v>142.4761</v>
      </c>
      <c r="D192">
        <v>142.4761</v>
      </c>
      <c r="E192">
        <v>8362.9500000000007</v>
      </c>
      <c r="F192" s="12">
        <v>0</v>
      </c>
      <c r="G192" s="12">
        <v>1287171328</v>
      </c>
    </row>
    <row r="193" spans="1:7">
      <c r="A193" s="9">
        <f>'(1)'!A193</f>
        <v>42565</v>
      </c>
      <c r="B193">
        <v>142.48079999999999</v>
      </c>
      <c r="C193">
        <v>142.48079999999999</v>
      </c>
      <c r="D193">
        <v>142.48079999999999</v>
      </c>
      <c r="E193">
        <v>8428.89</v>
      </c>
      <c r="F193" s="12">
        <v>0</v>
      </c>
      <c r="G193" s="12">
        <v>1302798848</v>
      </c>
    </row>
    <row r="194" spans="1:7">
      <c r="A194" s="9">
        <f>'(1)'!A194</f>
        <v>42566</v>
      </c>
      <c r="B194">
        <v>142.48589999999999</v>
      </c>
      <c r="C194">
        <v>142.48589999999999</v>
      </c>
      <c r="D194">
        <v>142.48589999999999</v>
      </c>
      <c r="E194">
        <v>8493.75</v>
      </c>
      <c r="F194" s="12">
        <v>0</v>
      </c>
      <c r="G194" s="12">
        <v>1308706176</v>
      </c>
    </row>
    <row r="195" spans="1:7">
      <c r="A195" s="9">
        <f>'(1)'!A195</f>
        <v>42569</v>
      </c>
      <c r="B195">
        <v>142.49080000000001</v>
      </c>
      <c r="C195">
        <v>142.49080000000001</v>
      </c>
      <c r="D195">
        <v>142.49080000000001</v>
      </c>
      <c r="E195">
        <v>8470.02</v>
      </c>
      <c r="F195" s="12">
        <v>0</v>
      </c>
      <c r="G195" s="12">
        <v>1305850368</v>
      </c>
    </row>
    <row r="196" spans="1:7">
      <c r="A196" s="9">
        <f>'(1)'!A196</f>
        <v>42570</v>
      </c>
      <c r="B196">
        <v>142.50839999999999</v>
      </c>
      <c r="C196">
        <v>142.50839999999999</v>
      </c>
      <c r="D196">
        <v>142.50839999999999</v>
      </c>
      <c r="E196">
        <v>8398.61</v>
      </c>
      <c r="F196" s="12">
        <v>0</v>
      </c>
      <c r="G196" s="12">
        <v>1329271424</v>
      </c>
    </row>
    <row r="197" spans="1:7">
      <c r="A197" s="9">
        <f>'(1)'!A197</f>
        <v>42571</v>
      </c>
      <c r="B197">
        <v>142.51410000000001</v>
      </c>
      <c r="C197">
        <v>142.51410000000001</v>
      </c>
      <c r="D197">
        <v>142.51410000000001</v>
      </c>
      <c r="E197">
        <v>8303.91</v>
      </c>
      <c r="F197" s="12">
        <v>0</v>
      </c>
      <c r="G197" s="12">
        <v>1324298496</v>
      </c>
    </row>
    <row r="198" spans="1:7">
      <c r="A198" s="9">
        <f>'(1)'!A198</f>
        <v>42572</v>
      </c>
      <c r="B198">
        <v>142.51939999999999</v>
      </c>
      <c r="C198">
        <v>142.51939999999999</v>
      </c>
      <c r="D198">
        <v>142.51939999999999</v>
      </c>
      <c r="E198">
        <v>8370.2999999999993</v>
      </c>
      <c r="F198" s="12">
        <v>0</v>
      </c>
      <c r="G198" s="12">
        <v>1312092032</v>
      </c>
    </row>
    <row r="199" spans="1:7">
      <c r="A199" s="9">
        <f>'(1)'!A199</f>
        <v>42573</v>
      </c>
      <c r="B199">
        <v>142.52510000000001</v>
      </c>
      <c r="C199">
        <v>142.52510000000001</v>
      </c>
      <c r="D199">
        <v>142.52510000000001</v>
      </c>
      <c r="E199">
        <v>8374.4699999999993</v>
      </c>
      <c r="F199" s="12">
        <v>0</v>
      </c>
      <c r="G199" s="12">
        <v>1325449216</v>
      </c>
    </row>
    <row r="200" spans="1:7">
      <c r="A200" s="9">
        <f>'(1)'!A200</f>
        <v>42576</v>
      </c>
      <c r="B200">
        <v>142.53100000000001</v>
      </c>
      <c r="C200">
        <v>142.53100000000001</v>
      </c>
      <c r="D200">
        <v>142.53100000000001</v>
      </c>
      <c r="E200">
        <v>8454.02</v>
      </c>
      <c r="F200" s="12">
        <v>0</v>
      </c>
      <c r="G200" s="12">
        <v>1358079872</v>
      </c>
    </row>
    <row r="201" spans="1:7">
      <c r="A201" s="9">
        <f>'(1)'!A201</f>
        <v>42577</v>
      </c>
      <c r="B201">
        <v>142.54769999999999</v>
      </c>
      <c r="C201">
        <v>142.54769999999999</v>
      </c>
      <c r="D201">
        <v>142.54769999999999</v>
      </c>
      <c r="E201">
        <v>8642.76</v>
      </c>
      <c r="F201" s="12">
        <v>0</v>
      </c>
      <c r="G201" s="12">
        <v>1341178240</v>
      </c>
    </row>
    <row r="202" spans="1:7">
      <c r="A202" s="9">
        <f>'(1)'!A202</f>
        <v>42578</v>
      </c>
      <c r="B202">
        <v>142.55340000000001</v>
      </c>
      <c r="C202">
        <v>142.55340000000001</v>
      </c>
      <c r="D202">
        <v>142.55340000000001</v>
      </c>
      <c r="E202">
        <v>8671.66</v>
      </c>
      <c r="F202" s="12">
        <v>0</v>
      </c>
      <c r="G202" s="12">
        <v>1336978816</v>
      </c>
    </row>
    <row r="203" spans="1:7">
      <c r="A203" s="9">
        <f>'(1)'!A203</f>
        <v>42579</v>
      </c>
      <c r="B203">
        <v>142.55869999999999</v>
      </c>
      <c r="C203">
        <v>142.55869999999999</v>
      </c>
      <c r="D203">
        <v>142.55869999999999</v>
      </c>
      <c r="E203">
        <v>8676.2999999999993</v>
      </c>
      <c r="F203" s="12">
        <v>0</v>
      </c>
      <c r="G203" s="12">
        <v>1354955136</v>
      </c>
    </row>
    <row r="204" spans="1:7">
      <c r="A204" s="9">
        <f>'(1)'!A204</f>
        <v>42580</v>
      </c>
      <c r="B204">
        <v>142.5643</v>
      </c>
      <c r="C204">
        <v>142.5643</v>
      </c>
      <c r="D204">
        <v>142.5643</v>
      </c>
      <c r="E204">
        <v>8712.7000000000007</v>
      </c>
      <c r="F204" s="12">
        <v>0</v>
      </c>
      <c r="G204" s="12">
        <v>1343331456</v>
      </c>
    </row>
    <row r="205" spans="1:7">
      <c r="A205" s="9">
        <f>'(1)'!A205</f>
        <v>42583</v>
      </c>
      <c r="B205">
        <v>142.58500000000001</v>
      </c>
      <c r="C205">
        <v>142.58500000000001</v>
      </c>
      <c r="D205">
        <v>142.58500000000001</v>
      </c>
      <c r="E205">
        <v>8714.32</v>
      </c>
      <c r="F205" s="12">
        <v>0</v>
      </c>
      <c r="G205" s="12">
        <v>1328253952</v>
      </c>
    </row>
    <row r="206" spans="1:7">
      <c r="A206" s="9">
        <f>'(1)'!A206</f>
        <v>42584</v>
      </c>
      <c r="B206">
        <v>142.58779999999999</v>
      </c>
      <c r="C206">
        <v>142.58779999999999</v>
      </c>
      <c r="D206">
        <v>142.58779999999999</v>
      </c>
      <c r="E206">
        <v>8650.69</v>
      </c>
      <c r="F206" s="12">
        <v>0</v>
      </c>
      <c r="G206" s="12">
        <v>1326896512</v>
      </c>
    </row>
    <row r="207" spans="1:7">
      <c r="A207" s="9">
        <f>'(1)'!A207</f>
        <v>42585</v>
      </c>
      <c r="B207">
        <v>142.59280000000001</v>
      </c>
      <c r="C207">
        <v>142.59280000000001</v>
      </c>
      <c r="D207">
        <v>142.59280000000001</v>
      </c>
      <c r="E207">
        <v>8607.14</v>
      </c>
      <c r="F207" s="12">
        <v>0</v>
      </c>
      <c r="G207" s="12">
        <v>1307402624</v>
      </c>
    </row>
    <row r="208" spans="1:7">
      <c r="A208" s="9">
        <f>'(1)'!A208</f>
        <v>42586</v>
      </c>
      <c r="B208">
        <v>142.5992</v>
      </c>
      <c r="C208">
        <v>142.5992</v>
      </c>
      <c r="D208">
        <v>142.5992</v>
      </c>
      <c r="E208">
        <v>8703.94</v>
      </c>
      <c r="F208" s="12">
        <v>0</v>
      </c>
      <c r="G208" s="12">
        <v>1306443904</v>
      </c>
    </row>
    <row r="209" spans="1:7">
      <c r="A209" s="9">
        <f>'(1)'!A209</f>
        <v>42587</v>
      </c>
      <c r="B209">
        <v>142.60380000000001</v>
      </c>
      <c r="C209">
        <v>142.60380000000001</v>
      </c>
      <c r="D209">
        <v>142.60380000000001</v>
      </c>
      <c r="E209">
        <v>8647.91</v>
      </c>
      <c r="F209" s="12">
        <v>0</v>
      </c>
      <c r="G209" s="12">
        <v>1305080832</v>
      </c>
    </row>
    <row r="210" spans="1:7">
      <c r="A210" s="9">
        <f>'(1)'!A210</f>
        <v>42590</v>
      </c>
      <c r="B210">
        <v>142.62020000000001</v>
      </c>
      <c r="C210">
        <v>142.62020000000001</v>
      </c>
      <c r="D210">
        <v>142.62020000000001</v>
      </c>
      <c r="E210">
        <v>8665.25</v>
      </c>
      <c r="F210" s="12">
        <v>0</v>
      </c>
      <c r="G210" s="12">
        <v>1320106752</v>
      </c>
    </row>
    <row r="211" spans="1:7">
      <c r="A211" s="9">
        <f>'(1)'!A211</f>
        <v>42591</v>
      </c>
      <c r="B211">
        <v>142.62389999999999</v>
      </c>
      <c r="C211">
        <v>142.62389999999999</v>
      </c>
      <c r="D211">
        <v>142.62389999999999</v>
      </c>
      <c r="E211">
        <v>8659.77</v>
      </c>
      <c r="F211" s="12">
        <v>0</v>
      </c>
      <c r="G211" s="12">
        <v>1322320000</v>
      </c>
    </row>
    <row r="212" spans="1:7">
      <c r="A212" s="9">
        <f>'(1)'!A212</f>
        <v>42592</v>
      </c>
      <c r="B212">
        <v>142.6293</v>
      </c>
      <c r="C212">
        <v>142.6293</v>
      </c>
      <c r="D212">
        <v>142.6293</v>
      </c>
      <c r="E212">
        <v>8709.2000000000007</v>
      </c>
      <c r="F212" s="12">
        <v>0</v>
      </c>
      <c r="G212" s="12">
        <v>1312283648</v>
      </c>
    </row>
    <row r="213" spans="1:7">
      <c r="A213" s="9">
        <f>'(1)'!A213</f>
        <v>42593</v>
      </c>
      <c r="B213">
        <v>142.63419999999999</v>
      </c>
      <c r="C213">
        <v>142.63419999999999</v>
      </c>
      <c r="D213">
        <v>142.63419999999999</v>
      </c>
      <c r="E213">
        <v>8688.5400000000009</v>
      </c>
      <c r="F213" s="12">
        <v>0</v>
      </c>
      <c r="G213" s="12">
        <v>1304088448</v>
      </c>
    </row>
    <row r="214" spans="1:7">
      <c r="A214" s="9">
        <f>'(1)'!A214</f>
        <v>42594</v>
      </c>
      <c r="B214">
        <v>142.6387</v>
      </c>
      <c r="C214">
        <v>142.6387</v>
      </c>
      <c r="D214">
        <v>142.6387</v>
      </c>
      <c r="E214">
        <v>8721.69</v>
      </c>
      <c r="F214" s="12">
        <v>0</v>
      </c>
      <c r="G214" s="12">
        <v>1279220736</v>
      </c>
    </row>
    <row r="215" spans="1:7">
      <c r="A215" s="9">
        <f>'(1)'!A215</f>
        <v>42597</v>
      </c>
      <c r="B215">
        <v>142.65479999999999</v>
      </c>
      <c r="C215">
        <v>142.65479999999999</v>
      </c>
      <c r="D215">
        <v>142.65479999999999</v>
      </c>
      <c r="E215">
        <v>8679.67</v>
      </c>
      <c r="F215" s="12">
        <v>0</v>
      </c>
      <c r="G215" s="12">
        <v>1271666944</v>
      </c>
    </row>
    <row r="216" spans="1:7">
      <c r="A216" s="9">
        <f>'(1)'!A216</f>
        <v>42598</v>
      </c>
      <c r="B216">
        <v>142.65299999999999</v>
      </c>
      <c r="C216">
        <v>142.65299999999999</v>
      </c>
      <c r="D216">
        <v>142.65299999999999</v>
      </c>
      <c r="E216">
        <v>8685.0400000000009</v>
      </c>
      <c r="F216" s="12">
        <v>0</v>
      </c>
      <c r="G216" s="12">
        <v>1272157184</v>
      </c>
    </row>
    <row r="217" spans="1:7">
      <c r="A217" s="9">
        <f>'(1)'!A217</f>
        <v>42599</v>
      </c>
      <c r="B217">
        <v>142.65450000000001</v>
      </c>
      <c r="C217">
        <v>142.65450000000001</v>
      </c>
      <c r="D217">
        <v>142.65450000000001</v>
      </c>
      <c r="E217">
        <v>8702.23</v>
      </c>
      <c r="F217" s="12">
        <v>0</v>
      </c>
      <c r="G217" s="12">
        <v>1263159424</v>
      </c>
    </row>
    <row r="218" spans="1:7">
      <c r="A218" s="9">
        <f>'(1)'!A218</f>
        <v>42600</v>
      </c>
      <c r="B218">
        <v>142.65819999999999</v>
      </c>
      <c r="C218">
        <v>142.65819999999999</v>
      </c>
      <c r="D218">
        <v>142.65819999999999</v>
      </c>
      <c r="E218">
        <v>8663.09</v>
      </c>
      <c r="F218" s="12">
        <v>0</v>
      </c>
      <c r="G218" s="12">
        <v>1267359872</v>
      </c>
    </row>
    <row r="219" spans="1:7">
      <c r="A219" s="9">
        <f>'(1)'!A219</f>
        <v>42601</v>
      </c>
      <c r="B219">
        <v>142.66139999999999</v>
      </c>
      <c r="C219">
        <v>142.66139999999999</v>
      </c>
      <c r="D219">
        <v>142.66139999999999</v>
      </c>
      <c r="E219">
        <v>8546.1299999999992</v>
      </c>
      <c r="F219" s="12">
        <v>0</v>
      </c>
      <c r="G219" s="12">
        <v>1283177856</v>
      </c>
    </row>
    <row r="220" spans="1:7">
      <c r="A220" s="9">
        <f>'(1)'!A220</f>
        <v>42604</v>
      </c>
      <c r="B220">
        <v>142.67679999999999</v>
      </c>
      <c r="C220">
        <v>142.67679999999999</v>
      </c>
      <c r="D220">
        <v>142.67679999999999</v>
      </c>
      <c r="E220">
        <v>8410.2199999999993</v>
      </c>
      <c r="F220" s="12">
        <v>0</v>
      </c>
      <c r="G220" s="12">
        <v>1305283840</v>
      </c>
    </row>
    <row r="221" spans="1:7">
      <c r="A221" s="9">
        <f>'(1)'!A221</f>
        <v>42605</v>
      </c>
      <c r="B221">
        <v>142.68119999999999</v>
      </c>
      <c r="C221">
        <v>142.68119999999999</v>
      </c>
      <c r="D221">
        <v>142.68119999999999</v>
      </c>
      <c r="E221">
        <v>8426.16</v>
      </c>
      <c r="F221" s="12">
        <v>0</v>
      </c>
      <c r="G221" s="12">
        <v>1329262592</v>
      </c>
    </row>
    <row r="222" spans="1:7">
      <c r="A222" s="9">
        <f>'(1)'!A222</f>
        <v>42606</v>
      </c>
      <c r="B222">
        <v>142.68790000000001</v>
      </c>
      <c r="C222">
        <v>142.68790000000001</v>
      </c>
      <c r="D222">
        <v>142.68790000000001</v>
      </c>
      <c r="E222">
        <v>8365.5300000000007</v>
      </c>
      <c r="F222" s="12">
        <v>0</v>
      </c>
      <c r="G222" s="12">
        <v>1320280064</v>
      </c>
    </row>
    <row r="223" spans="1:7">
      <c r="A223" s="9">
        <f>'(1)'!A223</f>
        <v>42607</v>
      </c>
      <c r="B223">
        <v>142.6936</v>
      </c>
      <c r="C223">
        <v>142.6936</v>
      </c>
      <c r="D223">
        <v>142.6936</v>
      </c>
      <c r="E223">
        <v>8231.57</v>
      </c>
      <c r="F223" s="12">
        <v>0</v>
      </c>
      <c r="G223" s="12">
        <v>1327773056</v>
      </c>
    </row>
    <row r="224" spans="1:7">
      <c r="A224" s="9">
        <f>'(1)'!A224</f>
        <v>42608</v>
      </c>
      <c r="B224">
        <v>142.6994</v>
      </c>
      <c r="C224">
        <v>142.6994</v>
      </c>
      <c r="D224">
        <v>142.6994</v>
      </c>
      <c r="E224">
        <v>8175.26</v>
      </c>
      <c r="F224" s="12">
        <v>0</v>
      </c>
      <c r="G224" s="12">
        <v>1324215936</v>
      </c>
    </row>
    <row r="225" spans="1:7">
      <c r="A225" s="9">
        <f>'(1)'!A225</f>
        <v>42611</v>
      </c>
      <c r="B225">
        <v>142.71690000000001</v>
      </c>
      <c r="C225">
        <v>142.71690000000001</v>
      </c>
      <c r="D225">
        <v>142.71690000000001</v>
      </c>
      <c r="E225">
        <v>7981.37</v>
      </c>
      <c r="F225" s="12">
        <v>0</v>
      </c>
      <c r="G225" s="12">
        <v>1329021568</v>
      </c>
    </row>
    <row r="226" spans="1:7">
      <c r="A226" s="9">
        <f>'(1)'!A226</f>
        <v>42612</v>
      </c>
      <c r="B226">
        <v>142.72190000000001</v>
      </c>
      <c r="C226">
        <v>142.72190000000001</v>
      </c>
      <c r="D226">
        <v>142.72190000000001</v>
      </c>
      <c r="E226">
        <v>8214.19</v>
      </c>
      <c r="F226" s="12">
        <v>0</v>
      </c>
      <c r="G226" s="12">
        <v>1329033472</v>
      </c>
    </row>
    <row r="227" spans="1:7">
      <c r="A227" s="9">
        <f>'(1)'!A227</f>
        <v>42613</v>
      </c>
      <c r="B227">
        <v>142.72749999999999</v>
      </c>
      <c r="C227">
        <v>142.72749999999999</v>
      </c>
      <c r="D227">
        <v>142.72749999999999</v>
      </c>
      <c r="E227">
        <v>8262.8799999999992</v>
      </c>
      <c r="F227" s="12">
        <v>0</v>
      </c>
      <c r="G227" s="12">
        <v>1332196736</v>
      </c>
    </row>
    <row r="228" spans="1:7">
      <c r="A228" s="9">
        <f>'(1)'!A228</f>
        <v>42614</v>
      </c>
      <c r="B228">
        <v>142.7319</v>
      </c>
      <c r="C228">
        <v>142.7319</v>
      </c>
      <c r="D228">
        <v>142.7319</v>
      </c>
      <c r="E228">
        <v>8274.09</v>
      </c>
      <c r="F228" s="12">
        <v>0</v>
      </c>
      <c r="G228" s="12">
        <v>1323038080</v>
      </c>
    </row>
    <row r="229" spans="1:7">
      <c r="A229" s="9">
        <f>'(1)'!A229</f>
        <v>42615</v>
      </c>
      <c r="B229">
        <v>142.73750000000001</v>
      </c>
      <c r="C229">
        <v>142.73750000000001</v>
      </c>
      <c r="D229">
        <v>142.73750000000001</v>
      </c>
      <c r="E229">
        <v>8378.2199999999993</v>
      </c>
      <c r="F229" s="12">
        <v>0</v>
      </c>
      <c r="G229" s="12">
        <v>1326080768</v>
      </c>
    </row>
    <row r="230" spans="1:7">
      <c r="A230" s="9">
        <f>'(1)'!A230</f>
        <v>42619</v>
      </c>
      <c r="B230">
        <v>142.7544</v>
      </c>
      <c r="C230">
        <v>142.7544</v>
      </c>
      <c r="D230">
        <v>142.7544</v>
      </c>
      <c r="E230">
        <v>8448.06</v>
      </c>
      <c r="F230" s="12">
        <v>0</v>
      </c>
      <c r="G230" s="12">
        <v>1329270912</v>
      </c>
    </row>
    <row r="231" spans="1:7">
      <c r="A231" s="9">
        <f>'(1)'!A231</f>
        <v>42620</v>
      </c>
      <c r="B231">
        <v>142.75970000000001</v>
      </c>
      <c r="C231">
        <v>142.75970000000001</v>
      </c>
      <c r="D231">
        <v>142.75970000000001</v>
      </c>
      <c r="E231">
        <v>8332.61</v>
      </c>
      <c r="F231" s="12">
        <v>0</v>
      </c>
      <c r="G231" s="12">
        <v>1324642048</v>
      </c>
    </row>
    <row r="232" spans="1:7">
      <c r="A232" s="9">
        <f>'(1)'!A232</f>
        <v>42621</v>
      </c>
      <c r="B232">
        <v>142.76490000000001</v>
      </c>
      <c r="C232">
        <v>142.76490000000001</v>
      </c>
      <c r="D232">
        <v>142.76490000000001</v>
      </c>
      <c r="E232">
        <v>8417.17</v>
      </c>
      <c r="F232" s="12">
        <v>0</v>
      </c>
      <c r="G232" s="12">
        <v>1343325696</v>
      </c>
    </row>
    <row r="233" spans="1:7">
      <c r="A233" s="9">
        <f>'(1)'!A233</f>
        <v>42622</v>
      </c>
      <c r="B233">
        <v>142.77070000000001</v>
      </c>
      <c r="C233">
        <v>142.77070000000001</v>
      </c>
      <c r="D233">
        <v>142.77070000000001</v>
      </c>
      <c r="E233">
        <v>8530.7800000000007</v>
      </c>
      <c r="F233" s="12">
        <v>0</v>
      </c>
      <c r="G233" s="12">
        <v>1346798336</v>
      </c>
    </row>
    <row r="234" spans="1:7">
      <c r="A234" s="9">
        <f>'(1)'!A234</f>
        <v>42625</v>
      </c>
      <c r="B234">
        <v>142.77709999999999</v>
      </c>
      <c r="C234">
        <v>142.77709999999999</v>
      </c>
      <c r="D234">
        <v>142.77709999999999</v>
      </c>
      <c r="E234">
        <v>8447.3799999999992</v>
      </c>
      <c r="F234" s="12">
        <v>0</v>
      </c>
      <c r="G234" s="12">
        <v>1353381888</v>
      </c>
    </row>
    <row r="235" spans="1:7">
      <c r="A235" s="9">
        <f>'(1)'!A235</f>
        <v>42626</v>
      </c>
      <c r="B235">
        <v>142.79480000000001</v>
      </c>
      <c r="C235">
        <v>142.79480000000001</v>
      </c>
      <c r="D235">
        <v>142.79480000000001</v>
      </c>
      <c r="E235">
        <v>8421.99</v>
      </c>
      <c r="F235" s="12">
        <v>0</v>
      </c>
      <c r="G235" s="12">
        <v>1357875584</v>
      </c>
    </row>
    <row r="236" spans="1:7">
      <c r="A236" s="9">
        <f>'(1)'!A236</f>
        <v>42627</v>
      </c>
      <c r="B236">
        <v>142.80099999999999</v>
      </c>
      <c r="C236">
        <v>142.80099999999999</v>
      </c>
      <c r="D236">
        <v>142.80099999999999</v>
      </c>
      <c r="E236">
        <v>8410.48</v>
      </c>
      <c r="F236" s="12">
        <v>0</v>
      </c>
      <c r="G236" s="12">
        <v>1352282624</v>
      </c>
    </row>
    <row r="237" spans="1:7">
      <c r="A237" s="9">
        <f>'(1)'!A237</f>
        <v>42628</v>
      </c>
      <c r="B237">
        <v>142.80789999999999</v>
      </c>
      <c r="C237">
        <v>142.80789999999999</v>
      </c>
      <c r="D237">
        <v>142.80789999999999</v>
      </c>
      <c r="E237">
        <v>8354.77</v>
      </c>
      <c r="F237" s="12">
        <v>0</v>
      </c>
      <c r="G237" s="12">
        <v>1352282624</v>
      </c>
    </row>
    <row r="238" spans="1:7">
      <c r="A238" s="9">
        <f>'(1)'!A238</f>
        <v>42629</v>
      </c>
      <c r="B238">
        <v>142.81450000000001</v>
      </c>
      <c r="C238">
        <v>142.81450000000001</v>
      </c>
      <c r="D238">
        <v>142.81450000000001</v>
      </c>
      <c r="E238">
        <v>8431.17</v>
      </c>
      <c r="F238" s="12">
        <v>0</v>
      </c>
      <c r="G238" s="12">
        <v>1342890496</v>
      </c>
    </row>
    <row r="239" spans="1:7">
      <c r="A239" s="9">
        <f>'(1)'!A239</f>
        <v>42632</v>
      </c>
      <c r="B239">
        <v>142.8202</v>
      </c>
      <c r="C239">
        <v>142.8202</v>
      </c>
      <c r="D239">
        <v>142.8202</v>
      </c>
      <c r="E239">
        <v>8382.4599999999991</v>
      </c>
      <c r="F239" s="12">
        <v>0</v>
      </c>
      <c r="G239" s="12">
        <v>1342235008</v>
      </c>
    </row>
    <row r="240" spans="1:7">
      <c r="A240" s="9">
        <f>'(1)'!A240</f>
        <v>42633</v>
      </c>
      <c r="B240">
        <v>142.8381</v>
      </c>
      <c r="C240">
        <v>142.8381</v>
      </c>
      <c r="D240">
        <v>142.8381</v>
      </c>
      <c r="E240">
        <v>8434.15</v>
      </c>
      <c r="F240" s="12">
        <v>0</v>
      </c>
      <c r="G240" s="12">
        <v>1336848640</v>
      </c>
    </row>
    <row r="241" spans="1:7">
      <c r="A241" s="9">
        <f>'(1)'!A241</f>
        <v>42634</v>
      </c>
      <c r="B241">
        <v>142.84379999999999</v>
      </c>
      <c r="C241">
        <v>142.84379999999999</v>
      </c>
      <c r="D241">
        <v>142.84379999999999</v>
      </c>
      <c r="E241">
        <v>8554.7099999999991</v>
      </c>
      <c r="F241" s="12">
        <v>0</v>
      </c>
      <c r="G241" s="12">
        <v>1346552832</v>
      </c>
    </row>
    <row r="242" spans="1:7">
      <c r="A242" s="9">
        <f>'(1)'!A242</f>
        <v>42635</v>
      </c>
      <c r="B242">
        <v>142.8493</v>
      </c>
      <c r="C242">
        <v>142.8493</v>
      </c>
      <c r="D242">
        <v>142.8493</v>
      </c>
      <c r="E242">
        <v>8545.3700000000008</v>
      </c>
      <c r="F242" s="12">
        <v>0</v>
      </c>
      <c r="G242" s="12">
        <v>1348231552</v>
      </c>
    </row>
    <row r="243" spans="1:7">
      <c r="A243" s="9">
        <f>'(1)'!A243</f>
        <v>42636</v>
      </c>
      <c r="B243">
        <v>142.8553</v>
      </c>
      <c r="C243">
        <v>142.8553</v>
      </c>
      <c r="D243">
        <v>142.8553</v>
      </c>
      <c r="E243">
        <v>8554.0400000000009</v>
      </c>
      <c r="F243" s="12">
        <v>0</v>
      </c>
      <c r="G243" s="12">
        <v>1333961216</v>
      </c>
    </row>
    <row r="244" spans="1:7">
      <c r="A244" s="9">
        <f>'(1)'!A244</f>
        <v>42639</v>
      </c>
      <c r="B244">
        <v>142.86089999999999</v>
      </c>
      <c r="C244">
        <v>142.86089999999999</v>
      </c>
      <c r="D244">
        <v>142.86089999999999</v>
      </c>
      <c r="E244">
        <v>8497.07</v>
      </c>
      <c r="F244" s="12">
        <v>0</v>
      </c>
      <c r="G244" s="12">
        <v>1333837440</v>
      </c>
    </row>
    <row r="245" spans="1:7">
      <c r="A245" s="9">
        <f>'(1)'!A245</f>
        <v>42640</v>
      </c>
      <c r="B245">
        <v>142.8785</v>
      </c>
      <c r="C245">
        <v>142.8785</v>
      </c>
      <c r="D245">
        <v>142.8785</v>
      </c>
      <c r="E245">
        <v>8236.3799999999992</v>
      </c>
      <c r="F245" s="12">
        <v>0</v>
      </c>
      <c r="G245" s="12">
        <v>1327636608</v>
      </c>
    </row>
    <row r="246" spans="1:7">
      <c r="A246" s="9">
        <f>'(1)'!A246</f>
        <v>42641</v>
      </c>
      <c r="B246">
        <v>142.8843</v>
      </c>
      <c r="C246">
        <v>142.8843</v>
      </c>
      <c r="D246">
        <v>142.8843</v>
      </c>
      <c r="E246">
        <v>8141.22</v>
      </c>
      <c r="F246" s="12">
        <v>0</v>
      </c>
      <c r="G246" s="12">
        <v>1326763648</v>
      </c>
    </row>
    <row r="247" spans="1:7">
      <c r="A247" s="9">
        <f>'(1)'!A247</f>
        <v>42642</v>
      </c>
      <c r="B247">
        <v>142.89009999999999</v>
      </c>
      <c r="C247">
        <v>142.89009999999999</v>
      </c>
      <c r="D247">
        <v>142.89009999999999</v>
      </c>
      <c r="E247">
        <v>7956.17</v>
      </c>
      <c r="F247" s="12">
        <v>0</v>
      </c>
      <c r="G247" s="12">
        <v>1316819072</v>
      </c>
    </row>
    <row r="248" spans="1:7">
      <c r="A248" s="9">
        <f>'(1)'!A248</f>
        <v>42643</v>
      </c>
      <c r="B248">
        <v>142.89599999999999</v>
      </c>
      <c r="C248">
        <v>142.89599999999999</v>
      </c>
      <c r="D248">
        <v>142.89599999999999</v>
      </c>
      <c r="E248">
        <v>8049.08</v>
      </c>
      <c r="F248" s="12">
        <v>0</v>
      </c>
      <c r="G248" s="12">
        <v>1330252928</v>
      </c>
    </row>
    <row r="249" spans="1:7">
      <c r="A249" s="9">
        <f>'(1)'!A249</f>
        <v>42646</v>
      </c>
      <c r="B249">
        <v>142.90119999999999</v>
      </c>
      <c r="C249">
        <v>142.90119999999999</v>
      </c>
      <c r="D249">
        <v>142.90119999999999</v>
      </c>
      <c r="E249">
        <v>8378.25</v>
      </c>
      <c r="F249" s="12">
        <v>0</v>
      </c>
      <c r="G249" s="12">
        <v>1341329408</v>
      </c>
    </row>
    <row r="250" spans="1:7">
      <c r="A250" s="9">
        <f>'(1)'!A250</f>
        <v>42647</v>
      </c>
      <c r="B250">
        <v>142.9187</v>
      </c>
      <c r="C250">
        <v>142.9187</v>
      </c>
      <c r="D250">
        <v>142.9187</v>
      </c>
      <c r="E250">
        <v>8341.9599999999991</v>
      </c>
      <c r="F250" s="12">
        <v>0</v>
      </c>
      <c r="G250" s="12">
        <v>1351394944</v>
      </c>
    </row>
    <row r="251" spans="1:7">
      <c r="A251" s="9">
        <f>'(1)'!A251</f>
        <v>42648</v>
      </c>
      <c r="B251">
        <v>142.9221</v>
      </c>
      <c r="C251">
        <v>142.9221</v>
      </c>
      <c r="D251">
        <v>142.9221</v>
      </c>
      <c r="E251">
        <v>8323.43</v>
      </c>
      <c r="F251" s="12">
        <v>0</v>
      </c>
      <c r="G251" s="12">
        <v>1357254656</v>
      </c>
    </row>
    <row r="252" spans="1:7">
      <c r="A252" s="9">
        <f>'(1)'!A252</f>
        <v>42649</v>
      </c>
      <c r="B252">
        <v>142.92769999999999</v>
      </c>
      <c r="C252">
        <v>142.92769999999999</v>
      </c>
      <c r="D252">
        <v>142.92769999999999</v>
      </c>
      <c r="E252">
        <v>8345.98</v>
      </c>
      <c r="F252" s="12">
        <v>0</v>
      </c>
      <c r="G252" s="12">
        <v>1362916480</v>
      </c>
    </row>
    <row r="253" spans="1:7">
      <c r="A253" s="9">
        <f>'(1)'!A253</f>
        <v>42650</v>
      </c>
      <c r="B253">
        <v>142.93279999999999</v>
      </c>
      <c r="C253">
        <v>142.93279999999999</v>
      </c>
      <c r="D253">
        <v>142.93279999999999</v>
      </c>
      <c r="E253">
        <v>8384.2000000000007</v>
      </c>
      <c r="F253" s="12">
        <v>0</v>
      </c>
      <c r="G253" s="12">
        <v>1368958976</v>
      </c>
    </row>
    <row r="254" spans="1:7">
      <c r="A254" s="9">
        <f>'(1)'!A254</f>
        <v>42653</v>
      </c>
      <c r="B254">
        <v>142.9383</v>
      </c>
      <c r="C254">
        <v>142.9383</v>
      </c>
      <c r="D254">
        <v>142.9383</v>
      </c>
      <c r="E254">
        <v>8406.31</v>
      </c>
      <c r="F254" s="12">
        <v>0</v>
      </c>
      <c r="G254" s="12">
        <v>1384723072</v>
      </c>
    </row>
    <row r="255" spans="1:7">
      <c r="A255" s="9">
        <f>'(1)'!A255</f>
        <v>42654</v>
      </c>
      <c r="B255">
        <v>142.96039999999999</v>
      </c>
      <c r="C255">
        <v>142.96039999999999</v>
      </c>
      <c r="D255">
        <v>142.96039999999999</v>
      </c>
      <c r="E255">
        <v>8425.39</v>
      </c>
      <c r="F255" s="12">
        <v>0</v>
      </c>
      <c r="G255" s="12">
        <v>1388475648</v>
      </c>
    </row>
    <row r="256" spans="1:7">
      <c r="A256" s="9">
        <f>'(1)'!A256</f>
        <v>42655</v>
      </c>
      <c r="B256">
        <v>142.96539999999999</v>
      </c>
      <c r="C256">
        <v>142.96539999999999</v>
      </c>
      <c r="D256">
        <v>142.96539999999999</v>
      </c>
      <c r="E256">
        <v>8330.08</v>
      </c>
      <c r="F256" s="12">
        <v>0</v>
      </c>
      <c r="G256" s="12">
        <v>1395965056</v>
      </c>
    </row>
    <row r="257" spans="1:7">
      <c r="A257" s="9">
        <f>'(1)'!A257</f>
        <v>42656</v>
      </c>
      <c r="B257">
        <v>142.97059999999999</v>
      </c>
      <c r="C257">
        <v>142.97059999999999</v>
      </c>
      <c r="D257">
        <v>142.97059999999999</v>
      </c>
      <c r="E257">
        <v>8355.35</v>
      </c>
      <c r="F257" s="12">
        <v>0</v>
      </c>
      <c r="G257" s="12">
        <v>1390266112</v>
      </c>
    </row>
    <row r="258" spans="1:7">
      <c r="A258" s="9">
        <f>'(1)'!A258</f>
        <v>42657</v>
      </c>
      <c r="B258">
        <v>142.97569999999999</v>
      </c>
      <c r="C258">
        <v>142.97569999999999</v>
      </c>
      <c r="D258">
        <v>142.97569999999999</v>
      </c>
      <c r="E258">
        <v>8332.74</v>
      </c>
      <c r="F258" s="12">
        <v>0</v>
      </c>
      <c r="G258" s="12">
        <v>1384763520</v>
      </c>
    </row>
    <row r="259" spans="1:7">
      <c r="A259" s="9">
        <f>'(1)'!A259</f>
        <v>42660</v>
      </c>
      <c r="B259">
        <v>142.99299999999999</v>
      </c>
      <c r="C259">
        <v>142.99299999999999</v>
      </c>
      <c r="D259">
        <v>142.99299999999999</v>
      </c>
      <c r="E259">
        <v>8314.42</v>
      </c>
      <c r="F259" s="12">
        <v>0</v>
      </c>
      <c r="G259" s="12">
        <v>1387178240</v>
      </c>
    </row>
    <row r="260" spans="1:7">
      <c r="A260" s="9">
        <f>'(1)'!A260</f>
        <v>42661</v>
      </c>
      <c r="B260">
        <v>142.99950000000001</v>
      </c>
      <c r="C260">
        <v>142.99950000000001</v>
      </c>
      <c r="D260">
        <v>142.99950000000001</v>
      </c>
      <c r="E260">
        <v>8366.82</v>
      </c>
      <c r="F260" s="12">
        <v>0</v>
      </c>
      <c r="G260" s="12">
        <v>1398593664</v>
      </c>
    </row>
    <row r="261" spans="1:7">
      <c r="A261" s="9">
        <f>'(1)'!A261</f>
        <v>42662</v>
      </c>
      <c r="B261">
        <v>143.00550000000001</v>
      </c>
      <c r="C261">
        <v>143.00550000000001</v>
      </c>
      <c r="D261">
        <v>143.00550000000001</v>
      </c>
      <c r="E261">
        <v>8324.08</v>
      </c>
      <c r="F261" s="12">
        <v>0</v>
      </c>
      <c r="G261" s="12">
        <v>1400610432</v>
      </c>
    </row>
    <row r="262" spans="1:7">
      <c r="A262" s="9">
        <f>'(1)'!A262</f>
        <v>42663</v>
      </c>
      <c r="B262">
        <v>143.01240000000001</v>
      </c>
      <c r="C262">
        <v>143.01240000000001</v>
      </c>
      <c r="D262">
        <v>143.01240000000001</v>
      </c>
      <c r="E262">
        <v>8276.2900000000009</v>
      </c>
      <c r="F262" s="12">
        <v>0</v>
      </c>
      <c r="G262" s="12">
        <v>1393768832</v>
      </c>
    </row>
    <row r="263" spans="1:7">
      <c r="A263" s="9">
        <f>'(1)'!A263</f>
        <v>42664</v>
      </c>
      <c r="B263">
        <v>143.01779999999999</v>
      </c>
      <c r="C263">
        <v>143.01779999999999</v>
      </c>
      <c r="D263">
        <v>143.01779999999999</v>
      </c>
      <c r="E263">
        <v>8224.02</v>
      </c>
      <c r="F263" s="12">
        <v>0</v>
      </c>
      <c r="G263" s="12">
        <v>1373905792</v>
      </c>
    </row>
    <row r="264" spans="1:7">
      <c r="A264" s="9">
        <f>'(1)'!A264</f>
        <v>42667</v>
      </c>
      <c r="B264">
        <v>143.0368</v>
      </c>
      <c r="C264">
        <v>143.0368</v>
      </c>
      <c r="D264">
        <v>143.0368</v>
      </c>
      <c r="E264">
        <v>8329.2900000000009</v>
      </c>
      <c r="F264" s="12">
        <v>0</v>
      </c>
      <c r="G264" s="12">
        <v>1390491648</v>
      </c>
    </row>
    <row r="265" spans="1:7">
      <c r="A265" s="9">
        <f>'(1)'!A265</f>
        <v>42668</v>
      </c>
      <c r="B265">
        <v>143.0428</v>
      </c>
      <c r="C265">
        <v>143.0428</v>
      </c>
      <c r="D265">
        <v>143.0428</v>
      </c>
      <c r="E265">
        <v>8391.9599999999991</v>
      </c>
      <c r="F265" s="12">
        <v>0</v>
      </c>
      <c r="G265" s="12">
        <v>1390607360</v>
      </c>
    </row>
    <row r="266" spans="1:7">
      <c r="A266" s="9">
        <f>'(1)'!A266</f>
        <v>42669</v>
      </c>
      <c r="B266">
        <v>143.048</v>
      </c>
      <c r="C266">
        <v>143.048</v>
      </c>
      <c r="D266">
        <v>143.048</v>
      </c>
      <c r="E266">
        <v>8380.2199999999993</v>
      </c>
      <c r="F266" s="12">
        <v>0</v>
      </c>
      <c r="G266" s="12">
        <v>1396270208</v>
      </c>
    </row>
    <row r="267" spans="1:7">
      <c r="A267" s="9">
        <f>'(1)'!A267</f>
        <v>42670</v>
      </c>
      <c r="B267">
        <v>143.05369999999999</v>
      </c>
      <c r="C267">
        <v>143.05369999999999</v>
      </c>
      <c r="D267">
        <v>143.05369999999999</v>
      </c>
      <c r="E267">
        <v>8404.35</v>
      </c>
      <c r="F267" s="12">
        <v>0</v>
      </c>
      <c r="G267" s="12">
        <v>1400189440</v>
      </c>
    </row>
    <row r="268" spans="1:7">
      <c r="A268" s="9">
        <f>'(1)'!A268</f>
        <v>42671</v>
      </c>
      <c r="B268">
        <v>143.05869999999999</v>
      </c>
      <c r="C268">
        <v>143.05869999999999</v>
      </c>
      <c r="D268">
        <v>143.05869999999999</v>
      </c>
      <c r="E268">
        <v>8289.15</v>
      </c>
      <c r="F268" s="12">
        <v>0</v>
      </c>
      <c r="G268" s="12">
        <v>1387923200</v>
      </c>
    </row>
    <row r="269" spans="1:7">
      <c r="A269" s="9">
        <f>'(1)'!A269</f>
        <v>42674</v>
      </c>
      <c r="B269">
        <v>143.07480000000001</v>
      </c>
      <c r="C269">
        <v>143.07480000000001</v>
      </c>
      <c r="D269">
        <v>143.07480000000001</v>
      </c>
      <c r="E269">
        <v>8117.31</v>
      </c>
      <c r="F269" s="12">
        <v>0</v>
      </c>
      <c r="G269" s="12">
        <v>1390545920</v>
      </c>
    </row>
    <row r="270" spans="1:7">
      <c r="A270" s="9">
        <f>'(1)'!A270</f>
        <v>42675</v>
      </c>
      <c r="B270">
        <v>143.0804</v>
      </c>
      <c r="C270">
        <v>143.0804</v>
      </c>
      <c r="D270">
        <v>143.0804</v>
      </c>
      <c r="E270">
        <v>8168.09</v>
      </c>
      <c r="F270" s="12">
        <v>0</v>
      </c>
      <c r="G270" s="12">
        <v>1404655616</v>
      </c>
    </row>
    <row r="271" spans="1:7">
      <c r="A271" s="9">
        <f>'(1)'!A271</f>
        <v>42676</v>
      </c>
      <c r="B271">
        <v>143.08709999999999</v>
      </c>
      <c r="C271">
        <v>143.08709999999999</v>
      </c>
      <c r="D271">
        <v>143.08709999999999</v>
      </c>
      <c r="E271">
        <v>8142.46</v>
      </c>
      <c r="F271" s="12">
        <v>0</v>
      </c>
      <c r="G271" s="12">
        <v>1398822656</v>
      </c>
    </row>
    <row r="272" spans="1:7">
      <c r="A272" s="9">
        <f>'(1)'!A272</f>
        <v>42677</v>
      </c>
      <c r="B272">
        <v>143.0924</v>
      </c>
      <c r="C272">
        <v>143.0924</v>
      </c>
      <c r="D272">
        <v>143.0924</v>
      </c>
      <c r="E272">
        <v>8149.1</v>
      </c>
      <c r="F272" s="12">
        <v>0</v>
      </c>
      <c r="G272" s="12">
        <v>1395657472</v>
      </c>
    </row>
    <row r="273" spans="1:7">
      <c r="A273" s="9">
        <f>'(1)'!A273</f>
        <v>42678</v>
      </c>
      <c r="B273">
        <v>143.09800000000001</v>
      </c>
      <c r="C273">
        <v>143.09800000000001</v>
      </c>
      <c r="D273">
        <v>143.09800000000001</v>
      </c>
      <c r="E273">
        <v>8141.67</v>
      </c>
      <c r="F273" s="12">
        <v>0</v>
      </c>
      <c r="G273" s="12">
        <v>1381801216</v>
      </c>
    </row>
    <row r="274" spans="1:7">
      <c r="A274" s="9">
        <f>'(1)'!A274</f>
        <v>42681</v>
      </c>
      <c r="B274">
        <v>143.11580000000001</v>
      </c>
      <c r="C274">
        <v>143.11580000000001</v>
      </c>
      <c r="D274">
        <v>143.11580000000001</v>
      </c>
      <c r="E274">
        <v>8161.37</v>
      </c>
      <c r="F274" s="12">
        <v>0</v>
      </c>
      <c r="G274" s="12">
        <v>1378119424</v>
      </c>
    </row>
    <row r="275" spans="1:7">
      <c r="A275" s="9">
        <f>'(1)'!A275</f>
        <v>42682</v>
      </c>
      <c r="B275">
        <v>143.1217</v>
      </c>
      <c r="C275">
        <v>143.1217</v>
      </c>
      <c r="D275">
        <v>143.1217</v>
      </c>
      <c r="E275">
        <v>8214.9500000000007</v>
      </c>
      <c r="F275" s="12">
        <v>0</v>
      </c>
      <c r="G275" s="12">
        <v>1372898432</v>
      </c>
    </row>
    <row r="276" spans="1:7">
      <c r="A276" s="9">
        <f>'(1)'!A276</f>
        <v>42683</v>
      </c>
      <c r="B276">
        <v>143.1276</v>
      </c>
      <c r="C276">
        <v>143.1276</v>
      </c>
      <c r="D276">
        <v>143.1276</v>
      </c>
      <c r="E276">
        <v>8283.7000000000007</v>
      </c>
      <c r="F276" s="12">
        <v>0</v>
      </c>
      <c r="G276" s="12">
        <v>1379568128</v>
      </c>
    </row>
    <row r="277" spans="1:7">
      <c r="A277" s="9">
        <f>'(1)'!A277</f>
        <v>42684</v>
      </c>
      <c r="B277">
        <v>143.13319999999999</v>
      </c>
      <c r="C277">
        <v>143.13319999999999</v>
      </c>
      <c r="D277">
        <v>143.13319999999999</v>
      </c>
      <c r="E277">
        <v>8237.86</v>
      </c>
      <c r="F277" s="12">
        <v>0</v>
      </c>
      <c r="G277" s="12">
        <v>1390390016</v>
      </c>
    </row>
    <row r="278" spans="1:7">
      <c r="A278" s="9">
        <f>'(1)'!A278</f>
        <v>42685</v>
      </c>
      <c r="B278">
        <v>143.13890000000001</v>
      </c>
      <c r="C278">
        <v>143.13890000000001</v>
      </c>
      <c r="D278">
        <v>143.13890000000001</v>
      </c>
      <c r="E278">
        <v>8303.75</v>
      </c>
      <c r="F278" s="12">
        <v>0</v>
      </c>
      <c r="G278" s="12">
        <v>1377212672</v>
      </c>
    </row>
    <row r="279" spans="1:7">
      <c r="A279" s="9">
        <f>'(1)'!A279</f>
        <v>42688</v>
      </c>
      <c r="B279">
        <v>143.1566</v>
      </c>
      <c r="C279">
        <v>143.1566</v>
      </c>
      <c r="D279">
        <v>143.1566</v>
      </c>
      <c r="E279">
        <v>8297.75</v>
      </c>
      <c r="F279" s="12">
        <v>0</v>
      </c>
      <c r="G279" s="12">
        <v>1378805120</v>
      </c>
    </row>
    <row r="280" spans="1:7">
      <c r="A280" s="9">
        <f>'(1)'!A280</f>
        <v>42689</v>
      </c>
      <c r="B280">
        <v>143.1618</v>
      </c>
      <c r="C280">
        <v>143.1618</v>
      </c>
      <c r="D280">
        <v>143.1618</v>
      </c>
      <c r="E280">
        <v>8277.33</v>
      </c>
      <c r="F280" s="12">
        <v>0</v>
      </c>
      <c r="G280" s="12">
        <v>1368106496</v>
      </c>
    </row>
    <row r="281" spans="1:7">
      <c r="A281" s="9">
        <f>'(1)'!A281</f>
        <v>42690</v>
      </c>
      <c r="B281">
        <v>143.16579999999999</v>
      </c>
      <c r="C281">
        <v>143.16579999999999</v>
      </c>
      <c r="D281">
        <v>143.16579999999999</v>
      </c>
      <c r="E281">
        <v>8372.3700000000008</v>
      </c>
      <c r="F281" s="12">
        <v>0</v>
      </c>
      <c r="G281" s="12">
        <v>1360449920</v>
      </c>
    </row>
    <row r="282" spans="1:7">
      <c r="A282" s="9">
        <f>'(1)'!A282</f>
        <v>42691</v>
      </c>
      <c r="B282">
        <v>143.1711</v>
      </c>
      <c r="C282">
        <v>143.1711</v>
      </c>
      <c r="D282">
        <v>143.1711</v>
      </c>
      <c r="E282">
        <v>8409.0499999999993</v>
      </c>
      <c r="F282" s="12">
        <v>0</v>
      </c>
      <c r="G282" s="12">
        <v>1358655360</v>
      </c>
    </row>
    <row r="283" spans="1:7">
      <c r="A283" s="9">
        <f>'(1)'!A283</f>
        <v>42692</v>
      </c>
      <c r="B283">
        <v>143.17619999999999</v>
      </c>
      <c r="C283">
        <v>143.17619999999999</v>
      </c>
      <c r="D283">
        <v>143.17619999999999</v>
      </c>
      <c r="E283">
        <v>8345.9699999999993</v>
      </c>
      <c r="F283" s="12">
        <v>0</v>
      </c>
      <c r="G283" s="12">
        <v>1373690496</v>
      </c>
    </row>
    <row r="284" spans="1:7">
      <c r="A284" s="9">
        <f>'(1)'!A284</f>
        <v>42695</v>
      </c>
      <c r="B284">
        <v>143.19749999999999</v>
      </c>
      <c r="C284">
        <v>143.19749999999999</v>
      </c>
      <c r="D284">
        <v>143.19749999999999</v>
      </c>
      <c r="E284">
        <v>8433.68</v>
      </c>
      <c r="F284" s="12">
        <v>0</v>
      </c>
      <c r="G284" s="12">
        <v>1378364416</v>
      </c>
    </row>
    <row r="285" spans="1:7">
      <c r="A285" s="9">
        <f>'(1)'!A285</f>
        <v>42696</v>
      </c>
      <c r="B285">
        <v>143.20240000000001</v>
      </c>
      <c r="C285">
        <v>143.20240000000001</v>
      </c>
      <c r="D285">
        <v>143.20240000000001</v>
      </c>
      <c r="E285">
        <v>8448.08</v>
      </c>
      <c r="F285" s="12">
        <v>0</v>
      </c>
      <c r="G285" s="12">
        <v>1365698432</v>
      </c>
    </row>
    <row r="286" spans="1:7">
      <c r="A286" s="9">
        <f>'(1)'!A286</f>
        <v>42697</v>
      </c>
      <c r="B286">
        <v>143.2081</v>
      </c>
      <c r="C286">
        <v>143.2081</v>
      </c>
      <c r="D286">
        <v>143.2081</v>
      </c>
      <c r="E286">
        <v>8474.3799999999992</v>
      </c>
      <c r="F286" s="12">
        <v>0</v>
      </c>
      <c r="G286" s="12">
        <v>1381868544</v>
      </c>
    </row>
    <row r="287" spans="1:7">
      <c r="A287" s="9">
        <f>'(1)'!A287</f>
        <v>42699</v>
      </c>
      <c r="B287">
        <v>143.2133</v>
      </c>
      <c r="C287">
        <v>143.2133</v>
      </c>
      <c r="D287">
        <v>143.2133</v>
      </c>
      <c r="E287">
        <v>8480.4699999999993</v>
      </c>
      <c r="F287" s="12">
        <v>0</v>
      </c>
      <c r="G287" s="12">
        <v>1383894016</v>
      </c>
    </row>
    <row r="288" spans="1:7">
      <c r="A288" s="9">
        <f>'(1)'!A288</f>
        <v>42702</v>
      </c>
      <c r="B288">
        <v>143.23599999999999</v>
      </c>
      <c r="C288">
        <v>143.23599999999999</v>
      </c>
      <c r="D288">
        <v>143.23599999999999</v>
      </c>
      <c r="E288">
        <v>8502.65</v>
      </c>
      <c r="F288" s="12">
        <v>0</v>
      </c>
      <c r="G288" s="12">
        <v>1371528576</v>
      </c>
    </row>
    <row r="289" spans="1:7">
      <c r="A289" s="9">
        <f>'(1)'!A289</f>
        <v>42703</v>
      </c>
      <c r="B289">
        <v>143.24199999999999</v>
      </c>
      <c r="C289">
        <v>143.24199999999999</v>
      </c>
      <c r="D289">
        <v>143.24199999999999</v>
      </c>
      <c r="E289">
        <v>8442.51</v>
      </c>
      <c r="F289" s="12">
        <v>0</v>
      </c>
      <c r="G289" s="12">
        <v>1373945984</v>
      </c>
    </row>
    <row r="290" spans="1:7">
      <c r="A290" s="9">
        <f>'(1)'!A290</f>
        <v>42704</v>
      </c>
      <c r="B290">
        <v>143.2474</v>
      </c>
      <c r="C290">
        <v>143.2474</v>
      </c>
      <c r="D290">
        <v>143.2474</v>
      </c>
      <c r="E290">
        <v>8414.85</v>
      </c>
      <c r="F290" s="12">
        <v>0</v>
      </c>
      <c r="G290" s="12">
        <v>1377892224</v>
      </c>
    </row>
    <row r="291" spans="1:7">
      <c r="A291" s="9">
        <f>'(1)'!A291</f>
        <v>42705</v>
      </c>
      <c r="B291">
        <v>143.2517</v>
      </c>
      <c r="C291">
        <v>143.2517</v>
      </c>
      <c r="D291">
        <v>143.2517</v>
      </c>
      <c r="E291">
        <v>8411.64</v>
      </c>
      <c r="F291" s="12">
        <v>0</v>
      </c>
      <c r="G291" s="12">
        <v>1377784320</v>
      </c>
    </row>
    <row r="292" spans="1:7">
      <c r="A292" s="9">
        <f>'(1)'!A292</f>
        <v>42706</v>
      </c>
      <c r="B292">
        <v>143.26910000000001</v>
      </c>
      <c r="C292">
        <v>143.26910000000001</v>
      </c>
      <c r="D292">
        <v>143.26910000000001</v>
      </c>
      <c r="E292">
        <v>8425.1200000000008</v>
      </c>
      <c r="F292" s="12">
        <v>0</v>
      </c>
      <c r="G292" s="12">
        <v>1377147008</v>
      </c>
    </row>
    <row r="293" spans="1:7">
      <c r="A293" s="9">
        <f>'(1)'!A293</f>
        <v>42709</v>
      </c>
      <c r="B293">
        <v>143.27440000000001</v>
      </c>
      <c r="C293">
        <v>143.27440000000001</v>
      </c>
      <c r="D293">
        <v>143.27440000000001</v>
      </c>
      <c r="E293">
        <v>8389.99</v>
      </c>
      <c r="F293" s="12">
        <v>0</v>
      </c>
      <c r="G293" s="12">
        <v>1379378048</v>
      </c>
    </row>
    <row r="294" spans="1:7">
      <c r="A294" s="9">
        <f>'(1)'!A294</f>
        <v>42710</v>
      </c>
      <c r="B294">
        <v>143.28120000000001</v>
      </c>
      <c r="C294">
        <v>143.28120000000001</v>
      </c>
      <c r="D294">
        <v>143.28120000000001</v>
      </c>
      <c r="E294">
        <v>8355.52</v>
      </c>
      <c r="F294" s="12">
        <v>0</v>
      </c>
      <c r="G294" s="12">
        <v>1398873344</v>
      </c>
    </row>
    <row r="295" spans="1:7">
      <c r="A295" s="9">
        <f>'(1)'!A295</f>
        <v>42711</v>
      </c>
      <c r="B295">
        <v>143.28639999999999</v>
      </c>
      <c r="C295">
        <v>143.28639999999999</v>
      </c>
      <c r="D295">
        <v>143.28639999999999</v>
      </c>
      <c r="E295">
        <v>8340.35</v>
      </c>
      <c r="F295" s="12">
        <v>0</v>
      </c>
      <c r="G295" s="12">
        <v>1401438976</v>
      </c>
    </row>
    <row r="296" spans="1:7">
      <c r="A296" s="9">
        <f>'(1)'!A296</f>
        <v>42712</v>
      </c>
      <c r="B296">
        <v>143.29220000000001</v>
      </c>
      <c r="C296">
        <v>143.29220000000001</v>
      </c>
      <c r="D296">
        <v>143.29220000000001</v>
      </c>
      <c r="E296">
        <v>8361.51</v>
      </c>
      <c r="F296" s="12">
        <v>0</v>
      </c>
      <c r="G296" s="12">
        <v>1391205376</v>
      </c>
    </row>
    <row r="297" spans="1:7">
      <c r="A297" s="9">
        <f>'(1)'!A297</f>
        <v>42713</v>
      </c>
      <c r="B297">
        <v>143.31039999999999</v>
      </c>
      <c r="C297">
        <v>143.31039999999999</v>
      </c>
      <c r="D297">
        <v>143.31039999999999</v>
      </c>
      <c r="E297">
        <v>8401.2800000000007</v>
      </c>
      <c r="F297" s="12">
        <v>0</v>
      </c>
      <c r="G297" s="12">
        <v>1387911808</v>
      </c>
    </row>
    <row r="298" spans="1:7">
      <c r="A298" s="9">
        <f>'(1)'!A298</f>
        <v>42716</v>
      </c>
      <c r="B298">
        <v>143.31790000000001</v>
      </c>
      <c r="C298">
        <v>143.31790000000001</v>
      </c>
      <c r="D298">
        <v>143.31790000000001</v>
      </c>
      <c r="E298">
        <v>8405.0499999999993</v>
      </c>
      <c r="F298" s="12">
        <v>0</v>
      </c>
      <c r="G298" s="12">
        <v>1366152704</v>
      </c>
    </row>
    <row r="299" spans="1:7">
      <c r="A299" s="9">
        <f>'(1)'!A299</f>
        <v>42717</v>
      </c>
      <c r="B299">
        <v>143.32589999999999</v>
      </c>
      <c r="C299">
        <v>143.32589999999999</v>
      </c>
      <c r="D299">
        <v>143.32589999999999</v>
      </c>
      <c r="E299">
        <v>8454.01</v>
      </c>
      <c r="F299" s="12">
        <v>0</v>
      </c>
      <c r="G299" s="12">
        <v>1351705728</v>
      </c>
    </row>
    <row r="300" spans="1:7">
      <c r="A300" s="9">
        <f>'(1)'!A300</f>
        <v>42718</v>
      </c>
      <c r="B300">
        <v>143.3356</v>
      </c>
      <c r="C300">
        <v>143.3356</v>
      </c>
      <c r="D300">
        <v>143.3356</v>
      </c>
      <c r="E300">
        <v>8547.93</v>
      </c>
      <c r="F300" s="12">
        <v>0</v>
      </c>
      <c r="G300" s="12">
        <v>1365944320</v>
      </c>
    </row>
    <row r="301" spans="1:7">
      <c r="A301" s="9">
        <f>'(1)'!A301</f>
        <v>42719</v>
      </c>
      <c r="B301">
        <v>143.3424</v>
      </c>
      <c r="C301">
        <v>143.3424</v>
      </c>
      <c r="D301">
        <v>143.3424</v>
      </c>
      <c r="E301">
        <v>8573.5400000000009</v>
      </c>
      <c r="F301" s="12">
        <v>0</v>
      </c>
      <c r="G301" s="12">
        <v>1368908160</v>
      </c>
    </row>
    <row r="302" spans="1:7">
      <c r="A302" s="9">
        <f>'(1)'!A302</f>
        <v>42720</v>
      </c>
      <c r="B302">
        <v>143.37389999999999</v>
      </c>
      <c r="C302">
        <v>143.37389999999999</v>
      </c>
      <c r="D302">
        <v>143.37389999999999</v>
      </c>
      <c r="E302">
        <v>8716.49</v>
      </c>
      <c r="F302" s="12">
        <v>0</v>
      </c>
      <c r="G302" s="12">
        <v>1366119936</v>
      </c>
    </row>
    <row r="303" spans="1:7">
      <c r="A303" s="9">
        <f>'(1)'!A303</f>
        <v>42723</v>
      </c>
      <c r="B303">
        <v>143.38120000000001</v>
      </c>
      <c r="C303">
        <v>143.38120000000001</v>
      </c>
      <c r="D303">
        <v>143.38120000000001</v>
      </c>
      <c r="E303">
        <v>8757.4</v>
      </c>
      <c r="F303" s="12">
        <v>0</v>
      </c>
      <c r="G303" s="12">
        <v>1355949312</v>
      </c>
    </row>
    <row r="304" spans="1:7">
      <c r="A304" s="9">
        <f>'(1)'!A304</f>
        <v>42724</v>
      </c>
      <c r="B304">
        <v>143.38890000000001</v>
      </c>
      <c r="C304">
        <v>143.38890000000001</v>
      </c>
      <c r="D304">
        <v>143.38890000000001</v>
      </c>
      <c r="E304">
        <v>8743</v>
      </c>
      <c r="F304" s="12">
        <v>0</v>
      </c>
      <c r="G304" s="12">
        <v>1422804736</v>
      </c>
    </row>
    <row r="305" spans="1:7">
      <c r="A305" s="9">
        <f>'(1)'!A305</f>
        <v>42725</v>
      </c>
      <c r="B305">
        <v>143.40940000000001</v>
      </c>
      <c r="C305">
        <v>143.40940000000001</v>
      </c>
      <c r="D305">
        <v>143.40940000000001</v>
      </c>
      <c r="E305">
        <v>8695.48</v>
      </c>
      <c r="F305" s="12">
        <v>0</v>
      </c>
      <c r="G305" s="12">
        <v>1427392768</v>
      </c>
    </row>
    <row r="306" spans="1:7">
      <c r="A306" s="9">
        <f>'(1)'!A306</f>
        <v>42726</v>
      </c>
      <c r="B306">
        <v>143.41890000000001</v>
      </c>
      <c r="C306">
        <v>143.41890000000001</v>
      </c>
      <c r="D306">
        <v>143.41890000000001</v>
      </c>
      <c r="E306">
        <v>8741.33</v>
      </c>
      <c r="F306" s="12">
        <v>0</v>
      </c>
      <c r="G306" s="12">
        <v>1439139584</v>
      </c>
    </row>
    <row r="307" spans="1:7">
      <c r="A307" s="9">
        <f>'(1)'!A307</f>
        <v>42727</v>
      </c>
      <c r="B307">
        <v>143.42580000000001</v>
      </c>
      <c r="C307">
        <v>143.42580000000001</v>
      </c>
      <c r="D307">
        <v>143.42580000000001</v>
      </c>
      <c r="E307">
        <v>8725.1299999999992</v>
      </c>
      <c r="F307" s="12">
        <v>0</v>
      </c>
      <c r="G307" s="12">
        <v>1448773504</v>
      </c>
    </row>
    <row r="308" spans="1:7">
      <c r="A308" s="9">
        <f>'(1)'!A308</f>
        <v>42731</v>
      </c>
      <c r="B308">
        <v>143.4323</v>
      </c>
      <c r="C308">
        <v>143.4323</v>
      </c>
      <c r="D308">
        <v>143.4323</v>
      </c>
      <c r="E308">
        <v>8701.93</v>
      </c>
      <c r="F308" s="12">
        <v>0</v>
      </c>
      <c r="G308" s="12">
        <v>1440411136</v>
      </c>
    </row>
    <row r="309" spans="1:7">
      <c r="A309" s="9">
        <f>'(1)'!A309</f>
        <v>42732</v>
      </c>
      <c r="B309">
        <v>143.4384</v>
      </c>
      <c r="C309">
        <v>143.4384</v>
      </c>
      <c r="D309">
        <v>143.4384</v>
      </c>
      <c r="E309">
        <v>8736.98</v>
      </c>
      <c r="F309" s="12">
        <v>0</v>
      </c>
      <c r="G309" s="12">
        <v>1430939136</v>
      </c>
    </row>
    <row r="310" spans="1:7">
      <c r="A310" s="9">
        <f>'(1)'!A310</f>
        <v>42733</v>
      </c>
      <c r="B310">
        <v>143.4562</v>
      </c>
      <c r="C310">
        <v>143.4562</v>
      </c>
      <c r="D310">
        <v>143.4562</v>
      </c>
      <c r="E310">
        <v>8705.92</v>
      </c>
      <c r="F310" s="12">
        <v>0</v>
      </c>
      <c r="G310" s="12">
        <v>1453826688</v>
      </c>
    </row>
    <row r="311" spans="1:7">
      <c r="A311" s="9">
        <f>'(1)'!A311</f>
        <v>42734</v>
      </c>
      <c r="B311">
        <v>143.4624</v>
      </c>
      <c r="C311">
        <v>143.4624</v>
      </c>
      <c r="D311">
        <v>143.4624</v>
      </c>
      <c r="E311">
        <v>8679.99</v>
      </c>
      <c r="F311" s="12">
        <v>0</v>
      </c>
      <c r="G311" s="12">
        <v>1455585920</v>
      </c>
    </row>
    <row r="312" spans="1:7">
      <c r="A312" s="9">
        <f>'(1)'!A312</f>
        <v>42738</v>
      </c>
      <c r="B312">
        <v>143.46950000000001</v>
      </c>
      <c r="C312">
        <v>143.46950000000001</v>
      </c>
      <c r="D312">
        <v>143.46950000000001</v>
      </c>
      <c r="E312">
        <v>8642.4</v>
      </c>
      <c r="F312" s="12">
        <v>0</v>
      </c>
      <c r="G312" s="12">
        <v>1475554048</v>
      </c>
    </row>
    <row r="313" spans="1:7">
      <c r="A313" s="9">
        <f>'(1)'!A313</f>
        <v>42739</v>
      </c>
      <c r="B313">
        <v>143.47470000000001</v>
      </c>
      <c r="C313">
        <v>143.47470000000001</v>
      </c>
      <c r="D313">
        <v>143.47470000000001</v>
      </c>
      <c r="E313">
        <v>8614.01</v>
      </c>
      <c r="F313" s="12">
        <v>0</v>
      </c>
      <c r="G313" s="12">
        <v>1473830528</v>
      </c>
    </row>
    <row r="314" spans="1:7">
      <c r="A314" s="9">
        <f>'(1)'!A314</f>
        <v>42740</v>
      </c>
      <c r="B314">
        <v>143.48070000000001</v>
      </c>
      <c r="C314">
        <v>143.48070000000001</v>
      </c>
      <c r="D314">
        <v>143.48070000000001</v>
      </c>
      <c r="E314">
        <v>8645.39</v>
      </c>
      <c r="F314" s="12">
        <v>0</v>
      </c>
      <c r="G314" s="12">
        <v>1449957504</v>
      </c>
    </row>
    <row r="315" spans="1:7">
      <c r="A315" s="9">
        <f>'(1)'!A315</f>
        <v>42741</v>
      </c>
      <c r="B315">
        <v>143.499</v>
      </c>
      <c r="C315">
        <v>143.499</v>
      </c>
      <c r="D315">
        <v>143.499</v>
      </c>
      <c r="E315">
        <v>8674.86</v>
      </c>
      <c r="F315" s="12">
        <v>0</v>
      </c>
      <c r="G315" s="12">
        <v>1459350784</v>
      </c>
    </row>
    <row r="316" spans="1:7">
      <c r="A316" s="9">
        <f>'(1)'!A316</f>
        <v>42744</v>
      </c>
      <c r="B316">
        <v>143.50530000000001</v>
      </c>
      <c r="C316">
        <v>143.50530000000001</v>
      </c>
      <c r="D316">
        <v>143.50530000000001</v>
      </c>
      <c r="E316">
        <v>8747.68</v>
      </c>
      <c r="F316" s="12">
        <v>0</v>
      </c>
      <c r="G316" s="12">
        <v>1453402496</v>
      </c>
    </row>
    <row r="317" spans="1:7">
      <c r="A317" s="9">
        <f>'(1)'!A317</f>
        <v>42745</v>
      </c>
      <c r="B317">
        <v>143.51070000000001</v>
      </c>
      <c r="C317">
        <v>143.51070000000001</v>
      </c>
      <c r="D317">
        <v>143.51070000000001</v>
      </c>
      <c r="E317">
        <v>8803.48</v>
      </c>
      <c r="F317" s="12">
        <v>0</v>
      </c>
      <c r="G317" s="12">
        <v>1453851392</v>
      </c>
    </row>
    <row r="318" spans="1:7">
      <c r="A318" s="9">
        <f>'(1)'!A318</f>
        <v>42746</v>
      </c>
      <c r="B318">
        <v>143.5172</v>
      </c>
      <c r="C318">
        <v>143.5172</v>
      </c>
      <c r="D318">
        <v>143.5172</v>
      </c>
      <c r="E318">
        <v>8873.99</v>
      </c>
      <c r="F318" s="12">
        <v>0</v>
      </c>
      <c r="G318" s="12">
        <v>1449678208</v>
      </c>
    </row>
    <row r="319" spans="1:7">
      <c r="A319" s="9">
        <f>'(1)'!A319</f>
        <v>42747</v>
      </c>
      <c r="B319">
        <v>143.52330000000001</v>
      </c>
      <c r="C319">
        <v>143.52330000000001</v>
      </c>
      <c r="D319">
        <v>143.52330000000001</v>
      </c>
      <c r="E319">
        <v>8853.18</v>
      </c>
      <c r="F319" s="12">
        <v>0</v>
      </c>
      <c r="G319" s="12">
        <v>1453086720</v>
      </c>
    </row>
    <row r="320" spans="1:7">
      <c r="A320" s="9">
        <f>'(1)'!A320</f>
        <v>42748</v>
      </c>
      <c r="B320">
        <v>143.54150000000001</v>
      </c>
      <c r="C320">
        <v>143.54150000000001</v>
      </c>
      <c r="D320">
        <v>143.54150000000001</v>
      </c>
      <c r="E320">
        <v>8841.23</v>
      </c>
      <c r="F320" s="12">
        <v>0</v>
      </c>
      <c r="G320" s="12">
        <v>1487818112</v>
      </c>
    </row>
    <row r="321" spans="1:7">
      <c r="A321" s="9">
        <f>'(1)'!A321</f>
        <v>42752</v>
      </c>
      <c r="B321">
        <v>143.54750000000001</v>
      </c>
      <c r="C321">
        <v>143.54750000000001</v>
      </c>
      <c r="D321">
        <v>143.54750000000001</v>
      </c>
      <c r="E321">
        <v>8747.5</v>
      </c>
      <c r="F321" s="12">
        <v>0</v>
      </c>
      <c r="G321" s="12">
        <v>1490595712</v>
      </c>
    </row>
    <row r="322" spans="1:7">
      <c r="A322" s="9">
        <f>'(1)'!A322</f>
        <v>42753</v>
      </c>
      <c r="B322">
        <v>143.553</v>
      </c>
      <c r="C322">
        <v>143.553</v>
      </c>
      <c r="D322">
        <v>143.553</v>
      </c>
      <c r="E322">
        <v>8751.9</v>
      </c>
      <c r="F322" s="12">
        <v>0</v>
      </c>
      <c r="G322" s="12">
        <v>1491778304</v>
      </c>
    </row>
    <row r="323" spans="1:7">
      <c r="A323" s="9">
        <f>'(1)'!A323</f>
        <v>42754</v>
      </c>
      <c r="B323">
        <v>143.55850000000001</v>
      </c>
      <c r="C323">
        <v>143.55850000000001</v>
      </c>
      <c r="D323">
        <v>143.55850000000001</v>
      </c>
      <c r="E323">
        <v>8731.51</v>
      </c>
      <c r="F323" s="12">
        <v>0</v>
      </c>
      <c r="G323" s="12">
        <v>1491778304</v>
      </c>
    </row>
    <row r="324" spans="1:7">
      <c r="A324" s="9">
        <f>'(1)'!A324</f>
        <v>42755</v>
      </c>
      <c r="B324">
        <v>143.565</v>
      </c>
      <c r="C324">
        <v>143.565</v>
      </c>
      <c r="D324">
        <v>143.565</v>
      </c>
      <c r="E324">
        <v>8807.58</v>
      </c>
      <c r="F324" s="12">
        <v>0</v>
      </c>
      <c r="G324" s="12">
        <v>1507530240</v>
      </c>
    </row>
    <row r="325" spans="1:7">
      <c r="A325" s="9">
        <f>'(1)'!A325</f>
        <v>42758</v>
      </c>
      <c r="B325">
        <v>143.5847</v>
      </c>
      <c r="C325">
        <v>143.5847</v>
      </c>
      <c r="D325">
        <v>143.5847</v>
      </c>
      <c r="E325">
        <v>8855.7900000000009</v>
      </c>
      <c r="F325" s="12">
        <v>0</v>
      </c>
      <c r="G325" s="12">
        <v>1513340416</v>
      </c>
    </row>
    <row r="326" spans="1:7">
      <c r="A326" s="9">
        <f>'(1)'!A326</f>
        <v>42759</v>
      </c>
      <c r="B326">
        <v>143.5925</v>
      </c>
      <c r="C326">
        <v>143.5925</v>
      </c>
      <c r="D326">
        <v>143.5925</v>
      </c>
      <c r="E326">
        <v>8819.3799999999992</v>
      </c>
      <c r="F326" s="12">
        <v>0</v>
      </c>
      <c r="G326" s="12">
        <v>1516033152</v>
      </c>
    </row>
    <row r="327" spans="1:7">
      <c r="A327" s="9">
        <f>'(1)'!A327</f>
        <v>42760</v>
      </c>
      <c r="B327">
        <v>143.59960000000001</v>
      </c>
      <c r="C327">
        <v>143.59960000000001</v>
      </c>
      <c r="D327">
        <v>143.59960000000001</v>
      </c>
      <c r="E327">
        <v>8863.32</v>
      </c>
      <c r="F327" s="12">
        <v>0</v>
      </c>
      <c r="G327" s="12">
        <v>1525013888</v>
      </c>
    </row>
    <row r="328" spans="1:7">
      <c r="A328" s="9">
        <f>'(1)'!A328</f>
        <v>42761</v>
      </c>
      <c r="B328">
        <v>143.6071</v>
      </c>
      <c r="C328">
        <v>143.6071</v>
      </c>
      <c r="D328">
        <v>143.6071</v>
      </c>
      <c r="E328">
        <v>8810.77</v>
      </c>
      <c r="F328" s="12">
        <v>0</v>
      </c>
      <c r="G328" s="12">
        <v>1531177472</v>
      </c>
    </row>
    <row r="329" spans="1:7">
      <c r="A329" s="9">
        <f>'(1)'!A329</f>
        <v>42762</v>
      </c>
      <c r="B329">
        <v>143.6129</v>
      </c>
      <c r="C329">
        <v>143.6129</v>
      </c>
      <c r="D329">
        <v>143.6129</v>
      </c>
      <c r="E329">
        <v>8828.9</v>
      </c>
      <c r="F329" s="12">
        <v>0</v>
      </c>
      <c r="G329" s="12">
        <v>1527871488</v>
      </c>
    </row>
    <row r="330" spans="1:7">
      <c r="A330" s="9">
        <f>'(1)'!A330</f>
        <v>42765</v>
      </c>
      <c r="B330">
        <v>143.63550000000001</v>
      </c>
      <c r="C330">
        <v>143.63550000000001</v>
      </c>
      <c r="D330">
        <v>143.63550000000001</v>
      </c>
      <c r="E330">
        <v>8733.69</v>
      </c>
      <c r="F330" s="12">
        <v>0</v>
      </c>
      <c r="G330" s="12">
        <v>1541503360</v>
      </c>
    </row>
    <row r="331" spans="1:7">
      <c r="A331" s="9">
        <f>'(1)'!A331</f>
        <v>42766</v>
      </c>
      <c r="B331">
        <v>143.6413</v>
      </c>
      <c r="C331">
        <v>143.6413</v>
      </c>
      <c r="D331">
        <v>143.6413</v>
      </c>
      <c r="E331">
        <v>8759.82</v>
      </c>
      <c r="F331" s="12">
        <v>0</v>
      </c>
      <c r="G331" s="12">
        <v>1541109632</v>
      </c>
    </row>
    <row r="332" spans="1:7">
      <c r="A332" s="9">
        <f>'(1)'!A332</f>
        <v>42767</v>
      </c>
      <c r="B332">
        <v>143.6473</v>
      </c>
      <c r="C332">
        <v>143.6473</v>
      </c>
      <c r="D332">
        <v>143.6473</v>
      </c>
      <c r="E332">
        <v>8781.51</v>
      </c>
      <c r="F332" s="12">
        <v>0</v>
      </c>
      <c r="G332" s="12">
        <v>1538040832</v>
      </c>
    </row>
    <row r="333" spans="1:7">
      <c r="A333" s="9">
        <f>'(1)'!A333</f>
        <v>42768</v>
      </c>
      <c r="B333">
        <v>143.65379999999999</v>
      </c>
      <c r="C333">
        <v>143.65379999999999</v>
      </c>
      <c r="D333">
        <v>143.65379999999999</v>
      </c>
      <c r="E333">
        <v>8798.49</v>
      </c>
      <c r="F333" s="12">
        <v>0</v>
      </c>
      <c r="G333" s="12">
        <v>1522019840</v>
      </c>
    </row>
    <row r="334" spans="1:7">
      <c r="A334" s="9">
        <f>'(1)'!A334</f>
        <v>42769</v>
      </c>
      <c r="B334">
        <v>143.6712</v>
      </c>
      <c r="C334">
        <v>143.6712</v>
      </c>
      <c r="D334">
        <v>143.6712</v>
      </c>
      <c r="E334">
        <v>8805.51</v>
      </c>
      <c r="F334" s="12">
        <v>0</v>
      </c>
      <c r="G334" s="12">
        <v>1536185600</v>
      </c>
    </row>
    <row r="335" spans="1:7">
      <c r="A335" s="9">
        <f>'(1)'!A335</f>
        <v>42772</v>
      </c>
      <c r="B335">
        <v>143.6764</v>
      </c>
      <c r="C335">
        <v>143.6764</v>
      </c>
      <c r="D335">
        <v>143.6764</v>
      </c>
      <c r="E335">
        <v>8728.09</v>
      </c>
      <c r="F335" s="12">
        <v>0</v>
      </c>
      <c r="G335" s="12">
        <v>1532968704</v>
      </c>
    </row>
    <row r="336" spans="1:7">
      <c r="A336" s="9">
        <f>'(1)'!A336</f>
        <v>42773</v>
      </c>
      <c r="B336">
        <v>143.68260000000001</v>
      </c>
      <c r="C336">
        <v>143.68260000000001</v>
      </c>
      <c r="D336">
        <v>143.68260000000001</v>
      </c>
      <c r="E336">
        <v>8782.5300000000007</v>
      </c>
      <c r="F336" s="12">
        <v>0</v>
      </c>
      <c r="G336" s="12">
        <v>1562150528</v>
      </c>
    </row>
    <row r="337" spans="1:7">
      <c r="A337" s="9">
        <f>'(1)'!A337</f>
        <v>42774</v>
      </c>
      <c r="B337">
        <v>143.6876</v>
      </c>
      <c r="C337">
        <v>143.6876</v>
      </c>
      <c r="D337">
        <v>143.6876</v>
      </c>
      <c r="E337">
        <v>8743.2800000000007</v>
      </c>
      <c r="F337" s="12">
        <v>0</v>
      </c>
      <c r="G337" s="12">
        <v>1571411200</v>
      </c>
    </row>
    <row r="338" spans="1:7">
      <c r="A338" s="9">
        <f>'(1)'!A338</f>
        <v>42775</v>
      </c>
      <c r="B338">
        <v>143.69239999999999</v>
      </c>
      <c r="C338">
        <v>143.69239999999999</v>
      </c>
      <c r="D338">
        <v>143.69239999999999</v>
      </c>
      <c r="E338">
        <v>8736.64</v>
      </c>
      <c r="F338" s="12">
        <v>0</v>
      </c>
      <c r="G338" s="12">
        <v>1573669504</v>
      </c>
    </row>
    <row r="339" spans="1:7">
      <c r="A339" s="9">
        <f>'(1)'!A339</f>
        <v>42776</v>
      </c>
      <c r="B339">
        <v>143.71109999999999</v>
      </c>
      <c r="C339">
        <v>143.71109999999999</v>
      </c>
      <c r="D339">
        <v>143.71109999999999</v>
      </c>
      <c r="E339">
        <v>8697.85</v>
      </c>
      <c r="F339" s="12">
        <v>0</v>
      </c>
      <c r="G339" s="12">
        <v>1583498496</v>
      </c>
    </row>
    <row r="340" spans="1:7">
      <c r="A340" s="9">
        <f>'(1)'!A340</f>
        <v>42779</v>
      </c>
      <c r="B340">
        <v>143.7165</v>
      </c>
      <c r="C340">
        <v>143.7165</v>
      </c>
      <c r="D340">
        <v>143.7165</v>
      </c>
      <c r="E340">
        <v>8719.24</v>
      </c>
      <c r="F340" s="12">
        <v>0</v>
      </c>
      <c r="G340" s="12">
        <v>1597152128</v>
      </c>
    </row>
    <row r="341" spans="1:7">
      <c r="A341" s="9">
        <f>'(1)'!A341</f>
        <v>42780</v>
      </c>
      <c r="B341">
        <v>143.72069999999999</v>
      </c>
      <c r="C341">
        <v>143.72069999999999</v>
      </c>
      <c r="D341">
        <v>143.72069999999999</v>
      </c>
      <c r="E341">
        <v>8787.2099999999991</v>
      </c>
      <c r="F341" s="12">
        <v>0</v>
      </c>
      <c r="G341" s="12">
        <v>1597152128</v>
      </c>
    </row>
    <row r="342" spans="1:7">
      <c r="A342" s="9">
        <f>'(1)'!A342</f>
        <v>42781</v>
      </c>
      <c r="B342">
        <v>143.72579999999999</v>
      </c>
      <c r="C342">
        <v>143.72579999999999</v>
      </c>
      <c r="D342">
        <v>143.72579999999999</v>
      </c>
      <c r="E342">
        <v>8795.9500000000007</v>
      </c>
      <c r="F342" s="12">
        <v>0</v>
      </c>
      <c r="G342" s="12">
        <v>1597152128</v>
      </c>
    </row>
    <row r="343" spans="1:7">
      <c r="A343" s="9">
        <f>'(1)'!A343</f>
        <v>42782</v>
      </c>
      <c r="B343">
        <v>143.73179999999999</v>
      </c>
      <c r="C343">
        <v>143.73179999999999</v>
      </c>
      <c r="D343">
        <v>143.73179999999999</v>
      </c>
      <c r="E343">
        <v>8773.4500000000007</v>
      </c>
      <c r="F343" s="12">
        <v>0</v>
      </c>
      <c r="G343" s="12">
        <v>1597152128</v>
      </c>
    </row>
    <row r="344" spans="1:7">
      <c r="A344" s="9">
        <f>'(1)'!A344</f>
        <v>42783</v>
      </c>
      <c r="B344">
        <v>143.75399999999999</v>
      </c>
      <c r="C344">
        <v>143.75399999999999</v>
      </c>
      <c r="D344">
        <v>143.75399999999999</v>
      </c>
      <c r="E344">
        <v>8704.58</v>
      </c>
      <c r="F344" s="12">
        <v>0</v>
      </c>
      <c r="G344" s="12">
        <v>1597152128</v>
      </c>
    </row>
    <row r="345" spans="1:7">
      <c r="A345" s="9">
        <f>'(1)'!A345</f>
        <v>42787</v>
      </c>
      <c r="B345">
        <v>143.7587</v>
      </c>
      <c r="C345">
        <v>143.7587</v>
      </c>
      <c r="D345">
        <v>143.7587</v>
      </c>
      <c r="E345">
        <v>8697.75</v>
      </c>
      <c r="F345" s="12">
        <v>0</v>
      </c>
      <c r="G345" s="12">
        <v>1597152128</v>
      </c>
    </row>
    <row r="346" spans="1:7">
      <c r="A346" s="9">
        <f>'(1)'!A346</f>
        <v>42788</v>
      </c>
      <c r="B346">
        <v>143.76390000000001</v>
      </c>
      <c r="C346">
        <v>143.76390000000001</v>
      </c>
      <c r="D346">
        <v>143.76390000000001</v>
      </c>
      <c r="E346">
        <v>8747.86</v>
      </c>
      <c r="F346" s="12">
        <v>0</v>
      </c>
      <c r="G346" s="12">
        <v>1611197696</v>
      </c>
    </row>
    <row r="347" spans="1:7">
      <c r="A347" s="9">
        <f>'(1)'!A347</f>
        <v>42789</v>
      </c>
      <c r="B347">
        <v>143.7696</v>
      </c>
      <c r="C347">
        <v>143.7696</v>
      </c>
      <c r="D347">
        <v>143.7696</v>
      </c>
      <c r="E347">
        <v>8724.31</v>
      </c>
      <c r="F347" s="12">
        <v>0</v>
      </c>
      <c r="G347" s="12">
        <v>1604849664</v>
      </c>
    </row>
    <row r="348" spans="1:7">
      <c r="A348" s="9">
        <f>'(1)'!A348</f>
        <v>42790</v>
      </c>
      <c r="B348">
        <v>143.78729999999999</v>
      </c>
      <c r="C348">
        <v>143.78729999999999</v>
      </c>
      <c r="D348">
        <v>143.78729999999999</v>
      </c>
      <c r="E348">
        <v>8686.3799999999992</v>
      </c>
      <c r="F348" s="12">
        <v>0</v>
      </c>
      <c r="G348" s="12">
        <v>1604896256</v>
      </c>
    </row>
    <row r="349" spans="1:7">
      <c r="A349" s="9">
        <f>'(1)'!A349</f>
        <v>42793</v>
      </c>
      <c r="B349">
        <v>143.78700000000001</v>
      </c>
      <c r="C349">
        <v>143.78700000000001</v>
      </c>
      <c r="D349">
        <v>143.78700000000001</v>
      </c>
      <c r="E349">
        <v>8712.33</v>
      </c>
      <c r="F349" s="12">
        <v>0</v>
      </c>
      <c r="G349" s="12">
        <v>1609134080</v>
      </c>
    </row>
    <row r="350" spans="1:7">
      <c r="A350" s="9">
        <f>'(1)'!A350</f>
        <v>42794</v>
      </c>
      <c r="B350">
        <v>143.79150000000001</v>
      </c>
      <c r="C350">
        <v>143.79150000000001</v>
      </c>
      <c r="D350">
        <v>143.79150000000001</v>
      </c>
      <c r="E350">
        <v>8729.15</v>
      </c>
      <c r="F350" s="12">
        <v>0</v>
      </c>
      <c r="G350" s="12">
        <v>1609438592</v>
      </c>
    </row>
    <row r="351" spans="1:7">
      <c r="A351" s="9">
        <f>'(1)'!A351</f>
        <v>42795</v>
      </c>
      <c r="B351">
        <v>143.7971</v>
      </c>
      <c r="C351">
        <v>143.7971</v>
      </c>
      <c r="D351">
        <v>143.7971</v>
      </c>
      <c r="E351">
        <v>8715.31</v>
      </c>
      <c r="F351" s="12">
        <v>0</v>
      </c>
      <c r="G351" s="12">
        <v>1606338816</v>
      </c>
    </row>
    <row r="352" spans="1:7">
      <c r="A352" s="9">
        <f>'(1)'!A352</f>
        <v>42796</v>
      </c>
      <c r="B352">
        <v>143.80170000000001</v>
      </c>
      <c r="C352">
        <v>143.80170000000001</v>
      </c>
      <c r="D352">
        <v>143.80170000000001</v>
      </c>
      <c r="E352">
        <v>8814.0499999999993</v>
      </c>
      <c r="F352" s="12">
        <v>0</v>
      </c>
      <c r="G352" s="12">
        <v>1613516544</v>
      </c>
    </row>
    <row r="353" spans="1:7">
      <c r="A353" s="9">
        <f>'(1)'!A353</f>
        <v>42797</v>
      </c>
      <c r="B353">
        <v>143.82599999999999</v>
      </c>
      <c r="C353">
        <v>143.82599999999999</v>
      </c>
      <c r="D353">
        <v>143.82599999999999</v>
      </c>
      <c r="E353">
        <v>8829.64</v>
      </c>
      <c r="F353" s="12">
        <v>0</v>
      </c>
      <c r="G353" s="12">
        <v>1618448384</v>
      </c>
    </row>
    <row r="354" spans="1:7">
      <c r="A354" s="9">
        <f>'(1)'!A354</f>
        <v>42800</v>
      </c>
      <c r="B354">
        <v>143.83099999999999</v>
      </c>
      <c r="C354">
        <v>143.83099999999999</v>
      </c>
      <c r="D354">
        <v>143.83099999999999</v>
      </c>
      <c r="E354">
        <v>8839.39</v>
      </c>
      <c r="F354" s="12">
        <v>0</v>
      </c>
      <c r="G354" s="12">
        <v>1619282304</v>
      </c>
    </row>
    <row r="355" spans="1:7">
      <c r="A355" s="9">
        <f>'(1)'!A355</f>
        <v>42801</v>
      </c>
      <c r="B355">
        <v>143.8365</v>
      </c>
      <c r="C355">
        <v>143.8365</v>
      </c>
      <c r="D355">
        <v>143.8365</v>
      </c>
      <c r="E355">
        <v>8878.93</v>
      </c>
      <c r="F355" s="12">
        <v>0</v>
      </c>
      <c r="G355" s="12">
        <v>1631446016</v>
      </c>
    </row>
    <row r="356" spans="1:7">
      <c r="A356" s="9">
        <f>'(1)'!A356</f>
        <v>42802</v>
      </c>
      <c r="B356">
        <v>143.8415</v>
      </c>
      <c r="C356">
        <v>143.8415</v>
      </c>
      <c r="D356">
        <v>143.8415</v>
      </c>
      <c r="E356">
        <v>8862.01</v>
      </c>
      <c r="F356" s="12">
        <v>0</v>
      </c>
      <c r="G356" s="12">
        <v>1626416128</v>
      </c>
    </row>
    <row r="357" spans="1:7">
      <c r="A357" s="9">
        <f>'(1)'!A357</f>
        <v>42803</v>
      </c>
      <c r="B357">
        <v>143.85810000000001</v>
      </c>
      <c r="C357">
        <v>143.85810000000001</v>
      </c>
      <c r="D357">
        <v>143.85810000000001</v>
      </c>
      <c r="E357">
        <v>8872.6</v>
      </c>
      <c r="F357" s="12">
        <v>0</v>
      </c>
      <c r="G357" s="12">
        <v>1623157376</v>
      </c>
    </row>
    <row r="358" spans="1:7">
      <c r="A358" s="9">
        <f>'(1)'!A358</f>
        <v>42804</v>
      </c>
      <c r="B358">
        <v>143.86590000000001</v>
      </c>
      <c r="C358">
        <v>143.86590000000001</v>
      </c>
      <c r="D358">
        <v>143.86590000000001</v>
      </c>
      <c r="E358">
        <v>8917.85</v>
      </c>
      <c r="F358" s="12">
        <v>0</v>
      </c>
      <c r="G358" s="12">
        <v>1629553152</v>
      </c>
    </row>
    <row r="359" spans="1:7">
      <c r="A359" s="9">
        <f>'(1)'!A359</f>
        <v>42807</v>
      </c>
      <c r="B359">
        <v>143.8716</v>
      </c>
      <c r="C359">
        <v>143.8716</v>
      </c>
      <c r="D359">
        <v>143.8716</v>
      </c>
      <c r="E359">
        <v>8892.61</v>
      </c>
      <c r="F359" s="12">
        <v>0</v>
      </c>
      <c r="G359" s="12">
        <v>1643172224</v>
      </c>
    </row>
    <row r="360" spans="1:7">
      <c r="A360" s="9">
        <f>'(1)'!A360</f>
        <v>42808</v>
      </c>
      <c r="B360">
        <v>143.87690000000001</v>
      </c>
      <c r="C360">
        <v>143.87690000000001</v>
      </c>
      <c r="D360">
        <v>143.87690000000001</v>
      </c>
      <c r="E360">
        <v>8937</v>
      </c>
      <c r="F360" s="12">
        <v>0</v>
      </c>
      <c r="G360" s="12">
        <v>1644620160</v>
      </c>
    </row>
    <row r="361" spans="1:7">
      <c r="A361" s="9">
        <f>'(1)'!A361</f>
        <v>42809</v>
      </c>
      <c r="B361">
        <v>143.88329999999999</v>
      </c>
      <c r="C361">
        <v>143.88329999999999</v>
      </c>
      <c r="D361">
        <v>143.88329999999999</v>
      </c>
      <c r="E361">
        <v>8938.14</v>
      </c>
      <c r="F361" s="12">
        <v>0</v>
      </c>
      <c r="G361" s="12">
        <v>1643747712</v>
      </c>
    </row>
    <row r="362" spans="1:7">
      <c r="A362" s="9">
        <f>'(1)'!A362</f>
        <v>42810</v>
      </c>
      <c r="B362">
        <v>143.90369999999999</v>
      </c>
      <c r="C362">
        <v>143.90369999999999</v>
      </c>
      <c r="D362">
        <v>143.90369999999999</v>
      </c>
      <c r="E362">
        <v>8973.0300000000007</v>
      </c>
      <c r="F362" s="12">
        <v>0</v>
      </c>
      <c r="G362" s="12">
        <v>1638294528</v>
      </c>
    </row>
    <row r="363" spans="1:7">
      <c r="A363" s="9">
        <f>'(1)'!A363</f>
        <v>42811</v>
      </c>
      <c r="B363">
        <v>143.9143</v>
      </c>
      <c r="C363">
        <v>143.9143</v>
      </c>
      <c r="D363">
        <v>143.9143</v>
      </c>
      <c r="E363">
        <v>8927.5</v>
      </c>
      <c r="F363" s="12">
        <v>0</v>
      </c>
      <c r="G363" s="12">
        <v>1645148416</v>
      </c>
    </row>
    <row r="364" spans="1:7">
      <c r="A364" s="9">
        <f>'(1)'!A364</f>
        <v>42814</v>
      </c>
      <c r="B364">
        <v>143.92099999999999</v>
      </c>
      <c r="C364">
        <v>143.92099999999999</v>
      </c>
      <c r="D364">
        <v>143.92099999999999</v>
      </c>
      <c r="E364">
        <v>8953.93</v>
      </c>
      <c r="F364" s="12">
        <v>0</v>
      </c>
      <c r="G364" s="12">
        <v>1629924096</v>
      </c>
    </row>
    <row r="365" spans="1:7">
      <c r="A365" s="9">
        <f>'(1)'!A365</f>
        <v>42815</v>
      </c>
      <c r="B365">
        <v>143.93430000000001</v>
      </c>
      <c r="C365">
        <v>143.93430000000001</v>
      </c>
      <c r="D365">
        <v>143.93430000000001</v>
      </c>
      <c r="E365">
        <v>8979.58</v>
      </c>
      <c r="F365" s="12">
        <v>0</v>
      </c>
      <c r="G365" s="12">
        <v>1659391744</v>
      </c>
    </row>
    <row r="366" spans="1:7">
      <c r="A366" s="9">
        <f>'(1)'!A366</f>
        <v>42816</v>
      </c>
      <c r="B366">
        <v>143.95169999999999</v>
      </c>
      <c r="C366">
        <v>143.95169999999999</v>
      </c>
      <c r="D366">
        <v>143.95169999999999</v>
      </c>
      <c r="E366">
        <v>8983.5300000000007</v>
      </c>
      <c r="F366" s="12">
        <v>0</v>
      </c>
      <c r="G366" s="12">
        <v>1656070912</v>
      </c>
    </row>
    <row r="367" spans="1:7">
      <c r="A367" s="9">
        <f>'(1)'!A367</f>
        <v>42817</v>
      </c>
      <c r="B367">
        <v>143.9579</v>
      </c>
      <c r="C367">
        <v>143.9579</v>
      </c>
      <c r="D367">
        <v>143.9579</v>
      </c>
      <c r="E367">
        <v>9023.9699999999993</v>
      </c>
      <c r="F367" s="12">
        <v>0</v>
      </c>
      <c r="G367" s="12">
        <v>1668297856</v>
      </c>
    </row>
    <row r="368" spans="1:7">
      <c r="A368" s="9">
        <f>'(1)'!A368</f>
        <v>42818</v>
      </c>
      <c r="B368">
        <v>143.964</v>
      </c>
      <c r="C368">
        <v>143.964</v>
      </c>
      <c r="D368">
        <v>143.964</v>
      </c>
      <c r="E368">
        <v>9019.75</v>
      </c>
      <c r="F368" s="12">
        <v>0</v>
      </c>
      <c r="G368" s="12">
        <v>1676903936</v>
      </c>
    </row>
    <row r="369" spans="1:7">
      <c r="A369" s="9">
        <f>'(1)'!A369</f>
        <v>42821</v>
      </c>
      <c r="B369">
        <v>143.9939</v>
      </c>
      <c r="C369">
        <v>143.9939</v>
      </c>
      <c r="D369">
        <v>143.9939</v>
      </c>
      <c r="E369">
        <v>9026.52</v>
      </c>
      <c r="F369" s="12">
        <v>0</v>
      </c>
      <c r="G369" s="12">
        <v>1677354880</v>
      </c>
    </row>
    <row r="370" spans="1:7">
      <c r="A370" s="9">
        <f>'(1)'!A370</f>
        <v>42822</v>
      </c>
      <c r="B370">
        <v>144.0016</v>
      </c>
      <c r="C370">
        <v>144.0016</v>
      </c>
      <c r="D370">
        <v>144.0016</v>
      </c>
      <c r="E370">
        <v>9082.09</v>
      </c>
      <c r="F370" s="12">
        <v>0</v>
      </c>
      <c r="G370" s="12">
        <v>1677502080</v>
      </c>
    </row>
    <row r="371" spans="1:7">
      <c r="A371" s="9">
        <f>'(1)'!A371</f>
        <v>42823</v>
      </c>
      <c r="B371">
        <v>144.00810000000001</v>
      </c>
      <c r="C371">
        <v>144.00810000000001</v>
      </c>
      <c r="D371">
        <v>144.00810000000001</v>
      </c>
      <c r="E371">
        <v>9003.19</v>
      </c>
      <c r="F371" s="12">
        <v>0</v>
      </c>
      <c r="G371" s="12">
        <v>1675559168</v>
      </c>
    </row>
    <row r="372" spans="1:7">
      <c r="A372" s="9">
        <f>'(1)'!A372</f>
        <v>42824</v>
      </c>
      <c r="B372">
        <v>144.01410000000001</v>
      </c>
      <c r="C372">
        <v>144.01410000000001</v>
      </c>
      <c r="D372">
        <v>144.01410000000001</v>
      </c>
      <c r="E372">
        <v>8984.3700000000008</v>
      </c>
      <c r="F372" s="12">
        <v>0</v>
      </c>
      <c r="G372" s="12">
        <v>1666945536</v>
      </c>
    </row>
    <row r="373" spans="1:7">
      <c r="A373" s="9">
        <f>'(1)'!A373</f>
        <v>42825</v>
      </c>
      <c r="B373">
        <v>144.0197</v>
      </c>
      <c r="C373">
        <v>144.0197</v>
      </c>
      <c r="D373">
        <v>144.0197</v>
      </c>
      <c r="E373">
        <v>8942.11</v>
      </c>
      <c r="F373" s="12">
        <v>0</v>
      </c>
      <c r="G373" s="12">
        <v>1662242176</v>
      </c>
    </row>
    <row r="374" spans="1:7">
      <c r="A374" s="9">
        <f>'(1)'!A374</f>
        <v>42828</v>
      </c>
      <c r="B374">
        <v>144.03739999999999</v>
      </c>
      <c r="C374">
        <v>144.03739999999999</v>
      </c>
      <c r="D374">
        <v>144.03739999999999</v>
      </c>
      <c r="E374">
        <v>8958.67</v>
      </c>
      <c r="F374" s="12">
        <v>0</v>
      </c>
      <c r="G374" s="12">
        <v>1672769920</v>
      </c>
    </row>
    <row r="375" spans="1:7">
      <c r="A375" s="9">
        <f>'(1)'!A375</f>
        <v>42829</v>
      </c>
      <c r="B375">
        <v>144.0445</v>
      </c>
      <c r="C375">
        <v>144.0445</v>
      </c>
      <c r="D375">
        <v>144.0445</v>
      </c>
      <c r="E375">
        <v>8976.4</v>
      </c>
      <c r="F375" s="12">
        <v>0</v>
      </c>
      <c r="G375" s="12">
        <v>1669059456</v>
      </c>
    </row>
    <row r="376" spans="1:7">
      <c r="A376" s="9">
        <f>'(1)'!A376</f>
        <v>42830</v>
      </c>
      <c r="B376">
        <v>144.0504</v>
      </c>
      <c r="C376">
        <v>144.0504</v>
      </c>
      <c r="D376">
        <v>144.0504</v>
      </c>
      <c r="E376">
        <v>8958.9500000000007</v>
      </c>
      <c r="F376" s="12">
        <v>0</v>
      </c>
      <c r="G376" s="12">
        <v>1673214720</v>
      </c>
    </row>
    <row r="377" spans="1:7">
      <c r="A377" s="9">
        <f>'(1)'!A377</f>
        <v>42831</v>
      </c>
      <c r="B377">
        <v>144.0564</v>
      </c>
      <c r="C377">
        <v>144.0564</v>
      </c>
      <c r="D377">
        <v>144.0564</v>
      </c>
      <c r="E377">
        <v>8966.8799999999992</v>
      </c>
      <c r="F377" s="12">
        <v>0</v>
      </c>
      <c r="G377" s="12">
        <v>1662953216</v>
      </c>
    </row>
    <row r="378" spans="1:7">
      <c r="A378" s="9">
        <f>'(1)'!A378</f>
        <v>42832</v>
      </c>
      <c r="B378">
        <v>144.06309999999999</v>
      </c>
      <c r="C378">
        <v>144.06309999999999</v>
      </c>
      <c r="D378">
        <v>144.06309999999999</v>
      </c>
      <c r="E378">
        <v>8998.82</v>
      </c>
      <c r="F378" s="12">
        <v>0</v>
      </c>
      <c r="G378" s="12">
        <v>1673659776</v>
      </c>
    </row>
    <row r="379" spans="1:7">
      <c r="A379" s="9">
        <f>'(1)'!A379</f>
        <v>42835</v>
      </c>
      <c r="B379">
        <v>144.08619999999999</v>
      </c>
      <c r="C379">
        <v>144.08619999999999</v>
      </c>
      <c r="D379">
        <v>144.08619999999999</v>
      </c>
      <c r="E379">
        <v>8991.27</v>
      </c>
      <c r="F379" s="12">
        <v>0</v>
      </c>
      <c r="G379" s="12">
        <v>1676230656</v>
      </c>
    </row>
    <row r="380" spans="1:7">
      <c r="A380" s="9">
        <f>'(1)'!A380</f>
        <v>42836</v>
      </c>
      <c r="B380">
        <v>144.0915</v>
      </c>
      <c r="C380">
        <v>144.0915</v>
      </c>
      <c r="D380">
        <v>144.0915</v>
      </c>
      <c r="E380">
        <v>8983.5300000000007</v>
      </c>
      <c r="F380" s="12">
        <v>0</v>
      </c>
      <c r="G380" s="12">
        <v>1668606976</v>
      </c>
    </row>
    <row r="381" spans="1:7">
      <c r="A381" s="9">
        <f>'(1)'!A381</f>
        <v>42837</v>
      </c>
      <c r="B381">
        <v>144.09710000000001</v>
      </c>
      <c r="C381">
        <v>144.09710000000001</v>
      </c>
      <c r="D381">
        <v>144.09710000000001</v>
      </c>
      <c r="E381">
        <v>8978.73</v>
      </c>
      <c r="F381" s="12">
        <v>0</v>
      </c>
      <c r="G381" s="12">
        <v>1684235264</v>
      </c>
    </row>
    <row r="382" spans="1:7">
      <c r="A382" s="9">
        <f>'(1)'!A382</f>
        <v>42838</v>
      </c>
      <c r="B382">
        <v>144.1026</v>
      </c>
      <c r="C382">
        <v>144.1026</v>
      </c>
      <c r="D382">
        <v>144.1026</v>
      </c>
      <c r="E382">
        <v>8985.5300000000007</v>
      </c>
      <c r="F382" s="12">
        <v>0</v>
      </c>
      <c r="G382" s="12">
        <v>1690294784</v>
      </c>
    </row>
    <row r="383" spans="1:7">
      <c r="A383" s="9">
        <f>'(1)'!A383</f>
        <v>42842</v>
      </c>
      <c r="B383">
        <v>144.1206</v>
      </c>
      <c r="C383">
        <v>144.1206</v>
      </c>
      <c r="D383">
        <v>144.1206</v>
      </c>
      <c r="E383">
        <v>9039.5400000000009</v>
      </c>
      <c r="F383" s="12">
        <v>0</v>
      </c>
      <c r="G383" s="12">
        <v>1693507840</v>
      </c>
    </row>
    <row r="384" spans="1:7">
      <c r="A384" s="9">
        <f>'(1)'!A384</f>
        <v>42843</v>
      </c>
      <c r="B384">
        <v>144.12790000000001</v>
      </c>
      <c r="C384">
        <v>144.12790000000001</v>
      </c>
      <c r="D384">
        <v>144.12790000000001</v>
      </c>
      <c r="E384">
        <v>9029.15</v>
      </c>
      <c r="F384" s="12">
        <v>0</v>
      </c>
      <c r="G384" s="12">
        <v>1683481472</v>
      </c>
    </row>
    <row r="385" spans="1:7">
      <c r="A385" s="9">
        <f>'(1)'!A385</f>
        <v>42844</v>
      </c>
      <c r="B385">
        <v>144.13839999999999</v>
      </c>
      <c r="C385">
        <v>144.13839999999999</v>
      </c>
      <c r="D385">
        <v>144.13839999999999</v>
      </c>
      <c r="E385">
        <v>9036.7000000000007</v>
      </c>
      <c r="F385" s="12">
        <v>0</v>
      </c>
      <c r="G385" s="12">
        <v>1686336384</v>
      </c>
    </row>
    <row r="386" spans="1:7">
      <c r="A386" s="9">
        <f>'(1)'!A386</f>
        <v>42845</v>
      </c>
      <c r="B386">
        <v>144.1454</v>
      </c>
      <c r="C386">
        <v>144.1454</v>
      </c>
      <c r="D386">
        <v>144.1454</v>
      </c>
      <c r="E386">
        <v>9008.58</v>
      </c>
      <c r="F386" s="12">
        <v>0</v>
      </c>
      <c r="G386" s="12">
        <v>1694326016</v>
      </c>
    </row>
    <row r="387" spans="1:7">
      <c r="A387" s="9">
        <f>'(1)'!A387</f>
        <v>42846</v>
      </c>
      <c r="B387">
        <v>144.16059999999999</v>
      </c>
      <c r="C387">
        <v>144.16059999999999</v>
      </c>
      <c r="D387">
        <v>144.16059999999999</v>
      </c>
      <c r="E387">
        <v>8971.57</v>
      </c>
      <c r="F387" s="12">
        <v>0</v>
      </c>
      <c r="G387" s="12">
        <v>1690699392</v>
      </c>
    </row>
    <row r="388" spans="1:7">
      <c r="A388" s="9">
        <f>'(1)'!A388</f>
        <v>42849</v>
      </c>
      <c r="B388">
        <v>144.16630000000001</v>
      </c>
      <c r="C388">
        <v>144.16630000000001</v>
      </c>
      <c r="D388">
        <v>144.16630000000001</v>
      </c>
      <c r="E388">
        <v>8917.0400000000009</v>
      </c>
      <c r="F388" s="12">
        <v>0</v>
      </c>
      <c r="G388" s="12">
        <v>1691109888</v>
      </c>
    </row>
    <row r="389" spans="1:7">
      <c r="A389" s="9">
        <f>'(1)'!A389</f>
        <v>42850</v>
      </c>
      <c r="B389">
        <v>144.173</v>
      </c>
      <c r="C389">
        <v>144.173</v>
      </c>
      <c r="D389">
        <v>144.173</v>
      </c>
      <c r="E389">
        <v>8893.2999999999993</v>
      </c>
      <c r="F389" s="12">
        <v>0</v>
      </c>
      <c r="G389" s="12">
        <v>1695196032</v>
      </c>
    </row>
    <row r="390" spans="1:7">
      <c r="A390" s="9">
        <f>'(1)'!A390</f>
        <v>42851</v>
      </c>
      <c r="B390">
        <v>144.17910000000001</v>
      </c>
      <c r="C390">
        <v>144.17910000000001</v>
      </c>
      <c r="D390">
        <v>144.17910000000001</v>
      </c>
      <c r="E390">
        <v>8928.74</v>
      </c>
      <c r="F390" s="12">
        <v>0</v>
      </c>
      <c r="G390" s="12">
        <v>1693035776</v>
      </c>
    </row>
    <row r="391" spans="1:7">
      <c r="A391" s="9">
        <f>'(1)'!A391</f>
        <v>42852</v>
      </c>
      <c r="B391">
        <v>144.18360000000001</v>
      </c>
      <c r="C391">
        <v>144.18360000000001</v>
      </c>
      <c r="D391">
        <v>144.18360000000001</v>
      </c>
      <c r="E391">
        <v>8922.57</v>
      </c>
      <c r="F391" s="12">
        <v>0</v>
      </c>
      <c r="G391" s="12">
        <v>1693035776</v>
      </c>
    </row>
    <row r="392" spans="1:7">
      <c r="A392" s="9">
        <f>'(1)'!A392</f>
        <v>42853</v>
      </c>
      <c r="B392">
        <v>144.20099999999999</v>
      </c>
      <c r="C392">
        <v>144.20099999999999</v>
      </c>
      <c r="D392">
        <v>144.20099999999999</v>
      </c>
      <c r="E392">
        <v>8894.09</v>
      </c>
      <c r="F392" s="12">
        <v>0</v>
      </c>
      <c r="G392" s="12">
        <v>1707272192</v>
      </c>
    </row>
    <row r="393" spans="1:7">
      <c r="A393" s="9">
        <f>'(1)'!A393</f>
        <v>42856</v>
      </c>
      <c r="B393">
        <v>144.2064</v>
      </c>
      <c r="C393">
        <v>144.2064</v>
      </c>
      <c r="D393">
        <v>144.2064</v>
      </c>
      <c r="E393">
        <v>8906.9</v>
      </c>
      <c r="F393" s="12">
        <v>0</v>
      </c>
      <c r="G393" s="12">
        <v>1711786752</v>
      </c>
    </row>
    <row r="394" spans="1:7">
      <c r="A394" s="9">
        <f>'(1)'!A394</f>
        <v>42857</v>
      </c>
      <c r="B394">
        <v>144.2116</v>
      </c>
      <c r="C394">
        <v>144.2116</v>
      </c>
      <c r="D394">
        <v>144.2116</v>
      </c>
      <c r="E394">
        <v>8953.4</v>
      </c>
      <c r="F394" s="12">
        <v>0</v>
      </c>
      <c r="G394" s="12">
        <v>1715108352</v>
      </c>
    </row>
    <row r="395" spans="1:7">
      <c r="A395" s="9">
        <f>'(1)'!A395</f>
        <v>42858</v>
      </c>
      <c r="B395">
        <v>144.2182</v>
      </c>
      <c r="C395">
        <v>144.2182</v>
      </c>
      <c r="D395">
        <v>144.2182</v>
      </c>
      <c r="E395">
        <v>8983.41</v>
      </c>
      <c r="F395" s="12">
        <v>0</v>
      </c>
      <c r="G395" s="12">
        <v>1701755136</v>
      </c>
    </row>
    <row r="396" spans="1:7">
      <c r="A396" s="9">
        <f>'(1)'!A396</f>
        <v>42859</v>
      </c>
      <c r="B396">
        <v>144.22409999999999</v>
      </c>
      <c r="C396">
        <v>144.22409999999999</v>
      </c>
      <c r="D396">
        <v>144.22409999999999</v>
      </c>
      <c r="E396">
        <v>8993.4599999999991</v>
      </c>
      <c r="F396" s="12">
        <v>0</v>
      </c>
      <c r="G396" s="12">
        <v>1698686080</v>
      </c>
    </row>
    <row r="397" spans="1:7">
      <c r="A397" s="9">
        <f>'(1)'!A397</f>
        <v>42860</v>
      </c>
      <c r="B397">
        <v>144.24260000000001</v>
      </c>
      <c r="C397">
        <v>144.24260000000001</v>
      </c>
      <c r="D397">
        <v>144.24260000000001</v>
      </c>
      <c r="E397">
        <v>9000.7999999999993</v>
      </c>
      <c r="F397" s="12">
        <v>0</v>
      </c>
      <c r="G397" s="12">
        <v>1684881536</v>
      </c>
    </row>
    <row r="398" spans="1:7">
      <c r="A398" s="9">
        <f>'(1)'!A398</f>
        <v>42863</v>
      </c>
      <c r="B398">
        <v>144.24870000000001</v>
      </c>
      <c r="C398">
        <v>144.24870000000001</v>
      </c>
      <c r="D398">
        <v>144.24870000000001</v>
      </c>
      <c r="E398">
        <v>8996.7000000000007</v>
      </c>
      <c r="F398" s="12">
        <v>0</v>
      </c>
      <c r="G398" s="12">
        <v>1667181824</v>
      </c>
    </row>
    <row r="399" spans="1:7">
      <c r="A399" s="9">
        <f>'(1)'!A399</f>
        <v>42864</v>
      </c>
      <c r="B399">
        <v>144.25530000000001</v>
      </c>
      <c r="C399">
        <v>144.25530000000001</v>
      </c>
      <c r="D399">
        <v>144.25530000000001</v>
      </c>
      <c r="E399">
        <v>8995.75</v>
      </c>
      <c r="F399" s="12">
        <v>0</v>
      </c>
      <c r="G399" s="12">
        <v>1676639104</v>
      </c>
    </row>
    <row r="400" spans="1:7">
      <c r="A400" s="9">
        <f>'(1)'!A400</f>
        <v>42865</v>
      </c>
      <c r="B400">
        <v>144.26079999999999</v>
      </c>
      <c r="C400">
        <v>144.26079999999999</v>
      </c>
      <c r="D400">
        <v>144.26079999999999</v>
      </c>
      <c r="E400">
        <v>8992.2800000000007</v>
      </c>
      <c r="F400" s="12">
        <v>0</v>
      </c>
      <c r="G400" s="12">
        <v>1681095040</v>
      </c>
    </row>
    <row r="401" spans="1:7">
      <c r="A401" s="9">
        <f>'(1)'!A401</f>
        <v>42866</v>
      </c>
      <c r="B401">
        <v>144.26669999999999</v>
      </c>
      <c r="C401">
        <v>144.26669999999999</v>
      </c>
      <c r="D401">
        <v>144.26669999999999</v>
      </c>
      <c r="E401">
        <v>8943.26</v>
      </c>
      <c r="F401" s="12">
        <v>0</v>
      </c>
      <c r="G401" s="12">
        <v>1671671296</v>
      </c>
    </row>
    <row r="402" spans="1:7">
      <c r="A402" s="9">
        <f>'(1)'!A402</f>
        <v>42867</v>
      </c>
      <c r="B402">
        <v>144.28399999999999</v>
      </c>
      <c r="C402">
        <v>144.28399999999999</v>
      </c>
      <c r="D402">
        <v>144.28399999999999</v>
      </c>
      <c r="E402">
        <v>8958.7900000000009</v>
      </c>
      <c r="F402" s="12">
        <v>0</v>
      </c>
      <c r="G402" s="12">
        <v>1734325888</v>
      </c>
    </row>
    <row r="403" spans="1:7">
      <c r="A403" s="9">
        <f>'(1)'!A403</f>
        <v>42870</v>
      </c>
      <c r="B403">
        <v>144.2903</v>
      </c>
      <c r="C403">
        <v>144.2903</v>
      </c>
      <c r="D403">
        <v>144.2903</v>
      </c>
      <c r="E403">
        <v>8980.84</v>
      </c>
      <c r="F403" s="12">
        <v>0</v>
      </c>
      <c r="G403" s="12">
        <v>1726730112</v>
      </c>
    </row>
    <row r="404" spans="1:7">
      <c r="A404" s="9">
        <f>'(1)'!A404</f>
        <v>42871</v>
      </c>
      <c r="B404">
        <v>144.29750000000001</v>
      </c>
      <c r="C404">
        <v>144.29750000000001</v>
      </c>
      <c r="D404">
        <v>144.29750000000001</v>
      </c>
      <c r="E404">
        <v>8963.94</v>
      </c>
      <c r="F404" s="12">
        <v>0</v>
      </c>
      <c r="G404" s="12">
        <v>1722425600</v>
      </c>
    </row>
    <row r="405" spans="1:7">
      <c r="A405" s="9">
        <f>'(1)'!A405</f>
        <v>42872</v>
      </c>
      <c r="B405">
        <v>144.30359999999999</v>
      </c>
      <c r="C405">
        <v>144.30359999999999</v>
      </c>
      <c r="D405">
        <v>144.30359999999999</v>
      </c>
      <c r="E405">
        <v>8979.19</v>
      </c>
      <c r="F405" s="12">
        <v>0</v>
      </c>
      <c r="G405" s="12">
        <v>1728562560</v>
      </c>
    </row>
    <row r="406" spans="1:7">
      <c r="A406" s="9">
        <f>'(1)'!A406</f>
        <v>42873</v>
      </c>
      <c r="B406">
        <v>144.31020000000001</v>
      </c>
      <c r="C406">
        <v>144.31020000000001</v>
      </c>
      <c r="D406">
        <v>144.31020000000001</v>
      </c>
      <c r="E406">
        <v>8960.17</v>
      </c>
      <c r="F406" s="12">
        <v>0</v>
      </c>
      <c r="G406" s="12">
        <v>1744415360</v>
      </c>
    </row>
    <row r="407" spans="1:7">
      <c r="A407" s="9">
        <f>'(1)'!A407</f>
        <v>42874</v>
      </c>
      <c r="B407">
        <v>144.32849999999999</v>
      </c>
      <c r="C407">
        <v>144.32849999999999</v>
      </c>
      <c r="D407">
        <v>144.32849999999999</v>
      </c>
      <c r="E407">
        <v>8985.48</v>
      </c>
      <c r="F407" s="12">
        <v>0</v>
      </c>
      <c r="G407" s="12">
        <v>1747119232</v>
      </c>
    </row>
    <row r="408" spans="1:7">
      <c r="A408" s="9">
        <f>'(1)'!A408</f>
        <v>42877</v>
      </c>
      <c r="B408">
        <v>144.33760000000001</v>
      </c>
      <c r="C408">
        <v>144.33760000000001</v>
      </c>
      <c r="D408">
        <v>144.33760000000001</v>
      </c>
      <c r="E408">
        <v>8956.27</v>
      </c>
      <c r="F408" s="12">
        <v>0</v>
      </c>
      <c r="G408" s="12">
        <v>1747119232</v>
      </c>
    </row>
    <row r="409" spans="1:7">
      <c r="A409" s="9">
        <f>'(1)'!A409</f>
        <v>42878</v>
      </c>
      <c r="B409">
        <v>144.34350000000001</v>
      </c>
      <c r="C409">
        <v>144.34350000000001</v>
      </c>
      <c r="D409">
        <v>144.34350000000001</v>
      </c>
      <c r="E409">
        <v>8932.32</v>
      </c>
      <c r="F409" s="12">
        <v>0</v>
      </c>
      <c r="G409" s="12">
        <v>1747119232</v>
      </c>
    </row>
    <row r="410" spans="1:7">
      <c r="A410" s="9">
        <f>'(1)'!A410</f>
        <v>42879</v>
      </c>
      <c r="B410">
        <v>144.35130000000001</v>
      </c>
      <c r="C410">
        <v>144.35130000000001</v>
      </c>
      <c r="D410">
        <v>144.35130000000001</v>
      </c>
      <c r="E410">
        <v>8990.0499999999993</v>
      </c>
      <c r="F410" s="12">
        <v>0</v>
      </c>
      <c r="G410" s="12">
        <v>1751543680</v>
      </c>
    </row>
    <row r="411" spans="1:7">
      <c r="A411" s="9">
        <f>'(1)'!A411</f>
        <v>42880</v>
      </c>
      <c r="B411">
        <v>144.35839999999999</v>
      </c>
      <c r="C411">
        <v>144.35839999999999</v>
      </c>
      <c r="D411">
        <v>144.35839999999999</v>
      </c>
      <c r="E411">
        <v>9007.34</v>
      </c>
      <c r="F411" s="12">
        <v>0</v>
      </c>
      <c r="G411" s="12">
        <v>1757719168</v>
      </c>
    </row>
    <row r="412" spans="1:7">
      <c r="A412" s="9">
        <f>'(1)'!A412</f>
        <v>42881</v>
      </c>
      <c r="B412">
        <v>144.3767</v>
      </c>
      <c r="C412">
        <v>144.3767</v>
      </c>
      <c r="D412">
        <v>144.3767</v>
      </c>
      <c r="E412">
        <v>8975.01</v>
      </c>
      <c r="F412" s="12">
        <v>0</v>
      </c>
      <c r="G412" s="12">
        <v>1752800896</v>
      </c>
    </row>
    <row r="413" spans="1:7">
      <c r="A413" s="9">
        <f>'(1)'!A413</f>
        <v>42885</v>
      </c>
      <c r="B413">
        <v>144.3826</v>
      </c>
      <c r="C413">
        <v>144.3826</v>
      </c>
      <c r="D413">
        <v>144.3826</v>
      </c>
      <c r="E413">
        <v>8997.89</v>
      </c>
      <c r="F413" s="12">
        <v>0</v>
      </c>
      <c r="G413" s="12">
        <v>1749931648</v>
      </c>
    </row>
    <row r="414" spans="1:7">
      <c r="A414" s="9">
        <f>'(1)'!A414</f>
        <v>42886</v>
      </c>
      <c r="B414">
        <v>144.38910000000001</v>
      </c>
      <c r="C414">
        <v>144.38910000000001</v>
      </c>
      <c r="D414">
        <v>144.38910000000001</v>
      </c>
      <c r="E414">
        <v>9032.2800000000007</v>
      </c>
      <c r="F414" s="12">
        <v>0</v>
      </c>
      <c r="G414" s="12">
        <v>1758173824</v>
      </c>
    </row>
    <row r="415" spans="1:7">
      <c r="A415" s="9">
        <f>'(1)'!A415</f>
        <v>42887</v>
      </c>
      <c r="B415">
        <v>144.3965</v>
      </c>
      <c r="C415">
        <v>144.3965</v>
      </c>
      <c r="D415">
        <v>144.3965</v>
      </c>
      <c r="E415">
        <v>9019.84</v>
      </c>
      <c r="F415" s="12">
        <v>0</v>
      </c>
      <c r="G415" s="12">
        <v>1763645952</v>
      </c>
    </row>
    <row r="416" spans="1:7">
      <c r="A416" s="9">
        <f>'(1)'!A416</f>
        <v>42888</v>
      </c>
      <c r="B416">
        <v>144.40209999999999</v>
      </c>
      <c r="C416">
        <v>144.40209999999999</v>
      </c>
      <c r="D416">
        <v>144.40209999999999</v>
      </c>
      <c r="E416">
        <v>9003.31</v>
      </c>
      <c r="F416" s="12">
        <v>0</v>
      </c>
      <c r="G416" s="12">
        <v>1765226368</v>
      </c>
    </row>
    <row r="417" spans="1:7">
      <c r="A417" s="9">
        <f>'(1)'!A417</f>
        <v>42891</v>
      </c>
      <c r="B417">
        <v>144.41980000000001</v>
      </c>
      <c r="C417">
        <v>144.41980000000001</v>
      </c>
      <c r="D417">
        <v>144.41980000000001</v>
      </c>
      <c r="E417">
        <v>9023.81</v>
      </c>
      <c r="F417" s="12">
        <v>0</v>
      </c>
      <c r="G417" s="12">
        <v>1766129152</v>
      </c>
    </row>
    <row r="418" spans="1:7">
      <c r="A418" s="9">
        <f>'(1)'!A418</f>
        <v>42892</v>
      </c>
      <c r="B418">
        <v>144.4264</v>
      </c>
      <c r="C418">
        <v>144.4264</v>
      </c>
      <c r="D418">
        <v>144.4264</v>
      </c>
      <c r="E418">
        <v>9035.59</v>
      </c>
      <c r="F418" s="12">
        <v>0</v>
      </c>
      <c r="G418" s="12">
        <v>1767230720</v>
      </c>
    </row>
    <row r="419" spans="1:7">
      <c r="A419" s="9">
        <f>'(1)'!A419</f>
        <v>42893</v>
      </c>
      <c r="B419">
        <v>144.4308</v>
      </c>
      <c r="C419">
        <v>144.4308</v>
      </c>
      <c r="D419">
        <v>144.4308</v>
      </c>
      <c r="E419">
        <v>9046.26</v>
      </c>
      <c r="F419" s="12">
        <v>0</v>
      </c>
      <c r="G419" s="12">
        <v>1767369984</v>
      </c>
    </row>
    <row r="420" spans="1:7">
      <c r="A420" s="9">
        <f>'(1)'!A420</f>
        <v>42894</v>
      </c>
      <c r="B420">
        <v>144.43629999999999</v>
      </c>
      <c r="C420">
        <v>144.43629999999999</v>
      </c>
      <c r="D420">
        <v>144.43629999999999</v>
      </c>
      <c r="E420">
        <v>9065.89</v>
      </c>
      <c r="F420" s="12">
        <v>0</v>
      </c>
      <c r="G420" s="12">
        <v>1772615296</v>
      </c>
    </row>
    <row r="421" spans="1:7">
      <c r="A421" s="9">
        <f>'(1)'!A421</f>
        <v>42895</v>
      </c>
      <c r="B421">
        <v>144.44210000000001</v>
      </c>
      <c r="C421">
        <v>144.44210000000001</v>
      </c>
      <c r="D421">
        <v>144.44210000000001</v>
      </c>
      <c r="E421">
        <v>9045.26</v>
      </c>
      <c r="F421" s="12">
        <v>0</v>
      </c>
      <c r="G421" s="12">
        <v>1772092416</v>
      </c>
    </row>
    <row r="422" spans="1:7">
      <c r="A422" s="9">
        <f>'(1)'!A422</f>
        <v>42898</v>
      </c>
      <c r="B422">
        <v>144.46209999999999</v>
      </c>
      <c r="C422">
        <v>144.46209999999999</v>
      </c>
      <c r="D422">
        <v>144.46209999999999</v>
      </c>
      <c r="E422">
        <v>9025.0400000000009</v>
      </c>
      <c r="F422" s="12">
        <v>0</v>
      </c>
      <c r="G422" s="12">
        <v>1788702592</v>
      </c>
    </row>
    <row r="423" spans="1:7">
      <c r="A423" s="9">
        <f>'(1)'!A423</f>
        <v>42899</v>
      </c>
      <c r="B423">
        <v>144.46979999999999</v>
      </c>
      <c r="C423">
        <v>144.46979999999999</v>
      </c>
      <c r="D423">
        <v>144.46979999999999</v>
      </c>
      <c r="E423">
        <v>9018.2199999999993</v>
      </c>
      <c r="F423" s="12">
        <v>0</v>
      </c>
      <c r="G423" s="12">
        <v>1813823488</v>
      </c>
    </row>
    <row r="424" spans="1:7">
      <c r="A424" s="9">
        <f>'(1)'!A424</f>
        <v>42900</v>
      </c>
      <c r="B424">
        <v>144.47800000000001</v>
      </c>
      <c r="C424">
        <v>144.47800000000001</v>
      </c>
      <c r="D424">
        <v>144.47800000000001</v>
      </c>
      <c r="E424">
        <v>9061.91</v>
      </c>
      <c r="F424" s="12">
        <v>0</v>
      </c>
      <c r="G424" s="12">
        <v>1806065280</v>
      </c>
    </row>
    <row r="425" spans="1:7">
      <c r="A425" s="9">
        <f>'(1)'!A425</f>
        <v>42901</v>
      </c>
      <c r="B425">
        <v>144.48939999999999</v>
      </c>
      <c r="C425">
        <v>144.48939999999999</v>
      </c>
      <c r="D425">
        <v>144.48939999999999</v>
      </c>
      <c r="E425">
        <v>9027.73</v>
      </c>
      <c r="F425" s="12">
        <v>0</v>
      </c>
      <c r="G425" s="12">
        <v>1810404608</v>
      </c>
    </row>
    <row r="426" spans="1:7">
      <c r="A426" s="9">
        <f>'(1)'!A426</f>
        <v>42902</v>
      </c>
      <c r="B426">
        <v>144.49789999999999</v>
      </c>
      <c r="C426">
        <v>144.49789999999999</v>
      </c>
      <c r="D426">
        <v>144.49789999999999</v>
      </c>
      <c r="E426">
        <v>9033.98</v>
      </c>
      <c r="F426" s="12">
        <v>0</v>
      </c>
      <c r="G426" s="12">
        <v>1808265216</v>
      </c>
    </row>
    <row r="427" spans="1:7">
      <c r="A427" s="9">
        <f>'(1)'!A427</f>
        <v>42905</v>
      </c>
      <c r="B427">
        <v>144.5258</v>
      </c>
      <c r="C427">
        <v>144.5258</v>
      </c>
      <c r="D427">
        <v>144.5258</v>
      </c>
      <c r="E427">
        <v>9012.31</v>
      </c>
      <c r="F427" s="12">
        <v>0</v>
      </c>
      <c r="G427" s="12">
        <v>1812450688</v>
      </c>
    </row>
    <row r="428" spans="1:7">
      <c r="A428" s="9">
        <f>'(1)'!A428</f>
        <v>42906</v>
      </c>
      <c r="B428">
        <v>144.5361</v>
      </c>
      <c r="C428">
        <v>144.5361</v>
      </c>
      <c r="D428">
        <v>144.5361</v>
      </c>
      <c r="E428">
        <v>9004.93</v>
      </c>
      <c r="F428" s="12">
        <v>0</v>
      </c>
      <c r="G428" s="12">
        <v>1819737728</v>
      </c>
    </row>
    <row r="429" spans="1:7">
      <c r="A429" s="9">
        <f>'(1)'!A429</f>
        <v>42907</v>
      </c>
      <c r="B429">
        <v>144.54509999999999</v>
      </c>
      <c r="C429">
        <v>144.54509999999999</v>
      </c>
      <c r="D429">
        <v>144.54509999999999</v>
      </c>
      <c r="E429">
        <v>8996.52</v>
      </c>
      <c r="F429" s="12">
        <v>0</v>
      </c>
      <c r="G429" s="12">
        <v>1792400512</v>
      </c>
    </row>
    <row r="430" spans="1:7">
      <c r="A430" s="9">
        <f>'(1)'!A430</f>
        <v>42908</v>
      </c>
      <c r="B430">
        <v>144.554</v>
      </c>
      <c r="C430">
        <v>144.554</v>
      </c>
      <c r="D430">
        <v>144.554</v>
      </c>
      <c r="E430">
        <v>9034.02</v>
      </c>
      <c r="F430" s="12">
        <v>0</v>
      </c>
      <c r="G430" s="12">
        <v>1791977600</v>
      </c>
    </row>
    <row r="431" spans="1:7">
      <c r="A431" s="9">
        <f>'(1)'!A431</f>
        <v>42909</v>
      </c>
      <c r="B431">
        <v>144.5778</v>
      </c>
      <c r="C431">
        <v>144.5778</v>
      </c>
      <c r="D431">
        <v>144.5778</v>
      </c>
      <c r="E431">
        <v>9063.58</v>
      </c>
      <c r="F431" s="12">
        <v>0</v>
      </c>
      <c r="G431" s="12">
        <v>1801773184</v>
      </c>
    </row>
    <row r="432" spans="1:7">
      <c r="A432" s="9">
        <f>'(1)'!A432</f>
        <v>42912</v>
      </c>
      <c r="B432">
        <v>144.59209999999999</v>
      </c>
      <c r="C432">
        <v>144.59209999999999</v>
      </c>
      <c r="D432">
        <v>144.59209999999999</v>
      </c>
      <c r="E432">
        <v>9063.15</v>
      </c>
      <c r="F432" s="12">
        <v>0</v>
      </c>
      <c r="G432" s="12">
        <v>1794634240</v>
      </c>
    </row>
    <row r="433" spans="1:7">
      <c r="A433" s="9">
        <f>'(1)'!A433</f>
        <v>42913</v>
      </c>
      <c r="B433">
        <v>144.60079999999999</v>
      </c>
      <c r="C433">
        <v>144.60079999999999</v>
      </c>
      <c r="D433">
        <v>144.60079999999999</v>
      </c>
      <c r="E433">
        <v>9040.15</v>
      </c>
      <c r="F433" s="12">
        <v>0</v>
      </c>
      <c r="G433" s="12">
        <v>1805858688</v>
      </c>
    </row>
    <row r="434" spans="1:7">
      <c r="A434" s="9">
        <f>'(1)'!A434</f>
        <v>42914</v>
      </c>
      <c r="B434">
        <v>144.607</v>
      </c>
      <c r="C434">
        <v>144.607</v>
      </c>
      <c r="D434">
        <v>144.607</v>
      </c>
      <c r="E434">
        <v>9035.5</v>
      </c>
      <c r="F434" s="12">
        <v>0</v>
      </c>
      <c r="G434" s="12">
        <v>1825123584</v>
      </c>
    </row>
    <row r="435" spans="1:7">
      <c r="A435" s="9">
        <f>'(1)'!A435</f>
        <v>42915</v>
      </c>
      <c r="B435">
        <v>144.614</v>
      </c>
      <c r="C435">
        <v>144.614</v>
      </c>
      <c r="D435">
        <v>144.614</v>
      </c>
      <c r="E435">
        <v>9071.5300000000007</v>
      </c>
      <c r="F435" s="12">
        <v>0</v>
      </c>
      <c r="G435" s="12">
        <v>1830298880</v>
      </c>
    </row>
    <row r="436" spans="1:7">
      <c r="A436" s="9">
        <f>'(1)'!A436</f>
        <v>42916</v>
      </c>
      <c r="B436">
        <v>144.62979999999999</v>
      </c>
      <c r="C436">
        <v>144.62979999999999</v>
      </c>
      <c r="D436">
        <v>144.62979999999999</v>
      </c>
      <c r="E436">
        <v>9056.7199999999993</v>
      </c>
      <c r="F436" s="12">
        <v>0</v>
      </c>
      <c r="G436" s="12">
        <v>1822545664</v>
      </c>
    </row>
    <row r="437" spans="1:7">
      <c r="A437" s="9">
        <f>'(1)'!A437</f>
        <v>42919</v>
      </c>
      <c r="B437">
        <v>144.63759999999999</v>
      </c>
      <c r="C437">
        <v>144.63759999999999</v>
      </c>
      <c r="D437">
        <v>144.63759999999999</v>
      </c>
      <c r="E437">
        <v>9053.09</v>
      </c>
      <c r="F437" s="12">
        <v>0</v>
      </c>
      <c r="G437" s="12">
        <v>1821442048</v>
      </c>
    </row>
    <row r="438" spans="1:7">
      <c r="A438" s="9">
        <f>'(1)'!A438</f>
        <v>42921</v>
      </c>
      <c r="B438">
        <v>144.6414</v>
      </c>
      <c r="C438">
        <v>144.6414</v>
      </c>
      <c r="D438">
        <v>144.6414</v>
      </c>
      <c r="E438">
        <v>9077.7900000000009</v>
      </c>
      <c r="F438" s="12">
        <v>0</v>
      </c>
      <c r="G438" s="12">
        <v>1825912448</v>
      </c>
    </row>
    <row r="439" spans="1:7">
      <c r="A439" s="9">
        <f>'(1)'!A439</f>
        <v>42922</v>
      </c>
      <c r="B439">
        <v>144.64689999999999</v>
      </c>
      <c r="C439">
        <v>144.64689999999999</v>
      </c>
      <c r="D439">
        <v>144.64689999999999</v>
      </c>
      <c r="E439">
        <v>9119.69</v>
      </c>
      <c r="F439" s="12">
        <v>0</v>
      </c>
      <c r="G439" s="12">
        <v>1840123008</v>
      </c>
    </row>
    <row r="440" spans="1:7">
      <c r="A440" s="9">
        <f>'(1)'!A440</f>
        <v>42923</v>
      </c>
      <c r="B440">
        <v>144.6789</v>
      </c>
      <c r="C440">
        <v>144.6789</v>
      </c>
      <c r="D440">
        <v>144.6789</v>
      </c>
      <c r="E440">
        <v>9135.5300000000007</v>
      </c>
      <c r="F440" s="12">
        <v>0</v>
      </c>
      <c r="G440" s="12">
        <v>1850021376</v>
      </c>
    </row>
    <row r="441" spans="1:7">
      <c r="A441" s="9">
        <f>'(1)'!A441</f>
        <v>42926</v>
      </c>
      <c r="B441">
        <v>144.6925</v>
      </c>
      <c r="C441">
        <v>144.6925</v>
      </c>
      <c r="D441">
        <v>144.6925</v>
      </c>
      <c r="E441">
        <v>9133.7199999999993</v>
      </c>
      <c r="F441" s="12">
        <v>0</v>
      </c>
      <c r="G441" s="12">
        <v>1852144512</v>
      </c>
    </row>
    <row r="442" spans="1:7">
      <c r="A442" s="9">
        <f>'(1)'!A442</f>
        <v>42927</v>
      </c>
      <c r="B442">
        <v>144.70310000000001</v>
      </c>
      <c r="C442">
        <v>144.70310000000001</v>
      </c>
      <c r="D442">
        <v>144.70310000000001</v>
      </c>
      <c r="E442">
        <v>9105.3700000000008</v>
      </c>
      <c r="F442" s="12">
        <v>0</v>
      </c>
      <c r="G442" s="12">
        <v>1851113984</v>
      </c>
    </row>
    <row r="443" spans="1:7">
      <c r="A443" s="9">
        <f>'(1)'!A443</f>
        <v>42928</v>
      </c>
      <c r="B443">
        <v>144.71379999999999</v>
      </c>
      <c r="C443">
        <v>144.71379999999999</v>
      </c>
      <c r="D443">
        <v>144.71379999999999</v>
      </c>
      <c r="E443">
        <v>9096.4500000000007</v>
      </c>
      <c r="F443" s="12">
        <v>0</v>
      </c>
      <c r="G443" s="12">
        <v>1872610944</v>
      </c>
    </row>
    <row r="444" spans="1:7">
      <c r="A444" s="9">
        <f>'(1)'!A444</f>
        <v>42929</v>
      </c>
      <c r="B444">
        <v>144.72139999999999</v>
      </c>
      <c r="C444">
        <v>144.72139999999999</v>
      </c>
      <c r="D444">
        <v>144.72139999999999</v>
      </c>
      <c r="E444">
        <v>9115.59</v>
      </c>
      <c r="F444" s="12">
        <v>0</v>
      </c>
      <c r="G444" s="12">
        <v>1876387968</v>
      </c>
    </row>
    <row r="445" spans="1:7">
      <c r="A445" s="9">
        <f>'(1)'!A445</f>
        <v>42930</v>
      </c>
      <c r="B445">
        <v>144.74189999999999</v>
      </c>
      <c r="C445">
        <v>144.74189999999999</v>
      </c>
      <c r="D445">
        <v>144.74189999999999</v>
      </c>
      <c r="E445">
        <v>9095.7000000000007</v>
      </c>
      <c r="F445" s="12">
        <v>0</v>
      </c>
      <c r="G445" s="12">
        <v>1874777984</v>
      </c>
    </row>
    <row r="446" spans="1:7">
      <c r="A446" s="9">
        <f>'(1)'!A446</f>
        <v>42933</v>
      </c>
      <c r="B446">
        <v>144.75210000000001</v>
      </c>
      <c r="C446">
        <v>144.75210000000001</v>
      </c>
      <c r="D446">
        <v>144.75210000000001</v>
      </c>
      <c r="E446">
        <v>9091.23</v>
      </c>
      <c r="F446" s="12">
        <v>0</v>
      </c>
      <c r="G446" s="12">
        <v>1871961472</v>
      </c>
    </row>
    <row r="447" spans="1:7">
      <c r="A447" s="9">
        <f>'(1)'!A447</f>
        <v>42934</v>
      </c>
      <c r="B447">
        <v>144.7593</v>
      </c>
      <c r="C447">
        <v>144.7593</v>
      </c>
      <c r="D447">
        <v>144.7593</v>
      </c>
      <c r="E447">
        <v>9087.6200000000008</v>
      </c>
      <c r="F447" s="12">
        <v>0</v>
      </c>
      <c r="G447" s="12">
        <v>1878561664</v>
      </c>
    </row>
    <row r="448" spans="1:7">
      <c r="A448" s="9">
        <f>'(1)'!A448</f>
        <v>42935</v>
      </c>
      <c r="B448">
        <v>144.76490000000001</v>
      </c>
      <c r="C448">
        <v>144.76490000000001</v>
      </c>
      <c r="D448">
        <v>144.76490000000001</v>
      </c>
      <c r="E448">
        <v>9116.61</v>
      </c>
      <c r="F448" s="12">
        <v>0</v>
      </c>
      <c r="G448" s="12">
        <v>1886880512</v>
      </c>
    </row>
    <row r="449" spans="1:7">
      <c r="A449" s="9">
        <f>'(1)'!A449</f>
        <v>42936</v>
      </c>
      <c r="B449">
        <v>144.7638</v>
      </c>
      <c r="C449">
        <v>144.7638</v>
      </c>
      <c r="D449">
        <v>144.7638</v>
      </c>
      <c r="E449">
        <v>9090.01</v>
      </c>
      <c r="F449" s="12">
        <v>0</v>
      </c>
      <c r="G449" s="12">
        <v>1875652096</v>
      </c>
    </row>
    <row r="450" spans="1:7">
      <c r="A450" s="9">
        <f>'(1)'!A450</f>
        <v>42937</v>
      </c>
      <c r="B450">
        <v>144.76669999999999</v>
      </c>
      <c r="C450">
        <v>144.76669999999999</v>
      </c>
      <c r="D450">
        <v>144.76669999999999</v>
      </c>
      <c r="E450">
        <v>9097.8799999999992</v>
      </c>
      <c r="F450" s="12">
        <v>0</v>
      </c>
      <c r="G450" s="12">
        <v>1879468160</v>
      </c>
    </row>
    <row r="451" spans="1:7">
      <c r="A451" s="9">
        <f>'(1)'!A451</f>
        <v>42940</v>
      </c>
      <c r="B451">
        <v>144.7619</v>
      </c>
      <c r="C451">
        <v>144.7619</v>
      </c>
      <c r="D451">
        <v>144.7619</v>
      </c>
      <c r="E451">
        <v>9049.91</v>
      </c>
      <c r="F451" s="12">
        <v>0</v>
      </c>
      <c r="G451" s="12">
        <v>1885789440</v>
      </c>
    </row>
    <row r="452" spans="1:7">
      <c r="A452" s="9">
        <f>'(1)'!A452</f>
        <v>42941</v>
      </c>
      <c r="B452">
        <v>144.76560000000001</v>
      </c>
      <c r="C452">
        <v>144.76560000000001</v>
      </c>
      <c r="D452">
        <v>144.76560000000001</v>
      </c>
      <c r="E452">
        <v>9087.14</v>
      </c>
      <c r="F452" s="12">
        <v>0</v>
      </c>
      <c r="G452" s="12">
        <v>1902525056</v>
      </c>
    </row>
    <row r="453" spans="1:7">
      <c r="A453" s="9">
        <f>'(1)'!A453</f>
        <v>42942</v>
      </c>
      <c r="B453">
        <v>144.76939999999999</v>
      </c>
      <c r="C453">
        <v>144.76939999999999</v>
      </c>
      <c r="D453">
        <v>144.76939999999999</v>
      </c>
      <c r="E453">
        <v>9084.7900000000009</v>
      </c>
      <c r="F453" s="12">
        <v>0</v>
      </c>
      <c r="G453" s="12">
        <v>1908366848</v>
      </c>
    </row>
    <row r="454" spans="1:7">
      <c r="A454" s="9">
        <f>'(1)'!A454</f>
        <v>42943</v>
      </c>
      <c r="B454">
        <v>144.78440000000001</v>
      </c>
      <c r="C454">
        <v>144.78440000000001</v>
      </c>
      <c r="D454">
        <v>144.78440000000001</v>
      </c>
      <c r="E454">
        <v>9079.73</v>
      </c>
      <c r="F454" s="12">
        <v>0</v>
      </c>
      <c r="G454" s="12">
        <v>1902484352</v>
      </c>
    </row>
    <row r="455" spans="1:7">
      <c r="A455" s="9">
        <f>'(1)'!A455</f>
        <v>42944</v>
      </c>
      <c r="B455">
        <v>144.7893</v>
      </c>
      <c r="C455">
        <v>144.7893</v>
      </c>
      <c r="D455">
        <v>144.7893</v>
      </c>
      <c r="E455">
        <v>9071.85</v>
      </c>
      <c r="F455" s="12">
        <v>0</v>
      </c>
      <c r="G455" s="12">
        <v>1910664960</v>
      </c>
    </row>
    <row r="456" spans="1:7">
      <c r="A456" s="9">
        <f>'(1)'!A456</f>
        <v>42947</v>
      </c>
      <c r="B456">
        <v>144.7955</v>
      </c>
      <c r="C456">
        <v>144.7955</v>
      </c>
      <c r="D456">
        <v>144.7955</v>
      </c>
      <c r="E456">
        <v>9097.2099999999991</v>
      </c>
      <c r="F456" s="12">
        <v>0</v>
      </c>
      <c r="G456" s="12">
        <v>1920992896</v>
      </c>
    </row>
    <row r="457" spans="1:7">
      <c r="A457" s="9">
        <f>'(1)'!A457</f>
        <v>42948</v>
      </c>
      <c r="B457">
        <v>144.80009999999999</v>
      </c>
      <c r="C457">
        <v>144.80009999999999</v>
      </c>
      <c r="D457">
        <v>144.80009999999999</v>
      </c>
      <c r="E457">
        <v>9121.2800000000007</v>
      </c>
      <c r="F457" s="12">
        <v>0</v>
      </c>
      <c r="G457" s="12">
        <v>1909987456</v>
      </c>
    </row>
    <row r="458" spans="1:7">
      <c r="A458" s="9">
        <f>'(1)'!A458</f>
        <v>42949</v>
      </c>
      <c r="B458">
        <v>144.80510000000001</v>
      </c>
      <c r="C458">
        <v>144.80510000000001</v>
      </c>
      <c r="D458">
        <v>144.80510000000001</v>
      </c>
      <c r="E458">
        <v>9127.34</v>
      </c>
      <c r="F458" s="12">
        <v>0</v>
      </c>
      <c r="G458" s="12">
        <v>1887383296</v>
      </c>
    </row>
    <row r="459" spans="1:7">
      <c r="A459" s="9">
        <f>'(1)'!A459</f>
        <v>42950</v>
      </c>
      <c r="B459">
        <v>144.821</v>
      </c>
      <c r="C459">
        <v>144.821</v>
      </c>
      <c r="D459">
        <v>144.821</v>
      </c>
      <c r="E459">
        <v>9146.81</v>
      </c>
      <c r="F459" s="12">
        <v>0</v>
      </c>
      <c r="G459" s="12">
        <v>1894266496</v>
      </c>
    </row>
    <row r="460" spans="1:7">
      <c r="A460" s="9">
        <f>'(1)'!A460</f>
        <v>42951</v>
      </c>
      <c r="B460">
        <v>144.8263</v>
      </c>
      <c r="C460">
        <v>144.8263</v>
      </c>
      <c r="D460">
        <v>144.8263</v>
      </c>
      <c r="E460">
        <v>9147.73</v>
      </c>
      <c r="F460" s="12">
        <v>0</v>
      </c>
      <c r="G460" s="12">
        <v>1906093568</v>
      </c>
    </row>
    <row r="461" spans="1:7">
      <c r="A461" s="9">
        <f>'(1)'!A461</f>
        <v>42954</v>
      </c>
      <c r="B461">
        <v>144.83109999999999</v>
      </c>
      <c r="C461">
        <v>144.83109999999999</v>
      </c>
      <c r="D461">
        <v>144.83109999999999</v>
      </c>
      <c r="E461">
        <v>9215.73</v>
      </c>
      <c r="F461" s="12">
        <v>0</v>
      </c>
      <c r="G461" s="12">
        <v>1916101248</v>
      </c>
    </row>
    <row r="462" spans="1:7">
      <c r="A462" s="9">
        <f>'(1)'!A462</f>
        <v>42955</v>
      </c>
      <c r="B462">
        <v>144.8365</v>
      </c>
      <c r="C462">
        <v>144.8365</v>
      </c>
      <c r="D462">
        <v>144.8365</v>
      </c>
      <c r="E462">
        <v>9436.2999999999993</v>
      </c>
      <c r="F462" s="12">
        <v>0</v>
      </c>
      <c r="G462" s="12">
        <v>1914358144</v>
      </c>
    </row>
    <row r="463" spans="1:7">
      <c r="A463" s="9">
        <f>'(1)'!A463</f>
        <v>42956</v>
      </c>
      <c r="B463">
        <v>144.84180000000001</v>
      </c>
      <c r="C463">
        <v>144.84180000000001</v>
      </c>
      <c r="D463">
        <v>144.84180000000001</v>
      </c>
      <c r="E463">
        <v>9435.31</v>
      </c>
      <c r="F463" s="12">
        <v>0</v>
      </c>
      <c r="G463" s="12">
        <v>1893707392</v>
      </c>
    </row>
    <row r="464" spans="1:7">
      <c r="A464" s="9">
        <f>'(1)'!A464</f>
        <v>42957</v>
      </c>
      <c r="B464">
        <v>144.85810000000001</v>
      </c>
      <c r="C464">
        <v>144.85810000000001</v>
      </c>
      <c r="D464">
        <v>144.85810000000001</v>
      </c>
      <c r="E464">
        <v>9460.68</v>
      </c>
      <c r="F464" s="12">
        <v>0</v>
      </c>
      <c r="G464" s="12">
        <v>1890265728</v>
      </c>
    </row>
    <row r="465" spans="1:7">
      <c r="A465" s="9">
        <f>'(1)'!A465</f>
        <v>42958</v>
      </c>
      <c r="B465">
        <v>144.86349999999999</v>
      </c>
      <c r="C465">
        <v>144.86349999999999</v>
      </c>
      <c r="D465">
        <v>144.86349999999999</v>
      </c>
      <c r="E465">
        <v>9458.31</v>
      </c>
      <c r="F465" s="12">
        <v>0</v>
      </c>
      <c r="G465" s="12">
        <v>1900615808</v>
      </c>
    </row>
    <row r="466" spans="1:7">
      <c r="A466" s="9">
        <f>'(1)'!A466</f>
        <v>42961</v>
      </c>
      <c r="B466">
        <v>144.869</v>
      </c>
      <c r="C466">
        <v>144.869</v>
      </c>
      <c r="D466">
        <v>144.869</v>
      </c>
      <c r="E466">
        <v>9463.32</v>
      </c>
      <c r="F466" s="12">
        <v>0</v>
      </c>
      <c r="G466" s="12">
        <v>1896475904</v>
      </c>
    </row>
    <row r="467" spans="1:7">
      <c r="A467" s="9">
        <f>'(1)'!A467</f>
        <v>42962</v>
      </c>
      <c r="B467">
        <v>144.87469999999999</v>
      </c>
      <c r="C467">
        <v>144.87469999999999</v>
      </c>
      <c r="D467">
        <v>144.87469999999999</v>
      </c>
      <c r="E467">
        <v>9467.98</v>
      </c>
      <c r="F467" s="12">
        <v>0</v>
      </c>
      <c r="G467" s="12">
        <v>1880296064</v>
      </c>
    </row>
    <row r="468" spans="1:7">
      <c r="A468" s="9">
        <f>'(1)'!A468</f>
        <v>42963</v>
      </c>
      <c r="B468">
        <v>144.8801</v>
      </c>
      <c r="C468">
        <v>144.8801</v>
      </c>
      <c r="D468">
        <v>144.8801</v>
      </c>
      <c r="E468">
        <v>9469.16</v>
      </c>
      <c r="F468" s="12">
        <v>0</v>
      </c>
      <c r="G468" s="12">
        <v>1876155776</v>
      </c>
    </row>
    <row r="469" spans="1:7">
      <c r="A469" s="9">
        <f>'(1)'!A469</f>
        <v>42964</v>
      </c>
      <c r="B469">
        <v>144.89619999999999</v>
      </c>
      <c r="C469">
        <v>144.89619999999999</v>
      </c>
      <c r="D469">
        <v>144.89619999999999</v>
      </c>
      <c r="E469">
        <v>9543.9</v>
      </c>
      <c r="F469" s="12">
        <v>0</v>
      </c>
      <c r="G469" s="12">
        <v>1894854272</v>
      </c>
    </row>
    <row r="470" spans="1:7">
      <c r="A470" s="9">
        <f>'(1)'!A470</f>
        <v>42965</v>
      </c>
      <c r="B470">
        <v>144.90270000000001</v>
      </c>
      <c r="C470">
        <v>144.90270000000001</v>
      </c>
      <c r="D470">
        <v>144.90270000000001</v>
      </c>
      <c r="E470">
        <v>9586.43</v>
      </c>
      <c r="F470" s="12">
        <v>0</v>
      </c>
      <c r="G470" s="12">
        <v>1911413376</v>
      </c>
    </row>
    <row r="471" spans="1:7">
      <c r="A471" s="9">
        <f>'(1)'!A471</f>
        <v>42968</v>
      </c>
      <c r="B471">
        <v>144.9083</v>
      </c>
      <c r="C471">
        <v>144.9083</v>
      </c>
      <c r="D471">
        <v>144.9083</v>
      </c>
      <c r="E471">
        <v>9596.06</v>
      </c>
      <c r="F471" s="12">
        <v>0</v>
      </c>
      <c r="G471" s="12">
        <v>1905623808</v>
      </c>
    </row>
    <row r="472" spans="1:7">
      <c r="A472" s="9">
        <f>'(1)'!A472</f>
        <v>42969</v>
      </c>
      <c r="B472">
        <v>144.91370000000001</v>
      </c>
      <c r="C472">
        <v>144.91370000000001</v>
      </c>
      <c r="D472">
        <v>144.91370000000001</v>
      </c>
      <c r="E472">
        <v>9627.9699999999993</v>
      </c>
      <c r="F472" s="12">
        <v>0</v>
      </c>
      <c r="G472" s="12">
        <v>1919367424</v>
      </c>
    </row>
    <row r="473" spans="1:7">
      <c r="A473" s="9">
        <f>'(1)'!A473</f>
        <v>42970</v>
      </c>
      <c r="B473">
        <v>144.91909999999999</v>
      </c>
      <c r="C473">
        <v>144.91909999999999</v>
      </c>
      <c r="D473">
        <v>144.91909999999999</v>
      </c>
      <c r="E473">
        <v>9618.01</v>
      </c>
      <c r="F473" s="12">
        <v>0</v>
      </c>
      <c r="G473" s="12">
        <v>1935681792</v>
      </c>
    </row>
    <row r="474" spans="1:7">
      <c r="A474" s="9">
        <f>'(1)'!A474</f>
        <v>42971</v>
      </c>
      <c r="B474">
        <v>144.93680000000001</v>
      </c>
      <c r="C474">
        <v>144.93680000000001</v>
      </c>
      <c r="D474">
        <v>144.93680000000001</v>
      </c>
      <c r="E474">
        <v>9738.39</v>
      </c>
      <c r="F474" s="12">
        <v>0</v>
      </c>
      <c r="G474" s="12">
        <v>1943765248</v>
      </c>
    </row>
    <row r="475" spans="1:7">
      <c r="A475" s="9">
        <f>'(1)'!A475</f>
        <v>42972</v>
      </c>
      <c r="B475">
        <v>144.9435</v>
      </c>
      <c r="C475">
        <v>144.9435</v>
      </c>
      <c r="D475">
        <v>144.9435</v>
      </c>
      <c r="E475">
        <v>9756.56</v>
      </c>
      <c r="F475" s="12">
        <v>0</v>
      </c>
      <c r="G475" s="12">
        <v>1942120064</v>
      </c>
    </row>
    <row r="476" spans="1:7">
      <c r="A476" s="9">
        <f>'(1)'!A476</f>
        <v>42975</v>
      </c>
      <c r="B476">
        <v>144.9494</v>
      </c>
      <c r="C476">
        <v>144.9494</v>
      </c>
      <c r="D476">
        <v>144.9494</v>
      </c>
      <c r="E476">
        <v>9847.25</v>
      </c>
      <c r="F476" s="12">
        <v>0</v>
      </c>
      <c r="G476" s="12">
        <v>1948630528</v>
      </c>
    </row>
    <row r="477" spans="1:7">
      <c r="A477" s="9">
        <f>'(1)'!A477</f>
        <v>42976</v>
      </c>
      <c r="B477">
        <v>144.95500000000001</v>
      </c>
      <c r="C477">
        <v>144.95500000000001</v>
      </c>
      <c r="D477">
        <v>144.95500000000001</v>
      </c>
      <c r="E477">
        <v>9863.1200000000008</v>
      </c>
      <c r="F477" s="12">
        <v>0</v>
      </c>
      <c r="G477" s="12">
        <v>1949284992</v>
      </c>
    </row>
    <row r="478" spans="1:7">
      <c r="A478" s="9">
        <f>'(1)'!A478</f>
        <v>42977</v>
      </c>
      <c r="B478">
        <v>144.96109999999999</v>
      </c>
      <c r="C478">
        <v>144.96109999999999</v>
      </c>
      <c r="D478">
        <v>144.96109999999999</v>
      </c>
      <c r="E478">
        <v>9832.9699999999993</v>
      </c>
      <c r="F478" s="12">
        <v>0</v>
      </c>
      <c r="G478" s="12">
        <v>1959445248</v>
      </c>
    </row>
    <row r="479" spans="1:7">
      <c r="A479" s="9">
        <f>'(1)'!A479</f>
        <v>42978</v>
      </c>
      <c r="B479">
        <v>144.97890000000001</v>
      </c>
      <c r="C479">
        <v>144.97890000000001</v>
      </c>
      <c r="D479">
        <v>144.97890000000001</v>
      </c>
      <c r="E479">
        <v>9812.7099999999991</v>
      </c>
      <c r="F479" s="12">
        <v>0</v>
      </c>
      <c r="G479" s="12">
        <v>1955737728</v>
      </c>
    </row>
    <row r="480" spans="1:7">
      <c r="A480" s="9">
        <f>'(1)'!A480</f>
        <v>42979</v>
      </c>
      <c r="B480">
        <v>144.9838</v>
      </c>
      <c r="C480">
        <v>144.9838</v>
      </c>
      <c r="D480">
        <v>144.9838</v>
      </c>
      <c r="E480">
        <v>9728.0499999999993</v>
      </c>
      <c r="F480" s="12">
        <v>0</v>
      </c>
      <c r="G480" s="12">
        <v>1911483136</v>
      </c>
    </row>
    <row r="481" spans="1:7">
      <c r="A481" s="9">
        <f>'(1)'!A481</f>
        <v>42983</v>
      </c>
      <c r="B481">
        <v>144.98699999999999</v>
      </c>
      <c r="C481">
        <v>144.98699999999999</v>
      </c>
      <c r="D481">
        <v>144.98699999999999</v>
      </c>
      <c r="E481">
        <v>9785.36</v>
      </c>
      <c r="F481" s="12">
        <v>0</v>
      </c>
      <c r="G481" s="12">
        <v>1910879232</v>
      </c>
    </row>
    <row r="482" spans="1:7">
      <c r="A482" s="9">
        <f>'(1)'!A482</f>
        <v>42984</v>
      </c>
      <c r="B482">
        <v>144.9914</v>
      </c>
      <c r="C482">
        <v>144.9914</v>
      </c>
      <c r="D482">
        <v>144.9914</v>
      </c>
      <c r="E482">
        <v>9800.5400000000009</v>
      </c>
      <c r="F482" s="12">
        <v>0</v>
      </c>
      <c r="G482" s="12">
        <v>1907526400</v>
      </c>
    </row>
    <row r="483" spans="1:7">
      <c r="A483" s="9">
        <f>'(1)'!A483</f>
        <v>42985</v>
      </c>
      <c r="B483">
        <v>144.99680000000001</v>
      </c>
      <c r="C483">
        <v>144.99680000000001</v>
      </c>
      <c r="D483">
        <v>144.99680000000001</v>
      </c>
      <c r="E483">
        <v>9813.17</v>
      </c>
      <c r="F483" s="12">
        <v>0</v>
      </c>
      <c r="G483" s="12">
        <v>1917789056</v>
      </c>
    </row>
    <row r="484" spans="1:7">
      <c r="A484" s="9">
        <f>'(1)'!A484</f>
        <v>42986</v>
      </c>
      <c r="B484">
        <v>145.0103</v>
      </c>
      <c r="C484">
        <v>145.0103</v>
      </c>
      <c r="D484">
        <v>145.0103</v>
      </c>
      <c r="E484">
        <v>9773.89</v>
      </c>
      <c r="F484" s="12">
        <v>0</v>
      </c>
      <c r="G484" s="12">
        <v>1905563904</v>
      </c>
    </row>
    <row r="485" spans="1:7">
      <c r="A485" s="9">
        <f>'(1)'!A485</f>
        <v>42989</v>
      </c>
      <c r="B485">
        <v>145.01169999999999</v>
      </c>
      <c r="C485">
        <v>145.01169999999999</v>
      </c>
      <c r="D485">
        <v>145.01169999999999</v>
      </c>
      <c r="E485">
        <v>9799.15</v>
      </c>
      <c r="F485" s="12">
        <v>0</v>
      </c>
      <c r="G485" s="12">
        <v>1911865088</v>
      </c>
    </row>
    <row r="486" spans="1:7">
      <c r="A486" s="9">
        <f>'(1)'!A486</f>
        <v>42990</v>
      </c>
      <c r="B486">
        <v>145.0146</v>
      </c>
      <c r="C486">
        <v>145.0146</v>
      </c>
      <c r="D486">
        <v>145.0146</v>
      </c>
      <c r="E486">
        <v>9914.6200000000008</v>
      </c>
      <c r="F486" s="12">
        <v>0</v>
      </c>
      <c r="G486" s="12">
        <v>1949198720</v>
      </c>
    </row>
    <row r="487" spans="1:7">
      <c r="A487" s="9">
        <f>'(1)'!A487</f>
        <v>42991</v>
      </c>
      <c r="B487">
        <v>145.0197</v>
      </c>
      <c r="C487">
        <v>145.0197</v>
      </c>
      <c r="D487">
        <v>145.0197</v>
      </c>
      <c r="E487">
        <v>9910.61</v>
      </c>
      <c r="F487" s="12">
        <v>0</v>
      </c>
      <c r="G487" s="12">
        <v>1956012032</v>
      </c>
    </row>
    <row r="488" spans="1:7">
      <c r="A488" s="9">
        <f>'(1)'!A488</f>
        <v>42992</v>
      </c>
      <c r="B488">
        <v>145.0247</v>
      </c>
      <c r="C488">
        <v>145.0247</v>
      </c>
      <c r="D488">
        <v>145.0247</v>
      </c>
      <c r="E488">
        <v>9875.68</v>
      </c>
      <c r="F488" s="12">
        <v>0</v>
      </c>
      <c r="G488" s="12">
        <v>1955966464</v>
      </c>
    </row>
    <row r="489" spans="1:7">
      <c r="A489" s="9">
        <f>'(1)'!A489</f>
        <v>42993</v>
      </c>
      <c r="B489">
        <v>145.03909999999999</v>
      </c>
      <c r="C489">
        <v>145.03909999999999</v>
      </c>
      <c r="D489">
        <v>145.03909999999999</v>
      </c>
      <c r="E489">
        <v>9882.57</v>
      </c>
      <c r="F489" s="12">
        <v>0</v>
      </c>
      <c r="G489" s="12">
        <v>1936841472</v>
      </c>
    </row>
    <row r="490" spans="1:7">
      <c r="A490" s="9">
        <f>'(1)'!A490</f>
        <v>42996</v>
      </c>
      <c r="B490">
        <v>145.0446</v>
      </c>
      <c r="C490">
        <v>145.0446</v>
      </c>
      <c r="D490">
        <v>145.0446</v>
      </c>
      <c r="E490">
        <v>9916.67</v>
      </c>
      <c r="F490" s="12">
        <v>0</v>
      </c>
      <c r="G490" s="12">
        <v>1949030784</v>
      </c>
    </row>
    <row r="491" spans="1:7">
      <c r="A491" s="9">
        <f>'(1)'!A491</f>
        <v>42997</v>
      </c>
      <c r="B491">
        <v>145.0522</v>
      </c>
      <c r="C491">
        <v>145.0522</v>
      </c>
      <c r="D491">
        <v>145.0522</v>
      </c>
      <c r="E491">
        <v>9900.06</v>
      </c>
      <c r="F491" s="12">
        <v>0</v>
      </c>
      <c r="G491" s="12">
        <v>1958585472</v>
      </c>
    </row>
    <row r="492" spans="1:7">
      <c r="A492" s="9">
        <f>'(1)'!A492</f>
        <v>42998</v>
      </c>
      <c r="B492">
        <v>145.05779999999999</v>
      </c>
      <c r="C492">
        <v>145.05779999999999</v>
      </c>
      <c r="D492">
        <v>145.05779999999999</v>
      </c>
      <c r="E492">
        <v>10011.93</v>
      </c>
      <c r="F492" s="12">
        <v>0</v>
      </c>
      <c r="G492" s="12">
        <v>1963296768</v>
      </c>
    </row>
    <row r="493" spans="1:7">
      <c r="A493" s="9">
        <f>'(1)'!A493</f>
        <v>42999</v>
      </c>
      <c r="B493">
        <v>145.07980000000001</v>
      </c>
      <c r="C493">
        <v>145.07980000000001</v>
      </c>
      <c r="D493">
        <v>145.07980000000001</v>
      </c>
      <c r="E493">
        <v>10054.25</v>
      </c>
      <c r="F493" s="12">
        <v>0</v>
      </c>
      <c r="G493" s="12">
        <v>1977677824</v>
      </c>
    </row>
    <row r="494" spans="1:7">
      <c r="A494" s="9">
        <f>'(1)'!A494</f>
        <v>43000</v>
      </c>
      <c r="B494">
        <v>145.08699999999999</v>
      </c>
      <c r="C494">
        <v>145.08699999999999</v>
      </c>
      <c r="D494">
        <v>145.08699999999999</v>
      </c>
      <c r="E494">
        <v>10033.1</v>
      </c>
      <c r="F494" s="12">
        <v>0</v>
      </c>
      <c r="G494" s="12">
        <v>1969482752</v>
      </c>
    </row>
    <row r="495" spans="1:7">
      <c r="A495" s="9">
        <f>'(1)'!A495</f>
        <v>43003</v>
      </c>
      <c r="B495">
        <v>145.09299999999999</v>
      </c>
      <c r="C495">
        <v>145.09299999999999</v>
      </c>
      <c r="D495">
        <v>145.09299999999999</v>
      </c>
      <c r="E495">
        <v>10135.42</v>
      </c>
      <c r="F495" s="12">
        <v>0</v>
      </c>
      <c r="G495" s="12">
        <v>1974700928</v>
      </c>
    </row>
    <row r="496" spans="1:7">
      <c r="A496" s="9">
        <f>'(1)'!A496</f>
        <v>43004</v>
      </c>
      <c r="B496">
        <v>145.1009</v>
      </c>
      <c r="C496">
        <v>145.1009</v>
      </c>
      <c r="D496">
        <v>145.1009</v>
      </c>
      <c r="E496">
        <v>10128.379999999999</v>
      </c>
      <c r="F496" s="12">
        <v>0</v>
      </c>
      <c r="G496" s="12">
        <v>1985189504</v>
      </c>
    </row>
    <row r="497" spans="1:7">
      <c r="A497" s="9">
        <f>'(1)'!A497</f>
        <v>43005</v>
      </c>
      <c r="B497">
        <v>145.1071</v>
      </c>
      <c r="C497">
        <v>145.1071</v>
      </c>
      <c r="D497">
        <v>145.1071</v>
      </c>
      <c r="E497">
        <v>10016.76</v>
      </c>
      <c r="F497" s="12">
        <v>0</v>
      </c>
      <c r="G497" s="12">
        <v>2000440064</v>
      </c>
    </row>
    <row r="498" spans="1:7">
      <c r="A498" s="9">
        <f>'(1)'!A498</f>
        <v>43006</v>
      </c>
      <c r="B498">
        <v>145.13220000000001</v>
      </c>
      <c r="C498">
        <v>145.13220000000001</v>
      </c>
      <c r="D498">
        <v>145.13220000000001</v>
      </c>
      <c r="E498">
        <v>9850.1200000000008</v>
      </c>
      <c r="F498" s="12">
        <v>0</v>
      </c>
      <c r="G498" s="12">
        <v>2000440064</v>
      </c>
    </row>
    <row r="499" spans="1:7">
      <c r="A499" s="9">
        <f>'(1)'!A499</f>
        <v>43007</v>
      </c>
      <c r="B499">
        <v>145.1397</v>
      </c>
      <c r="C499">
        <v>145.1397</v>
      </c>
      <c r="D499">
        <v>145.1397</v>
      </c>
      <c r="E499">
        <v>9893.2099999999991</v>
      </c>
      <c r="F499" s="12">
        <v>0</v>
      </c>
      <c r="G499" s="12">
        <v>2009419648</v>
      </c>
    </row>
    <row r="500" spans="1:7">
      <c r="A500" s="9">
        <f>'(1)'!A500</f>
        <v>43010</v>
      </c>
      <c r="B500">
        <v>145.1508</v>
      </c>
      <c r="C500">
        <v>145.1508</v>
      </c>
      <c r="D500">
        <v>145.1508</v>
      </c>
      <c r="E500">
        <v>9929.09</v>
      </c>
      <c r="F500" s="12">
        <v>0</v>
      </c>
      <c r="G500" s="12">
        <v>2012554240</v>
      </c>
    </row>
    <row r="501" spans="1:7">
      <c r="A501" s="9">
        <f>'(1)'!A501</f>
        <v>43011</v>
      </c>
      <c r="B501">
        <v>145.16739999999999</v>
      </c>
      <c r="C501">
        <v>145.16739999999999</v>
      </c>
      <c r="D501">
        <v>145.16739999999999</v>
      </c>
      <c r="E501">
        <v>9959</v>
      </c>
      <c r="F501" s="12">
        <v>0</v>
      </c>
      <c r="G501" s="12">
        <v>2020600064</v>
      </c>
    </row>
    <row r="502" spans="1:7">
      <c r="A502" s="9">
        <f>'(1)'!A502</f>
        <v>43012</v>
      </c>
      <c r="B502">
        <v>145.18029999999999</v>
      </c>
      <c r="C502">
        <v>145.18029999999999</v>
      </c>
      <c r="D502">
        <v>145.18029999999999</v>
      </c>
      <c r="E502">
        <v>9999.4699999999993</v>
      </c>
      <c r="F502" s="12">
        <v>0</v>
      </c>
      <c r="G502" s="12">
        <v>2031835520</v>
      </c>
    </row>
    <row r="503" spans="1:7">
      <c r="A503" s="9">
        <f>'(1)'!A503</f>
        <v>43013</v>
      </c>
      <c r="B503">
        <v>145.19069999999999</v>
      </c>
      <c r="C503">
        <v>145.19069999999999</v>
      </c>
      <c r="D503">
        <v>145.19069999999999</v>
      </c>
      <c r="E503">
        <v>10025.040000000001</v>
      </c>
      <c r="F503" s="12">
        <v>0</v>
      </c>
      <c r="G503" s="12">
        <v>2022687104</v>
      </c>
    </row>
    <row r="504" spans="1:7">
      <c r="A504" s="9">
        <f>'(1)'!A504</f>
        <v>43014</v>
      </c>
      <c r="B504">
        <v>145.1979</v>
      </c>
      <c r="C504">
        <v>145.1979</v>
      </c>
      <c r="D504">
        <v>145.1979</v>
      </c>
      <c r="E504">
        <v>10036.9</v>
      </c>
      <c r="F504" s="12">
        <v>0</v>
      </c>
      <c r="G504" s="12">
        <v>2028858240</v>
      </c>
    </row>
    <row r="505" spans="1:7">
      <c r="A505" s="9">
        <f>'(1)'!A505</f>
        <v>43017</v>
      </c>
      <c r="B505">
        <v>145.20359999999999</v>
      </c>
      <c r="C505">
        <v>145.20359999999999</v>
      </c>
      <c r="D505">
        <v>145.20359999999999</v>
      </c>
      <c r="E505">
        <v>9985.44</v>
      </c>
      <c r="F505" s="12">
        <v>0</v>
      </c>
      <c r="G505" s="12">
        <v>2045017728</v>
      </c>
    </row>
    <row r="506" spans="1:7">
      <c r="A506" s="9">
        <f>'(1)'!A506</f>
        <v>43018</v>
      </c>
      <c r="B506">
        <v>145.2216</v>
      </c>
      <c r="C506">
        <v>145.2216</v>
      </c>
      <c r="D506">
        <v>145.2216</v>
      </c>
      <c r="E506">
        <v>9896.7000000000007</v>
      </c>
      <c r="F506" s="12">
        <v>0</v>
      </c>
      <c r="G506" s="12">
        <v>2054352512</v>
      </c>
    </row>
    <row r="507" spans="1:7">
      <c r="A507" s="9">
        <f>'(1)'!A507</f>
        <v>43019</v>
      </c>
      <c r="B507">
        <v>145.23140000000001</v>
      </c>
      <c r="C507">
        <v>145.23140000000001</v>
      </c>
      <c r="D507">
        <v>145.23140000000001</v>
      </c>
      <c r="E507">
        <v>9888.01</v>
      </c>
      <c r="F507" s="12">
        <v>0</v>
      </c>
      <c r="G507" s="12">
        <v>2052943744</v>
      </c>
    </row>
    <row r="508" spans="1:7">
      <c r="A508" s="9">
        <f>'(1)'!A508</f>
        <v>43020</v>
      </c>
      <c r="B508">
        <v>145.23650000000001</v>
      </c>
      <c r="C508">
        <v>145.23650000000001</v>
      </c>
      <c r="D508">
        <v>145.23650000000001</v>
      </c>
      <c r="E508">
        <v>9959.7999999999993</v>
      </c>
      <c r="F508" s="12">
        <v>0</v>
      </c>
      <c r="G508" s="12">
        <v>2058446592</v>
      </c>
    </row>
    <row r="509" spans="1:7">
      <c r="A509" s="9">
        <f>'(1)'!A509</f>
        <v>43021</v>
      </c>
      <c r="B509">
        <v>145.2406</v>
      </c>
      <c r="C509">
        <v>145.2406</v>
      </c>
      <c r="D509">
        <v>145.2406</v>
      </c>
      <c r="E509">
        <v>9974.0499999999993</v>
      </c>
      <c r="F509" s="12">
        <v>0</v>
      </c>
      <c r="G509" s="12">
        <v>2052781824</v>
      </c>
    </row>
    <row r="510" spans="1:7">
      <c r="A510" s="9">
        <f>'(1)'!A510</f>
        <v>43024</v>
      </c>
      <c r="B510">
        <v>145.2379</v>
      </c>
      <c r="C510">
        <v>145.2379</v>
      </c>
      <c r="D510">
        <v>145.2379</v>
      </c>
      <c r="E510">
        <v>9984.4500000000007</v>
      </c>
      <c r="F510" s="12">
        <v>0</v>
      </c>
      <c r="G510" s="12">
        <v>2052186112</v>
      </c>
    </row>
    <row r="511" spans="1:7">
      <c r="A511" s="9">
        <f>'(1)'!A511</f>
        <v>43025</v>
      </c>
      <c r="B511">
        <v>145.24680000000001</v>
      </c>
      <c r="C511">
        <v>145.24680000000001</v>
      </c>
      <c r="D511">
        <v>145.24680000000001</v>
      </c>
      <c r="E511">
        <v>9915.7099999999991</v>
      </c>
      <c r="F511" s="12">
        <v>0</v>
      </c>
      <c r="G511" s="12">
        <v>2054384256</v>
      </c>
    </row>
    <row r="512" spans="1:7">
      <c r="A512" s="9">
        <f>'(1)'!A512</f>
        <v>43026</v>
      </c>
      <c r="B512">
        <v>145.23310000000001</v>
      </c>
      <c r="C512">
        <v>145.23310000000001</v>
      </c>
      <c r="D512">
        <v>145.23310000000001</v>
      </c>
      <c r="E512">
        <v>9837.2900000000009</v>
      </c>
      <c r="F512" s="12">
        <v>0</v>
      </c>
      <c r="G512" s="12">
        <v>2062447744</v>
      </c>
    </row>
    <row r="513" spans="1:7">
      <c r="A513" s="9">
        <f>'(1)'!A513</f>
        <v>43027</v>
      </c>
      <c r="B513">
        <v>145.23089999999999</v>
      </c>
      <c r="C513">
        <v>145.23089999999999</v>
      </c>
      <c r="D513">
        <v>145.23089999999999</v>
      </c>
      <c r="E513">
        <v>9830.5</v>
      </c>
      <c r="F513" s="12">
        <v>0</v>
      </c>
      <c r="G513" s="12">
        <v>2058097280</v>
      </c>
    </row>
    <row r="514" spans="1:7">
      <c r="A514" s="9">
        <f>'(1)'!A514</f>
        <v>43028</v>
      </c>
      <c r="B514">
        <v>145.23150000000001</v>
      </c>
      <c r="C514">
        <v>145.23150000000001</v>
      </c>
      <c r="D514">
        <v>145.23150000000001</v>
      </c>
      <c r="E514">
        <v>9936.4699999999993</v>
      </c>
      <c r="F514" s="12">
        <v>0</v>
      </c>
      <c r="G514" s="12">
        <v>2058075008</v>
      </c>
    </row>
    <row r="515" spans="1:7">
      <c r="A515" s="9">
        <f>'(1)'!A515</f>
        <v>43031</v>
      </c>
      <c r="B515">
        <v>145.2364</v>
      </c>
      <c r="C515">
        <v>145.2364</v>
      </c>
      <c r="D515">
        <v>145.2364</v>
      </c>
      <c r="E515">
        <v>9856.17</v>
      </c>
      <c r="F515" s="12">
        <v>0</v>
      </c>
      <c r="G515" s="12">
        <v>2054290048</v>
      </c>
    </row>
    <row r="516" spans="1:7">
      <c r="A516" s="9">
        <f>'(1)'!A516</f>
        <v>43032</v>
      </c>
      <c r="B516">
        <v>145.2518</v>
      </c>
      <c r="C516">
        <v>145.2518</v>
      </c>
      <c r="D516">
        <v>145.2518</v>
      </c>
      <c r="E516">
        <v>9870.82</v>
      </c>
      <c r="F516" s="12">
        <v>0</v>
      </c>
      <c r="G516" s="12">
        <v>2059149056</v>
      </c>
    </row>
    <row r="517" spans="1:7">
      <c r="A517" s="9">
        <f>'(1)'!A517</f>
        <v>43033</v>
      </c>
      <c r="B517">
        <v>145.2561</v>
      </c>
      <c r="C517">
        <v>145.2561</v>
      </c>
      <c r="D517">
        <v>145.2561</v>
      </c>
      <c r="E517">
        <v>9986.3799999999992</v>
      </c>
      <c r="F517" s="12">
        <v>0</v>
      </c>
      <c r="G517" s="12">
        <v>2058077952</v>
      </c>
    </row>
    <row r="518" spans="1:7">
      <c r="A518" s="9">
        <f>'(1)'!A518</f>
        <v>43034</v>
      </c>
      <c r="B518">
        <v>145.26400000000001</v>
      </c>
      <c r="C518">
        <v>145.26400000000001</v>
      </c>
      <c r="D518">
        <v>145.26400000000001</v>
      </c>
      <c r="E518">
        <v>10001.299999999999</v>
      </c>
      <c r="F518" s="12">
        <v>0</v>
      </c>
      <c r="G518" s="12">
        <v>2052470912</v>
      </c>
    </row>
    <row r="519" spans="1:7">
      <c r="A519" s="9">
        <f>'(1)'!A519</f>
        <v>43035</v>
      </c>
      <c r="B519">
        <v>145.2706</v>
      </c>
      <c r="C519">
        <v>145.2706</v>
      </c>
      <c r="D519">
        <v>145.2706</v>
      </c>
      <c r="E519">
        <v>9992.75</v>
      </c>
      <c r="F519" s="12">
        <v>0</v>
      </c>
      <c r="G519" s="12">
        <v>2041572096</v>
      </c>
    </row>
    <row r="520" spans="1:7">
      <c r="A520" s="9">
        <f>'(1)'!A520</f>
        <v>43038</v>
      </c>
      <c r="B520">
        <v>145.27629999999999</v>
      </c>
      <c r="C520">
        <v>145.27629999999999</v>
      </c>
      <c r="D520">
        <v>145.27629999999999</v>
      </c>
      <c r="E520">
        <v>10020.41</v>
      </c>
      <c r="F520" s="12">
        <v>0</v>
      </c>
      <c r="G520" s="12">
        <v>2061228416</v>
      </c>
    </row>
    <row r="521" spans="1:7">
      <c r="A521" s="9">
        <f>'(1)'!A521</f>
        <v>43039</v>
      </c>
      <c r="B521">
        <v>145.29259999999999</v>
      </c>
      <c r="C521">
        <v>145.29259999999999</v>
      </c>
      <c r="D521">
        <v>145.29259999999999</v>
      </c>
      <c r="E521">
        <v>9996.18</v>
      </c>
      <c r="F521" s="12">
        <v>0</v>
      </c>
      <c r="G521" s="12">
        <v>2061416448</v>
      </c>
    </row>
    <row r="522" spans="1:7">
      <c r="A522" s="9">
        <f>'(1)'!A522</f>
        <v>43040</v>
      </c>
      <c r="B522">
        <v>145.3005</v>
      </c>
      <c r="C522">
        <v>145.3005</v>
      </c>
      <c r="D522">
        <v>145.3005</v>
      </c>
      <c r="E522">
        <v>9935.69</v>
      </c>
      <c r="F522" s="12">
        <v>0</v>
      </c>
      <c r="G522" s="12">
        <v>2067817728</v>
      </c>
    </row>
    <row r="523" spans="1:7">
      <c r="A523" s="9">
        <f>'(1)'!A523</f>
        <v>43041</v>
      </c>
      <c r="B523">
        <v>145.30799999999999</v>
      </c>
      <c r="C523">
        <v>145.30799999999999</v>
      </c>
      <c r="D523">
        <v>145.30799999999999</v>
      </c>
      <c r="E523">
        <v>9943.67</v>
      </c>
      <c r="F523" s="12">
        <v>0</v>
      </c>
      <c r="G523" s="12">
        <v>2070939520</v>
      </c>
    </row>
    <row r="524" spans="1:7">
      <c r="A524" s="9">
        <f>'(1)'!A524</f>
        <v>43042</v>
      </c>
      <c r="B524">
        <v>145.3135</v>
      </c>
      <c r="C524">
        <v>145.3135</v>
      </c>
      <c r="D524">
        <v>145.3135</v>
      </c>
      <c r="E524">
        <v>10003.15</v>
      </c>
      <c r="F524" s="12">
        <v>0</v>
      </c>
      <c r="G524" s="12">
        <v>2075257728</v>
      </c>
    </row>
    <row r="525" spans="1:7">
      <c r="A525" s="9">
        <f>'(1)'!A525</f>
        <v>43045</v>
      </c>
      <c r="B525">
        <v>145.31989999999999</v>
      </c>
      <c r="C525">
        <v>145.31989999999999</v>
      </c>
      <c r="D525">
        <v>145.31989999999999</v>
      </c>
      <c r="E525">
        <v>10008.799999999999</v>
      </c>
      <c r="F525" s="12">
        <v>0</v>
      </c>
      <c r="G525" s="12">
        <v>2083973760</v>
      </c>
    </row>
    <row r="526" spans="1:7">
      <c r="A526" s="9">
        <f>'(1)'!A526</f>
        <v>43046</v>
      </c>
      <c r="B526">
        <v>145.33670000000001</v>
      </c>
      <c r="C526">
        <v>145.33670000000001</v>
      </c>
      <c r="D526">
        <v>145.33670000000001</v>
      </c>
      <c r="E526">
        <v>9955.42</v>
      </c>
      <c r="F526" s="12">
        <v>0</v>
      </c>
      <c r="G526" s="12">
        <v>2088574848</v>
      </c>
    </row>
    <row r="527" spans="1:7">
      <c r="A527" s="9">
        <f>'(1)'!A527</f>
        <v>43047</v>
      </c>
      <c r="B527">
        <v>145.34829999999999</v>
      </c>
      <c r="C527">
        <v>145.34829999999999</v>
      </c>
      <c r="D527">
        <v>145.34829999999999</v>
      </c>
      <c r="E527">
        <v>9986.4</v>
      </c>
      <c r="F527" s="12">
        <v>0</v>
      </c>
      <c r="G527" s="12">
        <v>2101644032</v>
      </c>
    </row>
    <row r="528" spans="1:7">
      <c r="A528" s="9">
        <f>'(1)'!A528</f>
        <v>43048</v>
      </c>
      <c r="B528">
        <v>145.35429999999999</v>
      </c>
      <c r="C528">
        <v>145.35429999999999</v>
      </c>
      <c r="D528">
        <v>145.35429999999999</v>
      </c>
      <c r="E528">
        <v>9997.07</v>
      </c>
      <c r="F528" s="12">
        <v>0</v>
      </c>
      <c r="G528" s="12">
        <v>2098205568</v>
      </c>
    </row>
    <row r="529" spans="1:7">
      <c r="A529" s="9">
        <f>'(1)'!A529</f>
        <v>43049</v>
      </c>
      <c r="B529">
        <v>145.36070000000001</v>
      </c>
      <c r="C529">
        <v>145.36070000000001</v>
      </c>
      <c r="D529">
        <v>145.36070000000001</v>
      </c>
      <c r="E529">
        <v>10000.69</v>
      </c>
      <c r="F529" s="12">
        <v>0</v>
      </c>
      <c r="G529" s="12">
        <v>2120888704</v>
      </c>
    </row>
    <row r="530" spans="1:7">
      <c r="A530" s="9">
        <f>'(1)'!A530</f>
        <v>43052</v>
      </c>
      <c r="B530">
        <v>145.3843</v>
      </c>
      <c r="C530">
        <v>145.3843</v>
      </c>
      <c r="D530">
        <v>145.3843</v>
      </c>
      <c r="E530">
        <v>10067.51</v>
      </c>
      <c r="F530" s="12">
        <v>0</v>
      </c>
      <c r="G530" s="12">
        <v>2119293952</v>
      </c>
    </row>
    <row r="531" spans="1:7">
      <c r="A531" s="9">
        <f>'(1)'!A531</f>
        <v>43053</v>
      </c>
      <c r="B531">
        <v>145.3905</v>
      </c>
      <c r="C531">
        <v>145.3905</v>
      </c>
      <c r="D531">
        <v>145.3905</v>
      </c>
      <c r="E531">
        <v>10091.35</v>
      </c>
      <c r="F531" s="12">
        <v>0</v>
      </c>
      <c r="G531" s="12">
        <v>2123325184</v>
      </c>
    </row>
    <row r="532" spans="1:7">
      <c r="A532" s="9">
        <f>'(1)'!A532</f>
        <v>43054</v>
      </c>
      <c r="B532">
        <v>145.3973</v>
      </c>
      <c r="C532">
        <v>145.3973</v>
      </c>
      <c r="D532">
        <v>145.3973</v>
      </c>
      <c r="E532">
        <v>10108.469999999999</v>
      </c>
      <c r="F532" s="12">
        <v>0</v>
      </c>
      <c r="G532" s="12">
        <v>2117863808</v>
      </c>
    </row>
    <row r="533" spans="1:7">
      <c r="A533" s="9">
        <f>'(1)'!A533</f>
        <v>43055</v>
      </c>
      <c r="B533">
        <v>145.4042</v>
      </c>
      <c r="C533">
        <v>145.4042</v>
      </c>
      <c r="D533">
        <v>145.4042</v>
      </c>
      <c r="E533">
        <v>10134.11</v>
      </c>
      <c r="F533" s="12">
        <v>0</v>
      </c>
      <c r="G533" s="12">
        <v>2100469248</v>
      </c>
    </row>
    <row r="534" spans="1:7">
      <c r="A534" s="9">
        <f>'(1)'!A534</f>
        <v>43056</v>
      </c>
      <c r="B534">
        <v>145.42089999999999</v>
      </c>
      <c r="C534">
        <v>145.42089999999999</v>
      </c>
      <c r="D534">
        <v>145.42089999999999</v>
      </c>
      <c r="E534">
        <v>10201.469999999999</v>
      </c>
      <c r="F534" s="12">
        <v>0</v>
      </c>
      <c r="G534" s="12">
        <v>2114481920</v>
      </c>
    </row>
    <row r="535" spans="1:7">
      <c r="A535" s="9">
        <f>'(1)'!A535</f>
        <v>43059</v>
      </c>
      <c r="B535">
        <v>145.4263</v>
      </c>
      <c r="C535">
        <v>145.4263</v>
      </c>
      <c r="D535">
        <v>145.4263</v>
      </c>
      <c r="E535">
        <v>10218.02</v>
      </c>
      <c r="F535" s="12">
        <v>0</v>
      </c>
      <c r="G535" s="12">
        <v>2128546048</v>
      </c>
    </row>
    <row r="536" spans="1:7">
      <c r="A536" s="9">
        <f>'(1)'!A536</f>
        <v>43060</v>
      </c>
      <c r="B536">
        <v>145.43350000000001</v>
      </c>
      <c r="C536">
        <v>145.43350000000001</v>
      </c>
      <c r="D536">
        <v>145.43350000000001</v>
      </c>
      <c r="E536">
        <v>10259.59</v>
      </c>
      <c r="F536" s="12">
        <v>0</v>
      </c>
      <c r="G536" s="12">
        <v>2127079040</v>
      </c>
    </row>
    <row r="537" spans="1:7">
      <c r="A537" s="9">
        <f>'(1)'!A537</f>
        <v>43061</v>
      </c>
      <c r="B537">
        <v>145.43979999999999</v>
      </c>
      <c r="C537">
        <v>145.43979999999999</v>
      </c>
      <c r="D537">
        <v>145.43979999999999</v>
      </c>
      <c r="E537">
        <v>10300.65</v>
      </c>
      <c r="F537" s="12">
        <v>0</v>
      </c>
      <c r="G537" s="12">
        <v>2153966848</v>
      </c>
    </row>
    <row r="538" spans="1:7">
      <c r="A538" s="9">
        <f>'(1)'!A538</f>
        <v>43063</v>
      </c>
      <c r="B538">
        <v>145.44550000000001</v>
      </c>
      <c r="C538">
        <v>145.44550000000001</v>
      </c>
      <c r="D538">
        <v>145.44550000000001</v>
      </c>
      <c r="E538">
        <v>10336.76</v>
      </c>
      <c r="F538" s="12">
        <v>0</v>
      </c>
      <c r="G538" s="12">
        <v>2166343936</v>
      </c>
    </row>
    <row r="539" spans="1:7">
      <c r="A539" s="9">
        <f>'(1)'!A539</f>
        <v>43066</v>
      </c>
      <c r="B539">
        <v>145.46350000000001</v>
      </c>
      <c r="C539">
        <v>145.46350000000001</v>
      </c>
      <c r="D539">
        <v>145.46350000000001</v>
      </c>
      <c r="E539">
        <v>10321.48</v>
      </c>
      <c r="F539" s="12">
        <v>0</v>
      </c>
      <c r="G539" s="12">
        <v>2146076800</v>
      </c>
    </row>
    <row r="540" spans="1:7">
      <c r="A540" s="9">
        <f>'(1)'!A540</f>
        <v>43067</v>
      </c>
      <c r="B540">
        <v>145.47139999999999</v>
      </c>
      <c r="C540">
        <v>145.47139999999999</v>
      </c>
      <c r="D540">
        <v>145.47139999999999</v>
      </c>
      <c r="E540">
        <v>10357.39</v>
      </c>
      <c r="F540" s="12">
        <v>0</v>
      </c>
      <c r="G540" s="12">
        <v>2160121344</v>
      </c>
    </row>
    <row r="541" spans="1:7">
      <c r="A541" s="9">
        <f>'(1)'!A541</f>
        <v>43068</v>
      </c>
      <c r="B541">
        <v>145.4786</v>
      </c>
      <c r="C541">
        <v>145.4786</v>
      </c>
      <c r="D541">
        <v>145.4786</v>
      </c>
      <c r="E541">
        <v>10423.66</v>
      </c>
      <c r="F541" s="12">
        <v>0</v>
      </c>
      <c r="G541" s="12">
        <v>2135387648</v>
      </c>
    </row>
    <row r="542" spans="1:7">
      <c r="A542" s="9">
        <f>'(1)'!A542</f>
        <v>43069</v>
      </c>
      <c r="B542">
        <v>145.4846</v>
      </c>
      <c r="C542">
        <v>145.4846</v>
      </c>
      <c r="D542">
        <v>145.4846</v>
      </c>
      <c r="E542">
        <v>10428.290000000001</v>
      </c>
      <c r="F542" s="12">
        <v>0</v>
      </c>
      <c r="G542" s="12">
        <v>2163131648</v>
      </c>
    </row>
    <row r="543" spans="1:7">
      <c r="A543" s="9">
        <f>'(1)'!A543</f>
        <v>43070</v>
      </c>
      <c r="B543">
        <v>145.4924</v>
      </c>
      <c r="C543">
        <v>145.4924</v>
      </c>
      <c r="D543">
        <v>145.4924</v>
      </c>
      <c r="E543">
        <v>10434.82</v>
      </c>
      <c r="F543" s="12">
        <v>0</v>
      </c>
      <c r="G543" s="12">
        <v>2254202624</v>
      </c>
    </row>
    <row r="544" spans="1:7">
      <c r="A544" s="9">
        <f>'(1)'!A544</f>
        <v>43073</v>
      </c>
      <c r="B544">
        <v>145.5172</v>
      </c>
      <c r="C544">
        <v>145.5172</v>
      </c>
      <c r="D544">
        <v>145.5172</v>
      </c>
      <c r="E544">
        <v>10364.879999999999</v>
      </c>
      <c r="F544" s="12">
        <v>0</v>
      </c>
      <c r="G544" s="12">
        <v>2257368064</v>
      </c>
    </row>
    <row r="545" spans="1:7">
      <c r="A545" s="9">
        <f>'(1)'!A545</f>
        <v>43074</v>
      </c>
      <c r="B545">
        <v>145.52420000000001</v>
      </c>
      <c r="C545">
        <v>145.52420000000001</v>
      </c>
      <c r="D545">
        <v>145.52420000000001</v>
      </c>
      <c r="E545">
        <v>10418.5</v>
      </c>
      <c r="F545" s="12">
        <v>0</v>
      </c>
      <c r="G545" s="12">
        <v>2287561984</v>
      </c>
    </row>
    <row r="546" spans="1:7">
      <c r="A546" s="9">
        <f>'(1)'!A546</f>
        <v>43075</v>
      </c>
      <c r="B546">
        <v>145.53469999999999</v>
      </c>
      <c r="C546">
        <v>145.53469999999999</v>
      </c>
      <c r="D546">
        <v>145.53469999999999</v>
      </c>
      <c r="E546">
        <v>10612.58</v>
      </c>
      <c r="F546" s="12">
        <v>0</v>
      </c>
      <c r="G546" s="12">
        <v>2289089024</v>
      </c>
    </row>
    <row r="547" spans="1:7">
      <c r="A547" s="9">
        <f>'(1)'!A547</f>
        <v>43076</v>
      </c>
      <c r="B547">
        <v>145.5531</v>
      </c>
      <c r="C547">
        <v>145.5531</v>
      </c>
      <c r="D547">
        <v>145.5531</v>
      </c>
      <c r="E547">
        <v>10713.63</v>
      </c>
      <c r="F547" s="12">
        <v>0</v>
      </c>
      <c r="G547" s="12">
        <v>2309873664</v>
      </c>
    </row>
    <row r="548" spans="1:7">
      <c r="A548" s="9">
        <f>'(1)'!A548</f>
        <v>43077</v>
      </c>
      <c r="B548">
        <v>145.55959999999999</v>
      </c>
      <c r="C548">
        <v>145.55959999999999</v>
      </c>
      <c r="D548">
        <v>145.55959999999999</v>
      </c>
      <c r="E548">
        <v>10712.62</v>
      </c>
      <c r="F548" s="12">
        <v>0</v>
      </c>
      <c r="G548" s="12">
        <v>2339689984</v>
      </c>
    </row>
    <row r="549" spans="1:7">
      <c r="A549" s="9">
        <f>'(1)'!A549</f>
        <v>43080</v>
      </c>
      <c r="B549">
        <v>145.5658</v>
      </c>
      <c r="C549">
        <v>145.5658</v>
      </c>
      <c r="D549">
        <v>145.5658</v>
      </c>
      <c r="E549">
        <v>10680.8</v>
      </c>
      <c r="F549" s="12">
        <v>0</v>
      </c>
      <c r="G549" s="12">
        <v>2344073728</v>
      </c>
    </row>
    <row r="550" spans="1:7">
      <c r="A550" s="9">
        <f>'(1)'!A550</f>
        <v>43081</v>
      </c>
      <c r="B550">
        <v>145.57130000000001</v>
      </c>
      <c r="C550">
        <v>145.57130000000001</v>
      </c>
      <c r="D550">
        <v>145.57130000000001</v>
      </c>
      <c r="E550">
        <v>10700.43</v>
      </c>
      <c r="F550" s="12">
        <v>0</v>
      </c>
      <c r="G550" s="12">
        <v>2348623616</v>
      </c>
    </row>
    <row r="551" spans="1:7">
      <c r="A551" s="9">
        <f>'(1)'!A551</f>
        <v>43082</v>
      </c>
      <c r="B551">
        <v>145.5761</v>
      </c>
      <c r="C551">
        <v>145.5761</v>
      </c>
      <c r="D551">
        <v>145.5761</v>
      </c>
      <c r="E551">
        <v>10689.68</v>
      </c>
      <c r="F551" s="12">
        <v>0</v>
      </c>
      <c r="G551" s="12">
        <v>2375675136</v>
      </c>
    </row>
    <row r="552" spans="1:7">
      <c r="A552" s="9">
        <f>'(1)'!A552</f>
        <v>43083</v>
      </c>
      <c r="B552">
        <v>145.59180000000001</v>
      </c>
      <c r="C552">
        <v>145.59180000000001</v>
      </c>
      <c r="D552">
        <v>145.59180000000001</v>
      </c>
      <c r="E552">
        <v>10743.58</v>
      </c>
      <c r="F552" s="12">
        <v>0</v>
      </c>
      <c r="G552" s="12">
        <v>2370225920</v>
      </c>
    </row>
    <row r="553" spans="1:7">
      <c r="A553" s="9">
        <f>'(1)'!A553</f>
        <v>43084</v>
      </c>
      <c r="B553">
        <v>145.59790000000001</v>
      </c>
      <c r="C553">
        <v>145.59790000000001</v>
      </c>
      <c r="D553">
        <v>145.59790000000001</v>
      </c>
      <c r="E553">
        <v>10791.81</v>
      </c>
      <c r="F553" s="12">
        <v>0</v>
      </c>
      <c r="G553" s="12">
        <v>2398364160</v>
      </c>
    </row>
    <row r="554" spans="1:7">
      <c r="A554" s="9">
        <f>'(1)'!A554</f>
        <v>43087</v>
      </c>
      <c r="B554">
        <v>145.6018</v>
      </c>
      <c r="C554">
        <v>145.6018</v>
      </c>
      <c r="D554">
        <v>145.6018</v>
      </c>
      <c r="E554">
        <v>10907.76</v>
      </c>
      <c r="F554" s="12">
        <v>0</v>
      </c>
      <c r="G554" s="12">
        <v>2436784896</v>
      </c>
    </row>
    <row r="555" spans="1:7">
      <c r="A555" s="9">
        <f>'(1)'!A555</f>
        <v>43088</v>
      </c>
      <c r="B555">
        <v>145.6069</v>
      </c>
      <c r="C555">
        <v>145.6069</v>
      </c>
      <c r="D555">
        <v>145.6069</v>
      </c>
      <c r="E555">
        <v>10894.72</v>
      </c>
      <c r="F555" s="12">
        <v>0</v>
      </c>
      <c r="G555" s="12">
        <v>2474599424</v>
      </c>
    </row>
    <row r="556" spans="1:7">
      <c r="A556" s="9">
        <f>'(1)'!A556</f>
        <v>43089</v>
      </c>
      <c r="B556">
        <v>145.61170000000001</v>
      </c>
      <c r="C556">
        <v>145.61170000000001</v>
      </c>
      <c r="D556">
        <v>145.61170000000001</v>
      </c>
      <c r="E556">
        <v>10920.99</v>
      </c>
      <c r="F556" s="12">
        <v>0</v>
      </c>
      <c r="G556" s="12">
        <v>2477709312</v>
      </c>
    </row>
    <row r="557" spans="1:7">
      <c r="A557" s="9">
        <f>'(1)'!A557</f>
        <v>43090</v>
      </c>
      <c r="B557">
        <v>145.62430000000001</v>
      </c>
      <c r="C557">
        <v>145.62430000000001</v>
      </c>
      <c r="D557">
        <v>145.62430000000001</v>
      </c>
      <c r="E557">
        <v>10856.84</v>
      </c>
      <c r="F557" s="12">
        <v>0</v>
      </c>
      <c r="G557" s="12">
        <v>2482850048</v>
      </c>
    </row>
    <row r="558" spans="1:7">
      <c r="A558" s="9">
        <f>'(1)'!A558</f>
        <v>43091</v>
      </c>
      <c r="B558">
        <v>145.62459999999999</v>
      </c>
      <c r="C558">
        <v>145.62459999999999</v>
      </c>
      <c r="D558">
        <v>145.62459999999999</v>
      </c>
      <c r="E558">
        <v>10865.02</v>
      </c>
      <c r="F558" s="12">
        <v>0</v>
      </c>
      <c r="G558" s="12">
        <v>2490315008</v>
      </c>
    </row>
    <row r="559" spans="1:7">
      <c r="A559" s="9">
        <f>'(1)'!A559</f>
        <v>43095</v>
      </c>
      <c r="B559">
        <v>145.6283</v>
      </c>
      <c r="C559">
        <v>145.6283</v>
      </c>
      <c r="D559">
        <v>145.6283</v>
      </c>
      <c r="E559">
        <v>10885.09</v>
      </c>
      <c r="F559" s="12">
        <v>0</v>
      </c>
      <c r="G559" s="12">
        <v>2497201408</v>
      </c>
    </row>
    <row r="560" spans="1:7">
      <c r="A560" s="9">
        <f>'(1)'!A560</f>
        <v>43096</v>
      </c>
      <c r="B560">
        <v>145.6328</v>
      </c>
      <c r="C560">
        <v>145.6328</v>
      </c>
      <c r="D560">
        <v>145.6328</v>
      </c>
      <c r="E560">
        <v>10948.92</v>
      </c>
      <c r="F560" s="12">
        <v>0</v>
      </c>
      <c r="G560" s="12">
        <v>2526057472</v>
      </c>
    </row>
    <row r="561" spans="1:7">
      <c r="A561" s="9">
        <f>'(1)'!A561</f>
        <v>43097</v>
      </c>
      <c r="B561">
        <v>145.63550000000001</v>
      </c>
      <c r="C561">
        <v>145.63550000000001</v>
      </c>
      <c r="D561">
        <v>145.63550000000001</v>
      </c>
      <c r="E561">
        <v>10975.19</v>
      </c>
      <c r="F561" s="12">
        <v>0</v>
      </c>
      <c r="G561" s="12">
        <v>2520481792</v>
      </c>
    </row>
    <row r="562" spans="1:7">
      <c r="A562" s="9">
        <f>'(1)'!A562</f>
        <v>43098</v>
      </c>
      <c r="B562">
        <v>145.65</v>
      </c>
      <c r="C562">
        <v>145.65</v>
      </c>
      <c r="D562">
        <v>145.65</v>
      </c>
      <c r="E562">
        <v>10846.31</v>
      </c>
      <c r="F562" s="12">
        <v>0</v>
      </c>
      <c r="G562" s="12">
        <v>2547514112</v>
      </c>
    </row>
    <row r="563" spans="1:7">
      <c r="A563" s="9">
        <f>'(1)'!A563</f>
        <v>43102</v>
      </c>
      <c r="B563">
        <v>145.65459999999999</v>
      </c>
      <c r="C563">
        <v>145.65459999999999</v>
      </c>
      <c r="D563">
        <v>145.65459999999999</v>
      </c>
      <c r="E563">
        <v>10918.78</v>
      </c>
      <c r="F563" s="12">
        <v>0</v>
      </c>
      <c r="G563" s="12">
        <v>2573168896</v>
      </c>
    </row>
    <row r="564" spans="1:7">
      <c r="A564" s="9">
        <f>'(1)'!A564</f>
        <v>43103</v>
      </c>
      <c r="B564">
        <v>145.65979999999999</v>
      </c>
      <c r="C564">
        <v>145.65979999999999</v>
      </c>
      <c r="D564">
        <v>145.65979999999999</v>
      </c>
      <c r="E564">
        <v>10973.93</v>
      </c>
      <c r="F564" s="12">
        <v>0</v>
      </c>
      <c r="G564" s="12">
        <v>2528468480</v>
      </c>
    </row>
    <row r="565" spans="1:7">
      <c r="A565" s="9">
        <f>'(1)'!A565</f>
        <v>43104</v>
      </c>
      <c r="B565">
        <v>145.66540000000001</v>
      </c>
      <c r="C565">
        <v>145.66540000000001</v>
      </c>
      <c r="D565">
        <v>145.66540000000001</v>
      </c>
      <c r="E565">
        <v>10888.68</v>
      </c>
      <c r="F565" s="12">
        <v>0</v>
      </c>
      <c r="G565" s="12">
        <v>2513622784</v>
      </c>
    </row>
    <row r="566" spans="1:7">
      <c r="A566" s="9">
        <f>'(1)'!A566</f>
        <v>43105</v>
      </c>
      <c r="B566">
        <v>145.67099999999999</v>
      </c>
      <c r="C566">
        <v>145.67099999999999</v>
      </c>
      <c r="D566">
        <v>145.67099999999999</v>
      </c>
      <c r="E566">
        <v>10888.58</v>
      </c>
      <c r="F566" s="12">
        <v>0</v>
      </c>
      <c r="G566" s="12">
        <v>2489992704</v>
      </c>
    </row>
    <row r="567" spans="1:7">
      <c r="A567" s="9">
        <f>'(1)'!A567</f>
        <v>43108</v>
      </c>
      <c r="B567">
        <v>145.68709999999999</v>
      </c>
      <c r="C567">
        <v>145.68709999999999</v>
      </c>
      <c r="D567">
        <v>145.68709999999999</v>
      </c>
      <c r="E567">
        <v>10940.62</v>
      </c>
      <c r="F567" s="12">
        <v>0</v>
      </c>
      <c r="G567" s="12">
        <v>2493531392</v>
      </c>
    </row>
    <row r="568" spans="1:7">
      <c r="A568" s="9">
        <f>'(1)'!A568</f>
        <v>43109</v>
      </c>
      <c r="B568">
        <v>145.6935</v>
      </c>
      <c r="C568">
        <v>145.6935</v>
      </c>
      <c r="D568">
        <v>145.6935</v>
      </c>
      <c r="E568">
        <v>10906.51</v>
      </c>
      <c r="F568" s="12">
        <v>0</v>
      </c>
      <c r="G568" s="12">
        <v>2433135104</v>
      </c>
    </row>
    <row r="569" spans="1:7">
      <c r="A569" s="9">
        <f>'(1)'!A569</f>
        <v>43110</v>
      </c>
      <c r="B569">
        <v>145.69919999999999</v>
      </c>
      <c r="C569">
        <v>145.69919999999999</v>
      </c>
      <c r="D569">
        <v>145.69919999999999</v>
      </c>
      <c r="E569">
        <v>10790.3</v>
      </c>
      <c r="F569" s="12">
        <v>0</v>
      </c>
      <c r="G569" s="12">
        <v>2459238912</v>
      </c>
    </row>
    <row r="570" spans="1:7">
      <c r="A570" s="9">
        <f>'(1)'!A570</f>
        <v>43111</v>
      </c>
      <c r="B570">
        <v>145.7046</v>
      </c>
      <c r="C570">
        <v>145.7046</v>
      </c>
      <c r="D570">
        <v>145.7046</v>
      </c>
      <c r="E570">
        <v>10663.73</v>
      </c>
      <c r="F570" s="12">
        <v>0</v>
      </c>
      <c r="G570" s="12">
        <v>2451956992</v>
      </c>
    </row>
    <row r="571" spans="1:7">
      <c r="A571" s="9">
        <f>'(1)'!A571</f>
        <v>43112</v>
      </c>
      <c r="B571">
        <v>145.70930000000001</v>
      </c>
      <c r="C571">
        <v>145.70930000000001</v>
      </c>
      <c r="D571">
        <v>145.70930000000001</v>
      </c>
      <c r="E571">
        <v>10649.1</v>
      </c>
      <c r="F571" s="12">
        <v>0</v>
      </c>
      <c r="G571" s="12">
        <v>2482009344</v>
      </c>
    </row>
    <row r="572" spans="1:7">
      <c r="A572" s="9">
        <f>'(1)'!A572</f>
        <v>43116</v>
      </c>
      <c r="B572">
        <v>145.72559999999999</v>
      </c>
      <c r="C572">
        <v>145.72559999999999</v>
      </c>
      <c r="D572">
        <v>145.72559999999999</v>
      </c>
      <c r="E572">
        <v>10630.26</v>
      </c>
      <c r="F572" s="12">
        <v>0</v>
      </c>
      <c r="G572" s="12">
        <v>2482733824</v>
      </c>
    </row>
    <row r="573" spans="1:7">
      <c r="A573" s="9">
        <f>'(1)'!A573</f>
        <v>43117</v>
      </c>
      <c r="B573">
        <v>145.73099999999999</v>
      </c>
      <c r="C573">
        <v>145.73099999999999</v>
      </c>
      <c r="D573">
        <v>145.73099999999999</v>
      </c>
      <c r="E573">
        <v>10609.63</v>
      </c>
      <c r="F573" s="12">
        <v>0</v>
      </c>
      <c r="G573" s="12">
        <v>2543461888</v>
      </c>
    </row>
    <row r="574" spans="1:7">
      <c r="A574" s="9">
        <f>'(1)'!A574</f>
        <v>43118</v>
      </c>
      <c r="B574">
        <v>145.73699999999999</v>
      </c>
      <c r="C574">
        <v>145.73699999999999</v>
      </c>
      <c r="D574">
        <v>145.73699999999999</v>
      </c>
      <c r="E574">
        <v>10693.24</v>
      </c>
      <c r="F574" s="12">
        <v>0</v>
      </c>
      <c r="G574" s="12">
        <v>2525553152</v>
      </c>
    </row>
    <row r="575" spans="1:7">
      <c r="A575" s="9">
        <f>'(1)'!A575</f>
        <v>43119</v>
      </c>
      <c r="B575">
        <v>145.7423</v>
      </c>
      <c r="C575">
        <v>145.7423</v>
      </c>
      <c r="D575">
        <v>145.7423</v>
      </c>
      <c r="E575">
        <v>10703.7</v>
      </c>
      <c r="F575" s="12">
        <v>0</v>
      </c>
      <c r="G575" s="12">
        <v>2530711040</v>
      </c>
    </row>
    <row r="576" spans="1:7">
      <c r="A576" s="9">
        <f>'(1)'!A576</f>
        <v>43122</v>
      </c>
      <c r="B576">
        <v>145.74780000000001</v>
      </c>
      <c r="C576">
        <v>145.74780000000001</v>
      </c>
      <c r="D576">
        <v>145.74780000000001</v>
      </c>
      <c r="E576">
        <v>10659.04</v>
      </c>
      <c r="F576" s="12">
        <v>0</v>
      </c>
      <c r="G576" s="12">
        <v>2511156736</v>
      </c>
    </row>
    <row r="577" spans="1:7">
      <c r="A577" s="9">
        <f>'(1)'!A577</f>
        <v>43123</v>
      </c>
      <c r="B577">
        <v>145.7638</v>
      </c>
      <c r="C577">
        <v>145.7638</v>
      </c>
      <c r="D577">
        <v>145.7638</v>
      </c>
      <c r="E577">
        <v>10741.11</v>
      </c>
      <c r="F577" s="12">
        <v>0</v>
      </c>
      <c r="G577" s="12">
        <v>2527952384</v>
      </c>
    </row>
    <row r="578" spans="1:7">
      <c r="A578" s="9">
        <f>'(1)'!A578</f>
        <v>43124</v>
      </c>
      <c r="B578">
        <v>145.7688</v>
      </c>
      <c r="C578">
        <v>145.7688</v>
      </c>
      <c r="D578">
        <v>145.7688</v>
      </c>
      <c r="E578">
        <v>10767.39</v>
      </c>
      <c r="F578" s="12">
        <v>0</v>
      </c>
      <c r="G578" s="12">
        <v>2543573504</v>
      </c>
    </row>
    <row r="579" spans="1:7">
      <c r="A579" s="9">
        <f>'(1)'!A579</f>
        <v>43125</v>
      </c>
      <c r="B579">
        <v>145.77420000000001</v>
      </c>
      <c r="C579">
        <v>145.77420000000001</v>
      </c>
      <c r="D579">
        <v>145.77420000000001</v>
      </c>
      <c r="E579">
        <v>10796.22</v>
      </c>
      <c r="F579" s="12">
        <v>0</v>
      </c>
      <c r="G579" s="12">
        <v>2563609088</v>
      </c>
    </row>
    <row r="580" spans="1:7">
      <c r="A580" s="9">
        <f>'(1)'!A580</f>
        <v>43126</v>
      </c>
      <c r="B580">
        <v>145.77940000000001</v>
      </c>
      <c r="C580">
        <v>145.77940000000001</v>
      </c>
      <c r="D580">
        <v>145.77940000000001</v>
      </c>
      <c r="E580">
        <v>10742.29</v>
      </c>
      <c r="F580" s="12">
        <v>0</v>
      </c>
      <c r="G580" s="12">
        <v>2572381696</v>
      </c>
    </row>
    <row r="581" spans="1:7">
      <c r="A581" s="9">
        <f>'(1)'!A581</f>
        <v>43129</v>
      </c>
      <c r="B581">
        <v>145.78559999999999</v>
      </c>
      <c r="C581">
        <v>145.78559999999999</v>
      </c>
      <c r="D581">
        <v>145.78559999999999</v>
      </c>
      <c r="E581">
        <v>10785.09</v>
      </c>
      <c r="F581" s="12">
        <v>0</v>
      </c>
      <c r="G581" s="12">
        <v>2594268416</v>
      </c>
    </row>
    <row r="582" spans="1:7">
      <c r="A582" s="9">
        <f>'(1)'!A582</f>
        <v>43130</v>
      </c>
      <c r="B582">
        <v>145.80189999999999</v>
      </c>
      <c r="C582">
        <v>145.80189999999999</v>
      </c>
      <c r="D582">
        <v>145.80189999999999</v>
      </c>
      <c r="E582">
        <v>10763.93</v>
      </c>
      <c r="F582" s="12">
        <v>0</v>
      </c>
      <c r="G582" s="12">
        <v>2614150400</v>
      </c>
    </row>
    <row r="583" spans="1:7">
      <c r="A583" s="9">
        <f>'(1)'!A583</f>
        <v>43131</v>
      </c>
      <c r="B583">
        <v>145.80779999999999</v>
      </c>
      <c r="C583">
        <v>145.80779999999999</v>
      </c>
      <c r="D583">
        <v>145.80779999999999</v>
      </c>
      <c r="E583">
        <v>10874.38</v>
      </c>
      <c r="F583" s="12">
        <v>0</v>
      </c>
      <c r="G583" s="12">
        <v>2614150400</v>
      </c>
    </row>
    <row r="584" spans="1:7">
      <c r="A584" s="9">
        <f>'(1)'!A584</f>
        <v>43132</v>
      </c>
      <c r="B584">
        <v>145.81569999999999</v>
      </c>
      <c r="C584">
        <v>145.81569999999999</v>
      </c>
      <c r="D584">
        <v>145.81569999999999</v>
      </c>
      <c r="E584">
        <v>11090.57</v>
      </c>
      <c r="F584" s="12">
        <v>0</v>
      </c>
      <c r="G584" s="12">
        <v>2644435712</v>
      </c>
    </row>
    <row r="585" spans="1:7">
      <c r="A585" s="9">
        <f>'(1)'!A585</f>
        <v>43133</v>
      </c>
      <c r="B585">
        <v>145.8254</v>
      </c>
      <c r="C585">
        <v>145.8254</v>
      </c>
      <c r="D585">
        <v>145.8254</v>
      </c>
      <c r="E585">
        <v>11093.73</v>
      </c>
      <c r="F585" s="12">
        <v>0</v>
      </c>
      <c r="G585" s="12">
        <v>2670548480</v>
      </c>
    </row>
    <row r="586" spans="1:7">
      <c r="A586" s="9">
        <f>'(1)'!A586</f>
        <v>43136</v>
      </c>
      <c r="B586">
        <v>145.8407</v>
      </c>
      <c r="C586">
        <v>145.8407</v>
      </c>
      <c r="D586">
        <v>145.8407</v>
      </c>
      <c r="E586">
        <v>11090.65</v>
      </c>
      <c r="F586" s="12">
        <v>0</v>
      </c>
      <c r="G586" s="12">
        <v>2709761280</v>
      </c>
    </row>
    <row r="587" spans="1:7">
      <c r="A587" s="9">
        <f>'(1)'!A587</f>
        <v>43137</v>
      </c>
      <c r="B587">
        <v>145.8459</v>
      </c>
      <c r="C587">
        <v>145.8459</v>
      </c>
      <c r="D587">
        <v>145.8459</v>
      </c>
      <c r="E587">
        <v>10976.59</v>
      </c>
      <c r="F587" s="12">
        <v>0</v>
      </c>
      <c r="G587" s="12">
        <v>2730587392</v>
      </c>
    </row>
    <row r="588" spans="1:7">
      <c r="A588" s="9">
        <f>'(1)'!A588</f>
        <v>43138</v>
      </c>
      <c r="B588">
        <v>145.8511</v>
      </c>
      <c r="C588">
        <v>145.8511</v>
      </c>
      <c r="D588">
        <v>145.8511</v>
      </c>
      <c r="E588">
        <v>10954.54</v>
      </c>
      <c r="F588" s="12">
        <v>0</v>
      </c>
      <c r="G588" s="12">
        <v>2757229056</v>
      </c>
    </row>
    <row r="589" spans="1:7">
      <c r="A589" s="9">
        <f>'(1)'!A589</f>
        <v>43139</v>
      </c>
      <c r="B589">
        <v>145.85659999999999</v>
      </c>
      <c r="C589">
        <v>145.85659999999999</v>
      </c>
      <c r="D589">
        <v>145.85659999999999</v>
      </c>
      <c r="E589">
        <v>10925.18</v>
      </c>
      <c r="F589" s="12">
        <v>0</v>
      </c>
      <c r="G589" s="12">
        <v>2786262528</v>
      </c>
    </row>
    <row r="590" spans="1:7">
      <c r="A590" s="9">
        <f>'(1)'!A590</f>
        <v>43140</v>
      </c>
      <c r="B590">
        <v>145.86199999999999</v>
      </c>
      <c r="C590">
        <v>145.86199999999999</v>
      </c>
      <c r="D590">
        <v>145.86199999999999</v>
      </c>
      <c r="E590">
        <v>10813.6</v>
      </c>
      <c r="F590" s="12">
        <v>0</v>
      </c>
      <c r="G590" s="12">
        <v>2798570496</v>
      </c>
    </row>
    <row r="591" spans="1:7">
      <c r="A591" s="9">
        <f>'(1)'!A591</f>
        <v>43143</v>
      </c>
      <c r="B591">
        <v>145.87690000000001</v>
      </c>
      <c r="C591">
        <v>145.87690000000001</v>
      </c>
      <c r="D591">
        <v>145.87690000000001</v>
      </c>
      <c r="E591">
        <v>10815.04</v>
      </c>
      <c r="F591" s="12">
        <v>0</v>
      </c>
      <c r="G591" s="12">
        <v>2825206016</v>
      </c>
    </row>
    <row r="592" spans="1:7">
      <c r="A592" s="9">
        <f>'(1)'!A592</f>
        <v>43144</v>
      </c>
      <c r="B592">
        <v>145.88480000000001</v>
      </c>
      <c r="C592">
        <v>145.88480000000001</v>
      </c>
      <c r="D592">
        <v>145.88480000000001</v>
      </c>
      <c r="E592">
        <v>10837.4</v>
      </c>
      <c r="F592" s="12">
        <v>0</v>
      </c>
      <c r="G592" s="12">
        <v>2830247936</v>
      </c>
    </row>
    <row r="593" spans="1:7">
      <c r="A593" s="9">
        <f>'(1)'!A593</f>
        <v>43145</v>
      </c>
      <c r="B593">
        <v>145.8912</v>
      </c>
      <c r="C593">
        <v>145.8912</v>
      </c>
      <c r="D593">
        <v>145.8912</v>
      </c>
      <c r="E593">
        <v>11008.62</v>
      </c>
      <c r="F593" s="12">
        <v>0</v>
      </c>
      <c r="G593" s="12">
        <v>2867521792</v>
      </c>
    </row>
    <row r="594" spans="1:7">
      <c r="A594" s="9">
        <f>'(1)'!A594</f>
        <v>43146</v>
      </c>
      <c r="B594">
        <v>145.89570000000001</v>
      </c>
      <c r="C594">
        <v>145.89570000000001</v>
      </c>
      <c r="D594">
        <v>145.89570000000001</v>
      </c>
      <c r="E594">
        <v>11058.61</v>
      </c>
      <c r="F594" s="12">
        <v>0</v>
      </c>
      <c r="G594" s="12">
        <v>2866883840</v>
      </c>
    </row>
    <row r="595" spans="1:7">
      <c r="A595" s="9">
        <f>'(1)'!A595</f>
        <v>43147</v>
      </c>
      <c r="B595">
        <v>145.90219999999999</v>
      </c>
      <c r="C595">
        <v>145.90219999999999</v>
      </c>
      <c r="D595">
        <v>145.90219999999999</v>
      </c>
      <c r="E595">
        <v>11058.12</v>
      </c>
      <c r="F595" s="12">
        <v>0</v>
      </c>
      <c r="G595" s="12">
        <v>2790998016</v>
      </c>
    </row>
    <row r="596" spans="1:7">
      <c r="A596" s="9">
        <f>'(1)'!A596</f>
        <v>43151</v>
      </c>
      <c r="B596">
        <v>145.91739999999999</v>
      </c>
      <c r="C596">
        <v>145.91739999999999</v>
      </c>
      <c r="D596">
        <v>145.91739999999999</v>
      </c>
      <c r="E596">
        <v>11056.67</v>
      </c>
      <c r="F596" s="12">
        <v>0</v>
      </c>
      <c r="G596" s="12">
        <v>2841261056</v>
      </c>
    </row>
    <row r="597" spans="1:7">
      <c r="A597" s="9">
        <f>'(1)'!A597</f>
        <v>43152</v>
      </c>
      <c r="B597">
        <v>145.92250000000001</v>
      </c>
      <c r="C597">
        <v>145.92250000000001</v>
      </c>
      <c r="D597">
        <v>145.92250000000001</v>
      </c>
      <c r="E597">
        <v>11031.1</v>
      </c>
      <c r="F597" s="12">
        <v>0</v>
      </c>
      <c r="G597" s="12">
        <v>2873268992</v>
      </c>
    </row>
    <row r="598" spans="1:7">
      <c r="A598" s="9">
        <f>'(1)'!A598</f>
        <v>43153</v>
      </c>
      <c r="B598">
        <v>145.92830000000001</v>
      </c>
      <c r="C598">
        <v>145.92830000000001</v>
      </c>
      <c r="D598">
        <v>145.92830000000001</v>
      </c>
      <c r="E598">
        <v>10959.01</v>
      </c>
      <c r="F598" s="12">
        <v>0</v>
      </c>
      <c r="G598" s="12">
        <v>2943717632</v>
      </c>
    </row>
    <row r="599" spans="1:7">
      <c r="A599" s="9">
        <f>'(1)'!A599</f>
        <v>43154</v>
      </c>
      <c r="B599">
        <v>145.9332</v>
      </c>
      <c r="C599">
        <v>145.9332</v>
      </c>
      <c r="D599">
        <v>145.9332</v>
      </c>
      <c r="E599">
        <v>10951.96</v>
      </c>
      <c r="F599" s="12">
        <v>0</v>
      </c>
      <c r="G599" s="12">
        <v>2944678656</v>
      </c>
    </row>
    <row r="600" spans="1:7">
      <c r="A600" s="9">
        <f>'(1)'!A600</f>
        <v>43157</v>
      </c>
      <c r="B600">
        <v>145.9392</v>
      </c>
      <c r="C600">
        <v>145.9392</v>
      </c>
      <c r="D600">
        <v>145.9392</v>
      </c>
      <c r="E600">
        <v>10943.99</v>
      </c>
      <c r="F600" s="12">
        <v>0</v>
      </c>
      <c r="G600" s="12">
        <v>2944992256</v>
      </c>
    </row>
    <row r="601" spans="1:7">
      <c r="A601" s="9">
        <f>'(1)'!A601</f>
        <v>43158</v>
      </c>
      <c r="B601">
        <v>145.95359999999999</v>
      </c>
      <c r="C601">
        <v>145.95359999999999</v>
      </c>
      <c r="D601">
        <v>145.95359999999999</v>
      </c>
      <c r="E601">
        <v>10936.83</v>
      </c>
      <c r="F601" s="12">
        <v>0</v>
      </c>
      <c r="G601" s="12">
        <v>2991300096</v>
      </c>
    </row>
    <row r="602" spans="1:7">
      <c r="A602" s="9">
        <f>'(1)'!A602</f>
        <v>43159</v>
      </c>
      <c r="B602">
        <v>145.9564</v>
      </c>
      <c r="C602">
        <v>145.9564</v>
      </c>
      <c r="D602">
        <v>145.9564</v>
      </c>
      <c r="E602">
        <v>10933.44</v>
      </c>
      <c r="F602" s="12">
        <v>0</v>
      </c>
      <c r="G602" s="12">
        <v>3022149120</v>
      </c>
    </row>
    <row r="603" spans="1:7">
      <c r="A603" s="9">
        <f>'(1)'!A603</f>
        <v>43160</v>
      </c>
      <c r="B603">
        <v>145.95760000000001</v>
      </c>
      <c r="C603">
        <v>145.95760000000001</v>
      </c>
      <c r="D603">
        <v>145.95760000000001</v>
      </c>
      <c r="E603">
        <v>10989.49</v>
      </c>
      <c r="F603" s="12">
        <v>0</v>
      </c>
      <c r="G603" s="12">
        <v>3006453248</v>
      </c>
    </row>
    <row r="604" spans="1:7">
      <c r="A604" s="9">
        <f>'(1)'!A604</f>
        <v>43161</v>
      </c>
      <c r="B604">
        <v>145.96619999999999</v>
      </c>
      <c r="C604">
        <v>145.96619999999999</v>
      </c>
      <c r="D604">
        <v>145.96619999999999</v>
      </c>
      <c r="E604">
        <v>10991.72</v>
      </c>
      <c r="F604" s="12">
        <v>0</v>
      </c>
      <c r="G604" s="12">
        <v>3010848000</v>
      </c>
    </row>
    <row r="605" spans="1:7">
      <c r="A605" s="9">
        <f>'(1)'!A605</f>
        <v>43164</v>
      </c>
      <c r="B605">
        <v>145.97309999999999</v>
      </c>
      <c r="C605">
        <v>145.97309999999999</v>
      </c>
      <c r="D605">
        <v>145.97309999999999</v>
      </c>
      <c r="E605">
        <v>10897.58</v>
      </c>
      <c r="F605" s="12">
        <v>0</v>
      </c>
      <c r="G605" s="12">
        <v>3010359808</v>
      </c>
    </row>
    <row r="606" spans="1:7">
      <c r="A606" s="9">
        <f>'(1)'!A606</f>
        <v>43165</v>
      </c>
      <c r="B606">
        <v>145.98920000000001</v>
      </c>
      <c r="C606">
        <v>145.98920000000001</v>
      </c>
      <c r="D606">
        <v>145.98920000000001</v>
      </c>
      <c r="E606">
        <v>10769.67</v>
      </c>
      <c r="F606" s="12">
        <v>0</v>
      </c>
      <c r="G606" s="12">
        <v>2981289984</v>
      </c>
    </row>
    <row r="607" spans="1:7">
      <c r="A607" s="9">
        <f>'(1)'!A607</f>
        <v>43166</v>
      </c>
      <c r="B607">
        <v>145.99340000000001</v>
      </c>
      <c r="C607">
        <v>145.99340000000001</v>
      </c>
      <c r="D607">
        <v>145.99340000000001</v>
      </c>
      <c r="E607">
        <v>10840.83</v>
      </c>
      <c r="F607" s="12">
        <v>0</v>
      </c>
      <c r="G607" s="12">
        <v>2996077568</v>
      </c>
    </row>
    <row r="608" spans="1:7">
      <c r="A608" s="9">
        <f>'(1)'!A608</f>
        <v>43167</v>
      </c>
      <c r="B608">
        <v>145.99600000000001</v>
      </c>
      <c r="C608">
        <v>145.99600000000001</v>
      </c>
      <c r="D608">
        <v>145.99600000000001</v>
      </c>
      <c r="E608">
        <v>10872.73</v>
      </c>
      <c r="F608" s="12">
        <v>0</v>
      </c>
      <c r="G608" s="12">
        <v>2843717376</v>
      </c>
    </row>
    <row r="609" spans="1:7">
      <c r="A609" s="9">
        <f>'(1)'!A609</f>
        <v>43168</v>
      </c>
      <c r="B609">
        <v>146.00129999999999</v>
      </c>
      <c r="C609">
        <v>146.00129999999999</v>
      </c>
      <c r="D609">
        <v>146.00129999999999</v>
      </c>
      <c r="E609">
        <v>10779.56</v>
      </c>
      <c r="F609" s="12">
        <v>0</v>
      </c>
      <c r="G609" s="12">
        <v>2743191296</v>
      </c>
    </row>
    <row r="610" spans="1:7">
      <c r="A610" s="9">
        <f>'(1)'!A610</f>
        <v>43171</v>
      </c>
      <c r="B610">
        <v>146.0222</v>
      </c>
      <c r="C610">
        <v>146.0222</v>
      </c>
      <c r="D610">
        <v>146.0222</v>
      </c>
      <c r="E610">
        <v>10527.71</v>
      </c>
      <c r="F610" s="12">
        <v>0</v>
      </c>
      <c r="G610" s="12">
        <v>2822028544</v>
      </c>
    </row>
    <row r="611" spans="1:7">
      <c r="A611" s="9">
        <f>'(1)'!A611</f>
        <v>43172</v>
      </c>
      <c r="B611">
        <v>146.02510000000001</v>
      </c>
      <c r="C611">
        <v>146.02510000000001</v>
      </c>
      <c r="D611">
        <v>146.02510000000001</v>
      </c>
      <c r="E611">
        <v>10634.52</v>
      </c>
      <c r="F611" s="12">
        <v>0</v>
      </c>
      <c r="G611" s="12">
        <v>2774764800</v>
      </c>
    </row>
    <row r="612" spans="1:7">
      <c r="A612" s="9">
        <f>'(1)'!A612</f>
        <v>43173</v>
      </c>
      <c r="B612">
        <v>146.02879999999999</v>
      </c>
      <c r="C612">
        <v>146.02879999999999</v>
      </c>
      <c r="D612">
        <v>146.02879999999999</v>
      </c>
      <c r="E612">
        <v>10747.99</v>
      </c>
      <c r="F612" s="12">
        <v>0</v>
      </c>
      <c r="G612" s="12">
        <v>2722794240</v>
      </c>
    </row>
    <row r="613" spans="1:7">
      <c r="A613" s="9">
        <f>'(1)'!A613</f>
        <v>43174</v>
      </c>
      <c r="B613">
        <v>146.03360000000001</v>
      </c>
      <c r="C613">
        <v>146.03360000000001</v>
      </c>
      <c r="D613">
        <v>146.03360000000001</v>
      </c>
      <c r="E613">
        <v>10805.05</v>
      </c>
      <c r="F613" s="12">
        <v>0</v>
      </c>
      <c r="G613" s="12">
        <v>2825290240</v>
      </c>
    </row>
    <row r="614" spans="1:7">
      <c r="A614" s="9">
        <f>'(1)'!A614</f>
        <v>43175</v>
      </c>
      <c r="B614">
        <v>146.05789999999999</v>
      </c>
      <c r="C614">
        <v>146.05789999999999</v>
      </c>
      <c r="D614">
        <v>146.05789999999999</v>
      </c>
      <c r="E614">
        <v>10806.68</v>
      </c>
      <c r="F614" s="12">
        <v>0</v>
      </c>
      <c r="G614" s="12">
        <v>2874175488</v>
      </c>
    </row>
    <row r="615" spans="1:7">
      <c r="A615" s="9">
        <f>'(1)'!A615</f>
        <v>43178</v>
      </c>
      <c r="B615">
        <v>146.06469999999999</v>
      </c>
      <c r="C615">
        <v>146.06469999999999</v>
      </c>
      <c r="D615">
        <v>146.06469999999999</v>
      </c>
      <c r="E615">
        <v>10828.16</v>
      </c>
      <c r="F615" s="12">
        <v>0</v>
      </c>
      <c r="G615" s="12">
        <v>2874175488</v>
      </c>
    </row>
    <row r="616" spans="1:7">
      <c r="A616" s="9">
        <f>'(1)'!A616</f>
        <v>43179</v>
      </c>
      <c r="B616">
        <v>146.06819999999999</v>
      </c>
      <c r="C616">
        <v>146.06819999999999</v>
      </c>
      <c r="D616">
        <v>146.06819999999999</v>
      </c>
      <c r="E616">
        <v>10758.98</v>
      </c>
      <c r="F616" s="12">
        <v>0</v>
      </c>
      <c r="G616" s="12">
        <v>2874175488</v>
      </c>
    </row>
    <row r="617" spans="1:7">
      <c r="A617" s="9">
        <f>'(1)'!A617</f>
        <v>43180</v>
      </c>
      <c r="B617">
        <v>146.0711</v>
      </c>
      <c r="C617">
        <v>146.0711</v>
      </c>
      <c r="D617">
        <v>146.0711</v>
      </c>
      <c r="E617">
        <v>10878.41</v>
      </c>
      <c r="F617" s="12">
        <v>0</v>
      </c>
      <c r="G617" s="12">
        <v>2874175488</v>
      </c>
    </row>
    <row r="618" spans="1:7">
      <c r="A618" s="9">
        <f>'(1)'!A618</f>
        <v>43181</v>
      </c>
      <c r="B618">
        <v>146.0838</v>
      </c>
      <c r="C618">
        <v>146.0838</v>
      </c>
      <c r="D618">
        <v>146.0838</v>
      </c>
      <c r="E618">
        <v>11052.39</v>
      </c>
      <c r="F618" s="12">
        <v>0</v>
      </c>
      <c r="G618" s="12">
        <v>2874175488</v>
      </c>
    </row>
    <row r="619" spans="1:7">
      <c r="A619" s="9">
        <f>'(1)'!A619</f>
        <v>43182</v>
      </c>
      <c r="B619">
        <v>146.08070000000001</v>
      </c>
      <c r="C619">
        <v>146.08070000000001</v>
      </c>
      <c r="D619">
        <v>146.08070000000001</v>
      </c>
      <c r="E619">
        <v>11110.25</v>
      </c>
      <c r="F619" s="12">
        <v>0</v>
      </c>
      <c r="G619" s="12">
        <v>2874175488</v>
      </c>
    </row>
    <row r="620" spans="1:7">
      <c r="A620" s="9">
        <f>'(1)'!A620</f>
        <v>43185</v>
      </c>
      <c r="B620">
        <v>146.08269999999999</v>
      </c>
      <c r="C620">
        <v>146.08269999999999</v>
      </c>
      <c r="D620">
        <v>146.08269999999999</v>
      </c>
      <c r="E620">
        <v>11031.89</v>
      </c>
      <c r="F620" s="12">
        <v>0</v>
      </c>
      <c r="G620" s="12">
        <v>2948403456</v>
      </c>
    </row>
    <row r="621" spans="1:7">
      <c r="A621" s="9">
        <f>'(1)'!A621</f>
        <v>43186</v>
      </c>
      <c r="B621">
        <v>146.08709999999999</v>
      </c>
      <c r="C621">
        <v>146.08709999999999</v>
      </c>
      <c r="D621">
        <v>146.08709999999999</v>
      </c>
      <c r="E621">
        <v>11013.89</v>
      </c>
      <c r="F621" s="12">
        <v>0</v>
      </c>
      <c r="G621" s="12">
        <v>2918556928</v>
      </c>
    </row>
    <row r="622" spans="1:7">
      <c r="A622" s="9">
        <f>'(1)'!A622</f>
        <v>43187</v>
      </c>
      <c r="B622">
        <v>146.0916</v>
      </c>
      <c r="C622">
        <v>146.0916</v>
      </c>
      <c r="D622">
        <v>146.0916</v>
      </c>
      <c r="E622">
        <v>10950.57</v>
      </c>
      <c r="F622" s="12">
        <v>0</v>
      </c>
      <c r="G622" s="12">
        <v>2987243776</v>
      </c>
    </row>
    <row r="623" spans="1:7">
      <c r="A623" s="9">
        <f>'(1)'!A623</f>
        <v>43188</v>
      </c>
      <c r="B623">
        <v>146.10390000000001</v>
      </c>
      <c r="C623">
        <v>146.10390000000001</v>
      </c>
      <c r="D623">
        <v>146.10390000000001</v>
      </c>
      <c r="E623">
        <v>10906.24</v>
      </c>
      <c r="F623" s="12">
        <v>0</v>
      </c>
      <c r="G623" s="12">
        <v>3018472704</v>
      </c>
    </row>
    <row r="624" spans="1:7">
      <c r="A624" s="9">
        <f>'(1)'!A624</f>
        <v>43192</v>
      </c>
      <c r="B624">
        <v>146.1103</v>
      </c>
      <c r="C624">
        <v>146.1103</v>
      </c>
      <c r="D624">
        <v>146.1103</v>
      </c>
      <c r="E624">
        <v>10973.55</v>
      </c>
      <c r="F624" s="12">
        <v>0</v>
      </c>
      <c r="G624" s="12">
        <v>3030989056</v>
      </c>
    </row>
    <row r="625" spans="1:7">
      <c r="A625" s="9">
        <f>'(1)'!A625</f>
        <v>43193</v>
      </c>
      <c r="B625">
        <v>146.11439999999999</v>
      </c>
      <c r="C625">
        <v>146.11439999999999</v>
      </c>
      <c r="D625">
        <v>146.11439999999999</v>
      </c>
      <c r="E625">
        <v>10968.3</v>
      </c>
      <c r="F625" s="12">
        <v>0</v>
      </c>
      <c r="G625" s="12">
        <v>3036188672</v>
      </c>
    </row>
    <row r="626" spans="1:7">
      <c r="A626" s="9">
        <f>'(1)'!A626</f>
        <v>43194</v>
      </c>
      <c r="B626">
        <v>146.11920000000001</v>
      </c>
      <c r="C626">
        <v>146.11920000000001</v>
      </c>
      <c r="D626">
        <v>146.11920000000001</v>
      </c>
      <c r="E626">
        <v>11058.1</v>
      </c>
      <c r="F626" s="12">
        <v>0</v>
      </c>
      <c r="G626" s="12">
        <v>3023941888</v>
      </c>
    </row>
    <row r="627" spans="1:7">
      <c r="A627" s="9">
        <f>'(1)'!A627</f>
        <v>43195</v>
      </c>
      <c r="B627">
        <v>146.13499999999999</v>
      </c>
      <c r="C627">
        <v>146.13499999999999</v>
      </c>
      <c r="D627">
        <v>146.13499999999999</v>
      </c>
      <c r="E627">
        <v>11045.48</v>
      </c>
      <c r="F627" s="12">
        <v>0</v>
      </c>
      <c r="G627" s="12">
        <v>3038578944</v>
      </c>
    </row>
    <row r="628" spans="1:7">
      <c r="A628" s="9">
        <f>'(1)'!A628</f>
        <v>43196</v>
      </c>
      <c r="B628">
        <v>146.13509999999999</v>
      </c>
      <c r="C628">
        <v>146.13509999999999</v>
      </c>
      <c r="D628">
        <v>146.13509999999999</v>
      </c>
      <c r="E628">
        <v>10963.86</v>
      </c>
      <c r="F628" s="12">
        <v>0</v>
      </c>
      <c r="G628" s="12">
        <v>2963478016</v>
      </c>
    </row>
    <row r="629" spans="1:7">
      <c r="A629" s="9">
        <f>'(1)'!A629</f>
        <v>43199</v>
      </c>
      <c r="B629">
        <v>146.13640000000001</v>
      </c>
      <c r="C629">
        <v>146.13640000000001</v>
      </c>
      <c r="D629">
        <v>146.13640000000001</v>
      </c>
      <c r="E629">
        <v>10978.87</v>
      </c>
      <c r="F629" s="12">
        <v>0</v>
      </c>
      <c r="G629" s="12">
        <v>3036257280</v>
      </c>
    </row>
    <row r="630" spans="1:7">
      <c r="A630" s="9">
        <f>'(1)'!A630</f>
        <v>43200</v>
      </c>
      <c r="B630">
        <v>146.13910000000001</v>
      </c>
      <c r="C630">
        <v>146.13910000000001</v>
      </c>
      <c r="D630">
        <v>146.13910000000001</v>
      </c>
      <c r="E630">
        <v>10843.64</v>
      </c>
      <c r="F630" s="12">
        <v>0</v>
      </c>
      <c r="G630" s="12">
        <v>3016501248</v>
      </c>
    </row>
    <row r="631" spans="1:7">
      <c r="A631" s="9">
        <f>'(1)'!A631</f>
        <v>43201</v>
      </c>
      <c r="B631">
        <v>146.14259999999999</v>
      </c>
      <c r="C631">
        <v>146.14259999999999</v>
      </c>
      <c r="D631">
        <v>146.14259999999999</v>
      </c>
      <c r="E631">
        <v>10823.14</v>
      </c>
      <c r="F631" s="12">
        <v>0</v>
      </c>
      <c r="G631" s="12">
        <v>3048436736</v>
      </c>
    </row>
    <row r="632" spans="1:7">
      <c r="A632" s="9">
        <f>'(1)'!A632</f>
        <v>43202</v>
      </c>
      <c r="B632">
        <v>146.15860000000001</v>
      </c>
      <c r="C632">
        <v>146.15860000000001</v>
      </c>
      <c r="D632">
        <v>146.15860000000001</v>
      </c>
      <c r="E632">
        <v>10770.01</v>
      </c>
      <c r="F632" s="12">
        <v>0</v>
      </c>
      <c r="G632" s="12">
        <v>3046670592</v>
      </c>
    </row>
    <row r="633" spans="1:7">
      <c r="A633" s="9">
        <f>'(1)'!A633</f>
        <v>43203</v>
      </c>
      <c r="B633">
        <v>146.16229999999999</v>
      </c>
      <c r="C633">
        <v>146.16229999999999</v>
      </c>
      <c r="D633">
        <v>146.16229999999999</v>
      </c>
      <c r="E633">
        <v>10908.33</v>
      </c>
      <c r="F633" s="12">
        <v>0</v>
      </c>
      <c r="G633" s="12">
        <v>3055652608</v>
      </c>
    </row>
    <row r="634" spans="1:7">
      <c r="A634" s="9">
        <f>'(1)'!A634</f>
        <v>43206</v>
      </c>
      <c r="B634">
        <v>146.16659999999999</v>
      </c>
      <c r="C634">
        <v>146.16659999999999</v>
      </c>
      <c r="D634">
        <v>146.16659999999999</v>
      </c>
      <c r="E634">
        <v>10948.11</v>
      </c>
      <c r="F634" s="12">
        <v>0</v>
      </c>
      <c r="G634" s="12">
        <v>3075217152</v>
      </c>
    </row>
    <row r="635" spans="1:7">
      <c r="A635" s="9">
        <f>'(1)'!A635</f>
        <v>43207</v>
      </c>
      <c r="B635">
        <v>146.17009999999999</v>
      </c>
      <c r="C635">
        <v>146.17009999999999</v>
      </c>
      <c r="D635">
        <v>146.17009999999999</v>
      </c>
      <c r="E635">
        <v>10913.39</v>
      </c>
      <c r="F635" s="12">
        <v>0</v>
      </c>
      <c r="G635" s="12">
        <v>3088056832</v>
      </c>
    </row>
    <row r="636" spans="1:7">
      <c r="A636" s="9">
        <f>'(1)'!A636</f>
        <v>43208</v>
      </c>
      <c r="B636">
        <v>146.1764</v>
      </c>
      <c r="C636">
        <v>146.1764</v>
      </c>
      <c r="D636">
        <v>146.1764</v>
      </c>
      <c r="E636">
        <v>10802</v>
      </c>
      <c r="F636" s="12">
        <v>0</v>
      </c>
      <c r="G636" s="12">
        <v>3090017280</v>
      </c>
    </row>
    <row r="637" spans="1:7">
      <c r="A637" s="9">
        <f>'(1)'!A637</f>
        <v>43209</v>
      </c>
      <c r="B637">
        <v>146.19130000000001</v>
      </c>
      <c r="C637">
        <v>146.19130000000001</v>
      </c>
      <c r="D637">
        <v>146.19130000000001</v>
      </c>
      <c r="E637">
        <v>10822.24</v>
      </c>
      <c r="F637" s="12">
        <v>0</v>
      </c>
      <c r="G637" s="12">
        <v>3121129728</v>
      </c>
    </row>
    <row r="638" spans="1:7">
      <c r="A638" s="9">
        <f>'(1)'!A638</f>
        <v>43210</v>
      </c>
      <c r="B638">
        <v>146.19380000000001</v>
      </c>
      <c r="C638">
        <v>146.19380000000001</v>
      </c>
      <c r="D638">
        <v>146.19380000000001</v>
      </c>
      <c r="E638">
        <v>10845.2</v>
      </c>
      <c r="F638" s="12">
        <v>0</v>
      </c>
      <c r="G638" s="12">
        <v>3145742592</v>
      </c>
    </row>
    <row r="639" spans="1:7">
      <c r="A639" s="9">
        <f>'(1)'!A639</f>
        <v>43213</v>
      </c>
      <c r="B639">
        <v>146.19560000000001</v>
      </c>
      <c r="C639">
        <v>146.19560000000001</v>
      </c>
      <c r="D639">
        <v>146.19560000000001</v>
      </c>
      <c r="E639">
        <v>10936.44</v>
      </c>
      <c r="F639" s="12">
        <v>0</v>
      </c>
      <c r="G639" s="12">
        <v>3145730304</v>
      </c>
    </row>
    <row r="640" spans="1:7">
      <c r="A640" s="9">
        <f>'(1)'!A640</f>
        <v>43214</v>
      </c>
      <c r="B640">
        <v>146.1953</v>
      </c>
      <c r="C640">
        <v>146.1953</v>
      </c>
      <c r="D640">
        <v>146.1953</v>
      </c>
      <c r="E640">
        <v>10880.48</v>
      </c>
      <c r="F640" s="12">
        <v>0</v>
      </c>
      <c r="G640" s="12">
        <v>3172607488</v>
      </c>
    </row>
    <row r="641" spans="1:7">
      <c r="A641" s="9">
        <f>'(1)'!A641</f>
        <v>43215</v>
      </c>
      <c r="B641">
        <v>146.2021</v>
      </c>
      <c r="C641">
        <v>146.2021</v>
      </c>
      <c r="D641">
        <v>146.2021</v>
      </c>
      <c r="E641">
        <v>10797.71</v>
      </c>
      <c r="F641" s="12">
        <v>0</v>
      </c>
      <c r="G641" s="12">
        <v>3180793088</v>
      </c>
    </row>
    <row r="642" spans="1:7">
      <c r="A642" s="9">
        <f>'(1)'!A642</f>
        <v>43216</v>
      </c>
      <c r="B642">
        <v>146.221</v>
      </c>
      <c r="C642">
        <v>146.221</v>
      </c>
      <c r="D642">
        <v>146.221</v>
      </c>
      <c r="E642">
        <v>10645.77</v>
      </c>
      <c r="F642" s="12">
        <v>0</v>
      </c>
      <c r="G642" s="12">
        <v>3129901568</v>
      </c>
    </row>
    <row r="643" spans="1:7">
      <c r="A643" s="9">
        <f>'(1)'!A643</f>
        <v>43217</v>
      </c>
      <c r="B643">
        <v>146.23230000000001</v>
      </c>
      <c r="C643">
        <v>146.23230000000001</v>
      </c>
      <c r="D643">
        <v>146.23230000000001</v>
      </c>
      <c r="E643">
        <v>10716.55</v>
      </c>
      <c r="F643" s="12">
        <v>0</v>
      </c>
      <c r="G643" s="12">
        <v>3177627648</v>
      </c>
    </row>
    <row r="644" spans="1:7">
      <c r="A644" s="9">
        <f>'(1)'!A644</f>
        <v>43220</v>
      </c>
      <c r="B644">
        <v>146.23820000000001</v>
      </c>
      <c r="C644">
        <v>146.23820000000001</v>
      </c>
      <c r="D644">
        <v>146.23820000000001</v>
      </c>
      <c r="E644">
        <v>10653.52</v>
      </c>
      <c r="F644" s="12">
        <v>0</v>
      </c>
      <c r="G644" s="12">
        <v>3179190016</v>
      </c>
    </row>
    <row r="645" spans="1:7">
      <c r="A645" s="9">
        <f>'(1)'!A645</f>
        <v>43221</v>
      </c>
      <c r="B645">
        <v>146.24440000000001</v>
      </c>
      <c r="C645">
        <v>146.24440000000001</v>
      </c>
      <c r="D645">
        <v>146.24440000000001</v>
      </c>
      <c r="E645">
        <v>10581.79</v>
      </c>
      <c r="F645" s="12">
        <v>0</v>
      </c>
      <c r="G645" s="12">
        <v>3180336128</v>
      </c>
    </row>
    <row r="646" spans="1:7">
      <c r="A646" s="9">
        <f>'(1)'!A646</f>
        <v>43222</v>
      </c>
      <c r="B646">
        <v>146.26390000000001</v>
      </c>
      <c r="C646">
        <v>146.26390000000001</v>
      </c>
      <c r="D646">
        <v>146.26390000000001</v>
      </c>
      <c r="E646">
        <v>10597.74</v>
      </c>
      <c r="F646" s="12">
        <v>0</v>
      </c>
      <c r="G646" s="12">
        <v>3165912832</v>
      </c>
    </row>
    <row r="647" spans="1:7">
      <c r="A647" s="9">
        <f>'(1)'!A647</f>
        <v>43223</v>
      </c>
      <c r="B647">
        <v>146.27529999999999</v>
      </c>
      <c r="C647">
        <v>146.27529999999999</v>
      </c>
      <c r="D647">
        <v>146.27529999999999</v>
      </c>
      <c r="E647">
        <v>10550.12</v>
      </c>
      <c r="F647" s="12">
        <v>0</v>
      </c>
      <c r="G647" s="12">
        <v>3185530624</v>
      </c>
    </row>
    <row r="648" spans="1:7">
      <c r="A648" s="9">
        <f>'(1)'!A648</f>
        <v>43224</v>
      </c>
      <c r="B648">
        <v>146.28299999999999</v>
      </c>
      <c r="C648">
        <v>146.28299999999999</v>
      </c>
      <c r="D648">
        <v>146.28299999999999</v>
      </c>
      <c r="E648">
        <v>10570.28</v>
      </c>
      <c r="F648" s="12">
        <v>0</v>
      </c>
      <c r="G648" s="12">
        <v>3245819648</v>
      </c>
    </row>
    <row r="649" spans="1:7">
      <c r="A649" s="9">
        <f>'(1)'!A649</f>
        <v>43227</v>
      </c>
      <c r="B649">
        <v>146.2903</v>
      </c>
      <c r="C649">
        <v>146.2903</v>
      </c>
      <c r="D649">
        <v>146.2903</v>
      </c>
      <c r="E649">
        <v>10659.6</v>
      </c>
      <c r="F649" s="12">
        <v>0</v>
      </c>
      <c r="G649" s="12">
        <v>3223854336</v>
      </c>
    </row>
    <row r="650" spans="1:7">
      <c r="A650" s="9">
        <f>'(1)'!A650</f>
        <v>43228</v>
      </c>
      <c r="B650">
        <v>146.30070000000001</v>
      </c>
      <c r="C650">
        <v>146.30070000000001</v>
      </c>
      <c r="D650">
        <v>146.30070000000001</v>
      </c>
      <c r="E650">
        <v>10702.25</v>
      </c>
      <c r="F650" s="12">
        <v>0</v>
      </c>
      <c r="G650" s="12">
        <v>3233005312</v>
      </c>
    </row>
    <row r="651" spans="1:7">
      <c r="A651" s="9">
        <f>'(1)'!A651</f>
        <v>43229</v>
      </c>
      <c r="B651">
        <v>146.32310000000001</v>
      </c>
      <c r="C651">
        <v>146.32310000000001</v>
      </c>
      <c r="D651">
        <v>146.32310000000001</v>
      </c>
      <c r="E651">
        <v>10657.15</v>
      </c>
      <c r="F651" s="12">
        <v>0</v>
      </c>
      <c r="G651" s="12">
        <v>3237541376</v>
      </c>
    </row>
    <row r="652" spans="1:7">
      <c r="A652" s="9">
        <f>'(1)'!A652</f>
        <v>43230</v>
      </c>
      <c r="B652">
        <v>146.33850000000001</v>
      </c>
      <c r="C652">
        <v>146.33850000000001</v>
      </c>
      <c r="D652">
        <v>146.33850000000001</v>
      </c>
      <c r="E652">
        <v>10561.71</v>
      </c>
      <c r="F652" s="12">
        <v>0</v>
      </c>
      <c r="G652" s="12">
        <v>3256146944</v>
      </c>
    </row>
    <row r="653" spans="1:7">
      <c r="A653" s="9">
        <f>'(1)'!A653</f>
        <v>43231</v>
      </c>
      <c r="B653">
        <v>146.35140000000001</v>
      </c>
      <c r="C653">
        <v>146.35140000000001</v>
      </c>
      <c r="D653">
        <v>146.35140000000001</v>
      </c>
      <c r="E653">
        <v>10570.38</v>
      </c>
      <c r="F653" s="12">
        <v>0</v>
      </c>
      <c r="G653" s="12">
        <v>3267809792</v>
      </c>
    </row>
    <row r="654" spans="1:7">
      <c r="A654" s="9">
        <f>'(1)'!A654</f>
        <v>43234</v>
      </c>
      <c r="B654">
        <v>146.36089999999999</v>
      </c>
      <c r="C654">
        <v>146.36089999999999</v>
      </c>
      <c r="D654">
        <v>146.36089999999999</v>
      </c>
      <c r="E654">
        <v>10601</v>
      </c>
      <c r="F654" s="12">
        <v>0</v>
      </c>
      <c r="G654" s="12">
        <v>3252916224</v>
      </c>
    </row>
    <row r="655" spans="1:7">
      <c r="A655" s="9">
        <f>'(1)'!A655</f>
        <v>43235</v>
      </c>
      <c r="B655">
        <v>146.36660000000001</v>
      </c>
      <c r="C655">
        <v>146.36660000000001</v>
      </c>
      <c r="D655">
        <v>146.36660000000001</v>
      </c>
      <c r="E655">
        <v>10540.51</v>
      </c>
      <c r="F655" s="12">
        <v>0</v>
      </c>
      <c r="G655" s="12">
        <v>3169378048</v>
      </c>
    </row>
    <row r="656" spans="1:7">
      <c r="A656" s="9">
        <f>'(1)'!A656</f>
        <v>43236</v>
      </c>
      <c r="B656">
        <v>146.3836</v>
      </c>
      <c r="C656">
        <v>146.3836</v>
      </c>
      <c r="D656">
        <v>146.3836</v>
      </c>
      <c r="E656">
        <v>10476.530000000001</v>
      </c>
      <c r="F656" s="12">
        <v>0</v>
      </c>
      <c r="G656" s="12">
        <v>3185103872</v>
      </c>
    </row>
    <row r="657" spans="1:7">
      <c r="A657" s="9">
        <f>'(1)'!A657</f>
        <v>43237</v>
      </c>
      <c r="B657">
        <v>146.387</v>
      </c>
      <c r="C657">
        <v>146.387</v>
      </c>
      <c r="D657">
        <v>146.387</v>
      </c>
      <c r="E657">
        <v>10440.52</v>
      </c>
      <c r="F657" s="12">
        <v>0</v>
      </c>
      <c r="G657" s="12">
        <v>3141950464</v>
      </c>
    </row>
    <row r="658" spans="1:7">
      <c r="A658" s="9">
        <f>'(1)'!A658</f>
        <v>43238</v>
      </c>
      <c r="B658">
        <v>146.3879</v>
      </c>
      <c r="C658">
        <v>146.3879</v>
      </c>
      <c r="D658">
        <v>146.3879</v>
      </c>
      <c r="E658">
        <v>10276.18</v>
      </c>
      <c r="F658" s="12">
        <v>0</v>
      </c>
      <c r="G658" s="12">
        <v>3118636288</v>
      </c>
    </row>
    <row r="659" spans="1:7">
      <c r="A659" s="9">
        <f>'(1)'!A659</f>
        <v>43241</v>
      </c>
      <c r="B659">
        <v>146.392</v>
      </c>
      <c r="C659">
        <v>146.392</v>
      </c>
      <c r="D659">
        <v>146.392</v>
      </c>
      <c r="E659">
        <v>10011.89</v>
      </c>
      <c r="F659" s="12">
        <v>0</v>
      </c>
      <c r="G659" s="12">
        <v>3132178432</v>
      </c>
    </row>
    <row r="660" spans="1:7">
      <c r="A660" s="9">
        <f>'(1)'!A660</f>
        <v>43242</v>
      </c>
      <c r="B660">
        <v>146.39779999999999</v>
      </c>
      <c r="C660">
        <v>146.39779999999999</v>
      </c>
      <c r="D660">
        <v>146.39779999999999</v>
      </c>
      <c r="E660">
        <v>10186.24</v>
      </c>
      <c r="F660" s="12">
        <v>0</v>
      </c>
      <c r="G660" s="12">
        <v>3092510976</v>
      </c>
    </row>
    <row r="661" spans="1:7">
      <c r="A661" s="9">
        <f>'(1)'!A661</f>
        <v>43243</v>
      </c>
      <c r="B661">
        <v>146.4144</v>
      </c>
      <c r="C661">
        <v>146.4144</v>
      </c>
      <c r="D661">
        <v>146.4144</v>
      </c>
      <c r="E661">
        <v>9981.32</v>
      </c>
      <c r="G661" s="12">
        <v>2992957440</v>
      </c>
    </row>
    <row r="662" spans="1:7">
      <c r="A662" s="9">
        <f>'(1)'!A662</f>
        <v>43244</v>
      </c>
      <c r="B662">
        <v>146.41380000000001</v>
      </c>
      <c r="C662">
        <v>146.41380000000001</v>
      </c>
      <c r="D662">
        <v>146.41380000000001</v>
      </c>
      <c r="E662">
        <v>10004.67</v>
      </c>
      <c r="G662" s="12">
        <v>3060546304</v>
      </c>
    </row>
    <row r="663" spans="1:7">
      <c r="A663" s="9">
        <f>'(1)'!A663</f>
        <v>43245</v>
      </c>
      <c r="B663">
        <v>146.4152</v>
      </c>
      <c r="C663">
        <v>146.4152</v>
      </c>
      <c r="D663">
        <v>146.4152</v>
      </c>
      <c r="E663">
        <v>9915.9599999999991</v>
      </c>
      <c r="G663" s="12">
        <v>2942706944</v>
      </c>
    </row>
    <row r="664" spans="1:7">
      <c r="A664" s="9">
        <f>'(1)'!A664</f>
        <v>43249</v>
      </c>
      <c r="B664">
        <v>146.41839999999999</v>
      </c>
      <c r="C664">
        <v>146.41839999999999</v>
      </c>
      <c r="D664">
        <v>146.41839999999999</v>
      </c>
      <c r="E664">
        <v>9948.77</v>
      </c>
      <c r="G664" s="12">
        <v>2953916160</v>
      </c>
    </row>
    <row r="665" spans="1:7">
      <c r="A665" s="9">
        <f>'(1)'!A665</f>
        <v>43250</v>
      </c>
      <c r="B665">
        <v>146.42330000000001</v>
      </c>
      <c r="C665">
        <v>146.42330000000001</v>
      </c>
      <c r="D665">
        <v>146.42330000000001</v>
      </c>
      <c r="E665">
        <v>9905.61</v>
      </c>
      <c r="G665" s="12">
        <v>2953916160</v>
      </c>
    </row>
    <row r="666" spans="1:7">
      <c r="A666" s="9">
        <f>'(1)'!A666</f>
        <v>43251</v>
      </c>
      <c r="B666">
        <v>146.43969999999999</v>
      </c>
      <c r="C666">
        <v>146.43969999999999</v>
      </c>
      <c r="D666">
        <v>146.43969999999999</v>
      </c>
      <c r="E666">
        <v>9812.4599999999991</v>
      </c>
      <c r="G666" s="12">
        <v>2856544768</v>
      </c>
    </row>
    <row r="667" spans="1:7">
      <c r="A667" s="9">
        <f>'(1)'!A667</f>
        <v>43252</v>
      </c>
      <c r="B667">
        <v>146.4393</v>
      </c>
      <c r="C667">
        <v>146.4393</v>
      </c>
      <c r="D667">
        <v>146.4393</v>
      </c>
      <c r="E667">
        <v>9822.0300000000007</v>
      </c>
      <c r="G667" s="12">
        <v>2876602624</v>
      </c>
    </row>
    <row r="668" spans="1:7">
      <c r="A668" s="9">
        <f>'(1)'!A668</f>
        <v>43255</v>
      </c>
      <c r="B668">
        <v>146.4426</v>
      </c>
      <c r="C668">
        <v>146.4426</v>
      </c>
      <c r="D668">
        <v>146.4426</v>
      </c>
      <c r="E668">
        <v>9882.68</v>
      </c>
      <c r="G668" s="12">
        <v>2876602624</v>
      </c>
    </row>
    <row r="669" spans="1:7">
      <c r="A669" s="9">
        <f>'(1)'!A669</f>
        <v>43256</v>
      </c>
      <c r="B669">
        <v>146.4468</v>
      </c>
      <c r="C669">
        <v>146.4468</v>
      </c>
      <c r="D669">
        <v>146.4468</v>
      </c>
      <c r="E669">
        <v>9991.4699999999993</v>
      </c>
      <c r="G669" s="12">
        <v>2876602624</v>
      </c>
    </row>
    <row r="670" spans="1:7">
      <c r="A670" s="9">
        <f>'(1)'!A670</f>
        <v>43257</v>
      </c>
      <c r="B670">
        <v>146.45230000000001</v>
      </c>
      <c r="C670">
        <v>146.45230000000001</v>
      </c>
      <c r="D670">
        <v>146.45230000000001</v>
      </c>
      <c r="E670">
        <v>10023.540000000001</v>
      </c>
      <c r="G670" s="12">
        <v>2817395456</v>
      </c>
    </row>
    <row r="671" spans="1:7">
      <c r="A671" s="9">
        <f>'(1)'!A671</f>
        <v>43258</v>
      </c>
      <c r="B671">
        <v>146.4699</v>
      </c>
      <c r="C671">
        <v>146.4699</v>
      </c>
      <c r="D671">
        <v>146.4699</v>
      </c>
      <c r="E671">
        <v>9852.02</v>
      </c>
      <c r="G671" s="12">
        <v>2810086400</v>
      </c>
    </row>
    <row r="672" spans="1:7">
      <c r="A672" s="9">
        <f>'(1)'!A672</f>
        <v>43259</v>
      </c>
      <c r="B672">
        <v>146.47297699999999</v>
      </c>
      <c r="C672">
        <v>146.47297699999999</v>
      </c>
      <c r="D672">
        <v>146.47297699999999</v>
      </c>
      <c r="E672">
        <v>9936.9699999999993</v>
      </c>
      <c r="G672" s="12">
        <v>2811259904</v>
      </c>
    </row>
    <row r="673" spans="1:7">
      <c r="A673" s="9">
        <f>'(1)'!A673</f>
        <v>43262</v>
      </c>
      <c r="E673">
        <v>9994.1299999999992</v>
      </c>
      <c r="G673" s="12">
        <v>2908419072</v>
      </c>
    </row>
    <row r="674" spans="1:7">
      <c r="A674" s="9">
        <f>'(1)'!A674</f>
        <v>43263</v>
      </c>
      <c r="G674" s="12">
        <v>2903211776</v>
      </c>
    </row>
    <row r="675" spans="1:7">
      <c r="A675" s="9">
        <f>'(1)'!A675</f>
        <v>43264</v>
      </c>
      <c r="G675" s="12">
        <v>2893943552</v>
      </c>
    </row>
    <row r="676" spans="1:7">
      <c r="A676" s="9">
        <f>'(1)'!A676</f>
        <v>43265</v>
      </c>
      <c r="G676" s="12">
        <v>2817036288</v>
      </c>
    </row>
    <row r="677" spans="1:7">
      <c r="A677" s="9">
        <f>'(1)'!A677</f>
        <v>43266</v>
      </c>
      <c r="G677" s="12">
        <v>2861880320</v>
      </c>
    </row>
    <row r="678" spans="1:7">
      <c r="A678" s="9">
        <f>'(1)'!A678</f>
        <v>43269</v>
      </c>
      <c r="G678" s="12">
        <v>2922182912</v>
      </c>
    </row>
    <row r="679" spans="1:7">
      <c r="A679" s="9">
        <f>'(1)'!A679</f>
        <v>43270</v>
      </c>
      <c r="G679" s="12">
        <v>2939751168</v>
      </c>
    </row>
    <row r="680" spans="1:7">
      <c r="A680" s="9">
        <f>'(1)'!A680</f>
        <v>43271</v>
      </c>
      <c r="G680" s="12">
        <v>2888218880</v>
      </c>
    </row>
    <row r="681" spans="1:7">
      <c r="A681" s="9">
        <f>'(1)'!A681</f>
        <v>43272</v>
      </c>
      <c r="G681" s="12">
        <v>3118891008</v>
      </c>
    </row>
    <row r="682" spans="1:7">
      <c r="A682" s="9">
        <f>'(1)'!A682</f>
        <v>43273</v>
      </c>
      <c r="G682" s="12">
        <v>3148367872</v>
      </c>
    </row>
    <row r="683" spans="1:7">
      <c r="A683" s="9">
        <f>'(1)'!A683</f>
        <v>43276</v>
      </c>
      <c r="G683" s="12">
        <v>3071277056</v>
      </c>
    </row>
    <row r="684" spans="1:7">
      <c r="A684" s="9">
        <f>'(1)'!A684</f>
        <v>43277</v>
      </c>
      <c r="G684" s="12">
        <v>2987044096</v>
      </c>
    </row>
    <row r="685" spans="1:7">
      <c r="A685" s="9">
        <f>'(1)'!A685</f>
        <v>43278</v>
      </c>
      <c r="G685" s="12">
        <v>2997878784</v>
      </c>
    </row>
    <row r="686" spans="1:7">
      <c r="A686" s="9">
        <f>'(1)'!A686</f>
        <v>43279</v>
      </c>
      <c r="G686" s="12">
        <v>2988911616</v>
      </c>
    </row>
    <row r="687" spans="1:7">
      <c r="A687" s="9">
        <f>'(1)'!A687</f>
        <v>43280</v>
      </c>
      <c r="G687" s="12">
        <v>2922853120</v>
      </c>
    </row>
    <row r="688" spans="1:7">
      <c r="A688" s="9">
        <f>'(1)'!A688</f>
        <v>43283</v>
      </c>
      <c r="G688" s="12">
        <v>2825574400</v>
      </c>
    </row>
    <row r="689" spans="1:7">
      <c r="A689" s="9">
        <f>'(1)'!A689</f>
        <v>43284</v>
      </c>
      <c r="G689" s="12">
        <v>2887380736</v>
      </c>
    </row>
    <row r="690" spans="1:7">
      <c r="A690" s="9">
        <f>'(1)'!A690</f>
        <v>43286</v>
      </c>
      <c r="G690" s="12">
        <v>2876254976</v>
      </c>
    </row>
    <row r="691" spans="1:7">
      <c r="A691" s="9">
        <f>'(1)'!A691</f>
        <v>43287</v>
      </c>
      <c r="G691" s="12">
        <v>2945071360</v>
      </c>
    </row>
    <row r="692" spans="1:7">
      <c r="A692" s="9">
        <f>'(1)'!A692</f>
        <v>43290</v>
      </c>
      <c r="G692" s="12">
        <v>3010783744</v>
      </c>
    </row>
    <row r="693" spans="1:7">
      <c r="A693" s="9">
        <f>'(1)'!A693</f>
        <v>43291</v>
      </c>
      <c r="G693" s="12">
        <v>3193924608</v>
      </c>
    </row>
    <row r="694" spans="1:7">
      <c r="A694" s="9"/>
      <c r="G694" s="12">
        <v>3222031104</v>
      </c>
    </row>
    <row r="695" spans="1:7">
      <c r="A695" s="9"/>
      <c r="G695" s="12">
        <v>3258934016</v>
      </c>
    </row>
    <row r="696" spans="1:7">
      <c r="A696" s="9"/>
      <c r="G696" s="12">
        <v>3265872896</v>
      </c>
    </row>
    <row r="697" spans="1:7">
      <c r="A697" s="9"/>
      <c r="G697" s="12">
        <v>3273184256</v>
      </c>
    </row>
    <row r="698" spans="1:7">
      <c r="A698" s="9"/>
      <c r="G698" s="12">
        <v>3273586432</v>
      </c>
    </row>
    <row r="699" spans="1:7">
      <c r="A699" s="9"/>
      <c r="G699" s="12">
        <v>3216253184</v>
      </c>
    </row>
    <row r="700" spans="1:7">
      <c r="A700" s="9"/>
      <c r="G700" s="12">
        <v>3246485504</v>
      </c>
    </row>
    <row r="701" spans="1:7">
      <c r="A701" s="9"/>
      <c r="G701" s="12">
        <v>3199329280</v>
      </c>
    </row>
    <row r="702" spans="1:7">
      <c r="A702" s="9"/>
      <c r="G702" s="12">
        <v>3204367104</v>
      </c>
    </row>
    <row r="703" spans="1:7">
      <c r="A703" s="9"/>
      <c r="G703" s="12">
        <v>3112776448</v>
      </c>
    </row>
    <row r="704" spans="1:7">
      <c r="A704" s="9"/>
      <c r="G704" s="12">
        <v>3033538560</v>
      </c>
    </row>
    <row r="705" spans="1:7">
      <c r="A705" s="9"/>
      <c r="G705" s="12">
        <v>3092777472</v>
      </c>
    </row>
    <row r="706" spans="1:7">
      <c r="A706" s="9"/>
      <c r="G706" s="12">
        <v>3059558144</v>
      </c>
    </row>
    <row r="707" spans="1:7">
      <c r="A707" s="9"/>
      <c r="G707" s="12">
        <v>3103132416</v>
      </c>
    </row>
    <row r="708" spans="1:7">
      <c r="A708" s="9"/>
      <c r="G708" s="12">
        <v>3126505216</v>
      </c>
    </row>
    <row r="709" spans="1:7">
      <c r="A709" s="9"/>
      <c r="G709" s="12">
        <v>3111153920</v>
      </c>
    </row>
    <row r="710" spans="1:7">
      <c r="A710" s="9"/>
      <c r="G710" s="12">
        <v>3066495744</v>
      </c>
    </row>
    <row r="711" spans="1:7">
      <c r="A711" s="9"/>
      <c r="G711" s="12">
        <v>3030042880</v>
      </c>
    </row>
    <row r="712" spans="1:7">
      <c r="A712" s="9"/>
      <c r="G712" s="12">
        <v>3048449792</v>
      </c>
    </row>
    <row r="713" spans="1:7">
      <c r="A713" s="9"/>
      <c r="G713" s="12">
        <v>3005420544</v>
      </c>
    </row>
    <row r="714" spans="1:7">
      <c r="A714" s="9"/>
      <c r="G714" s="12">
        <v>2874728192</v>
      </c>
    </row>
    <row r="715" spans="1:7">
      <c r="A715" s="9"/>
      <c r="G715" s="12">
        <v>2905425664</v>
      </c>
    </row>
    <row r="716" spans="1:7">
      <c r="A716" s="9"/>
      <c r="G716" s="12">
        <v>2856136960</v>
      </c>
    </row>
    <row r="717" spans="1:7">
      <c r="A717" s="9"/>
      <c r="G717" s="12">
        <v>2914180352</v>
      </c>
    </row>
    <row r="718" spans="1:7">
      <c r="A718" s="9"/>
      <c r="G718" s="12">
        <v>2906189312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Name!B23</f>
        <v>MXASJSC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_xll.BDH($A$4,E$4,$B$1,$B$2,"Dates","H","Period","D","Direction","V","cols=1;rows=668")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140.86109999999999</v>
      </c>
      <c r="C6">
        <v>140.86109999999999</v>
      </c>
      <c r="D6">
        <v>140.86109999999999</v>
      </c>
      <c r="E6">
        <v>140.86109999999999</v>
      </c>
      <c r="F6" s="12">
        <v>0</v>
      </c>
      <c r="G6" s="12">
        <v>8170698.5</v>
      </c>
    </row>
    <row r="7" spans="1:7">
      <c r="A7" s="9">
        <f>'(1)'!A7</f>
        <v>42293</v>
      </c>
      <c r="B7">
        <v>140.8674</v>
      </c>
      <c r="C7">
        <v>140.8674</v>
      </c>
      <c r="D7">
        <v>140.8674</v>
      </c>
      <c r="E7">
        <v>140.8674</v>
      </c>
      <c r="F7" s="12">
        <v>0</v>
      </c>
      <c r="G7" s="12">
        <v>8188629</v>
      </c>
    </row>
    <row r="8" spans="1:7">
      <c r="A8" s="9">
        <f>'(1)'!A8</f>
        <v>42296</v>
      </c>
      <c r="B8">
        <v>140.8835</v>
      </c>
      <c r="C8">
        <v>140.8835</v>
      </c>
      <c r="D8">
        <v>140.8835</v>
      </c>
      <c r="E8">
        <v>140.8835</v>
      </c>
      <c r="F8" s="12">
        <v>0</v>
      </c>
      <c r="G8" s="12">
        <v>8196599.5</v>
      </c>
    </row>
    <row r="9" spans="1:7">
      <c r="A9" s="9">
        <f>'(1)'!A9</f>
        <v>42297</v>
      </c>
      <c r="B9">
        <v>140.88740000000001</v>
      </c>
      <c r="C9">
        <v>140.88740000000001</v>
      </c>
      <c r="D9">
        <v>140.88740000000001</v>
      </c>
      <c r="E9">
        <v>140.88740000000001</v>
      </c>
      <c r="F9" s="12">
        <v>0</v>
      </c>
      <c r="G9" s="12">
        <v>8205048.5</v>
      </c>
    </row>
    <row r="10" spans="1:7">
      <c r="A10" s="9">
        <f>'(1)'!A10</f>
        <v>42298</v>
      </c>
      <c r="B10">
        <v>140.89250000000001</v>
      </c>
      <c r="C10">
        <v>140.89250000000001</v>
      </c>
      <c r="D10">
        <v>140.89250000000001</v>
      </c>
      <c r="E10">
        <v>140.89250000000001</v>
      </c>
      <c r="F10" s="12">
        <v>0</v>
      </c>
      <c r="G10" s="12">
        <v>8238723.5</v>
      </c>
    </row>
    <row r="11" spans="1:7">
      <c r="A11" s="9">
        <f>'(1)'!A11</f>
        <v>42299</v>
      </c>
      <c r="B11">
        <v>140.89689999999999</v>
      </c>
      <c r="C11">
        <v>140.89689999999999</v>
      </c>
      <c r="D11">
        <v>140.89689999999999</v>
      </c>
      <c r="E11">
        <v>140.89689999999999</v>
      </c>
      <c r="F11" s="12">
        <v>0</v>
      </c>
      <c r="G11" s="12">
        <v>8278804.5</v>
      </c>
    </row>
    <row r="12" spans="1:7">
      <c r="A12" s="9">
        <f>'(1)'!A12</f>
        <v>42300</v>
      </c>
      <c r="B12">
        <v>140.91820000000001</v>
      </c>
      <c r="C12">
        <v>140.91820000000001</v>
      </c>
      <c r="D12">
        <v>140.91820000000001</v>
      </c>
      <c r="E12">
        <v>140.91820000000001</v>
      </c>
      <c r="F12" s="12">
        <v>0</v>
      </c>
      <c r="G12" s="12">
        <v>8410801</v>
      </c>
    </row>
    <row r="13" spans="1:7">
      <c r="A13" s="9">
        <f>'(1)'!A13</f>
        <v>42303</v>
      </c>
      <c r="B13">
        <v>140.92400000000001</v>
      </c>
      <c r="C13">
        <v>140.92400000000001</v>
      </c>
      <c r="D13">
        <v>140.92400000000001</v>
      </c>
      <c r="E13">
        <v>140.92400000000001</v>
      </c>
      <c r="F13" s="12">
        <v>0</v>
      </c>
      <c r="G13" s="12">
        <v>8496889</v>
      </c>
    </row>
    <row r="14" spans="1:7">
      <c r="A14" s="9">
        <f>'(1)'!A14</f>
        <v>42304</v>
      </c>
      <c r="B14">
        <v>140.9288</v>
      </c>
      <c r="C14">
        <v>140.9288</v>
      </c>
      <c r="D14">
        <v>140.9288</v>
      </c>
      <c r="E14">
        <v>140.9288</v>
      </c>
      <c r="F14" s="12">
        <v>0</v>
      </c>
      <c r="G14" s="12">
        <v>8506002</v>
      </c>
    </row>
    <row r="15" spans="1:7">
      <c r="A15" s="9">
        <f>'(1)'!A15</f>
        <v>42305</v>
      </c>
      <c r="B15">
        <v>140.9333</v>
      </c>
      <c r="C15">
        <v>140.9333</v>
      </c>
      <c r="D15">
        <v>140.9333</v>
      </c>
      <c r="E15">
        <v>140.9333</v>
      </c>
      <c r="F15" s="12">
        <v>0</v>
      </c>
      <c r="G15" s="12">
        <v>8475768</v>
      </c>
    </row>
    <row r="16" spans="1:7">
      <c r="A16" s="9">
        <f>'(1)'!A16</f>
        <v>42306</v>
      </c>
      <c r="B16">
        <v>140.93899999999999</v>
      </c>
      <c r="C16">
        <v>140.93899999999999</v>
      </c>
      <c r="D16">
        <v>140.93899999999999</v>
      </c>
      <c r="E16">
        <v>140.93899999999999</v>
      </c>
      <c r="F16" s="12">
        <v>0</v>
      </c>
      <c r="G16" s="12">
        <v>8364679</v>
      </c>
    </row>
    <row r="17" spans="1:7">
      <c r="A17" s="9">
        <f>'(1)'!A17</f>
        <v>42307</v>
      </c>
      <c r="B17">
        <v>140.95670000000001</v>
      </c>
      <c r="C17">
        <v>140.95670000000001</v>
      </c>
      <c r="D17">
        <v>140.95670000000001</v>
      </c>
      <c r="E17">
        <v>140.95670000000001</v>
      </c>
      <c r="F17" s="12">
        <v>0</v>
      </c>
      <c r="G17" s="12">
        <v>8302010.5</v>
      </c>
    </row>
    <row r="18" spans="1:7">
      <c r="A18" s="9">
        <f>'(1)'!A18</f>
        <v>42310</v>
      </c>
      <c r="B18">
        <v>140.96260000000001</v>
      </c>
      <c r="C18">
        <v>140.96260000000001</v>
      </c>
      <c r="D18">
        <v>140.96260000000001</v>
      </c>
      <c r="E18">
        <v>140.96260000000001</v>
      </c>
      <c r="F18" s="12">
        <v>0</v>
      </c>
      <c r="G18" s="12">
        <v>8378999.5</v>
      </c>
    </row>
    <row r="19" spans="1:7">
      <c r="A19" s="9">
        <f>'(1)'!A19</f>
        <v>42311</v>
      </c>
      <c r="B19">
        <v>140.96809999999999</v>
      </c>
      <c r="C19">
        <v>140.96809999999999</v>
      </c>
      <c r="D19">
        <v>140.96809999999999</v>
      </c>
      <c r="E19">
        <v>140.96809999999999</v>
      </c>
      <c r="F19" s="12">
        <v>0</v>
      </c>
      <c r="G19" s="12">
        <v>8399232</v>
      </c>
    </row>
    <row r="20" spans="1:7">
      <c r="A20" s="9">
        <f>'(1)'!A20</f>
        <v>42312</v>
      </c>
      <c r="B20">
        <v>140.97380000000001</v>
      </c>
      <c r="C20">
        <v>140.97380000000001</v>
      </c>
      <c r="D20">
        <v>140.97380000000001</v>
      </c>
      <c r="E20">
        <v>140.97380000000001</v>
      </c>
      <c r="F20" s="12">
        <v>0</v>
      </c>
      <c r="G20" s="12">
        <v>8389403</v>
      </c>
    </row>
    <row r="21" spans="1:7">
      <c r="A21" s="9">
        <f>'(1)'!A21</f>
        <v>42313</v>
      </c>
      <c r="B21">
        <v>140.97929999999999</v>
      </c>
      <c r="C21">
        <v>140.97929999999999</v>
      </c>
      <c r="D21">
        <v>140.97929999999999</v>
      </c>
      <c r="E21">
        <v>140.97929999999999</v>
      </c>
      <c r="F21" s="12">
        <v>0</v>
      </c>
      <c r="G21" s="12">
        <v>8296336.5</v>
      </c>
    </row>
    <row r="22" spans="1:7">
      <c r="A22" s="9">
        <f>'(1)'!A22</f>
        <v>42314</v>
      </c>
      <c r="B22">
        <v>140.9965</v>
      </c>
      <c r="C22">
        <v>140.9965</v>
      </c>
      <c r="D22">
        <v>140.9965</v>
      </c>
      <c r="E22">
        <v>140.9965</v>
      </c>
      <c r="F22" s="12">
        <v>0</v>
      </c>
      <c r="G22" s="12">
        <v>8296475</v>
      </c>
    </row>
    <row r="23" spans="1:7">
      <c r="A23" s="9">
        <f>'(1)'!A23</f>
        <v>42317</v>
      </c>
      <c r="B23">
        <v>141.0017</v>
      </c>
      <c r="C23">
        <v>141.0017</v>
      </c>
      <c r="D23">
        <v>141.0017</v>
      </c>
      <c r="E23">
        <v>141.0017</v>
      </c>
      <c r="F23" s="12">
        <v>0</v>
      </c>
      <c r="G23" s="12">
        <v>8252164</v>
      </c>
    </row>
    <row r="24" spans="1:7">
      <c r="A24" s="9">
        <f>'(1)'!A24</f>
        <v>42318</v>
      </c>
      <c r="B24">
        <v>141.00729999999999</v>
      </c>
      <c r="C24">
        <v>141.00729999999999</v>
      </c>
      <c r="D24">
        <v>141.00729999999999</v>
      </c>
      <c r="E24">
        <v>141.00729999999999</v>
      </c>
      <c r="F24" s="12">
        <v>0</v>
      </c>
      <c r="G24" s="12">
        <v>8177206</v>
      </c>
    </row>
    <row r="25" spans="1:7">
      <c r="A25" s="9">
        <f>'(1)'!A25</f>
        <v>42319</v>
      </c>
      <c r="B25">
        <v>141.01300000000001</v>
      </c>
      <c r="C25">
        <v>141.01300000000001</v>
      </c>
      <c r="D25">
        <v>141.01300000000001</v>
      </c>
      <c r="E25">
        <v>141.01300000000001</v>
      </c>
      <c r="F25" s="12">
        <v>0</v>
      </c>
      <c r="G25" s="12">
        <v>8170667.5</v>
      </c>
    </row>
    <row r="26" spans="1:7">
      <c r="A26" s="9">
        <f>'(1)'!A26</f>
        <v>42320</v>
      </c>
      <c r="B26">
        <v>141.01840000000001</v>
      </c>
      <c r="C26">
        <v>141.01840000000001</v>
      </c>
      <c r="D26">
        <v>141.01840000000001</v>
      </c>
      <c r="E26">
        <v>141.01840000000001</v>
      </c>
      <c r="F26" s="12">
        <v>0</v>
      </c>
      <c r="G26" s="12">
        <v>8068445.5</v>
      </c>
    </row>
    <row r="27" spans="1:7">
      <c r="A27" s="9">
        <f>'(1)'!A27</f>
        <v>42321</v>
      </c>
      <c r="B27">
        <v>141.03559999999999</v>
      </c>
      <c r="C27">
        <v>141.03559999999999</v>
      </c>
      <c r="D27">
        <v>141.03559999999999</v>
      </c>
      <c r="E27">
        <v>141.03559999999999</v>
      </c>
      <c r="F27" s="12">
        <v>0</v>
      </c>
      <c r="G27" s="12">
        <v>8052459.5</v>
      </c>
    </row>
    <row r="28" spans="1:7">
      <c r="A28" s="9">
        <f>'(1)'!A28</f>
        <v>42324</v>
      </c>
      <c r="B28">
        <v>141.04060000000001</v>
      </c>
      <c r="C28">
        <v>141.04060000000001</v>
      </c>
      <c r="D28">
        <v>141.04060000000001</v>
      </c>
      <c r="E28">
        <v>141.04060000000001</v>
      </c>
      <c r="F28" s="12">
        <v>0</v>
      </c>
      <c r="G28" s="12">
        <v>7900971.5</v>
      </c>
    </row>
    <row r="29" spans="1:7">
      <c r="A29" s="9">
        <f>'(1)'!A29</f>
        <v>42325</v>
      </c>
      <c r="B29">
        <v>141.0462</v>
      </c>
      <c r="C29">
        <v>141.0462</v>
      </c>
      <c r="D29">
        <v>141.0462</v>
      </c>
      <c r="E29">
        <v>141.0462</v>
      </c>
      <c r="F29" s="12">
        <v>0</v>
      </c>
      <c r="G29" s="12">
        <v>7959137</v>
      </c>
    </row>
    <row r="30" spans="1:7">
      <c r="A30" s="9">
        <f>'(1)'!A30</f>
        <v>42326</v>
      </c>
      <c r="B30">
        <v>141.05189999999999</v>
      </c>
      <c r="C30">
        <v>141.05189999999999</v>
      </c>
      <c r="D30">
        <v>141.05189999999999</v>
      </c>
      <c r="E30">
        <v>141.05189999999999</v>
      </c>
      <c r="F30" s="12">
        <v>0</v>
      </c>
      <c r="G30" s="12">
        <v>7959137</v>
      </c>
    </row>
    <row r="31" spans="1:7">
      <c r="A31" s="9">
        <f>'(1)'!A31</f>
        <v>42327</v>
      </c>
      <c r="B31">
        <v>141.05629999999999</v>
      </c>
      <c r="C31">
        <v>141.05629999999999</v>
      </c>
      <c r="D31">
        <v>141.05629999999999</v>
      </c>
      <c r="E31">
        <v>141.05629999999999</v>
      </c>
      <c r="F31" s="12">
        <v>0</v>
      </c>
      <c r="G31" s="12">
        <v>7959137</v>
      </c>
    </row>
    <row r="32" spans="1:7">
      <c r="A32" s="9">
        <f>'(1)'!A32</f>
        <v>42328</v>
      </c>
      <c r="B32">
        <v>141.07130000000001</v>
      </c>
      <c r="C32">
        <v>141.07130000000001</v>
      </c>
      <c r="D32">
        <v>141.07130000000001</v>
      </c>
      <c r="E32">
        <v>141.07130000000001</v>
      </c>
      <c r="F32" s="12">
        <v>0</v>
      </c>
      <c r="G32" s="12">
        <v>8071437.5</v>
      </c>
    </row>
    <row r="33" spans="1:7">
      <c r="A33" s="9">
        <f>'(1)'!A33</f>
        <v>42331</v>
      </c>
      <c r="B33">
        <v>141.07550000000001</v>
      </c>
      <c r="C33">
        <v>141.07550000000001</v>
      </c>
      <c r="D33">
        <v>141.07550000000001</v>
      </c>
      <c r="E33">
        <v>141.07550000000001</v>
      </c>
      <c r="F33" s="12">
        <v>0</v>
      </c>
      <c r="G33" s="12">
        <v>8151177.5</v>
      </c>
    </row>
    <row r="34" spans="1:7">
      <c r="A34" s="9">
        <f>'(1)'!A34</f>
        <v>42332</v>
      </c>
      <c r="B34">
        <v>141.08029999999999</v>
      </c>
      <c r="C34">
        <v>141.08029999999999</v>
      </c>
      <c r="D34">
        <v>141.08029999999999</v>
      </c>
      <c r="E34">
        <v>141.08029999999999</v>
      </c>
      <c r="F34" s="12">
        <v>0</v>
      </c>
      <c r="G34" s="12">
        <v>8147617</v>
      </c>
    </row>
    <row r="35" spans="1:7">
      <c r="A35" s="9">
        <f>'(1)'!A35</f>
        <v>42333</v>
      </c>
      <c r="B35">
        <v>141.08590000000001</v>
      </c>
      <c r="C35">
        <v>141.08590000000001</v>
      </c>
      <c r="D35">
        <v>141.08590000000001</v>
      </c>
      <c r="E35">
        <v>141.08590000000001</v>
      </c>
      <c r="F35" s="12">
        <v>0</v>
      </c>
      <c r="G35" s="12">
        <v>8225255.5</v>
      </c>
    </row>
    <row r="36" spans="1:7">
      <c r="A36" s="9">
        <f>'(1)'!A36</f>
        <v>42335</v>
      </c>
      <c r="B36">
        <v>141.09139999999999</v>
      </c>
      <c r="C36">
        <v>141.09139999999999</v>
      </c>
      <c r="D36">
        <v>141.09139999999999</v>
      </c>
      <c r="E36">
        <v>141.09139999999999</v>
      </c>
      <c r="F36" s="12">
        <v>0</v>
      </c>
      <c r="G36" s="12">
        <v>8230909</v>
      </c>
    </row>
    <row r="37" spans="1:7">
      <c r="A37" s="9">
        <f>'(1)'!A37</f>
        <v>42338</v>
      </c>
      <c r="B37">
        <v>141.1087</v>
      </c>
      <c r="C37">
        <v>141.1087</v>
      </c>
      <c r="D37">
        <v>141.1087</v>
      </c>
      <c r="E37">
        <v>141.1087</v>
      </c>
      <c r="F37" s="12">
        <v>0</v>
      </c>
      <c r="G37" s="12">
        <v>8083456</v>
      </c>
    </row>
    <row r="38" spans="1:7">
      <c r="A38" s="9">
        <f>'(1)'!A38</f>
        <v>42339</v>
      </c>
      <c r="B38">
        <v>141.11429999999999</v>
      </c>
      <c r="C38">
        <v>141.11429999999999</v>
      </c>
      <c r="D38">
        <v>141.11429999999999</v>
      </c>
      <c r="E38">
        <v>141.11429999999999</v>
      </c>
      <c r="F38" s="12">
        <v>0</v>
      </c>
      <c r="G38" s="12">
        <v>8083456</v>
      </c>
    </row>
    <row r="39" spans="1:7">
      <c r="A39" s="9">
        <f>'(1)'!A39</f>
        <v>42340</v>
      </c>
      <c r="B39">
        <v>141.12</v>
      </c>
      <c r="C39">
        <v>141.12</v>
      </c>
      <c r="D39">
        <v>141.12</v>
      </c>
      <c r="E39">
        <v>141.12</v>
      </c>
      <c r="F39" s="12">
        <v>0</v>
      </c>
      <c r="G39" s="12">
        <v>8233521</v>
      </c>
    </row>
    <row r="40" spans="1:7">
      <c r="A40" s="9">
        <f>'(1)'!A40</f>
        <v>42341</v>
      </c>
      <c r="B40">
        <v>141.1258</v>
      </c>
      <c r="C40">
        <v>141.1258</v>
      </c>
      <c r="D40">
        <v>141.1258</v>
      </c>
      <c r="E40">
        <v>141.1258</v>
      </c>
      <c r="F40" s="12">
        <v>0</v>
      </c>
      <c r="G40" s="12">
        <v>8220045</v>
      </c>
    </row>
    <row r="41" spans="1:7">
      <c r="A41" s="9">
        <f>'(1)'!A41</f>
        <v>42342</v>
      </c>
      <c r="B41">
        <v>141.131</v>
      </c>
      <c r="C41">
        <v>141.131</v>
      </c>
      <c r="D41">
        <v>141.131</v>
      </c>
      <c r="E41">
        <v>141.131</v>
      </c>
      <c r="F41" s="12">
        <v>0</v>
      </c>
      <c r="G41" s="12">
        <v>8155463.5</v>
      </c>
    </row>
    <row r="42" spans="1:7">
      <c r="A42" s="9">
        <f>'(1)'!A42</f>
        <v>42345</v>
      </c>
      <c r="B42">
        <v>141.1541</v>
      </c>
      <c r="C42">
        <v>141.1541</v>
      </c>
      <c r="D42">
        <v>141.1541</v>
      </c>
      <c r="E42">
        <v>141.1541</v>
      </c>
      <c r="F42" s="12">
        <v>0</v>
      </c>
      <c r="G42" s="12">
        <v>8073765.5</v>
      </c>
    </row>
    <row r="43" spans="1:7">
      <c r="A43" s="9">
        <f>'(1)'!A43</f>
        <v>42346</v>
      </c>
      <c r="B43">
        <v>141.15960000000001</v>
      </c>
      <c r="C43">
        <v>141.15960000000001</v>
      </c>
      <c r="D43">
        <v>141.15960000000001</v>
      </c>
      <c r="E43">
        <v>141.15960000000001</v>
      </c>
      <c r="F43" s="12">
        <v>0</v>
      </c>
      <c r="G43" s="12">
        <v>8062978</v>
      </c>
    </row>
    <row r="44" spans="1:7">
      <c r="A44" s="9">
        <f>'(1)'!A44</f>
        <v>42347</v>
      </c>
      <c r="B44">
        <v>141.1713</v>
      </c>
      <c r="C44">
        <v>141.1713</v>
      </c>
      <c r="D44">
        <v>141.1713</v>
      </c>
      <c r="E44">
        <v>141.1713</v>
      </c>
      <c r="F44" s="12">
        <v>0</v>
      </c>
      <c r="G44" s="12">
        <v>7977818.5</v>
      </c>
    </row>
    <row r="45" spans="1:7">
      <c r="A45" s="9">
        <f>'(1)'!A45</f>
        <v>42348</v>
      </c>
      <c r="B45">
        <v>141.1885</v>
      </c>
      <c r="C45">
        <v>141.1885</v>
      </c>
      <c r="D45">
        <v>141.1885</v>
      </c>
      <c r="E45">
        <v>141.1885</v>
      </c>
      <c r="F45" s="12">
        <v>0</v>
      </c>
      <c r="G45" s="12">
        <v>7991453.5</v>
      </c>
    </row>
    <row r="46" spans="1:7">
      <c r="A46" s="9">
        <f>'(1)'!A46</f>
        <v>42349</v>
      </c>
      <c r="B46">
        <v>141.19399999999999</v>
      </c>
      <c r="C46">
        <v>141.19399999999999</v>
      </c>
      <c r="D46">
        <v>141.19399999999999</v>
      </c>
      <c r="E46">
        <v>141.19399999999999</v>
      </c>
      <c r="F46" s="12">
        <v>0</v>
      </c>
      <c r="G46" s="12">
        <v>7953153.5</v>
      </c>
    </row>
    <row r="47" spans="1:7">
      <c r="A47" s="9">
        <f>'(1)'!A47</f>
        <v>42352</v>
      </c>
      <c r="B47">
        <v>141.1996</v>
      </c>
      <c r="C47">
        <v>141.1996</v>
      </c>
      <c r="D47">
        <v>141.1996</v>
      </c>
      <c r="E47">
        <v>141.1996</v>
      </c>
      <c r="F47" s="12">
        <v>0</v>
      </c>
      <c r="G47" s="12">
        <v>7856860.5</v>
      </c>
    </row>
    <row r="48" spans="1:7">
      <c r="A48" s="9">
        <f>'(1)'!A48</f>
        <v>42353</v>
      </c>
      <c r="B48">
        <v>141.2047</v>
      </c>
      <c r="C48">
        <v>141.2047</v>
      </c>
      <c r="D48">
        <v>141.2047</v>
      </c>
      <c r="E48">
        <v>141.2047</v>
      </c>
      <c r="F48" s="12">
        <v>0</v>
      </c>
      <c r="G48" s="12">
        <v>7874562.5</v>
      </c>
    </row>
    <row r="49" spans="1:7">
      <c r="A49" s="9">
        <f>'(1)'!A49</f>
        <v>42354</v>
      </c>
      <c r="B49">
        <v>141.2106</v>
      </c>
      <c r="C49">
        <v>141.2106</v>
      </c>
      <c r="D49">
        <v>141.2106</v>
      </c>
      <c r="E49">
        <v>141.2106</v>
      </c>
      <c r="F49" s="12">
        <v>0</v>
      </c>
      <c r="G49" s="12">
        <v>7815247.5</v>
      </c>
    </row>
    <row r="50" spans="1:7">
      <c r="A50" s="9">
        <f>'(1)'!A50</f>
        <v>42355</v>
      </c>
      <c r="B50">
        <v>141.22790000000001</v>
      </c>
      <c r="C50">
        <v>141.22790000000001</v>
      </c>
      <c r="D50">
        <v>141.22790000000001</v>
      </c>
      <c r="E50">
        <v>141.22790000000001</v>
      </c>
      <c r="F50" s="12">
        <v>0</v>
      </c>
      <c r="G50" s="12">
        <v>7937528.5</v>
      </c>
    </row>
    <row r="51" spans="1:7">
      <c r="A51" s="9">
        <f>'(1)'!A51</f>
        <v>42356</v>
      </c>
      <c r="B51">
        <v>141.2336</v>
      </c>
      <c r="C51">
        <v>141.2336</v>
      </c>
      <c r="D51">
        <v>141.2336</v>
      </c>
      <c r="E51">
        <v>141.2336</v>
      </c>
      <c r="F51" s="12">
        <v>0</v>
      </c>
      <c r="G51" s="12">
        <v>8051023.5</v>
      </c>
    </row>
    <row r="52" spans="1:7">
      <c r="A52" s="9">
        <f>'(1)'!A52</f>
        <v>42359</v>
      </c>
      <c r="B52">
        <v>141.23939999999999</v>
      </c>
      <c r="C52">
        <v>141.23939999999999</v>
      </c>
      <c r="D52">
        <v>141.23939999999999</v>
      </c>
      <c r="E52">
        <v>141.23939999999999</v>
      </c>
      <c r="F52" s="12">
        <v>0</v>
      </c>
      <c r="G52" s="12">
        <v>8009152</v>
      </c>
    </row>
    <row r="53" spans="1:7">
      <c r="A53" s="9">
        <f>'(1)'!A53</f>
        <v>42360</v>
      </c>
      <c r="B53">
        <v>141.24520000000001</v>
      </c>
      <c r="C53">
        <v>141.24520000000001</v>
      </c>
      <c r="D53">
        <v>141.24520000000001</v>
      </c>
      <c r="E53">
        <v>141.24520000000001</v>
      </c>
      <c r="F53" s="12">
        <v>0</v>
      </c>
      <c r="G53" s="12">
        <v>8049615.5</v>
      </c>
    </row>
    <row r="54" spans="1:7">
      <c r="A54" s="9">
        <f>'(1)'!A54</f>
        <v>42361</v>
      </c>
      <c r="B54">
        <v>141.251</v>
      </c>
      <c r="C54">
        <v>141.251</v>
      </c>
      <c r="D54">
        <v>141.251</v>
      </c>
      <c r="E54">
        <v>141.251</v>
      </c>
      <c r="F54" s="12">
        <v>0</v>
      </c>
      <c r="G54" s="12">
        <v>8111970.5</v>
      </c>
    </row>
    <row r="55" spans="1:7">
      <c r="A55" s="9">
        <f>'(1)'!A55</f>
        <v>42362</v>
      </c>
      <c r="B55">
        <v>141.26840000000001</v>
      </c>
      <c r="C55">
        <v>141.26840000000001</v>
      </c>
      <c r="D55">
        <v>141.26840000000001</v>
      </c>
      <c r="E55">
        <v>141.26840000000001</v>
      </c>
      <c r="F55" s="12">
        <v>0</v>
      </c>
      <c r="G55" s="12">
        <v>8158575</v>
      </c>
    </row>
    <row r="56" spans="1:7">
      <c r="A56" s="9">
        <f>'(1)'!A56</f>
        <v>42366</v>
      </c>
      <c r="B56">
        <v>141.27539999999999</v>
      </c>
      <c r="C56">
        <v>141.27539999999999</v>
      </c>
      <c r="D56">
        <v>141.27539999999999</v>
      </c>
      <c r="E56">
        <v>141.27539999999999</v>
      </c>
      <c r="F56" s="12">
        <v>0</v>
      </c>
      <c r="G56" s="12">
        <v>8158575</v>
      </c>
    </row>
    <row r="57" spans="1:7">
      <c r="A57" s="9">
        <f>'(1)'!A57</f>
        <v>42367</v>
      </c>
      <c r="B57">
        <v>141.28229999999999</v>
      </c>
      <c r="C57">
        <v>141.28229999999999</v>
      </c>
      <c r="D57">
        <v>141.28229999999999</v>
      </c>
      <c r="E57">
        <v>141.28229999999999</v>
      </c>
      <c r="F57" s="12">
        <v>0</v>
      </c>
      <c r="G57" s="12">
        <v>8158575</v>
      </c>
    </row>
    <row r="58" spans="1:7">
      <c r="A58" s="9">
        <f>'(1)'!A58</f>
        <v>42368</v>
      </c>
      <c r="B58">
        <v>141.31630000000001</v>
      </c>
      <c r="C58">
        <v>141.31630000000001</v>
      </c>
      <c r="D58">
        <v>141.31630000000001</v>
      </c>
      <c r="E58">
        <v>141.31630000000001</v>
      </c>
      <c r="F58" s="12">
        <v>0</v>
      </c>
      <c r="G58" s="12">
        <v>8150236.5</v>
      </c>
    </row>
    <row r="59" spans="1:7">
      <c r="A59" s="9">
        <f>'(1)'!A59</f>
        <v>42369</v>
      </c>
      <c r="B59">
        <v>141.3263</v>
      </c>
      <c r="C59">
        <v>141.3263</v>
      </c>
      <c r="D59">
        <v>141.3263</v>
      </c>
      <c r="E59">
        <v>141.3263</v>
      </c>
      <c r="F59" s="12">
        <v>0</v>
      </c>
      <c r="G59" s="12">
        <v>8108372.5</v>
      </c>
    </row>
    <row r="60" spans="1:7">
      <c r="A60" s="9">
        <f>'(1)'!A60</f>
        <v>42373</v>
      </c>
      <c r="B60">
        <v>141.33250000000001</v>
      </c>
      <c r="C60">
        <v>141.33250000000001</v>
      </c>
      <c r="D60">
        <v>141.33250000000001</v>
      </c>
      <c r="E60">
        <v>141.33250000000001</v>
      </c>
      <c r="F60" s="12">
        <v>0</v>
      </c>
      <c r="G60" s="12">
        <v>8108372.5</v>
      </c>
    </row>
    <row r="61" spans="1:7">
      <c r="A61" s="9">
        <f>'(1)'!A61</f>
        <v>42374</v>
      </c>
      <c r="B61">
        <v>141.3399</v>
      </c>
      <c r="C61">
        <v>141.3399</v>
      </c>
      <c r="D61">
        <v>141.3399</v>
      </c>
      <c r="E61">
        <v>141.3399</v>
      </c>
      <c r="F61" s="12">
        <v>0</v>
      </c>
      <c r="G61" s="12">
        <v>8108372.5</v>
      </c>
    </row>
    <row r="62" spans="1:7">
      <c r="A62" s="9">
        <f>'(1)'!A62</f>
        <v>42375</v>
      </c>
      <c r="B62">
        <v>141.34889999999999</v>
      </c>
      <c r="C62">
        <v>141.34889999999999</v>
      </c>
      <c r="D62">
        <v>141.34889999999999</v>
      </c>
      <c r="E62">
        <v>141.34889999999999</v>
      </c>
      <c r="F62" s="12">
        <v>0</v>
      </c>
      <c r="G62" s="12">
        <v>8108372.5</v>
      </c>
    </row>
    <row r="63" spans="1:7">
      <c r="A63" s="9">
        <f>'(1)'!A63</f>
        <v>42376</v>
      </c>
      <c r="B63">
        <v>141.36519999999999</v>
      </c>
      <c r="C63">
        <v>141.36519999999999</v>
      </c>
      <c r="D63">
        <v>141.36519999999999</v>
      </c>
      <c r="E63">
        <v>141.36519999999999</v>
      </c>
      <c r="F63" s="12">
        <v>0</v>
      </c>
      <c r="G63" s="12">
        <v>7971684.5</v>
      </c>
    </row>
    <row r="64" spans="1:7">
      <c r="A64" s="9">
        <f>'(1)'!A64</f>
        <v>42377</v>
      </c>
      <c r="B64">
        <v>141.37190000000001</v>
      </c>
      <c r="C64">
        <v>141.37190000000001</v>
      </c>
      <c r="D64">
        <v>141.37190000000001</v>
      </c>
      <c r="E64">
        <v>141.37190000000001</v>
      </c>
      <c r="F64" s="12">
        <v>0</v>
      </c>
      <c r="G64" s="12">
        <v>7980761.5</v>
      </c>
    </row>
    <row r="65" spans="1:7">
      <c r="A65" s="9">
        <f>'(1)'!A65</f>
        <v>42380</v>
      </c>
      <c r="B65">
        <v>141.37909999999999</v>
      </c>
      <c r="C65">
        <v>141.37909999999999</v>
      </c>
      <c r="D65">
        <v>141.37909999999999</v>
      </c>
      <c r="E65">
        <v>141.37909999999999</v>
      </c>
      <c r="F65" s="12">
        <v>0</v>
      </c>
      <c r="G65" s="12">
        <v>7959232</v>
      </c>
    </row>
    <row r="66" spans="1:7">
      <c r="A66" s="9">
        <f>'(1)'!A66</f>
        <v>42381</v>
      </c>
      <c r="B66">
        <v>141.38820000000001</v>
      </c>
      <c r="C66">
        <v>141.38820000000001</v>
      </c>
      <c r="D66">
        <v>141.38820000000001</v>
      </c>
      <c r="E66">
        <v>141.38820000000001</v>
      </c>
      <c r="F66" s="12">
        <v>0</v>
      </c>
      <c r="G66" s="12">
        <v>7729057</v>
      </c>
    </row>
    <row r="67" spans="1:7">
      <c r="A67" s="9">
        <f>'(1)'!A67</f>
        <v>42382</v>
      </c>
      <c r="B67">
        <v>141.39859999999999</v>
      </c>
      <c r="C67">
        <v>141.39859999999999</v>
      </c>
      <c r="D67">
        <v>141.39859999999999</v>
      </c>
      <c r="E67">
        <v>141.39859999999999</v>
      </c>
      <c r="F67" s="12">
        <v>0</v>
      </c>
      <c r="G67" s="12">
        <v>7686896</v>
      </c>
    </row>
    <row r="68" spans="1:7">
      <c r="A68" s="9">
        <f>'(1)'!A68</f>
        <v>42383</v>
      </c>
      <c r="B68">
        <v>141.4213</v>
      </c>
      <c r="C68">
        <v>141.4213</v>
      </c>
      <c r="D68">
        <v>141.4213</v>
      </c>
      <c r="E68">
        <v>141.4213</v>
      </c>
      <c r="F68" s="12">
        <v>0</v>
      </c>
      <c r="G68" s="12">
        <v>7350054.5</v>
      </c>
    </row>
    <row r="69" spans="1:7">
      <c r="A69" s="9">
        <f>'(1)'!A69</f>
        <v>42384</v>
      </c>
      <c r="B69">
        <v>141.4297</v>
      </c>
      <c r="C69">
        <v>141.4297</v>
      </c>
      <c r="D69">
        <v>141.4297</v>
      </c>
      <c r="E69">
        <v>141.4297</v>
      </c>
      <c r="F69" s="12">
        <v>0</v>
      </c>
      <c r="G69" s="12">
        <v>7398639</v>
      </c>
    </row>
    <row r="70" spans="1:7">
      <c r="A70" s="9">
        <f>'(1)'!A70</f>
        <v>42388</v>
      </c>
      <c r="B70">
        <v>141.435</v>
      </c>
      <c r="C70">
        <v>141.435</v>
      </c>
      <c r="D70">
        <v>141.435</v>
      </c>
      <c r="E70">
        <v>141.435</v>
      </c>
      <c r="F70" s="12">
        <v>0</v>
      </c>
      <c r="G70" s="12">
        <v>7597772</v>
      </c>
    </row>
    <row r="71" spans="1:7">
      <c r="A71" s="9">
        <f>'(1)'!A71</f>
        <v>42389</v>
      </c>
      <c r="B71">
        <v>141.43860000000001</v>
      </c>
      <c r="C71">
        <v>141.43860000000001</v>
      </c>
      <c r="D71">
        <v>141.43860000000001</v>
      </c>
      <c r="E71">
        <v>141.43860000000001</v>
      </c>
      <c r="F71" s="12">
        <v>0</v>
      </c>
      <c r="G71" s="12">
        <v>7498674.5</v>
      </c>
    </row>
    <row r="72" spans="1:7">
      <c r="A72" s="9">
        <f>'(1)'!A72</f>
        <v>42390</v>
      </c>
      <c r="B72">
        <v>141.44159999999999</v>
      </c>
      <c r="C72">
        <v>141.44159999999999</v>
      </c>
      <c r="D72">
        <v>141.44159999999999</v>
      </c>
      <c r="E72">
        <v>141.44159999999999</v>
      </c>
      <c r="F72" s="12">
        <v>0</v>
      </c>
      <c r="G72" s="12">
        <v>7538173</v>
      </c>
    </row>
    <row r="73" spans="1:7">
      <c r="A73" s="9">
        <f>'(1)'!A73</f>
        <v>42391</v>
      </c>
      <c r="B73">
        <v>141.4607</v>
      </c>
      <c r="C73">
        <v>141.4607</v>
      </c>
      <c r="D73">
        <v>141.4607</v>
      </c>
      <c r="E73">
        <v>141.4607</v>
      </c>
      <c r="F73" s="12">
        <v>0</v>
      </c>
      <c r="G73" s="12">
        <v>7410421.5</v>
      </c>
    </row>
    <row r="74" spans="1:7">
      <c r="A74" s="9">
        <f>'(1)'!A74</f>
        <v>42394</v>
      </c>
      <c r="B74">
        <v>141.46639999999999</v>
      </c>
      <c r="C74">
        <v>141.46639999999999</v>
      </c>
      <c r="D74">
        <v>141.46639999999999</v>
      </c>
      <c r="E74">
        <v>141.46639999999999</v>
      </c>
      <c r="F74" s="12">
        <v>0</v>
      </c>
      <c r="G74" s="12">
        <v>7433658</v>
      </c>
    </row>
    <row r="75" spans="1:7">
      <c r="A75" s="9">
        <f>'(1)'!A75</f>
        <v>42395</v>
      </c>
      <c r="B75">
        <v>141.47239999999999</v>
      </c>
      <c r="C75">
        <v>141.47239999999999</v>
      </c>
      <c r="D75">
        <v>141.47239999999999</v>
      </c>
      <c r="E75">
        <v>141.47239999999999</v>
      </c>
      <c r="F75" s="12">
        <v>0</v>
      </c>
      <c r="G75" s="12">
        <v>7319986</v>
      </c>
    </row>
    <row r="76" spans="1:7">
      <c r="A76" s="9">
        <f>'(1)'!A76</f>
        <v>42396</v>
      </c>
      <c r="B76">
        <v>141.47710000000001</v>
      </c>
      <c r="C76">
        <v>141.47710000000001</v>
      </c>
      <c r="D76">
        <v>141.47710000000001</v>
      </c>
      <c r="E76">
        <v>141.47710000000001</v>
      </c>
      <c r="F76" s="12">
        <v>0</v>
      </c>
      <c r="G76" s="12">
        <v>7120788</v>
      </c>
    </row>
    <row r="77" spans="1:7">
      <c r="A77" s="9">
        <f>'(1)'!A77</f>
        <v>42397</v>
      </c>
      <c r="B77">
        <v>141.48429999999999</v>
      </c>
      <c r="C77">
        <v>141.48429999999999</v>
      </c>
      <c r="D77">
        <v>141.48429999999999</v>
      </c>
      <c r="E77">
        <v>141.48429999999999</v>
      </c>
      <c r="F77" s="12">
        <v>0</v>
      </c>
      <c r="G77" s="12">
        <v>7261067</v>
      </c>
    </row>
    <row r="78" spans="1:7">
      <c r="A78" s="9">
        <f>'(1)'!A78</f>
        <v>42398</v>
      </c>
      <c r="B78">
        <v>141.50139999999999</v>
      </c>
      <c r="C78">
        <v>141.50139999999999</v>
      </c>
      <c r="D78">
        <v>141.50139999999999</v>
      </c>
      <c r="E78">
        <v>141.50139999999999</v>
      </c>
      <c r="F78" s="12">
        <v>0</v>
      </c>
      <c r="G78" s="12">
        <v>7511000.5</v>
      </c>
    </row>
    <row r="79" spans="1:7">
      <c r="A79" s="9">
        <f>'(1)'!A79</f>
        <v>42401</v>
      </c>
      <c r="B79">
        <v>141.5061</v>
      </c>
      <c r="C79">
        <v>141.5061</v>
      </c>
      <c r="D79">
        <v>141.5061</v>
      </c>
      <c r="E79">
        <v>141.5061</v>
      </c>
      <c r="F79" s="12">
        <v>0</v>
      </c>
      <c r="G79" s="12">
        <v>7375925</v>
      </c>
    </row>
    <row r="80" spans="1:7">
      <c r="A80" s="9">
        <f>'(1)'!A80</f>
        <v>42402</v>
      </c>
      <c r="B80">
        <v>141.5111</v>
      </c>
      <c r="C80">
        <v>141.5111</v>
      </c>
      <c r="D80">
        <v>141.5111</v>
      </c>
      <c r="E80">
        <v>141.5111</v>
      </c>
      <c r="F80" s="12">
        <v>0</v>
      </c>
      <c r="G80" s="12">
        <v>7609782</v>
      </c>
    </row>
    <row r="81" spans="1:7">
      <c r="A81" s="9">
        <f>'(1)'!A81</f>
        <v>42403</v>
      </c>
      <c r="B81">
        <v>141.517</v>
      </c>
      <c r="C81">
        <v>141.517</v>
      </c>
      <c r="D81">
        <v>141.517</v>
      </c>
      <c r="E81">
        <v>141.517</v>
      </c>
      <c r="F81" s="12">
        <v>0</v>
      </c>
      <c r="G81" s="12">
        <v>7673949.5</v>
      </c>
    </row>
    <row r="82" spans="1:7">
      <c r="A82" s="9">
        <f>'(1)'!A82</f>
        <v>42404</v>
      </c>
      <c r="B82">
        <v>141.52189999999999</v>
      </c>
      <c r="C82">
        <v>141.52189999999999</v>
      </c>
      <c r="D82">
        <v>141.52189999999999</v>
      </c>
      <c r="E82">
        <v>141.52189999999999</v>
      </c>
      <c r="F82" s="12">
        <v>0</v>
      </c>
      <c r="G82" s="12">
        <v>7817128.5</v>
      </c>
    </row>
    <row r="83" spans="1:7">
      <c r="A83" s="9">
        <f>'(1)'!A83</f>
        <v>42405</v>
      </c>
      <c r="B83">
        <v>141.53909999999999</v>
      </c>
      <c r="C83">
        <v>141.53909999999999</v>
      </c>
      <c r="D83">
        <v>141.53909999999999</v>
      </c>
      <c r="E83">
        <v>141.53909999999999</v>
      </c>
      <c r="F83" s="12">
        <v>0</v>
      </c>
      <c r="G83" s="12">
        <v>7834455</v>
      </c>
    </row>
    <row r="84" spans="1:7">
      <c r="A84" s="9">
        <f>'(1)'!A84</f>
        <v>42408</v>
      </c>
      <c r="B84">
        <v>141.5436</v>
      </c>
      <c r="C84">
        <v>141.5436</v>
      </c>
      <c r="D84">
        <v>141.5436</v>
      </c>
      <c r="E84">
        <v>141.5436</v>
      </c>
      <c r="F84" s="12">
        <v>0</v>
      </c>
      <c r="G84" s="12">
        <v>7765109</v>
      </c>
    </row>
    <row r="85" spans="1:7">
      <c r="A85" s="9">
        <f>'(1)'!A85</f>
        <v>42409</v>
      </c>
      <c r="B85">
        <v>141.54920000000001</v>
      </c>
      <c r="C85">
        <v>141.54920000000001</v>
      </c>
      <c r="D85">
        <v>141.54920000000001</v>
      </c>
      <c r="E85">
        <v>141.54920000000001</v>
      </c>
      <c r="F85" s="12">
        <v>0</v>
      </c>
      <c r="G85" s="12">
        <v>7627687</v>
      </c>
    </row>
    <row r="86" spans="1:7">
      <c r="A86" s="9">
        <f>'(1)'!A86</f>
        <v>42410</v>
      </c>
      <c r="B86">
        <v>141.55969999999999</v>
      </c>
      <c r="C86">
        <v>141.55969999999999</v>
      </c>
      <c r="D86">
        <v>141.55969999999999</v>
      </c>
      <c r="E86">
        <v>141.55969999999999</v>
      </c>
      <c r="F86" s="12">
        <v>0</v>
      </c>
      <c r="G86" s="12">
        <v>7782097.5</v>
      </c>
    </row>
    <row r="87" spans="1:7">
      <c r="A87" s="9">
        <f>'(1)'!A87</f>
        <v>42411</v>
      </c>
      <c r="B87">
        <v>141.5642</v>
      </c>
      <c r="C87">
        <v>141.5642</v>
      </c>
      <c r="D87">
        <v>141.5642</v>
      </c>
      <c r="E87">
        <v>141.5642</v>
      </c>
      <c r="F87" s="12">
        <v>0</v>
      </c>
      <c r="G87" s="12">
        <v>7908243</v>
      </c>
    </row>
    <row r="88" spans="1:7">
      <c r="A88" s="9">
        <f>'(1)'!A88</f>
        <v>42412</v>
      </c>
      <c r="B88">
        <v>141.58019999999999</v>
      </c>
      <c r="C88">
        <v>141.58019999999999</v>
      </c>
      <c r="D88">
        <v>141.58019999999999</v>
      </c>
      <c r="E88">
        <v>141.58019999999999</v>
      </c>
      <c r="F88" s="12">
        <v>0</v>
      </c>
      <c r="G88" s="12">
        <v>7908243</v>
      </c>
    </row>
    <row r="89" spans="1:7">
      <c r="A89" s="9">
        <f>'(1)'!A89</f>
        <v>42416</v>
      </c>
      <c r="B89">
        <v>141.58410000000001</v>
      </c>
      <c r="C89">
        <v>141.58410000000001</v>
      </c>
      <c r="D89">
        <v>141.58410000000001</v>
      </c>
      <c r="E89">
        <v>141.58410000000001</v>
      </c>
      <c r="F89" s="12">
        <v>0</v>
      </c>
      <c r="G89" s="12">
        <v>7769790</v>
      </c>
    </row>
    <row r="90" spans="1:7">
      <c r="A90" s="9">
        <f>'(1)'!A90</f>
        <v>42417</v>
      </c>
      <c r="B90">
        <v>141.5898</v>
      </c>
      <c r="C90">
        <v>141.5898</v>
      </c>
      <c r="D90">
        <v>141.5898</v>
      </c>
      <c r="E90">
        <v>141.5898</v>
      </c>
      <c r="F90" s="12">
        <v>0</v>
      </c>
      <c r="G90" s="12">
        <v>7775441.5</v>
      </c>
    </row>
    <row r="91" spans="1:7">
      <c r="A91" s="9">
        <f>'(1)'!A91</f>
        <v>42418</v>
      </c>
      <c r="B91">
        <v>141.59549999999999</v>
      </c>
      <c r="C91">
        <v>141.59549999999999</v>
      </c>
      <c r="D91">
        <v>141.59549999999999</v>
      </c>
      <c r="E91">
        <v>141.59549999999999</v>
      </c>
      <c r="F91" s="12">
        <v>0</v>
      </c>
      <c r="G91" s="12">
        <v>7813604.5</v>
      </c>
    </row>
    <row r="92" spans="1:7">
      <c r="A92" s="9">
        <f>'(1)'!A92</f>
        <v>42419</v>
      </c>
      <c r="B92">
        <v>141.60079999999999</v>
      </c>
      <c r="C92">
        <v>141.60079999999999</v>
      </c>
      <c r="D92">
        <v>141.60079999999999</v>
      </c>
      <c r="E92">
        <v>141.60079999999999</v>
      </c>
      <c r="F92" s="12">
        <v>0</v>
      </c>
      <c r="G92" s="12">
        <v>7798763</v>
      </c>
    </row>
    <row r="93" spans="1:7">
      <c r="A93" s="9">
        <f>'(1)'!A93</f>
        <v>42422</v>
      </c>
      <c r="B93">
        <v>141.62270000000001</v>
      </c>
      <c r="C93">
        <v>141.62270000000001</v>
      </c>
      <c r="D93">
        <v>141.62270000000001</v>
      </c>
      <c r="E93">
        <v>141.62270000000001</v>
      </c>
      <c r="F93" s="12">
        <v>0</v>
      </c>
      <c r="G93" s="12">
        <v>7847323.5</v>
      </c>
    </row>
    <row r="94" spans="1:7">
      <c r="A94" s="9">
        <f>'(1)'!A94</f>
        <v>42423</v>
      </c>
      <c r="B94">
        <v>141.62639999999999</v>
      </c>
      <c r="C94">
        <v>141.62639999999999</v>
      </c>
      <c r="D94">
        <v>141.62639999999999</v>
      </c>
      <c r="E94">
        <v>141.62639999999999</v>
      </c>
      <c r="F94" s="12">
        <v>0</v>
      </c>
      <c r="G94" s="12">
        <v>7900710</v>
      </c>
    </row>
    <row r="95" spans="1:7">
      <c r="A95" s="9">
        <f>'(1)'!A95</f>
        <v>42424</v>
      </c>
      <c r="B95">
        <v>141.6319</v>
      </c>
      <c r="C95">
        <v>141.6319</v>
      </c>
      <c r="D95">
        <v>141.6319</v>
      </c>
      <c r="E95">
        <v>141.6319</v>
      </c>
      <c r="F95" s="12">
        <v>0</v>
      </c>
      <c r="G95" s="12">
        <v>7913042</v>
      </c>
    </row>
    <row r="96" spans="1:7">
      <c r="A96" s="9">
        <f>'(1)'!A96</f>
        <v>42425</v>
      </c>
      <c r="B96">
        <v>141.63669999999999</v>
      </c>
      <c r="C96">
        <v>141.63669999999999</v>
      </c>
      <c r="D96">
        <v>141.63669999999999</v>
      </c>
      <c r="E96">
        <v>141.63669999999999</v>
      </c>
      <c r="F96" s="12">
        <v>0</v>
      </c>
      <c r="G96" s="12">
        <v>8014577</v>
      </c>
    </row>
    <row r="97" spans="1:7">
      <c r="A97" s="9">
        <f>'(1)'!A97</f>
        <v>42426</v>
      </c>
      <c r="B97">
        <v>141.65369999999999</v>
      </c>
      <c r="C97">
        <v>141.65369999999999</v>
      </c>
      <c r="D97">
        <v>141.65369999999999</v>
      </c>
      <c r="E97">
        <v>141.65369999999999</v>
      </c>
      <c r="F97" s="12">
        <v>0</v>
      </c>
      <c r="G97" s="12">
        <v>7951970.5</v>
      </c>
    </row>
    <row r="98" spans="1:7">
      <c r="A98" s="9">
        <f>'(1)'!A98</f>
        <v>42429</v>
      </c>
      <c r="B98">
        <v>141.66040000000001</v>
      </c>
      <c r="C98">
        <v>141.66040000000001</v>
      </c>
      <c r="D98">
        <v>141.66040000000001</v>
      </c>
      <c r="E98">
        <v>141.66040000000001</v>
      </c>
      <c r="F98" s="12">
        <v>0</v>
      </c>
      <c r="G98" s="12">
        <v>7940314.5</v>
      </c>
    </row>
    <row r="99" spans="1:7">
      <c r="A99" s="9">
        <f>'(1)'!A99</f>
        <v>42430</v>
      </c>
      <c r="B99">
        <v>141.66640000000001</v>
      </c>
      <c r="C99">
        <v>141.66640000000001</v>
      </c>
      <c r="D99">
        <v>141.66640000000001</v>
      </c>
      <c r="E99">
        <v>141.66640000000001</v>
      </c>
      <c r="F99" s="12">
        <v>0</v>
      </c>
      <c r="G99" s="12">
        <v>7972117</v>
      </c>
    </row>
    <row r="100" spans="1:7">
      <c r="A100" s="9">
        <f>'(1)'!A100</f>
        <v>42431</v>
      </c>
      <c r="B100">
        <v>141.672</v>
      </c>
      <c r="C100">
        <v>141.672</v>
      </c>
      <c r="D100">
        <v>141.672</v>
      </c>
      <c r="E100">
        <v>141.672</v>
      </c>
      <c r="F100" s="12">
        <v>0</v>
      </c>
      <c r="G100" s="12">
        <v>7916559.5</v>
      </c>
    </row>
    <row r="101" spans="1:7">
      <c r="A101" s="9">
        <f>'(1)'!A101</f>
        <v>42432</v>
      </c>
      <c r="B101">
        <v>141.67760000000001</v>
      </c>
      <c r="C101">
        <v>141.67760000000001</v>
      </c>
      <c r="D101">
        <v>141.67760000000001</v>
      </c>
      <c r="E101">
        <v>141.67760000000001</v>
      </c>
      <c r="F101" s="12">
        <v>0</v>
      </c>
      <c r="G101" s="12">
        <v>7916559.5</v>
      </c>
    </row>
    <row r="102" spans="1:7">
      <c r="A102" s="9">
        <f>'(1)'!A102</f>
        <v>42433</v>
      </c>
      <c r="B102">
        <v>141.69399999999999</v>
      </c>
      <c r="C102">
        <v>141.69399999999999</v>
      </c>
      <c r="D102">
        <v>141.69399999999999</v>
      </c>
      <c r="E102">
        <v>141.69399999999999</v>
      </c>
      <c r="F102" s="12">
        <v>0</v>
      </c>
      <c r="G102" s="12">
        <v>7927078</v>
      </c>
    </row>
    <row r="103" spans="1:7">
      <c r="A103" s="9">
        <f>'(1)'!A103</f>
        <v>42436</v>
      </c>
      <c r="B103">
        <v>141.7004</v>
      </c>
      <c r="C103">
        <v>141.7004</v>
      </c>
      <c r="D103">
        <v>141.7004</v>
      </c>
      <c r="E103">
        <v>141.7004</v>
      </c>
      <c r="F103" s="12">
        <v>0</v>
      </c>
      <c r="G103" s="12">
        <v>7836624.5</v>
      </c>
    </row>
    <row r="104" spans="1:7">
      <c r="A104" s="9">
        <f>'(1)'!A104</f>
        <v>42437</v>
      </c>
      <c r="B104">
        <v>141.70679999999999</v>
      </c>
      <c r="C104">
        <v>141.70679999999999</v>
      </c>
      <c r="D104">
        <v>141.70679999999999</v>
      </c>
      <c r="E104">
        <v>141.70679999999999</v>
      </c>
      <c r="F104" s="12">
        <v>0</v>
      </c>
      <c r="G104" s="12">
        <v>7900080</v>
      </c>
    </row>
    <row r="105" spans="1:7">
      <c r="A105" s="9">
        <f>'(1)'!A105</f>
        <v>42438</v>
      </c>
      <c r="B105">
        <v>141.71279999999999</v>
      </c>
      <c r="C105">
        <v>141.71279999999999</v>
      </c>
      <c r="D105">
        <v>141.71279999999999</v>
      </c>
      <c r="E105">
        <v>141.71279999999999</v>
      </c>
      <c r="F105" s="12">
        <v>0</v>
      </c>
      <c r="G105" s="12">
        <v>8067866</v>
      </c>
    </row>
    <row r="106" spans="1:7">
      <c r="A106" s="9">
        <f>'(1)'!A106</f>
        <v>42439</v>
      </c>
      <c r="B106">
        <v>141.7199</v>
      </c>
      <c r="C106">
        <v>141.7199</v>
      </c>
      <c r="D106">
        <v>141.7199</v>
      </c>
      <c r="E106">
        <v>141.7199</v>
      </c>
      <c r="F106" s="12">
        <v>0</v>
      </c>
      <c r="G106" s="12">
        <v>8161338</v>
      </c>
    </row>
    <row r="107" spans="1:7">
      <c r="A107" s="9">
        <f>'(1)'!A107</f>
        <v>42440</v>
      </c>
      <c r="B107">
        <v>141.7363</v>
      </c>
      <c r="C107">
        <v>141.7363</v>
      </c>
      <c r="D107">
        <v>141.7363</v>
      </c>
      <c r="E107">
        <v>141.7363</v>
      </c>
      <c r="F107" s="12">
        <v>0</v>
      </c>
      <c r="G107" s="12">
        <v>8092596</v>
      </c>
    </row>
    <row r="108" spans="1:7">
      <c r="A108" s="9">
        <f>'(1)'!A108</f>
        <v>42443</v>
      </c>
      <c r="B108">
        <v>141.7422</v>
      </c>
      <c r="C108">
        <v>141.7422</v>
      </c>
      <c r="D108">
        <v>141.7422</v>
      </c>
      <c r="E108">
        <v>141.7422</v>
      </c>
      <c r="F108" s="12">
        <v>0</v>
      </c>
      <c r="G108" s="12">
        <v>8091399</v>
      </c>
    </row>
    <row r="109" spans="1:7">
      <c r="A109" s="9">
        <f>'(1)'!A109</f>
        <v>42444</v>
      </c>
      <c r="B109">
        <v>141.74799999999999</v>
      </c>
      <c r="C109">
        <v>141.74799999999999</v>
      </c>
      <c r="D109">
        <v>141.74799999999999</v>
      </c>
      <c r="E109">
        <v>141.74799999999999</v>
      </c>
      <c r="F109" s="12">
        <v>0</v>
      </c>
      <c r="G109" s="12">
        <v>8117489</v>
      </c>
    </row>
    <row r="110" spans="1:7">
      <c r="A110" s="9">
        <f>'(1)'!A110</f>
        <v>42445</v>
      </c>
      <c r="B110">
        <v>141.75700000000001</v>
      </c>
      <c r="C110">
        <v>141.75700000000001</v>
      </c>
      <c r="D110">
        <v>141.75700000000001</v>
      </c>
      <c r="E110">
        <v>141.75700000000001</v>
      </c>
      <c r="F110" s="12">
        <v>0</v>
      </c>
      <c r="G110" s="12">
        <v>8159954</v>
      </c>
    </row>
    <row r="111" spans="1:7">
      <c r="A111" s="9">
        <f>'(1)'!A111</f>
        <v>42446</v>
      </c>
      <c r="B111">
        <v>141.76660000000001</v>
      </c>
      <c r="C111">
        <v>141.76660000000001</v>
      </c>
      <c r="D111">
        <v>141.76660000000001</v>
      </c>
      <c r="E111">
        <v>141.76660000000001</v>
      </c>
      <c r="F111" s="12">
        <v>0</v>
      </c>
      <c r="G111" s="12">
        <v>8266257</v>
      </c>
    </row>
    <row r="112" spans="1:7">
      <c r="A112" s="9">
        <f>'(1)'!A112</f>
        <v>42447</v>
      </c>
      <c r="B112">
        <v>141.78479999999999</v>
      </c>
      <c r="C112">
        <v>141.78479999999999</v>
      </c>
      <c r="D112">
        <v>141.78479999999999</v>
      </c>
      <c r="E112">
        <v>141.78479999999999</v>
      </c>
      <c r="F112" s="12">
        <v>0</v>
      </c>
      <c r="G112" s="12">
        <v>8315836</v>
      </c>
    </row>
    <row r="113" spans="1:7">
      <c r="A113" s="9">
        <f>'(1)'!A113</f>
        <v>42450</v>
      </c>
      <c r="B113">
        <v>141.7903</v>
      </c>
      <c r="C113">
        <v>141.7903</v>
      </c>
      <c r="D113">
        <v>141.7903</v>
      </c>
      <c r="E113">
        <v>141.7903</v>
      </c>
      <c r="F113" s="12">
        <v>0</v>
      </c>
      <c r="G113" s="12">
        <v>8333519.5</v>
      </c>
    </row>
    <row r="114" spans="1:7">
      <c r="A114" s="9">
        <f>'(1)'!A114</f>
        <v>42451</v>
      </c>
      <c r="B114">
        <v>141.79640000000001</v>
      </c>
      <c r="C114">
        <v>141.79640000000001</v>
      </c>
      <c r="D114">
        <v>141.79640000000001</v>
      </c>
      <c r="E114">
        <v>141.79640000000001</v>
      </c>
      <c r="F114" s="12">
        <v>0</v>
      </c>
      <c r="G114" s="12">
        <v>8384582.5</v>
      </c>
    </row>
    <row r="115" spans="1:7">
      <c r="A115" s="9">
        <f>'(1)'!A115</f>
        <v>42452</v>
      </c>
      <c r="B115">
        <v>141.80109999999999</v>
      </c>
      <c r="C115">
        <v>141.80109999999999</v>
      </c>
      <c r="D115">
        <v>141.80109999999999</v>
      </c>
      <c r="E115">
        <v>141.80109999999999</v>
      </c>
      <c r="F115" s="12">
        <v>0</v>
      </c>
      <c r="G115" s="12">
        <v>8292560</v>
      </c>
    </row>
    <row r="116" spans="1:7">
      <c r="A116" s="9">
        <f>'(1)'!A116</f>
        <v>42453</v>
      </c>
      <c r="B116">
        <v>141.8057</v>
      </c>
      <c r="C116">
        <v>141.8057</v>
      </c>
      <c r="D116">
        <v>141.8057</v>
      </c>
      <c r="E116">
        <v>141.8057</v>
      </c>
      <c r="F116" s="12">
        <v>0</v>
      </c>
      <c r="G116" s="12">
        <v>8452976</v>
      </c>
    </row>
    <row r="117" spans="1:7">
      <c r="A117" s="9">
        <f>'(1)'!A117</f>
        <v>42457</v>
      </c>
      <c r="B117">
        <v>141.8109</v>
      </c>
      <c r="C117">
        <v>141.81819999999999</v>
      </c>
      <c r="D117">
        <v>141.8109</v>
      </c>
      <c r="E117">
        <v>141.81819999999999</v>
      </c>
      <c r="F117" s="12">
        <v>0</v>
      </c>
      <c r="G117" s="12">
        <v>8534090</v>
      </c>
    </row>
    <row r="118" spans="1:7">
      <c r="A118" s="9">
        <f>'(1)'!A118</f>
        <v>42458</v>
      </c>
      <c r="B118">
        <v>141.81880000000001</v>
      </c>
      <c r="C118">
        <v>141.81880000000001</v>
      </c>
      <c r="D118">
        <v>141.81880000000001</v>
      </c>
      <c r="E118">
        <v>141.81880000000001</v>
      </c>
      <c r="F118" s="12">
        <v>0</v>
      </c>
      <c r="G118" s="12">
        <v>8618752</v>
      </c>
    </row>
    <row r="119" spans="1:7">
      <c r="A119" s="9">
        <f>'(1)'!A119</f>
        <v>42459</v>
      </c>
      <c r="B119">
        <v>141.8236</v>
      </c>
      <c r="C119">
        <v>141.8236</v>
      </c>
      <c r="D119">
        <v>141.8236</v>
      </c>
      <c r="E119">
        <v>141.8236</v>
      </c>
      <c r="F119" s="12">
        <v>0</v>
      </c>
      <c r="G119" s="12">
        <v>8580489</v>
      </c>
    </row>
    <row r="120" spans="1:7">
      <c r="A120" s="9">
        <f>'(1)'!A120</f>
        <v>42460</v>
      </c>
      <c r="B120">
        <v>141.82990000000001</v>
      </c>
      <c r="C120">
        <v>141.82990000000001</v>
      </c>
      <c r="D120">
        <v>141.82990000000001</v>
      </c>
      <c r="E120">
        <v>141.82990000000001</v>
      </c>
      <c r="F120" s="12">
        <v>0</v>
      </c>
      <c r="G120" s="12">
        <v>8599331</v>
      </c>
    </row>
    <row r="121" spans="1:7">
      <c r="A121" s="9">
        <f>'(1)'!A121</f>
        <v>42461</v>
      </c>
      <c r="B121">
        <v>141.83680000000001</v>
      </c>
      <c r="C121">
        <v>141.83680000000001</v>
      </c>
      <c r="D121">
        <v>141.83680000000001</v>
      </c>
      <c r="E121">
        <v>141.83680000000001</v>
      </c>
      <c r="F121" s="12">
        <v>0</v>
      </c>
      <c r="G121" s="12">
        <v>8599331</v>
      </c>
    </row>
    <row r="122" spans="1:7">
      <c r="A122" s="9">
        <f>'(1)'!A122</f>
        <v>42464</v>
      </c>
      <c r="B122">
        <v>141.8475</v>
      </c>
      <c r="C122">
        <v>141.8536</v>
      </c>
      <c r="D122">
        <v>141.8475</v>
      </c>
      <c r="E122">
        <v>141.8536</v>
      </c>
      <c r="F122" s="12">
        <v>0</v>
      </c>
      <c r="G122" s="12">
        <v>8599331</v>
      </c>
    </row>
    <row r="123" spans="1:7">
      <c r="A123" s="9">
        <f>'(1)'!A123</f>
        <v>42465</v>
      </c>
      <c r="B123">
        <v>141.86199999999999</v>
      </c>
      <c r="C123">
        <v>141.86199999999999</v>
      </c>
      <c r="D123">
        <v>141.86199999999999</v>
      </c>
      <c r="E123">
        <v>141.86199999999999</v>
      </c>
      <c r="F123" s="12">
        <v>0</v>
      </c>
      <c r="G123" s="12">
        <v>8580415</v>
      </c>
    </row>
    <row r="124" spans="1:7">
      <c r="A124" s="9">
        <f>'(1)'!A124</f>
        <v>42466</v>
      </c>
      <c r="B124">
        <v>141.8673</v>
      </c>
      <c r="C124">
        <v>141.8734</v>
      </c>
      <c r="D124">
        <v>141.8673</v>
      </c>
      <c r="E124">
        <v>141.8734</v>
      </c>
      <c r="F124" s="12">
        <v>0</v>
      </c>
      <c r="G124" s="12">
        <v>8522283</v>
      </c>
    </row>
    <row r="125" spans="1:7">
      <c r="A125" s="9">
        <f>'(1)'!A125</f>
        <v>42467</v>
      </c>
      <c r="B125">
        <v>141.87970000000001</v>
      </c>
      <c r="C125">
        <v>141.87970000000001</v>
      </c>
      <c r="D125">
        <v>141.87970000000001</v>
      </c>
      <c r="E125">
        <v>141.87970000000001</v>
      </c>
      <c r="F125" s="12">
        <v>0</v>
      </c>
      <c r="G125" s="12">
        <v>8551032</v>
      </c>
    </row>
    <row r="126" spans="1:7">
      <c r="A126" s="9">
        <f>'(1)'!A126</f>
        <v>42468</v>
      </c>
      <c r="B126">
        <v>141.8963</v>
      </c>
      <c r="C126">
        <v>141.8963</v>
      </c>
      <c r="D126">
        <v>141.8963</v>
      </c>
      <c r="E126">
        <v>141.8963</v>
      </c>
      <c r="F126" s="12">
        <v>0</v>
      </c>
      <c r="G126" s="12">
        <v>8509741</v>
      </c>
    </row>
    <row r="127" spans="1:7">
      <c r="A127" s="9">
        <f>'(1)'!A127</f>
        <v>42471</v>
      </c>
      <c r="B127">
        <v>141.90190000000001</v>
      </c>
      <c r="C127">
        <v>141.90190000000001</v>
      </c>
      <c r="D127">
        <v>141.90190000000001</v>
      </c>
      <c r="E127">
        <v>141.90190000000001</v>
      </c>
      <c r="F127" s="12">
        <v>0</v>
      </c>
      <c r="G127" s="12">
        <v>8478510</v>
      </c>
    </row>
    <row r="128" spans="1:7">
      <c r="A128" s="9">
        <f>'(1)'!A128</f>
        <v>42472</v>
      </c>
      <c r="B128">
        <v>141.9341</v>
      </c>
      <c r="C128">
        <v>141.9341</v>
      </c>
      <c r="D128">
        <v>141.9341</v>
      </c>
      <c r="E128">
        <v>141.9341</v>
      </c>
      <c r="F128" s="12">
        <v>0</v>
      </c>
      <c r="G128" s="12">
        <v>8482448</v>
      </c>
    </row>
    <row r="129" spans="1:7">
      <c r="A129" s="9">
        <f>'(1)'!A129</f>
        <v>42473</v>
      </c>
      <c r="B129">
        <v>141.93969999999999</v>
      </c>
      <c r="C129">
        <v>141.93969999999999</v>
      </c>
      <c r="D129">
        <v>141.93969999999999</v>
      </c>
      <c r="E129">
        <v>141.93969999999999</v>
      </c>
      <c r="F129" s="12">
        <v>0</v>
      </c>
      <c r="G129" s="12">
        <v>8444140</v>
      </c>
    </row>
    <row r="130" spans="1:7">
      <c r="A130" s="9">
        <f>'(1)'!A130</f>
        <v>42474</v>
      </c>
      <c r="B130">
        <v>141.94550000000001</v>
      </c>
      <c r="C130">
        <v>141.94550000000001</v>
      </c>
      <c r="D130">
        <v>141.94550000000001</v>
      </c>
      <c r="E130">
        <v>141.94550000000001</v>
      </c>
      <c r="F130" s="12">
        <v>0</v>
      </c>
      <c r="G130" s="12">
        <v>8404360</v>
      </c>
    </row>
    <row r="131" spans="1:7">
      <c r="A131" s="9">
        <f>'(1)'!A131</f>
        <v>42475</v>
      </c>
      <c r="B131">
        <v>141.95089999999999</v>
      </c>
      <c r="C131">
        <v>141.95089999999999</v>
      </c>
      <c r="D131">
        <v>141.95089999999999</v>
      </c>
      <c r="E131">
        <v>141.95089999999999</v>
      </c>
      <c r="F131" s="12">
        <v>0</v>
      </c>
      <c r="G131" s="12">
        <v>8464573</v>
      </c>
    </row>
    <row r="132" spans="1:7">
      <c r="A132" s="9">
        <f>'(1)'!A132</f>
        <v>42478</v>
      </c>
      <c r="B132">
        <v>141.9555</v>
      </c>
      <c r="C132">
        <v>141.9555</v>
      </c>
      <c r="D132">
        <v>141.9555</v>
      </c>
      <c r="E132">
        <v>141.9555</v>
      </c>
      <c r="F132" s="12">
        <v>0</v>
      </c>
      <c r="G132" s="12">
        <v>8482102</v>
      </c>
    </row>
    <row r="133" spans="1:7">
      <c r="A133" s="9">
        <f>'(1)'!A133</f>
        <v>42479</v>
      </c>
      <c r="B133">
        <v>141.97059999999999</v>
      </c>
      <c r="C133">
        <v>141.97059999999999</v>
      </c>
      <c r="D133">
        <v>141.97059999999999</v>
      </c>
      <c r="E133">
        <v>141.97059999999999</v>
      </c>
      <c r="F133" s="12">
        <v>0</v>
      </c>
      <c r="G133" s="12">
        <v>8535152</v>
      </c>
    </row>
    <row r="134" spans="1:7">
      <c r="A134" s="9">
        <f>'(1)'!A134</f>
        <v>42480</v>
      </c>
      <c r="B134">
        <v>141.97450000000001</v>
      </c>
      <c r="C134">
        <v>141.97450000000001</v>
      </c>
      <c r="D134">
        <v>141.97450000000001</v>
      </c>
      <c r="E134">
        <v>141.97450000000001</v>
      </c>
      <c r="F134" s="12">
        <v>0</v>
      </c>
      <c r="G134" s="12">
        <v>8551832</v>
      </c>
    </row>
    <row r="135" spans="1:7">
      <c r="A135" s="9">
        <f>'(1)'!A135</f>
        <v>42481</v>
      </c>
      <c r="B135">
        <v>141.98009999999999</v>
      </c>
      <c r="C135">
        <v>141.98009999999999</v>
      </c>
      <c r="D135">
        <v>141.98009999999999</v>
      </c>
      <c r="E135">
        <v>141.98009999999999</v>
      </c>
      <c r="F135" s="12">
        <v>0</v>
      </c>
      <c r="G135" s="12">
        <v>8593409</v>
      </c>
    </row>
    <row r="136" spans="1:7">
      <c r="A136" s="9">
        <f>'(1)'!A136</f>
        <v>42482</v>
      </c>
      <c r="B136">
        <v>141.9855</v>
      </c>
      <c r="C136">
        <v>141.9855</v>
      </c>
      <c r="D136">
        <v>141.9855</v>
      </c>
      <c r="E136">
        <v>141.9855</v>
      </c>
      <c r="F136" s="12">
        <v>0</v>
      </c>
      <c r="G136" s="12">
        <v>8619659</v>
      </c>
    </row>
    <row r="137" spans="1:7">
      <c r="A137" s="9">
        <f>'(1)'!A137</f>
        <v>42485</v>
      </c>
      <c r="B137">
        <v>141.9889</v>
      </c>
      <c r="C137">
        <v>141.9889</v>
      </c>
      <c r="D137">
        <v>141.9889</v>
      </c>
      <c r="E137">
        <v>141.9889</v>
      </c>
      <c r="F137" s="12">
        <v>0</v>
      </c>
      <c r="G137" s="12">
        <v>8582594</v>
      </c>
    </row>
    <row r="138" spans="1:7">
      <c r="A138" s="9">
        <f>'(1)'!A138</f>
        <v>42486</v>
      </c>
      <c r="B138">
        <v>142.0094</v>
      </c>
      <c r="C138">
        <v>142.0094</v>
      </c>
      <c r="D138">
        <v>142.0094</v>
      </c>
      <c r="E138">
        <v>142.0094</v>
      </c>
      <c r="F138" s="12">
        <v>0</v>
      </c>
      <c r="G138" s="12">
        <v>8487958</v>
      </c>
    </row>
    <row r="139" spans="1:7">
      <c r="A139" s="9">
        <f>'(1)'!A139</f>
        <v>42487</v>
      </c>
      <c r="B139">
        <v>142.01499999999999</v>
      </c>
      <c r="C139">
        <v>142.01499999999999</v>
      </c>
      <c r="D139">
        <v>142.01499999999999</v>
      </c>
      <c r="E139">
        <v>142.01499999999999</v>
      </c>
      <c r="F139" s="12">
        <v>0</v>
      </c>
      <c r="G139" s="12">
        <v>8468240</v>
      </c>
    </row>
    <row r="140" spans="1:7">
      <c r="A140" s="9">
        <f>'(1)'!A140</f>
        <v>42488</v>
      </c>
      <c r="B140">
        <v>142.04239999999999</v>
      </c>
      <c r="C140">
        <v>142.04239999999999</v>
      </c>
      <c r="D140">
        <v>142.04239999999999</v>
      </c>
      <c r="E140">
        <v>142.04239999999999</v>
      </c>
      <c r="F140" s="12">
        <v>0</v>
      </c>
      <c r="G140" s="12">
        <v>8457565</v>
      </c>
    </row>
    <row r="141" spans="1:7">
      <c r="A141" s="9">
        <f>'(1)'!A141</f>
        <v>42489</v>
      </c>
      <c r="B141">
        <v>142.04759999999999</v>
      </c>
      <c r="C141">
        <v>142.04759999999999</v>
      </c>
      <c r="D141">
        <v>142.04759999999999</v>
      </c>
      <c r="E141">
        <v>142.04759999999999</v>
      </c>
      <c r="F141" s="12">
        <v>0</v>
      </c>
      <c r="G141" s="12">
        <v>8523497</v>
      </c>
    </row>
    <row r="142" spans="1:7">
      <c r="A142" s="9">
        <f>'(1)'!A142</f>
        <v>42492</v>
      </c>
      <c r="B142">
        <v>142.05359999999999</v>
      </c>
      <c r="C142">
        <v>142.05359999999999</v>
      </c>
      <c r="D142">
        <v>142.05359999999999</v>
      </c>
      <c r="E142">
        <v>142.05359999999999</v>
      </c>
      <c r="F142" s="12">
        <v>0</v>
      </c>
      <c r="G142" s="12">
        <v>8522073</v>
      </c>
    </row>
    <row r="143" spans="1:7">
      <c r="A143" s="9">
        <f>'(1)'!A143</f>
        <v>42493</v>
      </c>
      <c r="B143">
        <v>142.05869999999999</v>
      </c>
      <c r="C143">
        <v>142.05869999999999</v>
      </c>
      <c r="D143">
        <v>142.05869999999999</v>
      </c>
      <c r="E143">
        <v>142.05869999999999</v>
      </c>
      <c r="F143" s="12">
        <v>0</v>
      </c>
      <c r="G143" s="12">
        <v>8514438</v>
      </c>
    </row>
    <row r="144" spans="1:7">
      <c r="A144" s="9">
        <f>'(1)'!A144</f>
        <v>42494</v>
      </c>
      <c r="B144">
        <v>142.0634</v>
      </c>
      <c r="C144">
        <v>142.0634</v>
      </c>
      <c r="D144">
        <v>142.0634</v>
      </c>
      <c r="E144">
        <v>142.0634</v>
      </c>
      <c r="F144" s="12">
        <v>0</v>
      </c>
      <c r="G144" s="12">
        <v>8473402</v>
      </c>
    </row>
    <row r="145" spans="1:7">
      <c r="A145" s="9">
        <f>'(1)'!A145</f>
        <v>42495</v>
      </c>
      <c r="B145">
        <v>142.07939999999999</v>
      </c>
      <c r="C145">
        <v>142.07939999999999</v>
      </c>
      <c r="D145">
        <v>142.07939999999999</v>
      </c>
      <c r="E145">
        <v>142.07939999999999</v>
      </c>
      <c r="F145" s="12">
        <v>0</v>
      </c>
      <c r="G145" s="12">
        <v>8432162</v>
      </c>
    </row>
    <row r="146" spans="1:7">
      <c r="A146" s="9">
        <f>'(1)'!A146</f>
        <v>42496</v>
      </c>
      <c r="B146">
        <v>142.08019999999999</v>
      </c>
      <c r="C146">
        <v>142.08019999999999</v>
      </c>
      <c r="D146">
        <v>142.08019999999999</v>
      </c>
      <c r="E146">
        <v>142.08019999999999</v>
      </c>
      <c r="F146" s="12">
        <v>0</v>
      </c>
      <c r="G146" s="12">
        <v>8413027</v>
      </c>
    </row>
    <row r="147" spans="1:7">
      <c r="A147" s="9">
        <f>'(1)'!A147</f>
        <v>42499</v>
      </c>
      <c r="B147">
        <v>142.08150000000001</v>
      </c>
      <c r="C147">
        <v>142.08150000000001</v>
      </c>
      <c r="D147">
        <v>142.08150000000001</v>
      </c>
      <c r="E147">
        <v>142.08150000000001</v>
      </c>
      <c r="F147" s="12">
        <v>0</v>
      </c>
      <c r="G147" s="12">
        <v>8410966</v>
      </c>
    </row>
    <row r="148" spans="1:7">
      <c r="A148" s="9">
        <f>'(1)'!A148</f>
        <v>42500</v>
      </c>
      <c r="B148">
        <v>142.08320000000001</v>
      </c>
      <c r="C148">
        <v>142.08320000000001</v>
      </c>
      <c r="D148">
        <v>142.08320000000001</v>
      </c>
      <c r="E148">
        <v>142.08320000000001</v>
      </c>
      <c r="F148" s="12">
        <v>0</v>
      </c>
      <c r="G148" s="12">
        <v>8292332.5</v>
      </c>
    </row>
    <row r="149" spans="1:7">
      <c r="A149" s="9">
        <f>'(1)'!A149</f>
        <v>42501</v>
      </c>
      <c r="B149">
        <v>142.10230000000001</v>
      </c>
      <c r="C149">
        <v>142.10230000000001</v>
      </c>
      <c r="D149">
        <v>142.10230000000001</v>
      </c>
      <c r="E149">
        <v>142.10230000000001</v>
      </c>
      <c r="F149" s="12">
        <v>0</v>
      </c>
      <c r="G149" s="12">
        <v>8283748</v>
      </c>
    </row>
    <row r="150" spans="1:7">
      <c r="A150" s="9">
        <f>'(1)'!A150</f>
        <v>42502</v>
      </c>
      <c r="B150">
        <v>142.10220000000001</v>
      </c>
      <c r="C150">
        <v>142.10220000000001</v>
      </c>
      <c r="D150">
        <v>142.10220000000001</v>
      </c>
      <c r="E150">
        <v>142.10220000000001</v>
      </c>
      <c r="F150" s="12">
        <v>0</v>
      </c>
      <c r="G150" s="12">
        <v>8328114</v>
      </c>
    </row>
    <row r="151" spans="1:7">
      <c r="A151" s="9">
        <f>'(1)'!A151</f>
        <v>42503</v>
      </c>
      <c r="B151">
        <v>142.10499999999999</v>
      </c>
      <c r="C151">
        <v>142.10499999999999</v>
      </c>
      <c r="D151">
        <v>142.10499999999999</v>
      </c>
      <c r="E151">
        <v>142.10499999999999</v>
      </c>
      <c r="F151" s="12">
        <v>0</v>
      </c>
      <c r="G151" s="12">
        <v>8232561</v>
      </c>
    </row>
    <row r="152" spans="1:7">
      <c r="A152" s="9">
        <f>'(1)'!A152</f>
        <v>42506</v>
      </c>
      <c r="B152">
        <v>142.10910000000001</v>
      </c>
      <c r="C152">
        <v>142.10910000000001</v>
      </c>
      <c r="D152">
        <v>142.10910000000001</v>
      </c>
      <c r="E152">
        <v>142.10910000000001</v>
      </c>
      <c r="F152" s="12">
        <v>0</v>
      </c>
      <c r="G152" s="12">
        <v>8222305</v>
      </c>
    </row>
    <row r="153" spans="1:7">
      <c r="A153" s="9">
        <f>'(1)'!A153</f>
        <v>42507</v>
      </c>
      <c r="B153">
        <v>142.11429999999999</v>
      </c>
      <c r="C153">
        <v>142.11429999999999</v>
      </c>
      <c r="D153">
        <v>142.11429999999999</v>
      </c>
      <c r="E153">
        <v>142.11429999999999</v>
      </c>
      <c r="F153" s="12">
        <v>0</v>
      </c>
      <c r="G153" s="12">
        <v>8222305</v>
      </c>
    </row>
    <row r="154" spans="1:7">
      <c r="A154" s="9">
        <f>'(1)'!A154</f>
        <v>42508</v>
      </c>
      <c r="B154">
        <v>142.1319</v>
      </c>
      <c r="C154">
        <v>142.1319</v>
      </c>
      <c r="D154">
        <v>142.1319</v>
      </c>
      <c r="E154">
        <v>142.1319</v>
      </c>
      <c r="F154" s="12">
        <v>0</v>
      </c>
      <c r="G154" s="12">
        <v>8437370</v>
      </c>
    </row>
    <row r="155" spans="1:7">
      <c r="A155" s="9">
        <f>'(1)'!A155</f>
        <v>42509</v>
      </c>
      <c r="B155">
        <v>142.1336</v>
      </c>
      <c r="C155">
        <v>142.1336</v>
      </c>
      <c r="D155">
        <v>142.1336</v>
      </c>
      <c r="E155">
        <v>142.1336</v>
      </c>
      <c r="F155" s="12">
        <v>0</v>
      </c>
      <c r="G155" s="12">
        <v>8695685</v>
      </c>
    </row>
    <row r="156" spans="1:7">
      <c r="A156" s="9">
        <f>'(1)'!A156</f>
        <v>42510</v>
      </c>
      <c r="B156">
        <v>142.13800000000001</v>
      </c>
      <c r="C156">
        <v>142.13800000000001</v>
      </c>
      <c r="D156">
        <v>142.13800000000001</v>
      </c>
      <c r="E156">
        <v>142.13800000000001</v>
      </c>
      <c r="F156" s="12">
        <v>0</v>
      </c>
      <c r="G156" s="12">
        <v>8608974</v>
      </c>
    </row>
    <row r="157" spans="1:7">
      <c r="A157" s="9">
        <f>'(1)'!A157</f>
        <v>42513</v>
      </c>
      <c r="B157">
        <v>142.1431</v>
      </c>
      <c r="C157">
        <v>142.1431</v>
      </c>
      <c r="D157">
        <v>142.1431</v>
      </c>
      <c r="E157">
        <v>142.1431</v>
      </c>
      <c r="F157" s="12">
        <v>0</v>
      </c>
      <c r="G157" s="12">
        <v>8726220</v>
      </c>
    </row>
    <row r="158" spans="1:7">
      <c r="A158" s="9">
        <f>'(1)'!A158</f>
        <v>42514</v>
      </c>
      <c r="B158">
        <v>142.1498</v>
      </c>
      <c r="C158">
        <v>142.1498</v>
      </c>
      <c r="D158">
        <v>142.1498</v>
      </c>
      <c r="E158">
        <v>142.1498</v>
      </c>
      <c r="F158" s="12">
        <v>0</v>
      </c>
      <c r="G158" s="12">
        <v>8817065</v>
      </c>
    </row>
    <row r="159" spans="1:7">
      <c r="A159" s="9">
        <f>'(1)'!A159</f>
        <v>42515</v>
      </c>
      <c r="B159">
        <v>142.1678</v>
      </c>
      <c r="C159">
        <v>142.1678</v>
      </c>
      <c r="D159">
        <v>142.1678</v>
      </c>
      <c r="E159">
        <v>142.1678</v>
      </c>
      <c r="F159" s="12">
        <v>0</v>
      </c>
      <c r="G159" s="12">
        <v>8825779</v>
      </c>
    </row>
    <row r="160" spans="1:7">
      <c r="A160" s="9">
        <f>'(1)'!A160</f>
        <v>42516</v>
      </c>
      <c r="B160">
        <v>142.1797</v>
      </c>
      <c r="C160">
        <v>142.1797</v>
      </c>
      <c r="D160">
        <v>142.1797</v>
      </c>
      <c r="E160">
        <v>142.1797</v>
      </c>
      <c r="F160" s="12">
        <v>0</v>
      </c>
      <c r="G160" s="12">
        <v>8833973</v>
      </c>
    </row>
    <row r="161" spans="1:7">
      <c r="A161" s="9">
        <f>'(1)'!A161</f>
        <v>42517</v>
      </c>
      <c r="B161">
        <v>142.18809999999999</v>
      </c>
      <c r="C161">
        <v>142.18809999999999</v>
      </c>
      <c r="D161">
        <v>142.18809999999999</v>
      </c>
      <c r="E161">
        <v>142.18809999999999</v>
      </c>
      <c r="F161" s="12">
        <v>0</v>
      </c>
      <c r="G161" s="12">
        <v>8704200</v>
      </c>
    </row>
    <row r="162" spans="1:7">
      <c r="A162" s="9">
        <f>'(1)'!A162</f>
        <v>42521</v>
      </c>
      <c r="B162">
        <v>142.20060000000001</v>
      </c>
      <c r="C162">
        <v>142.20060000000001</v>
      </c>
      <c r="D162">
        <v>142.20060000000001</v>
      </c>
      <c r="E162">
        <v>142.20060000000001</v>
      </c>
      <c r="F162" s="12">
        <v>0</v>
      </c>
      <c r="G162" s="12">
        <v>8563909</v>
      </c>
    </row>
    <row r="163" spans="1:7">
      <c r="A163" s="9">
        <f>'(1)'!A163</f>
        <v>42522</v>
      </c>
      <c r="B163">
        <v>142.2097</v>
      </c>
      <c r="C163">
        <v>142.2097</v>
      </c>
      <c r="D163">
        <v>142.2097</v>
      </c>
      <c r="E163">
        <v>142.2097</v>
      </c>
      <c r="F163" s="12">
        <v>0</v>
      </c>
      <c r="G163" s="12">
        <v>8576042</v>
      </c>
    </row>
    <row r="164" spans="1:7">
      <c r="A164" s="9">
        <f>'(1)'!A164</f>
        <v>42523</v>
      </c>
      <c r="B164">
        <v>142.2285</v>
      </c>
      <c r="C164">
        <v>142.2285</v>
      </c>
      <c r="D164">
        <v>142.2285</v>
      </c>
      <c r="E164">
        <v>142.2285</v>
      </c>
      <c r="F164" s="12">
        <v>0</v>
      </c>
      <c r="G164" s="12">
        <v>8624585</v>
      </c>
    </row>
    <row r="165" spans="1:7">
      <c r="A165" s="9">
        <f>'(1)'!A165</f>
        <v>42524</v>
      </c>
      <c r="B165">
        <v>142.23660000000001</v>
      </c>
      <c r="C165">
        <v>142.23660000000001</v>
      </c>
      <c r="D165">
        <v>142.23660000000001</v>
      </c>
      <c r="E165">
        <v>142.23660000000001</v>
      </c>
      <c r="F165" s="12">
        <v>0</v>
      </c>
      <c r="G165" s="12">
        <v>8737566</v>
      </c>
    </row>
    <row r="166" spans="1:7">
      <c r="A166" s="9">
        <f>'(1)'!A166</f>
        <v>42527</v>
      </c>
      <c r="B166">
        <v>142.24449999999999</v>
      </c>
      <c r="C166">
        <v>142.24449999999999</v>
      </c>
      <c r="D166">
        <v>142.24449999999999</v>
      </c>
      <c r="E166">
        <v>142.24449999999999</v>
      </c>
      <c r="F166" s="12">
        <v>0</v>
      </c>
      <c r="G166" s="12">
        <v>8635906</v>
      </c>
    </row>
    <row r="167" spans="1:7">
      <c r="A167" s="9">
        <f>'(1)'!A167</f>
        <v>42528</v>
      </c>
      <c r="B167">
        <v>142.2508</v>
      </c>
      <c r="C167">
        <v>142.2508</v>
      </c>
      <c r="D167">
        <v>142.2508</v>
      </c>
      <c r="E167">
        <v>142.2508</v>
      </c>
      <c r="F167" s="12">
        <v>0</v>
      </c>
      <c r="G167" s="12">
        <v>8674354</v>
      </c>
    </row>
    <row r="168" spans="1:7">
      <c r="A168" s="9">
        <f>'(1)'!A168</f>
        <v>42529</v>
      </c>
      <c r="B168">
        <v>142.25839999999999</v>
      </c>
      <c r="C168">
        <v>142.25839999999999</v>
      </c>
      <c r="D168">
        <v>142.25839999999999</v>
      </c>
      <c r="E168">
        <v>142.25839999999999</v>
      </c>
      <c r="F168" s="12">
        <v>0</v>
      </c>
      <c r="G168" s="12">
        <v>8742961</v>
      </c>
    </row>
    <row r="169" spans="1:7">
      <c r="A169" s="9">
        <f>'(1)'!A169</f>
        <v>42530</v>
      </c>
      <c r="B169">
        <v>142.2757</v>
      </c>
      <c r="C169">
        <v>142.2757</v>
      </c>
      <c r="D169">
        <v>142.2757</v>
      </c>
      <c r="E169">
        <v>142.2757</v>
      </c>
      <c r="F169" s="12">
        <v>0</v>
      </c>
      <c r="G169" s="12">
        <v>8686326</v>
      </c>
    </row>
    <row r="170" spans="1:7">
      <c r="A170" s="9">
        <f>'(1)'!A170</f>
        <v>42531</v>
      </c>
      <c r="B170">
        <v>142.28280000000001</v>
      </c>
      <c r="C170">
        <v>142.28280000000001</v>
      </c>
      <c r="D170">
        <v>142.28280000000001</v>
      </c>
      <c r="E170">
        <v>142.28280000000001</v>
      </c>
      <c r="F170" s="12">
        <v>0</v>
      </c>
      <c r="G170" s="12">
        <v>8795876</v>
      </c>
    </row>
    <row r="171" spans="1:7">
      <c r="A171" s="9">
        <f>'(1)'!A171</f>
        <v>42534</v>
      </c>
      <c r="B171">
        <v>142.28880000000001</v>
      </c>
      <c r="C171">
        <v>142.28880000000001</v>
      </c>
      <c r="D171">
        <v>142.28880000000001</v>
      </c>
      <c r="E171">
        <v>142.28880000000001</v>
      </c>
      <c r="F171" s="12">
        <v>0</v>
      </c>
      <c r="G171" s="12">
        <v>8752137</v>
      </c>
    </row>
    <row r="172" spans="1:7">
      <c r="A172" s="9">
        <f>'(1)'!A172</f>
        <v>42535</v>
      </c>
      <c r="B172">
        <v>142.29339999999999</v>
      </c>
      <c r="C172">
        <v>142.29339999999999</v>
      </c>
      <c r="D172">
        <v>142.29339999999999</v>
      </c>
      <c r="E172">
        <v>142.29339999999999</v>
      </c>
      <c r="F172" s="12">
        <v>0</v>
      </c>
      <c r="G172" s="12">
        <v>8807296</v>
      </c>
    </row>
    <row r="173" spans="1:7">
      <c r="A173" s="9">
        <f>'(1)'!A173</f>
        <v>42536</v>
      </c>
      <c r="B173">
        <v>142.2987</v>
      </c>
      <c r="C173">
        <v>142.2987</v>
      </c>
      <c r="D173">
        <v>142.2987</v>
      </c>
      <c r="E173">
        <v>142.2987</v>
      </c>
      <c r="F173" s="12">
        <v>0</v>
      </c>
      <c r="G173" s="12">
        <v>8897018</v>
      </c>
    </row>
    <row r="174" spans="1:7">
      <c r="A174" s="9">
        <f>'(1)'!A174</f>
        <v>42537</v>
      </c>
      <c r="B174">
        <v>142.31549999999999</v>
      </c>
      <c r="C174">
        <v>142.31549999999999</v>
      </c>
      <c r="D174">
        <v>142.31549999999999</v>
      </c>
      <c r="E174">
        <v>142.31549999999999</v>
      </c>
      <c r="F174" s="12">
        <v>0</v>
      </c>
      <c r="G174" s="12">
        <v>9029755</v>
      </c>
    </row>
    <row r="175" spans="1:7">
      <c r="A175" s="9">
        <f>'(1)'!A175</f>
        <v>42538</v>
      </c>
      <c r="B175">
        <v>142.32</v>
      </c>
      <c r="C175">
        <v>142.32</v>
      </c>
      <c r="D175">
        <v>142.32</v>
      </c>
      <c r="E175">
        <v>142.32</v>
      </c>
      <c r="F175" s="12">
        <v>0</v>
      </c>
      <c r="G175" s="12">
        <v>9041007</v>
      </c>
    </row>
    <row r="176" spans="1:7">
      <c r="A176" s="9">
        <f>'(1)'!A176</f>
        <v>42541</v>
      </c>
      <c r="B176">
        <v>142.32509999999999</v>
      </c>
      <c r="C176">
        <v>142.32509999999999</v>
      </c>
      <c r="D176">
        <v>142.32509999999999</v>
      </c>
      <c r="E176">
        <v>142.32509999999999</v>
      </c>
      <c r="F176" s="12">
        <v>0</v>
      </c>
      <c r="G176" s="12">
        <v>8833544</v>
      </c>
    </row>
    <row r="177" spans="1:7">
      <c r="A177" s="9">
        <f>'(1)'!A177</f>
        <v>42542</v>
      </c>
      <c r="B177">
        <v>142.3306</v>
      </c>
      <c r="C177">
        <v>142.3306</v>
      </c>
      <c r="D177">
        <v>142.3306</v>
      </c>
      <c r="E177">
        <v>142.3306</v>
      </c>
      <c r="F177" s="12">
        <v>0</v>
      </c>
      <c r="G177" s="12">
        <v>8799390</v>
      </c>
    </row>
    <row r="178" spans="1:7">
      <c r="A178" s="9">
        <f>'(1)'!A178</f>
        <v>42543</v>
      </c>
      <c r="B178">
        <v>142.3535</v>
      </c>
      <c r="C178">
        <v>142.3535</v>
      </c>
      <c r="D178">
        <v>142.3535</v>
      </c>
      <c r="E178">
        <v>142.3535</v>
      </c>
      <c r="F178" s="12">
        <v>0</v>
      </c>
      <c r="G178" s="12">
        <v>8847344</v>
      </c>
    </row>
    <row r="179" spans="1:7">
      <c r="A179" s="9">
        <f>'(1)'!A179</f>
        <v>42544</v>
      </c>
      <c r="B179">
        <v>142.36019999999999</v>
      </c>
      <c r="C179">
        <v>142.36019999999999</v>
      </c>
      <c r="D179">
        <v>142.36019999999999</v>
      </c>
      <c r="E179">
        <v>142.36019999999999</v>
      </c>
      <c r="F179" s="12">
        <v>0</v>
      </c>
      <c r="G179" s="12">
        <v>8737188</v>
      </c>
    </row>
    <row r="180" spans="1:7">
      <c r="A180" s="9">
        <f>'(1)'!A180</f>
        <v>42545</v>
      </c>
      <c r="B180">
        <v>142.3657</v>
      </c>
      <c r="C180">
        <v>142.3657</v>
      </c>
      <c r="D180">
        <v>142.3657</v>
      </c>
      <c r="E180">
        <v>142.3657</v>
      </c>
      <c r="F180" s="12">
        <v>0</v>
      </c>
      <c r="G180" s="12">
        <v>8782952</v>
      </c>
    </row>
    <row r="181" spans="1:7">
      <c r="A181" s="9">
        <f>'(1)'!A181</f>
        <v>42548</v>
      </c>
      <c r="B181">
        <v>142.37299999999999</v>
      </c>
      <c r="C181">
        <v>142.37299999999999</v>
      </c>
      <c r="D181">
        <v>142.37299999999999</v>
      </c>
      <c r="E181">
        <v>142.37299999999999</v>
      </c>
      <c r="F181" s="12">
        <v>0</v>
      </c>
      <c r="G181" s="12">
        <v>8858649</v>
      </c>
    </row>
    <row r="182" spans="1:7">
      <c r="A182" s="9">
        <f>'(1)'!A182</f>
        <v>42549</v>
      </c>
      <c r="B182">
        <v>142.37860000000001</v>
      </c>
      <c r="C182">
        <v>142.37860000000001</v>
      </c>
      <c r="D182">
        <v>142.37860000000001</v>
      </c>
      <c r="E182">
        <v>142.37860000000001</v>
      </c>
      <c r="F182" s="12">
        <v>0</v>
      </c>
      <c r="G182" s="12">
        <v>8926256</v>
      </c>
    </row>
    <row r="183" spans="1:7">
      <c r="A183" s="9">
        <f>'(1)'!A183</f>
        <v>42550</v>
      </c>
      <c r="B183">
        <v>142.39599999999999</v>
      </c>
      <c r="C183">
        <v>142.39599999999999</v>
      </c>
      <c r="D183">
        <v>142.39599999999999</v>
      </c>
      <c r="E183">
        <v>142.39599999999999</v>
      </c>
      <c r="F183" s="12">
        <v>0</v>
      </c>
      <c r="G183" s="12">
        <v>8965038</v>
      </c>
    </row>
    <row r="184" spans="1:7">
      <c r="A184" s="9">
        <f>'(1)'!A184</f>
        <v>42551</v>
      </c>
      <c r="B184">
        <v>142.40180000000001</v>
      </c>
      <c r="C184">
        <v>142.40180000000001</v>
      </c>
      <c r="D184">
        <v>142.40180000000001</v>
      </c>
      <c r="E184">
        <v>142.40180000000001</v>
      </c>
      <c r="F184" s="12">
        <v>0</v>
      </c>
      <c r="G184" s="12">
        <v>9079592</v>
      </c>
    </row>
    <row r="185" spans="1:7">
      <c r="A185" s="9">
        <f>'(1)'!A185</f>
        <v>42552</v>
      </c>
      <c r="B185">
        <v>142.40809999999999</v>
      </c>
      <c r="C185">
        <v>142.40809999999999</v>
      </c>
      <c r="D185">
        <v>142.40809999999999</v>
      </c>
      <c r="E185">
        <v>142.40809999999999</v>
      </c>
      <c r="F185" s="12">
        <v>0</v>
      </c>
      <c r="G185" s="12">
        <v>9062095</v>
      </c>
    </row>
    <row r="186" spans="1:7">
      <c r="A186" s="9">
        <f>'(1)'!A186</f>
        <v>42556</v>
      </c>
      <c r="B186">
        <v>142.41399999999999</v>
      </c>
      <c r="C186">
        <v>142.41399999999999</v>
      </c>
      <c r="D186">
        <v>142.41399999999999</v>
      </c>
      <c r="E186">
        <v>142.41399999999999</v>
      </c>
      <c r="F186" s="12">
        <v>0</v>
      </c>
      <c r="G186" s="12">
        <v>9037651</v>
      </c>
    </row>
    <row r="187" spans="1:7">
      <c r="A187" s="9">
        <f>'(1)'!A187</f>
        <v>42557</v>
      </c>
      <c r="B187">
        <v>142.41839999999999</v>
      </c>
      <c r="C187">
        <v>142.41839999999999</v>
      </c>
      <c r="D187">
        <v>142.41839999999999</v>
      </c>
      <c r="E187">
        <v>142.41839999999999</v>
      </c>
      <c r="F187" s="12">
        <v>0</v>
      </c>
      <c r="G187" s="12">
        <v>8920372</v>
      </c>
    </row>
    <row r="188" spans="1:7">
      <c r="A188" s="9">
        <f>'(1)'!A188</f>
        <v>42558</v>
      </c>
      <c r="B188">
        <v>142.44550000000001</v>
      </c>
      <c r="C188">
        <v>142.44550000000001</v>
      </c>
      <c r="D188">
        <v>142.44550000000001</v>
      </c>
      <c r="E188">
        <v>142.44550000000001</v>
      </c>
      <c r="F188" s="12">
        <v>0</v>
      </c>
      <c r="G188" s="12">
        <v>9025595</v>
      </c>
    </row>
    <row r="189" spans="1:7">
      <c r="A189" s="9">
        <f>'(1)'!A189</f>
        <v>42559</v>
      </c>
      <c r="B189">
        <v>142.45079999999999</v>
      </c>
      <c r="C189">
        <v>142.45079999999999</v>
      </c>
      <c r="D189">
        <v>142.45079999999999</v>
      </c>
      <c r="E189">
        <v>142.45079999999999</v>
      </c>
      <c r="F189" s="12">
        <v>0</v>
      </c>
      <c r="G189" s="12">
        <v>8970175</v>
      </c>
    </row>
    <row r="190" spans="1:7">
      <c r="A190" s="9">
        <f>'(1)'!A190</f>
        <v>42562</v>
      </c>
      <c r="B190">
        <v>142.4562</v>
      </c>
      <c r="C190">
        <v>142.4562</v>
      </c>
      <c r="D190">
        <v>142.4562</v>
      </c>
      <c r="E190">
        <v>142.4562</v>
      </c>
      <c r="F190" s="12">
        <v>0</v>
      </c>
      <c r="G190" s="12">
        <v>9118293</v>
      </c>
    </row>
    <row r="191" spans="1:7">
      <c r="A191" s="9">
        <f>'(1)'!A191</f>
        <v>42563</v>
      </c>
      <c r="B191">
        <v>142.47139999999999</v>
      </c>
      <c r="C191">
        <v>142.47139999999999</v>
      </c>
      <c r="D191">
        <v>142.47139999999999</v>
      </c>
      <c r="E191">
        <v>142.47139999999999</v>
      </c>
      <c r="F191" s="12">
        <v>0</v>
      </c>
      <c r="G191" s="12">
        <v>9112376</v>
      </c>
    </row>
    <row r="192" spans="1:7">
      <c r="A192" s="9">
        <f>'(1)'!A192</f>
        <v>42564</v>
      </c>
      <c r="B192">
        <v>142.4761</v>
      </c>
      <c r="C192">
        <v>142.4761</v>
      </c>
      <c r="D192">
        <v>142.4761</v>
      </c>
      <c r="E192">
        <v>142.4761</v>
      </c>
      <c r="F192" s="12">
        <v>0</v>
      </c>
      <c r="G192" s="12">
        <v>9148440</v>
      </c>
    </row>
    <row r="193" spans="1:7">
      <c r="A193" s="9">
        <f>'(1)'!A193</f>
        <v>42565</v>
      </c>
      <c r="B193">
        <v>142.48079999999999</v>
      </c>
      <c r="C193">
        <v>142.48079999999999</v>
      </c>
      <c r="D193">
        <v>142.48079999999999</v>
      </c>
      <c r="E193">
        <v>142.48079999999999</v>
      </c>
      <c r="F193" s="12">
        <v>0</v>
      </c>
      <c r="G193" s="12">
        <v>9165834</v>
      </c>
    </row>
    <row r="194" spans="1:7">
      <c r="A194" s="9">
        <f>'(1)'!A194</f>
        <v>42566</v>
      </c>
      <c r="B194">
        <v>142.48589999999999</v>
      </c>
      <c r="C194">
        <v>142.48589999999999</v>
      </c>
      <c r="D194">
        <v>142.48589999999999</v>
      </c>
      <c r="E194">
        <v>142.48589999999999</v>
      </c>
      <c r="F194" s="12">
        <v>0</v>
      </c>
      <c r="G194" s="12">
        <v>9122549</v>
      </c>
    </row>
    <row r="195" spans="1:7">
      <c r="A195" s="9">
        <f>'(1)'!A195</f>
        <v>42569</v>
      </c>
      <c r="B195">
        <v>142.49080000000001</v>
      </c>
      <c r="C195">
        <v>142.49080000000001</v>
      </c>
      <c r="D195">
        <v>142.49080000000001</v>
      </c>
      <c r="E195">
        <v>142.49080000000001</v>
      </c>
      <c r="F195" s="12">
        <v>0</v>
      </c>
      <c r="G195" s="12">
        <v>9120763</v>
      </c>
    </row>
    <row r="196" spans="1:7">
      <c r="A196" s="9">
        <f>'(1)'!A196</f>
        <v>42570</v>
      </c>
      <c r="B196">
        <v>142.50839999999999</v>
      </c>
      <c r="C196">
        <v>142.50839999999999</v>
      </c>
      <c r="D196">
        <v>142.50839999999999</v>
      </c>
      <c r="E196">
        <v>142.50839999999999</v>
      </c>
      <c r="F196" s="12">
        <v>0</v>
      </c>
      <c r="G196" s="12">
        <v>9062199</v>
      </c>
    </row>
    <row r="197" spans="1:7">
      <c r="A197" s="9">
        <f>'(1)'!A197</f>
        <v>42571</v>
      </c>
      <c r="B197">
        <v>142.51410000000001</v>
      </c>
      <c r="C197">
        <v>142.51410000000001</v>
      </c>
      <c r="D197">
        <v>142.51410000000001</v>
      </c>
      <c r="E197">
        <v>142.51410000000001</v>
      </c>
      <c r="F197" s="12">
        <v>0</v>
      </c>
      <c r="G197" s="12">
        <v>9075815</v>
      </c>
    </row>
    <row r="198" spans="1:7">
      <c r="A198" s="9">
        <f>'(1)'!A198</f>
        <v>42572</v>
      </c>
      <c r="B198">
        <v>142.51939999999999</v>
      </c>
      <c r="C198">
        <v>142.51939999999999</v>
      </c>
      <c r="D198">
        <v>142.51939999999999</v>
      </c>
      <c r="E198">
        <v>142.51939999999999</v>
      </c>
      <c r="F198" s="12">
        <v>0</v>
      </c>
      <c r="G198" s="12">
        <v>9181241</v>
      </c>
    </row>
    <row r="199" spans="1:7">
      <c r="A199" s="9">
        <f>'(1)'!A199</f>
        <v>42573</v>
      </c>
      <c r="B199">
        <v>142.52510000000001</v>
      </c>
      <c r="C199">
        <v>142.52510000000001</v>
      </c>
      <c r="D199">
        <v>142.52510000000001</v>
      </c>
      <c r="E199">
        <v>142.52510000000001</v>
      </c>
      <c r="F199" s="12">
        <v>0</v>
      </c>
      <c r="G199" s="12">
        <v>9269232</v>
      </c>
    </row>
    <row r="200" spans="1:7">
      <c r="A200" s="9">
        <f>'(1)'!A200</f>
        <v>42576</v>
      </c>
      <c r="B200">
        <v>142.53100000000001</v>
      </c>
      <c r="C200">
        <v>142.53100000000001</v>
      </c>
      <c r="D200">
        <v>142.53100000000001</v>
      </c>
      <c r="E200">
        <v>142.53100000000001</v>
      </c>
      <c r="F200" s="12">
        <v>0</v>
      </c>
      <c r="G200" s="12">
        <v>9276678</v>
      </c>
    </row>
    <row r="201" spans="1:7">
      <c r="A201" s="9">
        <f>'(1)'!A201</f>
        <v>42577</v>
      </c>
      <c r="B201">
        <v>142.54769999999999</v>
      </c>
      <c r="C201">
        <v>142.54769999999999</v>
      </c>
      <c r="D201">
        <v>142.54769999999999</v>
      </c>
      <c r="E201">
        <v>142.54769999999999</v>
      </c>
      <c r="F201" s="12">
        <v>0</v>
      </c>
      <c r="G201" s="12">
        <v>9288866</v>
      </c>
    </row>
    <row r="202" spans="1:7">
      <c r="A202" s="9">
        <f>'(1)'!A202</f>
        <v>42578</v>
      </c>
      <c r="B202">
        <v>142.55340000000001</v>
      </c>
      <c r="C202">
        <v>142.55340000000001</v>
      </c>
      <c r="D202">
        <v>142.55340000000001</v>
      </c>
      <c r="E202">
        <v>142.55340000000001</v>
      </c>
      <c r="F202" s="12">
        <v>0</v>
      </c>
      <c r="G202" s="12">
        <v>9365625</v>
      </c>
    </row>
    <row r="203" spans="1:7">
      <c r="A203" s="9">
        <f>'(1)'!A203</f>
        <v>42579</v>
      </c>
      <c r="B203">
        <v>142.55869999999999</v>
      </c>
      <c r="C203">
        <v>142.55869999999999</v>
      </c>
      <c r="D203">
        <v>142.55869999999999</v>
      </c>
      <c r="E203">
        <v>142.55869999999999</v>
      </c>
      <c r="F203" s="12">
        <v>0</v>
      </c>
      <c r="G203" s="12">
        <v>9312706</v>
      </c>
    </row>
    <row r="204" spans="1:7">
      <c r="A204" s="9">
        <f>'(1)'!A204</f>
        <v>42580</v>
      </c>
      <c r="B204">
        <v>142.5643</v>
      </c>
      <c r="C204">
        <v>142.5643</v>
      </c>
      <c r="D204">
        <v>142.5643</v>
      </c>
      <c r="E204">
        <v>142.5643</v>
      </c>
      <c r="F204" s="12">
        <v>0</v>
      </c>
      <c r="G204" s="12">
        <v>9371720</v>
      </c>
    </row>
    <row r="205" spans="1:7">
      <c r="A205" s="9">
        <f>'(1)'!A205</f>
        <v>42583</v>
      </c>
      <c r="B205">
        <v>142.58500000000001</v>
      </c>
      <c r="C205">
        <v>142.58500000000001</v>
      </c>
      <c r="D205">
        <v>142.58500000000001</v>
      </c>
      <c r="E205">
        <v>142.58500000000001</v>
      </c>
      <c r="F205" s="12">
        <v>0</v>
      </c>
      <c r="G205" s="12">
        <v>9390008</v>
      </c>
    </row>
    <row r="206" spans="1:7">
      <c r="A206" s="9">
        <f>'(1)'!A206</f>
        <v>42584</v>
      </c>
      <c r="B206">
        <v>142.58779999999999</v>
      </c>
      <c r="C206">
        <v>142.58779999999999</v>
      </c>
      <c r="D206">
        <v>142.58779999999999</v>
      </c>
      <c r="E206">
        <v>142.58779999999999</v>
      </c>
      <c r="F206" s="12">
        <v>0</v>
      </c>
      <c r="G206" s="12">
        <v>9457679</v>
      </c>
    </row>
    <row r="207" spans="1:7">
      <c r="A207" s="9">
        <f>'(1)'!A207</f>
        <v>42585</v>
      </c>
      <c r="B207">
        <v>142.59280000000001</v>
      </c>
      <c r="C207">
        <v>142.59280000000001</v>
      </c>
      <c r="D207">
        <v>142.59280000000001</v>
      </c>
      <c r="E207">
        <v>142.59280000000001</v>
      </c>
      <c r="F207" s="12">
        <v>0</v>
      </c>
      <c r="G207" s="12">
        <v>9373663</v>
      </c>
    </row>
    <row r="208" spans="1:7">
      <c r="A208" s="9">
        <f>'(1)'!A208</f>
        <v>42586</v>
      </c>
      <c r="B208">
        <v>142.5992</v>
      </c>
      <c r="C208">
        <v>142.5992</v>
      </c>
      <c r="D208">
        <v>142.5992</v>
      </c>
      <c r="E208">
        <v>142.5992</v>
      </c>
      <c r="F208" s="12">
        <v>0</v>
      </c>
      <c r="G208" s="12">
        <v>9391027</v>
      </c>
    </row>
    <row r="209" spans="1:7">
      <c r="A209" s="9">
        <f>'(1)'!A209</f>
        <v>42587</v>
      </c>
      <c r="B209">
        <v>142.60380000000001</v>
      </c>
      <c r="C209">
        <v>142.60380000000001</v>
      </c>
      <c r="D209">
        <v>142.60380000000001</v>
      </c>
      <c r="E209">
        <v>142.60380000000001</v>
      </c>
      <c r="F209" s="12">
        <v>0</v>
      </c>
      <c r="G209" s="12">
        <v>9372159</v>
      </c>
    </row>
    <row r="210" spans="1:7">
      <c r="A210" s="9">
        <f>'(1)'!A210</f>
        <v>42590</v>
      </c>
      <c r="B210">
        <v>142.62020000000001</v>
      </c>
      <c r="C210">
        <v>142.62020000000001</v>
      </c>
      <c r="D210">
        <v>142.62020000000001</v>
      </c>
      <c r="E210">
        <v>142.62020000000001</v>
      </c>
      <c r="F210" s="12">
        <v>0</v>
      </c>
      <c r="G210" s="12">
        <v>9452387</v>
      </c>
    </row>
    <row r="211" spans="1:7">
      <c r="A211" s="9">
        <f>'(1)'!A211</f>
        <v>42591</v>
      </c>
      <c r="B211">
        <v>142.62389999999999</v>
      </c>
      <c r="C211">
        <v>142.62389999999999</v>
      </c>
      <c r="D211">
        <v>142.62389999999999</v>
      </c>
      <c r="E211">
        <v>142.62389999999999</v>
      </c>
      <c r="F211" s="12">
        <v>0</v>
      </c>
      <c r="G211" s="12">
        <v>9368544</v>
      </c>
    </row>
    <row r="212" spans="1:7">
      <c r="A212" s="9">
        <f>'(1)'!A212</f>
        <v>42592</v>
      </c>
      <c r="B212">
        <v>142.6293</v>
      </c>
      <c r="C212">
        <v>142.6293</v>
      </c>
      <c r="D212">
        <v>142.6293</v>
      </c>
      <c r="E212">
        <v>142.6293</v>
      </c>
      <c r="F212" s="12">
        <v>0</v>
      </c>
      <c r="G212" s="12">
        <v>9298589</v>
      </c>
    </row>
    <row r="213" spans="1:7">
      <c r="A213" s="9">
        <f>'(1)'!A213</f>
        <v>42593</v>
      </c>
      <c r="B213">
        <v>142.63419999999999</v>
      </c>
      <c r="C213">
        <v>142.63419999999999</v>
      </c>
      <c r="D213">
        <v>142.63419999999999</v>
      </c>
      <c r="E213">
        <v>142.63419999999999</v>
      </c>
      <c r="F213" s="12">
        <v>0</v>
      </c>
      <c r="G213" s="12">
        <v>9412179</v>
      </c>
    </row>
    <row r="214" spans="1:7">
      <c r="A214" s="9">
        <f>'(1)'!A214</f>
        <v>42594</v>
      </c>
      <c r="B214">
        <v>142.6387</v>
      </c>
      <c r="C214">
        <v>142.6387</v>
      </c>
      <c r="D214">
        <v>142.6387</v>
      </c>
      <c r="E214">
        <v>142.6387</v>
      </c>
      <c r="F214" s="12">
        <v>0</v>
      </c>
      <c r="G214" s="12">
        <v>9379490</v>
      </c>
    </row>
    <row r="215" spans="1:7">
      <c r="A215" s="9">
        <f>'(1)'!A215</f>
        <v>42597</v>
      </c>
      <c r="B215">
        <v>142.65479999999999</v>
      </c>
      <c r="C215">
        <v>142.65479999999999</v>
      </c>
      <c r="D215">
        <v>142.65479999999999</v>
      </c>
      <c r="E215">
        <v>142.65479999999999</v>
      </c>
      <c r="F215" s="12">
        <v>0</v>
      </c>
      <c r="G215" s="12">
        <v>9222995</v>
      </c>
    </row>
    <row r="216" spans="1:7">
      <c r="A216" s="9">
        <f>'(1)'!A216</f>
        <v>42598</v>
      </c>
      <c r="B216">
        <v>142.65299999999999</v>
      </c>
      <c r="C216">
        <v>142.65299999999999</v>
      </c>
      <c r="D216">
        <v>142.65299999999999</v>
      </c>
      <c r="E216">
        <v>142.65299999999999</v>
      </c>
      <c r="F216" s="12">
        <v>0</v>
      </c>
      <c r="G216" s="12">
        <v>9324848</v>
      </c>
    </row>
    <row r="217" spans="1:7">
      <c r="A217" s="9">
        <f>'(1)'!A217</f>
        <v>42599</v>
      </c>
      <c r="B217">
        <v>142.65450000000001</v>
      </c>
      <c r="C217">
        <v>142.65450000000001</v>
      </c>
      <c r="D217">
        <v>142.65450000000001</v>
      </c>
      <c r="E217">
        <v>142.65450000000001</v>
      </c>
      <c r="F217" s="12">
        <v>0</v>
      </c>
      <c r="G217" s="12">
        <v>9325900</v>
      </c>
    </row>
    <row r="218" spans="1:7">
      <c r="A218" s="9">
        <f>'(1)'!A218</f>
        <v>42600</v>
      </c>
      <c r="B218">
        <v>142.65819999999999</v>
      </c>
      <c r="C218">
        <v>142.65819999999999</v>
      </c>
      <c r="D218">
        <v>142.65819999999999</v>
      </c>
      <c r="E218">
        <v>142.65819999999999</v>
      </c>
      <c r="F218" s="12">
        <v>0</v>
      </c>
      <c r="G218" s="12">
        <v>9352524</v>
      </c>
    </row>
    <row r="219" spans="1:7">
      <c r="A219" s="9">
        <f>'(1)'!A219</f>
        <v>42601</v>
      </c>
      <c r="B219">
        <v>142.66139999999999</v>
      </c>
      <c r="C219">
        <v>142.66139999999999</v>
      </c>
      <c r="D219">
        <v>142.66139999999999</v>
      </c>
      <c r="E219">
        <v>142.66139999999999</v>
      </c>
      <c r="F219" s="12">
        <v>0</v>
      </c>
      <c r="G219" s="12">
        <v>9416675</v>
      </c>
    </row>
    <row r="220" spans="1:7">
      <c r="A220" s="9">
        <f>'(1)'!A220</f>
        <v>42604</v>
      </c>
      <c r="B220">
        <v>142.67679999999999</v>
      </c>
      <c r="C220">
        <v>142.67679999999999</v>
      </c>
      <c r="D220">
        <v>142.67679999999999</v>
      </c>
      <c r="E220">
        <v>142.67679999999999</v>
      </c>
      <c r="F220" s="12">
        <v>0</v>
      </c>
      <c r="G220" s="12">
        <v>9407744</v>
      </c>
    </row>
    <row r="221" spans="1:7">
      <c r="A221" s="9">
        <f>'(1)'!A221</f>
        <v>42605</v>
      </c>
      <c r="B221">
        <v>142.68119999999999</v>
      </c>
      <c r="C221">
        <v>142.68119999999999</v>
      </c>
      <c r="D221">
        <v>142.68119999999999</v>
      </c>
      <c r="E221">
        <v>142.68119999999999</v>
      </c>
      <c r="F221" s="12">
        <v>0</v>
      </c>
      <c r="G221" s="12">
        <v>9325146</v>
      </c>
    </row>
    <row r="222" spans="1:7">
      <c r="A222" s="9">
        <f>'(1)'!A222</f>
        <v>42606</v>
      </c>
      <c r="B222">
        <v>142.68790000000001</v>
      </c>
      <c r="C222">
        <v>142.68790000000001</v>
      </c>
      <c r="D222">
        <v>142.68790000000001</v>
      </c>
      <c r="E222">
        <v>142.68790000000001</v>
      </c>
      <c r="F222" s="12">
        <v>0</v>
      </c>
      <c r="G222" s="12">
        <v>9289677</v>
      </c>
    </row>
    <row r="223" spans="1:7">
      <c r="A223" s="9">
        <f>'(1)'!A223</f>
        <v>42607</v>
      </c>
      <c r="B223">
        <v>142.6936</v>
      </c>
      <c r="C223">
        <v>142.6936</v>
      </c>
      <c r="D223">
        <v>142.6936</v>
      </c>
      <c r="E223">
        <v>142.6936</v>
      </c>
      <c r="F223" s="12">
        <v>0</v>
      </c>
      <c r="G223" s="12">
        <v>9300279</v>
      </c>
    </row>
    <row r="224" spans="1:7">
      <c r="A224" s="9">
        <f>'(1)'!A224</f>
        <v>42608</v>
      </c>
      <c r="B224">
        <v>142.6994</v>
      </c>
      <c r="C224">
        <v>142.6994</v>
      </c>
      <c r="D224">
        <v>142.6994</v>
      </c>
      <c r="E224">
        <v>142.6994</v>
      </c>
      <c r="F224" s="12">
        <v>0</v>
      </c>
      <c r="G224" s="12">
        <v>9334199</v>
      </c>
    </row>
    <row r="225" spans="1:7">
      <c r="A225" s="9">
        <f>'(1)'!A225</f>
        <v>42611</v>
      </c>
      <c r="B225">
        <v>142.71690000000001</v>
      </c>
      <c r="C225">
        <v>142.71690000000001</v>
      </c>
      <c r="D225">
        <v>142.71690000000001</v>
      </c>
      <c r="E225">
        <v>142.71690000000001</v>
      </c>
      <c r="F225" s="12">
        <v>0</v>
      </c>
      <c r="G225" s="12">
        <v>9282422</v>
      </c>
    </row>
    <row r="226" spans="1:7">
      <c r="A226" s="9">
        <f>'(1)'!A226</f>
        <v>42612</v>
      </c>
      <c r="B226">
        <v>142.72190000000001</v>
      </c>
      <c r="C226">
        <v>142.72190000000001</v>
      </c>
      <c r="D226">
        <v>142.72190000000001</v>
      </c>
      <c r="E226">
        <v>142.72190000000001</v>
      </c>
      <c r="F226" s="12">
        <v>0</v>
      </c>
      <c r="G226" s="12">
        <v>9298323</v>
      </c>
    </row>
    <row r="227" spans="1:7">
      <c r="A227" s="9">
        <f>'(1)'!A227</f>
        <v>42613</v>
      </c>
      <c r="B227">
        <v>142.72749999999999</v>
      </c>
      <c r="C227">
        <v>142.72749999999999</v>
      </c>
      <c r="D227">
        <v>142.72749999999999</v>
      </c>
      <c r="E227">
        <v>142.72749999999999</v>
      </c>
      <c r="F227" s="12">
        <v>0</v>
      </c>
      <c r="G227" s="12">
        <v>9265258</v>
      </c>
    </row>
    <row r="228" spans="1:7">
      <c r="A228" s="9">
        <f>'(1)'!A228</f>
        <v>42614</v>
      </c>
      <c r="B228">
        <v>142.7319</v>
      </c>
      <c r="C228">
        <v>142.7319</v>
      </c>
      <c r="D228">
        <v>142.7319</v>
      </c>
      <c r="E228">
        <v>142.7319</v>
      </c>
      <c r="F228" s="12">
        <v>0</v>
      </c>
      <c r="G228" s="12">
        <v>9322627</v>
      </c>
    </row>
    <row r="229" spans="1:7">
      <c r="A229" s="9">
        <f>'(1)'!A229</f>
        <v>42615</v>
      </c>
      <c r="B229">
        <v>142.73750000000001</v>
      </c>
      <c r="C229">
        <v>142.73750000000001</v>
      </c>
      <c r="D229">
        <v>142.73750000000001</v>
      </c>
      <c r="E229">
        <v>142.73750000000001</v>
      </c>
      <c r="F229" s="12">
        <v>0</v>
      </c>
      <c r="G229" s="12">
        <v>9269409</v>
      </c>
    </row>
    <row r="230" spans="1:7">
      <c r="A230" s="9">
        <f>'(1)'!A230</f>
        <v>42619</v>
      </c>
      <c r="B230">
        <v>142.7544</v>
      </c>
      <c r="C230">
        <v>142.7544</v>
      </c>
      <c r="D230">
        <v>142.7544</v>
      </c>
      <c r="E230">
        <v>142.7544</v>
      </c>
      <c r="F230" s="12">
        <v>0</v>
      </c>
      <c r="G230" s="12">
        <v>9218640</v>
      </c>
    </row>
    <row r="231" spans="1:7">
      <c r="A231" s="9">
        <f>'(1)'!A231</f>
        <v>42620</v>
      </c>
      <c r="B231">
        <v>142.75970000000001</v>
      </c>
      <c r="C231">
        <v>142.75970000000001</v>
      </c>
      <c r="D231">
        <v>142.75970000000001</v>
      </c>
      <c r="E231">
        <v>142.75970000000001</v>
      </c>
      <c r="F231" s="12">
        <v>0</v>
      </c>
      <c r="G231" s="12">
        <v>9209774</v>
      </c>
    </row>
    <row r="232" spans="1:7">
      <c r="A232" s="9">
        <f>'(1)'!A232</f>
        <v>42621</v>
      </c>
      <c r="B232">
        <v>142.76490000000001</v>
      </c>
      <c r="C232">
        <v>142.76490000000001</v>
      </c>
      <c r="D232">
        <v>142.76490000000001</v>
      </c>
      <c r="E232">
        <v>142.76490000000001</v>
      </c>
      <c r="F232" s="12">
        <v>0</v>
      </c>
      <c r="G232" s="12">
        <v>9195391</v>
      </c>
    </row>
    <row r="233" spans="1:7">
      <c r="A233" s="9">
        <f>'(1)'!A233</f>
        <v>42622</v>
      </c>
      <c r="B233">
        <v>142.77070000000001</v>
      </c>
      <c r="C233">
        <v>142.77070000000001</v>
      </c>
      <c r="D233">
        <v>142.77070000000001</v>
      </c>
      <c r="E233">
        <v>142.77070000000001</v>
      </c>
      <c r="F233" s="12">
        <v>0</v>
      </c>
      <c r="G233" s="12">
        <v>9195391</v>
      </c>
    </row>
    <row r="234" spans="1:7">
      <c r="A234" s="9">
        <f>'(1)'!A234</f>
        <v>42625</v>
      </c>
      <c r="B234">
        <v>142.77709999999999</v>
      </c>
      <c r="C234">
        <v>142.77709999999999</v>
      </c>
      <c r="D234">
        <v>142.77709999999999</v>
      </c>
      <c r="E234">
        <v>142.77709999999999</v>
      </c>
      <c r="F234" s="12">
        <v>0</v>
      </c>
      <c r="G234" s="12">
        <v>9134747</v>
      </c>
    </row>
    <row r="235" spans="1:7">
      <c r="A235" s="9">
        <f>'(1)'!A235</f>
        <v>42626</v>
      </c>
      <c r="B235">
        <v>142.79480000000001</v>
      </c>
      <c r="C235">
        <v>142.79480000000001</v>
      </c>
      <c r="D235">
        <v>142.79480000000001</v>
      </c>
      <c r="E235">
        <v>142.79480000000001</v>
      </c>
      <c r="F235" s="12">
        <v>0</v>
      </c>
      <c r="G235" s="12">
        <v>9128624</v>
      </c>
    </row>
    <row r="236" spans="1:7">
      <c r="A236" s="9">
        <f>'(1)'!A236</f>
        <v>42627</v>
      </c>
      <c r="B236">
        <v>142.80099999999999</v>
      </c>
      <c r="C236">
        <v>142.80099999999999</v>
      </c>
      <c r="D236">
        <v>142.80099999999999</v>
      </c>
      <c r="E236">
        <v>142.80099999999999</v>
      </c>
      <c r="F236" s="12">
        <v>0</v>
      </c>
      <c r="G236" s="12">
        <v>9106878</v>
      </c>
    </row>
    <row r="237" spans="1:7">
      <c r="A237" s="9">
        <f>'(1)'!A237</f>
        <v>42628</v>
      </c>
      <c r="B237">
        <v>142.80789999999999</v>
      </c>
      <c r="C237">
        <v>142.80789999999999</v>
      </c>
      <c r="D237">
        <v>142.80789999999999</v>
      </c>
      <c r="E237">
        <v>142.80789999999999</v>
      </c>
      <c r="F237" s="12">
        <v>0</v>
      </c>
      <c r="G237" s="12">
        <v>9141443</v>
      </c>
    </row>
    <row r="238" spans="1:7">
      <c r="A238" s="9">
        <f>'(1)'!A238</f>
        <v>42629</v>
      </c>
      <c r="B238">
        <v>142.81450000000001</v>
      </c>
      <c r="C238">
        <v>142.81450000000001</v>
      </c>
      <c r="D238">
        <v>142.81450000000001</v>
      </c>
      <c r="E238">
        <v>142.81450000000001</v>
      </c>
      <c r="F238" s="12">
        <v>0</v>
      </c>
      <c r="G238" s="12">
        <v>9091535</v>
      </c>
    </row>
    <row r="239" spans="1:7">
      <c r="A239" s="9">
        <f>'(1)'!A239</f>
        <v>42632</v>
      </c>
      <c r="B239">
        <v>142.8202</v>
      </c>
      <c r="C239">
        <v>142.8202</v>
      </c>
      <c r="D239">
        <v>142.8202</v>
      </c>
      <c r="E239">
        <v>142.8202</v>
      </c>
      <c r="F239" s="12">
        <v>0</v>
      </c>
      <c r="G239" s="12">
        <v>9038425</v>
      </c>
    </row>
    <row r="240" spans="1:7">
      <c r="A240" s="9">
        <f>'(1)'!A240</f>
        <v>42633</v>
      </c>
      <c r="B240">
        <v>142.8381</v>
      </c>
      <c r="C240">
        <v>142.8381</v>
      </c>
      <c r="D240">
        <v>142.8381</v>
      </c>
      <c r="E240">
        <v>142.8381</v>
      </c>
      <c r="F240" s="12">
        <v>0</v>
      </c>
      <c r="G240" s="12">
        <v>8921082</v>
      </c>
    </row>
    <row r="241" spans="1:7">
      <c r="A241" s="9">
        <f>'(1)'!A241</f>
        <v>42634</v>
      </c>
      <c r="B241">
        <v>142.84379999999999</v>
      </c>
      <c r="C241">
        <v>142.84379999999999</v>
      </c>
      <c r="D241">
        <v>142.84379999999999</v>
      </c>
      <c r="E241">
        <v>142.84379999999999</v>
      </c>
      <c r="F241" s="12">
        <v>0</v>
      </c>
      <c r="G241" s="12">
        <v>8965995</v>
      </c>
    </row>
    <row r="242" spans="1:7">
      <c r="A242" s="9">
        <f>'(1)'!A242</f>
        <v>42635</v>
      </c>
      <c r="B242">
        <v>142.8493</v>
      </c>
      <c r="C242">
        <v>142.8493</v>
      </c>
      <c r="D242">
        <v>142.8493</v>
      </c>
      <c r="E242">
        <v>142.8493</v>
      </c>
      <c r="F242" s="12">
        <v>0</v>
      </c>
      <c r="G242" s="12">
        <v>8860677</v>
      </c>
    </row>
    <row r="243" spans="1:7">
      <c r="A243" s="9">
        <f>'(1)'!A243</f>
        <v>42636</v>
      </c>
      <c r="B243">
        <v>142.8553</v>
      </c>
      <c r="C243">
        <v>142.8553</v>
      </c>
      <c r="D243">
        <v>142.8553</v>
      </c>
      <c r="E243">
        <v>142.8553</v>
      </c>
      <c r="F243" s="12">
        <v>0</v>
      </c>
      <c r="G243" s="12">
        <v>8987601</v>
      </c>
    </row>
    <row r="244" spans="1:7">
      <c r="A244" s="9">
        <f>'(1)'!A244</f>
        <v>42639</v>
      </c>
      <c r="B244">
        <v>142.86089999999999</v>
      </c>
      <c r="C244">
        <v>142.86089999999999</v>
      </c>
      <c r="D244">
        <v>142.86089999999999</v>
      </c>
      <c r="E244">
        <v>142.86089999999999</v>
      </c>
      <c r="F244" s="12">
        <v>0</v>
      </c>
      <c r="G244" s="12">
        <v>8954201</v>
      </c>
    </row>
    <row r="245" spans="1:7">
      <c r="A245" s="9">
        <f>'(1)'!A245</f>
        <v>42640</v>
      </c>
      <c r="B245">
        <v>142.8785</v>
      </c>
      <c r="C245">
        <v>142.8785</v>
      </c>
      <c r="D245">
        <v>142.8785</v>
      </c>
      <c r="E245">
        <v>142.8785</v>
      </c>
      <c r="F245" s="12">
        <v>0</v>
      </c>
      <c r="G245" s="12">
        <v>8969356</v>
      </c>
    </row>
    <row r="246" spans="1:7">
      <c r="A246" s="9">
        <f>'(1)'!A246</f>
        <v>42641</v>
      </c>
      <c r="B246">
        <v>142.8843</v>
      </c>
      <c r="C246">
        <v>142.8843</v>
      </c>
      <c r="D246">
        <v>142.8843</v>
      </c>
      <c r="E246">
        <v>142.8843</v>
      </c>
      <c r="F246" s="12">
        <v>0</v>
      </c>
      <c r="G246" s="12">
        <v>9156558</v>
      </c>
    </row>
    <row r="247" spans="1:7">
      <c r="A247" s="9">
        <f>'(1)'!A247</f>
        <v>42642</v>
      </c>
      <c r="B247">
        <v>142.89009999999999</v>
      </c>
      <c r="C247">
        <v>142.89009999999999</v>
      </c>
      <c r="D247">
        <v>142.89009999999999</v>
      </c>
      <c r="E247">
        <v>142.89009999999999</v>
      </c>
      <c r="F247" s="12">
        <v>0</v>
      </c>
      <c r="G247" s="12">
        <v>8979759</v>
      </c>
    </row>
    <row r="248" spans="1:7">
      <c r="A248" s="9">
        <f>'(1)'!A248</f>
        <v>42643</v>
      </c>
      <c r="B248">
        <v>142.89599999999999</v>
      </c>
      <c r="C248">
        <v>142.89599999999999</v>
      </c>
      <c r="D248">
        <v>142.89599999999999</v>
      </c>
      <c r="E248">
        <v>142.89599999999999</v>
      </c>
      <c r="F248" s="12">
        <v>0</v>
      </c>
      <c r="G248" s="12">
        <v>9007122</v>
      </c>
    </row>
    <row r="249" spans="1:7">
      <c r="A249" s="9">
        <f>'(1)'!A249</f>
        <v>42646</v>
      </c>
      <c r="B249">
        <v>142.90119999999999</v>
      </c>
      <c r="C249">
        <v>142.90119999999999</v>
      </c>
      <c r="D249">
        <v>142.90119999999999</v>
      </c>
      <c r="E249">
        <v>142.90119999999999</v>
      </c>
      <c r="F249" s="12">
        <v>0</v>
      </c>
      <c r="G249" s="12">
        <v>9116297</v>
      </c>
    </row>
    <row r="250" spans="1:7">
      <c r="A250" s="9">
        <f>'(1)'!A250</f>
        <v>42647</v>
      </c>
      <c r="B250">
        <v>142.9187</v>
      </c>
      <c r="C250">
        <v>142.9187</v>
      </c>
      <c r="D250">
        <v>142.9187</v>
      </c>
      <c r="E250">
        <v>142.9187</v>
      </c>
      <c r="F250" s="12">
        <v>0</v>
      </c>
      <c r="G250" s="12">
        <v>9121471</v>
      </c>
    </row>
    <row r="251" spans="1:7">
      <c r="A251" s="9">
        <f>'(1)'!A251</f>
        <v>42648</v>
      </c>
      <c r="B251">
        <v>142.9221</v>
      </c>
      <c r="C251">
        <v>142.9221</v>
      </c>
      <c r="D251">
        <v>142.9221</v>
      </c>
      <c r="E251">
        <v>142.9221</v>
      </c>
      <c r="F251" s="12">
        <v>0</v>
      </c>
      <c r="G251" s="12">
        <v>9219883</v>
      </c>
    </row>
    <row r="252" spans="1:7">
      <c r="A252" s="9">
        <f>'(1)'!A252</f>
        <v>42649</v>
      </c>
      <c r="B252">
        <v>142.92769999999999</v>
      </c>
      <c r="C252">
        <v>142.92769999999999</v>
      </c>
      <c r="D252">
        <v>142.92769999999999</v>
      </c>
      <c r="E252">
        <v>142.92769999999999</v>
      </c>
      <c r="F252" s="12">
        <v>0</v>
      </c>
      <c r="G252" s="12">
        <v>9174940</v>
      </c>
    </row>
    <row r="253" spans="1:7">
      <c r="A253" s="9">
        <f>'(1)'!A253</f>
        <v>42650</v>
      </c>
      <c r="B253">
        <v>142.93279999999999</v>
      </c>
      <c r="C253">
        <v>142.93279999999999</v>
      </c>
      <c r="D253">
        <v>142.93279999999999</v>
      </c>
      <c r="E253">
        <v>142.93279999999999</v>
      </c>
      <c r="F253" s="12">
        <v>0</v>
      </c>
      <c r="G253" s="12">
        <v>9070836</v>
      </c>
    </row>
    <row r="254" spans="1:7">
      <c r="A254" s="9">
        <f>'(1)'!A254</f>
        <v>42653</v>
      </c>
      <c r="B254">
        <v>142.9383</v>
      </c>
      <c r="C254">
        <v>142.9383</v>
      </c>
      <c r="D254">
        <v>142.9383</v>
      </c>
      <c r="E254">
        <v>142.9383</v>
      </c>
      <c r="F254" s="12">
        <v>0</v>
      </c>
      <c r="G254" s="12">
        <v>8986635</v>
      </c>
    </row>
    <row r="255" spans="1:7">
      <c r="A255" s="9">
        <f>'(1)'!A255</f>
        <v>42654</v>
      </c>
      <c r="B255">
        <v>142.96039999999999</v>
      </c>
      <c r="C255">
        <v>142.96039999999999</v>
      </c>
      <c r="D255">
        <v>142.96039999999999</v>
      </c>
      <c r="E255">
        <v>142.96039999999999</v>
      </c>
      <c r="F255" s="12">
        <v>0</v>
      </c>
      <c r="G255" s="12">
        <v>9022315</v>
      </c>
    </row>
    <row r="256" spans="1:7">
      <c r="A256" s="9">
        <f>'(1)'!A256</f>
        <v>42655</v>
      </c>
      <c r="B256">
        <v>142.96539999999999</v>
      </c>
      <c r="C256">
        <v>142.96539999999999</v>
      </c>
      <c r="D256">
        <v>142.96539999999999</v>
      </c>
      <c r="E256">
        <v>142.96539999999999</v>
      </c>
      <c r="F256" s="12">
        <v>0</v>
      </c>
      <c r="G256" s="12">
        <v>9170535</v>
      </c>
    </row>
    <row r="257" spans="1:7">
      <c r="A257" s="9">
        <f>'(1)'!A257</f>
        <v>42656</v>
      </c>
      <c r="B257">
        <v>142.97059999999999</v>
      </c>
      <c r="C257">
        <v>142.97059999999999</v>
      </c>
      <c r="D257">
        <v>142.97059999999999</v>
      </c>
      <c r="E257">
        <v>142.97059999999999</v>
      </c>
      <c r="F257" s="12">
        <v>0</v>
      </c>
      <c r="G257" s="12">
        <v>9069827</v>
      </c>
    </row>
    <row r="258" spans="1:7">
      <c r="A258" s="9">
        <f>'(1)'!A258</f>
        <v>42657</v>
      </c>
      <c r="B258">
        <v>142.97569999999999</v>
      </c>
      <c r="C258">
        <v>142.97569999999999</v>
      </c>
      <c r="D258">
        <v>142.97569999999999</v>
      </c>
      <c r="E258">
        <v>142.97569999999999</v>
      </c>
      <c r="F258" s="12">
        <v>0</v>
      </c>
      <c r="G258" s="12">
        <v>9133285</v>
      </c>
    </row>
    <row r="259" spans="1:7">
      <c r="A259" s="9">
        <f>'(1)'!A259</f>
        <v>42660</v>
      </c>
      <c r="B259">
        <v>142.99299999999999</v>
      </c>
      <c r="C259">
        <v>142.99299999999999</v>
      </c>
      <c r="D259">
        <v>142.99299999999999</v>
      </c>
      <c r="E259">
        <v>142.99299999999999</v>
      </c>
      <c r="F259" s="12">
        <v>0</v>
      </c>
      <c r="G259" s="12">
        <v>9179187</v>
      </c>
    </row>
    <row r="260" spans="1:7">
      <c r="A260" s="9">
        <f>'(1)'!A260</f>
        <v>42661</v>
      </c>
      <c r="B260">
        <v>142.99950000000001</v>
      </c>
      <c r="C260">
        <v>142.99950000000001</v>
      </c>
      <c r="D260">
        <v>142.99950000000001</v>
      </c>
      <c r="E260">
        <v>142.99950000000001</v>
      </c>
      <c r="F260" s="12">
        <v>0</v>
      </c>
      <c r="G260" s="12">
        <v>9085305</v>
      </c>
    </row>
    <row r="261" spans="1:7">
      <c r="A261" s="9">
        <f>'(1)'!A261</f>
        <v>42662</v>
      </c>
      <c r="B261">
        <v>143.00550000000001</v>
      </c>
      <c r="C261">
        <v>143.00550000000001</v>
      </c>
      <c r="D261">
        <v>143.00550000000001</v>
      </c>
      <c r="E261">
        <v>143.00550000000001</v>
      </c>
      <c r="F261" s="12">
        <v>0</v>
      </c>
      <c r="G261" s="12">
        <v>9062257</v>
      </c>
    </row>
    <row r="262" spans="1:7">
      <c r="A262" s="9">
        <f>'(1)'!A262</f>
        <v>42663</v>
      </c>
      <c r="B262">
        <v>143.01240000000001</v>
      </c>
      <c r="C262">
        <v>143.01240000000001</v>
      </c>
      <c r="D262">
        <v>143.01240000000001</v>
      </c>
      <c r="E262">
        <v>143.01240000000001</v>
      </c>
      <c r="F262" s="12">
        <v>0</v>
      </c>
      <c r="G262" s="12">
        <v>9015803</v>
      </c>
    </row>
    <row r="263" spans="1:7">
      <c r="A263" s="9">
        <f>'(1)'!A263</f>
        <v>42664</v>
      </c>
      <c r="B263">
        <v>143.01779999999999</v>
      </c>
      <c r="C263">
        <v>143.01779999999999</v>
      </c>
      <c r="D263">
        <v>143.01779999999999</v>
      </c>
      <c r="E263">
        <v>143.01779999999999</v>
      </c>
      <c r="F263" s="12">
        <v>0</v>
      </c>
      <c r="G263" s="12">
        <v>8966768</v>
      </c>
    </row>
    <row r="264" spans="1:7">
      <c r="A264" s="9">
        <f>'(1)'!A264</f>
        <v>42667</v>
      </c>
      <c r="B264">
        <v>143.0368</v>
      </c>
      <c r="C264">
        <v>143.0368</v>
      </c>
      <c r="D264">
        <v>143.0368</v>
      </c>
      <c r="E264">
        <v>143.0368</v>
      </c>
      <c r="F264" s="12">
        <v>0</v>
      </c>
      <c r="G264" s="12">
        <v>8950711</v>
      </c>
    </row>
    <row r="265" spans="1:7">
      <c r="A265" s="9">
        <f>'(1)'!A265</f>
        <v>42668</v>
      </c>
      <c r="B265">
        <v>143.0428</v>
      </c>
      <c r="C265">
        <v>143.0428</v>
      </c>
      <c r="D265">
        <v>143.0428</v>
      </c>
      <c r="E265">
        <v>143.0428</v>
      </c>
      <c r="F265" s="12">
        <v>0</v>
      </c>
      <c r="G265" s="12">
        <v>8839521</v>
      </c>
    </row>
    <row r="266" spans="1:7">
      <c r="A266" s="9">
        <f>'(1)'!A266</f>
        <v>42669</v>
      </c>
      <c r="B266">
        <v>143.048</v>
      </c>
      <c r="C266">
        <v>143.048</v>
      </c>
      <c r="D266">
        <v>143.048</v>
      </c>
      <c r="E266">
        <v>143.048</v>
      </c>
      <c r="F266" s="12">
        <v>0</v>
      </c>
      <c r="G266" s="12">
        <v>8698146</v>
      </c>
    </row>
    <row r="267" spans="1:7">
      <c r="A267" s="9">
        <f>'(1)'!A267</f>
        <v>42670</v>
      </c>
      <c r="B267">
        <v>143.05369999999999</v>
      </c>
      <c r="C267">
        <v>143.05369999999999</v>
      </c>
      <c r="D267">
        <v>143.05369999999999</v>
      </c>
      <c r="E267">
        <v>143.05369999999999</v>
      </c>
      <c r="F267" s="12">
        <v>0</v>
      </c>
      <c r="G267" s="12">
        <v>8797039</v>
      </c>
    </row>
    <row r="268" spans="1:7">
      <c r="A268" s="9">
        <f>'(1)'!A268</f>
        <v>42671</v>
      </c>
      <c r="B268">
        <v>143.05869999999999</v>
      </c>
      <c r="C268">
        <v>143.05869999999999</v>
      </c>
      <c r="D268">
        <v>143.05869999999999</v>
      </c>
      <c r="E268">
        <v>143.05869999999999</v>
      </c>
      <c r="F268" s="12">
        <v>0</v>
      </c>
      <c r="G268" s="12">
        <v>8764359</v>
      </c>
    </row>
    <row r="269" spans="1:7">
      <c r="A269" s="9">
        <f>'(1)'!A269</f>
        <v>42674</v>
      </c>
      <c r="B269">
        <v>143.07480000000001</v>
      </c>
      <c r="C269">
        <v>143.07480000000001</v>
      </c>
      <c r="D269">
        <v>143.07480000000001</v>
      </c>
      <c r="E269">
        <v>143.07480000000001</v>
      </c>
      <c r="F269" s="12">
        <v>0</v>
      </c>
      <c r="G269" s="12">
        <v>9008139</v>
      </c>
    </row>
    <row r="270" spans="1:7">
      <c r="A270" s="9">
        <f>'(1)'!A270</f>
        <v>42675</v>
      </c>
      <c r="B270">
        <v>143.0804</v>
      </c>
      <c r="C270">
        <v>143.0804</v>
      </c>
      <c r="D270">
        <v>143.0804</v>
      </c>
      <c r="E270">
        <v>143.0804</v>
      </c>
      <c r="F270" s="12">
        <v>0</v>
      </c>
      <c r="G270" s="12">
        <v>9173338</v>
      </c>
    </row>
    <row r="271" spans="1:7">
      <c r="A271" s="9">
        <f>'(1)'!A271</f>
        <v>42676</v>
      </c>
      <c r="B271">
        <v>143.08709999999999</v>
      </c>
      <c r="C271">
        <v>143.08709999999999</v>
      </c>
      <c r="D271">
        <v>143.08709999999999</v>
      </c>
      <c r="E271">
        <v>143.08709999999999</v>
      </c>
      <c r="F271" s="12">
        <v>0</v>
      </c>
      <c r="G271" s="12">
        <v>9164077</v>
      </c>
    </row>
    <row r="272" spans="1:7">
      <c r="A272" s="9">
        <f>'(1)'!A272</f>
        <v>42677</v>
      </c>
      <c r="B272">
        <v>143.0924</v>
      </c>
      <c r="C272">
        <v>143.0924</v>
      </c>
      <c r="D272">
        <v>143.0924</v>
      </c>
      <c r="E272">
        <v>143.0924</v>
      </c>
      <c r="F272" s="12">
        <v>0</v>
      </c>
      <c r="G272" s="12">
        <v>9094644</v>
      </c>
    </row>
    <row r="273" spans="1:7">
      <c r="A273" s="9">
        <f>'(1)'!A273</f>
        <v>42678</v>
      </c>
      <c r="B273">
        <v>143.09800000000001</v>
      </c>
      <c r="C273">
        <v>143.09800000000001</v>
      </c>
      <c r="D273">
        <v>143.09800000000001</v>
      </c>
      <c r="E273">
        <v>143.09800000000001</v>
      </c>
      <c r="F273" s="12">
        <v>0</v>
      </c>
      <c r="G273" s="12">
        <v>9047569</v>
      </c>
    </row>
    <row r="274" spans="1:7">
      <c r="A274" s="9">
        <f>'(1)'!A274</f>
        <v>42681</v>
      </c>
      <c r="B274">
        <v>143.11580000000001</v>
      </c>
      <c r="C274">
        <v>143.11580000000001</v>
      </c>
      <c r="D274">
        <v>143.11580000000001</v>
      </c>
      <c r="E274">
        <v>143.11580000000001</v>
      </c>
      <c r="F274" s="12">
        <v>0</v>
      </c>
      <c r="G274" s="12">
        <v>9007569</v>
      </c>
    </row>
    <row r="275" spans="1:7">
      <c r="A275" s="9">
        <f>'(1)'!A275</f>
        <v>42682</v>
      </c>
      <c r="B275">
        <v>143.1217</v>
      </c>
      <c r="C275">
        <v>143.1217</v>
      </c>
      <c r="D275">
        <v>143.1217</v>
      </c>
      <c r="E275">
        <v>143.1217</v>
      </c>
      <c r="F275" s="12">
        <v>0</v>
      </c>
      <c r="G275" s="12">
        <v>8906944</v>
      </c>
    </row>
    <row r="276" spans="1:7">
      <c r="A276" s="9">
        <f>'(1)'!A276</f>
        <v>42683</v>
      </c>
      <c r="B276">
        <v>143.1276</v>
      </c>
      <c r="C276">
        <v>143.1276</v>
      </c>
      <c r="D276">
        <v>143.1276</v>
      </c>
      <c r="E276">
        <v>143.1276</v>
      </c>
      <c r="F276" s="12">
        <v>0</v>
      </c>
      <c r="G276" s="12">
        <v>8841610</v>
      </c>
    </row>
    <row r="277" spans="1:7">
      <c r="A277" s="9">
        <f>'(1)'!A277</f>
        <v>42684</v>
      </c>
      <c r="B277">
        <v>143.13319999999999</v>
      </c>
      <c r="C277">
        <v>143.13319999999999</v>
      </c>
      <c r="D277">
        <v>143.13319999999999</v>
      </c>
      <c r="E277">
        <v>143.13319999999999</v>
      </c>
      <c r="F277" s="12">
        <v>0</v>
      </c>
      <c r="G277" s="12">
        <v>8800658</v>
      </c>
    </row>
    <row r="278" spans="1:7">
      <c r="A278" s="9">
        <f>'(1)'!A278</f>
        <v>42685</v>
      </c>
      <c r="B278">
        <v>143.13890000000001</v>
      </c>
      <c r="C278">
        <v>143.13890000000001</v>
      </c>
      <c r="D278">
        <v>143.13890000000001</v>
      </c>
      <c r="E278">
        <v>143.13890000000001</v>
      </c>
      <c r="F278" s="12">
        <v>0</v>
      </c>
      <c r="G278" s="12">
        <v>8800658</v>
      </c>
    </row>
    <row r="279" spans="1:7">
      <c r="A279" s="9">
        <f>'(1)'!A279</f>
        <v>42688</v>
      </c>
      <c r="B279">
        <v>143.1566</v>
      </c>
      <c r="C279">
        <v>143.1566</v>
      </c>
      <c r="D279">
        <v>143.1566</v>
      </c>
      <c r="E279">
        <v>143.1566</v>
      </c>
      <c r="F279" s="12">
        <v>0</v>
      </c>
      <c r="G279" s="12">
        <v>8800658</v>
      </c>
    </row>
    <row r="280" spans="1:7">
      <c r="A280" s="9">
        <f>'(1)'!A280</f>
        <v>42689</v>
      </c>
      <c r="B280">
        <v>143.1618</v>
      </c>
      <c r="C280">
        <v>143.1618</v>
      </c>
      <c r="D280">
        <v>143.1618</v>
      </c>
      <c r="E280">
        <v>143.1618</v>
      </c>
      <c r="F280" s="12">
        <v>0</v>
      </c>
      <c r="G280" s="12">
        <v>8630364</v>
      </c>
    </row>
    <row r="281" spans="1:7">
      <c r="A281" s="9">
        <f>'(1)'!A281</f>
        <v>42690</v>
      </c>
      <c r="B281">
        <v>143.16579999999999</v>
      </c>
      <c r="C281">
        <v>143.16579999999999</v>
      </c>
      <c r="D281">
        <v>143.16579999999999</v>
      </c>
      <c r="E281">
        <v>143.16579999999999</v>
      </c>
      <c r="F281" s="12">
        <v>0</v>
      </c>
      <c r="G281" s="12">
        <v>8530231</v>
      </c>
    </row>
    <row r="282" spans="1:7">
      <c r="A282" s="9">
        <f>'(1)'!A282</f>
        <v>42691</v>
      </c>
      <c r="B282">
        <v>143.1711</v>
      </c>
      <c r="C282">
        <v>143.1711</v>
      </c>
      <c r="D282">
        <v>143.1711</v>
      </c>
      <c r="E282">
        <v>143.1711</v>
      </c>
      <c r="F282" s="12">
        <v>0</v>
      </c>
      <c r="G282" s="12">
        <v>8606157</v>
      </c>
    </row>
    <row r="283" spans="1:7">
      <c r="A283" s="9">
        <f>'(1)'!A283</f>
        <v>42692</v>
      </c>
      <c r="B283">
        <v>143.17619999999999</v>
      </c>
      <c r="C283">
        <v>143.17619999999999</v>
      </c>
      <c r="D283">
        <v>143.17619999999999</v>
      </c>
      <c r="E283">
        <v>143.17619999999999</v>
      </c>
      <c r="F283" s="12">
        <v>0</v>
      </c>
      <c r="G283" s="12">
        <v>8566533</v>
      </c>
    </row>
    <row r="284" spans="1:7">
      <c r="A284" s="9">
        <f>'(1)'!A284</f>
        <v>42695</v>
      </c>
      <c r="B284">
        <v>143.19749999999999</v>
      </c>
      <c r="C284">
        <v>143.19749999999999</v>
      </c>
      <c r="D284">
        <v>143.19749999999999</v>
      </c>
      <c r="E284">
        <v>143.19749999999999</v>
      </c>
      <c r="F284" s="12">
        <v>0</v>
      </c>
      <c r="G284" s="12">
        <v>8689054</v>
      </c>
    </row>
    <row r="285" spans="1:7">
      <c r="A285" s="9">
        <f>'(1)'!A285</f>
        <v>42696</v>
      </c>
      <c r="B285">
        <v>143.20240000000001</v>
      </c>
      <c r="C285">
        <v>143.20240000000001</v>
      </c>
      <c r="D285">
        <v>143.20240000000001</v>
      </c>
      <c r="E285">
        <v>143.20240000000001</v>
      </c>
      <c r="F285" s="12">
        <v>0</v>
      </c>
      <c r="G285" s="12">
        <v>8483003</v>
      </c>
    </row>
    <row r="286" spans="1:7">
      <c r="A286" s="9">
        <f>'(1)'!A286</f>
        <v>42697</v>
      </c>
      <c r="B286">
        <v>143.2081</v>
      </c>
      <c r="C286">
        <v>143.2081</v>
      </c>
      <c r="D286">
        <v>143.2081</v>
      </c>
      <c r="E286">
        <v>143.2081</v>
      </c>
      <c r="F286" s="12">
        <v>0</v>
      </c>
      <c r="G286" s="12">
        <v>8547778</v>
      </c>
    </row>
    <row r="287" spans="1:7">
      <c r="A287" s="9">
        <f>'(1)'!A287</f>
        <v>42699</v>
      </c>
      <c r="B287">
        <v>143.2133</v>
      </c>
      <c r="C287">
        <v>143.2133</v>
      </c>
      <c r="D287">
        <v>143.2133</v>
      </c>
      <c r="E287">
        <v>143.2133</v>
      </c>
      <c r="F287" s="12">
        <v>0</v>
      </c>
      <c r="G287" s="12">
        <v>8311534</v>
      </c>
    </row>
    <row r="288" spans="1:7">
      <c r="A288" s="9">
        <f>'(1)'!A288</f>
        <v>42702</v>
      </c>
      <c r="B288">
        <v>143.23599999999999</v>
      </c>
      <c r="C288">
        <v>143.23599999999999</v>
      </c>
      <c r="D288">
        <v>143.23599999999999</v>
      </c>
      <c r="E288">
        <v>143.23599999999999</v>
      </c>
      <c r="F288" s="12">
        <v>0</v>
      </c>
      <c r="G288" s="12">
        <v>8194147.5</v>
      </c>
    </row>
    <row r="289" spans="1:7">
      <c r="A289" s="9">
        <f>'(1)'!A289</f>
        <v>42703</v>
      </c>
      <c r="B289">
        <v>143.24199999999999</v>
      </c>
      <c r="C289">
        <v>143.24199999999999</v>
      </c>
      <c r="D289">
        <v>143.24199999999999</v>
      </c>
      <c r="E289">
        <v>143.24199999999999</v>
      </c>
      <c r="F289" s="12">
        <v>0</v>
      </c>
      <c r="G289" s="12">
        <v>8178216.5</v>
      </c>
    </row>
    <row r="290" spans="1:7">
      <c r="A290" s="9">
        <f>'(1)'!A290</f>
        <v>42704</v>
      </c>
      <c r="B290">
        <v>143.2474</v>
      </c>
      <c r="C290">
        <v>143.2474</v>
      </c>
      <c r="D290">
        <v>143.2474</v>
      </c>
      <c r="E290">
        <v>143.2474</v>
      </c>
      <c r="F290" s="12">
        <v>0</v>
      </c>
      <c r="G290" s="12">
        <v>8304186.5</v>
      </c>
    </row>
    <row r="291" spans="1:7">
      <c r="A291" s="9">
        <f>'(1)'!A291</f>
        <v>42705</v>
      </c>
      <c r="B291">
        <v>143.2517</v>
      </c>
      <c r="C291">
        <v>143.2517</v>
      </c>
      <c r="D291">
        <v>143.2517</v>
      </c>
      <c r="E291">
        <v>143.2517</v>
      </c>
      <c r="F291" s="12">
        <v>0</v>
      </c>
      <c r="G291" s="12">
        <v>8395387</v>
      </c>
    </row>
    <row r="292" spans="1:7">
      <c r="A292" s="9">
        <f>'(1)'!A292</f>
        <v>42706</v>
      </c>
      <c r="B292">
        <v>143.26910000000001</v>
      </c>
      <c r="C292">
        <v>143.26910000000001</v>
      </c>
      <c r="D292">
        <v>143.26910000000001</v>
      </c>
      <c r="E292">
        <v>143.26910000000001</v>
      </c>
      <c r="F292" s="12">
        <v>0</v>
      </c>
      <c r="G292" s="12">
        <v>8424736</v>
      </c>
    </row>
    <row r="293" spans="1:7">
      <c r="A293" s="9">
        <f>'(1)'!A293</f>
        <v>42709</v>
      </c>
      <c r="B293">
        <v>143.27440000000001</v>
      </c>
      <c r="C293">
        <v>143.27440000000001</v>
      </c>
      <c r="D293">
        <v>143.27440000000001</v>
      </c>
      <c r="E293">
        <v>143.27440000000001</v>
      </c>
      <c r="F293" s="12">
        <v>0</v>
      </c>
      <c r="G293" s="12">
        <v>8332323.5</v>
      </c>
    </row>
    <row r="294" spans="1:7">
      <c r="A294" s="9">
        <f>'(1)'!A294</f>
        <v>42710</v>
      </c>
      <c r="B294">
        <v>143.28120000000001</v>
      </c>
      <c r="C294">
        <v>143.28120000000001</v>
      </c>
      <c r="D294">
        <v>143.28120000000001</v>
      </c>
      <c r="E294">
        <v>143.28120000000001</v>
      </c>
      <c r="F294" s="12">
        <v>0</v>
      </c>
      <c r="G294" s="12">
        <v>8131464</v>
      </c>
    </row>
    <row r="295" spans="1:7">
      <c r="A295" s="9">
        <f>'(1)'!A295</f>
        <v>42711</v>
      </c>
      <c r="B295">
        <v>143.28639999999999</v>
      </c>
      <c r="C295">
        <v>143.28639999999999</v>
      </c>
      <c r="D295">
        <v>143.28639999999999</v>
      </c>
      <c r="E295">
        <v>143.28639999999999</v>
      </c>
      <c r="F295" s="12">
        <v>0</v>
      </c>
      <c r="G295" s="12">
        <v>8169433.5</v>
      </c>
    </row>
    <row r="296" spans="1:7">
      <c r="A296" s="9">
        <f>'(1)'!A296</f>
        <v>42712</v>
      </c>
      <c r="B296">
        <v>143.29220000000001</v>
      </c>
      <c r="C296">
        <v>143.29220000000001</v>
      </c>
      <c r="D296">
        <v>143.29220000000001</v>
      </c>
      <c r="E296">
        <v>143.29220000000001</v>
      </c>
      <c r="F296" s="12">
        <v>0</v>
      </c>
      <c r="G296" s="12">
        <v>8219333.5</v>
      </c>
    </row>
    <row r="297" spans="1:7">
      <c r="A297" s="9">
        <f>'(1)'!A297</f>
        <v>42713</v>
      </c>
      <c r="B297">
        <v>143.31039999999999</v>
      </c>
      <c r="C297">
        <v>143.31039999999999</v>
      </c>
      <c r="D297">
        <v>143.31039999999999</v>
      </c>
      <c r="E297">
        <v>143.31039999999999</v>
      </c>
      <c r="F297" s="12">
        <v>0</v>
      </c>
      <c r="G297" s="12">
        <v>8230455</v>
      </c>
    </row>
    <row r="298" spans="1:7">
      <c r="A298" s="9">
        <f>'(1)'!A298</f>
        <v>42716</v>
      </c>
      <c r="B298">
        <v>143.31790000000001</v>
      </c>
      <c r="C298">
        <v>143.31790000000001</v>
      </c>
      <c r="D298">
        <v>143.31790000000001</v>
      </c>
      <c r="E298">
        <v>143.31790000000001</v>
      </c>
      <c r="F298" s="12">
        <v>0</v>
      </c>
      <c r="G298" s="12">
        <v>8159523</v>
      </c>
    </row>
    <row r="299" spans="1:7">
      <c r="A299" s="9">
        <f>'(1)'!A299</f>
        <v>42717</v>
      </c>
      <c r="B299">
        <v>143.32589999999999</v>
      </c>
      <c r="C299">
        <v>143.32589999999999</v>
      </c>
      <c r="D299">
        <v>143.32589999999999</v>
      </c>
      <c r="E299">
        <v>143.32589999999999</v>
      </c>
      <c r="F299" s="12">
        <v>0</v>
      </c>
      <c r="G299" s="12">
        <v>8117219</v>
      </c>
    </row>
    <row r="300" spans="1:7">
      <c r="A300" s="9">
        <f>'(1)'!A300</f>
        <v>42718</v>
      </c>
      <c r="B300">
        <v>143.3356</v>
      </c>
      <c r="C300">
        <v>143.3356</v>
      </c>
      <c r="D300">
        <v>143.3356</v>
      </c>
      <c r="E300">
        <v>143.3356</v>
      </c>
      <c r="F300" s="12">
        <v>0</v>
      </c>
      <c r="G300" s="12">
        <v>8117219</v>
      </c>
    </row>
    <row r="301" spans="1:7">
      <c r="A301" s="9">
        <f>'(1)'!A301</f>
        <v>42719</v>
      </c>
      <c r="B301">
        <v>143.3424</v>
      </c>
      <c r="C301">
        <v>143.3424</v>
      </c>
      <c r="D301">
        <v>143.3424</v>
      </c>
      <c r="E301">
        <v>143.3424</v>
      </c>
      <c r="F301" s="12">
        <v>0</v>
      </c>
      <c r="G301" s="12">
        <v>8201500.5</v>
      </c>
    </row>
    <row r="302" spans="1:7">
      <c r="A302" s="9">
        <f>'(1)'!A302</f>
        <v>42720</v>
      </c>
      <c r="B302">
        <v>143.37389999999999</v>
      </c>
      <c r="C302">
        <v>143.37389999999999</v>
      </c>
      <c r="D302">
        <v>143.37389999999999</v>
      </c>
      <c r="E302">
        <v>143.37389999999999</v>
      </c>
      <c r="F302" s="12">
        <v>0</v>
      </c>
      <c r="G302" s="12">
        <v>8226445.5</v>
      </c>
    </row>
    <row r="303" spans="1:7">
      <c r="A303" s="9">
        <f>'(1)'!A303</f>
        <v>42723</v>
      </c>
      <c r="B303">
        <v>143.38120000000001</v>
      </c>
      <c r="C303">
        <v>143.38120000000001</v>
      </c>
      <c r="D303">
        <v>143.38120000000001</v>
      </c>
      <c r="E303">
        <v>143.38120000000001</v>
      </c>
      <c r="F303" s="12">
        <v>0</v>
      </c>
      <c r="G303" s="12">
        <v>8105844</v>
      </c>
    </row>
    <row r="304" spans="1:7">
      <c r="A304" s="9">
        <f>'(1)'!A304</f>
        <v>42724</v>
      </c>
      <c r="B304">
        <v>143.38890000000001</v>
      </c>
      <c r="C304">
        <v>143.38890000000001</v>
      </c>
      <c r="D304">
        <v>143.38890000000001</v>
      </c>
      <c r="E304">
        <v>143.38890000000001</v>
      </c>
      <c r="F304" s="12">
        <v>0</v>
      </c>
      <c r="G304" s="12">
        <v>8135403</v>
      </c>
    </row>
    <row r="305" spans="1:7">
      <c r="A305" s="9">
        <f>'(1)'!A305</f>
        <v>42725</v>
      </c>
      <c r="B305">
        <v>143.40940000000001</v>
      </c>
      <c r="C305">
        <v>143.40940000000001</v>
      </c>
      <c r="D305">
        <v>143.40940000000001</v>
      </c>
      <c r="E305">
        <v>143.40940000000001</v>
      </c>
      <c r="F305" s="12">
        <v>0</v>
      </c>
      <c r="G305" s="12">
        <v>8202564</v>
      </c>
    </row>
    <row r="306" spans="1:7">
      <c r="A306" s="9">
        <f>'(1)'!A306</f>
        <v>42726</v>
      </c>
      <c r="B306">
        <v>143.41890000000001</v>
      </c>
      <c r="C306">
        <v>143.41890000000001</v>
      </c>
      <c r="D306">
        <v>143.41890000000001</v>
      </c>
      <c r="E306">
        <v>143.41890000000001</v>
      </c>
      <c r="F306" s="12">
        <v>0</v>
      </c>
      <c r="G306" s="12">
        <v>8396522</v>
      </c>
    </row>
    <row r="307" spans="1:7">
      <c r="A307" s="9">
        <f>'(1)'!A307</f>
        <v>42727</v>
      </c>
      <c r="B307">
        <v>143.42580000000001</v>
      </c>
      <c r="C307">
        <v>143.42580000000001</v>
      </c>
      <c r="D307">
        <v>143.42580000000001</v>
      </c>
      <c r="E307">
        <v>143.42580000000001</v>
      </c>
      <c r="F307" s="12">
        <v>0</v>
      </c>
      <c r="G307" s="12">
        <v>8419296</v>
      </c>
    </row>
    <row r="308" spans="1:7">
      <c r="A308" s="9">
        <f>'(1)'!A308</f>
        <v>42731</v>
      </c>
      <c r="B308">
        <v>143.4323</v>
      </c>
      <c r="C308">
        <v>143.4323</v>
      </c>
      <c r="D308">
        <v>143.4323</v>
      </c>
      <c r="E308">
        <v>143.4323</v>
      </c>
      <c r="F308" s="12">
        <v>0</v>
      </c>
      <c r="G308" s="12">
        <v>8232717.5</v>
      </c>
    </row>
    <row r="309" spans="1:7">
      <c r="A309" s="9">
        <f>'(1)'!A309</f>
        <v>42732</v>
      </c>
      <c r="B309">
        <v>143.4384</v>
      </c>
      <c r="C309">
        <v>143.4384</v>
      </c>
      <c r="D309">
        <v>143.4384</v>
      </c>
      <c r="E309">
        <v>143.4384</v>
      </c>
      <c r="F309" s="12">
        <v>0</v>
      </c>
      <c r="G309" s="12">
        <v>8252373</v>
      </c>
    </row>
    <row r="310" spans="1:7">
      <c r="A310" s="9">
        <f>'(1)'!A310</f>
        <v>42733</v>
      </c>
      <c r="B310">
        <v>143.4562</v>
      </c>
      <c r="C310">
        <v>143.4562</v>
      </c>
      <c r="D310">
        <v>143.4562</v>
      </c>
      <c r="E310">
        <v>143.4562</v>
      </c>
      <c r="F310" s="12">
        <v>0</v>
      </c>
      <c r="G310" s="12">
        <v>8317244</v>
      </c>
    </row>
    <row r="311" spans="1:7">
      <c r="A311" s="9">
        <f>'(1)'!A311</f>
        <v>42734</v>
      </c>
      <c r="B311">
        <v>143.4624</v>
      </c>
      <c r="C311">
        <v>143.4624</v>
      </c>
      <c r="D311">
        <v>143.4624</v>
      </c>
      <c r="E311">
        <v>143.4624</v>
      </c>
      <c r="F311" s="12">
        <v>0</v>
      </c>
      <c r="G311" s="12">
        <v>8225081</v>
      </c>
    </row>
    <row r="312" spans="1:7">
      <c r="A312" s="9">
        <f>'(1)'!A312</f>
        <v>42738</v>
      </c>
      <c r="B312">
        <v>143.46950000000001</v>
      </c>
      <c r="C312">
        <v>143.46950000000001</v>
      </c>
      <c r="D312">
        <v>143.46950000000001</v>
      </c>
      <c r="E312">
        <v>143.46950000000001</v>
      </c>
      <c r="F312" s="12">
        <v>0</v>
      </c>
      <c r="G312" s="12">
        <v>8221032</v>
      </c>
    </row>
    <row r="313" spans="1:7">
      <c r="A313" s="9">
        <f>'(1)'!A313</f>
        <v>42739</v>
      </c>
      <c r="B313">
        <v>143.47470000000001</v>
      </c>
      <c r="C313">
        <v>143.47470000000001</v>
      </c>
      <c r="D313">
        <v>143.47470000000001</v>
      </c>
      <c r="E313">
        <v>143.47470000000001</v>
      </c>
      <c r="F313" s="12">
        <v>0</v>
      </c>
      <c r="G313" s="12">
        <v>8064577.5</v>
      </c>
    </row>
    <row r="314" spans="1:7">
      <c r="A314" s="9">
        <f>'(1)'!A314</f>
        <v>42740</v>
      </c>
      <c r="B314">
        <v>143.48070000000001</v>
      </c>
      <c r="C314">
        <v>143.48070000000001</v>
      </c>
      <c r="D314">
        <v>143.48070000000001</v>
      </c>
      <c r="E314">
        <v>143.48070000000001</v>
      </c>
      <c r="F314" s="12">
        <v>0</v>
      </c>
      <c r="G314" s="12">
        <v>8008749.5</v>
      </c>
    </row>
    <row r="315" spans="1:7">
      <c r="A315" s="9">
        <f>'(1)'!A315</f>
        <v>42741</v>
      </c>
      <c r="B315">
        <v>143.499</v>
      </c>
      <c r="C315">
        <v>143.499</v>
      </c>
      <c r="D315">
        <v>143.499</v>
      </c>
      <c r="E315">
        <v>143.499</v>
      </c>
      <c r="F315" s="12">
        <v>0</v>
      </c>
      <c r="G315" s="12">
        <v>8035927.5</v>
      </c>
    </row>
    <row r="316" spans="1:7">
      <c r="A316" s="9">
        <f>'(1)'!A316</f>
        <v>42744</v>
      </c>
      <c r="B316">
        <v>143.50530000000001</v>
      </c>
      <c r="C316">
        <v>143.50530000000001</v>
      </c>
      <c r="D316">
        <v>143.50530000000001</v>
      </c>
      <c r="E316">
        <v>143.50530000000001</v>
      </c>
      <c r="F316" s="12">
        <v>0</v>
      </c>
      <c r="G316" s="12">
        <v>7920308.5</v>
      </c>
    </row>
    <row r="317" spans="1:7">
      <c r="A317" s="9">
        <f>'(1)'!A317</f>
        <v>42745</v>
      </c>
      <c r="B317">
        <v>143.51070000000001</v>
      </c>
      <c r="C317">
        <v>143.51070000000001</v>
      </c>
      <c r="D317">
        <v>143.51070000000001</v>
      </c>
      <c r="E317">
        <v>143.51070000000001</v>
      </c>
      <c r="F317" s="12">
        <v>0</v>
      </c>
      <c r="G317" s="12">
        <v>7885324</v>
      </c>
    </row>
    <row r="318" spans="1:7">
      <c r="A318" s="9">
        <f>'(1)'!A318</f>
        <v>42746</v>
      </c>
      <c r="B318">
        <v>143.5172</v>
      </c>
      <c r="C318">
        <v>143.5172</v>
      </c>
      <c r="D318">
        <v>143.5172</v>
      </c>
      <c r="E318">
        <v>143.5172</v>
      </c>
      <c r="F318" s="12">
        <v>0</v>
      </c>
      <c r="G318" s="12">
        <v>7885324</v>
      </c>
    </row>
    <row r="319" spans="1:7">
      <c r="A319" s="9">
        <f>'(1)'!A319</f>
        <v>42747</v>
      </c>
      <c r="B319">
        <v>143.52330000000001</v>
      </c>
      <c r="C319">
        <v>143.52330000000001</v>
      </c>
      <c r="D319">
        <v>143.52330000000001</v>
      </c>
      <c r="E319">
        <v>143.52330000000001</v>
      </c>
      <c r="F319" s="12">
        <v>0</v>
      </c>
      <c r="G319" s="12">
        <v>8009628</v>
      </c>
    </row>
    <row r="320" spans="1:7">
      <c r="A320" s="9">
        <f>'(1)'!A320</f>
        <v>42748</v>
      </c>
      <c r="B320">
        <v>143.54150000000001</v>
      </c>
      <c r="C320">
        <v>143.54150000000001</v>
      </c>
      <c r="D320">
        <v>143.54150000000001</v>
      </c>
      <c r="E320">
        <v>143.54150000000001</v>
      </c>
      <c r="F320" s="12">
        <v>0</v>
      </c>
      <c r="G320" s="12">
        <v>8219680</v>
      </c>
    </row>
    <row r="321" spans="1:7">
      <c r="A321" s="9">
        <f>'(1)'!A321</f>
        <v>42752</v>
      </c>
      <c r="B321">
        <v>143.54750000000001</v>
      </c>
      <c r="C321">
        <v>143.54750000000001</v>
      </c>
      <c r="D321">
        <v>143.54750000000001</v>
      </c>
      <c r="E321">
        <v>143.54750000000001</v>
      </c>
      <c r="F321" s="12">
        <v>0</v>
      </c>
      <c r="G321" s="12">
        <v>8199871.5</v>
      </c>
    </row>
    <row r="322" spans="1:7">
      <c r="A322" s="9">
        <f>'(1)'!A322</f>
        <v>42753</v>
      </c>
      <c r="B322">
        <v>143.553</v>
      </c>
      <c r="C322">
        <v>143.553</v>
      </c>
      <c r="D322">
        <v>143.553</v>
      </c>
      <c r="E322">
        <v>143.553</v>
      </c>
      <c r="F322" s="12">
        <v>0</v>
      </c>
      <c r="G322" s="12">
        <v>8199871.5</v>
      </c>
    </row>
    <row r="323" spans="1:7">
      <c r="A323" s="9">
        <f>'(1)'!A323</f>
        <v>42754</v>
      </c>
      <c r="B323">
        <v>143.55850000000001</v>
      </c>
      <c r="C323">
        <v>143.55850000000001</v>
      </c>
      <c r="D323">
        <v>143.55850000000001</v>
      </c>
      <c r="E323">
        <v>143.55850000000001</v>
      </c>
      <c r="F323" s="12">
        <v>0</v>
      </c>
      <c r="G323" s="12">
        <v>8199871.5</v>
      </c>
    </row>
    <row r="324" spans="1:7">
      <c r="A324" s="9">
        <f>'(1)'!A324</f>
        <v>42755</v>
      </c>
      <c r="B324">
        <v>143.565</v>
      </c>
      <c r="C324">
        <v>143.565</v>
      </c>
      <c r="D324">
        <v>143.565</v>
      </c>
      <c r="E324">
        <v>143.565</v>
      </c>
      <c r="F324" s="12">
        <v>0</v>
      </c>
      <c r="G324" s="12">
        <v>8232085.5</v>
      </c>
    </row>
    <row r="325" spans="1:7">
      <c r="A325" s="9">
        <f>'(1)'!A325</f>
        <v>42758</v>
      </c>
      <c r="B325">
        <v>143.5847</v>
      </c>
      <c r="C325">
        <v>143.5847</v>
      </c>
      <c r="D325">
        <v>143.5847</v>
      </c>
      <c r="E325">
        <v>143.5847</v>
      </c>
      <c r="F325" s="12">
        <v>0</v>
      </c>
      <c r="G325" s="12">
        <v>8433752</v>
      </c>
    </row>
    <row r="326" spans="1:7">
      <c r="A326" s="9">
        <f>'(1)'!A326</f>
        <v>42759</v>
      </c>
      <c r="B326">
        <v>143.5925</v>
      </c>
      <c r="C326">
        <v>143.5925</v>
      </c>
      <c r="D326">
        <v>143.5925</v>
      </c>
      <c r="E326">
        <v>143.5925</v>
      </c>
      <c r="F326" s="12">
        <v>0</v>
      </c>
      <c r="G326" s="12">
        <v>8690258</v>
      </c>
    </row>
    <row r="327" spans="1:7">
      <c r="A327" s="9">
        <f>'(1)'!A327</f>
        <v>42760</v>
      </c>
      <c r="B327">
        <v>143.59960000000001</v>
      </c>
      <c r="C327">
        <v>143.59960000000001</v>
      </c>
      <c r="D327">
        <v>143.59960000000001</v>
      </c>
      <c r="E327">
        <v>143.59960000000001</v>
      </c>
      <c r="F327" s="12">
        <v>0</v>
      </c>
      <c r="G327" s="12">
        <v>8733514</v>
      </c>
    </row>
    <row r="328" spans="1:7">
      <c r="A328" s="9">
        <f>'(1)'!A328</f>
        <v>42761</v>
      </c>
      <c r="B328">
        <v>143.6071</v>
      </c>
      <c r="C328">
        <v>143.6071</v>
      </c>
      <c r="D328">
        <v>143.6071</v>
      </c>
      <c r="E328">
        <v>143.6071</v>
      </c>
      <c r="F328" s="12">
        <v>0</v>
      </c>
      <c r="G328" s="12">
        <v>8769315</v>
      </c>
    </row>
    <row r="329" spans="1:7">
      <c r="A329" s="9">
        <f>'(1)'!A329</f>
        <v>42762</v>
      </c>
      <c r="B329">
        <v>143.6129</v>
      </c>
      <c r="C329">
        <v>143.6129</v>
      </c>
      <c r="D329">
        <v>143.6129</v>
      </c>
      <c r="E329">
        <v>143.6129</v>
      </c>
      <c r="F329" s="12">
        <v>0</v>
      </c>
      <c r="G329" s="12">
        <v>8887241</v>
      </c>
    </row>
    <row r="330" spans="1:7">
      <c r="A330" s="9">
        <f>'(1)'!A330</f>
        <v>42765</v>
      </c>
      <c r="B330">
        <v>143.63550000000001</v>
      </c>
      <c r="C330">
        <v>143.63550000000001</v>
      </c>
      <c r="D330">
        <v>143.63550000000001</v>
      </c>
      <c r="E330">
        <v>143.63550000000001</v>
      </c>
      <c r="F330" s="12">
        <v>0</v>
      </c>
      <c r="G330" s="12">
        <v>8831909</v>
      </c>
    </row>
    <row r="331" spans="1:7">
      <c r="A331" s="9">
        <f>'(1)'!A331</f>
        <v>42766</v>
      </c>
      <c r="B331">
        <v>143.6413</v>
      </c>
      <c r="C331">
        <v>143.6413</v>
      </c>
      <c r="D331">
        <v>143.6413</v>
      </c>
      <c r="E331">
        <v>143.6413</v>
      </c>
      <c r="F331" s="12">
        <v>0</v>
      </c>
      <c r="G331" s="12">
        <v>8761372</v>
      </c>
    </row>
    <row r="332" spans="1:7">
      <c r="A332" s="9">
        <f>'(1)'!A332</f>
        <v>42767</v>
      </c>
      <c r="B332">
        <v>143.6473</v>
      </c>
      <c r="C332">
        <v>143.6473</v>
      </c>
      <c r="D332">
        <v>143.6473</v>
      </c>
      <c r="E332">
        <v>143.6473</v>
      </c>
      <c r="F332" s="12">
        <v>0</v>
      </c>
      <c r="G332" s="12">
        <v>8725658</v>
      </c>
    </row>
    <row r="333" spans="1:7">
      <c r="A333" s="9">
        <f>'(1)'!A333</f>
        <v>42768</v>
      </c>
      <c r="B333">
        <v>143.65379999999999</v>
      </c>
      <c r="C333">
        <v>143.65379999999999</v>
      </c>
      <c r="D333">
        <v>143.65379999999999</v>
      </c>
      <c r="E333">
        <v>143.65379999999999</v>
      </c>
      <c r="F333" s="12">
        <v>0</v>
      </c>
      <c r="G333" s="12">
        <v>8728363</v>
      </c>
    </row>
    <row r="334" spans="1:7">
      <c r="A334" s="9">
        <f>'(1)'!A334</f>
        <v>42769</v>
      </c>
      <c r="B334">
        <v>143.6712</v>
      </c>
      <c r="C334">
        <v>143.6712</v>
      </c>
      <c r="D334">
        <v>143.6712</v>
      </c>
      <c r="E334">
        <v>143.6712</v>
      </c>
      <c r="F334" s="12">
        <v>0</v>
      </c>
      <c r="G334" s="12">
        <v>8588363</v>
      </c>
    </row>
    <row r="335" spans="1:7">
      <c r="A335" s="9">
        <f>'(1)'!A335</f>
        <v>42772</v>
      </c>
      <c r="B335">
        <v>143.6764</v>
      </c>
      <c r="C335">
        <v>143.6764</v>
      </c>
      <c r="D335">
        <v>143.6764</v>
      </c>
      <c r="E335">
        <v>143.6764</v>
      </c>
      <c r="F335" s="12">
        <v>0</v>
      </c>
      <c r="G335" s="12">
        <v>8628147</v>
      </c>
    </row>
    <row r="336" spans="1:7">
      <c r="A336" s="9">
        <f>'(1)'!A336</f>
        <v>42773</v>
      </c>
      <c r="B336">
        <v>143.68260000000001</v>
      </c>
      <c r="C336">
        <v>143.68260000000001</v>
      </c>
      <c r="D336">
        <v>143.68260000000001</v>
      </c>
      <c r="E336">
        <v>143.68260000000001</v>
      </c>
      <c r="F336" s="12">
        <v>0</v>
      </c>
      <c r="G336" s="12">
        <v>8737719</v>
      </c>
    </row>
    <row r="337" spans="1:7">
      <c r="A337" s="9">
        <f>'(1)'!A337</f>
        <v>42774</v>
      </c>
      <c r="B337">
        <v>143.6876</v>
      </c>
      <c r="C337">
        <v>143.6876</v>
      </c>
      <c r="D337">
        <v>143.6876</v>
      </c>
      <c r="E337">
        <v>143.6876</v>
      </c>
      <c r="F337" s="12">
        <v>0</v>
      </c>
      <c r="G337" s="12">
        <v>8724487</v>
      </c>
    </row>
    <row r="338" spans="1:7">
      <c r="A338" s="9">
        <f>'(1)'!A338</f>
        <v>42775</v>
      </c>
      <c r="B338">
        <v>143.69239999999999</v>
      </c>
      <c r="C338">
        <v>143.69239999999999</v>
      </c>
      <c r="D338">
        <v>143.69239999999999</v>
      </c>
      <c r="E338">
        <v>143.69239999999999</v>
      </c>
      <c r="F338" s="12">
        <v>0</v>
      </c>
      <c r="G338" s="12">
        <v>8882130</v>
      </c>
    </row>
    <row r="339" spans="1:7">
      <c r="A339" s="9">
        <f>'(1)'!A339</f>
        <v>42776</v>
      </c>
      <c r="B339">
        <v>143.71109999999999</v>
      </c>
      <c r="C339">
        <v>143.71109999999999</v>
      </c>
      <c r="D339">
        <v>143.71109999999999</v>
      </c>
      <c r="E339">
        <v>143.71109999999999</v>
      </c>
      <c r="F339" s="12">
        <v>0</v>
      </c>
      <c r="G339" s="12">
        <v>8878040</v>
      </c>
    </row>
    <row r="340" spans="1:7">
      <c r="A340" s="9">
        <f>'(1)'!A340</f>
        <v>42779</v>
      </c>
      <c r="B340">
        <v>143.7165</v>
      </c>
      <c r="C340">
        <v>143.7165</v>
      </c>
      <c r="D340">
        <v>143.7165</v>
      </c>
      <c r="E340">
        <v>143.7165</v>
      </c>
      <c r="F340" s="12">
        <v>0</v>
      </c>
      <c r="G340" s="12">
        <v>8820698</v>
      </c>
    </row>
    <row r="341" spans="1:7">
      <c r="A341" s="9">
        <f>'(1)'!A341</f>
        <v>42780</v>
      </c>
      <c r="B341">
        <v>143.72069999999999</v>
      </c>
      <c r="C341">
        <v>143.72069999999999</v>
      </c>
      <c r="D341">
        <v>143.72069999999999</v>
      </c>
      <c r="E341">
        <v>143.72069999999999</v>
      </c>
      <c r="F341" s="12">
        <v>0</v>
      </c>
      <c r="G341" s="12">
        <v>8828636</v>
      </c>
    </row>
    <row r="342" spans="1:7">
      <c r="A342" s="9">
        <f>'(1)'!A342</f>
        <v>42781</v>
      </c>
      <c r="B342">
        <v>143.72579999999999</v>
      </c>
      <c r="C342">
        <v>143.72579999999999</v>
      </c>
      <c r="D342">
        <v>143.72579999999999</v>
      </c>
      <c r="E342">
        <v>143.72579999999999</v>
      </c>
      <c r="F342" s="12">
        <v>0</v>
      </c>
      <c r="G342" s="12">
        <v>8833554</v>
      </c>
    </row>
    <row r="343" spans="1:7">
      <c r="A343" s="9">
        <f>'(1)'!A343</f>
        <v>42782</v>
      </c>
      <c r="B343">
        <v>143.73179999999999</v>
      </c>
      <c r="C343">
        <v>143.73179999999999</v>
      </c>
      <c r="D343">
        <v>143.73179999999999</v>
      </c>
      <c r="E343">
        <v>143.73179999999999</v>
      </c>
      <c r="F343" s="12">
        <v>0</v>
      </c>
      <c r="G343" s="12">
        <v>8835435</v>
      </c>
    </row>
    <row r="344" spans="1:7">
      <c r="A344" s="9">
        <f>'(1)'!A344</f>
        <v>42783</v>
      </c>
      <c r="B344">
        <v>143.75399999999999</v>
      </c>
      <c r="C344">
        <v>143.75399999999999</v>
      </c>
      <c r="D344">
        <v>143.75399999999999</v>
      </c>
      <c r="E344">
        <v>143.75399999999999</v>
      </c>
      <c r="F344" s="12">
        <v>0</v>
      </c>
      <c r="G344" s="12">
        <v>8703698</v>
      </c>
    </row>
    <row r="345" spans="1:7">
      <c r="A345" s="9">
        <f>'(1)'!A345</f>
        <v>42787</v>
      </c>
      <c r="B345">
        <v>143.7587</v>
      </c>
      <c r="C345">
        <v>143.7587</v>
      </c>
      <c r="D345">
        <v>143.7587</v>
      </c>
      <c r="E345">
        <v>143.7587</v>
      </c>
      <c r="F345" s="12">
        <v>0</v>
      </c>
      <c r="G345" s="12">
        <v>8705766</v>
      </c>
    </row>
    <row r="346" spans="1:7">
      <c r="A346" s="9">
        <f>'(1)'!A346</f>
        <v>42788</v>
      </c>
      <c r="B346">
        <v>143.76390000000001</v>
      </c>
      <c r="C346">
        <v>143.76390000000001</v>
      </c>
      <c r="D346">
        <v>143.76390000000001</v>
      </c>
      <c r="E346">
        <v>143.76390000000001</v>
      </c>
      <c r="F346" s="12">
        <v>0</v>
      </c>
      <c r="G346" s="12">
        <v>8702009</v>
      </c>
    </row>
    <row r="347" spans="1:7">
      <c r="A347" s="9">
        <f>'(1)'!A347</f>
        <v>42789</v>
      </c>
      <c r="B347">
        <v>143.7696</v>
      </c>
      <c r="C347">
        <v>143.7696</v>
      </c>
      <c r="D347">
        <v>143.7696</v>
      </c>
      <c r="E347">
        <v>143.7696</v>
      </c>
      <c r="F347" s="12">
        <v>0</v>
      </c>
      <c r="G347" s="12">
        <v>8708476</v>
      </c>
    </row>
    <row r="348" spans="1:7">
      <c r="A348" s="9">
        <f>'(1)'!A348</f>
        <v>42790</v>
      </c>
      <c r="B348">
        <v>143.78729999999999</v>
      </c>
      <c r="C348">
        <v>143.78729999999999</v>
      </c>
      <c r="D348">
        <v>143.78729999999999</v>
      </c>
      <c r="E348">
        <v>143.78729999999999</v>
      </c>
      <c r="F348" s="12">
        <v>0</v>
      </c>
      <c r="G348" s="12">
        <v>8794539</v>
      </c>
    </row>
    <row r="349" spans="1:7">
      <c r="A349" s="9">
        <f>'(1)'!A349</f>
        <v>42793</v>
      </c>
      <c r="B349">
        <v>143.78700000000001</v>
      </c>
      <c r="C349">
        <v>143.78700000000001</v>
      </c>
      <c r="D349">
        <v>143.78700000000001</v>
      </c>
      <c r="E349">
        <v>143.78700000000001</v>
      </c>
      <c r="F349" s="12">
        <v>0</v>
      </c>
      <c r="G349" s="12">
        <v>8757192</v>
      </c>
    </row>
    <row r="350" spans="1:7">
      <c r="A350" s="9">
        <f>'(1)'!A350</f>
        <v>42794</v>
      </c>
      <c r="B350">
        <v>143.79150000000001</v>
      </c>
      <c r="C350">
        <v>143.79150000000001</v>
      </c>
      <c r="D350">
        <v>143.79150000000001</v>
      </c>
      <c r="E350">
        <v>143.79150000000001</v>
      </c>
      <c r="F350" s="12">
        <v>0</v>
      </c>
      <c r="G350" s="12">
        <v>8734820</v>
      </c>
    </row>
    <row r="351" spans="1:7">
      <c r="A351" s="9">
        <f>'(1)'!A351</f>
        <v>42795</v>
      </c>
      <c r="B351">
        <v>143.7971</v>
      </c>
      <c r="C351">
        <v>143.7971</v>
      </c>
      <c r="D351">
        <v>143.7971</v>
      </c>
      <c r="E351">
        <v>143.7971</v>
      </c>
      <c r="F351" s="12">
        <v>0</v>
      </c>
      <c r="G351" s="12">
        <v>8758096</v>
      </c>
    </row>
    <row r="352" spans="1:7">
      <c r="A352" s="9">
        <f>'(1)'!A352</f>
        <v>42796</v>
      </c>
      <c r="B352">
        <v>143.80170000000001</v>
      </c>
      <c r="C352">
        <v>143.80170000000001</v>
      </c>
      <c r="D352">
        <v>143.80170000000001</v>
      </c>
      <c r="E352">
        <v>143.80170000000001</v>
      </c>
      <c r="F352" s="12">
        <v>0</v>
      </c>
      <c r="G352" s="12">
        <v>8736826</v>
      </c>
    </row>
    <row r="353" spans="1:7">
      <c r="A353" s="9">
        <f>'(1)'!A353</f>
        <v>42797</v>
      </c>
      <c r="B353">
        <v>143.82599999999999</v>
      </c>
      <c r="C353">
        <v>143.82599999999999</v>
      </c>
      <c r="D353">
        <v>143.82599999999999</v>
      </c>
      <c r="E353">
        <v>143.82599999999999</v>
      </c>
      <c r="F353" s="12">
        <v>0</v>
      </c>
      <c r="G353" s="12">
        <v>8810818</v>
      </c>
    </row>
    <row r="354" spans="1:7">
      <c r="A354" s="9">
        <f>'(1)'!A354</f>
        <v>42800</v>
      </c>
      <c r="B354">
        <v>143.83099999999999</v>
      </c>
      <c r="C354">
        <v>143.83099999999999</v>
      </c>
      <c r="D354">
        <v>143.83099999999999</v>
      </c>
      <c r="E354">
        <v>143.83099999999999</v>
      </c>
      <c r="F354" s="12">
        <v>0</v>
      </c>
      <c r="G354" s="12">
        <v>8716590</v>
      </c>
    </row>
    <row r="355" spans="1:7">
      <c r="A355" s="9">
        <f>'(1)'!A355</f>
        <v>42801</v>
      </c>
      <c r="B355">
        <v>143.8365</v>
      </c>
      <c r="C355">
        <v>143.8365</v>
      </c>
      <c r="D355">
        <v>143.8365</v>
      </c>
      <c r="E355">
        <v>143.8365</v>
      </c>
      <c r="F355" s="12">
        <v>0</v>
      </c>
      <c r="G355" s="12">
        <v>8675322</v>
      </c>
    </row>
    <row r="356" spans="1:7">
      <c r="A356" s="9">
        <f>'(1)'!A356</f>
        <v>42802</v>
      </c>
      <c r="B356">
        <v>143.8415</v>
      </c>
      <c r="C356">
        <v>143.8415</v>
      </c>
      <c r="D356">
        <v>143.8415</v>
      </c>
      <c r="E356">
        <v>143.8415</v>
      </c>
      <c r="F356" s="12">
        <v>0</v>
      </c>
      <c r="G356" s="12">
        <v>8793904</v>
      </c>
    </row>
    <row r="357" spans="1:7">
      <c r="A357" s="9">
        <f>'(1)'!A357</f>
        <v>42803</v>
      </c>
      <c r="B357">
        <v>143.85810000000001</v>
      </c>
      <c r="C357">
        <v>143.85810000000001</v>
      </c>
      <c r="D357">
        <v>143.85810000000001</v>
      </c>
      <c r="E357">
        <v>143.85810000000001</v>
      </c>
      <c r="F357" s="12">
        <v>0</v>
      </c>
      <c r="G357" s="12">
        <v>8750676</v>
      </c>
    </row>
    <row r="358" spans="1:7">
      <c r="A358" s="9">
        <f>'(1)'!A358</f>
        <v>42804</v>
      </c>
      <c r="B358">
        <v>143.86590000000001</v>
      </c>
      <c r="C358">
        <v>143.86590000000001</v>
      </c>
      <c r="D358">
        <v>143.86590000000001</v>
      </c>
      <c r="E358">
        <v>143.86590000000001</v>
      </c>
      <c r="F358" s="12">
        <v>0</v>
      </c>
      <c r="G358" s="12">
        <v>8795290</v>
      </c>
    </row>
    <row r="359" spans="1:7">
      <c r="A359" s="9">
        <f>'(1)'!A359</f>
        <v>42807</v>
      </c>
      <c r="B359">
        <v>143.8716</v>
      </c>
      <c r="C359">
        <v>143.8716</v>
      </c>
      <c r="D359">
        <v>143.8716</v>
      </c>
      <c r="E359">
        <v>143.8716</v>
      </c>
      <c r="F359" s="12">
        <v>0</v>
      </c>
      <c r="G359" s="12">
        <v>8797711</v>
      </c>
    </row>
    <row r="360" spans="1:7">
      <c r="A360" s="9">
        <f>'(1)'!A360</f>
        <v>42808</v>
      </c>
      <c r="B360">
        <v>143.87690000000001</v>
      </c>
      <c r="C360">
        <v>143.87690000000001</v>
      </c>
      <c r="D360">
        <v>143.87690000000001</v>
      </c>
      <c r="E360">
        <v>143.87690000000001</v>
      </c>
      <c r="F360" s="12">
        <v>0</v>
      </c>
      <c r="G360" s="12">
        <v>8817512</v>
      </c>
    </row>
    <row r="361" spans="1:7">
      <c r="A361" s="9">
        <f>'(1)'!A361</f>
        <v>42809</v>
      </c>
      <c r="B361">
        <v>143.88329999999999</v>
      </c>
      <c r="C361">
        <v>143.88329999999999</v>
      </c>
      <c r="D361">
        <v>143.88329999999999</v>
      </c>
      <c r="E361">
        <v>143.88329999999999</v>
      </c>
      <c r="F361" s="12">
        <v>0</v>
      </c>
      <c r="G361" s="12">
        <v>8860426</v>
      </c>
    </row>
    <row r="362" spans="1:7">
      <c r="A362" s="9">
        <f>'(1)'!A362</f>
        <v>42810</v>
      </c>
      <c r="B362">
        <v>143.90369999999999</v>
      </c>
      <c r="C362">
        <v>143.90369999999999</v>
      </c>
      <c r="D362">
        <v>143.90369999999999</v>
      </c>
      <c r="E362">
        <v>143.90369999999999</v>
      </c>
      <c r="F362" s="12">
        <v>0</v>
      </c>
      <c r="G362" s="12">
        <v>8774821</v>
      </c>
    </row>
    <row r="363" spans="1:7">
      <c r="A363" s="9">
        <f>'(1)'!A363</f>
        <v>42811</v>
      </c>
      <c r="B363">
        <v>143.9143</v>
      </c>
      <c r="C363">
        <v>143.9143</v>
      </c>
      <c r="D363">
        <v>143.9143</v>
      </c>
      <c r="E363">
        <v>143.9143</v>
      </c>
      <c r="F363" s="12">
        <v>0</v>
      </c>
      <c r="G363" s="12">
        <v>8743222</v>
      </c>
    </row>
    <row r="364" spans="1:7">
      <c r="A364" s="9">
        <f>'(1)'!A364</f>
        <v>42814</v>
      </c>
      <c r="B364">
        <v>143.92099999999999</v>
      </c>
      <c r="C364">
        <v>143.92099999999999</v>
      </c>
      <c r="D364">
        <v>143.92099999999999</v>
      </c>
      <c r="E364">
        <v>143.92099999999999</v>
      </c>
      <c r="F364" s="12">
        <v>0</v>
      </c>
      <c r="G364" s="12">
        <v>8721906</v>
      </c>
    </row>
    <row r="365" spans="1:7">
      <c r="A365" s="9">
        <f>'(1)'!A365</f>
        <v>42815</v>
      </c>
      <c r="B365">
        <v>143.93430000000001</v>
      </c>
      <c r="C365">
        <v>143.93430000000001</v>
      </c>
      <c r="D365">
        <v>143.93430000000001</v>
      </c>
      <c r="E365">
        <v>143.93430000000001</v>
      </c>
      <c r="F365" s="12">
        <v>0</v>
      </c>
      <c r="G365" s="12">
        <v>8671504</v>
      </c>
    </row>
    <row r="366" spans="1:7">
      <c r="A366" s="9">
        <f>'(1)'!A366</f>
        <v>42816</v>
      </c>
      <c r="B366">
        <v>143.95169999999999</v>
      </c>
      <c r="C366">
        <v>143.95169999999999</v>
      </c>
      <c r="D366">
        <v>143.95169999999999</v>
      </c>
      <c r="E366">
        <v>143.95169999999999</v>
      </c>
      <c r="F366" s="12">
        <v>0</v>
      </c>
      <c r="G366" s="12">
        <v>8742135</v>
      </c>
    </row>
    <row r="367" spans="1:7">
      <c r="A367" s="9">
        <f>'(1)'!A367</f>
        <v>42817</v>
      </c>
      <c r="B367">
        <v>143.9579</v>
      </c>
      <c r="C367">
        <v>143.9579</v>
      </c>
      <c r="D367">
        <v>143.9579</v>
      </c>
      <c r="E367">
        <v>143.9579</v>
      </c>
      <c r="F367" s="12">
        <v>0</v>
      </c>
      <c r="G367" s="12">
        <v>8767884</v>
      </c>
    </row>
    <row r="368" spans="1:7">
      <c r="A368" s="9">
        <f>'(1)'!A368</f>
        <v>42818</v>
      </c>
      <c r="B368">
        <v>143.964</v>
      </c>
      <c r="C368">
        <v>143.964</v>
      </c>
      <c r="D368">
        <v>143.964</v>
      </c>
      <c r="E368">
        <v>143.964</v>
      </c>
      <c r="F368" s="12">
        <v>0</v>
      </c>
      <c r="G368" s="12">
        <v>8839566</v>
      </c>
    </row>
    <row r="369" spans="1:7">
      <c r="A369" s="9">
        <f>'(1)'!A369</f>
        <v>42821</v>
      </c>
      <c r="B369">
        <v>143.9939</v>
      </c>
      <c r="C369">
        <v>143.9939</v>
      </c>
      <c r="D369">
        <v>143.9939</v>
      </c>
      <c r="E369">
        <v>143.9939</v>
      </c>
      <c r="F369" s="12">
        <v>0</v>
      </c>
      <c r="G369" s="12">
        <v>8810849</v>
      </c>
    </row>
    <row r="370" spans="1:7">
      <c r="A370" s="9">
        <f>'(1)'!A370</f>
        <v>42822</v>
      </c>
      <c r="B370">
        <v>144.0016</v>
      </c>
      <c r="C370">
        <v>144.0016</v>
      </c>
      <c r="D370">
        <v>144.0016</v>
      </c>
      <c r="E370">
        <v>144.0016</v>
      </c>
      <c r="F370" s="12">
        <v>0</v>
      </c>
      <c r="G370" s="12">
        <v>8814704</v>
      </c>
    </row>
    <row r="371" spans="1:7">
      <c r="A371" s="9">
        <f>'(1)'!A371</f>
        <v>42823</v>
      </c>
      <c r="B371">
        <v>144.00810000000001</v>
      </c>
      <c r="C371">
        <v>144.00810000000001</v>
      </c>
      <c r="D371">
        <v>144.00810000000001</v>
      </c>
      <c r="E371">
        <v>144.00810000000001</v>
      </c>
      <c r="F371" s="12">
        <v>0</v>
      </c>
      <c r="G371" s="12">
        <v>8813466</v>
      </c>
    </row>
    <row r="372" spans="1:7">
      <c r="A372" s="9">
        <f>'(1)'!A372</f>
        <v>42824</v>
      </c>
      <c r="B372">
        <v>144.01410000000001</v>
      </c>
      <c r="C372">
        <v>144.01410000000001</v>
      </c>
      <c r="D372">
        <v>144.01410000000001</v>
      </c>
      <c r="E372">
        <v>144.01410000000001</v>
      </c>
      <c r="F372" s="12">
        <v>0</v>
      </c>
      <c r="G372" s="12">
        <v>8646882</v>
      </c>
    </row>
    <row r="373" spans="1:7">
      <c r="A373" s="9">
        <f>'(1)'!A373</f>
        <v>42825</v>
      </c>
      <c r="B373">
        <v>144.0197</v>
      </c>
      <c r="C373">
        <v>144.0197</v>
      </c>
      <c r="D373">
        <v>144.0197</v>
      </c>
      <c r="E373">
        <v>144.0197</v>
      </c>
      <c r="F373" s="12">
        <v>0</v>
      </c>
      <c r="G373" s="12">
        <v>8763322</v>
      </c>
    </row>
    <row r="374" spans="1:7">
      <c r="A374" s="9">
        <f>'(1)'!A374</f>
        <v>42828</v>
      </c>
      <c r="B374">
        <v>144.03739999999999</v>
      </c>
      <c r="C374">
        <v>144.03739999999999</v>
      </c>
      <c r="D374">
        <v>144.03739999999999</v>
      </c>
      <c r="E374">
        <v>144.03739999999999</v>
      </c>
      <c r="F374" s="12">
        <v>0</v>
      </c>
      <c r="G374" s="12">
        <v>8791094</v>
      </c>
    </row>
    <row r="375" spans="1:7">
      <c r="A375" s="9">
        <f>'(1)'!A375</f>
        <v>42829</v>
      </c>
      <c r="B375">
        <v>144.0445</v>
      </c>
      <c r="C375">
        <v>144.0445</v>
      </c>
      <c r="D375">
        <v>144.0445</v>
      </c>
      <c r="E375">
        <v>144.0445</v>
      </c>
      <c r="F375" s="12">
        <v>0</v>
      </c>
      <c r="G375" s="12">
        <v>8782909</v>
      </c>
    </row>
    <row r="376" spans="1:7">
      <c r="A376" s="9">
        <f>'(1)'!A376</f>
        <v>42830</v>
      </c>
      <c r="B376">
        <v>144.0504</v>
      </c>
      <c r="C376">
        <v>144.0504</v>
      </c>
      <c r="D376">
        <v>144.0504</v>
      </c>
      <c r="E376">
        <v>144.0504</v>
      </c>
      <c r="F376" s="12">
        <v>0</v>
      </c>
      <c r="G376" s="12">
        <v>8804487</v>
      </c>
    </row>
    <row r="377" spans="1:7">
      <c r="A377" s="9">
        <f>'(1)'!A377</f>
        <v>42831</v>
      </c>
      <c r="B377">
        <v>144.0564</v>
      </c>
      <c r="C377">
        <v>144.0564</v>
      </c>
      <c r="D377">
        <v>144.0564</v>
      </c>
      <c r="E377">
        <v>144.0564</v>
      </c>
      <c r="F377" s="12">
        <v>0</v>
      </c>
      <c r="G377" s="12">
        <v>8876067</v>
      </c>
    </row>
    <row r="378" spans="1:7">
      <c r="A378" s="9">
        <f>'(1)'!A378</f>
        <v>42832</v>
      </c>
      <c r="B378">
        <v>144.06309999999999</v>
      </c>
      <c r="C378">
        <v>144.06309999999999</v>
      </c>
      <c r="D378">
        <v>144.06309999999999</v>
      </c>
      <c r="E378">
        <v>144.06309999999999</v>
      </c>
      <c r="F378" s="12">
        <v>0</v>
      </c>
      <c r="G378" s="12">
        <v>8843266</v>
      </c>
    </row>
    <row r="379" spans="1:7">
      <c r="A379" s="9">
        <f>'(1)'!A379</f>
        <v>42835</v>
      </c>
      <c r="B379">
        <v>144.08619999999999</v>
      </c>
      <c r="C379">
        <v>144.08619999999999</v>
      </c>
      <c r="D379">
        <v>144.08619999999999</v>
      </c>
      <c r="E379">
        <v>144.08619999999999</v>
      </c>
      <c r="F379" s="12">
        <v>0</v>
      </c>
      <c r="G379" s="12">
        <v>8844283</v>
      </c>
    </row>
    <row r="380" spans="1:7">
      <c r="A380" s="9">
        <f>'(1)'!A380</f>
        <v>42836</v>
      </c>
      <c r="B380">
        <v>144.0915</v>
      </c>
      <c r="C380">
        <v>144.0915</v>
      </c>
      <c r="D380">
        <v>144.0915</v>
      </c>
      <c r="E380">
        <v>144.0915</v>
      </c>
      <c r="F380" s="12">
        <v>0</v>
      </c>
      <c r="G380" s="12">
        <v>8768378</v>
      </c>
    </row>
    <row r="381" spans="1:7">
      <c r="A381" s="9">
        <f>'(1)'!A381</f>
        <v>42837</v>
      </c>
      <c r="B381">
        <v>144.09710000000001</v>
      </c>
      <c r="C381">
        <v>144.09710000000001</v>
      </c>
      <c r="D381">
        <v>144.09710000000001</v>
      </c>
      <c r="E381">
        <v>144.09710000000001</v>
      </c>
      <c r="F381" s="12">
        <v>0</v>
      </c>
      <c r="G381" s="12">
        <v>8815409</v>
      </c>
    </row>
    <row r="382" spans="1:7">
      <c r="A382" s="9">
        <f>'(1)'!A382</f>
        <v>42838</v>
      </c>
      <c r="B382">
        <v>144.1026</v>
      </c>
      <c r="C382">
        <v>144.1026</v>
      </c>
      <c r="D382">
        <v>144.1026</v>
      </c>
      <c r="E382">
        <v>144.1026</v>
      </c>
      <c r="F382" s="12">
        <v>0</v>
      </c>
      <c r="G382" s="12">
        <v>8779920</v>
      </c>
    </row>
    <row r="383" spans="1:7">
      <c r="A383" s="9">
        <f>'(1)'!A383</f>
        <v>42842</v>
      </c>
      <c r="B383">
        <v>144.1206</v>
      </c>
      <c r="C383">
        <v>144.1206</v>
      </c>
      <c r="D383">
        <v>144.1206</v>
      </c>
      <c r="E383">
        <v>144.1206</v>
      </c>
      <c r="F383" s="12">
        <v>0</v>
      </c>
      <c r="G383" s="12">
        <v>8754387</v>
      </c>
    </row>
    <row r="384" spans="1:7">
      <c r="A384" s="9">
        <f>'(1)'!A384</f>
        <v>42843</v>
      </c>
      <c r="B384">
        <v>144.12790000000001</v>
      </c>
      <c r="C384">
        <v>144.12790000000001</v>
      </c>
      <c r="D384">
        <v>144.12790000000001</v>
      </c>
      <c r="E384">
        <v>144.12790000000001</v>
      </c>
      <c r="F384" s="12">
        <v>0</v>
      </c>
      <c r="G384" s="12">
        <v>8855755</v>
      </c>
    </row>
    <row r="385" spans="1:7">
      <c r="A385" s="9">
        <f>'(1)'!A385</f>
        <v>42844</v>
      </c>
      <c r="B385">
        <v>144.13839999999999</v>
      </c>
      <c r="C385">
        <v>144.13839999999999</v>
      </c>
      <c r="D385">
        <v>144.13839999999999</v>
      </c>
      <c r="E385">
        <v>144.13839999999999</v>
      </c>
      <c r="F385" s="12">
        <v>0</v>
      </c>
      <c r="G385" s="12">
        <v>8843952</v>
      </c>
    </row>
    <row r="386" spans="1:7">
      <c r="A386" s="9">
        <f>'(1)'!A386</f>
        <v>42845</v>
      </c>
      <c r="B386">
        <v>144.1454</v>
      </c>
      <c r="C386">
        <v>144.1454</v>
      </c>
      <c r="D386">
        <v>144.1454</v>
      </c>
      <c r="E386">
        <v>144.1454</v>
      </c>
      <c r="F386" s="12">
        <v>0</v>
      </c>
      <c r="G386" s="12">
        <v>8852515</v>
      </c>
    </row>
    <row r="387" spans="1:7">
      <c r="A387" s="9">
        <f>'(1)'!A387</f>
        <v>42846</v>
      </c>
      <c r="B387">
        <v>144.16059999999999</v>
      </c>
      <c r="C387">
        <v>144.16059999999999</v>
      </c>
      <c r="D387">
        <v>144.16059999999999</v>
      </c>
      <c r="E387">
        <v>144.16059999999999</v>
      </c>
      <c r="F387" s="12">
        <v>0</v>
      </c>
      <c r="G387" s="12">
        <v>8829717</v>
      </c>
    </row>
    <row r="388" spans="1:7">
      <c r="A388" s="9">
        <f>'(1)'!A388</f>
        <v>42849</v>
      </c>
      <c r="B388">
        <v>144.16630000000001</v>
      </c>
      <c r="C388">
        <v>144.16630000000001</v>
      </c>
      <c r="D388">
        <v>144.16630000000001</v>
      </c>
      <c r="E388">
        <v>144.16630000000001</v>
      </c>
      <c r="F388" s="12">
        <v>0</v>
      </c>
      <c r="G388" s="12">
        <v>8862985</v>
      </c>
    </row>
    <row r="389" spans="1:7">
      <c r="A389" s="9">
        <f>'(1)'!A389</f>
        <v>42850</v>
      </c>
      <c r="B389">
        <v>144.173</v>
      </c>
      <c r="C389">
        <v>144.173</v>
      </c>
      <c r="D389">
        <v>144.173</v>
      </c>
      <c r="E389">
        <v>144.173</v>
      </c>
      <c r="F389" s="12">
        <v>0</v>
      </c>
      <c r="G389" s="12">
        <v>8990195</v>
      </c>
    </row>
    <row r="390" spans="1:7">
      <c r="A390" s="9">
        <f>'(1)'!A390</f>
        <v>42851</v>
      </c>
      <c r="B390">
        <v>144.17910000000001</v>
      </c>
      <c r="C390">
        <v>144.17910000000001</v>
      </c>
      <c r="D390">
        <v>144.17910000000001</v>
      </c>
      <c r="E390">
        <v>144.17910000000001</v>
      </c>
      <c r="F390" s="12">
        <v>0</v>
      </c>
      <c r="G390" s="12">
        <v>9133020</v>
      </c>
    </row>
    <row r="391" spans="1:7">
      <c r="A391" s="9">
        <f>'(1)'!A391</f>
        <v>42852</v>
      </c>
      <c r="B391">
        <v>144.18360000000001</v>
      </c>
      <c r="C391">
        <v>144.18360000000001</v>
      </c>
      <c r="D391">
        <v>144.18360000000001</v>
      </c>
      <c r="E391">
        <v>144.18360000000001</v>
      </c>
      <c r="F391" s="12">
        <v>0</v>
      </c>
      <c r="G391" s="12">
        <v>9113215</v>
      </c>
    </row>
    <row r="392" spans="1:7">
      <c r="A392" s="9">
        <f>'(1)'!A392</f>
        <v>42853</v>
      </c>
      <c r="B392">
        <v>144.20099999999999</v>
      </c>
      <c r="C392">
        <v>144.20099999999999</v>
      </c>
      <c r="D392">
        <v>144.20099999999999</v>
      </c>
      <c r="E392">
        <v>144.20099999999999</v>
      </c>
      <c r="F392" s="12">
        <v>0</v>
      </c>
      <c r="G392" s="12">
        <v>9138025</v>
      </c>
    </row>
    <row r="393" spans="1:7">
      <c r="A393" s="9">
        <f>'(1)'!A393</f>
        <v>42856</v>
      </c>
      <c r="B393">
        <v>144.2064</v>
      </c>
      <c r="C393">
        <v>144.2064</v>
      </c>
      <c r="D393">
        <v>144.2064</v>
      </c>
      <c r="E393">
        <v>144.2064</v>
      </c>
      <c r="F393" s="12">
        <v>0</v>
      </c>
      <c r="G393" s="12">
        <v>9179338</v>
      </c>
    </row>
    <row r="394" spans="1:7">
      <c r="A394" s="9">
        <f>'(1)'!A394</f>
        <v>42857</v>
      </c>
      <c r="B394">
        <v>144.2116</v>
      </c>
      <c r="C394">
        <v>144.2116</v>
      </c>
      <c r="D394">
        <v>144.2116</v>
      </c>
      <c r="E394">
        <v>144.2116</v>
      </c>
      <c r="F394" s="12">
        <v>0</v>
      </c>
      <c r="G394" s="12">
        <v>9157167</v>
      </c>
    </row>
    <row r="395" spans="1:7">
      <c r="A395" s="9">
        <f>'(1)'!A395</f>
        <v>42858</v>
      </c>
      <c r="B395">
        <v>144.2182</v>
      </c>
      <c r="C395">
        <v>144.2182</v>
      </c>
      <c r="D395">
        <v>144.2182</v>
      </c>
      <c r="E395">
        <v>144.2182</v>
      </c>
      <c r="F395" s="12">
        <v>0</v>
      </c>
      <c r="G395" s="12">
        <v>9196204</v>
      </c>
    </row>
    <row r="396" spans="1:7">
      <c r="A396" s="9">
        <f>'(1)'!A396</f>
        <v>42859</v>
      </c>
      <c r="B396">
        <v>144.22409999999999</v>
      </c>
      <c r="C396">
        <v>144.22409999999999</v>
      </c>
      <c r="D396">
        <v>144.22409999999999</v>
      </c>
      <c r="E396">
        <v>144.22409999999999</v>
      </c>
      <c r="F396" s="12">
        <v>0</v>
      </c>
      <c r="G396" s="12">
        <v>9196204</v>
      </c>
    </row>
    <row r="397" spans="1:7">
      <c r="A397" s="9">
        <f>'(1)'!A397</f>
        <v>42860</v>
      </c>
      <c r="B397">
        <v>144.24260000000001</v>
      </c>
      <c r="C397">
        <v>144.24260000000001</v>
      </c>
      <c r="D397">
        <v>144.24260000000001</v>
      </c>
      <c r="E397">
        <v>144.24260000000001</v>
      </c>
      <c r="F397" s="12">
        <v>0</v>
      </c>
      <c r="G397" s="12">
        <v>9196204</v>
      </c>
    </row>
    <row r="398" spans="1:7">
      <c r="A398" s="9">
        <f>'(1)'!A398</f>
        <v>42863</v>
      </c>
      <c r="B398">
        <v>144.24870000000001</v>
      </c>
      <c r="C398">
        <v>144.24870000000001</v>
      </c>
      <c r="D398">
        <v>144.24870000000001</v>
      </c>
      <c r="E398">
        <v>144.24870000000001</v>
      </c>
      <c r="F398" s="12">
        <v>0</v>
      </c>
      <c r="G398" s="12">
        <v>9144998</v>
      </c>
    </row>
    <row r="399" spans="1:7">
      <c r="A399" s="9">
        <f>'(1)'!A399</f>
        <v>42864</v>
      </c>
      <c r="B399">
        <v>144.25530000000001</v>
      </c>
      <c r="C399">
        <v>144.25530000000001</v>
      </c>
      <c r="D399">
        <v>144.25530000000001</v>
      </c>
      <c r="E399">
        <v>144.25530000000001</v>
      </c>
      <c r="F399" s="12">
        <v>0</v>
      </c>
      <c r="G399" s="12">
        <v>9148179</v>
      </c>
    </row>
    <row r="400" spans="1:7">
      <c r="A400" s="9">
        <f>'(1)'!A400</f>
        <v>42865</v>
      </c>
      <c r="B400">
        <v>144.26079999999999</v>
      </c>
      <c r="C400">
        <v>144.26079999999999</v>
      </c>
      <c r="D400">
        <v>144.26079999999999</v>
      </c>
      <c r="E400">
        <v>144.26079999999999</v>
      </c>
      <c r="F400" s="12">
        <v>0</v>
      </c>
      <c r="G400" s="12">
        <v>9069551</v>
      </c>
    </row>
    <row r="401" spans="1:7">
      <c r="A401" s="9">
        <f>'(1)'!A401</f>
        <v>42866</v>
      </c>
      <c r="B401">
        <v>144.26669999999999</v>
      </c>
      <c r="C401">
        <v>144.26669999999999</v>
      </c>
      <c r="D401">
        <v>144.26669999999999</v>
      </c>
      <c r="E401">
        <v>144.26669999999999</v>
      </c>
      <c r="F401" s="12">
        <v>0</v>
      </c>
      <c r="G401" s="12">
        <v>9121281</v>
      </c>
    </row>
    <row r="402" spans="1:7">
      <c r="A402" s="9">
        <f>'(1)'!A402</f>
        <v>42867</v>
      </c>
      <c r="B402">
        <v>144.28399999999999</v>
      </c>
      <c r="C402">
        <v>144.28399999999999</v>
      </c>
      <c r="D402">
        <v>144.28399999999999</v>
      </c>
      <c r="E402">
        <v>144.28399999999999</v>
      </c>
      <c r="F402" s="12">
        <v>0</v>
      </c>
      <c r="G402" s="12">
        <v>9141565</v>
      </c>
    </row>
    <row r="403" spans="1:7">
      <c r="A403" s="9">
        <f>'(1)'!A403</f>
        <v>42870</v>
      </c>
      <c r="B403">
        <v>144.2903</v>
      </c>
      <c r="C403">
        <v>144.2903</v>
      </c>
      <c r="D403">
        <v>144.2903</v>
      </c>
      <c r="E403">
        <v>144.2903</v>
      </c>
      <c r="F403" s="12">
        <v>0</v>
      </c>
      <c r="G403" s="12">
        <v>9153001</v>
      </c>
    </row>
    <row r="404" spans="1:7">
      <c r="A404" s="9">
        <f>'(1)'!A404</f>
        <v>42871</v>
      </c>
      <c r="B404">
        <v>144.29750000000001</v>
      </c>
      <c r="C404">
        <v>144.29750000000001</v>
      </c>
      <c r="D404">
        <v>144.29750000000001</v>
      </c>
      <c r="E404">
        <v>144.29750000000001</v>
      </c>
      <c r="F404" s="12">
        <v>0</v>
      </c>
      <c r="G404" s="12">
        <v>9284124</v>
      </c>
    </row>
    <row r="405" spans="1:7">
      <c r="A405" s="9">
        <f>'(1)'!A405</f>
        <v>42872</v>
      </c>
      <c r="B405">
        <v>144.30359999999999</v>
      </c>
      <c r="C405">
        <v>144.30359999999999</v>
      </c>
      <c r="D405">
        <v>144.30359999999999</v>
      </c>
      <c r="E405">
        <v>144.30359999999999</v>
      </c>
      <c r="F405" s="12">
        <v>0</v>
      </c>
      <c r="G405" s="12">
        <v>9316359</v>
      </c>
    </row>
    <row r="406" spans="1:7">
      <c r="A406" s="9">
        <f>'(1)'!A406</f>
        <v>42873</v>
      </c>
      <c r="B406">
        <v>144.31020000000001</v>
      </c>
      <c r="C406">
        <v>144.31020000000001</v>
      </c>
      <c r="D406">
        <v>144.31020000000001</v>
      </c>
      <c r="E406">
        <v>144.31020000000001</v>
      </c>
      <c r="F406" s="12">
        <v>0</v>
      </c>
      <c r="G406" s="12">
        <v>9238341</v>
      </c>
    </row>
    <row r="407" spans="1:7">
      <c r="A407" s="9">
        <f>'(1)'!A407</f>
        <v>42874</v>
      </c>
      <c r="B407">
        <v>144.32849999999999</v>
      </c>
      <c r="C407">
        <v>144.32849999999999</v>
      </c>
      <c r="D407">
        <v>144.32849999999999</v>
      </c>
      <c r="E407">
        <v>144.32849999999999</v>
      </c>
      <c r="F407" s="12">
        <v>0</v>
      </c>
      <c r="G407" s="12">
        <v>9238341</v>
      </c>
    </row>
    <row r="408" spans="1:7">
      <c r="A408" s="9">
        <f>'(1)'!A408</f>
        <v>42877</v>
      </c>
      <c r="B408">
        <v>144.33760000000001</v>
      </c>
      <c r="C408">
        <v>144.33760000000001</v>
      </c>
      <c r="D408">
        <v>144.33760000000001</v>
      </c>
      <c r="E408">
        <v>144.33760000000001</v>
      </c>
      <c r="F408" s="12">
        <v>0</v>
      </c>
      <c r="G408" s="12">
        <v>9238341</v>
      </c>
    </row>
    <row r="409" spans="1:7">
      <c r="A409" s="9">
        <f>'(1)'!A409</f>
        <v>42878</v>
      </c>
      <c r="B409">
        <v>144.34350000000001</v>
      </c>
      <c r="C409">
        <v>144.34350000000001</v>
      </c>
      <c r="D409">
        <v>144.34350000000001</v>
      </c>
      <c r="E409">
        <v>144.34350000000001</v>
      </c>
      <c r="F409" s="12">
        <v>0</v>
      </c>
      <c r="G409" s="12">
        <v>9289948</v>
      </c>
    </row>
    <row r="410" spans="1:7">
      <c r="A410" s="9">
        <f>'(1)'!A410</f>
        <v>42879</v>
      </c>
      <c r="B410">
        <v>144.35130000000001</v>
      </c>
      <c r="C410">
        <v>144.35130000000001</v>
      </c>
      <c r="D410">
        <v>144.35130000000001</v>
      </c>
      <c r="E410">
        <v>144.35130000000001</v>
      </c>
      <c r="F410" s="12">
        <v>0</v>
      </c>
      <c r="G410" s="12">
        <v>9264301</v>
      </c>
    </row>
    <row r="411" spans="1:7">
      <c r="A411" s="9">
        <f>'(1)'!A411</f>
        <v>42880</v>
      </c>
      <c r="B411">
        <v>144.35839999999999</v>
      </c>
      <c r="C411">
        <v>144.35839999999999</v>
      </c>
      <c r="D411">
        <v>144.35839999999999</v>
      </c>
      <c r="E411">
        <v>144.35839999999999</v>
      </c>
      <c r="F411" s="12">
        <v>0</v>
      </c>
      <c r="G411" s="12">
        <v>9346036</v>
      </c>
    </row>
    <row r="412" spans="1:7">
      <c r="A412" s="9">
        <f>'(1)'!A412</f>
        <v>42881</v>
      </c>
      <c r="B412">
        <v>144.3767</v>
      </c>
      <c r="C412">
        <v>144.3767</v>
      </c>
      <c r="D412">
        <v>144.3767</v>
      </c>
      <c r="E412">
        <v>144.3767</v>
      </c>
      <c r="F412" s="12">
        <v>0</v>
      </c>
      <c r="G412" s="12">
        <v>9444185</v>
      </c>
    </row>
    <row r="413" spans="1:7">
      <c r="A413" s="9">
        <f>'(1)'!A413</f>
        <v>42885</v>
      </c>
      <c r="B413">
        <v>144.3826</v>
      </c>
      <c r="C413">
        <v>144.3826</v>
      </c>
      <c r="D413">
        <v>144.3826</v>
      </c>
      <c r="E413">
        <v>144.3826</v>
      </c>
      <c r="F413" s="12">
        <v>0</v>
      </c>
      <c r="G413" s="12">
        <v>9588692</v>
      </c>
    </row>
    <row r="414" spans="1:7">
      <c r="A414" s="9">
        <f>'(1)'!A414</f>
        <v>42886</v>
      </c>
      <c r="B414">
        <v>144.38910000000001</v>
      </c>
      <c r="C414">
        <v>144.38910000000001</v>
      </c>
      <c r="D414">
        <v>144.38910000000001</v>
      </c>
      <c r="E414">
        <v>144.38910000000001</v>
      </c>
      <c r="F414" s="12">
        <v>0</v>
      </c>
      <c r="G414" s="12">
        <v>9536785</v>
      </c>
    </row>
    <row r="415" spans="1:7">
      <c r="A415" s="9">
        <f>'(1)'!A415</f>
        <v>42887</v>
      </c>
      <c r="B415">
        <v>144.3965</v>
      </c>
      <c r="C415">
        <v>144.3965</v>
      </c>
      <c r="D415">
        <v>144.3965</v>
      </c>
      <c r="E415">
        <v>144.3965</v>
      </c>
      <c r="F415" s="12">
        <v>0</v>
      </c>
      <c r="G415" s="12">
        <v>9379871</v>
      </c>
    </row>
    <row r="416" spans="1:7">
      <c r="A416" s="9">
        <f>'(1)'!A416</f>
        <v>42888</v>
      </c>
      <c r="B416">
        <v>144.40209999999999</v>
      </c>
      <c r="C416">
        <v>144.40209999999999</v>
      </c>
      <c r="D416">
        <v>144.40209999999999</v>
      </c>
      <c r="E416">
        <v>144.40209999999999</v>
      </c>
      <c r="F416" s="12">
        <v>0</v>
      </c>
      <c r="G416" s="12">
        <v>9408819</v>
      </c>
    </row>
    <row r="417" spans="1:7">
      <c r="A417" s="9">
        <f>'(1)'!A417</f>
        <v>42891</v>
      </c>
      <c r="B417">
        <v>144.41980000000001</v>
      </c>
      <c r="C417">
        <v>144.41980000000001</v>
      </c>
      <c r="D417">
        <v>144.41980000000001</v>
      </c>
      <c r="E417">
        <v>144.41980000000001</v>
      </c>
      <c r="F417" s="12">
        <v>0</v>
      </c>
      <c r="G417" s="12">
        <v>9400504</v>
      </c>
    </row>
    <row r="418" spans="1:7">
      <c r="A418" s="9">
        <f>'(1)'!A418</f>
        <v>42892</v>
      </c>
      <c r="B418">
        <v>144.4264</v>
      </c>
      <c r="C418">
        <v>144.4264</v>
      </c>
      <c r="D418">
        <v>144.4264</v>
      </c>
      <c r="E418">
        <v>144.4264</v>
      </c>
      <c r="F418" s="12">
        <v>0</v>
      </c>
      <c r="G418" s="12">
        <v>9355671</v>
      </c>
    </row>
    <row r="419" spans="1:7">
      <c r="A419" s="9">
        <f>'(1)'!A419</f>
        <v>42893</v>
      </c>
      <c r="B419">
        <v>144.4308</v>
      </c>
      <c r="C419">
        <v>144.4308</v>
      </c>
      <c r="D419">
        <v>144.4308</v>
      </c>
      <c r="E419">
        <v>144.4308</v>
      </c>
      <c r="F419" s="12">
        <v>0</v>
      </c>
      <c r="G419" s="12">
        <v>9382046</v>
      </c>
    </row>
    <row r="420" spans="1:7">
      <c r="A420" s="9">
        <f>'(1)'!A420</f>
        <v>42894</v>
      </c>
      <c r="B420">
        <v>144.43629999999999</v>
      </c>
      <c r="C420">
        <v>144.43629999999999</v>
      </c>
      <c r="D420">
        <v>144.43629999999999</v>
      </c>
      <c r="E420">
        <v>144.43629999999999</v>
      </c>
      <c r="F420" s="12">
        <v>0</v>
      </c>
      <c r="G420" s="12">
        <v>9427504</v>
      </c>
    </row>
    <row r="421" spans="1:7">
      <c r="A421" s="9">
        <f>'(1)'!A421</f>
        <v>42895</v>
      </c>
      <c r="B421">
        <v>144.44210000000001</v>
      </c>
      <c r="C421">
        <v>144.44210000000001</v>
      </c>
      <c r="D421">
        <v>144.44210000000001</v>
      </c>
      <c r="E421">
        <v>144.44210000000001</v>
      </c>
      <c r="F421" s="12">
        <v>0</v>
      </c>
      <c r="G421" s="12">
        <v>9348491</v>
      </c>
    </row>
    <row r="422" spans="1:7">
      <c r="A422" s="9">
        <f>'(1)'!A422</f>
        <v>42898</v>
      </c>
      <c r="B422">
        <v>144.46209999999999</v>
      </c>
      <c r="C422">
        <v>144.46209999999999</v>
      </c>
      <c r="D422">
        <v>144.46209999999999</v>
      </c>
      <c r="E422">
        <v>144.46209999999999</v>
      </c>
      <c r="F422" s="12">
        <v>0</v>
      </c>
      <c r="G422" s="12">
        <v>9363842</v>
      </c>
    </row>
    <row r="423" spans="1:7">
      <c r="A423" s="9">
        <f>'(1)'!A423</f>
        <v>42899</v>
      </c>
      <c r="B423">
        <v>144.46979999999999</v>
      </c>
      <c r="C423">
        <v>144.46979999999999</v>
      </c>
      <c r="D423">
        <v>144.46979999999999</v>
      </c>
      <c r="E423">
        <v>144.46979999999999</v>
      </c>
      <c r="F423" s="12">
        <v>0</v>
      </c>
      <c r="G423" s="12">
        <v>9403461</v>
      </c>
    </row>
    <row r="424" spans="1:7">
      <c r="A424" s="9">
        <f>'(1)'!A424</f>
        <v>42900</v>
      </c>
      <c r="B424">
        <v>144.47800000000001</v>
      </c>
      <c r="C424">
        <v>144.47800000000001</v>
      </c>
      <c r="D424">
        <v>144.47800000000001</v>
      </c>
      <c r="E424">
        <v>144.47800000000001</v>
      </c>
      <c r="F424" s="12">
        <v>0</v>
      </c>
      <c r="G424" s="12">
        <v>9411667</v>
      </c>
    </row>
    <row r="425" spans="1:7">
      <c r="A425" s="9">
        <f>'(1)'!A425</f>
        <v>42901</v>
      </c>
      <c r="B425">
        <v>144.48939999999999</v>
      </c>
      <c r="C425">
        <v>144.48939999999999</v>
      </c>
      <c r="D425">
        <v>144.48939999999999</v>
      </c>
      <c r="E425">
        <v>144.48939999999999</v>
      </c>
      <c r="F425" s="12">
        <v>0</v>
      </c>
      <c r="G425" s="12">
        <v>9439302</v>
      </c>
    </row>
    <row r="426" spans="1:7">
      <c r="A426" s="9">
        <f>'(1)'!A426</f>
        <v>42902</v>
      </c>
      <c r="B426">
        <v>144.49789999999999</v>
      </c>
      <c r="C426">
        <v>144.49789999999999</v>
      </c>
      <c r="D426">
        <v>144.49789999999999</v>
      </c>
      <c r="E426">
        <v>144.49789999999999</v>
      </c>
      <c r="F426" s="12">
        <v>0</v>
      </c>
      <c r="G426" s="12">
        <v>9476600</v>
      </c>
    </row>
    <row r="427" spans="1:7">
      <c r="A427" s="9">
        <f>'(1)'!A427</f>
        <v>42905</v>
      </c>
      <c r="B427">
        <v>144.5258</v>
      </c>
      <c r="C427">
        <v>144.5258</v>
      </c>
      <c r="D427">
        <v>144.5258</v>
      </c>
      <c r="E427">
        <v>144.5258</v>
      </c>
      <c r="F427" s="12">
        <v>0</v>
      </c>
      <c r="G427" s="12">
        <v>9466185</v>
      </c>
    </row>
    <row r="428" spans="1:7">
      <c r="A428" s="9">
        <f>'(1)'!A428</f>
        <v>42906</v>
      </c>
      <c r="B428">
        <v>144.5361</v>
      </c>
      <c r="C428">
        <v>144.5361</v>
      </c>
      <c r="D428">
        <v>144.5361</v>
      </c>
      <c r="E428">
        <v>144.5361</v>
      </c>
      <c r="F428" s="12">
        <v>0</v>
      </c>
      <c r="G428" s="12">
        <v>9488770</v>
      </c>
    </row>
    <row r="429" spans="1:7">
      <c r="A429" s="9">
        <f>'(1)'!A429</f>
        <v>42907</v>
      </c>
      <c r="B429">
        <v>144.54509999999999</v>
      </c>
      <c r="C429">
        <v>144.54509999999999</v>
      </c>
      <c r="D429">
        <v>144.54509999999999</v>
      </c>
      <c r="E429">
        <v>144.54509999999999</v>
      </c>
      <c r="F429" s="12">
        <v>0</v>
      </c>
      <c r="G429" s="12">
        <v>9464495</v>
      </c>
    </row>
    <row r="430" spans="1:7">
      <c r="A430" s="9">
        <f>'(1)'!A430</f>
        <v>42908</v>
      </c>
      <c r="B430">
        <v>144.554</v>
      </c>
      <c r="C430">
        <v>144.554</v>
      </c>
      <c r="D430">
        <v>144.554</v>
      </c>
      <c r="E430">
        <v>144.554</v>
      </c>
      <c r="F430" s="12">
        <v>0</v>
      </c>
      <c r="G430" s="12">
        <v>9442775</v>
      </c>
    </row>
    <row r="431" spans="1:7">
      <c r="A431" s="9">
        <f>'(1)'!A431</f>
        <v>42909</v>
      </c>
      <c r="B431">
        <v>144.5778</v>
      </c>
      <c r="C431">
        <v>144.5778</v>
      </c>
      <c r="D431">
        <v>144.5778</v>
      </c>
      <c r="E431">
        <v>144.5778</v>
      </c>
      <c r="F431" s="12">
        <v>0</v>
      </c>
      <c r="G431" s="12">
        <v>9537387</v>
      </c>
    </row>
    <row r="432" spans="1:7">
      <c r="A432" s="9">
        <f>'(1)'!A432</f>
        <v>42912</v>
      </c>
      <c r="B432">
        <v>144.59209999999999</v>
      </c>
      <c r="C432">
        <v>144.59209999999999</v>
      </c>
      <c r="D432">
        <v>144.59209999999999</v>
      </c>
      <c r="E432">
        <v>144.59209999999999</v>
      </c>
      <c r="F432" s="12">
        <v>0</v>
      </c>
      <c r="G432" s="12">
        <v>9510533</v>
      </c>
    </row>
    <row r="433" spans="1:7">
      <c r="A433" s="9">
        <f>'(1)'!A433</f>
        <v>42913</v>
      </c>
      <c r="B433">
        <v>144.60079999999999</v>
      </c>
      <c r="C433">
        <v>144.60079999999999</v>
      </c>
      <c r="D433">
        <v>144.60079999999999</v>
      </c>
      <c r="E433">
        <v>144.60079999999999</v>
      </c>
      <c r="F433" s="12">
        <v>0</v>
      </c>
      <c r="G433" s="12">
        <v>9616707</v>
      </c>
    </row>
    <row r="434" spans="1:7">
      <c r="A434" s="9">
        <f>'(1)'!A434</f>
        <v>42914</v>
      </c>
      <c r="B434">
        <v>144.607</v>
      </c>
      <c r="C434">
        <v>144.607</v>
      </c>
      <c r="D434">
        <v>144.607</v>
      </c>
      <c r="E434">
        <v>144.607</v>
      </c>
      <c r="F434" s="12">
        <v>0</v>
      </c>
      <c r="G434" s="12">
        <v>9562935</v>
      </c>
    </row>
    <row r="435" spans="1:7">
      <c r="A435" s="9">
        <f>'(1)'!A435</f>
        <v>42915</v>
      </c>
      <c r="B435">
        <v>144.614</v>
      </c>
      <c r="C435">
        <v>144.614</v>
      </c>
      <c r="D435">
        <v>144.614</v>
      </c>
      <c r="E435">
        <v>144.614</v>
      </c>
      <c r="F435" s="12">
        <v>0</v>
      </c>
      <c r="G435" s="12">
        <v>9617531</v>
      </c>
    </row>
    <row r="436" spans="1:7">
      <c r="A436" s="9">
        <f>'(1)'!A436</f>
        <v>42916</v>
      </c>
      <c r="B436">
        <v>144.62979999999999</v>
      </c>
      <c r="C436">
        <v>144.62979999999999</v>
      </c>
      <c r="D436">
        <v>144.62979999999999</v>
      </c>
      <c r="E436">
        <v>144.62979999999999</v>
      </c>
      <c r="F436" s="12">
        <v>0</v>
      </c>
      <c r="G436" s="12">
        <v>9581137</v>
      </c>
    </row>
    <row r="437" spans="1:7">
      <c r="A437" s="9">
        <f>'(1)'!A437</f>
        <v>42919</v>
      </c>
      <c r="B437">
        <v>144.63759999999999</v>
      </c>
      <c r="C437">
        <v>144.63759999999999</v>
      </c>
      <c r="D437">
        <v>144.63759999999999</v>
      </c>
      <c r="E437">
        <v>144.63759999999999</v>
      </c>
      <c r="F437" s="12">
        <v>0</v>
      </c>
      <c r="G437" s="12">
        <v>9617638</v>
      </c>
    </row>
    <row r="438" spans="1:7">
      <c r="A438" s="9">
        <f>'(1)'!A438</f>
        <v>42921</v>
      </c>
      <c r="B438">
        <v>144.6414</v>
      </c>
      <c r="C438">
        <v>144.6414</v>
      </c>
      <c r="D438">
        <v>144.6414</v>
      </c>
      <c r="E438">
        <v>144.6414</v>
      </c>
      <c r="F438" s="12">
        <v>0</v>
      </c>
      <c r="G438" s="12">
        <v>9617638</v>
      </c>
    </row>
    <row r="439" spans="1:7">
      <c r="A439" s="9">
        <f>'(1)'!A439</f>
        <v>42922</v>
      </c>
      <c r="B439">
        <v>144.64689999999999</v>
      </c>
      <c r="C439">
        <v>144.64689999999999</v>
      </c>
      <c r="D439">
        <v>144.64689999999999</v>
      </c>
      <c r="E439">
        <v>144.64689999999999</v>
      </c>
      <c r="F439" s="12">
        <v>0</v>
      </c>
      <c r="G439" s="12">
        <v>9530256</v>
      </c>
    </row>
    <row r="440" spans="1:7">
      <c r="A440" s="9">
        <f>'(1)'!A440</f>
        <v>42923</v>
      </c>
      <c r="B440">
        <v>144.6789</v>
      </c>
      <c r="C440">
        <v>144.6789</v>
      </c>
      <c r="D440">
        <v>144.6789</v>
      </c>
      <c r="E440">
        <v>144.6789</v>
      </c>
      <c r="F440" s="12">
        <v>0</v>
      </c>
      <c r="G440" s="12">
        <v>9586518</v>
      </c>
    </row>
    <row r="441" spans="1:7">
      <c r="A441" s="9">
        <f>'(1)'!A441</f>
        <v>42926</v>
      </c>
      <c r="B441">
        <v>144.6925</v>
      </c>
      <c r="C441">
        <v>144.6925</v>
      </c>
      <c r="D441">
        <v>144.6925</v>
      </c>
      <c r="E441">
        <v>144.6925</v>
      </c>
      <c r="F441" s="12">
        <v>0</v>
      </c>
      <c r="G441" s="12">
        <v>9581712</v>
      </c>
    </row>
    <row r="442" spans="1:7">
      <c r="A442" s="9">
        <f>'(1)'!A442</f>
        <v>42927</v>
      </c>
      <c r="B442">
        <v>144.70310000000001</v>
      </c>
      <c r="C442">
        <v>144.70310000000001</v>
      </c>
      <c r="D442">
        <v>144.70310000000001</v>
      </c>
      <c r="E442">
        <v>144.70310000000001</v>
      </c>
      <c r="F442" s="12">
        <v>0</v>
      </c>
      <c r="G442" s="12">
        <v>9491638</v>
      </c>
    </row>
    <row r="443" spans="1:7">
      <c r="A443" s="9">
        <f>'(1)'!A443</f>
        <v>42928</v>
      </c>
      <c r="B443">
        <v>144.71379999999999</v>
      </c>
      <c r="C443">
        <v>144.71379999999999</v>
      </c>
      <c r="D443">
        <v>144.71379999999999</v>
      </c>
      <c r="E443">
        <v>144.71379999999999</v>
      </c>
      <c r="F443" s="12">
        <v>0</v>
      </c>
      <c r="G443" s="12">
        <v>9565666</v>
      </c>
    </row>
    <row r="444" spans="1:7">
      <c r="A444" s="9">
        <f>'(1)'!A444</f>
        <v>42929</v>
      </c>
      <c r="B444">
        <v>144.72139999999999</v>
      </c>
      <c r="C444">
        <v>144.72139999999999</v>
      </c>
      <c r="D444">
        <v>144.72139999999999</v>
      </c>
      <c r="E444">
        <v>144.72139999999999</v>
      </c>
      <c r="F444" s="12">
        <v>0</v>
      </c>
      <c r="G444" s="12">
        <v>9539062</v>
      </c>
    </row>
    <row r="445" spans="1:7">
      <c r="A445" s="9">
        <f>'(1)'!A445</f>
        <v>42930</v>
      </c>
      <c r="B445">
        <v>144.74189999999999</v>
      </c>
      <c r="C445">
        <v>144.74189999999999</v>
      </c>
      <c r="D445">
        <v>144.74189999999999</v>
      </c>
      <c r="E445">
        <v>144.74189999999999</v>
      </c>
      <c r="F445" s="12">
        <v>0</v>
      </c>
      <c r="G445" s="12">
        <v>9500151</v>
      </c>
    </row>
    <row r="446" spans="1:7">
      <c r="A446" s="9">
        <f>'(1)'!A446</f>
        <v>42933</v>
      </c>
      <c r="B446">
        <v>144.75210000000001</v>
      </c>
      <c r="C446">
        <v>144.75210000000001</v>
      </c>
      <c r="D446">
        <v>144.75210000000001</v>
      </c>
      <c r="E446">
        <v>144.75210000000001</v>
      </c>
      <c r="F446" s="12">
        <v>0</v>
      </c>
      <c r="G446" s="12">
        <v>9465462</v>
      </c>
    </row>
    <row r="447" spans="1:7">
      <c r="A447" s="9">
        <f>'(1)'!A447</f>
        <v>42934</v>
      </c>
      <c r="B447">
        <v>144.7593</v>
      </c>
      <c r="C447">
        <v>144.7593</v>
      </c>
      <c r="D447">
        <v>144.7593</v>
      </c>
      <c r="E447">
        <v>144.7593</v>
      </c>
      <c r="F447" s="12">
        <v>0</v>
      </c>
      <c r="G447" s="12">
        <v>9410844</v>
      </c>
    </row>
    <row r="448" spans="1:7">
      <c r="A448" s="9">
        <f>'(1)'!A448</f>
        <v>42935</v>
      </c>
      <c r="B448">
        <v>144.76490000000001</v>
      </c>
      <c r="C448">
        <v>144.76490000000001</v>
      </c>
      <c r="D448">
        <v>144.76490000000001</v>
      </c>
      <c r="E448">
        <v>144.76490000000001</v>
      </c>
      <c r="F448" s="12">
        <v>0</v>
      </c>
      <c r="G448" s="12">
        <v>9410844</v>
      </c>
    </row>
    <row r="449" spans="1:7">
      <c r="A449" s="9">
        <f>'(1)'!A449</f>
        <v>42936</v>
      </c>
      <c r="B449">
        <v>144.7638</v>
      </c>
      <c r="C449">
        <v>144.7638</v>
      </c>
      <c r="D449">
        <v>144.7638</v>
      </c>
      <c r="E449">
        <v>144.7638</v>
      </c>
      <c r="F449" s="12">
        <v>0</v>
      </c>
      <c r="G449" s="12">
        <v>9478374</v>
      </c>
    </row>
    <row r="450" spans="1:7">
      <c r="A450" s="9">
        <f>'(1)'!A450</f>
        <v>42937</v>
      </c>
      <c r="B450">
        <v>144.76669999999999</v>
      </c>
      <c r="C450">
        <v>144.76669999999999</v>
      </c>
      <c r="D450">
        <v>144.76669999999999</v>
      </c>
      <c r="E450">
        <v>144.76669999999999</v>
      </c>
      <c r="F450" s="12">
        <v>0</v>
      </c>
      <c r="G450" s="12">
        <v>9455061</v>
      </c>
    </row>
    <row r="451" spans="1:7">
      <c r="A451" s="9">
        <f>'(1)'!A451</f>
        <v>42940</v>
      </c>
      <c r="B451">
        <v>144.7619</v>
      </c>
      <c r="C451">
        <v>144.7619</v>
      </c>
      <c r="D451">
        <v>144.7619</v>
      </c>
      <c r="E451">
        <v>144.7619</v>
      </c>
      <c r="F451" s="12">
        <v>0</v>
      </c>
      <c r="G451" s="12">
        <v>9371731</v>
      </c>
    </row>
    <row r="452" spans="1:7">
      <c r="A452" s="9">
        <f>'(1)'!A452</f>
        <v>42941</v>
      </c>
      <c r="B452">
        <v>144.76560000000001</v>
      </c>
      <c r="C452">
        <v>144.76560000000001</v>
      </c>
      <c r="D452">
        <v>144.76560000000001</v>
      </c>
      <c r="E452">
        <v>144.76560000000001</v>
      </c>
      <c r="F452" s="12">
        <v>0</v>
      </c>
      <c r="G452" s="12">
        <v>9433194</v>
      </c>
    </row>
    <row r="453" spans="1:7">
      <c r="A453" s="9">
        <f>'(1)'!A453</f>
        <v>42942</v>
      </c>
      <c r="B453">
        <v>144.76939999999999</v>
      </c>
      <c r="C453">
        <v>144.76939999999999</v>
      </c>
      <c r="D453">
        <v>144.76939999999999</v>
      </c>
      <c r="E453">
        <v>144.76939999999999</v>
      </c>
      <c r="F453" s="12">
        <v>0</v>
      </c>
      <c r="G453" s="12">
        <v>9468172</v>
      </c>
    </row>
    <row r="454" spans="1:7">
      <c r="A454" s="9">
        <f>'(1)'!A454</f>
        <v>42943</v>
      </c>
      <c r="B454">
        <v>144.78440000000001</v>
      </c>
      <c r="C454">
        <v>144.78440000000001</v>
      </c>
      <c r="D454">
        <v>144.78440000000001</v>
      </c>
      <c r="E454">
        <v>144.78440000000001</v>
      </c>
      <c r="F454" s="12">
        <v>0</v>
      </c>
      <c r="G454" s="12">
        <v>9432305</v>
      </c>
    </row>
    <row r="455" spans="1:7">
      <c r="A455" s="9">
        <f>'(1)'!A455</f>
        <v>42944</v>
      </c>
      <c r="B455">
        <v>144.7893</v>
      </c>
      <c r="C455">
        <v>144.7893</v>
      </c>
      <c r="D455">
        <v>144.7893</v>
      </c>
      <c r="E455">
        <v>144.7893</v>
      </c>
      <c r="F455" s="12">
        <v>0</v>
      </c>
      <c r="G455" s="12">
        <v>9455423</v>
      </c>
    </row>
    <row r="456" spans="1:7">
      <c r="A456" s="9">
        <f>'(1)'!A456</f>
        <v>42947</v>
      </c>
      <c r="B456">
        <v>144.7955</v>
      </c>
      <c r="C456">
        <v>144.7955</v>
      </c>
      <c r="D456">
        <v>144.7955</v>
      </c>
      <c r="E456">
        <v>144.7955</v>
      </c>
      <c r="F456" s="12">
        <v>0</v>
      </c>
      <c r="G456" s="12">
        <v>9503781</v>
      </c>
    </row>
    <row r="457" spans="1:7">
      <c r="A457" s="9">
        <f>'(1)'!A457</f>
        <v>42948</v>
      </c>
      <c r="B457">
        <v>144.80009999999999</v>
      </c>
      <c r="C457">
        <v>144.80009999999999</v>
      </c>
      <c r="D457">
        <v>144.80009999999999</v>
      </c>
      <c r="E457">
        <v>144.80009999999999</v>
      </c>
      <c r="F457" s="12">
        <v>0</v>
      </c>
      <c r="G457" s="12">
        <v>9502657</v>
      </c>
    </row>
    <row r="458" spans="1:7">
      <c r="A458" s="9">
        <f>'(1)'!A458</f>
        <v>42949</v>
      </c>
      <c r="B458">
        <v>144.80510000000001</v>
      </c>
      <c r="C458">
        <v>144.80510000000001</v>
      </c>
      <c r="D458">
        <v>144.80510000000001</v>
      </c>
      <c r="E458">
        <v>144.80510000000001</v>
      </c>
      <c r="F458" s="12">
        <v>0</v>
      </c>
      <c r="G458" s="12">
        <v>9440901</v>
      </c>
    </row>
    <row r="459" spans="1:7">
      <c r="A459" s="9">
        <f>'(1)'!A459</f>
        <v>42950</v>
      </c>
      <c r="B459">
        <v>144.821</v>
      </c>
      <c r="C459">
        <v>144.821</v>
      </c>
      <c r="D459">
        <v>144.821</v>
      </c>
      <c r="E459">
        <v>144.821</v>
      </c>
      <c r="F459" s="12">
        <v>0</v>
      </c>
      <c r="G459" s="12">
        <v>9459358</v>
      </c>
    </row>
    <row r="460" spans="1:7">
      <c r="A460" s="9">
        <f>'(1)'!A460</f>
        <v>42951</v>
      </c>
      <c r="B460">
        <v>144.8263</v>
      </c>
      <c r="C460">
        <v>144.8263</v>
      </c>
      <c r="D460">
        <v>144.8263</v>
      </c>
      <c r="E460">
        <v>144.8263</v>
      </c>
      <c r="F460" s="12">
        <v>0</v>
      </c>
      <c r="G460" s="12">
        <v>9559725</v>
      </c>
    </row>
    <row r="461" spans="1:7">
      <c r="A461" s="9">
        <f>'(1)'!A461</f>
        <v>42954</v>
      </c>
      <c r="B461">
        <v>144.83109999999999</v>
      </c>
      <c r="C461">
        <v>144.83109999999999</v>
      </c>
      <c r="D461">
        <v>144.83109999999999</v>
      </c>
      <c r="E461">
        <v>144.83109999999999</v>
      </c>
      <c r="F461" s="12">
        <v>0</v>
      </c>
      <c r="G461" s="12">
        <v>9564959</v>
      </c>
    </row>
    <row r="462" spans="1:7">
      <c r="A462" s="9">
        <f>'(1)'!A462</f>
        <v>42955</v>
      </c>
      <c r="B462">
        <v>144.8365</v>
      </c>
      <c r="C462">
        <v>144.8365</v>
      </c>
      <c r="D462">
        <v>144.8365</v>
      </c>
      <c r="E462">
        <v>144.8365</v>
      </c>
      <c r="F462" s="12">
        <v>0</v>
      </c>
      <c r="G462" s="12">
        <v>9507923</v>
      </c>
    </row>
    <row r="463" spans="1:7">
      <c r="A463" s="9">
        <f>'(1)'!A463</f>
        <v>42956</v>
      </c>
      <c r="B463">
        <v>144.84180000000001</v>
      </c>
      <c r="C463">
        <v>144.84180000000001</v>
      </c>
      <c r="D463">
        <v>144.84180000000001</v>
      </c>
      <c r="E463">
        <v>144.84180000000001</v>
      </c>
      <c r="F463" s="12">
        <v>0</v>
      </c>
      <c r="G463" s="12">
        <v>9566139</v>
      </c>
    </row>
    <row r="464" spans="1:7">
      <c r="A464" s="9">
        <f>'(1)'!A464</f>
        <v>42957</v>
      </c>
      <c r="B464">
        <v>144.85810000000001</v>
      </c>
      <c r="C464">
        <v>144.85810000000001</v>
      </c>
      <c r="D464">
        <v>144.85810000000001</v>
      </c>
      <c r="E464">
        <v>144.85810000000001</v>
      </c>
      <c r="F464" s="12">
        <v>0</v>
      </c>
      <c r="G464" s="12">
        <v>9585380</v>
      </c>
    </row>
    <row r="465" spans="1:7">
      <c r="A465" s="9">
        <f>'(1)'!A465</f>
        <v>42958</v>
      </c>
      <c r="B465">
        <v>144.86349999999999</v>
      </c>
      <c r="C465">
        <v>144.86349999999999</v>
      </c>
      <c r="D465">
        <v>144.86349999999999</v>
      </c>
      <c r="E465">
        <v>144.86349999999999</v>
      </c>
      <c r="F465" s="12">
        <v>0</v>
      </c>
      <c r="G465" s="12">
        <v>9616617</v>
      </c>
    </row>
    <row r="466" spans="1:7">
      <c r="A466" s="9">
        <f>'(1)'!A466</f>
        <v>42961</v>
      </c>
      <c r="B466">
        <v>144.869</v>
      </c>
      <c r="C466">
        <v>144.869</v>
      </c>
      <c r="D466">
        <v>144.869</v>
      </c>
      <c r="E466">
        <v>144.869</v>
      </c>
      <c r="F466" s="12">
        <v>0</v>
      </c>
      <c r="G466" s="12">
        <v>9527705</v>
      </c>
    </row>
    <row r="467" spans="1:7">
      <c r="A467" s="9">
        <f>'(1)'!A467</f>
        <v>42962</v>
      </c>
      <c r="B467">
        <v>144.87469999999999</v>
      </c>
      <c r="C467">
        <v>144.87469999999999</v>
      </c>
      <c r="D467">
        <v>144.87469999999999</v>
      </c>
      <c r="E467">
        <v>144.87469999999999</v>
      </c>
      <c r="F467" s="12">
        <v>0</v>
      </c>
      <c r="G467" s="12">
        <v>9638357</v>
      </c>
    </row>
    <row r="468" spans="1:7">
      <c r="A468" s="9">
        <f>'(1)'!A468</f>
        <v>42963</v>
      </c>
      <c r="B468">
        <v>144.8801</v>
      </c>
      <c r="C468">
        <v>144.8801</v>
      </c>
      <c r="D468">
        <v>144.8801</v>
      </c>
      <c r="E468">
        <v>144.8801</v>
      </c>
      <c r="F468" s="12">
        <v>0</v>
      </c>
      <c r="G468" s="12">
        <v>9602759</v>
      </c>
    </row>
    <row r="469" spans="1:7">
      <c r="A469" s="9">
        <f>'(1)'!A469</f>
        <v>42964</v>
      </c>
      <c r="B469">
        <v>144.89619999999999</v>
      </c>
      <c r="C469">
        <v>144.89619999999999</v>
      </c>
      <c r="D469">
        <v>144.89619999999999</v>
      </c>
      <c r="E469">
        <v>144.89619999999999</v>
      </c>
      <c r="F469" s="12">
        <v>0</v>
      </c>
      <c r="G469" s="12">
        <v>9616911</v>
      </c>
    </row>
    <row r="470" spans="1:7">
      <c r="A470" s="9">
        <f>'(1)'!A470</f>
        <v>42965</v>
      </c>
      <c r="B470">
        <v>144.90270000000001</v>
      </c>
      <c r="C470">
        <v>144.90270000000001</v>
      </c>
      <c r="D470">
        <v>144.90270000000001</v>
      </c>
      <c r="E470">
        <v>144.90270000000001</v>
      </c>
      <c r="F470" s="12">
        <v>0</v>
      </c>
      <c r="G470" s="12">
        <v>9695134</v>
      </c>
    </row>
    <row r="471" spans="1:7">
      <c r="A471" s="9">
        <f>'(1)'!A471</f>
        <v>42968</v>
      </c>
      <c r="B471">
        <v>144.9083</v>
      </c>
      <c r="C471">
        <v>144.9083</v>
      </c>
      <c r="D471">
        <v>144.9083</v>
      </c>
      <c r="E471">
        <v>144.9083</v>
      </c>
      <c r="F471" s="12">
        <v>0</v>
      </c>
      <c r="G471" s="12">
        <v>9706705</v>
      </c>
    </row>
    <row r="472" spans="1:7">
      <c r="A472" s="9">
        <f>'(1)'!A472</f>
        <v>42969</v>
      </c>
      <c r="B472">
        <v>144.91370000000001</v>
      </c>
      <c r="C472">
        <v>144.91370000000001</v>
      </c>
      <c r="D472">
        <v>144.91370000000001</v>
      </c>
      <c r="E472">
        <v>144.91370000000001</v>
      </c>
      <c r="F472" s="12">
        <v>0</v>
      </c>
      <c r="G472" s="12">
        <v>9733243</v>
      </c>
    </row>
    <row r="473" spans="1:7">
      <c r="A473" s="9">
        <f>'(1)'!A473</f>
        <v>42970</v>
      </c>
      <c r="B473">
        <v>144.91909999999999</v>
      </c>
      <c r="C473">
        <v>144.91909999999999</v>
      </c>
      <c r="D473">
        <v>144.91909999999999</v>
      </c>
      <c r="E473">
        <v>144.91909999999999</v>
      </c>
      <c r="F473" s="12">
        <v>0</v>
      </c>
      <c r="G473" s="12">
        <v>9673732</v>
      </c>
    </row>
    <row r="474" spans="1:7">
      <c r="A474" s="9">
        <f>'(1)'!A474</f>
        <v>42971</v>
      </c>
      <c r="B474">
        <v>144.93680000000001</v>
      </c>
      <c r="C474">
        <v>144.93680000000001</v>
      </c>
      <c r="D474">
        <v>144.93680000000001</v>
      </c>
      <c r="E474">
        <v>144.93680000000001</v>
      </c>
      <c r="F474" s="12">
        <v>0</v>
      </c>
      <c r="G474" s="12">
        <v>9549849</v>
      </c>
    </row>
    <row r="475" spans="1:7">
      <c r="A475" s="9">
        <f>'(1)'!A475</f>
        <v>42972</v>
      </c>
      <c r="B475">
        <v>144.9435</v>
      </c>
      <c r="C475">
        <v>144.9435</v>
      </c>
      <c r="D475">
        <v>144.9435</v>
      </c>
      <c r="E475">
        <v>144.9435</v>
      </c>
      <c r="F475" s="12">
        <v>0</v>
      </c>
      <c r="G475" s="12">
        <v>9496329</v>
      </c>
    </row>
    <row r="476" spans="1:7">
      <c r="A476" s="9">
        <f>'(1)'!A476</f>
        <v>42975</v>
      </c>
      <c r="B476">
        <v>144.9494</v>
      </c>
      <c r="C476">
        <v>144.9494</v>
      </c>
      <c r="D476">
        <v>144.9494</v>
      </c>
      <c r="E476">
        <v>144.9494</v>
      </c>
      <c r="F476" s="12">
        <v>0</v>
      </c>
      <c r="G476" s="12">
        <v>9507729</v>
      </c>
    </row>
    <row r="477" spans="1:7">
      <c r="A477" s="9">
        <f>'(1)'!A477</f>
        <v>42976</v>
      </c>
      <c r="B477">
        <v>144.95500000000001</v>
      </c>
      <c r="C477">
        <v>144.95500000000001</v>
      </c>
      <c r="D477">
        <v>144.95500000000001</v>
      </c>
      <c r="E477">
        <v>144.95500000000001</v>
      </c>
      <c r="F477" s="12">
        <v>0</v>
      </c>
      <c r="G477" s="12">
        <v>9571457</v>
      </c>
    </row>
    <row r="478" spans="1:7">
      <c r="A478" s="9">
        <f>'(1)'!A478</f>
        <v>42977</v>
      </c>
      <c r="B478">
        <v>144.96109999999999</v>
      </c>
      <c r="C478">
        <v>144.96109999999999</v>
      </c>
      <c r="D478">
        <v>144.96109999999999</v>
      </c>
      <c r="E478">
        <v>144.96109999999999</v>
      </c>
      <c r="F478" s="12">
        <v>0</v>
      </c>
      <c r="G478" s="12">
        <v>9636469</v>
      </c>
    </row>
    <row r="479" spans="1:7">
      <c r="A479" s="9">
        <f>'(1)'!A479</f>
        <v>42978</v>
      </c>
      <c r="B479">
        <v>144.97890000000001</v>
      </c>
      <c r="C479">
        <v>144.97890000000001</v>
      </c>
      <c r="D479">
        <v>144.97890000000001</v>
      </c>
      <c r="E479">
        <v>144.97890000000001</v>
      </c>
      <c r="F479" s="12">
        <v>0</v>
      </c>
      <c r="G479" s="12">
        <v>9615969</v>
      </c>
    </row>
    <row r="480" spans="1:7">
      <c r="A480" s="9">
        <f>'(1)'!A480</f>
        <v>42979</v>
      </c>
      <c r="B480">
        <v>144.9838</v>
      </c>
      <c r="C480">
        <v>144.9838</v>
      </c>
      <c r="D480">
        <v>144.9838</v>
      </c>
      <c r="E480">
        <v>144.9838</v>
      </c>
      <c r="F480" s="12">
        <v>0</v>
      </c>
      <c r="G480" s="12">
        <v>9621737</v>
      </c>
    </row>
    <row r="481" spans="1:7">
      <c r="A481" s="9">
        <f>'(1)'!A481</f>
        <v>42983</v>
      </c>
      <c r="B481">
        <v>144.98699999999999</v>
      </c>
      <c r="C481">
        <v>144.98699999999999</v>
      </c>
      <c r="D481">
        <v>144.98699999999999</v>
      </c>
      <c r="E481">
        <v>144.98699999999999</v>
      </c>
      <c r="F481" s="12">
        <v>0</v>
      </c>
      <c r="G481" s="12">
        <v>9597620</v>
      </c>
    </row>
    <row r="482" spans="1:7">
      <c r="A482" s="9">
        <f>'(1)'!A482</f>
        <v>42984</v>
      </c>
      <c r="B482">
        <v>144.9914</v>
      </c>
      <c r="C482">
        <v>144.9914</v>
      </c>
      <c r="D482">
        <v>144.9914</v>
      </c>
      <c r="E482">
        <v>144.9914</v>
      </c>
      <c r="F482" s="12">
        <v>0</v>
      </c>
      <c r="G482" s="12">
        <v>9547865</v>
      </c>
    </row>
    <row r="483" spans="1:7">
      <c r="A483" s="9">
        <f>'(1)'!A483</f>
        <v>42985</v>
      </c>
      <c r="B483">
        <v>144.99680000000001</v>
      </c>
      <c r="C483">
        <v>144.99680000000001</v>
      </c>
      <c r="D483">
        <v>144.99680000000001</v>
      </c>
      <c r="E483">
        <v>144.99680000000001</v>
      </c>
      <c r="F483" s="12">
        <v>0</v>
      </c>
      <c r="G483" s="12">
        <v>9591654</v>
      </c>
    </row>
    <row r="484" spans="1:7">
      <c r="A484" s="9">
        <f>'(1)'!A484</f>
        <v>42986</v>
      </c>
      <c r="B484">
        <v>145.0103</v>
      </c>
      <c r="C484">
        <v>145.0103</v>
      </c>
      <c r="D484">
        <v>145.0103</v>
      </c>
      <c r="E484">
        <v>145.0103</v>
      </c>
      <c r="F484" s="12">
        <v>0</v>
      </c>
      <c r="G484" s="12">
        <v>9646460</v>
      </c>
    </row>
    <row r="485" spans="1:7">
      <c r="A485" s="9">
        <f>'(1)'!A485</f>
        <v>42989</v>
      </c>
      <c r="B485">
        <v>145.01169999999999</v>
      </c>
      <c r="C485">
        <v>145.01169999999999</v>
      </c>
      <c r="D485">
        <v>145.01169999999999</v>
      </c>
      <c r="E485">
        <v>145.01169999999999</v>
      </c>
      <c r="F485" s="12">
        <v>0</v>
      </c>
      <c r="G485" s="12">
        <v>9688412</v>
      </c>
    </row>
    <row r="486" spans="1:7">
      <c r="A486" s="9">
        <f>'(1)'!A486</f>
        <v>42990</v>
      </c>
      <c r="B486">
        <v>145.0146</v>
      </c>
      <c r="C486">
        <v>145.0146</v>
      </c>
      <c r="D486">
        <v>145.0146</v>
      </c>
      <c r="E486">
        <v>145.0146</v>
      </c>
      <c r="F486" s="12">
        <v>0</v>
      </c>
      <c r="G486" s="12">
        <v>9710001</v>
      </c>
    </row>
    <row r="487" spans="1:7">
      <c r="A487" s="9">
        <f>'(1)'!A487</f>
        <v>42991</v>
      </c>
      <c r="B487">
        <v>145.0197</v>
      </c>
      <c r="C487">
        <v>145.0197</v>
      </c>
      <c r="D487">
        <v>145.0197</v>
      </c>
      <c r="E487">
        <v>145.0197</v>
      </c>
      <c r="F487" s="12">
        <v>0</v>
      </c>
      <c r="G487" s="12">
        <v>9644564</v>
      </c>
    </row>
    <row r="488" spans="1:7">
      <c r="A488" s="9">
        <f>'(1)'!A488</f>
        <v>42992</v>
      </c>
      <c r="B488">
        <v>145.0247</v>
      </c>
      <c r="C488">
        <v>145.0247</v>
      </c>
      <c r="D488">
        <v>145.0247</v>
      </c>
      <c r="E488">
        <v>145.0247</v>
      </c>
      <c r="F488" s="12">
        <v>0</v>
      </c>
      <c r="G488" s="12">
        <v>9644564</v>
      </c>
    </row>
    <row r="489" spans="1:7">
      <c r="A489" s="9">
        <f>'(1)'!A489</f>
        <v>42993</v>
      </c>
      <c r="B489">
        <v>145.03909999999999</v>
      </c>
      <c r="C489">
        <v>145.03909999999999</v>
      </c>
      <c r="D489">
        <v>145.03909999999999</v>
      </c>
      <c r="E489">
        <v>145.03909999999999</v>
      </c>
      <c r="F489" s="12">
        <v>0</v>
      </c>
      <c r="G489" s="12">
        <v>9649470</v>
      </c>
    </row>
    <row r="490" spans="1:7">
      <c r="A490" s="9">
        <f>'(1)'!A490</f>
        <v>42996</v>
      </c>
      <c r="B490">
        <v>145.0446</v>
      </c>
      <c r="C490">
        <v>145.0446</v>
      </c>
      <c r="D490">
        <v>145.0446</v>
      </c>
      <c r="E490">
        <v>145.0446</v>
      </c>
      <c r="F490" s="12">
        <v>0</v>
      </c>
      <c r="G490" s="12">
        <v>9630410</v>
      </c>
    </row>
    <row r="491" spans="1:7">
      <c r="A491" s="9">
        <f>'(1)'!A491</f>
        <v>42997</v>
      </c>
      <c r="B491">
        <v>145.0522</v>
      </c>
      <c r="C491">
        <v>145.0522</v>
      </c>
      <c r="D491">
        <v>145.0522</v>
      </c>
      <c r="E491">
        <v>145.0522</v>
      </c>
      <c r="F491" s="12">
        <v>0</v>
      </c>
      <c r="G491" s="12">
        <v>9628686</v>
      </c>
    </row>
    <row r="492" spans="1:7">
      <c r="A492" s="9">
        <f>'(1)'!A492</f>
        <v>42998</v>
      </c>
      <c r="B492">
        <v>145.05779999999999</v>
      </c>
      <c r="C492">
        <v>145.05779999999999</v>
      </c>
      <c r="D492">
        <v>145.05779999999999</v>
      </c>
      <c r="E492">
        <v>145.05779999999999</v>
      </c>
      <c r="F492" s="12">
        <v>0</v>
      </c>
      <c r="G492" s="12">
        <v>9644017</v>
      </c>
    </row>
    <row r="493" spans="1:7">
      <c r="A493" s="9">
        <f>'(1)'!A493</f>
        <v>42999</v>
      </c>
      <c r="B493">
        <v>145.07980000000001</v>
      </c>
      <c r="C493">
        <v>145.07980000000001</v>
      </c>
      <c r="D493">
        <v>145.07980000000001</v>
      </c>
      <c r="E493">
        <v>145.07980000000001</v>
      </c>
      <c r="F493" s="12">
        <v>0</v>
      </c>
      <c r="G493" s="12">
        <v>9644017</v>
      </c>
    </row>
    <row r="494" spans="1:7">
      <c r="A494" s="9">
        <f>'(1)'!A494</f>
        <v>43000</v>
      </c>
      <c r="B494">
        <v>145.08699999999999</v>
      </c>
      <c r="C494">
        <v>145.08699999999999</v>
      </c>
      <c r="D494">
        <v>145.08699999999999</v>
      </c>
      <c r="E494">
        <v>145.08699999999999</v>
      </c>
      <c r="F494" s="12">
        <v>0</v>
      </c>
      <c r="G494" s="12">
        <v>9564381</v>
      </c>
    </row>
    <row r="495" spans="1:7">
      <c r="A495" s="9">
        <f>'(1)'!A495</f>
        <v>43003</v>
      </c>
      <c r="B495">
        <v>145.09299999999999</v>
      </c>
      <c r="C495">
        <v>145.09299999999999</v>
      </c>
      <c r="D495">
        <v>145.09299999999999</v>
      </c>
      <c r="E495">
        <v>145.09299999999999</v>
      </c>
      <c r="F495" s="12">
        <v>0</v>
      </c>
      <c r="G495" s="12">
        <v>9576311</v>
      </c>
    </row>
    <row r="496" spans="1:7">
      <c r="A496" s="9">
        <f>'(1)'!A496</f>
        <v>43004</v>
      </c>
      <c r="B496">
        <v>145.1009</v>
      </c>
      <c r="C496">
        <v>145.1009</v>
      </c>
      <c r="D496">
        <v>145.1009</v>
      </c>
      <c r="E496">
        <v>145.1009</v>
      </c>
      <c r="F496" s="12">
        <v>0</v>
      </c>
      <c r="G496" s="12">
        <v>9578511</v>
      </c>
    </row>
    <row r="497" spans="1:7">
      <c r="A497" s="9">
        <f>'(1)'!A497</f>
        <v>43005</v>
      </c>
      <c r="B497">
        <v>145.1071</v>
      </c>
      <c r="C497">
        <v>145.1071</v>
      </c>
      <c r="D497">
        <v>145.1071</v>
      </c>
      <c r="E497">
        <v>145.1071</v>
      </c>
      <c r="F497" s="12">
        <v>0</v>
      </c>
      <c r="G497" s="12">
        <v>9578511</v>
      </c>
    </row>
    <row r="498" spans="1:7">
      <c r="A498" s="9">
        <f>'(1)'!A498</f>
        <v>43006</v>
      </c>
      <c r="B498">
        <v>145.13220000000001</v>
      </c>
      <c r="C498">
        <v>145.13220000000001</v>
      </c>
      <c r="D498">
        <v>145.13220000000001</v>
      </c>
      <c r="E498">
        <v>145.13220000000001</v>
      </c>
      <c r="F498" s="12">
        <v>0</v>
      </c>
      <c r="G498" s="12">
        <v>9666415</v>
      </c>
    </row>
    <row r="499" spans="1:7">
      <c r="A499" s="9">
        <f>'(1)'!A499</f>
        <v>43007</v>
      </c>
      <c r="B499">
        <v>145.1397</v>
      </c>
      <c r="C499">
        <v>145.1397</v>
      </c>
      <c r="D499">
        <v>145.1397</v>
      </c>
      <c r="E499">
        <v>145.1397</v>
      </c>
      <c r="F499" s="12">
        <v>0</v>
      </c>
      <c r="G499" s="12">
        <v>9686161</v>
      </c>
    </row>
    <row r="500" spans="1:7">
      <c r="A500" s="9">
        <f>'(1)'!A500</f>
        <v>43010</v>
      </c>
      <c r="B500">
        <v>145.1508</v>
      </c>
      <c r="C500">
        <v>145.1508</v>
      </c>
      <c r="D500">
        <v>145.1508</v>
      </c>
      <c r="E500">
        <v>145.1508</v>
      </c>
      <c r="F500" s="12">
        <v>0</v>
      </c>
      <c r="G500" s="12">
        <v>9611165</v>
      </c>
    </row>
    <row r="501" spans="1:7">
      <c r="A501" s="9">
        <f>'(1)'!A501</f>
        <v>43011</v>
      </c>
      <c r="B501">
        <v>145.16739999999999</v>
      </c>
      <c r="C501">
        <v>145.16739999999999</v>
      </c>
      <c r="D501">
        <v>145.16739999999999</v>
      </c>
      <c r="E501">
        <v>145.16739999999999</v>
      </c>
      <c r="F501" s="12">
        <v>0</v>
      </c>
      <c r="G501" s="12">
        <v>9659378</v>
      </c>
    </row>
    <row r="502" spans="1:7">
      <c r="A502" s="9">
        <f>'(1)'!A502</f>
        <v>43012</v>
      </c>
      <c r="B502">
        <v>145.18029999999999</v>
      </c>
      <c r="C502">
        <v>145.18029999999999</v>
      </c>
      <c r="D502">
        <v>145.18029999999999</v>
      </c>
      <c r="E502">
        <v>145.18029999999999</v>
      </c>
      <c r="F502" s="12">
        <v>0</v>
      </c>
      <c r="G502" s="12">
        <v>9655715</v>
      </c>
    </row>
    <row r="503" spans="1:7">
      <c r="A503" s="9">
        <f>'(1)'!A503</f>
        <v>43013</v>
      </c>
      <c r="B503">
        <v>145.19069999999999</v>
      </c>
      <c r="C503">
        <v>145.19069999999999</v>
      </c>
      <c r="D503">
        <v>145.19069999999999</v>
      </c>
      <c r="E503">
        <v>145.19069999999999</v>
      </c>
      <c r="F503" s="12">
        <v>0</v>
      </c>
      <c r="G503" s="12">
        <v>9694795</v>
      </c>
    </row>
    <row r="504" spans="1:7">
      <c r="A504" s="9">
        <f>'(1)'!A504</f>
        <v>43014</v>
      </c>
      <c r="B504">
        <v>145.1979</v>
      </c>
      <c r="C504">
        <v>145.1979</v>
      </c>
      <c r="D504">
        <v>145.1979</v>
      </c>
      <c r="E504">
        <v>145.1979</v>
      </c>
      <c r="F504" s="12">
        <v>0</v>
      </c>
      <c r="G504" s="12">
        <v>9694795</v>
      </c>
    </row>
    <row r="505" spans="1:7">
      <c r="A505" s="9">
        <f>'(1)'!A505</f>
        <v>43017</v>
      </c>
      <c r="B505">
        <v>145.20359999999999</v>
      </c>
      <c r="C505">
        <v>145.20359999999999</v>
      </c>
      <c r="D505">
        <v>145.20359999999999</v>
      </c>
      <c r="E505">
        <v>145.20359999999999</v>
      </c>
      <c r="F505" s="12">
        <v>0</v>
      </c>
      <c r="G505" s="12">
        <v>9698443</v>
      </c>
    </row>
    <row r="506" spans="1:7">
      <c r="A506" s="9">
        <f>'(1)'!A506</f>
        <v>43018</v>
      </c>
      <c r="B506">
        <v>145.2216</v>
      </c>
      <c r="C506">
        <v>145.2216</v>
      </c>
      <c r="D506">
        <v>145.2216</v>
      </c>
      <c r="E506">
        <v>145.2216</v>
      </c>
      <c r="F506" s="12">
        <v>0</v>
      </c>
      <c r="G506" s="12">
        <v>9807155</v>
      </c>
    </row>
    <row r="507" spans="1:7">
      <c r="A507" s="9">
        <f>'(1)'!A507</f>
        <v>43019</v>
      </c>
      <c r="B507">
        <v>145.23140000000001</v>
      </c>
      <c r="C507">
        <v>145.23140000000001</v>
      </c>
      <c r="D507">
        <v>145.23140000000001</v>
      </c>
      <c r="E507">
        <v>145.23140000000001</v>
      </c>
      <c r="F507" s="12">
        <v>0</v>
      </c>
      <c r="G507" s="12">
        <v>9858514</v>
      </c>
    </row>
    <row r="508" spans="1:7">
      <c r="A508" s="9">
        <f>'(1)'!A508</f>
        <v>43020</v>
      </c>
      <c r="B508">
        <v>145.23650000000001</v>
      </c>
      <c r="C508">
        <v>145.23650000000001</v>
      </c>
      <c r="D508">
        <v>145.23650000000001</v>
      </c>
      <c r="E508">
        <v>145.23650000000001</v>
      </c>
      <c r="F508" s="12">
        <v>0</v>
      </c>
      <c r="G508" s="12">
        <v>9981764</v>
      </c>
    </row>
    <row r="509" spans="1:7">
      <c r="A509" s="9">
        <f>'(1)'!A509</f>
        <v>43021</v>
      </c>
      <c r="B509">
        <v>145.2406</v>
      </c>
      <c r="C509">
        <v>145.2406</v>
      </c>
      <c r="D509">
        <v>145.2406</v>
      </c>
      <c r="E509">
        <v>145.2406</v>
      </c>
      <c r="F509" s="12">
        <v>0</v>
      </c>
      <c r="G509" s="12">
        <v>9827226</v>
      </c>
    </row>
    <row r="510" spans="1:7">
      <c r="A510" s="9">
        <f>'(1)'!A510</f>
        <v>43024</v>
      </c>
      <c r="B510">
        <v>145.2379</v>
      </c>
      <c r="C510">
        <v>145.2379</v>
      </c>
      <c r="D510">
        <v>145.2379</v>
      </c>
      <c r="E510">
        <v>145.2379</v>
      </c>
      <c r="F510" s="12">
        <v>0</v>
      </c>
      <c r="G510" s="12">
        <v>9894235</v>
      </c>
    </row>
    <row r="511" spans="1:7">
      <c r="A511" s="9">
        <f>'(1)'!A511</f>
        <v>43025</v>
      </c>
      <c r="B511">
        <v>145.24680000000001</v>
      </c>
      <c r="C511">
        <v>145.24680000000001</v>
      </c>
      <c r="D511">
        <v>145.24680000000001</v>
      </c>
      <c r="E511">
        <v>145.24680000000001</v>
      </c>
      <c r="F511" s="12">
        <v>0</v>
      </c>
      <c r="G511" s="12">
        <v>9974293</v>
      </c>
    </row>
    <row r="512" spans="1:7">
      <c r="A512" s="9">
        <f>'(1)'!A512</f>
        <v>43026</v>
      </c>
      <c r="B512">
        <v>145.23310000000001</v>
      </c>
      <c r="C512">
        <v>145.23310000000001</v>
      </c>
      <c r="D512">
        <v>145.23310000000001</v>
      </c>
      <c r="E512">
        <v>145.23310000000001</v>
      </c>
      <c r="F512" s="12">
        <v>0</v>
      </c>
      <c r="G512" s="12">
        <v>9970418</v>
      </c>
    </row>
    <row r="513" spans="1:7">
      <c r="A513" s="9">
        <f>'(1)'!A513</f>
        <v>43027</v>
      </c>
      <c r="B513">
        <v>145.23089999999999</v>
      </c>
      <c r="C513">
        <v>145.23089999999999</v>
      </c>
      <c r="D513">
        <v>145.23089999999999</v>
      </c>
      <c r="E513">
        <v>145.23089999999999</v>
      </c>
      <c r="F513" s="12">
        <v>0</v>
      </c>
      <c r="G513" s="12">
        <v>9933115</v>
      </c>
    </row>
    <row r="514" spans="1:7">
      <c r="A514" s="9">
        <f>'(1)'!A514</f>
        <v>43028</v>
      </c>
      <c r="B514">
        <v>145.23150000000001</v>
      </c>
      <c r="C514">
        <v>145.23150000000001</v>
      </c>
      <c r="D514">
        <v>145.23150000000001</v>
      </c>
      <c r="E514">
        <v>145.23150000000001</v>
      </c>
      <c r="F514" s="12">
        <v>0</v>
      </c>
      <c r="G514" s="12">
        <v>9855124</v>
      </c>
    </row>
    <row r="515" spans="1:7">
      <c r="A515" s="9">
        <f>'(1)'!A515</f>
        <v>43031</v>
      </c>
      <c r="B515">
        <v>145.2364</v>
      </c>
      <c r="C515">
        <v>145.2364</v>
      </c>
      <c r="D515">
        <v>145.2364</v>
      </c>
      <c r="E515">
        <v>145.2364</v>
      </c>
      <c r="F515" s="12">
        <v>0</v>
      </c>
      <c r="G515" s="12">
        <v>9922697</v>
      </c>
    </row>
    <row r="516" spans="1:7">
      <c r="A516" s="9">
        <f>'(1)'!A516</f>
        <v>43032</v>
      </c>
      <c r="B516">
        <v>145.2518</v>
      </c>
      <c r="C516">
        <v>145.2518</v>
      </c>
      <c r="D516">
        <v>145.2518</v>
      </c>
      <c r="E516">
        <v>145.2518</v>
      </c>
      <c r="F516" s="12">
        <v>0</v>
      </c>
      <c r="G516" s="12">
        <v>9883038</v>
      </c>
    </row>
    <row r="517" spans="1:7">
      <c r="A517" s="9">
        <f>'(1)'!A517</f>
        <v>43033</v>
      </c>
      <c r="B517">
        <v>145.2561</v>
      </c>
      <c r="C517">
        <v>145.2561</v>
      </c>
      <c r="D517">
        <v>145.2561</v>
      </c>
      <c r="E517">
        <v>145.2561</v>
      </c>
      <c r="F517" s="12">
        <v>0</v>
      </c>
      <c r="G517" s="12">
        <v>9901883</v>
      </c>
    </row>
    <row r="518" spans="1:7">
      <c r="A518" s="9">
        <f>'(1)'!A518</f>
        <v>43034</v>
      </c>
      <c r="B518">
        <v>145.26400000000001</v>
      </c>
      <c r="C518">
        <v>145.26400000000001</v>
      </c>
      <c r="D518">
        <v>145.26400000000001</v>
      </c>
      <c r="E518">
        <v>145.26400000000001</v>
      </c>
      <c r="F518" s="12">
        <v>0</v>
      </c>
      <c r="G518" s="12">
        <v>9999414</v>
      </c>
    </row>
    <row r="519" spans="1:7">
      <c r="A519" s="9">
        <f>'(1)'!A519</f>
        <v>43035</v>
      </c>
      <c r="B519">
        <v>145.2706</v>
      </c>
      <c r="C519">
        <v>145.2706</v>
      </c>
      <c r="D519">
        <v>145.2706</v>
      </c>
      <c r="E519">
        <v>145.2706</v>
      </c>
      <c r="F519" s="12">
        <v>0</v>
      </c>
      <c r="G519" s="12">
        <v>10061563</v>
      </c>
    </row>
    <row r="520" spans="1:7">
      <c r="A520" s="9">
        <f>'(1)'!A520</f>
        <v>43038</v>
      </c>
      <c r="B520">
        <v>145.27629999999999</v>
      </c>
      <c r="C520">
        <v>145.27629999999999</v>
      </c>
      <c r="D520">
        <v>145.27629999999999</v>
      </c>
      <c r="E520">
        <v>145.27629999999999</v>
      </c>
      <c r="F520" s="12">
        <v>0</v>
      </c>
      <c r="G520" s="12">
        <v>10096336</v>
      </c>
    </row>
    <row r="521" spans="1:7">
      <c r="A521" s="9">
        <f>'(1)'!A521</f>
        <v>43039</v>
      </c>
      <c r="B521">
        <v>145.29259999999999</v>
      </c>
      <c r="C521">
        <v>145.29259999999999</v>
      </c>
      <c r="D521">
        <v>145.29259999999999</v>
      </c>
      <c r="E521">
        <v>145.29259999999999</v>
      </c>
      <c r="F521" s="12">
        <v>0</v>
      </c>
      <c r="G521" s="12">
        <v>10037310</v>
      </c>
    </row>
    <row r="522" spans="1:7">
      <c r="A522" s="9">
        <f>'(1)'!A522</f>
        <v>43040</v>
      </c>
      <c r="B522">
        <v>145.3005</v>
      </c>
      <c r="C522">
        <v>145.3005</v>
      </c>
      <c r="D522">
        <v>145.3005</v>
      </c>
      <c r="E522">
        <v>145.3005</v>
      </c>
      <c r="F522" s="12">
        <v>0</v>
      </c>
      <c r="G522" s="12">
        <v>10058687</v>
      </c>
    </row>
    <row r="523" spans="1:7">
      <c r="A523" s="9">
        <f>'(1)'!A523</f>
        <v>43041</v>
      </c>
      <c r="B523">
        <v>145.30799999999999</v>
      </c>
      <c r="C523">
        <v>145.30799999999999</v>
      </c>
      <c r="D523">
        <v>145.30799999999999</v>
      </c>
      <c r="E523">
        <v>145.30799999999999</v>
      </c>
      <c r="F523" s="12">
        <v>0</v>
      </c>
      <c r="G523" s="12">
        <v>10127030</v>
      </c>
    </row>
    <row r="524" spans="1:7">
      <c r="A524" s="9">
        <f>'(1)'!A524</f>
        <v>43042</v>
      </c>
      <c r="B524">
        <v>145.3135</v>
      </c>
      <c r="C524">
        <v>145.3135</v>
      </c>
      <c r="D524">
        <v>145.3135</v>
      </c>
      <c r="E524">
        <v>145.3135</v>
      </c>
      <c r="F524" s="12">
        <v>0</v>
      </c>
      <c r="G524" s="12">
        <v>10159477</v>
      </c>
    </row>
    <row r="525" spans="1:7">
      <c r="A525" s="9">
        <f>'(1)'!A525</f>
        <v>43045</v>
      </c>
      <c r="B525">
        <v>145.31989999999999</v>
      </c>
      <c r="C525">
        <v>145.31989999999999</v>
      </c>
      <c r="D525">
        <v>145.31989999999999</v>
      </c>
      <c r="E525">
        <v>145.31989999999999</v>
      </c>
      <c r="F525" s="12">
        <v>0</v>
      </c>
      <c r="G525" s="12">
        <v>10121138</v>
      </c>
    </row>
    <row r="526" spans="1:7">
      <c r="A526" s="9">
        <f>'(1)'!A526</f>
        <v>43046</v>
      </c>
      <c r="B526">
        <v>145.33670000000001</v>
      </c>
      <c r="C526">
        <v>145.33670000000001</v>
      </c>
      <c r="D526">
        <v>145.33670000000001</v>
      </c>
      <c r="E526">
        <v>145.33670000000001</v>
      </c>
      <c r="F526" s="12">
        <v>0</v>
      </c>
      <c r="G526" s="12">
        <v>10178239</v>
      </c>
    </row>
    <row r="527" spans="1:7">
      <c r="A527" s="9">
        <f>'(1)'!A527</f>
        <v>43047</v>
      </c>
      <c r="B527">
        <v>145.34829999999999</v>
      </c>
      <c r="C527">
        <v>145.34829999999999</v>
      </c>
      <c r="D527">
        <v>145.34829999999999</v>
      </c>
      <c r="E527">
        <v>145.34829999999999</v>
      </c>
      <c r="F527" s="12">
        <v>0</v>
      </c>
      <c r="G527" s="12">
        <v>10219025</v>
      </c>
    </row>
    <row r="528" spans="1:7">
      <c r="A528" s="9">
        <f>'(1)'!A528</f>
        <v>43048</v>
      </c>
      <c r="B528">
        <v>145.35429999999999</v>
      </c>
      <c r="C528">
        <v>145.35429999999999</v>
      </c>
      <c r="D528">
        <v>145.35429999999999</v>
      </c>
      <c r="E528">
        <v>145.35429999999999</v>
      </c>
      <c r="F528" s="12">
        <v>0</v>
      </c>
      <c r="G528" s="12">
        <v>10219025</v>
      </c>
    </row>
    <row r="529" spans="1:7">
      <c r="A529" s="9">
        <f>'(1)'!A529</f>
        <v>43049</v>
      </c>
      <c r="B529">
        <v>145.36070000000001</v>
      </c>
      <c r="C529">
        <v>145.36070000000001</v>
      </c>
      <c r="D529">
        <v>145.36070000000001</v>
      </c>
      <c r="E529">
        <v>145.36070000000001</v>
      </c>
      <c r="F529" s="12">
        <v>0</v>
      </c>
      <c r="G529" s="12">
        <v>10275162</v>
      </c>
    </row>
    <row r="530" spans="1:7">
      <c r="A530" s="9">
        <f>'(1)'!A530</f>
        <v>43052</v>
      </c>
      <c r="B530">
        <v>145.3843</v>
      </c>
      <c r="C530">
        <v>145.3843</v>
      </c>
      <c r="D530">
        <v>145.3843</v>
      </c>
      <c r="E530">
        <v>145.3843</v>
      </c>
      <c r="F530" s="12">
        <v>0</v>
      </c>
      <c r="G530" s="12">
        <v>10202088</v>
      </c>
    </row>
    <row r="531" spans="1:7">
      <c r="A531" s="9">
        <f>'(1)'!A531</f>
        <v>43053</v>
      </c>
      <c r="B531">
        <v>145.3905</v>
      </c>
      <c r="C531">
        <v>145.3905</v>
      </c>
      <c r="D531">
        <v>145.3905</v>
      </c>
      <c r="E531">
        <v>145.3905</v>
      </c>
      <c r="F531" s="12">
        <v>0</v>
      </c>
      <c r="G531" s="12">
        <v>10265027</v>
      </c>
    </row>
    <row r="532" spans="1:7">
      <c r="A532" s="9">
        <f>'(1)'!A532</f>
        <v>43054</v>
      </c>
      <c r="B532">
        <v>145.3973</v>
      </c>
      <c r="C532">
        <v>145.3973</v>
      </c>
      <c r="D532">
        <v>145.3973</v>
      </c>
      <c r="E532">
        <v>145.3973</v>
      </c>
      <c r="F532" s="12">
        <v>0</v>
      </c>
      <c r="G532" s="12">
        <v>10178267</v>
      </c>
    </row>
    <row r="533" spans="1:7">
      <c r="A533" s="9">
        <f>'(1)'!A533</f>
        <v>43055</v>
      </c>
      <c r="B533">
        <v>145.4042</v>
      </c>
      <c r="C533">
        <v>145.4042</v>
      </c>
      <c r="D533">
        <v>145.4042</v>
      </c>
      <c r="E533">
        <v>145.4042</v>
      </c>
      <c r="F533" s="12">
        <v>0</v>
      </c>
      <c r="G533" s="12">
        <v>10094153</v>
      </c>
    </row>
    <row r="534" spans="1:7">
      <c r="A534" s="9">
        <f>'(1)'!A534</f>
        <v>43056</v>
      </c>
      <c r="B534">
        <v>145.42089999999999</v>
      </c>
      <c r="C534">
        <v>145.42089999999999</v>
      </c>
      <c r="D534">
        <v>145.42089999999999</v>
      </c>
      <c r="E534">
        <v>145.42089999999999</v>
      </c>
      <c r="F534" s="12">
        <v>0</v>
      </c>
      <c r="G534" s="12">
        <v>10018960</v>
      </c>
    </row>
    <row r="535" spans="1:7">
      <c r="A535" s="9">
        <f>'(1)'!A535</f>
        <v>43059</v>
      </c>
      <c r="B535">
        <v>145.4263</v>
      </c>
      <c r="C535">
        <v>145.4263</v>
      </c>
      <c r="D535">
        <v>145.4263</v>
      </c>
      <c r="E535">
        <v>145.4263</v>
      </c>
      <c r="F535" s="12">
        <v>0</v>
      </c>
      <c r="G535" s="12">
        <v>10048035</v>
      </c>
    </row>
    <row r="536" spans="1:7">
      <c r="A536" s="9">
        <f>'(1)'!A536</f>
        <v>43060</v>
      </c>
      <c r="B536">
        <v>145.43350000000001</v>
      </c>
      <c r="C536">
        <v>145.43350000000001</v>
      </c>
      <c r="D536">
        <v>145.43350000000001</v>
      </c>
      <c r="E536">
        <v>145.43350000000001</v>
      </c>
      <c r="F536" s="12">
        <v>0</v>
      </c>
      <c r="G536" s="12">
        <v>10007859</v>
      </c>
    </row>
    <row r="537" spans="1:7">
      <c r="A537" s="9">
        <f>'(1)'!A537</f>
        <v>43061</v>
      </c>
      <c r="B537">
        <v>145.43979999999999</v>
      </c>
      <c r="C537">
        <v>145.43979999999999</v>
      </c>
      <c r="D537">
        <v>145.43979999999999</v>
      </c>
      <c r="E537">
        <v>145.43979999999999</v>
      </c>
      <c r="F537" s="12">
        <v>0</v>
      </c>
      <c r="G537" s="12">
        <v>10044589</v>
      </c>
    </row>
    <row r="538" spans="1:7">
      <c r="A538" s="9">
        <f>'(1)'!A538</f>
        <v>43063</v>
      </c>
      <c r="B538">
        <v>145.44550000000001</v>
      </c>
      <c r="C538">
        <v>145.44550000000001</v>
      </c>
      <c r="D538">
        <v>145.44550000000001</v>
      </c>
      <c r="E538">
        <v>145.44550000000001</v>
      </c>
      <c r="F538" s="12">
        <v>0</v>
      </c>
      <c r="G538" s="12">
        <v>10133561</v>
      </c>
    </row>
    <row r="539" spans="1:7">
      <c r="A539" s="9">
        <f>'(1)'!A539</f>
        <v>43066</v>
      </c>
      <c r="B539">
        <v>145.46350000000001</v>
      </c>
      <c r="C539">
        <v>145.46350000000001</v>
      </c>
      <c r="D539">
        <v>145.46350000000001</v>
      </c>
      <c r="E539">
        <v>145.46350000000001</v>
      </c>
      <c r="F539" s="12">
        <v>0</v>
      </c>
      <c r="G539" s="12">
        <v>10133561</v>
      </c>
    </row>
    <row r="540" spans="1:7">
      <c r="A540" s="9">
        <f>'(1)'!A540</f>
        <v>43067</v>
      </c>
      <c r="B540">
        <v>145.47139999999999</v>
      </c>
      <c r="C540">
        <v>145.47139999999999</v>
      </c>
      <c r="D540">
        <v>145.47139999999999</v>
      </c>
      <c r="E540">
        <v>145.47139999999999</v>
      </c>
      <c r="F540" s="12">
        <v>0</v>
      </c>
      <c r="G540" s="12">
        <v>10133561</v>
      </c>
    </row>
    <row r="541" spans="1:7">
      <c r="A541" s="9">
        <f>'(1)'!A541</f>
        <v>43068</v>
      </c>
      <c r="B541">
        <v>145.4786</v>
      </c>
      <c r="C541">
        <v>145.4786</v>
      </c>
      <c r="D541">
        <v>145.4786</v>
      </c>
      <c r="E541">
        <v>145.4786</v>
      </c>
      <c r="F541" s="12">
        <v>0</v>
      </c>
      <c r="G541" s="12">
        <v>10300151</v>
      </c>
    </row>
    <row r="542" spans="1:7">
      <c r="A542" s="9">
        <f>'(1)'!A542</f>
        <v>43069</v>
      </c>
      <c r="B542">
        <v>145.4846</v>
      </c>
      <c r="C542">
        <v>145.4846</v>
      </c>
      <c r="D542">
        <v>145.4846</v>
      </c>
      <c r="E542">
        <v>145.4846</v>
      </c>
      <c r="F542" s="12">
        <v>0</v>
      </c>
      <c r="G542" s="12">
        <v>10131748</v>
      </c>
    </row>
    <row r="543" spans="1:7">
      <c r="A543" s="9">
        <f>'(1)'!A543</f>
        <v>43070</v>
      </c>
      <c r="B543">
        <v>145.4924</v>
      </c>
      <c r="C543">
        <v>145.4924</v>
      </c>
      <c r="D543">
        <v>145.4924</v>
      </c>
      <c r="E543">
        <v>145.4924</v>
      </c>
      <c r="F543" s="12">
        <v>0</v>
      </c>
      <c r="G543" s="12">
        <v>10305055</v>
      </c>
    </row>
    <row r="544" spans="1:7">
      <c r="A544" s="9">
        <f>'(1)'!A544</f>
        <v>43073</v>
      </c>
      <c r="B544">
        <v>145.5172</v>
      </c>
      <c r="C544">
        <v>145.5172</v>
      </c>
      <c r="D544">
        <v>145.5172</v>
      </c>
      <c r="E544">
        <v>145.5172</v>
      </c>
      <c r="F544" s="12">
        <v>0</v>
      </c>
      <c r="G544" s="12">
        <v>10315075</v>
      </c>
    </row>
    <row r="545" spans="1:7">
      <c r="A545" s="9">
        <f>'(1)'!A545</f>
        <v>43074</v>
      </c>
      <c r="B545">
        <v>145.52420000000001</v>
      </c>
      <c r="C545">
        <v>145.52420000000001</v>
      </c>
      <c r="D545">
        <v>145.52420000000001</v>
      </c>
      <c r="E545">
        <v>145.52420000000001</v>
      </c>
      <c r="F545" s="12">
        <v>0</v>
      </c>
      <c r="G545" s="12">
        <v>10305226</v>
      </c>
    </row>
    <row r="546" spans="1:7">
      <c r="A546" s="9">
        <f>'(1)'!A546</f>
        <v>43075</v>
      </c>
      <c r="B546">
        <v>145.53469999999999</v>
      </c>
      <c r="C546">
        <v>145.53469999999999</v>
      </c>
      <c r="D546">
        <v>145.53469999999999</v>
      </c>
      <c r="E546">
        <v>145.53469999999999</v>
      </c>
      <c r="F546" s="12">
        <v>0</v>
      </c>
      <c r="G546" s="12">
        <v>10321656</v>
      </c>
    </row>
    <row r="547" spans="1:7">
      <c r="A547" s="9">
        <f>'(1)'!A547</f>
        <v>43076</v>
      </c>
      <c r="B547">
        <v>145.5531</v>
      </c>
      <c r="C547">
        <v>145.5531</v>
      </c>
      <c r="D547">
        <v>145.5531</v>
      </c>
      <c r="E547">
        <v>145.5531</v>
      </c>
      <c r="F547" s="12">
        <v>0</v>
      </c>
      <c r="G547" s="12">
        <v>10204213</v>
      </c>
    </row>
    <row r="548" spans="1:7">
      <c r="A548" s="9">
        <f>'(1)'!A548</f>
        <v>43077</v>
      </c>
      <c r="B548">
        <v>145.55959999999999</v>
      </c>
      <c r="C548">
        <v>145.55959999999999</v>
      </c>
      <c r="D548">
        <v>145.55959999999999</v>
      </c>
      <c r="E548">
        <v>145.55959999999999</v>
      </c>
      <c r="F548" s="12">
        <v>0</v>
      </c>
      <c r="G548" s="12">
        <v>10096372</v>
      </c>
    </row>
    <row r="549" spans="1:7">
      <c r="A549" s="9">
        <f>'(1)'!A549</f>
        <v>43080</v>
      </c>
      <c r="B549">
        <v>145.5658</v>
      </c>
      <c r="C549">
        <v>145.5658</v>
      </c>
      <c r="D549">
        <v>145.5658</v>
      </c>
      <c r="E549">
        <v>145.5658</v>
      </c>
      <c r="F549" s="12">
        <v>0</v>
      </c>
      <c r="G549" s="12">
        <v>10164104</v>
      </c>
    </row>
    <row r="550" spans="1:7">
      <c r="A550" s="9">
        <f>'(1)'!A550</f>
        <v>43081</v>
      </c>
      <c r="B550">
        <v>145.57130000000001</v>
      </c>
      <c r="C550">
        <v>145.57130000000001</v>
      </c>
      <c r="D550">
        <v>145.57130000000001</v>
      </c>
      <c r="E550">
        <v>145.57130000000001</v>
      </c>
      <c r="F550" s="12">
        <v>0</v>
      </c>
      <c r="G550" s="12">
        <v>10029280</v>
      </c>
    </row>
    <row r="551" spans="1:7">
      <c r="A551" s="9">
        <f>'(1)'!A551</f>
        <v>43082</v>
      </c>
      <c r="B551">
        <v>145.5761</v>
      </c>
      <c r="C551">
        <v>145.5761</v>
      </c>
      <c r="D551">
        <v>145.5761</v>
      </c>
      <c r="E551">
        <v>145.5761</v>
      </c>
      <c r="F551" s="12">
        <v>0</v>
      </c>
      <c r="G551" s="12">
        <v>9950785</v>
      </c>
    </row>
    <row r="552" spans="1:7">
      <c r="A552" s="9">
        <f>'(1)'!A552</f>
        <v>43083</v>
      </c>
      <c r="B552">
        <v>145.59180000000001</v>
      </c>
      <c r="C552">
        <v>145.59180000000001</v>
      </c>
      <c r="D552">
        <v>145.59180000000001</v>
      </c>
      <c r="E552">
        <v>145.59180000000001</v>
      </c>
      <c r="F552" s="12">
        <v>0</v>
      </c>
      <c r="G552" s="12">
        <v>10065929</v>
      </c>
    </row>
    <row r="553" spans="1:7">
      <c r="A553" s="9">
        <f>'(1)'!A553</f>
        <v>43084</v>
      </c>
      <c r="B553">
        <v>145.59790000000001</v>
      </c>
      <c r="C553">
        <v>145.59790000000001</v>
      </c>
      <c r="D553">
        <v>145.59790000000001</v>
      </c>
      <c r="E553">
        <v>145.59790000000001</v>
      </c>
      <c r="F553" s="12">
        <v>0</v>
      </c>
      <c r="G553" s="12">
        <v>10071061</v>
      </c>
    </row>
    <row r="554" spans="1:7">
      <c r="A554" s="9">
        <f>'(1)'!A554</f>
        <v>43087</v>
      </c>
      <c r="B554">
        <v>145.6018</v>
      </c>
      <c r="C554">
        <v>145.6018</v>
      </c>
      <c r="D554">
        <v>145.6018</v>
      </c>
      <c r="E554">
        <v>145.6018</v>
      </c>
      <c r="F554" s="12">
        <v>0</v>
      </c>
      <c r="G554" s="12">
        <v>10031234</v>
      </c>
    </row>
    <row r="555" spans="1:7">
      <c r="A555" s="9">
        <f>'(1)'!A555</f>
        <v>43088</v>
      </c>
      <c r="B555">
        <v>145.6069</v>
      </c>
      <c r="C555">
        <v>145.6069</v>
      </c>
      <c r="D555">
        <v>145.6069</v>
      </c>
      <c r="E555">
        <v>145.6069</v>
      </c>
      <c r="F555" s="12">
        <v>0</v>
      </c>
      <c r="G555" s="12">
        <v>10003320</v>
      </c>
    </row>
    <row r="556" spans="1:7">
      <c r="A556" s="9">
        <f>'(1)'!A556</f>
        <v>43089</v>
      </c>
      <c r="B556">
        <v>145.61170000000001</v>
      </c>
      <c r="C556">
        <v>145.61170000000001</v>
      </c>
      <c r="D556">
        <v>145.61170000000001</v>
      </c>
      <c r="E556">
        <v>145.61170000000001</v>
      </c>
      <c r="F556" s="12">
        <v>0</v>
      </c>
      <c r="G556" s="12">
        <v>10096051</v>
      </c>
    </row>
    <row r="557" spans="1:7">
      <c r="A557" s="9">
        <f>'(1)'!A557</f>
        <v>43090</v>
      </c>
      <c r="B557">
        <v>145.62430000000001</v>
      </c>
      <c r="C557">
        <v>145.62430000000001</v>
      </c>
      <c r="D557">
        <v>145.62430000000001</v>
      </c>
      <c r="E557">
        <v>145.62430000000001</v>
      </c>
      <c r="F557" s="12">
        <v>0</v>
      </c>
      <c r="G557" s="12">
        <v>10107517</v>
      </c>
    </row>
    <row r="558" spans="1:7">
      <c r="A558" s="9">
        <f>'(1)'!A558</f>
        <v>43091</v>
      </c>
      <c r="B558">
        <v>145.62459999999999</v>
      </c>
      <c r="C558">
        <v>145.62459999999999</v>
      </c>
      <c r="D558">
        <v>145.62459999999999</v>
      </c>
      <c r="E558">
        <v>145.62459999999999</v>
      </c>
      <c r="F558" s="12">
        <v>0</v>
      </c>
      <c r="G558" s="12">
        <v>10116405</v>
      </c>
    </row>
    <row r="559" spans="1:7">
      <c r="A559" s="9">
        <f>'(1)'!A559</f>
        <v>43095</v>
      </c>
      <c r="B559">
        <v>145.6283</v>
      </c>
      <c r="C559">
        <v>145.6283</v>
      </c>
      <c r="D559">
        <v>145.6283</v>
      </c>
      <c r="E559">
        <v>145.6283</v>
      </c>
      <c r="F559" s="12">
        <v>0</v>
      </c>
      <c r="G559" s="12">
        <v>10024970</v>
      </c>
    </row>
    <row r="560" spans="1:7">
      <c r="A560" s="9">
        <f>'(1)'!A560</f>
        <v>43096</v>
      </c>
      <c r="B560">
        <v>145.6328</v>
      </c>
      <c r="C560">
        <v>145.6328</v>
      </c>
      <c r="D560">
        <v>145.6328</v>
      </c>
      <c r="E560">
        <v>145.6328</v>
      </c>
      <c r="F560" s="12">
        <v>0</v>
      </c>
      <c r="G560" s="12">
        <v>9995303</v>
      </c>
    </row>
    <row r="561" spans="1:7">
      <c r="A561" s="9">
        <f>'(1)'!A561</f>
        <v>43097</v>
      </c>
      <c r="B561">
        <v>145.63550000000001</v>
      </c>
      <c r="C561">
        <v>145.63550000000001</v>
      </c>
      <c r="D561">
        <v>145.63550000000001</v>
      </c>
      <c r="E561">
        <v>145.63550000000001</v>
      </c>
      <c r="F561" s="12">
        <v>0</v>
      </c>
      <c r="G561" s="12">
        <v>9995303</v>
      </c>
    </row>
    <row r="562" spans="1:7">
      <c r="A562" s="9">
        <f>'(1)'!A562</f>
        <v>43098</v>
      </c>
      <c r="B562">
        <v>145.65</v>
      </c>
      <c r="C562">
        <v>145.65</v>
      </c>
      <c r="D562">
        <v>145.65</v>
      </c>
      <c r="E562">
        <v>145.65</v>
      </c>
      <c r="F562" s="12">
        <v>0</v>
      </c>
      <c r="G562" s="12">
        <v>9855094</v>
      </c>
    </row>
    <row r="563" spans="1:7">
      <c r="A563" s="9">
        <f>'(1)'!A563</f>
        <v>43102</v>
      </c>
      <c r="B563">
        <v>145.65459999999999</v>
      </c>
      <c r="C563">
        <v>145.65459999999999</v>
      </c>
      <c r="D563">
        <v>145.65459999999999</v>
      </c>
      <c r="E563">
        <v>145.65459999999999</v>
      </c>
      <c r="F563" s="12">
        <v>0</v>
      </c>
      <c r="G563" s="12">
        <v>9787969</v>
      </c>
    </row>
    <row r="564" spans="1:7">
      <c r="A564" s="9">
        <f>'(1)'!A564</f>
        <v>43103</v>
      </c>
      <c r="B564">
        <v>145.65979999999999</v>
      </c>
      <c r="C564">
        <v>145.65979999999999</v>
      </c>
      <c r="D564">
        <v>145.65979999999999</v>
      </c>
      <c r="E564">
        <v>145.65979999999999</v>
      </c>
      <c r="F564" s="12">
        <v>0</v>
      </c>
      <c r="G564" s="12">
        <v>9860831</v>
      </c>
    </row>
    <row r="565" spans="1:7">
      <c r="A565" s="9">
        <f>'(1)'!A565</f>
        <v>43104</v>
      </c>
      <c r="B565">
        <v>145.66540000000001</v>
      </c>
      <c r="C565">
        <v>145.66540000000001</v>
      </c>
      <c r="D565">
        <v>145.66540000000001</v>
      </c>
      <c r="E565">
        <v>145.66540000000001</v>
      </c>
      <c r="F565" s="12">
        <v>0</v>
      </c>
      <c r="G565" s="12">
        <v>9827957</v>
      </c>
    </row>
    <row r="566" spans="1:7">
      <c r="A566" s="9">
        <f>'(1)'!A566</f>
        <v>43105</v>
      </c>
      <c r="B566">
        <v>145.67099999999999</v>
      </c>
      <c r="C566">
        <v>145.67099999999999</v>
      </c>
      <c r="D566">
        <v>145.67099999999999</v>
      </c>
      <c r="E566">
        <v>145.67099999999999</v>
      </c>
      <c r="F566" s="12">
        <v>0</v>
      </c>
      <c r="G566" s="12">
        <v>9891060</v>
      </c>
    </row>
    <row r="567" spans="1:7">
      <c r="A567" s="9">
        <f>'(1)'!A567</f>
        <v>43108</v>
      </c>
      <c r="B567">
        <v>145.68709999999999</v>
      </c>
      <c r="C567">
        <v>145.68709999999999</v>
      </c>
      <c r="D567">
        <v>145.68709999999999</v>
      </c>
      <c r="E567">
        <v>145.68709999999999</v>
      </c>
      <c r="F567" s="12">
        <v>0</v>
      </c>
      <c r="G567" s="12">
        <v>10038314</v>
      </c>
    </row>
    <row r="568" spans="1:7">
      <c r="A568" s="9">
        <f>'(1)'!A568</f>
        <v>43109</v>
      </c>
      <c r="B568">
        <v>145.6935</v>
      </c>
      <c r="C568">
        <v>145.6935</v>
      </c>
      <c r="D568">
        <v>145.6935</v>
      </c>
      <c r="E568">
        <v>145.6935</v>
      </c>
      <c r="F568" s="12">
        <v>0</v>
      </c>
      <c r="G568" s="12">
        <v>10098678</v>
      </c>
    </row>
    <row r="569" spans="1:7">
      <c r="A569" s="9">
        <f>'(1)'!A569</f>
        <v>43110</v>
      </c>
      <c r="B569">
        <v>145.69919999999999</v>
      </c>
      <c r="C569">
        <v>145.69919999999999</v>
      </c>
      <c r="D569">
        <v>145.69919999999999</v>
      </c>
      <c r="E569">
        <v>145.69919999999999</v>
      </c>
      <c r="F569" s="12">
        <v>0</v>
      </c>
      <c r="G569" s="12">
        <v>10060807</v>
      </c>
    </row>
    <row r="570" spans="1:7">
      <c r="A570" s="9">
        <f>'(1)'!A570</f>
        <v>43111</v>
      </c>
      <c r="B570">
        <v>145.7046</v>
      </c>
      <c r="C570">
        <v>145.7046</v>
      </c>
      <c r="D570">
        <v>145.7046</v>
      </c>
      <c r="E570">
        <v>145.7046</v>
      </c>
      <c r="F570" s="12">
        <v>0</v>
      </c>
      <c r="G570" s="12">
        <v>10093897</v>
      </c>
    </row>
    <row r="571" spans="1:7">
      <c r="A571" s="9">
        <f>'(1)'!A571</f>
        <v>43112</v>
      </c>
      <c r="B571">
        <v>145.70930000000001</v>
      </c>
      <c r="C571">
        <v>145.70930000000001</v>
      </c>
      <c r="D571">
        <v>145.70930000000001</v>
      </c>
      <c r="E571">
        <v>145.70930000000001</v>
      </c>
      <c r="F571" s="12">
        <v>0</v>
      </c>
      <c r="G571" s="12">
        <v>10224572</v>
      </c>
    </row>
    <row r="572" spans="1:7">
      <c r="A572" s="9">
        <f>'(1)'!A572</f>
        <v>43116</v>
      </c>
      <c r="B572">
        <v>145.72559999999999</v>
      </c>
      <c r="C572">
        <v>145.72559999999999</v>
      </c>
      <c r="D572">
        <v>145.72559999999999</v>
      </c>
      <c r="E572">
        <v>145.72559999999999</v>
      </c>
      <c r="F572" s="12">
        <v>0</v>
      </c>
      <c r="G572" s="12">
        <v>10064576</v>
      </c>
    </row>
    <row r="573" spans="1:7">
      <c r="A573" s="9">
        <f>'(1)'!A573</f>
        <v>43117</v>
      </c>
      <c r="B573">
        <v>145.73099999999999</v>
      </c>
      <c r="C573">
        <v>145.73099999999999</v>
      </c>
      <c r="D573">
        <v>145.73099999999999</v>
      </c>
      <c r="E573">
        <v>145.73099999999999</v>
      </c>
      <c r="F573" s="12">
        <v>0</v>
      </c>
      <c r="G573" s="12">
        <v>10166938</v>
      </c>
    </row>
    <row r="574" spans="1:7">
      <c r="A574" s="9">
        <f>'(1)'!A574</f>
        <v>43118</v>
      </c>
      <c r="B574">
        <v>145.73699999999999</v>
      </c>
      <c r="C574">
        <v>145.73699999999999</v>
      </c>
      <c r="D574">
        <v>145.73699999999999</v>
      </c>
      <c r="E574">
        <v>145.73699999999999</v>
      </c>
      <c r="F574" s="12">
        <v>0</v>
      </c>
      <c r="G574" s="12">
        <v>10110227</v>
      </c>
    </row>
    <row r="575" spans="1:7">
      <c r="A575" s="9">
        <f>'(1)'!A575</f>
        <v>43119</v>
      </c>
      <c r="B575">
        <v>145.7423</v>
      </c>
      <c r="C575">
        <v>145.7423</v>
      </c>
      <c r="D575">
        <v>145.7423</v>
      </c>
      <c r="E575">
        <v>145.7423</v>
      </c>
      <c r="F575" s="12">
        <v>0</v>
      </c>
      <c r="G575" s="12">
        <v>10109549</v>
      </c>
    </row>
    <row r="576" spans="1:7">
      <c r="A576" s="9">
        <f>'(1)'!A576</f>
        <v>43122</v>
      </c>
      <c r="B576">
        <v>145.74780000000001</v>
      </c>
      <c r="C576">
        <v>145.74780000000001</v>
      </c>
      <c r="D576">
        <v>145.74780000000001</v>
      </c>
      <c r="E576">
        <v>145.74780000000001</v>
      </c>
      <c r="F576" s="12">
        <v>0</v>
      </c>
      <c r="G576" s="12">
        <v>10130437</v>
      </c>
    </row>
    <row r="577" spans="1:7">
      <c r="A577" s="9">
        <f>'(1)'!A577</f>
        <v>43123</v>
      </c>
      <c r="B577">
        <v>145.7638</v>
      </c>
      <c r="C577">
        <v>145.7638</v>
      </c>
      <c r="D577">
        <v>145.7638</v>
      </c>
      <c r="E577">
        <v>145.7638</v>
      </c>
      <c r="F577" s="12">
        <v>0</v>
      </c>
      <c r="G577" s="12">
        <v>10195861</v>
      </c>
    </row>
    <row r="578" spans="1:7">
      <c r="A578" s="9">
        <f>'(1)'!A578</f>
        <v>43124</v>
      </c>
      <c r="B578">
        <v>145.7688</v>
      </c>
      <c r="C578">
        <v>145.7688</v>
      </c>
      <c r="D578">
        <v>145.7688</v>
      </c>
      <c r="E578">
        <v>145.7688</v>
      </c>
      <c r="F578" s="12">
        <v>0</v>
      </c>
      <c r="G578" s="12">
        <v>10195861</v>
      </c>
    </row>
    <row r="579" spans="1:7">
      <c r="A579" s="9">
        <f>'(1)'!A579</f>
        <v>43125</v>
      </c>
      <c r="B579">
        <v>145.77420000000001</v>
      </c>
      <c r="C579">
        <v>145.77420000000001</v>
      </c>
      <c r="D579">
        <v>145.77420000000001</v>
      </c>
      <c r="E579">
        <v>145.77420000000001</v>
      </c>
      <c r="F579" s="12">
        <v>0</v>
      </c>
      <c r="G579" s="12">
        <v>10195861</v>
      </c>
    </row>
    <row r="580" spans="1:7">
      <c r="A580" s="9">
        <f>'(1)'!A580</f>
        <v>43126</v>
      </c>
      <c r="B580">
        <v>145.77940000000001</v>
      </c>
      <c r="C580">
        <v>145.77940000000001</v>
      </c>
      <c r="D580">
        <v>145.77940000000001</v>
      </c>
      <c r="E580">
        <v>145.77940000000001</v>
      </c>
      <c r="F580" s="12">
        <v>0</v>
      </c>
      <c r="G580" s="12">
        <v>10259261</v>
      </c>
    </row>
    <row r="581" spans="1:7">
      <c r="A581" s="9">
        <f>'(1)'!A581</f>
        <v>43129</v>
      </c>
      <c r="B581">
        <v>145.78559999999999</v>
      </c>
      <c r="C581">
        <v>145.78559999999999</v>
      </c>
      <c r="D581">
        <v>145.78559999999999</v>
      </c>
      <c r="E581">
        <v>145.78559999999999</v>
      </c>
      <c r="F581" s="12">
        <v>0</v>
      </c>
      <c r="G581" s="12">
        <v>10310836</v>
      </c>
    </row>
    <row r="582" spans="1:7">
      <c r="A582" s="9">
        <f>'(1)'!A582</f>
        <v>43130</v>
      </c>
      <c r="B582">
        <v>145.80189999999999</v>
      </c>
      <c r="C582">
        <v>145.80189999999999</v>
      </c>
      <c r="D582">
        <v>145.80189999999999</v>
      </c>
      <c r="E582">
        <v>145.80189999999999</v>
      </c>
      <c r="F582" s="12">
        <v>0</v>
      </c>
      <c r="G582" s="12">
        <v>10337496</v>
      </c>
    </row>
    <row r="583" spans="1:7">
      <c r="A583" s="9">
        <f>'(1)'!A583</f>
        <v>43131</v>
      </c>
      <c r="B583">
        <v>145.80779999999999</v>
      </c>
      <c r="C583">
        <v>145.80779999999999</v>
      </c>
      <c r="D583">
        <v>145.80779999999999</v>
      </c>
      <c r="E583">
        <v>145.80779999999999</v>
      </c>
      <c r="F583" s="12">
        <v>0</v>
      </c>
      <c r="G583" s="12">
        <v>10337496</v>
      </c>
    </row>
    <row r="584" spans="1:7">
      <c r="A584" s="9">
        <f>'(1)'!A584</f>
        <v>43132</v>
      </c>
      <c r="B584">
        <v>145.81569999999999</v>
      </c>
      <c r="C584">
        <v>145.81569999999999</v>
      </c>
      <c r="D584">
        <v>145.81569999999999</v>
      </c>
      <c r="E584">
        <v>145.81569999999999</v>
      </c>
      <c r="F584" s="12">
        <v>0</v>
      </c>
      <c r="G584" s="12">
        <v>10337496</v>
      </c>
    </row>
    <row r="585" spans="1:7">
      <c r="A585" s="9">
        <f>'(1)'!A585</f>
        <v>43133</v>
      </c>
      <c r="B585">
        <v>145.8254</v>
      </c>
      <c r="C585">
        <v>145.8254</v>
      </c>
      <c r="D585">
        <v>145.8254</v>
      </c>
      <c r="E585">
        <v>145.8254</v>
      </c>
      <c r="F585" s="12">
        <v>0</v>
      </c>
      <c r="G585" s="12">
        <v>10526437</v>
      </c>
    </row>
    <row r="586" spans="1:7">
      <c r="A586" s="9">
        <f>'(1)'!A586</f>
        <v>43136</v>
      </c>
      <c r="B586">
        <v>145.8407</v>
      </c>
      <c r="C586">
        <v>145.8407</v>
      </c>
      <c r="D586">
        <v>145.8407</v>
      </c>
      <c r="E586">
        <v>145.8407</v>
      </c>
      <c r="F586" s="12">
        <v>0</v>
      </c>
      <c r="G586" s="12">
        <v>10550984</v>
      </c>
    </row>
    <row r="587" spans="1:7">
      <c r="A587" s="9">
        <f>'(1)'!A587</f>
        <v>43137</v>
      </c>
      <c r="B587">
        <v>145.8459</v>
      </c>
      <c r="C587">
        <v>145.8459</v>
      </c>
      <c r="D587">
        <v>145.8459</v>
      </c>
      <c r="E587">
        <v>145.8459</v>
      </c>
      <c r="F587" s="12">
        <v>0</v>
      </c>
      <c r="G587" s="12">
        <v>10588644</v>
      </c>
    </row>
    <row r="588" spans="1:7">
      <c r="A588" s="9">
        <f>'(1)'!A588</f>
        <v>43138</v>
      </c>
      <c r="B588">
        <v>145.8511</v>
      </c>
      <c r="C588">
        <v>145.8511</v>
      </c>
      <c r="D588">
        <v>145.8511</v>
      </c>
      <c r="E588">
        <v>145.8511</v>
      </c>
      <c r="F588" s="12">
        <v>0</v>
      </c>
      <c r="G588" s="12">
        <v>10560299</v>
      </c>
    </row>
    <row r="589" spans="1:7">
      <c r="A589" s="9">
        <f>'(1)'!A589</f>
        <v>43139</v>
      </c>
      <c r="B589">
        <v>145.85659999999999</v>
      </c>
      <c r="C589">
        <v>145.85659999999999</v>
      </c>
      <c r="D589">
        <v>145.85659999999999</v>
      </c>
      <c r="E589">
        <v>145.85659999999999</v>
      </c>
      <c r="F589" s="12">
        <v>0</v>
      </c>
      <c r="G589" s="12">
        <v>10765562</v>
      </c>
    </row>
    <row r="590" spans="1:7">
      <c r="A590" s="9">
        <f>'(1)'!A590</f>
        <v>43140</v>
      </c>
      <c r="B590">
        <v>145.86199999999999</v>
      </c>
      <c r="C590">
        <v>145.86199999999999</v>
      </c>
      <c r="D590">
        <v>145.86199999999999</v>
      </c>
      <c r="E590">
        <v>145.86199999999999</v>
      </c>
      <c r="F590" s="12">
        <v>0</v>
      </c>
      <c r="G590" s="12">
        <v>10770747</v>
      </c>
    </row>
    <row r="591" spans="1:7">
      <c r="A591" s="9">
        <f>'(1)'!A591</f>
        <v>43143</v>
      </c>
      <c r="B591">
        <v>145.87690000000001</v>
      </c>
      <c r="C591">
        <v>145.87690000000001</v>
      </c>
      <c r="D591">
        <v>145.87690000000001</v>
      </c>
      <c r="E591">
        <v>145.87690000000001</v>
      </c>
      <c r="F591" s="12">
        <v>0</v>
      </c>
      <c r="G591" s="12">
        <v>10654435</v>
      </c>
    </row>
    <row r="592" spans="1:7">
      <c r="A592" s="9">
        <f>'(1)'!A592</f>
        <v>43144</v>
      </c>
      <c r="B592">
        <v>145.88480000000001</v>
      </c>
      <c r="C592">
        <v>145.88480000000001</v>
      </c>
      <c r="D592">
        <v>145.88480000000001</v>
      </c>
      <c r="E592">
        <v>145.88480000000001</v>
      </c>
      <c r="F592" s="12">
        <v>0</v>
      </c>
      <c r="G592" s="12">
        <v>10650716</v>
      </c>
    </row>
    <row r="593" spans="1:7">
      <c r="A593" s="9">
        <f>'(1)'!A593</f>
        <v>43145</v>
      </c>
      <c r="B593">
        <v>145.8912</v>
      </c>
      <c r="C593">
        <v>145.8912</v>
      </c>
      <c r="D593">
        <v>145.8912</v>
      </c>
      <c r="E593">
        <v>145.8912</v>
      </c>
      <c r="F593" s="12">
        <v>0</v>
      </c>
      <c r="G593" s="12">
        <v>10711808</v>
      </c>
    </row>
    <row r="594" spans="1:7">
      <c r="A594" s="9">
        <f>'(1)'!A594</f>
        <v>43146</v>
      </c>
      <c r="B594">
        <v>145.89570000000001</v>
      </c>
      <c r="C594">
        <v>145.89570000000001</v>
      </c>
      <c r="D594">
        <v>145.89570000000001</v>
      </c>
      <c r="E594">
        <v>145.89570000000001</v>
      </c>
      <c r="F594" s="12">
        <v>0</v>
      </c>
      <c r="G594" s="12">
        <v>10723602</v>
      </c>
    </row>
    <row r="595" spans="1:7">
      <c r="A595" s="9">
        <f>'(1)'!A595</f>
        <v>43147</v>
      </c>
      <c r="B595">
        <v>145.90219999999999</v>
      </c>
      <c r="C595">
        <v>145.90219999999999</v>
      </c>
      <c r="D595">
        <v>145.90219999999999</v>
      </c>
      <c r="E595">
        <v>145.90219999999999</v>
      </c>
      <c r="F595" s="12">
        <v>0</v>
      </c>
      <c r="G595" s="12">
        <v>10708313</v>
      </c>
    </row>
    <row r="596" spans="1:7">
      <c r="A596" s="9">
        <f>'(1)'!A596</f>
        <v>43151</v>
      </c>
      <c r="B596">
        <v>145.91739999999999</v>
      </c>
      <c r="C596">
        <v>145.91739999999999</v>
      </c>
      <c r="D596">
        <v>145.91739999999999</v>
      </c>
      <c r="E596">
        <v>145.91739999999999</v>
      </c>
      <c r="F596" s="12">
        <v>0</v>
      </c>
      <c r="G596" s="12">
        <v>10673450</v>
      </c>
    </row>
    <row r="597" spans="1:7">
      <c r="A597" s="9">
        <f>'(1)'!A597</f>
        <v>43152</v>
      </c>
      <c r="B597">
        <v>145.92250000000001</v>
      </c>
      <c r="C597">
        <v>145.92250000000001</v>
      </c>
      <c r="D597">
        <v>145.92250000000001</v>
      </c>
      <c r="E597">
        <v>145.92250000000001</v>
      </c>
      <c r="F597" s="12">
        <v>0</v>
      </c>
      <c r="G597" s="12">
        <v>10777898</v>
      </c>
    </row>
    <row r="598" spans="1:7">
      <c r="A598" s="9">
        <f>'(1)'!A598</f>
        <v>43153</v>
      </c>
      <c r="B598">
        <v>145.92830000000001</v>
      </c>
      <c r="C598">
        <v>145.92830000000001</v>
      </c>
      <c r="D598">
        <v>145.92830000000001</v>
      </c>
      <c r="E598">
        <v>145.92830000000001</v>
      </c>
      <c r="F598" s="12">
        <v>0</v>
      </c>
      <c r="G598" s="12">
        <v>10834414</v>
      </c>
    </row>
    <row r="599" spans="1:7">
      <c r="A599" s="9">
        <f>'(1)'!A599</f>
        <v>43154</v>
      </c>
      <c r="B599">
        <v>145.9332</v>
      </c>
      <c r="C599">
        <v>145.9332</v>
      </c>
      <c r="D599">
        <v>145.9332</v>
      </c>
      <c r="E599">
        <v>145.9332</v>
      </c>
      <c r="F599" s="12">
        <v>0</v>
      </c>
      <c r="G599" s="12">
        <v>10892607</v>
      </c>
    </row>
    <row r="600" spans="1:7">
      <c r="A600" s="9">
        <f>'(1)'!A600</f>
        <v>43157</v>
      </c>
      <c r="B600">
        <v>145.9392</v>
      </c>
      <c r="C600">
        <v>145.9392</v>
      </c>
      <c r="D600">
        <v>145.9392</v>
      </c>
      <c r="E600">
        <v>145.9392</v>
      </c>
      <c r="F600" s="12">
        <v>0</v>
      </c>
      <c r="G600" s="12">
        <v>10787193</v>
      </c>
    </row>
    <row r="601" spans="1:7">
      <c r="A601" s="9">
        <f>'(1)'!A601</f>
        <v>43158</v>
      </c>
      <c r="B601">
        <v>145.95359999999999</v>
      </c>
      <c r="C601">
        <v>145.95359999999999</v>
      </c>
      <c r="D601">
        <v>145.95359999999999</v>
      </c>
      <c r="E601">
        <v>145.95359999999999</v>
      </c>
      <c r="F601" s="12">
        <v>0</v>
      </c>
      <c r="G601" s="12">
        <v>10881044</v>
      </c>
    </row>
    <row r="602" spans="1:7">
      <c r="A602" s="9">
        <f>'(1)'!A602</f>
        <v>43159</v>
      </c>
      <c r="B602">
        <v>145.9564</v>
      </c>
      <c r="C602">
        <v>145.9564</v>
      </c>
      <c r="D602">
        <v>145.9564</v>
      </c>
      <c r="E602">
        <v>145.9564</v>
      </c>
      <c r="F602" s="12">
        <v>0</v>
      </c>
      <c r="G602" s="12">
        <v>10921916</v>
      </c>
    </row>
    <row r="603" spans="1:7">
      <c r="A603" s="9">
        <f>'(1)'!A603</f>
        <v>43160</v>
      </c>
      <c r="B603">
        <v>145.95760000000001</v>
      </c>
      <c r="C603">
        <v>145.95760000000001</v>
      </c>
      <c r="D603">
        <v>145.95760000000001</v>
      </c>
      <c r="E603">
        <v>145.95760000000001</v>
      </c>
      <c r="F603" s="12">
        <v>0</v>
      </c>
      <c r="G603" s="12">
        <v>10961311</v>
      </c>
    </row>
    <row r="604" spans="1:7">
      <c r="A604" s="9">
        <f>'(1)'!A604</f>
        <v>43161</v>
      </c>
      <c r="B604">
        <v>145.96619999999999</v>
      </c>
      <c r="C604">
        <v>145.96619999999999</v>
      </c>
      <c r="D604">
        <v>145.96619999999999</v>
      </c>
      <c r="E604">
        <v>145.96619999999999</v>
      </c>
      <c r="F604" s="12">
        <v>0</v>
      </c>
      <c r="G604" s="12">
        <v>10787243</v>
      </c>
    </row>
    <row r="605" spans="1:7">
      <c r="A605" s="9">
        <f>'(1)'!A605</f>
        <v>43164</v>
      </c>
      <c r="B605">
        <v>145.97309999999999</v>
      </c>
      <c r="C605">
        <v>145.97309999999999</v>
      </c>
      <c r="D605">
        <v>145.97309999999999</v>
      </c>
      <c r="E605">
        <v>145.97309999999999</v>
      </c>
      <c r="F605" s="12">
        <v>0</v>
      </c>
      <c r="G605" s="12">
        <v>10623216</v>
      </c>
    </row>
    <row r="606" spans="1:7">
      <c r="A606" s="9">
        <f>'(1)'!A606</f>
        <v>43165</v>
      </c>
      <c r="B606">
        <v>145.98920000000001</v>
      </c>
      <c r="C606">
        <v>145.98920000000001</v>
      </c>
      <c r="D606">
        <v>145.98920000000001</v>
      </c>
      <c r="E606">
        <v>145.98920000000001</v>
      </c>
      <c r="F606" s="12">
        <v>0</v>
      </c>
      <c r="G606" s="12">
        <v>10609084</v>
      </c>
    </row>
    <row r="607" spans="1:7">
      <c r="A607" s="9">
        <f>'(1)'!A607</f>
        <v>43166</v>
      </c>
      <c r="B607">
        <v>145.99340000000001</v>
      </c>
      <c r="C607">
        <v>145.99340000000001</v>
      </c>
      <c r="D607">
        <v>145.99340000000001</v>
      </c>
      <c r="E607">
        <v>145.99340000000001</v>
      </c>
      <c r="F607" s="12">
        <v>0</v>
      </c>
      <c r="G607" s="12">
        <v>10711813</v>
      </c>
    </row>
    <row r="608" spans="1:7">
      <c r="A608" s="9">
        <f>'(1)'!A608</f>
        <v>43167</v>
      </c>
      <c r="B608">
        <v>145.99600000000001</v>
      </c>
      <c r="C608">
        <v>145.99600000000001</v>
      </c>
      <c r="D608">
        <v>145.99600000000001</v>
      </c>
      <c r="E608">
        <v>145.99600000000001</v>
      </c>
      <c r="F608" s="12">
        <v>0</v>
      </c>
      <c r="G608" s="12">
        <v>10462273</v>
      </c>
    </row>
    <row r="609" spans="1:7">
      <c r="A609" s="9">
        <f>'(1)'!A609</f>
        <v>43168</v>
      </c>
      <c r="B609">
        <v>146.00129999999999</v>
      </c>
      <c r="C609">
        <v>146.00129999999999</v>
      </c>
      <c r="D609">
        <v>146.00129999999999</v>
      </c>
      <c r="E609">
        <v>146.00129999999999</v>
      </c>
      <c r="F609" s="12">
        <v>0</v>
      </c>
      <c r="G609" s="12">
        <v>10381715</v>
      </c>
    </row>
    <row r="610" spans="1:7">
      <c r="A610" s="9">
        <f>'(1)'!A610</f>
        <v>43171</v>
      </c>
      <c r="B610">
        <v>146.0222</v>
      </c>
      <c r="C610">
        <v>146.0222</v>
      </c>
      <c r="D610">
        <v>146.0222</v>
      </c>
      <c r="E610">
        <v>146.0222</v>
      </c>
      <c r="F610" s="12">
        <v>0</v>
      </c>
      <c r="G610" s="12">
        <v>10521461</v>
      </c>
    </row>
    <row r="611" spans="1:7">
      <c r="A611" s="9">
        <f>'(1)'!A611</f>
        <v>43172</v>
      </c>
      <c r="B611">
        <v>146.02510000000001</v>
      </c>
      <c r="C611">
        <v>146.02510000000001</v>
      </c>
      <c r="D611">
        <v>146.02510000000001</v>
      </c>
      <c r="E611">
        <v>146.02510000000001</v>
      </c>
      <c r="F611" s="12">
        <v>0</v>
      </c>
      <c r="G611" s="12">
        <v>10496509</v>
      </c>
    </row>
    <row r="612" spans="1:7">
      <c r="A612" s="9">
        <f>'(1)'!A612</f>
        <v>43173</v>
      </c>
      <c r="B612">
        <v>146.02879999999999</v>
      </c>
      <c r="C612">
        <v>146.02879999999999</v>
      </c>
      <c r="D612">
        <v>146.02879999999999</v>
      </c>
      <c r="E612">
        <v>146.02879999999999</v>
      </c>
      <c r="F612" s="12">
        <v>0</v>
      </c>
      <c r="G612" s="12">
        <v>10316861</v>
      </c>
    </row>
    <row r="613" spans="1:7">
      <c r="A613" s="9">
        <f>'(1)'!A613</f>
        <v>43174</v>
      </c>
      <c r="B613">
        <v>146.03360000000001</v>
      </c>
      <c r="C613">
        <v>146.03360000000001</v>
      </c>
      <c r="D613">
        <v>146.03360000000001</v>
      </c>
      <c r="E613">
        <v>146.03360000000001</v>
      </c>
      <c r="F613" s="12">
        <v>0</v>
      </c>
      <c r="G613" s="12">
        <v>10296877</v>
      </c>
    </row>
    <row r="614" spans="1:7">
      <c r="A614" s="9">
        <f>'(1)'!A614</f>
        <v>43175</v>
      </c>
      <c r="B614">
        <v>146.05789999999999</v>
      </c>
      <c r="C614">
        <v>146.05789999999999</v>
      </c>
      <c r="D614">
        <v>146.05789999999999</v>
      </c>
      <c r="E614">
        <v>146.05789999999999</v>
      </c>
      <c r="F614" s="12">
        <v>0</v>
      </c>
      <c r="G614" s="12">
        <v>10395020</v>
      </c>
    </row>
    <row r="615" spans="1:7">
      <c r="A615" s="9">
        <f>'(1)'!A615</f>
        <v>43178</v>
      </c>
      <c r="B615">
        <v>146.06469999999999</v>
      </c>
      <c r="C615">
        <v>146.06469999999999</v>
      </c>
      <c r="D615">
        <v>146.06469999999999</v>
      </c>
      <c r="E615">
        <v>146.06469999999999</v>
      </c>
      <c r="F615" s="12">
        <v>0</v>
      </c>
      <c r="G615" s="12">
        <v>10424297</v>
      </c>
    </row>
    <row r="616" spans="1:7">
      <c r="A616" s="9">
        <f>'(1)'!A616</f>
        <v>43179</v>
      </c>
      <c r="B616">
        <v>146.06819999999999</v>
      </c>
      <c r="C616">
        <v>146.06819999999999</v>
      </c>
      <c r="D616">
        <v>146.06819999999999</v>
      </c>
      <c r="E616">
        <v>146.06819999999999</v>
      </c>
      <c r="F616" s="12">
        <v>0</v>
      </c>
      <c r="G616" s="12">
        <v>10444927</v>
      </c>
    </row>
    <row r="617" spans="1:7">
      <c r="A617" s="9">
        <f>'(1)'!A617</f>
        <v>43180</v>
      </c>
      <c r="B617">
        <v>146.0711</v>
      </c>
      <c r="C617">
        <v>146.0711</v>
      </c>
      <c r="D617">
        <v>146.0711</v>
      </c>
      <c r="E617">
        <v>146.0711</v>
      </c>
      <c r="F617" s="12">
        <v>0</v>
      </c>
      <c r="G617" s="12">
        <v>10444927</v>
      </c>
    </row>
    <row r="618" spans="1:7">
      <c r="A618" s="9">
        <f>'(1)'!A618</f>
        <v>43181</v>
      </c>
      <c r="B618">
        <v>146.0838</v>
      </c>
      <c r="C618">
        <v>146.0838</v>
      </c>
      <c r="D618">
        <v>146.0838</v>
      </c>
      <c r="E618">
        <v>146.0838</v>
      </c>
      <c r="F618" s="12">
        <v>0</v>
      </c>
      <c r="G618" s="12">
        <v>10555744</v>
      </c>
    </row>
    <row r="619" spans="1:7">
      <c r="A619" s="9">
        <f>'(1)'!A619</f>
        <v>43182</v>
      </c>
      <c r="B619">
        <v>146.08070000000001</v>
      </c>
      <c r="C619">
        <v>146.08070000000001</v>
      </c>
      <c r="D619">
        <v>146.08070000000001</v>
      </c>
      <c r="E619">
        <v>146.08070000000001</v>
      </c>
      <c r="F619" s="12">
        <v>0</v>
      </c>
      <c r="G619" s="12">
        <v>10571939</v>
      </c>
    </row>
    <row r="620" spans="1:7">
      <c r="A620" s="9">
        <f>'(1)'!A620</f>
        <v>43185</v>
      </c>
      <c r="B620">
        <v>146.08269999999999</v>
      </c>
      <c r="C620">
        <v>146.08269999999999</v>
      </c>
      <c r="D620">
        <v>146.08269999999999</v>
      </c>
      <c r="E620">
        <v>146.08269999999999</v>
      </c>
      <c r="F620" s="12">
        <v>0</v>
      </c>
      <c r="G620" s="12">
        <v>10446727</v>
      </c>
    </row>
    <row r="621" spans="1:7">
      <c r="A621" s="9">
        <f>'(1)'!A621</f>
        <v>43186</v>
      </c>
      <c r="B621">
        <v>146.08709999999999</v>
      </c>
      <c r="C621">
        <v>146.08709999999999</v>
      </c>
      <c r="D621">
        <v>146.08709999999999</v>
      </c>
      <c r="E621">
        <v>146.08709999999999</v>
      </c>
      <c r="F621" s="12">
        <v>0</v>
      </c>
      <c r="G621" s="12">
        <v>10330207</v>
      </c>
    </row>
    <row r="622" spans="1:7">
      <c r="A622" s="9">
        <f>'(1)'!A622</f>
        <v>43187</v>
      </c>
      <c r="B622">
        <v>146.0916</v>
      </c>
      <c r="C622">
        <v>146.0916</v>
      </c>
      <c r="D622">
        <v>146.0916</v>
      </c>
      <c r="E622">
        <v>146.0916</v>
      </c>
      <c r="F622" s="12">
        <v>0</v>
      </c>
      <c r="G622" s="12">
        <v>10269381</v>
      </c>
    </row>
    <row r="623" spans="1:7">
      <c r="A623" s="9">
        <f>'(1)'!A623</f>
        <v>43188</v>
      </c>
      <c r="B623">
        <v>146.10390000000001</v>
      </c>
      <c r="C623">
        <v>146.10390000000001</v>
      </c>
      <c r="D623">
        <v>146.10390000000001</v>
      </c>
      <c r="E623">
        <v>146.10390000000001</v>
      </c>
      <c r="F623" s="12">
        <v>0</v>
      </c>
      <c r="G623" s="12">
        <v>10312164</v>
      </c>
    </row>
    <row r="624" spans="1:7">
      <c r="A624" s="9">
        <f>'(1)'!A624</f>
        <v>43192</v>
      </c>
      <c r="B624">
        <v>146.1103</v>
      </c>
      <c r="C624">
        <v>146.1103</v>
      </c>
      <c r="D624">
        <v>146.1103</v>
      </c>
      <c r="E624">
        <v>146.1103</v>
      </c>
      <c r="F624" s="12">
        <v>0</v>
      </c>
      <c r="G624" s="12">
        <v>10418767</v>
      </c>
    </row>
    <row r="625" spans="1:7">
      <c r="A625" s="9">
        <f>'(1)'!A625</f>
        <v>43193</v>
      </c>
      <c r="B625">
        <v>146.11439999999999</v>
      </c>
      <c r="C625">
        <v>146.11439999999999</v>
      </c>
      <c r="D625">
        <v>146.11439999999999</v>
      </c>
      <c r="E625">
        <v>146.11439999999999</v>
      </c>
      <c r="F625" s="12">
        <v>0</v>
      </c>
      <c r="G625" s="12">
        <v>10295182</v>
      </c>
    </row>
    <row r="626" spans="1:7">
      <c r="A626" s="9">
        <f>'(1)'!A626</f>
        <v>43194</v>
      </c>
      <c r="B626">
        <v>146.11920000000001</v>
      </c>
      <c r="C626">
        <v>146.11920000000001</v>
      </c>
      <c r="D626">
        <v>146.11920000000001</v>
      </c>
      <c r="E626">
        <v>146.11920000000001</v>
      </c>
      <c r="F626" s="12">
        <v>0</v>
      </c>
      <c r="G626" s="12">
        <v>10278556</v>
      </c>
    </row>
    <row r="627" spans="1:7">
      <c r="A627" s="9">
        <f>'(1)'!A627</f>
        <v>43195</v>
      </c>
      <c r="B627">
        <v>146.13499999999999</v>
      </c>
      <c r="C627">
        <v>146.13499999999999</v>
      </c>
      <c r="D627">
        <v>146.13499999999999</v>
      </c>
      <c r="E627">
        <v>146.13499999999999</v>
      </c>
      <c r="F627" s="12">
        <v>0</v>
      </c>
      <c r="G627" s="12">
        <v>10269390</v>
      </c>
    </row>
    <row r="628" spans="1:7">
      <c r="A628" s="9">
        <f>'(1)'!A628</f>
        <v>43196</v>
      </c>
      <c r="B628">
        <v>146.13509999999999</v>
      </c>
      <c r="C628">
        <v>146.13509999999999</v>
      </c>
      <c r="D628">
        <v>146.13509999999999</v>
      </c>
      <c r="E628">
        <v>146.13509999999999</v>
      </c>
      <c r="F628" s="12">
        <v>0</v>
      </c>
      <c r="G628" s="12">
        <v>10182924</v>
      </c>
    </row>
    <row r="629" spans="1:7">
      <c r="A629" s="9">
        <f>'(1)'!A629</f>
        <v>43199</v>
      </c>
      <c r="B629">
        <v>146.13640000000001</v>
      </c>
      <c r="C629">
        <v>146.13640000000001</v>
      </c>
      <c r="D629">
        <v>146.13640000000001</v>
      </c>
      <c r="E629">
        <v>146.13640000000001</v>
      </c>
      <c r="F629" s="12">
        <v>0</v>
      </c>
      <c r="G629" s="12">
        <v>10160200</v>
      </c>
    </row>
    <row r="630" spans="1:7">
      <c r="A630" s="9">
        <f>'(1)'!A630</f>
        <v>43200</v>
      </c>
      <c r="B630">
        <v>146.13910000000001</v>
      </c>
      <c r="C630">
        <v>146.13910000000001</v>
      </c>
      <c r="D630">
        <v>146.13910000000001</v>
      </c>
      <c r="E630">
        <v>146.13910000000001</v>
      </c>
      <c r="F630" s="12">
        <v>0</v>
      </c>
      <c r="G630" s="12">
        <v>10195686</v>
      </c>
    </row>
    <row r="631" spans="1:7">
      <c r="A631" s="9">
        <f>'(1)'!A631</f>
        <v>43201</v>
      </c>
      <c r="B631">
        <v>146.14259999999999</v>
      </c>
      <c r="C631">
        <v>146.14259999999999</v>
      </c>
      <c r="D631">
        <v>146.14259999999999</v>
      </c>
      <c r="E631">
        <v>146.14259999999999</v>
      </c>
      <c r="F631" s="12">
        <v>0</v>
      </c>
      <c r="G631" s="12">
        <v>10168404</v>
      </c>
    </row>
    <row r="632" spans="1:7">
      <c r="A632" s="9">
        <f>'(1)'!A632</f>
        <v>43202</v>
      </c>
      <c r="B632">
        <v>146.15860000000001</v>
      </c>
      <c r="C632">
        <v>146.15860000000001</v>
      </c>
      <c r="D632">
        <v>146.15860000000001</v>
      </c>
      <c r="E632">
        <v>146.15860000000001</v>
      </c>
      <c r="F632" s="12">
        <v>0</v>
      </c>
      <c r="G632" s="12">
        <v>10161513</v>
      </c>
    </row>
    <row r="633" spans="1:7">
      <c r="A633" s="9">
        <f>'(1)'!A633</f>
        <v>43203</v>
      </c>
      <c r="B633">
        <v>146.16229999999999</v>
      </c>
      <c r="C633">
        <v>146.16229999999999</v>
      </c>
      <c r="D633">
        <v>146.16229999999999</v>
      </c>
      <c r="E633">
        <v>146.16229999999999</v>
      </c>
      <c r="F633" s="12">
        <v>0</v>
      </c>
      <c r="G633" s="12">
        <v>10263308</v>
      </c>
    </row>
    <row r="634" spans="1:7">
      <c r="A634" s="9">
        <f>'(1)'!A634</f>
        <v>43206</v>
      </c>
      <c r="B634">
        <v>146.16659999999999</v>
      </c>
      <c r="C634">
        <v>146.16659999999999</v>
      </c>
      <c r="D634">
        <v>146.16659999999999</v>
      </c>
      <c r="E634">
        <v>146.16659999999999</v>
      </c>
      <c r="F634" s="12">
        <v>0</v>
      </c>
      <c r="G634" s="12">
        <v>10227148</v>
      </c>
    </row>
    <row r="635" spans="1:7">
      <c r="A635" s="9">
        <f>'(1)'!A635</f>
        <v>43207</v>
      </c>
      <c r="B635">
        <v>146.17009999999999</v>
      </c>
      <c r="C635">
        <v>146.17009999999999</v>
      </c>
      <c r="D635">
        <v>146.17009999999999</v>
      </c>
      <c r="E635">
        <v>146.17009999999999</v>
      </c>
      <c r="F635" s="12">
        <v>0</v>
      </c>
      <c r="G635" s="12">
        <v>10146186</v>
      </c>
    </row>
    <row r="636" spans="1:7">
      <c r="A636" s="9">
        <f>'(1)'!A636</f>
        <v>43208</v>
      </c>
      <c r="B636">
        <v>146.1764</v>
      </c>
      <c r="C636">
        <v>146.1764</v>
      </c>
      <c r="D636">
        <v>146.1764</v>
      </c>
      <c r="E636">
        <v>146.1764</v>
      </c>
      <c r="F636" s="12">
        <v>0</v>
      </c>
      <c r="G636" s="12">
        <v>9952332</v>
      </c>
    </row>
    <row r="637" spans="1:7">
      <c r="A637" s="9">
        <f>'(1)'!A637</f>
        <v>43209</v>
      </c>
      <c r="B637">
        <v>146.19130000000001</v>
      </c>
      <c r="C637">
        <v>146.19130000000001</v>
      </c>
      <c r="D637">
        <v>146.19130000000001</v>
      </c>
      <c r="E637">
        <v>146.19130000000001</v>
      </c>
      <c r="F637" s="12">
        <v>0</v>
      </c>
      <c r="G637" s="12">
        <v>10000189</v>
      </c>
    </row>
    <row r="638" spans="1:7">
      <c r="A638" s="9">
        <f>'(1)'!A638</f>
        <v>43210</v>
      </c>
      <c r="B638">
        <v>146.19380000000001</v>
      </c>
      <c r="C638">
        <v>146.19380000000001</v>
      </c>
      <c r="D638">
        <v>146.19380000000001</v>
      </c>
      <c r="E638">
        <v>146.19380000000001</v>
      </c>
      <c r="F638" s="12">
        <v>0</v>
      </c>
      <c r="G638" s="12">
        <v>10051761</v>
      </c>
    </row>
    <row r="639" spans="1:7">
      <c r="A639" s="9">
        <f>'(1)'!A639</f>
        <v>43213</v>
      </c>
      <c r="B639">
        <v>146.19560000000001</v>
      </c>
      <c r="C639">
        <v>146.19560000000001</v>
      </c>
      <c r="D639">
        <v>146.19560000000001</v>
      </c>
      <c r="E639">
        <v>146.19560000000001</v>
      </c>
      <c r="F639" s="12">
        <v>0</v>
      </c>
      <c r="G639" s="12">
        <v>9835756</v>
      </c>
    </row>
    <row r="640" spans="1:7">
      <c r="A640" s="9">
        <f>'(1)'!A640</f>
        <v>43214</v>
      </c>
      <c r="B640">
        <v>146.1953</v>
      </c>
      <c r="C640">
        <v>146.1953</v>
      </c>
      <c r="D640">
        <v>146.1953</v>
      </c>
      <c r="E640">
        <v>146.1953</v>
      </c>
      <c r="F640" s="12">
        <v>0</v>
      </c>
      <c r="G640" s="12">
        <v>9652133</v>
      </c>
    </row>
    <row r="641" spans="1:7">
      <c r="A641" s="9">
        <f>'(1)'!A641</f>
        <v>43215</v>
      </c>
      <c r="B641">
        <v>146.2021</v>
      </c>
      <c r="C641">
        <v>146.2021</v>
      </c>
      <c r="D641">
        <v>146.2021</v>
      </c>
      <c r="E641">
        <v>146.2021</v>
      </c>
      <c r="F641" s="12">
        <v>0</v>
      </c>
      <c r="G641" s="12">
        <v>9919709</v>
      </c>
    </row>
    <row r="642" spans="1:7">
      <c r="A642" s="9">
        <f>'(1)'!A642</f>
        <v>43216</v>
      </c>
      <c r="B642">
        <v>146.221</v>
      </c>
      <c r="C642">
        <v>146.221</v>
      </c>
      <c r="D642">
        <v>146.221</v>
      </c>
      <c r="E642">
        <v>146.221</v>
      </c>
      <c r="F642" s="12">
        <v>0</v>
      </c>
      <c r="G642" s="12">
        <v>9741036</v>
      </c>
    </row>
    <row r="643" spans="1:7">
      <c r="A643" s="9">
        <f>'(1)'!A643</f>
        <v>43217</v>
      </c>
      <c r="B643">
        <v>146.23230000000001</v>
      </c>
      <c r="C643">
        <v>146.23230000000001</v>
      </c>
      <c r="D643">
        <v>146.23230000000001</v>
      </c>
      <c r="E643">
        <v>146.23230000000001</v>
      </c>
      <c r="F643" s="12">
        <v>0</v>
      </c>
      <c r="G643" s="12">
        <v>9699039</v>
      </c>
    </row>
    <row r="644" spans="1:7">
      <c r="A644" s="9">
        <f>'(1)'!A644</f>
        <v>43220</v>
      </c>
      <c r="B644">
        <v>146.23820000000001</v>
      </c>
      <c r="C644">
        <v>146.23820000000001</v>
      </c>
      <c r="D644">
        <v>146.23820000000001</v>
      </c>
      <c r="E644">
        <v>146.23820000000001</v>
      </c>
      <c r="F644" s="12">
        <v>0</v>
      </c>
      <c r="G644" s="12">
        <v>9839336</v>
      </c>
    </row>
    <row r="645" spans="1:7">
      <c r="A645" s="9">
        <f>'(1)'!A645</f>
        <v>43221</v>
      </c>
      <c r="B645">
        <v>146.24440000000001</v>
      </c>
      <c r="C645">
        <v>146.24440000000001</v>
      </c>
      <c r="D645">
        <v>146.24440000000001</v>
      </c>
      <c r="E645">
        <v>146.24440000000001</v>
      </c>
      <c r="F645" s="12">
        <v>0</v>
      </c>
      <c r="G645" s="12">
        <v>9741499</v>
      </c>
    </row>
    <row r="646" spans="1:7">
      <c r="A646" s="9">
        <f>'(1)'!A646</f>
        <v>43222</v>
      </c>
      <c r="B646">
        <v>146.26390000000001</v>
      </c>
      <c r="C646">
        <v>146.26390000000001</v>
      </c>
      <c r="D646">
        <v>146.26390000000001</v>
      </c>
      <c r="E646">
        <v>146.26390000000001</v>
      </c>
      <c r="F646" s="12">
        <v>0</v>
      </c>
      <c r="G646" s="12">
        <v>9741499</v>
      </c>
    </row>
    <row r="647" spans="1:7">
      <c r="A647" s="9">
        <f>'(1)'!A647</f>
        <v>43223</v>
      </c>
      <c r="B647">
        <v>146.27529999999999</v>
      </c>
      <c r="C647">
        <v>146.27529999999999</v>
      </c>
      <c r="D647">
        <v>146.27529999999999</v>
      </c>
      <c r="E647">
        <v>146.27529999999999</v>
      </c>
      <c r="F647" s="12">
        <v>0</v>
      </c>
      <c r="G647" s="12">
        <v>9741499</v>
      </c>
    </row>
    <row r="648" spans="1:7">
      <c r="A648" s="9">
        <f>'(1)'!A648</f>
        <v>43224</v>
      </c>
      <c r="B648">
        <v>146.28299999999999</v>
      </c>
      <c r="C648">
        <v>146.28299999999999</v>
      </c>
      <c r="D648">
        <v>146.28299999999999</v>
      </c>
      <c r="E648">
        <v>146.28299999999999</v>
      </c>
      <c r="F648" s="12">
        <v>0</v>
      </c>
      <c r="G648" s="12">
        <v>9836317</v>
      </c>
    </row>
    <row r="649" spans="1:7">
      <c r="A649" s="9">
        <f>'(1)'!A649</f>
        <v>43227</v>
      </c>
      <c r="B649">
        <v>146.2903</v>
      </c>
      <c r="C649">
        <v>146.2903</v>
      </c>
      <c r="D649">
        <v>146.2903</v>
      </c>
      <c r="E649">
        <v>146.2903</v>
      </c>
      <c r="F649" s="12">
        <v>0</v>
      </c>
      <c r="G649" s="12">
        <v>9838487</v>
      </c>
    </row>
    <row r="650" spans="1:7">
      <c r="A650" s="9">
        <f>'(1)'!A650</f>
        <v>43228</v>
      </c>
      <c r="B650">
        <v>146.30070000000001</v>
      </c>
      <c r="C650">
        <v>146.30070000000001</v>
      </c>
      <c r="D650">
        <v>146.30070000000001</v>
      </c>
      <c r="E650">
        <v>146.30070000000001</v>
      </c>
      <c r="F650" s="12">
        <v>0</v>
      </c>
      <c r="G650" s="12">
        <v>9780903</v>
      </c>
    </row>
    <row r="651" spans="1:7">
      <c r="A651" s="9">
        <f>'(1)'!A651</f>
        <v>43229</v>
      </c>
      <c r="B651">
        <v>146.32310000000001</v>
      </c>
      <c r="C651">
        <v>146.32310000000001</v>
      </c>
      <c r="D651">
        <v>146.32310000000001</v>
      </c>
      <c r="E651">
        <v>146.32310000000001</v>
      </c>
      <c r="F651" s="12">
        <v>0</v>
      </c>
      <c r="G651" s="12">
        <v>9811196</v>
      </c>
    </row>
    <row r="652" spans="1:7">
      <c r="A652" s="9">
        <f>'(1)'!A652</f>
        <v>43230</v>
      </c>
      <c r="B652">
        <v>146.33850000000001</v>
      </c>
      <c r="C652">
        <v>146.33850000000001</v>
      </c>
      <c r="D652">
        <v>146.33850000000001</v>
      </c>
      <c r="E652">
        <v>146.33850000000001</v>
      </c>
      <c r="F652" s="12">
        <v>0</v>
      </c>
      <c r="G652" s="12">
        <v>9722648</v>
      </c>
    </row>
    <row r="653" spans="1:7">
      <c r="A653" s="9">
        <f>'(1)'!A653</f>
        <v>43231</v>
      </c>
      <c r="B653">
        <v>146.35140000000001</v>
      </c>
      <c r="C653">
        <v>146.35140000000001</v>
      </c>
      <c r="D653">
        <v>146.35140000000001</v>
      </c>
      <c r="E653">
        <v>146.35140000000001</v>
      </c>
      <c r="F653" s="12">
        <v>0</v>
      </c>
      <c r="G653" s="12">
        <v>9722648</v>
      </c>
    </row>
    <row r="654" spans="1:7">
      <c r="A654" s="9">
        <f>'(1)'!A654</f>
        <v>43234</v>
      </c>
      <c r="B654">
        <v>146.36089999999999</v>
      </c>
      <c r="C654">
        <v>146.36089999999999</v>
      </c>
      <c r="D654">
        <v>146.36089999999999</v>
      </c>
      <c r="E654">
        <v>146.36089999999999</v>
      </c>
      <c r="F654" s="12">
        <v>0</v>
      </c>
      <c r="G654" s="12">
        <v>9712859</v>
      </c>
    </row>
    <row r="655" spans="1:7">
      <c r="A655" s="9">
        <f>'(1)'!A655</f>
        <v>43235</v>
      </c>
      <c r="B655">
        <v>146.36660000000001</v>
      </c>
      <c r="C655">
        <v>146.36660000000001</v>
      </c>
      <c r="D655">
        <v>146.36660000000001</v>
      </c>
      <c r="E655">
        <v>146.36660000000001</v>
      </c>
      <c r="F655" s="12">
        <v>0</v>
      </c>
      <c r="G655" s="12">
        <v>9719153</v>
      </c>
    </row>
    <row r="656" spans="1:7">
      <c r="A656" s="9">
        <f>'(1)'!A656</f>
        <v>43236</v>
      </c>
      <c r="B656">
        <v>146.3836</v>
      </c>
      <c r="C656">
        <v>146.3836</v>
      </c>
      <c r="D656">
        <v>146.3836</v>
      </c>
      <c r="E656">
        <v>146.3836</v>
      </c>
      <c r="F656" s="12">
        <v>0</v>
      </c>
      <c r="G656" s="12">
        <v>9896337</v>
      </c>
    </row>
    <row r="657" spans="1:7">
      <c r="A657" s="9">
        <f>'(1)'!A657</f>
        <v>43237</v>
      </c>
      <c r="B657">
        <v>146.387</v>
      </c>
      <c r="C657">
        <v>146.387</v>
      </c>
      <c r="D657">
        <v>146.387</v>
      </c>
      <c r="E657">
        <v>146.387</v>
      </c>
      <c r="F657" s="12">
        <v>0</v>
      </c>
      <c r="G657" s="12">
        <v>9728164</v>
      </c>
    </row>
    <row r="658" spans="1:7">
      <c r="A658" s="9">
        <f>'(1)'!A658</f>
        <v>43238</v>
      </c>
      <c r="B658">
        <v>146.3879</v>
      </c>
      <c r="C658">
        <v>146.3879</v>
      </c>
      <c r="D658">
        <v>146.3879</v>
      </c>
      <c r="E658">
        <v>146.3879</v>
      </c>
      <c r="F658" s="12">
        <v>0</v>
      </c>
      <c r="G658" s="12">
        <v>9696582</v>
      </c>
    </row>
    <row r="659" spans="1:7">
      <c r="A659" s="9">
        <f>'(1)'!A659</f>
        <v>43241</v>
      </c>
      <c r="B659">
        <v>146.392</v>
      </c>
      <c r="C659">
        <v>146.392</v>
      </c>
      <c r="D659">
        <v>146.392</v>
      </c>
      <c r="E659">
        <v>146.392</v>
      </c>
      <c r="F659" s="12">
        <v>0</v>
      </c>
      <c r="G659" s="12">
        <v>9522945</v>
      </c>
    </row>
    <row r="660" spans="1:7">
      <c r="A660" s="9">
        <f>'(1)'!A660</f>
        <v>43242</v>
      </c>
      <c r="B660">
        <v>146.39779999999999</v>
      </c>
      <c r="C660">
        <v>146.39779999999999</v>
      </c>
      <c r="D660">
        <v>146.39779999999999</v>
      </c>
      <c r="E660">
        <v>146.39779999999999</v>
      </c>
      <c r="F660" s="12">
        <v>0</v>
      </c>
      <c r="G660" s="12">
        <v>9599757</v>
      </c>
    </row>
    <row r="661" spans="1:7">
      <c r="A661" s="9">
        <f>'(1)'!A661</f>
        <v>43243</v>
      </c>
      <c r="B661">
        <v>146.4144</v>
      </c>
      <c r="C661">
        <v>146.4144</v>
      </c>
      <c r="D661">
        <v>146.4144</v>
      </c>
      <c r="E661">
        <v>146.4144</v>
      </c>
      <c r="G661" s="12">
        <v>9464172</v>
      </c>
    </row>
    <row r="662" spans="1:7">
      <c r="A662" s="9">
        <f>'(1)'!A662</f>
        <v>43244</v>
      </c>
      <c r="B662">
        <v>146.41380000000001</v>
      </c>
      <c r="C662">
        <v>146.41380000000001</v>
      </c>
      <c r="D662">
        <v>146.41380000000001</v>
      </c>
      <c r="E662">
        <v>146.41380000000001</v>
      </c>
      <c r="G662" s="12">
        <v>9524147</v>
      </c>
    </row>
    <row r="663" spans="1:7">
      <c r="A663" s="9">
        <f>'(1)'!A663</f>
        <v>43245</v>
      </c>
      <c r="B663">
        <v>146.4152</v>
      </c>
      <c r="C663">
        <v>146.4152</v>
      </c>
      <c r="D663">
        <v>146.4152</v>
      </c>
      <c r="E663">
        <v>146.4152</v>
      </c>
      <c r="G663" s="12">
        <v>9515319</v>
      </c>
    </row>
    <row r="664" spans="1:7">
      <c r="A664" s="9">
        <f>'(1)'!A664</f>
        <v>43249</v>
      </c>
      <c r="B664">
        <v>146.41839999999999</v>
      </c>
      <c r="C664">
        <v>146.41839999999999</v>
      </c>
      <c r="D664">
        <v>146.41839999999999</v>
      </c>
      <c r="E664">
        <v>146.41839999999999</v>
      </c>
      <c r="G664" s="12">
        <v>9372551</v>
      </c>
    </row>
    <row r="665" spans="1:7">
      <c r="A665" s="9">
        <f>'(1)'!A665</f>
        <v>43250</v>
      </c>
      <c r="B665">
        <v>146.42330000000001</v>
      </c>
      <c r="C665">
        <v>146.42330000000001</v>
      </c>
      <c r="D665">
        <v>146.42330000000001</v>
      </c>
      <c r="E665">
        <v>146.42330000000001</v>
      </c>
      <c r="G665" s="12">
        <v>9318527</v>
      </c>
    </row>
    <row r="666" spans="1:7">
      <c r="A666" s="9">
        <f>'(1)'!A666</f>
        <v>43251</v>
      </c>
      <c r="B666">
        <v>146.43969999999999</v>
      </c>
      <c r="C666">
        <v>146.43969999999999</v>
      </c>
      <c r="D666">
        <v>146.43969999999999</v>
      </c>
      <c r="E666">
        <v>146.43969999999999</v>
      </c>
      <c r="G666" s="12">
        <v>9384166</v>
      </c>
    </row>
    <row r="667" spans="1:7">
      <c r="A667" s="9">
        <f>'(1)'!A667</f>
        <v>43252</v>
      </c>
      <c r="B667">
        <v>146.4393</v>
      </c>
      <c r="C667">
        <v>146.4393</v>
      </c>
      <c r="D667">
        <v>146.4393</v>
      </c>
      <c r="E667">
        <v>146.4393</v>
      </c>
      <c r="G667" s="12">
        <v>9518106</v>
      </c>
    </row>
    <row r="668" spans="1:7">
      <c r="A668" s="9">
        <f>'(1)'!A668</f>
        <v>43255</v>
      </c>
      <c r="B668">
        <v>146.4426</v>
      </c>
      <c r="C668">
        <v>146.4426</v>
      </c>
      <c r="D668">
        <v>146.4426</v>
      </c>
      <c r="E668">
        <v>146.4426</v>
      </c>
      <c r="G668" s="12">
        <v>9636554</v>
      </c>
    </row>
    <row r="669" spans="1:7">
      <c r="A669" s="9">
        <f>'(1)'!A669</f>
        <v>43256</v>
      </c>
      <c r="B669">
        <v>146.4468</v>
      </c>
      <c r="C669">
        <v>146.4468</v>
      </c>
      <c r="D669">
        <v>146.4468</v>
      </c>
      <c r="E669">
        <v>146.4468</v>
      </c>
      <c r="G669" s="12">
        <v>9636554</v>
      </c>
    </row>
    <row r="670" spans="1:7">
      <c r="A670" s="9">
        <f>'(1)'!A670</f>
        <v>43257</v>
      </c>
      <c r="B670">
        <v>146.45230000000001</v>
      </c>
      <c r="C670">
        <v>146.45230000000001</v>
      </c>
      <c r="D670">
        <v>146.45230000000001</v>
      </c>
      <c r="E670">
        <v>146.45230000000001</v>
      </c>
      <c r="G670" s="12">
        <v>9544095</v>
      </c>
    </row>
    <row r="671" spans="1:7">
      <c r="A671" s="9">
        <f>'(1)'!A671</f>
        <v>43258</v>
      </c>
      <c r="B671">
        <v>146.4699</v>
      </c>
      <c r="C671">
        <v>146.4699</v>
      </c>
      <c r="D671">
        <v>146.4699</v>
      </c>
      <c r="E671">
        <v>146.4699</v>
      </c>
      <c r="G671" s="12">
        <v>9304627</v>
      </c>
    </row>
    <row r="672" spans="1:7">
      <c r="A672" s="9">
        <f>'(1)'!A672</f>
        <v>43259</v>
      </c>
      <c r="B672">
        <v>146.47297699999999</v>
      </c>
      <c r="C672">
        <v>146.47297699999999</v>
      </c>
      <c r="D672">
        <v>146.47297699999999</v>
      </c>
      <c r="E672">
        <v>146.47297699999999</v>
      </c>
      <c r="G672" s="12">
        <v>9322122</v>
      </c>
    </row>
    <row r="673" spans="1:7">
      <c r="A673" s="9">
        <f>'(1)'!A673</f>
        <v>43262</v>
      </c>
      <c r="G673" s="12">
        <v>9311620</v>
      </c>
    </row>
    <row r="674" spans="1:7">
      <c r="A674" s="9">
        <f>'(1)'!A674</f>
        <v>43263</v>
      </c>
      <c r="G674" s="12">
        <v>9381553</v>
      </c>
    </row>
    <row r="675" spans="1:7">
      <c r="A675" s="9">
        <f>'(1)'!A675</f>
        <v>43264</v>
      </c>
      <c r="G675" s="12">
        <v>9372159</v>
      </c>
    </row>
    <row r="676" spans="1:7">
      <c r="A676" s="9">
        <f>'(1)'!A676</f>
        <v>43265</v>
      </c>
      <c r="G676" s="12">
        <v>9387165</v>
      </c>
    </row>
    <row r="677" spans="1:7">
      <c r="A677" s="9">
        <f>'(1)'!A677</f>
        <v>43266</v>
      </c>
      <c r="G677" s="12">
        <v>9600993</v>
      </c>
    </row>
    <row r="678" spans="1:7">
      <c r="A678" s="9">
        <f>'(1)'!A678</f>
        <v>43269</v>
      </c>
      <c r="G678" s="12">
        <v>9600993</v>
      </c>
    </row>
    <row r="679" spans="1:7">
      <c r="A679" s="9">
        <f>'(1)'!A679</f>
        <v>43270</v>
      </c>
      <c r="G679" s="12">
        <v>9772017</v>
      </c>
    </row>
    <row r="680" spans="1:7">
      <c r="A680" s="9">
        <f>'(1)'!A680</f>
        <v>43271</v>
      </c>
      <c r="G680" s="12">
        <v>9746946</v>
      </c>
    </row>
    <row r="681" spans="1:7">
      <c r="A681" s="9">
        <f>'(1)'!A681</f>
        <v>43272</v>
      </c>
      <c r="G681" s="12">
        <v>9538883</v>
      </c>
    </row>
    <row r="682" spans="1:7">
      <c r="A682" s="9">
        <f>'(1)'!A682</f>
        <v>43273</v>
      </c>
      <c r="G682" s="12">
        <v>9511451</v>
      </c>
    </row>
    <row r="683" spans="1:7">
      <c r="A683" s="9">
        <f>'(1)'!A683</f>
        <v>43276</v>
      </c>
      <c r="G683" s="12">
        <v>9507902</v>
      </c>
    </row>
    <row r="684" spans="1:7">
      <c r="A684" s="9">
        <f>'(1)'!A684</f>
        <v>43277</v>
      </c>
      <c r="G684" s="12">
        <v>9495859</v>
      </c>
    </row>
    <row r="685" spans="1:7">
      <c r="A685" s="9">
        <f>'(1)'!A685</f>
        <v>43278</v>
      </c>
      <c r="G685" s="12">
        <v>9393254</v>
      </c>
    </row>
    <row r="686" spans="1:7">
      <c r="A686" s="9">
        <f>'(1)'!A686</f>
        <v>43279</v>
      </c>
      <c r="G686" s="12">
        <v>9495140</v>
      </c>
    </row>
    <row r="687" spans="1:7">
      <c r="A687" s="9">
        <f>'(1)'!A687</f>
        <v>43280</v>
      </c>
      <c r="G687" s="12">
        <v>9503258</v>
      </c>
    </row>
    <row r="688" spans="1:7">
      <c r="A688" s="9">
        <f>'(1)'!A688</f>
        <v>43283</v>
      </c>
      <c r="G688" s="12">
        <v>9497443</v>
      </c>
    </row>
    <row r="689" spans="1:7">
      <c r="A689" s="9">
        <f>'(1)'!A689</f>
        <v>43284</v>
      </c>
      <c r="G689" s="12">
        <v>9449442</v>
      </c>
    </row>
    <row r="690" spans="1:7">
      <c r="A690" s="9">
        <f>'(1)'!A690</f>
        <v>43286</v>
      </c>
      <c r="G690" s="12">
        <v>9293445</v>
      </c>
    </row>
    <row r="691" spans="1:7">
      <c r="A691" s="9">
        <f>'(1)'!A691</f>
        <v>43287</v>
      </c>
      <c r="G691" s="12">
        <v>9333467</v>
      </c>
    </row>
    <row r="692" spans="1:7">
      <c r="A692" s="9">
        <f>'(1)'!A692</f>
        <v>43290</v>
      </c>
      <c r="G692" s="12">
        <v>9479777</v>
      </c>
    </row>
    <row r="693" spans="1:7">
      <c r="A693" s="9">
        <f>'(1)'!A693</f>
        <v>43291</v>
      </c>
      <c r="G693" s="12">
        <v>9423973</v>
      </c>
    </row>
    <row r="694" spans="1:7">
      <c r="A694" s="9"/>
      <c r="G694" s="12">
        <v>9552514</v>
      </c>
    </row>
    <row r="695" spans="1:7">
      <c r="A695" s="9"/>
      <c r="G695" s="12">
        <v>9557697</v>
      </c>
    </row>
    <row r="696" spans="1:7">
      <c r="A696" s="9"/>
      <c r="G696" s="12">
        <v>9680779</v>
      </c>
    </row>
    <row r="697" spans="1:7">
      <c r="A697" s="9"/>
      <c r="G697" s="12">
        <v>9606656</v>
      </c>
    </row>
    <row r="698" spans="1:7">
      <c r="A698" s="9"/>
      <c r="G698" s="12">
        <v>9644096</v>
      </c>
    </row>
    <row r="699" spans="1:7">
      <c r="A699" s="9"/>
      <c r="G699" s="12">
        <v>9644096</v>
      </c>
    </row>
    <row r="700" spans="1:7">
      <c r="A700" s="9"/>
      <c r="G700" s="12">
        <v>9440562</v>
      </c>
    </row>
    <row r="701" spans="1:7">
      <c r="A701" s="9"/>
      <c r="G701" s="12">
        <v>9357159</v>
      </c>
    </row>
    <row r="702" spans="1:7">
      <c r="A702" s="9"/>
      <c r="G702" s="12">
        <v>9357159</v>
      </c>
    </row>
    <row r="703" spans="1:7">
      <c r="A703" s="9"/>
      <c r="G703" s="12">
        <v>9231006</v>
      </c>
    </row>
    <row r="704" spans="1:7">
      <c r="A704" s="9"/>
      <c r="G704" s="12">
        <v>9109111</v>
      </c>
    </row>
    <row r="705" spans="1:7">
      <c r="A705" s="9"/>
      <c r="G705" s="12">
        <v>9046293</v>
      </c>
    </row>
    <row r="706" spans="1:7">
      <c r="A706" s="9"/>
      <c r="G706" s="12">
        <v>8842917</v>
      </c>
    </row>
    <row r="707" spans="1:7">
      <c r="A707" s="9"/>
      <c r="G707" s="12">
        <v>8798213</v>
      </c>
    </row>
    <row r="708" spans="1:7">
      <c r="A708" s="9"/>
      <c r="G708" s="12">
        <v>8709028</v>
      </c>
    </row>
    <row r="709" spans="1:7">
      <c r="A709" s="9"/>
      <c r="G709" s="12">
        <v>8738521</v>
      </c>
    </row>
    <row r="710" spans="1:7">
      <c r="A710" s="9"/>
      <c r="G710" s="12">
        <v>8951109</v>
      </c>
    </row>
    <row r="711" spans="1:7">
      <c r="A711" s="9"/>
      <c r="G711" s="12">
        <v>8806544</v>
      </c>
    </row>
    <row r="712" spans="1:7">
      <c r="A712" s="9"/>
      <c r="G712" s="12">
        <v>8966139</v>
      </c>
    </row>
    <row r="713" spans="1:7">
      <c r="A713" s="9"/>
      <c r="G713" s="12">
        <v>9008850</v>
      </c>
    </row>
    <row r="714" spans="1:7">
      <c r="A714" s="9"/>
      <c r="G714" s="12">
        <v>9056303</v>
      </c>
    </row>
    <row r="715" spans="1:7">
      <c r="A715" s="9"/>
      <c r="G715" s="12">
        <v>9159914</v>
      </c>
    </row>
    <row r="716" spans="1:7">
      <c r="A716" s="9"/>
      <c r="G716" s="12">
        <v>9026013</v>
      </c>
    </row>
    <row r="717" spans="1:7">
      <c r="A717" s="9"/>
      <c r="G717" s="12">
        <v>8980675</v>
      </c>
    </row>
    <row r="718" spans="1:7">
      <c r="A718" s="9"/>
      <c r="G718" s="12">
        <v>8970761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Name!B24</f>
        <v>MXEF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_xll.BDH($A$4,B$4,$B$1,$B$2,"Dates","H","Period","D","Direction","V","cols=1;rows=668")</f>
        <v>#NAME?</v>
      </c>
      <c r="C5" t="e">
        <f ca="1">_xll.BDH($A$4,C$4,$B$1,$B$2,"Dates","H","Period","D","Direction","V","cols=1;rows=668")</f>
        <v>#NAME?</v>
      </c>
      <c r="D5" t="e">
        <f ca="1">_xll.BDH($A$4,D$4,$B$1,$B$2,"Dates","H","Period","D","Direction","V","cols=1;rows=668")</f>
        <v>#NAME?</v>
      </c>
      <c r="E5" t="e">
        <f ca="1">_xll.BDH($A$4,E$4,$B$1,$B$2,"Dates","H","Period","D","Direction","V","cols=1;rows=668")</f>
        <v>#NAME?</v>
      </c>
      <c r="F5" s="12" t="e">
        <f ca="1">_xll.BDH($A$4,F$4,$B$1,$B$2,"Dates","H","Period","D","Direction","V","cols=1;rows=656")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143.71119999999999</v>
      </c>
      <c r="C6">
        <v>143.71119999999999</v>
      </c>
      <c r="D6">
        <v>143.71119999999999</v>
      </c>
      <c r="E6">
        <v>143.71119999999999</v>
      </c>
      <c r="F6" s="12">
        <v>0</v>
      </c>
      <c r="G6" s="12">
        <v>4322291200</v>
      </c>
    </row>
    <row r="7" spans="1:7">
      <c r="A7" s="9">
        <f>'(1)'!A7</f>
        <v>42293</v>
      </c>
      <c r="B7">
        <v>143.72020000000001</v>
      </c>
      <c r="C7">
        <v>143.72020000000001</v>
      </c>
      <c r="D7">
        <v>143.72020000000001</v>
      </c>
      <c r="E7">
        <v>143.72020000000001</v>
      </c>
      <c r="F7" s="12">
        <v>0</v>
      </c>
      <c r="G7" s="12">
        <v>4341803008</v>
      </c>
    </row>
    <row r="8" spans="1:7">
      <c r="A8" s="9">
        <f>'(1)'!A8</f>
        <v>42296</v>
      </c>
      <c r="B8">
        <v>143.73519999999999</v>
      </c>
      <c r="C8">
        <v>143.73519999999999</v>
      </c>
      <c r="D8">
        <v>143.73519999999999</v>
      </c>
      <c r="E8">
        <v>143.73519999999999</v>
      </c>
      <c r="F8" s="12">
        <v>0</v>
      </c>
      <c r="G8" s="12">
        <v>4387975168</v>
      </c>
    </row>
    <row r="9" spans="1:7">
      <c r="A9" s="9">
        <f>'(1)'!A9</f>
        <v>42297</v>
      </c>
      <c r="B9">
        <v>143.73490000000001</v>
      </c>
      <c r="C9">
        <v>143.73490000000001</v>
      </c>
      <c r="D9">
        <v>143.73490000000001</v>
      </c>
      <c r="E9">
        <v>143.73490000000001</v>
      </c>
      <c r="F9" s="12">
        <v>0</v>
      </c>
      <c r="G9" s="12">
        <v>4402938880</v>
      </c>
    </row>
    <row r="10" spans="1:7">
      <c r="A10" s="9">
        <f>'(1)'!A10</f>
        <v>42298</v>
      </c>
      <c r="B10">
        <v>143.74080000000001</v>
      </c>
      <c r="C10">
        <v>143.74080000000001</v>
      </c>
      <c r="D10">
        <v>143.74080000000001</v>
      </c>
      <c r="E10">
        <v>143.74080000000001</v>
      </c>
      <c r="F10" s="12">
        <v>0</v>
      </c>
      <c r="G10" s="12">
        <v>4421953024</v>
      </c>
    </row>
    <row r="11" spans="1:7">
      <c r="A11" s="9">
        <f>'(1)'!A11</f>
        <v>42299</v>
      </c>
      <c r="B11">
        <v>143.74469999999999</v>
      </c>
      <c r="C11">
        <v>143.74469999999999</v>
      </c>
      <c r="D11">
        <v>143.74469999999999</v>
      </c>
      <c r="E11">
        <v>143.74469999999999</v>
      </c>
      <c r="F11" s="12">
        <v>0</v>
      </c>
      <c r="G11" s="12">
        <v>4402158592</v>
      </c>
    </row>
    <row r="12" spans="1:7">
      <c r="A12" s="9">
        <f>'(1)'!A12</f>
        <v>42300</v>
      </c>
      <c r="B12">
        <v>143.7647</v>
      </c>
      <c r="C12">
        <v>143.7647</v>
      </c>
      <c r="D12">
        <v>143.7647</v>
      </c>
      <c r="E12">
        <v>143.7647</v>
      </c>
      <c r="F12" s="12">
        <v>0</v>
      </c>
      <c r="G12" s="12">
        <v>4467749888</v>
      </c>
    </row>
    <row r="13" spans="1:7">
      <c r="A13" s="9">
        <f>'(1)'!A13</f>
        <v>42303</v>
      </c>
      <c r="B13">
        <v>143.7687</v>
      </c>
      <c r="C13">
        <v>143.7687</v>
      </c>
      <c r="D13">
        <v>143.7687</v>
      </c>
      <c r="E13">
        <v>143.7687</v>
      </c>
      <c r="F13" s="12">
        <v>0</v>
      </c>
      <c r="G13" s="12">
        <v>4504689664</v>
      </c>
    </row>
    <row r="14" spans="1:7">
      <c r="A14" s="9">
        <f>'(1)'!A14</f>
        <v>42304</v>
      </c>
      <c r="B14">
        <v>143.7723</v>
      </c>
      <c r="C14">
        <v>143.7723</v>
      </c>
      <c r="D14">
        <v>143.7723</v>
      </c>
      <c r="E14">
        <v>143.7723</v>
      </c>
      <c r="F14" s="12">
        <v>0</v>
      </c>
      <c r="G14" s="12">
        <v>4487739392</v>
      </c>
    </row>
    <row r="15" spans="1:7">
      <c r="A15" s="9">
        <f>'(1)'!A15</f>
        <v>42305</v>
      </c>
      <c r="B15">
        <v>143.77610000000001</v>
      </c>
      <c r="C15">
        <v>143.77610000000001</v>
      </c>
      <c r="D15">
        <v>143.77610000000001</v>
      </c>
      <c r="E15">
        <v>143.77610000000001</v>
      </c>
      <c r="F15" s="12">
        <v>0</v>
      </c>
      <c r="G15" s="12">
        <v>4424635392</v>
      </c>
    </row>
    <row r="16" spans="1:7">
      <c r="A16" s="9">
        <f>'(1)'!A16</f>
        <v>42306</v>
      </c>
      <c r="B16">
        <v>143.78200000000001</v>
      </c>
      <c r="C16">
        <v>143.78200000000001</v>
      </c>
      <c r="D16">
        <v>143.78200000000001</v>
      </c>
      <c r="E16">
        <v>143.78200000000001</v>
      </c>
      <c r="F16" s="12">
        <v>0</v>
      </c>
      <c r="G16" s="12">
        <v>4293481472</v>
      </c>
    </row>
    <row r="17" spans="1:7">
      <c r="A17" s="9">
        <f>'(1)'!A17</f>
        <v>42307</v>
      </c>
      <c r="B17">
        <v>143.80029999999999</v>
      </c>
      <c r="C17">
        <v>143.80029999999999</v>
      </c>
      <c r="D17">
        <v>143.80029999999999</v>
      </c>
      <c r="E17">
        <v>143.80029999999999</v>
      </c>
      <c r="F17" s="12">
        <v>0</v>
      </c>
      <c r="G17" s="12">
        <v>4277176832</v>
      </c>
    </row>
    <row r="18" spans="1:7">
      <c r="A18" s="9">
        <f>'(1)'!A18</f>
        <v>42310</v>
      </c>
      <c r="B18">
        <v>143.80549999999999</v>
      </c>
      <c r="C18">
        <v>143.80549999999999</v>
      </c>
      <c r="D18">
        <v>143.80549999999999</v>
      </c>
      <c r="E18">
        <v>143.80549999999999</v>
      </c>
      <c r="F18" s="12">
        <v>0</v>
      </c>
      <c r="G18" s="12">
        <v>4286581248</v>
      </c>
    </row>
    <row r="19" spans="1:7">
      <c r="A19" s="9">
        <f>'(1)'!A19</f>
        <v>42311</v>
      </c>
      <c r="B19">
        <v>143.81129999999999</v>
      </c>
      <c r="C19">
        <v>143.81129999999999</v>
      </c>
      <c r="D19">
        <v>143.81129999999999</v>
      </c>
      <c r="E19">
        <v>143.81129999999999</v>
      </c>
      <c r="F19" s="12">
        <v>0</v>
      </c>
      <c r="G19" s="12">
        <v>4352025600</v>
      </c>
    </row>
    <row r="20" spans="1:7">
      <c r="A20" s="9">
        <f>'(1)'!A20</f>
        <v>42312</v>
      </c>
      <c r="B20">
        <v>143.81659999999999</v>
      </c>
      <c r="C20">
        <v>143.81659999999999</v>
      </c>
      <c r="D20">
        <v>143.81659999999999</v>
      </c>
      <c r="E20">
        <v>143.81659999999999</v>
      </c>
      <c r="F20" s="12">
        <v>0</v>
      </c>
      <c r="G20" s="12">
        <v>4870277632</v>
      </c>
    </row>
    <row r="21" spans="1:7">
      <c r="A21" s="9">
        <f>'(1)'!A21</f>
        <v>42313</v>
      </c>
      <c r="B21">
        <v>143.82230000000001</v>
      </c>
      <c r="C21">
        <v>143.82230000000001</v>
      </c>
      <c r="D21">
        <v>143.82230000000001</v>
      </c>
      <c r="E21">
        <v>143.82230000000001</v>
      </c>
      <c r="F21" s="12">
        <v>0</v>
      </c>
      <c r="G21" s="12">
        <v>4833131008</v>
      </c>
    </row>
    <row r="22" spans="1:7">
      <c r="A22" s="9">
        <f>'(1)'!A22</f>
        <v>42314</v>
      </c>
      <c r="B22">
        <v>143.84020000000001</v>
      </c>
      <c r="C22">
        <v>143.84020000000001</v>
      </c>
      <c r="D22">
        <v>143.84020000000001</v>
      </c>
      <c r="E22">
        <v>143.84020000000001</v>
      </c>
      <c r="F22" s="12">
        <v>0</v>
      </c>
      <c r="G22" s="12">
        <v>4825048576</v>
      </c>
    </row>
    <row r="23" spans="1:7">
      <c r="A23" s="9">
        <f>'(1)'!A23</f>
        <v>42317</v>
      </c>
      <c r="B23">
        <v>143.84440000000001</v>
      </c>
      <c r="C23">
        <v>143.84440000000001</v>
      </c>
      <c r="D23">
        <v>143.84440000000001</v>
      </c>
      <c r="E23">
        <v>143.84440000000001</v>
      </c>
      <c r="F23" s="12">
        <v>0</v>
      </c>
      <c r="G23" s="12">
        <v>4767892992</v>
      </c>
    </row>
    <row r="24" spans="1:7">
      <c r="A24" s="9">
        <f>'(1)'!A24</f>
        <v>42318</v>
      </c>
      <c r="B24">
        <v>143.8501</v>
      </c>
      <c r="C24">
        <v>143.8501</v>
      </c>
      <c r="D24">
        <v>143.8501</v>
      </c>
      <c r="E24">
        <v>143.8501</v>
      </c>
      <c r="F24" s="12">
        <v>0</v>
      </c>
      <c r="G24" s="12">
        <v>4730020352</v>
      </c>
    </row>
    <row r="25" spans="1:7">
      <c r="A25" s="9">
        <f>'(1)'!A25</f>
        <v>42319</v>
      </c>
      <c r="B25">
        <v>143.85579999999999</v>
      </c>
      <c r="C25">
        <v>143.85579999999999</v>
      </c>
      <c r="D25">
        <v>143.85579999999999</v>
      </c>
      <c r="E25">
        <v>143.85579999999999</v>
      </c>
      <c r="F25" s="12">
        <v>0</v>
      </c>
      <c r="G25" s="12">
        <v>4721121792</v>
      </c>
    </row>
    <row r="26" spans="1:7">
      <c r="A26" s="9">
        <f>'(1)'!A26</f>
        <v>42320</v>
      </c>
      <c r="B26">
        <v>143.8621</v>
      </c>
      <c r="C26">
        <v>143.8621</v>
      </c>
      <c r="D26">
        <v>143.8621</v>
      </c>
      <c r="E26">
        <v>143.8621</v>
      </c>
      <c r="F26" s="12">
        <v>0</v>
      </c>
      <c r="G26" s="12">
        <v>4720375808</v>
      </c>
    </row>
    <row r="27" spans="1:7">
      <c r="A27" s="9">
        <f>'(1)'!A27</f>
        <v>42321</v>
      </c>
      <c r="B27">
        <v>143.87970000000001</v>
      </c>
      <c r="C27">
        <v>143.87970000000001</v>
      </c>
      <c r="D27">
        <v>143.87970000000001</v>
      </c>
      <c r="E27">
        <v>143.87970000000001</v>
      </c>
      <c r="F27" s="12">
        <v>0</v>
      </c>
      <c r="G27" s="12">
        <v>4742150144</v>
      </c>
    </row>
    <row r="28" spans="1:7">
      <c r="A28" s="9">
        <f>'(1)'!A28</f>
        <v>42324</v>
      </c>
      <c r="B28">
        <v>143.88489999999999</v>
      </c>
      <c r="C28">
        <v>143.88489999999999</v>
      </c>
      <c r="D28">
        <v>143.88489999999999</v>
      </c>
      <c r="E28">
        <v>143.88489999999999</v>
      </c>
      <c r="F28" s="12">
        <v>0</v>
      </c>
      <c r="G28" s="12">
        <v>4701666816</v>
      </c>
    </row>
    <row r="29" spans="1:7">
      <c r="A29" s="9">
        <f>'(1)'!A29</f>
        <v>42325</v>
      </c>
      <c r="B29">
        <v>143.89070000000001</v>
      </c>
      <c r="C29">
        <v>143.89070000000001</v>
      </c>
      <c r="D29">
        <v>143.89070000000001</v>
      </c>
      <c r="E29">
        <v>143.89070000000001</v>
      </c>
      <c r="F29" s="12">
        <v>0</v>
      </c>
      <c r="G29" s="12">
        <v>4759835648</v>
      </c>
    </row>
    <row r="30" spans="1:7">
      <c r="A30" s="9">
        <f>'(1)'!A30</f>
        <v>42326</v>
      </c>
      <c r="B30">
        <v>143.89689999999999</v>
      </c>
      <c r="C30">
        <v>143.89689999999999</v>
      </c>
      <c r="D30">
        <v>143.89689999999999</v>
      </c>
      <c r="E30">
        <v>143.89689999999999</v>
      </c>
      <c r="F30" s="12">
        <v>0</v>
      </c>
      <c r="G30" s="12">
        <v>4751226880</v>
      </c>
    </row>
    <row r="31" spans="1:7">
      <c r="A31" s="9">
        <f>'(1)'!A31</f>
        <v>42327</v>
      </c>
      <c r="B31">
        <v>143.9014</v>
      </c>
      <c r="C31">
        <v>143.9014</v>
      </c>
      <c r="D31">
        <v>143.9014</v>
      </c>
      <c r="E31">
        <v>143.9014</v>
      </c>
      <c r="F31" s="12">
        <v>0</v>
      </c>
      <c r="G31" s="12">
        <v>4770910208</v>
      </c>
    </row>
    <row r="32" spans="1:7">
      <c r="A32" s="9">
        <f>'(1)'!A32</f>
        <v>42328</v>
      </c>
      <c r="B32">
        <v>143.91759999999999</v>
      </c>
      <c r="C32">
        <v>143.91759999999999</v>
      </c>
      <c r="D32">
        <v>143.91759999999999</v>
      </c>
      <c r="E32">
        <v>143.91759999999999</v>
      </c>
      <c r="F32" s="12">
        <v>0</v>
      </c>
      <c r="G32" s="12">
        <v>4815022080</v>
      </c>
    </row>
    <row r="33" spans="1:7">
      <c r="A33" s="9">
        <f>'(1)'!A33</f>
        <v>42331</v>
      </c>
      <c r="B33">
        <v>143.923</v>
      </c>
      <c r="C33">
        <v>143.923</v>
      </c>
      <c r="D33">
        <v>143.923</v>
      </c>
      <c r="E33">
        <v>143.923</v>
      </c>
      <c r="F33" s="12">
        <v>0</v>
      </c>
      <c r="G33" s="12">
        <v>4800351232</v>
      </c>
    </row>
    <row r="34" spans="1:7">
      <c r="A34" s="9">
        <f>'(1)'!A34</f>
        <v>42332</v>
      </c>
      <c r="B34">
        <v>143.9288</v>
      </c>
      <c r="C34">
        <v>143.9288</v>
      </c>
      <c r="D34">
        <v>143.9288</v>
      </c>
      <c r="E34">
        <v>143.9288</v>
      </c>
      <c r="F34" s="12">
        <v>0</v>
      </c>
      <c r="G34" s="12">
        <v>4807659008</v>
      </c>
    </row>
    <row r="35" spans="1:7">
      <c r="A35" s="9">
        <f>'(1)'!A35</f>
        <v>42333</v>
      </c>
      <c r="B35">
        <v>143.9348</v>
      </c>
      <c r="C35">
        <v>143.9348</v>
      </c>
      <c r="D35">
        <v>143.9348</v>
      </c>
      <c r="E35">
        <v>143.9348</v>
      </c>
      <c r="F35" s="12">
        <v>0</v>
      </c>
      <c r="G35" s="12">
        <v>4852087296</v>
      </c>
    </row>
    <row r="36" spans="1:7">
      <c r="A36" s="9">
        <f>'(1)'!A36</f>
        <v>42335</v>
      </c>
      <c r="B36">
        <v>143.94059999999999</v>
      </c>
      <c r="C36">
        <v>143.94059999999999</v>
      </c>
      <c r="D36">
        <v>143.94059999999999</v>
      </c>
      <c r="E36">
        <v>143.94059999999999</v>
      </c>
      <c r="F36" s="12">
        <v>0</v>
      </c>
      <c r="G36" s="12">
        <v>4863372800</v>
      </c>
    </row>
    <row r="37" spans="1:7">
      <c r="A37" s="9">
        <f>'(1)'!A37</f>
        <v>42338</v>
      </c>
      <c r="B37">
        <v>143.95769999999999</v>
      </c>
      <c r="C37">
        <v>143.95769999999999</v>
      </c>
      <c r="D37">
        <v>143.95769999999999</v>
      </c>
      <c r="E37">
        <v>143.95769999999999</v>
      </c>
      <c r="F37" s="12">
        <v>0</v>
      </c>
      <c r="G37" s="12">
        <v>4825272832</v>
      </c>
    </row>
    <row r="38" spans="1:7">
      <c r="A38" s="9">
        <f>'(1)'!A38</f>
        <v>42339</v>
      </c>
      <c r="B38">
        <v>143.96340000000001</v>
      </c>
      <c r="C38">
        <v>143.96340000000001</v>
      </c>
      <c r="D38">
        <v>143.96340000000001</v>
      </c>
      <c r="E38">
        <v>143.96340000000001</v>
      </c>
      <c r="F38" s="12">
        <v>0</v>
      </c>
      <c r="G38" s="12">
        <v>4721553408</v>
      </c>
    </row>
    <row r="39" spans="1:7">
      <c r="A39" s="9">
        <f>'(1)'!A39</f>
        <v>42340</v>
      </c>
      <c r="B39">
        <v>143.9693</v>
      </c>
      <c r="C39">
        <v>143.9693</v>
      </c>
      <c r="D39">
        <v>143.9693</v>
      </c>
      <c r="E39">
        <v>143.9693</v>
      </c>
      <c r="F39" s="12">
        <v>0</v>
      </c>
      <c r="G39" s="12">
        <v>4829739520</v>
      </c>
    </row>
    <row r="40" spans="1:7">
      <c r="A40" s="9">
        <f>'(1)'!A40</f>
        <v>42341</v>
      </c>
      <c r="B40">
        <v>143.9752</v>
      </c>
      <c r="C40">
        <v>143.9752</v>
      </c>
      <c r="D40">
        <v>143.9752</v>
      </c>
      <c r="E40">
        <v>143.9752</v>
      </c>
      <c r="F40" s="12">
        <v>0</v>
      </c>
      <c r="G40" s="12">
        <v>4813927424</v>
      </c>
    </row>
    <row r="41" spans="1:7">
      <c r="A41" s="9">
        <f>'(1)'!A41</f>
        <v>42342</v>
      </c>
      <c r="B41">
        <v>143.9803</v>
      </c>
      <c r="C41">
        <v>143.9803</v>
      </c>
      <c r="D41">
        <v>143.9803</v>
      </c>
      <c r="E41">
        <v>143.9803</v>
      </c>
      <c r="F41" s="12">
        <v>0</v>
      </c>
      <c r="G41" s="12">
        <v>4805803008</v>
      </c>
    </row>
    <row r="42" spans="1:7">
      <c r="A42" s="9">
        <f>'(1)'!A42</f>
        <v>42345</v>
      </c>
      <c r="B42">
        <v>144.00319999999999</v>
      </c>
      <c r="C42">
        <v>144.00319999999999</v>
      </c>
      <c r="D42">
        <v>144.00319999999999</v>
      </c>
      <c r="E42">
        <v>144.00319999999999</v>
      </c>
      <c r="F42" s="12">
        <v>0</v>
      </c>
      <c r="G42" s="12">
        <v>4775368704</v>
      </c>
    </row>
    <row r="43" spans="1:7">
      <c r="A43" s="9">
        <f>'(1)'!A43</f>
        <v>42346</v>
      </c>
      <c r="B43">
        <v>144.00890000000001</v>
      </c>
      <c r="C43">
        <v>144.00890000000001</v>
      </c>
      <c r="D43">
        <v>144.00890000000001</v>
      </c>
      <c r="E43">
        <v>144.00890000000001</v>
      </c>
      <c r="F43" s="12">
        <v>0</v>
      </c>
      <c r="G43" s="12">
        <v>4788190720</v>
      </c>
    </row>
    <row r="44" spans="1:7">
      <c r="A44" s="9">
        <f>'(1)'!A44</f>
        <v>42347</v>
      </c>
      <c r="B44">
        <v>144.02119999999999</v>
      </c>
      <c r="C44">
        <v>144.02119999999999</v>
      </c>
      <c r="D44">
        <v>144.02119999999999</v>
      </c>
      <c r="E44">
        <v>144.02119999999999</v>
      </c>
      <c r="F44" s="12">
        <v>0</v>
      </c>
      <c r="G44" s="12">
        <v>4730524160</v>
      </c>
    </row>
    <row r="45" spans="1:7">
      <c r="A45" s="9">
        <f>'(1)'!A45</f>
        <v>42348</v>
      </c>
      <c r="B45">
        <v>144.03890000000001</v>
      </c>
      <c r="C45">
        <v>144.03890000000001</v>
      </c>
      <c r="D45">
        <v>144.03890000000001</v>
      </c>
      <c r="E45">
        <v>144.03890000000001</v>
      </c>
      <c r="F45" s="12">
        <v>0</v>
      </c>
      <c r="G45" s="12">
        <v>4730524160</v>
      </c>
    </row>
    <row r="46" spans="1:7">
      <c r="A46" s="9">
        <f>'(1)'!A46</f>
        <v>42349</v>
      </c>
      <c r="B46">
        <v>144.04429999999999</v>
      </c>
      <c r="C46">
        <v>144.04429999999999</v>
      </c>
      <c r="D46">
        <v>144.04429999999999</v>
      </c>
      <c r="E46">
        <v>144.04429999999999</v>
      </c>
      <c r="F46" s="12">
        <v>0</v>
      </c>
      <c r="G46" s="12">
        <v>4736530432</v>
      </c>
    </row>
    <row r="47" spans="1:7">
      <c r="A47" s="9">
        <f>'(1)'!A47</f>
        <v>42352</v>
      </c>
      <c r="B47">
        <v>144.05000000000001</v>
      </c>
      <c r="C47">
        <v>144.05000000000001</v>
      </c>
      <c r="D47">
        <v>144.05000000000001</v>
      </c>
      <c r="E47">
        <v>144.05000000000001</v>
      </c>
      <c r="F47" s="12">
        <v>0</v>
      </c>
      <c r="G47" s="12">
        <v>4664075776</v>
      </c>
    </row>
    <row r="48" spans="1:7">
      <c r="A48" s="9">
        <f>'(1)'!A48</f>
        <v>42353</v>
      </c>
      <c r="B48">
        <v>144.05529999999999</v>
      </c>
      <c r="C48">
        <v>144.05529999999999</v>
      </c>
      <c r="D48">
        <v>144.05529999999999</v>
      </c>
      <c r="E48">
        <v>144.05529999999999</v>
      </c>
      <c r="F48" s="12">
        <v>0</v>
      </c>
      <c r="G48" s="12">
        <v>4644004864</v>
      </c>
    </row>
    <row r="49" spans="1:7">
      <c r="A49" s="9">
        <f>'(1)'!A49</f>
        <v>42354</v>
      </c>
      <c r="B49">
        <v>144.06120000000001</v>
      </c>
      <c r="C49">
        <v>144.06120000000001</v>
      </c>
      <c r="D49">
        <v>144.06120000000001</v>
      </c>
      <c r="E49">
        <v>144.06120000000001</v>
      </c>
      <c r="F49" s="12">
        <v>0</v>
      </c>
      <c r="G49" s="12">
        <v>4680503808</v>
      </c>
    </row>
    <row r="50" spans="1:7">
      <c r="A50" s="9">
        <f>'(1)'!A50</f>
        <v>42355</v>
      </c>
      <c r="B50">
        <v>144.07980000000001</v>
      </c>
      <c r="C50">
        <v>144.07980000000001</v>
      </c>
      <c r="D50">
        <v>144.07980000000001</v>
      </c>
      <c r="E50">
        <v>144.07980000000001</v>
      </c>
      <c r="F50" s="12">
        <v>0</v>
      </c>
      <c r="G50" s="12">
        <v>4759599616</v>
      </c>
    </row>
    <row r="51" spans="1:7">
      <c r="A51" s="9">
        <f>'(1)'!A51</f>
        <v>42356</v>
      </c>
      <c r="B51">
        <v>144.08600000000001</v>
      </c>
      <c r="C51">
        <v>144.08600000000001</v>
      </c>
      <c r="D51">
        <v>144.08600000000001</v>
      </c>
      <c r="E51">
        <v>144.08600000000001</v>
      </c>
      <c r="F51" s="12">
        <v>0</v>
      </c>
      <c r="G51" s="12">
        <v>4836525568</v>
      </c>
    </row>
    <row r="52" spans="1:7">
      <c r="A52" s="9">
        <f>'(1)'!A52</f>
        <v>42359</v>
      </c>
      <c r="B52">
        <v>144.0924</v>
      </c>
      <c r="C52">
        <v>144.0924</v>
      </c>
      <c r="D52">
        <v>144.0924</v>
      </c>
      <c r="E52">
        <v>144.0924</v>
      </c>
      <c r="F52" s="12">
        <v>0</v>
      </c>
      <c r="G52" s="12">
        <v>4743866368</v>
      </c>
    </row>
    <row r="53" spans="1:7">
      <c r="A53" s="9">
        <f>'(1)'!A53</f>
        <v>42360</v>
      </c>
      <c r="B53">
        <v>144.09889999999999</v>
      </c>
      <c r="C53">
        <v>144.09889999999999</v>
      </c>
      <c r="D53">
        <v>144.09889999999999</v>
      </c>
      <c r="E53">
        <v>144.09889999999999</v>
      </c>
      <c r="F53" s="12">
        <v>0</v>
      </c>
      <c r="G53" s="12">
        <v>4767289856</v>
      </c>
    </row>
    <row r="54" spans="1:7">
      <c r="A54" s="9">
        <f>'(1)'!A54</f>
        <v>42361</v>
      </c>
      <c r="B54">
        <v>144.10499999999999</v>
      </c>
      <c r="C54">
        <v>144.10499999999999</v>
      </c>
      <c r="D54">
        <v>144.10499999999999</v>
      </c>
      <c r="E54">
        <v>144.10499999999999</v>
      </c>
      <c r="F54" s="12">
        <v>0</v>
      </c>
      <c r="G54" s="12">
        <v>4796326912</v>
      </c>
    </row>
    <row r="55" spans="1:7">
      <c r="A55" s="9">
        <f>'(1)'!A55</f>
        <v>42362</v>
      </c>
      <c r="B55">
        <v>144.124</v>
      </c>
      <c r="C55">
        <v>144.124</v>
      </c>
      <c r="D55">
        <v>144.124</v>
      </c>
      <c r="E55">
        <v>144.124</v>
      </c>
      <c r="F55" s="12">
        <v>0</v>
      </c>
      <c r="G55" s="12">
        <v>4801745920</v>
      </c>
    </row>
    <row r="56" spans="1:7">
      <c r="A56" s="9">
        <f>'(1)'!A56</f>
        <v>42366</v>
      </c>
      <c r="B56">
        <v>144.13040000000001</v>
      </c>
      <c r="C56">
        <v>144.13040000000001</v>
      </c>
      <c r="D56">
        <v>144.13040000000001</v>
      </c>
      <c r="E56">
        <v>144.13040000000001</v>
      </c>
      <c r="F56" s="12">
        <v>0</v>
      </c>
      <c r="G56" s="12">
        <v>4801745920</v>
      </c>
    </row>
    <row r="57" spans="1:7">
      <c r="A57" s="9">
        <f>'(1)'!A57</f>
        <v>42367</v>
      </c>
      <c r="B57">
        <v>144.13759999999999</v>
      </c>
      <c r="C57">
        <v>144.13759999999999</v>
      </c>
      <c r="D57">
        <v>144.13759999999999</v>
      </c>
      <c r="E57">
        <v>144.13759999999999</v>
      </c>
      <c r="F57" s="12">
        <v>0</v>
      </c>
      <c r="G57" s="12">
        <v>4801745920</v>
      </c>
    </row>
    <row r="58" spans="1:7">
      <c r="A58" s="9">
        <f>'(1)'!A58</f>
        <v>42368</v>
      </c>
      <c r="B58">
        <v>144.1721</v>
      </c>
      <c r="C58">
        <v>144.1721</v>
      </c>
      <c r="D58">
        <v>144.1721</v>
      </c>
      <c r="E58">
        <v>144.1721</v>
      </c>
      <c r="F58" s="12">
        <v>0</v>
      </c>
      <c r="G58" s="12">
        <v>4838675456</v>
      </c>
    </row>
    <row r="59" spans="1:7">
      <c r="A59" s="9">
        <f>'(1)'!A59</f>
        <v>42369</v>
      </c>
      <c r="B59">
        <v>144.178</v>
      </c>
      <c r="C59">
        <v>144.178</v>
      </c>
      <c r="D59">
        <v>144.178</v>
      </c>
      <c r="E59">
        <v>144.178</v>
      </c>
      <c r="F59" s="12">
        <v>0</v>
      </c>
      <c r="G59" s="12">
        <v>4845121536</v>
      </c>
    </row>
    <row r="60" spans="1:7">
      <c r="A60" s="9">
        <f>'(1)'!A60</f>
        <v>42373</v>
      </c>
      <c r="B60">
        <v>144.1866</v>
      </c>
      <c r="C60">
        <v>144.1866</v>
      </c>
      <c r="D60">
        <v>144.1866</v>
      </c>
      <c r="E60">
        <v>144.1866</v>
      </c>
      <c r="F60" s="12">
        <v>0</v>
      </c>
      <c r="G60" s="12">
        <v>4870299136</v>
      </c>
    </row>
    <row r="61" spans="1:7">
      <c r="A61" s="9">
        <f>'(1)'!A61</f>
        <v>42374</v>
      </c>
      <c r="B61">
        <v>144.19460000000001</v>
      </c>
      <c r="C61">
        <v>144.19460000000001</v>
      </c>
      <c r="D61">
        <v>144.19460000000001</v>
      </c>
      <c r="E61">
        <v>144.19460000000001</v>
      </c>
      <c r="F61" s="12">
        <v>0</v>
      </c>
      <c r="G61" s="12">
        <v>4869764608</v>
      </c>
    </row>
    <row r="62" spans="1:7">
      <c r="A62" s="9">
        <f>'(1)'!A62</f>
        <v>42375</v>
      </c>
      <c r="B62">
        <v>144.2054</v>
      </c>
      <c r="C62">
        <v>144.2054</v>
      </c>
      <c r="D62">
        <v>144.2054</v>
      </c>
      <c r="E62">
        <v>144.2054</v>
      </c>
      <c r="F62" s="12">
        <v>0</v>
      </c>
      <c r="G62" s="12">
        <v>4869764608</v>
      </c>
    </row>
    <row r="63" spans="1:7">
      <c r="A63" s="9">
        <f>'(1)'!A63</f>
        <v>42376</v>
      </c>
      <c r="B63">
        <v>144.22470000000001</v>
      </c>
      <c r="C63">
        <v>144.22470000000001</v>
      </c>
      <c r="D63">
        <v>144.22470000000001</v>
      </c>
      <c r="E63">
        <v>144.22470000000001</v>
      </c>
      <c r="F63" s="12">
        <v>0</v>
      </c>
      <c r="G63" s="12">
        <v>4797673984</v>
      </c>
    </row>
    <row r="64" spans="1:7">
      <c r="A64" s="9">
        <f>'(1)'!A64</f>
        <v>42377</v>
      </c>
      <c r="B64">
        <v>144.22929999999999</v>
      </c>
      <c r="C64">
        <v>144.22929999999999</v>
      </c>
      <c r="D64">
        <v>144.22929999999999</v>
      </c>
      <c r="E64">
        <v>144.22929999999999</v>
      </c>
      <c r="F64" s="12">
        <v>0</v>
      </c>
      <c r="G64" s="12">
        <v>4831463424</v>
      </c>
    </row>
    <row r="65" spans="1:7">
      <c r="A65" s="9">
        <f>'(1)'!A65</f>
        <v>42380</v>
      </c>
      <c r="B65">
        <v>144.2355</v>
      </c>
      <c r="C65">
        <v>144.2355</v>
      </c>
      <c r="D65">
        <v>144.2355</v>
      </c>
      <c r="E65">
        <v>144.2355</v>
      </c>
      <c r="F65" s="12">
        <v>0</v>
      </c>
      <c r="G65" s="12">
        <v>4886027776</v>
      </c>
    </row>
    <row r="66" spans="1:7">
      <c r="A66" s="9">
        <f>'(1)'!A66</f>
        <v>42381</v>
      </c>
      <c r="B66">
        <v>144.24780000000001</v>
      </c>
      <c r="C66">
        <v>144.24780000000001</v>
      </c>
      <c r="D66">
        <v>144.24780000000001</v>
      </c>
      <c r="E66">
        <v>144.24780000000001</v>
      </c>
      <c r="F66" s="12">
        <v>0</v>
      </c>
      <c r="G66" s="12">
        <v>4802654208</v>
      </c>
    </row>
    <row r="67" spans="1:7">
      <c r="A67" s="9">
        <f>'(1)'!A67</f>
        <v>42382</v>
      </c>
      <c r="B67">
        <v>144.26349999999999</v>
      </c>
      <c r="C67">
        <v>144.26349999999999</v>
      </c>
      <c r="D67">
        <v>144.26349999999999</v>
      </c>
      <c r="E67">
        <v>144.26349999999999</v>
      </c>
      <c r="F67" s="12">
        <v>0</v>
      </c>
      <c r="G67" s="12">
        <v>4819657216</v>
      </c>
    </row>
    <row r="68" spans="1:7">
      <c r="A68" s="9">
        <f>'(1)'!A68</f>
        <v>42383</v>
      </c>
      <c r="B68">
        <v>144.28870000000001</v>
      </c>
      <c r="C68">
        <v>144.28870000000001</v>
      </c>
      <c r="D68">
        <v>144.28870000000001</v>
      </c>
      <c r="E68">
        <v>144.28870000000001</v>
      </c>
      <c r="F68" s="12">
        <v>0</v>
      </c>
      <c r="G68" s="12">
        <v>4731985920</v>
      </c>
    </row>
    <row r="69" spans="1:7">
      <c r="A69" s="9">
        <f>'(1)'!A69</f>
        <v>42384</v>
      </c>
      <c r="B69">
        <v>144.2833</v>
      </c>
      <c r="C69">
        <v>144.2833</v>
      </c>
      <c r="D69">
        <v>144.2833</v>
      </c>
      <c r="E69">
        <v>144.2833</v>
      </c>
      <c r="F69" s="12">
        <v>0</v>
      </c>
      <c r="G69" s="12">
        <v>4784442880</v>
      </c>
    </row>
    <row r="70" spans="1:7">
      <c r="A70" s="9">
        <f>'(1)'!A70</f>
        <v>42388</v>
      </c>
      <c r="B70">
        <v>144.28890000000001</v>
      </c>
      <c r="C70">
        <v>144.28890000000001</v>
      </c>
      <c r="D70">
        <v>144.28890000000001</v>
      </c>
      <c r="E70">
        <v>144.28890000000001</v>
      </c>
      <c r="F70" s="12">
        <v>0</v>
      </c>
      <c r="G70" s="12">
        <v>4810498560</v>
      </c>
    </row>
    <row r="71" spans="1:7">
      <c r="A71" s="9">
        <f>'(1)'!A71</f>
        <v>42389</v>
      </c>
      <c r="B71">
        <v>144.2963</v>
      </c>
      <c r="C71">
        <v>144.2963</v>
      </c>
      <c r="D71">
        <v>144.2963</v>
      </c>
      <c r="E71">
        <v>144.2963</v>
      </c>
      <c r="F71" s="12">
        <v>0</v>
      </c>
      <c r="G71" s="12">
        <v>4785074688</v>
      </c>
    </row>
    <row r="72" spans="1:7">
      <c r="A72" s="9">
        <f>'(1)'!A72</f>
        <v>42390</v>
      </c>
      <c r="B72">
        <v>144.3074</v>
      </c>
      <c r="C72">
        <v>144.3074</v>
      </c>
      <c r="D72">
        <v>144.3074</v>
      </c>
      <c r="E72">
        <v>144.3074</v>
      </c>
      <c r="F72" s="12">
        <v>0</v>
      </c>
      <c r="G72" s="12">
        <v>4796536320</v>
      </c>
    </row>
    <row r="73" spans="1:7">
      <c r="A73" s="9">
        <f>'(1)'!A73</f>
        <v>42391</v>
      </c>
      <c r="B73">
        <v>144.32650000000001</v>
      </c>
      <c r="C73">
        <v>144.32650000000001</v>
      </c>
      <c r="D73">
        <v>144.32650000000001</v>
      </c>
      <c r="E73">
        <v>144.32650000000001</v>
      </c>
      <c r="F73" s="12">
        <v>0</v>
      </c>
      <c r="G73" s="12">
        <v>4751310336</v>
      </c>
    </row>
    <row r="74" spans="1:7">
      <c r="A74" s="9">
        <f>'(1)'!A74</f>
        <v>42394</v>
      </c>
      <c r="B74">
        <v>144.33430000000001</v>
      </c>
      <c r="C74">
        <v>144.33430000000001</v>
      </c>
      <c r="D74">
        <v>144.33430000000001</v>
      </c>
      <c r="E74">
        <v>144.33430000000001</v>
      </c>
      <c r="F74" s="12">
        <v>0</v>
      </c>
      <c r="G74" s="12">
        <v>4762529792</v>
      </c>
    </row>
    <row r="75" spans="1:7">
      <c r="A75" s="9">
        <f>'(1)'!A75</f>
        <v>42395</v>
      </c>
      <c r="B75">
        <v>144.34219999999999</v>
      </c>
      <c r="C75">
        <v>144.34219999999999</v>
      </c>
      <c r="D75">
        <v>144.34219999999999</v>
      </c>
      <c r="E75">
        <v>144.34219999999999</v>
      </c>
      <c r="F75" s="12">
        <v>0</v>
      </c>
      <c r="G75" s="12">
        <v>4695442944</v>
      </c>
    </row>
    <row r="76" spans="1:7">
      <c r="A76" s="9">
        <f>'(1)'!A76</f>
        <v>42396</v>
      </c>
      <c r="B76">
        <v>144.3486</v>
      </c>
      <c r="C76">
        <v>144.3486</v>
      </c>
      <c r="D76">
        <v>144.3486</v>
      </c>
      <c r="E76">
        <v>144.3486</v>
      </c>
      <c r="F76" s="12">
        <v>0</v>
      </c>
      <c r="G76" s="12">
        <v>4680694784</v>
      </c>
    </row>
    <row r="77" spans="1:7">
      <c r="A77" s="9">
        <f>'(1)'!A77</f>
        <v>42397</v>
      </c>
      <c r="B77">
        <v>144.357</v>
      </c>
      <c r="C77">
        <v>144.357</v>
      </c>
      <c r="D77">
        <v>144.357</v>
      </c>
      <c r="E77">
        <v>144.357</v>
      </c>
      <c r="F77" s="12">
        <v>0</v>
      </c>
      <c r="G77" s="12">
        <v>4726137344</v>
      </c>
    </row>
    <row r="78" spans="1:7">
      <c r="A78" s="9">
        <f>'(1)'!A78</f>
        <v>42398</v>
      </c>
      <c r="B78">
        <v>144.3766</v>
      </c>
      <c r="C78">
        <v>144.3766</v>
      </c>
      <c r="D78">
        <v>144.3766</v>
      </c>
      <c r="E78">
        <v>144.3766</v>
      </c>
      <c r="F78" s="12">
        <v>0</v>
      </c>
      <c r="G78" s="12">
        <v>4776632832</v>
      </c>
    </row>
    <row r="79" spans="1:7">
      <c r="A79" s="9">
        <f>'(1)'!A79</f>
        <v>42401</v>
      </c>
      <c r="B79">
        <v>144.38399999999999</v>
      </c>
      <c r="C79">
        <v>144.38399999999999</v>
      </c>
      <c r="D79">
        <v>144.38399999999999</v>
      </c>
      <c r="E79">
        <v>144.38399999999999</v>
      </c>
      <c r="F79" s="12">
        <v>0</v>
      </c>
      <c r="G79" s="12">
        <v>4779067392</v>
      </c>
    </row>
    <row r="80" spans="1:7">
      <c r="A80" s="9">
        <f>'(1)'!A80</f>
        <v>42402</v>
      </c>
      <c r="B80">
        <v>144.39230000000001</v>
      </c>
      <c r="C80">
        <v>144.39230000000001</v>
      </c>
      <c r="D80">
        <v>144.39230000000001</v>
      </c>
      <c r="E80">
        <v>144.39230000000001</v>
      </c>
      <c r="F80" s="12">
        <v>0</v>
      </c>
      <c r="G80" s="12">
        <v>4856640512</v>
      </c>
    </row>
    <row r="81" spans="1:7">
      <c r="A81" s="9">
        <f>'(1)'!A81</f>
        <v>42403</v>
      </c>
      <c r="B81">
        <v>144.3982</v>
      </c>
      <c r="C81">
        <v>144.3982</v>
      </c>
      <c r="D81">
        <v>144.3982</v>
      </c>
      <c r="E81">
        <v>144.3982</v>
      </c>
      <c r="F81" s="12">
        <v>0</v>
      </c>
      <c r="G81" s="12">
        <v>4876728832</v>
      </c>
    </row>
    <row r="82" spans="1:7">
      <c r="A82" s="9">
        <f>'(1)'!A82</f>
        <v>42404</v>
      </c>
      <c r="B82">
        <v>144.40530000000001</v>
      </c>
      <c r="C82">
        <v>144.40530000000001</v>
      </c>
      <c r="D82">
        <v>144.40530000000001</v>
      </c>
      <c r="E82">
        <v>144.40530000000001</v>
      </c>
      <c r="F82" s="12">
        <v>0</v>
      </c>
      <c r="G82" s="12">
        <v>4889819648</v>
      </c>
    </row>
    <row r="83" spans="1:7">
      <c r="A83" s="9">
        <f>'(1)'!A83</f>
        <v>42405</v>
      </c>
      <c r="B83">
        <v>144.42320000000001</v>
      </c>
      <c r="C83">
        <v>144.42320000000001</v>
      </c>
      <c r="D83">
        <v>144.42320000000001</v>
      </c>
      <c r="E83">
        <v>144.42320000000001</v>
      </c>
      <c r="F83" s="12">
        <v>0</v>
      </c>
      <c r="G83" s="12">
        <v>4900133888</v>
      </c>
    </row>
    <row r="84" spans="1:7">
      <c r="A84" s="9">
        <f>'(1)'!A84</f>
        <v>42408</v>
      </c>
      <c r="B84">
        <v>144.42939999999999</v>
      </c>
      <c r="C84">
        <v>144.42939999999999</v>
      </c>
      <c r="D84">
        <v>144.42939999999999</v>
      </c>
      <c r="E84">
        <v>144.42939999999999</v>
      </c>
      <c r="F84" s="12">
        <v>0</v>
      </c>
      <c r="G84" s="12">
        <v>4860497408</v>
      </c>
    </row>
    <row r="85" spans="1:7">
      <c r="A85" s="9">
        <f>'(1)'!A85</f>
        <v>42409</v>
      </c>
      <c r="B85">
        <v>144.44120000000001</v>
      </c>
      <c r="C85">
        <v>144.44120000000001</v>
      </c>
      <c r="D85">
        <v>144.44120000000001</v>
      </c>
      <c r="E85">
        <v>144.44120000000001</v>
      </c>
      <c r="F85" s="12">
        <v>0</v>
      </c>
      <c r="G85" s="12">
        <v>4869836288</v>
      </c>
    </row>
    <row r="86" spans="1:7">
      <c r="A86" s="9">
        <f>'(1)'!A86</f>
        <v>42410</v>
      </c>
      <c r="B86">
        <v>144.4639</v>
      </c>
      <c r="C86">
        <v>144.4639</v>
      </c>
      <c r="D86">
        <v>144.4639</v>
      </c>
      <c r="E86">
        <v>144.4639</v>
      </c>
      <c r="F86" s="12">
        <v>0</v>
      </c>
      <c r="G86" s="12">
        <v>4943582720</v>
      </c>
    </row>
    <row r="87" spans="1:7">
      <c r="A87" s="9">
        <f>'(1)'!A87</f>
        <v>42411</v>
      </c>
      <c r="B87">
        <v>144.4692</v>
      </c>
      <c r="C87">
        <v>144.4692</v>
      </c>
      <c r="D87">
        <v>144.4692</v>
      </c>
      <c r="E87">
        <v>144.4692</v>
      </c>
      <c r="F87" s="12">
        <v>0</v>
      </c>
      <c r="G87" s="12">
        <v>5084977664</v>
      </c>
    </row>
    <row r="88" spans="1:7">
      <c r="A88" s="9">
        <f>'(1)'!A88</f>
        <v>42412</v>
      </c>
      <c r="B88">
        <v>144.48400000000001</v>
      </c>
      <c r="C88">
        <v>144.48400000000001</v>
      </c>
      <c r="D88">
        <v>144.48400000000001</v>
      </c>
      <c r="E88">
        <v>144.48400000000001</v>
      </c>
      <c r="F88" s="12">
        <v>0</v>
      </c>
      <c r="G88" s="12">
        <v>5084977664</v>
      </c>
    </row>
    <row r="89" spans="1:7">
      <c r="A89" s="9">
        <f>'(1)'!A89</f>
        <v>42416</v>
      </c>
      <c r="B89">
        <v>144.483</v>
      </c>
      <c r="C89">
        <v>144.483</v>
      </c>
      <c r="D89">
        <v>144.483</v>
      </c>
      <c r="E89">
        <v>144.483</v>
      </c>
      <c r="F89" s="12">
        <v>0</v>
      </c>
      <c r="G89" s="12">
        <v>5052897792</v>
      </c>
    </row>
    <row r="90" spans="1:7">
      <c r="A90" s="9">
        <f>'(1)'!A90</f>
        <v>42417</v>
      </c>
      <c r="B90">
        <v>144.4846</v>
      </c>
      <c r="C90">
        <v>144.4846</v>
      </c>
      <c r="D90">
        <v>144.4846</v>
      </c>
      <c r="E90">
        <v>144.4846</v>
      </c>
      <c r="F90" s="12">
        <v>0</v>
      </c>
      <c r="G90" s="12">
        <v>5014663168</v>
      </c>
    </row>
    <row r="91" spans="1:7">
      <c r="A91" s="9">
        <f>'(1)'!A91</f>
        <v>42418</v>
      </c>
      <c r="B91">
        <v>144.4879</v>
      </c>
      <c r="C91">
        <v>144.4879</v>
      </c>
      <c r="D91">
        <v>144.4879</v>
      </c>
      <c r="E91">
        <v>144.4879</v>
      </c>
      <c r="F91" s="12">
        <v>0</v>
      </c>
      <c r="G91" s="12">
        <v>5062618624</v>
      </c>
    </row>
    <row r="92" spans="1:7">
      <c r="A92" s="9">
        <f>'(1)'!A92</f>
        <v>42419</v>
      </c>
      <c r="B92">
        <v>144.49340000000001</v>
      </c>
      <c r="C92">
        <v>144.49340000000001</v>
      </c>
      <c r="D92">
        <v>144.49340000000001</v>
      </c>
      <c r="E92">
        <v>144.49340000000001</v>
      </c>
      <c r="F92" s="12">
        <v>0</v>
      </c>
      <c r="G92" s="12">
        <v>4997401088</v>
      </c>
    </row>
    <row r="93" spans="1:7">
      <c r="A93" s="9">
        <f>'(1)'!A93</f>
        <v>42422</v>
      </c>
      <c r="B93">
        <v>144.51419999999999</v>
      </c>
      <c r="C93">
        <v>144.51419999999999</v>
      </c>
      <c r="D93">
        <v>144.51419999999999</v>
      </c>
      <c r="E93">
        <v>144.51419999999999</v>
      </c>
      <c r="F93" s="12">
        <v>0</v>
      </c>
      <c r="G93" s="12">
        <v>5025351168</v>
      </c>
    </row>
    <row r="94" spans="1:7">
      <c r="A94" s="9">
        <f>'(1)'!A94</f>
        <v>42423</v>
      </c>
      <c r="B94">
        <v>144.51599999999999</v>
      </c>
      <c r="C94">
        <v>144.51599999999999</v>
      </c>
      <c r="D94">
        <v>144.51599999999999</v>
      </c>
      <c r="E94">
        <v>144.51599999999999</v>
      </c>
      <c r="F94" s="12">
        <v>0</v>
      </c>
      <c r="G94" s="12">
        <v>5035488256</v>
      </c>
    </row>
    <row r="95" spans="1:7">
      <c r="A95" s="9">
        <f>'(1)'!A95</f>
        <v>42424</v>
      </c>
      <c r="B95">
        <v>144.5213</v>
      </c>
      <c r="C95">
        <v>144.5213</v>
      </c>
      <c r="D95">
        <v>144.5213</v>
      </c>
      <c r="E95">
        <v>144.5213</v>
      </c>
      <c r="F95" s="12">
        <v>0</v>
      </c>
      <c r="G95" s="12">
        <v>5057209344</v>
      </c>
    </row>
    <row r="96" spans="1:7">
      <c r="A96" s="9">
        <f>'(1)'!A96</f>
        <v>42425</v>
      </c>
      <c r="B96">
        <v>144.52590000000001</v>
      </c>
      <c r="C96">
        <v>144.52590000000001</v>
      </c>
      <c r="D96">
        <v>144.52590000000001</v>
      </c>
      <c r="E96">
        <v>144.52590000000001</v>
      </c>
      <c r="F96" s="12">
        <v>0</v>
      </c>
      <c r="G96" s="12">
        <v>5071281664</v>
      </c>
    </row>
    <row r="97" spans="1:7">
      <c r="A97" s="9">
        <f>'(1)'!A97</f>
        <v>42426</v>
      </c>
      <c r="B97">
        <v>144.54419999999999</v>
      </c>
      <c r="C97">
        <v>144.54419999999999</v>
      </c>
      <c r="D97">
        <v>144.54419999999999</v>
      </c>
      <c r="E97">
        <v>144.54419999999999</v>
      </c>
      <c r="F97" s="12">
        <v>0</v>
      </c>
      <c r="G97" s="12">
        <v>4984535552</v>
      </c>
    </row>
    <row r="98" spans="1:7">
      <c r="A98" s="9">
        <f>'(1)'!A98</f>
        <v>42429</v>
      </c>
      <c r="B98">
        <v>144.55860000000001</v>
      </c>
      <c r="C98">
        <v>144.55860000000001</v>
      </c>
      <c r="D98">
        <v>144.55860000000001</v>
      </c>
      <c r="E98">
        <v>144.55860000000001</v>
      </c>
      <c r="F98" s="12">
        <v>0</v>
      </c>
      <c r="G98" s="12">
        <v>4996311552</v>
      </c>
    </row>
    <row r="99" spans="1:7">
      <c r="A99" s="9">
        <f>'(1)'!A99</f>
        <v>42430</v>
      </c>
      <c r="B99">
        <v>144.5667</v>
      </c>
      <c r="C99">
        <v>144.5667</v>
      </c>
      <c r="D99">
        <v>144.5667</v>
      </c>
      <c r="E99">
        <v>144.5667</v>
      </c>
      <c r="F99" s="12">
        <v>0</v>
      </c>
      <c r="G99" s="12">
        <v>4938327040</v>
      </c>
    </row>
    <row r="100" spans="1:7">
      <c r="A100" s="9">
        <f>'(1)'!A100</f>
        <v>42431</v>
      </c>
      <c r="B100">
        <v>144.57749999999999</v>
      </c>
      <c r="C100">
        <v>144.57749999999999</v>
      </c>
      <c r="D100">
        <v>144.57749999999999</v>
      </c>
      <c r="E100">
        <v>144.57749999999999</v>
      </c>
      <c r="F100" s="12">
        <v>0</v>
      </c>
      <c r="G100" s="12">
        <v>4942304768</v>
      </c>
    </row>
    <row r="101" spans="1:7">
      <c r="A101" s="9">
        <f>'(1)'!A101</f>
        <v>42432</v>
      </c>
      <c r="B101">
        <v>144.5857</v>
      </c>
      <c r="C101">
        <v>144.5857</v>
      </c>
      <c r="D101">
        <v>144.5857</v>
      </c>
      <c r="E101">
        <v>144.5857</v>
      </c>
      <c r="F101" s="12">
        <v>0</v>
      </c>
      <c r="G101" s="12">
        <v>4942781952</v>
      </c>
    </row>
    <row r="102" spans="1:7">
      <c r="A102" s="9">
        <f>'(1)'!A102</f>
        <v>42433</v>
      </c>
      <c r="B102">
        <v>144.6079</v>
      </c>
      <c r="C102">
        <v>144.6079</v>
      </c>
      <c r="D102">
        <v>144.6079</v>
      </c>
      <c r="E102">
        <v>144.6079</v>
      </c>
      <c r="F102" s="12">
        <v>0</v>
      </c>
      <c r="G102" s="12">
        <v>5022222848</v>
      </c>
    </row>
    <row r="103" spans="1:7">
      <c r="A103" s="9">
        <f>'(1)'!A103</f>
        <v>42436</v>
      </c>
      <c r="B103">
        <v>144.61519999999999</v>
      </c>
      <c r="C103">
        <v>144.61519999999999</v>
      </c>
      <c r="D103">
        <v>144.61519999999999</v>
      </c>
      <c r="E103">
        <v>144.61519999999999</v>
      </c>
      <c r="F103" s="12">
        <v>0</v>
      </c>
      <c r="G103" s="12">
        <v>5062049280</v>
      </c>
    </row>
    <row r="104" spans="1:7">
      <c r="A104" s="9">
        <f>'(1)'!A104</f>
        <v>42437</v>
      </c>
      <c r="B104">
        <v>144.6223</v>
      </c>
      <c r="C104">
        <v>144.6223</v>
      </c>
      <c r="D104">
        <v>144.6223</v>
      </c>
      <c r="E104">
        <v>144.6223</v>
      </c>
      <c r="F104" s="12">
        <v>0</v>
      </c>
      <c r="G104" s="12">
        <v>5070682624</v>
      </c>
    </row>
    <row r="105" spans="1:7">
      <c r="A105" s="9">
        <f>'(1)'!A105</f>
        <v>42438</v>
      </c>
      <c r="B105">
        <v>144.6294</v>
      </c>
      <c r="C105">
        <v>144.6294</v>
      </c>
      <c r="D105">
        <v>144.6294</v>
      </c>
      <c r="E105">
        <v>144.6294</v>
      </c>
      <c r="F105" s="12">
        <v>0</v>
      </c>
      <c r="G105" s="12">
        <v>5130228224</v>
      </c>
    </row>
    <row r="106" spans="1:7">
      <c r="A106" s="9">
        <f>'(1)'!A106</f>
        <v>42439</v>
      </c>
      <c r="B106">
        <v>144.6388</v>
      </c>
      <c r="C106">
        <v>144.6388</v>
      </c>
      <c r="D106">
        <v>144.6388</v>
      </c>
      <c r="E106">
        <v>144.6388</v>
      </c>
      <c r="F106" s="12">
        <v>0</v>
      </c>
      <c r="G106" s="12">
        <v>5138722816</v>
      </c>
    </row>
    <row r="107" spans="1:7">
      <c r="A107" s="9">
        <f>'(1)'!A107</f>
        <v>42440</v>
      </c>
      <c r="B107">
        <v>144.65639999999999</v>
      </c>
      <c r="C107">
        <v>144.65639999999999</v>
      </c>
      <c r="D107">
        <v>144.65639999999999</v>
      </c>
      <c r="E107">
        <v>144.65639999999999</v>
      </c>
      <c r="F107" s="12">
        <v>0</v>
      </c>
      <c r="G107" s="12">
        <v>5146114560</v>
      </c>
    </row>
    <row r="108" spans="1:7">
      <c r="A108" s="9">
        <f>'(1)'!A108</f>
        <v>42443</v>
      </c>
      <c r="B108">
        <v>144.66499999999999</v>
      </c>
      <c r="C108">
        <v>144.66499999999999</v>
      </c>
      <c r="D108">
        <v>144.66499999999999</v>
      </c>
      <c r="E108">
        <v>144.66499999999999</v>
      </c>
      <c r="F108" s="12">
        <v>0</v>
      </c>
      <c r="G108" s="12">
        <v>5125740032</v>
      </c>
    </row>
    <row r="109" spans="1:7">
      <c r="A109" s="9">
        <f>'(1)'!A109</f>
        <v>42444</v>
      </c>
      <c r="B109">
        <v>144.6703</v>
      </c>
      <c r="C109">
        <v>144.6703</v>
      </c>
      <c r="D109">
        <v>144.6703</v>
      </c>
      <c r="E109">
        <v>144.6703</v>
      </c>
      <c r="F109" s="12">
        <v>0</v>
      </c>
      <c r="G109" s="12">
        <v>5104040448</v>
      </c>
    </row>
    <row r="110" spans="1:7">
      <c r="A110" s="9">
        <f>'(1)'!A110</f>
        <v>42445</v>
      </c>
      <c r="B110">
        <v>144.6823</v>
      </c>
      <c r="C110">
        <v>144.6823</v>
      </c>
      <c r="D110">
        <v>144.6823</v>
      </c>
      <c r="E110">
        <v>144.6823</v>
      </c>
      <c r="F110" s="12">
        <v>0</v>
      </c>
      <c r="G110" s="12">
        <v>5104040448</v>
      </c>
    </row>
    <row r="111" spans="1:7">
      <c r="A111" s="9">
        <f>'(1)'!A111</f>
        <v>42446</v>
      </c>
      <c r="B111">
        <v>144.70230000000001</v>
      </c>
      <c r="C111">
        <v>144.70230000000001</v>
      </c>
      <c r="D111">
        <v>144.70230000000001</v>
      </c>
      <c r="E111">
        <v>144.70230000000001</v>
      </c>
      <c r="F111" s="12">
        <v>0</v>
      </c>
      <c r="G111" s="12">
        <v>5085091328</v>
      </c>
    </row>
    <row r="112" spans="1:7">
      <c r="A112" s="9">
        <f>'(1)'!A112</f>
        <v>42447</v>
      </c>
      <c r="B112">
        <v>144.7234</v>
      </c>
      <c r="C112">
        <v>144.7234</v>
      </c>
      <c r="D112">
        <v>144.7234</v>
      </c>
      <c r="E112">
        <v>144.7234</v>
      </c>
      <c r="F112" s="12">
        <v>0</v>
      </c>
      <c r="G112" s="12">
        <v>5107070976</v>
      </c>
    </row>
    <row r="113" spans="1:7">
      <c r="A113" s="9">
        <f>'(1)'!A113</f>
        <v>42450</v>
      </c>
      <c r="B113">
        <v>144.7285</v>
      </c>
      <c r="C113">
        <v>144.7285</v>
      </c>
      <c r="D113">
        <v>144.7285</v>
      </c>
      <c r="E113">
        <v>144.7285</v>
      </c>
      <c r="F113" s="12">
        <v>0</v>
      </c>
      <c r="G113" s="12">
        <v>5175625216</v>
      </c>
    </row>
    <row r="114" spans="1:7">
      <c r="A114" s="9">
        <f>'(1)'!A114</f>
        <v>42451</v>
      </c>
      <c r="B114">
        <v>144.73220000000001</v>
      </c>
      <c r="C114">
        <v>144.73220000000001</v>
      </c>
      <c r="D114">
        <v>144.73220000000001</v>
      </c>
      <c r="E114">
        <v>144.73220000000001</v>
      </c>
      <c r="F114" s="12">
        <v>0</v>
      </c>
      <c r="G114" s="12">
        <v>5146084352</v>
      </c>
    </row>
    <row r="115" spans="1:7">
      <c r="A115" s="9">
        <f>'(1)'!A115</f>
        <v>42452</v>
      </c>
      <c r="B115">
        <v>144.7354</v>
      </c>
      <c r="C115">
        <v>144.7354</v>
      </c>
      <c r="D115">
        <v>144.7354</v>
      </c>
      <c r="E115">
        <v>144.7354</v>
      </c>
      <c r="F115" s="12">
        <v>0</v>
      </c>
      <c r="G115" s="12">
        <v>5158507520</v>
      </c>
    </row>
    <row r="116" spans="1:7">
      <c r="A116" s="9">
        <f>'(1)'!A116</f>
        <v>42453</v>
      </c>
      <c r="B116">
        <v>144.7381</v>
      </c>
      <c r="C116">
        <v>144.7381</v>
      </c>
      <c r="D116">
        <v>144.7381</v>
      </c>
      <c r="E116">
        <v>144.7381</v>
      </c>
      <c r="F116" s="12">
        <v>0</v>
      </c>
      <c r="G116" s="12">
        <v>5184069632</v>
      </c>
    </row>
    <row r="117" spans="1:7">
      <c r="A117" s="9">
        <f>'(1)'!A117</f>
        <v>42457</v>
      </c>
      <c r="B117">
        <v>144.74369999999999</v>
      </c>
      <c r="C117">
        <v>144.75030000000001</v>
      </c>
      <c r="D117">
        <v>144.74369999999999</v>
      </c>
      <c r="E117">
        <v>144.75030000000001</v>
      </c>
      <c r="F117" s="12">
        <v>0</v>
      </c>
      <c r="G117" s="12">
        <v>5183828480</v>
      </c>
    </row>
    <row r="118" spans="1:7">
      <c r="A118" s="9">
        <f>'(1)'!A118</f>
        <v>42458</v>
      </c>
      <c r="B118">
        <v>144.74619999999999</v>
      </c>
      <c r="C118">
        <v>144.74619999999999</v>
      </c>
      <c r="D118">
        <v>144.74619999999999</v>
      </c>
      <c r="E118">
        <v>144.74619999999999</v>
      </c>
      <c r="F118" s="12">
        <v>0</v>
      </c>
      <c r="G118" s="12">
        <v>5185552896</v>
      </c>
    </row>
    <row r="119" spans="1:7">
      <c r="A119" s="9">
        <f>'(1)'!A119</f>
        <v>42459</v>
      </c>
      <c r="B119">
        <v>144.7527</v>
      </c>
      <c r="C119">
        <v>144.7527</v>
      </c>
      <c r="D119">
        <v>144.7527</v>
      </c>
      <c r="E119">
        <v>144.7527</v>
      </c>
      <c r="F119" s="12">
        <v>0</v>
      </c>
      <c r="G119" s="12">
        <v>5154951168</v>
      </c>
    </row>
    <row r="120" spans="1:7">
      <c r="A120" s="9">
        <f>'(1)'!A120</f>
        <v>42460</v>
      </c>
      <c r="B120">
        <v>144.76140000000001</v>
      </c>
      <c r="C120">
        <v>144.76140000000001</v>
      </c>
      <c r="D120">
        <v>144.76140000000001</v>
      </c>
      <c r="E120">
        <v>144.76140000000001</v>
      </c>
      <c r="F120" s="12">
        <v>0</v>
      </c>
      <c r="G120" s="12">
        <v>5153241600</v>
      </c>
    </row>
    <row r="121" spans="1:7">
      <c r="A121" s="9">
        <f>'(1)'!A121</f>
        <v>42461</v>
      </c>
      <c r="B121">
        <v>144.76900000000001</v>
      </c>
      <c r="C121">
        <v>144.76900000000001</v>
      </c>
      <c r="D121">
        <v>144.76900000000001</v>
      </c>
      <c r="E121">
        <v>144.76900000000001</v>
      </c>
      <c r="F121" s="12">
        <v>0</v>
      </c>
      <c r="G121" s="12">
        <v>5124425216</v>
      </c>
    </row>
    <row r="122" spans="1:7">
      <c r="A122" s="9">
        <f>'(1)'!A122</f>
        <v>42464</v>
      </c>
      <c r="B122">
        <v>144.78039999999999</v>
      </c>
      <c r="C122">
        <v>144.78739999999999</v>
      </c>
      <c r="D122">
        <v>144.78039999999999</v>
      </c>
      <c r="E122">
        <v>144.78739999999999</v>
      </c>
      <c r="F122" s="12">
        <v>0</v>
      </c>
      <c r="G122" s="12">
        <v>5124425216</v>
      </c>
    </row>
    <row r="123" spans="1:7">
      <c r="A123" s="9">
        <f>'(1)'!A123</f>
        <v>42465</v>
      </c>
      <c r="B123">
        <v>144.79730000000001</v>
      </c>
      <c r="C123">
        <v>144.79730000000001</v>
      </c>
      <c r="D123">
        <v>144.79730000000001</v>
      </c>
      <c r="E123">
        <v>144.79730000000001</v>
      </c>
      <c r="F123" s="12">
        <v>0</v>
      </c>
      <c r="G123" s="12">
        <v>5067655168</v>
      </c>
    </row>
    <row r="124" spans="1:7">
      <c r="A124" s="9">
        <f>'(1)'!A124</f>
        <v>42466</v>
      </c>
      <c r="B124">
        <v>144.803</v>
      </c>
      <c r="C124">
        <v>144.81059999999999</v>
      </c>
      <c r="D124">
        <v>144.803</v>
      </c>
      <c r="E124">
        <v>144.81059999999999</v>
      </c>
      <c r="F124" s="12">
        <v>0</v>
      </c>
      <c r="G124" s="12">
        <v>5075571712</v>
      </c>
    </row>
    <row r="125" spans="1:7">
      <c r="A125" s="9">
        <f>'(1)'!A125</f>
        <v>42467</v>
      </c>
      <c r="B125">
        <v>144.81809999999999</v>
      </c>
      <c r="C125">
        <v>144.81809999999999</v>
      </c>
      <c r="D125">
        <v>144.81809999999999</v>
      </c>
      <c r="E125">
        <v>144.81809999999999</v>
      </c>
      <c r="F125" s="12">
        <v>0</v>
      </c>
      <c r="G125" s="12">
        <v>5113182208</v>
      </c>
    </row>
    <row r="126" spans="1:7">
      <c r="A126" s="9">
        <f>'(1)'!A126</f>
        <v>42468</v>
      </c>
      <c r="B126">
        <v>144.83690000000001</v>
      </c>
      <c r="C126">
        <v>144.83690000000001</v>
      </c>
      <c r="D126">
        <v>144.83690000000001</v>
      </c>
      <c r="E126">
        <v>144.83690000000001</v>
      </c>
      <c r="F126" s="12">
        <v>0</v>
      </c>
      <c r="G126" s="12">
        <v>5143571456</v>
      </c>
    </row>
    <row r="127" spans="1:7">
      <c r="A127" s="9">
        <f>'(1)'!A127</f>
        <v>42471</v>
      </c>
      <c r="B127">
        <v>144.8442</v>
      </c>
      <c r="C127">
        <v>144.8442</v>
      </c>
      <c r="D127">
        <v>144.8442</v>
      </c>
      <c r="E127">
        <v>144.8442</v>
      </c>
      <c r="F127" s="12">
        <v>0</v>
      </c>
      <c r="G127" s="12">
        <v>5141023232</v>
      </c>
    </row>
    <row r="128" spans="1:7">
      <c r="A128" s="9">
        <f>'(1)'!A128</f>
        <v>42472</v>
      </c>
      <c r="B128">
        <v>144.8785</v>
      </c>
      <c r="C128">
        <v>144.8785</v>
      </c>
      <c r="D128">
        <v>144.8785</v>
      </c>
      <c r="E128">
        <v>144.8785</v>
      </c>
      <c r="F128" s="12">
        <v>0</v>
      </c>
      <c r="G128" s="12">
        <v>5148496384</v>
      </c>
    </row>
    <row r="129" spans="1:7">
      <c r="A129" s="9">
        <f>'(1)'!A129</f>
        <v>42473</v>
      </c>
      <c r="B129">
        <v>144.88480000000001</v>
      </c>
      <c r="C129">
        <v>144.88480000000001</v>
      </c>
      <c r="D129">
        <v>144.88480000000001</v>
      </c>
      <c r="E129">
        <v>144.88480000000001</v>
      </c>
      <c r="F129" s="12">
        <v>0</v>
      </c>
      <c r="G129" s="12">
        <v>5157104640</v>
      </c>
    </row>
    <row r="130" spans="1:7">
      <c r="A130" s="9">
        <f>'(1)'!A130</f>
        <v>42474</v>
      </c>
      <c r="B130">
        <v>144.89089999999999</v>
      </c>
      <c r="C130">
        <v>144.89089999999999</v>
      </c>
      <c r="D130">
        <v>144.89089999999999</v>
      </c>
      <c r="E130">
        <v>144.89089999999999</v>
      </c>
      <c r="F130" s="12">
        <v>0</v>
      </c>
      <c r="G130" s="12">
        <v>5169999872</v>
      </c>
    </row>
    <row r="131" spans="1:7">
      <c r="A131" s="9">
        <f>'(1)'!A131</f>
        <v>42475</v>
      </c>
      <c r="B131">
        <v>144.8938</v>
      </c>
      <c r="C131">
        <v>144.8938</v>
      </c>
      <c r="D131">
        <v>144.8938</v>
      </c>
      <c r="E131">
        <v>144.8938</v>
      </c>
      <c r="F131" s="12">
        <v>0</v>
      </c>
      <c r="G131" s="12">
        <v>5169744896</v>
      </c>
    </row>
    <row r="132" spans="1:7">
      <c r="A132" s="9">
        <f>'(1)'!A132</f>
        <v>42478</v>
      </c>
      <c r="B132">
        <v>144.89879999999999</v>
      </c>
      <c r="C132">
        <v>144.89879999999999</v>
      </c>
      <c r="D132">
        <v>144.89879999999999</v>
      </c>
      <c r="E132">
        <v>144.89879999999999</v>
      </c>
      <c r="F132" s="12">
        <v>0</v>
      </c>
      <c r="G132" s="12">
        <v>5147783680</v>
      </c>
    </row>
    <row r="133" spans="1:7">
      <c r="A133" s="9">
        <f>'(1)'!A133</f>
        <v>42479</v>
      </c>
      <c r="B133">
        <v>144.91460000000001</v>
      </c>
      <c r="C133">
        <v>144.91460000000001</v>
      </c>
      <c r="D133">
        <v>144.91460000000001</v>
      </c>
      <c r="E133">
        <v>144.91460000000001</v>
      </c>
      <c r="F133" s="12">
        <v>0</v>
      </c>
      <c r="G133" s="12">
        <v>5084072448</v>
      </c>
    </row>
    <row r="134" spans="1:7">
      <c r="A134" s="9">
        <f>'(1)'!A134</f>
        <v>42480</v>
      </c>
      <c r="B134">
        <v>144.9111</v>
      </c>
      <c r="C134">
        <v>144.9111</v>
      </c>
      <c r="D134">
        <v>144.9111</v>
      </c>
      <c r="E134">
        <v>144.9111</v>
      </c>
      <c r="F134" s="12">
        <v>0</v>
      </c>
      <c r="G134" s="12">
        <v>5129254400</v>
      </c>
    </row>
    <row r="135" spans="1:7">
      <c r="A135" s="9">
        <f>'(1)'!A135</f>
        <v>42481</v>
      </c>
      <c r="B135">
        <v>144.9152</v>
      </c>
      <c r="C135">
        <v>144.9152</v>
      </c>
      <c r="D135">
        <v>144.9152</v>
      </c>
      <c r="E135">
        <v>144.9152</v>
      </c>
      <c r="F135" s="12">
        <v>0</v>
      </c>
      <c r="G135" s="12">
        <v>5154480640</v>
      </c>
    </row>
    <row r="136" spans="1:7">
      <c r="A136" s="9">
        <f>'(1)'!A136</f>
        <v>42482</v>
      </c>
      <c r="B136">
        <v>144.9213</v>
      </c>
      <c r="C136">
        <v>144.9213</v>
      </c>
      <c r="D136">
        <v>144.9213</v>
      </c>
      <c r="E136">
        <v>144.9213</v>
      </c>
      <c r="F136" s="12">
        <v>0</v>
      </c>
      <c r="G136" s="12">
        <v>5113780736</v>
      </c>
    </row>
    <row r="137" spans="1:7">
      <c r="A137" s="9">
        <f>'(1)'!A137</f>
        <v>42485</v>
      </c>
      <c r="B137">
        <v>144.9195</v>
      </c>
      <c r="C137">
        <v>144.9195</v>
      </c>
      <c r="D137">
        <v>144.9195</v>
      </c>
      <c r="E137">
        <v>144.9195</v>
      </c>
      <c r="F137" s="12">
        <v>0</v>
      </c>
      <c r="G137" s="12">
        <v>5122631168</v>
      </c>
    </row>
    <row r="138" spans="1:7">
      <c r="A138" s="9">
        <f>'(1)'!A138</f>
        <v>42486</v>
      </c>
      <c r="B138">
        <v>144.9401</v>
      </c>
      <c r="C138">
        <v>144.9401</v>
      </c>
      <c r="D138">
        <v>144.9401</v>
      </c>
      <c r="E138">
        <v>144.9401</v>
      </c>
      <c r="F138" s="12">
        <v>0</v>
      </c>
      <c r="G138" s="12">
        <v>5167205376</v>
      </c>
    </row>
    <row r="139" spans="1:7">
      <c r="A139" s="9">
        <f>'(1)'!A139</f>
        <v>42487</v>
      </c>
      <c r="B139">
        <v>144.9487</v>
      </c>
      <c r="C139">
        <v>144.9487</v>
      </c>
      <c r="D139">
        <v>144.9487</v>
      </c>
      <c r="E139">
        <v>144.9487</v>
      </c>
      <c r="F139" s="12">
        <v>0</v>
      </c>
      <c r="G139" s="12">
        <v>5184740352</v>
      </c>
    </row>
    <row r="140" spans="1:7">
      <c r="A140" s="9">
        <f>'(1)'!A140</f>
        <v>42488</v>
      </c>
      <c r="B140">
        <v>144.97900000000001</v>
      </c>
      <c r="C140">
        <v>144.97900000000001</v>
      </c>
      <c r="D140">
        <v>144.97900000000001</v>
      </c>
      <c r="E140">
        <v>144.97900000000001</v>
      </c>
      <c r="F140" s="12">
        <v>0</v>
      </c>
      <c r="G140" s="12">
        <v>5179055104</v>
      </c>
    </row>
    <row r="141" spans="1:7">
      <c r="A141" s="9">
        <f>'(1)'!A141</f>
        <v>42489</v>
      </c>
      <c r="B141">
        <v>144.98330000000001</v>
      </c>
      <c r="C141">
        <v>144.98330000000001</v>
      </c>
      <c r="D141">
        <v>144.98330000000001</v>
      </c>
      <c r="E141">
        <v>144.98330000000001</v>
      </c>
      <c r="F141" s="12">
        <v>0</v>
      </c>
      <c r="G141" s="12">
        <v>5207256576</v>
      </c>
    </row>
    <row r="142" spans="1:7">
      <c r="A142" s="9">
        <f>'(1)'!A142</f>
        <v>42492</v>
      </c>
      <c r="B142">
        <v>144.98990000000001</v>
      </c>
      <c r="C142">
        <v>144.98990000000001</v>
      </c>
      <c r="D142">
        <v>144.98990000000001</v>
      </c>
      <c r="E142">
        <v>144.98990000000001</v>
      </c>
      <c r="F142" s="12">
        <v>0</v>
      </c>
      <c r="G142" s="12">
        <v>5219649536</v>
      </c>
    </row>
    <row r="143" spans="1:7">
      <c r="A143" s="9">
        <f>'(1)'!A143</f>
        <v>42493</v>
      </c>
      <c r="B143">
        <v>144.99629999999999</v>
      </c>
      <c r="C143">
        <v>144.99629999999999</v>
      </c>
      <c r="D143">
        <v>144.99629999999999</v>
      </c>
      <c r="E143">
        <v>144.99629999999999</v>
      </c>
      <c r="F143" s="12">
        <v>0</v>
      </c>
      <c r="G143" s="12">
        <v>5181467648</v>
      </c>
    </row>
    <row r="144" spans="1:7">
      <c r="A144" s="9">
        <f>'(1)'!A144</f>
        <v>42494</v>
      </c>
      <c r="B144">
        <v>145.00149999999999</v>
      </c>
      <c r="C144">
        <v>145.00149999999999</v>
      </c>
      <c r="D144">
        <v>145.00149999999999</v>
      </c>
      <c r="E144">
        <v>145.00149999999999</v>
      </c>
      <c r="F144" s="12">
        <v>0</v>
      </c>
      <c r="G144" s="12">
        <v>5112363008</v>
      </c>
    </row>
    <row r="145" spans="1:7">
      <c r="A145" s="9">
        <f>'(1)'!A145</f>
        <v>42495</v>
      </c>
      <c r="B145">
        <v>145.01730000000001</v>
      </c>
      <c r="C145">
        <v>145.01730000000001</v>
      </c>
      <c r="D145">
        <v>145.01730000000001</v>
      </c>
      <c r="E145">
        <v>145.01730000000001</v>
      </c>
      <c r="F145" s="12">
        <v>0</v>
      </c>
      <c r="G145" s="12">
        <v>5147212800</v>
      </c>
    </row>
    <row r="146" spans="1:7">
      <c r="A146" s="9">
        <f>'(1)'!A146</f>
        <v>42496</v>
      </c>
      <c r="B146">
        <v>145.00899999999999</v>
      </c>
      <c r="C146">
        <v>145.00899999999999</v>
      </c>
      <c r="D146">
        <v>145.00899999999999</v>
      </c>
      <c r="E146">
        <v>145.00899999999999</v>
      </c>
      <c r="F146" s="12">
        <v>0</v>
      </c>
      <c r="G146" s="12">
        <v>5150717440</v>
      </c>
    </row>
    <row r="147" spans="1:7">
      <c r="A147" s="9">
        <f>'(1)'!A147</f>
        <v>42499</v>
      </c>
      <c r="B147">
        <v>145.00460000000001</v>
      </c>
      <c r="C147">
        <v>145.00460000000001</v>
      </c>
      <c r="D147">
        <v>145.00460000000001</v>
      </c>
      <c r="E147">
        <v>145.00460000000001</v>
      </c>
      <c r="F147" s="12">
        <v>0</v>
      </c>
      <c r="G147" s="12">
        <v>5140194304</v>
      </c>
    </row>
    <row r="148" spans="1:7">
      <c r="A148" s="9">
        <f>'(1)'!A148</f>
        <v>42500</v>
      </c>
      <c r="B148">
        <v>144.99700000000001</v>
      </c>
      <c r="C148">
        <v>144.99700000000001</v>
      </c>
      <c r="D148">
        <v>144.99700000000001</v>
      </c>
      <c r="E148">
        <v>144.99700000000001</v>
      </c>
      <c r="F148" s="12">
        <v>0</v>
      </c>
      <c r="G148" s="12">
        <v>5107813888</v>
      </c>
    </row>
    <row r="149" spans="1:7">
      <c r="A149" s="9">
        <f>'(1)'!A149</f>
        <v>42501</v>
      </c>
      <c r="B149">
        <v>145.0188</v>
      </c>
      <c r="C149">
        <v>145.0188</v>
      </c>
      <c r="D149">
        <v>145.0188</v>
      </c>
      <c r="E149">
        <v>145.0188</v>
      </c>
      <c r="F149" s="12">
        <v>0</v>
      </c>
      <c r="G149" s="12">
        <v>5111798784</v>
      </c>
    </row>
    <row r="150" spans="1:7">
      <c r="A150" s="9">
        <f>'(1)'!A150</f>
        <v>42502</v>
      </c>
      <c r="B150">
        <v>145.01</v>
      </c>
      <c r="C150">
        <v>145.01</v>
      </c>
      <c r="D150">
        <v>145.01</v>
      </c>
      <c r="E150">
        <v>145.01</v>
      </c>
      <c r="F150" s="12">
        <v>0</v>
      </c>
      <c r="G150" s="12">
        <v>5122590208</v>
      </c>
    </row>
    <row r="151" spans="1:7">
      <c r="A151" s="9">
        <f>'(1)'!A151</f>
        <v>42503</v>
      </c>
      <c r="B151">
        <v>145.01400000000001</v>
      </c>
      <c r="C151">
        <v>145.01400000000001</v>
      </c>
      <c r="D151">
        <v>145.01400000000001</v>
      </c>
      <c r="E151">
        <v>145.01400000000001</v>
      </c>
      <c r="F151" s="12">
        <v>0</v>
      </c>
      <c r="G151" s="12">
        <v>5122590208</v>
      </c>
    </row>
    <row r="152" spans="1:7">
      <c r="A152" s="9">
        <f>'(1)'!A152</f>
        <v>42506</v>
      </c>
      <c r="B152">
        <v>145.01400000000001</v>
      </c>
      <c r="C152">
        <v>145.01400000000001</v>
      </c>
      <c r="D152">
        <v>145.01400000000001</v>
      </c>
      <c r="E152">
        <v>145.01400000000001</v>
      </c>
      <c r="F152" s="12">
        <v>0</v>
      </c>
      <c r="G152" s="12">
        <v>5122590208</v>
      </c>
    </row>
    <row r="153" spans="1:7">
      <c r="A153" s="9">
        <f>'(1)'!A153</f>
        <v>42507</v>
      </c>
      <c r="B153">
        <v>145.02070000000001</v>
      </c>
      <c r="C153">
        <v>145.02070000000001</v>
      </c>
      <c r="D153">
        <v>145.02070000000001</v>
      </c>
      <c r="E153">
        <v>145.02070000000001</v>
      </c>
      <c r="F153" s="12">
        <v>0</v>
      </c>
      <c r="G153" s="12">
        <v>5045253120</v>
      </c>
    </row>
    <row r="154" spans="1:7">
      <c r="A154" s="9">
        <f>'(1)'!A154</f>
        <v>42508</v>
      </c>
      <c r="B154">
        <v>145.0368</v>
      </c>
      <c r="C154">
        <v>145.0368</v>
      </c>
      <c r="D154">
        <v>145.0368</v>
      </c>
      <c r="E154">
        <v>145.0368</v>
      </c>
      <c r="F154" s="12">
        <v>0</v>
      </c>
      <c r="G154" s="12">
        <v>5059908608</v>
      </c>
    </row>
    <row r="155" spans="1:7">
      <c r="A155" s="9">
        <f>'(1)'!A155</f>
        <v>42509</v>
      </c>
      <c r="B155">
        <v>145.03819999999999</v>
      </c>
      <c r="C155">
        <v>145.03819999999999</v>
      </c>
      <c r="D155">
        <v>145.03819999999999</v>
      </c>
      <c r="E155">
        <v>145.03819999999999</v>
      </c>
      <c r="F155" s="12">
        <v>0</v>
      </c>
      <c r="G155" s="12">
        <v>5099020288</v>
      </c>
    </row>
    <row r="156" spans="1:7">
      <c r="A156" s="9">
        <f>'(1)'!A156</f>
        <v>42510</v>
      </c>
      <c r="B156">
        <v>145.04339999999999</v>
      </c>
      <c r="C156">
        <v>145.04339999999999</v>
      </c>
      <c r="D156">
        <v>145.04339999999999</v>
      </c>
      <c r="E156">
        <v>145.04339999999999</v>
      </c>
      <c r="F156" s="12">
        <v>0</v>
      </c>
      <c r="G156" s="12">
        <v>5103929344</v>
      </c>
    </row>
    <row r="157" spans="1:7">
      <c r="A157" s="9">
        <f>'(1)'!A157</f>
        <v>42513</v>
      </c>
      <c r="B157">
        <v>145.0488</v>
      </c>
      <c r="C157">
        <v>145.0488</v>
      </c>
      <c r="D157">
        <v>145.0488</v>
      </c>
      <c r="E157">
        <v>145.0488</v>
      </c>
      <c r="F157" s="12">
        <v>0</v>
      </c>
      <c r="G157" s="12">
        <v>5059787264</v>
      </c>
    </row>
    <row r="158" spans="1:7">
      <c r="A158" s="9">
        <f>'(1)'!A158</f>
        <v>42514</v>
      </c>
      <c r="B158">
        <v>145.05619999999999</v>
      </c>
      <c r="C158">
        <v>145.05619999999999</v>
      </c>
      <c r="D158">
        <v>145.05619999999999</v>
      </c>
      <c r="E158">
        <v>145.05619999999999</v>
      </c>
      <c r="F158" s="12">
        <v>0</v>
      </c>
      <c r="G158" s="12">
        <v>5034456576</v>
      </c>
    </row>
    <row r="159" spans="1:7">
      <c r="A159" s="9">
        <f>'(1)'!A159</f>
        <v>42515</v>
      </c>
      <c r="B159">
        <v>145.07560000000001</v>
      </c>
      <c r="C159">
        <v>145.07560000000001</v>
      </c>
      <c r="D159">
        <v>145.07560000000001</v>
      </c>
      <c r="E159">
        <v>145.07560000000001</v>
      </c>
      <c r="F159" s="12">
        <v>0</v>
      </c>
      <c r="G159" s="12">
        <v>5031661056</v>
      </c>
    </row>
    <row r="160" spans="1:7">
      <c r="A160" s="9">
        <f>'(1)'!A160</f>
        <v>42516</v>
      </c>
      <c r="B160">
        <v>145.08750000000001</v>
      </c>
      <c r="C160">
        <v>145.08750000000001</v>
      </c>
      <c r="D160">
        <v>145.08750000000001</v>
      </c>
      <c r="E160">
        <v>145.08750000000001</v>
      </c>
      <c r="F160" s="12">
        <v>0</v>
      </c>
      <c r="G160" s="12">
        <v>5037575168</v>
      </c>
    </row>
    <row r="161" spans="1:7">
      <c r="A161" s="9">
        <f>'(1)'!A161</f>
        <v>42517</v>
      </c>
      <c r="B161">
        <v>145.09710000000001</v>
      </c>
      <c r="C161">
        <v>145.09710000000001</v>
      </c>
      <c r="D161">
        <v>145.09710000000001</v>
      </c>
      <c r="E161">
        <v>145.09710000000001</v>
      </c>
      <c r="F161" s="12">
        <v>0</v>
      </c>
      <c r="G161" s="12">
        <v>5005540864</v>
      </c>
    </row>
    <row r="162" spans="1:7">
      <c r="A162" s="9">
        <f>'(1)'!A162</f>
        <v>42521</v>
      </c>
      <c r="B162">
        <v>145.10910000000001</v>
      </c>
      <c r="C162">
        <v>145.10910000000001</v>
      </c>
      <c r="D162">
        <v>145.10910000000001</v>
      </c>
      <c r="E162">
        <v>145.10910000000001</v>
      </c>
      <c r="F162" s="12">
        <v>0</v>
      </c>
      <c r="G162" s="12">
        <v>5013462528</v>
      </c>
    </row>
    <row r="163" spans="1:7">
      <c r="A163" s="9">
        <f>'(1)'!A163</f>
        <v>42522</v>
      </c>
      <c r="B163">
        <v>145.12029999999999</v>
      </c>
      <c r="C163">
        <v>145.12029999999999</v>
      </c>
      <c r="D163">
        <v>145.12029999999999</v>
      </c>
      <c r="E163">
        <v>145.12029999999999</v>
      </c>
      <c r="F163" s="12">
        <v>0</v>
      </c>
      <c r="G163" s="12">
        <v>5047269376</v>
      </c>
    </row>
    <row r="164" spans="1:7">
      <c r="A164" s="9">
        <f>'(1)'!A164</f>
        <v>42523</v>
      </c>
      <c r="B164">
        <v>145.13939999999999</v>
      </c>
      <c r="C164">
        <v>145.13939999999999</v>
      </c>
      <c r="D164">
        <v>145.13939999999999</v>
      </c>
      <c r="E164">
        <v>145.13939999999999</v>
      </c>
      <c r="F164" s="12">
        <v>0</v>
      </c>
      <c r="G164" s="12">
        <v>5012316672</v>
      </c>
    </row>
    <row r="165" spans="1:7">
      <c r="A165" s="9">
        <f>'(1)'!A165</f>
        <v>42524</v>
      </c>
      <c r="B165">
        <v>145.14230000000001</v>
      </c>
      <c r="C165">
        <v>145.14230000000001</v>
      </c>
      <c r="D165">
        <v>145.14230000000001</v>
      </c>
      <c r="E165">
        <v>145.14230000000001</v>
      </c>
      <c r="F165" s="12">
        <v>0</v>
      </c>
      <c r="G165" s="12">
        <v>5078216704</v>
      </c>
    </row>
    <row r="166" spans="1:7">
      <c r="A166" s="9">
        <f>'(1)'!A166</f>
        <v>42527</v>
      </c>
      <c r="B166">
        <v>145.14830000000001</v>
      </c>
      <c r="C166">
        <v>145.14830000000001</v>
      </c>
      <c r="D166">
        <v>145.14830000000001</v>
      </c>
      <c r="E166">
        <v>145.14830000000001</v>
      </c>
      <c r="F166" s="12">
        <v>0</v>
      </c>
      <c r="G166" s="12">
        <v>5090585088</v>
      </c>
    </row>
    <row r="167" spans="1:7">
      <c r="A167" s="9">
        <f>'(1)'!A167</f>
        <v>42528</v>
      </c>
      <c r="B167">
        <v>145.1533</v>
      </c>
      <c r="C167">
        <v>145.1533</v>
      </c>
      <c r="D167">
        <v>145.1533</v>
      </c>
      <c r="E167">
        <v>145.1533</v>
      </c>
      <c r="F167" s="12">
        <v>0</v>
      </c>
      <c r="G167" s="12">
        <v>5121845760</v>
      </c>
    </row>
    <row r="168" spans="1:7">
      <c r="A168" s="9">
        <f>'(1)'!A168</f>
        <v>42529</v>
      </c>
      <c r="B168">
        <v>145.1627</v>
      </c>
      <c r="C168">
        <v>145.1627</v>
      </c>
      <c r="D168">
        <v>145.1627</v>
      </c>
      <c r="E168">
        <v>145.1627</v>
      </c>
      <c r="F168" s="12">
        <v>0</v>
      </c>
      <c r="G168" s="12">
        <v>5144503808</v>
      </c>
    </row>
    <row r="169" spans="1:7">
      <c r="A169" s="9">
        <f>'(1)'!A169</f>
        <v>42530</v>
      </c>
      <c r="B169">
        <v>145.18190000000001</v>
      </c>
      <c r="C169">
        <v>145.18190000000001</v>
      </c>
      <c r="D169">
        <v>145.18190000000001</v>
      </c>
      <c r="E169">
        <v>145.18190000000001</v>
      </c>
      <c r="F169" s="12">
        <v>0</v>
      </c>
      <c r="G169" s="12">
        <v>5103221760</v>
      </c>
    </row>
    <row r="170" spans="1:7">
      <c r="A170" s="9">
        <f>'(1)'!A170</f>
        <v>42531</v>
      </c>
      <c r="B170">
        <v>145.1892</v>
      </c>
      <c r="C170">
        <v>145.1892</v>
      </c>
      <c r="D170">
        <v>145.1892</v>
      </c>
      <c r="E170">
        <v>145.1892</v>
      </c>
      <c r="F170" s="12">
        <v>0</v>
      </c>
      <c r="G170" s="12">
        <v>5150022144</v>
      </c>
    </row>
    <row r="171" spans="1:7">
      <c r="A171" s="9">
        <f>'(1)'!A171</f>
        <v>42534</v>
      </c>
      <c r="B171">
        <v>145.19550000000001</v>
      </c>
      <c r="C171">
        <v>145.19550000000001</v>
      </c>
      <c r="D171">
        <v>145.19550000000001</v>
      </c>
      <c r="E171">
        <v>145.19550000000001</v>
      </c>
      <c r="F171" s="12">
        <v>0</v>
      </c>
      <c r="G171" s="12">
        <v>5142262272</v>
      </c>
    </row>
    <row r="172" spans="1:7">
      <c r="A172" s="9">
        <f>'(1)'!A172</f>
        <v>42535</v>
      </c>
      <c r="B172">
        <v>145.20269999999999</v>
      </c>
      <c r="C172">
        <v>145.20269999999999</v>
      </c>
      <c r="D172">
        <v>145.20269999999999</v>
      </c>
      <c r="E172">
        <v>145.20269999999999</v>
      </c>
      <c r="F172" s="12">
        <v>0</v>
      </c>
      <c r="G172" s="12">
        <v>5166089216</v>
      </c>
    </row>
    <row r="173" spans="1:7">
      <c r="A173" s="9">
        <f>'(1)'!A173</f>
        <v>42536</v>
      </c>
      <c r="B173">
        <v>145.20910000000001</v>
      </c>
      <c r="C173">
        <v>145.20910000000001</v>
      </c>
      <c r="D173">
        <v>145.20910000000001</v>
      </c>
      <c r="E173">
        <v>145.20910000000001</v>
      </c>
      <c r="F173" s="12">
        <v>0</v>
      </c>
      <c r="G173" s="12">
        <v>5216297984</v>
      </c>
    </row>
    <row r="174" spans="1:7">
      <c r="A174" s="9">
        <f>'(1)'!A174</f>
        <v>42537</v>
      </c>
      <c r="B174">
        <v>145.23050000000001</v>
      </c>
      <c r="C174">
        <v>145.23050000000001</v>
      </c>
      <c r="D174">
        <v>145.23050000000001</v>
      </c>
      <c r="E174">
        <v>145.23050000000001</v>
      </c>
      <c r="F174" s="12">
        <v>0</v>
      </c>
      <c r="G174" s="12">
        <v>5259347968</v>
      </c>
    </row>
    <row r="175" spans="1:7">
      <c r="A175" s="9">
        <f>'(1)'!A175</f>
        <v>42538</v>
      </c>
      <c r="B175">
        <v>145.23050000000001</v>
      </c>
      <c r="C175">
        <v>145.23050000000001</v>
      </c>
      <c r="D175">
        <v>145.23050000000001</v>
      </c>
      <c r="E175">
        <v>145.23050000000001</v>
      </c>
      <c r="F175" s="12">
        <v>0</v>
      </c>
      <c r="G175" s="12">
        <v>5239599104</v>
      </c>
    </row>
    <row r="176" spans="1:7">
      <c r="A176" s="9">
        <f>'(1)'!A176</f>
        <v>42541</v>
      </c>
      <c r="B176">
        <v>145.23429999999999</v>
      </c>
      <c r="C176">
        <v>145.23429999999999</v>
      </c>
      <c r="D176">
        <v>145.23429999999999</v>
      </c>
      <c r="E176">
        <v>145.23429999999999</v>
      </c>
      <c r="F176" s="12">
        <v>0</v>
      </c>
      <c r="G176" s="12">
        <v>5198109696</v>
      </c>
    </row>
    <row r="177" spans="1:7">
      <c r="A177" s="9">
        <f>'(1)'!A177</f>
        <v>42542</v>
      </c>
      <c r="B177">
        <v>145.2415</v>
      </c>
      <c r="C177">
        <v>145.2415</v>
      </c>
      <c r="D177">
        <v>145.2415</v>
      </c>
      <c r="E177">
        <v>145.2415</v>
      </c>
      <c r="F177" s="12">
        <v>0</v>
      </c>
      <c r="G177" s="12">
        <v>5180217344</v>
      </c>
    </row>
    <row r="178" spans="1:7">
      <c r="A178" s="9">
        <f>'(1)'!A178</f>
        <v>42543</v>
      </c>
      <c r="B178">
        <v>145.27199999999999</v>
      </c>
      <c r="C178">
        <v>145.27199999999999</v>
      </c>
      <c r="D178">
        <v>145.27199999999999</v>
      </c>
      <c r="E178">
        <v>145.27199999999999</v>
      </c>
      <c r="F178" s="12">
        <v>0</v>
      </c>
      <c r="G178" s="12">
        <v>5135767552</v>
      </c>
    </row>
    <row r="179" spans="1:7">
      <c r="A179" s="9">
        <f>'(1)'!A179</f>
        <v>42544</v>
      </c>
      <c r="B179">
        <v>145.2749</v>
      </c>
      <c r="C179">
        <v>145.2749</v>
      </c>
      <c r="D179">
        <v>145.2749</v>
      </c>
      <c r="E179">
        <v>145.2749</v>
      </c>
      <c r="F179" s="12">
        <v>0</v>
      </c>
      <c r="G179" s="12">
        <v>5175437824</v>
      </c>
    </row>
    <row r="180" spans="1:7">
      <c r="A180" s="9">
        <f>'(1)'!A180</f>
        <v>42545</v>
      </c>
      <c r="B180">
        <v>145.27959999999999</v>
      </c>
      <c r="C180">
        <v>145.27959999999999</v>
      </c>
      <c r="D180">
        <v>145.27959999999999</v>
      </c>
      <c r="E180">
        <v>145.27959999999999</v>
      </c>
      <c r="F180" s="12">
        <v>0</v>
      </c>
      <c r="G180" s="12">
        <v>5168193536</v>
      </c>
    </row>
    <row r="181" spans="1:7">
      <c r="A181" s="9">
        <f>'(1)'!A181</f>
        <v>42548</v>
      </c>
      <c r="B181">
        <v>145.28649999999999</v>
      </c>
      <c r="C181">
        <v>145.28649999999999</v>
      </c>
      <c r="D181">
        <v>145.28649999999999</v>
      </c>
      <c r="E181">
        <v>145.28649999999999</v>
      </c>
      <c r="F181" s="12">
        <v>0</v>
      </c>
      <c r="G181" s="12">
        <v>5167954432</v>
      </c>
    </row>
    <row r="182" spans="1:7">
      <c r="A182" s="9">
        <f>'(1)'!A182</f>
        <v>42549</v>
      </c>
      <c r="B182">
        <v>145.29570000000001</v>
      </c>
      <c r="C182">
        <v>145.29570000000001</v>
      </c>
      <c r="D182">
        <v>145.29570000000001</v>
      </c>
      <c r="E182">
        <v>145.29570000000001</v>
      </c>
      <c r="F182" s="12">
        <v>0</v>
      </c>
      <c r="G182" s="12">
        <v>5190414848</v>
      </c>
    </row>
    <row r="183" spans="1:7">
      <c r="A183" s="9">
        <f>'(1)'!A183</f>
        <v>42550</v>
      </c>
      <c r="B183">
        <v>145.31630000000001</v>
      </c>
      <c r="C183">
        <v>145.31630000000001</v>
      </c>
      <c r="D183">
        <v>145.31630000000001</v>
      </c>
      <c r="E183">
        <v>145.31630000000001</v>
      </c>
      <c r="F183" s="12">
        <v>0</v>
      </c>
      <c r="G183" s="12">
        <v>5220762112</v>
      </c>
    </row>
    <row r="184" spans="1:7">
      <c r="A184" s="9">
        <f>'(1)'!A184</f>
        <v>42551</v>
      </c>
      <c r="B184">
        <v>145.32</v>
      </c>
      <c r="C184">
        <v>145.32</v>
      </c>
      <c r="D184">
        <v>145.32</v>
      </c>
      <c r="E184">
        <v>145.32</v>
      </c>
      <c r="F184" s="12">
        <v>0</v>
      </c>
      <c r="G184" s="12">
        <v>5237101056</v>
      </c>
    </row>
    <row r="185" spans="1:7">
      <c r="A185" s="9">
        <f>'(1)'!A185</f>
        <v>42552</v>
      </c>
      <c r="B185">
        <v>145.32660000000001</v>
      </c>
      <c r="C185">
        <v>145.32660000000001</v>
      </c>
      <c r="D185">
        <v>145.32660000000001</v>
      </c>
      <c r="E185">
        <v>145.32660000000001</v>
      </c>
      <c r="F185" s="12">
        <v>0</v>
      </c>
      <c r="G185" s="12">
        <v>5256491008</v>
      </c>
    </row>
    <row r="186" spans="1:7">
      <c r="A186" s="9">
        <f>'(1)'!A186</f>
        <v>42556</v>
      </c>
      <c r="B186">
        <v>145.33250000000001</v>
      </c>
      <c r="C186">
        <v>145.33250000000001</v>
      </c>
      <c r="D186">
        <v>145.33250000000001</v>
      </c>
      <c r="E186">
        <v>145.33250000000001</v>
      </c>
      <c r="F186" s="12">
        <v>0</v>
      </c>
      <c r="G186" s="12">
        <v>5232232960</v>
      </c>
    </row>
    <row r="187" spans="1:7">
      <c r="A187" s="9">
        <f>'(1)'!A187</f>
        <v>42557</v>
      </c>
      <c r="B187">
        <v>145.3355</v>
      </c>
      <c r="C187">
        <v>145.3355</v>
      </c>
      <c r="D187">
        <v>145.3355</v>
      </c>
      <c r="E187">
        <v>145.3355</v>
      </c>
      <c r="F187" s="12">
        <v>0</v>
      </c>
      <c r="G187" s="12">
        <v>5189388800</v>
      </c>
    </row>
    <row r="188" spans="1:7">
      <c r="A188" s="9">
        <f>'(1)'!A188</f>
        <v>42558</v>
      </c>
      <c r="B188">
        <v>145.36580000000001</v>
      </c>
      <c r="C188">
        <v>145.36580000000001</v>
      </c>
      <c r="D188">
        <v>145.36580000000001</v>
      </c>
      <c r="E188">
        <v>145.36580000000001</v>
      </c>
      <c r="F188" s="12">
        <v>0</v>
      </c>
      <c r="G188" s="12">
        <v>5191633920</v>
      </c>
    </row>
    <row r="189" spans="1:7">
      <c r="A189" s="9">
        <f>'(1)'!A189</f>
        <v>42559</v>
      </c>
      <c r="B189">
        <v>145.3708</v>
      </c>
      <c r="C189">
        <v>145.3708</v>
      </c>
      <c r="D189">
        <v>145.3708</v>
      </c>
      <c r="E189">
        <v>145.3708</v>
      </c>
      <c r="F189" s="12">
        <v>0</v>
      </c>
      <c r="G189" s="12">
        <v>5241668096</v>
      </c>
    </row>
    <row r="190" spans="1:7">
      <c r="A190" s="9">
        <f>'(1)'!A190</f>
        <v>42562</v>
      </c>
      <c r="B190">
        <v>145.3766</v>
      </c>
      <c r="C190">
        <v>145.3766</v>
      </c>
      <c r="D190">
        <v>145.3766</v>
      </c>
      <c r="E190">
        <v>145.3766</v>
      </c>
      <c r="F190" s="12">
        <v>0</v>
      </c>
      <c r="G190" s="12">
        <v>5350064640</v>
      </c>
    </row>
    <row r="191" spans="1:7">
      <c r="A191" s="9">
        <f>'(1)'!A191</f>
        <v>42563</v>
      </c>
      <c r="B191">
        <v>145.39439999999999</v>
      </c>
      <c r="C191">
        <v>145.39439999999999</v>
      </c>
      <c r="D191">
        <v>145.39439999999999</v>
      </c>
      <c r="E191">
        <v>145.39439999999999</v>
      </c>
      <c r="F191" s="12">
        <v>0</v>
      </c>
      <c r="G191" s="12">
        <v>5390546944</v>
      </c>
    </row>
    <row r="192" spans="1:7">
      <c r="A192" s="9">
        <f>'(1)'!A192</f>
        <v>42564</v>
      </c>
      <c r="B192">
        <v>145.39760000000001</v>
      </c>
      <c r="C192">
        <v>145.39760000000001</v>
      </c>
      <c r="D192">
        <v>145.39760000000001</v>
      </c>
      <c r="E192">
        <v>145.39760000000001</v>
      </c>
      <c r="F192" s="12">
        <v>0</v>
      </c>
      <c r="G192" s="12">
        <v>5342298624</v>
      </c>
    </row>
    <row r="193" spans="1:7">
      <c r="A193" s="9">
        <f>'(1)'!A193</f>
        <v>42565</v>
      </c>
      <c r="B193">
        <v>145.4024</v>
      </c>
      <c r="C193">
        <v>145.4024</v>
      </c>
      <c r="D193">
        <v>145.4024</v>
      </c>
      <c r="E193">
        <v>145.4024</v>
      </c>
      <c r="F193" s="12">
        <v>0</v>
      </c>
      <c r="G193" s="12">
        <v>5342298624</v>
      </c>
    </row>
    <row r="194" spans="1:7">
      <c r="A194" s="9">
        <f>'(1)'!A194</f>
        <v>42566</v>
      </c>
      <c r="B194">
        <v>145.40940000000001</v>
      </c>
      <c r="C194">
        <v>145.40940000000001</v>
      </c>
      <c r="D194">
        <v>145.40940000000001</v>
      </c>
      <c r="E194">
        <v>145.40940000000001</v>
      </c>
      <c r="F194" s="12">
        <v>0</v>
      </c>
      <c r="G194" s="12">
        <v>5342298624</v>
      </c>
    </row>
    <row r="195" spans="1:7">
      <c r="A195" s="9">
        <f>'(1)'!A195</f>
        <v>42569</v>
      </c>
      <c r="B195">
        <v>145.4145</v>
      </c>
      <c r="C195">
        <v>145.4145</v>
      </c>
      <c r="D195">
        <v>145.4145</v>
      </c>
      <c r="E195">
        <v>145.4145</v>
      </c>
      <c r="F195" s="12">
        <v>0</v>
      </c>
      <c r="G195" s="12">
        <v>5342298624</v>
      </c>
    </row>
    <row r="196" spans="1:7">
      <c r="A196" s="9">
        <f>'(1)'!A196</f>
        <v>42570</v>
      </c>
      <c r="B196">
        <v>145.4384</v>
      </c>
      <c r="C196">
        <v>145.4384</v>
      </c>
      <c r="D196">
        <v>145.4384</v>
      </c>
      <c r="E196">
        <v>145.4384</v>
      </c>
      <c r="F196" s="12">
        <v>0</v>
      </c>
      <c r="G196" s="12">
        <v>5342298624</v>
      </c>
    </row>
    <row r="197" spans="1:7">
      <c r="A197" s="9">
        <f>'(1)'!A197</f>
        <v>42571</v>
      </c>
      <c r="B197">
        <v>145.44730000000001</v>
      </c>
      <c r="C197">
        <v>145.44730000000001</v>
      </c>
      <c r="D197">
        <v>145.44730000000001</v>
      </c>
      <c r="E197">
        <v>145.44730000000001</v>
      </c>
      <c r="F197" s="12">
        <v>0</v>
      </c>
      <c r="G197" s="12">
        <v>5342298624</v>
      </c>
    </row>
    <row r="198" spans="1:7">
      <c r="A198" s="9">
        <f>'(1)'!A198</f>
        <v>42572</v>
      </c>
      <c r="B198">
        <v>145.4537</v>
      </c>
      <c r="C198">
        <v>145.4537</v>
      </c>
      <c r="D198">
        <v>145.4537</v>
      </c>
      <c r="E198">
        <v>145.4537</v>
      </c>
      <c r="F198" s="12">
        <v>0</v>
      </c>
      <c r="G198" s="12">
        <v>5448604160</v>
      </c>
    </row>
    <row r="199" spans="1:7">
      <c r="A199" s="9">
        <f>'(1)'!A199</f>
        <v>42573</v>
      </c>
      <c r="B199">
        <v>145.46090000000001</v>
      </c>
      <c r="C199">
        <v>145.46090000000001</v>
      </c>
      <c r="D199">
        <v>145.46090000000001</v>
      </c>
      <c r="E199">
        <v>145.46090000000001</v>
      </c>
      <c r="F199" s="12">
        <v>0</v>
      </c>
      <c r="G199" s="12">
        <v>5481461248</v>
      </c>
    </row>
    <row r="200" spans="1:7">
      <c r="A200" s="9">
        <f>'(1)'!A200</f>
        <v>42576</v>
      </c>
      <c r="B200">
        <v>145.46799999999999</v>
      </c>
      <c r="C200">
        <v>145.46799999999999</v>
      </c>
      <c r="D200">
        <v>145.46799999999999</v>
      </c>
      <c r="E200">
        <v>145.46799999999999</v>
      </c>
      <c r="F200" s="12">
        <v>0</v>
      </c>
      <c r="G200" s="12">
        <v>5518258688</v>
      </c>
    </row>
    <row r="201" spans="1:7">
      <c r="A201" s="9">
        <f>'(1)'!A201</f>
        <v>42577</v>
      </c>
      <c r="B201">
        <v>145.48570000000001</v>
      </c>
      <c r="C201">
        <v>145.48570000000001</v>
      </c>
      <c r="D201">
        <v>145.48570000000001</v>
      </c>
      <c r="E201">
        <v>145.48570000000001</v>
      </c>
      <c r="F201" s="12">
        <v>0</v>
      </c>
      <c r="G201" s="12">
        <v>5466582528</v>
      </c>
    </row>
    <row r="202" spans="1:7">
      <c r="A202" s="9">
        <f>'(1)'!A202</f>
        <v>42578</v>
      </c>
      <c r="B202">
        <v>145.4896</v>
      </c>
      <c r="C202">
        <v>145.4896</v>
      </c>
      <c r="D202">
        <v>145.4896</v>
      </c>
      <c r="E202">
        <v>145.4896</v>
      </c>
      <c r="F202" s="12">
        <v>0</v>
      </c>
      <c r="G202" s="12">
        <v>5495110656</v>
      </c>
    </row>
    <row r="203" spans="1:7">
      <c r="A203" s="9">
        <f>'(1)'!A203</f>
        <v>42579</v>
      </c>
      <c r="B203">
        <v>145.495</v>
      </c>
      <c r="C203">
        <v>145.495</v>
      </c>
      <c r="D203">
        <v>145.495</v>
      </c>
      <c r="E203">
        <v>145.495</v>
      </c>
      <c r="F203" s="12">
        <v>0</v>
      </c>
      <c r="G203" s="12">
        <v>5513774080</v>
      </c>
    </row>
    <row r="204" spans="1:7">
      <c r="A204" s="9">
        <f>'(1)'!A204</f>
        <v>42580</v>
      </c>
      <c r="B204">
        <v>145.50129999999999</v>
      </c>
      <c r="C204">
        <v>145.50129999999999</v>
      </c>
      <c r="D204">
        <v>145.50129999999999</v>
      </c>
      <c r="E204">
        <v>145.50129999999999</v>
      </c>
      <c r="F204" s="12">
        <v>0</v>
      </c>
      <c r="G204" s="12">
        <v>5564237312</v>
      </c>
    </row>
    <row r="205" spans="1:7">
      <c r="A205" s="9">
        <f>'(1)'!A205</f>
        <v>42583</v>
      </c>
      <c r="B205">
        <v>145.52379999999999</v>
      </c>
      <c r="C205">
        <v>145.52379999999999</v>
      </c>
      <c r="D205">
        <v>145.52379999999999</v>
      </c>
      <c r="E205">
        <v>145.52379999999999</v>
      </c>
      <c r="F205" s="12">
        <v>0</v>
      </c>
      <c r="G205" s="12">
        <v>5640163328</v>
      </c>
    </row>
    <row r="206" spans="1:7">
      <c r="A206" s="9">
        <f>'(1)'!A206</f>
        <v>42584</v>
      </c>
      <c r="B206">
        <v>145.52690000000001</v>
      </c>
      <c r="C206">
        <v>145.52690000000001</v>
      </c>
      <c r="D206">
        <v>145.52690000000001</v>
      </c>
      <c r="E206">
        <v>145.52690000000001</v>
      </c>
      <c r="F206" s="12">
        <v>0</v>
      </c>
      <c r="G206" s="12">
        <v>5612338688</v>
      </c>
    </row>
    <row r="207" spans="1:7">
      <c r="A207" s="9">
        <f>'(1)'!A207</f>
        <v>42585</v>
      </c>
      <c r="B207">
        <v>145.53120000000001</v>
      </c>
      <c r="C207">
        <v>145.53120000000001</v>
      </c>
      <c r="D207">
        <v>145.53120000000001</v>
      </c>
      <c r="E207">
        <v>145.53120000000001</v>
      </c>
      <c r="F207" s="12">
        <v>0</v>
      </c>
      <c r="G207" s="12">
        <v>5590955008</v>
      </c>
    </row>
    <row r="208" spans="1:7">
      <c r="A208" s="9">
        <f>'(1)'!A208</f>
        <v>42586</v>
      </c>
      <c r="B208">
        <v>145.53630000000001</v>
      </c>
      <c r="C208">
        <v>145.53630000000001</v>
      </c>
      <c r="D208">
        <v>145.53630000000001</v>
      </c>
      <c r="E208">
        <v>145.53630000000001</v>
      </c>
      <c r="F208" s="12">
        <v>0</v>
      </c>
      <c r="G208" s="12">
        <v>5616216064</v>
      </c>
    </row>
    <row r="209" spans="1:7">
      <c r="A209" s="9">
        <f>'(1)'!A209</f>
        <v>42587</v>
      </c>
      <c r="B209">
        <v>145.542</v>
      </c>
      <c r="C209">
        <v>145.542</v>
      </c>
      <c r="D209">
        <v>145.542</v>
      </c>
      <c r="E209">
        <v>145.542</v>
      </c>
      <c r="F209" s="12">
        <v>0</v>
      </c>
      <c r="G209" s="12">
        <v>5620163584</v>
      </c>
    </row>
    <row r="210" spans="1:7">
      <c r="A210" s="9">
        <f>'(1)'!A210</f>
        <v>42590</v>
      </c>
      <c r="B210">
        <v>145.5615</v>
      </c>
      <c r="C210">
        <v>145.5615</v>
      </c>
      <c r="D210">
        <v>145.5615</v>
      </c>
      <c r="E210">
        <v>145.5615</v>
      </c>
      <c r="F210" s="12">
        <v>0</v>
      </c>
      <c r="G210" s="12">
        <v>5673905664</v>
      </c>
    </row>
    <row r="211" spans="1:7">
      <c r="A211" s="9">
        <f>'(1)'!A211</f>
        <v>42591</v>
      </c>
      <c r="B211">
        <v>145.56549999999999</v>
      </c>
      <c r="C211">
        <v>145.56549999999999</v>
      </c>
      <c r="D211">
        <v>145.56549999999999</v>
      </c>
      <c r="E211">
        <v>145.56549999999999</v>
      </c>
      <c r="F211" s="12">
        <v>0</v>
      </c>
      <c r="G211" s="12">
        <v>5700453888</v>
      </c>
    </row>
    <row r="212" spans="1:7">
      <c r="A212" s="9">
        <f>'(1)'!A212</f>
        <v>42592</v>
      </c>
      <c r="B212">
        <v>145.5701</v>
      </c>
      <c r="C212">
        <v>145.5701</v>
      </c>
      <c r="D212">
        <v>145.5701</v>
      </c>
      <c r="E212">
        <v>145.5701</v>
      </c>
      <c r="F212" s="12">
        <v>0</v>
      </c>
      <c r="G212" s="12">
        <v>5611271168</v>
      </c>
    </row>
    <row r="213" spans="1:7">
      <c r="A213" s="9">
        <f>'(1)'!A213</f>
        <v>42593</v>
      </c>
      <c r="B213">
        <v>145.57740000000001</v>
      </c>
      <c r="C213">
        <v>145.57740000000001</v>
      </c>
      <c r="D213">
        <v>145.57740000000001</v>
      </c>
      <c r="E213">
        <v>145.57740000000001</v>
      </c>
      <c r="F213" s="12">
        <v>0</v>
      </c>
      <c r="G213" s="12">
        <v>5768312320</v>
      </c>
    </row>
    <row r="214" spans="1:7">
      <c r="A214" s="9">
        <f>'(1)'!A214</f>
        <v>42594</v>
      </c>
      <c r="B214">
        <v>145.58449999999999</v>
      </c>
      <c r="C214">
        <v>145.58449999999999</v>
      </c>
      <c r="D214">
        <v>145.58449999999999</v>
      </c>
      <c r="E214">
        <v>145.58449999999999</v>
      </c>
      <c r="F214" s="12">
        <v>0</v>
      </c>
      <c r="G214" s="12">
        <v>5781037568</v>
      </c>
    </row>
    <row r="215" spans="1:7">
      <c r="A215" s="9">
        <f>'(1)'!A215</f>
        <v>42597</v>
      </c>
      <c r="B215">
        <v>145.60159999999999</v>
      </c>
      <c r="C215">
        <v>145.60159999999999</v>
      </c>
      <c r="D215">
        <v>145.60159999999999</v>
      </c>
      <c r="E215">
        <v>145.60159999999999</v>
      </c>
      <c r="F215" s="12">
        <v>0</v>
      </c>
      <c r="G215" s="12">
        <v>5757944832</v>
      </c>
    </row>
    <row r="216" spans="1:7">
      <c r="A216" s="9">
        <f>'(1)'!A216</f>
        <v>42598</v>
      </c>
      <c r="B216">
        <v>145.60239999999999</v>
      </c>
      <c r="C216">
        <v>145.60239999999999</v>
      </c>
      <c r="D216">
        <v>145.60239999999999</v>
      </c>
      <c r="E216">
        <v>145.60239999999999</v>
      </c>
      <c r="F216" s="12">
        <v>0</v>
      </c>
      <c r="G216" s="12">
        <v>5781650944</v>
      </c>
    </row>
    <row r="217" spans="1:7">
      <c r="A217" s="9">
        <f>'(1)'!A217</f>
        <v>42599</v>
      </c>
      <c r="B217">
        <v>145.60740000000001</v>
      </c>
      <c r="C217">
        <v>145.60740000000001</v>
      </c>
      <c r="D217">
        <v>145.60740000000001</v>
      </c>
      <c r="E217">
        <v>145.60740000000001</v>
      </c>
      <c r="F217" s="12">
        <v>0</v>
      </c>
      <c r="G217" s="12">
        <v>5832901120</v>
      </c>
    </row>
    <row r="218" spans="1:7">
      <c r="A218" s="9">
        <f>'(1)'!A218</f>
        <v>42600</v>
      </c>
      <c r="B218">
        <v>145.61259999999999</v>
      </c>
      <c r="C218">
        <v>145.61259999999999</v>
      </c>
      <c r="D218">
        <v>145.61259999999999</v>
      </c>
      <c r="E218">
        <v>145.61259999999999</v>
      </c>
      <c r="F218" s="12">
        <v>0</v>
      </c>
      <c r="G218" s="12">
        <v>5872834560</v>
      </c>
    </row>
    <row r="219" spans="1:7">
      <c r="A219" s="9">
        <f>'(1)'!A219</f>
        <v>42601</v>
      </c>
      <c r="B219">
        <v>145.6174</v>
      </c>
      <c r="C219">
        <v>145.6174</v>
      </c>
      <c r="D219">
        <v>145.6174</v>
      </c>
      <c r="E219">
        <v>145.6174</v>
      </c>
      <c r="F219" s="12">
        <v>0</v>
      </c>
      <c r="G219" s="12">
        <v>5851999232</v>
      </c>
    </row>
    <row r="220" spans="1:7">
      <c r="A220" s="9">
        <f>'(1)'!A220</f>
        <v>42604</v>
      </c>
      <c r="B220">
        <v>145.6343</v>
      </c>
      <c r="C220">
        <v>145.6343</v>
      </c>
      <c r="D220">
        <v>145.6343</v>
      </c>
      <c r="E220">
        <v>145.6343</v>
      </c>
      <c r="F220" s="12">
        <v>0</v>
      </c>
      <c r="G220" s="12">
        <v>5833236480</v>
      </c>
    </row>
    <row r="221" spans="1:7">
      <c r="A221" s="9">
        <f>'(1)'!A221</f>
        <v>42605</v>
      </c>
      <c r="B221">
        <v>145.63759999999999</v>
      </c>
      <c r="C221">
        <v>145.63759999999999</v>
      </c>
      <c r="D221">
        <v>145.63759999999999</v>
      </c>
      <c r="E221">
        <v>145.63759999999999</v>
      </c>
      <c r="F221" s="12">
        <v>0</v>
      </c>
      <c r="G221" s="12">
        <v>5827885056</v>
      </c>
    </row>
    <row r="222" spans="1:7">
      <c r="A222" s="9">
        <f>'(1)'!A222</f>
        <v>42606</v>
      </c>
      <c r="B222">
        <v>145.64449999999999</v>
      </c>
      <c r="C222">
        <v>145.64449999999999</v>
      </c>
      <c r="D222">
        <v>145.64449999999999</v>
      </c>
      <c r="E222">
        <v>145.64449999999999</v>
      </c>
      <c r="F222" s="12">
        <v>0</v>
      </c>
      <c r="G222" s="12">
        <v>5783909888</v>
      </c>
    </row>
    <row r="223" spans="1:7">
      <c r="A223" s="9">
        <f>'(1)'!A223</f>
        <v>42607</v>
      </c>
      <c r="B223">
        <v>145.6514</v>
      </c>
      <c r="C223">
        <v>145.6514</v>
      </c>
      <c r="D223">
        <v>145.6514</v>
      </c>
      <c r="E223">
        <v>145.6514</v>
      </c>
      <c r="F223" s="12">
        <v>0</v>
      </c>
      <c r="G223" s="12">
        <v>5721771008</v>
      </c>
    </row>
    <row r="224" spans="1:7">
      <c r="A224" s="9">
        <f>'(1)'!A224</f>
        <v>42608</v>
      </c>
      <c r="B224">
        <v>145.6585</v>
      </c>
      <c r="C224">
        <v>145.6585</v>
      </c>
      <c r="D224">
        <v>145.6585</v>
      </c>
      <c r="E224">
        <v>145.6585</v>
      </c>
      <c r="F224" s="12">
        <v>0</v>
      </c>
      <c r="G224" s="12">
        <v>5779672576</v>
      </c>
    </row>
    <row r="225" spans="1:7">
      <c r="A225" s="9">
        <f>'(1)'!A225</f>
        <v>42611</v>
      </c>
      <c r="B225">
        <v>145.67619999999999</v>
      </c>
      <c r="C225">
        <v>145.67619999999999</v>
      </c>
      <c r="D225">
        <v>145.67619999999999</v>
      </c>
      <c r="E225">
        <v>145.67619999999999</v>
      </c>
      <c r="F225" s="12">
        <v>0</v>
      </c>
      <c r="G225" s="12">
        <v>5779672576</v>
      </c>
    </row>
    <row r="226" spans="1:7">
      <c r="A226" s="9">
        <f>'(1)'!A226</f>
        <v>42612</v>
      </c>
      <c r="B226">
        <v>145.6816</v>
      </c>
      <c r="C226">
        <v>145.6816</v>
      </c>
      <c r="D226">
        <v>145.6816</v>
      </c>
      <c r="E226">
        <v>145.6816</v>
      </c>
      <c r="F226" s="12">
        <v>0</v>
      </c>
      <c r="G226" s="12">
        <v>5875801600</v>
      </c>
    </row>
    <row r="227" spans="1:7">
      <c r="A227" s="9">
        <f>'(1)'!A227</f>
        <v>42613</v>
      </c>
      <c r="B227">
        <v>145.6865</v>
      </c>
      <c r="C227">
        <v>145.6865</v>
      </c>
      <c r="D227">
        <v>145.6865</v>
      </c>
      <c r="E227">
        <v>145.6865</v>
      </c>
      <c r="F227" s="12">
        <v>0</v>
      </c>
      <c r="G227" s="12">
        <v>5827470336</v>
      </c>
    </row>
    <row r="228" spans="1:7">
      <c r="A228" s="9">
        <f>'(1)'!A228</f>
        <v>42614</v>
      </c>
      <c r="B228">
        <v>145.69220000000001</v>
      </c>
      <c r="C228">
        <v>145.69220000000001</v>
      </c>
      <c r="D228">
        <v>145.69220000000001</v>
      </c>
      <c r="E228">
        <v>145.69220000000001</v>
      </c>
      <c r="F228" s="12">
        <v>0</v>
      </c>
      <c r="G228" s="12">
        <v>5839285760</v>
      </c>
    </row>
    <row r="229" spans="1:7">
      <c r="A229" s="9">
        <f>'(1)'!A229</f>
        <v>42615</v>
      </c>
      <c r="B229">
        <v>145.69800000000001</v>
      </c>
      <c r="C229">
        <v>145.69800000000001</v>
      </c>
      <c r="D229">
        <v>145.69800000000001</v>
      </c>
      <c r="E229">
        <v>145.69800000000001</v>
      </c>
      <c r="F229" s="12">
        <v>0</v>
      </c>
      <c r="G229" s="12">
        <v>5827988992</v>
      </c>
    </row>
    <row r="230" spans="1:7">
      <c r="A230" s="9">
        <f>'(1)'!A230</f>
        <v>42619</v>
      </c>
      <c r="B230">
        <v>145.71520000000001</v>
      </c>
      <c r="C230">
        <v>145.71520000000001</v>
      </c>
      <c r="D230">
        <v>145.71520000000001</v>
      </c>
      <c r="E230">
        <v>145.71520000000001</v>
      </c>
      <c r="F230" s="12">
        <v>0</v>
      </c>
      <c r="G230" s="12">
        <v>5813797376</v>
      </c>
    </row>
    <row r="231" spans="1:7">
      <c r="A231" s="9">
        <f>'(1)'!A231</f>
        <v>42620</v>
      </c>
      <c r="B231">
        <v>145.72049999999999</v>
      </c>
      <c r="C231">
        <v>145.72049999999999</v>
      </c>
      <c r="D231">
        <v>145.72049999999999</v>
      </c>
      <c r="E231">
        <v>145.72049999999999</v>
      </c>
      <c r="F231" s="12">
        <v>0</v>
      </c>
      <c r="G231" s="12">
        <v>5868731904</v>
      </c>
    </row>
    <row r="232" spans="1:7">
      <c r="A232" s="9">
        <f>'(1)'!A232</f>
        <v>42621</v>
      </c>
      <c r="B232">
        <v>145.7253</v>
      </c>
      <c r="C232">
        <v>145.7253</v>
      </c>
      <c r="D232">
        <v>145.7253</v>
      </c>
      <c r="E232">
        <v>145.7253</v>
      </c>
      <c r="F232" s="12">
        <v>0</v>
      </c>
      <c r="G232" s="12">
        <v>5852071936</v>
      </c>
    </row>
    <row r="233" spans="1:7">
      <c r="A233" s="9">
        <f>'(1)'!A233</f>
        <v>42622</v>
      </c>
      <c r="B233">
        <v>145.73150000000001</v>
      </c>
      <c r="C233">
        <v>145.73150000000001</v>
      </c>
      <c r="D233">
        <v>145.73150000000001</v>
      </c>
      <c r="E233">
        <v>145.73150000000001</v>
      </c>
      <c r="F233" s="12">
        <v>0</v>
      </c>
      <c r="G233" s="12">
        <v>5779511808</v>
      </c>
    </row>
    <row r="234" spans="1:7">
      <c r="A234" s="9">
        <f>'(1)'!A234</f>
        <v>42625</v>
      </c>
      <c r="B234">
        <v>145.73699999999999</v>
      </c>
      <c r="C234">
        <v>145.73699999999999</v>
      </c>
      <c r="D234">
        <v>145.73699999999999</v>
      </c>
      <c r="E234">
        <v>145.73699999999999</v>
      </c>
      <c r="F234" s="12">
        <v>0</v>
      </c>
      <c r="G234" s="12">
        <v>5768487936</v>
      </c>
    </row>
    <row r="235" spans="1:7">
      <c r="A235" s="9">
        <f>'(1)'!A235</f>
        <v>42626</v>
      </c>
      <c r="B235">
        <v>145.755</v>
      </c>
      <c r="C235">
        <v>145.755</v>
      </c>
      <c r="D235">
        <v>145.755</v>
      </c>
      <c r="E235">
        <v>145.755</v>
      </c>
      <c r="F235" s="12">
        <v>0</v>
      </c>
      <c r="G235" s="12">
        <v>5794068992</v>
      </c>
    </row>
    <row r="236" spans="1:7">
      <c r="A236" s="9">
        <f>'(1)'!A236</f>
        <v>42627</v>
      </c>
      <c r="B236">
        <v>145.76060000000001</v>
      </c>
      <c r="C236">
        <v>145.76060000000001</v>
      </c>
      <c r="D236">
        <v>145.76060000000001</v>
      </c>
      <c r="E236">
        <v>145.76060000000001</v>
      </c>
      <c r="F236" s="12">
        <v>0</v>
      </c>
      <c r="G236" s="12">
        <v>5738651648</v>
      </c>
    </row>
    <row r="237" spans="1:7">
      <c r="A237" s="9">
        <f>'(1)'!A237</f>
        <v>42628</v>
      </c>
      <c r="B237">
        <v>145.76740000000001</v>
      </c>
      <c r="C237">
        <v>145.76740000000001</v>
      </c>
      <c r="D237">
        <v>145.76740000000001</v>
      </c>
      <c r="E237">
        <v>145.76740000000001</v>
      </c>
      <c r="F237" s="12">
        <v>0</v>
      </c>
      <c r="G237" s="12">
        <v>5758964224</v>
      </c>
    </row>
    <row r="238" spans="1:7">
      <c r="A238" s="9">
        <f>'(1)'!A238</f>
        <v>42629</v>
      </c>
      <c r="B238">
        <v>145.77379999999999</v>
      </c>
      <c r="C238">
        <v>145.77379999999999</v>
      </c>
      <c r="D238">
        <v>145.77379999999999</v>
      </c>
      <c r="E238">
        <v>145.77379999999999</v>
      </c>
      <c r="F238" s="12">
        <v>0</v>
      </c>
      <c r="G238" s="12">
        <v>5763048448</v>
      </c>
    </row>
    <row r="239" spans="1:7">
      <c r="A239" s="9">
        <f>'(1)'!A239</f>
        <v>42632</v>
      </c>
      <c r="B239">
        <v>145.77969999999999</v>
      </c>
      <c r="C239">
        <v>145.77969999999999</v>
      </c>
      <c r="D239">
        <v>145.77969999999999</v>
      </c>
      <c r="E239">
        <v>145.77969999999999</v>
      </c>
      <c r="F239" s="12">
        <v>0</v>
      </c>
      <c r="G239" s="12">
        <v>5779405824</v>
      </c>
    </row>
    <row r="240" spans="1:7">
      <c r="A240" s="9">
        <f>'(1)'!A240</f>
        <v>42633</v>
      </c>
      <c r="B240">
        <v>145.798</v>
      </c>
      <c r="C240">
        <v>145.798</v>
      </c>
      <c r="D240">
        <v>145.798</v>
      </c>
      <c r="E240">
        <v>145.798</v>
      </c>
      <c r="F240" s="12">
        <v>0</v>
      </c>
      <c r="G240" s="12">
        <v>5789400576</v>
      </c>
    </row>
    <row r="241" spans="1:7">
      <c r="A241" s="9">
        <f>'(1)'!A241</f>
        <v>42634</v>
      </c>
      <c r="B241">
        <v>145.80410000000001</v>
      </c>
      <c r="C241">
        <v>145.80410000000001</v>
      </c>
      <c r="D241">
        <v>145.80410000000001</v>
      </c>
      <c r="E241">
        <v>145.80410000000001</v>
      </c>
      <c r="F241" s="12">
        <v>0</v>
      </c>
      <c r="G241" s="12">
        <v>5778265600</v>
      </c>
    </row>
    <row r="242" spans="1:7">
      <c r="A242" s="9">
        <f>'(1)'!A242</f>
        <v>42635</v>
      </c>
      <c r="B242">
        <v>145.80969999999999</v>
      </c>
      <c r="C242">
        <v>145.80969999999999</v>
      </c>
      <c r="D242">
        <v>145.80969999999999</v>
      </c>
      <c r="E242">
        <v>145.80969999999999</v>
      </c>
      <c r="F242" s="12">
        <v>0</v>
      </c>
      <c r="G242" s="12">
        <v>5682064896</v>
      </c>
    </row>
    <row r="243" spans="1:7">
      <c r="A243" s="9">
        <f>'(1)'!A243</f>
        <v>42636</v>
      </c>
      <c r="B243">
        <v>145.81610000000001</v>
      </c>
      <c r="C243">
        <v>145.81610000000001</v>
      </c>
      <c r="D243">
        <v>145.81610000000001</v>
      </c>
      <c r="E243">
        <v>145.81610000000001</v>
      </c>
      <c r="F243" s="12">
        <v>0</v>
      </c>
      <c r="G243" s="12">
        <v>5682064896</v>
      </c>
    </row>
    <row r="244" spans="1:7">
      <c r="A244" s="9">
        <f>'(1)'!A244</f>
        <v>42639</v>
      </c>
      <c r="B244">
        <v>145.8219</v>
      </c>
      <c r="C244">
        <v>145.8219</v>
      </c>
      <c r="D244">
        <v>145.8219</v>
      </c>
      <c r="E244">
        <v>145.8219</v>
      </c>
      <c r="F244" s="12">
        <v>0</v>
      </c>
      <c r="G244" s="12">
        <v>5610401280</v>
      </c>
    </row>
    <row r="245" spans="1:7">
      <c r="A245" s="9">
        <f>'(1)'!A245</f>
        <v>42640</v>
      </c>
      <c r="B245">
        <v>145.83920000000001</v>
      </c>
      <c r="C245">
        <v>145.83920000000001</v>
      </c>
      <c r="D245">
        <v>145.83920000000001</v>
      </c>
      <c r="E245">
        <v>145.83920000000001</v>
      </c>
      <c r="F245" s="12">
        <v>0</v>
      </c>
      <c r="G245" s="12">
        <v>5533583360</v>
      </c>
    </row>
    <row r="246" spans="1:7">
      <c r="A246" s="9">
        <f>'(1)'!A246</f>
        <v>42641</v>
      </c>
      <c r="B246">
        <v>145.8451</v>
      </c>
      <c r="C246">
        <v>145.8451</v>
      </c>
      <c r="D246">
        <v>145.8451</v>
      </c>
      <c r="E246">
        <v>145.8451</v>
      </c>
      <c r="F246" s="12">
        <v>0</v>
      </c>
      <c r="G246" s="12">
        <v>5662398976</v>
      </c>
    </row>
    <row r="247" spans="1:7">
      <c r="A247" s="9">
        <f>'(1)'!A247</f>
        <v>42642</v>
      </c>
      <c r="B247">
        <v>145.85149999999999</v>
      </c>
      <c r="C247">
        <v>145.85149999999999</v>
      </c>
      <c r="D247">
        <v>145.85149999999999</v>
      </c>
      <c r="E247">
        <v>145.85149999999999</v>
      </c>
      <c r="F247" s="12">
        <v>0</v>
      </c>
      <c r="G247" s="12">
        <v>5664371712</v>
      </c>
    </row>
    <row r="248" spans="1:7">
      <c r="A248" s="9">
        <f>'(1)'!A248</f>
        <v>42643</v>
      </c>
      <c r="B248">
        <v>145.85769999999999</v>
      </c>
      <c r="C248">
        <v>145.85769999999999</v>
      </c>
      <c r="D248">
        <v>145.85769999999999</v>
      </c>
      <c r="E248">
        <v>145.85769999999999</v>
      </c>
      <c r="F248" s="12">
        <v>0</v>
      </c>
      <c r="G248" s="12">
        <v>5722384384</v>
      </c>
    </row>
    <row r="249" spans="1:7">
      <c r="A249" s="9">
        <f>'(1)'!A249</f>
        <v>42646</v>
      </c>
      <c r="B249">
        <v>145.8638</v>
      </c>
      <c r="C249">
        <v>145.8638</v>
      </c>
      <c r="D249">
        <v>145.8638</v>
      </c>
      <c r="E249">
        <v>145.8638</v>
      </c>
      <c r="F249" s="12">
        <v>0</v>
      </c>
      <c r="G249" s="12">
        <v>5714394112</v>
      </c>
    </row>
    <row r="250" spans="1:7">
      <c r="A250" s="9">
        <f>'(1)'!A250</f>
        <v>42647</v>
      </c>
      <c r="B250">
        <v>145.88310000000001</v>
      </c>
      <c r="C250">
        <v>145.88310000000001</v>
      </c>
      <c r="D250">
        <v>145.88310000000001</v>
      </c>
      <c r="E250">
        <v>145.88310000000001</v>
      </c>
      <c r="F250" s="12">
        <v>0</v>
      </c>
      <c r="G250" s="12">
        <v>5757557248</v>
      </c>
    </row>
    <row r="251" spans="1:7">
      <c r="A251" s="9">
        <f>'(1)'!A251</f>
        <v>42648</v>
      </c>
      <c r="B251">
        <v>145.88839999999999</v>
      </c>
      <c r="C251">
        <v>145.88839999999999</v>
      </c>
      <c r="D251">
        <v>145.88839999999999</v>
      </c>
      <c r="E251">
        <v>145.88839999999999</v>
      </c>
      <c r="F251" s="12">
        <v>0</v>
      </c>
      <c r="G251" s="12">
        <v>5798187520</v>
      </c>
    </row>
    <row r="252" spans="1:7">
      <c r="A252" s="9">
        <f>'(1)'!A252</f>
        <v>42649</v>
      </c>
      <c r="B252">
        <v>145.89510000000001</v>
      </c>
      <c r="C252">
        <v>145.89510000000001</v>
      </c>
      <c r="D252">
        <v>145.89510000000001</v>
      </c>
      <c r="E252">
        <v>145.89510000000001</v>
      </c>
      <c r="F252" s="12">
        <v>0</v>
      </c>
      <c r="G252" s="12">
        <v>5807587840</v>
      </c>
    </row>
    <row r="253" spans="1:7">
      <c r="A253" s="9">
        <f>'(1)'!A253</f>
        <v>42650</v>
      </c>
      <c r="B253">
        <v>145.90110000000001</v>
      </c>
      <c r="C253">
        <v>145.90110000000001</v>
      </c>
      <c r="D253">
        <v>145.90110000000001</v>
      </c>
      <c r="E253">
        <v>145.90110000000001</v>
      </c>
      <c r="F253" s="12">
        <v>0</v>
      </c>
      <c r="G253" s="12">
        <v>5767888896</v>
      </c>
    </row>
    <row r="254" spans="1:7">
      <c r="A254" s="9">
        <f>'(1)'!A254</f>
        <v>42653</v>
      </c>
      <c r="B254">
        <v>145.9075</v>
      </c>
      <c r="C254">
        <v>145.9075</v>
      </c>
      <c r="D254">
        <v>145.9075</v>
      </c>
      <c r="E254">
        <v>145.9075</v>
      </c>
      <c r="F254" s="12">
        <v>0</v>
      </c>
      <c r="G254" s="12">
        <v>5840771072</v>
      </c>
    </row>
    <row r="255" spans="1:7">
      <c r="A255" s="9">
        <f>'(1)'!A255</f>
        <v>42654</v>
      </c>
      <c r="B255">
        <v>145.92920000000001</v>
      </c>
      <c r="C255">
        <v>145.92920000000001</v>
      </c>
      <c r="D255">
        <v>145.92920000000001</v>
      </c>
      <c r="E255">
        <v>145.92920000000001</v>
      </c>
      <c r="F255" s="12">
        <v>0</v>
      </c>
      <c r="G255" s="12">
        <v>5850201088</v>
      </c>
    </row>
    <row r="256" spans="1:7">
      <c r="A256" s="9">
        <f>'(1)'!A256</f>
        <v>42655</v>
      </c>
      <c r="B256">
        <v>145.93459999999999</v>
      </c>
      <c r="C256">
        <v>145.93459999999999</v>
      </c>
      <c r="D256">
        <v>145.93459999999999</v>
      </c>
      <c r="E256">
        <v>145.93459999999999</v>
      </c>
      <c r="F256" s="12">
        <v>0</v>
      </c>
      <c r="G256" s="12">
        <v>5861696512</v>
      </c>
    </row>
    <row r="257" spans="1:7">
      <c r="A257" s="9">
        <f>'(1)'!A257</f>
        <v>42656</v>
      </c>
      <c r="B257">
        <v>145.93860000000001</v>
      </c>
      <c r="C257">
        <v>145.93860000000001</v>
      </c>
      <c r="D257">
        <v>145.93860000000001</v>
      </c>
      <c r="E257">
        <v>145.93860000000001</v>
      </c>
      <c r="F257" s="12">
        <v>0</v>
      </c>
      <c r="G257" s="12">
        <v>5789128192</v>
      </c>
    </row>
    <row r="258" spans="1:7">
      <c r="A258" s="9">
        <f>'(1)'!A258</f>
        <v>42657</v>
      </c>
      <c r="B258">
        <v>145.94380000000001</v>
      </c>
      <c r="C258">
        <v>145.94380000000001</v>
      </c>
      <c r="D258">
        <v>145.94380000000001</v>
      </c>
      <c r="E258">
        <v>145.94380000000001</v>
      </c>
      <c r="F258" s="12">
        <v>0</v>
      </c>
      <c r="G258" s="12">
        <v>5896081920</v>
      </c>
    </row>
    <row r="259" spans="1:7">
      <c r="A259" s="9">
        <f>'(1)'!A259</f>
        <v>42660</v>
      </c>
      <c r="B259">
        <v>145.9616</v>
      </c>
      <c r="C259">
        <v>145.9616</v>
      </c>
      <c r="D259">
        <v>145.9616</v>
      </c>
      <c r="E259">
        <v>145.9616</v>
      </c>
      <c r="F259" s="12">
        <v>0</v>
      </c>
      <c r="G259" s="12">
        <v>5905098240</v>
      </c>
    </row>
    <row r="260" spans="1:7">
      <c r="A260" s="9">
        <f>'(1)'!A260</f>
        <v>42661</v>
      </c>
      <c r="B260">
        <v>145.9675</v>
      </c>
      <c r="C260">
        <v>145.9675</v>
      </c>
      <c r="D260">
        <v>145.9675</v>
      </c>
      <c r="E260">
        <v>145.9675</v>
      </c>
      <c r="F260" s="12">
        <v>0</v>
      </c>
      <c r="G260" s="12">
        <v>5849660928</v>
      </c>
    </row>
    <row r="261" spans="1:7">
      <c r="A261" s="9">
        <f>'(1)'!A261</f>
        <v>42662</v>
      </c>
      <c r="B261">
        <v>145.9735</v>
      </c>
      <c r="C261">
        <v>145.9735</v>
      </c>
      <c r="D261">
        <v>145.9735</v>
      </c>
      <c r="E261">
        <v>145.9735</v>
      </c>
      <c r="F261" s="12">
        <v>0</v>
      </c>
      <c r="G261" s="12">
        <v>5837389824</v>
      </c>
    </row>
    <row r="262" spans="1:7">
      <c r="A262" s="9">
        <f>'(1)'!A262</f>
        <v>42663</v>
      </c>
      <c r="B262">
        <v>145.97999999999999</v>
      </c>
      <c r="C262">
        <v>145.97999999999999</v>
      </c>
      <c r="D262">
        <v>145.97999999999999</v>
      </c>
      <c r="E262">
        <v>145.97999999999999</v>
      </c>
      <c r="F262" s="12">
        <v>0</v>
      </c>
      <c r="G262" s="12">
        <v>5803573760</v>
      </c>
    </row>
    <row r="263" spans="1:7">
      <c r="A263" s="9">
        <f>'(1)'!A263</f>
        <v>42664</v>
      </c>
      <c r="B263">
        <v>145.98580000000001</v>
      </c>
      <c r="C263">
        <v>145.98580000000001</v>
      </c>
      <c r="D263">
        <v>145.98580000000001</v>
      </c>
      <c r="E263">
        <v>145.98580000000001</v>
      </c>
      <c r="F263" s="12">
        <v>0</v>
      </c>
      <c r="G263" s="12">
        <v>5785232896</v>
      </c>
    </row>
    <row r="264" spans="1:7">
      <c r="A264" s="9">
        <f>'(1)'!A264</f>
        <v>42667</v>
      </c>
      <c r="B264">
        <v>146.0044</v>
      </c>
      <c r="C264">
        <v>146.0044</v>
      </c>
      <c r="D264">
        <v>146.0044</v>
      </c>
      <c r="E264">
        <v>146.0044</v>
      </c>
      <c r="F264" s="12">
        <v>0</v>
      </c>
      <c r="G264" s="12">
        <v>5808082432</v>
      </c>
    </row>
    <row r="265" spans="1:7">
      <c r="A265" s="9">
        <f>'(1)'!A265</f>
        <v>42668</v>
      </c>
      <c r="B265">
        <v>146.0102</v>
      </c>
      <c r="C265">
        <v>146.0102</v>
      </c>
      <c r="D265">
        <v>146.0102</v>
      </c>
      <c r="E265">
        <v>146.0102</v>
      </c>
      <c r="F265" s="12">
        <v>0</v>
      </c>
      <c r="G265" s="12">
        <v>5789422592</v>
      </c>
    </row>
    <row r="266" spans="1:7">
      <c r="A266" s="9">
        <f>'(1)'!A266</f>
        <v>42669</v>
      </c>
      <c r="B266">
        <v>146.0162</v>
      </c>
      <c r="C266">
        <v>146.0162</v>
      </c>
      <c r="D266">
        <v>146.0162</v>
      </c>
      <c r="E266">
        <v>146.0162</v>
      </c>
      <c r="F266" s="12">
        <v>0</v>
      </c>
      <c r="G266" s="12">
        <v>5763758080</v>
      </c>
    </row>
    <row r="267" spans="1:7">
      <c r="A267" s="9">
        <f>'(1)'!A267</f>
        <v>42670</v>
      </c>
      <c r="B267">
        <v>146.0231</v>
      </c>
      <c r="C267">
        <v>146.0231</v>
      </c>
      <c r="D267">
        <v>146.0231</v>
      </c>
      <c r="E267">
        <v>146.0231</v>
      </c>
      <c r="F267" s="12">
        <v>0</v>
      </c>
      <c r="G267" s="12">
        <v>5828800512</v>
      </c>
    </row>
    <row r="268" spans="1:7">
      <c r="A268" s="9">
        <f>'(1)'!A268</f>
        <v>42671</v>
      </c>
      <c r="B268">
        <v>146.02959999999999</v>
      </c>
      <c r="C268">
        <v>146.02959999999999</v>
      </c>
      <c r="D268">
        <v>146.02959999999999</v>
      </c>
      <c r="E268">
        <v>146.02959999999999</v>
      </c>
      <c r="F268" s="12">
        <v>0</v>
      </c>
      <c r="G268" s="12">
        <v>5840144896</v>
      </c>
    </row>
    <row r="269" spans="1:7">
      <c r="A269" s="9">
        <f>'(1)'!A269</f>
        <v>42674</v>
      </c>
      <c r="B269">
        <v>146.0461</v>
      </c>
      <c r="C269">
        <v>146.0461</v>
      </c>
      <c r="D269">
        <v>146.0461</v>
      </c>
      <c r="E269">
        <v>146.0461</v>
      </c>
      <c r="F269" s="12">
        <v>0</v>
      </c>
      <c r="G269" s="12">
        <v>5863374848</v>
      </c>
    </row>
    <row r="270" spans="1:7">
      <c r="A270" s="9">
        <f>'(1)'!A270</f>
        <v>42675</v>
      </c>
      <c r="B270">
        <v>146.0506</v>
      </c>
      <c r="C270">
        <v>146.0506</v>
      </c>
      <c r="D270">
        <v>146.0506</v>
      </c>
      <c r="E270">
        <v>146.0506</v>
      </c>
      <c r="F270" s="12">
        <v>0</v>
      </c>
      <c r="G270" s="12">
        <v>5843032064</v>
      </c>
    </row>
    <row r="271" spans="1:7">
      <c r="A271" s="9">
        <f>'(1)'!A271</f>
        <v>42676</v>
      </c>
      <c r="B271">
        <v>146.05629999999999</v>
      </c>
      <c r="C271">
        <v>146.05629999999999</v>
      </c>
      <c r="D271">
        <v>146.05629999999999</v>
      </c>
      <c r="E271">
        <v>146.05629999999999</v>
      </c>
      <c r="F271" s="12">
        <v>0</v>
      </c>
      <c r="G271" s="12">
        <v>5836879360</v>
      </c>
    </row>
    <row r="272" spans="1:7">
      <c r="A272" s="9">
        <f>'(1)'!A272</f>
        <v>42677</v>
      </c>
      <c r="B272">
        <v>146.0625</v>
      </c>
      <c r="C272">
        <v>146.0625</v>
      </c>
      <c r="D272">
        <v>146.0625</v>
      </c>
      <c r="E272">
        <v>146.0625</v>
      </c>
      <c r="F272" s="12">
        <v>0</v>
      </c>
      <c r="G272" s="12">
        <v>5842856960</v>
      </c>
    </row>
    <row r="273" spans="1:7">
      <c r="A273" s="9">
        <f>'(1)'!A273</f>
        <v>42678</v>
      </c>
      <c r="B273">
        <v>146.06829999999999</v>
      </c>
      <c r="C273">
        <v>146.06829999999999</v>
      </c>
      <c r="D273">
        <v>146.06829999999999</v>
      </c>
      <c r="E273">
        <v>146.06829999999999</v>
      </c>
      <c r="F273" s="12">
        <v>0</v>
      </c>
      <c r="G273" s="12">
        <v>5856056832</v>
      </c>
    </row>
    <row r="274" spans="1:7">
      <c r="A274" s="9">
        <f>'(1)'!A274</f>
        <v>42681</v>
      </c>
      <c r="B274">
        <v>146.08690000000001</v>
      </c>
      <c r="C274">
        <v>146.08690000000001</v>
      </c>
      <c r="D274">
        <v>146.08690000000001</v>
      </c>
      <c r="E274">
        <v>146.08690000000001</v>
      </c>
      <c r="F274" s="12">
        <v>0</v>
      </c>
      <c r="G274" s="12">
        <v>5831414784</v>
      </c>
    </row>
    <row r="275" spans="1:7">
      <c r="A275" s="9">
        <f>'(1)'!A275</f>
        <v>42682</v>
      </c>
      <c r="B275">
        <v>146.09299999999999</v>
      </c>
      <c r="C275">
        <v>146.09299999999999</v>
      </c>
      <c r="D275">
        <v>146.09299999999999</v>
      </c>
      <c r="E275">
        <v>146.09299999999999</v>
      </c>
      <c r="F275" s="12">
        <v>0</v>
      </c>
      <c r="G275" s="12">
        <v>5833289728</v>
      </c>
    </row>
    <row r="276" spans="1:7">
      <c r="A276" s="9">
        <f>'(1)'!A276</f>
        <v>42683</v>
      </c>
      <c r="B276">
        <v>146.1</v>
      </c>
      <c r="C276">
        <v>146.1</v>
      </c>
      <c r="D276">
        <v>146.1</v>
      </c>
      <c r="E276">
        <v>146.1</v>
      </c>
      <c r="F276" s="12">
        <v>0</v>
      </c>
      <c r="G276" s="12">
        <v>5853429760</v>
      </c>
    </row>
    <row r="277" spans="1:7">
      <c r="A277" s="9">
        <f>'(1)'!A277</f>
        <v>42684</v>
      </c>
      <c r="B277">
        <v>146.10669999999999</v>
      </c>
      <c r="C277">
        <v>146.10669999999999</v>
      </c>
      <c r="D277">
        <v>146.10669999999999</v>
      </c>
      <c r="E277">
        <v>146.10669999999999</v>
      </c>
      <c r="F277" s="12">
        <v>0</v>
      </c>
      <c r="G277" s="12">
        <v>5846851584</v>
      </c>
    </row>
    <row r="278" spans="1:7">
      <c r="A278" s="9">
        <f>'(1)'!A278</f>
        <v>42685</v>
      </c>
      <c r="B278">
        <v>146.11320000000001</v>
      </c>
      <c r="C278">
        <v>146.11320000000001</v>
      </c>
      <c r="D278">
        <v>146.11320000000001</v>
      </c>
      <c r="E278">
        <v>146.11320000000001</v>
      </c>
      <c r="F278" s="12">
        <v>0</v>
      </c>
      <c r="G278" s="12">
        <v>5861010432</v>
      </c>
    </row>
    <row r="279" spans="1:7">
      <c r="A279" s="9">
        <f>'(1)'!A279</f>
        <v>42688</v>
      </c>
      <c r="B279">
        <v>146.13140000000001</v>
      </c>
      <c r="C279">
        <v>146.13140000000001</v>
      </c>
      <c r="D279">
        <v>146.13140000000001</v>
      </c>
      <c r="E279">
        <v>146.13140000000001</v>
      </c>
      <c r="F279" s="12">
        <v>0</v>
      </c>
      <c r="G279" s="12">
        <v>5855122432</v>
      </c>
    </row>
    <row r="280" spans="1:7">
      <c r="A280" s="9">
        <f>'(1)'!A280</f>
        <v>42689</v>
      </c>
      <c r="B280">
        <v>146.1362</v>
      </c>
      <c r="C280">
        <v>146.1362</v>
      </c>
      <c r="D280">
        <v>146.1362</v>
      </c>
      <c r="E280">
        <v>146.1362</v>
      </c>
      <c r="F280" s="12">
        <v>0</v>
      </c>
      <c r="G280" s="12">
        <v>5844271104</v>
      </c>
    </row>
    <row r="281" spans="1:7">
      <c r="A281" s="9">
        <f>'(1)'!A281</f>
        <v>42690</v>
      </c>
      <c r="B281">
        <v>146.14009999999999</v>
      </c>
      <c r="C281">
        <v>146.14009999999999</v>
      </c>
      <c r="D281">
        <v>146.14009999999999</v>
      </c>
      <c r="E281">
        <v>146.14009999999999</v>
      </c>
      <c r="F281" s="12">
        <v>0</v>
      </c>
      <c r="G281" s="12">
        <v>5763077120</v>
      </c>
    </row>
    <row r="282" spans="1:7">
      <c r="A282" s="9">
        <f>'(1)'!A282</f>
        <v>42691</v>
      </c>
      <c r="B282">
        <v>146.1456</v>
      </c>
      <c r="C282">
        <v>146.1456</v>
      </c>
      <c r="D282">
        <v>146.1456</v>
      </c>
      <c r="E282">
        <v>146.1456</v>
      </c>
      <c r="F282" s="12">
        <v>0</v>
      </c>
      <c r="G282" s="12">
        <v>5798725632</v>
      </c>
    </row>
    <row r="283" spans="1:7">
      <c r="A283" s="9">
        <f>'(1)'!A283</f>
        <v>42692</v>
      </c>
      <c r="B283">
        <v>146.15010000000001</v>
      </c>
      <c r="C283">
        <v>146.15010000000001</v>
      </c>
      <c r="D283">
        <v>146.15010000000001</v>
      </c>
      <c r="E283">
        <v>146.15010000000001</v>
      </c>
      <c r="F283" s="12">
        <v>0</v>
      </c>
      <c r="G283" s="12">
        <v>5823824384</v>
      </c>
    </row>
    <row r="284" spans="1:7">
      <c r="A284" s="9">
        <f>'(1)'!A284</f>
        <v>42695</v>
      </c>
      <c r="B284">
        <v>146.1694</v>
      </c>
      <c r="C284">
        <v>146.1694</v>
      </c>
      <c r="D284">
        <v>146.1694</v>
      </c>
      <c r="E284">
        <v>146.1694</v>
      </c>
      <c r="F284" s="12">
        <v>0</v>
      </c>
      <c r="G284" s="12">
        <v>5915469312</v>
      </c>
    </row>
    <row r="285" spans="1:7">
      <c r="A285" s="9">
        <f>'(1)'!A285</f>
        <v>42696</v>
      </c>
      <c r="B285">
        <v>146.17429999999999</v>
      </c>
      <c r="C285">
        <v>146.17429999999999</v>
      </c>
      <c r="D285">
        <v>146.17429999999999</v>
      </c>
      <c r="E285">
        <v>146.17429999999999</v>
      </c>
      <c r="F285" s="12">
        <v>0</v>
      </c>
      <c r="G285" s="12">
        <v>5854500864</v>
      </c>
    </row>
    <row r="286" spans="1:7">
      <c r="A286" s="9">
        <f>'(1)'!A286</f>
        <v>42697</v>
      </c>
      <c r="B286">
        <v>146.17959999999999</v>
      </c>
      <c r="C286">
        <v>146.17959999999999</v>
      </c>
      <c r="D286">
        <v>146.17959999999999</v>
      </c>
      <c r="E286">
        <v>146.17959999999999</v>
      </c>
      <c r="F286" s="12">
        <v>0</v>
      </c>
      <c r="G286" s="12">
        <v>5892996608</v>
      </c>
    </row>
    <row r="287" spans="1:7">
      <c r="A287" s="9">
        <f>'(1)'!A287</f>
        <v>42699</v>
      </c>
      <c r="B287">
        <v>146.18389999999999</v>
      </c>
      <c r="C287">
        <v>146.18389999999999</v>
      </c>
      <c r="D287">
        <v>146.18389999999999</v>
      </c>
      <c r="E287">
        <v>146.18389999999999</v>
      </c>
      <c r="F287" s="12">
        <v>0</v>
      </c>
      <c r="G287" s="12">
        <v>5655007232</v>
      </c>
    </row>
    <row r="288" spans="1:7">
      <c r="A288" s="9">
        <f>'(1)'!A288</f>
        <v>42702</v>
      </c>
      <c r="B288">
        <v>146.2003</v>
      </c>
      <c r="C288">
        <v>146.2003</v>
      </c>
      <c r="D288">
        <v>146.2003</v>
      </c>
      <c r="E288">
        <v>146.2003</v>
      </c>
      <c r="F288" s="12">
        <v>0</v>
      </c>
      <c r="G288" s="12">
        <v>5529185792</v>
      </c>
    </row>
    <row r="289" spans="1:7">
      <c r="A289" s="9">
        <f>'(1)'!A289</f>
        <v>42703</v>
      </c>
      <c r="B289">
        <v>146.2045</v>
      </c>
      <c r="C289">
        <v>146.2045</v>
      </c>
      <c r="D289">
        <v>146.2045</v>
      </c>
      <c r="E289">
        <v>146.2045</v>
      </c>
      <c r="F289" s="12">
        <v>0</v>
      </c>
      <c r="G289" s="12">
        <v>5489370624</v>
      </c>
    </row>
    <row r="290" spans="1:7">
      <c r="A290" s="9">
        <f>'(1)'!A290</f>
        <v>42704</v>
      </c>
      <c r="B290">
        <v>146.20859999999999</v>
      </c>
      <c r="C290">
        <v>146.20859999999999</v>
      </c>
      <c r="D290">
        <v>146.20859999999999</v>
      </c>
      <c r="E290">
        <v>146.20859999999999</v>
      </c>
      <c r="F290" s="12">
        <v>0</v>
      </c>
      <c r="G290" s="12">
        <v>5604683776</v>
      </c>
    </row>
    <row r="291" spans="1:7">
      <c r="A291" s="9">
        <f>'(1)'!A291</f>
        <v>42705</v>
      </c>
      <c r="B291">
        <v>146.21180000000001</v>
      </c>
      <c r="C291">
        <v>146.21180000000001</v>
      </c>
      <c r="D291">
        <v>146.21180000000001</v>
      </c>
      <c r="E291">
        <v>146.21180000000001</v>
      </c>
      <c r="F291" s="12">
        <v>0</v>
      </c>
      <c r="G291" s="12">
        <v>5613470208</v>
      </c>
    </row>
    <row r="292" spans="1:7">
      <c r="A292" s="9">
        <f>'(1)'!A292</f>
        <v>42706</v>
      </c>
      <c r="B292">
        <v>146.22829999999999</v>
      </c>
      <c r="C292">
        <v>146.22829999999999</v>
      </c>
      <c r="D292">
        <v>146.22829999999999</v>
      </c>
      <c r="E292">
        <v>146.22829999999999</v>
      </c>
      <c r="F292" s="12">
        <v>0</v>
      </c>
      <c r="G292" s="12">
        <v>5588097024</v>
      </c>
    </row>
    <row r="293" spans="1:7">
      <c r="A293" s="9">
        <f>'(1)'!A293</f>
        <v>42709</v>
      </c>
      <c r="B293">
        <v>146.2319</v>
      </c>
      <c r="C293">
        <v>146.2319</v>
      </c>
      <c r="D293">
        <v>146.2319</v>
      </c>
      <c r="E293">
        <v>146.2319</v>
      </c>
      <c r="F293" s="12">
        <v>0</v>
      </c>
      <c r="G293" s="12">
        <v>5565225472</v>
      </c>
    </row>
    <row r="294" spans="1:7">
      <c r="A294" s="9">
        <f>'(1)'!A294</f>
        <v>42710</v>
      </c>
      <c r="B294">
        <v>146.23750000000001</v>
      </c>
      <c r="C294">
        <v>146.23750000000001</v>
      </c>
      <c r="D294">
        <v>146.23750000000001</v>
      </c>
      <c r="E294">
        <v>146.23750000000001</v>
      </c>
      <c r="F294" s="12">
        <v>0</v>
      </c>
      <c r="G294" s="12">
        <v>5625677312</v>
      </c>
    </row>
    <row r="295" spans="1:7">
      <c r="A295" s="9">
        <f>'(1)'!A295</f>
        <v>42711</v>
      </c>
      <c r="B295">
        <v>146.24260000000001</v>
      </c>
      <c r="C295">
        <v>146.24260000000001</v>
      </c>
      <c r="D295">
        <v>146.24260000000001</v>
      </c>
      <c r="E295">
        <v>146.24260000000001</v>
      </c>
      <c r="F295" s="12">
        <v>0</v>
      </c>
      <c r="G295" s="12">
        <v>5633894912</v>
      </c>
    </row>
    <row r="296" spans="1:7">
      <c r="A296" s="9">
        <f>'(1)'!A296</f>
        <v>42712</v>
      </c>
      <c r="B296">
        <v>146.24860000000001</v>
      </c>
      <c r="C296">
        <v>146.24860000000001</v>
      </c>
      <c r="D296">
        <v>146.24860000000001</v>
      </c>
      <c r="E296">
        <v>146.24860000000001</v>
      </c>
      <c r="F296" s="12">
        <v>0</v>
      </c>
      <c r="G296" s="12">
        <v>5525575168</v>
      </c>
    </row>
    <row r="297" spans="1:7">
      <c r="A297" s="9">
        <f>'(1)'!A297</f>
        <v>42713</v>
      </c>
      <c r="B297">
        <v>146.2681</v>
      </c>
      <c r="C297">
        <v>146.2681</v>
      </c>
      <c r="D297">
        <v>146.2681</v>
      </c>
      <c r="E297">
        <v>146.2681</v>
      </c>
      <c r="F297" s="12">
        <v>0</v>
      </c>
      <c r="G297" s="12">
        <v>5542310400</v>
      </c>
    </row>
    <row r="298" spans="1:7">
      <c r="A298" s="9">
        <f>'(1)'!A298</f>
        <v>42716</v>
      </c>
      <c r="B298">
        <v>146.27549999999999</v>
      </c>
      <c r="C298">
        <v>146.27549999999999</v>
      </c>
      <c r="D298">
        <v>146.27549999999999</v>
      </c>
      <c r="E298">
        <v>146.27549999999999</v>
      </c>
      <c r="F298" s="12">
        <v>0</v>
      </c>
      <c r="G298" s="12">
        <v>5534644224</v>
      </c>
    </row>
    <row r="299" spans="1:7">
      <c r="A299" s="9">
        <f>'(1)'!A299</f>
        <v>42717</v>
      </c>
      <c r="B299">
        <v>146.28739999999999</v>
      </c>
      <c r="C299">
        <v>146.28739999999999</v>
      </c>
      <c r="D299">
        <v>146.28739999999999</v>
      </c>
      <c r="E299">
        <v>146.28739999999999</v>
      </c>
      <c r="F299" s="12">
        <v>0</v>
      </c>
      <c r="G299" s="12">
        <v>5559608320</v>
      </c>
    </row>
    <row r="300" spans="1:7">
      <c r="A300" s="9">
        <f>'(1)'!A300</f>
        <v>42718</v>
      </c>
      <c r="B300">
        <v>146.30840000000001</v>
      </c>
      <c r="C300">
        <v>146.30840000000001</v>
      </c>
      <c r="D300">
        <v>146.30840000000001</v>
      </c>
      <c r="E300">
        <v>146.30840000000001</v>
      </c>
      <c r="F300" s="12">
        <v>0</v>
      </c>
      <c r="G300" s="12">
        <v>5573931008</v>
      </c>
    </row>
    <row r="301" spans="1:7">
      <c r="A301" s="9">
        <f>'(1)'!A301</f>
        <v>42719</v>
      </c>
      <c r="B301">
        <v>146.31559999999999</v>
      </c>
      <c r="C301">
        <v>146.31559999999999</v>
      </c>
      <c r="D301">
        <v>146.31559999999999</v>
      </c>
      <c r="E301">
        <v>146.31559999999999</v>
      </c>
      <c r="F301" s="12">
        <v>0</v>
      </c>
      <c r="G301" s="12">
        <v>5628184576</v>
      </c>
    </row>
    <row r="302" spans="1:7">
      <c r="A302" s="9">
        <f>'(1)'!A302</f>
        <v>42720</v>
      </c>
      <c r="B302">
        <v>146.3476</v>
      </c>
      <c r="C302">
        <v>146.3476</v>
      </c>
      <c r="D302">
        <v>146.3476</v>
      </c>
      <c r="E302">
        <v>146.3476</v>
      </c>
      <c r="F302" s="12">
        <v>0</v>
      </c>
      <c r="G302" s="12">
        <v>5680302592</v>
      </c>
    </row>
    <row r="303" spans="1:7">
      <c r="A303" s="9">
        <f>'(1)'!A303</f>
        <v>42723</v>
      </c>
      <c r="B303">
        <v>146.35740000000001</v>
      </c>
      <c r="C303">
        <v>146.35740000000001</v>
      </c>
      <c r="D303">
        <v>146.35740000000001</v>
      </c>
      <c r="E303">
        <v>146.35740000000001</v>
      </c>
      <c r="F303" s="12">
        <v>0</v>
      </c>
      <c r="G303" s="12">
        <v>5703190016</v>
      </c>
    </row>
    <row r="304" spans="1:7">
      <c r="A304" s="9">
        <f>'(1)'!A304</f>
        <v>42724</v>
      </c>
      <c r="B304">
        <v>146.3655</v>
      </c>
      <c r="C304">
        <v>146.3655</v>
      </c>
      <c r="D304">
        <v>146.3655</v>
      </c>
      <c r="E304">
        <v>146.3655</v>
      </c>
      <c r="F304" s="12">
        <v>0</v>
      </c>
      <c r="G304" s="12">
        <v>5708364800</v>
      </c>
    </row>
    <row r="305" spans="1:7">
      <c r="A305" s="9">
        <f>'(1)'!A305</f>
        <v>42725</v>
      </c>
      <c r="B305">
        <v>146.38820000000001</v>
      </c>
      <c r="C305">
        <v>146.38820000000001</v>
      </c>
      <c r="D305">
        <v>146.38820000000001</v>
      </c>
      <c r="E305">
        <v>146.38820000000001</v>
      </c>
      <c r="F305" s="12">
        <v>0</v>
      </c>
      <c r="G305" s="12">
        <v>5706471936</v>
      </c>
    </row>
    <row r="306" spans="1:7">
      <c r="A306" s="9">
        <f>'(1)'!A306</f>
        <v>42726</v>
      </c>
      <c r="B306">
        <v>146.3974</v>
      </c>
      <c r="C306">
        <v>146.3974</v>
      </c>
      <c r="D306">
        <v>146.3974</v>
      </c>
      <c r="E306">
        <v>146.3974</v>
      </c>
      <c r="F306" s="12">
        <v>0</v>
      </c>
      <c r="G306" s="12">
        <v>5748177408</v>
      </c>
    </row>
    <row r="307" spans="1:7">
      <c r="A307" s="9">
        <f>'(1)'!A307</f>
        <v>42727</v>
      </c>
      <c r="B307">
        <v>146.4042</v>
      </c>
      <c r="C307">
        <v>146.4042</v>
      </c>
      <c r="D307">
        <v>146.4042</v>
      </c>
      <c r="E307">
        <v>146.4042</v>
      </c>
      <c r="F307" s="12">
        <v>0</v>
      </c>
      <c r="G307" s="12">
        <v>5754784768</v>
      </c>
    </row>
    <row r="308" spans="1:7">
      <c r="A308" s="9">
        <f>'(1)'!A308</f>
        <v>42731</v>
      </c>
      <c r="B308">
        <v>146.41659999999999</v>
      </c>
      <c r="C308">
        <v>146.41659999999999</v>
      </c>
      <c r="D308">
        <v>146.41659999999999</v>
      </c>
      <c r="E308">
        <v>146.41659999999999</v>
      </c>
      <c r="F308" s="12">
        <v>0</v>
      </c>
      <c r="G308" s="12">
        <v>5754784768</v>
      </c>
    </row>
    <row r="309" spans="1:7">
      <c r="A309" s="9">
        <f>'(1)'!A309</f>
        <v>42732</v>
      </c>
      <c r="B309">
        <v>146.42429999999999</v>
      </c>
      <c r="C309">
        <v>146.42429999999999</v>
      </c>
      <c r="D309">
        <v>146.42429999999999</v>
      </c>
      <c r="E309">
        <v>146.42429999999999</v>
      </c>
      <c r="F309" s="12">
        <v>0</v>
      </c>
      <c r="G309" s="12">
        <v>5740516352</v>
      </c>
    </row>
    <row r="310" spans="1:7">
      <c r="A310" s="9">
        <f>'(1)'!A310</f>
        <v>42733</v>
      </c>
      <c r="B310">
        <v>146.4426</v>
      </c>
      <c r="C310">
        <v>146.4426</v>
      </c>
      <c r="D310">
        <v>146.4426</v>
      </c>
      <c r="E310">
        <v>146.4426</v>
      </c>
      <c r="F310" s="12">
        <v>0</v>
      </c>
      <c r="G310" s="12">
        <v>5707266560</v>
      </c>
    </row>
    <row r="311" spans="1:7">
      <c r="A311" s="9">
        <f>'(1)'!A311</f>
        <v>42734</v>
      </c>
      <c r="B311">
        <v>146.44640000000001</v>
      </c>
      <c r="C311">
        <v>146.44640000000001</v>
      </c>
      <c r="D311">
        <v>146.44640000000001</v>
      </c>
      <c r="E311">
        <v>146.44640000000001</v>
      </c>
      <c r="F311" s="12">
        <v>0</v>
      </c>
      <c r="G311" s="12">
        <v>5700409344</v>
      </c>
    </row>
    <row r="312" spans="1:7">
      <c r="A312" s="9">
        <f>'(1)'!A312</f>
        <v>42738</v>
      </c>
      <c r="B312">
        <v>146.45320000000001</v>
      </c>
      <c r="C312">
        <v>146.45320000000001</v>
      </c>
      <c r="D312">
        <v>146.45320000000001</v>
      </c>
      <c r="E312">
        <v>146.45320000000001</v>
      </c>
      <c r="F312" s="12">
        <v>0</v>
      </c>
      <c r="G312" s="12">
        <v>5679110144</v>
      </c>
    </row>
    <row r="313" spans="1:7">
      <c r="A313" s="9">
        <f>'(1)'!A313</f>
        <v>42739</v>
      </c>
      <c r="B313">
        <v>146.45740000000001</v>
      </c>
      <c r="C313">
        <v>146.45740000000001</v>
      </c>
      <c r="D313">
        <v>146.45740000000001</v>
      </c>
      <c r="E313">
        <v>146.45740000000001</v>
      </c>
      <c r="F313" s="12">
        <v>0</v>
      </c>
      <c r="G313" s="12">
        <v>5637514240</v>
      </c>
    </row>
    <row r="314" spans="1:7">
      <c r="A314" s="9">
        <f>'(1)'!A314</f>
        <v>42740</v>
      </c>
      <c r="B314">
        <v>146.46440000000001</v>
      </c>
      <c r="C314">
        <v>146.46440000000001</v>
      </c>
      <c r="D314">
        <v>146.46440000000001</v>
      </c>
      <c r="E314">
        <v>146.46440000000001</v>
      </c>
      <c r="F314" s="12">
        <v>0</v>
      </c>
      <c r="G314" s="12">
        <v>5605704704</v>
      </c>
    </row>
    <row r="315" spans="1:7">
      <c r="A315" s="9">
        <f>'(1)'!A315</f>
        <v>42741</v>
      </c>
      <c r="B315">
        <v>146.4837</v>
      </c>
      <c r="C315">
        <v>146.4837</v>
      </c>
      <c r="D315">
        <v>146.4837</v>
      </c>
      <c r="E315">
        <v>146.4837</v>
      </c>
      <c r="F315" s="12">
        <v>0</v>
      </c>
      <c r="G315" s="12">
        <v>5552263168</v>
      </c>
    </row>
    <row r="316" spans="1:7">
      <c r="A316" s="9">
        <f>'(1)'!A316</f>
        <v>42744</v>
      </c>
      <c r="B316">
        <v>146.48740000000001</v>
      </c>
      <c r="C316">
        <v>146.48740000000001</v>
      </c>
      <c r="D316">
        <v>146.48740000000001</v>
      </c>
      <c r="E316">
        <v>146.48740000000001</v>
      </c>
      <c r="F316" s="12">
        <v>0</v>
      </c>
      <c r="G316" s="12">
        <v>5477831168</v>
      </c>
    </row>
    <row r="317" spans="1:7">
      <c r="A317" s="9">
        <f>'(1)'!A317</f>
        <v>42745</v>
      </c>
      <c r="B317">
        <v>146.4923</v>
      </c>
      <c r="C317">
        <v>146.4923</v>
      </c>
      <c r="D317">
        <v>146.4923</v>
      </c>
      <c r="E317">
        <v>146.4923</v>
      </c>
      <c r="F317" s="12">
        <v>0</v>
      </c>
      <c r="G317" s="12">
        <v>5461693952</v>
      </c>
    </row>
    <row r="318" spans="1:7">
      <c r="A318" s="9">
        <f>'(1)'!A318</f>
        <v>42746</v>
      </c>
      <c r="B318">
        <v>146.49870000000001</v>
      </c>
      <c r="C318">
        <v>146.49870000000001</v>
      </c>
      <c r="D318">
        <v>146.49870000000001</v>
      </c>
      <c r="E318">
        <v>146.49870000000001</v>
      </c>
      <c r="F318" s="12">
        <v>0</v>
      </c>
      <c r="G318" s="12">
        <v>5461693952</v>
      </c>
    </row>
    <row r="319" spans="1:7">
      <c r="A319" s="9">
        <f>'(1)'!A319</f>
        <v>42747</v>
      </c>
      <c r="B319">
        <v>146.50470000000001</v>
      </c>
      <c r="C319">
        <v>146.50470000000001</v>
      </c>
      <c r="D319">
        <v>146.50470000000001</v>
      </c>
      <c r="E319">
        <v>146.50470000000001</v>
      </c>
      <c r="F319" s="12">
        <v>0</v>
      </c>
      <c r="G319" s="12">
        <v>5543400448</v>
      </c>
    </row>
    <row r="320" spans="1:7">
      <c r="A320" s="9">
        <f>'(1)'!A320</f>
        <v>42748</v>
      </c>
      <c r="B320">
        <v>146.52359999999999</v>
      </c>
      <c r="C320">
        <v>146.52359999999999</v>
      </c>
      <c r="D320">
        <v>146.52359999999999</v>
      </c>
      <c r="E320">
        <v>146.52359999999999</v>
      </c>
      <c r="F320" s="12">
        <v>0</v>
      </c>
      <c r="G320" s="12">
        <v>5657478656</v>
      </c>
    </row>
    <row r="321" spans="1:7">
      <c r="A321" s="9">
        <f>'(1)'!A321</f>
        <v>42752</v>
      </c>
      <c r="B321">
        <v>146.52940000000001</v>
      </c>
      <c r="C321">
        <v>146.52940000000001</v>
      </c>
      <c r="D321">
        <v>146.52940000000001</v>
      </c>
      <c r="E321">
        <v>146.52940000000001</v>
      </c>
      <c r="F321" s="12">
        <v>0</v>
      </c>
      <c r="G321" s="12">
        <v>5758652416</v>
      </c>
    </row>
    <row r="322" spans="1:7">
      <c r="A322" s="9">
        <f>'(1)'!A322</f>
        <v>42753</v>
      </c>
      <c r="B322">
        <v>146.53579999999999</v>
      </c>
      <c r="C322">
        <v>146.53579999999999</v>
      </c>
      <c r="D322">
        <v>146.53579999999999</v>
      </c>
      <c r="E322">
        <v>146.53579999999999</v>
      </c>
      <c r="F322" s="12">
        <v>0</v>
      </c>
      <c r="G322" s="12">
        <v>5752435200</v>
      </c>
    </row>
    <row r="323" spans="1:7">
      <c r="A323" s="9">
        <f>'(1)'!A323</f>
        <v>42754</v>
      </c>
      <c r="B323">
        <v>146.54150000000001</v>
      </c>
      <c r="C323">
        <v>146.54150000000001</v>
      </c>
      <c r="D323">
        <v>146.54150000000001</v>
      </c>
      <c r="E323">
        <v>146.54150000000001</v>
      </c>
      <c r="F323" s="12">
        <v>0</v>
      </c>
      <c r="G323" s="12">
        <v>5752435200</v>
      </c>
    </row>
    <row r="324" spans="1:7">
      <c r="A324" s="9">
        <f>'(1)'!A324</f>
        <v>42755</v>
      </c>
      <c r="B324">
        <v>146.54839999999999</v>
      </c>
      <c r="C324">
        <v>146.54839999999999</v>
      </c>
      <c r="D324">
        <v>146.54839999999999</v>
      </c>
      <c r="E324">
        <v>146.54839999999999</v>
      </c>
      <c r="F324" s="12">
        <v>0</v>
      </c>
      <c r="G324" s="12">
        <v>5751294464</v>
      </c>
    </row>
    <row r="325" spans="1:7">
      <c r="A325" s="9">
        <f>'(1)'!A325</f>
        <v>42758</v>
      </c>
      <c r="B325">
        <v>146.56829999999999</v>
      </c>
      <c r="C325">
        <v>146.56829999999999</v>
      </c>
      <c r="D325">
        <v>146.56829999999999</v>
      </c>
      <c r="E325">
        <v>146.56829999999999</v>
      </c>
      <c r="F325" s="12">
        <v>0</v>
      </c>
      <c r="G325" s="12">
        <v>5778713088</v>
      </c>
    </row>
    <row r="326" spans="1:7">
      <c r="A326" s="9">
        <f>'(1)'!A326</f>
        <v>42759</v>
      </c>
      <c r="B326">
        <v>146.57259999999999</v>
      </c>
      <c r="C326">
        <v>146.57259999999999</v>
      </c>
      <c r="D326">
        <v>146.57259999999999</v>
      </c>
      <c r="E326">
        <v>146.57259999999999</v>
      </c>
      <c r="F326" s="12">
        <v>0</v>
      </c>
      <c r="G326" s="12">
        <v>5805048832</v>
      </c>
    </row>
    <row r="327" spans="1:7">
      <c r="A327" s="9">
        <f>'(1)'!A327</f>
        <v>42760</v>
      </c>
      <c r="B327">
        <v>146.5789</v>
      </c>
      <c r="C327">
        <v>146.5789</v>
      </c>
      <c r="D327">
        <v>146.5789</v>
      </c>
      <c r="E327">
        <v>146.5789</v>
      </c>
      <c r="F327" s="12">
        <v>0</v>
      </c>
      <c r="G327" s="12">
        <v>5828480512</v>
      </c>
    </row>
    <row r="328" spans="1:7">
      <c r="A328" s="9">
        <f>'(1)'!A328</f>
        <v>42761</v>
      </c>
      <c r="B328">
        <v>146.58539999999999</v>
      </c>
      <c r="C328">
        <v>146.58539999999999</v>
      </c>
      <c r="D328">
        <v>146.58539999999999</v>
      </c>
      <c r="E328">
        <v>146.58539999999999</v>
      </c>
      <c r="F328" s="12">
        <v>0</v>
      </c>
      <c r="G328" s="12">
        <v>5794973184</v>
      </c>
    </row>
    <row r="329" spans="1:7">
      <c r="A329" s="9">
        <f>'(1)'!A329</f>
        <v>42762</v>
      </c>
      <c r="B329">
        <v>146.59100000000001</v>
      </c>
      <c r="C329">
        <v>146.59100000000001</v>
      </c>
      <c r="D329">
        <v>146.59100000000001</v>
      </c>
      <c r="E329">
        <v>146.59100000000001</v>
      </c>
      <c r="F329" s="12">
        <v>0</v>
      </c>
      <c r="G329" s="12">
        <v>5788119552</v>
      </c>
    </row>
    <row r="330" spans="1:7">
      <c r="A330" s="9">
        <f>'(1)'!A330</f>
        <v>42765</v>
      </c>
      <c r="B330">
        <v>146.6165</v>
      </c>
      <c r="C330">
        <v>146.6165</v>
      </c>
      <c r="D330">
        <v>146.6165</v>
      </c>
      <c r="E330">
        <v>146.6165</v>
      </c>
      <c r="F330" s="12">
        <v>0</v>
      </c>
      <c r="G330" s="12">
        <v>5777652224</v>
      </c>
    </row>
    <row r="331" spans="1:7">
      <c r="A331" s="9">
        <f>'(1)'!A331</f>
        <v>42766</v>
      </c>
      <c r="B331">
        <v>146.62299999999999</v>
      </c>
      <c r="C331">
        <v>146.62299999999999</v>
      </c>
      <c r="D331">
        <v>146.62299999999999</v>
      </c>
      <c r="E331">
        <v>146.62299999999999</v>
      </c>
      <c r="F331" s="12">
        <v>0</v>
      </c>
      <c r="G331" s="12">
        <v>5768357888</v>
      </c>
    </row>
    <row r="332" spans="1:7">
      <c r="A332" s="9">
        <f>'(1)'!A332</f>
        <v>42767</v>
      </c>
      <c r="B332">
        <v>146.62899999999999</v>
      </c>
      <c r="C332">
        <v>146.62899999999999</v>
      </c>
      <c r="D332">
        <v>146.62899999999999</v>
      </c>
      <c r="E332">
        <v>146.62899999999999</v>
      </c>
      <c r="F332" s="12">
        <v>0</v>
      </c>
      <c r="G332" s="12">
        <v>5747511808</v>
      </c>
    </row>
    <row r="333" spans="1:7">
      <c r="A333" s="9">
        <f>'(1)'!A333</f>
        <v>42768</v>
      </c>
      <c r="B333">
        <v>146.63579999999999</v>
      </c>
      <c r="C333">
        <v>146.63579999999999</v>
      </c>
      <c r="D333">
        <v>146.63579999999999</v>
      </c>
      <c r="E333">
        <v>146.63579999999999</v>
      </c>
      <c r="F333" s="12">
        <v>0</v>
      </c>
      <c r="G333" s="12">
        <v>5747434496</v>
      </c>
    </row>
    <row r="334" spans="1:7">
      <c r="A334" s="9">
        <f>'(1)'!A334</f>
        <v>42769</v>
      </c>
      <c r="B334">
        <v>146.65610000000001</v>
      </c>
      <c r="C334">
        <v>146.65610000000001</v>
      </c>
      <c r="D334">
        <v>146.65610000000001</v>
      </c>
      <c r="E334">
        <v>146.65610000000001</v>
      </c>
      <c r="F334" s="12">
        <v>0</v>
      </c>
      <c r="G334" s="12">
        <v>5744421888</v>
      </c>
    </row>
    <row r="335" spans="1:7">
      <c r="A335" s="9">
        <f>'(1)'!A335</f>
        <v>42772</v>
      </c>
      <c r="B335">
        <v>146.66130000000001</v>
      </c>
      <c r="C335">
        <v>146.66130000000001</v>
      </c>
      <c r="D335">
        <v>146.66130000000001</v>
      </c>
      <c r="E335">
        <v>146.66130000000001</v>
      </c>
      <c r="F335" s="12">
        <v>0</v>
      </c>
      <c r="G335" s="12">
        <v>5774799360</v>
      </c>
    </row>
    <row r="336" spans="1:7">
      <c r="A336" s="9">
        <f>'(1)'!A336</f>
        <v>42773</v>
      </c>
      <c r="B336">
        <v>146.66730000000001</v>
      </c>
      <c r="C336">
        <v>146.66730000000001</v>
      </c>
      <c r="D336">
        <v>146.66730000000001</v>
      </c>
      <c r="E336">
        <v>146.66730000000001</v>
      </c>
      <c r="F336" s="12">
        <v>0</v>
      </c>
      <c r="G336" s="12">
        <v>5773413376</v>
      </c>
    </row>
    <row r="337" spans="1:7">
      <c r="A337" s="9">
        <f>'(1)'!A337</f>
        <v>42774</v>
      </c>
      <c r="B337">
        <v>146.67509999999999</v>
      </c>
      <c r="C337">
        <v>146.67509999999999</v>
      </c>
      <c r="D337">
        <v>146.67509999999999</v>
      </c>
      <c r="E337">
        <v>146.67509999999999</v>
      </c>
      <c r="F337" s="12">
        <v>0</v>
      </c>
      <c r="G337" s="12">
        <v>5725054464</v>
      </c>
    </row>
    <row r="338" spans="1:7">
      <c r="A338" s="9">
        <f>'(1)'!A338</f>
        <v>42775</v>
      </c>
      <c r="B338">
        <v>146.6806</v>
      </c>
      <c r="C338">
        <v>146.6806</v>
      </c>
      <c r="D338">
        <v>146.6806</v>
      </c>
      <c r="E338">
        <v>146.6806</v>
      </c>
      <c r="F338" s="12">
        <v>0</v>
      </c>
      <c r="G338" s="12">
        <v>5721332224</v>
      </c>
    </row>
    <row r="339" spans="1:7">
      <c r="A339" s="9">
        <f>'(1)'!A339</f>
        <v>42776</v>
      </c>
      <c r="B339">
        <v>146.69990000000001</v>
      </c>
      <c r="C339">
        <v>146.69990000000001</v>
      </c>
      <c r="D339">
        <v>146.69990000000001</v>
      </c>
      <c r="E339">
        <v>146.69990000000001</v>
      </c>
      <c r="F339" s="12">
        <v>0</v>
      </c>
      <c r="G339" s="12">
        <v>5766287872</v>
      </c>
    </row>
    <row r="340" spans="1:7">
      <c r="A340" s="9">
        <f>'(1)'!A340</f>
        <v>42779</v>
      </c>
      <c r="B340">
        <v>146.70679999999999</v>
      </c>
      <c r="C340">
        <v>146.70679999999999</v>
      </c>
      <c r="D340">
        <v>146.70679999999999</v>
      </c>
      <c r="E340">
        <v>146.70679999999999</v>
      </c>
      <c r="F340" s="12">
        <v>0</v>
      </c>
      <c r="G340" s="12">
        <v>5768056832</v>
      </c>
    </row>
    <row r="341" spans="1:7">
      <c r="A341" s="9">
        <f>'(1)'!A341</f>
        <v>42780</v>
      </c>
      <c r="B341">
        <v>146.71260000000001</v>
      </c>
      <c r="C341">
        <v>146.71260000000001</v>
      </c>
      <c r="D341">
        <v>146.71260000000001</v>
      </c>
      <c r="E341">
        <v>146.71260000000001</v>
      </c>
      <c r="F341" s="12">
        <v>0</v>
      </c>
      <c r="G341" s="12">
        <v>5794078208</v>
      </c>
    </row>
    <row r="342" spans="1:7">
      <c r="A342" s="9">
        <f>'(1)'!A342</f>
        <v>42781</v>
      </c>
      <c r="B342">
        <v>146.71889999999999</v>
      </c>
      <c r="C342">
        <v>146.71889999999999</v>
      </c>
      <c r="D342">
        <v>146.71889999999999</v>
      </c>
      <c r="E342">
        <v>146.71889999999999</v>
      </c>
      <c r="F342" s="12">
        <v>0</v>
      </c>
      <c r="G342" s="12">
        <v>5789852672</v>
      </c>
    </row>
    <row r="343" spans="1:7">
      <c r="A343" s="9">
        <f>'(1)'!A343</f>
        <v>42782</v>
      </c>
      <c r="B343">
        <v>146.7253</v>
      </c>
      <c r="C343">
        <v>146.7253</v>
      </c>
      <c r="D343">
        <v>146.7253</v>
      </c>
      <c r="E343">
        <v>146.7253</v>
      </c>
      <c r="F343" s="12">
        <v>0</v>
      </c>
      <c r="G343" s="12">
        <v>5778838016</v>
      </c>
    </row>
    <row r="344" spans="1:7">
      <c r="A344" s="9">
        <f>'(1)'!A344</f>
        <v>42783</v>
      </c>
      <c r="B344">
        <v>146.7509</v>
      </c>
      <c r="C344">
        <v>146.7509</v>
      </c>
      <c r="D344">
        <v>146.7509</v>
      </c>
      <c r="E344">
        <v>146.7509</v>
      </c>
      <c r="F344" s="12">
        <v>0</v>
      </c>
      <c r="G344" s="12">
        <v>5769623552</v>
      </c>
    </row>
    <row r="345" spans="1:7">
      <c r="A345" s="9">
        <f>'(1)'!A345</f>
        <v>42787</v>
      </c>
      <c r="B345">
        <v>146.75739999999999</v>
      </c>
      <c r="C345">
        <v>146.75739999999999</v>
      </c>
      <c r="D345">
        <v>146.75739999999999</v>
      </c>
      <c r="E345">
        <v>146.75739999999999</v>
      </c>
      <c r="F345" s="12">
        <v>0</v>
      </c>
      <c r="G345" s="12">
        <v>5805656576</v>
      </c>
    </row>
    <row r="346" spans="1:7">
      <c r="A346" s="9">
        <f>'(1)'!A346</f>
        <v>42788</v>
      </c>
      <c r="B346">
        <v>146.7636</v>
      </c>
      <c r="C346">
        <v>146.7636</v>
      </c>
      <c r="D346">
        <v>146.7636</v>
      </c>
      <c r="E346">
        <v>146.7636</v>
      </c>
      <c r="F346" s="12">
        <v>0</v>
      </c>
      <c r="G346" s="12">
        <v>5834658304</v>
      </c>
    </row>
    <row r="347" spans="1:7">
      <c r="A347" s="9">
        <f>'(1)'!A347</f>
        <v>42789</v>
      </c>
      <c r="B347">
        <v>146.77000000000001</v>
      </c>
      <c r="C347">
        <v>146.77000000000001</v>
      </c>
      <c r="D347">
        <v>146.77000000000001</v>
      </c>
      <c r="E347">
        <v>146.77000000000001</v>
      </c>
      <c r="F347" s="12">
        <v>0</v>
      </c>
      <c r="G347" s="12">
        <v>5842319360</v>
      </c>
    </row>
    <row r="348" spans="1:7">
      <c r="A348" s="9">
        <f>'(1)'!A348</f>
        <v>42790</v>
      </c>
      <c r="B348">
        <v>146.78909999999999</v>
      </c>
      <c r="C348">
        <v>146.78909999999999</v>
      </c>
      <c r="D348">
        <v>146.78909999999999</v>
      </c>
      <c r="E348">
        <v>146.78909999999999</v>
      </c>
      <c r="F348" s="12">
        <v>0</v>
      </c>
      <c r="G348" s="12">
        <v>5880698880</v>
      </c>
    </row>
    <row r="349" spans="1:7">
      <c r="A349" s="9">
        <f>'(1)'!A349</f>
        <v>42793</v>
      </c>
      <c r="B349">
        <v>146.78970000000001</v>
      </c>
      <c r="C349">
        <v>146.78970000000001</v>
      </c>
      <c r="D349">
        <v>146.78970000000001</v>
      </c>
      <c r="E349">
        <v>146.78970000000001</v>
      </c>
      <c r="F349" s="12">
        <v>0</v>
      </c>
      <c r="G349" s="12">
        <v>5864939008</v>
      </c>
    </row>
    <row r="350" spans="1:7">
      <c r="A350" s="9">
        <f>'(1)'!A350</f>
        <v>42794</v>
      </c>
      <c r="B350">
        <v>146.79470000000001</v>
      </c>
      <c r="C350">
        <v>146.79470000000001</v>
      </c>
      <c r="D350">
        <v>146.79470000000001</v>
      </c>
      <c r="E350">
        <v>146.79470000000001</v>
      </c>
      <c r="F350" s="12">
        <v>0</v>
      </c>
      <c r="G350" s="12">
        <v>5842694144</v>
      </c>
    </row>
    <row r="351" spans="1:7">
      <c r="A351" s="9">
        <f>'(1)'!A351</f>
        <v>42795</v>
      </c>
      <c r="B351">
        <v>146.80090000000001</v>
      </c>
      <c r="C351">
        <v>146.80090000000001</v>
      </c>
      <c r="D351">
        <v>146.80090000000001</v>
      </c>
      <c r="E351">
        <v>146.80090000000001</v>
      </c>
      <c r="F351" s="12">
        <v>0</v>
      </c>
      <c r="G351" s="12">
        <v>5854817280</v>
      </c>
    </row>
    <row r="352" spans="1:7">
      <c r="A352" s="9">
        <f>'(1)'!A352</f>
        <v>42796</v>
      </c>
      <c r="B352">
        <v>146.8066</v>
      </c>
      <c r="C352">
        <v>146.8066</v>
      </c>
      <c r="D352">
        <v>146.8066</v>
      </c>
      <c r="E352">
        <v>146.8066</v>
      </c>
      <c r="F352" s="12">
        <v>0</v>
      </c>
      <c r="G352" s="12">
        <v>5854235136</v>
      </c>
    </row>
    <row r="353" spans="1:7">
      <c r="A353" s="9">
        <f>'(1)'!A353</f>
        <v>42797</v>
      </c>
      <c r="B353">
        <v>146.83009999999999</v>
      </c>
      <c r="C353">
        <v>146.83009999999999</v>
      </c>
      <c r="D353">
        <v>146.83009999999999</v>
      </c>
      <c r="E353">
        <v>146.83009999999999</v>
      </c>
      <c r="F353" s="12">
        <v>0</v>
      </c>
      <c r="G353" s="12">
        <v>5895251456</v>
      </c>
    </row>
    <row r="354" spans="1:7">
      <c r="A354" s="9">
        <f>'(1)'!A354</f>
        <v>42800</v>
      </c>
      <c r="B354">
        <v>146.8355</v>
      </c>
      <c r="C354">
        <v>146.8355</v>
      </c>
      <c r="D354">
        <v>146.8355</v>
      </c>
      <c r="E354">
        <v>146.8355</v>
      </c>
      <c r="F354" s="12">
        <v>0</v>
      </c>
      <c r="G354" s="12">
        <v>5863729664</v>
      </c>
    </row>
    <row r="355" spans="1:7">
      <c r="A355" s="9">
        <f>'(1)'!A355</f>
        <v>42801</v>
      </c>
      <c r="B355">
        <v>146.8408</v>
      </c>
      <c r="C355">
        <v>146.8408</v>
      </c>
      <c r="D355">
        <v>146.8408</v>
      </c>
      <c r="E355">
        <v>146.8408</v>
      </c>
      <c r="F355" s="12">
        <v>0</v>
      </c>
      <c r="G355" s="12">
        <v>5863729664</v>
      </c>
    </row>
    <row r="356" spans="1:7">
      <c r="A356" s="9">
        <f>'(1)'!A356</f>
        <v>42802</v>
      </c>
      <c r="B356">
        <v>146.84610000000001</v>
      </c>
      <c r="C356">
        <v>146.84610000000001</v>
      </c>
      <c r="D356">
        <v>146.84610000000001</v>
      </c>
      <c r="E356">
        <v>146.84610000000001</v>
      </c>
      <c r="F356" s="12">
        <v>0</v>
      </c>
      <c r="G356" s="12">
        <v>5860784640</v>
      </c>
    </row>
    <row r="357" spans="1:7">
      <c r="A357" s="9">
        <f>'(1)'!A357</f>
        <v>42803</v>
      </c>
      <c r="B357">
        <v>146.86359999999999</v>
      </c>
      <c r="C357">
        <v>146.86359999999999</v>
      </c>
      <c r="D357">
        <v>146.86359999999999</v>
      </c>
      <c r="E357">
        <v>146.86359999999999</v>
      </c>
      <c r="F357" s="12">
        <v>0</v>
      </c>
      <c r="G357" s="12">
        <v>5831374848</v>
      </c>
    </row>
    <row r="358" spans="1:7">
      <c r="A358" s="9">
        <f>'(1)'!A358</f>
        <v>42804</v>
      </c>
      <c r="B358">
        <v>146.86959999999999</v>
      </c>
      <c r="C358">
        <v>146.86959999999999</v>
      </c>
      <c r="D358">
        <v>146.86959999999999</v>
      </c>
      <c r="E358">
        <v>146.86959999999999</v>
      </c>
      <c r="F358" s="12">
        <v>0</v>
      </c>
      <c r="G358" s="12">
        <v>5840616960</v>
      </c>
    </row>
    <row r="359" spans="1:7">
      <c r="A359" s="9">
        <f>'(1)'!A359</f>
        <v>42807</v>
      </c>
      <c r="B359">
        <v>146.8768</v>
      </c>
      <c r="C359">
        <v>146.8768</v>
      </c>
      <c r="D359">
        <v>146.8768</v>
      </c>
      <c r="E359">
        <v>146.8768</v>
      </c>
      <c r="F359" s="12">
        <v>0</v>
      </c>
      <c r="G359" s="12">
        <v>5820692480</v>
      </c>
    </row>
    <row r="360" spans="1:7">
      <c r="A360" s="9">
        <f>'(1)'!A360</f>
        <v>42808</v>
      </c>
      <c r="B360">
        <v>146.88300000000001</v>
      </c>
      <c r="C360">
        <v>146.88300000000001</v>
      </c>
      <c r="D360">
        <v>146.88300000000001</v>
      </c>
      <c r="E360">
        <v>146.88300000000001</v>
      </c>
      <c r="F360" s="12">
        <v>0</v>
      </c>
      <c r="G360" s="12">
        <v>5840154624</v>
      </c>
    </row>
    <row r="361" spans="1:7">
      <c r="A361" s="9">
        <f>'(1)'!A361</f>
        <v>42809</v>
      </c>
      <c r="B361">
        <v>146.89150000000001</v>
      </c>
      <c r="C361">
        <v>146.89150000000001</v>
      </c>
      <c r="D361">
        <v>146.89150000000001</v>
      </c>
      <c r="E361">
        <v>146.89150000000001</v>
      </c>
      <c r="F361" s="12">
        <v>0</v>
      </c>
      <c r="G361" s="12">
        <v>5855352832</v>
      </c>
    </row>
    <row r="362" spans="1:7">
      <c r="A362" s="9">
        <f>'(1)'!A362</f>
        <v>42810</v>
      </c>
      <c r="B362">
        <v>146.91419999999999</v>
      </c>
      <c r="C362">
        <v>146.91419999999999</v>
      </c>
      <c r="D362">
        <v>146.91419999999999</v>
      </c>
      <c r="E362">
        <v>146.91419999999999</v>
      </c>
      <c r="F362" s="12">
        <v>0</v>
      </c>
      <c r="G362" s="12">
        <v>5869983232</v>
      </c>
    </row>
    <row r="363" spans="1:7">
      <c r="A363" s="9">
        <f>'(1)'!A363</f>
        <v>42811</v>
      </c>
      <c r="B363">
        <v>146.93029999999999</v>
      </c>
      <c r="C363">
        <v>146.93029999999999</v>
      </c>
      <c r="D363">
        <v>146.93029999999999</v>
      </c>
      <c r="E363">
        <v>146.93029999999999</v>
      </c>
      <c r="F363" s="12">
        <v>0</v>
      </c>
      <c r="G363" s="12">
        <v>5867221504</v>
      </c>
    </row>
    <row r="364" spans="1:7">
      <c r="A364" s="9">
        <f>'(1)'!A364</f>
        <v>42814</v>
      </c>
      <c r="B364">
        <v>146.93940000000001</v>
      </c>
      <c r="C364">
        <v>146.93940000000001</v>
      </c>
      <c r="D364">
        <v>146.93940000000001</v>
      </c>
      <c r="E364">
        <v>146.93940000000001</v>
      </c>
      <c r="F364" s="12">
        <v>0</v>
      </c>
      <c r="G364" s="12">
        <v>5871508480</v>
      </c>
    </row>
    <row r="365" spans="1:7">
      <c r="A365" s="9">
        <f>'(1)'!A365</f>
        <v>42815</v>
      </c>
      <c r="B365">
        <v>146.95609999999999</v>
      </c>
      <c r="C365">
        <v>146.95609999999999</v>
      </c>
      <c r="D365">
        <v>146.95609999999999</v>
      </c>
      <c r="E365">
        <v>146.95609999999999</v>
      </c>
      <c r="F365" s="12">
        <v>0</v>
      </c>
      <c r="G365" s="12">
        <v>5846338048</v>
      </c>
    </row>
    <row r="366" spans="1:7">
      <c r="A366" s="9">
        <f>'(1)'!A366</f>
        <v>42816</v>
      </c>
      <c r="B366">
        <v>146.97020000000001</v>
      </c>
      <c r="C366">
        <v>146.97020000000001</v>
      </c>
      <c r="D366">
        <v>146.97020000000001</v>
      </c>
      <c r="E366">
        <v>146.97020000000001</v>
      </c>
      <c r="F366" s="12">
        <v>0</v>
      </c>
      <c r="G366" s="12">
        <v>5895305728</v>
      </c>
    </row>
    <row r="367" spans="1:7">
      <c r="A367" s="9">
        <f>'(1)'!A367</f>
        <v>42817</v>
      </c>
      <c r="B367">
        <v>146.97489999999999</v>
      </c>
      <c r="C367">
        <v>146.97489999999999</v>
      </c>
      <c r="D367">
        <v>146.97489999999999</v>
      </c>
      <c r="E367">
        <v>146.97489999999999</v>
      </c>
      <c r="F367" s="12">
        <v>0</v>
      </c>
      <c r="G367" s="12">
        <v>5876934144</v>
      </c>
    </row>
    <row r="368" spans="1:7">
      <c r="A368" s="9">
        <f>'(1)'!A368</f>
        <v>42818</v>
      </c>
      <c r="B368">
        <v>146.98259999999999</v>
      </c>
      <c r="C368">
        <v>146.98259999999999</v>
      </c>
      <c r="D368">
        <v>146.98259999999999</v>
      </c>
      <c r="E368">
        <v>146.98259999999999</v>
      </c>
      <c r="F368" s="12">
        <v>0</v>
      </c>
      <c r="G368" s="12">
        <v>5897111552</v>
      </c>
    </row>
    <row r="369" spans="1:7">
      <c r="A369" s="9">
        <f>'(1)'!A369</f>
        <v>42821</v>
      </c>
      <c r="B369">
        <v>147.0172</v>
      </c>
      <c r="C369">
        <v>147.0172</v>
      </c>
      <c r="D369">
        <v>147.0172</v>
      </c>
      <c r="E369">
        <v>147.0172</v>
      </c>
      <c r="F369" s="12">
        <v>0</v>
      </c>
      <c r="G369" s="12">
        <v>5888473088</v>
      </c>
    </row>
    <row r="370" spans="1:7">
      <c r="A370" s="9">
        <f>'(1)'!A370</f>
        <v>42822</v>
      </c>
      <c r="B370">
        <v>147.02520000000001</v>
      </c>
      <c r="C370">
        <v>147.02520000000001</v>
      </c>
      <c r="D370">
        <v>147.02520000000001</v>
      </c>
      <c r="E370">
        <v>147.02520000000001</v>
      </c>
      <c r="F370" s="12">
        <v>0</v>
      </c>
      <c r="G370" s="12">
        <v>5878839296</v>
      </c>
    </row>
    <row r="371" spans="1:7">
      <c r="A371" s="9">
        <f>'(1)'!A371</f>
        <v>42823</v>
      </c>
      <c r="B371">
        <v>147.03139999999999</v>
      </c>
      <c r="C371">
        <v>147.03139999999999</v>
      </c>
      <c r="D371">
        <v>147.03139999999999</v>
      </c>
      <c r="E371">
        <v>147.03139999999999</v>
      </c>
      <c r="F371" s="12">
        <v>0</v>
      </c>
      <c r="G371" s="12">
        <v>5888363008</v>
      </c>
    </row>
    <row r="372" spans="1:7">
      <c r="A372" s="9">
        <f>'(1)'!A372</f>
        <v>42824</v>
      </c>
      <c r="B372">
        <v>147.0377</v>
      </c>
      <c r="C372">
        <v>147.0377</v>
      </c>
      <c r="D372">
        <v>147.0377</v>
      </c>
      <c r="E372">
        <v>147.0377</v>
      </c>
      <c r="F372" s="12">
        <v>0</v>
      </c>
      <c r="G372" s="12">
        <v>5874152960</v>
      </c>
    </row>
    <row r="373" spans="1:7">
      <c r="A373" s="9">
        <f>'(1)'!A373</f>
        <v>42825</v>
      </c>
      <c r="B373">
        <v>147.0455</v>
      </c>
      <c r="C373">
        <v>147.0455</v>
      </c>
      <c r="D373">
        <v>147.0455</v>
      </c>
      <c r="E373">
        <v>147.0455</v>
      </c>
      <c r="F373" s="12">
        <v>0</v>
      </c>
      <c r="G373" s="12">
        <v>5892631552</v>
      </c>
    </row>
    <row r="374" spans="1:7">
      <c r="A374" s="9">
        <f>'(1)'!A374</f>
        <v>42828</v>
      </c>
      <c r="B374">
        <v>147.06460000000001</v>
      </c>
      <c r="C374">
        <v>147.06460000000001</v>
      </c>
      <c r="D374">
        <v>147.06460000000001</v>
      </c>
      <c r="E374">
        <v>147.06460000000001</v>
      </c>
      <c r="F374" s="12">
        <v>0</v>
      </c>
      <c r="G374" s="12">
        <v>5914581504</v>
      </c>
    </row>
    <row r="375" spans="1:7">
      <c r="A375" s="9">
        <f>'(1)'!A375</f>
        <v>42829</v>
      </c>
      <c r="B375">
        <v>147.0684</v>
      </c>
      <c r="C375">
        <v>147.0684</v>
      </c>
      <c r="D375">
        <v>147.0684</v>
      </c>
      <c r="E375">
        <v>147.0684</v>
      </c>
      <c r="F375" s="12">
        <v>0</v>
      </c>
      <c r="G375" s="12">
        <v>5914833920</v>
      </c>
    </row>
    <row r="376" spans="1:7">
      <c r="A376" s="9">
        <f>'(1)'!A376</f>
        <v>42830</v>
      </c>
      <c r="B376">
        <v>147.07650000000001</v>
      </c>
      <c r="C376">
        <v>147.07650000000001</v>
      </c>
      <c r="D376">
        <v>147.07650000000001</v>
      </c>
      <c r="E376">
        <v>147.07650000000001</v>
      </c>
      <c r="F376" s="12">
        <v>0</v>
      </c>
      <c r="G376" s="12">
        <v>6010855424</v>
      </c>
    </row>
    <row r="377" spans="1:7">
      <c r="A377" s="9">
        <f>'(1)'!A377</f>
        <v>42831</v>
      </c>
      <c r="B377">
        <v>147.08500000000001</v>
      </c>
      <c r="C377">
        <v>147.08500000000001</v>
      </c>
      <c r="D377">
        <v>147.08500000000001</v>
      </c>
      <c r="E377">
        <v>147.08500000000001</v>
      </c>
      <c r="F377" s="12">
        <v>0</v>
      </c>
      <c r="G377" s="12">
        <v>6039680000</v>
      </c>
    </row>
    <row r="378" spans="1:7">
      <c r="A378" s="9">
        <f>'(1)'!A378</f>
        <v>42832</v>
      </c>
      <c r="B378">
        <v>147.0925</v>
      </c>
      <c r="C378">
        <v>147.0925</v>
      </c>
      <c r="D378">
        <v>147.0925</v>
      </c>
      <c r="E378">
        <v>147.0925</v>
      </c>
      <c r="F378" s="12">
        <v>0</v>
      </c>
      <c r="G378" s="12">
        <v>6033801728</v>
      </c>
    </row>
    <row r="379" spans="1:7">
      <c r="A379" s="9">
        <f>'(1)'!A379</f>
        <v>42835</v>
      </c>
      <c r="B379">
        <v>147.11750000000001</v>
      </c>
      <c r="C379">
        <v>147.11750000000001</v>
      </c>
      <c r="D379">
        <v>147.11750000000001</v>
      </c>
      <c r="E379">
        <v>147.11750000000001</v>
      </c>
      <c r="F379" s="12">
        <v>0</v>
      </c>
      <c r="G379" s="12">
        <v>6044553728</v>
      </c>
    </row>
    <row r="380" spans="1:7">
      <c r="A380" s="9">
        <f>'(1)'!A380</f>
        <v>42836</v>
      </c>
      <c r="B380">
        <v>147.12299999999999</v>
      </c>
      <c r="C380">
        <v>147.12299999999999</v>
      </c>
      <c r="D380">
        <v>147.12299999999999</v>
      </c>
      <c r="E380">
        <v>147.12299999999999</v>
      </c>
      <c r="F380" s="12">
        <v>0</v>
      </c>
      <c r="G380" s="12">
        <v>6034845696</v>
      </c>
    </row>
    <row r="381" spans="1:7">
      <c r="A381" s="9">
        <f>'(1)'!A381</f>
        <v>42837</v>
      </c>
      <c r="B381">
        <v>147.1277</v>
      </c>
      <c r="C381">
        <v>147.1277</v>
      </c>
      <c r="D381">
        <v>147.1277</v>
      </c>
      <c r="E381">
        <v>147.1277</v>
      </c>
      <c r="F381" s="12">
        <v>0</v>
      </c>
      <c r="G381" s="12">
        <v>6067289088</v>
      </c>
    </row>
    <row r="382" spans="1:7">
      <c r="A382" s="9">
        <f>'(1)'!A382</f>
        <v>42838</v>
      </c>
      <c r="B382">
        <v>147.13390000000001</v>
      </c>
      <c r="C382">
        <v>147.13390000000001</v>
      </c>
      <c r="D382">
        <v>147.13390000000001</v>
      </c>
      <c r="E382">
        <v>147.13390000000001</v>
      </c>
      <c r="F382" s="12">
        <v>0</v>
      </c>
      <c r="G382" s="12">
        <v>6071183360</v>
      </c>
    </row>
    <row r="383" spans="1:7">
      <c r="A383" s="9">
        <f>'(1)'!A383</f>
        <v>42842</v>
      </c>
      <c r="B383">
        <v>147.15379999999999</v>
      </c>
      <c r="C383">
        <v>147.15379999999999</v>
      </c>
      <c r="D383">
        <v>147.15379999999999</v>
      </c>
      <c r="E383">
        <v>147.15379999999999</v>
      </c>
      <c r="F383" s="12">
        <v>0</v>
      </c>
      <c r="G383" s="12">
        <v>6042804736</v>
      </c>
    </row>
    <row r="384" spans="1:7">
      <c r="A384" s="9">
        <f>'(1)'!A384</f>
        <v>42843</v>
      </c>
      <c r="B384">
        <v>147.16030000000001</v>
      </c>
      <c r="C384">
        <v>147.16030000000001</v>
      </c>
      <c r="D384">
        <v>147.16030000000001</v>
      </c>
      <c r="E384">
        <v>147.16030000000001</v>
      </c>
      <c r="F384" s="12">
        <v>0</v>
      </c>
      <c r="G384" s="12">
        <v>6042804736</v>
      </c>
    </row>
    <row r="385" spans="1:7">
      <c r="A385" s="9">
        <f>'(1)'!A385</f>
        <v>42844</v>
      </c>
      <c r="B385">
        <v>147.1738</v>
      </c>
      <c r="C385">
        <v>147.1738</v>
      </c>
      <c r="D385">
        <v>147.1738</v>
      </c>
      <c r="E385">
        <v>147.1738</v>
      </c>
      <c r="F385" s="12">
        <v>0</v>
      </c>
      <c r="G385" s="12">
        <v>6098210304</v>
      </c>
    </row>
    <row r="386" spans="1:7">
      <c r="A386" s="9">
        <f>'(1)'!A386</f>
        <v>42845</v>
      </c>
      <c r="B386">
        <v>147.1824</v>
      </c>
      <c r="C386">
        <v>147.1824</v>
      </c>
      <c r="D386">
        <v>147.1824</v>
      </c>
      <c r="E386">
        <v>147.1824</v>
      </c>
      <c r="F386" s="12">
        <v>0</v>
      </c>
      <c r="G386" s="12">
        <v>6099028992</v>
      </c>
    </row>
    <row r="387" spans="1:7">
      <c r="A387" s="9">
        <f>'(1)'!A387</f>
        <v>42846</v>
      </c>
      <c r="B387">
        <v>147.19980000000001</v>
      </c>
      <c r="C387">
        <v>147.19980000000001</v>
      </c>
      <c r="D387">
        <v>147.19980000000001</v>
      </c>
      <c r="E387">
        <v>147.19980000000001</v>
      </c>
      <c r="F387" s="12">
        <v>0</v>
      </c>
      <c r="G387" s="12">
        <v>6076206592</v>
      </c>
    </row>
    <row r="388" spans="1:7">
      <c r="A388" s="9">
        <f>'(1)'!A388</f>
        <v>42849</v>
      </c>
      <c r="B388">
        <v>147.20670000000001</v>
      </c>
      <c r="C388">
        <v>147.20670000000001</v>
      </c>
      <c r="D388">
        <v>147.20670000000001</v>
      </c>
      <c r="E388">
        <v>147.20670000000001</v>
      </c>
      <c r="F388" s="12">
        <v>0</v>
      </c>
      <c r="G388" s="12">
        <v>6118416896</v>
      </c>
    </row>
    <row r="389" spans="1:7">
      <c r="A389" s="9">
        <f>'(1)'!A389</f>
        <v>42850</v>
      </c>
      <c r="B389">
        <v>147.21440000000001</v>
      </c>
      <c r="C389">
        <v>147.21440000000001</v>
      </c>
      <c r="D389">
        <v>147.21440000000001</v>
      </c>
      <c r="E389">
        <v>147.21440000000001</v>
      </c>
      <c r="F389" s="12">
        <v>0</v>
      </c>
      <c r="G389" s="12">
        <v>6167455744</v>
      </c>
    </row>
    <row r="390" spans="1:7">
      <c r="A390" s="9">
        <f>'(1)'!A390</f>
        <v>42851</v>
      </c>
      <c r="B390">
        <v>147.21879999999999</v>
      </c>
      <c r="C390">
        <v>147.21879999999999</v>
      </c>
      <c r="D390">
        <v>147.21879999999999</v>
      </c>
      <c r="E390">
        <v>147.21879999999999</v>
      </c>
      <c r="F390" s="12">
        <v>0</v>
      </c>
      <c r="G390" s="12">
        <v>6196909056</v>
      </c>
    </row>
    <row r="391" spans="1:7">
      <c r="A391" s="9">
        <f>'(1)'!A391</f>
        <v>42852</v>
      </c>
      <c r="B391">
        <v>147.2243</v>
      </c>
      <c r="C391">
        <v>147.2243</v>
      </c>
      <c r="D391">
        <v>147.2243</v>
      </c>
      <c r="E391">
        <v>147.2243</v>
      </c>
      <c r="F391" s="12">
        <v>0</v>
      </c>
      <c r="G391" s="12">
        <v>6200679424</v>
      </c>
    </row>
    <row r="392" spans="1:7">
      <c r="A392" s="9">
        <f>'(1)'!A392</f>
        <v>42853</v>
      </c>
      <c r="B392">
        <v>147.2422</v>
      </c>
      <c r="C392">
        <v>147.2422</v>
      </c>
      <c r="D392">
        <v>147.2422</v>
      </c>
      <c r="E392">
        <v>147.2422</v>
      </c>
      <c r="F392" s="12">
        <v>0</v>
      </c>
      <c r="G392" s="12">
        <v>6171422720</v>
      </c>
    </row>
    <row r="393" spans="1:7">
      <c r="A393" s="9">
        <f>'(1)'!A393</f>
        <v>42856</v>
      </c>
      <c r="B393">
        <v>147.24709999999999</v>
      </c>
      <c r="C393">
        <v>147.24709999999999</v>
      </c>
      <c r="D393">
        <v>147.24709999999999</v>
      </c>
      <c r="E393">
        <v>147.24709999999999</v>
      </c>
      <c r="F393" s="12">
        <v>0</v>
      </c>
      <c r="G393" s="12">
        <v>6164068864</v>
      </c>
    </row>
    <row r="394" spans="1:7">
      <c r="A394" s="9">
        <f>'(1)'!A394</f>
        <v>42857</v>
      </c>
      <c r="B394">
        <v>147.2526</v>
      </c>
      <c r="C394">
        <v>147.2526</v>
      </c>
      <c r="D394">
        <v>147.2526</v>
      </c>
      <c r="E394">
        <v>147.2526</v>
      </c>
      <c r="F394" s="12">
        <v>0</v>
      </c>
      <c r="G394" s="12">
        <v>6146105856</v>
      </c>
    </row>
    <row r="395" spans="1:7">
      <c r="A395" s="9">
        <f>'(1)'!A395</f>
        <v>42858</v>
      </c>
      <c r="B395">
        <v>147.25960000000001</v>
      </c>
      <c r="C395">
        <v>147.25960000000001</v>
      </c>
      <c r="D395">
        <v>147.25960000000001</v>
      </c>
      <c r="E395">
        <v>147.25960000000001</v>
      </c>
      <c r="F395" s="12">
        <v>0</v>
      </c>
      <c r="G395" s="12">
        <v>6163814400</v>
      </c>
    </row>
    <row r="396" spans="1:7">
      <c r="A396" s="9">
        <f>'(1)'!A396</f>
        <v>42859</v>
      </c>
      <c r="B396">
        <v>147.26599999999999</v>
      </c>
      <c r="C396">
        <v>147.26599999999999</v>
      </c>
      <c r="D396">
        <v>147.26599999999999</v>
      </c>
      <c r="E396">
        <v>147.26599999999999</v>
      </c>
      <c r="F396" s="12">
        <v>0</v>
      </c>
      <c r="G396" s="12">
        <v>6133637632</v>
      </c>
    </row>
    <row r="397" spans="1:7">
      <c r="A397" s="9">
        <f>'(1)'!A397</f>
        <v>42860</v>
      </c>
      <c r="B397">
        <v>147.285</v>
      </c>
      <c r="C397">
        <v>147.285</v>
      </c>
      <c r="D397">
        <v>147.285</v>
      </c>
      <c r="E397">
        <v>147.285</v>
      </c>
      <c r="F397" s="12">
        <v>0</v>
      </c>
      <c r="G397" s="12">
        <v>6133637632</v>
      </c>
    </row>
    <row r="398" spans="1:7">
      <c r="A398" s="9">
        <f>'(1)'!A398</f>
        <v>42863</v>
      </c>
      <c r="B398">
        <v>147.29159999999999</v>
      </c>
      <c r="C398">
        <v>147.29159999999999</v>
      </c>
      <c r="D398">
        <v>147.29159999999999</v>
      </c>
      <c r="E398">
        <v>147.29159999999999</v>
      </c>
      <c r="F398" s="12">
        <v>0</v>
      </c>
      <c r="G398" s="12">
        <v>6090960896</v>
      </c>
    </row>
    <row r="399" spans="1:7">
      <c r="A399" s="9">
        <f>'(1)'!A399</f>
        <v>42864</v>
      </c>
      <c r="B399">
        <v>147.29740000000001</v>
      </c>
      <c r="C399">
        <v>147.29740000000001</v>
      </c>
      <c r="D399">
        <v>147.29740000000001</v>
      </c>
      <c r="E399">
        <v>147.29740000000001</v>
      </c>
      <c r="F399" s="12">
        <v>0</v>
      </c>
      <c r="G399" s="12">
        <v>6122805248</v>
      </c>
    </row>
    <row r="400" spans="1:7">
      <c r="A400" s="9">
        <f>'(1)'!A400</f>
        <v>42865</v>
      </c>
      <c r="B400">
        <v>147.30510000000001</v>
      </c>
      <c r="C400">
        <v>147.30510000000001</v>
      </c>
      <c r="D400">
        <v>147.30510000000001</v>
      </c>
      <c r="E400">
        <v>147.30510000000001</v>
      </c>
      <c r="F400" s="12">
        <v>0</v>
      </c>
      <c r="G400" s="12">
        <v>6122805248</v>
      </c>
    </row>
    <row r="401" spans="1:7">
      <c r="A401" s="9">
        <f>'(1)'!A401</f>
        <v>42866</v>
      </c>
      <c r="B401">
        <v>147.3115</v>
      </c>
      <c r="C401">
        <v>147.3115</v>
      </c>
      <c r="D401">
        <v>147.3115</v>
      </c>
      <c r="E401">
        <v>147.3115</v>
      </c>
      <c r="F401" s="12">
        <v>0</v>
      </c>
      <c r="G401" s="12">
        <v>6110594560</v>
      </c>
    </row>
    <row r="402" spans="1:7">
      <c r="A402" s="9">
        <f>'(1)'!A402</f>
        <v>42867</v>
      </c>
      <c r="B402">
        <v>147.32929999999999</v>
      </c>
      <c r="C402">
        <v>147.32929999999999</v>
      </c>
      <c r="D402">
        <v>147.32929999999999</v>
      </c>
      <c r="E402">
        <v>147.32929999999999</v>
      </c>
      <c r="F402" s="12">
        <v>0</v>
      </c>
      <c r="G402" s="12">
        <v>6186013184</v>
      </c>
    </row>
    <row r="403" spans="1:7">
      <c r="A403" s="9">
        <f>'(1)'!A403</f>
        <v>42870</v>
      </c>
      <c r="B403">
        <v>147.33699999999999</v>
      </c>
      <c r="C403">
        <v>147.33699999999999</v>
      </c>
      <c r="D403">
        <v>147.33699999999999</v>
      </c>
      <c r="E403">
        <v>147.33699999999999</v>
      </c>
      <c r="F403" s="12">
        <v>0</v>
      </c>
      <c r="G403" s="12">
        <v>6186013184</v>
      </c>
    </row>
    <row r="404" spans="1:7">
      <c r="A404" s="9">
        <f>'(1)'!A404</f>
        <v>42871</v>
      </c>
      <c r="B404">
        <v>147.34389999999999</v>
      </c>
      <c r="C404">
        <v>147.34389999999999</v>
      </c>
      <c r="D404">
        <v>147.34389999999999</v>
      </c>
      <c r="E404">
        <v>147.34389999999999</v>
      </c>
      <c r="F404" s="12">
        <v>0</v>
      </c>
      <c r="G404" s="12">
        <v>6204538880</v>
      </c>
    </row>
    <row r="405" spans="1:7">
      <c r="A405" s="9">
        <f>'(1)'!A405</f>
        <v>42872</v>
      </c>
      <c r="B405">
        <v>147.35050000000001</v>
      </c>
      <c r="C405">
        <v>147.35050000000001</v>
      </c>
      <c r="D405">
        <v>147.35050000000001</v>
      </c>
      <c r="E405">
        <v>147.35050000000001</v>
      </c>
      <c r="F405" s="12">
        <v>0</v>
      </c>
      <c r="G405" s="12">
        <v>6254661632</v>
      </c>
    </row>
    <row r="406" spans="1:7">
      <c r="A406" s="9">
        <f>'(1)'!A406</f>
        <v>42873</v>
      </c>
      <c r="B406">
        <v>147.35659999999999</v>
      </c>
      <c r="C406">
        <v>147.35659999999999</v>
      </c>
      <c r="D406">
        <v>147.35659999999999</v>
      </c>
      <c r="E406">
        <v>147.35659999999999</v>
      </c>
      <c r="F406" s="12">
        <v>0</v>
      </c>
      <c r="G406" s="12">
        <v>6233483264</v>
      </c>
    </row>
    <row r="407" spans="1:7">
      <c r="A407" s="9">
        <f>'(1)'!A407</f>
        <v>42874</v>
      </c>
      <c r="B407">
        <v>147.3751</v>
      </c>
      <c r="C407">
        <v>147.3751</v>
      </c>
      <c r="D407">
        <v>147.3751</v>
      </c>
      <c r="E407">
        <v>147.3751</v>
      </c>
      <c r="F407" s="12">
        <v>0</v>
      </c>
      <c r="G407" s="12">
        <v>6210374656</v>
      </c>
    </row>
    <row r="408" spans="1:7">
      <c r="A408" s="9">
        <f>'(1)'!A408</f>
        <v>42877</v>
      </c>
      <c r="B408">
        <v>147.3809</v>
      </c>
      <c r="C408">
        <v>147.3809</v>
      </c>
      <c r="D408">
        <v>147.3809</v>
      </c>
      <c r="E408">
        <v>147.3809</v>
      </c>
      <c r="F408" s="12">
        <v>0</v>
      </c>
      <c r="G408" s="12">
        <v>6210374656</v>
      </c>
    </row>
    <row r="409" spans="1:7">
      <c r="A409" s="9">
        <f>'(1)'!A409</f>
        <v>42878</v>
      </c>
      <c r="B409">
        <v>147.38829999999999</v>
      </c>
      <c r="C409">
        <v>147.38829999999999</v>
      </c>
      <c r="D409">
        <v>147.38829999999999</v>
      </c>
      <c r="E409">
        <v>147.38829999999999</v>
      </c>
      <c r="F409" s="12">
        <v>0</v>
      </c>
      <c r="G409" s="12">
        <v>6200036864</v>
      </c>
    </row>
    <row r="410" spans="1:7">
      <c r="A410" s="9">
        <f>'(1)'!A410</f>
        <v>42879</v>
      </c>
      <c r="B410">
        <v>147.3955</v>
      </c>
      <c r="C410">
        <v>147.3955</v>
      </c>
      <c r="D410">
        <v>147.3955</v>
      </c>
      <c r="E410">
        <v>147.3955</v>
      </c>
      <c r="F410" s="12">
        <v>0</v>
      </c>
      <c r="G410" s="12">
        <v>6169089024</v>
      </c>
    </row>
    <row r="411" spans="1:7">
      <c r="A411" s="9">
        <f>'(1)'!A411</f>
        <v>42880</v>
      </c>
      <c r="B411">
        <v>147.4032</v>
      </c>
      <c r="C411">
        <v>147.4032</v>
      </c>
      <c r="D411">
        <v>147.4032</v>
      </c>
      <c r="E411">
        <v>147.4032</v>
      </c>
      <c r="F411" s="12">
        <v>0</v>
      </c>
      <c r="G411" s="12">
        <v>6193432064</v>
      </c>
    </row>
    <row r="412" spans="1:7">
      <c r="A412" s="9">
        <f>'(1)'!A412</f>
        <v>42881</v>
      </c>
      <c r="B412">
        <v>147.42169999999999</v>
      </c>
      <c r="C412">
        <v>147.42169999999999</v>
      </c>
      <c r="D412">
        <v>147.42169999999999</v>
      </c>
      <c r="E412">
        <v>147.42169999999999</v>
      </c>
      <c r="F412" s="12">
        <v>0</v>
      </c>
      <c r="G412" s="12">
        <v>6208856064</v>
      </c>
    </row>
    <row r="413" spans="1:7">
      <c r="A413" s="9">
        <f>'(1)'!A413</f>
        <v>42885</v>
      </c>
      <c r="B413">
        <v>147.4273</v>
      </c>
      <c r="C413">
        <v>147.4273</v>
      </c>
      <c r="D413">
        <v>147.4273</v>
      </c>
      <c r="E413">
        <v>147.4273</v>
      </c>
      <c r="F413" s="12">
        <v>0</v>
      </c>
      <c r="G413" s="12">
        <v>6235565568</v>
      </c>
    </row>
    <row r="414" spans="1:7">
      <c r="A414" s="9">
        <f>'(1)'!A414</f>
        <v>42886</v>
      </c>
      <c r="B414">
        <v>147.43549999999999</v>
      </c>
      <c r="C414">
        <v>147.43549999999999</v>
      </c>
      <c r="D414">
        <v>147.43549999999999</v>
      </c>
      <c r="E414">
        <v>147.43549999999999</v>
      </c>
      <c r="F414" s="12">
        <v>0</v>
      </c>
      <c r="G414" s="12">
        <v>6223898624</v>
      </c>
    </row>
    <row r="415" spans="1:7">
      <c r="A415" s="9">
        <f>'(1)'!A415</f>
        <v>42887</v>
      </c>
      <c r="B415">
        <v>147.44399999999999</v>
      </c>
      <c r="C415">
        <v>147.44399999999999</v>
      </c>
      <c r="D415">
        <v>147.44399999999999</v>
      </c>
      <c r="E415">
        <v>147.44399999999999</v>
      </c>
      <c r="F415" s="12">
        <v>0</v>
      </c>
      <c r="G415" s="12">
        <v>6176772608</v>
      </c>
    </row>
    <row r="416" spans="1:7">
      <c r="A416" s="9">
        <f>'(1)'!A416</f>
        <v>42888</v>
      </c>
      <c r="B416">
        <v>147.4496</v>
      </c>
      <c r="C416">
        <v>147.4496</v>
      </c>
      <c r="D416">
        <v>147.4496</v>
      </c>
      <c r="E416">
        <v>147.4496</v>
      </c>
      <c r="F416" s="12">
        <v>0</v>
      </c>
      <c r="G416" s="12">
        <v>6176772608</v>
      </c>
    </row>
    <row r="417" spans="1:7">
      <c r="A417" s="9">
        <f>'(1)'!A417</f>
        <v>42891</v>
      </c>
      <c r="B417">
        <v>147.46809999999999</v>
      </c>
      <c r="C417">
        <v>147.46809999999999</v>
      </c>
      <c r="D417">
        <v>147.46809999999999</v>
      </c>
      <c r="E417">
        <v>147.46809999999999</v>
      </c>
      <c r="F417" s="12">
        <v>0</v>
      </c>
      <c r="G417" s="12">
        <v>6200869376</v>
      </c>
    </row>
    <row r="418" spans="1:7">
      <c r="A418" s="9">
        <f>'(1)'!A418</f>
        <v>42892</v>
      </c>
      <c r="B418">
        <v>147.47640000000001</v>
      </c>
      <c r="C418">
        <v>147.47640000000001</v>
      </c>
      <c r="D418">
        <v>147.47640000000001</v>
      </c>
      <c r="E418">
        <v>147.47640000000001</v>
      </c>
      <c r="F418" s="12">
        <v>0</v>
      </c>
      <c r="G418" s="12">
        <v>6215907328</v>
      </c>
    </row>
    <row r="419" spans="1:7">
      <c r="A419" s="9">
        <f>'(1)'!A419</f>
        <v>42893</v>
      </c>
      <c r="B419">
        <v>147.48140000000001</v>
      </c>
      <c r="C419">
        <v>147.48140000000001</v>
      </c>
      <c r="D419">
        <v>147.48140000000001</v>
      </c>
      <c r="E419">
        <v>147.48140000000001</v>
      </c>
      <c r="F419" s="12">
        <v>0</v>
      </c>
      <c r="G419" s="12">
        <v>6172134400</v>
      </c>
    </row>
    <row r="420" spans="1:7">
      <c r="A420" s="9">
        <f>'(1)'!A420</f>
        <v>42894</v>
      </c>
      <c r="B420">
        <v>147.48830000000001</v>
      </c>
      <c r="C420">
        <v>147.48830000000001</v>
      </c>
      <c r="D420">
        <v>147.48830000000001</v>
      </c>
      <c r="E420">
        <v>147.48830000000001</v>
      </c>
      <c r="F420" s="12">
        <v>0</v>
      </c>
      <c r="G420" s="12">
        <v>6137099264</v>
      </c>
    </row>
    <row r="421" spans="1:7">
      <c r="A421" s="9">
        <f>'(1)'!A421</f>
        <v>42895</v>
      </c>
      <c r="B421">
        <v>147.49549999999999</v>
      </c>
      <c r="C421">
        <v>147.49549999999999</v>
      </c>
      <c r="D421">
        <v>147.49549999999999</v>
      </c>
      <c r="E421">
        <v>147.49549999999999</v>
      </c>
      <c r="F421" s="12">
        <v>0</v>
      </c>
      <c r="G421" s="12">
        <v>6169954304</v>
      </c>
    </row>
    <row r="422" spans="1:7">
      <c r="A422" s="9">
        <f>'(1)'!A422</f>
        <v>42898</v>
      </c>
      <c r="B422">
        <v>147.51230000000001</v>
      </c>
      <c r="C422">
        <v>147.51230000000001</v>
      </c>
      <c r="D422">
        <v>147.51230000000001</v>
      </c>
      <c r="E422">
        <v>147.51230000000001</v>
      </c>
      <c r="F422" s="12">
        <v>0</v>
      </c>
      <c r="G422" s="12">
        <v>6329553920</v>
      </c>
    </row>
    <row r="423" spans="1:7">
      <c r="A423" s="9">
        <f>'(1)'!A423</f>
        <v>42899</v>
      </c>
      <c r="B423">
        <v>147.52199999999999</v>
      </c>
      <c r="C423">
        <v>147.52199999999999</v>
      </c>
      <c r="D423">
        <v>147.52199999999999</v>
      </c>
      <c r="E423">
        <v>147.52199999999999</v>
      </c>
      <c r="F423" s="12">
        <v>0</v>
      </c>
      <c r="G423" s="12">
        <v>6283324416</v>
      </c>
    </row>
    <row r="424" spans="1:7">
      <c r="A424" s="9">
        <f>'(1)'!A424</f>
        <v>42900</v>
      </c>
      <c r="B424">
        <v>147.53139999999999</v>
      </c>
      <c r="C424">
        <v>147.53139999999999</v>
      </c>
      <c r="D424">
        <v>147.53139999999999</v>
      </c>
      <c r="E424">
        <v>147.53139999999999</v>
      </c>
      <c r="F424" s="12">
        <v>0</v>
      </c>
      <c r="G424" s="12">
        <v>6262787072</v>
      </c>
    </row>
    <row r="425" spans="1:7">
      <c r="A425" s="9">
        <f>'(1)'!A425</f>
        <v>42901</v>
      </c>
      <c r="B425">
        <v>147.54179999999999</v>
      </c>
      <c r="C425">
        <v>147.54179999999999</v>
      </c>
      <c r="D425">
        <v>147.54179999999999</v>
      </c>
      <c r="E425">
        <v>147.54179999999999</v>
      </c>
      <c r="F425" s="12">
        <v>0</v>
      </c>
      <c r="G425" s="12">
        <v>6233137664</v>
      </c>
    </row>
    <row r="426" spans="1:7">
      <c r="A426" s="9">
        <f>'(1)'!A426</f>
        <v>42902</v>
      </c>
      <c r="B426">
        <v>147.55029999999999</v>
      </c>
      <c r="C426">
        <v>147.55029999999999</v>
      </c>
      <c r="D426">
        <v>147.55029999999999</v>
      </c>
      <c r="E426">
        <v>147.55029999999999</v>
      </c>
      <c r="F426" s="12">
        <v>0</v>
      </c>
      <c r="G426" s="12">
        <v>6233137664</v>
      </c>
    </row>
    <row r="427" spans="1:7">
      <c r="A427" s="9">
        <f>'(1)'!A427</f>
        <v>42905</v>
      </c>
      <c r="B427">
        <v>147.5796</v>
      </c>
      <c r="C427">
        <v>147.5796</v>
      </c>
      <c r="D427">
        <v>147.5796</v>
      </c>
      <c r="E427">
        <v>147.5796</v>
      </c>
      <c r="F427" s="12">
        <v>0</v>
      </c>
      <c r="G427" s="12">
        <v>6247845888</v>
      </c>
    </row>
    <row r="428" spans="1:7">
      <c r="A428" s="9">
        <f>'(1)'!A428</f>
        <v>42906</v>
      </c>
      <c r="B428">
        <v>147.5881</v>
      </c>
      <c r="C428">
        <v>147.5881</v>
      </c>
      <c r="D428">
        <v>147.5881</v>
      </c>
      <c r="E428">
        <v>147.5881</v>
      </c>
      <c r="F428" s="12">
        <v>0</v>
      </c>
      <c r="G428" s="12">
        <v>6243004928</v>
      </c>
    </row>
    <row r="429" spans="1:7">
      <c r="A429" s="9">
        <f>'(1)'!A429</f>
        <v>42907</v>
      </c>
      <c r="B429">
        <v>147.59719999999999</v>
      </c>
      <c r="C429">
        <v>147.59719999999999</v>
      </c>
      <c r="D429">
        <v>147.59719999999999</v>
      </c>
      <c r="E429">
        <v>147.59719999999999</v>
      </c>
      <c r="F429" s="12">
        <v>0</v>
      </c>
      <c r="G429" s="12">
        <v>6222196224</v>
      </c>
    </row>
    <row r="430" spans="1:7">
      <c r="A430" s="9">
        <f>'(1)'!A430</f>
        <v>42908</v>
      </c>
      <c r="B430">
        <v>147.60669999999999</v>
      </c>
      <c r="C430">
        <v>147.60669999999999</v>
      </c>
      <c r="D430">
        <v>147.60669999999999</v>
      </c>
      <c r="E430">
        <v>147.60669999999999</v>
      </c>
      <c r="F430" s="12">
        <v>0</v>
      </c>
      <c r="G430" s="12">
        <v>6271508992</v>
      </c>
    </row>
    <row r="431" spans="1:7">
      <c r="A431" s="9">
        <f>'(1)'!A431</f>
        <v>42909</v>
      </c>
      <c r="B431">
        <v>147.631</v>
      </c>
      <c r="C431">
        <v>147.631</v>
      </c>
      <c r="D431">
        <v>147.631</v>
      </c>
      <c r="E431">
        <v>147.631</v>
      </c>
      <c r="F431" s="12">
        <v>0</v>
      </c>
      <c r="G431" s="12">
        <v>6271508992</v>
      </c>
    </row>
    <row r="432" spans="1:7">
      <c r="A432" s="9">
        <f>'(1)'!A432</f>
        <v>42912</v>
      </c>
      <c r="B432">
        <v>147.6474</v>
      </c>
      <c r="C432">
        <v>147.6474</v>
      </c>
      <c r="D432">
        <v>147.6474</v>
      </c>
      <c r="E432">
        <v>147.6474</v>
      </c>
      <c r="F432" s="12">
        <v>0</v>
      </c>
      <c r="G432" s="12">
        <v>6276477440</v>
      </c>
    </row>
    <row r="433" spans="1:7">
      <c r="A433" s="9">
        <f>'(1)'!A433</f>
        <v>42913</v>
      </c>
      <c r="B433">
        <v>147.65969999999999</v>
      </c>
      <c r="C433">
        <v>147.65969999999999</v>
      </c>
      <c r="D433">
        <v>147.65969999999999</v>
      </c>
      <c r="E433">
        <v>147.65969999999999</v>
      </c>
      <c r="F433" s="12">
        <v>0</v>
      </c>
      <c r="G433" s="12">
        <v>6286342656</v>
      </c>
    </row>
    <row r="434" spans="1:7">
      <c r="A434" s="9">
        <f>'(1)'!A434</f>
        <v>42914</v>
      </c>
      <c r="B434">
        <v>147.6678</v>
      </c>
      <c r="C434">
        <v>147.6678</v>
      </c>
      <c r="D434">
        <v>147.6678</v>
      </c>
      <c r="E434">
        <v>147.6678</v>
      </c>
      <c r="F434" s="12">
        <v>0</v>
      </c>
      <c r="G434" s="12">
        <v>6242104832</v>
      </c>
    </row>
    <row r="435" spans="1:7">
      <c r="A435" s="9">
        <f>'(1)'!A435</f>
        <v>42915</v>
      </c>
      <c r="B435">
        <v>147.6754</v>
      </c>
      <c r="C435">
        <v>147.6754</v>
      </c>
      <c r="D435">
        <v>147.6754</v>
      </c>
      <c r="E435">
        <v>147.6754</v>
      </c>
      <c r="F435" s="12">
        <v>0</v>
      </c>
      <c r="G435" s="12">
        <v>6252577792</v>
      </c>
    </row>
    <row r="436" spans="1:7">
      <c r="A436" s="9">
        <f>'(1)'!A436</f>
        <v>42916</v>
      </c>
      <c r="B436">
        <v>147.69810000000001</v>
      </c>
      <c r="C436">
        <v>147.69810000000001</v>
      </c>
      <c r="D436">
        <v>147.69810000000001</v>
      </c>
      <c r="E436">
        <v>147.69810000000001</v>
      </c>
      <c r="F436" s="12">
        <v>0</v>
      </c>
      <c r="G436" s="12">
        <v>6237088768</v>
      </c>
    </row>
    <row r="437" spans="1:7">
      <c r="A437" s="9">
        <f>'(1)'!A437</f>
        <v>42919</v>
      </c>
      <c r="B437">
        <v>147.70760000000001</v>
      </c>
      <c r="C437">
        <v>147.70760000000001</v>
      </c>
      <c r="D437">
        <v>147.70760000000001</v>
      </c>
      <c r="E437">
        <v>147.70760000000001</v>
      </c>
      <c r="F437" s="12">
        <v>0</v>
      </c>
      <c r="G437" s="12">
        <v>6207674880</v>
      </c>
    </row>
    <row r="438" spans="1:7">
      <c r="A438" s="9">
        <f>'(1)'!A438</f>
        <v>42921</v>
      </c>
      <c r="B438">
        <v>147.71430000000001</v>
      </c>
      <c r="C438">
        <v>147.71430000000001</v>
      </c>
      <c r="D438">
        <v>147.71430000000001</v>
      </c>
      <c r="E438">
        <v>147.71430000000001</v>
      </c>
      <c r="F438" s="12">
        <v>0</v>
      </c>
      <c r="G438" s="12">
        <v>6225201152</v>
      </c>
    </row>
    <row r="439" spans="1:7">
      <c r="A439" s="9">
        <f>'(1)'!A439</f>
        <v>42922</v>
      </c>
      <c r="B439">
        <v>147.72380000000001</v>
      </c>
      <c r="C439">
        <v>147.72380000000001</v>
      </c>
      <c r="D439">
        <v>147.72380000000001</v>
      </c>
      <c r="E439">
        <v>147.72380000000001</v>
      </c>
      <c r="F439" s="12">
        <v>0</v>
      </c>
      <c r="G439" s="12">
        <v>6242792960</v>
      </c>
    </row>
    <row r="440" spans="1:7">
      <c r="A440" s="9">
        <f>'(1)'!A440</f>
        <v>42923</v>
      </c>
      <c r="B440">
        <v>147.7593</v>
      </c>
      <c r="C440">
        <v>147.7593</v>
      </c>
      <c r="D440">
        <v>147.7593</v>
      </c>
      <c r="E440">
        <v>147.7593</v>
      </c>
      <c r="F440" s="12">
        <v>0</v>
      </c>
      <c r="G440" s="12">
        <v>6335855104</v>
      </c>
    </row>
    <row r="441" spans="1:7">
      <c r="A441" s="9">
        <f>'(1)'!A441</f>
        <v>42926</v>
      </c>
      <c r="B441">
        <v>147.77719999999999</v>
      </c>
      <c r="C441">
        <v>147.77719999999999</v>
      </c>
      <c r="D441">
        <v>147.77719999999999</v>
      </c>
      <c r="E441">
        <v>147.77719999999999</v>
      </c>
      <c r="F441" s="12">
        <v>0</v>
      </c>
      <c r="G441" s="12">
        <v>6317361152</v>
      </c>
    </row>
    <row r="442" spans="1:7">
      <c r="A442" s="9">
        <f>'(1)'!A442</f>
        <v>42927</v>
      </c>
      <c r="B442">
        <v>147.79230000000001</v>
      </c>
      <c r="C442">
        <v>147.79230000000001</v>
      </c>
      <c r="D442">
        <v>147.79230000000001</v>
      </c>
      <c r="E442">
        <v>147.79230000000001</v>
      </c>
      <c r="F442" s="12">
        <v>0</v>
      </c>
      <c r="G442" s="12">
        <v>6262322688</v>
      </c>
    </row>
    <row r="443" spans="1:7">
      <c r="A443" s="9">
        <f>'(1)'!A443</f>
        <v>42928</v>
      </c>
      <c r="B443">
        <v>147.8082</v>
      </c>
      <c r="C443">
        <v>147.8082</v>
      </c>
      <c r="D443">
        <v>147.8082</v>
      </c>
      <c r="E443">
        <v>147.8082</v>
      </c>
      <c r="F443" s="12">
        <v>0</v>
      </c>
      <c r="G443" s="12">
        <v>6285807616</v>
      </c>
    </row>
    <row r="444" spans="1:7">
      <c r="A444" s="9">
        <f>'(1)'!A444</f>
        <v>42929</v>
      </c>
      <c r="B444">
        <v>147.81870000000001</v>
      </c>
      <c r="C444">
        <v>147.81870000000001</v>
      </c>
      <c r="D444">
        <v>147.81870000000001</v>
      </c>
      <c r="E444">
        <v>147.81870000000001</v>
      </c>
      <c r="F444" s="12">
        <v>0</v>
      </c>
      <c r="G444" s="12">
        <v>6339636736</v>
      </c>
    </row>
    <row r="445" spans="1:7">
      <c r="A445" s="9">
        <f>'(1)'!A445</f>
        <v>42930</v>
      </c>
      <c r="B445">
        <v>147.84630000000001</v>
      </c>
      <c r="C445">
        <v>147.84630000000001</v>
      </c>
      <c r="D445">
        <v>147.84630000000001</v>
      </c>
      <c r="E445">
        <v>147.84630000000001</v>
      </c>
      <c r="F445" s="12">
        <v>0</v>
      </c>
      <c r="G445" s="12">
        <v>6378057728</v>
      </c>
    </row>
    <row r="446" spans="1:7">
      <c r="A446" s="9">
        <f>'(1)'!A446</f>
        <v>42933</v>
      </c>
      <c r="B446">
        <v>147.86439999999999</v>
      </c>
      <c r="C446">
        <v>147.86439999999999</v>
      </c>
      <c r="D446">
        <v>147.86439999999999</v>
      </c>
      <c r="E446">
        <v>147.86439999999999</v>
      </c>
      <c r="F446" s="12">
        <v>0</v>
      </c>
      <c r="G446" s="12">
        <v>6394307072</v>
      </c>
    </row>
    <row r="447" spans="1:7">
      <c r="A447" s="9">
        <f>'(1)'!A447</f>
        <v>42934</v>
      </c>
      <c r="B447">
        <v>147.8784</v>
      </c>
      <c r="C447">
        <v>147.8784</v>
      </c>
      <c r="D447">
        <v>147.8784</v>
      </c>
      <c r="E447">
        <v>147.8784</v>
      </c>
      <c r="F447" s="12">
        <v>0</v>
      </c>
      <c r="G447" s="12">
        <v>6394307072</v>
      </c>
    </row>
    <row r="448" spans="1:7">
      <c r="A448" s="9">
        <f>'(1)'!A448</f>
        <v>42935</v>
      </c>
      <c r="B448">
        <v>147.88910000000001</v>
      </c>
      <c r="C448">
        <v>147.88910000000001</v>
      </c>
      <c r="D448">
        <v>147.88910000000001</v>
      </c>
      <c r="E448">
        <v>147.88910000000001</v>
      </c>
      <c r="F448" s="12">
        <v>0</v>
      </c>
      <c r="G448" s="12">
        <v>6394307072</v>
      </c>
    </row>
    <row r="449" spans="1:7">
      <c r="A449" s="9">
        <f>'(1)'!A449</f>
        <v>42936</v>
      </c>
      <c r="B449">
        <v>147.89009999999999</v>
      </c>
      <c r="C449">
        <v>147.89009999999999</v>
      </c>
      <c r="D449">
        <v>147.89009999999999</v>
      </c>
      <c r="E449">
        <v>147.89009999999999</v>
      </c>
      <c r="F449" s="12">
        <v>0</v>
      </c>
      <c r="G449" s="12">
        <v>6394307072</v>
      </c>
    </row>
    <row r="450" spans="1:7">
      <c r="A450" s="9">
        <f>'(1)'!A450</f>
        <v>42937</v>
      </c>
      <c r="B450">
        <v>147.88249999999999</v>
      </c>
      <c r="C450">
        <v>147.88249999999999</v>
      </c>
      <c r="D450">
        <v>147.88249999999999</v>
      </c>
      <c r="E450">
        <v>147.88249999999999</v>
      </c>
      <c r="F450" s="12">
        <v>0</v>
      </c>
      <c r="G450" s="12">
        <v>6394307072</v>
      </c>
    </row>
    <row r="451" spans="1:7">
      <c r="A451" s="9">
        <f>'(1)'!A451</f>
        <v>42940</v>
      </c>
      <c r="B451">
        <v>147.87100000000001</v>
      </c>
      <c r="C451">
        <v>147.87100000000001</v>
      </c>
      <c r="D451">
        <v>147.87100000000001</v>
      </c>
      <c r="E451">
        <v>147.87100000000001</v>
      </c>
      <c r="F451" s="12">
        <v>0</v>
      </c>
      <c r="G451" s="12">
        <v>6394307072</v>
      </c>
    </row>
    <row r="452" spans="1:7">
      <c r="A452" s="9">
        <f>'(1)'!A452</f>
        <v>42941</v>
      </c>
      <c r="B452">
        <v>147.875</v>
      </c>
      <c r="C452">
        <v>147.875</v>
      </c>
      <c r="D452">
        <v>147.875</v>
      </c>
      <c r="E452">
        <v>147.875</v>
      </c>
      <c r="F452" s="12">
        <v>0</v>
      </c>
      <c r="G452" s="12">
        <v>6394307072</v>
      </c>
    </row>
    <row r="453" spans="1:7">
      <c r="A453" s="9">
        <f>'(1)'!A453</f>
        <v>42942</v>
      </c>
      <c r="B453">
        <v>147.8776</v>
      </c>
      <c r="C453">
        <v>147.8776</v>
      </c>
      <c r="D453">
        <v>147.8776</v>
      </c>
      <c r="E453">
        <v>147.8776</v>
      </c>
      <c r="F453" s="12">
        <v>0</v>
      </c>
      <c r="G453" s="12">
        <v>6481237504</v>
      </c>
    </row>
    <row r="454" spans="1:7">
      <c r="A454" s="9">
        <f>'(1)'!A454</f>
        <v>42943</v>
      </c>
      <c r="B454">
        <v>147.89259999999999</v>
      </c>
      <c r="C454">
        <v>147.89259999999999</v>
      </c>
      <c r="D454">
        <v>147.89259999999999</v>
      </c>
      <c r="E454">
        <v>147.89259999999999</v>
      </c>
      <c r="F454" s="12">
        <v>0</v>
      </c>
      <c r="G454" s="12">
        <v>6425388032</v>
      </c>
    </row>
    <row r="455" spans="1:7">
      <c r="A455" s="9">
        <f>'(1)'!A455</f>
        <v>42944</v>
      </c>
      <c r="B455">
        <v>147.89009999999999</v>
      </c>
      <c r="C455">
        <v>147.89009999999999</v>
      </c>
      <c r="D455">
        <v>147.89009999999999</v>
      </c>
      <c r="E455">
        <v>147.89009999999999</v>
      </c>
      <c r="F455" s="12">
        <v>0</v>
      </c>
      <c r="G455" s="12">
        <v>6381313536</v>
      </c>
    </row>
    <row r="456" spans="1:7">
      <c r="A456" s="9">
        <f>'(1)'!A456</f>
        <v>42947</v>
      </c>
      <c r="B456">
        <v>147.8954</v>
      </c>
      <c r="C456">
        <v>147.8954</v>
      </c>
      <c r="D456">
        <v>147.8954</v>
      </c>
      <c r="E456">
        <v>147.8954</v>
      </c>
      <c r="F456" s="12">
        <v>0</v>
      </c>
      <c r="G456" s="12">
        <v>6407462912</v>
      </c>
    </row>
    <row r="457" spans="1:7">
      <c r="A457" s="9">
        <f>'(1)'!A457</f>
        <v>42948</v>
      </c>
      <c r="B457">
        <v>147.90049999999999</v>
      </c>
      <c r="C457">
        <v>147.90049999999999</v>
      </c>
      <c r="D457">
        <v>147.90049999999999</v>
      </c>
      <c r="E457">
        <v>147.90049999999999</v>
      </c>
      <c r="F457" s="12">
        <v>0</v>
      </c>
      <c r="G457" s="12">
        <v>6369379840</v>
      </c>
    </row>
    <row r="458" spans="1:7">
      <c r="A458" s="9">
        <f>'(1)'!A458</f>
        <v>42949</v>
      </c>
      <c r="B458">
        <v>147.90639999999999</v>
      </c>
      <c r="C458">
        <v>147.90639999999999</v>
      </c>
      <c r="D458">
        <v>147.90639999999999</v>
      </c>
      <c r="E458">
        <v>147.90639999999999</v>
      </c>
      <c r="F458" s="12">
        <v>0</v>
      </c>
      <c r="G458" s="12">
        <v>6322121728</v>
      </c>
    </row>
    <row r="459" spans="1:7">
      <c r="A459" s="9">
        <f>'(1)'!A459</f>
        <v>42950</v>
      </c>
      <c r="B459">
        <v>147.92160000000001</v>
      </c>
      <c r="C459">
        <v>147.92160000000001</v>
      </c>
      <c r="D459">
        <v>147.92160000000001</v>
      </c>
      <c r="E459">
        <v>147.92160000000001</v>
      </c>
      <c r="F459" s="12">
        <v>0</v>
      </c>
      <c r="G459" s="12">
        <v>6323256320</v>
      </c>
    </row>
    <row r="460" spans="1:7">
      <c r="A460" s="9">
        <f>'(1)'!A460</f>
        <v>42951</v>
      </c>
      <c r="B460">
        <v>147.92439999999999</v>
      </c>
      <c r="C460">
        <v>147.92439999999999</v>
      </c>
      <c r="D460">
        <v>147.92439999999999</v>
      </c>
      <c r="E460">
        <v>147.92439999999999</v>
      </c>
      <c r="F460" s="12">
        <v>0</v>
      </c>
      <c r="G460" s="12">
        <v>6374071808</v>
      </c>
    </row>
    <row r="461" spans="1:7">
      <c r="A461" s="9">
        <f>'(1)'!A461</f>
        <v>42954</v>
      </c>
      <c r="B461">
        <v>147.928</v>
      </c>
      <c r="C461">
        <v>147.928</v>
      </c>
      <c r="D461">
        <v>147.928</v>
      </c>
      <c r="E461">
        <v>147.928</v>
      </c>
      <c r="F461" s="12">
        <v>0</v>
      </c>
      <c r="G461" s="12">
        <v>6388432384</v>
      </c>
    </row>
    <row r="462" spans="1:7">
      <c r="A462" s="9">
        <f>'(1)'!A462</f>
        <v>42955</v>
      </c>
      <c r="B462">
        <v>147.93600000000001</v>
      </c>
      <c r="C462">
        <v>147.93600000000001</v>
      </c>
      <c r="D462">
        <v>147.93600000000001</v>
      </c>
      <c r="E462">
        <v>147.93600000000001</v>
      </c>
      <c r="F462" s="12">
        <v>0</v>
      </c>
      <c r="G462" s="12">
        <v>6391316992</v>
      </c>
    </row>
    <row r="463" spans="1:7">
      <c r="A463" s="9">
        <f>'(1)'!A463</f>
        <v>42956</v>
      </c>
      <c r="B463">
        <v>147.94309999999999</v>
      </c>
      <c r="C463">
        <v>147.94309999999999</v>
      </c>
      <c r="D463">
        <v>147.94309999999999</v>
      </c>
      <c r="E463">
        <v>147.94309999999999</v>
      </c>
      <c r="F463" s="12">
        <v>0</v>
      </c>
      <c r="G463" s="12">
        <v>6403996672</v>
      </c>
    </row>
    <row r="464" spans="1:7">
      <c r="A464" s="9">
        <f>'(1)'!A464</f>
        <v>42957</v>
      </c>
      <c r="B464">
        <v>147.96510000000001</v>
      </c>
      <c r="C464">
        <v>147.96510000000001</v>
      </c>
      <c r="D464">
        <v>147.96510000000001</v>
      </c>
      <c r="E464">
        <v>147.96510000000001</v>
      </c>
      <c r="F464" s="12">
        <v>0</v>
      </c>
      <c r="G464" s="12">
        <v>6383541248</v>
      </c>
    </row>
    <row r="465" spans="1:7">
      <c r="A465" s="9">
        <f>'(1)'!A465</f>
        <v>42958</v>
      </c>
      <c r="B465">
        <v>147.97790000000001</v>
      </c>
      <c r="C465">
        <v>147.97790000000001</v>
      </c>
      <c r="D465">
        <v>147.97790000000001</v>
      </c>
      <c r="E465">
        <v>147.97790000000001</v>
      </c>
      <c r="F465" s="12">
        <v>0</v>
      </c>
      <c r="G465" s="12">
        <v>6366182912</v>
      </c>
    </row>
    <row r="466" spans="1:7">
      <c r="A466" s="9">
        <f>'(1)'!A466</f>
        <v>42961</v>
      </c>
      <c r="B466">
        <v>147.9872</v>
      </c>
      <c r="C466">
        <v>147.9872</v>
      </c>
      <c r="D466">
        <v>147.9872</v>
      </c>
      <c r="E466">
        <v>147.9872</v>
      </c>
      <c r="F466" s="12">
        <v>0</v>
      </c>
      <c r="G466" s="12">
        <v>6386811904</v>
      </c>
    </row>
    <row r="467" spans="1:7">
      <c r="A467" s="9">
        <f>'(1)'!A467</f>
        <v>42962</v>
      </c>
      <c r="B467">
        <v>147.99529999999999</v>
      </c>
      <c r="C467">
        <v>147.99529999999999</v>
      </c>
      <c r="D467">
        <v>147.99529999999999</v>
      </c>
      <c r="E467">
        <v>147.99529999999999</v>
      </c>
      <c r="F467" s="12">
        <v>0</v>
      </c>
      <c r="G467" s="12">
        <v>6321463296</v>
      </c>
    </row>
    <row r="468" spans="1:7">
      <c r="A468" s="9">
        <f>'(1)'!A468</f>
        <v>42963</v>
      </c>
      <c r="B468">
        <v>148.00579999999999</v>
      </c>
      <c r="C468">
        <v>148.00579999999999</v>
      </c>
      <c r="D468">
        <v>148.00579999999999</v>
      </c>
      <c r="E468">
        <v>148.00579999999999</v>
      </c>
      <c r="F468" s="12">
        <v>0</v>
      </c>
      <c r="G468" s="12">
        <v>6361768448</v>
      </c>
    </row>
    <row r="469" spans="1:7">
      <c r="A469" s="9">
        <f>'(1)'!A469</f>
        <v>42964</v>
      </c>
      <c r="B469">
        <v>148.02760000000001</v>
      </c>
      <c r="C469">
        <v>148.02760000000001</v>
      </c>
      <c r="D469">
        <v>148.02760000000001</v>
      </c>
      <c r="E469">
        <v>148.02760000000001</v>
      </c>
      <c r="F469" s="12">
        <v>0</v>
      </c>
      <c r="G469" s="12">
        <v>6374913536</v>
      </c>
    </row>
    <row r="470" spans="1:7">
      <c r="A470" s="9">
        <f>'(1)'!A470</f>
        <v>42965</v>
      </c>
      <c r="B470">
        <v>148.04159999999999</v>
      </c>
      <c r="C470">
        <v>148.04159999999999</v>
      </c>
      <c r="D470">
        <v>148.04159999999999</v>
      </c>
      <c r="E470">
        <v>148.04159999999999</v>
      </c>
      <c r="F470" s="12">
        <v>0</v>
      </c>
      <c r="G470" s="12">
        <v>6360928256</v>
      </c>
    </row>
    <row r="471" spans="1:7">
      <c r="A471" s="9">
        <f>'(1)'!A471</f>
        <v>42968</v>
      </c>
      <c r="B471">
        <v>148.0498</v>
      </c>
      <c r="C471">
        <v>148.0498</v>
      </c>
      <c r="D471">
        <v>148.0498</v>
      </c>
      <c r="E471">
        <v>148.0498</v>
      </c>
      <c r="F471" s="12">
        <v>0</v>
      </c>
      <c r="G471" s="12">
        <v>6382413312</v>
      </c>
    </row>
    <row r="472" spans="1:7">
      <c r="A472" s="9">
        <f>'(1)'!A472</f>
        <v>42969</v>
      </c>
      <c r="B472">
        <v>148.05690000000001</v>
      </c>
      <c r="C472">
        <v>148.05690000000001</v>
      </c>
      <c r="D472">
        <v>148.05690000000001</v>
      </c>
      <c r="E472">
        <v>148.05690000000001</v>
      </c>
      <c r="F472" s="12">
        <v>0</v>
      </c>
      <c r="G472" s="12">
        <v>6404165120</v>
      </c>
    </row>
    <row r="473" spans="1:7">
      <c r="A473" s="9">
        <f>'(1)'!A473</f>
        <v>42970</v>
      </c>
      <c r="B473">
        <v>148.06450000000001</v>
      </c>
      <c r="C473">
        <v>148.06450000000001</v>
      </c>
      <c r="D473">
        <v>148.06450000000001</v>
      </c>
      <c r="E473">
        <v>148.06450000000001</v>
      </c>
      <c r="F473" s="12">
        <v>0</v>
      </c>
      <c r="G473" s="12">
        <v>6415166464</v>
      </c>
    </row>
    <row r="474" spans="1:7">
      <c r="A474" s="9">
        <f>'(1)'!A474</f>
        <v>42971</v>
      </c>
      <c r="B474">
        <v>148.08789999999999</v>
      </c>
      <c r="C474">
        <v>148.08789999999999</v>
      </c>
      <c r="D474">
        <v>148.08789999999999</v>
      </c>
      <c r="E474">
        <v>148.08789999999999</v>
      </c>
      <c r="F474" s="12">
        <v>0</v>
      </c>
      <c r="G474" s="12">
        <v>6375044608</v>
      </c>
    </row>
    <row r="475" spans="1:7">
      <c r="A475" s="9">
        <f>'(1)'!A475</f>
        <v>42972</v>
      </c>
      <c r="B475">
        <v>148.102</v>
      </c>
      <c r="C475">
        <v>148.102</v>
      </c>
      <c r="D475">
        <v>148.102</v>
      </c>
      <c r="E475">
        <v>148.102</v>
      </c>
      <c r="F475" s="12">
        <v>0</v>
      </c>
      <c r="G475" s="12">
        <v>6403871232</v>
      </c>
    </row>
    <row r="476" spans="1:7">
      <c r="A476" s="9">
        <f>'(1)'!A476</f>
        <v>42975</v>
      </c>
      <c r="B476">
        <v>148.11510000000001</v>
      </c>
      <c r="C476">
        <v>148.11510000000001</v>
      </c>
      <c r="D476">
        <v>148.11510000000001</v>
      </c>
      <c r="E476">
        <v>148.11510000000001</v>
      </c>
      <c r="F476" s="12">
        <v>0</v>
      </c>
      <c r="G476" s="12">
        <v>6355830272</v>
      </c>
    </row>
    <row r="477" spans="1:7">
      <c r="A477" s="9">
        <f>'(1)'!A477</f>
        <v>42976</v>
      </c>
      <c r="B477">
        <v>148.12469999999999</v>
      </c>
      <c r="C477">
        <v>148.12469999999999</v>
      </c>
      <c r="D477">
        <v>148.12469999999999</v>
      </c>
      <c r="E477">
        <v>148.12469999999999</v>
      </c>
      <c r="F477" s="12">
        <v>0</v>
      </c>
      <c r="G477" s="12">
        <v>6352433664</v>
      </c>
    </row>
    <row r="478" spans="1:7">
      <c r="A478" s="9">
        <f>'(1)'!A478</f>
        <v>42977</v>
      </c>
      <c r="B478">
        <v>148.1311</v>
      </c>
      <c r="C478">
        <v>148.1311</v>
      </c>
      <c r="D478">
        <v>148.1311</v>
      </c>
      <c r="E478">
        <v>148.1311</v>
      </c>
      <c r="F478" s="12">
        <v>0</v>
      </c>
      <c r="G478" s="12">
        <v>6322715648</v>
      </c>
    </row>
    <row r="479" spans="1:7">
      <c r="A479" s="9">
        <f>'(1)'!A479</f>
        <v>42978</v>
      </c>
      <c r="B479">
        <v>148.1558</v>
      </c>
      <c r="C479">
        <v>148.1558</v>
      </c>
      <c r="D479">
        <v>148.1558</v>
      </c>
      <c r="E479">
        <v>148.1558</v>
      </c>
      <c r="F479" s="12">
        <v>0</v>
      </c>
      <c r="G479" s="12">
        <v>6390000640</v>
      </c>
    </row>
    <row r="480" spans="1:7">
      <c r="A480" s="9">
        <f>'(1)'!A480</f>
        <v>42979</v>
      </c>
      <c r="B480">
        <v>148.16399999999999</v>
      </c>
      <c r="C480">
        <v>148.16399999999999</v>
      </c>
      <c r="D480">
        <v>148.16399999999999</v>
      </c>
      <c r="E480">
        <v>148.16399999999999</v>
      </c>
      <c r="F480" s="12">
        <v>0</v>
      </c>
      <c r="G480" s="12">
        <v>6404829696</v>
      </c>
    </row>
    <row r="481" spans="1:7">
      <c r="A481" s="9">
        <f>'(1)'!A481</f>
        <v>42983</v>
      </c>
      <c r="B481">
        <v>148.1662</v>
      </c>
      <c r="C481">
        <v>148.1662</v>
      </c>
      <c r="D481">
        <v>148.1662</v>
      </c>
      <c r="E481">
        <v>148.1662</v>
      </c>
      <c r="F481" s="12">
        <v>0</v>
      </c>
      <c r="G481" s="12">
        <v>6407160320</v>
      </c>
    </row>
    <row r="482" spans="1:7">
      <c r="A482" s="9">
        <f>'(1)'!A482</f>
        <v>42984</v>
      </c>
      <c r="B482">
        <v>148.16900000000001</v>
      </c>
      <c r="C482">
        <v>148.16900000000001</v>
      </c>
      <c r="D482">
        <v>148.16900000000001</v>
      </c>
      <c r="E482">
        <v>148.16900000000001</v>
      </c>
      <c r="F482" s="12">
        <v>0</v>
      </c>
      <c r="G482" s="12">
        <v>6341448192</v>
      </c>
    </row>
    <row r="483" spans="1:7">
      <c r="A483" s="9">
        <f>'(1)'!A483</f>
        <v>42985</v>
      </c>
      <c r="B483">
        <v>148.17320000000001</v>
      </c>
      <c r="C483">
        <v>148.17320000000001</v>
      </c>
      <c r="D483">
        <v>148.17320000000001</v>
      </c>
      <c r="E483">
        <v>148.17320000000001</v>
      </c>
      <c r="F483" s="12">
        <v>0</v>
      </c>
      <c r="G483" s="12">
        <v>6380217856</v>
      </c>
    </row>
    <row r="484" spans="1:7">
      <c r="A484" s="9">
        <f>'(1)'!A484</f>
        <v>42986</v>
      </c>
      <c r="B484">
        <v>148.1884</v>
      </c>
      <c r="C484">
        <v>148.1884</v>
      </c>
      <c r="D484">
        <v>148.1884</v>
      </c>
      <c r="E484">
        <v>148.1884</v>
      </c>
      <c r="F484" s="12">
        <v>0</v>
      </c>
      <c r="G484" s="12">
        <v>6416990208</v>
      </c>
    </row>
    <row r="485" spans="1:7">
      <c r="A485" s="9">
        <f>'(1)'!A485</f>
        <v>42989</v>
      </c>
      <c r="B485">
        <v>148.19059999999999</v>
      </c>
      <c r="C485">
        <v>148.19059999999999</v>
      </c>
      <c r="D485">
        <v>148.19059999999999</v>
      </c>
      <c r="E485">
        <v>148.19059999999999</v>
      </c>
      <c r="F485" s="12">
        <v>0</v>
      </c>
      <c r="G485" s="12">
        <v>6479554048</v>
      </c>
    </row>
    <row r="486" spans="1:7">
      <c r="A486" s="9">
        <f>'(1)'!A486</f>
        <v>42990</v>
      </c>
      <c r="B486">
        <v>148.1951</v>
      </c>
      <c r="C486">
        <v>148.1951</v>
      </c>
      <c r="D486">
        <v>148.1951</v>
      </c>
      <c r="E486">
        <v>148.1951</v>
      </c>
      <c r="F486" s="12">
        <v>0</v>
      </c>
      <c r="G486" s="12">
        <v>6479554048</v>
      </c>
    </row>
    <row r="487" spans="1:7">
      <c r="A487" s="9">
        <f>'(1)'!A487</f>
        <v>42991</v>
      </c>
      <c r="B487">
        <v>148.20150000000001</v>
      </c>
      <c r="C487">
        <v>148.20150000000001</v>
      </c>
      <c r="D487">
        <v>148.20150000000001</v>
      </c>
      <c r="E487">
        <v>148.20150000000001</v>
      </c>
      <c r="F487" s="12">
        <v>0</v>
      </c>
      <c r="G487" s="12">
        <v>6481538560</v>
      </c>
    </row>
    <row r="488" spans="1:7">
      <c r="A488" s="9">
        <f>'(1)'!A488</f>
        <v>42992</v>
      </c>
      <c r="B488">
        <v>148.20769999999999</v>
      </c>
      <c r="C488">
        <v>148.20769999999999</v>
      </c>
      <c r="D488">
        <v>148.20769999999999</v>
      </c>
      <c r="E488">
        <v>148.20769999999999</v>
      </c>
      <c r="F488" s="12">
        <v>0</v>
      </c>
      <c r="G488" s="12">
        <v>6445616640</v>
      </c>
    </row>
    <row r="489" spans="1:7">
      <c r="A489" s="9">
        <f>'(1)'!A489</f>
        <v>42993</v>
      </c>
      <c r="B489">
        <v>148.22620000000001</v>
      </c>
      <c r="C489">
        <v>148.22620000000001</v>
      </c>
      <c r="D489">
        <v>148.22620000000001</v>
      </c>
      <c r="E489">
        <v>148.22620000000001</v>
      </c>
      <c r="F489" s="12">
        <v>0</v>
      </c>
      <c r="G489" s="12">
        <v>6466756096</v>
      </c>
    </row>
    <row r="490" spans="1:7">
      <c r="A490" s="9">
        <f>'(1)'!A490</f>
        <v>42996</v>
      </c>
      <c r="B490">
        <v>148.23410000000001</v>
      </c>
      <c r="C490">
        <v>148.23410000000001</v>
      </c>
      <c r="D490">
        <v>148.23410000000001</v>
      </c>
      <c r="E490">
        <v>148.23410000000001</v>
      </c>
      <c r="F490" s="12">
        <v>0</v>
      </c>
      <c r="G490" s="12">
        <v>6502622208</v>
      </c>
    </row>
    <row r="491" spans="1:7">
      <c r="A491" s="9">
        <f>'(1)'!A491</f>
        <v>42997</v>
      </c>
      <c r="B491">
        <v>148.2432</v>
      </c>
      <c r="C491">
        <v>148.2432</v>
      </c>
      <c r="D491">
        <v>148.2432</v>
      </c>
      <c r="E491">
        <v>148.2432</v>
      </c>
      <c r="F491" s="12">
        <v>0</v>
      </c>
      <c r="G491" s="12">
        <v>6480702464</v>
      </c>
    </row>
    <row r="492" spans="1:7">
      <c r="A492" s="9">
        <f>'(1)'!A492</f>
        <v>42998</v>
      </c>
      <c r="B492">
        <v>148.25030000000001</v>
      </c>
      <c r="C492">
        <v>148.25030000000001</v>
      </c>
      <c r="D492">
        <v>148.25030000000001</v>
      </c>
      <c r="E492">
        <v>148.25030000000001</v>
      </c>
      <c r="F492" s="12">
        <v>0</v>
      </c>
      <c r="G492" s="12">
        <v>6504057344</v>
      </c>
    </row>
    <row r="493" spans="1:7">
      <c r="A493" s="9">
        <f>'(1)'!A493</f>
        <v>42999</v>
      </c>
      <c r="B493">
        <v>148.27670000000001</v>
      </c>
      <c r="C493">
        <v>148.27670000000001</v>
      </c>
      <c r="D493">
        <v>148.27670000000001</v>
      </c>
      <c r="E493">
        <v>148.27670000000001</v>
      </c>
      <c r="F493" s="12">
        <v>0</v>
      </c>
      <c r="G493" s="12">
        <v>6490827776</v>
      </c>
    </row>
    <row r="494" spans="1:7">
      <c r="A494" s="9">
        <f>'(1)'!A494</f>
        <v>43000</v>
      </c>
      <c r="B494">
        <v>148.28360000000001</v>
      </c>
      <c r="C494">
        <v>148.28360000000001</v>
      </c>
      <c r="D494">
        <v>148.28360000000001</v>
      </c>
      <c r="E494">
        <v>148.28360000000001</v>
      </c>
      <c r="F494" s="12">
        <v>0</v>
      </c>
      <c r="G494" s="12">
        <v>6474557440</v>
      </c>
    </row>
    <row r="495" spans="1:7">
      <c r="A495" s="9">
        <f>'(1)'!A495</f>
        <v>43003</v>
      </c>
      <c r="B495">
        <v>148.29060000000001</v>
      </c>
      <c r="C495">
        <v>148.29060000000001</v>
      </c>
      <c r="D495">
        <v>148.29060000000001</v>
      </c>
      <c r="E495">
        <v>148.29060000000001</v>
      </c>
      <c r="F495" s="12">
        <v>0</v>
      </c>
      <c r="G495" s="12">
        <v>6457340416</v>
      </c>
    </row>
    <row r="496" spans="1:7">
      <c r="A496" s="9">
        <f>'(1)'!A496</f>
        <v>43004</v>
      </c>
      <c r="B496">
        <v>148.30160000000001</v>
      </c>
      <c r="C496">
        <v>148.30160000000001</v>
      </c>
      <c r="D496">
        <v>148.30160000000001</v>
      </c>
      <c r="E496">
        <v>148.30160000000001</v>
      </c>
      <c r="F496" s="12">
        <v>0</v>
      </c>
      <c r="G496" s="12">
        <v>6448125952</v>
      </c>
    </row>
    <row r="497" spans="1:7">
      <c r="A497" s="9">
        <f>'(1)'!A497</f>
        <v>43005</v>
      </c>
      <c r="B497">
        <v>148.3083</v>
      </c>
      <c r="C497">
        <v>148.3083</v>
      </c>
      <c r="D497">
        <v>148.3083</v>
      </c>
      <c r="E497">
        <v>148.3083</v>
      </c>
      <c r="F497" s="12">
        <v>0</v>
      </c>
      <c r="G497" s="12">
        <v>6448125952</v>
      </c>
    </row>
    <row r="498" spans="1:7">
      <c r="A498" s="9">
        <f>'(1)'!A498</f>
        <v>43006</v>
      </c>
      <c r="B498">
        <v>148.33680000000001</v>
      </c>
      <c r="C498">
        <v>148.33680000000001</v>
      </c>
      <c r="D498">
        <v>148.33680000000001</v>
      </c>
      <c r="E498">
        <v>148.33680000000001</v>
      </c>
      <c r="F498" s="12">
        <v>0</v>
      </c>
      <c r="G498" s="12">
        <v>6398400000</v>
      </c>
    </row>
    <row r="499" spans="1:7">
      <c r="A499" s="9">
        <f>'(1)'!A499</f>
        <v>43007</v>
      </c>
      <c r="B499">
        <v>148.3441</v>
      </c>
      <c r="C499">
        <v>148.3441</v>
      </c>
      <c r="D499">
        <v>148.3441</v>
      </c>
      <c r="E499">
        <v>148.3441</v>
      </c>
      <c r="F499" s="12">
        <v>0</v>
      </c>
      <c r="G499" s="12">
        <v>6416351744</v>
      </c>
    </row>
    <row r="500" spans="1:7">
      <c r="A500" s="9">
        <f>'(1)'!A500</f>
        <v>43010</v>
      </c>
      <c r="B500">
        <v>148.3569</v>
      </c>
      <c r="C500">
        <v>148.3569</v>
      </c>
      <c r="D500">
        <v>148.3569</v>
      </c>
      <c r="E500">
        <v>148.3569</v>
      </c>
      <c r="F500" s="12">
        <v>0</v>
      </c>
      <c r="G500" s="12">
        <v>6409828864</v>
      </c>
    </row>
    <row r="501" spans="1:7">
      <c r="A501" s="9">
        <f>'(1)'!A501</f>
        <v>43011</v>
      </c>
      <c r="B501">
        <v>148.3768</v>
      </c>
      <c r="C501">
        <v>148.3768</v>
      </c>
      <c r="D501">
        <v>148.3768</v>
      </c>
      <c r="E501">
        <v>148.3768</v>
      </c>
      <c r="F501" s="12">
        <v>0</v>
      </c>
      <c r="G501" s="12">
        <v>6418967040</v>
      </c>
    </row>
    <row r="502" spans="1:7">
      <c r="A502" s="9">
        <f>'(1)'!A502</f>
        <v>43012</v>
      </c>
      <c r="B502">
        <v>148.3879</v>
      </c>
      <c r="C502">
        <v>148.3879</v>
      </c>
      <c r="D502">
        <v>148.3879</v>
      </c>
      <c r="E502">
        <v>148.3879</v>
      </c>
      <c r="F502" s="12">
        <v>0</v>
      </c>
      <c r="G502" s="12">
        <v>6446099456</v>
      </c>
    </row>
    <row r="503" spans="1:7">
      <c r="A503" s="9">
        <f>'(1)'!A503</f>
        <v>43013</v>
      </c>
      <c r="B503">
        <v>148.3973</v>
      </c>
      <c r="C503">
        <v>148.3973</v>
      </c>
      <c r="D503">
        <v>148.3973</v>
      </c>
      <c r="E503">
        <v>148.3973</v>
      </c>
      <c r="F503" s="12">
        <v>0</v>
      </c>
      <c r="G503" s="12">
        <v>6462507520</v>
      </c>
    </row>
    <row r="504" spans="1:7">
      <c r="A504" s="9">
        <f>'(1)'!A504</f>
        <v>43014</v>
      </c>
      <c r="B504">
        <v>148.40520000000001</v>
      </c>
      <c r="C504">
        <v>148.40520000000001</v>
      </c>
      <c r="D504">
        <v>148.40520000000001</v>
      </c>
      <c r="E504">
        <v>148.40520000000001</v>
      </c>
      <c r="F504" s="12">
        <v>0</v>
      </c>
      <c r="G504" s="12">
        <v>6463030272</v>
      </c>
    </row>
    <row r="505" spans="1:7">
      <c r="A505" s="9">
        <f>'(1)'!A505</f>
        <v>43017</v>
      </c>
      <c r="B505">
        <v>148.41659999999999</v>
      </c>
      <c r="C505">
        <v>148.41659999999999</v>
      </c>
      <c r="D505">
        <v>148.41659999999999</v>
      </c>
      <c r="E505">
        <v>148.41659999999999</v>
      </c>
      <c r="F505" s="12">
        <v>0</v>
      </c>
      <c r="G505" s="12">
        <v>6433806336</v>
      </c>
    </row>
    <row r="506" spans="1:7">
      <c r="A506" s="9">
        <f>'(1)'!A506</f>
        <v>43018</v>
      </c>
      <c r="B506">
        <v>148.4462</v>
      </c>
      <c r="C506">
        <v>148.4462</v>
      </c>
      <c r="D506">
        <v>148.4462</v>
      </c>
      <c r="E506">
        <v>148.4462</v>
      </c>
      <c r="F506" s="12">
        <v>0</v>
      </c>
      <c r="G506" s="12">
        <v>6440670208</v>
      </c>
    </row>
    <row r="507" spans="1:7">
      <c r="A507" s="9">
        <f>'(1)'!A507</f>
        <v>43019</v>
      </c>
      <c r="B507">
        <v>148.45750000000001</v>
      </c>
      <c r="C507">
        <v>148.45750000000001</v>
      </c>
      <c r="D507">
        <v>148.45750000000001</v>
      </c>
      <c r="E507">
        <v>148.45750000000001</v>
      </c>
      <c r="F507" s="12">
        <v>0</v>
      </c>
      <c r="G507" s="12">
        <v>6463166464</v>
      </c>
    </row>
    <row r="508" spans="1:7">
      <c r="A508" s="9">
        <f>'(1)'!A508</f>
        <v>43020</v>
      </c>
      <c r="B508">
        <v>148.46629999999999</v>
      </c>
      <c r="C508">
        <v>148.46629999999999</v>
      </c>
      <c r="D508">
        <v>148.46629999999999</v>
      </c>
      <c r="E508">
        <v>148.46629999999999</v>
      </c>
      <c r="F508" s="12">
        <v>0</v>
      </c>
      <c r="G508" s="12">
        <v>6476513792</v>
      </c>
    </row>
    <row r="509" spans="1:7">
      <c r="A509" s="9">
        <f>'(1)'!A509</f>
        <v>43021</v>
      </c>
      <c r="B509">
        <v>148.47280000000001</v>
      </c>
      <c r="C509">
        <v>148.47280000000001</v>
      </c>
      <c r="D509">
        <v>148.47280000000001</v>
      </c>
      <c r="E509">
        <v>148.47280000000001</v>
      </c>
      <c r="F509" s="12">
        <v>0</v>
      </c>
      <c r="G509" s="12">
        <v>6494911488</v>
      </c>
    </row>
    <row r="510" spans="1:7">
      <c r="A510" s="9">
        <f>'(1)'!A510</f>
        <v>43024</v>
      </c>
      <c r="B510">
        <v>148.47049999999999</v>
      </c>
      <c r="C510">
        <v>148.47049999999999</v>
      </c>
      <c r="D510">
        <v>148.47049999999999</v>
      </c>
      <c r="E510">
        <v>148.47049999999999</v>
      </c>
      <c r="F510" s="12">
        <v>0</v>
      </c>
      <c r="G510" s="12">
        <v>6500669952</v>
      </c>
    </row>
    <row r="511" spans="1:7">
      <c r="A511" s="9">
        <f>'(1)'!A511</f>
        <v>43025</v>
      </c>
      <c r="B511">
        <v>148.4828</v>
      </c>
      <c r="C511">
        <v>148.4828</v>
      </c>
      <c r="D511">
        <v>148.4828</v>
      </c>
      <c r="E511">
        <v>148.4828</v>
      </c>
      <c r="F511" s="12">
        <v>0</v>
      </c>
      <c r="G511" s="12">
        <v>6500669952</v>
      </c>
    </row>
    <row r="512" spans="1:7">
      <c r="A512" s="9">
        <f>'(1)'!A512</f>
        <v>43026</v>
      </c>
      <c r="B512">
        <v>148.47210000000001</v>
      </c>
      <c r="C512">
        <v>148.47210000000001</v>
      </c>
      <c r="D512">
        <v>148.47210000000001</v>
      </c>
      <c r="E512">
        <v>148.47210000000001</v>
      </c>
      <c r="F512" s="12">
        <v>0</v>
      </c>
      <c r="G512" s="12">
        <v>6506723840</v>
      </c>
    </row>
    <row r="513" spans="1:7">
      <c r="A513" s="9">
        <f>'(1)'!A513</f>
        <v>43027</v>
      </c>
      <c r="B513">
        <v>148.4666</v>
      </c>
      <c r="C513">
        <v>148.4666</v>
      </c>
      <c r="D513">
        <v>148.4666</v>
      </c>
      <c r="E513">
        <v>148.4666</v>
      </c>
      <c r="F513" s="12">
        <v>0</v>
      </c>
      <c r="G513" s="12">
        <v>6488897024</v>
      </c>
    </row>
    <row r="514" spans="1:7">
      <c r="A514" s="9">
        <f>'(1)'!A514</f>
        <v>43028</v>
      </c>
      <c r="B514">
        <v>148.46559999999999</v>
      </c>
      <c r="C514">
        <v>148.46559999999999</v>
      </c>
      <c r="D514">
        <v>148.46559999999999</v>
      </c>
      <c r="E514">
        <v>148.46559999999999</v>
      </c>
      <c r="F514" s="12">
        <v>0</v>
      </c>
      <c r="G514" s="12">
        <v>6455239168</v>
      </c>
    </row>
    <row r="515" spans="1:7">
      <c r="A515" s="9">
        <f>'(1)'!A515</f>
        <v>43031</v>
      </c>
      <c r="B515">
        <v>148.47120000000001</v>
      </c>
      <c r="C515">
        <v>148.47120000000001</v>
      </c>
      <c r="D515">
        <v>148.47120000000001</v>
      </c>
      <c r="E515">
        <v>148.47120000000001</v>
      </c>
      <c r="F515" s="12">
        <v>0</v>
      </c>
      <c r="G515" s="12">
        <v>6454180864</v>
      </c>
    </row>
    <row r="516" spans="1:7">
      <c r="A516" s="9">
        <f>'(1)'!A516</f>
        <v>43032</v>
      </c>
      <c r="B516">
        <v>148.49010000000001</v>
      </c>
      <c r="C516">
        <v>148.49010000000001</v>
      </c>
      <c r="D516">
        <v>148.49010000000001</v>
      </c>
      <c r="E516">
        <v>148.49010000000001</v>
      </c>
      <c r="F516" s="12">
        <v>0</v>
      </c>
      <c r="G516" s="12">
        <v>6429879296</v>
      </c>
    </row>
    <row r="517" spans="1:7">
      <c r="A517" s="9">
        <f>'(1)'!A517</f>
        <v>43033</v>
      </c>
      <c r="B517">
        <v>148.49299999999999</v>
      </c>
      <c r="C517">
        <v>148.49299999999999</v>
      </c>
      <c r="D517">
        <v>148.49299999999999</v>
      </c>
      <c r="E517">
        <v>148.49299999999999</v>
      </c>
      <c r="F517" s="12">
        <v>0</v>
      </c>
      <c r="G517" s="12">
        <v>6495815680</v>
      </c>
    </row>
    <row r="518" spans="1:7">
      <c r="A518" s="9">
        <f>'(1)'!A518</f>
        <v>43034</v>
      </c>
      <c r="B518">
        <v>148.49789999999999</v>
      </c>
      <c r="C518">
        <v>148.49789999999999</v>
      </c>
      <c r="D518">
        <v>148.49789999999999</v>
      </c>
      <c r="E518">
        <v>148.49789999999999</v>
      </c>
      <c r="F518" s="12">
        <v>0</v>
      </c>
      <c r="G518" s="12">
        <v>6510382592</v>
      </c>
    </row>
    <row r="519" spans="1:7">
      <c r="A519" s="9">
        <f>'(1)'!A519</f>
        <v>43035</v>
      </c>
      <c r="B519">
        <v>148.50129999999999</v>
      </c>
      <c r="C519">
        <v>148.50129999999999</v>
      </c>
      <c r="D519">
        <v>148.50129999999999</v>
      </c>
      <c r="E519">
        <v>148.50129999999999</v>
      </c>
      <c r="F519" s="12">
        <v>0</v>
      </c>
      <c r="G519" s="12">
        <v>6538462720</v>
      </c>
    </row>
    <row r="520" spans="1:7">
      <c r="A520" s="9">
        <f>'(1)'!A520</f>
        <v>43038</v>
      </c>
      <c r="B520">
        <v>148.50880000000001</v>
      </c>
      <c r="C520">
        <v>148.50880000000001</v>
      </c>
      <c r="D520">
        <v>148.50880000000001</v>
      </c>
      <c r="E520">
        <v>148.50880000000001</v>
      </c>
      <c r="F520" s="12">
        <v>0</v>
      </c>
      <c r="G520" s="12">
        <v>6551587328</v>
      </c>
    </row>
    <row r="521" spans="1:7">
      <c r="A521" s="9">
        <f>'(1)'!A521</f>
        <v>43039</v>
      </c>
      <c r="B521">
        <v>148.5273</v>
      </c>
      <c r="C521">
        <v>148.5273</v>
      </c>
      <c r="D521">
        <v>148.5273</v>
      </c>
      <c r="E521">
        <v>148.5273</v>
      </c>
      <c r="F521" s="12">
        <v>0</v>
      </c>
      <c r="G521" s="12">
        <v>6497353728</v>
      </c>
    </row>
    <row r="522" spans="1:7">
      <c r="A522" s="9">
        <f>'(1)'!A522</f>
        <v>43040</v>
      </c>
      <c r="B522">
        <v>148.5247</v>
      </c>
      <c r="C522">
        <v>148.5247</v>
      </c>
      <c r="D522">
        <v>148.5247</v>
      </c>
      <c r="E522">
        <v>148.5247</v>
      </c>
      <c r="F522" s="12">
        <v>0</v>
      </c>
      <c r="G522" s="12">
        <v>6501305856</v>
      </c>
    </row>
    <row r="523" spans="1:7">
      <c r="A523" s="9">
        <f>'(1)'!A523</f>
        <v>43041</v>
      </c>
      <c r="B523">
        <v>148.53110000000001</v>
      </c>
      <c r="C523">
        <v>148.53110000000001</v>
      </c>
      <c r="D523">
        <v>148.53110000000001</v>
      </c>
      <c r="E523">
        <v>148.53110000000001</v>
      </c>
      <c r="F523" s="12">
        <v>0</v>
      </c>
      <c r="G523" s="12">
        <v>6510921216</v>
      </c>
    </row>
    <row r="524" spans="1:7">
      <c r="A524" s="9">
        <f>'(1)'!A524</f>
        <v>43042</v>
      </c>
      <c r="B524">
        <v>148.53749999999999</v>
      </c>
      <c r="C524">
        <v>148.53749999999999</v>
      </c>
      <c r="D524">
        <v>148.53749999999999</v>
      </c>
      <c r="E524">
        <v>148.53749999999999</v>
      </c>
      <c r="F524" s="12">
        <v>0</v>
      </c>
      <c r="G524" s="12">
        <v>6511959040</v>
      </c>
    </row>
    <row r="525" spans="1:7">
      <c r="A525" s="9">
        <f>'(1)'!A525</f>
        <v>43045</v>
      </c>
      <c r="B525">
        <v>148.54409999999999</v>
      </c>
      <c r="C525">
        <v>148.54409999999999</v>
      </c>
      <c r="D525">
        <v>148.54409999999999</v>
      </c>
      <c r="E525">
        <v>148.54409999999999</v>
      </c>
      <c r="F525" s="12">
        <v>0</v>
      </c>
      <c r="G525" s="12">
        <v>6486877184</v>
      </c>
    </row>
    <row r="526" spans="1:7">
      <c r="A526" s="9">
        <f>'(1)'!A526</f>
        <v>43046</v>
      </c>
      <c r="B526">
        <v>148.56299999999999</v>
      </c>
      <c r="C526">
        <v>148.56299999999999</v>
      </c>
      <c r="D526">
        <v>148.56299999999999</v>
      </c>
      <c r="E526">
        <v>148.56299999999999</v>
      </c>
      <c r="F526" s="12">
        <v>0</v>
      </c>
      <c r="G526" s="12">
        <v>6534861824</v>
      </c>
    </row>
    <row r="527" spans="1:7">
      <c r="A527" s="9">
        <f>'(1)'!A527</f>
        <v>43047</v>
      </c>
      <c r="B527">
        <v>148.5753</v>
      </c>
      <c r="C527">
        <v>148.5753</v>
      </c>
      <c r="D527">
        <v>148.5753</v>
      </c>
      <c r="E527">
        <v>148.5753</v>
      </c>
      <c r="F527" s="12">
        <v>0</v>
      </c>
      <c r="G527" s="12">
        <v>6532406784</v>
      </c>
    </row>
    <row r="528" spans="1:7">
      <c r="A528" s="9">
        <f>'(1)'!A528</f>
        <v>43048</v>
      </c>
      <c r="B528">
        <v>148.5814</v>
      </c>
      <c r="C528">
        <v>148.5814</v>
      </c>
      <c r="D528">
        <v>148.5814</v>
      </c>
      <c r="E528">
        <v>148.5814</v>
      </c>
      <c r="F528" s="12">
        <v>0</v>
      </c>
      <c r="G528" s="12">
        <v>6561624576</v>
      </c>
    </row>
    <row r="529" spans="1:7">
      <c r="A529" s="9">
        <f>'(1)'!A529</f>
        <v>43049</v>
      </c>
      <c r="B529">
        <v>148.58850000000001</v>
      </c>
      <c r="C529">
        <v>148.58850000000001</v>
      </c>
      <c r="D529">
        <v>148.58850000000001</v>
      </c>
      <c r="E529">
        <v>148.58850000000001</v>
      </c>
      <c r="F529" s="12">
        <v>0</v>
      </c>
      <c r="G529" s="12">
        <v>6558951936</v>
      </c>
    </row>
    <row r="530" spans="1:7">
      <c r="A530" s="9">
        <f>'(1)'!A530</f>
        <v>43052</v>
      </c>
      <c r="B530">
        <v>148.6096</v>
      </c>
      <c r="C530">
        <v>148.6096</v>
      </c>
      <c r="D530">
        <v>148.6096</v>
      </c>
      <c r="E530">
        <v>148.6096</v>
      </c>
      <c r="F530" s="12">
        <v>0</v>
      </c>
      <c r="G530" s="12">
        <v>6539081728</v>
      </c>
    </row>
    <row r="531" spans="1:7">
      <c r="A531" s="9">
        <f>'(1)'!A531</f>
        <v>43053</v>
      </c>
      <c r="B531">
        <v>148.61449999999999</v>
      </c>
      <c r="C531">
        <v>148.61449999999999</v>
      </c>
      <c r="D531">
        <v>148.61449999999999</v>
      </c>
      <c r="E531">
        <v>148.61449999999999</v>
      </c>
      <c r="F531" s="12">
        <v>0</v>
      </c>
      <c r="G531" s="12">
        <v>6518389760</v>
      </c>
    </row>
    <row r="532" spans="1:7">
      <c r="A532" s="9">
        <f>'(1)'!A532</f>
        <v>43054</v>
      </c>
      <c r="B532">
        <v>148.62219999999999</v>
      </c>
      <c r="C532">
        <v>148.62219999999999</v>
      </c>
      <c r="D532">
        <v>148.62219999999999</v>
      </c>
      <c r="E532">
        <v>148.62219999999999</v>
      </c>
      <c r="F532" s="12">
        <v>0</v>
      </c>
      <c r="G532" s="12">
        <v>6540888064</v>
      </c>
    </row>
    <row r="533" spans="1:7">
      <c r="A533" s="9">
        <f>'(1)'!A533</f>
        <v>43055</v>
      </c>
      <c r="B533">
        <v>148.62950000000001</v>
      </c>
      <c r="C533">
        <v>148.62950000000001</v>
      </c>
      <c r="D533">
        <v>148.62950000000001</v>
      </c>
      <c r="E533">
        <v>148.62950000000001</v>
      </c>
      <c r="F533" s="12">
        <v>0</v>
      </c>
      <c r="G533" s="12">
        <v>6603198976</v>
      </c>
    </row>
    <row r="534" spans="1:7">
      <c r="A534" s="9">
        <f>'(1)'!A534</f>
        <v>43056</v>
      </c>
      <c r="B534">
        <v>148.6514</v>
      </c>
      <c r="C534">
        <v>148.6514</v>
      </c>
      <c r="D534">
        <v>148.6514</v>
      </c>
      <c r="E534">
        <v>148.6514</v>
      </c>
      <c r="F534" s="12">
        <v>0</v>
      </c>
      <c r="G534" s="12">
        <v>6606713344</v>
      </c>
    </row>
    <row r="535" spans="1:7">
      <c r="A535" s="9">
        <f>'(1)'!A535</f>
        <v>43059</v>
      </c>
      <c r="B535">
        <v>148.6584</v>
      </c>
      <c r="C535">
        <v>148.6584</v>
      </c>
      <c r="D535">
        <v>148.6584</v>
      </c>
      <c r="E535">
        <v>148.6584</v>
      </c>
      <c r="F535" s="12">
        <v>0</v>
      </c>
      <c r="G535" s="12">
        <v>6688898560</v>
      </c>
    </row>
    <row r="536" spans="1:7">
      <c r="A536" s="9">
        <f>'(1)'!A536</f>
        <v>43060</v>
      </c>
      <c r="B536">
        <v>148.67230000000001</v>
      </c>
      <c r="C536">
        <v>148.67230000000001</v>
      </c>
      <c r="D536">
        <v>148.67230000000001</v>
      </c>
      <c r="E536">
        <v>148.67230000000001</v>
      </c>
      <c r="F536" s="12">
        <v>0</v>
      </c>
      <c r="G536" s="12">
        <v>6656128512</v>
      </c>
    </row>
    <row r="537" spans="1:7">
      <c r="A537" s="9">
        <f>'(1)'!A537</f>
        <v>43061</v>
      </c>
      <c r="B537">
        <v>148.6842</v>
      </c>
      <c r="C537">
        <v>148.6842</v>
      </c>
      <c r="D537">
        <v>148.6842</v>
      </c>
      <c r="E537">
        <v>148.6842</v>
      </c>
      <c r="F537" s="12">
        <v>0</v>
      </c>
      <c r="G537" s="12">
        <v>6634169344</v>
      </c>
    </row>
    <row r="538" spans="1:7">
      <c r="A538" s="9">
        <f>'(1)'!A538</f>
        <v>43063</v>
      </c>
      <c r="B538">
        <v>148.69489999999999</v>
      </c>
      <c r="C538">
        <v>148.69489999999999</v>
      </c>
      <c r="D538">
        <v>148.69489999999999</v>
      </c>
      <c r="E538">
        <v>148.69489999999999</v>
      </c>
      <c r="F538" s="12">
        <v>0</v>
      </c>
      <c r="G538" s="12">
        <v>6633802752</v>
      </c>
    </row>
    <row r="539" spans="1:7">
      <c r="A539" s="9">
        <f>'(1)'!A539</f>
        <v>43066</v>
      </c>
      <c r="B539">
        <v>148.71780000000001</v>
      </c>
      <c r="C539">
        <v>148.71780000000001</v>
      </c>
      <c r="D539">
        <v>148.71780000000001</v>
      </c>
      <c r="E539">
        <v>148.71780000000001</v>
      </c>
      <c r="F539" s="12">
        <v>0</v>
      </c>
      <c r="G539" s="12">
        <v>6669486592</v>
      </c>
    </row>
    <row r="540" spans="1:7">
      <c r="A540" s="9">
        <f>'(1)'!A540</f>
        <v>43067</v>
      </c>
      <c r="B540">
        <v>148.73480000000001</v>
      </c>
      <c r="C540">
        <v>148.73480000000001</v>
      </c>
      <c r="D540">
        <v>148.73480000000001</v>
      </c>
      <c r="E540">
        <v>148.73480000000001</v>
      </c>
      <c r="F540" s="12">
        <v>0</v>
      </c>
      <c r="G540" s="12">
        <v>6706722304</v>
      </c>
    </row>
    <row r="541" spans="1:7">
      <c r="A541" s="9">
        <f>'(1)'!A541</f>
        <v>43068</v>
      </c>
      <c r="B541">
        <v>148.74780000000001</v>
      </c>
      <c r="C541">
        <v>148.74780000000001</v>
      </c>
      <c r="D541">
        <v>148.74780000000001</v>
      </c>
      <c r="E541">
        <v>148.74780000000001</v>
      </c>
      <c r="F541" s="12">
        <v>0</v>
      </c>
      <c r="G541" s="12">
        <v>6699034112</v>
      </c>
    </row>
    <row r="542" spans="1:7">
      <c r="A542" s="9">
        <f>'(1)'!A542</f>
        <v>43069</v>
      </c>
      <c r="B542">
        <v>148.75899999999999</v>
      </c>
      <c r="C542">
        <v>148.75899999999999</v>
      </c>
      <c r="D542">
        <v>148.75899999999999</v>
      </c>
      <c r="E542">
        <v>148.75899999999999</v>
      </c>
      <c r="F542" s="12">
        <v>0</v>
      </c>
      <c r="G542" s="12">
        <v>6708302336</v>
      </c>
    </row>
    <row r="543" spans="1:7">
      <c r="A543" s="9">
        <f>'(1)'!A543</f>
        <v>43070</v>
      </c>
      <c r="B543">
        <v>148.76929999999999</v>
      </c>
      <c r="C543">
        <v>148.76929999999999</v>
      </c>
      <c r="D543">
        <v>148.76929999999999</v>
      </c>
      <c r="E543">
        <v>148.76929999999999</v>
      </c>
      <c r="F543" s="12">
        <v>0</v>
      </c>
      <c r="G543" s="12">
        <v>6720933888</v>
      </c>
    </row>
    <row r="544" spans="1:7">
      <c r="A544" s="9">
        <f>'(1)'!A544</f>
        <v>43073</v>
      </c>
      <c r="B544">
        <v>148.8038</v>
      </c>
      <c r="C544">
        <v>148.8038</v>
      </c>
      <c r="D544">
        <v>148.8038</v>
      </c>
      <c r="E544">
        <v>148.8038</v>
      </c>
      <c r="F544" s="12">
        <v>0</v>
      </c>
      <c r="G544" s="12">
        <v>6731609088</v>
      </c>
    </row>
    <row r="545" spans="1:7">
      <c r="A545" s="9">
        <f>'(1)'!A545</f>
        <v>43074</v>
      </c>
      <c r="B545">
        <v>148.8202</v>
      </c>
      <c r="C545">
        <v>148.8202</v>
      </c>
      <c r="D545">
        <v>148.8202</v>
      </c>
      <c r="E545">
        <v>148.8202</v>
      </c>
      <c r="F545" s="12">
        <v>0</v>
      </c>
      <c r="G545" s="12">
        <v>6719335936</v>
      </c>
    </row>
    <row r="546" spans="1:7">
      <c r="A546" s="9">
        <f>'(1)'!A546</f>
        <v>43075</v>
      </c>
      <c r="B546">
        <v>148.84350000000001</v>
      </c>
      <c r="C546">
        <v>148.84350000000001</v>
      </c>
      <c r="D546">
        <v>148.84350000000001</v>
      </c>
      <c r="E546">
        <v>148.84350000000001</v>
      </c>
      <c r="F546" s="12">
        <v>0</v>
      </c>
      <c r="G546" s="12">
        <v>6711736832</v>
      </c>
    </row>
    <row r="547" spans="1:7">
      <c r="A547" s="9">
        <f>'(1)'!A547</f>
        <v>43076</v>
      </c>
      <c r="B547">
        <v>148.87360000000001</v>
      </c>
      <c r="C547">
        <v>148.87360000000001</v>
      </c>
      <c r="D547">
        <v>148.87360000000001</v>
      </c>
      <c r="E547">
        <v>148.87360000000001</v>
      </c>
      <c r="F547" s="12">
        <v>0</v>
      </c>
      <c r="G547" s="12">
        <v>6688675840</v>
      </c>
    </row>
    <row r="548" spans="1:7">
      <c r="A548" s="9">
        <f>'(1)'!A548</f>
        <v>43077</v>
      </c>
      <c r="B548">
        <v>148.8768</v>
      </c>
      <c r="C548">
        <v>148.8768</v>
      </c>
      <c r="D548">
        <v>148.8768</v>
      </c>
      <c r="E548">
        <v>148.8768</v>
      </c>
      <c r="F548" s="12">
        <v>0</v>
      </c>
      <c r="G548" s="12">
        <v>6687948288</v>
      </c>
    </row>
    <row r="549" spans="1:7">
      <c r="A549" s="9">
        <f>'(1)'!A549</f>
        <v>43080</v>
      </c>
      <c r="B549">
        <v>148.88220000000001</v>
      </c>
      <c r="C549">
        <v>148.88220000000001</v>
      </c>
      <c r="D549">
        <v>148.88220000000001</v>
      </c>
      <c r="E549">
        <v>148.88220000000001</v>
      </c>
      <c r="F549" s="12">
        <v>0</v>
      </c>
      <c r="G549" s="12">
        <v>6651174400</v>
      </c>
    </row>
    <row r="550" spans="1:7">
      <c r="A550" s="9">
        <f>'(1)'!A550</f>
        <v>43081</v>
      </c>
      <c r="B550">
        <v>148.88839999999999</v>
      </c>
      <c r="C550">
        <v>148.88839999999999</v>
      </c>
      <c r="D550">
        <v>148.88839999999999</v>
      </c>
      <c r="E550">
        <v>148.88839999999999</v>
      </c>
      <c r="F550" s="12">
        <v>0</v>
      </c>
      <c r="G550" s="12">
        <v>6633588224</v>
      </c>
    </row>
    <row r="551" spans="1:7">
      <c r="A551" s="9">
        <f>'(1)'!A551</f>
        <v>43082</v>
      </c>
      <c r="B551">
        <v>148.8938</v>
      </c>
      <c r="C551">
        <v>148.8938</v>
      </c>
      <c r="D551">
        <v>148.8938</v>
      </c>
      <c r="E551">
        <v>148.8938</v>
      </c>
      <c r="F551" s="12">
        <v>0</v>
      </c>
      <c r="G551" s="12">
        <v>6701697024</v>
      </c>
    </row>
    <row r="552" spans="1:7">
      <c r="A552" s="9">
        <f>'(1)'!A552</f>
        <v>43083</v>
      </c>
      <c r="B552">
        <v>148.9143</v>
      </c>
      <c r="C552">
        <v>148.9143</v>
      </c>
      <c r="D552">
        <v>148.9143</v>
      </c>
      <c r="E552">
        <v>148.9143</v>
      </c>
      <c r="F552" s="12">
        <v>0</v>
      </c>
      <c r="G552" s="12">
        <v>6717317120</v>
      </c>
    </row>
    <row r="553" spans="1:7">
      <c r="A553" s="9">
        <f>'(1)'!A553</f>
        <v>43084</v>
      </c>
      <c r="B553">
        <v>148.92269999999999</v>
      </c>
      <c r="C553">
        <v>148.92269999999999</v>
      </c>
      <c r="D553">
        <v>148.92269999999999</v>
      </c>
      <c r="E553">
        <v>148.92269999999999</v>
      </c>
      <c r="F553" s="12">
        <v>0</v>
      </c>
      <c r="G553" s="12">
        <v>6719778304</v>
      </c>
    </row>
    <row r="554" spans="1:7">
      <c r="A554" s="9">
        <f>'(1)'!A554</f>
        <v>43087</v>
      </c>
      <c r="B554">
        <v>148.92789999999999</v>
      </c>
      <c r="C554">
        <v>148.92789999999999</v>
      </c>
      <c r="D554">
        <v>148.92789999999999</v>
      </c>
      <c r="E554">
        <v>148.92789999999999</v>
      </c>
      <c r="F554" s="12">
        <v>0</v>
      </c>
      <c r="G554" s="12">
        <v>6696042496</v>
      </c>
    </row>
    <row r="555" spans="1:7">
      <c r="A555" s="9">
        <f>'(1)'!A555</f>
        <v>43088</v>
      </c>
      <c r="B555">
        <v>148.93299999999999</v>
      </c>
      <c r="C555">
        <v>148.93299999999999</v>
      </c>
      <c r="D555">
        <v>148.93299999999999</v>
      </c>
      <c r="E555">
        <v>148.93299999999999</v>
      </c>
      <c r="F555" s="12">
        <v>0</v>
      </c>
      <c r="G555" s="12">
        <v>6738312704</v>
      </c>
    </row>
    <row r="556" spans="1:7">
      <c r="A556" s="9">
        <f>'(1)'!A556</f>
        <v>43089</v>
      </c>
      <c r="B556">
        <v>148.93940000000001</v>
      </c>
      <c r="C556">
        <v>148.93940000000001</v>
      </c>
      <c r="D556">
        <v>148.93940000000001</v>
      </c>
      <c r="E556">
        <v>148.93940000000001</v>
      </c>
      <c r="F556" s="12">
        <v>0</v>
      </c>
      <c r="G556" s="12">
        <v>6731012608</v>
      </c>
    </row>
    <row r="557" spans="1:7">
      <c r="A557" s="9">
        <f>'(1)'!A557</f>
        <v>43090</v>
      </c>
      <c r="B557">
        <v>148.95840000000001</v>
      </c>
      <c r="C557">
        <v>148.95840000000001</v>
      </c>
      <c r="D557">
        <v>148.95840000000001</v>
      </c>
      <c r="E557">
        <v>148.95840000000001</v>
      </c>
      <c r="F557" s="12">
        <v>0</v>
      </c>
      <c r="G557" s="12">
        <v>6739740160</v>
      </c>
    </row>
    <row r="558" spans="1:7">
      <c r="A558" s="9">
        <f>'(1)'!A558</f>
        <v>43091</v>
      </c>
      <c r="B558">
        <v>148.96100000000001</v>
      </c>
      <c r="C558">
        <v>148.96100000000001</v>
      </c>
      <c r="D558">
        <v>148.96100000000001</v>
      </c>
      <c r="E558">
        <v>148.96100000000001</v>
      </c>
      <c r="F558" s="12">
        <v>0</v>
      </c>
      <c r="G558" s="12">
        <v>6737040896</v>
      </c>
    </row>
    <row r="559" spans="1:7">
      <c r="A559" s="9">
        <f>'(1)'!A559</f>
        <v>43095</v>
      </c>
      <c r="B559">
        <v>148.9665</v>
      </c>
      <c r="C559">
        <v>148.9665</v>
      </c>
      <c r="D559">
        <v>148.9665</v>
      </c>
      <c r="E559">
        <v>148.9665</v>
      </c>
      <c r="F559" s="12">
        <v>0</v>
      </c>
      <c r="G559" s="12">
        <v>6743975424</v>
      </c>
    </row>
    <row r="560" spans="1:7">
      <c r="A560" s="9">
        <f>'(1)'!A560</f>
        <v>43096</v>
      </c>
      <c r="B560">
        <v>148.97380000000001</v>
      </c>
      <c r="C560">
        <v>148.97380000000001</v>
      </c>
      <c r="D560">
        <v>148.97380000000001</v>
      </c>
      <c r="E560">
        <v>148.97380000000001</v>
      </c>
      <c r="F560" s="12">
        <v>0</v>
      </c>
      <c r="G560" s="12">
        <v>6733702144</v>
      </c>
    </row>
    <row r="561" spans="1:7">
      <c r="A561" s="9">
        <f>'(1)'!A561</f>
        <v>43097</v>
      </c>
      <c r="B561">
        <v>148.97710000000001</v>
      </c>
      <c r="C561">
        <v>148.97710000000001</v>
      </c>
      <c r="D561">
        <v>148.97710000000001</v>
      </c>
      <c r="E561">
        <v>148.97710000000001</v>
      </c>
      <c r="F561" s="12">
        <v>0</v>
      </c>
      <c r="G561" s="12">
        <v>6615124992</v>
      </c>
    </row>
    <row r="562" spans="1:7">
      <c r="A562" s="9">
        <f>'(1)'!A562</f>
        <v>43098</v>
      </c>
      <c r="B562">
        <v>148.99430000000001</v>
      </c>
      <c r="C562">
        <v>148.99430000000001</v>
      </c>
      <c r="D562">
        <v>148.99430000000001</v>
      </c>
      <c r="E562">
        <v>148.99430000000001</v>
      </c>
      <c r="F562" s="12">
        <v>0</v>
      </c>
      <c r="G562" s="12">
        <v>6615124992</v>
      </c>
    </row>
    <row r="563" spans="1:7">
      <c r="A563" s="9">
        <f>'(1)'!A563</f>
        <v>43102</v>
      </c>
      <c r="B563">
        <v>149</v>
      </c>
      <c r="C563">
        <v>149</v>
      </c>
      <c r="D563">
        <v>149</v>
      </c>
      <c r="E563">
        <v>149</v>
      </c>
      <c r="F563" s="12">
        <v>0</v>
      </c>
      <c r="G563" s="12">
        <v>6666418176</v>
      </c>
    </row>
    <row r="564" spans="1:7">
      <c r="A564" s="9">
        <f>'(1)'!A564</f>
        <v>43103</v>
      </c>
      <c r="B564">
        <v>149.00649999999999</v>
      </c>
      <c r="C564">
        <v>149.00649999999999</v>
      </c>
      <c r="D564">
        <v>149.00649999999999</v>
      </c>
      <c r="E564">
        <v>149.00649999999999</v>
      </c>
      <c r="F564" s="12">
        <v>0</v>
      </c>
      <c r="G564" s="12">
        <v>6669755904</v>
      </c>
    </row>
    <row r="565" spans="1:7">
      <c r="A565" s="9">
        <f>'(1)'!A565</f>
        <v>43104</v>
      </c>
      <c r="B565">
        <v>149.01390000000001</v>
      </c>
      <c r="C565">
        <v>149.01390000000001</v>
      </c>
      <c r="D565">
        <v>149.01390000000001</v>
      </c>
      <c r="E565">
        <v>149.01390000000001</v>
      </c>
      <c r="F565" s="12">
        <v>0</v>
      </c>
      <c r="G565" s="12">
        <v>6709529600</v>
      </c>
    </row>
    <row r="566" spans="1:7">
      <c r="A566" s="9">
        <f>'(1)'!A566</f>
        <v>43105</v>
      </c>
      <c r="B566">
        <v>149.02070000000001</v>
      </c>
      <c r="C566">
        <v>149.02070000000001</v>
      </c>
      <c r="D566">
        <v>149.02070000000001</v>
      </c>
      <c r="E566">
        <v>149.02070000000001</v>
      </c>
      <c r="F566" s="12">
        <v>0</v>
      </c>
      <c r="G566" s="12">
        <v>6677514240</v>
      </c>
    </row>
    <row r="567" spans="1:7">
      <c r="A567" s="9">
        <f>'(1)'!A567</f>
        <v>43108</v>
      </c>
      <c r="B567">
        <v>149.0428</v>
      </c>
      <c r="C567">
        <v>149.0428</v>
      </c>
      <c r="D567">
        <v>149.0428</v>
      </c>
      <c r="E567">
        <v>149.0428</v>
      </c>
      <c r="F567" s="12">
        <v>0</v>
      </c>
      <c r="G567" s="12">
        <v>6703270912</v>
      </c>
    </row>
    <row r="568" spans="1:7">
      <c r="A568" s="9">
        <f>'(1)'!A568</f>
        <v>43109</v>
      </c>
      <c r="B568">
        <v>149.0522</v>
      </c>
      <c r="C568">
        <v>149.0522</v>
      </c>
      <c r="D568">
        <v>149.0522</v>
      </c>
      <c r="E568">
        <v>149.0522</v>
      </c>
      <c r="F568" s="12">
        <v>0</v>
      </c>
      <c r="G568" s="12">
        <v>6698960384</v>
      </c>
    </row>
    <row r="569" spans="1:7">
      <c r="A569" s="9">
        <f>'(1)'!A569</f>
        <v>43110</v>
      </c>
      <c r="B569">
        <v>149.05969999999999</v>
      </c>
      <c r="C569">
        <v>149.05969999999999</v>
      </c>
      <c r="D569">
        <v>149.05969999999999</v>
      </c>
      <c r="E569">
        <v>149.05969999999999</v>
      </c>
      <c r="F569" s="12">
        <v>0</v>
      </c>
      <c r="G569" s="12">
        <v>6705282048</v>
      </c>
    </row>
    <row r="570" spans="1:7">
      <c r="A570" s="9">
        <f>'(1)'!A570</f>
        <v>43111</v>
      </c>
      <c r="B570">
        <v>149.0667</v>
      </c>
      <c r="C570">
        <v>149.0667</v>
      </c>
      <c r="D570">
        <v>149.0667</v>
      </c>
      <c r="E570">
        <v>149.0667</v>
      </c>
      <c r="F570" s="12">
        <v>0</v>
      </c>
      <c r="G570" s="12">
        <v>6732365312</v>
      </c>
    </row>
    <row r="571" spans="1:7">
      <c r="A571" s="9">
        <f>'(1)'!A571</f>
        <v>43112</v>
      </c>
      <c r="B571">
        <v>149.07300000000001</v>
      </c>
      <c r="C571">
        <v>149.07300000000001</v>
      </c>
      <c r="D571">
        <v>149.07300000000001</v>
      </c>
      <c r="E571">
        <v>149.07300000000001</v>
      </c>
      <c r="F571" s="12">
        <v>0</v>
      </c>
      <c r="G571" s="12">
        <v>6798270976</v>
      </c>
    </row>
    <row r="572" spans="1:7">
      <c r="A572" s="9">
        <f>'(1)'!A572</f>
        <v>43116</v>
      </c>
      <c r="B572">
        <v>149.0934</v>
      </c>
      <c r="C572">
        <v>149.0934</v>
      </c>
      <c r="D572">
        <v>149.0934</v>
      </c>
      <c r="E572">
        <v>149.0934</v>
      </c>
      <c r="F572" s="12">
        <v>0</v>
      </c>
      <c r="G572" s="12">
        <v>6805041152</v>
      </c>
    </row>
    <row r="573" spans="1:7">
      <c r="A573" s="9">
        <f>'(1)'!A573</f>
        <v>43117</v>
      </c>
      <c r="B573">
        <v>149.1009</v>
      </c>
      <c r="C573">
        <v>149.1009</v>
      </c>
      <c r="D573">
        <v>149.1009</v>
      </c>
      <c r="E573">
        <v>149.1009</v>
      </c>
      <c r="F573" s="12">
        <v>0</v>
      </c>
      <c r="G573" s="12">
        <v>6811776000</v>
      </c>
    </row>
    <row r="574" spans="1:7">
      <c r="A574" s="9">
        <f>'(1)'!A574</f>
        <v>43118</v>
      </c>
      <c r="B574">
        <v>149.10929999999999</v>
      </c>
      <c r="C574">
        <v>149.10929999999999</v>
      </c>
      <c r="D574">
        <v>149.10929999999999</v>
      </c>
      <c r="E574">
        <v>149.10929999999999</v>
      </c>
      <c r="F574" s="12">
        <v>0</v>
      </c>
      <c r="G574" s="12">
        <v>6847758336</v>
      </c>
    </row>
    <row r="575" spans="1:7">
      <c r="A575" s="9">
        <f>'(1)'!A575</f>
        <v>43119</v>
      </c>
      <c r="B575">
        <v>149.11590000000001</v>
      </c>
      <c r="C575">
        <v>149.11590000000001</v>
      </c>
      <c r="D575">
        <v>149.11590000000001</v>
      </c>
      <c r="E575">
        <v>149.11590000000001</v>
      </c>
      <c r="F575" s="12">
        <v>0</v>
      </c>
      <c r="G575" s="12">
        <v>6779432960</v>
      </c>
    </row>
    <row r="576" spans="1:7">
      <c r="A576" s="9">
        <f>'(1)'!A576</f>
        <v>43122</v>
      </c>
      <c r="B576">
        <v>149.12299999999999</v>
      </c>
      <c r="C576">
        <v>149.12299999999999</v>
      </c>
      <c r="D576">
        <v>149.12299999999999</v>
      </c>
      <c r="E576">
        <v>149.12299999999999</v>
      </c>
      <c r="F576" s="12">
        <v>0</v>
      </c>
      <c r="G576" s="12">
        <v>6864284160</v>
      </c>
    </row>
    <row r="577" spans="1:7">
      <c r="A577" s="9">
        <f>'(1)'!A577</f>
        <v>43123</v>
      </c>
      <c r="B577">
        <v>149.1438</v>
      </c>
      <c r="C577">
        <v>149.1438</v>
      </c>
      <c r="D577">
        <v>149.1438</v>
      </c>
      <c r="E577">
        <v>149.1438</v>
      </c>
      <c r="F577" s="12">
        <v>0</v>
      </c>
      <c r="G577" s="12">
        <v>6910777856</v>
      </c>
    </row>
    <row r="578" spans="1:7">
      <c r="A578" s="9">
        <f>'(1)'!A578</f>
        <v>43124</v>
      </c>
      <c r="B578">
        <v>149.15280000000001</v>
      </c>
      <c r="C578">
        <v>149.15280000000001</v>
      </c>
      <c r="D578">
        <v>149.15280000000001</v>
      </c>
      <c r="E578">
        <v>149.15280000000001</v>
      </c>
      <c r="F578" s="12">
        <v>0</v>
      </c>
      <c r="G578" s="12">
        <v>6910777856</v>
      </c>
    </row>
    <row r="579" spans="1:7">
      <c r="A579" s="9">
        <f>'(1)'!A579</f>
        <v>43125</v>
      </c>
      <c r="B579">
        <v>149.1617</v>
      </c>
      <c r="C579">
        <v>149.1617</v>
      </c>
      <c r="D579">
        <v>149.1617</v>
      </c>
      <c r="E579">
        <v>149.1617</v>
      </c>
      <c r="F579" s="12">
        <v>0</v>
      </c>
      <c r="G579" s="12">
        <v>6910777856</v>
      </c>
    </row>
    <row r="580" spans="1:7">
      <c r="A580" s="9">
        <f>'(1)'!A580</f>
        <v>43126</v>
      </c>
      <c r="B580">
        <v>149.17089999999999</v>
      </c>
      <c r="C580">
        <v>149.17089999999999</v>
      </c>
      <c r="D580">
        <v>149.17089999999999</v>
      </c>
      <c r="E580">
        <v>149.17089999999999</v>
      </c>
      <c r="F580" s="12">
        <v>0</v>
      </c>
      <c r="G580" s="12">
        <v>6972861440</v>
      </c>
    </row>
    <row r="581" spans="1:7">
      <c r="A581" s="9">
        <f>'(1)'!A581</f>
        <v>43129</v>
      </c>
      <c r="B581">
        <v>149.18010000000001</v>
      </c>
      <c r="C581">
        <v>149.18010000000001</v>
      </c>
      <c r="D581">
        <v>149.18010000000001</v>
      </c>
      <c r="E581">
        <v>149.18010000000001</v>
      </c>
      <c r="F581" s="12">
        <v>0</v>
      </c>
      <c r="G581" s="12">
        <v>7013633536</v>
      </c>
    </row>
    <row r="582" spans="1:7">
      <c r="A582" s="9">
        <f>'(1)'!A582</f>
        <v>43130</v>
      </c>
      <c r="B582">
        <v>149.20070000000001</v>
      </c>
      <c r="C582">
        <v>149.20070000000001</v>
      </c>
      <c r="D582">
        <v>149.20070000000001</v>
      </c>
      <c r="E582">
        <v>149.20070000000001</v>
      </c>
      <c r="F582" s="12">
        <v>0</v>
      </c>
      <c r="G582" s="12">
        <v>7073182720</v>
      </c>
    </row>
    <row r="583" spans="1:7">
      <c r="A583" s="9">
        <f>'(1)'!A583</f>
        <v>43131</v>
      </c>
      <c r="B583">
        <v>149.20670000000001</v>
      </c>
      <c r="C583">
        <v>149.20670000000001</v>
      </c>
      <c r="D583">
        <v>149.20670000000001</v>
      </c>
      <c r="E583">
        <v>149.20670000000001</v>
      </c>
      <c r="F583" s="12">
        <v>0</v>
      </c>
      <c r="G583" s="12">
        <v>7073182720</v>
      </c>
    </row>
    <row r="584" spans="1:7">
      <c r="A584" s="9">
        <f>'(1)'!A584</f>
        <v>43132</v>
      </c>
      <c r="B584">
        <v>149.22110000000001</v>
      </c>
      <c r="C584">
        <v>149.22110000000001</v>
      </c>
      <c r="D584">
        <v>149.22110000000001</v>
      </c>
      <c r="E584">
        <v>149.22110000000001</v>
      </c>
      <c r="F584" s="12">
        <v>0</v>
      </c>
      <c r="G584" s="12">
        <v>7058946048</v>
      </c>
    </row>
    <row r="585" spans="1:7">
      <c r="A585" s="9">
        <f>'(1)'!A585</f>
        <v>43133</v>
      </c>
      <c r="B585">
        <v>149.23410000000001</v>
      </c>
      <c r="C585">
        <v>149.23410000000001</v>
      </c>
      <c r="D585">
        <v>149.23410000000001</v>
      </c>
      <c r="E585">
        <v>149.23410000000001</v>
      </c>
      <c r="F585" s="12">
        <v>0</v>
      </c>
      <c r="G585" s="12">
        <v>6964487168</v>
      </c>
    </row>
    <row r="586" spans="1:7">
      <c r="A586" s="9">
        <f>'(1)'!A586</f>
        <v>43136</v>
      </c>
      <c r="B586">
        <v>149.2559</v>
      </c>
      <c r="C586">
        <v>149.2559</v>
      </c>
      <c r="D586">
        <v>149.2559</v>
      </c>
      <c r="E586">
        <v>149.2559</v>
      </c>
      <c r="F586" s="12">
        <v>0</v>
      </c>
      <c r="G586" s="12">
        <v>7009718784</v>
      </c>
    </row>
    <row r="587" spans="1:7">
      <c r="A587" s="9">
        <f>'(1)'!A587</f>
        <v>43137</v>
      </c>
      <c r="B587">
        <v>149.2662</v>
      </c>
      <c r="C587">
        <v>149.2662</v>
      </c>
      <c r="D587">
        <v>149.2662</v>
      </c>
      <c r="E587">
        <v>149.2662</v>
      </c>
      <c r="F587" s="12">
        <v>0</v>
      </c>
      <c r="G587" s="12">
        <v>7077584384</v>
      </c>
    </row>
    <row r="588" spans="1:7">
      <c r="A588" s="9">
        <f>'(1)'!A588</f>
        <v>43138</v>
      </c>
      <c r="B588">
        <v>149.274</v>
      </c>
      <c r="C588">
        <v>149.274</v>
      </c>
      <c r="D588">
        <v>149.274</v>
      </c>
      <c r="E588">
        <v>149.274</v>
      </c>
      <c r="F588" s="12">
        <v>0</v>
      </c>
      <c r="G588" s="12">
        <v>7114617344</v>
      </c>
    </row>
    <row r="589" spans="1:7">
      <c r="A589" s="9">
        <f>'(1)'!A589</f>
        <v>43139</v>
      </c>
      <c r="B589">
        <v>149.28149999999999</v>
      </c>
      <c r="C589">
        <v>149.28149999999999</v>
      </c>
      <c r="D589">
        <v>149.28149999999999</v>
      </c>
      <c r="E589">
        <v>149.28149999999999</v>
      </c>
      <c r="F589" s="12">
        <v>0</v>
      </c>
      <c r="G589" s="12">
        <v>7097998336</v>
      </c>
    </row>
    <row r="590" spans="1:7">
      <c r="A590" s="9">
        <f>'(1)'!A590</f>
        <v>43140</v>
      </c>
      <c r="B590">
        <v>149.2903</v>
      </c>
      <c r="C590">
        <v>149.2903</v>
      </c>
      <c r="D590">
        <v>149.2903</v>
      </c>
      <c r="E590">
        <v>149.2903</v>
      </c>
      <c r="F590" s="12">
        <v>0</v>
      </c>
      <c r="G590" s="12">
        <v>7096257024</v>
      </c>
    </row>
    <row r="591" spans="1:7">
      <c r="A591" s="9">
        <f>'(1)'!A591</f>
        <v>43143</v>
      </c>
      <c r="B591">
        <v>149.30869999999999</v>
      </c>
      <c r="C591">
        <v>149.30869999999999</v>
      </c>
      <c r="D591">
        <v>149.30869999999999</v>
      </c>
      <c r="E591">
        <v>149.30869999999999</v>
      </c>
      <c r="F591" s="12">
        <v>0</v>
      </c>
      <c r="G591" s="12">
        <v>7115079168</v>
      </c>
    </row>
    <row r="592" spans="1:7">
      <c r="A592" s="9">
        <f>'(1)'!A592</f>
        <v>43144</v>
      </c>
      <c r="B592">
        <v>149.3245</v>
      </c>
      <c r="C592">
        <v>149.3245</v>
      </c>
      <c r="D592">
        <v>149.3245</v>
      </c>
      <c r="E592">
        <v>149.3245</v>
      </c>
      <c r="F592" s="12">
        <v>0</v>
      </c>
      <c r="G592" s="12">
        <v>7099144704</v>
      </c>
    </row>
    <row r="593" spans="1:7">
      <c r="A593" s="9">
        <f>'(1)'!A593</f>
        <v>43145</v>
      </c>
      <c r="B593">
        <v>149.3349</v>
      </c>
      <c r="C593">
        <v>149.3349</v>
      </c>
      <c r="D593">
        <v>149.3349</v>
      </c>
      <c r="E593">
        <v>149.3349</v>
      </c>
      <c r="F593" s="12">
        <v>0</v>
      </c>
      <c r="G593" s="12">
        <v>7111890944</v>
      </c>
    </row>
    <row r="594" spans="1:7">
      <c r="A594" s="9">
        <f>'(1)'!A594</f>
        <v>43146</v>
      </c>
      <c r="B594">
        <v>149.3442</v>
      </c>
      <c r="C594">
        <v>149.3442</v>
      </c>
      <c r="D594">
        <v>149.3442</v>
      </c>
      <c r="E594">
        <v>149.3442</v>
      </c>
      <c r="F594" s="12">
        <v>0</v>
      </c>
      <c r="G594" s="12">
        <v>7163400704</v>
      </c>
    </row>
    <row r="595" spans="1:7">
      <c r="A595" s="9">
        <f>'(1)'!A595</f>
        <v>43147</v>
      </c>
      <c r="B595">
        <v>149.35300000000001</v>
      </c>
      <c r="C595">
        <v>149.35300000000001</v>
      </c>
      <c r="D595">
        <v>149.35300000000001</v>
      </c>
      <c r="E595">
        <v>149.35300000000001</v>
      </c>
      <c r="F595" s="12">
        <v>0</v>
      </c>
      <c r="G595" s="12">
        <v>7177745920</v>
      </c>
    </row>
    <row r="596" spans="1:7">
      <c r="A596" s="9">
        <f>'(1)'!A596</f>
        <v>43151</v>
      </c>
      <c r="B596">
        <v>149.37299999999999</v>
      </c>
      <c r="C596">
        <v>149.37299999999999</v>
      </c>
      <c r="D596">
        <v>149.37299999999999</v>
      </c>
      <c r="E596">
        <v>149.37299999999999</v>
      </c>
      <c r="F596" s="12">
        <v>0</v>
      </c>
      <c r="G596" s="12">
        <v>7213915136</v>
      </c>
    </row>
    <row r="597" spans="1:7">
      <c r="A597" s="9">
        <f>'(1)'!A597</f>
        <v>43152</v>
      </c>
      <c r="B597">
        <v>149.38079999999999</v>
      </c>
      <c r="C597">
        <v>149.38079999999999</v>
      </c>
      <c r="D597">
        <v>149.38079999999999</v>
      </c>
      <c r="E597">
        <v>149.38079999999999</v>
      </c>
      <c r="F597" s="12">
        <v>0</v>
      </c>
      <c r="G597" s="12">
        <v>7234149888</v>
      </c>
    </row>
    <row r="598" spans="1:7">
      <c r="A598" s="9">
        <f>'(1)'!A598</f>
        <v>43153</v>
      </c>
      <c r="B598">
        <v>149.38919999999999</v>
      </c>
      <c r="C598">
        <v>149.38919999999999</v>
      </c>
      <c r="D598">
        <v>149.38919999999999</v>
      </c>
      <c r="E598">
        <v>149.38919999999999</v>
      </c>
      <c r="F598" s="12">
        <v>0</v>
      </c>
      <c r="G598" s="12">
        <v>7245113344</v>
      </c>
    </row>
    <row r="599" spans="1:7">
      <c r="A599" s="9">
        <f>'(1)'!A599</f>
        <v>43154</v>
      </c>
      <c r="B599">
        <v>149.39609999999999</v>
      </c>
      <c r="C599">
        <v>149.39609999999999</v>
      </c>
      <c r="D599">
        <v>149.39609999999999</v>
      </c>
      <c r="E599">
        <v>149.39609999999999</v>
      </c>
      <c r="F599" s="12">
        <v>0</v>
      </c>
      <c r="G599" s="12">
        <v>7399598592</v>
      </c>
    </row>
    <row r="600" spans="1:7">
      <c r="A600" s="9">
        <f>'(1)'!A600</f>
        <v>43157</v>
      </c>
      <c r="B600">
        <v>149.40459999999999</v>
      </c>
      <c r="C600">
        <v>149.40459999999999</v>
      </c>
      <c r="D600">
        <v>149.40459999999999</v>
      </c>
      <c r="E600">
        <v>149.40459999999999</v>
      </c>
      <c r="F600" s="12">
        <v>0</v>
      </c>
      <c r="G600" s="12">
        <v>7377366528</v>
      </c>
    </row>
    <row r="601" spans="1:7">
      <c r="A601" s="9">
        <f>'(1)'!A601</f>
        <v>43158</v>
      </c>
      <c r="B601">
        <v>149.42269999999999</v>
      </c>
      <c r="C601">
        <v>149.42269999999999</v>
      </c>
      <c r="D601">
        <v>149.42269999999999</v>
      </c>
      <c r="E601">
        <v>149.42269999999999</v>
      </c>
      <c r="F601" s="12">
        <v>0</v>
      </c>
      <c r="G601" s="12">
        <v>7377211904</v>
      </c>
    </row>
    <row r="602" spans="1:7">
      <c r="A602" s="9">
        <f>'(1)'!A602</f>
        <v>43159</v>
      </c>
      <c r="B602">
        <v>149.42310000000001</v>
      </c>
      <c r="C602">
        <v>149.42310000000001</v>
      </c>
      <c r="D602">
        <v>149.42310000000001</v>
      </c>
      <c r="E602">
        <v>149.42310000000001</v>
      </c>
      <c r="F602" s="12">
        <v>0</v>
      </c>
      <c r="G602" s="12">
        <v>7427517440</v>
      </c>
    </row>
    <row r="603" spans="1:7">
      <c r="A603" s="9">
        <f>'(1)'!A603</f>
        <v>43160</v>
      </c>
      <c r="B603">
        <v>149.4228</v>
      </c>
      <c r="C603">
        <v>149.4228</v>
      </c>
      <c r="D603">
        <v>149.4228</v>
      </c>
      <c r="E603">
        <v>149.4228</v>
      </c>
      <c r="F603" s="12">
        <v>0</v>
      </c>
      <c r="G603" s="12">
        <v>7453463040</v>
      </c>
    </row>
    <row r="604" spans="1:7">
      <c r="A604" s="9">
        <f>'(1)'!A604</f>
        <v>43161</v>
      </c>
      <c r="B604">
        <v>149.43610000000001</v>
      </c>
      <c r="C604">
        <v>149.43610000000001</v>
      </c>
      <c r="D604">
        <v>149.43610000000001</v>
      </c>
      <c r="E604">
        <v>149.43610000000001</v>
      </c>
      <c r="F604" s="12">
        <v>0</v>
      </c>
      <c r="G604" s="12">
        <v>7336660992</v>
      </c>
    </row>
    <row r="605" spans="1:7">
      <c r="A605" s="9">
        <f>'(1)'!A605</f>
        <v>43164</v>
      </c>
      <c r="B605">
        <v>149.4479</v>
      </c>
      <c r="C605">
        <v>149.4479</v>
      </c>
      <c r="D605">
        <v>149.4479</v>
      </c>
      <c r="E605">
        <v>149.4479</v>
      </c>
      <c r="F605" s="12">
        <v>0</v>
      </c>
      <c r="G605" s="12">
        <v>7370263040</v>
      </c>
    </row>
    <row r="606" spans="1:7">
      <c r="A606" s="9">
        <f>'(1)'!A606</f>
        <v>43165</v>
      </c>
      <c r="B606">
        <v>149.4676</v>
      </c>
      <c r="C606">
        <v>149.4676</v>
      </c>
      <c r="D606">
        <v>149.4676</v>
      </c>
      <c r="E606">
        <v>149.4676</v>
      </c>
      <c r="F606" s="12">
        <v>0</v>
      </c>
      <c r="G606" s="12">
        <v>7362714624</v>
      </c>
    </row>
    <row r="607" spans="1:7">
      <c r="A607" s="9">
        <f>'(1)'!A607</f>
        <v>43166</v>
      </c>
      <c r="B607">
        <v>149.47069999999999</v>
      </c>
      <c r="C607">
        <v>149.47069999999999</v>
      </c>
      <c r="D607">
        <v>149.47069999999999</v>
      </c>
      <c r="E607">
        <v>149.47069999999999</v>
      </c>
      <c r="F607" s="12">
        <v>0</v>
      </c>
      <c r="G607" s="12">
        <v>7397105664</v>
      </c>
    </row>
    <row r="608" spans="1:7">
      <c r="A608" s="9">
        <f>'(1)'!A608</f>
        <v>43167</v>
      </c>
      <c r="B608">
        <v>149.46960000000001</v>
      </c>
      <c r="C608">
        <v>149.46960000000001</v>
      </c>
      <c r="D608">
        <v>149.46960000000001</v>
      </c>
      <c r="E608">
        <v>149.46960000000001</v>
      </c>
      <c r="F608" s="12">
        <v>0</v>
      </c>
      <c r="G608" s="12">
        <v>7353517568</v>
      </c>
    </row>
    <row r="609" spans="1:7">
      <c r="A609" s="9">
        <f>'(1)'!A609</f>
        <v>43168</v>
      </c>
      <c r="B609">
        <v>149.4768</v>
      </c>
      <c r="C609">
        <v>149.4768</v>
      </c>
      <c r="D609">
        <v>149.4768</v>
      </c>
      <c r="E609">
        <v>149.4768</v>
      </c>
      <c r="F609" s="12">
        <v>0</v>
      </c>
      <c r="G609" s="12">
        <v>7229638144</v>
      </c>
    </row>
    <row r="610" spans="1:7">
      <c r="A610" s="9">
        <f>'(1)'!A610</f>
        <v>43171</v>
      </c>
      <c r="B610">
        <v>149.5033</v>
      </c>
      <c r="C610">
        <v>149.5033</v>
      </c>
      <c r="D610">
        <v>149.5033</v>
      </c>
      <c r="E610">
        <v>149.5033</v>
      </c>
      <c r="F610" s="12">
        <v>0</v>
      </c>
      <c r="G610" s="12">
        <v>7292297728</v>
      </c>
    </row>
    <row r="611" spans="1:7">
      <c r="A611" s="9">
        <f>'(1)'!A611</f>
        <v>43172</v>
      </c>
      <c r="B611">
        <v>149.48580000000001</v>
      </c>
      <c r="C611">
        <v>149.48580000000001</v>
      </c>
      <c r="D611">
        <v>149.48580000000001</v>
      </c>
      <c r="E611">
        <v>149.48580000000001</v>
      </c>
      <c r="F611" s="12">
        <v>0</v>
      </c>
      <c r="G611" s="12">
        <v>7303770624</v>
      </c>
    </row>
    <row r="612" spans="1:7">
      <c r="A612" s="9">
        <f>'(1)'!A612</f>
        <v>43173</v>
      </c>
      <c r="B612">
        <v>149.48220000000001</v>
      </c>
      <c r="C612">
        <v>149.48220000000001</v>
      </c>
      <c r="D612">
        <v>149.48220000000001</v>
      </c>
      <c r="E612">
        <v>149.48220000000001</v>
      </c>
      <c r="F612" s="12">
        <v>0</v>
      </c>
      <c r="G612" s="12">
        <v>7260728320</v>
      </c>
    </row>
    <row r="613" spans="1:7">
      <c r="A613" s="9">
        <f>'(1)'!A613</f>
        <v>43174</v>
      </c>
      <c r="B613">
        <v>149.48490000000001</v>
      </c>
      <c r="C613">
        <v>149.48490000000001</v>
      </c>
      <c r="D613">
        <v>149.48490000000001</v>
      </c>
      <c r="E613">
        <v>149.48490000000001</v>
      </c>
      <c r="F613" s="12">
        <v>0</v>
      </c>
      <c r="G613" s="12">
        <v>7280918528</v>
      </c>
    </row>
    <row r="614" spans="1:7">
      <c r="A614" s="9">
        <f>'(1)'!A614</f>
        <v>43175</v>
      </c>
      <c r="B614">
        <v>149.50409999999999</v>
      </c>
      <c r="C614">
        <v>149.50409999999999</v>
      </c>
      <c r="D614">
        <v>149.50409999999999</v>
      </c>
      <c r="E614">
        <v>149.50409999999999</v>
      </c>
      <c r="F614" s="12">
        <v>0</v>
      </c>
      <c r="G614" s="12">
        <v>7342178304</v>
      </c>
    </row>
    <row r="615" spans="1:7">
      <c r="A615" s="9">
        <f>'(1)'!A615</f>
        <v>43178</v>
      </c>
      <c r="B615">
        <v>149.50579999999999</v>
      </c>
      <c r="C615">
        <v>149.50579999999999</v>
      </c>
      <c r="D615">
        <v>149.50579999999999</v>
      </c>
      <c r="E615">
        <v>149.50579999999999</v>
      </c>
      <c r="F615" s="12">
        <v>0</v>
      </c>
      <c r="G615" s="12">
        <v>7360050176</v>
      </c>
    </row>
    <row r="616" spans="1:7">
      <c r="A616" s="9">
        <f>'(1)'!A616</f>
        <v>43179</v>
      </c>
      <c r="B616">
        <v>149.5076</v>
      </c>
      <c r="C616">
        <v>149.5076</v>
      </c>
      <c r="D616">
        <v>149.5076</v>
      </c>
      <c r="E616">
        <v>149.5076</v>
      </c>
      <c r="F616" s="12">
        <v>0</v>
      </c>
      <c r="G616" s="12">
        <v>7357369344</v>
      </c>
    </row>
    <row r="617" spans="1:7">
      <c r="A617" s="9">
        <f>'(1)'!A617</f>
        <v>43180</v>
      </c>
      <c r="B617">
        <v>149.50980000000001</v>
      </c>
      <c r="C617">
        <v>149.50980000000001</v>
      </c>
      <c r="D617">
        <v>149.50980000000001</v>
      </c>
      <c r="E617">
        <v>149.50980000000001</v>
      </c>
      <c r="F617" s="12">
        <v>0</v>
      </c>
      <c r="G617" s="12">
        <v>7357369344</v>
      </c>
    </row>
    <row r="618" spans="1:7">
      <c r="A618" s="9">
        <f>'(1)'!A618</f>
        <v>43181</v>
      </c>
      <c r="B618">
        <v>149.524</v>
      </c>
      <c r="C618">
        <v>149.524</v>
      </c>
      <c r="D618">
        <v>149.524</v>
      </c>
      <c r="E618">
        <v>149.524</v>
      </c>
      <c r="F618" s="12">
        <v>0</v>
      </c>
      <c r="G618" s="12">
        <v>7466516992</v>
      </c>
    </row>
    <row r="619" spans="1:7">
      <c r="A619" s="9">
        <f>'(1)'!A619</f>
        <v>43182</v>
      </c>
      <c r="B619">
        <v>149.51349999999999</v>
      </c>
      <c r="C619">
        <v>149.51349999999999</v>
      </c>
      <c r="D619">
        <v>149.51349999999999</v>
      </c>
      <c r="E619">
        <v>149.51349999999999</v>
      </c>
      <c r="F619" s="12">
        <v>0</v>
      </c>
      <c r="G619" s="12">
        <v>7437277696</v>
      </c>
    </row>
    <row r="620" spans="1:7">
      <c r="A620" s="9">
        <f>'(1)'!A620</f>
        <v>43185</v>
      </c>
      <c r="B620">
        <v>149.51240000000001</v>
      </c>
      <c r="C620">
        <v>149.51240000000001</v>
      </c>
      <c r="D620">
        <v>149.51240000000001</v>
      </c>
      <c r="E620">
        <v>149.51240000000001</v>
      </c>
      <c r="F620" s="12">
        <v>0</v>
      </c>
      <c r="G620" s="12">
        <v>7415571968</v>
      </c>
    </row>
    <row r="621" spans="1:7">
      <c r="A621" s="9">
        <f>'(1)'!A621</f>
        <v>43186</v>
      </c>
      <c r="B621">
        <v>149.51730000000001</v>
      </c>
      <c r="C621">
        <v>149.51730000000001</v>
      </c>
      <c r="D621">
        <v>149.51730000000001</v>
      </c>
      <c r="E621">
        <v>149.51730000000001</v>
      </c>
      <c r="F621" s="12">
        <v>0</v>
      </c>
      <c r="G621" s="12">
        <v>7359173120</v>
      </c>
    </row>
    <row r="622" spans="1:7">
      <c r="A622" s="9">
        <f>'(1)'!A622</f>
        <v>43187</v>
      </c>
      <c r="B622">
        <v>149.52289999999999</v>
      </c>
      <c r="C622">
        <v>149.52289999999999</v>
      </c>
      <c r="D622">
        <v>149.52289999999999</v>
      </c>
      <c r="E622">
        <v>149.52289999999999</v>
      </c>
      <c r="F622" s="12">
        <v>0</v>
      </c>
      <c r="G622" s="12">
        <v>7389030912</v>
      </c>
    </row>
    <row r="623" spans="1:7">
      <c r="A623" s="9">
        <f>'(1)'!A623</f>
        <v>43188</v>
      </c>
      <c r="B623">
        <v>149.5341</v>
      </c>
      <c r="C623">
        <v>149.5341</v>
      </c>
      <c r="D623">
        <v>149.5341</v>
      </c>
      <c r="E623">
        <v>149.5341</v>
      </c>
      <c r="F623" s="12">
        <v>0</v>
      </c>
      <c r="G623" s="12">
        <v>7316194304</v>
      </c>
    </row>
    <row r="624" spans="1:7">
      <c r="A624" s="9">
        <f>'(1)'!A624</f>
        <v>43192</v>
      </c>
      <c r="B624">
        <v>149.5376</v>
      </c>
      <c r="C624">
        <v>149.5376</v>
      </c>
      <c r="D624">
        <v>149.5376</v>
      </c>
      <c r="E624">
        <v>149.5376</v>
      </c>
      <c r="F624" s="12">
        <v>0</v>
      </c>
      <c r="G624" s="12">
        <v>7365675520</v>
      </c>
    </row>
    <row r="625" spans="1:7">
      <c r="A625" s="9">
        <f>'(1)'!A625</f>
        <v>43193</v>
      </c>
      <c r="B625">
        <v>149.5403</v>
      </c>
      <c r="C625">
        <v>149.5403</v>
      </c>
      <c r="D625">
        <v>149.5403</v>
      </c>
      <c r="E625">
        <v>149.5403</v>
      </c>
      <c r="F625" s="12">
        <v>0</v>
      </c>
      <c r="G625" s="12">
        <v>7363760640</v>
      </c>
    </row>
    <row r="626" spans="1:7">
      <c r="A626" s="9">
        <f>'(1)'!A626</f>
        <v>43194</v>
      </c>
      <c r="B626">
        <v>149.54509999999999</v>
      </c>
      <c r="C626">
        <v>149.54509999999999</v>
      </c>
      <c r="D626">
        <v>149.54509999999999</v>
      </c>
      <c r="E626">
        <v>149.54509999999999</v>
      </c>
      <c r="F626" s="12">
        <v>0</v>
      </c>
      <c r="G626" s="12">
        <v>7373639168</v>
      </c>
    </row>
    <row r="627" spans="1:7">
      <c r="A627" s="9">
        <f>'(1)'!A627</f>
        <v>43195</v>
      </c>
      <c r="B627">
        <v>149.56290000000001</v>
      </c>
      <c r="C627">
        <v>149.56290000000001</v>
      </c>
      <c r="D627">
        <v>149.56290000000001</v>
      </c>
      <c r="E627">
        <v>149.56290000000001</v>
      </c>
      <c r="F627" s="12">
        <v>0</v>
      </c>
      <c r="G627" s="12">
        <v>7347292160</v>
      </c>
    </row>
    <row r="628" spans="1:7">
      <c r="A628" s="9">
        <f>'(1)'!A628</f>
        <v>43196</v>
      </c>
      <c r="B628">
        <v>149.55350000000001</v>
      </c>
      <c r="C628">
        <v>149.55350000000001</v>
      </c>
      <c r="D628">
        <v>149.55350000000001</v>
      </c>
      <c r="E628">
        <v>149.55350000000001</v>
      </c>
      <c r="F628" s="12">
        <v>0</v>
      </c>
      <c r="G628" s="12">
        <v>7311824896</v>
      </c>
    </row>
    <row r="629" spans="1:7">
      <c r="A629" s="9">
        <f>'(1)'!A629</f>
        <v>43199</v>
      </c>
      <c r="B629">
        <v>149.5513</v>
      </c>
      <c r="C629">
        <v>149.5513</v>
      </c>
      <c r="D629">
        <v>149.5513</v>
      </c>
      <c r="E629">
        <v>149.5513</v>
      </c>
      <c r="F629" s="12">
        <v>0</v>
      </c>
      <c r="G629" s="12">
        <v>7255478272</v>
      </c>
    </row>
    <row r="630" spans="1:7">
      <c r="A630" s="9">
        <f>'(1)'!A630</f>
        <v>43200</v>
      </c>
      <c r="B630">
        <v>149.54990000000001</v>
      </c>
      <c r="C630">
        <v>149.54990000000001</v>
      </c>
      <c r="D630">
        <v>149.54990000000001</v>
      </c>
      <c r="E630">
        <v>149.54990000000001</v>
      </c>
      <c r="F630" s="12">
        <v>0</v>
      </c>
      <c r="G630" s="12">
        <v>7108400128</v>
      </c>
    </row>
    <row r="631" spans="1:7">
      <c r="A631" s="9">
        <f>'(1)'!A631</f>
        <v>43201</v>
      </c>
      <c r="B631">
        <v>149.54939999999999</v>
      </c>
      <c r="C631">
        <v>149.54939999999999</v>
      </c>
      <c r="D631">
        <v>149.54939999999999</v>
      </c>
      <c r="E631">
        <v>149.54939999999999</v>
      </c>
      <c r="F631" s="12">
        <v>0</v>
      </c>
      <c r="G631" s="12">
        <v>7191895040</v>
      </c>
    </row>
    <row r="632" spans="1:7">
      <c r="A632" s="9">
        <f>'(1)'!A632</f>
        <v>43202</v>
      </c>
      <c r="B632">
        <v>149.5659</v>
      </c>
      <c r="C632">
        <v>149.5659</v>
      </c>
      <c r="D632">
        <v>149.5659</v>
      </c>
      <c r="E632">
        <v>149.5659</v>
      </c>
      <c r="F632" s="12">
        <v>0</v>
      </c>
      <c r="G632" s="12">
        <v>7181207040</v>
      </c>
    </row>
    <row r="633" spans="1:7">
      <c r="A633" s="9">
        <f>'(1)'!A633</f>
        <v>43203</v>
      </c>
      <c r="B633">
        <v>149.56720000000001</v>
      </c>
      <c r="C633">
        <v>149.56720000000001</v>
      </c>
      <c r="D633">
        <v>149.56720000000001</v>
      </c>
      <c r="E633">
        <v>149.56720000000001</v>
      </c>
      <c r="F633" s="12">
        <v>0</v>
      </c>
      <c r="G633" s="12">
        <v>7256346112</v>
      </c>
    </row>
    <row r="634" spans="1:7">
      <c r="A634" s="9">
        <f>'(1)'!A634</f>
        <v>43206</v>
      </c>
      <c r="B634">
        <v>149.5712</v>
      </c>
      <c r="C634">
        <v>149.5712</v>
      </c>
      <c r="D634">
        <v>149.5712</v>
      </c>
      <c r="E634">
        <v>149.5712</v>
      </c>
      <c r="F634" s="12">
        <v>0</v>
      </c>
      <c r="G634" s="12">
        <v>7158470144</v>
      </c>
    </row>
    <row r="635" spans="1:7">
      <c r="A635" s="9">
        <f>'(1)'!A635</f>
        <v>43207</v>
      </c>
      <c r="B635">
        <v>149.57329999999999</v>
      </c>
      <c r="C635">
        <v>149.57329999999999</v>
      </c>
      <c r="D635">
        <v>149.57329999999999</v>
      </c>
      <c r="E635">
        <v>149.57329999999999</v>
      </c>
      <c r="F635" s="12">
        <v>0</v>
      </c>
      <c r="G635" s="12">
        <v>7124625408</v>
      </c>
    </row>
    <row r="636" spans="1:7">
      <c r="A636" s="9">
        <f>'(1)'!A636</f>
        <v>43208</v>
      </c>
      <c r="B636">
        <v>149.58019999999999</v>
      </c>
      <c r="C636">
        <v>149.58019999999999</v>
      </c>
      <c r="D636">
        <v>149.58019999999999</v>
      </c>
      <c r="E636">
        <v>149.58019999999999</v>
      </c>
      <c r="F636" s="12">
        <v>0</v>
      </c>
      <c r="G636" s="12">
        <v>7057131008</v>
      </c>
    </row>
    <row r="637" spans="1:7">
      <c r="A637" s="9">
        <f>'(1)'!A637</f>
        <v>43209</v>
      </c>
      <c r="B637">
        <v>149.595</v>
      </c>
      <c r="C637">
        <v>149.595</v>
      </c>
      <c r="D637">
        <v>149.595</v>
      </c>
      <c r="E637">
        <v>149.595</v>
      </c>
      <c r="F637" s="12">
        <v>0</v>
      </c>
      <c r="G637" s="12">
        <v>7038364672</v>
      </c>
    </row>
    <row r="638" spans="1:7">
      <c r="A638" s="9">
        <f>'(1)'!A638</f>
        <v>43210</v>
      </c>
      <c r="B638">
        <v>149.59520000000001</v>
      </c>
      <c r="C638">
        <v>149.59520000000001</v>
      </c>
      <c r="D638">
        <v>149.59520000000001</v>
      </c>
      <c r="E638">
        <v>149.59520000000001</v>
      </c>
      <c r="F638" s="12">
        <v>0</v>
      </c>
      <c r="G638" s="12">
        <v>7021107712</v>
      </c>
    </row>
    <row r="639" spans="1:7">
      <c r="A639" s="9">
        <f>'(1)'!A639</f>
        <v>43213</v>
      </c>
      <c r="B639">
        <v>149.59450000000001</v>
      </c>
      <c r="C639">
        <v>149.59450000000001</v>
      </c>
      <c r="D639">
        <v>149.59450000000001</v>
      </c>
      <c r="E639">
        <v>149.59450000000001</v>
      </c>
      <c r="F639" s="12">
        <v>0</v>
      </c>
      <c r="G639" s="12">
        <v>6969897984</v>
      </c>
    </row>
    <row r="640" spans="1:7">
      <c r="A640" s="9">
        <f>'(1)'!A640</f>
        <v>43214</v>
      </c>
      <c r="B640">
        <v>149.5924</v>
      </c>
      <c r="C640">
        <v>149.5924</v>
      </c>
      <c r="D640">
        <v>149.5924</v>
      </c>
      <c r="E640">
        <v>149.5924</v>
      </c>
      <c r="F640" s="12">
        <v>0</v>
      </c>
      <c r="G640" s="12">
        <v>7046681600</v>
      </c>
    </row>
    <row r="641" spans="1:7">
      <c r="A641" s="9">
        <f>'(1)'!A641</f>
        <v>43215</v>
      </c>
      <c r="B641">
        <v>149.59989999999999</v>
      </c>
      <c r="C641">
        <v>149.59989999999999</v>
      </c>
      <c r="D641">
        <v>149.59989999999999</v>
      </c>
      <c r="E641">
        <v>149.59989999999999</v>
      </c>
      <c r="F641" s="12">
        <v>0</v>
      </c>
      <c r="G641" s="12">
        <v>6980672512</v>
      </c>
    </row>
    <row r="642" spans="1:7">
      <c r="A642" s="9">
        <f>'(1)'!A642</f>
        <v>43216</v>
      </c>
      <c r="B642">
        <v>149.624</v>
      </c>
      <c r="C642">
        <v>149.624</v>
      </c>
      <c r="D642">
        <v>149.624</v>
      </c>
      <c r="E642">
        <v>149.624</v>
      </c>
      <c r="F642" s="12">
        <v>0</v>
      </c>
      <c r="G642" s="12">
        <v>6932287488</v>
      </c>
    </row>
    <row r="643" spans="1:7">
      <c r="A643" s="9">
        <f>'(1)'!A643</f>
        <v>43217</v>
      </c>
      <c r="B643">
        <v>149.63919999999999</v>
      </c>
      <c r="C643">
        <v>149.63919999999999</v>
      </c>
      <c r="D643">
        <v>149.63919999999999</v>
      </c>
      <c r="E643">
        <v>149.63919999999999</v>
      </c>
      <c r="F643" s="12">
        <v>0</v>
      </c>
      <c r="G643" s="12">
        <v>6920436736</v>
      </c>
    </row>
    <row r="644" spans="1:7">
      <c r="A644" s="9">
        <f>'(1)'!A644</f>
        <v>43220</v>
      </c>
      <c r="B644">
        <v>149.64769999999999</v>
      </c>
      <c r="C644">
        <v>149.64769999999999</v>
      </c>
      <c r="D644">
        <v>149.64769999999999</v>
      </c>
      <c r="E644">
        <v>149.64769999999999</v>
      </c>
      <c r="F644" s="12">
        <v>0</v>
      </c>
      <c r="G644" s="12">
        <v>6930849792</v>
      </c>
    </row>
    <row r="645" spans="1:7">
      <c r="A645" s="9">
        <f>'(1)'!A645</f>
        <v>43221</v>
      </c>
      <c r="B645">
        <v>149.655</v>
      </c>
      <c r="C645">
        <v>149.655</v>
      </c>
      <c r="D645">
        <v>149.655</v>
      </c>
      <c r="E645">
        <v>149.655</v>
      </c>
      <c r="F645" s="12">
        <v>0</v>
      </c>
      <c r="G645" s="12">
        <v>6854857728</v>
      </c>
    </row>
    <row r="646" spans="1:7">
      <c r="A646" s="9">
        <f>'(1)'!A646</f>
        <v>43222</v>
      </c>
      <c r="B646">
        <v>149.67699999999999</v>
      </c>
      <c r="C646">
        <v>149.67699999999999</v>
      </c>
      <c r="D646">
        <v>149.67699999999999</v>
      </c>
      <c r="E646">
        <v>149.67699999999999</v>
      </c>
      <c r="F646" s="12">
        <v>0</v>
      </c>
      <c r="G646" s="12">
        <v>6908590592</v>
      </c>
    </row>
    <row r="647" spans="1:7">
      <c r="A647" s="9">
        <f>'(1)'!A647</f>
        <v>43223</v>
      </c>
      <c r="B647">
        <v>149.69130000000001</v>
      </c>
      <c r="C647">
        <v>149.69130000000001</v>
      </c>
      <c r="D647">
        <v>149.69130000000001</v>
      </c>
      <c r="E647">
        <v>149.69130000000001</v>
      </c>
      <c r="F647" s="12">
        <v>0</v>
      </c>
      <c r="G647" s="12">
        <v>6908590592</v>
      </c>
    </row>
    <row r="648" spans="1:7">
      <c r="A648" s="9">
        <f>'(1)'!A648</f>
        <v>43224</v>
      </c>
      <c r="B648">
        <v>149.70480000000001</v>
      </c>
      <c r="C648">
        <v>149.70480000000001</v>
      </c>
      <c r="D648">
        <v>149.70480000000001</v>
      </c>
      <c r="E648">
        <v>149.70480000000001</v>
      </c>
      <c r="F648" s="12">
        <v>0</v>
      </c>
      <c r="G648" s="12">
        <v>6966175232</v>
      </c>
    </row>
    <row r="649" spans="1:7">
      <c r="A649" s="9">
        <f>'(1)'!A649</f>
        <v>43227</v>
      </c>
      <c r="B649">
        <v>149.7149</v>
      </c>
      <c r="C649">
        <v>149.7149</v>
      </c>
      <c r="D649">
        <v>149.7149</v>
      </c>
      <c r="E649">
        <v>149.7149</v>
      </c>
      <c r="F649" s="12">
        <v>0</v>
      </c>
      <c r="G649" s="12">
        <v>6953715712</v>
      </c>
    </row>
    <row r="650" spans="1:7">
      <c r="A650" s="9">
        <f>'(1)'!A650</f>
        <v>43228</v>
      </c>
      <c r="B650">
        <v>149.72999999999999</v>
      </c>
      <c r="C650">
        <v>149.72999999999999</v>
      </c>
      <c r="D650">
        <v>149.72999999999999</v>
      </c>
      <c r="E650">
        <v>149.72999999999999</v>
      </c>
      <c r="F650" s="12">
        <v>0</v>
      </c>
      <c r="G650" s="12">
        <v>6873271808</v>
      </c>
    </row>
    <row r="651" spans="1:7">
      <c r="A651" s="9">
        <f>'(1)'!A651</f>
        <v>43229</v>
      </c>
      <c r="B651">
        <v>149.7611</v>
      </c>
      <c r="C651">
        <v>149.7611</v>
      </c>
      <c r="D651">
        <v>149.7611</v>
      </c>
      <c r="E651">
        <v>149.7611</v>
      </c>
      <c r="F651" s="12">
        <v>0</v>
      </c>
      <c r="G651" s="12">
        <v>6902328320</v>
      </c>
    </row>
    <row r="652" spans="1:7">
      <c r="A652" s="9">
        <f>'(1)'!A652</f>
        <v>43230</v>
      </c>
      <c r="B652">
        <v>149.78100000000001</v>
      </c>
      <c r="C652">
        <v>149.78100000000001</v>
      </c>
      <c r="D652">
        <v>149.78100000000001</v>
      </c>
      <c r="E652">
        <v>149.78100000000001</v>
      </c>
      <c r="F652" s="12">
        <v>0</v>
      </c>
      <c r="G652" s="12">
        <v>6893386752</v>
      </c>
    </row>
    <row r="653" spans="1:7">
      <c r="A653" s="9">
        <f>'(1)'!A653</f>
        <v>43231</v>
      </c>
      <c r="B653">
        <v>149.79570000000001</v>
      </c>
      <c r="C653">
        <v>149.79570000000001</v>
      </c>
      <c r="D653">
        <v>149.79570000000001</v>
      </c>
      <c r="E653">
        <v>149.79570000000001</v>
      </c>
      <c r="F653" s="12">
        <v>0</v>
      </c>
      <c r="G653" s="12">
        <v>6976003072</v>
      </c>
    </row>
    <row r="654" spans="1:7">
      <c r="A654" s="9">
        <f>'(1)'!A654</f>
        <v>43234</v>
      </c>
      <c r="B654">
        <v>149.80289999999999</v>
      </c>
      <c r="C654">
        <v>149.80289999999999</v>
      </c>
      <c r="D654">
        <v>149.80289999999999</v>
      </c>
      <c r="E654">
        <v>149.80289999999999</v>
      </c>
      <c r="F654" s="12">
        <v>0</v>
      </c>
      <c r="G654" s="12">
        <v>7065251840</v>
      </c>
    </row>
    <row r="655" spans="1:7">
      <c r="A655" s="9">
        <f>'(1)'!A655</f>
        <v>43235</v>
      </c>
      <c r="B655">
        <v>149.8083</v>
      </c>
      <c r="C655">
        <v>149.8083</v>
      </c>
      <c r="D655">
        <v>149.8083</v>
      </c>
      <c r="E655">
        <v>149.8083</v>
      </c>
      <c r="F655" s="12">
        <v>0</v>
      </c>
      <c r="G655" s="12">
        <v>7103811584</v>
      </c>
    </row>
    <row r="656" spans="1:7">
      <c r="A656" s="9">
        <f>'(1)'!A656</f>
        <v>43236</v>
      </c>
      <c r="B656">
        <v>149.8272</v>
      </c>
      <c r="C656">
        <v>149.8272</v>
      </c>
      <c r="D656">
        <v>149.8272</v>
      </c>
      <c r="E656">
        <v>149.8272</v>
      </c>
      <c r="F656" s="12">
        <v>0</v>
      </c>
      <c r="G656" s="12">
        <v>7047896064</v>
      </c>
    </row>
    <row r="657" spans="1:7">
      <c r="A657" s="9">
        <f>'(1)'!A657</f>
        <v>43237</v>
      </c>
      <c r="B657">
        <v>149.81399999999999</v>
      </c>
      <c r="C657">
        <v>149.81399999999999</v>
      </c>
      <c r="D657">
        <v>149.81399999999999</v>
      </c>
      <c r="E657">
        <v>149.81399999999999</v>
      </c>
      <c r="F657" s="12">
        <v>0</v>
      </c>
      <c r="G657" s="12">
        <v>7002764800</v>
      </c>
    </row>
    <row r="658" spans="1:7">
      <c r="A658" s="9">
        <f>'(1)'!A658</f>
        <v>43238</v>
      </c>
      <c r="B658">
        <v>149.80369999999999</v>
      </c>
      <c r="C658">
        <v>149.80369999999999</v>
      </c>
      <c r="D658">
        <v>149.80369999999999</v>
      </c>
      <c r="E658">
        <v>149.80369999999999</v>
      </c>
      <c r="F658" s="12">
        <v>0</v>
      </c>
      <c r="G658" s="12">
        <v>7022316032</v>
      </c>
    </row>
    <row r="659" spans="1:7">
      <c r="A659" s="9">
        <f>'(1)'!A659</f>
        <v>43241</v>
      </c>
      <c r="B659">
        <v>149.80430000000001</v>
      </c>
      <c r="C659">
        <v>149.80430000000001</v>
      </c>
      <c r="D659">
        <v>149.80430000000001</v>
      </c>
      <c r="E659">
        <v>149.80430000000001</v>
      </c>
      <c r="F659" s="12">
        <v>0</v>
      </c>
      <c r="G659" s="12">
        <v>7021252608</v>
      </c>
    </row>
    <row r="660" spans="1:7">
      <c r="A660" s="9">
        <f>'(1)'!A660</f>
        <v>43242</v>
      </c>
      <c r="B660">
        <v>149.8107</v>
      </c>
      <c r="C660">
        <v>149.8107</v>
      </c>
      <c r="D660">
        <v>149.8107</v>
      </c>
      <c r="E660">
        <v>149.8107</v>
      </c>
      <c r="F660" s="12">
        <v>0</v>
      </c>
      <c r="G660" s="12">
        <v>7059501056</v>
      </c>
    </row>
    <row r="661" spans="1:7">
      <c r="A661" s="9">
        <f>'(1)'!A661</f>
        <v>43243</v>
      </c>
      <c r="B661">
        <v>149.83269999999999</v>
      </c>
      <c r="C661">
        <v>149.83269999999999</v>
      </c>
      <c r="D661">
        <v>149.83269999999999</v>
      </c>
      <c r="E661">
        <v>149.83269999999999</v>
      </c>
      <c r="G661" s="12">
        <v>7099532800</v>
      </c>
    </row>
    <row r="662" spans="1:7">
      <c r="A662" s="9">
        <f>'(1)'!A662</f>
        <v>43244</v>
      </c>
      <c r="B662">
        <v>149.8382</v>
      </c>
      <c r="C662">
        <v>149.8382</v>
      </c>
      <c r="D662">
        <v>149.8382</v>
      </c>
      <c r="E662">
        <v>149.8382</v>
      </c>
      <c r="G662" s="12">
        <v>7079270400</v>
      </c>
    </row>
    <row r="663" spans="1:7">
      <c r="A663" s="9">
        <f>'(1)'!A663</f>
        <v>43245</v>
      </c>
      <c r="B663">
        <v>149.8426</v>
      </c>
      <c r="C663">
        <v>149.8426</v>
      </c>
      <c r="D663">
        <v>149.8426</v>
      </c>
      <c r="E663">
        <v>149.8426</v>
      </c>
      <c r="G663" s="12">
        <v>7046237184</v>
      </c>
    </row>
    <row r="664" spans="1:7">
      <c r="A664" s="9">
        <f>'(1)'!A664</f>
        <v>43249</v>
      </c>
      <c r="B664">
        <v>149.8484</v>
      </c>
      <c r="C664">
        <v>149.8484</v>
      </c>
      <c r="D664">
        <v>149.8484</v>
      </c>
      <c r="E664">
        <v>149.8484</v>
      </c>
      <c r="G664" s="12">
        <v>6958404608</v>
      </c>
    </row>
    <row r="665" spans="1:7">
      <c r="A665" s="9">
        <f>'(1)'!A665</f>
        <v>43250</v>
      </c>
      <c r="B665">
        <v>149.85560000000001</v>
      </c>
      <c r="C665">
        <v>149.85560000000001</v>
      </c>
      <c r="D665">
        <v>149.85560000000001</v>
      </c>
      <c r="E665">
        <v>149.85560000000001</v>
      </c>
      <c r="G665" s="12">
        <v>6790801408</v>
      </c>
    </row>
    <row r="666" spans="1:7">
      <c r="A666" s="9">
        <f>'(1)'!A666</f>
        <v>43251</v>
      </c>
      <c r="B666">
        <v>149.87719999999999</v>
      </c>
      <c r="C666">
        <v>149.87719999999999</v>
      </c>
      <c r="D666">
        <v>149.87719999999999</v>
      </c>
      <c r="E666">
        <v>149.87719999999999</v>
      </c>
      <c r="G666" s="12">
        <v>6600208896</v>
      </c>
    </row>
    <row r="667" spans="1:7">
      <c r="A667" s="9">
        <f>'(1)'!A667</f>
        <v>43252</v>
      </c>
      <c r="B667">
        <v>149.88239999999999</v>
      </c>
      <c r="C667">
        <v>149.88239999999999</v>
      </c>
      <c r="D667">
        <v>149.88239999999999</v>
      </c>
      <c r="E667">
        <v>149.88239999999999</v>
      </c>
      <c r="G667" s="12">
        <v>6611634176</v>
      </c>
    </row>
    <row r="668" spans="1:7">
      <c r="A668" s="9">
        <f>'(1)'!A668</f>
        <v>43255</v>
      </c>
      <c r="B668">
        <v>149.89080000000001</v>
      </c>
      <c r="C668">
        <v>149.89080000000001</v>
      </c>
      <c r="D668">
        <v>149.89080000000001</v>
      </c>
      <c r="E668">
        <v>149.89080000000001</v>
      </c>
      <c r="G668" s="12">
        <v>6695913984</v>
      </c>
    </row>
    <row r="669" spans="1:7">
      <c r="A669" s="9">
        <f>'(1)'!A669</f>
        <v>43256</v>
      </c>
      <c r="B669">
        <v>149.89779999999999</v>
      </c>
      <c r="C669">
        <v>149.89779999999999</v>
      </c>
      <c r="D669">
        <v>149.89779999999999</v>
      </c>
      <c r="E669">
        <v>149.89779999999999</v>
      </c>
      <c r="G669" s="12">
        <v>6695913984</v>
      </c>
    </row>
    <row r="670" spans="1:7">
      <c r="A670" s="9">
        <f>'(1)'!A670</f>
        <v>43257</v>
      </c>
      <c r="B670">
        <v>149.9049</v>
      </c>
      <c r="C670">
        <v>149.9049</v>
      </c>
      <c r="D670">
        <v>149.9049</v>
      </c>
      <c r="E670">
        <v>149.9049</v>
      </c>
      <c r="G670" s="12">
        <v>6715736064</v>
      </c>
    </row>
    <row r="671" spans="1:7">
      <c r="A671" s="9">
        <f>'(1)'!A671</f>
        <v>43258</v>
      </c>
      <c r="B671">
        <v>149.9264</v>
      </c>
      <c r="C671">
        <v>149.9264</v>
      </c>
      <c r="D671">
        <v>149.9264</v>
      </c>
      <c r="E671">
        <v>149.9264</v>
      </c>
      <c r="G671" s="12">
        <v>6544319488</v>
      </c>
    </row>
    <row r="672" spans="1:7">
      <c r="A672" s="9">
        <f>'(1)'!A672</f>
        <v>43259</v>
      </c>
      <c r="B672">
        <v>149.93060299999999</v>
      </c>
      <c r="C672">
        <v>149.93060299999999</v>
      </c>
      <c r="D672">
        <v>149.93060299999999</v>
      </c>
      <c r="E672">
        <v>149.93060299999999</v>
      </c>
      <c r="G672" s="12">
        <v>6469876736</v>
      </c>
    </row>
    <row r="673" spans="1:7">
      <c r="A673" s="9">
        <f>'(1)'!A673</f>
        <v>43262</v>
      </c>
      <c r="G673" s="12">
        <v>6573197312</v>
      </c>
    </row>
    <row r="674" spans="1:7">
      <c r="A674" s="9">
        <f>'(1)'!A674</f>
        <v>43263</v>
      </c>
      <c r="G674" s="12">
        <v>6458977792</v>
      </c>
    </row>
    <row r="675" spans="1:7">
      <c r="A675" s="9">
        <f>'(1)'!A675</f>
        <v>43264</v>
      </c>
      <c r="G675" s="12">
        <v>6613226496</v>
      </c>
    </row>
    <row r="676" spans="1:7">
      <c r="A676" s="9">
        <f>'(1)'!A676</f>
        <v>43265</v>
      </c>
      <c r="G676" s="12">
        <v>6613226496</v>
      </c>
    </row>
    <row r="677" spans="1:7">
      <c r="A677" s="9">
        <f>'(1)'!A677</f>
        <v>43266</v>
      </c>
      <c r="G677" s="12">
        <v>6667392512</v>
      </c>
    </row>
    <row r="678" spans="1:7">
      <c r="A678" s="9">
        <f>'(1)'!A678</f>
        <v>43269</v>
      </c>
      <c r="G678" s="12">
        <v>6659987968</v>
      </c>
    </row>
    <row r="679" spans="1:7">
      <c r="A679" s="9">
        <f>'(1)'!A679</f>
        <v>43270</v>
      </c>
      <c r="G679" s="12">
        <v>6538858496</v>
      </c>
    </row>
    <row r="680" spans="1:7">
      <c r="A680" s="9">
        <f>'(1)'!A680</f>
        <v>43271</v>
      </c>
      <c r="G680" s="12">
        <v>6553791488</v>
      </c>
    </row>
    <row r="681" spans="1:7">
      <c r="A681" s="9">
        <f>'(1)'!A681</f>
        <v>43272</v>
      </c>
      <c r="G681" s="12">
        <v>6525061632</v>
      </c>
    </row>
    <row r="682" spans="1:7">
      <c r="A682" s="9">
        <f>'(1)'!A682</f>
        <v>43273</v>
      </c>
      <c r="G682" s="12">
        <v>6488214528</v>
      </c>
    </row>
    <row r="683" spans="1:7">
      <c r="A683" s="9">
        <f>'(1)'!A683</f>
        <v>43276</v>
      </c>
      <c r="G683" s="12">
        <v>6432623104</v>
      </c>
    </row>
    <row r="684" spans="1:7">
      <c r="A684" s="9">
        <f>'(1)'!A684</f>
        <v>43277</v>
      </c>
      <c r="G684" s="12">
        <v>6451862016</v>
      </c>
    </row>
    <row r="685" spans="1:7">
      <c r="A685" s="9">
        <f>'(1)'!A685</f>
        <v>43278</v>
      </c>
      <c r="G685" s="12">
        <v>6501635072</v>
      </c>
    </row>
    <row r="686" spans="1:7">
      <c r="A686" s="9">
        <f>'(1)'!A686</f>
        <v>43279</v>
      </c>
      <c r="G686" s="12">
        <v>6675657216</v>
      </c>
    </row>
    <row r="687" spans="1:7">
      <c r="A687" s="9">
        <f>'(1)'!A687</f>
        <v>43280</v>
      </c>
      <c r="G687" s="12">
        <v>6708275712</v>
      </c>
    </row>
    <row r="688" spans="1:7">
      <c r="A688" s="9">
        <f>'(1)'!A688</f>
        <v>43283</v>
      </c>
      <c r="G688" s="12">
        <v>6819294208</v>
      </c>
    </row>
    <row r="689" spans="1:7">
      <c r="A689" s="9">
        <f>'(1)'!A689</f>
        <v>43284</v>
      </c>
      <c r="G689" s="12">
        <v>6819294208</v>
      </c>
    </row>
    <row r="690" spans="1:7">
      <c r="A690" s="9">
        <f>'(1)'!A690</f>
        <v>43286</v>
      </c>
      <c r="G690" s="12">
        <v>6754648576</v>
      </c>
    </row>
    <row r="691" spans="1:7">
      <c r="A691" s="9">
        <f>'(1)'!A691</f>
        <v>43287</v>
      </c>
      <c r="G691" s="12">
        <v>6724144640</v>
      </c>
    </row>
    <row r="692" spans="1:7">
      <c r="A692" s="9">
        <f>'(1)'!A692</f>
        <v>43290</v>
      </c>
      <c r="G692" s="12">
        <v>6724144640</v>
      </c>
    </row>
    <row r="693" spans="1:7">
      <c r="A693" s="9">
        <f>'(1)'!A693</f>
        <v>43291</v>
      </c>
      <c r="G693" s="12">
        <v>6759945728</v>
      </c>
    </row>
    <row r="694" spans="1:7">
      <c r="A694" s="9"/>
      <c r="G694" s="12">
        <v>6842659328</v>
      </c>
    </row>
    <row r="695" spans="1:7">
      <c r="A695" s="9"/>
      <c r="G695" s="12">
        <v>6821296128</v>
      </c>
    </row>
    <row r="696" spans="1:7">
      <c r="A696" s="9"/>
      <c r="G696" s="12">
        <v>6864525312</v>
      </c>
    </row>
    <row r="697" spans="1:7">
      <c r="A697" s="9"/>
      <c r="G697" s="12">
        <v>6739997696</v>
      </c>
    </row>
    <row r="698" spans="1:7">
      <c r="A698" s="9"/>
      <c r="G698" s="12">
        <v>6739997696</v>
      </c>
    </row>
    <row r="699" spans="1:7">
      <c r="A699" s="9"/>
      <c r="G699" s="12">
        <v>6739997696</v>
      </c>
    </row>
    <row r="700" spans="1:7">
      <c r="A700" s="9"/>
      <c r="G700" s="12">
        <v>6739997696</v>
      </c>
    </row>
    <row r="701" spans="1:7">
      <c r="A701" s="9"/>
      <c r="G701" s="12">
        <v>6739997696</v>
      </c>
    </row>
    <row r="702" spans="1:7">
      <c r="A702" s="9"/>
      <c r="G702" s="12">
        <v>6739997696</v>
      </c>
    </row>
    <row r="703" spans="1:7">
      <c r="A703" s="9"/>
      <c r="G703" s="12">
        <v>6739997696</v>
      </c>
    </row>
    <row r="704" spans="1:7">
      <c r="A704" s="9"/>
      <c r="G704" s="12">
        <v>6739997696</v>
      </c>
    </row>
    <row r="705" spans="1:7">
      <c r="A705" s="9"/>
      <c r="G705" s="12">
        <v>6623706624</v>
      </c>
    </row>
    <row r="706" spans="1:7">
      <c r="A706" s="9"/>
      <c r="G706" s="12">
        <v>6555036672</v>
      </c>
    </row>
    <row r="707" spans="1:7">
      <c r="A707" s="9"/>
      <c r="G707" s="12">
        <v>6557914112</v>
      </c>
    </row>
    <row r="708" spans="1:7">
      <c r="A708" s="9"/>
      <c r="G708" s="12">
        <v>6599839744</v>
      </c>
    </row>
    <row r="709" spans="1:7">
      <c r="A709" s="9"/>
      <c r="G709" s="12">
        <v>6561961472</v>
      </c>
    </row>
    <row r="710" spans="1:7">
      <c r="A710" s="9"/>
      <c r="G710" s="12">
        <v>6519273472</v>
      </c>
    </row>
    <row r="711" spans="1:7">
      <c r="A711" s="9"/>
      <c r="G711" s="12">
        <v>6385312256</v>
      </c>
    </row>
    <row r="712" spans="1:7">
      <c r="A712" s="9"/>
      <c r="G712" s="12">
        <v>6534057984</v>
      </c>
    </row>
    <row r="713" spans="1:7">
      <c r="A713" s="9"/>
      <c r="G713" s="12">
        <v>6474936832</v>
      </c>
    </row>
    <row r="714" spans="1:7">
      <c r="A714" s="9"/>
      <c r="G714" s="12">
        <v>6347984384</v>
      </c>
    </row>
    <row r="715" spans="1:7">
      <c r="A715" s="9"/>
      <c r="G715" s="12">
        <v>6460319744</v>
      </c>
    </row>
    <row r="716" spans="1:7">
      <c r="A716" s="9"/>
      <c r="G716" s="12">
        <v>6472826368</v>
      </c>
    </row>
    <row r="717" spans="1:7">
      <c r="A717" s="9"/>
      <c r="G717" s="12">
        <v>6421854208</v>
      </c>
    </row>
    <row r="718" spans="1:7">
      <c r="A718" s="9"/>
      <c r="G718" s="12">
        <v>6549150720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Name!B25</f>
        <v>MXEU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181.673</v>
      </c>
      <c r="C6">
        <v>181.995</v>
      </c>
      <c r="D6">
        <v>180.0838</v>
      </c>
      <c r="E6">
        <v>180.98560000000001</v>
      </c>
      <c r="F6" s="12">
        <v>8692700</v>
      </c>
      <c r="G6" s="12">
        <v>338990.64</v>
      </c>
    </row>
    <row r="7" spans="1:7">
      <c r="A7" s="9">
        <f>'(1)'!A7</f>
        <v>42293</v>
      </c>
      <c r="B7">
        <v>181.1994</v>
      </c>
      <c r="C7">
        <v>181.23679999999999</v>
      </c>
      <c r="D7">
        <v>179.51519999999999</v>
      </c>
      <c r="E7">
        <v>180.87360000000001</v>
      </c>
      <c r="F7" s="12">
        <v>10713000</v>
      </c>
      <c r="G7" s="12">
        <v>339182.81</v>
      </c>
    </row>
    <row r="8" spans="1:7">
      <c r="A8" s="9">
        <f>'(1)'!A8</f>
        <v>42296</v>
      </c>
      <c r="B8">
        <v>180.35249999999999</v>
      </c>
      <c r="C8">
        <v>180.57259999999999</v>
      </c>
      <c r="D8">
        <v>178.29650000000001</v>
      </c>
      <c r="E8">
        <v>178.32669999999999</v>
      </c>
      <c r="F8" s="12">
        <v>13485200</v>
      </c>
      <c r="G8" s="12">
        <v>340139.68</v>
      </c>
    </row>
    <row r="9" spans="1:7">
      <c r="A9" s="9">
        <f>'(1)'!A9</f>
        <v>42297</v>
      </c>
      <c r="B9">
        <v>178.39160000000001</v>
      </c>
      <c r="C9">
        <v>179.501</v>
      </c>
      <c r="D9">
        <v>178.04509999999999</v>
      </c>
      <c r="E9">
        <v>178.95089999999999</v>
      </c>
      <c r="F9" s="12">
        <v>8610000</v>
      </c>
      <c r="G9" s="12">
        <v>340017.23</v>
      </c>
    </row>
    <row r="10" spans="1:7">
      <c r="A10" s="9">
        <f>'(1)'!A10</f>
        <v>42298</v>
      </c>
      <c r="B10">
        <v>178.6927</v>
      </c>
      <c r="C10">
        <v>178.85570000000001</v>
      </c>
      <c r="D10">
        <v>176.88229999999999</v>
      </c>
      <c r="E10">
        <v>177.6523</v>
      </c>
      <c r="F10" s="12">
        <v>11269000</v>
      </c>
      <c r="G10" s="12">
        <v>341213.32</v>
      </c>
    </row>
    <row r="11" spans="1:7">
      <c r="A11" s="9">
        <f>'(1)'!A11</f>
        <v>42299</v>
      </c>
      <c r="B11">
        <v>177.85640000000001</v>
      </c>
      <c r="C11">
        <v>179.2756</v>
      </c>
      <c r="D11">
        <v>177.32069999999999</v>
      </c>
      <c r="E11">
        <v>177.63310000000001</v>
      </c>
      <c r="F11" s="12">
        <v>18539800</v>
      </c>
      <c r="G11" s="12">
        <v>341489.45</v>
      </c>
    </row>
    <row r="12" spans="1:7">
      <c r="A12" s="9">
        <f>'(1)'!A12</f>
        <v>42300</v>
      </c>
      <c r="B12">
        <v>177.75980000000001</v>
      </c>
      <c r="C12">
        <v>178.77189999999999</v>
      </c>
      <c r="D12">
        <v>175.78569999999999</v>
      </c>
      <c r="E12">
        <v>176.16589999999999</v>
      </c>
      <c r="F12" s="12">
        <v>16816600</v>
      </c>
      <c r="G12" s="12">
        <v>341489.45</v>
      </c>
    </row>
    <row r="13" spans="1:7">
      <c r="A13" s="9">
        <f>'(1)'!A13</f>
        <v>42303</v>
      </c>
      <c r="B13">
        <v>176.1317</v>
      </c>
      <c r="C13">
        <v>176.46690000000001</v>
      </c>
      <c r="D13">
        <v>175.14230000000001</v>
      </c>
      <c r="E13">
        <v>175.18899999999999</v>
      </c>
      <c r="F13" s="12">
        <v>11367600</v>
      </c>
      <c r="G13" s="12">
        <v>342084.17</v>
      </c>
    </row>
    <row r="14" spans="1:7">
      <c r="A14" s="9">
        <f>'(1)'!A14</f>
        <v>42304</v>
      </c>
      <c r="B14">
        <v>175.10140000000001</v>
      </c>
      <c r="C14">
        <v>175.44649999999999</v>
      </c>
      <c r="D14">
        <v>174.2422</v>
      </c>
      <c r="E14">
        <v>174.50810000000001</v>
      </c>
      <c r="F14" s="12">
        <v>12660300</v>
      </c>
      <c r="G14" s="12">
        <v>341642.21</v>
      </c>
    </row>
    <row r="15" spans="1:7">
      <c r="A15" s="9">
        <f>'(1)'!A15</f>
        <v>42305</v>
      </c>
      <c r="B15">
        <v>174.53229999999999</v>
      </c>
      <c r="C15">
        <v>176.80350000000001</v>
      </c>
      <c r="D15">
        <v>174.2054</v>
      </c>
      <c r="E15">
        <v>176.56020000000001</v>
      </c>
      <c r="F15" s="12">
        <v>11275400</v>
      </c>
      <c r="G15" s="12">
        <v>341697.44</v>
      </c>
    </row>
    <row r="16" spans="1:7">
      <c r="A16" s="9">
        <f>'(1)'!A16</f>
        <v>42306</v>
      </c>
      <c r="B16">
        <v>175.8921</v>
      </c>
      <c r="C16">
        <v>176.4539</v>
      </c>
      <c r="D16">
        <v>174.73670000000001</v>
      </c>
      <c r="E16">
        <v>174.99950000000001</v>
      </c>
      <c r="F16" s="12">
        <v>6975000</v>
      </c>
      <c r="G16" s="12">
        <v>339896.69</v>
      </c>
    </row>
    <row r="17" spans="1:7">
      <c r="A17" s="9">
        <f>'(1)'!A17</f>
        <v>42307</v>
      </c>
      <c r="B17">
        <v>174.92949999999999</v>
      </c>
      <c r="C17">
        <v>176.53210000000001</v>
      </c>
      <c r="D17">
        <v>174.62139999999999</v>
      </c>
      <c r="E17">
        <v>176.13120000000001</v>
      </c>
      <c r="F17" s="12">
        <v>14750600</v>
      </c>
      <c r="G17" s="12">
        <v>340483.61</v>
      </c>
    </row>
    <row r="18" spans="1:7">
      <c r="A18" s="9">
        <f>'(1)'!A18</f>
        <v>42310</v>
      </c>
      <c r="B18">
        <v>175.74160000000001</v>
      </c>
      <c r="C18">
        <v>175.89439999999999</v>
      </c>
      <c r="D18">
        <v>174.50640000000001</v>
      </c>
      <c r="E18">
        <v>175.00229999999999</v>
      </c>
      <c r="F18" s="12">
        <v>10663700</v>
      </c>
      <c r="G18" s="12">
        <v>341715.28</v>
      </c>
    </row>
    <row r="19" spans="1:7">
      <c r="A19" s="9">
        <f>'(1)'!A19</f>
        <v>42311</v>
      </c>
      <c r="B19">
        <v>175.2953</v>
      </c>
      <c r="C19">
        <v>177.0949</v>
      </c>
      <c r="D19">
        <v>174.88399999999999</v>
      </c>
      <c r="E19">
        <v>176.66399999999999</v>
      </c>
      <c r="F19" s="12">
        <v>5359600</v>
      </c>
      <c r="G19" s="12">
        <v>341388.32</v>
      </c>
    </row>
    <row r="20" spans="1:7">
      <c r="A20" s="9">
        <f>'(1)'!A20</f>
        <v>42312</v>
      </c>
      <c r="B20">
        <v>176.9564</v>
      </c>
      <c r="C20">
        <v>177.52879999999999</v>
      </c>
      <c r="D20">
        <v>174.26939999999999</v>
      </c>
      <c r="E20">
        <v>174.2911</v>
      </c>
      <c r="F20" s="12">
        <v>9497500</v>
      </c>
      <c r="G20" s="12">
        <v>341261.23</v>
      </c>
    </row>
    <row r="21" spans="1:7">
      <c r="A21" s="9">
        <f>'(1)'!A21</f>
        <v>42313</v>
      </c>
      <c r="B21">
        <v>174.5694</v>
      </c>
      <c r="C21">
        <v>174.58609999999999</v>
      </c>
      <c r="D21">
        <v>172.86080000000001</v>
      </c>
      <c r="E21">
        <v>172.90389999999999</v>
      </c>
      <c r="F21" s="12">
        <v>5831200</v>
      </c>
      <c r="G21" s="12">
        <v>340604.08</v>
      </c>
    </row>
    <row r="22" spans="1:7">
      <c r="A22" s="9">
        <f>'(1)'!A22</f>
        <v>42314</v>
      </c>
      <c r="B22">
        <v>173.2302</v>
      </c>
      <c r="C22">
        <v>173.64660000000001</v>
      </c>
      <c r="D22">
        <v>171.04900000000001</v>
      </c>
      <c r="E22">
        <v>171.71299999999999</v>
      </c>
      <c r="F22" s="12">
        <v>8867300</v>
      </c>
      <c r="G22" s="12">
        <v>340850.17</v>
      </c>
    </row>
    <row r="23" spans="1:7">
      <c r="A23" s="9">
        <f>'(1)'!A23</f>
        <v>42317</v>
      </c>
      <c r="B23">
        <v>172.2432</v>
      </c>
      <c r="C23">
        <v>172.51560000000001</v>
      </c>
      <c r="D23">
        <v>169.60149999999999</v>
      </c>
      <c r="E23">
        <v>169.7047</v>
      </c>
      <c r="F23" s="12">
        <v>13237900</v>
      </c>
      <c r="G23" s="12">
        <v>339311.98</v>
      </c>
    </row>
    <row r="24" spans="1:7">
      <c r="A24" s="9">
        <f>'(1)'!A24</f>
        <v>42318</v>
      </c>
      <c r="B24">
        <v>169.95060000000001</v>
      </c>
      <c r="C24">
        <v>170.32660000000001</v>
      </c>
      <c r="D24">
        <v>168.95779999999999</v>
      </c>
      <c r="E24">
        <v>169.31790000000001</v>
      </c>
      <c r="F24" s="12">
        <v>7792200</v>
      </c>
      <c r="G24" s="12">
        <v>340471.96</v>
      </c>
    </row>
    <row r="25" spans="1:7">
      <c r="A25" s="9">
        <f>'(1)'!A25</f>
        <v>42319</v>
      </c>
      <c r="B25">
        <v>169.28819999999999</v>
      </c>
      <c r="C25">
        <v>170.005</v>
      </c>
      <c r="D25">
        <v>168.2012</v>
      </c>
      <c r="E25">
        <v>168.459</v>
      </c>
      <c r="F25" s="12">
        <v>6050000</v>
      </c>
      <c r="G25" s="12">
        <v>341665.03</v>
      </c>
    </row>
    <row r="26" spans="1:7">
      <c r="A26" s="9">
        <f>'(1)'!A26</f>
        <v>42320</v>
      </c>
      <c r="B26">
        <v>168.79390000000001</v>
      </c>
      <c r="C26">
        <v>169.0343</v>
      </c>
      <c r="D26">
        <v>166.57140000000001</v>
      </c>
      <c r="E26">
        <v>166.95089999999999</v>
      </c>
      <c r="F26" s="12">
        <v>5495400</v>
      </c>
      <c r="G26" s="12">
        <v>341901.43</v>
      </c>
    </row>
    <row r="27" spans="1:7">
      <c r="A27" s="9">
        <f>'(1)'!A27</f>
        <v>42321</v>
      </c>
      <c r="B27">
        <v>167.11510000000001</v>
      </c>
      <c r="C27">
        <v>167.62729999999999</v>
      </c>
      <c r="D27">
        <v>165.69059999999999</v>
      </c>
      <c r="E27">
        <v>166.07339999999999</v>
      </c>
      <c r="F27" s="12">
        <v>9155200</v>
      </c>
      <c r="G27" s="12">
        <v>342315.57</v>
      </c>
    </row>
    <row r="28" spans="1:7">
      <c r="A28" s="9">
        <f>'(1)'!A28</f>
        <v>42324</v>
      </c>
      <c r="B28">
        <v>166.9709</v>
      </c>
      <c r="C28">
        <v>167.04769999999999</v>
      </c>
      <c r="D28">
        <v>164.61320000000001</v>
      </c>
      <c r="E28">
        <v>166.1294</v>
      </c>
      <c r="F28" s="12">
        <v>9062900</v>
      </c>
      <c r="G28" s="12">
        <v>342087.94</v>
      </c>
    </row>
    <row r="29" spans="1:7">
      <c r="A29" s="9">
        <f>'(1)'!A29</f>
        <v>42325</v>
      </c>
      <c r="B29">
        <v>165.42250000000001</v>
      </c>
      <c r="C29">
        <v>166.053</v>
      </c>
      <c r="D29">
        <v>164.5361</v>
      </c>
      <c r="E29">
        <v>164.68369999999999</v>
      </c>
      <c r="F29" s="12">
        <v>8860500</v>
      </c>
      <c r="G29" s="12">
        <v>344331.37</v>
      </c>
    </row>
    <row r="30" spans="1:7">
      <c r="A30" s="9">
        <f>'(1)'!A30</f>
        <v>42326</v>
      </c>
      <c r="B30">
        <v>164.6481</v>
      </c>
      <c r="C30">
        <v>165.66220000000001</v>
      </c>
      <c r="D30">
        <v>163.44990000000001</v>
      </c>
      <c r="E30">
        <v>164.33199999999999</v>
      </c>
      <c r="F30" s="12">
        <v>7754200</v>
      </c>
      <c r="G30" s="12">
        <v>344392.49</v>
      </c>
    </row>
    <row r="31" spans="1:7">
      <c r="A31" s="9">
        <f>'(1)'!A31</f>
        <v>42327</v>
      </c>
      <c r="B31">
        <v>164.55930000000001</v>
      </c>
      <c r="C31">
        <v>165.46780000000001</v>
      </c>
      <c r="D31">
        <v>163.74350000000001</v>
      </c>
      <c r="E31">
        <v>164.68299999999999</v>
      </c>
      <c r="F31" s="12">
        <v>8261500</v>
      </c>
      <c r="G31" s="12">
        <v>343989.93</v>
      </c>
    </row>
    <row r="32" spans="1:7">
      <c r="A32" s="9">
        <f>'(1)'!A32</f>
        <v>42328</v>
      </c>
      <c r="B32">
        <v>164.74359999999999</v>
      </c>
      <c r="C32">
        <v>165.4281</v>
      </c>
      <c r="D32">
        <v>163.9547</v>
      </c>
      <c r="E32">
        <v>164.04339999999999</v>
      </c>
      <c r="F32" s="12">
        <v>9497100</v>
      </c>
      <c r="G32" s="12">
        <v>343651.02</v>
      </c>
    </row>
    <row r="33" spans="1:7">
      <c r="A33" s="9">
        <f>'(1)'!A33</f>
        <v>42331</v>
      </c>
      <c r="B33">
        <v>162.51060000000001</v>
      </c>
      <c r="C33">
        <v>164.7056</v>
      </c>
      <c r="D33">
        <v>161.56559999999999</v>
      </c>
      <c r="E33">
        <v>164.1995</v>
      </c>
      <c r="F33" s="12">
        <v>11567600</v>
      </c>
      <c r="G33" s="12">
        <v>343621.7</v>
      </c>
    </row>
    <row r="34" spans="1:7">
      <c r="A34" s="9">
        <f>'(1)'!A34</f>
        <v>42332</v>
      </c>
      <c r="B34">
        <v>164.01159999999999</v>
      </c>
      <c r="C34">
        <v>166.34979999999999</v>
      </c>
      <c r="D34">
        <v>163.977</v>
      </c>
      <c r="E34">
        <v>165.4991</v>
      </c>
      <c r="F34" s="12">
        <v>5506500</v>
      </c>
      <c r="G34" s="12">
        <v>343789.66</v>
      </c>
    </row>
    <row r="35" spans="1:7">
      <c r="A35" s="9">
        <f>'(1)'!A35</f>
        <v>42333</v>
      </c>
      <c r="B35">
        <v>165.76259999999999</v>
      </c>
      <c r="C35">
        <v>165.94499999999999</v>
      </c>
      <c r="D35">
        <v>164.02670000000001</v>
      </c>
      <c r="E35">
        <v>165.7492</v>
      </c>
      <c r="F35" s="12">
        <v>9369800</v>
      </c>
      <c r="G35" s="12">
        <v>343183.84</v>
      </c>
    </row>
    <row r="36" spans="1:7">
      <c r="A36" s="9">
        <f>'(1)'!A36</f>
        <v>42335</v>
      </c>
      <c r="B36">
        <v>165.29300000000001</v>
      </c>
      <c r="C36">
        <v>165.3192</v>
      </c>
      <c r="D36">
        <v>163.3366</v>
      </c>
      <c r="E36">
        <v>163.38890000000001</v>
      </c>
      <c r="F36" s="12">
        <v>7192300</v>
      </c>
      <c r="G36" s="12">
        <v>342640.91</v>
      </c>
    </row>
    <row r="37" spans="1:7">
      <c r="A37" s="9">
        <f>'(1)'!A37</f>
        <v>42338</v>
      </c>
      <c r="B37">
        <v>163.3081</v>
      </c>
      <c r="C37">
        <v>164.47819999999999</v>
      </c>
      <c r="D37">
        <v>163.19739999999999</v>
      </c>
      <c r="E37">
        <v>163.35419999999999</v>
      </c>
      <c r="F37" s="12">
        <v>9666300</v>
      </c>
      <c r="G37" s="12">
        <v>343092.86</v>
      </c>
    </row>
    <row r="38" spans="1:7">
      <c r="A38" s="9">
        <f>'(1)'!A38</f>
        <v>42339</v>
      </c>
      <c r="B38">
        <v>164.03319999999999</v>
      </c>
      <c r="C38">
        <v>165.01830000000001</v>
      </c>
      <c r="D38">
        <v>163.4666</v>
      </c>
      <c r="E38">
        <v>164.7157</v>
      </c>
      <c r="F38" s="12">
        <v>10181200</v>
      </c>
      <c r="G38" s="12">
        <v>345193.65</v>
      </c>
    </row>
    <row r="39" spans="1:7">
      <c r="A39" s="9">
        <f>'(1)'!A39</f>
        <v>42340</v>
      </c>
      <c r="B39">
        <v>164.5883</v>
      </c>
      <c r="C39">
        <v>164.66730000000001</v>
      </c>
      <c r="D39">
        <v>161.8271</v>
      </c>
      <c r="E39">
        <v>161.93109999999999</v>
      </c>
      <c r="F39" s="12">
        <v>12376800</v>
      </c>
      <c r="G39" s="12">
        <v>347676.03</v>
      </c>
    </row>
    <row r="40" spans="1:7">
      <c r="A40" s="9">
        <f>'(1)'!A40</f>
        <v>42341</v>
      </c>
      <c r="B40">
        <v>161.90289999999999</v>
      </c>
      <c r="C40">
        <v>164.54949999999999</v>
      </c>
      <c r="D40">
        <v>161.66050000000001</v>
      </c>
      <c r="E40">
        <v>163.7998</v>
      </c>
      <c r="F40" s="12">
        <v>11224600</v>
      </c>
      <c r="G40" s="12">
        <v>347613.04</v>
      </c>
    </row>
    <row r="41" spans="1:7">
      <c r="A41" s="9">
        <f>'(1)'!A41</f>
        <v>42342</v>
      </c>
      <c r="B41">
        <v>163.96469999999999</v>
      </c>
      <c r="C41">
        <v>165.10339999999999</v>
      </c>
      <c r="D41">
        <v>163.2277</v>
      </c>
      <c r="E41">
        <v>164.61439999999999</v>
      </c>
      <c r="F41" s="12">
        <v>8182200</v>
      </c>
      <c r="G41" s="12">
        <v>347051.16</v>
      </c>
    </row>
    <row r="42" spans="1:7">
      <c r="A42" s="9">
        <f>'(1)'!A42</f>
        <v>42345</v>
      </c>
      <c r="B42">
        <v>164.0829</v>
      </c>
      <c r="C42">
        <v>164.4273</v>
      </c>
      <c r="D42">
        <v>160.14590000000001</v>
      </c>
      <c r="E42">
        <v>160.1944</v>
      </c>
      <c r="F42" s="12">
        <v>11362100</v>
      </c>
      <c r="G42" s="12">
        <v>347295.09</v>
      </c>
    </row>
    <row r="43" spans="1:7">
      <c r="A43" s="9">
        <f>'(1)'!A43</f>
        <v>42346</v>
      </c>
      <c r="B43">
        <v>160.22120000000001</v>
      </c>
      <c r="C43">
        <v>160.61959999999999</v>
      </c>
      <c r="D43">
        <v>158.6183</v>
      </c>
      <c r="E43">
        <v>159.51580000000001</v>
      </c>
      <c r="F43" s="12">
        <v>8843200</v>
      </c>
      <c r="G43" s="12">
        <v>347295.09</v>
      </c>
    </row>
    <row r="44" spans="1:7">
      <c r="A44" s="9">
        <f>'(1)'!A44</f>
        <v>42347</v>
      </c>
      <c r="B44">
        <v>160.0393</v>
      </c>
      <c r="C44">
        <v>161.58349999999999</v>
      </c>
      <c r="D44">
        <v>158.7535</v>
      </c>
      <c r="E44">
        <v>159.67349999999999</v>
      </c>
      <c r="F44" s="12">
        <v>6290400</v>
      </c>
      <c r="G44" s="12">
        <v>346426.48</v>
      </c>
    </row>
    <row r="45" spans="1:7">
      <c r="A45" s="9">
        <f>'(1)'!A45</f>
        <v>42348</v>
      </c>
      <c r="B45">
        <v>159.9427</v>
      </c>
      <c r="C45">
        <v>160.15090000000001</v>
      </c>
      <c r="D45">
        <v>158.85210000000001</v>
      </c>
      <c r="E45">
        <v>159.4889</v>
      </c>
      <c r="F45" s="12">
        <v>16393600</v>
      </c>
      <c r="G45" s="12">
        <v>346747.96</v>
      </c>
    </row>
    <row r="46" spans="1:7">
      <c r="A46" s="9">
        <f>'(1)'!A46</f>
        <v>42349</v>
      </c>
      <c r="B46">
        <v>158.79580000000001</v>
      </c>
      <c r="C46">
        <v>159.75839999999999</v>
      </c>
      <c r="D46">
        <v>157.8954</v>
      </c>
      <c r="E46">
        <v>158.01519999999999</v>
      </c>
      <c r="F46" s="12">
        <v>9411100</v>
      </c>
      <c r="G46" s="12">
        <v>346747.96</v>
      </c>
    </row>
    <row r="47" spans="1:7">
      <c r="A47" s="9">
        <f>'(1)'!A47</f>
        <v>42352</v>
      </c>
      <c r="B47">
        <v>157.65289999999999</v>
      </c>
      <c r="C47">
        <v>157.7243</v>
      </c>
      <c r="D47">
        <v>155.5196</v>
      </c>
      <c r="E47">
        <v>157.089</v>
      </c>
      <c r="F47" s="12">
        <v>7191000</v>
      </c>
      <c r="G47" s="12">
        <v>344905.51</v>
      </c>
    </row>
    <row r="48" spans="1:7">
      <c r="A48" s="9">
        <f>'(1)'!A48</f>
        <v>42353</v>
      </c>
      <c r="B48">
        <v>156.9631</v>
      </c>
      <c r="C48">
        <v>157.64089999999999</v>
      </c>
      <c r="D48">
        <v>155.98740000000001</v>
      </c>
      <c r="E48">
        <v>156.31899999999999</v>
      </c>
      <c r="F48" s="12">
        <v>9821600</v>
      </c>
      <c r="G48" s="12">
        <v>342116.72</v>
      </c>
    </row>
    <row r="49" spans="1:7">
      <c r="A49" s="9">
        <f>'(1)'!A49</f>
        <v>42354</v>
      </c>
      <c r="B49">
        <v>156.3758</v>
      </c>
      <c r="C49">
        <v>156.94280000000001</v>
      </c>
      <c r="D49">
        <v>154.87350000000001</v>
      </c>
      <c r="E49">
        <v>155.31780000000001</v>
      </c>
      <c r="F49" s="12">
        <v>9894400</v>
      </c>
      <c r="G49" s="12">
        <v>344398.91</v>
      </c>
    </row>
    <row r="50" spans="1:7">
      <c r="A50" s="9">
        <f>'(1)'!A50</f>
        <v>42355</v>
      </c>
      <c r="B50">
        <v>154.9932</v>
      </c>
      <c r="C50">
        <v>155.1499</v>
      </c>
      <c r="D50">
        <v>153.46870000000001</v>
      </c>
      <c r="E50">
        <v>154.3595</v>
      </c>
      <c r="F50" s="12">
        <v>9505700</v>
      </c>
      <c r="G50" s="12">
        <v>345712.99</v>
      </c>
    </row>
    <row r="51" spans="1:7">
      <c r="A51" s="9">
        <f>'(1)'!A51</f>
        <v>42356</v>
      </c>
      <c r="B51">
        <v>154.3843</v>
      </c>
      <c r="C51">
        <v>157.20590000000001</v>
      </c>
      <c r="D51">
        <v>154.3364</v>
      </c>
      <c r="E51">
        <v>156.06909999999999</v>
      </c>
      <c r="F51" s="12">
        <v>15751100</v>
      </c>
      <c r="G51" s="12">
        <v>344628.2</v>
      </c>
    </row>
    <row r="52" spans="1:7">
      <c r="A52" s="9">
        <f>'(1)'!A52</f>
        <v>42359</v>
      </c>
      <c r="B52">
        <v>155.96170000000001</v>
      </c>
      <c r="C52">
        <v>157.16739999999999</v>
      </c>
      <c r="D52">
        <v>155.5378</v>
      </c>
      <c r="E52">
        <v>156.56870000000001</v>
      </c>
      <c r="F52" s="12">
        <v>12684300</v>
      </c>
      <c r="G52" s="12">
        <v>344021.01</v>
      </c>
    </row>
    <row r="53" spans="1:7">
      <c r="A53" s="9">
        <f>'(1)'!A53</f>
        <v>42360</v>
      </c>
      <c r="B53">
        <v>156.51910000000001</v>
      </c>
      <c r="C53">
        <v>156.7543</v>
      </c>
      <c r="D53">
        <v>155.40450000000001</v>
      </c>
      <c r="E53">
        <v>155.50299999999999</v>
      </c>
      <c r="F53" s="12">
        <v>21726400</v>
      </c>
      <c r="G53" s="12">
        <v>343559.3</v>
      </c>
    </row>
    <row r="54" spans="1:7">
      <c r="A54" s="9">
        <f>'(1)'!A54</f>
        <v>42361</v>
      </c>
      <c r="B54">
        <v>155.7259</v>
      </c>
      <c r="C54">
        <v>157.4307</v>
      </c>
      <c r="D54">
        <v>155.7217</v>
      </c>
      <c r="E54">
        <v>157.39109999999999</v>
      </c>
      <c r="F54" s="12">
        <v>28935100</v>
      </c>
      <c r="G54" s="12">
        <v>348103.7</v>
      </c>
    </row>
    <row r="55" spans="1:7">
      <c r="A55" s="9">
        <f>'(1)'!A55</f>
        <v>42362</v>
      </c>
      <c r="B55">
        <v>157.76859999999999</v>
      </c>
      <c r="C55">
        <v>158.3561</v>
      </c>
      <c r="D55">
        <v>157.5421</v>
      </c>
      <c r="E55">
        <v>158.15710000000001</v>
      </c>
      <c r="F55" s="12">
        <v>9889300</v>
      </c>
      <c r="G55" s="12">
        <v>349801.75</v>
      </c>
    </row>
    <row r="56" spans="1:7">
      <c r="A56" s="9">
        <f>'(1)'!A56</f>
        <v>42366</v>
      </c>
      <c r="B56">
        <v>158.0838</v>
      </c>
      <c r="C56">
        <v>158.1446</v>
      </c>
      <c r="D56">
        <v>156.83320000000001</v>
      </c>
      <c r="E56">
        <v>156.9401</v>
      </c>
      <c r="F56" s="12">
        <v>4725400</v>
      </c>
      <c r="G56" s="12">
        <v>350978.2</v>
      </c>
    </row>
    <row r="57" spans="1:7">
      <c r="A57" s="9">
        <f>'(1)'!A57</f>
        <v>42367</v>
      </c>
      <c r="B57">
        <v>157.20169999999999</v>
      </c>
      <c r="C57">
        <v>159.39490000000001</v>
      </c>
      <c r="D57">
        <v>157.161</v>
      </c>
      <c r="E57">
        <v>159.28460000000001</v>
      </c>
      <c r="F57" s="12">
        <v>7867100</v>
      </c>
      <c r="G57" s="12">
        <v>352949.77</v>
      </c>
    </row>
    <row r="58" spans="1:7">
      <c r="A58" s="9">
        <f>'(1)'!A58</f>
        <v>42368</v>
      </c>
      <c r="B58">
        <v>158.68289999999999</v>
      </c>
      <c r="C58">
        <v>158.79570000000001</v>
      </c>
      <c r="D58">
        <v>157.17830000000001</v>
      </c>
      <c r="E58">
        <v>157.3639</v>
      </c>
      <c r="F58" s="12">
        <v>4098500</v>
      </c>
      <c r="G58" s="12">
        <v>351491.3</v>
      </c>
    </row>
    <row r="59" spans="1:7">
      <c r="A59" s="9">
        <f>'(1)'!A59</f>
        <v>42369</v>
      </c>
      <c r="B59">
        <v>157.9547</v>
      </c>
      <c r="C59">
        <v>159.24930000000001</v>
      </c>
      <c r="D59">
        <v>157.3837</v>
      </c>
      <c r="E59">
        <v>158.3135</v>
      </c>
      <c r="F59" s="12">
        <v>6305000</v>
      </c>
      <c r="G59" s="12">
        <v>353430.16</v>
      </c>
    </row>
    <row r="60" spans="1:7">
      <c r="A60" s="9">
        <f>'(1)'!A60</f>
        <v>42373</v>
      </c>
      <c r="B60">
        <v>158.542</v>
      </c>
      <c r="C60">
        <v>159.30009999999999</v>
      </c>
      <c r="D60">
        <v>156.5129</v>
      </c>
      <c r="E60">
        <v>157.00129999999999</v>
      </c>
      <c r="F60" s="12">
        <v>12720000</v>
      </c>
      <c r="G60" s="12">
        <v>355000.19</v>
      </c>
    </row>
    <row r="61" spans="1:7">
      <c r="A61" s="9">
        <f>'(1)'!A61</f>
        <v>42374</v>
      </c>
      <c r="B61">
        <v>157.3477</v>
      </c>
      <c r="C61">
        <v>157.70699999999999</v>
      </c>
      <c r="D61">
        <v>156.08330000000001</v>
      </c>
      <c r="E61">
        <v>156.51349999999999</v>
      </c>
      <c r="F61" s="12">
        <v>11186700</v>
      </c>
      <c r="G61" s="12">
        <v>355000.19</v>
      </c>
    </row>
    <row r="62" spans="1:7">
      <c r="A62" s="9">
        <f>'(1)'!A62</f>
        <v>42375</v>
      </c>
      <c r="B62">
        <v>156.42609999999999</v>
      </c>
      <c r="C62">
        <v>156.63390000000001</v>
      </c>
      <c r="D62">
        <v>154.2989</v>
      </c>
      <c r="E62">
        <v>154.45580000000001</v>
      </c>
      <c r="F62" s="12">
        <v>9215100</v>
      </c>
      <c r="G62" s="12">
        <v>355000.19</v>
      </c>
    </row>
    <row r="63" spans="1:7">
      <c r="A63" s="9">
        <f>'(1)'!A63</f>
        <v>42376</v>
      </c>
      <c r="B63">
        <v>153.83330000000001</v>
      </c>
      <c r="C63">
        <v>155.57939999999999</v>
      </c>
      <c r="D63">
        <v>152.56270000000001</v>
      </c>
      <c r="E63">
        <v>154.54040000000001</v>
      </c>
      <c r="F63" s="12">
        <v>9356000</v>
      </c>
      <c r="G63" s="12">
        <v>354819.63</v>
      </c>
    </row>
    <row r="64" spans="1:7">
      <c r="A64" s="9">
        <f>'(1)'!A64</f>
        <v>42377</v>
      </c>
      <c r="B64">
        <v>154.86770000000001</v>
      </c>
      <c r="C64">
        <v>155.45160000000001</v>
      </c>
      <c r="D64">
        <v>154.0489</v>
      </c>
      <c r="E64">
        <v>154.6292</v>
      </c>
      <c r="F64" s="12">
        <v>12154000</v>
      </c>
      <c r="G64" s="12">
        <v>353576.21</v>
      </c>
    </row>
    <row r="65" spans="1:7">
      <c r="A65" s="9">
        <f>'(1)'!A65</f>
        <v>42380</v>
      </c>
      <c r="B65">
        <v>153.93899999999999</v>
      </c>
      <c r="C65">
        <v>153.9949</v>
      </c>
      <c r="D65">
        <v>150.92080000000001</v>
      </c>
      <c r="E65">
        <v>151.39859999999999</v>
      </c>
      <c r="F65" s="12">
        <v>11828400</v>
      </c>
      <c r="G65" s="12">
        <v>355534.13</v>
      </c>
    </row>
    <row r="66" spans="1:7">
      <c r="A66" s="9">
        <f>'(1)'!A66</f>
        <v>42381</v>
      </c>
      <c r="B66">
        <v>150.64930000000001</v>
      </c>
      <c r="C66">
        <v>151.6095</v>
      </c>
      <c r="D66">
        <v>149.18049999999999</v>
      </c>
      <c r="E66">
        <v>150.01230000000001</v>
      </c>
      <c r="F66" s="12">
        <v>6404800</v>
      </c>
      <c r="G66" s="12">
        <v>355329.7</v>
      </c>
    </row>
    <row r="67" spans="1:7">
      <c r="A67" s="9">
        <f>'(1)'!A67</f>
        <v>42382</v>
      </c>
      <c r="B67">
        <v>150.31489999999999</v>
      </c>
      <c r="C67">
        <v>151.7174</v>
      </c>
      <c r="D67">
        <v>150.04249999999999</v>
      </c>
      <c r="E67">
        <v>150.40860000000001</v>
      </c>
      <c r="F67" s="12">
        <v>7613000</v>
      </c>
      <c r="G67" s="12">
        <v>355710.53</v>
      </c>
    </row>
    <row r="68" spans="1:7">
      <c r="A68" s="9">
        <f>'(1)'!A68</f>
        <v>42383</v>
      </c>
      <c r="B68">
        <v>150.3622</v>
      </c>
      <c r="C68">
        <v>150.82390000000001</v>
      </c>
      <c r="D68">
        <v>149.62469999999999</v>
      </c>
      <c r="E68">
        <v>150.2672</v>
      </c>
      <c r="F68" s="12">
        <v>7063700</v>
      </c>
      <c r="G68" s="12">
        <v>356942.72</v>
      </c>
    </row>
    <row r="69" spans="1:7">
      <c r="A69" s="9">
        <f>'(1)'!A69</f>
        <v>42384</v>
      </c>
      <c r="B69">
        <v>150.00880000000001</v>
      </c>
      <c r="C69">
        <v>150.07939999999999</v>
      </c>
      <c r="D69">
        <v>147.8126</v>
      </c>
      <c r="E69">
        <v>148.10830000000001</v>
      </c>
      <c r="F69" s="12">
        <v>4221100</v>
      </c>
      <c r="G69" s="12">
        <v>358338.9</v>
      </c>
    </row>
    <row r="70" spans="1:7">
      <c r="A70" s="9">
        <f>'(1)'!A70</f>
        <v>42388</v>
      </c>
      <c r="B70">
        <v>148.52420000000001</v>
      </c>
      <c r="C70">
        <v>150.52770000000001</v>
      </c>
      <c r="D70">
        <v>148.2809</v>
      </c>
      <c r="E70">
        <v>148.3579</v>
      </c>
      <c r="F70" s="12">
        <v>10880200</v>
      </c>
      <c r="G70" s="12">
        <v>358719.49</v>
      </c>
    </row>
    <row r="71" spans="1:7">
      <c r="A71" s="9">
        <f>'(1)'!A71</f>
        <v>42389</v>
      </c>
      <c r="B71">
        <v>147.9494</v>
      </c>
      <c r="C71">
        <v>147.9922</v>
      </c>
      <c r="D71">
        <v>145.773</v>
      </c>
      <c r="E71">
        <v>146.87979999999999</v>
      </c>
      <c r="F71" s="12">
        <v>7000800</v>
      </c>
      <c r="G71" s="12">
        <v>358235.09</v>
      </c>
    </row>
    <row r="72" spans="1:7">
      <c r="A72" s="9">
        <f>'(1)'!A72</f>
        <v>42390</v>
      </c>
      <c r="B72">
        <v>147.5162</v>
      </c>
      <c r="C72">
        <v>149.619</v>
      </c>
      <c r="D72">
        <v>146.2544</v>
      </c>
      <c r="E72">
        <v>148.72630000000001</v>
      </c>
      <c r="F72" s="12">
        <v>10501000</v>
      </c>
      <c r="G72" s="12">
        <v>356576.03</v>
      </c>
    </row>
    <row r="73" spans="1:7">
      <c r="A73" s="9">
        <f>'(1)'!A73</f>
        <v>42391</v>
      </c>
      <c r="B73">
        <v>149.0455</v>
      </c>
      <c r="C73">
        <v>152.12360000000001</v>
      </c>
      <c r="D73">
        <v>148.77070000000001</v>
      </c>
      <c r="E73">
        <v>151.6377</v>
      </c>
      <c r="F73" s="12">
        <v>9037100</v>
      </c>
      <c r="G73" s="12">
        <v>356931.17</v>
      </c>
    </row>
    <row r="74" spans="1:7">
      <c r="A74" s="9">
        <f>'(1)'!A74</f>
        <v>42394</v>
      </c>
      <c r="B74">
        <v>151.91569999999999</v>
      </c>
      <c r="C74">
        <v>152.24430000000001</v>
      </c>
      <c r="D74">
        <v>149.64670000000001</v>
      </c>
      <c r="E74">
        <v>150.15010000000001</v>
      </c>
      <c r="F74" s="12">
        <v>9863900</v>
      </c>
      <c r="G74" s="12">
        <v>357487.88</v>
      </c>
    </row>
    <row r="75" spans="1:7">
      <c r="A75" s="9">
        <f>'(1)'!A75</f>
        <v>42395</v>
      </c>
      <c r="B75">
        <v>149.85669999999999</v>
      </c>
      <c r="C75">
        <v>152.958</v>
      </c>
      <c r="D75">
        <v>149.0273</v>
      </c>
      <c r="E75">
        <v>152.17320000000001</v>
      </c>
      <c r="F75" s="12">
        <v>10023500</v>
      </c>
      <c r="G75" s="12">
        <v>356527.64</v>
      </c>
    </row>
    <row r="76" spans="1:7">
      <c r="A76" s="9">
        <f>'(1)'!A76</f>
        <v>42396</v>
      </c>
      <c r="B76">
        <v>151.6378</v>
      </c>
      <c r="C76">
        <v>154.0839</v>
      </c>
      <c r="D76">
        <v>151.27529999999999</v>
      </c>
      <c r="E76">
        <v>153.42570000000001</v>
      </c>
      <c r="F76" s="12">
        <v>13749200</v>
      </c>
      <c r="G76" s="12">
        <v>357253.13</v>
      </c>
    </row>
    <row r="77" spans="1:7">
      <c r="A77" s="9">
        <f>'(1)'!A77</f>
        <v>42397</v>
      </c>
      <c r="B77">
        <v>153.01580000000001</v>
      </c>
      <c r="C77">
        <v>155.2757</v>
      </c>
      <c r="D77">
        <v>152.63890000000001</v>
      </c>
      <c r="E77">
        <v>153.3972</v>
      </c>
      <c r="F77" s="12">
        <v>10959200</v>
      </c>
      <c r="G77" s="12">
        <v>357348.23</v>
      </c>
    </row>
    <row r="78" spans="1:7">
      <c r="A78" s="9">
        <f>'(1)'!A78</f>
        <v>42398</v>
      </c>
      <c r="B78">
        <v>153.97329999999999</v>
      </c>
      <c r="C78">
        <v>155.7097</v>
      </c>
      <c r="D78">
        <v>153.77070000000001</v>
      </c>
      <c r="E78">
        <v>155.65280000000001</v>
      </c>
      <c r="F78" s="12">
        <v>11239700</v>
      </c>
      <c r="G78" s="12">
        <v>357509.29</v>
      </c>
    </row>
    <row r="79" spans="1:7">
      <c r="A79" s="9">
        <f>'(1)'!A79</f>
        <v>42401</v>
      </c>
      <c r="B79">
        <v>154.31899999999999</v>
      </c>
      <c r="C79">
        <v>154.57140000000001</v>
      </c>
      <c r="D79">
        <v>152.47980000000001</v>
      </c>
      <c r="E79">
        <v>153.09540000000001</v>
      </c>
      <c r="F79" s="12">
        <v>8974200</v>
      </c>
      <c r="G79" s="12">
        <v>358536.4</v>
      </c>
    </row>
    <row r="80" spans="1:7">
      <c r="A80" s="9">
        <f>'(1)'!A80</f>
        <v>42402</v>
      </c>
      <c r="B80">
        <v>152.5427</v>
      </c>
      <c r="C80">
        <v>153.10900000000001</v>
      </c>
      <c r="D80">
        <v>150.18180000000001</v>
      </c>
      <c r="E80">
        <v>150.87440000000001</v>
      </c>
      <c r="F80" s="12">
        <v>12564200</v>
      </c>
      <c r="G80" s="12">
        <v>358929.29</v>
      </c>
    </row>
    <row r="81" spans="1:7">
      <c r="A81" s="9">
        <f>'(1)'!A81</f>
        <v>42403</v>
      </c>
      <c r="B81">
        <v>150.72290000000001</v>
      </c>
      <c r="C81">
        <v>153.7953</v>
      </c>
      <c r="D81">
        <v>150.65700000000001</v>
      </c>
      <c r="E81">
        <v>153.74170000000001</v>
      </c>
      <c r="F81" s="12">
        <v>15821600</v>
      </c>
      <c r="G81" s="12">
        <v>360261.63</v>
      </c>
    </row>
    <row r="82" spans="1:7">
      <c r="A82" s="9">
        <f>'(1)'!A82</f>
        <v>42404</v>
      </c>
      <c r="B82">
        <v>154.25120000000001</v>
      </c>
      <c r="C82">
        <v>155.51949999999999</v>
      </c>
      <c r="D82">
        <v>153.27330000000001</v>
      </c>
      <c r="E82">
        <v>153.48140000000001</v>
      </c>
      <c r="F82" s="12">
        <v>15676400</v>
      </c>
      <c r="G82" s="12">
        <v>360960.16</v>
      </c>
    </row>
    <row r="83" spans="1:7">
      <c r="A83" s="9">
        <f>'(1)'!A83</f>
        <v>42405</v>
      </c>
      <c r="B83">
        <v>153.4845</v>
      </c>
      <c r="C83">
        <v>154.6678</v>
      </c>
      <c r="D83">
        <v>152.3031</v>
      </c>
      <c r="E83">
        <v>152.38339999999999</v>
      </c>
      <c r="F83" s="12">
        <v>7774400</v>
      </c>
      <c r="G83" s="12">
        <v>361353.99</v>
      </c>
    </row>
    <row r="84" spans="1:7">
      <c r="A84" s="9">
        <f>'(1)'!A84</f>
        <v>42408</v>
      </c>
      <c r="B84">
        <v>152.7261</v>
      </c>
      <c r="C84">
        <v>153.47210000000001</v>
      </c>
      <c r="D84">
        <v>151.8665</v>
      </c>
      <c r="E84">
        <v>152.20310000000001</v>
      </c>
      <c r="F84" s="12">
        <v>12991300</v>
      </c>
      <c r="G84" s="12">
        <v>362328.24</v>
      </c>
    </row>
    <row r="85" spans="1:7">
      <c r="A85" s="9">
        <f>'(1)'!A85</f>
        <v>42409</v>
      </c>
      <c r="B85">
        <v>152.39609999999999</v>
      </c>
      <c r="C85">
        <v>152.5658</v>
      </c>
      <c r="D85">
        <v>149.06659999999999</v>
      </c>
      <c r="E85">
        <v>149.17660000000001</v>
      </c>
      <c r="F85" s="12">
        <v>11795900</v>
      </c>
      <c r="G85" s="12">
        <v>364198.25</v>
      </c>
    </row>
    <row r="86" spans="1:7">
      <c r="A86" s="9">
        <f>'(1)'!A86</f>
        <v>42410</v>
      </c>
      <c r="B86">
        <v>149.501</v>
      </c>
      <c r="C86">
        <v>150.15450000000001</v>
      </c>
      <c r="D86">
        <v>148.5806</v>
      </c>
      <c r="E86">
        <v>149.00299999999999</v>
      </c>
      <c r="F86" s="12">
        <v>10895900</v>
      </c>
      <c r="G86" s="12">
        <v>365572.51</v>
      </c>
    </row>
    <row r="87" spans="1:7">
      <c r="A87" s="9">
        <f>'(1)'!A87</f>
        <v>42411</v>
      </c>
      <c r="B87">
        <v>149.09129999999999</v>
      </c>
      <c r="C87">
        <v>150.4211</v>
      </c>
      <c r="D87">
        <v>148.83340000000001</v>
      </c>
      <c r="E87">
        <v>149.08850000000001</v>
      </c>
      <c r="F87" s="12">
        <v>8423300</v>
      </c>
      <c r="G87" s="12">
        <v>365599.77</v>
      </c>
    </row>
    <row r="88" spans="1:7">
      <c r="A88" s="9">
        <f>'(1)'!A88</f>
        <v>42412</v>
      </c>
      <c r="B88">
        <v>150.2576</v>
      </c>
      <c r="C88">
        <v>152.1277</v>
      </c>
      <c r="D88">
        <v>149.9846</v>
      </c>
      <c r="E88">
        <v>152.07560000000001</v>
      </c>
      <c r="F88" s="12">
        <v>9012300</v>
      </c>
      <c r="G88" s="12">
        <v>366616.96</v>
      </c>
    </row>
    <row r="89" spans="1:7">
      <c r="A89" s="9">
        <f>'(1)'!A89</f>
        <v>42416</v>
      </c>
      <c r="B89">
        <v>152.7903</v>
      </c>
      <c r="C89">
        <v>153.59790000000001</v>
      </c>
      <c r="D89">
        <v>150.34139999999999</v>
      </c>
      <c r="E89">
        <v>150.62479999999999</v>
      </c>
      <c r="F89" s="12">
        <v>14207800</v>
      </c>
      <c r="G89" s="12">
        <v>366730.01</v>
      </c>
    </row>
    <row r="90" spans="1:7">
      <c r="A90" s="9">
        <f>'(1)'!A90</f>
        <v>42417</v>
      </c>
      <c r="B90">
        <v>151.0805</v>
      </c>
      <c r="C90">
        <v>153.58160000000001</v>
      </c>
      <c r="D90">
        <v>150.33930000000001</v>
      </c>
      <c r="E90">
        <v>153.2715</v>
      </c>
      <c r="F90" s="12">
        <v>15587400</v>
      </c>
      <c r="G90" s="12">
        <v>367867.86</v>
      </c>
    </row>
    <row r="91" spans="1:7">
      <c r="A91" s="9">
        <f>'(1)'!A91</f>
        <v>42418</v>
      </c>
      <c r="B91">
        <v>153.55879999999999</v>
      </c>
      <c r="C91">
        <v>153.95910000000001</v>
      </c>
      <c r="D91">
        <v>152.58619999999999</v>
      </c>
      <c r="E91">
        <v>152.70169999999999</v>
      </c>
      <c r="F91" s="12">
        <v>16468400</v>
      </c>
      <c r="G91" s="12">
        <v>369172.32</v>
      </c>
    </row>
    <row r="92" spans="1:7">
      <c r="A92" s="9">
        <f>'(1)'!A92</f>
        <v>42419</v>
      </c>
      <c r="B92">
        <v>152.60480000000001</v>
      </c>
      <c r="C92">
        <v>153.017</v>
      </c>
      <c r="D92">
        <v>151.26349999999999</v>
      </c>
      <c r="E92">
        <v>151.41329999999999</v>
      </c>
      <c r="F92" s="12">
        <v>9575600</v>
      </c>
      <c r="G92" s="12">
        <v>367786.77</v>
      </c>
    </row>
    <row r="93" spans="1:7">
      <c r="A93" s="9">
        <f>'(1)'!A93</f>
        <v>42422</v>
      </c>
      <c r="B93">
        <v>151.8681</v>
      </c>
      <c r="C93">
        <v>153.65299999999999</v>
      </c>
      <c r="D93">
        <v>151.75790000000001</v>
      </c>
      <c r="E93">
        <v>153.16579999999999</v>
      </c>
      <c r="F93" s="12">
        <v>9991600</v>
      </c>
      <c r="G93" s="12">
        <v>368978.09</v>
      </c>
    </row>
    <row r="94" spans="1:7">
      <c r="A94" s="9">
        <f>'(1)'!A94</f>
        <v>42423</v>
      </c>
      <c r="B94">
        <v>152.73660000000001</v>
      </c>
      <c r="C94">
        <v>153.54310000000001</v>
      </c>
      <c r="D94">
        <v>151.14080000000001</v>
      </c>
      <c r="E94">
        <v>151.55850000000001</v>
      </c>
      <c r="F94" s="12">
        <v>11790100</v>
      </c>
      <c r="G94" s="12">
        <v>368568.63</v>
      </c>
    </row>
    <row r="95" spans="1:7">
      <c r="A95" s="9">
        <f>'(1)'!A95</f>
        <v>42424</v>
      </c>
      <c r="B95">
        <v>151.14879999999999</v>
      </c>
      <c r="C95">
        <v>153.03710000000001</v>
      </c>
      <c r="D95">
        <v>150.4562</v>
      </c>
      <c r="E95">
        <v>152.76820000000001</v>
      </c>
      <c r="F95" s="12">
        <v>15280100</v>
      </c>
      <c r="G95" s="12">
        <v>370426.68</v>
      </c>
    </row>
    <row r="96" spans="1:7">
      <c r="A96" s="9">
        <f>'(1)'!A96</f>
        <v>42425</v>
      </c>
      <c r="B96">
        <v>152.65950000000001</v>
      </c>
      <c r="C96">
        <v>153.06870000000001</v>
      </c>
      <c r="D96">
        <v>150.9468</v>
      </c>
      <c r="E96">
        <v>152.70820000000001</v>
      </c>
      <c r="F96" s="12">
        <v>10149000</v>
      </c>
      <c r="G96" s="12">
        <v>371535.66</v>
      </c>
    </row>
    <row r="97" spans="1:7">
      <c r="A97" s="9">
        <f>'(1)'!A97</f>
        <v>42426</v>
      </c>
      <c r="B97">
        <v>152.6652</v>
      </c>
      <c r="C97">
        <v>154.50630000000001</v>
      </c>
      <c r="D97">
        <v>151.98079999999999</v>
      </c>
      <c r="E97">
        <v>152.13990000000001</v>
      </c>
      <c r="F97" s="12">
        <v>15861100</v>
      </c>
      <c r="G97" s="12">
        <v>370586.61</v>
      </c>
    </row>
    <row r="98" spans="1:7">
      <c r="A98" s="9">
        <f>'(1)'!A98</f>
        <v>42429</v>
      </c>
      <c r="B98">
        <v>152.18729999999999</v>
      </c>
      <c r="C98">
        <v>153.3552</v>
      </c>
      <c r="D98">
        <v>151.64689999999999</v>
      </c>
      <c r="E98">
        <v>153.12100000000001</v>
      </c>
      <c r="F98" s="12">
        <v>14775400</v>
      </c>
      <c r="G98" s="12">
        <v>370586.61</v>
      </c>
    </row>
    <row r="99" spans="1:7">
      <c r="A99" s="9">
        <f>'(1)'!A99</f>
        <v>42430</v>
      </c>
      <c r="B99">
        <v>152.78720000000001</v>
      </c>
      <c r="C99">
        <v>154.161</v>
      </c>
      <c r="D99">
        <v>152.34889999999999</v>
      </c>
      <c r="E99">
        <v>153.4014</v>
      </c>
      <c r="F99" s="12">
        <v>20736200</v>
      </c>
      <c r="G99" s="12">
        <v>372037.14</v>
      </c>
    </row>
    <row r="100" spans="1:7">
      <c r="A100" s="9">
        <f>'(1)'!A100</f>
        <v>42431</v>
      </c>
      <c r="B100">
        <v>153.2902</v>
      </c>
      <c r="C100">
        <v>154.56440000000001</v>
      </c>
      <c r="D100">
        <v>153.10059999999999</v>
      </c>
      <c r="E100">
        <v>154.16059999999999</v>
      </c>
      <c r="F100" s="12">
        <v>21227700</v>
      </c>
      <c r="G100" s="12">
        <v>370582.57</v>
      </c>
    </row>
    <row r="101" spans="1:7">
      <c r="A101" s="9">
        <f>'(1)'!A101</f>
        <v>42432</v>
      </c>
      <c r="B101">
        <v>154.0427</v>
      </c>
      <c r="C101">
        <v>155.27770000000001</v>
      </c>
      <c r="D101">
        <v>153.80099999999999</v>
      </c>
      <c r="E101">
        <v>154.98589999999999</v>
      </c>
      <c r="F101" s="12">
        <v>17851100</v>
      </c>
      <c r="G101" s="12">
        <v>371603.36</v>
      </c>
    </row>
    <row r="102" spans="1:7">
      <c r="A102" s="9">
        <f>'(1)'!A102</f>
        <v>42433</v>
      </c>
      <c r="B102">
        <v>155.37129999999999</v>
      </c>
      <c r="C102">
        <v>158.11760000000001</v>
      </c>
      <c r="D102">
        <v>155.31460000000001</v>
      </c>
      <c r="E102">
        <v>158.03899999999999</v>
      </c>
      <c r="F102" s="12">
        <v>26984500</v>
      </c>
      <c r="G102" s="12">
        <v>372589.37</v>
      </c>
    </row>
    <row r="103" spans="1:7">
      <c r="A103" s="9">
        <f>'(1)'!A103</f>
        <v>42436</v>
      </c>
      <c r="B103">
        <v>158.18010000000001</v>
      </c>
      <c r="C103">
        <v>160.27860000000001</v>
      </c>
      <c r="D103">
        <v>157.87880000000001</v>
      </c>
      <c r="E103">
        <v>159.88460000000001</v>
      </c>
      <c r="F103" s="12">
        <v>24920800</v>
      </c>
      <c r="G103" s="12">
        <v>373453.51</v>
      </c>
    </row>
    <row r="104" spans="1:7">
      <c r="A104" s="9">
        <f>'(1)'!A104</f>
        <v>42437</v>
      </c>
      <c r="B104">
        <v>158.87110000000001</v>
      </c>
      <c r="C104">
        <v>160.3245</v>
      </c>
      <c r="D104">
        <v>157.88030000000001</v>
      </c>
      <c r="E104">
        <v>158.12790000000001</v>
      </c>
      <c r="F104" s="12">
        <v>20146900</v>
      </c>
      <c r="G104" s="12">
        <v>373791.67</v>
      </c>
    </row>
    <row r="105" spans="1:7">
      <c r="A105" s="9">
        <f>'(1)'!A105</f>
        <v>42438</v>
      </c>
      <c r="B105">
        <v>157.80549999999999</v>
      </c>
      <c r="C105">
        <v>160.22559999999999</v>
      </c>
      <c r="D105">
        <v>157.7696</v>
      </c>
      <c r="E105">
        <v>160.18690000000001</v>
      </c>
      <c r="F105" s="12">
        <v>20473100</v>
      </c>
      <c r="G105" s="12">
        <v>375635.81</v>
      </c>
    </row>
    <row r="106" spans="1:7">
      <c r="A106" s="9">
        <f>'(1)'!A106</f>
        <v>42439</v>
      </c>
      <c r="B106">
        <v>159.9674</v>
      </c>
      <c r="C106">
        <v>160.3306</v>
      </c>
      <c r="D106">
        <v>158.9194</v>
      </c>
      <c r="E106">
        <v>160.0573</v>
      </c>
      <c r="F106" s="12">
        <v>16766800</v>
      </c>
      <c r="G106" s="12">
        <v>377348.66</v>
      </c>
    </row>
    <row r="107" spans="1:7">
      <c r="A107" s="9">
        <f>'(1)'!A107</f>
        <v>42440</v>
      </c>
      <c r="B107">
        <v>161.0609</v>
      </c>
      <c r="C107">
        <v>161.7552</v>
      </c>
      <c r="D107">
        <v>160.77289999999999</v>
      </c>
      <c r="E107">
        <v>161.203</v>
      </c>
      <c r="F107" s="12">
        <v>14267400</v>
      </c>
      <c r="G107" s="12">
        <v>378587.24</v>
      </c>
    </row>
    <row r="108" spans="1:7">
      <c r="A108" s="9">
        <f>'(1)'!A108</f>
        <v>42443</v>
      </c>
      <c r="B108">
        <v>161.0309</v>
      </c>
      <c r="C108">
        <v>161.54470000000001</v>
      </c>
      <c r="D108">
        <v>159.03919999999999</v>
      </c>
      <c r="E108">
        <v>160.1635</v>
      </c>
      <c r="F108" s="12">
        <v>10971100</v>
      </c>
      <c r="G108" s="12">
        <v>380217.11</v>
      </c>
    </row>
    <row r="109" spans="1:7">
      <c r="A109" s="9">
        <f>'(1)'!A109</f>
        <v>42444</v>
      </c>
      <c r="B109">
        <v>159.72389999999999</v>
      </c>
      <c r="C109">
        <v>159.73169999999999</v>
      </c>
      <c r="D109">
        <v>158.38249999999999</v>
      </c>
      <c r="E109">
        <v>158.9375</v>
      </c>
      <c r="F109" s="12">
        <v>17122200</v>
      </c>
      <c r="G109" s="12">
        <v>381138.35</v>
      </c>
    </row>
    <row r="110" spans="1:7">
      <c r="A110" s="9">
        <f>'(1)'!A110</f>
        <v>42445</v>
      </c>
      <c r="B110">
        <v>159.35890000000001</v>
      </c>
      <c r="C110">
        <v>160.55709999999999</v>
      </c>
      <c r="D110">
        <v>158.8039</v>
      </c>
      <c r="E110">
        <v>160.51009999999999</v>
      </c>
      <c r="F110" s="12">
        <v>26497400</v>
      </c>
      <c r="G110" s="12">
        <v>382795.85</v>
      </c>
    </row>
    <row r="111" spans="1:7">
      <c r="A111" s="9">
        <f>'(1)'!A111</f>
        <v>42446</v>
      </c>
      <c r="B111">
        <v>162.07550000000001</v>
      </c>
      <c r="C111">
        <v>163.94880000000001</v>
      </c>
      <c r="D111">
        <v>161.8039</v>
      </c>
      <c r="E111">
        <v>163.91720000000001</v>
      </c>
      <c r="F111" s="12">
        <v>30688900</v>
      </c>
      <c r="G111" s="12">
        <v>382645.73</v>
      </c>
    </row>
    <row r="112" spans="1:7">
      <c r="A112" s="9">
        <f>'(1)'!A112</f>
        <v>42447</v>
      </c>
      <c r="B112">
        <v>164.24690000000001</v>
      </c>
      <c r="C112">
        <v>164.48570000000001</v>
      </c>
      <c r="D112">
        <v>162.73599999999999</v>
      </c>
      <c r="E112">
        <v>162.84370000000001</v>
      </c>
      <c r="F112" s="12">
        <v>10807600</v>
      </c>
      <c r="G112" s="12">
        <v>383294.15</v>
      </c>
    </row>
    <row r="113" spans="1:7">
      <c r="A113" s="9">
        <f>'(1)'!A113</f>
        <v>42450</v>
      </c>
      <c r="B113">
        <v>162.49789999999999</v>
      </c>
      <c r="C113">
        <v>163.47409999999999</v>
      </c>
      <c r="D113">
        <v>161.7304</v>
      </c>
      <c r="E113">
        <v>162.9145</v>
      </c>
      <c r="F113" s="12">
        <v>19912300</v>
      </c>
      <c r="G113" s="12">
        <v>381864.55</v>
      </c>
    </row>
    <row r="114" spans="1:7">
      <c r="A114" s="9">
        <f>'(1)'!A114</f>
        <v>42451</v>
      </c>
      <c r="B114">
        <v>162.49459999999999</v>
      </c>
      <c r="C114">
        <v>163.84100000000001</v>
      </c>
      <c r="D114">
        <v>162.46539999999999</v>
      </c>
      <c r="E114">
        <v>163.8064</v>
      </c>
      <c r="F114" s="12">
        <v>13880600</v>
      </c>
      <c r="G114" s="12">
        <v>381471.2</v>
      </c>
    </row>
    <row r="115" spans="1:7">
      <c r="A115" s="9">
        <f>'(1)'!A115</f>
        <v>42452</v>
      </c>
      <c r="B115">
        <v>163.38310000000001</v>
      </c>
      <c r="C115">
        <v>163.411</v>
      </c>
      <c r="D115">
        <v>160.4357</v>
      </c>
      <c r="E115">
        <v>160.47149999999999</v>
      </c>
      <c r="F115" s="12">
        <v>12987600</v>
      </c>
      <c r="G115" s="12">
        <v>380697.69</v>
      </c>
    </row>
    <row r="116" spans="1:7">
      <c r="A116" s="9">
        <f>'(1)'!A116</f>
        <v>42453</v>
      </c>
      <c r="B116">
        <v>160.13980000000001</v>
      </c>
      <c r="C116">
        <v>160.50559999999999</v>
      </c>
      <c r="D116">
        <v>158.6755</v>
      </c>
      <c r="E116">
        <v>159.8194</v>
      </c>
      <c r="F116" s="12">
        <v>9374100</v>
      </c>
      <c r="G116" s="12">
        <v>380004.06</v>
      </c>
    </row>
    <row r="117" spans="1:7">
      <c r="A117" s="9">
        <f>'(1)'!A117</f>
        <v>42457</v>
      </c>
      <c r="B117">
        <v>159.93270000000001</v>
      </c>
      <c r="C117">
        <v>160.4725</v>
      </c>
      <c r="D117">
        <v>159.47839999999999</v>
      </c>
      <c r="E117">
        <v>160.2921</v>
      </c>
      <c r="F117" s="12">
        <v>4508700</v>
      </c>
      <c r="G117" s="12">
        <v>381062.36</v>
      </c>
    </row>
    <row r="118" spans="1:7">
      <c r="A118" s="9">
        <f>'(1)'!A118</f>
        <v>42458</v>
      </c>
      <c r="B118">
        <v>160.25470000000001</v>
      </c>
      <c r="C118">
        <v>160.38079999999999</v>
      </c>
      <c r="D118">
        <v>158.7929</v>
      </c>
      <c r="E118">
        <v>159.93809999999999</v>
      </c>
      <c r="F118" s="12">
        <v>20573800</v>
      </c>
      <c r="G118" s="12">
        <v>383323.27</v>
      </c>
    </row>
    <row r="119" spans="1:7">
      <c r="A119" s="9">
        <f>'(1)'!A119</f>
        <v>42459</v>
      </c>
      <c r="B119">
        <v>160.04089999999999</v>
      </c>
      <c r="C119">
        <v>161.38300000000001</v>
      </c>
      <c r="D119">
        <v>159.0934</v>
      </c>
      <c r="E119">
        <v>159.1773</v>
      </c>
      <c r="F119" s="12">
        <v>10898200</v>
      </c>
      <c r="G119" s="12">
        <v>384083.46</v>
      </c>
    </row>
    <row r="120" spans="1:7">
      <c r="A120" s="9">
        <f>'(1)'!A120</f>
        <v>42460</v>
      </c>
      <c r="B120">
        <v>158.72649999999999</v>
      </c>
      <c r="C120">
        <v>160.4461</v>
      </c>
      <c r="D120">
        <v>158.43940000000001</v>
      </c>
      <c r="E120">
        <v>158.97280000000001</v>
      </c>
      <c r="F120" s="12">
        <v>29448700</v>
      </c>
      <c r="G120" s="12">
        <v>384185.28</v>
      </c>
    </row>
    <row r="121" spans="1:7">
      <c r="A121" s="9">
        <f>'(1)'!A121</f>
        <v>42461</v>
      </c>
      <c r="B121">
        <v>158.7407</v>
      </c>
      <c r="C121">
        <v>159.227</v>
      </c>
      <c r="D121">
        <v>156.43</v>
      </c>
      <c r="E121">
        <v>157.1883</v>
      </c>
      <c r="F121" s="12">
        <v>9922300</v>
      </c>
      <c r="G121" s="12">
        <v>384069.81</v>
      </c>
    </row>
    <row r="122" spans="1:7">
      <c r="A122" s="9">
        <f>'(1)'!A122</f>
        <v>42464</v>
      </c>
      <c r="B122">
        <v>156.72300000000001</v>
      </c>
      <c r="C122">
        <v>157.9983</v>
      </c>
      <c r="D122">
        <v>155.54300000000001</v>
      </c>
      <c r="E122">
        <v>155.6593</v>
      </c>
      <c r="F122" s="12">
        <v>112327400</v>
      </c>
      <c r="G122" s="12">
        <v>384790.13</v>
      </c>
    </row>
    <row r="123" spans="1:7">
      <c r="A123" s="9">
        <f>'(1)'!A123</f>
        <v>42465</v>
      </c>
      <c r="B123">
        <v>155.92750000000001</v>
      </c>
      <c r="C123">
        <v>156.0943</v>
      </c>
      <c r="D123">
        <v>154.89150000000001</v>
      </c>
      <c r="E123">
        <v>155.23849999999999</v>
      </c>
      <c r="F123" s="12">
        <v>28918100</v>
      </c>
      <c r="G123" s="12">
        <v>383772.33</v>
      </c>
    </row>
    <row r="124" spans="1:7">
      <c r="A124" s="9">
        <f>'(1)'!A124</f>
        <v>42466</v>
      </c>
      <c r="B124">
        <v>155.81960000000001</v>
      </c>
      <c r="C124">
        <v>156.98249999999999</v>
      </c>
      <c r="D124">
        <v>154.88319999999999</v>
      </c>
      <c r="E124">
        <v>156.60220000000001</v>
      </c>
      <c r="F124" s="12">
        <v>26521000</v>
      </c>
      <c r="G124" s="12">
        <v>384861.54</v>
      </c>
    </row>
    <row r="125" spans="1:7">
      <c r="A125" s="9">
        <f>'(1)'!A125</f>
        <v>42467</v>
      </c>
      <c r="B125">
        <v>157.22550000000001</v>
      </c>
      <c r="C125">
        <v>157.28489999999999</v>
      </c>
      <c r="D125">
        <v>155.52629999999999</v>
      </c>
      <c r="E125">
        <v>156.20750000000001</v>
      </c>
      <c r="F125" s="12">
        <v>35216300</v>
      </c>
      <c r="G125" s="12">
        <v>385388.2</v>
      </c>
    </row>
    <row r="126" spans="1:7">
      <c r="A126" s="9">
        <f>'(1)'!A126</f>
        <v>42468</v>
      </c>
      <c r="B126">
        <v>156.97730000000001</v>
      </c>
      <c r="C126">
        <v>159.45009999999999</v>
      </c>
      <c r="D126">
        <v>156.82560000000001</v>
      </c>
      <c r="E126">
        <v>159.3887</v>
      </c>
      <c r="F126" s="12">
        <v>26165700</v>
      </c>
      <c r="G126" s="12">
        <v>386062.7</v>
      </c>
    </row>
    <row r="127" spans="1:7">
      <c r="A127" s="9">
        <f>'(1)'!A127</f>
        <v>42471</v>
      </c>
      <c r="B127">
        <v>159.10470000000001</v>
      </c>
      <c r="C127">
        <v>160.14230000000001</v>
      </c>
      <c r="D127">
        <v>158.63829999999999</v>
      </c>
      <c r="E127">
        <v>159.90350000000001</v>
      </c>
      <c r="F127" s="12">
        <v>24920700</v>
      </c>
      <c r="G127" s="12">
        <v>386574.79</v>
      </c>
    </row>
    <row r="128" spans="1:7">
      <c r="A128" s="9">
        <f>'(1)'!A128</f>
        <v>42472</v>
      </c>
      <c r="B128">
        <v>159.9015</v>
      </c>
      <c r="C128">
        <v>163.2106</v>
      </c>
      <c r="D128">
        <v>159.8707</v>
      </c>
      <c r="E128">
        <v>163.149</v>
      </c>
      <c r="F128" s="12">
        <v>28430100</v>
      </c>
      <c r="G128" s="12">
        <v>399825.76</v>
      </c>
    </row>
    <row r="129" spans="1:7">
      <c r="A129" s="9">
        <f>'(1)'!A129</f>
        <v>42473</v>
      </c>
      <c r="B129">
        <v>162.80199999999999</v>
      </c>
      <c r="C129">
        <v>164.2713</v>
      </c>
      <c r="D129">
        <v>162.55279999999999</v>
      </c>
      <c r="E129">
        <v>163.863</v>
      </c>
      <c r="F129" s="12">
        <v>19291000</v>
      </c>
      <c r="G129" s="12">
        <v>402349.84</v>
      </c>
    </row>
    <row r="130" spans="1:7">
      <c r="A130" s="9">
        <f>'(1)'!A130</f>
        <v>42474</v>
      </c>
      <c r="B130">
        <v>162.83279999999999</v>
      </c>
      <c r="C130">
        <v>163.86099999999999</v>
      </c>
      <c r="D130">
        <v>162.3527</v>
      </c>
      <c r="E130">
        <v>162.65700000000001</v>
      </c>
      <c r="F130" s="12">
        <v>23453300</v>
      </c>
      <c r="G130" s="12">
        <v>402349.84</v>
      </c>
    </row>
    <row r="131" spans="1:7">
      <c r="A131" s="9">
        <f>'(1)'!A131</f>
        <v>42475</v>
      </c>
      <c r="B131">
        <v>162.63900000000001</v>
      </c>
      <c r="C131">
        <v>162.71680000000001</v>
      </c>
      <c r="D131">
        <v>160.7687</v>
      </c>
      <c r="E131">
        <v>162.14689999999999</v>
      </c>
      <c r="F131" s="12">
        <v>17986900</v>
      </c>
      <c r="G131" s="12">
        <v>404625.1</v>
      </c>
    </row>
    <row r="132" spans="1:7">
      <c r="A132" s="9">
        <f>'(1)'!A132</f>
        <v>42478</v>
      </c>
      <c r="B132">
        <v>160.589</v>
      </c>
      <c r="C132">
        <v>163.42920000000001</v>
      </c>
      <c r="D132">
        <v>160.0206</v>
      </c>
      <c r="E132">
        <v>162.72569999999999</v>
      </c>
      <c r="F132" s="12">
        <v>17729900</v>
      </c>
      <c r="G132" s="12">
        <v>407154.35</v>
      </c>
    </row>
    <row r="133" spans="1:7">
      <c r="A133" s="9">
        <f>'(1)'!A133</f>
        <v>42479</v>
      </c>
      <c r="B133">
        <v>162.89230000000001</v>
      </c>
      <c r="C133">
        <v>166.74029999999999</v>
      </c>
      <c r="D133">
        <v>162.89230000000001</v>
      </c>
      <c r="E133">
        <v>166.71260000000001</v>
      </c>
      <c r="F133" s="12">
        <v>19557100</v>
      </c>
      <c r="G133" s="12">
        <v>411711.7</v>
      </c>
    </row>
    <row r="134" spans="1:7">
      <c r="A134" s="9">
        <f>'(1)'!A134</f>
        <v>42480</v>
      </c>
      <c r="B134">
        <v>165.37280000000001</v>
      </c>
      <c r="C134">
        <v>169.8672</v>
      </c>
      <c r="D134">
        <v>165.32259999999999</v>
      </c>
      <c r="E134">
        <v>169.78530000000001</v>
      </c>
      <c r="F134" s="12">
        <v>17534400</v>
      </c>
      <c r="G134" s="12">
        <v>414870.99</v>
      </c>
    </row>
    <row r="135" spans="1:7">
      <c r="A135" s="9">
        <f>'(1)'!A135</f>
        <v>42481</v>
      </c>
      <c r="B135">
        <v>170.8819</v>
      </c>
      <c r="C135">
        <v>171.59370000000001</v>
      </c>
      <c r="D135">
        <v>167.59729999999999</v>
      </c>
      <c r="E135">
        <v>168.59780000000001</v>
      </c>
      <c r="F135" s="12">
        <v>10133100</v>
      </c>
      <c r="G135" s="12">
        <v>414870.99</v>
      </c>
    </row>
    <row r="136" spans="1:7">
      <c r="A136" s="9">
        <f>'(1)'!A136</f>
        <v>42482</v>
      </c>
      <c r="B136">
        <v>168.4658</v>
      </c>
      <c r="C136">
        <v>170.04570000000001</v>
      </c>
      <c r="D136">
        <v>167.31280000000001</v>
      </c>
      <c r="E136">
        <v>167.52109999999999</v>
      </c>
      <c r="F136" s="12">
        <v>10162300</v>
      </c>
      <c r="G136" s="12">
        <v>414870.99</v>
      </c>
    </row>
    <row r="137" spans="1:7">
      <c r="A137" s="9">
        <f>'(1)'!A137</f>
        <v>42485</v>
      </c>
      <c r="B137">
        <v>167.4119</v>
      </c>
      <c r="C137">
        <v>168.392</v>
      </c>
      <c r="D137">
        <v>166.28720000000001</v>
      </c>
      <c r="E137">
        <v>167.17509999999999</v>
      </c>
      <c r="F137" s="12">
        <v>24317800</v>
      </c>
      <c r="G137" s="12">
        <v>414870.99</v>
      </c>
    </row>
    <row r="138" spans="1:7">
      <c r="A138" s="9">
        <f>'(1)'!A138</f>
        <v>42486</v>
      </c>
      <c r="B138">
        <v>166.69220000000001</v>
      </c>
      <c r="C138">
        <v>169.18510000000001</v>
      </c>
      <c r="D138">
        <v>166.5401</v>
      </c>
      <c r="E138">
        <v>169.1087</v>
      </c>
      <c r="F138" s="12">
        <v>10797700</v>
      </c>
      <c r="G138" s="12">
        <v>414945.2</v>
      </c>
    </row>
    <row r="139" spans="1:7">
      <c r="A139" s="9">
        <f>'(1)'!A139</f>
        <v>42487</v>
      </c>
      <c r="B139">
        <v>169.5317</v>
      </c>
      <c r="C139">
        <v>170.29300000000001</v>
      </c>
      <c r="D139">
        <v>167.89169999999999</v>
      </c>
      <c r="E139">
        <v>170.05850000000001</v>
      </c>
      <c r="F139" s="12">
        <v>11798000</v>
      </c>
      <c r="G139" s="12">
        <v>416810.94</v>
      </c>
    </row>
    <row r="140" spans="1:7">
      <c r="A140" s="9">
        <f>'(1)'!A140</f>
        <v>42488</v>
      </c>
      <c r="B140">
        <v>169.47290000000001</v>
      </c>
      <c r="C140">
        <v>171.4864</v>
      </c>
      <c r="D140">
        <v>169.39330000000001</v>
      </c>
      <c r="E140">
        <v>171.12629999999999</v>
      </c>
      <c r="F140" s="12">
        <v>6777400</v>
      </c>
      <c r="G140" s="12">
        <v>418942.48</v>
      </c>
    </row>
    <row r="141" spans="1:7">
      <c r="A141" s="9">
        <f>'(1)'!A141</f>
        <v>42489</v>
      </c>
      <c r="B141">
        <v>171.21870000000001</v>
      </c>
      <c r="C141">
        <v>173.0453</v>
      </c>
      <c r="D141">
        <v>171.16900000000001</v>
      </c>
      <c r="E141">
        <v>172.50479999999999</v>
      </c>
      <c r="F141" s="12">
        <v>13897000</v>
      </c>
      <c r="G141" s="12">
        <v>420284.34</v>
      </c>
    </row>
    <row r="142" spans="1:7">
      <c r="A142" s="9">
        <f>'(1)'!A142</f>
        <v>42492</v>
      </c>
      <c r="B142">
        <v>171.8921</v>
      </c>
      <c r="C142">
        <v>172.5986</v>
      </c>
      <c r="D142">
        <v>170.54150000000001</v>
      </c>
      <c r="E142">
        <v>170.8937</v>
      </c>
      <c r="F142" s="12">
        <v>7884800</v>
      </c>
      <c r="G142" s="12">
        <v>417282</v>
      </c>
    </row>
    <row r="143" spans="1:7">
      <c r="A143" s="9">
        <f>'(1)'!A143</f>
        <v>42493</v>
      </c>
      <c r="B143">
        <v>171.0866</v>
      </c>
      <c r="C143">
        <v>171.91159999999999</v>
      </c>
      <c r="D143">
        <v>167.99160000000001</v>
      </c>
      <c r="E143">
        <v>168.59</v>
      </c>
      <c r="F143" s="12">
        <v>7069500</v>
      </c>
      <c r="G143" s="12">
        <v>414179.75</v>
      </c>
    </row>
    <row r="144" spans="1:7">
      <c r="A144" s="9">
        <f>'(1)'!A144</f>
        <v>42494</v>
      </c>
      <c r="B144">
        <v>168.4057</v>
      </c>
      <c r="C144">
        <v>169.92420000000001</v>
      </c>
      <c r="D144">
        <v>167.62110000000001</v>
      </c>
      <c r="E144">
        <v>168.1396</v>
      </c>
      <c r="F144" s="12">
        <v>15719700</v>
      </c>
      <c r="G144" s="12">
        <v>412797.52</v>
      </c>
    </row>
    <row r="145" spans="1:7">
      <c r="A145" s="9">
        <f>'(1)'!A145</f>
        <v>42495</v>
      </c>
      <c r="B145">
        <v>168.94399999999999</v>
      </c>
      <c r="C145">
        <v>170.53569999999999</v>
      </c>
      <c r="D145">
        <v>166.55109999999999</v>
      </c>
      <c r="E145">
        <v>166.83539999999999</v>
      </c>
      <c r="F145" s="12">
        <v>16887600</v>
      </c>
      <c r="G145" s="12">
        <v>412940.37</v>
      </c>
    </row>
    <row r="146" spans="1:7">
      <c r="A146" s="9">
        <f>'(1)'!A146</f>
        <v>42496</v>
      </c>
      <c r="B146">
        <v>166.70480000000001</v>
      </c>
      <c r="C146">
        <v>169.21270000000001</v>
      </c>
      <c r="D146">
        <v>166.33699999999999</v>
      </c>
      <c r="E146">
        <v>168.221</v>
      </c>
      <c r="F146" s="12">
        <v>19229000</v>
      </c>
      <c r="G146" s="12">
        <v>412578.21</v>
      </c>
    </row>
    <row r="147" spans="1:7">
      <c r="A147" s="9">
        <f>'(1)'!A147</f>
        <v>42499</v>
      </c>
      <c r="B147">
        <v>168.37190000000001</v>
      </c>
      <c r="C147">
        <v>168.44640000000001</v>
      </c>
      <c r="D147">
        <v>164.74780000000001</v>
      </c>
      <c r="E147">
        <v>164.92500000000001</v>
      </c>
      <c r="F147" s="12">
        <v>17660700</v>
      </c>
      <c r="G147" s="12">
        <v>414401.23</v>
      </c>
    </row>
    <row r="148" spans="1:7">
      <c r="A148" s="9">
        <f>'(1)'!A148</f>
        <v>42500</v>
      </c>
      <c r="B148">
        <v>165.28989999999999</v>
      </c>
      <c r="C148">
        <v>168.22290000000001</v>
      </c>
      <c r="D148">
        <v>165.2414</v>
      </c>
      <c r="E148">
        <v>168.15979999999999</v>
      </c>
      <c r="F148" s="12">
        <v>21130100</v>
      </c>
      <c r="G148" s="12">
        <v>414401.23</v>
      </c>
    </row>
    <row r="149" spans="1:7">
      <c r="A149" s="9">
        <f>'(1)'!A149</f>
        <v>42501</v>
      </c>
      <c r="B149">
        <v>168.97559999999999</v>
      </c>
      <c r="C149">
        <v>170.97399999999999</v>
      </c>
      <c r="D149">
        <v>168.18389999999999</v>
      </c>
      <c r="E149">
        <v>170.89070000000001</v>
      </c>
      <c r="F149" s="12">
        <v>14440800</v>
      </c>
      <c r="G149" s="12">
        <v>414118.96</v>
      </c>
    </row>
    <row r="150" spans="1:7">
      <c r="A150" s="9">
        <f>'(1)'!A150</f>
        <v>42502</v>
      </c>
      <c r="B150">
        <v>171.3013</v>
      </c>
      <c r="C150">
        <v>171.74019999999999</v>
      </c>
      <c r="D150">
        <v>169.1832</v>
      </c>
      <c r="E150">
        <v>170.96559999999999</v>
      </c>
      <c r="F150" s="12">
        <v>23451100</v>
      </c>
      <c r="G150" s="12">
        <v>411915.48</v>
      </c>
    </row>
    <row r="151" spans="1:7">
      <c r="A151" s="9">
        <f>'(1)'!A151</f>
        <v>42503</v>
      </c>
      <c r="B151">
        <v>170.38059999999999</v>
      </c>
      <c r="C151">
        <v>170.80080000000001</v>
      </c>
      <c r="D151">
        <v>169.36150000000001</v>
      </c>
      <c r="E151">
        <v>170.3938</v>
      </c>
      <c r="F151" s="12">
        <v>10040900</v>
      </c>
      <c r="G151" s="12">
        <v>411915.48</v>
      </c>
    </row>
    <row r="152" spans="1:7">
      <c r="A152" s="9">
        <f>'(1)'!A152</f>
        <v>42506</v>
      </c>
      <c r="B152">
        <v>171.0821</v>
      </c>
      <c r="C152">
        <v>172.17740000000001</v>
      </c>
      <c r="D152">
        <v>170.8443</v>
      </c>
      <c r="E152">
        <v>171.7569</v>
      </c>
      <c r="F152" s="12">
        <v>10867200</v>
      </c>
      <c r="G152" s="12">
        <v>411915.48</v>
      </c>
    </row>
    <row r="153" spans="1:7">
      <c r="A153" s="9">
        <f>'(1)'!A153</f>
        <v>42507</v>
      </c>
      <c r="B153">
        <v>172.2901</v>
      </c>
      <c r="C153">
        <v>173.25479999999999</v>
      </c>
      <c r="D153">
        <v>171.4813</v>
      </c>
      <c r="E153">
        <v>172.92089999999999</v>
      </c>
      <c r="F153" s="12">
        <v>8210800</v>
      </c>
      <c r="G153" s="12">
        <v>410892.06</v>
      </c>
    </row>
    <row r="154" spans="1:7">
      <c r="A154" s="9">
        <f>'(1)'!A154</f>
        <v>42508</v>
      </c>
      <c r="B154">
        <v>172.35300000000001</v>
      </c>
      <c r="C154">
        <v>173.02979999999999</v>
      </c>
      <c r="D154">
        <v>171.31299999999999</v>
      </c>
      <c r="E154">
        <v>172.28219999999999</v>
      </c>
      <c r="F154" s="12">
        <v>8642400</v>
      </c>
      <c r="G154" s="12">
        <v>409922.22</v>
      </c>
    </row>
    <row r="155" spans="1:7">
      <c r="A155" s="9">
        <f>'(1)'!A155</f>
        <v>42509</v>
      </c>
      <c r="B155">
        <v>170.67939999999999</v>
      </c>
      <c r="C155">
        <v>170.8777</v>
      </c>
      <c r="D155">
        <v>168.90199999999999</v>
      </c>
      <c r="E155">
        <v>170.83850000000001</v>
      </c>
      <c r="F155" s="12">
        <v>13693200</v>
      </c>
      <c r="G155" s="12">
        <v>409051.17</v>
      </c>
    </row>
    <row r="156" spans="1:7">
      <c r="A156" s="9">
        <f>'(1)'!A156</f>
        <v>42510</v>
      </c>
      <c r="B156">
        <v>171.2448</v>
      </c>
      <c r="C156">
        <v>172.4563</v>
      </c>
      <c r="D156">
        <v>170.6277</v>
      </c>
      <c r="E156">
        <v>171.2099</v>
      </c>
      <c r="F156" s="12">
        <v>12309700</v>
      </c>
      <c r="G156" s="12">
        <v>407235.06</v>
      </c>
    </row>
    <row r="157" spans="1:7">
      <c r="A157" s="9">
        <f>'(1)'!A157</f>
        <v>42513</v>
      </c>
      <c r="B157">
        <v>171.08629999999999</v>
      </c>
      <c r="C157">
        <v>171.4091</v>
      </c>
      <c r="D157">
        <v>169.62569999999999</v>
      </c>
      <c r="E157">
        <v>170.22460000000001</v>
      </c>
      <c r="F157" s="12">
        <v>7184500</v>
      </c>
      <c r="G157" s="12">
        <v>405730.23</v>
      </c>
    </row>
    <row r="158" spans="1:7">
      <c r="A158" s="9">
        <f>'(1)'!A158</f>
        <v>42514</v>
      </c>
      <c r="B158">
        <v>169.78290000000001</v>
      </c>
      <c r="C158">
        <v>171.2184</v>
      </c>
      <c r="D158">
        <v>169.2354</v>
      </c>
      <c r="E158">
        <v>169.8168</v>
      </c>
      <c r="F158" s="12">
        <v>8574500</v>
      </c>
      <c r="G158" s="12">
        <v>401585.76</v>
      </c>
    </row>
    <row r="159" spans="1:7">
      <c r="A159" s="9">
        <f>'(1)'!A159</f>
        <v>42515</v>
      </c>
      <c r="B159">
        <v>170.4631</v>
      </c>
      <c r="C159">
        <v>171.9315</v>
      </c>
      <c r="D159">
        <v>170.23140000000001</v>
      </c>
      <c r="E159">
        <v>171.8674</v>
      </c>
      <c r="F159" s="12">
        <v>11153900</v>
      </c>
      <c r="G159" s="12">
        <v>401572.47</v>
      </c>
    </row>
    <row r="160" spans="1:7">
      <c r="A160" s="9">
        <f>'(1)'!A160</f>
        <v>42516</v>
      </c>
      <c r="B160">
        <v>172.2587</v>
      </c>
      <c r="C160">
        <v>173.37719999999999</v>
      </c>
      <c r="D160">
        <v>171.33029999999999</v>
      </c>
      <c r="E160">
        <v>172.202</v>
      </c>
      <c r="F160" s="12">
        <v>8787400</v>
      </c>
      <c r="G160" s="12">
        <v>399267.53</v>
      </c>
    </row>
    <row r="161" spans="1:7">
      <c r="A161" s="9">
        <f>'(1)'!A161</f>
        <v>42517</v>
      </c>
      <c r="B161">
        <v>171.81569999999999</v>
      </c>
      <c r="C161">
        <v>172.5856</v>
      </c>
      <c r="D161">
        <v>171.29069999999999</v>
      </c>
      <c r="E161">
        <v>172.43279999999999</v>
      </c>
      <c r="F161" s="12">
        <v>6333800</v>
      </c>
      <c r="G161" s="12">
        <v>395811.58</v>
      </c>
    </row>
    <row r="162" spans="1:7">
      <c r="A162" s="9">
        <f>'(1)'!A162</f>
        <v>42521</v>
      </c>
      <c r="B162">
        <v>172.58359999999999</v>
      </c>
      <c r="C162">
        <v>173.58959999999999</v>
      </c>
      <c r="D162">
        <v>172.08279999999999</v>
      </c>
      <c r="E162">
        <v>172.1789</v>
      </c>
      <c r="F162" s="12">
        <v>6347300</v>
      </c>
      <c r="G162" s="12">
        <v>395811.58</v>
      </c>
    </row>
    <row r="163" spans="1:7">
      <c r="A163" s="9">
        <f>'(1)'!A163</f>
        <v>42522</v>
      </c>
      <c r="B163">
        <v>171.75210000000001</v>
      </c>
      <c r="C163">
        <v>173.4341</v>
      </c>
      <c r="D163">
        <v>170.8433</v>
      </c>
      <c r="E163">
        <v>173.33080000000001</v>
      </c>
      <c r="F163" s="12">
        <v>9091100</v>
      </c>
      <c r="G163" s="12">
        <v>393337.83</v>
      </c>
    </row>
    <row r="164" spans="1:7">
      <c r="A164" s="9">
        <f>'(1)'!A164</f>
        <v>42523</v>
      </c>
      <c r="B164">
        <v>173.6773</v>
      </c>
      <c r="C164">
        <v>175.3443</v>
      </c>
      <c r="D164">
        <v>172.94380000000001</v>
      </c>
      <c r="E164">
        <v>174.94200000000001</v>
      </c>
      <c r="F164" s="12">
        <v>6452400</v>
      </c>
      <c r="G164" s="12">
        <v>394153.04</v>
      </c>
    </row>
    <row r="165" spans="1:7">
      <c r="A165" s="9">
        <f>'(1)'!A165</f>
        <v>42524</v>
      </c>
      <c r="B165">
        <v>175.02760000000001</v>
      </c>
      <c r="C165">
        <v>176.84360000000001</v>
      </c>
      <c r="D165">
        <v>174.87629999999999</v>
      </c>
      <c r="E165">
        <v>175.8211</v>
      </c>
      <c r="F165" s="12">
        <v>9130600</v>
      </c>
      <c r="G165" s="12">
        <v>393478.36</v>
      </c>
    </row>
    <row r="166" spans="1:7">
      <c r="A166" s="9">
        <f>'(1)'!A166</f>
        <v>42527</v>
      </c>
      <c r="B166">
        <v>177.1155</v>
      </c>
      <c r="C166">
        <v>178.3734</v>
      </c>
      <c r="D166">
        <v>176.99369999999999</v>
      </c>
      <c r="E166">
        <v>177.7886</v>
      </c>
      <c r="F166" s="12">
        <v>7630900</v>
      </c>
      <c r="G166" s="12">
        <v>394861.58</v>
      </c>
    </row>
    <row r="167" spans="1:7">
      <c r="A167" s="9">
        <f>'(1)'!A167</f>
        <v>42528</v>
      </c>
      <c r="B167">
        <v>177.3586</v>
      </c>
      <c r="C167">
        <v>178.18190000000001</v>
      </c>
      <c r="D167">
        <v>176.94749999999999</v>
      </c>
      <c r="E167">
        <v>178.14279999999999</v>
      </c>
      <c r="F167" s="12">
        <v>6606400</v>
      </c>
      <c r="G167" s="12">
        <v>394614.3</v>
      </c>
    </row>
    <row r="168" spans="1:7">
      <c r="A168" s="9">
        <f>'(1)'!A168</f>
        <v>42529</v>
      </c>
      <c r="B168">
        <v>178.5788</v>
      </c>
      <c r="C168">
        <v>181.61349999999999</v>
      </c>
      <c r="D168">
        <v>178.4145</v>
      </c>
      <c r="E168">
        <v>181.4699</v>
      </c>
      <c r="F168" s="12">
        <v>4883400</v>
      </c>
      <c r="G168" s="12">
        <v>395291.56</v>
      </c>
    </row>
    <row r="169" spans="1:7">
      <c r="A169" s="9">
        <f>'(1)'!A169</f>
        <v>42530</v>
      </c>
      <c r="B169">
        <v>181.9188</v>
      </c>
      <c r="C169">
        <v>182.2216</v>
      </c>
      <c r="D169">
        <v>180.02260000000001</v>
      </c>
      <c r="E169">
        <v>181.351</v>
      </c>
      <c r="F169" s="12">
        <v>10790800</v>
      </c>
      <c r="G169" s="12">
        <v>395472.19</v>
      </c>
    </row>
    <row r="170" spans="1:7">
      <c r="A170" s="9">
        <f>'(1)'!A170</f>
        <v>42531</v>
      </c>
      <c r="B170">
        <v>181.11009999999999</v>
      </c>
      <c r="C170">
        <v>181.124</v>
      </c>
      <c r="D170">
        <v>179.27789999999999</v>
      </c>
      <c r="E170">
        <v>179.46690000000001</v>
      </c>
      <c r="F170" s="12">
        <v>5770100</v>
      </c>
      <c r="G170" s="12">
        <v>395930.01</v>
      </c>
    </row>
    <row r="171" spans="1:7">
      <c r="A171" s="9">
        <f>'(1)'!A171</f>
        <v>42534</v>
      </c>
      <c r="B171">
        <v>179.7218</v>
      </c>
      <c r="C171">
        <v>180.75909999999999</v>
      </c>
      <c r="D171">
        <v>179.44730000000001</v>
      </c>
      <c r="E171">
        <v>179.75559999999999</v>
      </c>
      <c r="F171" s="12">
        <v>8574400</v>
      </c>
      <c r="G171" s="12">
        <v>396601.08</v>
      </c>
    </row>
    <row r="172" spans="1:7">
      <c r="A172" s="9">
        <f>'(1)'!A172</f>
        <v>42535</v>
      </c>
      <c r="B172">
        <v>178.8699</v>
      </c>
      <c r="C172">
        <v>179.25380000000001</v>
      </c>
      <c r="D172">
        <v>177.84729999999999</v>
      </c>
      <c r="E172">
        <v>179.1302</v>
      </c>
      <c r="F172" s="12">
        <v>6319700</v>
      </c>
      <c r="G172" s="12">
        <v>396775.59</v>
      </c>
    </row>
    <row r="173" spans="1:7">
      <c r="A173" s="9">
        <f>'(1)'!A173</f>
        <v>42536</v>
      </c>
      <c r="B173">
        <v>178.2895</v>
      </c>
      <c r="C173">
        <v>179.51859999999999</v>
      </c>
      <c r="D173">
        <v>178.21549999999999</v>
      </c>
      <c r="E173">
        <v>178.51830000000001</v>
      </c>
      <c r="F173" s="12">
        <v>10782900</v>
      </c>
      <c r="G173" s="12">
        <v>401441.85</v>
      </c>
    </row>
    <row r="174" spans="1:7">
      <c r="A174" s="9">
        <f>'(1)'!A174</f>
        <v>42537</v>
      </c>
      <c r="B174">
        <v>178.13759999999999</v>
      </c>
      <c r="C174">
        <v>178.2013</v>
      </c>
      <c r="D174">
        <v>175.99340000000001</v>
      </c>
      <c r="E174">
        <v>176.02699999999999</v>
      </c>
      <c r="F174" s="12">
        <v>8180400</v>
      </c>
      <c r="G174" s="12">
        <v>400277.94</v>
      </c>
    </row>
    <row r="175" spans="1:7">
      <c r="A175" s="9">
        <f>'(1)'!A175</f>
        <v>42538</v>
      </c>
      <c r="B175">
        <v>176.37219999999999</v>
      </c>
      <c r="C175">
        <v>179.10120000000001</v>
      </c>
      <c r="D175">
        <v>176.37219999999999</v>
      </c>
      <c r="E175">
        <v>179.02950000000001</v>
      </c>
      <c r="F175" s="12">
        <v>13985000</v>
      </c>
      <c r="G175" s="12">
        <v>400124.78</v>
      </c>
    </row>
    <row r="176" spans="1:7">
      <c r="A176" s="9">
        <f>'(1)'!A176</f>
        <v>42541</v>
      </c>
      <c r="B176">
        <v>179.1174</v>
      </c>
      <c r="C176">
        <v>180.6746</v>
      </c>
      <c r="D176">
        <v>178.91030000000001</v>
      </c>
      <c r="E176">
        <v>180.5119</v>
      </c>
      <c r="F176" s="12">
        <v>9259900</v>
      </c>
      <c r="G176" s="12">
        <v>399830.85</v>
      </c>
    </row>
    <row r="177" spans="1:7">
      <c r="A177" s="9">
        <f>'(1)'!A177</f>
        <v>42542</v>
      </c>
      <c r="B177">
        <v>180.2167</v>
      </c>
      <c r="C177">
        <v>180.2672</v>
      </c>
      <c r="D177">
        <v>177.8228</v>
      </c>
      <c r="E177">
        <v>178.75649999999999</v>
      </c>
      <c r="F177" s="12">
        <v>14497400</v>
      </c>
      <c r="G177" s="12">
        <v>399530.59</v>
      </c>
    </row>
    <row r="178" spans="1:7">
      <c r="A178" s="9">
        <f>'(1)'!A178</f>
        <v>42543</v>
      </c>
      <c r="B178">
        <v>178.75829999999999</v>
      </c>
      <c r="C178">
        <v>179.55359999999999</v>
      </c>
      <c r="D178">
        <v>177.13069999999999</v>
      </c>
      <c r="E178">
        <v>177.619</v>
      </c>
      <c r="F178" s="12">
        <v>8859100</v>
      </c>
      <c r="G178" s="12">
        <v>399613.68</v>
      </c>
    </row>
    <row r="179" spans="1:7">
      <c r="A179" s="9">
        <f>'(1)'!A179</f>
        <v>42544</v>
      </c>
      <c r="B179">
        <v>177.7132</v>
      </c>
      <c r="C179">
        <v>178.54759999999999</v>
      </c>
      <c r="D179">
        <v>176.9194</v>
      </c>
      <c r="E179">
        <v>178.2791</v>
      </c>
      <c r="F179" s="12">
        <v>6838400</v>
      </c>
      <c r="G179" s="12">
        <v>399691.91</v>
      </c>
    </row>
    <row r="180" spans="1:7">
      <c r="A180" s="9">
        <f>'(1)'!A180</f>
        <v>42545</v>
      </c>
      <c r="B180">
        <v>177.5027</v>
      </c>
      <c r="C180">
        <v>177.61779999999999</v>
      </c>
      <c r="D180">
        <v>174.4504</v>
      </c>
      <c r="E180">
        <v>175.4761</v>
      </c>
      <c r="F180" s="12">
        <v>10621600</v>
      </c>
      <c r="G180" s="12">
        <v>399387.39</v>
      </c>
    </row>
    <row r="181" spans="1:7">
      <c r="A181" s="9">
        <f>'(1)'!A181</f>
        <v>42548</v>
      </c>
      <c r="B181">
        <v>175.845</v>
      </c>
      <c r="C181">
        <v>176.9272</v>
      </c>
      <c r="D181">
        <v>174.422</v>
      </c>
      <c r="E181">
        <v>174.8749</v>
      </c>
      <c r="F181" s="12">
        <v>10841100</v>
      </c>
      <c r="G181" s="12">
        <v>398929.14</v>
      </c>
    </row>
    <row r="182" spans="1:7">
      <c r="A182" s="9">
        <f>'(1)'!A182</f>
        <v>42549</v>
      </c>
      <c r="B182">
        <v>175.42619999999999</v>
      </c>
      <c r="C182">
        <v>178.4539</v>
      </c>
      <c r="D182">
        <v>175.42619999999999</v>
      </c>
      <c r="E182">
        <v>178.19749999999999</v>
      </c>
      <c r="F182" s="12">
        <v>11056800</v>
      </c>
      <c r="G182" s="12">
        <v>398624.99</v>
      </c>
    </row>
    <row r="183" spans="1:7">
      <c r="A183" s="9">
        <f>'(1)'!A183</f>
        <v>42550</v>
      </c>
      <c r="B183">
        <v>178.4717</v>
      </c>
      <c r="C183">
        <v>180.30340000000001</v>
      </c>
      <c r="D183">
        <v>178.04230000000001</v>
      </c>
      <c r="E183">
        <v>180.21029999999999</v>
      </c>
      <c r="F183" s="12">
        <v>15936700</v>
      </c>
      <c r="G183" s="12">
        <v>398827.13</v>
      </c>
    </row>
    <row r="184" spans="1:7">
      <c r="A184" s="9">
        <f>'(1)'!A184</f>
        <v>42551</v>
      </c>
      <c r="B184">
        <v>180.05009999999999</v>
      </c>
      <c r="C184">
        <v>180.4598</v>
      </c>
      <c r="D184">
        <v>178.5932</v>
      </c>
      <c r="E184">
        <v>179.29130000000001</v>
      </c>
      <c r="F184" s="12">
        <v>15851200</v>
      </c>
      <c r="G184" s="12">
        <v>398424.63</v>
      </c>
    </row>
    <row r="185" spans="1:7">
      <c r="A185" s="9">
        <f>'(1)'!A185</f>
        <v>42552</v>
      </c>
      <c r="B185">
        <v>179.9366</v>
      </c>
      <c r="C185">
        <v>181.0522</v>
      </c>
      <c r="D185">
        <v>179.26159999999999</v>
      </c>
      <c r="E185">
        <v>180.98060000000001</v>
      </c>
      <c r="F185" s="12">
        <v>10273600</v>
      </c>
      <c r="G185" s="12">
        <v>397816.75</v>
      </c>
    </row>
    <row r="186" spans="1:7">
      <c r="A186" s="9">
        <f>'(1)'!A186</f>
        <v>42556</v>
      </c>
      <c r="B186">
        <v>179.77889999999999</v>
      </c>
      <c r="C186">
        <v>180.0806</v>
      </c>
      <c r="D186">
        <v>175.39750000000001</v>
      </c>
      <c r="E186">
        <v>176.44390000000001</v>
      </c>
      <c r="F186" s="12">
        <v>11356100</v>
      </c>
      <c r="G186" s="12">
        <v>397925.59</v>
      </c>
    </row>
    <row r="187" spans="1:7">
      <c r="A187" s="9">
        <f>'(1)'!A187</f>
        <v>42557</v>
      </c>
      <c r="B187">
        <v>176.4873</v>
      </c>
      <c r="C187">
        <v>177.23599999999999</v>
      </c>
      <c r="D187">
        <v>174.2166</v>
      </c>
      <c r="E187">
        <v>176.64510000000001</v>
      </c>
      <c r="F187" s="12">
        <v>6950600</v>
      </c>
      <c r="G187" s="12">
        <v>398053.04</v>
      </c>
    </row>
    <row r="188" spans="1:7">
      <c r="A188" s="9">
        <f>'(1)'!A188</f>
        <v>42558</v>
      </c>
      <c r="B188">
        <v>177.2106</v>
      </c>
      <c r="C188">
        <v>177.84610000000001</v>
      </c>
      <c r="D188">
        <v>172.34119999999999</v>
      </c>
      <c r="E188">
        <v>172.62260000000001</v>
      </c>
      <c r="F188" s="12">
        <v>9767200</v>
      </c>
      <c r="G188" s="12">
        <v>400654.35</v>
      </c>
    </row>
    <row r="189" spans="1:7">
      <c r="A189" s="9">
        <f>'(1)'!A189</f>
        <v>42559</v>
      </c>
      <c r="B189">
        <v>172.7689</v>
      </c>
      <c r="C189">
        <v>174.55609999999999</v>
      </c>
      <c r="D189">
        <v>172.52379999999999</v>
      </c>
      <c r="E189">
        <v>174.3775</v>
      </c>
      <c r="F189" s="12">
        <v>12143700</v>
      </c>
      <c r="G189" s="12">
        <v>403749.97</v>
      </c>
    </row>
    <row r="190" spans="1:7">
      <c r="A190" s="9">
        <f>'(1)'!A190</f>
        <v>42562</v>
      </c>
      <c r="B190">
        <v>174.8537</v>
      </c>
      <c r="C190">
        <v>175.99469999999999</v>
      </c>
      <c r="D190">
        <v>173.61750000000001</v>
      </c>
      <c r="E190">
        <v>173.73400000000001</v>
      </c>
      <c r="F190" s="12">
        <v>8353900</v>
      </c>
      <c r="G190" s="12">
        <v>405358</v>
      </c>
    </row>
    <row r="191" spans="1:7">
      <c r="A191" s="9">
        <f>'(1)'!A191</f>
        <v>42563</v>
      </c>
      <c r="B191">
        <v>174.1986</v>
      </c>
      <c r="C191">
        <v>176.6935</v>
      </c>
      <c r="D191">
        <v>173.84469999999999</v>
      </c>
      <c r="E191">
        <v>176.57589999999999</v>
      </c>
      <c r="F191" s="12">
        <v>9154900</v>
      </c>
      <c r="G191" s="12">
        <v>404373.77</v>
      </c>
    </row>
    <row r="192" spans="1:7">
      <c r="A192" s="9">
        <f>'(1)'!A192</f>
        <v>42564</v>
      </c>
      <c r="B192">
        <v>176.0789</v>
      </c>
      <c r="C192">
        <v>177.9855</v>
      </c>
      <c r="D192">
        <v>175.333</v>
      </c>
      <c r="E192">
        <v>175.5437</v>
      </c>
      <c r="F192" s="12">
        <v>11928100</v>
      </c>
      <c r="G192" s="12">
        <v>404373.77</v>
      </c>
    </row>
    <row r="193" spans="1:7">
      <c r="A193" s="9">
        <f>'(1)'!A193</f>
        <v>42565</v>
      </c>
      <c r="B193">
        <v>176.03450000000001</v>
      </c>
      <c r="C193">
        <v>177.49799999999999</v>
      </c>
      <c r="D193">
        <v>175.55240000000001</v>
      </c>
      <c r="E193">
        <v>175.83349999999999</v>
      </c>
      <c r="F193" s="12">
        <v>14775800</v>
      </c>
      <c r="G193" s="12">
        <v>405076.33</v>
      </c>
    </row>
    <row r="194" spans="1:7">
      <c r="A194" s="9">
        <f>'(1)'!A194</f>
        <v>42566</v>
      </c>
      <c r="B194">
        <v>175.2713</v>
      </c>
      <c r="C194">
        <v>176.3426</v>
      </c>
      <c r="D194">
        <v>174.81950000000001</v>
      </c>
      <c r="E194">
        <v>174.98509999999999</v>
      </c>
      <c r="F194" s="12">
        <v>11468500</v>
      </c>
      <c r="G194" s="12">
        <v>405322.54</v>
      </c>
    </row>
    <row r="195" spans="1:7">
      <c r="A195" s="9">
        <f>'(1)'!A195</f>
        <v>42569</v>
      </c>
      <c r="B195">
        <v>175.13820000000001</v>
      </c>
      <c r="C195">
        <v>175.40010000000001</v>
      </c>
      <c r="D195">
        <v>173.1157</v>
      </c>
      <c r="E195">
        <v>174.64279999999999</v>
      </c>
      <c r="F195" s="12">
        <v>13270200</v>
      </c>
      <c r="G195" s="12">
        <v>407467.5</v>
      </c>
    </row>
    <row r="196" spans="1:7">
      <c r="A196" s="9">
        <f>'(1)'!A196</f>
        <v>42570</v>
      </c>
      <c r="B196">
        <v>174.4949</v>
      </c>
      <c r="C196">
        <v>175.12370000000001</v>
      </c>
      <c r="D196">
        <v>173.00880000000001</v>
      </c>
      <c r="E196">
        <v>173.0736</v>
      </c>
      <c r="F196" s="12">
        <v>14883600</v>
      </c>
      <c r="G196" s="12">
        <v>406226.62</v>
      </c>
    </row>
    <row r="197" spans="1:7">
      <c r="A197" s="9">
        <f>'(1)'!A197</f>
        <v>42571</v>
      </c>
      <c r="B197">
        <v>172.9599</v>
      </c>
      <c r="C197">
        <v>173.29939999999999</v>
      </c>
      <c r="D197">
        <v>171.12559999999999</v>
      </c>
      <c r="E197">
        <v>171.8802</v>
      </c>
      <c r="F197" s="12">
        <v>13426200</v>
      </c>
      <c r="G197" s="12">
        <v>406082.66</v>
      </c>
    </row>
    <row r="198" spans="1:7">
      <c r="A198" s="9">
        <f>'(1)'!A198</f>
        <v>42572</v>
      </c>
      <c r="B198">
        <v>171.9075</v>
      </c>
      <c r="C198">
        <v>172.6619</v>
      </c>
      <c r="D198">
        <v>171.21209999999999</v>
      </c>
      <c r="E198">
        <v>171.4693</v>
      </c>
      <c r="F198" s="12">
        <v>10065500</v>
      </c>
      <c r="G198" s="12">
        <v>406078.15</v>
      </c>
    </row>
    <row r="199" spans="1:7">
      <c r="A199" s="9">
        <f>'(1)'!A199</f>
        <v>42573</v>
      </c>
      <c r="B199">
        <v>171.49680000000001</v>
      </c>
      <c r="C199">
        <v>171.51329999999999</v>
      </c>
      <c r="D199">
        <v>169.63980000000001</v>
      </c>
      <c r="E199">
        <v>170.8313</v>
      </c>
      <c r="F199" s="12">
        <v>12259500</v>
      </c>
      <c r="G199" s="12">
        <v>404779.14</v>
      </c>
    </row>
    <row r="200" spans="1:7">
      <c r="A200" s="9">
        <f>'(1)'!A200</f>
        <v>42576</v>
      </c>
      <c r="B200">
        <v>170.72620000000001</v>
      </c>
      <c r="C200">
        <v>171.0701</v>
      </c>
      <c r="D200">
        <v>168.98230000000001</v>
      </c>
      <c r="E200">
        <v>169.39959999999999</v>
      </c>
      <c r="F200" s="12">
        <v>8913600</v>
      </c>
      <c r="G200" s="12">
        <v>405840.51</v>
      </c>
    </row>
    <row r="201" spans="1:7">
      <c r="A201" s="9">
        <f>'(1)'!A201</f>
        <v>42577</v>
      </c>
      <c r="B201">
        <v>169.2816</v>
      </c>
      <c r="C201">
        <v>169.5324</v>
      </c>
      <c r="D201">
        <v>168.1523</v>
      </c>
      <c r="E201">
        <v>168.9931</v>
      </c>
      <c r="F201" s="12">
        <v>8460400</v>
      </c>
      <c r="G201" s="12">
        <v>404710.07</v>
      </c>
    </row>
    <row r="202" spans="1:7">
      <c r="A202" s="9">
        <f>'(1)'!A202</f>
        <v>42578</v>
      </c>
      <c r="B202">
        <v>168.96270000000001</v>
      </c>
      <c r="C202">
        <v>170.0085</v>
      </c>
      <c r="D202">
        <v>167.58500000000001</v>
      </c>
      <c r="E202">
        <v>167.7946</v>
      </c>
      <c r="F202" s="12">
        <v>11593700</v>
      </c>
      <c r="G202" s="12">
        <v>405621.23</v>
      </c>
    </row>
    <row r="203" spans="1:7">
      <c r="A203" s="9">
        <f>'(1)'!A203</f>
        <v>42579</v>
      </c>
      <c r="B203">
        <v>168.76349999999999</v>
      </c>
      <c r="C203">
        <v>169.07210000000001</v>
      </c>
      <c r="D203">
        <v>168.17869999999999</v>
      </c>
      <c r="E203">
        <v>168.34389999999999</v>
      </c>
      <c r="F203" s="12">
        <v>10973900</v>
      </c>
      <c r="G203" s="12">
        <v>405621.23</v>
      </c>
    </row>
    <row r="204" spans="1:7">
      <c r="A204" s="9">
        <f>'(1)'!A204</f>
        <v>42580</v>
      </c>
      <c r="B204">
        <v>168.48830000000001</v>
      </c>
      <c r="C204">
        <v>170.2585</v>
      </c>
      <c r="D204">
        <v>167.16669999999999</v>
      </c>
      <c r="E204">
        <v>170.1268</v>
      </c>
      <c r="F204" s="12">
        <v>7249300</v>
      </c>
      <c r="G204" s="12">
        <v>405621.23</v>
      </c>
    </row>
    <row r="205" spans="1:7">
      <c r="A205" s="9">
        <f>'(1)'!A205</f>
        <v>42583</v>
      </c>
      <c r="B205">
        <v>169.9059</v>
      </c>
      <c r="C205">
        <v>170.27330000000001</v>
      </c>
      <c r="D205">
        <v>167.14869999999999</v>
      </c>
      <c r="E205">
        <v>167.33860000000001</v>
      </c>
      <c r="F205" s="12">
        <v>7977200</v>
      </c>
      <c r="G205" s="12">
        <v>405775.27</v>
      </c>
    </row>
    <row r="206" spans="1:7">
      <c r="A206" s="9">
        <f>'(1)'!A206</f>
        <v>42584</v>
      </c>
      <c r="B206">
        <v>167.26329999999999</v>
      </c>
      <c r="C206">
        <v>169.1335</v>
      </c>
      <c r="D206">
        <v>166.43559999999999</v>
      </c>
      <c r="E206">
        <v>167.0018</v>
      </c>
      <c r="F206" s="12">
        <v>12415900</v>
      </c>
      <c r="G206" s="12">
        <v>406725.58</v>
      </c>
    </row>
    <row r="207" spans="1:7">
      <c r="A207" s="9">
        <f>'(1)'!A207</f>
        <v>42585</v>
      </c>
      <c r="B207">
        <v>167.24680000000001</v>
      </c>
      <c r="C207">
        <v>169.0711</v>
      </c>
      <c r="D207">
        <v>166.64359999999999</v>
      </c>
      <c r="E207">
        <v>168.65309999999999</v>
      </c>
      <c r="F207" s="12">
        <v>8371900</v>
      </c>
      <c r="G207" s="12">
        <v>406936.96</v>
      </c>
    </row>
    <row r="208" spans="1:7">
      <c r="A208" s="9">
        <f>'(1)'!A208</f>
        <v>42586</v>
      </c>
      <c r="B208">
        <v>168.8075</v>
      </c>
      <c r="C208">
        <v>169.708</v>
      </c>
      <c r="D208">
        <v>167.685</v>
      </c>
      <c r="E208">
        <v>169.38239999999999</v>
      </c>
      <c r="F208" s="12">
        <v>7824600</v>
      </c>
      <c r="G208" s="12">
        <v>406843.9</v>
      </c>
    </row>
    <row r="209" spans="1:7">
      <c r="A209" s="9">
        <f>'(1)'!A209</f>
        <v>42587</v>
      </c>
      <c r="B209">
        <v>169.36799999999999</v>
      </c>
      <c r="C209">
        <v>169.82900000000001</v>
      </c>
      <c r="D209">
        <v>168.21299999999999</v>
      </c>
      <c r="E209">
        <v>169.2756</v>
      </c>
      <c r="F209" s="12">
        <v>7539800</v>
      </c>
      <c r="G209" s="12">
        <v>405148.23</v>
      </c>
    </row>
    <row r="210" spans="1:7">
      <c r="A210" s="9">
        <f>'(1)'!A210</f>
        <v>42590</v>
      </c>
      <c r="B210">
        <v>169.34200000000001</v>
      </c>
      <c r="C210">
        <v>170.5626</v>
      </c>
      <c r="D210">
        <v>169.2501</v>
      </c>
      <c r="E210">
        <v>170.214</v>
      </c>
      <c r="F210" s="12">
        <v>8945800</v>
      </c>
      <c r="G210" s="12">
        <v>406749.61</v>
      </c>
    </row>
    <row r="211" spans="1:7">
      <c r="A211" s="9">
        <f>'(1)'!A211</f>
        <v>42591</v>
      </c>
      <c r="B211">
        <v>169.61320000000001</v>
      </c>
      <c r="C211">
        <v>170.33240000000001</v>
      </c>
      <c r="D211">
        <v>169.0128</v>
      </c>
      <c r="E211">
        <v>169.07470000000001</v>
      </c>
      <c r="F211" s="12">
        <v>10173500</v>
      </c>
      <c r="G211" s="12">
        <v>407892.45</v>
      </c>
    </row>
    <row r="212" spans="1:7">
      <c r="A212" s="9">
        <f>'(1)'!A212</f>
        <v>42592</v>
      </c>
      <c r="B212">
        <v>169.2629</v>
      </c>
      <c r="C212">
        <v>170.50040000000001</v>
      </c>
      <c r="D212">
        <v>167.94069999999999</v>
      </c>
      <c r="E212">
        <v>168.02070000000001</v>
      </c>
      <c r="F212" s="12">
        <v>10227700</v>
      </c>
      <c r="G212" s="12">
        <v>409081.78</v>
      </c>
    </row>
    <row r="213" spans="1:7">
      <c r="A213" s="9">
        <f>'(1)'!A213</f>
        <v>42593</v>
      </c>
      <c r="B213">
        <v>167.93260000000001</v>
      </c>
      <c r="C213">
        <v>170.10400000000001</v>
      </c>
      <c r="D213">
        <v>167.37350000000001</v>
      </c>
      <c r="E213">
        <v>169.52619999999999</v>
      </c>
      <c r="F213" s="12">
        <v>7996200</v>
      </c>
      <c r="G213" s="12">
        <v>411029.01</v>
      </c>
    </row>
    <row r="214" spans="1:7">
      <c r="A214" s="9">
        <f>'(1)'!A214</f>
        <v>42594</v>
      </c>
      <c r="B214">
        <v>169.3691</v>
      </c>
      <c r="C214">
        <v>170.35910000000001</v>
      </c>
      <c r="D214">
        <v>168.6969</v>
      </c>
      <c r="E214">
        <v>169.69159999999999</v>
      </c>
      <c r="F214" s="12">
        <v>11089400</v>
      </c>
      <c r="G214" s="12">
        <v>411756.76</v>
      </c>
    </row>
    <row r="215" spans="1:7">
      <c r="A215" s="9">
        <f>'(1)'!A215</f>
        <v>42597</v>
      </c>
      <c r="B215">
        <v>170.3486</v>
      </c>
      <c r="C215">
        <v>172.119</v>
      </c>
      <c r="D215">
        <v>170.07140000000001</v>
      </c>
      <c r="E215">
        <v>172.08420000000001</v>
      </c>
      <c r="F215" s="12">
        <v>7994600</v>
      </c>
      <c r="G215" s="12">
        <v>411664.14</v>
      </c>
    </row>
    <row r="216" spans="1:7">
      <c r="A216" s="9">
        <f>'(1)'!A216</f>
        <v>42598</v>
      </c>
      <c r="B216">
        <v>171.73339999999999</v>
      </c>
      <c r="C216">
        <v>173.24760000000001</v>
      </c>
      <c r="D216">
        <v>171.61930000000001</v>
      </c>
      <c r="E216">
        <v>173.06309999999999</v>
      </c>
      <c r="F216" s="12">
        <v>8073200</v>
      </c>
      <c r="G216" s="12">
        <v>409935.8</v>
      </c>
    </row>
    <row r="217" spans="1:7">
      <c r="A217" s="9">
        <f>'(1)'!A217</f>
        <v>42599</v>
      </c>
      <c r="B217">
        <v>172.7157</v>
      </c>
      <c r="C217">
        <v>173.5146</v>
      </c>
      <c r="D217">
        <v>172.07300000000001</v>
      </c>
      <c r="E217">
        <v>173.3657</v>
      </c>
      <c r="F217" s="12">
        <v>9258700</v>
      </c>
      <c r="G217" s="12">
        <v>411150.48</v>
      </c>
    </row>
    <row r="218" spans="1:7">
      <c r="A218" s="9">
        <f>'(1)'!A218</f>
        <v>42600</v>
      </c>
      <c r="B218">
        <v>173.73820000000001</v>
      </c>
      <c r="C218">
        <v>175.29810000000001</v>
      </c>
      <c r="D218">
        <v>173.43360000000001</v>
      </c>
      <c r="E218">
        <v>175.12119999999999</v>
      </c>
      <c r="F218" s="12">
        <v>5351400</v>
      </c>
      <c r="G218" s="12">
        <v>410160.57</v>
      </c>
    </row>
    <row r="219" spans="1:7">
      <c r="A219" s="9">
        <f>'(1)'!A219</f>
        <v>42601</v>
      </c>
      <c r="B219">
        <v>174.6585</v>
      </c>
      <c r="C219">
        <v>174.96440000000001</v>
      </c>
      <c r="D219">
        <v>173.36439999999999</v>
      </c>
      <c r="E219">
        <v>174.1045</v>
      </c>
      <c r="F219" s="12">
        <v>13091000</v>
      </c>
      <c r="G219" s="12">
        <v>410837.51</v>
      </c>
    </row>
    <row r="220" spans="1:7">
      <c r="A220" s="9">
        <f>'(1)'!A220</f>
        <v>42604</v>
      </c>
      <c r="B220">
        <v>173.48429999999999</v>
      </c>
      <c r="C220">
        <v>173.55340000000001</v>
      </c>
      <c r="D220">
        <v>172.43530000000001</v>
      </c>
      <c r="E220">
        <v>172.96610000000001</v>
      </c>
      <c r="F220" s="12">
        <v>18384000</v>
      </c>
      <c r="G220" s="12">
        <v>410269.24</v>
      </c>
    </row>
    <row r="221" spans="1:7">
      <c r="A221" s="9">
        <f>'(1)'!A221</f>
        <v>42605</v>
      </c>
      <c r="B221">
        <v>172.4237</v>
      </c>
      <c r="C221">
        <v>173.92599999999999</v>
      </c>
      <c r="D221">
        <v>172.19980000000001</v>
      </c>
      <c r="E221">
        <v>173.78129999999999</v>
      </c>
      <c r="F221" s="12">
        <v>11418000</v>
      </c>
      <c r="G221" s="12">
        <v>410630.6</v>
      </c>
    </row>
    <row r="222" spans="1:7">
      <c r="A222" s="9">
        <f>'(1)'!A222</f>
        <v>42606</v>
      </c>
      <c r="B222">
        <v>173.25360000000001</v>
      </c>
      <c r="C222">
        <v>173.28559999999999</v>
      </c>
      <c r="D222">
        <v>171.42910000000001</v>
      </c>
      <c r="E222">
        <v>171.75649999999999</v>
      </c>
      <c r="F222" s="12">
        <v>14855900</v>
      </c>
      <c r="G222" s="12">
        <v>410630.6</v>
      </c>
    </row>
    <row r="223" spans="1:7">
      <c r="A223" s="9">
        <f>'(1)'!A223</f>
        <v>42607</v>
      </c>
      <c r="B223">
        <v>171.45480000000001</v>
      </c>
      <c r="C223">
        <v>172.10830000000001</v>
      </c>
      <c r="D223">
        <v>171.10740000000001</v>
      </c>
      <c r="E223">
        <v>171.7252</v>
      </c>
      <c r="F223" s="12">
        <v>21584100</v>
      </c>
      <c r="G223" s="12">
        <v>410400.71</v>
      </c>
    </row>
    <row r="224" spans="1:7">
      <c r="A224" s="9">
        <f>'(1)'!A224</f>
        <v>42608</v>
      </c>
      <c r="B224">
        <v>171.98779999999999</v>
      </c>
      <c r="C224">
        <v>173.5197</v>
      </c>
      <c r="D224">
        <v>170.81100000000001</v>
      </c>
      <c r="E224">
        <v>171.5874</v>
      </c>
      <c r="F224" s="12">
        <v>17769200</v>
      </c>
      <c r="G224" s="12">
        <v>410945.54</v>
      </c>
    </row>
    <row r="225" spans="1:7">
      <c r="A225" s="9">
        <f>'(1)'!A225</f>
        <v>42611</v>
      </c>
      <c r="B225">
        <v>171.02430000000001</v>
      </c>
      <c r="C225">
        <v>171.07660000000001</v>
      </c>
      <c r="D225">
        <v>170.24860000000001</v>
      </c>
      <c r="E225">
        <v>170.53129999999999</v>
      </c>
      <c r="F225" s="12">
        <v>20833300</v>
      </c>
      <c r="G225" s="12">
        <v>409875.29</v>
      </c>
    </row>
    <row r="226" spans="1:7">
      <c r="A226" s="9">
        <f>'(1)'!A226</f>
        <v>42612</v>
      </c>
      <c r="B226">
        <v>170.6266</v>
      </c>
      <c r="C226">
        <v>171.01509999999999</v>
      </c>
      <c r="D226">
        <v>168.61269999999999</v>
      </c>
      <c r="E226">
        <v>168.9091</v>
      </c>
      <c r="F226" s="12">
        <v>15120800</v>
      </c>
      <c r="G226" s="12">
        <v>409686.04</v>
      </c>
    </row>
    <row r="227" spans="1:7">
      <c r="A227" s="9">
        <f>'(1)'!A227</f>
        <v>42613</v>
      </c>
      <c r="B227">
        <v>168.92590000000001</v>
      </c>
      <c r="C227">
        <v>169.0573</v>
      </c>
      <c r="D227">
        <v>166.8613</v>
      </c>
      <c r="E227">
        <v>167.12899999999999</v>
      </c>
      <c r="F227" s="12">
        <v>9590800</v>
      </c>
      <c r="G227" s="12">
        <v>410038.97</v>
      </c>
    </row>
    <row r="228" spans="1:7">
      <c r="A228" s="9">
        <f>'(1)'!A228</f>
        <v>42614</v>
      </c>
      <c r="B228">
        <v>167.40629999999999</v>
      </c>
      <c r="C228">
        <v>167.75190000000001</v>
      </c>
      <c r="D228">
        <v>165.62450000000001</v>
      </c>
      <c r="E228">
        <v>165.77379999999999</v>
      </c>
      <c r="F228" s="12">
        <v>8525900</v>
      </c>
      <c r="G228" s="12">
        <v>411375.61</v>
      </c>
    </row>
    <row r="229" spans="1:7">
      <c r="A229" s="9">
        <f>'(1)'!A229</f>
        <v>42615</v>
      </c>
      <c r="B229">
        <v>166.5239</v>
      </c>
      <c r="C229">
        <v>168.1343</v>
      </c>
      <c r="D229">
        <v>166.08580000000001</v>
      </c>
      <c r="E229">
        <v>167.56870000000001</v>
      </c>
      <c r="F229" s="12">
        <v>18745700</v>
      </c>
      <c r="G229" s="12">
        <v>411448.56</v>
      </c>
    </row>
    <row r="230" spans="1:7">
      <c r="A230" s="9">
        <f>'(1)'!A230</f>
        <v>42619</v>
      </c>
      <c r="B230">
        <v>168.23150000000001</v>
      </c>
      <c r="C230">
        <v>168.46430000000001</v>
      </c>
      <c r="D230">
        <v>166.84690000000001</v>
      </c>
      <c r="E230">
        <v>168.37780000000001</v>
      </c>
      <c r="F230" s="12">
        <v>12547600</v>
      </c>
      <c r="G230" s="12">
        <v>410314.23</v>
      </c>
    </row>
    <row r="231" spans="1:7">
      <c r="A231" s="9">
        <f>'(1)'!A231</f>
        <v>42620</v>
      </c>
      <c r="B231">
        <v>168.48339999999999</v>
      </c>
      <c r="C231">
        <v>169.65020000000001</v>
      </c>
      <c r="D231">
        <v>168.46299999999999</v>
      </c>
      <c r="E231">
        <v>169.4777</v>
      </c>
      <c r="F231" s="12">
        <v>5279600</v>
      </c>
      <c r="G231" s="12">
        <v>411304.98</v>
      </c>
    </row>
    <row r="232" spans="1:7">
      <c r="A232" s="9">
        <f>'(1)'!A232</f>
        <v>42621</v>
      </c>
      <c r="B232">
        <v>170.27359999999999</v>
      </c>
      <c r="C232">
        <v>172.04050000000001</v>
      </c>
      <c r="D232">
        <v>169.661</v>
      </c>
      <c r="E232">
        <v>171.9374</v>
      </c>
      <c r="F232" s="12">
        <v>7342600</v>
      </c>
      <c r="G232" s="12">
        <v>410801.17</v>
      </c>
    </row>
    <row r="233" spans="1:7">
      <c r="A233" s="9">
        <f>'(1)'!A233</f>
        <v>42622</v>
      </c>
      <c r="B233">
        <v>171.42619999999999</v>
      </c>
      <c r="C233">
        <v>171.51779999999999</v>
      </c>
      <c r="D233">
        <v>169.6097</v>
      </c>
      <c r="E233">
        <v>169.67019999999999</v>
      </c>
      <c r="F233" s="12">
        <v>6039800</v>
      </c>
      <c r="G233" s="12">
        <v>410660.89</v>
      </c>
    </row>
    <row r="234" spans="1:7">
      <c r="A234" s="9">
        <f>'(1)'!A234</f>
        <v>42625</v>
      </c>
      <c r="B234">
        <v>168.52789999999999</v>
      </c>
      <c r="C234">
        <v>170.4821</v>
      </c>
      <c r="D234">
        <v>168.16460000000001</v>
      </c>
      <c r="E234">
        <v>169.7944</v>
      </c>
      <c r="F234" s="12">
        <v>12471600</v>
      </c>
      <c r="G234" s="12">
        <v>409802.71</v>
      </c>
    </row>
    <row r="235" spans="1:7">
      <c r="A235" s="9">
        <f>'(1)'!A235</f>
        <v>42626</v>
      </c>
      <c r="B235">
        <v>169.96260000000001</v>
      </c>
      <c r="C235">
        <v>170.0257</v>
      </c>
      <c r="D235">
        <v>167.59229999999999</v>
      </c>
      <c r="E235">
        <v>167.648</v>
      </c>
      <c r="F235" s="12">
        <v>4185600</v>
      </c>
      <c r="G235" s="12">
        <v>410903.14</v>
      </c>
    </row>
    <row r="236" spans="1:7">
      <c r="A236" s="9">
        <f>'(1)'!A236</f>
        <v>42627</v>
      </c>
      <c r="B236">
        <v>167.77019999999999</v>
      </c>
      <c r="C236">
        <v>168.43520000000001</v>
      </c>
      <c r="D236">
        <v>166.78139999999999</v>
      </c>
      <c r="E236">
        <v>166.94829999999999</v>
      </c>
      <c r="F236" s="12">
        <v>6279500</v>
      </c>
      <c r="G236" s="12">
        <v>410472.63</v>
      </c>
    </row>
    <row r="237" spans="1:7">
      <c r="A237" s="9">
        <f>'(1)'!A237</f>
        <v>42628</v>
      </c>
      <c r="B237">
        <v>167.21289999999999</v>
      </c>
      <c r="C237">
        <v>168.12039999999999</v>
      </c>
      <c r="D237">
        <v>166.5763</v>
      </c>
      <c r="E237">
        <v>167.77930000000001</v>
      </c>
      <c r="F237" s="12">
        <v>5045700</v>
      </c>
      <c r="G237" s="12">
        <v>411645.71</v>
      </c>
    </row>
    <row r="238" spans="1:7">
      <c r="A238" s="9">
        <f>'(1)'!A238</f>
        <v>42629</v>
      </c>
      <c r="B238">
        <v>167.5796</v>
      </c>
      <c r="C238">
        <v>168.21469999999999</v>
      </c>
      <c r="D238">
        <v>166.42169999999999</v>
      </c>
      <c r="E238">
        <v>168.08969999999999</v>
      </c>
      <c r="F238" s="12">
        <v>4858400</v>
      </c>
      <c r="G238" s="12">
        <v>410960.2</v>
      </c>
    </row>
    <row r="239" spans="1:7">
      <c r="A239" s="9">
        <f>'(1)'!A239</f>
        <v>42632</v>
      </c>
      <c r="B239">
        <v>169.1123</v>
      </c>
      <c r="C239">
        <v>169.8047</v>
      </c>
      <c r="D239">
        <v>168.60980000000001</v>
      </c>
      <c r="E239">
        <v>168.8433</v>
      </c>
      <c r="F239" s="12">
        <v>8622900</v>
      </c>
      <c r="G239" s="12">
        <v>412402.35</v>
      </c>
    </row>
    <row r="240" spans="1:7">
      <c r="A240" s="9">
        <f>'(1)'!A240</f>
        <v>42633</v>
      </c>
      <c r="B240">
        <v>168.82480000000001</v>
      </c>
      <c r="C240">
        <v>170.36609999999999</v>
      </c>
      <c r="D240">
        <v>168.59960000000001</v>
      </c>
      <c r="E240">
        <v>170.22059999999999</v>
      </c>
      <c r="F240" s="12">
        <v>12353500</v>
      </c>
      <c r="G240" s="12">
        <v>412467.98</v>
      </c>
    </row>
    <row r="241" spans="1:7">
      <c r="A241" s="9">
        <f>'(1)'!A241</f>
        <v>42634</v>
      </c>
      <c r="B241">
        <v>170.64</v>
      </c>
      <c r="C241">
        <v>171.59280000000001</v>
      </c>
      <c r="D241">
        <v>170.48330000000001</v>
      </c>
      <c r="E241">
        <v>171.4753</v>
      </c>
      <c r="F241" s="12">
        <v>6236400</v>
      </c>
      <c r="G241" s="12">
        <v>408280.28</v>
      </c>
    </row>
    <row r="242" spans="1:7">
      <c r="A242" s="9">
        <f>'(1)'!A242</f>
        <v>42635</v>
      </c>
      <c r="B242">
        <v>172.5668</v>
      </c>
      <c r="C242">
        <v>173.77520000000001</v>
      </c>
      <c r="D242">
        <v>172.1808</v>
      </c>
      <c r="E242">
        <v>172.68889999999999</v>
      </c>
      <c r="F242" s="12">
        <v>5855000</v>
      </c>
      <c r="G242" s="12">
        <v>408790.41</v>
      </c>
    </row>
    <row r="243" spans="1:7">
      <c r="A243" s="9">
        <f>'(1)'!A243</f>
        <v>42636</v>
      </c>
      <c r="B243">
        <v>171.81100000000001</v>
      </c>
      <c r="C243">
        <v>172.5694</v>
      </c>
      <c r="D243">
        <v>169.98830000000001</v>
      </c>
      <c r="E243">
        <v>170.29470000000001</v>
      </c>
      <c r="F243" s="12">
        <v>8450400</v>
      </c>
      <c r="G243" s="12">
        <v>406639.47</v>
      </c>
    </row>
    <row r="244" spans="1:7">
      <c r="A244" s="9">
        <f>'(1)'!A244</f>
        <v>42639</v>
      </c>
      <c r="B244">
        <v>170.58179999999999</v>
      </c>
      <c r="C244">
        <v>171.9333</v>
      </c>
      <c r="D244">
        <v>169.7911</v>
      </c>
      <c r="E244">
        <v>171.38839999999999</v>
      </c>
      <c r="F244" s="12">
        <v>4038500</v>
      </c>
      <c r="G244" s="12">
        <v>408044</v>
      </c>
    </row>
    <row r="245" spans="1:7">
      <c r="A245" s="9">
        <f>'(1)'!A245</f>
        <v>42640</v>
      </c>
      <c r="B245">
        <v>170.96559999999999</v>
      </c>
      <c r="C245">
        <v>171.41489999999999</v>
      </c>
      <c r="D245">
        <v>169.0591</v>
      </c>
      <c r="E245">
        <v>169.93940000000001</v>
      </c>
      <c r="F245" s="12">
        <v>13804700</v>
      </c>
      <c r="G245" s="12">
        <v>410210.11</v>
      </c>
    </row>
    <row r="246" spans="1:7">
      <c r="A246" s="9">
        <f>'(1)'!A246</f>
        <v>42641</v>
      </c>
      <c r="B246">
        <v>169.8725</v>
      </c>
      <c r="C246">
        <v>172.19489999999999</v>
      </c>
      <c r="D246">
        <v>169.09280000000001</v>
      </c>
      <c r="E246">
        <v>171.958</v>
      </c>
      <c r="F246" s="12">
        <v>11626900</v>
      </c>
      <c r="G246" s="12">
        <v>410449.91999999998</v>
      </c>
    </row>
    <row r="247" spans="1:7">
      <c r="A247" s="9">
        <f>'(1)'!A247</f>
        <v>42642</v>
      </c>
      <c r="B247">
        <v>172.66079999999999</v>
      </c>
      <c r="C247">
        <v>172.8528</v>
      </c>
      <c r="D247">
        <v>171.56190000000001</v>
      </c>
      <c r="E247">
        <v>172.12360000000001</v>
      </c>
      <c r="F247" s="12">
        <v>33326600</v>
      </c>
      <c r="G247" s="12">
        <v>410479.66</v>
      </c>
    </row>
    <row r="248" spans="1:7">
      <c r="A248" s="9">
        <f>'(1)'!A248</f>
        <v>42643</v>
      </c>
      <c r="B248">
        <v>171.75040000000001</v>
      </c>
      <c r="C248">
        <v>172.96469999999999</v>
      </c>
      <c r="D248">
        <v>171.25040000000001</v>
      </c>
      <c r="E248">
        <v>172.36349999999999</v>
      </c>
      <c r="F248" s="12">
        <v>38443700</v>
      </c>
      <c r="G248" s="12">
        <v>411261.4</v>
      </c>
    </row>
    <row r="249" spans="1:7">
      <c r="A249" s="9">
        <f>'(1)'!A249</f>
        <v>42646</v>
      </c>
      <c r="B249">
        <v>172.24350000000001</v>
      </c>
      <c r="C249">
        <v>173.1157</v>
      </c>
      <c r="D249">
        <v>170.91540000000001</v>
      </c>
      <c r="E249">
        <v>172.8974</v>
      </c>
      <c r="F249" s="12">
        <v>13714000</v>
      </c>
      <c r="G249" s="12">
        <v>411411.15</v>
      </c>
    </row>
    <row r="250" spans="1:7">
      <c r="A250" s="9">
        <f>'(1)'!A250</f>
        <v>42647</v>
      </c>
      <c r="B250">
        <v>172.4854</v>
      </c>
      <c r="C250">
        <v>172.7045</v>
      </c>
      <c r="D250">
        <v>171.703</v>
      </c>
      <c r="E250">
        <v>171.98240000000001</v>
      </c>
      <c r="F250" s="12">
        <v>5456900</v>
      </c>
      <c r="G250" s="12">
        <v>412000.5</v>
      </c>
    </row>
    <row r="251" spans="1:7">
      <c r="A251" s="9">
        <f>'(1)'!A251</f>
        <v>42648</v>
      </c>
      <c r="B251">
        <v>172.58969999999999</v>
      </c>
      <c r="C251">
        <v>173.28219999999999</v>
      </c>
      <c r="D251">
        <v>172.01900000000001</v>
      </c>
      <c r="E251">
        <v>173.12530000000001</v>
      </c>
      <c r="F251" s="12">
        <v>6244000</v>
      </c>
      <c r="G251" s="12">
        <v>412114.99</v>
      </c>
    </row>
    <row r="252" spans="1:7">
      <c r="A252" s="9">
        <f>'(1)'!A252</f>
        <v>42649</v>
      </c>
      <c r="B252">
        <v>172.70679999999999</v>
      </c>
      <c r="C252">
        <v>173.08519999999999</v>
      </c>
      <c r="D252">
        <v>172.00540000000001</v>
      </c>
      <c r="E252">
        <v>172.71680000000001</v>
      </c>
      <c r="F252" s="12">
        <v>4540300</v>
      </c>
      <c r="G252" s="12">
        <v>412738.26</v>
      </c>
    </row>
    <row r="253" spans="1:7">
      <c r="A253" s="9">
        <f>'(1)'!A253</f>
        <v>42650</v>
      </c>
      <c r="B253">
        <v>172.8792</v>
      </c>
      <c r="C253">
        <v>173.9066</v>
      </c>
      <c r="D253">
        <v>172.3597</v>
      </c>
      <c r="E253">
        <v>172.97790000000001</v>
      </c>
      <c r="F253" s="12">
        <v>3930000</v>
      </c>
      <c r="G253" s="12">
        <v>412451.57</v>
      </c>
    </row>
    <row r="254" spans="1:7">
      <c r="A254" s="9">
        <f>'(1)'!A254</f>
        <v>42653</v>
      </c>
      <c r="B254">
        <v>172.67830000000001</v>
      </c>
      <c r="C254">
        <v>175.57919999999999</v>
      </c>
      <c r="D254">
        <v>172.67830000000001</v>
      </c>
      <c r="E254">
        <v>175.23580000000001</v>
      </c>
      <c r="F254" s="12">
        <v>8831800</v>
      </c>
      <c r="G254" s="12">
        <v>413204.82</v>
      </c>
    </row>
    <row r="255" spans="1:7">
      <c r="A255" s="9">
        <f>'(1)'!A255</f>
        <v>42654</v>
      </c>
      <c r="B255">
        <v>175.05430000000001</v>
      </c>
      <c r="C255">
        <v>175.3503</v>
      </c>
      <c r="D255">
        <v>173.58179999999999</v>
      </c>
      <c r="E255">
        <v>174.06440000000001</v>
      </c>
      <c r="F255" s="12">
        <v>9072100</v>
      </c>
      <c r="G255" s="12">
        <v>413500.68</v>
      </c>
    </row>
    <row r="256" spans="1:7">
      <c r="A256" s="9">
        <f>'(1)'!A256</f>
        <v>42655</v>
      </c>
      <c r="B256">
        <v>174.2946</v>
      </c>
      <c r="C256">
        <v>174.47669999999999</v>
      </c>
      <c r="D256">
        <v>172.9348</v>
      </c>
      <c r="E256">
        <v>173.0009</v>
      </c>
      <c r="F256" s="12">
        <v>4152900</v>
      </c>
      <c r="G256" s="12">
        <v>415708.96</v>
      </c>
    </row>
    <row r="257" spans="1:7">
      <c r="A257" s="9">
        <f>'(1)'!A257</f>
        <v>42656</v>
      </c>
      <c r="B257">
        <v>172.8511</v>
      </c>
      <c r="C257">
        <v>174.31989999999999</v>
      </c>
      <c r="D257">
        <v>172.35319999999999</v>
      </c>
      <c r="E257">
        <v>174.27959999999999</v>
      </c>
      <c r="F257" s="12">
        <v>5077800</v>
      </c>
      <c r="G257" s="12">
        <v>416023.77</v>
      </c>
    </row>
    <row r="258" spans="1:7">
      <c r="A258" s="9">
        <f>'(1)'!A258</f>
        <v>42657</v>
      </c>
      <c r="B258">
        <v>174.60759999999999</v>
      </c>
      <c r="C258">
        <v>175.18729999999999</v>
      </c>
      <c r="D258">
        <v>174.03729999999999</v>
      </c>
      <c r="E258">
        <v>174.40100000000001</v>
      </c>
      <c r="F258" s="12">
        <v>5666300</v>
      </c>
      <c r="G258" s="12">
        <v>415962.69</v>
      </c>
    </row>
    <row r="259" spans="1:7">
      <c r="A259" s="9">
        <f>'(1)'!A259</f>
        <v>42660</v>
      </c>
      <c r="B259">
        <v>174.23740000000001</v>
      </c>
      <c r="C259">
        <v>174.9658</v>
      </c>
      <c r="D259">
        <v>173.35290000000001</v>
      </c>
      <c r="E259">
        <v>174.50149999999999</v>
      </c>
      <c r="F259" s="12">
        <v>7492600</v>
      </c>
      <c r="G259" s="12">
        <v>416828.77</v>
      </c>
    </row>
    <row r="260" spans="1:7">
      <c r="A260" s="9">
        <f>'(1)'!A260</f>
        <v>42661</v>
      </c>
      <c r="B260">
        <v>175.0797</v>
      </c>
      <c r="C260">
        <v>175.5582</v>
      </c>
      <c r="D260">
        <v>174.56950000000001</v>
      </c>
      <c r="E260">
        <v>174.839</v>
      </c>
      <c r="F260" s="12">
        <v>16340000</v>
      </c>
      <c r="G260" s="12">
        <v>416039.58</v>
      </c>
    </row>
    <row r="261" spans="1:7">
      <c r="A261" s="9">
        <f>'(1)'!A261</f>
        <v>42662</v>
      </c>
      <c r="B261">
        <v>175.3116</v>
      </c>
      <c r="C261">
        <v>175.89429999999999</v>
      </c>
      <c r="D261">
        <v>174.6498</v>
      </c>
      <c r="E261">
        <v>175.529</v>
      </c>
      <c r="F261" s="12">
        <v>10886700</v>
      </c>
      <c r="G261" s="12">
        <v>417673.84</v>
      </c>
    </row>
    <row r="262" spans="1:7">
      <c r="A262" s="9">
        <f>'(1)'!A262</f>
        <v>42663</v>
      </c>
      <c r="B262">
        <v>175.7012</v>
      </c>
      <c r="C262">
        <v>175.7704</v>
      </c>
      <c r="D262">
        <v>173.26089999999999</v>
      </c>
      <c r="E262">
        <v>173.76679999999999</v>
      </c>
      <c r="F262" s="12">
        <v>15453300</v>
      </c>
      <c r="G262" s="12">
        <v>416626.33</v>
      </c>
    </row>
    <row r="263" spans="1:7">
      <c r="A263" s="9">
        <f>'(1)'!A263</f>
        <v>42664</v>
      </c>
      <c r="B263">
        <v>173.5712</v>
      </c>
      <c r="C263">
        <v>174.1918</v>
      </c>
      <c r="D263">
        <v>173.15280000000001</v>
      </c>
      <c r="E263">
        <v>173.9376</v>
      </c>
      <c r="F263" s="12">
        <v>28850100</v>
      </c>
      <c r="G263" s="12">
        <v>414355.3</v>
      </c>
    </row>
    <row r="264" spans="1:7">
      <c r="A264" s="9">
        <f>'(1)'!A264</f>
        <v>42667</v>
      </c>
      <c r="B264">
        <v>173.9307</v>
      </c>
      <c r="C264">
        <v>174.7594</v>
      </c>
      <c r="D264">
        <v>173.14920000000001</v>
      </c>
      <c r="E264">
        <v>174.03319999999999</v>
      </c>
      <c r="F264" s="12">
        <v>18193500</v>
      </c>
      <c r="G264" s="12">
        <v>412647.41</v>
      </c>
    </row>
    <row r="265" spans="1:7">
      <c r="A265" s="9">
        <f>'(1)'!A265</f>
        <v>42668</v>
      </c>
      <c r="B265">
        <v>174.26249999999999</v>
      </c>
      <c r="C265">
        <v>175.17599999999999</v>
      </c>
      <c r="D265">
        <v>173.33580000000001</v>
      </c>
      <c r="E265">
        <v>173.75319999999999</v>
      </c>
      <c r="F265" s="12">
        <v>7168500</v>
      </c>
      <c r="G265" s="12">
        <v>405441.07</v>
      </c>
    </row>
    <row r="266" spans="1:7">
      <c r="A266" s="9">
        <f>'(1)'!A266</f>
        <v>42669</v>
      </c>
      <c r="B266">
        <v>173.29179999999999</v>
      </c>
      <c r="C266">
        <v>173.5701</v>
      </c>
      <c r="D266">
        <v>172.2679</v>
      </c>
      <c r="E266">
        <v>172.80500000000001</v>
      </c>
      <c r="F266" s="12">
        <v>12509800</v>
      </c>
      <c r="G266" s="12">
        <v>401172.06</v>
      </c>
    </row>
    <row r="267" spans="1:7">
      <c r="A267" s="9">
        <f>'(1)'!A267</f>
        <v>42670</v>
      </c>
      <c r="B267">
        <v>173.01570000000001</v>
      </c>
      <c r="C267">
        <v>174.35</v>
      </c>
      <c r="D267">
        <v>172.81360000000001</v>
      </c>
      <c r="E267">
        <v>174.17169999999999</v>
      </c>
      <c r="F267" s="12">
        <v>12732900</v>
      </c>
      <c r="G267" s="12">
        <v>412583.48</v>
      </c>
    </row>
    <row r="268" spans="1:7">
      <c r="A268" s="9">
        <f>'(1)'!A268</f>
        <v>42671</v>
      </c>
      <c r="B268">
        <v>174.3749</v>
      </c>
      <c r="C268">
        <v>174.7705</v>
      </c>
      <c r="D268">
        <v>173.22730000000001</v>
      </c>
      <c r="E268">
        <v>173.55850000000001</v>
      </c>
      <c r="F268" s="12">
        <v>10967600</v>
      </c>
      <c r="G268" s="12">
        <v>411997.84</v>
      </c>
    </row>
    <row r="269" spans="1:7">
      <c r="A269" s="9">
        <f>'(1)'!A269</f>
        <v>42674</v>
      </c>
      <c r="B269">
        <v>173.4853</v>
      </c>
      <c r="C269">
        <v>173.75720000000001</v>
      </c>
      <c r="D269">
        <v>171.46539999999999</v>
      </c>
      <c r="E269">
        <v>171.5215</v>
      </c>
      <c r="F269" s="12">
        <v>16274900</v>
      </c>
      <c r="G269" s="12">
        <v>411484.17</v>
      </c>
    </row>
    <row r="270" spans="1:7">
      <c r="A270" s="9">
        <f>'(1)'!A270</f>
        <v>42675</v>
      </c>
      <c r="B270">
        <v>172.01750000000001</v>
      </c>
      <c r="C270">
        <v>172.61009999999999</v>
      </c>
      <c r="D270">
        <v>170.4135</v>
      </c>
      <c r="E270">
        <v>170.7397</v>
      </c>
      <c r="F270" s="12">
        <v>10194400</v>
      </c>
      <c r="G270" s="12">
        <v>412853.89</v>
      </c>
    </row>
    <row r="271" spans="1:7">
      <c r="A271" s="9">
        <f>'(1)'!A271</f>
        <v>42676</v>
      </c>
      <c r="B271">
        <v>170.00460000000001</v>
      </c>
      <c r="C271">
        <v>170.10290000000001</v>
      </c>
      <c r="D271">
        <v>168.84010000000001</v>
      </c>
      <c r="E271">
        <v>169.47980000000001</v>
      </c>
      <c r="F271" s="12">
        <v>8333900</v>
      </c>
      <c r="G271" s="12">
        <v>413227.58</v>
      </c>
    </row>
    <row r="272" spans="1:7">
      <c r="A272" s="9">
        <f>'(1)'!A272</f>
        <v>42677</v>
      </c>
      <c r="B272">
        <v>169.58670000000001</v>
      </c>
      <c r="C272">
        <v>169.70249999999999</v>
      </c>
      <c r="D272">
        <v>168.6549</v>
      </c>
      <c r="E272">
        <v>168.90870000000001</v>
      </c>
      <c r="F272" s="12">
        <v>6762700</v>
      </c>
      <c r="G272" s="12">
        <v>413434.66</v>
      </c>
    </row>
    <row r="273" spans="1:7">
      <c r="A273" s="9">
        <f>'(1)'!A273</f>
        <v>42678</v>
      </c>
      <c r="B273">
        <v>168.83150000000001</v>
      </c>
      <c r="C273">
        <v>168.98769999999999</v>
      </c>
      <c r="D273">
        <v>167.57820000000001</v>
      </c>
      <c r="E273">
        <v>168.28190000000001</v>
      </c>
      <c r="F273" s="12">
        <v>8176400</v>
      </c>
      <c r="G273" s="12">
        <v>413434.66</v>
      </c>
    </row>
    <row r="274" spans="1:7">
      <c r="A274" s="9">
        <f>'(1)'!A274</f>
        <v>42681</v>
      </c>
      <c r="B274">
        <v>169.0986</v>
      </c>
      <c r="C274">
        <v>169.7097</v>
      </c>
      <c r="D274">
        <v>168.4143</v>
      </c>
      <c r="E274">
        <v>169.35380000000001</v>
      </c>
      <c r="F274" s="12">
        <v>9334900</v>
      </c>
      <c r="G274" s="12">
        <v>412703.08</v>
      </c>
    </row>
    <row r="275" spans="1:7">
      <c r="A275" s="9">
        <f>'(1)'!A275</f>
        <v>42682</v>
      </c>
      <c r="B275">
        <v>169.44059999999999</v>
      </c>
      <c r="C275">
        <v>169.99719999999999</v>
      </c>
      <c r="D275">
        <v>168.4504</v>
      </c>
      <c r="E275">
        <v>169.27289999999999</v>
      </c>
      <c r="F275" s="12">
        <v>11021500</v>
      </c>
      <c r="G275" s="12">
        <v>412199.09</v>
      </c>
    </row>
    <row r="276" spans="1:7">
      <c r="A276" s="9">
        <f>'(1)'!A276</f>
        <v>42683</v>
      </c>
      <c r="B276">
        <v>168.36699999999999</v>
      </c>
      <c r="C276">
        <v>170.6773</v>
      </c>
      <c r="D276">
        <v>167.52189999999999</v>
      </c>
      <c r="E276">
        <v>169.53210000000001</v>
      </c>
      <c r="F276" s="12">
        <v>11436000</v>
      </c>
      <c r="G276" s="12">
        <v>413499.98</v>
      </c>
    </row>
    <row r="277" spans="1:7">
      <c r="A277" s="9">
        <f>'(1)'!A277</f>
        <v>42684</v>
      </c>
      <c r="B277">
        <v>170.52350000000001</v>
      </c>
      <c r="C277">
        <v>171.9049</v>
      </c>
      <c r="D277">
        <v>168.93279999999999</v>
      </c>
      <c r="E277">
        <v>169.39529999999999</v>
      </c>
      <c r="F277" s="12">
        <v>4750800</v>
      </c>
      <c r="G277" s="12">
        <v>413274.95</v>
      </c>
    </row>
    <row r="278" spans="1:7">
      <c r="A278" s="9">
        <f>'(1)'!A278</f>
        <v>42685</v>
      </c>
      <c r="B278">
        <v>169.3742</v>
      </c>
      <c r="C278">
        <v>170.57140000000001</v>
      </c>
      <c r="D278">
        <v>166.00370000000001</v>
      </c>
      <c r="E278">
        <v>166.43799999999999</v>
      </c>
      <c r="F278" s="12">
        <v>5287100</v>
      </c>
      <c r="G278" s="12">
        <v>412145.69</v>
      </c>
    </row>
    <row r="279" spans="1:7">
      <c r="A279" s="9">
        <f>'(1)'!A279</f>
        <v>42688</v>
      </c>
      <c r="B279">
        <v>167.3184</v>
      </c>
      <c r="C279">
        <v>167.36490000000001</v>
      </c>
      <c r="D279">
        <v>165.2568</v>
      </c>
      <c r="E279">
        <v>166.37809999999999</v>
      </c>
      <c r="F279" s="12">
        <v>6021400</v>
      </c>
      <c r="G279" s="12">
        <v>418829.13</v>
      </c>
    </row>
    <row r="280" spans="1:7">
      <c r="A280" s="9">
        <f>'(1)'!A280</f>
        <v>42689</v>
      </c>
      <c r="B280">
        <v>167.43979999999999</v>
      </c>
      <c r="C280">
        <v>168.37270000000001</v>
      </c>
      <c r="D280">
        <v>166.3871</v>
      </c>
      <c r="E280">
        <v>168.27209999999999</v>
      </c>
      <c r="F280" s="12">
        <v>25842400</v>
      </c>
      <c r="G280" s="12">
        <v>418473.97</v>
      </c>
    </row>
    <row r="281" spans="1:7">
      <c r="A281" s="9">
        <f>'(1)'!A281</f>
        <v>42690</v>
      </c>
      <c r="B281">
        <v>168.19130000000001</v>
      </c>
      <c r="C281">
        <v>168.75309999999999</v>
      </c>
      <c r="D281">
        <v>166.86109999999999</v>
      </c>
      <c r="E281">
        <v>167.23840000000001</v>
      </c>
      <c r="F281" s="12">
        <v>19638900</v>
      </c>
      <c r="G281" s="12">
        <v>420890.35</v>
      </c>
    </row>
    <row r="282" spans="1:7">
      <c r="A282" s="9">
        <f>'(1)'!A282</f>
        <v>42691</v>
      </c>
      <c r="B282">
        <v>167.2176</v>
      </c>
      <c r="C282">
        <v>168.2741</v>
      </c>
      <c r="D282">
        <v>166.93219999999999</v>
      </c>
      <c r="E282">
        <v>167.16159999999999</v>
      </c>
      <c r="F282" s="12">
        <v>11777500</v>
      </c>
      <c r="G282" s="12">
        <v>421072.9</v>
      </c>
    </row>
    <row r="283" spans="1:7">
      <c r="A283" s="9">
        <f>'(1)'!A283</f>
        <v>42692</v>
      </c>
      <c r="B283">
        <v>166.1225</v>
      </c>
      <c r="C283">
        <v>168.0325</v>
      </c>
      <c r="D283">
        <v>165.94380000000001</v>
      </c>
      <c r="E283">
        <v>167.75980000000001</v>
      </c>
      <c r="F283" s="12">
        <v>14373100</v>
      </c>
      <c r="G283" s="12">
        <v>419780.57</v>
      </c>
    </row>
    <row r="284" spans="1:7">
      <c r="A284" s="9">
        <f>'(1)'!A284</f>
        <v>42695</v>
      </c>
      <c r="B284">
        <v>169.26060000000001</v>
      </c>
      <c r="C284">
        <v>171.61959999999999</v>
      </c>
      <c r="D284">
        <v>169.26060000000001</v>
      </c>
      <c r="E284">
        <v>171.53190000000001</v>
      </c>
      <c r="F284" s="12">
        <v>12299000</v>
      </c>
      <c r="G284" s="12">
        <v>425545.93</v>
      </c>
    </row>
    <row r="285" spans="1:7">
      <c r="A285" s="9">
        <f>'(1)'!A285</f>
        <v>42696</v>
      </c>
      <c r="B285">
        <v>172.70660000000001</v>
      </c>
      <c r="C285">
        <v>173.25309999999999</v>
      </c>
      <c r="D285">
        <v>171.3356</v>
      </c>
      <c r="E285">
        <v>172.04640000000001</v>
      </c>
      <c r="F285" s="12">
        <v>14877700</v>
      </c>
      <c r="G285" s="12">
        <v>423981.69</v>
      </c>
    </row>
    <row r="286" spans="1:7">
      <c r="A286" s="9">
        <f>'(1)'!A286</f>
        <v>42697</v>
      </c>
      <c r="B286">
        <v>171.83869999999999</v>
      </c>
      <c r="C286">
        <v>172.79570000000001</v>
      </c>
      <c r="D286">
        <v>170.3211</v>
      </c>
      <c r="E286">
        <v>172.4915</v>
      </c>
      <c r="F286" s="12">
        <v>13418400</v>
      </c>
      <c r="G286" s="12">
        <v>424262.98</v>
      </c>
    </row>
    <row r="287" spans="1:7">
      <c r="A287" s="9">
        <f>'(1)'!A287</f>
        <v>42699</v>
      </c>
      <c r="B287">
        <v>172.51779999999999</v>
      </c>
      <c r="C287">
        <v>172.7878</v>
      </c>
      <c r="D287">
        <v>171.69669999999999</v>
      </c>
      <c r="E287">
        <v>171.83770000000001</v>
      </c>
      <c r="F287" s="12">
        <v>14064400</v>
      </c>
      <c r="G287" s="12">
        <v>423437.73</v>
      </c>
    </row>
    <row r="288" spans="1:7">
      <c r="A288" s="9">
        <f>'(1)'!A288</f>
        <v>42702</v>
      </c>
      <c r="B288">
        <v>173.21369999999999</v>
      </c>
      <c r="C288">
        <v>174.73050000000001</v>
      </c>
      <c r="D288">
        <v>172.7542</v>
      </c>
      <c r="E288">
        <v>173.93430000000001</v>
      </c>
      <c r="F288" s="12">
        <v>10993000</v>
      </c>
      <c r="G288" s="12">
        <v>421745.02</v>
      </c>
    </row>
    <row r="289" spans="1:7">
      <c r="A289" s="9">
        <f>'(1)'!A289</f>
        <v>42703</v>
      </c>
      <c r="B289">
        <v>173.6874</v>
      </c>
      <c r="C289">
        <v>173.68899999999999</v>
      </c>
      <c r="D289">
        <v>170.1497</v>
      </c>
      <c r="E289">
        <v>170.3219</v>
      </c>
      <c r="F289" s="12">
        <v>6212500</v>
      </c>
      <c r="G289" s="12">
        <v>421409.07</v>
      </c>
    </row>
    <row r="290" spans="1:7">
      <c r="A290" s="9">
        <f>'(1)'!A290</f>
        <v>42704</v>
      </c>
      <c r="B290">
        <v>170.66650000000001</v>
      </c>
      <c r="C290">
        <v>174.42840000000001</v>
      </c>
      <c r="D290">
        <v>170.0949</v>
      </c>
      <c r="E290">
        <v>173.80879999999999</v>
      </c>
      <c r="F290" s="12">
        <v>13653500</v>
      </c>
      <c r="G290" s="12">
        <v>420412.13</v>
      </c>
    </row>
    <row r="291" spans="1:7">
      <c r="A291" s="9">
        <f>'(1)'!A291</f>
        <v>42705</v>
      </c>
      <c r="B291">
        <v>173.9272</v>
      </c>
      <c r="C291">
        <v>176.25720000000001</v>
      </c>
      <c r="D291">
        <v>173.7321</v>
      </c>
      <c r="E291">
        <v>175.6645</v>
      </c>
      <c r="F291" s="12">
        <v>13761200</v>
      </c>
      <c r="G291" s="12">
        <v>420801.6</v>
      </c>
    </row>
    <row r="292" spans="1:7">
      <c r="A292" s="9">
        <f>'(1)'!A292</f>
        <v>42706</v>
      </c>
      <c r="B292">
        <v>175.58250000000001</v>
      </c>
      <c r="C292">
        <v>176.2039</v>
      </c>
      <c r="D292">
        <v>174.41069999999999</v>
      </c>
      <c r="E292">
        <v>175.91540000000001</v>
      </c>
      <c r="F292" s="12">
        <v>11055500</v>
      </c>
      <c r="G292" s="12">
        <v>421028.24</v>
      </c>
    </row>
    <row r="293" spans="1:7">
      <c r="A293" s="9">
        <f>'(1)'!A293</f>
        <v>42709</v>
      </c>
      <c r="B293">
        <v>176.22380000000001</v>
      </c>
      <c r="C293">
        <v>178.7157</v>
      </c>
      <c r="D293">
        <v>176.13480000000001</v>
      </c>
      <c r="E293">
        <v>178.56219999999999</v>
      </c>
      <c r="F293" s="12">
        <v>7450400</v>
      </c>
      <c r="G293" s="12">
        <v>419914.37</v>
      </c>
    </row>
    <row r="294" spans="1:7">
      <c r="A294" s="9">
        <f>'(1)'!A294</f>
        <v>42710</v>
      </c>
      <c r="B294">
        <v>177.8852</v>
      </c>
      <c r="C294">
        <v>178.62119999999999</v>
      </c>
      <c r="D294">
        <v>177.33699999999999</v>
      </c>
      <c r="E294">
        <v>177.91579999999999</v>
      </c>
      <c r="F294" s="12">
        <v>6669700</v>
      </c>
      <c r="G294" s="12">
        <v>419790.89</v>
      </c>
    </row>
    <row r="295" spans="1:7">
      <c r="A295" s="9">
        <f>'(1)'!A295</f>
        <v>42711</v>
      </c>
      <c r="B295">
        <v>177.8143</v>
      </c>
      <c r="C295">
        <v>178.51150000000001</v>
      </c>
      <c r="D295">
        <v>176.7655</v>
      </c>
      <c r="E295">
        <v>176.79849999999999</v>
      </c>
      <c r="F295" s="12">
        <v>19967000</v>
      </c>
      <c r="G295" s="12">
        <v>419434.7</v>
      </c>
    </row>
    <row r="296" spans="1:7">
      <c r="A296" s="9">
        <f>'(1)'!A296</f>
        <v>42712</v>
      </c>
      <c r="B296">
        <v>176.67930000000001</v>
      </c>
      <c r="C296">
        <v>177.5257</v>
      </c>
      <c r="D296">
        <v>175.6994</v>
      </c>
      <c r="E296">
        <v>176.98990000000001</v>
      </c>
      <c r="F296" s="12">
        <v>16054600</v>
      </c>
      <c r="G296" s="12">
        <v>419117.77</v>
      </c>
    </row>
    <row r="297" spans="1:7">
      <c r="A297" s="9">
        <f>'(1)'!A297</f>
        <v>42713</v>
      </c>
      <c r="B297">
        <v>177.25040000000001</v>
      </c>
      <c r="C297">
        <v>178.20349999999999</v>
      </c>
      <c r="D297">
        <v>176.99170000000001</v>
      </c>
      <c r="E297">
        <v>178.15870000000001</v>
      </c>
      <c r="F297" s="12">
        <v>11460700</v>
      </c>
      <c r="G297" s="12">
        <v>418429.46</v>
      </c>
    </row>
    <row r="298" spans="1:7">
      <c r="A298" s="9">
        <f>'(1)'!A298</f>
        <v>42716</v>
      </c>
      <c r="B298">
        <v>179.5052</v>
      </c>
      <c r="C298">
        <v>179.60769999999999</v>
      </c>
      <c r="D298">
        <v>178.09569999999999</v>
      </c>
      <c r="E298">
        <v>178.23259999999999</v>
      </c>
      <c r="F298" s="12">
        <v>6759000</v>
      </c>
      <c r="G298" s="12">
        <v>420405.55</v>
      </c>
    </row>
    <row r="299" spans="1:7">
      <c r="A299" s="9">
        <f>'(1)'!A299</f>
        <v>42717</v>
      </c>
      <c r="B299">
        <v>178.203</v>
      </c>
      <c r="C299">
        <v>179.13390000000001</v>
      </c>
      <c r="D299">
        <v>177.08860000000001</v>
      </c>
      <c r="E299">
        <v>177.72229999999999</v>
      </c>
      <c r="F299" s="12">
        <v>7672400</v>
      </c>
      <c r="G299" s="12">
        <v>425476.59</v>
      </c>
    </row>
    <row r="300" spans="1:7">
      <c r="A300" s="9">
        <f>'(1)'!A300</f>
        <v>42718</v>
      </c>
      <c r="B300">
        <v>177.2389</v>
      </c>
      <c r="C300">
        <v>178.13210000000001</v>
      </c>
      <c r="D300">
        <v>176.64609999999999</v>
      </c>
      <c r="E300">
        <v>177.12729999999999</v>
      </c>
      <c r="F300" s="12">
        <v>7823200</v>
      </c>
      <c r="G300" s="12">
        <v>425872.71</v>
      </c>
    </row>
    <row r="301" spans="1:7">
      <c r="A301" s="9">
        <f>'(1)'!A301</f>
        <v>42719</v>
      </c>
      <c r="B301">
        <v>176.7535</v>
      </c>
      <c r="C301">
        <v>177.07579999999999</v>
      </c>
      <c r="D301">
        <v>174.77940000000001</v>
      </c>
      <c r="E301">
        <v>175.5307</v>
      </c>
      <c r="F301" s="12">
        <v>8567000</v>
      </c>
      <c r="G301" s="12">
        <v>424433.64</v>
      </c>
    </row>
    <row r="302" spans="1:7">
      <c r="A302" s="9">
        <f>'(1)'!A302</f>
        <v>42720</v>
      </c>
      <c r="B302">
        <v>175.911</v>
      </c>
      <c r="C302">
        <v>176.1849</v>
      </c>
      <c r="D302">
        <v>174.8297</v>
      </c>
      <c r="E302">
        <v>176.1352</v>
      </c>
      <c r="F302" s="12">
        <v>7261900</v>
      </c>
      <c r="G302" s="12">
        <v>423363.23</v>
      </c>
    </row>
    <row r="303" spans="1:7">
      <c r="A303" s="9">
        <f>'(1)'!A303</f>
        <v>42723</v>
      </c>
      <c r="B303">
        <v>176.29810000000001</v>
      </c>
      <c r="C303">
        <v>176.5368</v>
      </c>
      <c r="D303">
        <v>174.56360000000001</v>
      </c>
      <c r="E303">
        <v>175.0016</v>
      </c>
      <c r="F303" s="12">
        <v>8267300</v>
      </c>
      <c r="G303" s="12">
        <v>423363.23</v>
      </c>
    </row>
    <row r="304" spans="1:7">
      <c r="A304" s="9">
        <f>'(1)'!A304</f>
        <v>42724</v>
      </c>
      <c r="B304">
        <v>174.75299999999999</v>
      </c>
      <c r="C304">
        <v>174.9033</v>
      </c>
      <c r="D304">
        <v>173.85079999999999</v>
      </c>
      <c r="E304">
        <v>174.17169999999999</v>
      </c>
      <c r="F304" s="12">
        <v>6169800</v>
      </c>
      <c r="G304" s="12">
        <v>423660.73</v>
      </c>
    </row>
    <row r="305" spans="1:7">
      <c r="A305" s="9">
        <f>'(1)'!A305</f>
        <v>42725</v>
      </c>
      <c r="B305">
        <v>174.6584</v>
      </c>
      <c r="C305">
        <v>175.58510000000001</v>
      </c>
      <c r="D305">
        <v>174.32939999999999</v>
      </c>
      <c r="E305">
        <v>174.6721</v>
      </c>
      <c r="F305" s="12">
        <v>5581900</v>
      </c>
      <c r="G305" s="12">
        <v>419874.18</v>
      </c>
    </row>
    <row r="306" spans="1:7">
      <c r="A306" s="9">
        <f>'(1)'!A306</f>
        <v>42726</v>
      </c>
      <c r="B306">
        <v>174.76230000000001</v>
      </c>
      <c r="C306">
        <v>175.33410000000001</v>
      </c>
      <c r="D306">
        <v>173.5428</v>
      </c>
      <c r="E306">
        <v>174.52760000000001</v>
      </c>
      <c r="F306" s="12">
        <v>7459100</v>
      </c>
      <c r="G306" s="12">
        <v>420792.23</v>
      </c>
    </row>
    <row r="307" spans="1:7">
      <c r="A307" s="9">
        <f>'(1)'!A307</f>
        <v>42727</v>
      </c>
      <c r="B307">
        <v>174.21090000000001</v>
      </c>
      <c r="C307">
        <v>174.92590000000001</v>
      </c>
      <c r="D307">
        <v>173.8595</v>
      </c>
      <c r="E307">
        <v>174.45009999999999</v>
      </c>
      <c r="F307" s="12">
        <v>8205800</v>
      </c>
      <c r="G307" s="12">
        <v>422350.55</v>
      </c>
    </row>
    <row r="308" spans="1:7">
      <c r="A308" s="9">
        <f>'(1)'!A308</f>
        <v>42731</v>
      </c>
      <c r="B308">
        <v>175.0847</v>
      </c>
      <c r="C308">
        <v>177.3382</v>
      </c>
      <c r="D308">
        <v>175.06469999999999</v>
      </c>
      <c r="E308">
        <v>177.10390000000001</v>
      </c>
      <c r="F308" s="12">
        <v>10115300</v>
      </c>
      <c r="G308" s="12">
        <v>422350.55</v>
      </c>
    </row>
    <row r="309" spans="1:7">
      <c r="A309" s="9">
        <f>'(1)'!A309</f>
        <v>42732</v>
      </c>
      <c r="B309">
        <v>176.874</v>
      </c>
      <c r="C309">
        <v>177.62100000000001</v>
      </c>
      <c r="D309">
        <v>176.2028</v>
      </c>
      <c r="E309">
        <v>177.41749999999999</v>
      </c>
      <c r="F309" s="12">
        <v>7239700</v>
      </c>
      <c r="G309" s="12">
        <v>422094.94</v>
      </c>
    </row>
    <row r="310" spans="1:7">
      <c r="A310" s="9">
        <f>'(1)'!A310</f>
        <v>42733</v>
      </c>
      <c r="B310">
        <v>177.5087</v>
      </c>
      <c r="C310">
        <v>177.9442</v>
      </c>
      <c r="D310">
        <v>177.00489999999999</v>
      </c>
      <c r="E310">
        <v>177.24780000000001</v>
      </c>
      <c r="F310" s="12">
        <v>8371100</v>
      </c>
      <c r="G310" s="12">
        <v>421485.36</v>
      </c>
    </row>
    <row r="311" spans="1:7">
      <c r="A311" s="9">
        <f>'(1)'!A311</f>
        <v>42734</v>
      </c>
      <c r="B311">
        <v>177.3897</v>
      </c>
      <c r="C311">
        <v>177.92529999999999</v>
      </c>
      <c r="D311">
        <v>176.61410000000001</v>
      </c>
      <c r="E311">
        <v>176.9417</v>
      </c>
      <c r="F311" s="12">
        <v>5508300</v>
      </c>
      <c r="G311" s="12">
        <v>419496.88</v>
      </c>
    </row>
    <row r="312" spans="1:7">
      <c r="A312" s="9">
        <f>'(1)'!A312</f>
        <v>42738</v>
      </c>
      <c r="B312">
        <v>176.6002</v>
      </c>
      <c r="C312">
        <v>177.60069999999999</v>
      </c>
      <c r="D312">
        <v>173.8937</v>
      </c>
      <c r="E312">
        <v>174.02680000000001</v>
      </c>
      <c r="F312" s="12">
        <v>4857900</v>
      </c>
      <c r="G312" s="12">
        <v>418826.23</v>
      </c>
    </row>
    <row r="313" spans="1:7">
      <c r="A313" s="9">
        <f>'(1)'!A313</f>
        <v>42739</v>
      </c>
      <c r="B313">
        <v>174.3304</v>
      </c>
      <c r="C313">
        <v>176.33070000000001</v>
      </c>
      <c r="D313">
        <v>174.21729999999999</v>
      </c>
      <c r="E313">
        <v>176.26249999999999</v>
      </c>
      <c r="F313" s="12">
        <v>6682600</v>
      </c>
      <c r="G313" s="12">
        <v>417531.39</v>
      </c>
    </row>
    <row r="314" spans="1:7">
      <c r="A314" s="9">
        <f>'(1)'!A314</f>
        <v>42740</v>
      </c>
      <c r="B314">
        <v>176.06610000000001</v>
      </c>
      <c r="C314">
        <v>177.64150000000001</v>
      </c>
      <c r="D314">
        <v>175.96870000000001</v>
      </c>
      <c r="E314">
        <v>176.98840000000001</v>
      </c>
      <c r="F314" s="12">
        <v>4411800</v>
      </c>
      <c r="G314" s="12">
        <v>416958.4</v>
      </c>
    </row>
    <row r="315" spans="1:7">
      <c r="A315" s="9">
        <f>'(1)'!A315</f>
        <v>42741</v>
      </c>
      <c r="B315">
        <v>177.01609999999999</v>
      </c>
      <c r="C315">
        <v>177.18719999999999</v>
      </c>
      <c r="D315">
        <v>175.92439999999999</v>
      </c>
      <c r="E315">
        <v>176.66309999999999</v>
      </c>
      <c r="F315" s="12">
        <v>6910200</v>
      </c>
      <c r="G315" s="12">
        <v>416893.33</v>
      </c>
    </row>
    <row r="316" spans="1:7">
      <c r="A316" s="9">
        <f>'(1)'!A316</f>
        <v>42744</v>
      </c>
      <c r="B316">
        <v>176.6566</v>
      </c>
      <c r="C316">
        <v>176.71969999999999</v>
      </c>
      <c r="D316">
        <v>174.55609999999999</v>
      </c>
      <c r="E316">
        <v>174.60050000000001</v>
      </c>
      <c r="F316" s="12">
        <v>7959100</v>
      </c>
      <c r="G316" s="12">
        <v>413496.46</v>
      </c>
    </row>
    <row r="317" spans="1:7">
      <c r="A317" s="9">
        <f>'(1)'!A317</f>
        <v>42745</v>
      </c>
      <c r="B317">
        <v>174.62780000000001</v>
      </c>
      <c r="C317">
        <v>176.36009999999999</v>
      </c>
      <c r="D317">
        <v>174.6114</v>
      </c>
      <c r="E317">
        <v>175.63589999999999</v>
      </c>
      <c r="F317" s="12">
        <v>7990600</v>
      </c>
      <c r="G317" s="12">
        <v>413588.38</v>
      </c>
    </row>
    <row r="318" spans="1:7">
      <c r="A318" s="9">
        <f>'(1)'!A318</f>
        <v>42746</v>
      </c>
      <c r="B318">
        <v>175.6011</v>
      </c>
      <c r="C318">
        <v>176.85400000000001</v>
      </c>
      <c r="D318">
        <v>175.0136</v>
      </c>
      <c r="E318">
        <v>176.35839999999999</v>
      </c>
      <c r="F318" s="12">
        <v>8091700</v>
      </c>
      <c r="G318" s="12">
        <v>413730.5</v>
      </c>
    </row>
    <row r="319" spans="1:7">
      <c r="A319" s="9">
        <f>'(1)'!A319</f>
        <v>42747</v>
      </c>
      <c r="B319">
        <v>176.6491</v>
      </c>
      <c r="C319">
        <v>178.99039999999999</v>
      </c>
      <c r="D319">
        <v>176.5351</v>
      </c>
      <c r="E319">
        <v>178.9401</v>
      </c>
      <c r="F319" s="12">
        <v>5844300</v>
      </c>
      <c r="G319" s="12">
        <v>413356.12</v>
      </c>
    </row>
    <row r="320" spans="1:7">
      <c r="A320" s="9">
        <f>'(1)'!A320</f>
        <v>42748</v>
      </c>
      <c r="B320">
        <v>178.8263</v>
      </c>
      <c r="C320">
        <v>179.39769999999999</v>
      </c>
      <c r="D320">
        <v>177.94630000000001</v>
      </c>
      <c r="E320">
        <v>179.05889999999999</v>
      </c>
      <c r="F320" s="12">
        <v>6322700</v>
      </c>
      <c r="G320" s="12">
        <v>410326.42</v>
      </c>
    </row>
    <row r="321" spans="1:7">
      <c r="A321" s="9">
        <f>'(1)'!A321</f>
        <v>42752</v>
      </c>
      <c r="B321">
        <v>179.55250000000001</v>
      </c>
      <c r="C321">
        <v>180.94890000000001</v>
      </c>
      <c r="D321">
        <v>179.05369999999999</v>
      </c>
      <c r="E321">
        <v>179.88929999999999</v>
      </c>
      <c r="F321" s="12">
        <v>6932700</v>
      </c>
      <c r="G321" s="12">
        <v>412560.76</v>
      </c>
    </row>
    <row r="322" spans="1:7">
      <c r="A322" s="9">
        <f>'(1)'!A322</f>
        <v>42753</v>
      </c>
      <c r="B322">
        <v>179.93049999999999</v>
      </c>
      <c r="C322">
        <v>180.11959999999999</v>
      </c>
      <c r="D322">
        <v>178.4761</v>
      </c>
      <c r="E322">
        <v>178.74969999999999</v>
      </c>
      <c r="F322" s="12">
        <v>17490600</v>
      </c>
      <c r="G322" s="12">
        <v>415942.28</v>
      </c>
    </row>
    <row r="323" spans="1:7">
      <c r="A323" s="9">
        <f>'(1)'!A323</f>
        <v>42754</v>
      </c>
      <c r="B323">
        <v>178.58</v>
      </c>
      <c r="C323">
        <v>179.02670000000001</v>
      </c>
      <c r="D323">
        <v>178.06540000000001</v>
      </c>
      <c r="E323">
        <v>178.29499999999999</v>
      </c>
      <c r="F323" s="12">
        <v>12214600</v>
      </c>
      <c r="G323" s="12">
        <v>415942.28</v>
      </c>
    </row>
    <row r="324" spans="1:7">
      <c r="A324" s="9">
        <f>'(1)'!A324</f>
        <v>42755</v>
      </c>
      <c r="B324">
        <v>178.1234</v>
      </c>
      <c r="C324">
        <v>179.46289999999999</v>
      </c>
      <c r="D324">
        <v>177.74119999999999</v>
      </c>
      <c r="E324">
        <v>178.7389</v>
      </c>
      <c r="F324" s="12">
        <v>6449400</v>
      </c>
      <c r="G324" s="12">
        <v>415942.28</v>
      </c>
    </row>
    <row r="325" spans="1:7">
      <c r="A325" s="9">
        <f>'(1)'!A325</f>
        <v>42758</v>
      </c>
      <c r="B325">
        <v>179.37860000000001</v>
      </c>
      <c r="C325">
        <v>179.4066</v>
      </c>
      <c r="D325">
        <v>178.4367</v>
      </c>
      <c r="E325">
        <v>179.19120000000001</v>
      </c>
      <c r="F325" s="12">
        <v>12422400</v>
      </c>
      <c r="G325" s="12">
        <v>416467.33</v>
      </c>
    </row>
    <row r="326" spans="1:7">
      <c r="A326" s="9">
        <f>'(1)'!A326</f>
        <v>42759</v>
      </c>
      <c r="B326">
        <v>179.6551</v>
      </c>
      <c r="C326">
        <v>180.54580000000001</v>
      </c>
      <c r="D326">
        <v>179.45580000000001</v>
      </c>
      <c r="E326">
        <v>179.5061</v>
      </c>
      <c r="F326" s="12">
        <v>6873600</v>
      </c>
      <c r="G326" s="12">
        <v>417577.05</v>
      </c>
    </row>
    <row r="327" spans="1:7">
      <c r="A327" s="9">
        <f>'(1)'!A327</f>
        <v>42760</v>
      </c>
      <c r="B327">
        <v>178.97810000000001</v>
      </c>
      <c r="C327">
        <v>179.40199999999999</v>
      </c>
      <c r="D327">
        <v>178.1371</v>
      </c>
      <c r="E327">
        <v>178.7347</v>
      </c>
      <c r="F327" s="12">
        <v>8055900</v>
      </c>
      <c r="G327" s="12">
        <v>418722.97</v>
      </c>
    </row>
    <row r="328" spans="1:7">
      <c r="A328" s="9">
        <f>'(1)'!A328</f>
        <v>42761</v>
      </c>
      <c r="B328">
        <v>179.233</v>
      </c>
      <c r="C328">
        <v>179.67089999999999</v>
      </c>
      <c r="D328">
        <v>178.35059999999999</v>
      </c>
      <c r="E328">
        <v>178.53819999999999</v>
      </c>
      <c r="F328" s="12">
        <v>7701700</v>
      </c>
      <c r="G328" s="12">
        <v>417583.79</v>
      </c>
    </row>
    <row r="329" spans="1:7">
      <c r="A329" s="9">
        <f>'(1)'!A329</f>
        <v>42762</v>
      </c>
      <c r="B329">
        <v>178.03639999999999</v>
      </c>
      <c r="C329">
        <v>178.11619999999999</v>
      </c>
      <c r="D329">
        <v>177.22139999999999</v>
      </c>
      <c r="E329">
        <v>177.94970000000001</v>
      </c>
      <c r="F329" s="12">
        <v>4841900</v>
      </c>
      <c r="G329" s="12">
        <v>418384.56</v>
      </c>
    </row>
    <row r="330" spans="1:7">
      <c r="A330" s="9">
        <f>'(1)'!A330</f>
        <v>42765</v>
      </c>
      <c r="B330">
        <v>177.67859999999999</v>
      </c>
      <c r="C330">
        <v>177.7328</v>
      </c>
      <c r="D330">
        <v>176.0189</v>
      </c>
      <c r="E330">
        <v>176.04040000000001</v>
      </c>
      <c r="F330" s="12">
        <v>8014900</v>
      </c>
      <c r="G330" s="12">
        <v>418448.12</v>
      </c>
    </row>
    <row r="331" spans="1:7">
      <c r="A331" s="9">
        <f>'(1)'!A331</f>
        <v>42766</v>
      </c>
      <c r="B331">
        <v>176.0522</v>
      </c>
      <c r="C331">
        <v>177.72380000000001</v>
      </c>
      <c r="D331">
        <v>175.9734</v>
      </c>
      <c r="E331">
        <v>177.1814</v>
      </c>
      <c r="F331" s="12">
        <v>7483200</v>
      </c>
      <c r="G331" s="12">
        <v>418913.61</v>
      </c>
    </row>
    <row r="332" spans="1:7">
      <c r="A332" s="9">
        <f>'(1)'!A332</f>
        <v>42767</v>
      </c>
      <c r="B332">
        <v>177.12110000000001</v>
      </c>
      <c r="C332">
        <v>179.12710000000001</v>
      </c>
      <c r="D332">
        <v>176.9967</v>
      </c>
      <c r="E332">
        <v>179.10570000000001</v>
      </c>
      <c r="F332" s="12">
        <v>10793200</v>
      </c>
      <c r="G332" s="12">
        <v>417763.81</v>
      </c>
    </row>
    <row r="333" spans="1:7">
      <c r="A333" s="9">
        <f>'(1)'!A333</f>
        <v>42768</v>
      </c>
      <c r="B333">
        <v>179.1396</v>
      </c>
      <c r="C333">
        <v>179.8434</v>
      </c>
      <c r="D333">
        <v>178.67939999999999</v>
      </c>
      <c r="E333">
        <v>178.82050000000001</v>
      </c>
      <c r="F333" s="12">
        <v>8416100</v>
      </c>
      <c r="G333" s="12">
        <v>418248.37</v>
      </c>
    </row>
    <row r="334" spans="1:7">
      <c r="A334" s="9">
        <f>'(1)'!A334</f>
        <v>42769</v>
      </c>
      <c r="B334">
        <v>178.30500000000001</v>
      </c>
      <c r="C334">
        <v>178.69290000000001</v>
      </c>
      <c r="D334">
        <v>177.4777</v>
      </c>
      <c r="E334">
        <v>177.89830000000001</v>
      </c>
      <c r="F334" s="12">
        <v>12786800</v>
      </c>
      <c r="G334" s="12">
        <v>417732.47</v>
      </c>
    </row>
    <row r="335" spans="1:7">
      <c r="A335" s="9">
        <f>'(1)'!A335</f>
        <v>42772</v>
      </c>
      <c r="B335">
        <v>178.4879</v>
      </c>
      <c r="C335">
        <v>178.75040000000001</v>
      </c>
      <c r="D335">
        <v>177.6524</v>
      </c>
      <c r="E335">
        <v>177.67779999999999</v>
      </c>
      <c r="F335" s="12">
        <v>9298200</v>
      </c>
      <c r="G335" s="12">
        <v>418865.01</v>
      </c>
    </row>
    <row r="336" spans="1:7">
      <c r="A336" s="9">
        <f>'(1)'!A336</f>
        <v>42773</v>
      </c>
      <c r="B336">
        <v>177.84350000000001</v>
      </c>
      <c r="C336">
        <v>178.0059</v>
      </c>
      <c r="D336">
        <v>177.0701</v>
      </c>
      <c r="E336">
        <v>177.74590000000001</v>
      </c>
      <c r="F336" s="12">
        <v>13402700</v>
      </c>
      <c r="G336" s="12">
        <v>417081.51</v>
      </c>
    </row>
    <row r="337" spans="1:7">
      <c r="A337" s="9">
        <f>'(1)'!A337</f>
        <v>42774</v>
      </c>
      <c r="B337">
        <v>177.74860000000001</v>
      </c>
      <c r="C337">
        <v>179.24010000000001</v>
      </c>
      <c r="D337">
        <v>177.5729</v>
      </c>
      <c r="E337">
        <v>178.87219999999999</v>
      </c>
      <c r="F337" s="12">
        <v>11855600</v>
      </c>
      <c r="G337" s="12">
        <v>417225.94</v>
      </c>
    </row>
    <row r="338" spans="1:7">
      <c r="A338" s="9">
        <f>'(1)'!A338</f>
        <v>42775</v>
      </c>
      <c r="B338">
        <v>179.07159999999999</v>
      </c>
      <c r="C338">
        <v>179.79230000000001</v>
      </c>
      <c r="D338">
        <v>178.58019999999999</v>
      </c>
      <c r="E338">
        <v>179.09630000000001</v>
      </c>
      <c r="F338" s="12">
        <v>9943600</v>
      </c>
      <c r="G338" s="12">
        <v>417877.43</v>
      </c>
    </row>
    <row r="339" spans="1:7">
      <c r="A339" s="9">
        <f>'(1)'!A339</f>
        <v>42776</v>
      </c>
      <c r="B339">
        <v>178.66650000000001</v>
      </c>
      <c r="C339">
        <v>180.96080000000001</v>
      </c>
      <c r="D339">
        <v>178.64949999999999</v>
      </c>
      <c r="E339">
        <v>180.7783</v>
      </c>
      <c r="F339" s="12">
        <v>10458400</v>
      </c>
      <c r="G339" s="12">
        <v>417547.21</v>
      </c>
    </row>
    <row r="340" spans="1:7">
      <c r="A340" s="9">
        <f>'(1)'!A340</f>
        <v>42779</v>
      </c>
      <c r="B340">
        <v>180.7801</v>
      </c>
      <c r="C340">
        <v>180.78460000000001</v>
      </c>
      <c r="D340">
        <v>179.2277</v>
      </c>
      <c r="E340">
        <v>179.33</v>
      </c>
      <c r="F340" s="12">
        <v>11402000</v>
      </c>
      <c r="G340" s="12">
        <v>417469.89</v>
      </c>
    </row>
    <row r="341" spans="1:7">
      <c r="A341" s="9">
        <f>'(1)'!A341</f>
        <v>42780</v>
      </c>
      <c r="B341">
        <v>179.2141</v>
      </c>
      <c r="C341">
        <v>180.18039999999999</v>
      </c>
      <c r="D341">
        <v>178.89920000000001</v>
      </c>
      <c r="E341">
        <v>179.309</v>
      </c>
      <c r="F341" s="12">
        <v>10446500</v>
      </c>
      <c r="G341" s="12">
        <v>416749.41</v>
      </c>
    </row>
    <row r="342" spans="1:7">
      <c r="A342" s="9">
        <f>'(1)'!A342</f>
        <v>42781</v>
      </c>
      <c r="B342">
        <v>179.5085</v>
      </c>
      <c r="C342">
        <v>180.1987</v>
      </c>
      <c r="D342">
        <v>178.8672</v>
      </c>
      <c r="E342">
        <v>180.09649999999999</v>
      </c>
      <c r="F342" s="12">
        <v>11246100</v>
      </c>
      <c r="G342" s="12">
        <v>417356.08</v>
      </c>
    </row>
    <row r="343" spans="1:7">
      <c r="A343" s="9">
        <f>'(1)'!A343</f>
        <v>42782</v>
      </c>
      <c r="B343">
        <v>180.2953</v>
      </c>
      <c r="C343">
        <v>180.39400000000001</v>
      </c>
      <c r="D343">
        <v>178.982</v>
      </c>
      <c r="E343">
        <v>179.0205</v>
      </c>
      <c r="F343" s="12">
        <v>12682600</v>
      </c>
      <c r="G343" s="12">
        <v>417595.45</v>
      </c>
    </row>
    <row r="344" spans="1:7">
      <c r="A344" s="9">
        <f>'(1)'!A344</f>
        <v>42783</v>
      </c>
      <c r="B344">
        <v>178.73009999999999</v>
      </c>
      <c r="C344">
        <v>178.73009999999999</v>
      </c>
      <c r="D344">
        <v>177.68209999999999</v>
      </c>
      <c r="E344">
        <v>178.2741</v>
      </c>
      <c r="F344" s="12">
        <v>11950500</v>
      </c>
      <c r="G344" s="12">
        <v>417764.83</v>
      </c>
    </row>
    <row r="345" spans="1:7">
      <c r="A345" s="9">
        <f>'(1)'!A345</f>
        <v>42787</v>
      </c>
      <c r="B345">
        <v>178.8014</v>
      </c>
      <c r="C345">
        <v>178.9967</v>
      </c>
      <c r="D345">
        <v>177.75280000000001</v>
      </c>
      <c r="E345">
        <v>177.78739999999999</v>
      </c>
      <c r="F345" s="12">
        <v>6660500</v>
      </c>
      <c r="G345" s="12">
        <v>415309.59</v>
      </c>
    </row>
    <row r="346" spans="1:7">
      <c r="A346" s="9">
        <f>'(1)'!A346</f>
        <v>42788</v>
      </c>
      <c r="B346">
        <v>177.9778</v>
      </c>
      <c r="C346">
        <v>177.9778</v>
      </c>
      <c r="D346">
        <v>177.0206</v>
      </c>
      <c r="E346">
        <v>177.1574</v>
      </c>
      <c r="F346" s="12">
        <v>14350600</v>
      </c>
      <c r="G346" s="12">
        <v>415850.75</v>
      </c>
    </row>
    <row r="347" spans="1:7">
      <c r="A347" s="9">
        <f>'(1)'!A347</f>
        <v>42789</v>
      </c>
      <c r="B347">
        <v>177.6174</v>
      </c>
      <c r="C347">
        <v>178.31030000000001</v>
      </c>
      <c r="D347">
        <v>176.5778</v>
      </c>
      <c r="E347">
        <v>176.79660000000001</v>
      </c>
      <c r="F347" s="12">
        <v>7992600</v>
      </c>
      <c r="G347" s="12">
        <v>415322.88</v>
      </c>
    </row>
    <row r="348" spans="1:7">
      <c r="A348" s="9">
        <f>'(1)'!A348</f>
        <v>42790</v>
      </c>
      <c r="B348">
        <v>176.8058</v>
      </c>
      <c r="C348">
        <v>177.4314</v>
      </c>
      <c r="D348">
        <v>176.27330000000001</v>
      </c>
      <c r="E348">
        <v>177.02440000000001</v>
      </c>
      <c r="F348" s="12">
        <v>9871700</v>
      </c>
      <c r="G348" s="12">
        <v>414067.29</v>
      </c>
    </row>
    <row r="349" spans="1:7">
      <c r="A349" s="9">
        <f>'(1)'!A349</f>
        <v>42793</v>
      </c>
      <c r="B349">
        <v>176.98490000000001</v>
      </c>
      <c r="C349">
        <v>177.2698</v>
      </c>
      <c r="D349">
        <v>176.22460000000001</v>
      </c>
      <c r="E349">
        <v>176.2551</v>
      </c>
      <c r="F349" s="12">
        <v>9615500</v>
      </c>
      <c r="G349" s="12">
        <v>414750.87</v>
      </c>
    </row>
    <row r="350" spans="1:7">
      <c r="A350" s="9">
        <f>'(1)'!A350</f>
        <v>42794</v>
      </c>
      <c r="B350">
        <v>176.2072</v>
      </c>
      <c r="C350">
        <v>177.90469999999999</v>
      </c>
      <c r="D350">
        <v>175.96209999999999</v>
      </c>
      <c r="E350">
        <v>177.5513</v>
      </c>
      <c r="F350" s="12">
        <v>13909600</v>
      </c>
      <c r="G350" s="12">
        <v>414759.84</v>
      </c>
    </row>
    <row r="351" spans="1:7">
      <c r="A351" s="9">
        <f>'(1)'!A351</f>
        <v>42795</v>
      </c>
      <c r="B351">
        <v>177.61150000000001</v>
      </c>
      <c r="C351">
        <v>178.81139999999999</v>
      </c>
      <c r="D351">
        <v>177.3047</v>
      </c>
      <c r="E351">
        <v>178.73820000000001</v>
      </c>
      <c r="F351" s="12">
        <v>14102700</v>
      </c>
      <c r="G351" s="12">
        <v>415366.11</v>
      </c>
    </row>
    <row r="352" spans="1:7">
      <c r="A352" s="9">
        <f>'(1)'!A352</f>
        <v>42796</v>
      </c>
      <c r="B352">
        <v>178.37029999999999</v>
      </c>
      <c r="C352">
        <v>178.5188</v>
      </c>
      <c r="D352">
        <v>175.88319999999999</v>
      </c>
      <c r="E352">
        <v>176.03399999999999</v>
      </c>
      <c r="F352" s="12">
        <v>18506600</v>
      </c>
      <c r="G352" s="12">
        <v>418285.79</v>
      </c>
    </row>
    <row r="353" spans="1:7">
      <c r="A353" s="9">
        <f>'(1)'!A353</f>
        <v>42797</v>
      </c>
      <c r="B353">
        <v>176.1249</v>
      </c>
      <c r="C353">
        <v>176.52330000000001</v>
      </c>
      <c r="D353">
        <v>175.6866</v>
      </c>
      <c r="E353">
        <v>176.44820000000001</v>
      </c>
      <c r="F353" s="12">
        <v>52901700</v>
      </c>
      <c r="G353" s="12">
        <v>418285.79</v>
      </c>
    </row>
    <row r="354" spans="1:7">
      <c r="A354" s="9">
        <f>'(1)'!A354</f>
        <v>42800</v>
      </c>
      <c r="B354">
        <v>177.05350000000001</v>
      </c>
      <c r="C354">
        <v>177.37110000000001</v>
      </c>
      <c r="D354">
        <v>176.22139999999999</v>
      </c>
      <c r="E354">
        <v>176.29580000000001</v>
      </c>
      <c r="F354" s="12">
        <v>11528800</v>
      </c>
      <c r="G354" s="12">
        <v>418263.28</v>
      </c>
    </row>
    <row r="355" spans="1:7">
      <c r="A355" s="9">
        <f>'(1)'!A355</f>
        <v>42801</v>
      </c>
      <c r="B355">
        <v>176.21950000000001</v>
      </c>
      <c r="C355">
        <v>176.31360000000001</v>
      </c>
      <c r="D355">
        <v>174.59880000000001</v>
      </c>
      <c r="E355">
        <v>174.7627</v>
      </c>
      <c r="F355" s="12">
        <v>6225400</v>
      </c>
      <c r="G355" s="12">
        <v>418342.73</v>
      </c>
    </row>
    <row r="356" spans="1:7">
      <c r="A356" s="9">
        <f>'(1)'!A356</f>
        <v>42802</v>
      </c>
      <c r="B356">
        <v>174.7422</v>
      </c>
      <c r="C356">
        <v>174.98089999999999</v>
      </c>
      <c r="D356">
        <v>172.50120000000001</v>
      </c>
      <c r="E356">
        <v>172.619</v>
      </c>
      <c r="F356" s="12">
        <v>7964200</v>
      </c>
      <c r="G356" s="12">
        <v>419234.74</v>
      </c>
    </row>
    <row r="357" spans="1:7">
      <c r="A357" s="9">
        <f>'(1)'!A357</f>
        <v>42803</v>
      </c>
      <c r="B357">
        <v>172.64940000000001</v>
      </c>
      <c r="C357">
        <v>172.8699</v>
      </c>
      <c r="D357">
        <v>170.59800000000001</v>
      </c>
      <c r="E357">
        <v>171.1815</v>
      </c>
      <c r="F357" s="12">
        <v>5828900</v>
      </c>
      <c r="G357" s="12">
        <v>418529.46</v>
      </c>
    </row>
    <row r="358" spans="1:7">
      <c r="A358" s="9">
        <f>'(1)'!A358</f>
        <v>42804</v>
      </c>
      <c r="B358">
        <v>171.2782</v>
      </c>
      <c r="C358">
        <v>172.12459999999999</v>
      </c>
      <c r="D358">
        <v>170.37119999999999</v>
      </c>
      <c r="E358">
        <v>170.5556</v>
      </c>
      <c r="F358" s="12">
        <v>7383700</v>
      </c>
      <c r="G358" s="12">
        <v>418387.51</v>
      </c>
    </row>
    <row r="359" spans="1:7">
      <c r="A359" s="9">
        <f>'(1)'!A359</f>
        <v>42807</v>
      </c>
      <c r="B359">
        <v>170.9683</v>
      </c>
      <c r="C359">
        <v>171.50649999999999</v>
      </c>
      <c r="D359">
        <v>170.57069999999999</v>
      </c>
      <c r="E359">
        <v>170.77180000000001</v>
      </c>
      <c r="F359" s="12">
        <v>8192800</v>
      </c>
      <c r="G359" s="12">
        <v>417819.19</v>
      </c>
    </row>
    <row r="360" spans="1:7">
      <c r="A360" s="9">
        <f>'(1)'!A360</f>
        <v>42808</v>
      </c>
      <c r="B360">
        <v>170.61340000000001</v>
      </c>
      <c r="C360">
        <v>170.89359999999999</v>
      </c>
      <c r="D360">
        <v>169.1446</v>
      </c>
      <c r="E360">
        <v>169.8313</v>
      </c>
      <c r="F360" s="12">
        <v>17112200</v>
      </c>
      <c r="G360" s="12">
        <v>418243.09</v>
      </c>
    </row>
    <row r="361" spans="1:7">
      <c r="A361" s="9">
        <f>'(1)'!A361</f>
        <v>42809</v>
      </c>
      <c r="B361">
        <v>170.48079999999999</v>
      </c>
      <c r="C361">
        <v>171.39150000000001</v>
      </c>
      <c r="D361">
        <v>170.37090000000001</v>
      </c>
      <c r="E361">
        <v>171.072</v>
      </c>
      <c r="F361" s="12">
        <v>9965100</v>
      </c>
      <c r="G361" s="12">
        <v>416364.51</v>
      </c>
    </row>
    <row r="362" spans="1:7">
      <c r="A362" s="9">
        <f>'(1)'!A362</f>
        <v>42810</v>
      </c>
      <c r="B362">
        <v>172.25380000000001</v>
      </c>
      <c r="C362">
        <v>172.90280000000001</v>
      </c>
      <c r="D362">
        <v>171.7381</v>
      </c>
      <c r="E362">
        <v>171.8031</v>
      </c>
      <c r="F362" s="12">
        <v>9994000</v>
      </c>
      <c r="G362" s="12">
        <v>416709.69</v>
      </c>
    </row>
    <row r="363" spans="1:7">
      <c r="A363" s="9">
        <f>'(1)'!A363</f>
        <v>42811</v>
      </c>
      <c r="B363">
        <v>171.8794</v>
      </c>
      <c r="C363">
        <v>172.4853</v>
      </c>
      <c r="D363">
        <v>171.483</v>
      </c>
      <c r="E363">
        <v>172.357</v>
      </c>
      <c r="F363" s="12">
        <v>10197800</v>
      </c>
      <c r="G363" s="12">
        <v>419353.96</v>
      </c>
    </row>
    <row r="364" spans="1:7">
      <c r="A364" s="9">
        <f>'(1)'!A364</f>
        <v>42814</v>
      </c>
      <c r="B364">
        <v>172.2578</v>
      </c>
      <c r="C364">
        <v>172.95670000000001</v>
      </c>
      <c r="D364">
        <v>171.941</v>
      </c>
      <c r="E364">
        <v>172.2921</v>
      </c>
      <c r="F364" s="12">
        <v>5607300</v>
      </c>
      <c r="G364" s="12">
        <v>417783.27</v>
      </c>
    </row>
    <row r="365" spans="1:7">
      <c r="A365" s="9">
        <f>'(1)'!A365</f>
        <v>42815</v>
      </c>
      <c r="B365">
        <v>172.22229999999999</v>
      </c>
      <c r="C365">
        <v>172.65889999999999</v>
      </c>
      <c r="D365">
        <v>171.49010000000001</v>
      </c>
      <c r="E365">
        <v>171.92500000000001</v>
      </c>
      <c r="F365" s="12">
        <v>7837500</v>
      </c>
      <c r="G365" s="12">
        <v>416646.84</v>
      </c>
    </row>
    <row r="366" spans="1:7">
      <c r="A366" s="9">
        <f>'(1)'!A366</f>
        <v>42816</v>
      </c>
      <c r="B366">
        <v>171.5086</v>
      </c>
      <c r="C366">
        <v>171.78489999999999</v>
      </c>
      <c r="D366">
        <v>170.6377</v>
      </c>
      <c r="E366">
        <v>171.3947</v>
      </c>
      <c r="F366" s="12">
        <v>6372400</v>
      </c>
      <c r="G366" s="12">
        <v>418004.49</v>
      </c>
    </row>
    <row r="367" spans="1:7">
      <c r="A367" s="9">
        <f>'(1)'!A367</f>
        <v>42817</v>
      </c>
      <c r="B367">
        <v>171.69450000000001</v>
      </c>
      <c r="C367">
        <v>171.78579999999999</v>
      </c>
      <c r="D367">
        <v>170.79159999999999</v>
      </c>
      <c r="E367">
        <v>171.25450000000001</v>
      </c>
      <c r="F367" s="12">
        <v>8756400</v>
      </c>
      <c r="G367" s="12">
        <v>417844.3</v>
      </c>
    </row>
    <row r="368" spans="1:7">
      <c r="A368" s="9">
        <f>'(1)'!A368</f>
        <v>42818</v>
      </c>
      <c r="B368">
        <v>170.89959999999999</v>
      </c>
      <c r="C368">
        <v>171.46879999999999</v>
      </c>
      <c r="D368">
        <v>170.81880000000001</v>
      </c>
      <c r="E368">
        <v>171.12950000000001</v>
      </c>
      <c r="F368" s="12">
        <v>5199400</v>
      </c>
      <c r="G368" s="12">
        <v>417332.71</v>
      </c>
    </row>
    <row r="369" spans="1:7">
      <c r="A369" s="9">
        <f>'(1)'!A369</f>
        <v>42821</v>
      </c>
      <c r="B369">
        <v>171.06489999999999</v>
      </c>
      <c r="C369">
        <v>171.31190000000001</v>
      </c>
      <c r="D369">
        <v>169.96209999999999</v>
      </c>
      <c r="E369">
        <v>170.74860000000001</v>
      </c>
      <c r="F369" s="12">
        <v>9108700</v>
      </c>
      <c r="G369" s="12">
        <v>416756.36</v>
      </c>
    </row>
    <row r="370" spans="1:7">
      <c r="A370" s="9">
        <f>'(1)'!A370</f>
        <v>42822</v>
      </c>
      <c r="B370">
        <v>170.87559999999999</v>
      </c>
      <c r="C370">
        <v>172.12970000000001</v>
      </c>
      <c r="D370">
        <v>170.5829</v>
      </c>
      <c r="E370">
        <v>171.9136</v>
      </c>
      <c r="F370" s="12">
        <v>5807600</v>
      </c>
      <c r="G370" s="12">
        <v>415658.55</v>
      </c>
    </row>
    <row r="371" spans="1:7">
      <c r="A371" s="9">
        <f>'(1)'!A371</f>
        <v>42823</v>
      </c>
      <c r="B371">
        <v>171.61930000000001</v>
      </c>
      <c r="C371">
        <v>172.96250000000001</v>
      </c>
      <c r="D371">
        <v>171.39670000000001</v>
      </c>
      <c r="E371">
        <v>172.92240000000001</v>
      </c>
      <c r="F371" s="12">
        <v>5168800</v>
      </c>
      <c r="G371" s="12">
        <v>415754.06</v>
      </c>
    </row>
    <row r="372" spans="1:7">
      <c r="A372" s="9">
        <f>'(1)'!A372</f>
        <v>42824</v>
      </c>
      <c r="B372">
        <v>172.4855</v>
      </c>
      <c r="C372">
        <v>173.56450000000001</v>
      </c>
      <c r="D372">
        <v>172.1397</v>
      </c>
      <c r="E372">
        <v>172.81780000000001</v>
      </c>
      <c r="F372" s="12">
        <v>8581800</v>
      </c>
      <c r="G372" s="12">
        <v>416112.22</v>
      </c>
    </row>
    <row r="373" spans="1:7">
      <c r="A373" s="9">
        <f>'(1)'!A373</f>
        <v>42825</v>
      </c>
      <c r="B373">
        <v>172.58009999999999</v>
      </c>
      <c r="C373">
        <v>172.95339999999999</v>
      </c>
      <c r="D373">
        <v>171.9068</v>
      </c>
      <c r="E373">
        <v>172.82579999999999</v>
      </c>
      <c r="F373" s="12">
        <v>7584700</v>
      </c>
      <c r="G373" s="12">
        <v>415634.4</v>
      </c>
    </row>
    <row r="374" spans="1:7">
      <c r="A374" s="9">
        <f>'(1)'!A374</f>
        <v>42828</v>
      </c>
      <c r="B374">
        <v>173.0121</v>
      </c>
      <c r="C374">
        <v>173.55789999999999</v>
      </c>
      <c r="D374">
        <v>171.5761</v>
      </c>
      <c r="E374">
        <v>171.6011</v>
      </c>
      <c r="F374" s="12">
        <v>11692400</v>
      </c>
      <c r="G374" s="12">
        <v>412386.73</v>
      </c>
    </row>
    <row r="375" spans="1:7">
      <c r="A375" s="9">
        <f>'(1)'!A375</f>
        <v>42829</v>
      </c>
      <c r="B375">
        <v>171.82169999999999</v>
      </c>
      <c r="C375">
        <v>172.7722</v>
      </c>
      <c r="D375">
        <v>171.50190000000001</v>
      </c>
      <c r="E375">
        <v>172.72460000000001</v>
      </c>
      <c r="F375" s="12">
        <v>15009100</v>
      </c>
      <c r="G375" s="12">
        <v>412562.02</v>
      </c>
    </row>
    <row r="376" spans="1:7">
      <c r="A376" s="9">
        <f>'(1)'!A376</f>
        <v>42830</v>
      </c>
      <c r="B376">
        <v>173.37620000000001</v>
      </c>
      <c r="C376">
        <v>174.4188</v>
      </c>
      <c r="D376">
        <v>173.1694</v>
      </c>
      <c r="E376">
        <v>173.39429999999999</v>
      </c>
      <c r="F376" s="12">
        <v>19805900</v>
      </c>
      <c r="G376" s="12">
        <v>413074.48</v>
      </c>
    </row>
    <row r="377" spans="1:7">
      <c r="A377" s="9">
        <f>'(1)'!A377</f>
        <v>42831</v>
      </c>
      <c r="B377">
        <v>173.4538</v>
      </c>
      <c r="C377">
        <v>174.0427</v>
      </c>
      <c r="D377">
        <v>173.23699999999999</v>
      </c>
      <c r="E377">
        <v>173.6549</v>
      </c>
      <c r="F377" s="12">
        <v>20431700</v>
      </c>
      <c r="G377" s="12">
        <v>412715.73</v>
      </c>
    </row>
    <row r="378" spans="1:7">
      <c r="A378" s="9">
        <f>'(1)'!A378</f>
        <v>42832</v>
      </c>
      <c r="B378">
        <v>174.7698</v>
      </c>
      <c r="C378">
        <v>174.97210000000001</v>
      </c>
      <c r="D378">
        <v>173.12260000000001</v>
      </c>
      <c r="E378">
        <v>173.83349999999999</v>
      </c>
      <c r="F378" s="12">
        <v>27489100</v>
      </c>
      <c r="G378" s="12">
        <v>412153.29</v>
      </c>
    </row>
    <row r="379" spans="1:7">
      <c r="A379" s="9">
        <f>'(1)'!A379</f>
        <v>42835</v>
      </c>
      <c r="B379">
        <v>173.5352</v>
      </c>
      <c r="C379">
        <v>174.0609</v>
      </c>
      <c r="D379">
        <v>173.4058</v>
      </c>
      <c r="E379">
        <v>173.98240000000001</v>
      </c>
      <c r="F379" s="12">
        <v>25506500</v>
      </c>
      <c r="G379" s="12">
        <v>411626.27</v>
      </c>
    </row>
    <row r="380" spans="1:7">
      <c r="A380" s="9">
        <f>'(1)'!A380</f>
        <v>42836</v>
      </c>
      <c r="B380">
        <v>174.16640000000001</v>
      </c>
      <c r="C380">
        <v>174.29249999999999</v>
      </c>
      <c r="D380">
        <v>173.1414</v>
      </c>
      <c r="E380">
        <v>174.18530000000001</v>
      </c>
      <c r="F380" s="12">
        <v>28788200</v>
      </c>
      <c r="G380" s="12">
        <v>411814.97</v>
      </c>
    </row>
    <row r="381" spans="1:7">
      <c r="A381" s="9">
        <f>'(1)'!A381</f>
        <v>42837</v>
      </c>
      <c r="B381">
        <v>174.81059999999999</v>
      </c>
      <c r="C381">
        <v>174.81120000000001</v>
      </c>
      <c r="D381">
        <v>173.7868</v>
      </c>
      <c r="E381">
        <v>173.9479</v>
      </c>
      <c r="F381" s="12">
        <v>15265100</v>
      </c>
      <c r="G381" s="12">
        <v>412274.95</v>
      </c>
    </row>
    <row r="382" spans="1:7">
      <c r="A382" s="9">
        <f>'(1)'!A382</f>
        <v>42838</v>
      </c>
      <c r="B382">
        <v>174.3561</v>
      </c>
      <c r="C382">
        <v>175.12190000000001</v>
      </c>
      <c r="D382">
        <v>174.3176</v>
      </c>
      <c r="E382">
        <v>174.7955</v>
      </c>
      <c r="F382" s="12">
        <v>16774200</v>
      </c>
      <c r="G382" s="12">
        <v>411703.37</v>
      </c>
    </row>
    <row r="383" spans="1:7">
      <c r="A383" s="9">
        <f>'(1)'!A383</f>
        <v>42842</v>
      </c>
      <c r="B383">
        <v>174.82320000000001</v>
      </c>
      <c r="C383">
        <v>175.0966</v>
      </c>
      <c r="D383">
        <v>174.2867</v>
      </c>
      <c r="E383">
        <v>174.3066</v>
      </c>
      <c r="F383" s="12">
        <v>20195900</v>
      </c>
      <c r="G383" s="12">
        <v>414089.93</v>
      </c>
    </row>
    <row r="384" spans="1:7">
      <c r="A384" s="9">
        <f>'(1)'!A384</f>
        <v>42843</v>
      </c>
      <c r="B384">
        <v>174.33410000000001</v>
      </c>
      <c r="C384">
        <v>174.33760000000001</v>
      </c>
      <c r="D384">
        <v>172.35640000000001</v>
      </c>
      <c r="E384">
        <v>172.9008</v>
      </c>
      <c r="F384" s="12">
        <v>15222900</v>
      </c>
      <c r="G384" s="12">
        <v>413659.77</v>
      </c>
    </row>
    <row r="385" spans="1:7">
      <c r="A385" s="9">
        <f>'(1)'!A385</f>
        <v>42844</v>
      </c>
      <c r="B385">
        <v>173.16390000000001</v>
      </c>
      <c r="C385">
        <v>173.58420000000001</v>
      </c>
      <c r="D385">
        <v>171.25110000000001</v>
      </c>
      <c r="E385">
        <v>171.44929999999999</v>
      </c>
      <c r="F385" s="12">
        <v>16219100</v>
      </c>
      <c r="G385" s="12">
        <v>413627.79</v>
      </c>
    </row>
    <row r="386" spans="1:7">
      <c r="A386" s="9">
        <f>'(1)'!A386</f>
        <v>42845</v>
      </c>
      <c r="B386">
        <v>171.53120000000001</v>
      </c>
      <c r="C386">
        <v>172.49160000000001</v>
      </c>
      <c r="D386">
        <v>170.99610000000001</v>
      </c>
      <c r="E386">
        <v>171.0685</v>
      </c>
      <c r="F386" s="12">
        <v>15140700</v>
      </c>
      <c r="G386" s="12">
        <v>412788.71</v>
      </c>
    </row>
    <row r="387" spans="1:7">
      <c r="A387" s="9">
        <f>'(1)'!A387</f>
        <v>42846</v>
      </c>
      <c r="B387">
        <v>171.09889999999999</v>
      </c>
      <c r="C387">
        <v>171.46279999999999</v>
      </c>
      <c r="D387">
        <v>169.65530000000001</v>
      </c>
      <c r="E387">
        <v>169.977</v>
      </c>
      <c r="F387" s="12">
        <v>17697600</v>
      </c>
      <c r="G387" s="12">
        <v>411783.83</v>
      </c>
    </row>
    <row r="388" spans="1:7">
      <c r="A388" s="9">
        <f>'(1)'!A388</f>
        <v>42849</v>
      </c>
      <c r="B388">
        <v>170.39259999999999</v>
      </c>
      <c r="C388">
        <v>170.68629999999999</v>
      </c>
      <c r="D388">
        <v>169.11250000000001</v>
      </c>
      <c r="E388">
        <v>169.6096</v>
      </c>
      <c r="F388" s="12">
        <v>17001100</v>
      </c>
      <c r="G388" s="12">
        <v>411510.38</v>
      </c>
    </row>
    <row r="389" spans="1:7">
      <c r="A389" s="9">
        <f>'(1)'!A389</f>
        <v>42850</v>
      </c>
      <c r="B389">
        <v>169.66380000000001</v>
      </c>
      <c r="C389">
        <v>170.27610000000001</v>
      </c>
      <c r="D389">
        <v>168.9796</v>
      </c>
      <c r="E389">
        <v>170.2432</v>
      </c>
      <c r="F389" s="12">
        <v>16812800</v>
      </c>
      <c r="G389" s="12">
        <v>412116.42</v>
      </c>
    </row>
    <row r="390" spans="1:7">
      <c r="A390" s="9">
        <f>'(1)'!A390</f>
        <v>42851</v>
      </c>
      <c r="B390">
        <v>170.25319999999999</v>
      </c>
      <c r="C390">
        <v>171.00399999999999</v>
      </c>
      <c r="D390">
        <v>169.80369999999999</v>
      </c>
      <c r="E390">
        <v>169.96879999999999</v>
      </c>
      <c r="F390" s="12">
        <v>20180000</v>
      </c>
      <c r="G390" s="12">
        <v>412133.6</v>
      </c>
    </row>
    <row r="391" spans="1:7">
      <c r="A391" s="9">
        <f>'(1)'!A391</f>
        <v>42852</v>
      </c>
      <c r="B391">
        <v>169.7062</v>
      </c>
      <c r="C391">
        <v>169.94649999999999</v>
      </c>
      <c r="D391">
        <v>168.6431</v>
      </c>
      <c r="E391">
        <v>169.41810000000001</v>
      </c>
      <c r="F391" s="12">
        <v>17731000</v>
      </c>
      <c r="G391" s="12">
        <v>412133.6</v>
      </c>
    </row>
    <row r="392" spans="1:7">
      <c r="A392" s="9">
        <f>'(1)'!A392</f>
        <v>42853</v>
      </c>
      <c r="B392">
        <v>169.7903</v>
      </c>
      <c r="C392">
        <v>170.37620000000001</v>
      </c>
      <c r="D392">
        <v>169.58969999999999</v>
      </c>
      <c r="E392">
        <v>170.22370000000001</v>
      </c>
      <c r="F392" s="12">
        <v>14930400</v>
      </c>
      <c r="G392" s="12">
        <v>412016.9</v>
      </c>
    </row>
    <row r="393" spans="1:7">
      <c r="A393" s="9">
        <f>'(1)'!A393</f>
        <v>42856</v>
      </c>
      <c r="B393">
        <v>170.36949999999999</v>
      </c>
      <c r="C393">
        <v>171.2396</v>
      </c>
      <c r="D393">
        <v>170.3484</v>
      </c>
      <c r="E393">
        <v>170.62819999999999</v>
      </c>
      <c r="F393" s="12">
        <v>10774100</v>
      </c>
      <c r="G393" s="12">
        <v>411347.4</v>
      </c>
    </row>
    <row r="394" spans="1:7">
      <c r="A394" s="9">
        <f>'(1)'!A394</f>
        <v>42857</v>
      </c>
      <c r="B394">
        <v>170.9813</v>
      </c>
      <c r="C394">
        <v>171.30709999999999</v>
      </c>
      <c r="D394">
        <v>169.71080000000001</v>
      </c>
      <c r="E394">
        <v>169.90960000000001</v>
      </c>
      <c r="F394" s="12">
        <v>11300700</v>
      </c>
      <c r="G394" s="12">
        <v>411430.72</v>
      </c>
    </row>
    <row r="395" spans="1:7">
      <c r="A395" s="9">
        <f>'(1)'!A395</f>
        <v>42858</v>
      </c>
      <c r="B395">
        <v>170.084</v>
      </c>
      <c r="C395">
        <v>170.10480000000001</v>
      </c>
      <c r="D395">
        <v>169.04560000000001</v>
      </c>
      <c r="E395">
        <v>169.68029999999999</v>
      </c>
      <c r="F395" s="12">
        <v>14353300</v>
      </c>
      <c r="G395" s="12">
        <v>410530.38</v>
      </c>
    </row>
    <row r="396" spans="1:7">
      <c r="A396" s="9">
        <f>'(1)'!A396</f>
        <v>42859</v>
      </c>
      <c r="B396">
        <v>169.33</v>
      </c>
      <c r="C396">
        <v>169.37299999999999</v>
      </c>
      <c r="D396">
        <v>166.37690000000001</v>
      </c>
      <c r="E396">
        <v>166.5951</v>
      </c>
      <c r="F396" s="12">
        <v>11823900</v>
      </c>
      <c r="G396" s="12">
        <v>410530.38</v>
      </c>
    </row>
    <row r="397" spans="1:7">
      <c r="A397" s="9">
        <f>'(1)'!A397</f>
        <v>42860</v>
      </c>
      <c r="B397">
        <v>166.8126</v>
      </c>
      <c r="C397">
        <v>168.06450000000001</v>
      </c>
      <c r="D397">
        <v>165.5095</v>
      </c>
      <c r="E397">
        <v>167.548</v>
      </c>
      <c r="F397" s="12">
        <v>16366100</v>
      </c>
      <c r="G397" s="12">
        <v>410530.38</v>
      </c>
    </row>
    <row r="398" spans="1:7">
      <c r="A398" s="9">
        <f>'(1)'!A398</f>
        <v>42863</v>
      </c>
      <c r="B398">
        <v>167.47120000000001</v>
      </c>
      <c r="C398">
        <v>167.7148</v>
      </c>
      <c r="D398">
        <v>166.08930000000001</v>
      </c>
      <c r="E398">
        <v>166.73240000000001</v>
      </c>
      <c r="F398" s="12">
        <v>10874700</v>
      </c>
      <c r="G398" s="12">
        <v>406113.38</v>
      </c>
    </row>
    <row r="399" spans="1:7">
      <c r="A399" s="9">
        <f>'(1)'!A399</f>
        <v>42864</v>
      </c>
      <c r="B399">
        <v>166.91759999999999</v>
      </c>
      <c r="C399">
        <v>167.2903</v>
      </c>
      <c r="D399">
        <v>166.19820000000001</v>
      </c>
      <c r="E399">
        <v>166.25559999999999</v>
      </c>
      <c r="F399" s="12">
        <v>8701400</v>
      </c>
      <c r="G399" s="12">
        <v>407441.79</v>
      </c>
    </row>
    <row r="400" spans="1:7">
      <c r="A400" s="9">
        <f>'(1)'!A400</f>
        <v>42865</v>
      </c>
      <c r="B400">
        <v>166.4616</v>
      </c>
      <c r="C400">
        <v>168.14070000000001</v>
      </c>
      <c r="D400">
        <v>166.24969999999999</v>
      </c>
      <c r="E400">
        <v>167.7415</v>
      </c>
      <c r="F400" s="12">
        <v>14824300</v>
      </c>
      <c r="G400" s="12">
        <v>406868.53</v>
      </c>
    </row>
    <row r="401" spans="1:7">
      <c r="A401" s="9">
        <f>'(1)'!A401</f>
        <v>42866</v>
      </c>
      <c r="B401">
        <v>167.81020000000001</v>
      </c>
      <c r="C401">
        <v>169.04730000000001</v>
      </c>
      <c r="D401">
        <v>167.81020000000001</v>
      </c>
      <c r="E401">
        <v>168.4776</v>
      </c>
      <c r="F401" s="12">
        <v>16455900</v>
      </c>
      <c r="G401" s="12">
        <v>406411.68</v>
      </c>
    </row>
    <row r="402" spans="1:7">
      <c r="A402" s="9">
        <f>'(1)'!A402</f>
        <v>42867</v>
      </c>
      <c r="B402">
        <v>168.42140000000001</v>
      </c>
      <c r="C402">
        <v>169.2423</v>
      </c>
      <c r="D402">
        <v>168.3989</v>
      </c>
      <c r="E402">
        <v>169.20849999999999</v>
      </c>
      <c r="F402" s="12">
        <v>9026300</v>
      </c>
      <c r="G402" s="12">
        <v>404786.95</v>
      </c>
    </row>
    <row r="403" spans="1:7">
      <c r="A403" s="9">
        <f>'(1)'!A403</f>
        <v>42870</v>
      </c>
      <c r="B403">
        <v>169.31399999999999</v>
      </c>
      <c r="C403">
        <v>170.87799999999999</v>
      </c>
      <c r="D403">
        <v>169.16909999999999</v>
      </c>
      <c r="E403">
        <v>169.41210000000001</v>
      </c>
      <c r="F403" s="12">
        <v>12440200</v>
      </c>
      <c r="G403" s="12">
        <v>410740.58</v>
      </c>
    </row>
    <row r="404" spans="1:7">
      <c r="A404" s="9">
        <f>'(1)'!A404</f>
        <v>42871</v>
      </c>
      <c r="B404">
        <v>169.4804</v>
      </c>
      <c r="C404">
        <v>169.77930000000001</v>
      </c>
      <c r="D404">
        <v>169.01150000000001</v>
      </c>
      <c r="E404">
        <v>169.2527</v>
      </c>
      <c r="F404" s="12">
        <v>15361800</v>
      </c>
      <c r="G404" s="12">
        <v>409172.7</v>
      </c>
    </row>
    <row r="405" spans="1:7">
      <c r="A405" s="9">
        <f>'(1)'!A405</f>
        <v>42872</v>
      </c>
      <c r="B405">
        <v>169.0752</v>
      </c>
      <c r="C405">
        <v>170.64160000000001</v>
      </c>
      <c r="D405">
        <v>169.0625</v>
      </c>
      <c r="E405">
        <v>170.22559999999999</v>
      </c>
      <c r="F405" s="12">
        <v>16113400</v>
      </c>
      <c r="G405" s="12">
        <v>407321.36</v>
      </c>
    </row>
    <row r="406" spans="1:7">
      <c r="A406" s="9">
        <f>'(1)'!A406</f>
        <v>42873</v>
      </c>
      <c r="B406">
        <v>169.63669999999999</v>
      </c>
      <c r="C406">
        <v>169.83529999999999</v>
      </c>
      <c r="D406">
        <v>168.07089999999999</v>
      </c>
      <c r="E406">
        <v>169.1053</v>
      </c>
      <c r="F406" s="12">
        <v>11618000</v>
      </c>
      <c r="G406" s="12">
        <v>404831.9</v>
      </c>
    </row>
    <row r="407" spans="1:7">
      <c r="A407" s="9">
        <f>'(1)'!A407</f>
        <v>42874</v>
      </c>
      <c r="B407">
        <v>169.56630000000001</v>
      </c>
      <c r="C407">
        <v>171.76169999999999</v>
      </c>
      <c r="D407">
        <v>169.3854</v>
      </c>
      <c r="E407">
        <v>171.73480000000001</v>
      </c>
      <c r="F407" s="12">
        <v>10402900</v>
      </c>
      <c r="G407" s="12">
        <v>405425.29</v>
      </c>
    </row>
    <row r="408" spans="1:7">
      <c r="A408" s="9">
        <f>'(1)'!A408</f>
        <v>42877</v>
      </c>
      <c r="B408">
        <v>172.37469999999999</v>
      </c>
      <c r="C408">
        <v>173.25190000000001</v>
      </c>
      <c r="D408">
        <v>172.2004</v>
      </c>
      <c r="E408">
        <v>172.84970000000001</v>
      </c>
      <c r="F408" s="12">
        <v>13628900</v>
      </c>
      <c r="G408" s="12">
        <v>405425.29</v>
      </c>
    </row>
    <row r="409" spans="1:7">
      <c r="A409" s="9">
        <f>'(1)'!A409</f>
        <v>42878</v>
      </c>
      <c r="B409">
        <v>172.72059999999999</v>
      </c>
      <c r="C409">
        <v>172.75800000000001</v>
      </c>
      <c r="D409">
        <v>171.58590000000001</v>
      </c>
      <c r="E409">
        <v>171.7303</v>
      </c>
      <c r="F409" s="12">
        <v>10512200</v>
      </c>
      <c r="G409" s="12">
        <v>406464.36</v>
      </c>
    </row>
    <row r="410" spans="1:7">
      <c r="A410" s="9">
        <f>'(1)'!A410</f>
        <v>42879</v>
      </c>
      <c r="B410">
        <v>171.6448</v>
      </c>
      <c r="C410">
        <v>171.93700000000001</v>
      </c>
      <c r="D410">
        <v>170.8655</v>
      </c>
      <c r="E410">
        <v>171.2518</v>
      </c>
      <c r="F410" s="12">
        <v>15085300</v>
      </c>
      <c r="G410" s="12">
        <v>405140.24</v>
      </c>
    </row>
    <row r="411" spans="1:7">
      <c r="A411" s="9">
        <f>'(1)'!A411</f>
        <v>42880</v>
      </c>
      <c r="B411">
        <v>171.76</v>
      </c>
      <c r="C411">
        <v>172.08269999999999</v>
      </c>
      <c r="D411">
        <v>169.51759999999999</v>
      </c>
      <c r="E411">
        <v>169.714</v>
      </c>
      <c r="F411" s="12">
        <v>8737500</v>
      </c>
      <c r="G411" s="12">
        <v>406132.78</v>
      </c>
    </row>
    <row r="412" spans="1:7">
      <c r="A412" s="9">
        <f>'(1)'!A412</f>
        <v>42881</v>
      </c>
      <c r="B412">
        <v>169.7072</v>
      </c>
      <c r="C412">
        <v>170.36449999999999</v>
      </c>
      <c r="D412">
        <v>169.16370000000001</v>
      </c>
      <c r="E412">
        <v>170.32740000000001</v>
      </c>
      <c r="F412" s="12">
        <v>13199800</v>
      </c>
      <c r="G412" s="12">
        <v>405913.41</v>
      </c>
    </row>
    <row r="413" spans="1:7">
      <c r="A413" s="9">
        <f>'(1)'!A413</f>
        <v>42885</v>
      </c>
      <c r="B413">
        <v>169.83179999999999</v>
      </c>
      <c r="C413">
        <v>169.83179999999999</v>
      </c>
      <c r="D413">
        <v>168.2663</v>
      </c>
      <c r="E413">
        <v>168.72</v>
      </c>
      <c r="F413" s="12">
        <v>11526500</v>
      </c>
      <c r="G413" s="12">
        <v>404918.42</v>
      </c>
    </row>
    <row r="414" spans="1:7">
      <c r="A414" s="9">
        <f>'(1)'!A414</f>
        <v>42886</v>
      </c>
      <c r="B414">
        <v>168.8708</v>
      </c>
      <c r="C414">
        <v>168.89330000000001</v>
      </c>
      <c r="D414">
        <v>167.27330000000001</v>
      </c>
      <c r="E414">
        <v>167.96270000000001</v>
      </c>
      <c r="F414" s="12">
        <v>13164800</v>
      </c>
      <c r="G414" s="12">
        <v>405030.15</v>
      </c>
    </row>
    <row r="415" spans="1:7">
      <c r="A415" s="9">
        <f>'(1)'!A415</f>
        <v>42887</v>
      </c>
      <c r="B415">
        <v>168.21129999999999</v>
      </c>
      <c r="C415">
        <v>168.40430000000001</v>
      </c>
      <c r="D415">
        <v>167.15729999999999</v>
      </c>
      <c r="E415">
        <v>167.22720000000001</v>
      </c>
      <c r="F415" s="12">
        <v>11678300</v>
      </c>
      <c r="G415" s="12">
        <v>405030.15</v>
      </c>
    </row>
    <row r="416" spans="1:7">
      <c r="A416" s="9">
        <f>'(1)'!A416</f>
        <v>42888</v>
      </c>
      <c r="B416">
        <v>166.9751</v>
      </c>
      <c r="C416">
        <v>167.24369999999999</v>
      </c>
      <c r="D416">
        <v>165.56120000000001</v>
      </c>
      <c r="E416">
        <v>166.95230000000001</v>
      </c>
      <c r="F416" s="12">
        <v>13457200</v>
      </c>
      <c r="G416" s="12">
        <v>405788.15999999997</v>
      </c>
    </row>
    <row r="417" spans="1:7">
      <c r="A417" s="9">
        <f>'(1)'!A417</f>
        <v>42891</v>
      </c>
      <c r="B417">
        <v>167.28540000000001</v>
      </c>
      <c r="C417">
        <v>167.69069999999999</v>
      </c>
      <c r="D417">
        <v>166.08770000000001</v>
      </c>
      <c r="E417">
        <v>166.30510000000001</v>
      </c>
      <c r="F417" s="12">
        <v>8506800</v>
      </c>
      <c r="G417" s="12">
        <v>402721.52</v>
      </c>
    </row>
    <row r="418" spans="1:7">
      <c r="A418" s="9">
        <f>'(1)'!A418</f>
        <v>42892</v>
      </c>
      <c r="B418">
        <v>166.1942</v>
      </c>
      <c r="C418">
        <v>167.56020000000001</v>
      </c>
      <c r="D418">
        <v>166.06209999999999</v>
      </c>
      <c r="E418">
        <v>167.27760000000001</v>
      </c>
      <c r="F418" s="12">
        <v>15547600</v>
      </c>
      <c r="G418" s="12">
        <v>401269.86</v>
      </c>
    </row>
    <row r="419" spans="1:7">
      <c r="A419" s="9">
        <f>'(1)'!A419</f>
        <v>42893</v>
      </c>
      <c r="B419">
        <v>167.4922</v>
      </c>
      <c r="C419">
        <v>167.74180000000001</v>
      </c>
      <c r="D419">
        <v>166.18039999999999</v>
      </c>
      <c r="E419">
        <v>166.2321</v>
      </c>
      <c r="F419" s="12">
        <v>10513500</v>
      </c>
      <c r="G419" s="12">
        <v>401204.56</v>
      </c>
    </row>
    <row r="420" spans="1:7">
      <c r="A420" s="9">
        <f>'(1)'!A420</f>
        <v>42894</v>
      </c>
      <c r="B420">
        <v>166.43969999999999</v>
      </c>
      <c r="C420">
        <v>167.32380000000001</v>
      </c>
      <c r="D420">
        <v>166.3279</v>
      </c>
      <c r="E420">
        <v>166.67420000000001</v>
      </c>
      <c r="F420" s="12">
        <v>15512800</v>
      </c>
      <c r="G420" s="12">
        <v>402704.13</v>
      </c>
    </row>
    <row r="421" spans="1:7">
      <c r="A421" s="9">
        <f>'(1)'!A421</f>
        <v>42895</v>
      </c>
      <c r="B421">
        <v>166.70330000000001</v>
      </c>
      <c r="C421">
        <v>167.55619999999999</v>
      </c>
      <c r="D421">
        <v>166.25290000000001</v>
      </c>
      <c r="E421">
        <v>167.17619999999999</v>
      </c>
      <c r="F421" s="12">
        <v>10024500</v>
      </c>
      <c r="G421" s="12">
        <v>406334.63</v>
      </c>
    </row>
    <row r="422" spans="1:7">
      <c r="A422" s="9">
        <f>'(1)'!A422</f>
        <v>42898</v>
      </c>
      <c r="B422">
        <v>166.9751</v>
      </c>
      <c r="C422">
        <v>167.3407</v>
      </c>
      <c r="D422">
        <v>165.4709</v>
      </c>
      <c r="E422">
        <v>165.50540000000001</v>
      </c>
      <c r="F422" s="12">
        <v>15248000</v>
      </c>
      <c r="G422" s="12">
        <v>406763.19</v>
      </c>
    </row>
    <row r="423" spans="1:7">
      <c r="A423" s="9">
        <f>'(1)'!A423</f>
        <v>42899</v>
      </c>
      <c r="B423">
        <v>165.72569999999999</v>
      </c>
      <c r="C423">
        <v>165.77760000000001</v>
      </c>
      <c r="D423">
        <v>164.92689999999999</v>
      </c>
      <c r="E423">
        <v>165.55770000000001</v>
      </c>
      <c r="F423" s="12">
        <v>11007400</v>
      </c>
      <c r="G423" s="12">
        <v>406686.39</v>
      </c>
    </row>
    <row r="424" spans="1:7">
      <c r="A424" s="9">
        <f>'(1)'!A424</f>
        <v>42900</v>
      </c>
      <c r="B424">
        <v>165.4597</v>
      </c>
      <c r="C424">
        <v>166.0027</v>
      </c>
      <c r="D424">
        <v>164.0307</v>
      </c>
      <c r="E424">
        <v>164.09379999999999</v>
      </c>
      <c r="F424" s="12">
        <v>10245500</v>
      </c>
      <c r="G424" s="12">
        <v>407012.9</v>
      </c>
    </row>
    <row r="425" spans="1:7">
      <c r="A425" s="9">
        <f>'(1)'!A425</f>
        <v>42901</v>
      </c>
      <c r="B425">
        <v>163.93600000000001</v>
      </c>
      <c r="C425">
        <v>164.22040000000001</v>
      </c>
      <c r="D425">
        <v>162.9068</v>
      </c>
      <c r="E425">
        <v>164.1506</v>
      </c>
      <c r="F425" s="12">
        <v>11133300</v>
      </c>
      <c r="G425" s="12">
        <v>406708.59</v>
      </c>
    </row>
    <row r="426" spans="1:7">
      <c r="A426" s="9">
        <f>'(1)'!A426</f>
        <v>42902</v>
      </c>
      <c r="B426">
        <v>164.57830000000001</v>
      </c>
      <c r="C426">
        <v>164.9188</v>
      </c>
      <c r="D426">
        <v>164.3913</v>
      </c>
      <c r="E426">
        <v>164.87090000000001</v>
      </c>
      <c r="F426" s="12">
        <v>12366300</v>
      </c>
      <c r="G426" s="12">
        <v>405441.42</v>
      </c>
    </row>
    <row r="427" spans="1:7">
      <c r="A427" s="9">
        <f>'(1)'!A427</f>
        <v>42905</v>
      </c>
      <c r="B427">
        <v>164.161</v>
      </c>
      <c r="C427">
        <v>164.85730000000001</v>
      </c>
      <c r="D427">
        <v>163.69550000000001</v>
      </c>
      <c r="E427">
        <v>163.76820000000001</v>
      </c>
      <c r="F427" s="12">
        <v>13619100</v>
      </c>
      <c r="G427" s="12">
        <v>404630.88</v>
      </c>
    </row>
    <row r="428" spans="1:7">
      <c r="A428" s="9">
        <f>'(1)'!A428</f>
        <v>42906</v>
      </c>
      <c r="B428">
        <v>163.9451</v>
      </c>
      <c r="C428">
        <v>164.41</v>
      </c>
      <c r="D428">
        <v>161.946</v>
      </c>
      <c r="E428">
        <v>162.5772</v>
      </c>
      <c r="F428" s="12">
        <v>10830500</v>
      </c>
      <c r="G428" s="12">
        <v>403481.21</v>
      </c>
    </row>
    <row r="429" spans="1:7">
      <c r="A429" s="9">
        <f>'(1)'!A429</f>
        <v>42907</v>
      </c>
      <c r="B429">
        <v>162.79580000000001</v>
      </c>
      <c r="C429">
        <v>163.065</v>
      </c>
      <c r="D429">
        <v>161.30600000000001</v>
      </c>
      <c r="E429">
        <v>161.57040000000001</v>
      </c>
      <c r="F429" s="12">
        <v>8856600</v>
      </c>
      <c r="G429" s="12">
        <v>404012.64</v>
      </c>
    </row>
    <row r="430" spans="1:7">
      <c r="A430" s="9">
        <f>'(1)'!A430</f>
        <v>42908</v>
      </c>
      <c r="B430">
        <v>161.77440000000001</v>
      </c>
      <c r="C430">
        <v>162.22499999999999</v>
      </c>
      <c r="D430">
        <v>160.99639999999999</v>
      </c>
      <c r="E430">
        <v>161.01990000000001</v>
      </c>
      <c r="F430" s="12">
        <v>8780700</v>
      </c>
      <c r="G430" s="12">
        <v>404070.43</v>
      </c>
    </row>
    <row r="431" spans="1:7">
      <c r="A431" s="9">
        <f>'(1)'!A431</f>
        <v>42909</v>
      </c>
      <c r="B431">
        <v>161.1514</v>
      </c>
      <c r="C431">
        <v>162.11199999999999</v>
      </c>
      <c r="D431">
        <v>161.1514</v>
      </c>
      <c r="E431">
        <v>161.59399999999999</v>
      </c>
      <c r="F431" s="12">
        <v>15477500</v>
      </c>
      <c r="G431" s="12">
        <v>403651.8</v>
      </c>
    </row>
    <row r="432" spans="1:7">
      <c r="A432" s="9">
        <f>'(1)'!A432</f>
        <v>42912</v>
      </c>
      <c r="B432">
        <v>162.41239999999999</v>
      </c>
      <c r="C432">
        <v>162.68379999999999</v>
      </c>
      <c r="D432">
        <v>161.26830000000001</v>
      </c>
      <c r="E432">
        <v>162.0752</v>
      </c>
      <c r="F432" s="12">
        <v>15800600</v>
      </c>
      <c r="G432" s="12">
        <v>402127.67</v>
      </c>
    </row>
    <row r="433" spans="1:7">
      <c r="A433" s="9">
        <f>'(1)'!A433</f>
        <v>42913</v>
      </c>
      <c r="B433">
        <v>162.1575</v>
      </c>
      <c r="C433">
        <v>163.8126</v>
      </c>
      <c r="D433">
        <v>162.1575</v>
      </c>
      <c r="E433">
        <v>163.1944</v>
      </c>
      <c r="F433" s="12">
        <v>9380400</v>
      </c>
      <c r="G433" s="12">
        <v>403876.19</v>
      </c>
    </row>
    <row r="434" spans="1:7">
      <c r="A434" s="9">
        <f>'(1)'!A434</f>
        <v>42914</v>
      </c>
      <c r="B434">
        <v>163.25970000000001</v>
      </c>
      <c r="C434">
        <v>164.14449999999999</v>
      </c>
      <c r="D434">
        <v>163.09360000000001</v>
      </c>
      <c r="E434">
        <v>164.05529999999999</v>
      </c>
      <c r="F434" s="12">
        <v>8398200</v>
      </c>
      <c r="G434" s="12">
        <v>402883.26</v>
      </c>
    </row>
    <row r="435" spans="1:7">
      <c r="A435" s="9">
        <f>'(1)'!A435</f>
        <v>42915</v>
      </c>
      <c r="B435">
        <v>164.5693</v>
      </c>
      <c r="C435">
        <v>165.61709999999999</v>
      </c>
      <c r="D435">
        <v>164.47669999999999</v>
      </c>
      <c r="E435">
        <v>165.05369999999999</v>
      </c>
      <c r="F435" s="12">
        <v>8642000</v>
      </c>
      <c r="G435" s="12">
        <v>401448.66</v>
      </c>
    </row>
    <row r="436" spans="1:7">
      <c r="A436" s="9">
        <f>'(1)'!A436</f>
        <v>42916</v>
      </c>
      <c r="B436">
        <v>165.25829999999999</v>
      </c>
      <c r="C436">
        <v>167.6703</v>
      </c>
      <c r="D436">
        <v>165.23419999999999</v>
      </c>
      <c r="E436">
        <v>167.63990000000001</v>
      </c>
      <c r="F436" s="12">
        <v>12187700</v>
      </c>
      <c r="G436" s="12">
        <v>400534.48</v>
      </c>
    </row>
    <row r="437" spans="1:7">
      <c r="A437" s="9">
        <f>'(1)'!A437</f>
        <v>42919</v>
      </c>
      <c r="B437">
        <v>167.9931</v>
      </c>
      <c r="C437">
        <v>169.33179999999999</v>
      </c>
      <c r="D437">
        <v>167.83920000000001</v>
      </c>
      <c r="E437">
        <v>168.67590000000001</v>
      </c>
      <c r="F437" s="12">
        <v>12610900</v>
      </c>
      <c r="G437" s="12">
        <v>399966.93</v>
      </c>
    </row>
    <row r="438" spans="1:7">
      <c r="A438" s="9">
        <f>'(1)'!A438</f>
        <v>42921</v>
      </c>
      <c r="B438">
        <v>168.7201</v>
      </c>
      <c r="C438">
        <v>168.82320000000001</v>
      </c>
      <c r="D438">
        <v>166.45060000000001</v>
      </c>
      <c r="E438">
        <v>167.08609999999999</v>
      </c>
      <c r="F438" s="12">
        <v>10832400</v>
      </c>
      <c r="G438" s="12">
        <v>399938.2</v>
      </c>
    </row>
    <row r="439" spans="1:7">
      <c r="A439" s="9">
        <f>'(1)'!A439</f>
        <v>42922</v>
      </c>
      <c r="B439">
        <v>166.64580000000001</v>
      </c>
      <c r="C439">
        <v>167.75729999999999</v>
      </c>
      <c r="D439">
        <v>166.37299999999999</v>
      </c>
      <c r="E439">
        <v>167.29490000000001</v>
      </c>
      <c r="F439" s="12">
        <v>10788400</v>
      </c>
      <c r="G439" s="12">
        <v>399738.04</v>
      </c>
    </row>
    <row r="440" spans="1:7">
      <c r="A440" s="9">
        <f>'(1)'!A440</f>
        <v>42923</v>
      </c>
      <c r="B440">
        <v>166.49969999999999</v>
      </c>
      <c r="C440">
        <v>167.0076</v>
      </c>
      <c r="D440">
        <v>165.78649999999999</v>
      </c>
      <c r="E440">
        <v>166.0556</v>
      </c>
      <c r="F440" s="12">
        <v>9272100</v>
      </c>
      <c r="G440" s="12">
        <v>398898.42</v>
      </c>
    </row>
    <row r="441" spans="1:7">
      <c r="A441" s="9">
        <f>'(1)'!A441</f>
        <v>42926</v>
      </c>
      <c r="B441">
        <v>167.24979999999999</v>
      </c>
      <c r="C441">
        <v>167.47389999999999</v>
      </c>
      <c r="D441">
        <v>166.42590000000001</v>
      </c>
      <c r="E441">
        <v>167.19659999999999</v>
      </c>
      <c r="F441" s="12">
        <v>15806500</v>
      </c>
      <c r="G441" s="12">
        <v>398819.5</v>
      </c>
    </row>
    <row r="442" spans="1:7">
      <c r="A442" s="9">
        <f>'(1)'!A442</f>
        <v>42927</v>
      </c>
      <c r="B442">
        <v>167.4545</v>
      </c>
      <c r="C442">
        <v>168.62450000000001</v>
      </c>
      <c r="D442">
        <v>166.042</v>
      </c>
      <c r="E442">
        <v>168.5393</v>
      </c>
      <c r="F442" s="12">
        <v>10428800</v>
      </c>
      <c r="G442" s="12">
        <v>400121.05</v>
      </c>
    </row>
    <row r="443" spans="1:7">
      <c r="A443" s="9">
        <f>'(1)'!A443</f>
        <v>42928</v>
      </c>
      <c r="B443">
        <v>168.9204</v>
      </c>
      <c r="C443">
        <v>169.1078</v>
      </c>
      <c r="D443">
        <v>167.6182</v>
      </c>
      <c r="E443">
        <v>167.7955</v>
      </c>
      <c r="F443" s="12">
        <v>12237600</v>
      </c>
      <c r="G443" s="12">
        <v>399250.33</v>
      </c>
    </row>
    <row r="444" spans="1:7">
      <c r="A444" s="9">
        <f>'(1)'!A444</f>
        <v>42929</v>
      </c>
      <c r="B444">
        <v>167.25239999999999</v>
      </c>
      <c r="C444">
        <v>167.56909999999999</v>
      </c>
      <c r="D444">
        <v>166.17859999999999</v>
      </c>
      <c r="E444">
        <v>166.3193</v>
      </c>
      <c r="F444" s="12">
        <v>14197000</v>
      </c>
      <c r="G444" s="12">
        <v>399232.54</v>
      </c>
    </row>
    <row r="445" spans="1:7">
      <c r="A445" s="9">
        <f>'(1)'!A445</f>
        <v>42930</v>
      </c>
      <c r="B445">
        <v>166.37700000000001</v>
      </c>
      <c r="C445">
        <v>168.10390000000001</v>
      </c>
      <c r="D445">
        <v>166.321</v>
      </c>
      <c r="E445">
        <v>167.91309999999999</v>
      </c>
      <c r="F445" s="12">
        <v>13008000</v>
      </c>
      <c r="G445" s="12">
        <v>398099.20000000001</v>
      </c>
    </row>
    <row r="446" spans="1:7">
      <c r="A446" s="9">
        <f>'(1)'!A446</f>
        <v>42933</v>
      </c>
      <c r="B446">
        <v>167.7295</v>
      </c>
      <c r="C446">
        <v>168.7073</v>
      </c>
      <c r="D446">
        <v>167.72139999999999</v>
      </c>
      <c r="E446">
        <v>167.90110000000001</v>
      </c>
      <c r="F446" s="12">
        <v>13938300</v>
      </c>
      <c r="G446" s="12">
        <v>398425.69</v>
      </c>
    </row>
    <row r="447" spans="1:7">
      <c r="A447" s="9">
        <f>'(1)'!A447</f>
        <v>42934</v>
      </c>
      <c r="B447">
        <v>168.71350000000001</v>
      </c>
      <c r="C447">
        <v>169.74950000000001</v>
      </c>
      <c r="D447">
        <v>168.12180000000001</v>
      </c>
      <c r="E447">
        <v>168.8323</v>
      </c>
      <c r="F447" s="12">
        <v>9463500</v>
      </c>
      <c r="G447" s="12">
        <v>396083.37</v>
      </c>
    </row>
    <row r="448" spans="1:7">
      <c r="A448" s="9">
        <f>'(1)'!A448</f>
        <v>42935</v>
      </c>
      <c r="B448">
        <v>168.62479999999999</v>
      </c>
      <c r="C448">
        <v>170.125</v>
      </c>
      <c r="D448">
        <v>168.51329999999999</v>
      </c>
      <c r="E448">
        <v>169.8229</v>
      </c>
      <c r="F448" s="12">
        <v>7886100</v>
      </c>
      <c r="G448" s="12">
        <v>397915.06</v>
      </c>
    </row>
    <row r="449" spans="1:7">
      <c r="A449" s="9">
        <f>'(1)'!A449</f>
        <v>42936</v>
      </c>
      <c r="B449">
        <v>169.6584</v>
      </c>
      <c r="C449">
        <v>170.80539999999999</v>
      </c>
      <c r="D449">
        <v>169.483</v>
      </c>
      <c r="E449">
        <v>169.94380000000001</v>
      </c>
      <c r="F449" s="12">
        <v>15844700</v>
      </c>
      <c r="G449" s="12">
        <v>398640.26</v>
      </c>
    </row>
    <row r="450" spans="1:7">
      <c r="A450" s="9">
        <f>'(1)'!A450</f>
        <v>42937</v>
      </c>
      <c r="B450">
        <v>169.80090000000001</v>
      </c>
      <c r="C450">
        <v>170.23050000000001</v>
      </c>
      <c r="D450">
        <v>168.4614</v>
      </c>
      <c r="E450">
        <v>168.52590000000001</v>
      </c>
      <c r="F450" s="12">
        <v>11237200</v>
      </c>
      <c r="G450" s="12">
        <v>398175.82</v>
      </c>
    </row>
    <row r="451" spans="1:7">
      <c r="A451" s="9">
        <f>'(1)'!A451</f>
        <v>42940</v>
      </c>
      <c r="B451">
        <v>167.48840000000001</v>
      </c>
      <c r="C451">
        <v>168.18039999999999</v>
      </c>
      <c r="D451">
        <v>167.42509999999999</v>
      </c>
      <c r="E451">
        <v>167.845</v>
      </c>
      <c r="F451" s="12">
        <v>13735600</v>
      </c>
      <c r="G451" s="12">
        <v>397517.96</v>
      </c>
    </row>
    <row r="452" spans="1:7">
      <c r="A452" s="9">
        <f>'(1)'!A452</f>
        <v>42941</v>
      </c>
      <c r="B452">
        <v>168.33690000000001</v>
      </c>
      <c r="C452">
        <v>169.2157</v>
      </c>
      <c r="D452">
        <v>168.33690000000001</v>
      </c>
      <c r="E452">
        <v>168.7987</v>
      </c>
      <c r="F452" s="12">
        <v>9084800</v>
      </c>
      <c r="G452" s="12">
        <v>397756.11</v>
      </c>
    </row>
    <row r="453" spans="1:7">
      <c r="A453" s="9">
        <f>'(1)'!A453</f>
        <v>42942</v>
      </c>
      <c r="B453">
        <v>168.86859999999999</v>
      </c>
      <c r="C453">
        <v>170.00960000000001</v>
      </c>
      <c r="D453">
        <v>168.5977</v>
      </c>
      <c r="E453">
        <v>169.9676</v>
      </c>
      <c r="F453" s="12">
        <v>8890300</v>
      </c>
      <c r="G453" s="12">
        <v>397925.54</v>
      </c>
    </row>
    <row r="454" spans="1:7">
      <c r="A454" s="9">
        <f>'(1)'!A454</f>
        <v>42943</v>
      </c>
      <c r="B454">
        <v>170.40459999999999</v>
      </c>
      <c r="C454">
        <v>171.44479999999999</v>
      </c>
      <c r="D454">
        <v>170.3</v>
      </c>
      <c r="E454">
        <v>171.07830000000001</v>
      </c>
      <c r="F454" s="12">
        <v>9360600</v>
      </c>
      <c r="G454" s="12">
        <v>398062.85</v>
      </c>
    </row>
    <row r="455" spans="1:7">
      <c r="A455" s="9">
        <f>'(1)'!A455</f>
        <v>42944</v>
      </c>
      <c r="B455">
        <v>170.88319999999999</v>
      </c>
      <c r="C455">
        <v>172.01349999999999</v>
      </c>
      <c r="D455">
        <v>170.49789999999999</v>
      </c>
      <c r="E455">
        <v>171.59299999999999</v>
      </c>
      <c r="F455" s="12">
        <v>13818000</v>
      </c>
      <c r="G455" s="12">
        <v>397931.29</v>
      </c>
    </row>
    <row r="456" spans="1:7">
      <c r="A456" s="9">
        <f>'(1)'!A456</f>
        <v>42947</v>
      </c>
      <c r="B456">
        <v>171.35769999999999</v>
      </c>
      <c r="C456">
        <v>171.57550000000001</v>
      </c>
      <c r="D456">
        <v>170.83269999999999</v>
      </c>
      <c r="E456">
        <v>171.43039999999999</v>
      </c>
      <c r="F456" s="12">
        <v>16282200</v>
      </c>
      <c r="G456" s="12">
        <v>402371.78</v>
      </c>
    </row>
    <row r="457" spans="1:7">
      <c r="A457" s="9">
        <f>'(1)'!A457</f>
        <v>42948</v>
      </c>
      <c r="B457">
        <v>171.5641</v>
      </c>
      <c r="C457">
        <v>171.6558</v>
      </c>
      <c r="D457">
        <v>169.17679999999999</v>
      </c>
      <c r="E457">
        <v>169.69049999999999</v>
      </c>
      <c r="F457" s="12">
        <v>17802700</v>
      </c>
      <c r="G457" s="12">
        <v>407837.14</v>
      </c>
    </row>
    <row r="458" spans="1:7">
      <c r="A458" s="9">
        <f>'(1)'!A458</f>
        <v>42949</v>
      </c>
      <c r="B458">
        <v>169.38839999999999</v>
      </c>
      <c r="C458">
        <v>170.51240000000001</v>
      </c>
      <c r="D458">
        <v>169.1062</v>
      </c>
      <c r="E458">
        <v>170.495</v>
      </c>
      <c r="F458" s="12">
        <v>15408200</v>
      </c>
      <c r="G458" s="12">
        <v>407837.14</v>
      </c>
    </row>
    <row r="459" spans="1:7">
      <c r="A459" s="9">
        <f>'(1)'!A459</f>
        <v>42950</v>
      </c>
      <c r="B459">
        <v>170.15870000000001</v>
      </c>
      <c r="C459">
        <v>170.3075</v>
      </c>
      <c r="D459">
        <v>169.24930000000001</v>
      </c>
      <c r="E459">
        <v>169.298</v>
      </c>
      <c r="F459" s="12">
        <v>14857900</v>
      </c>
      <c r="G459" s="12">
        <v>316659.40000000002</v>
      </c>
    </row>
    <row r="460" spans="1:7">
      <c r="A460" s="9">
        <f>'(1)'!A460</f>
        <v>42951</v>
      </c>
      <c r="B460">
        <v>169.40610000000001</v>
      </c>
      <c r="C460">
        <v>169.55680000000001</v>
      </c>
      <c r="D460">
        <v>168.5848</v>
      </c>
      <c r="E460">
        <v>169.18639999999999</v>
      </c>
      <c r="F460" s="12">
        <v>16357400</v>
      </c>
      <c r="G460" s="12">
        <v>315824.90000000002</v>
      </c>
    </row>
    <row r="461" spans="1:7">
      <c r="A461" s="9">
        <f>'(1)'!A461</f>
        <v>42954</v>
      </c>
      <c r="B461">
        <v>169.4811</v>
      </c>
      <c r="C461">
        <v>170.09469999999999</v>
      </c>
      <c r="D461">
        <v>168.92349999999999</v>
      </c>
      <c r="E461">
        <v>170.09360000000001</v>
      </c>
      <c r="F461" s="12">
        <v>8143100</v>
      </c>
      <c r="G461" s="12">
        <v>315687.01</v>
      </c>
    </row>
    <row r="462" spans="1:7">
      <c r="A462" s="9">
        <f>'(1)'!A462</f>
        <v>42955</v>
      </c>
      <c r="B462">
        <v>170.364</v>
      </c>
      <c r="C462">
        <v>170.8904</v>
      </c>
      <c r="D462">
        <v>169.84370000000001</v>
      </c>
      <c r="E462">
        <v>170.55840000000001</v>
      </c>
      <c r="F462" s="12">
        <v>13479100</v>
      </c>
      <c r="G462" s="12">
        <v>316016.37</v>
      </c>
    </row>
    <row r="463" spans="1:7">
      <c r="A463" s="9">
        <f>'(1)'!A463</f>
        <v>42956</v>
      </c>
      <c r="B463">
        <v>170.61519999999999</v>
      </c>
      <c r="C463">
        <v>171.63849999999999</v>
      </c>
      <c r="D463">
        <v>170.47499999999999</v>
      </c>
      <c r="E463">
        <v>171.52359999999999</v>
      </c>
      <c r="F463" s="12">
        <v>9290300</v>
      </c>
      <c r="G463" s="12">
        <v>315529.48</v>
      </c>
    </row>
    <row r="464" spans="1:7">
      <c r="A464" s="9">
        <f>'(1)'!A464</f>
        <v>42957</v>
      </c>
      <c r="B464">
        <v>171.69640000000001</v>
      </c>
      <c r="C464">
        <v>172.66829999999999</v>
      </c>
      <c r="D464">
        <v>169.6935</v>
      </c>
      <c r="E464">
        <v>169.7483</v>
      </c>
      <c r="F464" s="12">
        <v>8824800</v>
      </c>
      <c r="G464" s="12">
        <v>315756.92</v>
      </c>
    </row>
    <row r="465" spans="1:7">
      <c r="A465" s="9">
        <f>'(1)'!A465</f>
        <v>42958</v>
      </c>
      <c r="B465">
        <v>169.67920000000001</v>
      </c>
      <c r="C465">
        <v>170.1935</v>
      </c>
      <c r="D465">
        <v>169.1028</v>
      </c>
      <c r="E465">
        <v>170.07230000000001</v>
      </c>
      <c r="F465" s="12">
        <v>11267700</v>
      </c>
      <c r="G465" s="12">
        <v>316811.58</v>
      </c>
    </row>
    <row r="466" spans="1:7">
      <c r="A466" s="9">
        <f>'(1)'!A466</f>
        <v>42961</v>
      </c>
      <c r="B466">
        <v>169.70269999999999</v>
      </c>
      <c r="C466">
        <v>169.83879999999999</v>
      </c>
      <c r="D466">
        <v>168.54859999999999</v>
      </c>
      <c r="E466">
        <v>168.9014</v>
      </c>
      <c r="F466" s="12">
        <v>7569000</v>
      </c>
      <c r="G466" s="12">
        <v>317680.42</v>
      </c>
    </row>
    <row r="467" spans="1:7">
      <c r="A467" s="9">
        <f>'(1)'!A467</f>
        <v>42962</v>
      </c>
      <c r="B467">
        <v>168.7338</v>
      </c>
      <c r="C467">
        <v>168.8031</v>
      </c>
      <c r="D467">
        <v>167.35769999999999</v>
      </c>
      <c r="E467">
        <v>167.70269999999999</v>
      </c>
      <c r="F467" s="12">
        <v>8263500</v>
      </c>
      <c r="G467" s="12">
        <v>317320.49</v>
      </c>
    </row>
    <row r="468" spans="1:7">
      <c r="A468" s="9">
        <f>'(1)'!A468</f>
        <v>42963</v>
      </c>
      <c r="B468">
        <v>167.83519999999999</v>
      </c>
      <c r="C468">
        <v>168.68629999999999</v>
      </c>
      <c r="D468">
        <v>167.7679</v>
      </c>
      <c r="E468">
        <v>167.83590000000001</v>
      </c>
      <c r="F468" s="12">
        <v>16465000</v>
      </c>
      <c r="G468" s="12">
        <v>318167.52</v>
      </c>
    </row>
    <row r="469" spans="1:7">
      <c r="A469" s="9">
        <f>'(1)'!A469</f>
        <v>42964</v>
      </c>
      <c r="B469">
        <v>168.4845</v>
      </c>
      <c r="C469">
        <v>168.6097</v>
      </c>
      <c r="D469">
        <v>167.22300000000001</v>
      </c>
      <c r="E469">
        <v>168.0368</v>
      </c>
      <c r="F469" s="12">
        <v>12974800</v>
      </c>
      <c r="G469" s="12">
        <v>317483.5</v>
      </c>
    </row>
    <row r="470" spans="1:7">
      <c r="A470" s="9">
        <f>'(1)'!A470</f>
        <v>42965</v>
      </c>
      <c r="B470">
        <v>168.06219999999999</v>
      </c>
      <c r="C470">
        <v>169.24889999999999</v>
      </c>
      <c r="D470">
        <v>167.8546</v>
      </c>
      <c r="E470">
        <v>169.16149999999999</v>
      </c>
      <c r="F470" s="12">
        <v>20255100</v>
      </c>
      <c r="G470" s="12">
        <v>317559.90000000002</v>
      </c>
    </row>
    <row r="471" spans="1:7">
      <c r="A471" s="9">
        <f>'(1)'!A471</f>
        <v>42968</v>
      </c>
      <c r="B471">
        <v>169.40989999999999</v>
      </c>
      <c r="C471">
        <v>169.57769999999999</v>
      </c>
      <c r="D471">
        <v>168.5642</v>
      </c>
      <c r="E471">
        <v>168.77860000000001</v>
      </c>
      <c r="F471" s="12">
        <v>11056600</v>
      </c>
      <c r="G471" s="12">
        <v>317318.01</v>
      </c>
    </row>
    <row r="472" spans="1:7">
      <c r="A472" s="9">
        <f>'(1)'!A472</f>
        <v>42969</v>
      </c>
      <c r="B472">
        <v>168.72120000000001</v>
      </c>
      <c r="C472">
        <v>169.38380000000001</v>
      </c>
      <c r="D472">
        <v>168.55359999999999</v>
      </c>
      <c r="E472">
        <v>168.67590000000001</v>
      </c>
      <c r="F472" s="12">
        <v>29782700</v>
      </c>
      <c r="G472" s="12">
        <v>317318.01</v>
      </c>
    </row>
    <row r="473" spans="1:7">
      <c r="A473" s="9">
        <f>'(1)'!A473</f>
        <v>42970</v>
      </c>
      <c r="B473">
        <v>168.5779</v>
      </c>
      <c r="C473">
        <v>169.30500000000001</v>
      </c>
      <c r="D473">
        <v>168.46889999999999</v>
      </c>
      <c r="E473">
        <v>169.26929999999999</v>
      </c>
      <c r="F473" s="12">
        <v>25593600</v>
      </c>
      <c r="G473" s="12">
        <v>317116.96999999997</v>
      </c>
    </row>
    <row r="474" spans="1:7">
      <c r="A474" s="9">
        <f>'(1)'!A474</f>
        <v>42971</v>
      </c>
      <c r="B474">
        <v>169.3459</v>
      </c>
      <c r="C474">
        <v>169.8503</v>
      </c>
      <c r="D474">
        <v>169.14599999999999</v>
      </c>
      <c r="E474">
        <v>169.7595</v>
      </c>
      <c r="F474" s="12">
        <v>23697300</v>
      </c>
      <c r="G474" s="12">
        <v>317403.74</v>
      </c>
    </row>
    <row r="475" spans="1:7">
      <c r="A475" s="9">
        <f>'(1)'!A475</f>
        <v>42972</v>
      </c>
      <c r="B475">
        <v>169.941</v>
      </c>
      <c r="C475">
        <v>170.25360000000001</v>
      </c>
      <c r="D475">
        <v>168.96639999999999</v>
      </c>
      <c r="E475">
        <v>169.32</v>
      </c>
      <c r="F475" s="12">
        <v>20278200</v>
      </c>
      <c r="G475" s="12">
        <v>318206.36</v>
      </c>
    </row>
    <row r="476" spans="1:7">
      <c r="A476" s="9">
        <f>'(1)'!A476</f>
        <v>42975</v>
      </c>
      <c r="B476">
        <v>169.86789999999999</v>
      </c>
      <c r="C476">
        <v>169.9546</v>
      </c>
      <c r="D476">
        <v>169.0617</v>
      </c>
      <c r="E476">
        <v>169.59729999999999</v>
      </c>
      <c r="F476" s="12">
        <v>18908300</v>
      </c>
      <c r="G476" s="12">
        <v>318981.71999999997</v>
      </c>
    </row>
    <row r="477" spans="1:7">
      <c r="A477" s="9">
        <f>'(1)'!A477</f>
        <v>42976</v>
      </c>
      <c r="B477">
        <v>170.215</v>
      </c>
      <c r="C477">
        <v>170.38460000000001</v>
      </c>
      <c r="D477">
        <v>169.4273</v>
      </c>
      <c r="E477">
        <v>169.76560000000001</v>
      </c>
      <c r="F477" s="12">
        <v>18995900</v>
      </c>
      <c r="G477" s="12">
        <v>318798.73</v>
      </c>
    </row>
    <row r="478" spans="1:7">
      <c r="A478" s="9">
        <f>'(1)'!A478</f>
        <v>42977</v>
      </c>
      <c r="B478">
        <v>169.72120000000001</v>
      </c>
      <c r="C478">
        <v>169.89109999999999</v>
      </c>
      <c r="D478">
        <v>168.7441</v>
      </c>
      <c r="E478">
        <v>168.8965</v>
      </c>
      <c r="F478" s="12">
        <v>23504500</v>
      </c>
      <c r="G478" s="12">
        <v>319384.09000000003</v>
      </c>
    </row>
    <row r="479" spans="1:7">
      <c r="A479" s="9">
        <f>'(1)'!A479</f>
        <v>42978</v>
      </c>
      <c r="B479">
        <v>168.9853</v>
      </c>
      <c r="C479">
        <v>172.18440000000001</v>
      </c>
      <c r="D479">
        <v>168.96190000000001</v>
      </c>
      <c r="E479">
        <v>172.12139999999999</v>
      </c>
      <c r="F479" s="12">
        <v>12279100</v>
      </c>
      <c r="G479" s="12">
        <v>319024.55</v>
      </c>
    </row>
    <row r="480" spans="1:7">
      <c r="A480" s="9">
        <f>'(1)'!A480</f>
        <v>42979</v>
      </c>
      <c r="B480">
        <v>172.17259999999999</v>
      </c>
      <c r="C480">
        <v>172.80789999999999</v>
      </c>
      <c r="D480">
        <v>171.666</v>
      </c>
      <c r="E480">
        <v>172.77889999999999</v>
      </c>
      <c r="F480" s="12">
        <v>9832800</v>
      </c>
      <c r="G480" s="12">
        <v>318698.58</v>
      </c>
    </row>
    <row r="481" spans="1:7">
      <c r="A481" s="9">
        <f>'(1)'!A481</f>
        <v>42983</v>
      </c>
      <c r="B481">
        <v>172.8767</v>
      </c>
      <c r="C481">
        <v>174.1164</v>
      </c>
      <c r="D481">
        <v>172.7242</v>
      </c>
      <c r="E481">
        <v>173.5943</v>
      </c>
      <c r="F481" s="12">
        <v>13922300</v>
      </c>
      <c r="G481" s="12">
        <v>317441.07</v>
      </c>
    </row>
    <row r="482" spans="1:7">
      <c r="A482" s="9">
        <f>'(1)'!A482</f>
        <v>42984</v>
      </c>
      <c r="B482">
        <v>173.2286</v>
      </c>
      <c r="C482">
        <v>174.66159999999999</v>
      </c>
      <c r="D482">
        <v>173.2286</v>
      </c>
      <c r="E482">
        <v>174.3212</v>
      </c>
      <c r="F482" s="12">
        <v>16441100</v>
      </c>
      <c r="G482" s="12">
        <v>317788.69</v>
      </c>
    </row>
    <row r="483" spans="1:7">
      <c r="A483" s="9">
        <f>'(1)'!A483</f>
        <v>42985</v>
      </c>
      <c r="B483">
        <v>174.2799</v>
      </c>
      <c r="C483">
        <v>174.7662</v>
      </c>
      <c r="D483">
        <v>173.83750000000001</v>
      </c>
      <c r="E483">
        <v>174.2003</v>
      </c>
      <c r="F483" s="12">
        <v>10668500</v>
      </c>
      <c r="G483" s="12">
        <v>317788.69</v>
      </c>
    </row>
    <row r="484" spans="1:7">
      <c r="A484" s="9">
        <f>'(1)'!A484</f>
        <v>42986</v>
      </c>
      <c r="B484">
        <v>174.5284</v>
      </c>
      <c r="C484">
        <v>175.0385</v>
      </c>
      <c r="D484">
        <v>172.19669999999999</v>
      </c>
      <c r="E484">
        <v>172.37530000000001</v>
      </c>
      <c r="F484" s="12">
        <v>15727500</v>
      </c>
      <c r="G484" s="12">
        <v>318511.27</v>
      </c>
    </row>
    <row r="485" spans="1:7">
      <c r="A485" s="9">
        <f>'(1)'!A485</f>
        <v>42989</v>
      </c>
      <c r="B485">
        <v>172.42859999999999</v>
      </c>
      <c r="C485">
        <v>172.85239999999999</v>
      </c>
      <c r="D485">
        <v>171.94120000000001</v>
      </c>
      <c r="E485">
        <v>172.6421</v>
      </c>
      <c r="F485" s="12">
        <v>15368700</v>
      </c>
      <c r="G485" s="12">
        <v>319243.18</v>
      </c>
    </row>
    <row r="486" spans="1:7">
      <c r="A486" s="9">
        <f>'(1)'!A486</f>
        <v>42990</v>
      </c>
      <c r="B486">
        <v>172.2276</v>
      </c>
      <c r="C486">
        <v>173.0368</v>
      </c>
      <c r="D486">
        <v>171.7679</v>
      </c>
      <c r="E486">
        <v>172.4659</v>
      </c>
      <c r="F486" s="12">
        <v>10952100</v>
      </c>
      <c r="G486" s="12">
        <v>320271.53000000003</v>
      </c>
    </row>
    <row r="487" spans="1:7">
      <c r="A487" s="9">
        <f>'(1)'!A487</f>
        <v>42991</v>
      </c>
      <c r="B487">
        <v>172.77680000000001</v>
      </c>
      <c r="C487">
        <v>172.9521</v>
      </c>
      <c r="D487">
        <v>172.16650000000001</v>
      </c>
      <c r="E487">
        <v>172.8117</v>
      </c>
      <c r="F487" s="12">
        <v>29194000</v>
      </c>
      <c r="G487" s="12">
        <v>321122.53999999998</v>
      </c>
    </row>
    <row r="488" spans="1:7">
      <c r="A488" s="9">
        <f>'(1)'!A488</f>
        <v>42992</v>
      </c>
      <c r="B488">
        <v>172.80160000000001</v>
      </c>
      <c r="C488">
        <v>173.76589999999999</v>
      </c>
      <c r="D488">
        <v>172.41970000000001</v>
      </c>
      <c r="E488">
        <v>173.08510000000001</v>
      </c>
      <c r="F488" s="12">
        <v>12970500</v>
      </c>
      <c r="G488" s="12">
        <v>320983.67999999999</v>
      </c>
    </row>
    <row r="489" spans="1:7">
      <c r="A489" s="9">
        <f>'(1)'!A489</f>
        <v>42993</v>
      </c>
      <c r="B489">
        <v>173.0531</v>
      </c>
      <c r="C489">
        <v>173.3535</v>
      </c>
      <c r="D489">
        <v>172.50069999999999</v>
      </c>
      <c r="E489">
        <v>173.2901</v>
      </c>
      <c r="F489" s="12">
        <v>15136100</v>
      </c>
      <c r="G489" s="12">
        <v>322272.09000000003</v>
      </c>
    </row>
    <row r="490" spans="1:7">
      <c r="A490" s="9">
        <f>'(1)'!A490</f>
        <v>42996</v>
      </c>
      <c r="B490">
        <v>173.7901</v>
      </c>
      <c r="C490">
        <v>174.03970000000001</v>
      </c>
      <c r="D490">
        <v>172.8339</v>
      </c>
      <c r="E490">
        <v>173.07689999999999</v>
      </c>
      <c r="F490" s="12">
        <v>12573500</v>
      </c>
      <c r="G490" s="12">
        <v>322835.62</v>
      </c>
    </row>
    <row r="491" spans="1:7">
      <c r="A491" s="9">
        <f>'(1)'!A491</f>
        <v>42997</v>
      </c>
      <c r="B491">
        <v>173.22130000000001</v>
      </c>
      <c r="C491">
        <v>173.49160000000001</v>
      </c>
      <c r="D491">
        <v>172.28829999999999</v>
      </c>
      <c r="E491">
        <v>172.59209999999999</v>
      </c>
      <c r="F491" s="12">
        <v>21167100</v>
      </c>
      <c r="G491" s="12">
        <v>322418.65999999997</v>
      </c>
    </row>
    <row r="492" spans="1:7">
      <c r="A492" s="9">
        <f>'(1)'!A492</f>
        <v>42998</v>
      </c>
      <c r="B492">
        <v>173.08680000000001</v>
      </c>
      <c r="C492">
        <v>174.28270000000001</v>
      </c>
      <c r="D492">
        <v>173.07429999999999</v>
      </c>
      <c r="E492">
        <v>174.12139999999999</v>
      </c>
      <c r="F492" s="12">
        <v>14821900</v>
      </c>
      <c r="G492" s="12">
        <v>323328.14</v>
      </c>
    </row>
    <row r="493" spans="1:7">
      <c r="A493" s="9">
        <f>'(1)'!A493</f>
        <v>42999</v>
      </c>
      <c r="B493">
        <v>173.57380000000001</v>
      </c>
      <c r="C493">
        <v>173.57380000000001</v>
      </c>
      <c r="D493">
        <v>172.42769999999999</v>
      </c>
      <c r="E493">
        <v>172.4811</v>
      </c>
      <c r="F493" s="12">
        <v>15237000</v>
      </c>
      <c r="G493" s="12">
        <v>322912.03000000003</v>
      </c>
    </row>
    <row r="494" spans="1:7">
      <c r="A494" s="9">
        <f>'(1)'!A494</f>
        <v>43000</v>
      </c>
      <c r="B494">
        <v>172.2516</v>
      </c>
      <c r="C494">
        <v>172.91990000000001</v>
      </c>
      <c r="D494">
        <v>172.0591</v>
      </c>
      <c r="E494">
        <v>172.63800000000001</v>
      </c>
      <c r="F494" s="12">
        <v>14049700</v>
      </c>
      <c r="G494" s="12">
        <v>322478.09999999998</v>
      </c>
    </row>
    <row r="495" spans="1:7">
      <c r="A495" s="9">
        <f>'(1)'!A495</f>
        <v>43003</v>
      </c>
      <c r="B495">
        <v>172.48750000000001</v>
      </c>
      <c r="C495">
        <v>173.63839999999999</v>
      </c>
      <c r="D495">
        <v>172.14709999999999</v>
      </c>
      <c r="E495">
        <v>173.6103</v>
      </c>
      <c r="F495" s="12">
        <v>31890800</v>
      </c>
      <c r="G495" s="12">
        <v>322662.28000000003</v>
      </c>
    </row>
    <row r="496" spans="1:7">
      <c r="A496" s="9">
        <f>'(1)'!A496</f>
        <v>43004</v>
      </c>
      <c r="B496">
        <v>174.0677</v>
      </c>
      <c r="C496">
        <v>174.327</v>
      </c>
      <c r="D496">
        <v>172.23820000000001</v>
      </c>
      <c r="E496">
        <v>172.51050000000001</v>
      </c>
      <c r="F496" s="12">
        <v>14367600</v>
      </c>
      <c r="G496" s="12">
        <v>322588.39</v>
      </c>
    </row>
    <row r="497" spans="1:7">
      <c r="A497" s="9">
        <f>'(1)'!A497</f>
        <v>43005</v>
      </c>
      <c r="B497">
        <v>172.54169999999999</v>
      </c>
      <c r="C497">
        <v>172.92519999999999</v>
      </c>
      <c r="D497">
        <v>171.98910000000001</v>
      </c>
      <c r="E497">
        <v>172.6232</v>
      </c>
      <c r="F497" s="12">
        <v>8786100</v>
      </c>
      <c r="G497" s="12">
        <v>323225.64</v>
      </c>
    </row>
    <row r="498" spans="1:7">
      <c r="A498" s="9">
        <f>'(1)'!A498</f>
        <v>43006</v>
      </c>
      <c r="B498">
        <v>172.13409999999999</v>
      </c>
      <c r="C498">
        <v>172.89189999999999</v>
      </c>
      <c r="D498">
        <v>171.8955</v>
      </c>
      <c r="E498">
        <v>172.2165</v>
      </c>
      <c r="F498" s="12">
        <v>11965800</v>
      </c>
      <c r="G498" s="12">
        <v>323965.28999999998</v>
      </c>
    </row>
    <row r="499" spans="1:7">
      <c r="A499" s="9">
        <f>'(1)'!A499</f>
        <v>43007</v>
      </c>
      <c r="B499">
        <v>172.06630000000001</v>
      </c>
      <c r="C499">
        <v>172.36600000000001</v>
      </c>
      <c r="D499">
        <v>171.66470000000001</v>
      </c>
      <c r="E499">
        <v>171.8648</v>
      </c>
      <c r="F499" s="12">
        <v>12468000</v>
      </c>
      <c r="G499" s="12">
        <v>323426.86</v>
      </c>
    </row>
    <row r="500" spans="1:7">
      <c r="A500" s="9">
        <f>'(1)'!A500</f>
        <v>43010</v>
      </c>
      <c r="B500">
        <v>171.73</v>
      </c>
      <c r="C500">
        <v>171.75120000000001</v>
      </c>
      <c r="D500">
        <v>169.7706</v>
      </c>
      <c r="E500">
        <v>170.34710000000001</v>
      </c>
      <c r="F500" s="12">
        <v>9673500</v>
      </c>
      <c r="G500" s="12">
        <v>325966.44</v>
      </c>
    </row>
    <row r="501" spans="1:7">
      <c r="A501" s="9">
        <f>'(1)'!A501</f>
        <v>43011</v>
      </c>
      <c r="B501">
        <v>170.0641</v>
      </c>
      <c r="C501">
        <v>170.8262</v>
      </c>
      <c r="D501">
        <v>169.96430000000001</v>
      </c>
      <c r="E501">
        <v>170.4179</v>
      </c>
      <c r="F501" s="12">
        <v>11148500</v>
      </c>
      <c r="G501" s="12">
        <v>325641.78000000003</v>
      </c>
    </row>
    <row r="502" spans="1:7">
      <c r="A502" s="9">
        <f>'(1)'!A502</f>
        <v>43012</v>
      </c>
      <c r="B502">
        <v>170.43600000000001</v>
      </c>
      <c r="C502">
        <v>171.22210000000001</v>
      </c>
      <c r="D502">
        <v>170.2816</v>
      </c>
      <c r="E502">
        <v>170.86519999999999</v>
      </c>
      <c r="F502" s="12">
        <v>11495400</v>
      </c>
      <c r="G502" s="12">
        <v>325222.98</v>
      </c>
    </row>
    <row r="503" spans="1:7">
      <c r="A503" s="9">
        <f>'(1)'!A503</f>
        <v>43013</v>
      </c>
      <c r="B503">
        <v>170.93100000000001</v>
      </c>
      <c r="C503">
        <v>172.58500000000001</v>
      </c>
      <c r="D503">
        <v>170.88030000000001</v>
      </c>
      <c r="E503">
        <v>172.149</v>
      </c>
      <c r="F503" s="12">
        <v>13035400</v>
      </c>
      <c r="G503" s="12">
        <v>325886.53999999998</v>
      </c>
    </row>
    <row r="504" spans="1:7">
      <c r="A504" s="9">
        <f>'(1)'!A504</f>
        <v>43014</v>
      </c>
      <c r="B504">
        <v>172.20099999999999</v>
      </c>
      <c r="C504">
        <v>172.32249999999999</v>
      </c>
      <c r="D504">
        <v>170.3416</v>
      </c>
      <c r="E504">
        <v>170.8126</v>
      </c>
      <c r="F504" s="12">
        <v>12593000</v>
      </c>
      <c r="G504" s="12">
        <v>327729.43</v>
      </c>
    </row>
    <row r="505" spans="1:7">
      <c r="A505" s="9">
        <f>'(1)'!A505</f>
        <v>43017</v>
      </c>
      <c r="B505">
        <v>171.2002</v>
      </c>
      <c r="C505">
        <v>171.43379999999999</v>
      </c>
      <c r="D505">
        <v>170.8023</v>
      </c>
      <c r="E505">
        <v>171.11519999999999</v>
      </c>
      <c r="F505" s="12">
        <v>14385200</v>
      </c>
      <c r="G505" s="12">
        <v>327937.43</v>
      </c>
    </row>
    <row r="506" spans="1:7">
      <c r="A506" s="9">
        <f>'(1)'!A506</f>
        <v>43018</v>
      </c>
      <c r="B506">
        <v>171.3921</v>
      </c>
      <c r="C506">
        <v>172.8767</v>
      </c>
      <c r="D506">
        <v>171.2201</v>
      </c>
      <c r="E506">
        <v>172.65440000000001</v>
      </c>
      <c r="F506" s="12">
        <v>11546700</v>
      </c>
      <c r="G506" s="12">
        <v>326935.65000000002</v>
      </c>
    </row>
    <row r="507" spans="1:7">
      <c r="A507" s="9">
        <f>'(1)'!A507</f>
        <v>43019</v>
      </c>
      <c r="B507">
        <v>172.5771</v>
      </c>
      <c r="C507">
        <v>172.9057</v>
      </c>
      <c r="D507">
        <v>172.3288</v>
      </c>
      <c r="E507">
        <v>172.55680000000001</v>
      </c>
      <c r="F507" s="12">
        <v>11052700</v>
      </c>
      <c r="G507" s="12">
        <v>326767.90000000002</v>
      </c>
    </row>
    <row r="508" spans="1:7">
      <c r="A508" s="9">
        <f>'(1)'!A508</f>
        <v>43020</v>
      </c>
      <c r="B508">
        <v>172.6591</v>
      </c>
      <c r="C508">
        <v>173.85149999999999</v>
      </c>
      <c r="D508">
        <v>172.35900000000001</v>
      </c>
      <c r="E508">
        <v>173.29480000000001</v>
      </c>
      <c r="F508" s="12">
        <v>14792500</v>
      </c>
      <c r="G508" s="12">
        <v>327364.32</v>
      </c>
    </row>
    <row r="509" spans="1:7">
      <c r="A509" s="9">
        <f>'(1)'!A509</f>
        <v>43021</v>
      </c>
      <c r="B509">
        <v>173.62190000000001</v>
      </c>
      <c r="C509">
        <v>174.88939999999999</v>
      </c>
      <c r="D509">
        <v>173.53440000000001</v>
      </c>
      <c r="E509">
        <v>174.85659999999999</v>
      </c>
      <c r="F509" s="12">
        <v>17807700</v>
      </c>
      <c r="G509" s="12">
        <v>327781.21999999997</v>
      </c>
    </row>
    <row r="510" spans="1:7">
      <c r="A510" s="9">
        <f>'(1)'!A510</f>
        <v>43024</v>
      </c>
      <c r="B510">
        <v>174.8184</v>
      </c>
      <c r="C510">
        <v>175.88499999999999</v>
      </c>
      <c r="D510">
        <v>174.8184</v>
      </c>
      <c r="E510">
        <v>175.07560000000001</v>
      </c>
      <c r="F510" s="12">
        <v>11890200</v>
      </c>
      <c r="G510" s="12">
        <v>326472.03999999998</v>
      </c>
    </row>
    <row r="511" spans="1:7">
      <c r="A511" s="9">
        <f>'(1)'!A511</f>
        <v>43025</v>
      </c>
      <c r="B511">
        <v>174.85290000000001</v>
      </c>
      <c r="C511">
        <v>174.98830000000001</v>
      </c>
      <c r="D511">
        <v>173.86279999999999</v>
      </c>
      <c r="E511">
        <v>174.04499999999999</v>
      </c>
      <c r="F511" s="12">
        <v>12023400</v>
      </c>
      <c r="G511" s="12">
        <v>327448.7</v>
      </c>
    </row>
    <row r="512" spans="1:7">
      <c r="A512" s="9">
        <f>'(1)'!A512</f>
        <v>43026</v>
      </c>
      <c r="B512">
        <v>174.29310000000001</v>
      </c>
      <c r="C512">
        <v>174.39340000000001</v>
      </c>
      <c r="D512">
        <v>173.37219999999999</v>
      </c>
      <c r="E512">
        <v>173.6902</v>
      </c>
      <c r="F512" s="12">
        <v>10062000</v>
      </c>
      <c r="G512" s="12">
        <v>326971.13</v>
      </c>
    </row>
    <row r="513" spans="1:7">
      <c r="A513" s="9">
        <f>'(1)'!A513</f>
        <v>43027</v>
      </c>
      <c r="B513">
        <v>173.86250000000001</v>
      </c>
      <c r="C513">
        <v>174.08869999999999</v>
      </c>
      <c r="D513">
        <v>173.16249999999999</v>
      </c>
      <c r="E513">
        <v>173.86699999999999</v>
      </c>
      <c r="F513" s="12">
        <v>12512200</v>
      </c>
      <c r="G513" s="12">
        <v>329082.23999999999</v>
      </c>
    </row>
    <row r="514" spans="1:7">
      <c r="A514" s="9">
        <f>'(1)'!A514</f>
        <v>43028</v>
      </c>
      <c r="B514">
        <v>173.95140000000001</v>
      </c>
      <c r="C514">
        <v>174.39060000000001</v>
      </c>
      <c r="D514">
        <v>173.12710000000001</v>
      </c>
      <c r="E514">
        <v>173.6191</v>
      </c>
      <c r="F514" s="12">
        <v>16810800</v>
      </c>
      <c r="G514" s="12">
        <v>329847.14</v>
      </c>
    </row>
    <row r="515" spans="1:7">
      <c r="A515" s="9">
        <f>'(1)'!A515</f>
        <v>43031</v>
      </c>
      <c r="B515">
        <v>174.00649999999999</v>
      </c>
      <c r="C515">
        <v>174.54079999999999</v>
      </c>
      <c r="D515">
        <v>173.71279999999999</v>
      </c>
      <c r="E515">
        <v>174.33279999999999</v>
      </c>
      <c r="F515" s="12">
        <v>9845300</v>
      </c>
      <c r="G515" s="12">
        <v>330440.56</v>
      </c>
    </row>
    <row r="516" spans="1:7">
      <c r="A516" s="9">
        <f>'(1)'!A516</f>
        <v>43032</v>
      </c>
      <c r="B516">
        <v>174.62780000000001</v>
      </c>
      <c r="C516">
        <v>175.24180000000001</v>
      </c>
      <c r="D516">
        <v>174.20519999999999</v>
      </c>
      <c r="E516">
        <v>175.21170000000001</v>
      </c>
      <c r="F516" s="12">
        <v>6447500</v>
      </c>
      <c r="G516" s="12">
        <v>333641.18</v>
      </c>
    </row>
    <row r="517" spans="1:7">
      <c r="A517" s="9">
        <f>'(1)'!A517</f>
        <v>43033</v>
      </c>
      <c r="B517">
        <v>175.27940000000001</v>
      </c>
      <c r="C517">
        <v>175.4982</v>
      </c>
      <c r="D517">
        <v>174.77500000000001</v>
      </c>
      <c r="E517">
        <v>174.91249999999999</v>
      </c>
      <c r="F517" s="12">
        <v>14013000</v>
      </c>
      <c r="G517" s="12">
        <v>333896.65000000002</v>
      </c>
    </row>
    <row r="518" spans="1:7">
      <c r="A518" s="9">
        <f>'(1)'!A518</f>
        <v>43034</v>
      </c>
      <c r="B518">
        <v>175.21729999999999</v>
      </c>
      <c r="C518">
        <v>175.34479999999999</v>
      </c>
      <c r="D518">
        <v>174.24260000000001</v>
      </c>
      <c r="E518">
        <v>174.9675</v>
      </c>
      <c r="F518" s="12">
        <v>7287600</v>
      </c>
      <c r="G518" s="12">
        <v>334157.93</v>
      </c>
    </row>
    <row r="519" spans="1:7">
      <c r="A519" s="9">
        <f>'(1)'!A519</f>
        <v>43035</v>
      </c>
      <c r="B519">
        <v>174.68299999999999</v>
      </c>
      <c r="C519">
        <v>174.92420000000001</v>
      </c>
      <c r="D519">
        <v>173.2577</v>
      </c>
      <c r="E519">
        <v>174.8708</v>
      </c>
      <c r="F519" s="12">
        <v>9872600</v>
      </c>
      <c r="G519" s="12">
        <v>333882.7</v>
      </c>
    </row>
    <row r="520" spans="1:7">
      <c r="A520" s="9">
        <f>'(1)'!A520</f>
        <v>43038</v>
      </c>
      <c r="B520">
        <v>175.0609</v>
      </c>
      <c r="C520">
        <v>175.63849999999999</v>
      </c>
      <c r="D520">
        <v>174.8973</v>
      </c>
      <c r="E520">
        <v>175.46250000000001</v>
      </c>
      <c r="F520" s="12">
        <v>6998000</v>
      </c>
      <c r="G520" s="12">
        <v>334059.45</v>
      </c>
    </row>
    <row r="521" spans="1:7">
      <c r="A521" s="9">
        <f>'(1)'!A521</f>
        <v>43039</v>
      </c>
      <c r="B521">
        <v>175.46109999999999</v>
      </c>
      <c r="C521">
        <v>175.9179</v>
      </c>
      <c r="D521">
        <v>174.84139999999999</v>
      </c>
      <c r="E521">
        <v>175.55019999999999</v>
      </c>
      <c r="F521" s="12">
        <v>10359300</v>
      </c>
      <c r="G521" s="12">
        <v>334085.07</v>
      </c>
    </row>
    <row r="522" spans="1:7">
      <c r="A522" s="9">
        <f>'(1)'!A522</f>
        <v>43040</v>
      </c>
      <c r="B522">
        <v>176.31819999999999</v>
      </c>
      <c r="C522">
        <v>177.32679999999999</v>
      </c>
      <c r="D522">
        <v>175.94909999999999</v>
      </c>
      <c r="E522">
        <v>176.26849999999999</v>
      </c>
      <c r="F522" s="12">
        <v>10683100</v>
      </c>
      <c r="G522" s="12">
        <v>334197.46000000002</v>
      </c>
    </row>
    <row r="523" spans="1:7">
      <c r="A523" s="9">
        <f>'(1)'!A523</f>
        <v>43041</v>
      </c>
      <c r="B523">
        <v>176.56270000000001</v>
      </c>
      <c r="C523">
        <v>176.7037</v>
      </c>
      <c r="D523">
        <v>175.71360000000001</v>
      </c>
      <c r="E523">
        <v>176.58799999999999</v>
      </c>
      <c r="F523" s="12">
        <v>4066900</v>
      </c>
      <c r="G523" s="12">
        <v>334335.34000000003</v>
      </c>
    </row>
    <row r="524" spans="1:7">
      <c r="A524" s="9">
        <f>'(1)'!A524</f>
        <v>43042</v>
      </c>
      <c r="B524">
        <v>176.81059999999999</v>
      </c>
      <c r="C524">
        <v>177.30760000000001</v>
      </c>
      <c r="D524">
        <v>175.95840000000001</v>
      </c>
      <c r="E524">
        <v>176.97139999999999</v>
      </c>
      <c r="F524" s="12">
        <v>6404700</v>
      </c>
      <c r="G524" s="12">
        <v>335669.06</v>
      </c>
    </row>
    <row r="525" spans="1:7">
      <c r="A525" s="9">
        <f>'(1)'!A525</f>
        <v>43045</v>
      </c>
      <c r="B525">
        <v>177.50739999999999</v>
      </c>
      <c r="C525">
        <v>179.7638</v>
      </c>
      <c r="D525">
        <v>177.4777</v>
      </c>
      <c r="E525">
        <v>179.58879999999999</v>
      </c>
      <c r="F525" s="12">
        <v>8584900</v>
      </c>
      <c r="G525" s="12">
        <v>336412.14</v>
      </c>
    </row>
    <row r="526" spans="1:7">
      <c r="A526" s="9">
        <f>'(1)'!A526</f>
        <v>43046</v>
      </c>
      <c r="B526">
        <v>179.3734</v>
      </c>
      <c r="C526">
        <v>179.48240000000001</v>
      </c>
      <c r="D526">
        <v>178.02359999999999</v>
      </c>
      <c r="E526">
        <v>178.3399</v>
      </c>
      <c r="F526" s="12">
        <v>7183000</v>
      </c>
      <c r="G526" s="12">
        <v>336309.65</v>
      </c>
    </row>
    <row r="527" spans="1:7">
      <c r="A527" s="9">
        <f>'(1)'!A527</f>
        <v>43047</v>
      </c>
      <c r="B527">
        <v>178.37379999999999</v>
      </c>
      <c r="C527">
        <v>179.21629999999999</v>
      </c>
      <c r="D527">
        <v>177.9177</v>
      </c>
      <c r="E527">
        <v>178.56</v>
      </c>
      <c r="F527" s="12">
        <v>3642600</v>
      </c>
      <c r="G527" s="12">
        <v>336309.65</v>
      </c>
    </row>
    <row r="528" spans="1:7">
      <c r="A528" s="9">
        <f>'(1)'!A528</f>
        <v>43048</v>
      </c>
      <c r="B528">
        <v>178.43559999999999</v>
      </c>
      <c r="C528">
        <v>178.85290000000001</v>
      </c>
      <c r="D528">
        <v>177.95840000000001</v>
      </c>
      <c r="E528">
        <v>178.1858</v>
      </c>
      <c r="F528" s="12">
        <v>5808400</v>
      </c>
      <c r="G528" s="12">
        <v>337112.25</v>
      </c>
    </row>
    <row r="529" spans="1:7">
      <c r="A529" s="9">
        <f>'(1)'!A529</f>
        <v>43049</v>
      </c>
      <c r="B529">
        <v>178.15960000000001</v>
      </c>
      <c r="C529">
        <v>178.60939999999999</v>
      </c>
      <c r="D529">
        <v>177.55719999999999</v>
      </c>
      <c r="E529">
        <v>177.833</v>
      </c>
      <c r="F529" s="12">
        <v>5889300</v>
      </c>
      <c r="G529" s="12">
        <v>335063.8</v>
      </c>
    </row>
    <row r="530" spans="1:7">
      <c r="A530" s="9">
        <f>'(1)'!A530</f>
        <v>43052</v>
      </c>
      <c r="B530">
        <v>177.91120000000001</v>
      </c>
      <c r="C530">
        <v>178.46420000000001</v>
      </c>
      <c r="D530">
        <v>177.46170000000001</v>
      </c>
      <c r="E530">
        <v>177.6926</v>
      </c>
      <c r="F530" s="12">
        <v>6300700</v>
      </c>
      <c r="G530" s="12">
        <v>335742.09</v>
      </c>
    </row>
    <row r="531" spans="1:7">
      <c r="A531" s="9">
        <f>'(1)'!A531</f>
        <v>43053</v>
      </c>
      <c r="B531">
        <v>177.37209999999999</v>
      </c>
      <c r="C531">
        <v>177.3903</v>
      </c>
      <c r="D531">
        <v>175.05879999999999</v>
      </c>
      <c r="E531">
        <v>175.57329999999999</v>
      </c>
      <c r="F531" s="12">
        <v>9021400</v>
      </c>
      <c r="G531" s="12">
        <v>335775.55</v>
      </c>
    </row>
    <row r="532" spans="1:7">
      <c r="A532" s="9">
        <f>'(1)'!A532</f>
        <v>43054</v>
      </c>
      <c r="B532">
        <v>174.9503</v>
      </c>
      <c r="C532">
        <v>175.53280000000001</v>
      </c>
      <c r="D532">
        <v>174.8031</v>
      </c>
      <c r="E532">
        <v>175.2542</v>
      </c>
      <c r="F532" s="12">
        <v>9052300</v>
      </c>
      <c r="G532" s="12">
        <v>335423.81</v>
      </c>
    </row>
    <row r="533" spans="1:7">
      <c r="A533" s="9">
        <f>'(1)'!A533</f>
        <v>43055</v>
      </c>
      <c r="B533">
        <v>175.43010000000001</v>
      </c>
      <c r="C533">
        <v>175.47800000000001</v>
      </c>
      <c r="D533">
        <v>174.51779999999999</v>
      </c>
      <c r="E533">
        <v>174.57239999999999</v>
      </c>
      <c r="F533" s="12">
        <v>10769800</v>
      </c>
      <c r="G533" s="12">
        <v>335423.81</v>
      </c>
    </row>
    <row r="534" spans="1:7">
      <c r="A534" s="9">
        <f>'(1)'!A534</f>
        <v>43056</v>
      </c>
      <c r="B534">
        <v>175.03139999999999</v>
      </c>
      <c r="C534">
        <v>176.97890000000001</v>
      </c>
      <c r="D534">
        <v>174.9281</v>
      </c>
      <c r="E534">
        <v>176.82490000000001</v>
      </c>
      <c r="F534" s="12">
        <v>14197900</v>
      </c>
      <c r="G534" s="12">
        <v>335511.39</v>
      </c>
    </row>
    <row r="535" spans="1:7">
      <c r="A535" s="9">
        <f>'(1)'!A535</f>
        <v>43059</v>
      </c>
      <c r="B535">
        <v>176.3434</v>
      </c>
      <c r="C535">
        <v>176.4282</v>
      </c>
      <c r="D535">
        <v>175.11019999999999</v>
      </c>
      <c r="E535">
        <v>175.6763</v>
      </c>
      <c r="F535" s="12">
        <v>13486400</v>
      </c>
      <c r="G535" s="12">
        <v>335194.40999999997</v>
      </c>
    </row>
    <row r="536" spans="1:7">
      <c r="A536" s="9">
        <f>'(1)'!A536</f>
        <v>43060</v>
      </c>
      <c r="B536">
        <v>175.63329999999999</v>
      </c>
      <c r="C536">
        <v>176.56489999999999</v>
      </c>
      <c r="D536">
        <v>175.5247</v>
      </c>
      <c r="E536">
        <v>176.25370000000001</v>
      </c>
      <c r="F536" s="12">
        <v>7368300</v>
      </c>
      <c r="G536" s="12">
        <v>335194.40999999997</v>
      </c>
    </row>
    <row r="537" spans="1:7">
      <c r="A537" s="9">
        <f>'(1)'!A537</f>
        <v>43061</v>
      </c>
      <c r="B537">
        <v>176.50149999999999</v>
      </c>
      <c r="C537">
        <v>177.48740000000001</v>
      </c>
      <c r="D537">
        <v>176.49619999999999</v>
      </c>
      <c r="E537">
        <v>177.41489999999999</v>
      </c>
      <c r="F537" s="12">
        <v>7142100</v>
      </c>
      <c r="G537" s="12">
        <v>334356.11</v>
      </c>
    </row>
    <row r="538" spans="1:7">
      <c r="A538" s="9">
        <f>'(1)'!A538</f>
        <v>43063</v>
      </c>
      <c r="B538">
        <v>177.53219999999999</v>
      </c>
      <c r="C538">
        <v>177.93690000000001</v>
      </c>
      <c r="D538">
        <v>177.13669999999999</v>
      </c>
      <c r="E538">
        <v>177.34540000000001</v>
      </c>
      <c r="F538" s="12">
        <v>6700300</v>
      </c>
      <c r="G538" s="12">
        <v>334872.96000000002</v>
      </c>
    </row>
    <row r="539" spans="1:7">
      <c r="A539" s="9">
        <f>'(1)'!A539</f>
        <v>43066</v>
      </c>
      <c r="B539">
        <v>177.4521</v>
      </c>
      <c r="C539">
        <v>177.63120000000001</v>
      </c>
      <c r="D539">
        <v>176.51750000000001</v>
      </c>
      <c r="E539">
        <v>177.1678</v>
      </c>
      <c r="F539" s="12">
        <v>8086800</v>
      </c>
      <c r="G539" s="12">
        <v>335904.17</v>
      </c>
    </row>
    <row r="540" spans="1:7">
      <c r="A540" s="9">
        <f>'(1)'!A540</f>
        <v>43067</v>
      </c>
      <c r="B540">
        <v>176.7336</v>
      </c>
      <c r="C540">
        <v>176.8939</v>
      </c>
      <c r="D540">
        <v>176.17850000000001</v>
      </c>
      <c r="E540">
        <v>176.81049999999999</v>
      </c>
      <c r="F540" s="12">
        <v>9261300</v>
      </c>
      <c r="G540" s="12">
        <v>336142.98</v>
      </c>
    </row>
    <row r="541" spans="1:7">
      <c r="A541" s="9">
        <f>'(1)'!A541</f>
        <v>43068</v>
      </c>
      <c r="B541">
        <v>176.64330000000001</v>
      </c>
      <c r="C541">
        <v>177.14680000000001</v>
      </c>
      <c r="D541">
        <v>175.87209999999999</v>
      </c>
      <c r="E541">
        <v>176.2337</v>
      </c>
      <c r="F541" s="12">
        <v>8810400</v>
      </c>
      <c r="G541" s="12">
        <v>335436.61</v>
      </c>
    </row>
    <row r="542" spans="1:7">
      <c r="A542" s="9">
        <f>'(1)'!A542</f>
        <v>43069</v>
      </c>
      <c r="B542">
        <v>176.20750000000001</v>
      </c>
      <c r="C542">
        <v>176.39420000000001</v>
      </c>
      <c r="D542">
        <v>174.62799999999999</v>
      </c>
      <c r="E542">
        <v>174.74039999999999</v>
      </c>
      <c r="F542" s="12">
        <v>6765100</v>
      </c>
      <c r="G542" s="12">
        <v>336377.42</v>
      </c>
    </row>
    <row r="543" spans="1:7">
      <c r="A543" s="9">
        <f>'(1)'!A543</f>
        <v>43070</v>
      </c>
      <c r="B543">
        <v>175.1514</v>
      </c>
      <c r="C543">
        <v>177.15520000000001</v>
      </c>
      <c r="D543">
        <v>175.08179999999999</v>
      </c>
      <c r="E543">
        <v>176.32900000000001</v>
      </c>
      <c r="F543" s="12">
        <v>31265500</v>
      </c>
      <c r="G543" s="12">
        <v>337414.37</v>
      </c>
    </row>
    <row r="544" spans="1:7">
      <c r="A544" s="9">
        <f>'(1)'!A544</f>
        <v>43073</v>
      </c>
      <c r="B544">
        <v>176.55840000000001</v>
      </c>
      <c r="C544">
        <v>176.7123</v>
      </c>
      <c r="D544">
        <v>174.79650000000001</v>
      </c>
      <c r="E544">
        <v>174.85079999999999</v>
      </c>
      <c r="F544" s="12">
        <v>14790700</v>
      </c>
      <c r="G544" s="12">
        <v>339684.82</v>
      </c>
    </row>
    <row r="545" spans="1:7">
      <c r="A545" s="9">
        <f>'(1)'!A545</f>
        <v>43074</v>
      </c>
      <c r="B545">
        <v>174.87049999999999</v>
      </c>
      <c r="C545">
        <v>174.9898</v>
      </c>
      <c r="D545">
        <v>173.25909999999999</v>
      </c>
      <c r="E545">
        <v>173.39840000000001</v>
      </c>
      <c r="F545" s="12">
        <v>12827300</v>
      </c>
      <c r="G545" s="12">
        <v>339319.83</v>
      </c>
    </row>
    <row r="546" spans="1:7">
      <c r="A546" s="9">
        <f>'(1)'!A546</f>
        <v>43075</v>
      </c>
      <c r="B546">
        <v>173.30170000000001</v>
      </c>
      <c r="C546">
        <v>173.64670000000001</v>
      </c>
      <c r="D546">
        <v>171.5206</v>
      </c>
      <c r="E546">
        <v>171.52369999999999</v>
      </c>
      <c r="F546" s="12">
        <v>17553200</v>
      </c>
      <c r="G546" s="12">
        <v>339004.34</v>
      </c>
    </row>
    <row r="547" spans="1:7">
      <c r="A547" s="9">
        <f>'(1)'!A547</f>
        <v>43076</v>
      </c>
      <c r="B547">
        <v>171.7296</v>
      </c>
      <c r="C547">
        <v>171.88329999999999</v>
      </c>
      <c r="D547">
        <v>170.56569999999999</v>
      </c>
      <c r="E547">
        <v>170.90610000000001</v>
      </c>
      <c r="F547" s="12">
        <v>17130200</v>
      </c>
      <c r="G547" s="12">
        <v>338048.06</v>
      </c>
    </row>
    <row r="548" spans="1:7">
      <c r="A548" s="9">
        <f>'(1)'!A548</f>
        <v>43077</v>
      </c>
      <c r="B548">
        <v>170.9367</v>
      </c>
      <c r="C548">
        <v>171.93469999999999</v>
      </c>
      <c r="D548">
        <v>170.93389999999999</v>
      </c>
      <c r="E548">
        <v>171.3391</v>
      </c>
      <c r="F548" s="12">
        <v>14294100</v>
      </c>
      <c r="G548" s="12">
        <v>338228.38</v>
      </c>
    </row>
    <row r="549" spans="1:7">
      <c r="A549" s="9">
        <f>'(1)'!A549</f>
        <v>43080</v>
      </c>
      <c r="B549">
        <v>171.26499999999999</v>
      </c>
      <c r="C549">
        <v>172.03639999999999</v>
      </c>
      <c r="D549">
        <v>171.1233</v>
      </c>
      <c r="E549">
        <v>171.78059999999999</v>
      </c>
      <c r="F549" s="12">
        <v>15241000</v>
      </c>
      <c r="G549" s="12">
        <v>338871.42</v>
      </c>
    </row>
    <row r="550" spans="1:7">
      <c r="A550" s="9">
        <f>'(1)'!A550</f>
        <v>43081</v>
      </c>
      <c r="B550">
        <v>171.88069999999999</v>
      </c>
      <c r="C550">
        <v>172.36410000000001</v>
      </c>
      <c r="D550">
        <v>170.06010000000001</v>
      </c>
      <c r="E550">
        <v>170.17509999999999</v>
      </c>
      <c r="F550" s="12">
        <v>18563900</v>
      </c>
      <c r="G550" s="12">
        <v>338388</v>
      </c>
    </row>
    <row r="551" spans="1:7">
      <c r="A551" s="9">
        <f>'(1)'!A551</f>
        <v>43082</v>
      </c>
      <c r="B551">
        <v>170.7585</v>
      </c>
      <c r="C551">
        <v>171.2834</v>
      </c>
      <c r="D551">
        <v>170.1464</v>
      </c>
      <c r="E551">
        <v>170.26339999999999</v>
      </c>
      <c r="F551" s="12">
        <v>18766700</v>
      </c>
      <c r="G551" s="12">
        <v>339233.9</v>
      </c>
    </row>
    <row r="552" spans="1:7">
      <c r="A552" s="9">
        <f>'(1)'!A552</f>
        <v>43083</v>
      </c>
      <c r="B552">
        <v>170.8424</v>
      </c>
      <c r="C552">
        <v>171.07310000000001</v>
      </c>
      <c r="D552">
        <v>170.20509999999999</v>
      </c>
      <c r="E552">
        <v>171.02260000000001</v>
      </c>
      <c r="F552" s="12">
        <v>21755600</v>
      </c>
      <c r="G552" s="12">
        <v>338777.25</v>
      </c>
    </row>
    <row r="553" spans="1:7">
      <c r="A553" s="9">
        <f>'(1)'!A553</f>
        <v>43084</v>
      </c>
      <c r="B553">
        <v>171.18719999999999</v>
      </c>
      <c r="C553">
        <v>171.9307</v>
      </c>
      <c r="D553">
        <v>171.11770000000001</v>
      </c>
      <c r="E553">
        <v>171.46860000000001</v>
      </c>
      <c r="F553" s="12">
        <v>13979500</v>
      </c>
      <c r="G553" s="12">
        <v>338998.11</v>
      </c>
    </row>
    <row r="554" spans="1:7">
      <c r="A554" s="9">
        <f>'(1)'!A554</f>
        <v>43087</v>
      </c>
      <c r="B554">
        <v>171.5804</v>
      </c>
      <c r="C554">
        <v>172.87819999999999</v>
      </c>
      <c r="D554">
        <v>171.5804</v>
      </c>
      <c r="E554">
        <v>172.33920000000001</v>
      </c>
      <c r="F554" s="12">
        <v>10109500</v>
      </c>
      <c r="G554" s="12">
        <v>338266.66</v>
      </c>
    </row>
    <row r="555" spans="1:7">
      <c r="A555" s="9">
        <f>'(1)'!A555</f>
        <v>43088</v>
      </c>
      <c r="B555">
        <v>172.2244</v>
      </c>
      <c r="C555">
        <v>173.05869999999999</v>
      </c>
      <c r="D555">
        <v>172.11959999999999</v>
      </c>
      <c r="E555">
        <v>172.57859999999999</v>
      </c>
      <c r="F555" s="12">
        <v>15141600</v>
      </c>
      <c r="G555" s="12">
        <v>337528.84</v>
      </c>
    </row>
    <row r="556" spans="1:7">
      <c r="A556" s="9">
        <f>'(1)'!A556</f>
        <v>43089</v>
      </c>
      <c r="B556">
        <v>172.94239999999999</v>
      </c>
      <c r="C556">
        <v>173.64259999999999</v>
      </c>
      <c r="D556">
        <v>172.87909999999999</v>
      </c>
      <c r="E556">
        <v>173.53880000000001</v>
      </c>
      <c r="F556" s="12">
        <v>12616600</v>
      </c>
      <c r="G556" s="12">
        <v>337008.07</v>
      </c>
    </row>
    <row r="557" spans="1:7">
      <c r="A557" s="9">
        <f>'(1)'!A557</f>
        <v>43090</v>
      </c>
      <c r="B557">
        <v>173.5292</v>
      </c>
      <c r="C557">
        <v>174.04740000000001</v>
      </c>
      <c r="D557">
        <v>173.0504</v>
      </c>
      <c r="E557">
        <v>174.0042</v>
      </c>
      <c r="F557" s="12">
        <v>7107800</v>
      </c>
      <c r="G557" s="12">
        <v>338001.91</v>
      </c>
    </row>
    <row r="558" spans="1:7">
      <c r="A558" s="9">
        <f>'(1)'!A558</f>
        <v>43091</v>
      </c>
      <c r="B558">
        <v>173.61009999999999</v>
      </c>
      <c r="C558">
        <v>174.99090000000001</v>
      </c>
      <c r="D558">
        <v>173.5866</v>
      </c>
      <c r="E558">
        <v>174.9659</v>
      </c>
      <c r="F558" s="12">
        <v>8162900</v>
      </c>
      <c r="G558" s="12">
        <v>337539.8</v>
      </c>
    </row>
    <row r="559" spans="1:7">
      <c r="A559" s="9">
        <f>'(1)'!A559</f>
        <v>43095</v>
      </c>
      <c r="B559">
        <v>175.35980000000001</v>
      </c>
      <c r="C559">
        <v>177.08340000000001</v>
      </c>
      <c r="D559">
        <v>175.30969999999999</v>
      </c>
      <c r="E559">
        <v>177.0043</v>
      </c>
      <c r="F559" s="12">
        <v>8033300</v>
      </c>
      <c r="G559" s="12">
        <v>337353.37</v>
      </c>
    </row>
    <row r="560" spans="1:7">
      <c r="A560" s="9">
        <f>'(1)'!A560</f>
        <v>43096</v>
      </c>
      <c r="B560">
        <v>176.4442</v>
      </c>
      <c r="C560">
        <v>177.79499999999999</v>
      </c>
      <c r="D560">
        <v>176.4162</v>
      </c>
      <c r="E560">
        <v>177.71430000000001</v>
      </c>
      <c r="F560" s="12">
        <v>11051900</v>
      </c>
      <c r="G560" s="12">
        <v>337673</v>
      </c>
    </row>
    <row r="561" spans="1:7">
      <c r="A561" s="9">
        <f>'(1)'!A561</f>
        <v>43097</v>
      </c>
      <c r="B561">
        <v>177.578</v>
      </c>
      <c r="C561">
        <v>179.01150000000001</v>
      </c>
      <c r="D561">
        <v>177.52930000000001</v>
      </c>
      <c r="E561">
        <v>178.99199999999999</v>
      </c>
      <c r="F561" s="12">
        <v>14321500</v>
      </c>
      <c r="G561" s="12">
        <v>337049.21</v>
      </c>
    </row>
    <row r="562" spans="1:7">
      <c r="A562" s="9">
        <f>'(1)'!A562</f>
        <v>43098</v>
      </c>
      <c r="B562">
        <v>179.1832</v>
      </c>
      <c r="C562">
        <v>180.06190000000001</v>
      </c>
      <c r="D562">
        <v>178.72900000000001</v>
      </c>
      <c r="E562">
        <v>179.9572</v>
      </c>
      <c r="F562" s="12">
        <v>24297700</v>
      </c>
      <c r="G562" s="12">
        <v>338148.52</v>
      </c>
    </row>
    <row r="563" spans="1:7">
      <c r="A563" s="9">
        <f>'(1)'!A563</f>
        <v>43102</v>
      </c>
      <c r="B563">
        <v>180.2261</v>
      </c>
      <c r="C563">
        <v>180.91</v>
      </c>
      <c r="D563">
        <v>179.85820000000001</v>
      </c>
      <c r="E563">
        <v>180.48150000000001</v>
      </c>
      <c r="F563" s="12">
        <v>12894500</v>
      </c>
      <c r="G563" s="12">
        <v>337310.4</v>
      </c>
    </row>
    <row r="564" spans="1:7">
      <c r="A564" s="9">
        <f>'(1)'!A564</f>
        <v>43103</v>
      </c>
      <c r="B564">
        <v>180.11510000000001</v>
      </c>
      <c r="C564">
        <v>180.9117</v>
      </c>
      <c r="D564">
        <v>180.0659</v>
      </c>
      <c r="E564">
        <v>180.8937</v>
      </c>
      <c r="F564" s="12">
        <v>10879700</v>
      </c>
      <c r="G564" s="12">
        <v>337310.4</v>
      </c>
    </row>
    <row r="565" spans="1:7">
      <c r="A565" s="9">
        <f>'(1)'!A565</f>
        <v>43104</v>
      </c>
      <c r="B565">
        <v>180.6232</v>
      </c>
      <c r="C565">
        <v>181.34569999999999</v>
      </c>
      <c r="D565">
        <v>180.5052</v>
      </c>
      <c r="E565">
        <v>180.81989999999999</v>
      </c>
      <c r="F565" s="12">
        <v>11923700</v>
      </c>
      <c r="G565" s="12">
        <v>337507.81</v>
      </c>
    </row>
    <row r="566" spans="1:7">
      <c r="A566" s="9">
        <f>'(1)'!A566</f>
        <v>43105</v>
      </c>
      <c r="B566">
        <v>180.7062</v>
      </c>
      <c r="C566">
        <v>180.85290000000001</v>
      </c>
      <c r="D566">
        <v>179.27340000000001</v>
      </c>
      <c r="E566">
        <v>179.49270000000001</v>
      </c>
      <c r="F566" s="12">
        <v>8839100</v>
      </c>
      <c r="G566" s="12">
        <v>346937.45</v>
      </c>
    </row>
    <row r="567" spans="1:7">
      <c r="A567" s="9">
        <f>'(1)'!A567</f>
        <v>43108</v>
      </c>
      <c r="B567">
        <v>179.68049999999999</v>
      </c>
      <c r="C567">
        <v>179.81870000000001</v>
      </c>
      <c r="D567">
        <v>178.61789999999999</v>
      </c>
      <c r="E567">
        <v>179.05670000000001</v>
      </c>
      <c r="F567" s="12">
        <v>14118300</v>
      </c>
      <c r="G567" s="12">
        <v>337698.14</v>
      </c>
    </row>
    <row r="568" spans="1:7">
      <c r="A568" s="9">
        <f>'(1)'!A568</f>
        <v>43109</v>
      </c>
      <c r="B568">
        <v>179.46469999999999</v>
      </c>
      <c r="C568">
        <v>180.02199999999999</v>
      </c>
      <c r="D568">
        <v>178.60929999999999</v>
      </c>
      <c r="E568">
        <v>179.8963</v>
      </c>
      <c r="F568" s="12">
        <v>17614800</v>
      </c>
      <c r="G568" s="12">
        <v>289244.90000000002</v>
      </c>
    </row>
    <row r="569" spans="1:7">
      <c r="A569" s="9">
        <f>'(1)'!A569</f>
        <v>43110</v>
      </c>
      <c r="B569">
        <v>180.37</v>
      </c>
      <c r="C569">
        <v>181.309</v>
      </c>
      <c r="D569">
        <v>179.7603</v>
      </c>
      <c r="E569">
        <v>180.19040000000001</v>
      </c>
      <c r="F569" s="12">
        <v>8142600</v>
      </c>
      <c r="G569" s="12">
        <v>288564.95</v>
      </c>
    </row>
    <row r="570" spans="1:7">
      <c r="A570" s="9">
        <f>'(1)'!A570</f>
        <v>43111</v>
      </c>
      <c r="B570">
        <v>180.2928</v>
      </c>
      <c r="C570">
        <v>180.81219999999999</v>
      </c>
      <c r="D570">
        <v>180.12569999999999</v>
      </c>
      <c r="E570">
        <v>180.33369999999999</v>
      </c>
      <c r="F570" s="12">
        <v>21228500</v>
      </c>
      <c r="G570" s="12">
        <v>288601.76</v>
      </c>
    </row>
    <row r="571" spans="1:7">
      <c r="A571" s="9">
        <f>'(1)'!A571</f>
        <v>43112</v>
      </c>
      <c r="B571">
        <v>180.63409999999999</v>
      </c>
      <c r="C571">
        <v>181.27529999999999</v>
      </c>
      <c r="D571">
        <v>180.2585</v>
      </c>
      <c r="E571">
        <v>181.261</v>
      </c>
      <c r="F571" s="12">
        <v>14012000</v>
      </c>
      <c r="G571" s="12">
        <v>337667.09</v>
      </c>
    </row>
    <row r="572" spans="1:7">
      <c r="A572" s="9">
        <f>'(1)'!A572</f>
        <v>43116</v>
      </c>
      <c r="B572">
        <v>181.62270000000001</v>
      </c>
      <c r="C572">
        <v>181.7467</v>
      </c>
      <c r="D572">
        <v>179.86179999999999</v>
      </c>
      <c r="E572">
        <v>180.6652</v>
      </c>
      <c r="F572" s="12">
        <v>18500300</v>
      </c>
      <c r="G572" s="12">
        <v>337753.8</v>
      </c>
    </row>
    <row r="573" spans="1:7">
      <c r="A573" s="9">
        <f>'(1)'!A573</f>
        <v>43117</v>
      </c>
      <c r="B573">
        <v>180.62909999999999</v>
      </c>
      <c r="C573">
        <v>181.4932</v>
      </c>
      <c r="D573">
        <v>180.28229999999999</v>
      </c>
      <c r="E573">
        <v>181.37809999999999</v>
      </c>
      <c r="F573" s="12">
        <v>10459500</v>
      </c>
      <c r="G573" s="12">
        <v>336545.92</v>
      </c>
    </row>
    <row r="574" spans="1:7">
      <c r="A574" s="9">
        <f>'(1)'!A574</f>
        <v>43118</v>
      </c>
      <c r="B574">
        <v>181.42429999999999</v>
      </c>
      <c r="C574">
        <v>181.6078</v>
      </c>
      <c r="D574">
        <v>180.4538</v>
      </c>
      <c r="E574">
        <v>181.1773</v>
      </c>
      <c r="F574" s="12">
        <v>5255900</v>
      </c>
      <c r="G574" s="12">
        <v>336754.77</v>
      </c>
    </row>
    <row r="575" spans="1:7">
      <c r="A575" s="9">
        <f>'(1)'!A575</f>
        <v>43119</v>
      </c>
      <c r="B575">
        <v>180.78309999999999</v>
      </c>
      <c r="C575">
        <v>181.65219999999999</v>
      </c>
      <c r="D575">
        <v>180.7209</v>
      </c>
      <c r="E575">
        <v>180.87430000000001</v>
      </c>
      <c r="F575" s="12">
        <v>9138200</v>
      </c>
      <c r="G575" s="12">
        <v>336585.66</v>
      </c>
    </row>
    <row r="576" spans="1:7">
      <c r="A576" s="9">
        <f>'(1)'!A576</f>
        <v>43122</v>
      </c>
      <c r="B576">
        <v>181.51820000000001</v>
      </c>
      <c r="C576">
        <v>181.72229999999999</v>
      </c>
      <c r="D576">
        <v>181.10929999999999</v>
      </c>
      <c r="E576">
        <v>181.44069999999999</v>
      </c>
      <c r="F576" s="12">
        <v>8639800</v>
      </c>
      <c r="G576" s="12">
        <v>336139.66</v>
      </c>
    </row>
    <row r="577" spans="1:7">
      <c r="A577" s="9">
        <f>'(1)'!A577</f>
        <v>43123</v>
      </c>
      <c r="B577">
        <v>181.72499999999999</v>
      </c>
      <c r="C577">
        <v>182.22800000000001</v>
      </c>
      <c r="D577">
        <v>181.5027</v>
      </c>
      <c r="E577">
        <v>182.1574</v>
      </c>
      <c r="F577" s="12">
        <v>12052300</v>
      </c>
      <c r="G577" s="12">
        <v>335717.39</v>
      </c>
    </row>
    <row r="578" spans="1:7">
      <c r="A578" s="9">
        <f>'(1)'!A578</f>
        <v>43124</v>
      </c>
      <c r="B578">
        <v>182.50569999999999</v>
      </c>
      <c r="C578">
        <v>184.92859999999999</v>
      </c>
      <c r="D578">
        <v>182.36670000000001</v>
      </c>
      <c r="E578">
        <v>184.8365</v>
      </c>
      <c r="F578" s="12">
        <v>10035800</v>
      </c>
      <c r="G578" s="12">
        <v>335872.79</v>
      </c>
    </row>
    <row r="579" spans="1:7">
      <c r="A579" s="9">
        <f>'(1)'!A579</f>
        <v>43125</v>
      </c>
      <c r="B579">
        <v>185.2139</v>
      </c>
      <c r="C579">
        <v>186.29079999999999</v>
      </c>
      <c r="D579">
        <v>184.7835</v>
      </c>
      <c r="E579">
        <v>184.83340000000001</v>
      </c>
      <c r="F579" s="12">
        <v>10128500</v>
      </c>
      <c r="G579" s="12">
        <v>336006.02</v>
      </c>
    </row>
    <row r="580" spans="1:7">
      <c r="A580" s="9">
        <f>'(1)'!A580</f>
        <v>43126</v>
      </c>
      <c r="B580">
        <v>184.5018</v>
      </c>
      <c r="C580">
        <v>185.79580000000001</v>
      </c>
      <c r="D580">
        <v>184.2867</v>
      </c>
      <c r="E580">
        <v>185.53729999999999</v>
      </c>
      <c r="F580" s="12">
        <v>6593700</v>
      </c>
      <c r="G580" s="12">
        <v>337860.91</v>
      </c>
    </row>
    <row r="581" spans="1:7">
      <c r="A581" s="9">
        <f>'(1)'!A581</f>
        <v>43129</v>
      </c>
      <c r="B581">
        <v>185.82390000000001</v>
      </c>
      <c r="C581">
        <v>185.947</v>
      </c>
      <c r="D581">
        <v>184.631</v>
      </c>
      <c r="E581">
        <v>185.20760000000001</v>
      </c>
      <c r="F581" s="12">
        <v>10118200</v>
      </c>
      <c r="G581" s="12">
        <v>362143.72</v>
      </c>
    </row>
    <row r="582" spans="1:7">
      <c r="A582" s="9">
        <f>'(1)'!A582</f>
        <v>43130</v>
      </c>
      <c r="B582">
        <v>185.03970000000001</v>
      </c>
      <c r="C582">
        <v>185.6002</v>
      </c>
      <c r="D582">
        <v>184.05179999999999</v>
      </c>
      <c r="E582">
        <v>184.50909999999999</v>
      </c>
      <c r="F582" s="12">
        <v>7723100</v>
      </c>
      <c r="G582" s="12">
        <v>337810.36</v>
      </c>
    </row>
    <row r="583" spans="1:7">
      <c r="A583" s="9">
        <f>'(1)'!A583</f>
        <v>43131</v>
      </c>
      <c r="B583">
        <v>184.03639999999999</v>
      </c>
      <c r="C583">
        <v>184.47409999999999</v>
      </c>
      <c r="D583">
        <v>183.0787</v>
      </c>
      <c r="E583">
        <v>183.53100000000001</v>
      </c>
      <c r="F583" s="12">
        <v>9620700</v>
      </c>
      <c r="G583" s="12">
        <v>337810.36</v>
      </c>
    </row>
    <row r="584" spans="1:7">
      <c r="A584" s="9">
        <f>'(1)'!A584</f>
        <v>43132</v>
      </c>
      <c r="B584">
        <v>183.23320000000001</v>
      </c>
      <c r="C584">
        <v>183.69900000000001</v>
      </c>
      <c r="D584">
        <v>182.69110000000001</v>
      </c>
      <c r="E584">
        <v>183.67250000000001</v>
      </c>
      <c r="F584" s="12">
        <v>15175800</v>
      </c>
      <c r="G584" s="12">
        <v>337810.36</v>
      </c>
    </row>
    <row r="585" spans="1:7">
      <c r="A585" s="9">
        <f>'(1)'!A585</f>
        <v>43133</v>
      </c>
      <c r="B585">
        <v>183.96010000000001</v>
      </c>
      <c r="C585">
        <v>184.16980000000001</v>
      </c>
      <c r="D585">
        <v>181.4665</v>
      </c>
      <c r="E585">
        <v>182.15809999999999</v>
      </c>
      <c r="F585" s="12">
        <v>16684300</v>
      </c>
      <c r="G585" s="12">
        <v>338408.75</v>
      </c>
    </row>
    <row r="586" spans="1:7">
      <c r="A586" s="9">
        <f>'(1)'!A586</f>
        <v>43136</v>
      </c>
      <c r="B586">
        <v>181.26329999999999</v>
      </c>
      <c r="C586">
        <v>182.0651</v>
      </c>
      <c r="D586">
        <v>180.72980000000001</v>
      </c>
      <c r="E586">
        <v>180.9374</v>
      </c>
      <c r="F586" s="12">
        <v>11681300</v>
      </c>
      <c r="G586" s="12">
        <v>337644.56</v>
      </c>
    </row>
    <row r="587" spans="1:7">
      <c r="A587" s="9">
        <f>'(1)'!A587</f>
        <v>43137</v>
      </c>
      <c r="B587">
        <v>180.434</v>
      </c>
      <c r="C587">
        <v>180.9657</v>
      </c>
      <c r="D587">
        <v>179.69</v>
      </c>
      <c r="E587">
        <v>180.2373</v>
      </c>
      <c r="F587" s="12">
        <v>11673800</v>
      </c>
      <c r="G587" s="12">
        <v>338007.22</v>
      </c>
    </row>
    <row r="588" spans="1:7">
      <c r="A588" s="9">
        <f>'(1)'!A588</f>
        <v>43138</v>
      </c>
      <c r="B588">
        <v>181.3278</v>
      </c>
      <c r="C588">
        <v>181.34299999999999</v>
      </c>
      <c r="D588">
        <v>177.9228</v>
      </c>
      <c r="E588">
        <v>178.1611</v>
      </c>
      <c r="F588" s="12">
        <v>12931700</v>
      </c>
      <c r="G588" s="12">
        <v>338481.84</v>
      </c>
    </row>
    <row r="589" spans="1:7">
      <c r="A589" s="9">
        <f>'(1)'!A589</f>
        <v>43139</v>
      </c>
      <c r="B589">
        <v>178.45599999999999</v>
      </c>
      <c r="C589">
        <v>178.75219999999999</v>
      </c>
      <c r="D589">
        <v>177.6285</v>
      </c>
      <c r="E589">
        <v>177.8837</v>
      </c>
      <c r="F589" s="12">
        <v>7922000</v>
      </c>
      <c r="G589" s="12">
        <v>338742.03</v>
      </c>
    </row>
    <row r="590" spans="1:7">
      <c r="A590" s="9">
        <f>'(1)'!A590</f>
        <v>43140</v>
      </c>
      <c r="B590">
        <v>177.39879999999999</v>
      </c>
      <c r="C590">
        <v>177.52869999999999</v>
      </c>
      <c r="D590">
        <v>174.39279999999999</v>
      </c>
      <c r="E590">
        <v>175.10149999999999</v>
      </c>
      <c r="F590" s="12">
        <v>9543200</v>
      </c>
      <c r="G590" s="12">
        <v>340441.76</v>
      </c>
    </row>
    <row r="591" spans="1:7">
      <c r="A591" s="9">
        <f>'(1)'!A591</f>
        <v>43143</v>
      </c>
      <c r="B591">
        <v>176.83029999999999</v>
      </c>
      <c r="C591">
        <v>177.2773</v>
      </c>
      <c r="D591">
        <v>176.18969999999999</v>
      </c>
      <c r="E591">
        <v>176.51679999999999</v>
      </c>
      <c r="F591" s="12">
        <v>7002900</v>
      </c>
      <c r="G591" s="12">
        <v>338671.99</v>
      </c>
    </row>
    <row r="592" spans="1:7">
      <c r="A592" s="9">
        <f>'(1)'!A592</f>
        <v>43144</v>
      </c>
      <c r="B592">
        <v>177.18989999999999</v>
      </c>
      <c r="C592">
        <v>177.85499999999999</v>
      </c>
      <c r="D592">
        <v>176.65819999999999</v>
      </c>
      <c r="E592">
        <v>177.4725</v>
      </c>
      <c r="F592" s="12">
        <v>7617000</v>
      </c>
      <c r="G592" s="12">
        <v>339472.05</v>
      </c>
    </row>
    <row r="593" spans="1:7">
      <c r="A593" s="9">
        <f>'(1)'!A593</f>
        <v>43145</v>
      </c>
      <c r="B593">
        <v>177.40209999999999</v>
      </c>
      <c r="C593">
        <v>179.9889</v>
      </c>
      <c r="D593">
        <v>176.2636</v>
      </c>
      <c r="E593">
        <v>179.94450000000001</v>
      </c>
      <c r="F593" s="12">
        <v>5382400</v>
      </c>
      <c r="G593" s="12">
        <v>339465.95</v>
      </c>
    </row>
    <row r="594" spans="1:7">
      <c r="A594" s="9">
        <f>'(1)'!A594</f>
        <v>43146</v>
      </c>
      <c r="B594">
        <v>180.47620000000001</v>
      </c>
      <c r="C594">
        <v>180.63310000000001</v>
      </c>
      <c r="D594">
        <v>178.88329999999999</v>
      </c>
      <c r="E594">
        <v>180.44980000000001</v>
      </c>
      <c r="F594" s="12">
        <v>7590000</v>
      </c>
      <c r="G594" s="12">
        <v>341190.91</v>
      </c>
    </row>
    <row r="595" spans="1:7">
      <c r="A595" s="9">
        <f>'(1)'!A595</f>
        <v>43147</v>
      </c>
      <c r="B595">
        <v>180.8365</v>
      </c>
      <c r="C595">
        <v>181.14279999999999</v>
      </c>
      <c r="D595">
        <v>179.88990000000001</v>
      </c>
      <c r="E595">
        <v>180.3895</v>
      </c>
      <c r="F595" s="12">
        <v>7872900</v>
      </c>
      <c r="G595" s="12">
        <v>340561.91999999998</v>
      </c>
    </row>
    <row r="596" spans="1:7">
      <c r="A596" s="9">
        <f>'(1)'!A596</f>
        <v>43151</v>
      </c>
      <c r="B596">
        <v>180.73939999999999</v>
      </c>
      <c r="C596">
        <v>181.10509999999999</v>
      </c>
      <c r="D596">
        <v>179.9409</v>
      </c>
      <c r="E596">
        <v>180.0103</v>
      </c>
      <c r="F596" s="12">
        <v>6546400</v>
      </c>
      <c r="G596" s="12">
        <v>341254.18</v>
      </c>
    </row>
    <row r="597" spans="1:7">
      <c r="A597" s="9">
        <f>'(1)'!A597</f>
        <v>43152</v>
      </c>
      <c r="B597">
        <v>179.48589999999999</v>
      </c>
      <c r="C597">
        <v>180.64179999999999</v>
      </c>
      <c r="D597">
        <v>178.95959999999999</v>
      </c>
      <c r="E597">
        <v>180.57220000000001</v>
      </c>
      <c r="F597" s="12">
        <v>13607500</v>
      </c>
      <c r="G597" s="12">
        <v>341897.04</v>
      </c>
    </row>
    <row r="598" spans="1:7">
      <c r="A598" s="9">
        <f>'(1)'!A598</f>
        <v>43153</v>
      </c>
      <c r="B598">
        <v>179.33879999999999</v>
      </c>
      <c r="C598">
        <v>181.50290000000001</v>
      </c>
      <c r="D598">
        <v>179.1987</v>
      </c>
      <c r="E598">
        <v>181.38499999999999</v>
      </c>
      <c r="F598" s="12">
        <v>9169600</v>
      </c>
      <c r="G598" s="12">
        <v>341622.56</v>
      </c>
    </row>
    <row r="599" spans="1:7">
      <c r="A599" s="9">
        <f>'(1)'!A599</f>
        <v>43154</v>
      </c>
      <c r="B599">
        <v>181.25919999999999</v>
      </c>
      <c r="C599">
        <v>181.5077</v>
      </c>
      <c r="D599">
        <v>180.6284</v>
      </c>
      <c r="E599">
        <v>181.44370000000001</v>
      </c>
      <c r="F599" s="12">
        <v>7308000</v>
      </c>
      <c r="G599" s="12">
        <v>341148.59</v>
      </c>
    </row>
    <row r="600" spans="1:7">
      <c r="A600" s="9">
        <f>'(1)'!A600</f>
        <v>43157</v>
      </c>
      <c r="B600">
        <v>182.43799999999999</v>
      </c>
      <c r="C600">
        <v>182.8348</v>
      </c>
      <c r="D600">
        <v>181.7039</v>
      </c>
      <c r="E600">
        <v>182.18010000000001</v>
      </c>
      <c r="F600" s="12">
        <v>9495700</v>
      </c>
      <c r="G600" s="12">
        <v>342400.96</v>
      </c>
    </row>
    <row r="601" spans="1:7">
      <c r="A601" s="9">
        <f>'(1)'!A601</f>
        <v>43158</v>
      </c>
      <c r="B601">
        <v>182.30969999999999</v>
      </c>
      <c r="C601">
        <v>182.4169</v>
      </c>
      <c r="D601">
        <v>181.09479999999999</v>
      </c>
      <c r="E601">
        <v>181.26929999999999</v>
      </c>
      <c r="F601" s="12">
        <v>9501700</v>
      </c>
      <c r="G601" s="12">
        <v>349063.79</v>
      </c>
    </row>
    <row r="602" spans="1:7">
      <c r="A602" s="9">
        <f>'(1)'!A602</f>
        <v>43159</v>
      </c>
      <c r="B602">
        <v>181.239</v>
      </c>
      <c r="C602">
        <v>182.09</v>
      </c>
      <c r="D602">
        <v>180.27330000000001</v>
      </c>
      <c r="E602">
        <v>180.3569</v>
      </c>
      <c r="F602" s="12">
        <v>8108900</v>
      </c>
      <c r="G602" s="12">
        <v>348199.97</v>
      </c>
    </row>
    <row r="603" spans="1:7">
      <c r="A603" s="9">
        <f>'(1)'!A603</f>
        <v>43160</v>
      </c>
      <c r="B603">
        <v>180.33189999999999</v>
      </c>
      <c r="C603">
        <v>180.6326</v>
      </c>
      <c r="D603">
        <v>178.95269999999999</v>
      </c>
      <c r="E603">
        <v>180.49189999999999</v>
      </c>
      <c r="F603" s="12">
        <v>10281200</v>
      </c>
      <c r="G603" s="12">
        <v>349161.15</v>
      </c>
    </row>
    <row r="604" spans="1:7">
      <c r="A604" s="9">
        <f>'(1)'!A604</f>
        <v>43161</v>
      </c>
      <c r="B604">
        <v>180.94300000000001</v>
      </c>
      <c r="C604">
        <v>181.17310000000001</v>
      </c>
      <c r="D604">
        <v>179.77250000000001</v>
      </c>
      <c r="E604">
        <v>180.38730000000001</v>
      </c>
      <c r="F604" s="12">
        <v>12886300</v>
      </c>
      <c r="G604" s="12">
        <v>349205.73</v>
      </c>
    </row>
    <row r="605" spans="1:7">
      <c r="A605" s="9">
        <f>'(1)'!A605</f>
        <v>43164</v>
      </c>
      <c r="B605">
        <v>180.74639999999999</v>
      </c>
      <c r="C605">
        <v>181.6088</v>
      </c>
      <c r="D605">
        <v>179.8349</v>
      </c>
      <c r="E605">
        <v>181.54679999999999</v>
      </c>
      <c r="F605" s="12">
        <v>10751700</v>
      </c>
      <c r="G605" s="12">
        <v>349832.54</v>
      </c>
    </row>
    <row r="606" spans="1:7">
      <c r="A606" s="9">
        <f>'(1)'!A606</f>
        <v>43165</v>
      </c>
      <c r="B606">
        <v>181.4539</v>
      </c>
      <c r="C606">
        <v>182.57400000000001</v>
      </c>
      <c r="D606">
        <v>181.3271</v>
      </c>
      <c r="E606">
        <v>182.1788</v>
      </c>
      <c r="F606" s="12">
        <v>11693700</v>
      </c>
      <c r="G606" s="12">
        <v>350516.02</v>
      </c>
    </row>
    <row r="607" spans="1:7">
      <c r="A607" s="9">
        <f>'(1)'!A607</f>
        <v>43166</v>
      </c>
      <c r="B607">
        <v>181.64449999999999</v>
      </c>
      <c r="C607">
        <v>181.8475</v>
      </c>
      <c r="D607">
        <v>180.0376</v>
      </c>
      <c r="E607">
        <v>180.20179999999999</v>
      </c>
      <c r="F607" s="12">
        <v>8354600</v>
      </c>
      <c r="G607" s="12">
        <v>350410.14</v>
      </c>
    </row>
    <row r="608" spans="1:7">
      <c r="A608" s="9">
        <f>'(1)'!A608</f>
        <v>43167</v>
      </c>
      <c r="B608">
        <v>180.34370000000001</v>
      </c>
      <c r="C608">
        <v>180.34370000000001</v>
      </c>
      <c r="D608">
        <v>178.91759999999999</v>
      </c>
      <c r="E608">
        <v>179.2911</v>
      </c>
      <c r="F608" s="12">
        <v>6742800</v>
      </c>
      <c r="G608" s="12">
        <v>349905.19</v>
      </c>
    </row>
    <row r="609" spans="1:7">
      <c r="A609" s="9">
        <f>'(1)'!A609</f>
        <v>43168</v>
      </c>
      <c r="B609">
        <v>178.95160000000001</v>
      </c>
      <c r="C609">
        <v>180.24629999999999</v>
      </c>
      <c r="D609">
        <v>178.58080000000001</v>
      </c>
      <c r="E609">
        <v>180.05009999999999</v>
      </c>
      <c r="F609" s="12">
        <v>11421200</v>
      </c>
      <c r="G609" s="12">
        <v>348604.1</v>
      </c>
    </row>
    <row r="610" spans="1:7">
      <c r="A610" s="9">
        <f>'(1)'!A610</f>
        <v>43171</v>
      </c>
      <c r="B610">
        <v>180.0772</v>
      </c>
      <c r="C610">
        <v>180.0976</v>
      </c>
      <c r="D610">
        <v>178.81180000000001</v>
      </c>
      <c r="E610">
        <v>179.4846</v>
      </c>
      <c r="F610" s="12">
        <v>19328500</v>
      </c>
      <c r="G610" s="12">
        <v>349726.31</v>
      </c>
    </row>
    <row r="611" spans="1:7">
      <c r="A611" s="9">
        <f>'(1)'!A611</f>
        <v>43172</v>
      </c>
      <c r="B611">
        <v>179.75129999999999</v>
      </c>
      <c r="C611">
        <v>180.68190000000001</v>
      </c>
      <c r="D611">
        <v>179.46960000000001</v>
      </c>
      <c r="E611">
        <v>179.92400000000001</v>
      </c>
      <c r="F611" s="12">
        <v>12743600</v>
      </c>
      <c r="G611" s="12">
        <v>351117.03</v>
      </c>
    </row>
    <row r="612" spans="1:7">
      <c r="A612" s="9">
        <f>'(1)'!A612</f>
        <v>43173</v>
      </c>
      <c r="B612">
        <v>179.84610000000001</v>
      </c>
      <c r="C612">
        <v>180.39750000000001</v>
      </c>
      <c r="D612">
        <v>179.17339999999999</v>
      </c>
      <c r="E612">
        <v>179.51689999999999</v>
      </c>
      <c r="F612" s="12">
        <v>10168100</v>
      </c>
      <c r="G612" s="12">
        <v>351501.49</v>
      </c>
    </row>
    <row r="613" spans="1:7">
      <c r="A613" s="9">
        <f>'(1)'!A613</f>
        <v>43174</v>
      </c>
      <c r="B613">
        <v>179.77430000000001</v>
      </c>
      <c r="C613">
        <v>179.85040000000001</v>
      </c>
      <c r="D613">
        <v>178.44569999999999</v>
      </c>
      <c r="E613">
        <v>178.7946</v>
      </c>
      <c r="F613" s="12">
        <v>8918800</v>
      </c>
      <c r="G613" s="12">
        <v>351404.26</v>
      </c>
    </row>
    <row r="614" spans="1:7">
      <c r="A614" s="9">
        <f>'(1)'!A614</f>
        <v>43175</v>
      </c>
      <c r="B614">
        <v>178.80600000000001</v>
      </c>
      <c r="C614">
        <v>179.19110000000001</v>
      </c>
      <c r="D614">
        <v>178.07660000000001</v>
      </c>
      <c r="E614">
        <v>178.89779999999999</v>
      </c>
      <c r="F614" s="12">
        <v>11133200</v>
      </c>
      <c r="G614" s="12">
        <v>351301.18</v>
      </c>
    </row>
    <row r="615" spans="1:7">
      <c r="A615" s="9">
        <f>'(1)'!A615</f>
        <v>43178</v>
      </c>
      <c r="B615">
        <v>178.0925</v>
      </c>
      <c r="C615">
        <v>178.23670000000001</v>
      </c>
      <c r="D615">
        <v>177.01669999999999</v>
      </c>
      <c r="E615">
        <v>177.2038</v>
      </c>
      <c r="F615" s="12">
        <v>6507800</v>
      </c>
      <c r="G615" s="12">
        <v>351147.49</v>
      </c>
    </row>
    <row r="616" spans="1:7">
      <c r="A616" s="9">
        <f>'(1)'!A616</f>
        <v>43179</v>
      </c>
      <c r="B616">
        <v>177.43860000000001</v>
      </c>
      <c r="C616">
        <v>178.19159999999999</v>
      </c>
      <c r="D616">
        <v>177.2362</v>
      </c>
      <c r="E616">
        <v>177.62010000000001</v>
      </c>
      <c r="F616" s="12">
        <v>5550600</v>
      </c>
      <c r="G616" s="12">
        <v>353717.13</v>
      </c>
    </row>
    <row r="617" spans="1:7">
      <c r="A617" s="9">
        <f>'(1)'!A617</f>
        <v>43180</v>
      </c>
      <c r="B617">
        <v>178.00489999999999</v>
      </c>
      <c r="C617">
        <v>179.4607</v>
      </c>
      <c r="D617">
        <v>177.5822</v>
      </c>
      <c r="E617">
        <v>179.03639999999999</v>
      </c>
      <c r="F617" s="12">
        <v>7805700</v>
      </c>
      <c r="G617" s="12">
        <v>353977.37</v>
      </c>
    </row>
    <row r="618" spans="1:7">
      <c r="A618" s="9">
        <f>'(1)'!A618</f>
        <v>43181</v>
      </c>
      <c r="B618">
        <v>179.6636</v>
      </c>
      <c r="C618">
        <v>179.74860000000001</v>
      </c>
      <c r="D618">
        <v>178.03909999999999</v>
      </c>
      <c r="E618">
        <v>178.41630000000001</v>
      </c>
      <c r="F618" s="12">
        <v>10464300</v>
      </c>
      <c r="G618" s="12">
        <v>353438.54</v>
      </c>
    </row>
    <row r="619" spans="1:7">
      <c r="A619" s="9">
        <f>'(1)'!A619</f>
        <v>43182</v>
      </c>
      <c r="B619">
        <v>179.1789</v>
      </c>
      <c r="C619">
        <v>179.19390000000001</v>
      </c>
      <c r="D619">
        <v>177.8862</v>
      </c>
      <c r="E619">
        <v>179.11869999999999</v>
      </c>
      <c r="F619" s="12">
        <v>8110100</v>
      </c>
      <c r="G619" s="12">
        <v>353206.98</v>
      </c>
    </row>
    <row r="620" spans="1:7">
      <c r="A620" s="9">
        <f>'(1)'!A620</f>
        <v>43185</v>
      </c>
      <c r="B620">
        <v>179.5437</v>
      </c>
      <c r="C620">
        <v>179.5617</v>
      </c>
      <c r="D620">
        <v>178.72929999999999</v>
      </c>
      <c r="E620">
        <v>178.75829999999999</v>
      </c>
      <c r="F620" s="12">
        <v>11666100</v>
      </c>
      <c r="G620" s="12">
        <v>353215.27</v>
      </c>
    </row>
    <row r="621" spans="1:7">
      <c r="A621" s="9">
        <f>'(1)'!A621</f>
        <v>43186</v>
      </c>
      <c r="B621">
        <v>179.18340000000001</v>
      </c>
      <c r="C621">
        <v>179.53020000000001</v>
      </c>
      <c r="D621">
        <v>178.51480000000001</v>
      </c>
      <c r="E621">
        <v>178.7782</v>
      </c>
      <c r="F621" s="12">
        <v>8270100</v>
      </c>
      <c r="G621" s="12">
        <v>352761.46</v>
      </c>
    </row>
    <row r="622" spans="1:7">
      <c r="A622" s="9">
        <f>'(1)'!A622</f>
        <v>43187</v>
      </c>
      <c r="B622">
        <v>178.7319</v>
      </c>
      <c r="C622">
        <v>178.76439999999999</v>
      </c>
      <c r="D622">
        <v>177.4555</v>
      </c>
      <c r="E622">
        <v>177.77199999999999</v>
      </c>
      <c r="F622" s="12">
        <v>14614400</v>
      </c>
      <c r="G622" s="12">
        <v>353174.5</v>
      </c>
    </row>
    <row r="623" spans="1:7">
      <c r="A623" s="9">
        <f>'(1)'!A623</f>
        <v>43188</v>
      </c>
      <c r="B623">
        <v>177.95679999999999</v>
      </c>
      <c r="C623">
        <v>179.58439999999999</v>
      </c>
      <c r="D623">
        <v>177.90870000000001</v>
      </c>
      <c r="E623">
        <v>179.23599999999999</v>
      </c>
      <c r="F623" s="12">
        <v>10851400</v>
      </c>
      <c r="G623" s="12">
        <v>352773.44</v>
      </c>
    </row>
    <row r="624" spans="1:7">
      <c r="A624" s="9">
        <f>'(1)'!A624</f>
        <v>43192</v>
      </c>
      <c r="B624">
        <v>180.18709999999999</v>
      </c>
      <c r="C624">
        <v>180.55529999999999</v>
      </c>
      <c r="D624">
        <v>177.91589999999999</v>
      </c>
      <c r="E624">
        <v>177.95939999999999</v>
      </c>
      <c r="F624" s="12">
        <v>7343800</v>
      </c>
      <c r="G624" s="12">
        <v>352510.54</v>
      </c>
    </row>
    <row r="625" spans="1:7">
      <c r="A625" s="9">
        <f>'(1)'!A625</f>
        <v>43193</v>
      </c>
      <c r="B625">
        <v>178.37309999999999</v>
      </c>
      <c r="C625">
        <v>178.92150000000001</v>
      </c>
      <c r="D625">
        <v>178.17009999999999</v>
      </c>
      <c r="E625">
        <v>178.32820000000001</v>
      </c>
      <c r="F625" s="12">
        <v>7750400</v>
      </c>
      <c r="G625" s="12">
        <v>353162.56</v>
      </c>
    </row>
    <row r="626" spans="1:7">
      <c r="A626" s="9">
        <f>'(1)'!A626</f>
        <v>43194</v>
      </c>
      <c r="B626">
        <v>178.43190000000001</v>
      </c>
      <c r="C626">
        <v>178.54169999999999</v>
      </c>
      <c r="D626">
        <v>175.7021</v>
      </c>
      <c r="E626">
        <v>177.5444</v>
      </c>
      <c r="F626" s="12">
        <v>9336800</v>
      </c>
      <c r="G626" s="12">
        <v>353162.56</v>
      </c>
    </row>
    <row r="627" spans="1:7">
      <c r="A627" s="9">
        <f>'(1)'!A627</f>
        <v>43195</v>
      </c>
      <c r="B627">
        <v>177.7473</v>
      </c>
      <c r="C627">
        <v>178.72470000000001</v>
      </c>
      <c r="D627">
        <v>177.48869999999999</v>
      </c>
      <c r="E627">
        <v>178.68819999999999</v>
      </c>
      <c r="F627" s="12">
        <v>7894800</v>
      </c>
      <c r="G627" s="12">
        <v>353157.47</v>
      </c>
    </row>
    <row r="628" spans="1:7">
      <c r="A628" s="9">
        <f>'(1)'!A628</f>
        <v>43196</v>
      </c>
      <c r="B628">
        <v>178.0839</v>
      </c>
      <c r="C628">
        <v>178.82929999999999</v>
      </c>
      <c r="D628">
        <v>177.49809999999999</v>
      </c>
      <c r="E628">
        <v>178.2098</v>
      </c>
      <c r="F628" s="12">
        <v>13315200</v>
      </c>
      <c r="G628" s="12">
        <v>353090.97</v>
      </c>
    </row>
    <row r="629" spans="1:7">
      <c r="A629" s="9">
        <f>'(1)'!A629</f>
        <v>43199</v>
      </c>
      <c r="B629">
        <v>178.6198</v>
      </c>
      <c r="C629">
        <v>180.5343</v>
      </c>
      <c r="D629">
        <v>178.61199999999999</v>
      </c>
      <c r="E629">
        <v>180.44030000000001</v>
      </c>
      <c r="F629" s="12">
        <v>13278500</v>
      </c>
      <c r="G629" s="12">
        <v>352280.65</v>
      </c>
    </row>
    <row r="630" spans="1:7">
      <c r="A630" s="9">
        <f>'(1)'!A630</f>
        <v>43200</v>
      </c>
      <c r="B630">
        <v>180.5437</v>
      </c>
      <c r="C630">
        <v>182.1447</v>
      </c>
      <c r="D630">
        <v>180.5257</v>
      </c>
      <c r="E630">
        <v>182.06219999999999</v>
      </c>
      <c r="F630" s="12">
        <v>12040000</v>
      </c>
      <c r="G630" s="12">
        <v>352575.86</v>
      </c>
    </row>
    <row r="631" spans="1:7">
      <c r="A631" s="9">
        <f>'(1)'!A631</f>
        <v>43201</v>
      </c>
      <c r="B631">
        <v>181.82749999999999</v>
      </c>
      <c r="C631">
        <v>183.8115</v>
      </c>
      <c r="D631">
        <v>181.79849999999999</v>
      </c>
      <c r="E631">
        <v>182.9906</v>
      </c>
      <c r="F631" s="12">
        <v>11591700</v>
      </c>
      <c r="G631" s="12">
        <v>351875.32</v>
      </c>
    </row>
    <row r="632" spans="1:7">
      <c r="A632" s="9">
        <f>'(1)'!A632</f>
        <v>43202</v>
      </c>
      <c r="B632">
        <v>182.37610000000001</v>
      </c>
      <c r="C632">
        <v>182.71860000000001</v>
      </c>
      <c r="D632">
        <v>181.3603</v>
      </c>
      <c r="E632">
        <v>182.68279999999999</v>
      </c>
      <c r="F632" s="12">
        <v>14076300</v>
      </c>
      <c r="G632" s="12">
        <v>351814.7</v>
      </c>
    </row>
    <row r="633" spans="1:7">
      <c r="A633" s="9">
        <f>'(1)'!A633</f>
        <v>43203</v>
      </c>
      <c r="B633">
        <v>182.61</v>
      </c>
      <c r="C633">
        <v>183.38300000000001</v>
      </c>
      <c r="D633">
        <v>182.42789999999999</v>
      </c>
      <c r="E633">
        <v>183.06370000000001</v>
      </c>
      <c r="F633" s="12">
        <v>9694700</v>
      </c>
      <c r="G633" s="12">
        <v>351252.5</v>
      </c>
    </row>
    <row r="634" spans="1:7">
      <c r="A634" s="9">
        <f>'(1)'!A634</f>
        <v>43206</v>
      </c>
      <c r="B634">
        <v>182.64599999999999</v>
      </c>
      <c r="C634">
        <v>183.63239999999999</v>
      </c>
      <c r="D634">
        <v>182.33260000000001</v>
      </c>
      <c r="E634">
        <v>182.59309999999999</v>
      </c>
      <c r="F634" s="12">
        <v>8436400</v>
      </c>
      <c r="G634" s="12">
        <v>352090.87</v>
      </c>
    </row>
    <row r="635" spans="1:7">
      <c r="A635" s="9">
        <f>'(1)'!A635</f>
        <v>43207</v>
      </c>
      <c r="B635">
        <v>182.56030000000001</v>
      </c>
      <c r="C635">
        <v>183.08070000000001</v>
      </c>
      <c r="D635">
        <v>181.72819999999999</v>
      </c>
      <c r="E635">
        <v>182.56469999999999</v>
      </c>
      <c r="F635" s="12">
        <v>10776500</v>
      </c>
      <c r="G635" s="12">
        <v>352232.45</v>
      </c>
    </row>
    <row r="636" spans="1:7">
      <c r="A636" s="9">
        <f>'(1)'!A636</f>
        <v>43208</v>
      </c>
      <c r="B636">
        <v>182.7038</v>
      </c>
      <c r="C636">
        <v>185.7647</v>
      </c>
      <c r="D636">
        <v>182.7038</v>
      </c>
      <c r="E636">
        <v>185.5284</v>
      </c>
      <c r="F636" s="12">
        <v>12297200</v>
      </c>
      <c r="G636" s="12">
        <v>352501.99</v>
      </c>
    </row>
    <row r="637" spans="1:7">
      <c r="A637" s="9">
        <f>'(1)'!A637</f>
        <v>43209</v>
      </c>
      <c r="B637">
        <v>185.70830000000001</v>
      </c>
      <c r="C637">
        <v>187.29820000000001</v>
      </c>
      <c r="D637">
        <v>184.23849999999999</v>
      </c>
      <c r="E637">
        <v>184.5403</v>
      </c>
      <c r="F637" s="12">
        <v>9647500</v>
      </c>
      <c r="G637" s="12">
        <v>355270.46</v>
      </c>
    </row>
    <row r="638" spans="1:7">
      <c r="A638" s="9">
        <f>'(1)'!A638</f>
        <v>43210</v>
      </c>
      <c r="B638">
        <v>184.5737</v>
      </c>
      <c r="C638">
        <v>184.59270000000001</v>
      </c>
      <c r="D638">
        <v>183.19149999999999</v>
      </c>
      <c r="E638">
        <v>184.30199999999999</v>
      </c>
      <c r="F638" s="12">
        <v>9672800</v>
      </c>
      <c r="G638" s="12">
        <v>355383.7</v>
      </c>
    </row>
    <row r="639" spans="1:7">
      <c r="A639" s="9">
        <f>'(1)'!A639</f>
        <v>43213</v>
      </c>
      <c r="B639">
        <v>184.6593</v>
      </c>
      <c r="C639">
        <v>184.739</v>
      </c>
      <c r="D639">
        <v>182.09020000000001</v>
      </c>
      <c r="E639">
        <v>182.98589999999999</v>
      </c>
      <c r="F639" s="12">
        <v>10192200</v>
      </c>
      <c r="G639" s="12">
        <v>355960.15</v>
      </c>
    </row>
    <row r="640" spans="1:7">
      <c r="A640" s="9">
        <f>'(1)'!A640</f>
        <v>43214</v>
      </c>
      <c r="B640">
        <v>183.10910000000001</v>
      </c>
      <c r="C640">
        <v>183.49619999999999</v>
      </c>
      <c r="D640">
        <v>182.62389999999999</v>
      </c>
      <c r="E640">
        <v>182.761</v>
      </c>
      <c r="F640" s="12">
        <v>8702800</v>
      </c>
      <c r="G640" s="12">
        <v>355804</v>
      </c>
    </row>
    <row r="641" spans="1:7">
      <c r="A641" s="9">
        <f>'(1)'!A641</f>
        <v>43215</v>
      </c>
      <c r="B641">
        <v>182.833</v>
      </c>
      <c r="C641">
        <v>183.16079999999999</v>
      </c>
      <c r="D641">
        <v>182.1772</v>
      </c>
      <c r="E641">
        <v>183.1139</v>
      </c>
      <c r="F641" s="12">
        <v>9411900</v>
      </c>
      <c r="G641" s="12">
        <v>356323.44</v>
      </c>
    </row>
    <row r="642" spans="1:7">
      <c r="A642" s="9">
        <f>'(1)'!A642</f>
        <v>43216</v>
      </c>
      <c r="B642">
        <v>183.41579999999999</v>
      </c>
      <c r="C642">
        <v>183.78360000000001</v>
      </c>
      <c r="D642">
        <v>182.66650000000001</v>
      </c>
      <c r="E642">
        <v>183.43559999999999</v>
      </c>
      <c r="F642" s="12">
        <v>14600600</v>
      </c>
      <c r="G642" s="12">
        <v>355323.35</v>
      </c>
    </row>
    <row r="643" spans="1:7">
      <c r="A643" s="9">
        <f>'(1)'!A643</f>
        <v>43217</v>
      </c>
      <c r="B643">
        <v>183.3083</v>
      </c>
      <c r="C643">
        <v>183.59209999999999</v>
      </c>
      <c r="D643">
        <v>182.3366</v>
      </c>
      <c r="E643">
        <v>183.4092</v>
      </c>
      <c r="F643" s="12">
        <v>9143900</v>
      </c>
      <c r="G643" s="12">
        <v>356097.29</v>
      </c>
    </row>
    <row r="644" spans="1:7">
      <c r="A644" s="9">
        <f>'(1)'!A644</f>
        <v>43220</v>
      </c>
      <c r="B644">
        <v>183.83449999999999</v>
      </c>
      <c r="C644">
        <v>184.32599999999999</v>
      </c>
      <c r="D644">
        <v>182.8586</v>
      </c>
      <c r="E644">
        <v>183.8683</v>
      </c>
      <c r="F644" s="12">
        <v>9531200</v>
      </c>
      <c r="G644" s="12">
        <v>357074.07</v>
      </c>
    </row>
    <row r="645" spans="1:7">
      <c r="A645" s="9">
        <f>'(1)'!A645</f>
        <v>43221</v>
      </c>
      <c r="B645">
        <v>183.64670000000001</v>
      </c>
      <c r="C645">
        <v>183.69990000000001</v>
      </c>
      <c r="D645">
        <v>182.6189</v>
      </c>
      <c r="E645">
        <v>183.41399999999999</v>
      </c>
      <c r="F645" s="12">
        <v>12072500</v>
      </c>
      <c r="G645" s="12">
        <v>356501.34</v>
      </c>
    </row>
    <row r="646" spans="1:7">
      <c r="A646" s="9">
        <f>'(1)'!A646</f>
        <v>43222</v>
      </c>
      <c r="B646">
        <v>183.82599999999999</v>
      </c>
      <c r="C646">
        <v>184.00839999999999</v>
      </c>
      <c r="D646">
        <v>183.10319999999999</v>
      </c>
      <c r="E646">
        <v>183.6842</v>
      </c>
      <c r="F646" s="12">
        <v>17289100</v>
      </c>
      <c r="G646" s="12">
        <v>356491.39</v>
      </c>
    </row>
    <row r="647" spans="1:7">
      <c r="A647" s="9">
        <f>'(1)'!A647</f>
        <v>43223</v>
      </c>
      <c r="B647">
        <v>183.54920000000001</v>
      </c>
      <c r="C647">
        <v>184.3449</v>
      </c>
      <c r="D647">
        <v>183.1448</v>
      </c>
      <c r="E647">
        <v>184.0581</v>
      </c>
      <c r="F647" s="12">
        <v>10806700</v>
      </c>
      <c r="G647" s="12">
        <v>357084.84</v>
      </c>
    </row>
    <row r="648" spans="1:7">
      <c r="A648" s="9">
        <f>'(1)'!A648</f>
        <v>43224</v>
      </c>
      <c r="B648">
        <v>184.27350000000001</v>
      </c>
      <c r="C648">
        <v>185.0617</v>
      </c>
      <c r="D648">
        <v>183.6063</v>
      </c>
      <c r="E648">
        <v>184.7199</v>
      </c>
      <c r="F648" s="12">
        <v>15601100</v>
      </c>
      <c r="G648" s="12">
        <v>357913.5</v>
      </c>
    </row>
    <row r="649" spans="1:7">
      <c r="A649" s="9">
        <f>'(1)'!A649</f>
        <v>43227</v>
      </c>
      <c r="B649">
        <v>184.66220000000001</v>
      </c>
      <c r="C649">
        <v>185.32220000000001</v>
      </c>
      <c r="D649">
        <v>184.3108</v>
      </c>
      <c r="E649">
        <v>184.40549999999999</v>
      </c>
      <c r="F649" s="12">
        <v>13658600</v>
      </c>
      <c r="G649" s="12">
        <v>358647.11</v>
      </c>
    </row>
    <row r="650" spans="1:7">
      <c r="A650" s="9">
        <f>'(1)'!A650</f>
        <v>43228</v>
      </c>
      <c r="B650">
        <v>184.13910000000001</v>
      </c>
      <c r="C650">
        <v>184.5198</v>
      </c>
      <c r="D650">
        <v>182.4409</v>
      </c>
      <c r="E650">
        <v>183.92359999999999</v>
      </c>
      <c r="F650" s="12">
        <v>9816981</v>
      </c>
      <c r="G650" s="12">
        <v>357718.05</v>
      </c>
    </row>
    <row r="651" spans="1:7">
      <c r="A651" s="9">
        <f>'(1)'!A651</f>
        <v>43229</v>
      </c>
      <c r="B651">
        <v>184.9973</v>
      </c>
      <c r="C651">
        <v>185.3817</v>
      </c>
      <c r="D651">
        <v>184.61920000000001</v>
      </c>
      <c r="E651">
        <v>184.99469999999999</v>
      </c>
      <c r="F651" s="12">
        <v>7330163</v>
      </c>
      <c r="G651" s="12">
        <v>358468.43</v>
      </c>
    </row>
    <row r="652" spans="1:7">
      <c r="A652" s="9">
        <f>'(1)'!A652</f>
        <v>43230</v>
      </c>
      <c r="B652">
        <v>185.3605</v>
      </c>
      <c r="C652">
        <v>185.98320000000001</v>
      </c>
      <c r="D652">
        <v>184.78380000000001</v>
      </c>
      <c r="E652">
        <v>185.93469999999999</v>
      </c>
      <c r="F652" s="12">
        <v>8120996</v>
      </c>
      <c r="G652" s="12">
        <v>358468.43</v>
      </c>
    </row>
    <row r="653" spans="1:7">
      <c r="A653" s="9">
        <f>'(1)'!A653</f>
        <v>43231</v>
      </c>
      <c r="B653">
        <v>185.5437</v>
      </c>
      <c r="C653">
        <v>185.78540000000001</v>
      </c>
      <c r="D653">
        <v>184.82040000000001</v>
      </c>
      <c r="E653">
        <v>184.88489999999999</v>
      </c>
      <c r="F653" s="12">
        <v>35799078</v>
      </c>
      <c r="G653" s="12">
        <v>357523.9</v>
      </c>
    </row>
    <row r="654" spans="1:7">
      <c r="A654" s="9">
        <f>'(1)'!A654</f>
        <v>43234</v>
      </c>
      <c r="B654">
        <v>184.69919999999999</v>
      </c>
      <c r="C654">
        <v>185.82390000000001</v>
      </c>
      <c r="D654">
        <v>184.52340000000001</v>
      </c>
      <c r="E654">
        <v>185.5932</v>
      </c>
      <c r="F654" s="12">
        <v>8797831</v>
      </c>
      <c r="G654" s="12">
        <v>358856.19</v>
      </c>
    </row>
    <row r="655" spans="1:7">
      <c r="A655" s="9">
        <f>'(1)'!A655</f>
        <v>43235</v>
      </c>
      <c r="B655">
        <v>185.7132</v>
      </c>
      <c r="C655">
        <v>186.20650000000001</v>
      </c>
      <c r="D655">
        <v>184.07980000000001</v>
      </c>
      <c r="E655">
        <v>185.09780000000001</v>
      </c>
      <c r="F655" s="12">
        <v>10003571</v>
      </c>
      <c r="G655" s="12">
        <v>359225.47</v>
      </c>
    </row>
    <row r="656" spans="1:7">
      <c r="A656" s="9">
        <f>'(1)'!A656</f>
        <v>43236</v>
      </c>
      <c r="B656">
        <v>184.90029999999999</v>
      </c>
      <c r="C656">
        <v>185.24799999999999</v>
      </c>
      <c r="D656">
        <v>184.45959999999999</v>
      </c>
      <c r="E656">
        <v>185.2277</v>
      </c>
      <c r="F656" s="12">
        <v>9336354</v>
      </c>
      <c r="G656" s="12">
        <v>360168.43</v>
      </c>
    </row>
    <row r="657" spans="1:7">
      <c r="A657" s="9">
        <f>'(1)'!A657</f>
        <v>43237</v>
      </c>
      <c r="B657">
        <v>185.46559999999999</v>
      </c>
      <c r="C657">
        <v>186.34280000000001</v>
      </c>
      <c r="D657">
        <v>185.334</v>
      </c>
      <c r="E657">
        <v>185.4965</v>
      </c>
      <c r="F657" s="12">
        <v>5318367</v>
      </c>
      <c r="G657" s="12">
        <v>360168.43</v>
      </c>
    </row>
    <row r="658" spans="1:7">
      <c r="A658" s="9">
        <f>'(1)'!A658</f>
        <v>43238</v>
      </c>
      <c r="B658">
        <v>185.6601</v>
      </c>
      <c r="C658">
        <v>186.32740000000001</v>
      </c>
      <c r="D658">
        <v>185.58690000000001</v>
      </c>
      <c r="E658">
        <v>185.72399999999999</v>
      </c>
      <c r="F658" s="12">
        <v>13924751</v>
      </c>
      <c r="G658" s="12">
        <v>360168.43</v>
      </c>
    </row>
    <row r="659" spans="1:7">
      <c r="A659" s="9">
        <f>'(1)'!A659</f>
        <v>43241</v>
      </c>
      <c r="B659">
        <v>186.5401</v>
      </c>
      <c r="C659">
        <v>187.06489999999999</v>
      </c>
      <c r="D659">
        <v>185.9512</v>
      </c>
      <c r="E659">
        <v>186.90260000000001</v>
      </c>
      <c r="F659" s="12">
        <v>13744622</v>
      </c>
      <c r="G659" s="12">
        <v>360345.34</v>
      </c>
    </row>
    <row r="660" spans="1:7">
      <c r="A660" s="9">
        <f>'(1)'!A660</f>
        <v>43242</v>
      </c>
      <c r="B660">
        <v>186.81</v>
      </c>
      <c r="C660">
        <v>188.52510000000001</v>
      </c>
      <c r="D660">
        <v>186.72569999999999</v>
      </c>
      <c r="E660">
        <v>187.82640000000001</v>
      </c>
      <c r="F660" s="12">
        <v>10770672</v>
      </c>
      <c r="G660" s="12">
        <v>361122.42</v>
      </c>
    </row>
    <row r="661" spans="1:7">
      <c r="A661" s="9">
        <f>'(1)'!A661</f>
        <v>43243</v>
      </c>
      <c r="B661">
        <v>187.5548</v>
      </c>
      <c r="C661">
        <v>188.19450000000001</v>
      </c>
      <c r="D661">
        <v>186.73099999999999</v>
      </c>
      <c r="E661">
        <v>188.154</v>
      </c>
      <c r="F661" s="12">
        <v>10426099</v>
      </c>
      <c r="G661" s="12">
        <v>360609.65</v>
      </c>
    </row>
    <row r="662" spans="1:7">
      <c r="A662" s="9">
        <f>'(1)'!A662</f>
        <v>43244</v>
      </c>
      <c r="B662">
        <v>188.18879999999999</v>
      </c>
      <c r="C662">
        <v>188.9221</v>
      </c>
      <c r="D662">
        <v>187.9667</v>
      </c>
      <c r="E662">
        <v>188.03829999999999</v>
      </c>
      <c r="F662" s="12">
        <v>9778657</v>
      </c>
      <c r="G662" s="12">
        <v>360386.94</v>
      </c>
    </row>
    <row r="663" spans="1:7">
      <c r="A663" s="9">
        <f>'(1)'!A663</f>
        <v>43245</v>
      </c>
      <c r="B663">
        <v>188.01480000000001</v>
      </c>
      <c r="C663">
        <v>188.07560000000001</v>
      </c>
      <c r="D663">
        <v>186.4023</v>
      </c>
      <c r="E663">
        <v>186.8314</v>
      </c>
      <c r="F663" s="12">
        <v>54817523</v>
      </c>
      <c r="G663" s="12">
        <v>361265.21</v>
      </c>
    </row>
    <row r="664" spans="1:7">
      <c r="A664" s="9">
        <f>'(1)'!A664</f>
        <v>43249</v>
      </c>
      <c r="B664">
        <v>186.76</v>
      </c>
      <c r="C664">
        <v>187.18049999999999</v>
      </c>
      <c r="D664">
        <v>185.07749999999999</v>
      </c>
      <c r="E664">
        <v>185.55019999999999</v>
      </c>
      <c r="F664" s="12">
        <v>10004789</v>
      </c>
      <c r="G664" s="12">
        <v>361229.3</v>
      </c>
    </row>
    <row r="665" spans="1:7">
      <c r="A665" s="9">
        <f>'(1)'!A665</f>
        <v>43250</v>
      </c>
      <c r="B665">
        <v>184.96729999999999</v>
      </c>
      <c r="C665">
        <v>186.5521</v>
      </c>
      <c r="D665">
        <v>184.71270000000001</v>
      </c>
      <c r="E665">
        <v>186.4725</v>
      </c>
      <c r="F665" s="12">
        <v>4862934</v>
      </c>
      <c r="G665" s="12">
        <v>360339.48</v>
      </c>
    </row>
    <row r="666" spans="1:7">
      <c r="A666" s="9">
        <f>'(1)'!A666</f>
        <v>43251</v>
      </c>
      <c r="B666">
        <v>186.3535</v>
      </c>
      <c r="C666">
        <v>187.5582</v>
      </c>
      <c r="D666">
        <v>186.14779999999999</v>
      </c>
      <c r="E666">
        <v>186.47309999999999</v>
      </c>
      <c r="F666" s="12">
        <v>12074380</v>
      </c>
      <c r="G666" s="12">
        <v>360044.28</v>
      </c>
    </row>
    <row r="667" spans="1:7">
      <c r="A667" s="9">
        <f>'(1)'!A667</f>
        <v>43252</v>
      </c>
      <c r="B667">
        <v>186.71080000000001</v>
      </c>
      <c r="C667">
        <v>186.7705</v>
      </c>
      <c r="D667">
        <v>185.56180000000001</v>
      </c>
      <c r="E667">
        <v>185.94139999999999</v>
      </c>
      <c r="F667" s="12">
        <v>8690520</v>
      </c>
      <c r="G667" s="12">
        <v>360854.35</v>
      </c>
    </row>
    <row r="668" spans="1:7">
      <c r="A668" s="9">
        <f>'(1)'!A668</f>
        <v>43255</v>
      </c>
      <c r="B668">
        <v>185.67519999999999</v>
      </c>
      <c r="C668">
        <v>185.7706</v>
      </c>
      <c r="D668">
        <v>183.82570000000001</v>
      </c>
      <c r="E668">
        <v>183.86869999999999</v>
      </c>
      <c r="F668" s="12">
        <v>11873228</v>
      </c>
      <c r="G668" s="12">
        <v>361451.24</v>
      </c>
    </row>
    <row r="669" spans="1:7">
      <c r="A669" s="9">
        <f>'(1)'!A669</f>
        <v>43256</v>
      </c>
      <c r="B669">
        <v>183.99209999999999</v>
      </c>
      <c r="C669">
        <v>184.5087</v>
      </c>
      <c r="D669">
        <v>183.3321</v>
      </c>
      <c r="E669">
        <v>184.4248</v>
      </c>
      <c r="F669" s="12">
        <v>7076065</v>
      </c>
      <c r="G669" s="12">
        <v>361451.24</v>
      </c>
    </row>
    <row r="670" spans="1:7">
      <c r="A670" s="9">
        <f>'(1)'!A670</f>
        <v>43257</v>
      </c>
      <c r="B670">
        <v>184.72810000000001</v>
      </c>
      <c r="C670">
        <v>185.36019999999999</v>
      </c>
      <c r="D670">
        <v>184.3895</v>
      </c>
      <c r="E670">
        <v>184.57749999999999</v>
      </c>
      <c r="F670" s="12">
        <v>5060470</v>
      </c>
      <c r="G670" s="12">
        <v>361884.24</v>
      </c>
    </row>
    <row r="671" spans="1:7">
      <c r="A671" s="9">
        <f>'(1)'!A671</f>
        <v>43258</v>
      </c>
      <c r="B671">
        <v>184.86580000000001</v>
      </c>
      <c r="C671">
        <v>185.97040000000001</v>
      </c>
      <c r="D671">
        <v>184.8372</v>
      </c>
      <c r="E671">
        <v>185.1635</v>
      </c>
      <c r="F671" s="12">
        <v>9324653</v>
      </c>
      <c r="G671" s="12">
        <v>363922.66</v>
      </c>
    </row>
    <row r="672" spans="1:7">
      <c r="A672" s="9">
        <f>'(1)'!A672</f>
        <v>43259</v>
      </c>
      <c r="B672">
        <v>185.03710000000001</v>
      </c>
      <c r="C672">
        <v>185.3819</v>
      </c>
      <c r="D672">
        <v>184.24870000000001</v>
      </c>
      <c r="E672">
        <v>185.02959999999999</v>
      </c>
      <c r="F672" s="12">
        <v>10355575</v>
      </c>
      <c r="G672" s="12">
        <v>364198.35</v>
      </c>
    </row>
    <row r="673" spans="1:7">
      <c r="A673" s="9">
        <f>'(1)'!A673</f>
        <v>43262</v>
      </c>
      <c r="B673">
        <v>185.50890000000001</v>
      </c>
      <c r="C673">
        <v>185.559</v>
      </c>
      <c r="D673">
        <v>184.33080000000001</v>
      </c>
      <c r="E673">
        <v>184.38300000000001</v>
      </c>
      <c r="F673" s="12">
        <v>14455064</v>
      </c>
      <c r="G673" s="12">
        <v>365955.54</v>
      </c>
    </row>
    <row r="674" spans="1:7">
      <c r="A674" s="9">
        <f>'(1)'!A674</f>
        <v>43263</v>
      </c>
      <c r="B674">
        <v>184.6386</v>
      </c>
      <c r="C674">
        <v>185.1951</v>
      </c>
      <c r="D674">
        <v>184.23349999999999</v>
      </c>
      <c r="E674">
        <v>184.9101</v>
      </c>
      <c r="G674" s="12">
        <v>365089.88</v>
      </c>
    </row>
    <row r="675" spans="1:7">
      <c r="A675" s="9">
        <f>'(1)'!A675</f>
        <v>43264</v>
      </c>
      <c r="B675">
        <v>184.21700000000001</v>
      </c>
      <c r="C675">
        <v>185.32650000000001</v>
      </c>
      <c r="D675">
        <v>183.9958</v>
      </c>
      <c r="E675">
        <v>185.0634</v>
      </c>
      <c r="G675" s="12">
        <v>365090.08</v>
      </c>
    </row>
    <row r="676" spans="1:7">
      <c r="A676" s="9">
        <f>'(1)'!A676</f>
        <v>43265</v>
      </c>
      <c r="B676">
        <v>184.68819999999999</v>
      </c>
      <c r="C676">
        <v>184.78720000000001</v>
      </c>
      <c r="D676">
        <v>183.2372</v>
      </c>
      <c r="E676">
        <v>183.52699999999999</v>
      </c>
      <c r="G676" s="12">
        <v>364501.34</v>
      </c>
    </row>
    <row r="677" spans="1:7">
      <c r="A677" s="9">
        <f>'(1)'!A677</f>
        <v>43266</v>
      </c>
      <c r="B677">
        <v>183.14500000000001</v>
      </c>
      <c r="C677">
        <v>183.32320000000001</v>
      </c>
      <c r="D677">
        <v>180.25919999999999</v>
      </c>
      <c r="E677">
        <v>180.42330000000001</v>
      </c>
      <c r="G677" s="12">
        <v>365272.04</v>
      </c>
    </row>
    <row r="678" spans="1:7">
      <c r="A678" s="9">
        <f>'(1)'!A678</f>
        <v>43269</v>
      </c>
      <c r="B678">
        <v>179.84469999999999</v>
      </c>
      <c r="C678">
        <v>180.87889999999999</v>
      </c>
      <c r="D678">
        <v>179.73230000000001</v>
      </c>
      <c r="E678">
        <v>180.2953</v>
      </c>
      <c r="G678" s="12">
        <v>366838.23</v>
      </c>
    </row>
    <row r="679" spans="1:7">
      <c r="A679" s="9">
        <f>'(1)'!A679</f>
        <v>43270</v>
      </c>
      <c r="B679">
        <v>179.934</v>
      </c>
      <c r="C679">
        <v>179.9641</v>
      </c>
      <c r="D679">
        <v>176.56229999999999</v>
      </c>
      <c r="E679">
        <v>178.1473</v>
      </c>
      <c r="G679" s="12">
        <v>366974.34</v>
      </c>
    </row>
    <row r="680" spans="1:7">
      <c r="A680" s="9">
        <f>'(1)'!A680</f>
        <v>43271</v>
      </c>
      <c r="B680">
        <v>178.57060000000001</v>
      </c>
      <c r="C680">
        <v>179.19990000000001</v>
      </c>
      <c r="D680">
        <v>177.76150000000001</v>
      </c>
      <c r="E680">
        <v>178.5685</v>
      </c>
      <c r="G680" s="12">
        <v>367160.79</v>
      </c>
    </row>
    <row r="681" spans="1:7">
      <c r="A681" s="9">
        <f>'(1)'!A681</f>
        <v>43272</v>
      </c>
      <c r="B681">
        <v>178.6592</v>
      </c>
      <c r="C681">
        <v>178.74809999999999</v>
      </c>
      <c r="D681">
        <v>177.13890000000001</v>
      </c>
      <c r="E681">
        <v>177.84</v>
      </c>
      <c r="G681" s="12">
        <v>366273.6</v>
      </c>
    </row>
    <row r="682" spans="1:7">
      <c r="A682" s="9">
        <f>'(1)'!A682</f>
        <v>43273</v>
      </c>
      <c r="B682">
        <v>178.3192</v>
      </c>
      <c r="C682">
        <v>179.72880000000001</v>
      </c>
      <c r="D682">
        <v>178.3192</v>
      </c>
      <c r="E682">
        <v>179.70349999999999</v>
      </c>
      <c r="G682" s="12">
        <v>367817.68</v>
      </c>
    </row>
    <row r="683" spans="1:7">
      <c r="A683" s="9">
        <f>'(1)'!A683</f>
        <v>43276</v>
      </c>
      <c r="B683">
        <v>178.54849999999999</v>
      </c>
      <c r="C683">
        <v>178.90479999999999</v>
      </c>
      <c r="D683">
        <v>177.15389999999999</v>
      </c>
      <c r="E683">
        <v>177.369</v>
      </c>
      <c r="G683" s="12">
        <v>368553.65</v>
      </c>
    </row>
    <row r="684" spans="1:7">
      <c r="A684" s="9">
        <f>'(1)'!A684</f>
        <v>43277</v>
      </c>
      <c r="B684">
        <v>177.46969999999999</v>
      </c>
      <c r="C684">
        <v>178.423</v>
      </c>
      <c r="D684">
        <v>176.92760000000001</v>
      </c>
      <c r="E684">
        <v>178.1104</v>
      </c>
      <c r="G684" s="12">
        <v>367025.36</v>
      </c>
    </row>
    <row r="685" spans="1:7">
      <c r="A685" s="9">
        <f>'(1)'!A685</f>
        <v>43278</v>
      </c>
      <c r="B685">
        <v>178.27359999999999</v>
      </c>
      <c r="C685">
        <v>179.9247</v>
      </c>
      <c r="D685">
        <v>178.1284</v>
      </c>
      <c r="E685">
        <v>179.3836</v>
      </c>
      <c r="G685" s="12">
        <v>366771.85</v>
      </c>
    </row>
    <row r="686" spans="1:7">
      <c r="A686" s="9">
        <f>'(1)'!A686</f>
        <v>43279</v>
      </c>
      <c r="B686">
        <v>179.0984</v>
      </c>
      <c r="C686">
        <v>179.56569999999999</v>
      </c>
      <c r="D686">
        <v>178.46029999999999</v>
      </c>
      <c r="E686">
        <v>178.66849999999999</v>
      </c>
      <c r="G686" s="12">
        <v>366792.93</v>
      </c>
    </row>
    <row r="687" spans="1:7">
      <c r="A687" s="9">
        <f>'(1)'!A687</f>
        <v>43280</v>
      </c>
      <c r="B687">
        <v>178.35509999999999</v>
      </c>
      <c r="C687">
        <v>180.459</v>
      </c>
      <c r="D687">
        <v>178.34800000000001</v>
      </c>
      <c r="E687">
        <v>179.9539</v>
      </c>
      <c r="G687" s="12">
        <v>365232.36</v>
      </c>
    </row>
    <row r="688" spans="1:7">
      <c r="A688" s="9">
        <f>'(1)'!A688</f>
        <v>43283</v>
      </c>
      <c r="B688">
        <v>179.5239</v>
      </c>
      <c r="C688">
        <v>179.58439999999999</v>
      </c>
      <c r="D688">
        <v>176.48840000000001</v>
      </c>
      <c r="E688">
        <v>176.52520000000001</v>
      </c>
      <c r="G688" s="12">
        <v>364508.22</v>
      </c>
    </row>
    <row r="689" spans="1:7">
      <c r="A689" s="9">
        <f>'(1)'!A689</f>
        <v>43284</v>
      </c>
      <c r="B689">
        <v>176.7687</v>
      </c>
      <c r="C689">
        <v>178.1541</v>
      </c>
      <c r="D689">
        <v>176.60390000000001</v>
      </c>
      <c r="E689">
        <v>176.9359</v>
      </c>
      <c r="G689" s="12">
        <v>364508.22</v>
      </c>
    </row>
    <row r="690" spans="1:7">
      <c r="A690" s="9">
        <f>'(1)'!A690</f>
        <v>43286</v>
      </c>
      <c r="B690">
        <v>176.3631</v>
      </c>
      <c r="C690">
        <v>177.16980000000001</v>
      </c>
      <c r="D690">
        <v>175.9984</v>
      </c>
      <c r="E690">
        <v>176.14230000000001</v>
      </c>
      <c r="G690" s="12">
        <v>364337.79</v>
      </c>
    </row>
    <row r="691" spans="1:7">
      <c r="A691" s="9">
        <f>'(1)'!A691</f>
        <v>43287</v>
      </c>
      <c r="B691">
        <v>175.90559999999999</v>
      </c>
      <c r="C691">
        <v>177.58869999999999</v>
      </c>
      <c r="D691">
        <v>175.40360000000001</v>
      </c>
      <c r="E691">
        <v>177.5471</v>
      </c>
      <c r="G691" s="12">
        <v>363873.83</v>
      </c>
    </row>
    <row r="692" spans="1:7">
      <c r="A692" s="9">
        <f>'(1)'!A692</f>
        <v>43290</v>
      </c>
      <c r="B692">
        <v>177.87370000000001</v>
      </c>
      <c r="C692">
        <v>178.02780000000001</v>
      </c>
      <c r="D692">
        <v>177.0461</v>
      </c>
      <c r="E692">
        <v>177.4134</v>
      </c>
      <c r="G692" s="12">
        <v>364899.1</v>
      </c>
    </row>
    <row r="693" spans="1:7">
      <c r="A693" s="9">
        <f>'(1)'!A693</f>
        <v>43291</v>
      </c>
      <c r="B693">
        <v>177.7054</v>
      </c>
      <c r="C693">
        <v>177.74090000000001</v>
      </c>
      <c r="D693">
        <v>176.9957</v>
      </c>
      <c r="E693">
        <v>177.06280000000001</v>
      </c>
      <c r="G693" s="12">
        <v>364319.4</v>
      </c>
    </row>
    <row r="694" spans="1:7">
      <c r="A694" s="9"/>
      <c r="G694" s="12">
        <v>365607.12</v>
      </c>
    </row>
    <row r="695" spans="1:7">
      <c r="A695" s="9"/>
      <c r="G695" s="12">
        <v>364499.79</v>
      </c>
    </row>
    <row r="696" spans="1:7">
      <c r="A696" s="9"/>
      <c r="G696" s="12">
        <v>364467.34</v>
      </c>
    </row>
    <row r="697" spans="1:7">
      <c r="A697" s="9"/>
      <c r="G697" s="12">
        <v>365557.04</v>
      </c>
    </row>
    <row r="698" spans="1:7">
      <c r="A698" s="9"/>
      <c r="G698" s="12">
        <v>364553.98</v>
      </c>
    </row>
    <row r="699" spans="1:7">
      <c r="A699" s="9"/>
      <c r="G699" s="12">
        <v>365252.81</v>
      </c>
    </row>
    <row r="700" spans="1:7">
      <c r="A700" s="9"/>
      <c r="G700" s="12">
        <v>365322.26</v>
      </c>
    </row>
    <row r="701" spans="1:7">
      <c r="A701" s="9"/>
      <c r="G701" s="12">
        <v>363425.86</v>
      </c>
    </row>
    <row r="702" spans="1:7">
      <c r="A702" s="9"/>
      <c r="G702" s="12">
        <v>365269.09</v>
      </c>
    </row>
    <row r="703" spans="1:7">
      <c r="A703" s="9"/>
      <c r="G703" s="12">
        <v>363394.58</v>
      </c>
    </row>
    <row r="704" spans="1:7">
      <c r="A704" s="9"/>
      <c r="G704" s="12">
        <v>361161.77</v>
      </c>
    </row>
    <row r="705" spans="1:7">
      <c r="A705" s="9"/>
      <c r="G705" s="12">
        <v>360216.46</v>
      </c>
    </row>
    <row r="706" spans="1:7">
      <c r="A706" s="9"/>
      <c r="G706" s="12">
        <v>358532.43</v>
      </c>
    </row>
    <row r="707" spans="1:7">
      <c r="A707" s="9"/>
      <c r="G707" s="12">
        <v>358089.73</v>
      </c>
    </row>
    <row r="708" spans="1:7">
      <c r="A708" s="9"/>
      <c r="G708" s="12">
        <v>358714.9</v>
      </c>
    </row>
    <row r="709" spans="1:7">
      <c r="A709" s="9"/>
      <c r="G709" s="12">
        <v>358271.38</v>
      </c>
    </row>
    <row r="710" spans="1:7">
      <c r="A710" s="9"/>
      <c r="G710" s="12">
        <v>359132.9</v>
      </c>
    </row>
    <row r="711" spans="1:7">
      <c r="A711" s="9"/>
      <c r="G711" s="12">
        <v>358693.11</v>
      </c>
    </row>
    <row r="712" spans="1:7">
      <c r="A712" s="9"/>
      <c r="G712" s="12">
        <v>357009.69</v>
      </c>
    </row>
    <row r="713" spans="1:7">
      <c r="A713" s="9"/>
      <c r="G713" s="12">
        <v>354856.37</v>
      </c>
    </row>
    <row r="714" spans="1:7">
      <c r="A714" s="9"/>
      <c r="G714" s="12">
        <v>356170.26</v>
      </c>
    </row>
    <row r="715" spans="1:7">
      <c r="A715" s="9"/>
      <c r="G715" s="12">
        <v>357450.79</v>
      </c>
    </row>
    <row r="716" spans="1:7">
      <c r="A716" s="9"/>
      <c r="G716" s="12">
        <v>356689.81</v>
      </c>
    </row>
    <row r="717" spans="1:7">
      <c r="A717" s="9"/>
      <c r="G717" s="12">
        <v>358891.15</v>
      </c>
    </row>
    <row r="718" spans="1:7">
      <c r="A718" s="9"/>
      <c r="G718" s="12">
        <v>359132.17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Name!B26</f>
        <v>PCOMP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1996.47</v>
      </c>
      <c r="C6">
        <v>2024.15</v>
      </c>
      <c r="D6">
        <v>1996.47</v>
      </c>
      <c r="E6">
        <v>2023.86</v>
      </c>
      <c r="F6" s="12">
        <v>686490624</v>
      </c>
      <c r="G6" s="12">
        <v>18536490</v>
      </c>
    </row>
    <row r="7" spans="1:7">
      <c r="A7" s="9">
        <f>'(1)'!A7</f>
        <v>42293</v>
      </c>
      <c r="B7">
        <v>2024.37</v>
      </c>
      <c r="C7">
        <v>2033.54</v>
      </c>
      <c r="D7">
        <v>2020.46</v>
      </c>
      <c r="E7">
        <v>2033.11</v>
      </c>
      <c r="F7" s="12">
        <v>720990848</v>
      </c>
      <c r="G7" s="12">
        <v>18621394</v>
      </c>
    </row>
    <row r="8" spans="1:7">
      <c r="A8" s="9">
        <f>'(1)'!A8</f>
        <v>42296</v>
      </c>
      <c r="B8">
        <v>2031.73</v>
      </c>
      <c r="C8">
        <v>2034.45</v>
      </c>
      <c r="D8">
        <v>2022.31</v>
      </c>
      <c r="E8">
        <v>2033.66</v>
      </c>
      <c r="F8" s="12">
        <v>607649280</v>
      </c>
      <c r="G8" s="12">
        <v>18624446</v>
      </c>
    </row>
    <row r="9" spans="1:7">
      <c r="A9" s="9">
        <f>'(1)'!A9</f>
        <v>42297</v>
      </c>
      <c r="B9">
        <v>2033.13</v>
      </c>
      <c r="C9">
        <v>2039.12</v>
      </c>
      <c r="D9">
        <v>2026.61</v>
      </c>
      <c r="E9">
        <v>2030.77</v>
      </c>
      <c r="F9" s="12">
        <v>579182592</v>
      </c>
      <c r="G9" s="12">
        <v>18597742</v>
      </c>
    </row>
    <row r="10" spans="1:7">
      <c r="A10" s="9">
        <f>'(1)'!A10</f>
        <v>42298</v>
      </c>
      <c r="B10">
        <v>2033.47</v>
      </c>
      <c r="C10">
        <v>2037.97</v>
      </c>
      <c r="D10">
        <v>2017.22</v>
      </c>
      <c r="E10">
        <v>2018.94</v>
      </c>
      <c r="F10" s="12">
        <v>634937600</v>
      </c>
      <c r="G10" s="12">
        <v>18483632</v>
      </c>
    </row>
    <row r="11" spans="1:7">
      <c r="A11" s="9">
        <f>'(1)'!A11</f>
        <v>42299</v>
      </c>
      <c r="B11">
        <v>2021.88</v>
      </c>
      <c r="C11">
        <v>2055.1999999999998</v>
      </c>
      <c r="D11">
        <v>2021.88</v>
      </c>
      <c r="E11">
        <v>2052.5100000000002</v>
      </c>
      <c r="F11" s="12">
        <v>801515328</v>
      </c>
      <c r="G11" s="12">
        <v>18785804</v>
      </c>
    </row>
    <row r="12" spans="1:7">
      <c r="A12" s="9">
        <f>'(1)'!A12</f>
        <v>42300</v>
      </c>
      <c r="B12">
        <v>2058.19</v>
      </c>
      <c r="C12">
        <v>2079.7399999999998</v>
      </c>
      <c r="D12">
        <v>2058.19</v>
      </c>
      <c r="E12">
        <v>2075.15</v>
      </c>
      <c r="F12" s="12">
        <v>764446656</v>
      </c>
      <c r="G12" s="12">
        <v>18989612</v>
      </c>
    </row>
    <row r="13" spans="1:7">
      <c r="A13" s="9">
        <f>'(1)'!A13</f>
        <v>42303</v>
      </c>
      <c r="B13">
        <v>2075.08</v>
      </c>
      <c r="C13">
        <v>2075.14</v>
      </c>
      <c r="D13">
        <v>2066.5300000000002</v>
      </c>
      <c r="E13">
        <v>2071.1799999999998</v>
      </c>
      <c r="F13" s="12">
        <v>615001472</v>
      </c>
      <c r="G13" s="12">
        <v>18953992</v>
      </c>
    </row>
    <row r="14" spans="1:7">
      <c r="A14" s="9">
        <f>'(1)'!A14</f>
        <v>42304</v>
      </c>
      <c r="B14">
        <v>2068.75</v>
      </c>
      <c r="C14">
        <v>2070.37</v>
      </c>
      <c r="D14">
        <v>2058.84</v>
      </c>
      <c r="E14">
        <v>2065.89</v>
      </c>
      <c r="F14" s="12">
        <v>671603776</v>
      </c>
      <c r="G14" s="12">
        <v>18899298</v>
      </c>
    </row>
    <row r="15" spans="1:7">
      <c r="A15" s="9">
        <f>'(1)'!A15</f>
        <v>42305</v>
      </c>
      <c r="B15">
        <v>2066.48</v>
      </c>
      <c r="C15">
        <v>2090.35</v>
      </c>
      <c r="D15">
        <v>2063.11</v>
      </c>
      <c r="E15">
        <v>2090.35</v>
      </c>
      <c r="F15" s="12">
        <v>672605248</v>
      </c>
      <c r="G15" s="12">
        <v>19098116</v>
      </c>
    </row>
    <row r="16" spans="1:7">
      <c r="A16" s="9">
        <f>'(1)'!A16</f>
        <v>42306</v>
      </c>
      <c r="B16">
        <v>2088.35</v>
      </c>
      <c r="C16">
        <v>2092.52</v>
      </c>
      <c r="D16">
        <v>2082.63</v>
      </c>
      <c r="E16">
        <v>2089.41</v>
      </c>
      <c r="F16" s="12">
        <v>558104768</v>
      </c>
      <c r="G16" s="12">
        <v>19077390</v>
      </c>
    </row>
    <row r="17" spans="1:7">
      <c r="A17" s="9">
        <f>'(1)'!A17</f>
        <v>42307</v>
      </c>
      <c r="B17">
        <v>2090</v>
      </c>
      <c r="C17">
        <v>2094.3200000000002</v>
      </c>
      <c r="D17">
        <v>2079.34</v>
      </c>
      <c r="E17">
        <v>2079.36</v>
      </c>
      <c r="F17" s="12">
        <v>802944896</v>
      </c>
      <c r="G17" s="12">
        <v>18982122</v>
      </c>
    </row>
    <row r="18" spans="1:7">
      <c r="A18" s="9">
        <f>'(1)'!A18</f>
        <v>42310</v>
      </c>
      <c r="B18">
        <v>2080.7600000000002</v>
      </c>
      <c r="C18">
        <v>2106.1999999999998</v>
      </c>
      <c r="D18">
        <v>2080.7600000000002</v>
      </c>
      <c r="E18">
        <v>2104.0500000000002</v>
      </c>
      <c r="F18" s="12">
        <v>591491584</v>
      </c>
      <c r="G18" s="12">
        <v>19202856</v>
      </c>
    </row>
    <row r="19" spans="1:7">
      <c r="A19" s="9">
        <f>'(1)'!A19</f>
        <v>42311</v>
      </c>
      <c r="B19">
        <v>2102.63</v>
      </c>
      <c r="C19">
        <v>2116.48</v>
      </c>
      <c r="D19">
        <v>2097.5100000000002</v>
      </c>
      <c r="E19">
        <v>2109.79</v>
      </c>
      <c r="F19" s="12">
        <v>597109248</v>
      </c>
      <c r="G19" s="12">
        <v>19244506</v>
      </c>
    </row>
    <row r="20" spans="1:7">
      <c r="A20" s="9">
        <f>'(1)'!A20</f>
        <v>42312</v>
      </c>
      <c r="B20">
        <v>2110.6</v>
      </c>
      <c r="C20">
        <v>2114.59</v>
      </c>
      <c r="D20">
        <v>2096.98</v>
      </c>
      <c r="E20">
        <v>2102.31</v>
      </c>
      <c r="F20" s="12">
        <v>630789568</v>
      </c>
      <c r="G20" s="12">
        <v>19162592</v>
      </c>
    </row>
    <row r="21" spans="1:7">
      <c r="A21" s="9">
        <f>'(1)'!A21</f>
        <v>42313</v>
      </c>
      <c r="B21">
        <v>2101.6799999999998</v>
      </c>
      <c r="C21">
        <v>2108.7800000000002</v>
      </c>
      <c r="D21">
        <v>2090.41</v>
      </c>
      <c r="E21">
        <v>2099.9299999999998</v>
      </c>
      <c r="F21" s="12">
        <v>602367808</v>
      </c>
      <c r="G21" s="12">
        <v>19137766</v>
      </c>
    </row>
    <row r="22" spans="1:7">
      <c r="A22" s="9">
        <f>'(1)'!A22</f>
        <v>42314</v>
      </c>
      <c r="B22">
        <v>2098.6</v>
      </c>
      <c r="C22">
        <v>2101.91</v>
      </c>
      <c r="D22">
        <v>2083.7399999999998</v>
      </c>
      <c r="E22">
        <v>2099.1999999999998</v>
      </c>
      <c r="F22" s="12">
        <v>673627648</v>
      </c>
      <c r="G22" s="12">
        <v>19126558</v>
      </c>
    </row>
    <row r="23" spans="1:7">
      <c r="A23" s="9">
        <f>'(1)'!A23</f>
        <v>42317</v>
      </c>
      <c r="B23">
        <v>2096.56</v>
      </c>
      <c r="C23">
        <v>2096.56</v>
      </c>
      <c r="D23">
        <v>2068.2399999999998</v>
      </c>
      <c r="E23">
        <v>2078.58</v>
      </c>
      <c r="F23" s="12">
        <v>675291904</v>
      </c>
      <c r="G23" s="12">
        <v>18934608</v>
      </c>
    </row>
    <row r="24" spans="1:7">
      <c r="A24" s="9">
        <f>'(1)'!A24</f>
        <v>42318</v>
      </c>
      <c r="B24">
        <v>2077.19</v>
      </c>
      <c r="C24">
        <v>2083.67</v>
      </c>
      <c r="D24">
        <v>2069.91</v>
      </c>
      <c r="E24">
        <v>2081.7199999999998</v>
      </c>
      <c r="F24" s="12">
        <v>573263360</v>
      </c>
      <c r="G24" s="12">
        <v>18963586</v>
      </c>
    </row>
    <row r="25" spans="1:7">
      <c r="A25" s="9">
        <f>'(1)'!A25</f>
        <v>42319</v>
      </c>
      <c r="B25">
        <v>2083.41</v>
      </c>
      <c r="C25">
        <v>2086.94</v>
      </c>
      <c r="D25">
        <v>2074.85</v>
      </c>
      <c r="E25">
        <v>2075</v>
      </c>
      <c r="F25" s="12">
        <v>520282624</v>
      </c>
      <c r="G25" s="12">
        <v>18899496</v>
      </c>
    </row>
    <row r="26" spans="1:7">
      <c r="A26" s="9">
        <f>'(1)'!A26</f>
        <v>42320</v>
      </c>
      <c r="B26">
        <v>2072.29</v>
      </c>
      <c r="C26">
        <v>2072.29</v>
      </c>
      <c r="D26">
        <v>2045.66</v>
      </c>
      <c r="E26">
        <v>2045.97</v>
      </c>
      <c r="F26" s="12">
        <v>583695424</v>
      </c>
      <c r="G26" s="12">
        <v>18636020</v>
      </c>
    </row>
    <row r="27" spans="1:7">
      <c r="A27" s="9">
        <f>'(1)'!A27</f>
        <v>42321</v>
      </c>
      <c r="B27">
        <v>2044.64</v>
      </c>
      <c r="C27">
        <v>2044.64</v>
      </c>
      <c r="D27">
        <v>2022.02</v>
      </c>
      <c r="E27">
        <v>2023.04</v>
      </c>
      <c r="F27" s="12">
        <v>661114496</v>
      </c>
      <c r="G27" s="12">
        <v>18425032</v>
      </c>
    </row>
    <row r="28" spans="1:7">
      <c r="A28" s="9">
        <f>'(1)'!A28</f>
        <v>42324</v>
      </c>
      <c r="B28">
        <v>2022.08</v>
      </c>
      <c r="C28">
        <v>2053.2199999999998</v>
      </c>
      <c r="D28">
        <v>2019.39</v>
      </c>
      <c r="E28">
        <v>2053.19</v>
      </c>
      <c r="F28" s="12">
        <v>615213568</v>
      </c>
      <c r="G28" s="12">
        <v>18700818</v>
      </c>
    </row>
    <row r="29" spans="1:7">
      <c r="A29" s="9">
        <f>'(1)'!A29</f>
        <v>42325</v>
      </c>
      <c r="B29">
        <v>2053.67</v>
      </c>
      <c r="C29">
        <v>2066.69</v>
      </c>
      <c r="D29">
        <v>2045.9</v>
      </c>
      <c r="E29">
        <v>2050.44</v>
      </c>
      <c r="F29" s="12">
        <v>684883712</v>
      </c>
      <c r="G29" s="12">
        <v>18658452</v>
      </c>
    </row>
    <row r="30" spans="1:7">
      <c r="A30" s="9">
        <f>'(1)'!A30</f>
        <v>42326</v>
      </c>
      <c r="B30">
        <v>2051.9899999999998</v>
      </c>
      <c r="C30">
        <v>2085.31</v>
      </c>
      <c r="D30">
        <v>2051.9899999999998</v>
      </c>
      <c r="E30">
        <v>2083.58</v>
      </c>
      <c r="F30" s="12">
        <v>618006848</v>
      </c>
      <c r="G30" s="12">
        <v>18983180</v>
      </c>
    </row>
    <row r="31" spans="1:7">
      <c r="A31" s="9">
        <f>'(1)'!A31</f>
        <v>42327</v>
      </c>
      <c r="B31">
        <v>2083.6999999999998</v>
      </c>
      <c r="C31">
        <v>2086.7399999999998</v>
      </c>
      <c r="D31">
        <v>2078.7600000000002</v>
      </c>
      <c r="E31">
        <v>2081.2399999999998</v>
      </c>
      <c r="F31" s="12">
        <v>557110912</v>
      </c>
      <c r="G31" s="12">
        <v>18971238</v>
      </c>
    </row>
    <row r="32" spans="1:7">
      <c r="A32" s="9">
        <f>'(1)'!A32</f>
        <v>42328</v>
      </c>
      <c r="B32">
        <v>2082.8200000000002</v>
      </c>
      <c r="C32">
        <v>2097.06</v>
      </c>
      <c r="D32">
        <v>2082.8200000000002</v>
      </c>
      <c r="E32">
        <v>2089.17</v>
      </c>
      <c r="F32" s="12">
        <v>701089728</v>
      </c>
      <c r="G32" s="12">
        <v>19041490</v>
      </c>
    </row>
    <row r="33" spans="1:7">
      <c r="A33" s="9">
        <f>'(1)'!A33</f>
        <v>42331</v>
      </c>
      <c r="B33">
        <v>2089.41</v>
      </c>
      <c r="C33">
        <v>2095.61</v>
      </c>
      <c r="D33">
        <v>2081.39</v>
      </c>
      <c r="E33">
        <v>2086.59</v>
      </c>
      <c r="F33" s="12">
        <v>580602624</v>
      </c>
      <c r="G33" s="12">
        <v>19020880</v>
      </c>
    </row>
    <row r="34" spans="1:7">
      <c r="A34" s="9">
        <f>'(1)'!A34</f>
        <v>42332</v>
      </c>
      <c r="B34">
        <v>2084.42</v>
      </c>
      <c r="C34">
        <v>2094.12</v>
      </c>
      <c r="D34">
        <v>2070.29</v>
      </c>
      <c r="E34">
        <v>2089.14</v>
      </c>
      <c r="F34" s="12">
        <v>615626560</v>
      </c>
      <c r="G34" s="12">
        <v>19039480</v>
      </c>
    </row>
    <row r="35" spans="1:7">
      <c r="A35" s="9">
        <f>'(1)'!A35</f>
        <v>42333</v>
      </c>
      <c r="B35">
        <v>2089.3000000000002</v>
      </c>
      <c r="C35">
        <v>2093</v>
      </c>
      <c r="D35">
        <v>2086.3000000000002</v>
      </c>
      <c r="E35">
        <v>2088.87</v>
      </c>
      <c r="F35" s="12">
        <v>449950496</v>
      </c>
      <c r="G35" s="12">
        <v>19034612</v>
      </c>
    </row>
    <row r="36" spans="1:7">
      <c r="A36" s="9">
        <f>'(1)'!A36</f>
        <v>42335</v>
      </c>
      <c r="B36">
        <v>2088.8200000000002</v>
      </c>
      <c r="C36">
        <v>2093.29</v>
      </c>
      <c r="D36">
        <v>2084.13</v>
      </c>
      <c r="E36">
        <v>2090.11</v>
      </c>
      <c r="F36" s="12">
        <v>243529344</v>
      </c>
      <c r="G36" s="12">
        <v>19034612</v>
      </c>
    </row>
    <row r="37" spans="1:7">
      <c r="A37" s="9">
        <f>'(1)'!A37</f>
        <v>42338</v>
      </c>
      <c r="B37">
        <v>2090.9499999999998</v>
      </c>
      <c r="C37">
        <v>2093.81</v>
      </c>
      <c r="D37">
        <v>2080.41</v>
      </c>
      <c r="E37">
        <v>2080.41</v>
      </c>
      <c r="F37" s="12">
        <v>830705216</v>
      </c>
      <c r="G37" s="12">
        <v>19044360</v>
      </c>
    </row>
    <row r="38" spans="1:7">
      <c r="A38" s="9">
        <f>'(1)'!A38</f>
        <v>42339</v>
      </c>
      <c r="B38">
        <v>2082.9299999999998</v>
      </c>
      <c r="C38">
        <v>2103.37</v>
      </c>
      <c r="D38">
        <v>2082.9299999999998</v>
      </c>
      <c r="E38">
        <v>2102.63</v>
      </c>
      <c r="F38" s="12">
        <v>599103616</v>
      </c>
      <c r="G38" s="12">
        <v>18951386</v>
      </c>
    </row>
    <row r="39" spans="1:7">
      <c r="A39" s="9">
        <f>'(1)'!A39</f>
        <v>42340</v>
      </c>
      <c r="B39">
        <v>2101.71</v>
      </c>
      <c r="C39">
        <v>2104.27</v>
      </c>
      <c r="D39">
        <v>2077.11</v>
      </c>
      <c r="E39">
        <v>2079.5100000000002</v>
      </c>
      <c r="F39" s="12">
        <v>661109504</v>
      </c>
      <c r="G39" s="12">
        <v>19148292</v>
      </c>
    </row>
    <row r="40" spans="1:7">
      <c r="A40" s="9">
        <f>'(1)'!A40</f>
        <v>42341</v>
      </c>
      <c r="B40">
        <v>2080.71</v>
      </c>
      <c r="C40">
        <v>2085</v>
      </c>
      <c r="D40">
        <v>2042.35</v>
      </c>
      <c r="E40">
        <v>2049.62</v>
      </c>
      <c r="F40" s="12">
        <v>761989440</v>
      </c>
      <c r="G40" s="12">
        <v>18937774</v>
      </c>
    </row>
    <row r="41" spans="1:7">
      <c r="A41" s="9">
        <f>'(1)'!A41</f>
        <v>42342</v>
      </c>
      <c r="B41">
        <v>2051.2399999999998</v>
      </c>
      <c r="C41">
        <v>2093.84</v>
      </c>
      <c r="D41">
        <v>2051.2399999999998</v>
      </c>
      <c r="E41">
        <v>2091.69</v>
      </c>
      <c r="F41" s="12">
        <v>751361856</v>
      </c>
      <c r="G41" s="12">
        <v>18666610</v>
      </c>
    </row>
    <row r="42" spans="1:7">
      <c r="A42" s="9">
        <f>'(1)'!A42</f>
        <v>42345</v>
      </c>
      <c r="B42">
        <v>2090.42</v>
      </c>
      <c r="C42">
        <v>2090.42</v>
      </c>
      <c r="D42">
        <v>2066.7800000000002</v>
      </c>
      <c r="E42">
        <v>2077.0700000000002</v>
      </c>
      <c r="F42" s="12">
        <v>648025216</v>
      </c>
      <c r="G42" s="12">
        <v>19047050</v>
      </c>
    </row>
    <row r="43" spans="1:7">
      <c r="A43" s="9">
        <f>'(1)'!A43</f>
        <v>42346</v>
      </c>
      <c r="B43">
        <v>2073.39</v>
      </c>
      <c r="C43">
        <v>2073.85</v>
      </c>
      <c r="D43">
        <v>2052.3200000000002</v>
      </c>
      <c r="E43">
        <v>2063.59</v>
      </c>
      <c r="F43" s="12">
        <v>677047680</v>
      </c>
      <c r="G43" s="12">
        <v>18916324</v>
      </c>
    </row>
    <row r="44" spans="1:7">
      <c r="A44" s="9">
        <f>'(1)'!A44</f>
        <v>42347</v>
      </c>
      <c r="B44">
        <v>2061.17</v>
      </c>
      <c r="C44">
        <v>2080.33</v>
      </c>
      <c r="D44">
        <v>2036.53</v>
      </c>
      <c r="E44">
        <v>2047.62</v>
      </c>
      <c r="F44" s="12">
        <v>754895424</v>
      </c>
      <c r="G44" s="12">
        <v>18795442</v>
      </c>
    </row>
    <row r="45" spans="1:7">
      <c r="A45" s="9">
        <f>'(1)'!A45</f>
        <v>42348</v>
      </c>
      <c r="B45">
        <v>2047.93</v>
      </c>
      <c r="C45">
        <v>2067.65</v>
      </c>
      <c r="D45">
        <v>2045.67</v>
      </c>
      <c r="E45">
        <v>2052.23</v>
      </c>
      <c r="F45" s="12">
        <v>610605888</v>
      </c>
      <c r="G45" s="12">
        <v>18646042</v>
      </c>
    </row>
    <row r="46" spans="1:7">
      <c r="A46" s="9">
        <f>'(1)'!A46</f>
        <v>42349</v>
      </c>
      <c r="B46">
        <v>2047.27</v>
      </c>
      <c r="C46">
        <v>2047.27</v>
      </c>
      <c r="D46">
        <v>2008.8</v>
      </c>
      <c r="E46">
        <v>2012.37</v>
      </c>
      <c r="F46" s="12">
        <v>729383744</v>
      </c>
      <c r="G46" s="12">
        <v>18687172</v>
      </c>
    </row>
    <row r="47" spans="1:7">
      <c r="A47" s="9">
        <f>'(1)'!A47</f>
        <v>42352</v>
      </c>
      <c r="B47">
        <v>2013.37</v>
      </c>
      <c r="C47">
        <v>2022.92</v>
      </c>
      <c r="D47">
        <v>1993.26</v>
      </c>
      <c r="E47">
        <v>2021.94</v>
      </c>
      <c r="F47" s="12">
        <v>785086720</v>
      </c>
      <c r="G47" s="12">
        <v>18343370</v>
      </c>
    </row>
    <row r="48" spans="1:7">
      <c r="A48" s="9">
        <f>'(1)'!A48</f>
        <v>42353</v>
      </c>
      <c r="B48">
        <v>2025.55</v>
      </c>
      <c r="C48">
        <v>2053.87</v>
      </c>
      <c r="D48">
        <v>2025.55</v>
      </c>
      <c r="E48">
        <v>2043.41</v>
      </c>
      <c r="F48" s="12">
        <v>702379904</v>
      </c>
      <c r="G48" s="12">
        <v>18414420</v>
      </c>
    </row>
    <row r="49" spans="1:7">
      <c r="A49" s="9">
        <f>'(1)'!A49</f>
        <v>42354</v>
      </c>
      <c r="B49">
        <v>2046.5</v>
      </c>
      <c r="C49">
        <v>2076.7199999999998</v>
      </c>
      <c r="D49">
        <v>2042.43</v>
      </c>
      <c r="E49">
        <v>2073.0700000000002</v>
      </c>
      <c r="F49" s="12">
        <v>690050304</v>
      </c>
      <c r="G49" s="12">
        <v>18606264</v>
      </c>
    </row>
    <row r="50" spans="1:7">
      <c r="A50" s="9">
        <f>'(1)'!A50</f>
        <v>42355</v>
      </c>
      <c r="B50">
        <v>2073.7600000000002</v>
      </c>
      <c r="C50">
        <v>2076.37</v>
      </c>
      <c r="D50">
        <v>2041.66</v>
      </c>
      <c r="E50">
        <v>2041.89</v>
      </c>
      <c r="F50" s="12">
        <v>655534848</v>
      </c>
      <c r="G50" s="12">
        <v>18879112</v>
      </c>
    </row>
    <row r="51" spans="1:7">
      <c r="A51" s="9">
        <f>'(1)'!A51</f>
        <v>42356</v>
      </c>
      <c r="B51">
        <v>2040.81</v>
      </c>
      <c r="C51">
        <v>2040.81</v>
      </c>
      <c r="D51">
        <v>2005.33</v>
      </c>
      <c r="E51">
        <v>2005.55</v>
      </c>
      <c r="F51" s="12">
        <v>1822321920</v>
      </c>
      <c r="G51" s="12">
        <v>18593056</v>
      </c>
    </row>
    <row r="52" spans="1:7">
      <c r="A52" s="9">
        <f>'(1)'!A52</f>
        <v>42359</v>
      </c>
      <c r="B52">
        <v>2010.27</v>
      </c>
      <c r="C52">
        <v>2022.9</v>
      </c>
      <c r="D52">
        <v>2005.93</v>
      </c>
      <c r="E52">
        <v>2021.15</v>
      </c>
      <c r="F52" s="12">
        <v>615865536</v>
      </c>
      <c r="G52" s="12">
        <v>18266114</v>
      </c>
    </row>
    <row r="53" spans="1:7">
      <c r="A53" s="9">
        <f>'(1)'!A53</f>
        <v>42360</v>
      </c>
      <c r="B53">
        <v>2023.15</v>
      </c>
      <c r="C53">
        <v>2042.74</v>
      </c>
      <c r="D53">
        <v>2020.49</v>
      </c>
      <c r="E53">
        <v>2038.97</v>
      </c>
      <c r="F53" s="12">
        <v>559953152</v>
      </c>
      <c r="G53" s="12">
        <v>18407856</v>
      </c>
    </row>
    <row r="54" spans="1:7">
      <c r="A54" s="9">
        <f>'(1)'!A54</f>
        <v>42361</v>
      </c>
      <c r="B54">
        <v>2042.2</v>
      </c>
      <c r="C54">
        <v>2064.73</v>
      </c>
      <c r="D54">
        <v>2042.2</v>
      </c>
      <c r="E54">
        <v>2064.29</v>
      </c>
      <c r="F54" s="12">
        <v>553948480</v>
      </c>
      <c r="G54" s="12">
        <v>18567522</v>
      </c>
    </row>
    <row r="55" spans="1:7">
      <c r="A55" s="9">
        <f>'(1)'!A55</f>
        <v>42362</v>
      </c>
      <c r="B55">
        <v>2063.52</v>
      </c>
      <c r="C55">
        <v>2067.36</v>
      </c>
      <c r="D55">
        <v>2058.73</v>
      </c>
      <c r="E55">
        <v>2060.9899999999998</v>
      </c>
      <c r="F55" s="12">
        <v>252714208</v>
      </c>
      <c r="G55" s="12">
        <v>18797136</v>
      </c>
    </row>
    <row r="56" spans="1:7">
      <c r="A56" s="9">
        <f>'(1)'!A56</f>
        <v>42366</v>
      </c>
      <c r="B56">
        <v>2057.77</v>
      </c>
      <c r="C56">
        <v>2057.77</v>
      </c>
      <c r="D56">
        <v>2044.2</v>
      </c>
      <c r="E56">
        <v>2056.5</v>
      </c>
      <c r="F56" s="12">
        <v>374236032</v>
      </c>
      <c r="G56" s="12">
        <v>18766424</v>
      </c>
    </row>
    <row r="57" spans="1:7">
      <c r="A57" s="9">
        <f>'(1)'!A57</f>
        <v>42367</v>
      </c>
      <c r="B57">
        <v>2060.54</v>
      </c>
      <c r="C57">
        <v>2081.56</v>
      </c>
      <c r="D57">
        <v>2060.54</v>
      </c>
      <c r="E57">
        <v>2078.36</v>
      </c>
      <c r="F57" s="12">
        <v>389239744</v>
      </c>
      <c r="G57" s="12">
        <v>18766424</v>
      </c>
    </row>
    <row r="58" spans="1:7">
      <c r="A58" s="9">
        <f>'(1)'!A58</f>
        <v>42368</v>
      </c>
      <c r="B58">
        <v>2077.34</v>
      </c>
      <c r="C58">
        <v>2077.34</v>
      </c>
      <c r="D58">
        <v>2061.9699999999998</v>
      </c>
      <c r="E58">
        <v>2063.36</v>
      </c>
      <c r="F58" s="12">
        <v>339059456</v>
      </c>
      <c r="G58" s="12">
        <v>18727264</v>
      </c>
    </row>
    <row r="59" spans="1:7">
      <c r="A59" s="9">
        <f>'(1)'!A59</f>
        <v>42369</v>
      </c>
      <c r="B59">
        <v>2060.59</v>
      </c>
      <c r="C59">
        <v>2062.54</v>
      </c>
      <c r="D59">
        <v>2043.62</v>
      </c>
      <c r="E59">
        <v>2043.94</v>
      </c>
      <c r="F59" s="12">
        <v>487696736</v>
      </c>
      <c r="G59" s="12">
        <v>18922698</v>
      </c>
    </row>
    <row r="60" spans="1:7">
      <c r="A60" s="9">
        <f>'(1)'!A60</f>
        <v>42373</v>
      </c>
      <c r="B60">
        <v>2038.2</v>
      </c>
      <c r="C60">
        <v>2038.2</v>
      </c>
      <c r="D60">
        <v>1989.68</v>
      </c>
      <c r="E60">
        <v>2012.66</v>
      </c>
      <c r="F60" s="12">
        <v>817659264</v>
      </c>
      <c r="G60" s="12">
        <v>18786962</v>
      </c>
    </row>
    <row r="61" spans="1:7">
      <c r="A61" s="9">
        <f>'(1)'!A61</f>
        <v>42374</v>
      </c>
      <c r="B61">
        <v>2013.78</v>
      </c>
      <c r="C61">
        <v>2021.94</v>
      </c>
      <c r="D61">
        <v>2004.17</v>
      </c>
      <c r="E61">
        <v>2016.71</v>
      </c>
      <c r="F61" s="12">
        <v>629042368</v>
      </c>
      <c r="G61" s="12">
        <v>18609450</v>
      </c>
    </row>
    <row r="62" spans="1:7">
      <c r="A62" s="9">
        <f>'(1)'!A62</f>
        <v>42375</v>
      </c>
      <c r="B62">
        <v>2011.71</v>
      </c>
      <c r="C62">
        <v>2011.71</v>
      </c>
      <c r="D62">
        <v>1979.05</v>
      </c>
      <c r="E62">
        <v>1990.26</v>
      </c>
      <c r="F62" s="12">
        <v>745563264</v>
      </c>
      <c r="G62" s="12">
        <v>18609450</v>
      </c>
    </row>
    <row r="63" spans="1:7">
      <c r="A63" s="9">
        <f>'(1)'!A63</f>
        <v>42376</v>
      </c>
      <c r="B63">
        <v>1985.32</v>
      </c>
      <c r="C63">
        <v>1985.32</v>
      </c>
      <c r="D63">
        <v>1938.83</v>
      </c>
      <c r="E63">
        <v>1943.09</v>
      </c>
      <c r="F63" s="12">
        <v>876560192</v>
      </c>
      <c r="G63" s="12">
        <v>18322460</v>
      </c>
    </row>
    <row r="64" spans="1:7">
      <c r="A64" s="9">
        <f>'(1)'!A64</f>
        <v>42377</v>
      </c>
      <c r="B64">
        <v>1945.97</v>
      </c>
      <c r="C64">
        <v>1960.4</v>
      </c>
      <c r="D64">
        <v>1918.46</v>
      </c>
      <c r="E64">
        <v>1922.03</v>
      </c>
      <c r="F64" s="12">
        <v>819684992</v>
      </c>
      <c r="G64" s="12">
        <v>18377102</v>
      </c>
    </row>
    <row r="65" spans="1:7">
      <c r="A65" s="9">
        <f>'(1)'!A65</f>
        <v>42380</v>
      </c>
      <c r="B65">
        <v>1926.12</v>
      </c>
      <c r="C65">
        <v>1935.65</v>
      </c>
      <c r="D65">
        <v>1901.1</v>
      </c>
      <c r="E65">
        <v>1923.67</v>
      </c>
      <c r="F65" s="12">
        <v>788334720</v>
      </c>
      <c r="G65" s="12">
        <v>18138174</v>
      </c>
    </row>
    <row r="66" spans="1:7">
      <c r="A66" s="9">
        <f>'(1)'!A66</f>
        <v>42381</v>
      </c>
      <c r="B66">
        <v>1927.83</v>
      </c>
      <c r="C66">
        <v>1947.38</v>
      </c>
      <c r="D66">
        <v>1914.35</v>
      </c>
      <c r="E66">
        <v>1938.68</v>
      </c>
      <c r="F66" s="12">
        <v>768301056</v>
      </c>
      <c r="G66" s="12">
        <v>17712384</v>
      </c>
    </row>
    <row r="67" spans="1:7">
      <c r="A67" s="9">
        <f>'(1)'!A67</f>
        <v>42382</v>
      </c>
      <c r="B67">
        <v>1940.34</v>
      </c>
      <c r="C67">
        <v>1950.33</v>
      </c>
      <c r="D67">
        <v>1886.41</v>
      </c>
      <c r="E67">
        <v>1890.28</v>
      </c>
      <c r="F67" s="12">
        <v>886396800</v>
      </c>
      <c r="G67" s="12">
        <v>17519406</v>
      </c>
    </row>
    <row r="68" spans="1:7">
      <c r="A68" s="9">
        <f>'(1)'!A68</f>
        <v>42383</v>
      </c>
      <c r="B68">
        <v>1891.68</v>
      </c>
      <c r="C68">
        <v>1934.47</v>
      </c>
      <c r="D68">
        <v>1878.93</v>
      </c>
      <c r="E68">
        <v>1921.84</v>
      </c>
      <c r="F68" s="12">
        <v>931479040</v>
      </c>
      <c r="G68" s="12">
        <v>17537686</v>
      </c>
    </row>
    <row r="69" spans="1:7">
      <c r="A69" s="9">
        <f>'(1)'!A69</f>
        <v>42384</v>
      </c>
      <c r="B69">
        <v>1916.68</v>
      </c>
      <c r="C69">
        <v>1916.68</v>
      </c>
      <c r="D69">
        <v>1857.83</v>
      </c>
      <c r="E69">
        <v>1880.33</v>
      </c>
      <c r="F69" s="12">
        <v>1206742784</v>
      </c>
      <c r="G69" s="12">
        <v>17673322</v>
      </c>
    </row>
    <row r="70" spans="1:7">
      <c r="A70" s="9">
        <f>'(1)'!A70</f>
        <v>42388</v>
      </c>
      <c r="B70">
        <v>1888.66</v>
      </c>
      <c r="C70">
        <v>1901.44</v>
      </c>
      <c r="D70">
        <v>1864.6</v>
      </c>
      <c r="E70">
        <v>1881.33</v>
      </c>
      <c r="F70" s="12">
        <v>891805760</v>
      </c>
      <c r="G70" s="12">
        <v>17227812</v>
      </c>
    </row>
    <row r="71" spans="1:7">
      <c r="A71" s="9">
        <f>'(1)'!A71</f>
        <v>42389</v>
      </c>
      <c r="B71">
        <v>1876.18</v>
      </c>
      <c r="C71">
        <v>1876.18</v>
      </c>
      <c r="D71">
        <v>1812.29</v>
      </c>
      <c r="E71">
        <v>1859.33</v>
      </c>
      <c r="F71" s="12">
        <v>1092011008</v>
      </c>
      <c r="G71" s="12">
        <v>17513888</v>
      </c>
    </row>
    <row r="72" spans="1:7">
      <c r="A72" s="9">
        <f>'(1)'!A72</f>
        <v>42390</v>
      </c>
      <c r="B72">
        <v>1861.46</v>
      </c>
      <c r="C72">
        <v>1889.85</v>
      </c>
      <c r="D72">
        <v>1848.98</v>
      </c>
      <c r="E72">
        <v>1868.99</v>
      </c>
      <c r="F72" s="12">
        <v>865664320</v>
      </c>
      <c r="G72" s="12">
        <v>17148254</v>
      </c>
    </row>
    <row r="73" spans="1:7">
      <c r="A73" s="9">
        <f>'(1)'!A73</f>
        <v>42391</v>
      </c>
      <c r="B73">
        <v>1877.4</v>
      </c>
      <c r="C73">
        <v>1908.85</v>
      </c>
      <c r="D73">
        <v>1877.4</v>
      </c>
      <c r="E73">
        <v>1906.9</v>
      </c>
      <c r="F73" s="12">
        <v>821294080</v>
      </c>
      <c r="G73" s="12">
        <v>17148254</v>
      </c>
    </row>
    <row r="74" spans="1:7">
      <c r="A74" s="9">
        <f>'(1)'!A74</f>
        <v>42394</v>
      </c>
      <c r="B74">
        <v>1906.28</v>
      </c>
      <c r="C74">
        <v>1906.28</v>
      </c>
      <c r="D74">
        <v>1875.97</v>
      </c>
      <c r="E74">
        <v>1877.08</v>
      </c>
      <c r="F74" s="12">
        <v>773700224</v>
      </c>
      <c r="G74" s="12">
        <v>17121230</v>
      </c>
    </row>
    <row r="75" spans="1:7">
      <c r="A75" s="9">
        <f>'(1)'!A75</f>
        <v>42395</v>
      </c>
      <c r="B75">
        <v>1878.79</v>
      </c>
      <c r="C75">
        <v>1906.73</v>
      </c>
      <c r="D75">
        <v>1878.79</v>
      </c>
      <c r="E75">
        <v>1903.63</v>
      </c>
      <c r="F75" s="12">
        <v>707140736</v>
      </c>
      <c r="G75" s="12">
        <v>16920968</v>
      </c>
    </row>
    <row r="76" spans="1:7">
      <c r="A76" s="9">
        <f>'(1)'!A76</f>
        <v>42396</v>
      </c>
      <c r="B76">
        <v>1902.52</v>
      </c>
      <c r="C76">
        <v>1916.99</v>
      </c>
      <c r="D76">
        <v>1872.7</v>
      </c>
      <c r="E76">
        <v>1882.95</v>
      </c>
      <c r="F76" s="12">
        <v>813037568</v>
      </c>
      <c r="G76" s="12">
        <v>17010360</v>
      </c>
    </row>
    <row r="77" spans="1:7">
      <c r="A77" s="9">
        <f>'(1)'!A77</f>
        <v>42397</v>
      </c>
      <c r="B77">
        <v>1885.22</v>
      </c>
      <c r="C77">
        <v>1902.96</v>
      </c>
      <c r="D77">
        <v>1873.65</v>
      </c>
      <c r="E77">
        <v>1893.36</v>
      </c>
      <c r="F77" s="12">
        <v>833137472</v>
      </c>
      <c r="G77" s="12">
        <v>17356198</v>
      </c>
    </row>
    <row r="78" spans="1:7">
      <c r="A78" s="9">
        <f>'(1)'!A78</f>
        <v>42398</v>
      </c>
      <c r="B78">
        <v>1894</v>
      </c>
      <c r="C78">
        <v>1940.24</v>
      </c>
      <c r="D78">
        <v>1894</v>
      </c>
      <c r="E78">
        <v>1940.24</v>
      </c>
      <c r="F78" s="12">
        <v>1230857984</v>
      </c>
      <c r="G78" s="12">
        <v>17089032</v>
      </c>
    </row>
    <row r="79" spans="1:7">
      <c r="A79" s="9">
        <f>'(1)'!A79</f>
        <v>42401</v>
      </c>
      <c r="B79">
        <v>1936.94</v>
      </c>
      <c r="C79">
        <v>1947.2</v>
      </c>
      <c r="D79">
        <v>1920.3</v>
      </c>
      <c r="E79">
        <v>1939.38</v>
      </c>
      <c r="F79" s="12">
        <v>724321536</v>
      </c>
      <c r="G79" s="12">
        <v>17328470</v>
      </c>
    </row>
    <row r="80" spans="1:7">
      <c r="A80" s="9">
        <f>'(1)'!A80</f>
        <v>42402</v>
      </c>
      <c r="B80">
        <v>1935.26</v>
      </c>
      <c r="C80">
        <v>1935.26</v>
      </c>
      <c r="D80">
        <v>1897.29</v>
      </c>
      <c r="E80">
        <v>1903.03</v>
      </c>
      <c r="F80" s="12">
        <v>816298560</v>
      </c>
      <c r="G80" s="12">
        <v>17138546</v>
      </c>
    </row>
    <row r="81" spans="1:7">
      <c r="A81" s="9">
        <f>'(1)'!A81</f>
        <v>42403</v>
      </c>
      <c r="B81">
        <v>1907.07</v>
      </c>
      <c r="C81">
        <v>1918.01</v>
      </c>
      <c r="D81">
        <v>1872.23</v>
      </c>
      <c r="E81">
        <v>1912.53</v>
      </c>
      <c r="F81" s="12">
        <v>936651584</v>
      </c>
      <c r="G81" s="12">
        <v>17233870</v>
      </c>
    </row>
    <row r="82" spans="1:7">
      <c r="A82" s="9">
        <f>'(1)'!A82</f>
        <v>42404</v>
      </c>
      <c r="B82">
        <v>1911.67</v>
      </c>
      <c r="C82">
        <v>1927.35</v>
      </c>
      <c r="D82">
        <v>1900.52</v>
      </c>
      <c r="E82">
        <v>1915.45</v>
      </c>
      <c r="F82" s="12">
        <v>886268416</v>
      </c>
      <c r="G82" s="12">
        <v>17660098</v>
      </c>
    </row>
    <row r="83" spans="1:7">
      <c r="A83" s="9">
        <f>'(1)'!A83</f>
        <v>42405</v>
      </c>
      <c r="B83">
        <v>1913.07</v>
      </c>
      <c r="C83">
        <v>1913.07</v>
      </c>
      <c r="D83">
        <v>1872.65</v>
      </c>
      <c r="E83">
        <v>1880.05</v>
      </c>
      <c r="F83" s="12">
        <v>878323648</v>
      </c>
      <c r="G83" s="12">
        <v>17610322</v>
      </c>
    </row>
    <row r="84" spans="1:7">
      <c r="A84" s="9">
        <f>'(1)'!A84</f>
        <v>42408</v>
      </c>
      <c r="B84">
        <v>1873.25</v>
      </c>
      <c r="C84">
        <v>1873.25</v>
      </c>
      <c r="D84">
        <v>1828.46</v>
      </c>
      <c r="E84">
        <v>1853.44</v>
      </c>
      <c r="F84" s="12">
        <v>1030158592</v>
      </c>
      <c r="G84" s="12">
        <v>17298846</v>
      </c>
    </row>
    <row r="85" spans="1:7">
      <c r="A85" s="9">
        <f>'(1)'!A85</f>
        <v>42409</v>
      </c>
      <c r="B85">
        <v>1848.46</v>
      </c>
      <c r="C85">
        <v>1868.25</v>
      </c>
      <c r="D85">
        <v>1834.94</v>
      </c>
      <c r="E85">
        <v>1852.21</v>
      </c>
      <c r="F85" s="12">
        <v>857851712</v>
      </c>
      <c r="G85" s="12">
        <v>17374704</v>
      </c>
    </row>
    <row r="86" spans="1:7">
      <c r="A86" s="9">
        <f>'(1)'!A86</f>
        <v>42410</v>
      </c>
      <c r="B86">
        <v>1857.1</v>
      </c>
      <c r="C86">
        <v>1881.6</v>
      </c>
      <c r="D86">
        <v>1850.32</v>
      </c>
      <c r="E86">
        <v>1851.86</v>
      </c>
      <c r="F86" s="12">
        <v>772848128</v>
      </c>
      <c r="G86" s="12">
        <v>17400480</v>
      </c>
    </row>
    <row r="87" spans="1:7">
      <c r="A87" s="9">
        <f>'(1)'!A87</f>
        <v>42411</v>
      </c>
      <c r="B87">
        <v>1847</v>
      </c>
      <c r="C87">
        <v>1847</v>
      </c>
      <c r="D87">
        <v>1810.1</v>
      </c>
      <c r="E87">
        <v>1829.08</v>
      </c>
      <c r="F87" s="12">
        <v>967843712</v>
      </c>
      <c r="G87" s="12">
        <v>17077844</v>
      </c>
    </row>
    <row r="88" spans="1:7">
      <c r="A88" s="9">
        <f>'(1)'!A88</f>
        <v>42412</v>
      </c>
      <c r="B88">
        <v>1833.4</v>
      </c>
      <c r="C88">
        <v>1864.78</v>
      </c>
      <c r="D88">
        <v>1833.4</v>
      </c>
      <c r="E88">
        <v>1864.78</v>
      </c>
      <c r="F88" s="12">
        <v>810026560</v>
      </c>
      <c r="G88" s="12">
        <v>16832002</v>
      </c>
    </row>
    <row r="89" spans="1:7">
      <c r="A89" s="9">
        <f>'(1)'!A89</f>
        <v>42416</v>
      </c>
      <c r="B89">
        <v>1871.44</v>
      </c>
      <c r="C89">
        <v>1895.77</v>
      </c>
      <c r="D89">
        <v>1871.44</v>
      </c>
      <c r="E89">
        <v>1895.58</v>
      </c>
      <c r="F89" s="12">
        <v>854329536</v>
      </c>
      <c r="G89" s="12">
        <v>16815166</v>
      </c>
    </row>
    <row r="90" spans="1:7">
      <c r="A90" s="9">
        <f>'(1)'!A90</f>
        <v>42417</v>
      </c>
      <c r="B90">
        <v>1898.8</v>
      </c>
      <c r="C90">
        <v>1930.68</v>
      </c>
      <c r="D90">
        <v>1898.8</v>
      </c>
      <c r="E90">
        <v>1926.82</v>
      </c>
      <c r="F90" s="12">
        <v>827137664</v>
      </c>
      <c r="G90" s="12">
        <v>16811814</v>
      </c>
    </row>
    <row r="91" spans="1:7">
      <c r="A91" s="9">
        <f>'(1)'!A91</f>
        <v>42418</v>
      </c>
      <c r="B91">
        <v>1927.57</v>
      </c>
      <c r="C91">
        <v>1930</v>
      </c>
      <c r="D91">
        <v>1915.09</v>
      </c>
      <c r="E91">
        <v>1917.83</v>
      </c>
      <c r="F91" s="12">
        <v>742292224</v>
      </c>
      <c r="G91" s="12">
        <v>16599165</v>
      </c>
    </row>
    <row r="92" spans="1:7">
      <c r="A92" s="9">
        <f>'(1)'!A92</f>
        <v>42419</v>
      </c>
      <c r="B92">
        <v>1916.74</v>
      </c>
      <c r="C92">
        <v>1918.78</v>
      </c>
      <c r="D92">
        <v>1902.17</v>
      </c>
      <c r="E92">
        <v>1917.78</v>
      </c>
      <c r="F92" s="12">
        <v>879010688</v>
      </c>
      <c r="G92" s="12">
        <v>16914408</v>
      </c>
    </row>
    <row r="93" spans="1:7">
      <c r="A93" s="9">
        <f>'(1)'!A93</f>
        <v>42422</v>
      </c>
      <c r="B93">
        <v>1924.44</v>
      </c>
      <c r="C93">
        <v>1946.7</v>
      </c>
      <c r="D93">
        <v>1924.44</v>
      </c>
      <c r="E93">
        <v>1945.5</v>
      </c>
      <c r="F93" s="12">
        <v>680678400</v>
      </c>
      <c r="G93" s="12">
        <v>16914408</v>
      </c>
    </row>
    <row r="94" spans="1:7">
      <c r="A94" s="9">
        <f>'(1)'!A94</f>
        <v>42423</v>
      </c>
      <c r="B94">
        <v>1942.38</v>
      </c>
      <c r="C94">
        <v>1942.38</v>
      </c>
      <c r="D94">
        <v>1919.44</v>
      </c>
      <c r="E94">
        <v>1921.27</v>
      </c>
      <c r="F94" s="12">
        <v>640289664</v>
      </c>
      <c r="G94" s="12">
        <v>17188856</v>
      </c>
    </row>
    <row r="95" spans="1:7">
      <c r="A95" s="9">
        <f>'(1)'!A95</f>
        <v>42424</v>
      </c>
      <c r="B95">
        <v>1917.56</v>
      </c>
      <c r="C95">
        <v>1932.08</v>
      </c>
      <c r="D95">
        <v>1891</v>
      </c>
      <c r="E95">
        <v>1929.8</v>
      </c>
      <c r="F95" s="12">
        <v>671767104</v>
      </c>
      <c r="G95" s="12">
        <v>17471482</v>
      </c>
    </row>
    <row r="96" spans="1:7">
      <c r="A96" s="9">
        <f>'(1)'!A96</f>
        <v>42425</v>
      </c>
      <c r="B96">
        <v>1931.87</v>
      </c>
      <c r="C96">
        <v>1951.83</v>
      </c>
      <c r="D96">
        <v>1925.41</v>
      </c>
      <c r="E96">
        <v>1951.7</v>
      </c>
      <c r="F96" s="12">
        <v>605223616</v>
      </c>
      <c r="G96" s="12">
        <v>17385820</v>
      </c>
    </row>
    <row r="97" spans="1:7">
      <c r="A97" s="9">
        <f>'(1)'!A97</f>
        <v>42426</v>
      </c>
      <c r="B97">
        <v>1954.95</v>
      </c>
      <c r="C97">
        <v>1962.96</v>
      </c>
      <c r="D97">
        <v>1945.78</v>
      </c>
      <c r="E97">
        <v>1948.05</v>
      </c>
      <c r="F97" s="12">
        <v>683476544</v>
      </c>
      <c r="G97" s="12">
        <v>17375280</v>
      </c>
    </row>
    <row r="98" spans="1:7">
      <c r="A98" s="9">
        <f>'(1)'!A98</f>
        <v>42429</v>
      </c>
      <c r="B98">
        <v>1947.13</v>
      </c>
      <c r="C98">
        <v>1958.27</v>
      </c>
      <c r="D98">
        <v>1931.81</v>
      </c>
      <c r="E98">
        <v>1932.23</v>
      </c>
      <c r="F98" s="12">
        <v>865264000</v>
      </c>
      <c r="G98" s="12">
        <v>17637008</v>
      </c>
    </row>
    <row r="99" spans="1:7">
      <c r="A99" s="9">
        <f>'(1)'!A99</f>
        <v>42430</v>
      </c>
      <c r="B99">
        <v>1937.09</v>
      </c>
      <c r="C99">
        <v>1978.35</v>
      </c>
      <c r="D99">
        <v>1937.09</v>
      </c>
      <c r="E99">
        <v>1978.35</v>
      </c>
      <c r="F99" s="12">
        <v>754116160</v>
      </c>
      <c r="G99" s="12">
        <v>17417042</v>
      </c>
    </row>
    <row r="100" spans="1:7">
      <c r="A100" s="9">
        <f>'(1)'!A100</f>
        <v>42431</v>
      </c>
      <c r="B100">
        <v>1976.6</v>
      </c>
      <c r="C100">
        <v>1986.51</v>
      </c>
      <c r="D100">
        <v>1968.8</v>
      </c>
      <c r="E100">
        <v>1986.45</v>
      </c>
      <c r="F100" s="12">
        <v>688728960</v>
      </c>
      <c r="G100" s="12">
        <v>17480760</v>
      </c>
    </row>
    <row r="101" spans="1:7">
      <c r="A101" s="9">
        <f>'(1)'!A101</f>
        <v>42432</v>
      </c>
      <c r="B101">
        <v>1985.6</v>
      </c>
      <c r="C101">
        <v>1993.69</v>
      </c>
      <c r="D101">
        <v>1977.37</v>
      </c>
      <c r="E101">
        <v>1993.4</v>
      </c>
      <c r="F101" s="12">
        <v>676537152</v>
      </c>
      <c r="G101" s="12">
        <v>17669252</v>
      </c>
    </row>
    <row r="102" spans="1:7">
      <c r="A102" s="9">
        <f>'(1)'!A102</f>
        <v>42433</v>
      </c>
      <c r="B102">
        <v>1994.01</v>
      </c>
      <c r="C102">
        <v>2009.13</v>
      </c>
      <c r="D102">
        <v>1986.77</v>
      </c>
      <c r="E102">
        <v>1999.99</v>
      </c>
      <c r="F102" s="12">
        <v>798710592</v>
      </c>
      <c r="G102" s="12">
        <v>17635896</v>
      </c>
    </row>
    <row r="103" spans="1:7">
      <c r="A103" s="9">
        <f>'(1)'!A103</f>
        <v>42436</v>
      </c>
      <c r="B103">
        <v>1996.11</v>
      </c>
      <c r="C103">
        <v>2006.12</v>
      </c>
      <c r="D103">
        <v>1989.38</v>
      </c>
      <c r="E103">
        <v>2001.76</v>
      </c>
      <c r="F103" s="12">
        <v>671945728</v>
      </c>
      <c r="G103" s="12">
        <v>17489280</v>
      </c>
    </row>
    <row r="104" spans="1:7">
      <c r="A104" s="9">
        <f>'(1)'!A104</f>
        <v>42437</v>
      </c>
      <c r="B104">
        <v>1996.88</v>
      </c>
      <c r="C104">
        <v>1996.88</v>
      </c>
      <c r="D104">
        <v>1977.43</v>
      </c>
      <c r="E104">
        <v>1979.26</v>
      </c>
      <c r="F104" s="12">
        <v>716139584</v>
      </c>
      <c r="G104" s="12">
        <v>17908922</v>
      </c>
    </row>
    <row r="105" spans="1:7">
      <c r="A105" s="9">
        <f>'(1)'!A105</f>
        <v>42438</v>
      </c>
      <c r="B105">
        <v>1981.44</v>
      </c>
      <c r="C105">
        <v>1992.69</v>
      </c>
      <c r="D105">
        <v>1979.84</v>
      </c>
      <c r="E105">
        <v>1989.26</v>
      </c>
      <c r="F105" s="12">
        <v>617763136</v>
      </c>
      <c r="G105" s="12">
        <v>17980410</v>
      </c>
    </row>
    <row r="106" spans="1:7">
      <c r="A106" s="9">
        <f>'(1)'!A106</f>
        <v>42439</v>
      </c>
      <c r="B106">
        <v>1990.97</v>
      </c>
      <c r="C106">
        <v>2005.08</v>
      </c>
      <c r="D106">
        <v>1969.25</v>
      </c>
      <c r="E106">
        <v>1989.57</v>
      </c>
      <c r="F106" s="12">
        <v>679497152</v>
      </c>
      <c r="G106" s="12">
        <v>18043046</v>
      </c>
    </row>
    <row r="107" spans="1:7">
      <c r="A107" s="9">
        <f>'(1)'!A107</f>
        <v>42440</v>
      </c>
      <c r="B107">
        <v>1994.71</v>
      </c>
      <c r="C107">
        <v>2022.37</v>
      </c>
      <c r="D107">
        <v>1994.71</v>
      </c>
      <c r="E107">
        <v>2022.19</v>
      </c>
      <c r="F107" s="12">
        <v>651166528</v>
      </c>
      <c r="G107" s="12">
        <v>18108694</v>
      </c>
    </row>
    <row r="108" spans="1:7">
      <c r="A108" s="9">
        <f>'(1)'!A108</f>
        <v>42443</v>
      </c>
      <c r="B108">
        <v>2019.27</v>
      </c>
      <c r="C108">
        <v>2024.57</v>
      </c>
      <c r="D108">
        <v>2012.05</v>
      </c>
      <c r="E108">
        <v>2019.64</v>
      </c>
      <c r="F108" s="12">
        <v>552448576</v>
      </c>
      <c r="G108" s="12">
        <v>18120380</v>
      </c>
    </row>
    <row r="109" spans="1:7">
      <c r="A109" s="9">
        <f>'(1)'!A109</f>
        <v>42444</v>
      </c>
      <c r="B109">
        <v>2015.27</v>
      </c>
      <c r="C109">
        <v>2015.94</v>
      </c>
      <c r="D109">
        <v>2005.23</v>
      </c>
      <c r="E109">
        <v>2015.93</v>
      </c>
      <c r="F109" s="12">
        <v>537918144</v>
      </c>
      <c r="G109" s="12">
        <v>17918882</v>
      </c>
    </row>
    <row r="110" spans="1:7">
      <c r="A110" s="9">
        <f>'(1)'!A110</f>
        <v>42445</v>
      </c>
      <c r="B110">
        <v>2014.24</v>
      </c>
      <c r="C110">
        <v>2032.02</v>
      </c>
      <c r="D110">
        <v>2010.04</v>
      </c>
      <c r="E110">
        <v>2027.22</v>
      </c>
      <c r="F110" s="12">
        <v>625199104</v>
      </c>
      <c r="G110" s="12">
        <v>18006576</v>
      </c>
    </row>
    <row r="111" spans="1:7">
      <c r="A111" s="9">
        <f>'(1)'!A111</f>
        <v>42446</v>
      </c>
      <c r="B111">
        <v>2026.9</v>
      </c>
      <c r="C111">
        <v>2046.24</v>
      </c>
      <c r="D111">
        <v>2022.16</v>
      </c>
      <c r="E111">
        <v>2040.59</v>
      </c>
      <c r="F111" s="12">
        <v>668462080</v>
      </c>
      <c r="G111" s="12">
        <v>18008240</v>
      </c>
    </row>
    <row r="112" spans="1:7">
      <c r="A112" s="9">
        <f>'(1)'!A112</f>
        <v>42447</v>
      </c>
      <c r="B112">
        <v>2041.16</v>
      </c>
      <c r="C112">
        <v>2052.36</v>
      </c>
      <c r="D112">
        <v>2041.16</v>
      </c>
      <c r="E112">
        <v>2049.58</v>
      </c>
      <c r="F112" s="12">
        <v>1755882112</v>
      </c>
      <c r="G112" s="12">
        <v>18299786</v>
      </c>
    </row>
    <row r="113" spans="1:7">
      <c r="A113" s="9">
        <f>'(1)'!A113</f>
        <v>42450</v>
      </c>
      <c r="B113">
        <v>2047.88</v>
      </c>
      <c r="C113">
        <v>2053.91</v>
      </c>
      <c r="D113">
        <v>2043.14</v>
      </c>
      <c r="E113">
        <v>2051.6</v>
      </c>
      <c r="F113" s="12">
        <v>546117120</v>
      </c>
      <c r="G113" s="12">
        <v>18277168</v>
      </c>
    </row>
    <row r="114" spans="1:7">
      <c r="A114" s="9">
        <f>'(1)'!A114</f>
        <v>42451</v>
      </c>
      <c r="B114">
        <v>2048.64</v>
      </c>
      <c r="C114">
        <v>2056.6</v>
      </c>
      <c r="D114">
        <v>2040.57</v>
      </c>
      <c r="E114">
        <v>2049.8000000000002</v>
      </c>
      <c r="F114" s="12">
        <v>564581888</v>
      </c>
      <c r="G114" s="12">
        <v>18242886</v>
      </c>
    </row>
    <row r="115" spans="1:7">
      <c r="A115" s="9">
        <f>'(1)'!A115</f>
        <v>42452</v>
      </c>
      <c r="B115">
        <v>2048.5500000000002</v>
      </c>
      <c r="C115">
        <v>2048.5500000000002</v>
      </c>
      <c r="D115">
        <v>2034.86</v>
      </c>
      <c r="E115">
        <v>2036.71</v>
      </c>
      <c r="F115" s="12">
        <v>551169600</v>
      </c>
      <c r="G115" s="12">
        <v>18344258</v>
      </c>
    </row>
    <row r="116" spans="1:7">
      <c r="A116" s="9">
        <f>'(1)'!A116</f>
        <v>42453</v>
      </c>
      <c r="B116">
        <v>2032.48</v>
      </c>
      <c r="C116">
        <v>2036.04</v>
      </c>
      <c r="D116">
        <v>2022.49</v>
      </c>
      <c r="E116">
        <v>2035.94</v>
      </c>
      <c r="F116" s="12">
        <v>610855616</v>
      </c>
      <c r="G116" s="12">
        <v>18460798</v>
      </c>
    </row>
    <row r="117" spans="1:7">
      <c r="A117" s="9">
        <f>'(1)'!A117</f>
        <v>42457</v>
      </c>
      <c r="B117">
        <v>2037.89</v>
      </c>
      <c r="C117">
        <v>2042.67</v>
      </c>
      <c r="D117">
        <v>2031.96</v>
      </c>
      <c r="E117">
        <v>2037.05</v>
      </c>
      <c r="F117" s="12">
        <v>470922944</v>
      </c>
      <c r="G117" s="12">
        <v>18537830</v>
      </c>
    </row>
    <row r="118" spans="1:7">
      <c r="A118" s="9">
        <f>'(1)'!A118</f>
        <v>42458</v>
      </c>
      <c r="B118">
        <v>2035.75</v>
      </c>
      <c r="C118">
        <v>2055.91</v>
      </c>
      <c r="D118">
        <v>2028.31</v>
      </c>
      <c r="E118">
        <v>2055.0100000000002</v>
      </c>
      <c r="F118" s="12">
        <v>590708224</v>
      </c>
      <c r="G118" s="12">
        <v>18553568</v>
      </c>
    </row>
    <row r="119" spans="1:7">
      <c r="A119" s="9">
        <f>'(1)'!A119</f>
        <v>42459</v>
      </c>
      <c r="B119">
        <v>2058.27</v>
      </c>
      <c r="C119">
        <v>2072.21</v>
      </c>
      <c r="D119">
        <v>2058.27</v>
      </c>
      <c r="E119">
        <v>2063.9499999999998</v>
      </c>
      <c r="F119" s="12">
        <v>527219872</v>
      </c>
      <c r="G119" s="12">
        <v>18538122</v>
      </c>
    </row>
    <row r="120" spans="1:7">
      <c r="A120" s="9">
        <f>'(1)'!A120</f>
        <v>42460</v>
      </c>
      <c r="B120">
        <v>2063.77</v>
      </c>
      <c r="C120">
        <v>2067.92</v>
      </c>
      <c r="D120">
        <v>2057.46</v>
      </c>
      <c r="E120">
        <v>2059.7399999999998</v>
      </c>
      <c r="F120" s="12">
        <v>651556864</v>
      </c>
      <c r="G120" s="12">
        <v>18420370</v>
      </c>
    </row>
    <row r="121" spans="1:7">
      <c r="A121" s="9">
        <f>'(1)'!A121</f>
        <v>42461</v>
      </c>
      <c r="B121">
        <v>2056.62</v>
      </c>
      <c r="C121">
        <v>2075.0700000000002</v>
      </c>
      <c r="D121">
        <v>2043.98</v>
      </c>
      <c r="E121">
        <v>2072.7800000000002</v>
      </c>
      <c r="F121" s="12">
        <v>666015104</v>
      </c>
      <c r="G121" s="12">
        <v>18411126</v>
      </c>
    </row>
    <row r="122" spans="1:7">
      <c r="A122" s="9">
        <f>'(1)'!A122</f>
        <v>42464</v>
      </c>
      <c r="B122">
        <v>2073.19</v>
      </c>
      <c r="C122">
        <v>2074.02</v>
      </c>
      <c r="D122">
        <v>2062.5700000000002</v>
      </c>
      <c r="E122">
        <v>2066.13</v>
      </c>
      <c r="F122" s="12">
        <v>546680384</v>
      </c>
      <c r="G122" s="12">
        <v>18411126</v>
      </c>
    </row>
    <row r="123" spans="1:7">
      <c r="A123" s="9">
        <f>'(1)'!A123</f>
        <v>42465</v>
      </c>
      <c r="B123">
        <v>2062.5</v>
      </c>
      <c r="C123">
        <v>2062.5</v>
      </c>
      <c r="D123">
        <v>2042.56</v>
      </c>
      <c r="E123">
        <v>2045.17</v>
      </c>
      <c r="F123" s="12">
        <v>676197056</v>
      </c>
      <c r="G123" s="12">
        <v>18418730</v>
      </c>
    </row>
    <row r="124" spans="1:7">
      <c r="A124" s="9">
        <f>'(1)'!A124</f>
        <v>42466</v>
      </c>
      <c r="B124">
        <v>2045.56</v>
      </c>
      <c r="C124">
        <v>2067.33</v>
      </c>
      <c r="D124">
        <v>2043.09</v>
      </c>
      <c r="E124">
        <v>2066.66</v>
      </c>
      <c r="F124" s="12">
        <v>595344896</v>
      </c>
      <c r="G124" s="12">
        <v>18576968</v>
      </c>
    </row>
    <row r="125" spans="1:7">
      <c r="A125" s="9">
        <f>'(1)'!A125</f>
        <v>42467</v>
      </c>
      <c r="B125">
        <v>2063.0100000000002</v>
      </c>
      <c r="C125">
        <v>2063.0100000000002</v>
      </c>
      <c r="D125">
        <v>2033.8</v>
      </c>
      <c r="E125">
        <v>2041.91</v>
      </c>
      <c r="F125" s="12">
        <v>648415872</v>
      </c>
      <c r="G125" s="12">
        <v>18665276</v>
      </c>
    </row>
    <row r="126" spans="1:7">
      <c r="A126" s="9">
        <f>'(1)'!A126</f>
        <v>42468</v>
      </c>
      <c r="B126">
        <v>2045.54</v>
      </c>
      <c r="C126">
        <v>2060.63</v>
      </c>
      <c r="D126">
        <v>2041.69</v>
      </c>
      <c r="E126">
        <v>2047.6</v>
      </c>
      <c r="F126" s="12">
        <v>551728320</v>
      </c>
      <c r="G126" s="12">
        <v>18626176</v>
      </c>
    </row>
    <row r="127" spans="1:7">
      <c r="A127" s="9">
        <f>'(1)'!A127</f>
        <v>42471</v>
      </c>
      <c r="B127">
        <v>2050.23</v>
      </c>
      <c r="C127">
        <v>2062.9299999999998</v>
      </c>
      <c r="D127">
        <v>2041.88</v>
      </c>
      <c r="E127">
        <v>2041.99</v>
      </c>
      <c r="F127" s="12">
        <v>597863168</v>
      </c>
      <c r="G127" s="12">
        <v>18744258</v>
      </c>
    </row>
    <row r="128" spans="1:7">
      <c r="A128" s="9">
        <f>'(1)'!A128</f>
        <v>42472</v>
      </c>
      <c r="B128">
        <v>2043.72</v>
      </c>
      <c r="C128">
        <v>2065.0500000000002</v>
      </c>
      <c r="D128">
        <v>2039.74</v>
      </c>
      <c r="E128">
        <v>2061.7199999999998</v>
      </c>
      <c r="F128" s="12">
        <v>599364032</v>
      </c>
      <c r="G128" s="12">
        <v>18691026</v>
      </c>
    </row>
    <row r="129" spans="1:7">
      <c r="A129" s="9">
        <f>'(1)'!A129</f>
        <v>42473</v>
      </c>
      <c r="B129">
        <v>2065.92</v>
      </c>
      <c r="C129">
        <v>2083.1799999999998</v>
      </c>
      <c r="D129">
        <v>2065.92</v>
      </c>
      <c r="E129">
        <v>2082.42</v>
      </c>
      <c r="F129" s="12">
        <v>643524672</v>
      </c>
      <c r="G129" s="12">
        <v>18502008</v>
      </c>
    </row>
    <row r="130" spans="1:7">
      <c r="A130" s="9">
        <f>'(1)'!A130</f>
        <v>42474</v>
      </c>
      <c r="B130">
        <v>2082.89</v>
      </c>
      <c r="C130">
        <v>2087.84</v>
      </c>
      <c r="D130">
        <v>2078.13</v>
      </c>
      <c r="E130">
        <v>2082.7800000000002</v>
      </c>
      <c r="F130" s="12">
        <v>573460480</v>
      </c>
      <c r="G130" s="12">
        <v>18695830</v>
      </c>
    </row>
    <row r="131" spans="1:7">
      <c r="A131" s="9">
        <f>'(1)'!A131</f>
        <v>42475</v>
      </c>
      <c r="B131">
        <v>2083.1</v>
      </c>
      <c r="C131">
        <v>2083.2199999999998</v>
      </c>
      <c r="D131">
        <v>2076.31</v>
      </c>
      <c r="E131">
        <v>2080.73</v>
      </c>
      <c r="F131" s="12">
        <v>708648704</v>
      </c>
      <c r="G131" s="12">
        <v>18470142</v>
      </c>
    </row>
    <row r="132" spans="1:7">
      <c r="A132" s="9">
        <f>'(1)'!A132</f>
        <v>42478</v>
      </c>
      <c r="B132">
        <v>2078.83</v>
      </c>
      <c r="C132">
        <v>2094.66</v>
      </c>
      <c r="D132">
        <v>2073.65</v>
      </c>
      <c r="E132">
        <v>2094.34</v>
      </c>
      <c r="F132" s="12">
        <v>559823936</v>
      </c>
      <c r="G132" s="12">
        <v>18520234</v>
      </c>
    </row>
    <row r="133" spans="1:7">
      <c r="A133" s="9">
        <f>'(1)'!A133</f>
        <v>42479</v>
      </c>
      <c r="B133">
        <v>2096.0500000000002</v>
      </c>
      <c r="C133">
        <v>2104.0500000000002</v>
      </c>
      <c r="D133">
        <v>2091.6799999999998</v>
      </c>
      <c r="E133">
        <v>2100.8000000000002</v>
      </c>
      <c r="F133" s="12">
        <v>606757632</v>
      </c>
      <c r="G133" s="12">
        <v>18468834</v>
      </c>
    </row>
    <row r="134" spans="1:7">
      <c r="A134" s="9">
        <f>'(1)'!A134</f>
        <v>42480</v>
      </c>
      <c r="B134">
        <v>2101.52</v>
      </c>
      <c r="C134">
        <v>2111.0500000000002</v>
      </c>
      <c r="D134">
        <v>2096.3200000000002</v>
      </c>
      <c r="E134">
        <v>2102.4</v>
      </c>
      <c r="F134" s="12">
        <v>630234240</v>
      </c>
      <c r="G134" s="12">
        <v>18648518</v>
      </c>
    </row>
    <row r="135" spans="1:7">
      <c r="A135" s="9">
        <f>'(1)'!A135</f>
        <v>42481</v>
      </c>
      <c r="B135">
        <v>2102.09</v>
      </c>
      <c r="C135">
        <v>2103.7800000000002</v>
      </c>
      <c r="D135">
        <v>2088.52</v>
      </c>
      <c r="E135">
        <v>2091.48</v>
      </c>
      <c r="F135" s="12">
        <v>661881152</v>
      </c>
      <c r="G135" s="12">
        <v>18832836</v>
      </c>
    </row>
    <row r="136" spans="1:7">
      <c r="A136" s="9">
        <f>'(1)'!A136</f>
        <v>42482</v>
      </c>
      <c r="B136">
        <v>2091.4899999999998</v>
      </c>
      <c r="C136">
        <v>2094.3200000000002</v>
      </c>
      <c r="D136">
        <v>2081.1999999999998</v>
      </c>
      <c r="E136">
        <v>2091.58</v>
      </c>
      <c r="F136" s="12">
        <v>712585792</v>
      </c>
      <c r="G136" s="12">
        <v>18835052</v>
      </c>
    </row>
    <row r="137" spans="1:7">
      <c r="A137" s="9">
        <f>'(1)'!A137</f>
        <v>42485</v>
      </c>
      <c r="B137">
        <v>2089.37</v>
      </c>
      <c r="C137">
        <v>2089.37</v>
      </c>
      <c r="D137">
        <v>2077.52</v>
      </c>
      <c r="E137">
        <v>2087.79</v>
      </c>
      <c r="F137" s="12">
        <v>551214976</v>
      </c>
      <c r="G137" s="12">
        <v>18814044</v>
      </c>
    </row>
    <row r="138" spans="1:7">
      <c r="A138" s="9">
        <f>'(1)'!A138</f>
        <v>42486</v>
      </c>
      <c r="B138">
        <v>2089.84</v>
      </c>
      <c r="C138">
        <v>2096.87</v>
      </c>
      <c r="D138">
        <v>2085.8000000000002</v>
      </c>
      <c r="E138">
        <v>2091.6999999999998</v>
      </c>
      <c r="F138" s="12">
        <v>608550464</v>
      </c>
      <c r="G138" s="12">
        <v>18956620</v>
      </c>
    </row>
    <row r="139" spans="1:7">
      <c r="A139" s="9">
        <f>'(1)'!A139</f>
        <v>42487</v>
      </c>
      <c r="B139">
        <v>2092.33</v>
      </c>
      <c r="C139">
        <v>2099.89</v>
      </c>
      <c r="D139">
        <v>2082.31</v>
      </c>
      <c r="E139">
        <v>2095.15</v>
      </c>
      <c r="F139" s="12">
        <v>686670720</v>
      </c>
      <c r="G139" s="12">
        <v>19012438</v>
      </c>
    </row>
    <row r="140" spans="1:7">
      <c r="A140" s="9">
        <f>'(1)'!A140</f>
        <v>42488</v>
      </c>
      <c r="B140">
        <v>2090.9299999999998</v>
      </c>
      <c r="C140">
        <v>2099.3000000000002</v>
      </c>
      <c r="D140">
        <v>2071.62</v>
      </c>
      <c r="E140">
        <v>2075.81</v>
      </c>
      <c r="F140" s="12">
        <v>700338112</v>
      </c>
      <c r="G140" s="12">
        <v>19023816</v>
      </c>
    </row>
    <row r="141" spans="1:7">
      <c r="A141" s="9">
        <f>'(1)'!A141</f>
        <v>42489</v>
      </c>
      <c r="B141">
        <v>2071.8200000000002</v>
      </c>
      <c r="C141">
        <v>2073.85</v>
      </c>
      <c r="D141">
        <v>2052.2800000000002</v>
      </c>
      <c r="E141">
        <v>2065.3000000000002</v>
      </c>
      <c r="F141" s="12">
        <v>895628992</v>
      </c>
      <c r="G141" s="12">
        <v>18918684</v>
      </c>
    </row>
    <row r="142" spans="1:7">
      <c r="A142" s="9">
        <f>'(1)'!A142</f>
        <v>42492</v>
      </c>
      <c r="B142">
        <v>2067.17</v>
      </c>
      <c r="C142">
        <v>2083.42</v>
      </c>
      <c r="D142">
        <v>2066.11</v>
      </c>
      <c r="E142">
        <v>2081.4299999999998</v>
      </c>
      <c r="F142" s="12">
        <v>608904704</v>
      </c>
      <c r="G142" s="12">
        <v>18917802</v>
      </c>
    </row>
    <row r="143" spans="1:7">
      <c r="A143" s="9">
        <f>'(1)'!A143</f>
        <v>42493</v>
      </c>
      <c r="B143">
        <v>2077.1799999999998</v>
      </c>
      <c r="C143">
        <v>2077.1799999999998</v>
      </c>
      <c r="D143">
        <v>2054.89</v>
      </c>
      <c r="E143">
        <v>2063.37</v>
      </c>
      <c r="F143" s="12">
        <v>642409216</v>
      </c>
      <c r="G143" s="12">
        <v>18890962</v>
      </c>
    </row>
    <row r="144" spans="1:7">
      <c r="A144" s="9">
        <f>'(1)'!A144</f>
        <v>42494</v>
      </c>
      <c r="B144">
        <v>2060.3000000000002</v>
      </c>
      <c r="C144">
        <v>2060.3000000000002</v>
      </c>
      <c r="D144">
        <v>2045.55</v>
      </c>
      <c r="E144">
        <v>2051.12</v>
      </c>
      <c r="F144" s="12">
        <v>634264320</v>
      </c>
      <c r="G144" s="12">
        <v>18919260</v>
      </c>
    </row>
    <row r="145" spans="1:7">
      <c r="A145" s="9">
        <f>'(1)'!A145</f>
        <v>42495</v>
      </c>
      <c r="B145">
        <v>2052.9499999999998</v>
      </c>
      <c r="C145">
        <v>2060.23</v>
      </c>
      <c r="D145">
        <v>2045.77</v>
      </c>
      <c r="E145">
        <v>2050.63</v>
      </c>
      <c r="F145" s="12">
        <v>606989440</v>
      </c>
      <c r="G145" s="12">
        <v>18944384</v>
      </c>
    </row>
    <row r="146" spans="1:7">
      <c r="A146" s="9">
        <f>'(1)'!A146</f>
        <v>42496</v>
      </c>
      <c r="B146">
        <v>2047.77</v>
      </c>
      <c r="C146">
        <v>2057.7199999999998</v>
      </c>
      <c r="D146">
        <v>2039.45</v>
      </c>
      <c r="E146">
        <v>2057.14</v>
      </c>
      <c r="F146" s="12">
        <v>595556032</v>
      </c>
      <c r="G146" s="12">
        <v>18767402</v>
      </c>
    </row>
    <row r="147" spans="1:7">
      <c r="A147" s="9">
        <f>'(1)'!A147</f>
        <v>42499</v>
      </c>
      <c r="B147">
        <v>2057.5500000000002</v>
      </c>
      <c r="C147">
        <v>2064.15</v>
      </c>
      <c r="D147">
        <v>2054.31</v>
      </c>
      <c r="E147">
        <v>2058.69</v>
      </c>
      <c r="F147" s="12">
        <v>562123392</v>
      </c>
      <c r="G147" s="12">
        <v>18673842</v>
      </c>
    </row>
    <row r="148" spans="1:7">
      <c r="A148" s="9">
        <f>'(1)'!A148</f>
        <v>42500</v>
      </c>
      <c r="B148">
        <v>2062.63</v>
      </c>
      <c r="C148">
        <v>2084.87</v>
      </c>
      <c r="D148">
        <v>2062.63</v>
      </c>
      <c r="E148">
        <v>2084.39</v>
      </c>
      <c r="F148" s="12">
        <v>526241664</v>
      </c>
      <c r="G148" s="12">
        <v>18821390</v>
      </c>
    </row>
    <row r="149" spans="1:7">
      <c r="A149" s="9">
        <f>'(1)'!A149</f>
        <v>42501</v>
      </c>
      <c r="B149">
        <v>2083.29</v>
      </c>
      <c r="C149">
        <v>2083.29</v>
      </c>
      <c r="D149">
        <v>2064.46</v>
      </c>
      <c r="E149">
        <v>2064.46</v>
      </c>
      <c r="F149" s="12">
        <v>588437248</v>
      </c>
      <c r="G149" s="12">
        <v>18659272</v>
      </c>
    </row>
    <row r="150" spans="1:7">
      <c r="A150" s="9">
        <f>'(1)'!A150</f>
        <v>42502</v>
      </c>
      <c r="B150">
        <v>2067.17</v>
      </c>
      <c r="C150">
        <v>2073.9899999999998</v>
      </c>
      <c r="D150">
        <v>2053.13</v>
      </c>
      <c r="E150">
        <v>2064.11</v>
      </c>
      <c r="F150" s="12">
        <v>597079552</v>
      </c>
      <c r="G150" s="12">
        <v>18547664</v>
      </c>
    </row>
    <row r="151" spans="1:7">
      <c r="A151" s="9">
        <f>'(1)'!A151</f>
        <v>42503</v>
      </c>
      <c r="B151">
        <v>2062.5</v>
      </c>
      <c r="C151">
        <v>2066.79</v>
      </c>
      <c r="D151">
        <v>2043.13</v>
      </c>
      <c r="E151">
        <v>2046.61</v>
      </c>
      <c r="F151" s="12">
        <v>575820096</v>
      </c>
      <c r="G151" s="12">
        <v>18543292</v>
      </c>
    </row>
    <row r="152" spans="1:7">
      <c r="A152" s="9">
        <f>'(1)'!A152</f>
        <v>42506</v>
      </c>
      <c r="B152">
        <v>2046.53</v>
      </c>
      <c r="C152">
        <v>2071.88</v>
      </c>
      <c r="D152">
        <v>2046.53</v>
      </c>
      <c r="E152">
        <v>2066.66</v>
      </c>
      <c r="F152" s="12">
        <v>579641216</v>
      </c>
      <c r="G152" s="12">
        <v>18600994</v>
      </c>
    </row>
    <row r="153" spans="1:7">
      <c r="A153" s="9">
        <f>'(1)'!A153</f>
        <v>42507</v>
      </c>
      <c r="B153">
        <v>2065.04</v>
      </c>
      <c r="C153">
        <v>2065.69</v>
      </c>
      <c r="D153">
        <v>2040.82</v>
      </c>
      <c r="E153">
        <v>2047.21</v>
      </c>
      <c r="F153" s="12">
        <v>694138688</v>
      </c>
      <c r="G153" s="12">
        <v>18618386</v>
      </c>
    </row>
    <row r="154" spans="1:7">
      <c r="A154" s="9">
        <f>'(1)'!A154</f>
        <v>42508</v>
      </c>
      <c r="B154">
        <v>2044.38</v>
      </c>
      <c r="C154">
        <v>2060.61</v>
      </c>
      <c r="D154">
        <v>2034.49</v>
      </c>
      <c r="E154">
        <v>2047.63</v>
      </c>
      <c r="F154" s="12">
        <v>564732992</v>
      </c>
      <c r="G154" s="12">
        <v>18848590</v>
      </c>
    </row>
    <row r="155" spans="1:7">
      <c r="A155" s="9">
        <f>'(1)'!A155</f>
        <v>42509</v>
      </c>
      <c r="B155">
        <v>2044.21</v>
      </c>
      <c r="C155">
        <v>2044.21</v>
      </c>
      <c r="D155">
        <v>2025.91</v>
      </c>
      <c r="E155">
        <v>2040.04</v>
      </c>
      <c r="F155" s="12">
        <v>595418112</v>
      </c>
      <c r="G155" s="12">
        <v>18666524</v>
      </c>
    </row>
    <row r="156" spans="1:7">
      <c r="A156" s="9">
        <f>'(1)'!A156</f>
        <v>42510</v>
      </c>
      <c r="B156">
        <v>2041.88</v>
      </c>
      <c r="C156">
        <v>2058.35</v>
      </c>
      <c r="D156">
        <v>2041.88</v>
      </c>
      <c r="E156">
        <v>2052.3200000000002</v>
      </c>
      <c r="F156" s="12">
        <v>725380864</v>
      </c>
      <c r="G156" s="12">
        <v>18661686</v>
      </c>
    </row>
    <row r="157" spans="1:7">
      <c r="A157" s="9">
        <f>'(1)'!A157</f>
        <v>42513</v>
      </c>
      <c r="B157">
        <v>2052.23</v>
      </c>
      <c r="C157">
        <v>2055.58</v>
      </c>
      <c r="D157">
        <v>2047.26</v>
      </c>
      <c r="E157">
        <v>2048.04</v>
      </c>
      <c r="F157" s="12">
        <v>530526976</v>
      </c>
      <c r="G157" s="12">
        <v>18492984</v>
      </c>
    </row>
    <row r="158" spans="1:7">
      <c r="A158" s="9">
        <f>'(1)'!A158</f>
        <v>42514</v>
      </c>
      <c r="B158">
        <v>2052.65</v>
      </c>
      <c r="C158">
        <v>2079.67</v>
      </c>
      <c r="D158">
        <v>2052.65</v>
      </c>
      <c r="E158">
        <v>2076.06</v>
      </c>
      <c r="F158" s="12">
        <v>566247808</v>
      </c>
      <c r="G158" s="12">
        <v>18676050</v>
      </c>
    </row>
    <row r="159" spans="1:7">
      <c r="A159" s="9">
        <f>'(1)'!A159</f>
        <v>42515</v>
      </c>
      <c r="B159">
        <v>2078.9299999999998</v>
      </c>
      <c r="C159">
        <v>2094.73</v>
      </c>
      <c r="D159">
        <v>2078.9299999999998</v>
      </c>
      <c r="E159">
        <v>2090.54</v>
      </c>
      <c r="F159" s="12">
        <v>589978688</v>
      </c>
      <c r="G159" s="12">
        <v>18495070</v>
      </c>
    </row>
    <row r="160" spans="1:7">
      <c r="A160" s="9">
        <f>'(1)'!A160</f>
        <v>42516</v>
      </c>
      <c r="B160">
        <v>2091.44</v>
      </c>
      <c r="C160">
        <v>2094.3000000000002</v>
      </c>
      <c r="D160">
        <v>2087.08</v>
      </c>
      <c r="E160">
        <v>2090.1</v>
      </c>
      <c r="F160" s="12">
        <v>487242912</v>
      </c>
      <c r="G160" s="12">
        <v>18448324</v>
      </c>
    </row>
    <row r="161" spans="1:7">
      <c r="A161" s="9">
        <f>'(1)'!A161</f>
        <v>42517</v>
      </c>
      <c r="B161">
        <v>2090.06</v>
      </c>
      <c r="C161">
        <v>2099.06</v>
      </c>
      <c r="D161">
        <v>2090.06</v>
      </c>
      <c r="E161">
        <v>2099.06</v>
      </c>
      <c r="F161" s="12">
        <v>520205696</v>
      </c>
      <c r="G161" s="12">
        <v>18390076</v>
      </c>
    </row>
    <row r="162" spans="1:7">
      <c r="A162" s="9">
        <f>'(1)'!A162</f>
        <v>42521</v>
      </c>
      <c r="B162">
        <v>2100.13</v>
      </c>
      <c r="C162">
        <v>2103.48</v>
      </c>
      <c r="D162">
        <v>2088.66</v>
      </c>
      <c r="E162">
        <v>2096.96</v>
      </c>
      <c r="F162" s="12">
        <v>913199936</v>
      </c>
      <c r="G162" s="12">
        <v>18500202</v>
      </c>
    </row>
    <row r="163" spans="1:7">
      <c r="A163" s="9">
        <f>'(1)'!A163</f>
        <v>42522</v>
      </c>
      <c r="B163">
        <v>2093.94</v>
      </c>
      <c r="C163">
        <v>2100.9699999999998</v>
      </c>
      <c r="D163">
        <v>2085.1</v>
      </c>
      <c r="E163">
        <v>2099.33</v>
      </c>
      <c r="F163" s="12">
        <v>574237504</v>
      </c>
      <c r="G163" s="12">
        <v>18459232</v>
      </c>
    </row>
    <row r="164" spans="1:7">
      <c r="A164" s="9">
        <f>'(1)'!A164</f>
        <v>42523</v>
      </c>
      <c r="B164">
        <v>2097.71</v>
      </c>
      <c r="C164">
        <v>2105.2600000000002</v>
      </c>
      <c r="D164">
        <v>2088.59</v>
      </c>
      <c r="E164">
        <v>2105.2600000000002</v>
      </c>
      <c r="F164" s="12">
        <v>637598272</v>
      </c>
      <c r="G164" s="12">
        <v>18709984</v>
      </c>
    </row>
    <row r="165" spans="1:7">
      <c r="A165" s="9">
        <f>'(1)'!A165</f>
        <v>42524</v>
      </c>
      <c r="B165">
        <v>2104.0700000000002</v>
      </c>
      <c r="C165">
        <v>2104.0700000000002</v>
      </c>
      <c r="D165">
        <v>2085.36</v>
      </c>
      <c r="E165">
        <v>2099.13</v>
      </c>
      <c r="F165" s="12">
        <v>577616768</v>
      </c>
      <c r="G165" s="12">
        <v>18839202</v>
      </c>
    </row>
    <row r="166" spans="1:7">
      <c r="A166" s="9">
        <f>'(1)'!A166</f>
        <v>42527</v>
      </c>
      <c r="B166">
        <v>2100.83</v>
      </c>
      <c r="C166">
        <v>2113.36</v>
      </c>
      <c r="D166">
        <v>2100.83</v>
      </c>
      <c r="E166">
        <v>2109.41</v>
      </c>
      <c r="F166" s="12">
        <v>539604224</v>
      </c>
      <c r="G166" s="12">
        <v>18834892</v>
      </c>
    </row>
    <row r="167" spans="1:7">
      <c r="A167" s="9">
        <f>'(1)'!A167</f>
        <v>42528</v>
      </c>
      <c r="B167">
        <v>2110.1799999999998</v>
      </c>
      <c r="C167">
        <v>2119.2199999999998</v>
      </c>
      <c r="D167">
        <v>2110.1799999999998</v>
      </c>
      <c r="E167">
        <v>2112.13</v>
      </c>
      <c r="F167" s="12">
        <v>547234432</v>
      </c>
      <c r="G167" s="12">
        <v>18913800</v>
      </c>
    </row>
    <row r="168" spans="1:7">
      <c r="A168" s="9">
        <f>'(1)'!A168</f>
        <v>42529</v>
      </c>
      <c r="B168">
        <v>2112.71</v>
      </c>
      <c r="C168">
        <v>2120.5500000000002</v>
      </c>
      <c r="D168">
        <v>2112.71</v>
      </c>
      <c r="E168">
        <v>2119.12</v>
      </c>
      <c r="F168" s="12">
        <v>504334528</v>
      </c>
      <c r="G168" s="12">
        <v>18913800</v>
      </c>
    </row>
    <row r="169" spans="1:7">
      <c r="A169" s="9">
        <f>'(1)'!A169</f>
        <v>42530</v>
      </c>
      <c r="B169">
        <v>2115.65</v>
      </c>
      <c r="C169">
        <v>2117.64</v>
      </c>
      <c r="D169">
        <v>2107.73</v>
      </c>
      <c r="E169">
        <v>2115.48</v>
      </c>
      <c r="F169" s="12">
        <v>494302304</v>
      </c>
      <c r="G169" s="12">
        <v>18894328</v>
      </c>
    </row>
    <row r="170" spans="1:7">
      <c r="A170" s="9">
        <f>'(1)'!A170</f>
        <v>42531</v>
      </c>
      <c r="B170">
        <v>2109.5700000000002</v>
      </c>
      <c r="C170">
        <v>2109.5700000000002</v>
      </c>
      <c r="D170">
        <v>2089.96</v>
      </c>
      <c r="E170">
        <v>2096.0700000000002</v>
      </c>
      <c r="F170" s="12">
        <v>560316672</v>
      </c>
      <c r="G170" s="12">
        <v>18914892</v>
      </c>
    </row>
    <row r="171" spans="1:7">
      <c r="A171" s="9">
        <f>'(1)'!A171</f>
        <v>42534</v>
      </c>
      <c r="B171">
        <v>2091.75</v>
      </c>
      <c r="C171">
        <v>2098.12</v>
      </c>
      <c r="D171">
        <v>2078.46</v>
      </c>
      <c r="E171">
        <v>2079.06</v>
      </c>
      <c r="F171" s="12">
        <v>569050816</v>
      </c>
      <c r="G171" s="12">
        <v>18967424</v>
      </c>
    </row>
    <row r="172" spans="1:7">
      <c r="A172" s="9">
        <f>'(1)'!A172</f>
        <v>42535</v>
      </c>
      <c r="B172">
        <v>2076.65</v>
      </c>
      <c r="C172">
        <v>2081.3000000000002</v>
      </c>
      <c r="D172">
        <v>2064.1</v>
      </c>
      <c r="E172">
        <v>2075.3200000000002</v>
      </c>
      <c r="F172" s="12">
        <v>587042304</v>
      </c>
      <c r="G172" s="12">
        <v>18894734</v>
      </c>
    </row>
    <row r="173" spans="1:7">
      <c r="A173" s="9">
        <f>'(1)'!A173</f>
        <v>42536</v>
      </c>
      <c r="B173">
        <v>2077.6</v>
      </c>
      <c r="C173">
        <v>2085.65</v>
      </c>
      <c r="D173">
        <v>2069.8000000000002</v>
      </c>
      <c r="E173">
        <v>2071.5</v>
      </c>
      <c r="F173" s="12">
        <v>583906304</v>
      </c>
      <c r="G173" s="12">
        <v>18985994</v>
      </c>
    </row>
    <row r="174" spans="1:7">
      <c r="A174" s="9">
        <f>'(1)'!A174</f>
        <v>42537</v>
      </c>
      <c r="B174">
        <v>2066.36</v>
      </c>
      <c r="C174">
        <v>2079.62</v>
      </c>
      <c r="D174">
        <v>2050.37</v>
      </c>
      <c r="E174">
        <v>2077.9899999999998</v>
      </c>
      <c r="F174" s="12">
        <v>560644736</v>
      </c>
      <c r="G174" s="12">
        <v>19009438</v>
      </c>
    </row>
    <row r="175" spans="1:7">
      <c r="A175" s="9">
        <f>'(1)'!A175</f>
        <v>42538</v>
      </c>
      <c r="B175">
        <v>2078.1999999999998</v>
      </c>
      <c r="C175">
        <v>2078.1999999999998</v>
      </c>
      <c r="D175">
        <v>2062.84</v>
      </c>
      <c r="E175">
        <v>2071.2199999999998</v>
      </c>
      <c r="F175" s="12">
        <v>1309407488</v>
      </c>
      <c r="G175" s="12">
        <v>19070848</v>
      </c>
    </row>
    <row r="176" spans="1:7">
      <c r="A176" s="9">
        <f>'(1)'!A176</f>
        <v>42541</v>
      </c>
      <c r="B176">
        <v>2075.58</v>
      </c>
      <c r="C176">
        <v>2100.66</v>
      </c>
      <c r="D176">
        <v>2075.58</v>
      </c>
      <c r="E176">
        <v>2083.25</v>
      </c>
      <c r="F176" s="12">
        <v>604926912</v>
      </c>
      <c r="G176" s="12">
        <v>19038458</v>
      </c>
    </row>
    <row r="177" spans="1:7">
      <c r="A177" s="9">
        <f>'(1)'!A177</f>
        <v>42542</v>
      </c>
      <c r="B177">
        <v>2085.19</v>
      </c>
      <c r="C177">
        <v>2093.66</v>
      </c>
      <c r="D177">
        <v>2083.02</v>
      </c>
      <c r="E177">
        <v>2088.9</v>
      </c>
      <c r="F177" s="12">
        <v>541656256</v>
      </c>
      <c r="G177" s="12">
        <v>18864574</v>
      </c>
    </row>
    <row r="178" spans="1:7">
      <c r="A178" s="9">
        <f>'(1)'!A178</f>
        <v>42543</v>
      </c>
      <c r="B178">
        <v>2089.75</v>
      </c>
      <c r="C178">
        <v>2099.71</v>
      </c>
      <c r="D178">
        <v>2084.36</v>
      </c>
      <c r="E178">
        <v>2085.4499999999998</v>
      </c>
      <c r="F178" s="12">
        <v>524383936</v>
      </c>
      <c r="G178" s="12">
        <v>18712886</v>
      </c>
    </row>
    <row r="179" spans="1:7">
      <c r="A179" s="9">
        <f>'(1)'!A179</f>
        <v>42544</v>
      </c>
      <c r="B179">
        <v>2092.8000000000002</v>
      </c>
      <c r="C179">
        <v>2113.3200000000002</v>
      </c>
      <c r="D179">
        <v>2092.8000000000002</v>
      </c>
      <c r="E179">
        <v>2113.3200000000002</v>
      </c>
      <c r="F179" s="12">
        <v>531486240</v>
      </c>
      <c r="G179" s="12">
        <v>18680564</v>
      </c>
    </row>
    <row r="180" spans="1:7">
      <c r="A180" s="9">
        <f>'(1)'!A180</f>
        <v>42545</v>
      </c>
      <c r="B180">
        <v>2103.81</v>
      </c>
      <c r="C180">
        <v>2103.81</v>
      </c>
      <c r="D180">
        <v>2032.57</v>
      </c>
      <c r="E180">
        <v>2037.41</v>
      </c>
      <c r="F180" s="12">
        <v>1417686656</v>
      </c>
      <c r="G180" s="12">
        <v>18646352</v>
      </c>
    </row>
    <row r="181" spans="1:7">
      <c r="A181" s="9">
        <f>'(1)'!A181</f>
        <v>42548</v>
      </c>
      <c r="B181">
        <v>2031.45</v>
      </c>
      <c r="C181">
        <v>2031.45</v>
      </c>
      <c r="D181">
        <v>1991.68</v>
      </c>
      <c r="E181">
        <v>2000.54</v>
      </c>
      <c r="F181" s="12">
        <v>894062528</v>
      </c>
      <c r="G181" s="12">
        <v>18704842</v>
      </c>
    </row>
    <row r="182" spans="1:7">
      <c r="A182" s="9">
        <f>'(1)'!A182</f>
        <v>42549</v>
      </c>
      <c r="B182">
        <v>2006.67</v>
      </c>
      <c r="C182">
        <v>2036.09</v>
      </c>
      <c r="D182">
        <v>2006.67</v>
      </c>
      <c r="E182">
        <v>2036.09</v>
      </c>
      <c r="F182" s="12">
        <v>727735808</v>
      </c>
      <c r="G182" s="12">
        <v>18644236</v>
      </c>
    </row>
    <row r="183" spans="1:7">
      <c r="A183" s="9">
        <f>'(1)'!A183</f>
        <v>42550</v>
      </c>
      <c r="B183">
        <v>2042.69</v>
      </c>
      <c r="C183">
        <v>2073.13</v>
      </c>
      <c r="D183">
        <v>2042.69</v>
      </c>
      <c r="E183">
        <v>2070.77</v>
      </c>
      <c r="F183" s="12">
        <v>700682624</v>
      </c>
      <c r="G183" s="12">
        <v>18752532</v>
      </c>
    </row>
    <row r="184" spans="1:7">
      <c r="A184" s="9">
        <f>'(1)'!A184</f>
        <v>42551</v>
      </c>
      <c r="B184">
        <v>2073.17</v>
      </c>
      <c r="C184">
        <v>2098.94</v>
      </c>
      <c r="D184">
        <v>2070</v>
      </c>
      <c r="E184">
        <v>2098.86</v>
      </c>
      <c r="F184" s="12">
        <v>904116096</v>
      </c>
      <c r="G184" s="12">
        <v>18801846</v>
      </c>
    </row>
    <row r="185" spans="1:7">
      <c r="A185" s="9">
        <f>'(1)'!A185</f>
        <v>42552</v>
      </c>
      <c r="B185">
        <v>2099.34</v>
      </c>
      <c r="C185">
        <v>2108.71</v>
      </c>
      <c r="D185">
        <v>2097.9</v>
      </c>
      <c r="E185">
        <v>2102.9499999999998</v>
      </c>
      <c r="F185" s="12">
        <v>560020608</v>
      </c>
      <c r="G185" s="12">
        <v>18769528</v>
      </c>
    </row>
    <row r="186" spans="1:7">
      <c r="A186" s="9">
        <f>'(1)'!A186</f>
        <v>42556</v>
      </c>
      <c r="B186">
        <v>2095.0500000000002</v>
      </c>
      <c r="C186">
        <v>2095.0500000000002</v>
      </c>
      <c r="D186">
        <v>2080.86</v>
      </c>
      <c r="E186">
        <v>2088.5500000000002</v>
      </c>
      <c r="F186" s="12">
        <v>656770496</v>
      </c>
      <c r="G186" s="12">
        <v>19019100</v>
      </c>
    </row>
    <row r="187" spans="1:7">
      <c r="A187" s="9">
        <f>'(1)'!A187</f>
        <v>42557</v>
      </c>
      <c r="B187">
        <v>2084.4299999999998</v>
      </c>
      <c r="C187">
        <v>2100.7199999999998</v>
      </c>
      <c r="D187">
        <v>2074.02</v>
      </c>
      <c r="E187">
        <v>2099.73</v>
      </c>
      <c r="F187" s="12">
        <v>656260672</v>
      </c>
      <c r="G187" s="12">
        <v>18342256</v>
      </c>
    </row>
    <row r="188" spans="1:7">
      <c r="A188" s="9">
        <f>'(1)'!A188</f>
        <v>42558</v>
      </c>
      <c r="B188">
        <v>2100.42</v>
      </c>
      <c r="C188">
        <v>2109.08</v>
      </c>
      <c r="D188">
        <v>2089.39</v>
      </c>
      <c r="E188">
        <v>2097.9</v>
      </c>
      <c r="F188" s="12">
        <v>553885504</v>
      </c>
      <c r="G188" s="12">
        <v>18012418</v>
      </c>
    </row>
    <row r="189" spans="1:7">
      <c r="A189" s="9">
        <f>'(1)'!A189</f>
        <v>42559</v>
      </c>
      <c r="B189">
        <v>2106.9699999999998</v>
      </c>
      <c r="C189">
        <v>2131.71</v>
      </c>
      <c r="D189">
        <v>2106.9699999999998</v>
      </c>
      <c r="E189">
        <v>2129.9</v>
      </c>
      <c r="F189" s="12">
        <v>603899968</v>
      </c>
      <c r="G189" s="12">
        <v>18328582</v>
      </c>
    </row>
    <row r="190" spans="1:7">
      <c r="A190" s="9">
        <f>'(1)'!A190</f>
        <v>42562</v>
      </c>
      <c r="B190">
        <v>2131.7199999999998</v>
      </c>
      <c r="C190">
        <v>2143.16</v>
      </c>
      <c r="D190">
        <v>2131.7199999999998</v>
      </c>
      <c r="E190">
        <v>2137.16</v>
      </c>
      <c r="F190" s="12">
        <v>530575168</v>
      </c>
      <c r="G190" s="12">
        <v>18643112</v>
      </c>
    </row>
    <row r="191" spans="1:7">
      <c r="A191" s="9">
        <f>'(1)'!A191</f>
        <v>42563</v>
      </c>
      <c r="B191">
        <v>2139.5</v>
      </c>
      <c r="C191">
        <v>2155.4</v>
      </c>
      <c r="D191">
        <v>2139.5</v>
      </c>
      <c r="E191">
        <v>2152.14</v>
      </c>
      <c r="F191" s="12">
        <v>611009216</v>
      </c>
      <c r="G191" s="12">
        <v>18895908</v>
      </c>
    </row>
    <row r="192" spans="1:7">
      <c r="A192" s="9">
        <f>'(1)'!A192</f>
        <v>42564</v>
      </c>
      <c r="B192">
        <v>2153.81</v>
      </c>
      <c r="C192">
        <v>2156.4499999999998</v>
      </c>
      <c r="D192">
        <v>2146.21</v>
      </c>
      <c r="E192">
        <v>2152.4299999999998</v>
      </c>
      <c r="F192" s="12">
        <v>522404448</v>
      </c>
      <c r="G192" s="12">
        <v>18938402</v>
      </c>
    </row>
    <row r="193" spans="1:7">
      <c r="A193" s="9">
        <f>'(1)'!A193</f>
        <v>42565</v>
      </c>
      <c r="B193">
        <v>2157.88</v>
      </c>
      <c r="C193">
        <v>2168.9899999999998</v>
      </c>
      <c r="D193">
        <v>2157.88</v>
      </c>
      <c r="E193">
        <v>2163.75</v>
      </c>
      <c r="F193" s="12">
        <v>538126272</v>
      </c>
      <c r="G193" s="12">
        <v>18938402</v>
      </c>
    </row>
    <row r="194" spans="1:7">
      <c r="A194" s="9">
        <f>'(1)'!A194</f>
        <v>42566</v>
      </c>
      <c r="B194">
        <v>2165.13</v>
      </c>
      <c r="C194">
        <v>2169.0500000000002</v>
      </c>
      <c r="D194">
        <v>2155.79</v>
      </c>
      <c r="E194">
        <v>2161.7399999999998</v>
      </c>
      <c r="F194" s="12">
        <v>653723648</v>
      </c>
      <c r="G194" s="12">
        <v>18812534</v>
      </c>
    </row>
    <row r="195" spans="1:7">
      <c r="A195" s="9">
        <f>'(1)'!A195</f>
        <v>42569</v>
      </c>
      <c r="B195">
        <v>2162.04</v>
      </c>
      <c r="C195">
        <v>2168.35</v>
      </c>
      <c r="D195">
        <v>2159.63</v>
      </c>
      <c r="E195">
        <v>2166.89</v>
      </c>
      <c r="F195" s="12">
        <v>492298272</v>
      </c>
      <c r="G195" s="12">
        <v>18902928</v>
      </c>
    </row>
    <row r="196" spans="1:7">
      <c r="A196" s="9">
        <f>'(1)'!A196</f>
        <v>42570</v>
      </c>
      <c r="B196">
        <v>2163.79</v>
      </c>
      <c r="C196">
        <v>2164.63</v>
      </c>
      <c r="D196">
        <v>2159.0100000000002</v>
      </c>
      <c r="E196">
        <v>2163.7800000000002</v>
      </c>
      <c r="F196" s="12">
        <v>525463328</v>
      </c>
      <c r="G196" s="12">
        <v>18885990</v>
      </c>
    </row>
    <row r="197" spans="1:7">
      <c r="A197" s="9">
        <f>'(1)'!A197</f>
        <v>42571</v>
      </c>
      <c r="B197">
        <v>2166.1</v>
      </c>
      <c r="C197">
        <v>2175.63</v>
      </c>
      <c r="D197">
        <v>2164.89</v>
      </c>
      <c r="E197">
        <v>2173.02</v>
      </c>
      <c r="F197" s="12">
        <v>506695648</v>
      </c>
      <c r="G197" s="12">
        <v>19172504</v>
      </c>
    </row>
    <row r="198" spans="1:7">
      <c r="A198" s="9">
        <f>'(1)'!A198</f>
        <v>42572</v>
      </c>
      <c r="B198">
        <v>2172.91</v>
      </c>
      <c r="C198">
        <v>2174.56</v>
      </c>
      <c r="D198">
        <v>2159.75</v>
      </c>
      <c r="E198">
        <v>2165.17</v>
      </c>
      <c r="F198" s="12">
        <v>565301120</v>
      </c>
      <c r="G198" s="12">
        <v>19238594</v>
      </c>
    </row>
    <row r="199" spans="1:7">
      <c r="A199" s="9">
        <f>'(1)'!A199</f>
        <v>42573</v>
      </c>
      <c r="B199">
        <v>2166.4699999999998</v>
      </c>
      <c r="C199">
        <v>2175.11</v>
      </c>
      <c r="D199">
        <v>2163.2399999999998</v>
      </c>
      <c r="E199">
        <v>2175.0300000000002</v>
      </c>
      <c r="F199" s="12">
        <v>535182624</v>
      </c>
      <c r="G199" s="12">
        <v>19369070</v>
      </c>
    </row>
    <row r="200" spans="1:7">
      <c r="A200" s="9">
        <f>'(1)'!A200</f>
        <v>42576</v>
      </c>
      <c r="B200">
        <v>2173.71</v>
      </c>
      <c r="C200">
        <v>2173.71</v>
      </c>
      <c r="D200">
        <v>2161.9499999999998</v>
      </c>
      <c r="E200">
        <v>2168.48</v>
      </c>
      <c r="F200" s="12">
        <v>544409408</v>
      </c>
      <c r="G200" s="12">
        <v>19372028</v>
      </c>
    </row>
    <row r="201" spans="1:7">
      <c r="A201" s="9">
        <f>'(1)'!A201</f>
        <v>42577</v>
      </c>
      <c r="B201">
        <v>2168.9699999999998</v>
      </c>
      <c r="C201">
        <v>2173.54</v>
      </c>
      <c r="D201">
        <v>2160.1799999999998</v>
      </c>
      <c r="E201">
        <v>2169.1799999999998</v>
      </c>
      <c r="F201" s="12">
        <v>552977664</v>
      </c>
      <c r="G201" s="12">
        <v>19472932</v>
      </c>
    </row>
    <row r="202" spans="1:7">
      <c r="A202" s="9">
        <f>'(1)'!A202</f>
        <v>42578</v>
      </c>
      <c r="B202">
        <v>2169.81</v>
      </c>
      <c r="C202">
        <v>2174.98</v>
      </c>
      <c r="D202">
        <v>2159.0700000000002</v>
      </c>
      <c r="E202">
        <v>2166.58</v>
      </c>
      <c r="F202" s="12">
        <v>672506752</v>
      </c>
      <c r="G202" s="12">
        <v>19453330</v>
      </c>
    </row>
    <row r="203" spans="1:7">
      <c r="A203" s="9">
        <f>'(1)'!A203</f>
        <v>42579</v>
      </c>
      <c r="B203">
        <v>2166.0500000000002</v>
      </c>
      <c r="C203">
        <v>2172.85</v>
      </c>
      <c r="D203">
        <v>2159.7399999999998</v>
      </c>
      <c r="E203">
        <v>2170.06</v>
      </c>
      <c r="F203" s="12">
        <v>570797376</v>
      </c>
      <c r="G203" s="12">
        <v>19499534</v>
      </c>
    </row>
    <row r="204" spans="1:7">
      <c r="A204" s="9">
        <f>'(1)'!A204</f>
        <v>42580</v>
      </c>
      <c r="B204">
        <v>2168.83</v>
      </c>
      <c r="C204">
        <v>2177.09</v>
      </c>
      <c r="D204">
        <v>2163.4899999999998</v>
      </c>
      <c r="E204">
        <v>2173.6</v>
      </c>
      <c r="F204" s="12">
        <v>796477568</v>
      </c>
      <c r="G204" s="12">
        <v>19470062</v>
      </c>
    </row>
    <row r="205" spans="1:7">
      <c r="A205" s="9">
        <f>'(1)'!A205</f>
        <v>42583</v>
      </c>
      <c r="B205">
        <v>2173.15</v>
      </c>
      <c r="C205">
        <v>2178.29</v>
      </c>
      <c r="D205">
        <v>2166.21</v>
      </c>
      <c r="E205">
        <v>2170.84</v>
      </c>
      <c r="F205" s="12">
        <v>551066560</v>
      </c>
      <c r="G205" s="12">
        <v>19552590</v>
      </c>
    </row>
    <row r="206" spans="1:7">
      <c r="A206" s="9">
        <f>'(1)'!A206</f>
        <v>42584</v>
      </c>
      <c r="B206">
        <v>2169.94</v>
      </c>
      <c r="C206">
        <v>2170.1999999999998</v>
      </c>
      <c r="D206">
        <v>2147.58</v>
      </c>
      <c r="E206">
        <v>2157.0300000000002</v>
      </c>
      <c r="F206" s="12">
        <v>625147776</v>
      </c>
      <c r="G206" s="12">
        <v>19481820</v>
      </c>
    </row>
    <row r="207" spans="1:7">
      <c r="A207" s="9">
        <f>'(1)'!A207</f>
        <v>42585</v>
      </c>
      <c r="B207">
        <v>2156.81</v>
      </c>
      <c r="C207">
        <v>2163.79</v>
      </c>
      <c r="D207">
        <v>2152.56</v>
      </c>
      <c r="E207">
        <v>2163.79</v>
      </c>
      <c r="F207" s="12">
        <v>547067200</v>
      </c>
      <c r="G207" s="12">
        <v>19567728</v>
      </c>
    </row>
    <row r="208" spans="1:7">
      <c r="A208" s="9">
        <f>'(1)'!A208</f>
        <v>42586</v>
      </c>
      <c r="B208">
        <v>2163.5100000000002</v>
      </c>
      <c r="C208">
        <v>2168.19</v>
      </c>
      <c r="D208">
        <v>2159.0700000000002</v>
      </c>
      <c r="E208">
        <v>2164.25</v>
      </c>
      <c r="F208" s="12">
        <v>501016000</v>
      </c>
      <c r="G208" s="12">
        <v>19509186</v>
      </c>
    </row>
    <row r="209" spans="1:7">
      <c r="A209" s="9">
        <f>'(1)'!A209</f>
        <v>42587</v>
      </c>
      <c r="B209">
        <v>2168.79</v>
      </c>
      <c r="C209">
        <v>2182.87</v>
      </c>
      <c r="D209">
        <v>2168.79</v>
      </c>
      <c r="E209">
        <v>2182.87</v>
      </c>
      <c r="F209" s="12">
        <v>577388096</v>
      </c>
      <c r="G209" s="12">
        <v>19509498</v>
      </c>
    </row>
    <row r="210" spans="1:7">
      <c r="A210" s="9">
        <f>'(1)'!A210</f>
        <v>42590</v>
      </c>
      <c r="B210">
        <v>2183.7600000000002</v>
      </c>
      <c r="C210">
        <v>2185.44</v>
      </c>
      <c r="D210">
        <v>2177.85</v>
      </c>
      <c r="E210">
        <v>2180.89</v>
      </c>
      <c r="F210" s="12">
        <v>495554912</v>
      </c>
      <c r="G210" s="12">
        <v>19470074</v>
      </c>
    </row>
    <row r="211" spans="1:7">
      <c r="A211" s="9">
        <f>'(1)'!A211</f>
        <v>42591</v>
      </c>
      <c r="B211">
        <v>2182.2399999999998</v>
      </c>
      <c r="C211">
        <v>2187.66</v>
      </c>
      <c r="D211">
        <v>2178.61</v>
      </c>
      <c r="E211">
        <v>2181.7399999999998</v>
      </c>
      <c r="F211" s="12">
        <v>432802336</v>
      </c>
      <c r="G211" s="12">
        <v>19497016</v>
      </c>
    </row>
    <row r="212" spans="1:7">
      <c r="A212" s="9">
        <f>'(1)'!A212</f>
        <v>42592</v>
      </c>
      <c r="B212">
        <v>2182.81</v>
      </c>
      <c r="C212">
        <v>2183.41</v>
      </c>
      <c r="D212">
        <v>2172</v>
      </c>
      <c r="E212">
        <v>2175.4899999999998</v>
      </c>
      <c r="F212" s="12">
        <v>449371616</v>
      </c>
      <c r="G212" s="12">
        <v>19529692</v>
      </c>
    </row>
    <row r="213" spans="1:7">
      <c r="A213" s="9">
        <f>'(1)'!A213</f>
        <v>42593</v>
      </c>
      <c r="B213">
        <v>2177.9699999999998</v>
      </c>
      <c r="C213">
        <v>2188.4499999999998</v>
      </c>
      <c r="D213">
        <v>2177.9699999999998</v>
      </c>
      <c r="E213">
        <v>2185.79</v>
      </c>
      <c r="F213" s="12">
        <v>483575456</v>
      </c>
      <c r="G213" s="12">
        <v>19496644</v>
      </c>
    </row>
    <row r="214" spans="1:7">
      <c r="A214" s="9">
        <f>'(1)'!A214</f>
        <v>42594</v>
      </c>
      <c r="B214">
        <v>2183.7399999999998</v>
      </c>
      <c r="C214">
        <v>2186.2800000000002</v>
      </c>
      <c r="D214">
        <v>2179.42</v>
      </c>
      <c r="E214">
        <v>2184.0500000000002</v>
      </c>
      <c r="F214" s="12">
        <v>451102272</v>
      </c>
      <c r="G214" s="12">
        <v>19365978</v>
      </c>
    </row>
    <row r="215" spans="1:7">
      <c r="A215" s="9">
        <f>'(1)'!A215</f>
        <v>42597</v>
      </c>
      <c r="B215">
        <v>2186.08</v>
      </c>
      <c r="C215">
        <v>2193.81</v>
      </c>
      <c r="D215">
        <v>2186.08</v>
      </c>
      <c r="E215">
        <v>2190.15</v>
      </c>
      <c r="F215" s="12">
        <v>452636224</v>
      </c>
      <c r="G215" s="12">
        <v>19420148</v>
      </c>
    </row>
    <row r="216" spans="1:7">
      <c r="A216" s="9">
        <f>'(1)'!A216</f>
        <v>42598</v>
      </c>
      <c r="B216">
        <v>2186.2399999999998</v>
      </c>
      <c r="C216">
        <v>2186.2399999999998</v>
      </c>
      <c r="D216">
        <v>2178.14</v>
      </c>
      <c r="E216">
        <v>2178.15</v>
      </c>
      <c r="F216" s="12">
        <v>493458112</v>
      </c>
      <c r="G216" s="12">
        <v>19420086</v>
      </c>
    </row>
    <row r="217" spans="1:7">
      <c r="A217" s="9">
        <f>'(1)'!A217</f>
        <v>42599</v>
      </c>
      <c r="B217">
        <v>2177.84</v>
      </c>
      <c r="C217">
        <v>2183.08</v>
      </c>
      <c r="D217">
        <v>2168.5</v>
      </c>
      <c r="E217">
        <v>2182.2199999999998</v>
      </c>
      <c r="F217" s="12">
        <v>506526016</v>
      </c>
      <c r="G217" s="12">
        <v>19585982</v>
      </c>
    </row>
    <row r="218" spans="1:7">
      <c r="A218" s="9">
        <f>'(1)'!A218</f>
        <v>42600</v>
      </c>
      <c r="B218">
        <v>2181.9</v>
      </c>
      <c r="C218">
        <v>2187.0300000000002</v>
      </c>
      <c r="D218">
        <v>2180.46</v>
      </c>
      <c r="E218">
        <v>2187.02</v>
      </c>
      <c r="F218" s="12">
        <v>519736000</v>
      </c>
      <c r="G218" s="12">
        <v>19567332</v>
      </c>
    </row>
    <row r="219" spans="1:7">
      <c r="A219" s="9">
        <f>'(1)'!A219</f>
        <v>42601</v>
      </c>
      <c r="B219">
        <v>2184.2399999999998</v>
      </c>
      <c r="C219">
        <v>2185</v>
      </c>
      <c r="D219">
        <v>2175.13</v>
      </c>
      <c r="E219">
        <v>2183.87</v>
      </c>
      <c r="F219" s="12">
        <v>587731072</v>
      </c>
      <c r="G219" s="12">
        <v>19573024</v>
      </c>
    </row>
    <row r="220" spans="1:7">
      <c r="A220" s="9">
        <f>'(1)'!A220</f>
        <v>42604</v>
      </c>
      <c r="B220">
        <v>2181.58</v>
      </c>
      <c r="C220">
        <v>2185.15</v>
      </c>
      <c r="D220">
        <v>2175.96</v>
      </c>
      <c r="E220">
        <v>2182.64</v>
      </c>
      <c r="F220" s="12">
        <v>467648128</v>
      </c>
      <c r="G220" s="12">
        <v>19519534</v>
      </c>
    </row>
    <row r="221" spans="1:7">
      <c r="A221" s="9">
        <f>'(1)'!A221</f>
        <v>42605</v>
      </c>
      <c r="B221">
        <v>2187.81</v>
      </c>
      <c r="C221">
        <v>2193.42</v>
      </c>
      <c r="D221">
        <v>2186.8000000000002</v>
      </c>
      <c r="E221">
        <v>2186.9</v>
      </c>
      <c r="F221" s="12">
        <v>471610304</v>
      </c>
      <c r="G221" s="12">
        <v>19610766</v>
      </c>
    </row>
    <row r="222" spans="1:7">
      <c r="A222" s="9">
        <f>'(1)'!A222</f>
        <v>42606</v>
      </c>
      <c r="B222">
        <v>2185.09</v>
      </c>
      <c r="C222">
        <v>2186.66</v>
      </c>
      <c r="D222">
        <v>2171.25</v>
      </c>
      <c r="E222">
        <v>2175.44</v>
      </c>
      <c r="F222" s="12">
        <v>477227808</v>
      </c>
      <c r="G222" s="12">
        <v>19595652</v>
      </c>
    </row>
    <row r="223" spans="1:7">
      <c r="A223" s="9">
        <f>'(1)'!A223</f>
        <v>42607</v>
      </c>
      <c r="B223">
        <v>2173.29</v>
      </c>
      <c r="C223">
        <v>2179</v>
      </c>
      <c r="D223">
        <v>2169.7399999999998</v>
      </c>
      <c r="E223">
        <v>2172.4699999999998</v>
      </c>
      <c r="F223" s="12">
        <v>463389440</v>
      </c>
      <c r="G223" s="12">
        <v>19648942</v>
      </c>
    </row>
    <row r="224" spans="1:7">
      <c r="A224" s="9">
        <f>'(1)'!A224</f>
        <v>42608</v>
      </c>
      <c r="B224">
        <v>2175.1</v>
      </c>
      <c r="C224">
        <v>2187.94</v>
      </c>
      <c r="D224">
        <v>2160.39</v>
      </c>
      <c r="E224">
        <v>2169.04</v>
      </c>
      <c r="F224" s="12">
        <v>498829888</v>
      </c>
      <c r="G224" s="12">
        <v>19542412</v>
      </c>
    </row>
    <row r="225" spans="1:7">
      <c r="A225" s="9">
        <f>'(1)'!A225</f>
        <v>42611</v>
      </c>
      <c r="B225">
        <v>2170.19</v>
      </c>
      <c r="C225">
        <v>2183.48</v>
      </c>
      <c r="D225">
        <v>2170.19</v>
      </c>
      <c r="E225">
        <v>2180.38</v>
      </c>
      <c r="F225" s="12">
        <v>437755392</v>
      </c>
      <c r="G225" s="12">
        <v>19579334</v>
      </c>
    </row>
    <row r="226" spans="1:7">
      <c r="A226" s="9">
        <f>'(1)'!A226</f>
        <v>42612</v>
      </c>
      <c r="B226">
        <v>2179.4499999999998</v>
      </c>
      <c r="C226">
        <v>2182.27</v>
      </c>
      <c r="D226">
        <v>2170.41</v>
      </c>
      <c r="E226">
        <v>2176.12</v>
      </c>
      <c r="F226" s="12">
        <v>474472896</v>
      </c>
      <c r="G226" s="12">
        <v>19624770</v>
      </c>
    </row>
    <row r="227" spans="1:7">
      <c r="A227" s="9">
        <f>'(1)'!A227</f>
        <v>42613</v>
      </c>
      <c r="B227">
        <v>2173.56</v>
      </c>
      <c r="C227">
        <v>2173.79</v>
      </c>
      <c r="D227">
        <v>2161.35</v>
      </c>
      <c r="E227">
        <v>2170.9499999999998</v>
      </c>
      <c r="F227" s="12">
        <v>664761728</v>
      </c>
      <c r="G227" s="12">
        <v>19594502</v>
      </c>
    </row>
    <row r="228" spans="1:7">
      <c r="A228" s="9">
        <f>'(1)'!A228</f>
        <v>42614</v>
      </c>
      <c r="B228">
        <v>2171.33</v>
      </c>
      <c r="C228">
        <v>2173.56</v>
      </c>
      <c r="D228">
        <v>2157.09</v>
      </c>
      <c r="E228">
        <v>2170.86</v>
      </c>
      <c r="F228" s="12">
        <v>511280608</v>
      </c>
      <c r="G228" s="12">
        <v>19583800</v>
      </c>
    </row>
    <row r="229" spans="1:7">
      <c r="A229" s="9">
        <f>'(1)'!A229</f>
        <v>42615</v>
      </c>
      <c r="B229">
        <v>2177.4899999999998</v>
      </c>
      <c r="C229">
        <v>2184.87</v>
      </c>
      <c r="D229">
        <v>2173.59</v>
      </c>
      <c r="E229">
        <v>2179.98</v>
      </c>
      <c r="F229" s="12">
        <v>497007424</v>
      </c>
      <c r="G229" s="12">
        <v>19618828</v>
      </c>
    </row>
    <row r="230" spans="1:7">
      <c r="A230" s="9">
        <f>'(1)'!A230</f>
        <v>42619</v>
      </c>
      <c r="B230">
        <v>2181.61</v>
      </c>
      <c r="C230">
        <v>2186.5700000000002</v>
      </c>
      <c r="D230">
        <v>2175.1</v>
      </c>
      <c r="E230">
        <v>2186.48</v>
      </c>
      <c r="F230" s="12">
        <v>583417280</v>
      </c>
      <c r="G230" s="12">
        <v>19514024</v>
      </c>
    </row>
    <row r="231" spans="1:7">
      <c r="A231" s="9">
        <f>'(1)'!A231</f>
        <v>42620</v>
      </c>
      <c r="B231">
        <v>2185.17</v>
      </c>
      <c r="C231">
        <v>2187.87</v>
      </c>
      <c r="D231">
        <v>2179.0700000000002</v>
      </c>
      <c r="E231">
        <v>2186.16</v>
      </c>
      <c r="F231" s="12">
        <v>518807040</v>
      </c>
      <c r="G231" s="12">
        <v>19485572</v>
      </c>
    </row>
    <row r="232" spans="1:7">
      <c r="A232" s="9">
        <f>'(1)'!A232</f>
        <v>42621</v>
      </c>
      <c r="B232">
        <v>2182.7600000000002</v>
      </c>
      <c r="C232">
        <v>2184.94</v>
      </c>
      <c r="D232">
        <v>2177.4899999999998</v>
      </c>
      <c r="E232">
        <v>2181.3000000000002</v>
      </c>
      <c r="F232" s="12">
        <v>535837216</v>
      </c>
      <c r="G232" s="12">
        <v>19455016</v>
      </c>
    </row>
    <row r="233" spans="1:7">
      <c r="A233" s="9">
        <f>'(1)'!A233</f>
        <v>42622</v>
      </c>
      <c r="B233">
        <v>2169.08</v>
      </c>
      <c r="C233">
        <v>2169.08</v>
      </c>
      <c r="D233">
        <v>2127.81</v>
      </c>
      <c r="E233">
        <v>2127.81</v>
      </c>
      <c r="F233" s="12">
        <v>742157440</v>
      </c>
      <c r="G233" s="12">
        <v>19557902</v>
      </c>
    </row>
    <row r="234" spans="1:7">
      <c r="A234" s="9">
        <f>'(1)'!A234</f>
        <v>42625</v>
      </c>
      <c r="B234">
        <v>2120.86</v>
      </c>
      <c r="C234">
        <v>2163.3000000000002</v>
      </c>
      <c r="D234">
        <v>2119.12</v>
      </c>
      <c r="E234">
        <v>2159.04</v>
      </c>
      <c r="F234" s="12">
        <v>686449344</v>
      </c>
      <c r="G234" s="12">
        <v>19520622</v>
      </c>
    </row>
    <row r="235" spans="1:7">
      <c r="A235" s="9">
        <f>'(1)'!A235</f>
        <v>42626</v>
      </c>
      <c r="B235">
        <v>2150.4699999999998</v>
      </c>
      <c r="C235">
        <v>2150.4699999999998</v>
      </c>
      <c r="D235">
        <v>2120.27</v>
      </c>
      <c r="E235">
        <v>2127.02</v>
      </c>
      <c r="F235" s="12">
        <v>679321024</v>
      </c>
      <c r="G235" s="12">
        <v>19473878</v>
      </c>
    </row>
    <row r="236" spans="1:7">
      <c r="A236" s="9">
        <f>'(1)'!A236</f>
        <v>42627</v>
      </c>
      <c r="B236">
        <v>2127.86</v>
      </c>
      <c r="C236">
        <v>2141.33</v>
      </c>
      <c r="D236">
        <v>2119.9</v>
      </c>
      <c r="E236">
        <v>2125.77</v>
      </c>
      <c r="F236" s="12">
        <v>621661632</v>
      </c>
      <c r="G236" s="12">
        <v>19475648</v>
      </c>
    </row>
    <row r="237" spans="1:7">
      <c r="A237" s="9">
        <f>'(1)'!A237</f>
        <v>42628</v>
      </c>
      <c r="B237">
        <v>2125.36</v>
      </c>
      <c r="C237">
        <v>2151.31</v>
      </c>
      <c r="D237">
        <v>2122.36</v>
      </c>
      <c r="E237">
        <v>2147.2600000000002</v>
      </c>
      <c r="F237" s="12">
        <v>590921280</v>
      </c>
      <c r="G237" s="12">
        <v>19554596</v>
      </c>
    </row>
    <row r="238" spans="1:7">
      <c r="A238" s="9">
        <f>'(1)'!A238</f>
        <v>42629</v>
      </c>
      <c r="B238">
        <v>2146.48</v>
      </c>
      <c r="C238">
        <v>2146.48</v>
      </c>
      <c r="D238">
        <v>2131.1999999999998</v>
      </c>
      <c r="E238">
        <v>2139.16</v>
      </c>
      <c r="F238" s="12">
        <v>1486526848</v>
      </c>
      <c r="G238" s="12">
        <v>19554596</v>
      </c>
    </row>
    <row r="239" spans="1:7">
      <c r="A239" s="9">
        <f>'(1)'!A239</f>
        <v>42632</v>
      </c>
      <c r="B239">
        <v>2143.9899999999998</v>
      </c>
      <c r="C239">
        <v>2153.61</v>
      </c>
      <c r="D239">
        <v>2135.91</v>
      </c>
      <c r="E239">
        <v>2139.12</v>
      </c>
      <c r="F239" s="12">
        <v>519131168</v>
      </c>
      <c r="G239" s="12">
        <v>19620088</v>
      </c>
    </row>
    <row r="240" spans="1:7">
      <c r="A240" s="9">
        <f>'(1)'!A240</f>
        <v>42633</v>
      </c>
      <c r="B240">
        <v>2145.94</v>
      </c>
      <c r="C240">
        <v>2150.8000000000002</v>
      </c>
      <c r="D240">
        <v>2139.17</v>
      </c>
      <c r="E240">
        <v>2139.7600000000002</v>
      </c>
      <c r="F240" s="12">
        <v>490323872</v>
      </c>
      <c r="G240" s="12">
        <v>19624904</v>
      </c>
    </row>
    <row r="241" spans="1:7">
      <c r="A241" s="9">
        <f>'(1)'!A241</f>
        <v>42634</v>
      </c>
      <c r="B241">
        <v>2144.58</v>
      </c>
      <c r="C241">
        <v>2165.11</v>
      </c>
      <c r="D241">
        <v>2139.5700000000002</v>
      </c>
      <c r="E241">
        <v>2163.12</v>
      </c>
      <c r="F241" s="12">
        <v>593312896</v>
      </c>
      <c r="G241" s="12">
        <v>19588822</v>
      </c>
    </row>
    <row r="242" spans="1:7">
      <c r="A242" s="9">
        <f>'(1)'!A242</f>
        <v>42635</v>
      </c>
      <c r="B242">
        <v>2170.94</v>
      </c>
      <c r="C242">
        <v>2179.9899999999998</v>
      </c>
      <c r="D242">
        <v>2170.94</v>
      </c>
      <c r="E242">
        <v>2177.1799999999998</v>
      </c>
      <c r="F242" s="12">
        <v>548107200</v>
      </c>
      <c r="G242" s="12">
        <v>19106770</v>
      </c>
    </row>
    <row r="243" spans="1:7">
      <c r="A243" s="9">
        <f>'(1)'!A243</f>
        <v>42636</v>
      </c>
      <c r="B243">
        <v>2173.29</v>
      </c>
      <c r="C243">
        <v>2173.75</v>
      </c>
      <c r="D243">
        <v>2163.9699999999998</v>
      </c>
      <c r="E243">
        <v>2164.69</v>
      </c>
      <c r="F243" s="12">
        <v>546693440</v>
      </c>
      <c r="G243" s="12">
        <v>19391860</v>
      </c>
    </row>
    <row r="244" spans="1:7">
      <c r="A244" s="9">
        <f>'(1)'!A244</f>
        <v>42639</v>
      </c>
      <c r="B244">
        <v>2158.54</v>
      </c>
      <c r="C244">
        <v>2158.54</v>
      </c>
      <c r="D244">
        <v>2145.04</v>
      </c>
      <c r="E244">
        <v>2146.1</v>
      </c>
      <c r="F244" s="12">
        <v>527219744</v>
      </c>
      <c r="G244" s="12">
        <v>19105210</v>
      </c>
    </row>
    <row r="245" spans="1:7">
      <c r="A245" s="9">
        <f>'(1)'!A245</f>
        <v>42640</v>
      </c>
      <c r="B245">
        <v>2146.04</v>
      </c>
      <c r="C245">
        <v>2161.13</v>
      </c>
      <c r="D245">
        <v>2141.5500000000002</v>
      </c>
      <c r="E245">
        <v>2159.9299999999998</v>
      </c>
      <c r="F245" s="12">
        <v>540297216</v>
      </c>
      <c r="G245" s="12">
        <v>19093094</v>
      </c>
    </row>
    <row r="246" spans="1:7">
      <c r="A246" s="9">
        <f>'(1)'!A246</f>
        <v>42641</v>
      </c>
      <c r="B246">
        <v>2161.85</v>
      </c>
      <c r="C246">
        <v>2172.4</v>
      </c>
      <c r="D246">
        <v>2151.79</v>
      </c>
      <c r="E246">
        <v>2171.37</v>
      </c>
      <c r="F246" s="12">
        <v>562615232</v>
      </c>
      <c r="G246" s="12">
        <v>19286152</v>
      </c>
    </row>
    <row r="247" spans="1:7">
      <c r="A247" s="9">
        <f>'(1)'!A247</f>
        <v>42642</v>
      </c>
      <c r="B247">
        <v>2168.9</v>
      </c>
      <c r="C247">
        <v>2172.67</v>
      </c>
      <c r="D247">
        <v>2145.1999999999998</v>
      </c>
      <c r="E247">
        <v>2151.13</v>
      </c>
      <c r="F247" s="12">
        <v>627600320</v>
      </c>
      <c r="G247" s="12">
        <v>19214614</v>
      </c>
    </row>
    <row r="248" spans="1:7">
      <c r="A248" s="9">
        <f>'(1)'!A248</f>
        <v>42643</v>
      </c>
      <c r="B248">
        <v>2156.5100000000002</v>
      </c>
      <c r="C248">
        <v>2175.3000000000002</v>
      </c>
      <c r="D248">
        <v>2156.5100000000002</v>
      </c>
      <c r="E248">
        <v>2168.27</v>
      </c>
      <c r="F248" s="12">
        <v>816814784</v>
      </c>
      <c r="G248" s="12">
        <v>19211876</v>
      </c>
    </row>
    <row r="249" spans="1:7">
      <c r="A249" s="9">
        <f>'(1)'!A249</f>
        <v>42646</v>
      </c>
      <c r="B249">
        <v>2164.33</v>
      </c>
      <c r="C249">
        <v>2164.41</v>
      </c>
      <c r="D249">
        <v>2154.77</v>
      </c>
      <c r="E249">
        <v>2161.1999999999998</v>
      </c>
      <c r="F249" s="12">
        <v>520611104</v>
      </c>
      <c r="G249" s="12">
        <v>19221114</v>
      </c>
    </row>
    <row r="250" spans="1:7">
      <c r="A250" s="9">
        <f>'(1)'!A250</f>
        <v>42647</v>
      </c>
      <c r="B250">
        <v>2163.37</v>
      </c>
      <c r="C250">
        <v>2165.46</v>
      </c>
      <c r="D250">
        <v>2144.0100000000002</v>
      </c>
      <c r="E250">
        <v>2150.4899999999998</v>
      </c>
      <c r="F250" s="12">
        <v>569704512</v>
      </c>
      <c r="G250" s="12">
        <v>19428940</v>
      </c>
    </row>
    <row r="251" spans="1:7">
      <c r="A251" s="9">
        <f>'(1)'!A251</f>
        <v>42648</v>
      </c>
      <c r="B251">
        <v>2155.15</v>
      </c>
      <c r="C251">
        <v>2163.9499999999998</v>
      </c>
      <c r="D251">
        <v>2155.15</v>
      </c>
      <c r="E251">
        <v>2159.73</v>
      </c>
      <c r="F251" s="12">
        <v>604384192</v>
      </c>
      <c r="G251" s="12">
        <v>19555640</v>
      </c>
    </row>
    <row r="252" spans="1:7">
      <c r="A252" s="9">
        <f>'(1)'!A252</f>
        <v>42649</v>
      </c>
      <c r="B252">
        <v>2158.2199999999998</v>
      </c>
      <c r="C252">
        <v>2162.9299999999998</v>
      </c>
      <c r="D252">
        <v>2150.2800000000002</v>
      </c>
      <c r="E252">
        <v>2160.77</v>
      </c>
      <c r="F252" s="12">
        <v>521499520</v>
      </c>
      <c r="G252" s="12">
        <v>19451130</v>
      </c>
    </row>
    <row r="253" spans="1:7">
      <c r="A253" s="9">
        <f>'(1)'!A253</f>
        <v>42650</v>
      </c>
      <c r="B253">
        <v>2164.19</v>
      </c>
      <c r="C253">
        <v>2165.86</v>
      </c>
      <c r="D253">
        <v>2144.85</v>
      </c>
      <c r="E253">
        <v>2153.7399999999998</v>
      </c>
      <c r="F253" s="12">
        <v>625974912</v>
      </c>
      <c r="G253" s="12">
        <v>19283094</v>
      </c>
    </row>
    <row r="254" spans="1:7">
      <c r="A254" s="9">
        <f>'(1)'!A254</f>
        <v>42653</v>
      </c>
      <c r="B254">
        <v>2160.39</v>
      </c>
      <c r="C254">
        <v>2169.6</v>
      </c>
      <c r="D254">
        <v>2160.39</v>
      </c>
      <c r="E254">
        <v>2163.66</v>
      </c>
      <c r="F254" s="12">
        <v>457736256</v>
      </c>
      <c r="G254" s="12">
        <v>19409344</v>
      </c>
    </row>
    <row r="255" spans="1:7">
      <c r="A255" s="9">
        <f>'(1)'!A255</f>
        <v>42654</v>
      </c>
      <c r="B255">
        <v>2161.35</v>
      </c>
      <c r="C255">
        <v>2161.56</v>
      </c>
      <c r="D255">
        <v>2128.84</v>
      </c>
      <c r="E255">
        <v>2136.73</v>
      </c>
      <c r="F255" s="12">
        <v>584017408</v>
      </c>
      <c r="G255" s="12">
        <v>19510010</v>
      </c>
    </row>
    <row r="256" spans="1:7">
      <c r="A256" s="9">
        <f>'(1)'!A256</f>
        <v>42655</v>
      </c>
      <c r="B256">
        <v>2137.67</v>
      </c>
      <c r="C256">
        <v>2145.36</v>
      </c>
      <c r="D256">
        <v>2132.77</v>
      </c>
      <c r="E256">
        <v>2139.1799999999998</v>
      </c>
      <c r="F256" s="12">
        <v>463375712</v>
      </c>
      <c r="G256" s="12">
        <v>19326838</v>
      </c>
    </row>
    <row r="257" spans="1:7">
      <c r="A257" s="9">
        <f>'(1)'!A257</f>
        <v>42656</v>
      </c>
      <c r="B257">
        <v>2130.2600000000002</v>
      </c>
      <c r="C257">
        <v>2138.19</v>
      </c>
      <c r="D257">
        <v>2114.7199999999998</v>
      </c>
      <c r="E257">
        <v>2132.5500000000002</v>
      </c>
      <c r="F257" s="12">
        <v>572529600</v>
      </c>
      <c r="G257" s="12">
        <v>19481322</v>
      </c>
    </row>
    <row r="258" spans="1:7">
      <c r="A258" s="9">
        <f>'(1)'!A258</f>
        <v>42657</v>
      </c>
      <c r="B258">
        <v>2139.6799999999998</v>
      </c>
      <c r="C258">
        <v>2149.19</v>
      </c>
      <c r="D258">
        <v>2132.98</v>
      </c>
      <c r="E258">
        <v>2132.98</v>
      </c>
      <c r="F258" s="12">
        <v>554272896</v>
      </c>
      <c r="G258" s="12">
        <v>19432960</v>
      </c>
    </row>
    <row r="259" spans="1:7">
      <c r="A259" s="9">
        <f>'(1)'!A259</f>
        <v>42660</v>
      </c>
      <c r="B259">
        <v>2132.9499999999998</v>
      </c>
      <c r="C259">
        <v>2135.61</v>
      </c>
      <c r="D259">
        <v>2124.4299999999998</v>
      </c>
      <c r="E259">
        <v>2126.5</v>
      </c>
      <c r="F259" s="12">
        <v>485674848</v>
      </c>
      <c r="G259" s="12">
        <v>19333722</v>
      </c>
    </row>
    <row r="260" spans="1:7">
      <c r="A260" s="9">
        <f>'(1)'!A260</f>
        <v>42661</v>
      </c>
      <c r="B260">
        <v>2138.31</v>
      </c>
      <c r="C260">
        <v>2144.38</v>
      </c>
      <c r="D260">
        <v>2135.4899999999998</v>
      </c>
      <c r="E260">
        <v>2139.6</v>
      </c>
      <c r="F260" s="12">
        <v>492689952</v>
      </c>
      <c r="G260" s="12">
        <v>19416588</v>
      </c>
    </row>
    <row r="261" spans="1:7">
      <c r="A261" s="9">
        <f>'(1)'!A261</f>
        <v>42662</v>
      </c>
      <c r="B261">
        <v>2140.81</v>
      </c>
      <c r="C261">
        <v>2148.44</v>
      </c>
      <c r="D261">
        <v>2138.15</v>
      </c>
      <c r="E261">
        <v>2144.29</v>
      </c>
      <c r="F261" s="12">
        <v>556265600</v>
      </c>
      <c r="G261" s="12">
        <v>19421362</v>
      </c>
    </row>
    <row r="262" spans="1:7">
      <c r="A262" s="9">
        <f>'(1)'!A262</f>
        <v>42663</v>
      </c>
      <c r="B262">
        <v>2142.5100000000002</v>
      </c>
      <c r="C262">
        <v>2147.1799999999998</v>
      </c>
      <c r="D262">
        <v>2133.44</v>
      </c>
      <c r="E262">
        <v>2141.34</v>
      </c>
      <c r="F262" s="12">
        <v>578266432</v>
      </c>
      <c r="G262" s="12">
        <v>19356480</v>
      </c>
    </row>
    <row r="263" spans="1:7">
      <c r="A263" s="9">
        <f>'(1)'!A263</f>
        <v>42664</v>
      </c>
      <c r="B263">
        <v>2139.4299999999998</v>
      </c>
      <c r="C263">
        <v>2142.63</v>
      </c>
      <c r="D263">
        <v>2130.09</v>
      </c>
      <c r="E263">
        <v>2141.16</v>
      </c>
      <c r="F263" s="12">
        <v>658777088</v>
      </c>
      <c r="G263" s="12">
        <v>19444502</v>
      </c>
    </row>
    <row r="264" spans="1:7">
      <c r="A264" s="9">
        <f>'(1)'!A264</f>
        <v>42667</v>
      </c>
      <c r="B264">
        <v>2148.5</v>
      </c>
      <c r="C264">
        <v>2154.79</v>
      </c>
      <c r="D264">
        <v>2146.91</v>
      </c>
      <c r="E264">
        <v>2151.33</v>
      </c>
      <c r="F264" s="12">
        <v>526044352</v>
      </c>
      <c r="G264" s="12">
        <v>19201492</v>
      </c>
    </row>
    <row r="265" spans="1:7">
      <c r="A265" s="9">
        <f>'(1)'!A265</f>
        <v>42668</v>
      </c>
      <c r="B265">
        <v>2149.7199999999998</v>
      </c>
      <c r="C265">
        <v>2151.44</v>
      </c>
      <c r="D265">
        <v>2141.9299999999998</v>
      </c>
      <c r="E265">
        <v>2143.16</v>
      </c>
      <c r="F265" s="12">
        <v>535705920</v>
      </c>
      <c r="G265" s="12">
        <v>19220978</v>
      </c>
    </row>
    <row r="266" spans="1:7">
      <c r="A266" s="9">
        <f>'(1)'!A266</f>
        <v>42669</v>
      </c>
      <c r="B266">
        <v>2136.9699999999998</v>
      </c>
      <c r="C266">
        <v>2145.73</v>
      </c>
      <c r="D266">
        <v>2131.59</v>
      </c>
      <c r="E266">
        <v>2139.4299999999998</v>
      </c>
      <c r="F266" s="12">
        <v>566869952</v>
      </c>
      <c r="G266" s="12">
        <v>19164300</v>
      </c>
    </row>
    <row r="267" spans="1:7">
      <c r="A267" s="9">
        <f>'(1)'!A267</f>
        <v>42670</v>
      </c>
      <c r="B267">
        <v>2144.06</v>
      </c>
      <c r="C267">
        <v>2147.13</v>
      </c>
      <c r="D267">
        <v>2132.52</v>
      </c>
      <c r="E267">
        <v>2133.04</v>
      </c>
      <c r="F267" s="12">
        <v>619899264</v>
      </c>
      <c r="G267" s="12">
        <v>19168746</v>
      </c>
    </row>
    <row r="268" spans="1:7">
      <c r="A268" s="9">
        <f>'(1)'!A268</f>
        <v>42671</v>
      </c>
      <c r="B268">
        <v>2132.23</v>
      </c>
      <c r="C268">
        <v>2140.7199999999998</v>
      </c>
      <c r="D268">
        <v>2119.36</v>
      </c>
      <c r="E268">
        <v>2126.41</v>
      </c>
      <c r="F268" s="12">
        <v>646184448</v>
      </c>
      <c r="G268" s="12">
        <v>19110072</v>
      </c>
    </row>
    <row r="269" spans="1:7">
      <c r="A269" s="9">
        <f>'(1)'!A269</f>
        <v>42674</v>
      </c>
      <c r="B269">
        <v>2129.7800000000002</v>
      </c>
      <c r="C269">
        <v>2133.25</v>
      </c>
      <c r="D269">
        <v>2125.5300000000002</v>
      </c>
      <c r="E269">
        <v>2126.15</v>
      </c>
      <c r="F269" s="12">
        <v>675902400</v>
      </c>
      <c r="G269" s="12">
        <v>19228752</v>
      </c>
    </row>
    <row r="270" spans="1:7">
      <c r="A270" s="9">
        <f>'(1)'!A270</f>
        <v>42675</v>
      </c>
      <c r="B270">
        <v>2128.6799999999998</v>
      </c>
      <c r="C270">
        <v>2131.4499999999998</v>
      </c>
      <c r="D270">
        <v>2097.85</v>
      </c>
      <c r="E270">
        <v>2111.7199999999998</v>
      </c>
      <c r="F270" s="12">
        <v>721729792</v>
      </c>
      <c r="G270" s="12">
        <v>19269802</v>
      </c>
    </row>
    <row r="271" spans="1:7">
      <c r="A271" s="9">
        <f>'(1)'!A271</f>
        <v>42676</v>
      </c>
      <c r="B271">
        <v>2109.4299999999998</v>
      </c>
      <c r="C271">
        <v>2111.7600000000002</v>
      </c>
      <c r="D271">
        <v>2094</v>
      </c>
      <c r="E271">
        <v>2097.94</v>
      </c>
      <c r="F271" s="12">
        <v>654469248</v>
      </c>
      <c r="G271" s="12">
        <v>19240740</v>
      </c>
    </row>
    <row r="272" spans="1:7">
      <c r="A272" s="9">
        <f>'(1)'!A272</f>
        <v>42677</v>
      </c>
      <c r="B272">
        <v>2098.8000000000002</v>
      </c>
      <c r="C272">
        <v>2102.56</v>
      </c>
      <c r="D272">
        <v>2085.23</v>
      </c>
      <c r="E272">
        <v>2088.66</v>
      </c>
      <c r="F272" s="12">
        <v>599409920</v>
      </c>
      <c r="G272" s="12">
        <v>19243570</v>
      </c>
    </row>
    <row r="273" spans="1:7">
      <c r="A273" s="9">
        <f>'(1)'!A273</f>
        <v>42678</v>
      </c>
      <c r="B273">
        <v>2083.79</v>
      </c>
      <c r="C273">
        <v>2099.0700000000002</v>
      </c>
      <c r="D273">
        <v>2083.79</v>
      </c>
      <c r="E273">
        <v>2085.1799999999998</v>
      </c>
      <c r="F273" s="12">
        <v>627701120</v>
      </c>
      <c r="G273" s="12">
        <v>19338698</v>
      </c>
    </row>
    <row r="274" spans="1:7">
      <c r="A274" s="9">
        <f>'(1)'!A274</f>
        <v>42681</v>
      </c>
      <c r="B274">
        <v>2100.59</v>
      </c>
      <c r="C274">
        <v>2132</v>
      </c>
      <c r="D274">
        <v>2100.59</v>
      </c>
      <c r="E274">
        <v>2131.52</v>
      </c>
      <c r="F274" s="12">
        <v>612269376</v>
      </c>
      <c r="G274" s="12">
        <v>19262874</v>
      </c>
    </row>
    <row r="275" spans="1:7">
      <c r="A275" s="9">
        <f>'(1)'!A275</f>
        <v>42682</v>
      </c>
      <c r="B275">
        <v>2129.92</v>
      </c>
      <c r="C275">
        <v>2146.87</v>
      </c>
      <c r="D275">
        <v>2123.56</v>
      </c>
      <c r="E275">
        <v>2139.56</v>
      </c>
      <c r="F275" s="12">
        <v>559758144</v>
      </c>
      <c r="G275" s="12">
        <v>19217180</v>
      </c>
    </row>
    <row r="276" spans="1:7">
      <c r="A276" s="9">
        <f>'(1)'!A276</f>
        <v>42683</v>
      </c>
      <c r="B276">
        <v>2131.56</v>
      </c>
      <c r="C276">
        <v>2170.1</v>
      </c>
      <c r="D276">
        <v>2125.35</v>
      </c>
      <c r="E276">
        <v>2163.2600000000002</v>
      </c>
      <c r="F276" s="12">
        <v>1010754304</v>
      </c>
      <c r="G276" s="12">
        <v>19149864</v>
      </c>
    </row>
    <row r="277" spans="1:7">
      <c r="A277" s="9">
        <f>'(1)'!A277</f>
        <v>42684</v>
      </c>
      <c r="B277">
        <v>2167.4899999999998</v>
      </c>
      <c r="C277">
        <v>2182.3000000000002</v>
      </c>
      <c r="D277">
        <v>2151.17</v>
      </c>
      <c r="E277">
        <v>2167.48</v>
      </c>
      <c r="F277" s="12">
        <v>1010327936</v>
      </c>
      <c r="G277" s="12">
        <v>19088872</v>
      </c>
    </row>
    <row r="278" spans="1:7">
      <c r="A278" s="9">
        <f>'(1)'!A278</f>
        <v>42685</v>
      </c>
      <c r="B278">
        <v>2162.71</v>
      </c>
      <c r="C278">
        <v>2165.92</v>
      </c>
      <c r="D278">
        <v>2152.4899999999998</v>
      </c>
      <c r="E278">
        <v>2164.4499999999998</v>
      </c>
      <c r="F278" s="12">
        <v>745938112</v>
      </c>
      <c r="G278" s="12">
        <v>19087778</v>
      </c>
    </row>
    <row r="279" spans="1:7">
      <c r="A279" s="9">
        <f>'(1)'!A279</f>
        <v>42688</v>
      </c>
      <c r="B279">
        <v>2165.64</v>
      </c>
      <c r="C279">
        <v>2171.36</v>
      </c>
      <c r="D279">
        <v>2156.08</v>
      </c>
      <c r="E279">
        <v>2164.1999999999998</v>
      </c>
      <c r="F279" s="12">
        <v>807422080</v>
      </c>
      <c r="G279" s="12">
        <v>18948192</v>
      </c>
    </row>
    <row r="280" spans="1:7">
      <c r="A280" s="9">
        <f>'(1)'!A280</f>
        <v>42689</v>
      </c>
      <c r="B280">
        <v>2168.29</v>
      </c>
      <c r="C280">
        <v>2180.84</v>
      </c>
      <c r="D280">
        <v>2166.38</v>
      </c>
      <c r="E280">
        <v>2180.39</v>
      </c>
      <c r="F280" s="12">
        <v>694344960</v>
      </c>
      <c r="G280" s="12">
        <v>18805304</v>
      </c>
    </row>
    <row r="281" spans="1:7">
      <c r="A281" s="9">
        <f>'(1)'!A281</f>
        <v>42690</v>
      </c>
      <c r="B281">
        <v>2177.5300000000002</v>
      </c>
      <c r="C281">
        <v>2179.2199999999998</v>
      </c>
      <c r="D281">
        <v>2172.1999999999998</v>
      </c>
      <c r="E281">
        <v>2176.94</v>
      </c>
      <c r="F281" s="12">
        <v>580519552</v>
      </c>
      <c r="G281" s="12">
        <v>18717708</v>
      </c>
    </row>
    <row r="282" spans="1:7">
      <c r="A282" s="9">
        <f>'(1)'!A282</f>
        <v>42691</v>
      </c>
      <c r="B282">
        <v>2178.61</v>
      </c>
      <c r="C282">
        <v>2188.06</v>
      </c>
      <c r="D282">
        <v>2176.65</v>
      </c>
      <c r="E282">
        <v>2187.12</v>
      </c>
      <c r="F282" s="12">
        <v>576173696</v>
      </c>
      <c r="G282" s="12">
        <v>18674264</v>
      </c>
    </row>
    <row r="283" spans="1:7">
      <c r="A283" s="9">
        <f>'(1)'!A283</f>
        <v>42692</v>
      </c>
      <c r="B283">
        <v>2186.85</v>
      </c>
      <c r="C283">
        <v>2189.89</v>
      </c>
      <c r="D283">
        <v>2180.38</v>
      </c>
      <c r="E283">
        <v>2181.9</v>
      </c>
      <c r="F283" s="12">
        <v>676655488</v>
      </c>
      <c r="G283" s="12">
        <v>19086950</v>
      </c>
    </row>
    <row r="284" spans="1:7">
      <c r="A284" s="9">
        <f>'(1)'!A284</f>
        <v>42695</v>
      </c>
      <c r="B284">
        <v>2186.4299999999998</v>
      </c>
      <c r="C284">
        <v>2198.6999999999998</v>
      </c>
      <c r="D284">
        <v>2186.4299999999998</v>
      </c>
      <c r="E284">
        <v>2198.1799999999998</v>
      </c>
      <c r="F284" s="12">
        <v>578108160</v>
      </c>
      <c r="G284" s="12">
        <v>19156494</v>
      </c>
    </row>
    <row r="285" spans="1:7">
      <c r="A285" s="9">
        <f>'(1)'!A285</f>
        <v>42696</v>
      </c>
      <c r="B285">
        <v>2201.56</v>
      </c>
      <c r="C285">
        <v>2204.8000000000002</v>
      </c>
      <c r="D285">
        <v>2194.5100000000002</v>
      </c>
      <c r="E285">
        <v>2202.94</v>
      </c>
      <c r="F285" s="12">
        <v>599368512</v>
      </c>
      <c r="G285" s="12">
        <v>19365940</v>
      </c>
    </row>
    <row r="286" spans="1:7">
      <c r="A286" s="9">
        <f>'(1)'!A286</f>
        <v>42697</v>
      </c>
      <c r="B286">
        <v>2198.5500000000002</v>
      </c>
      <c r="C286">
        <v>2204.7199999999998</v>
      </c>
      <c r="D286">
        <v>2194.5100000000002</v>
      </c>
      <c r="E286">
        <v>2204.7199999999998</v>
      </c>
      <c r="F286" s="12">
        <v>526711808</v>
      </c>
      <c r="G286" s="12">
        <v>19395522</v>
      </c>
    </row>
    <row r="287" spans="1:7">
      <c r="A287" s="9">
        <f>'(1)'!A287</f>
        <v>42699</v>
      </c>
      <c r="B287">
        <v>2206.27</v>
      </c>
      <c r="C287">
        <v>2213.35</v>
      </c>
      <c r="D287">
        <v>2206.27</v>
      </c>
      <c r="E287">
        <v>2213.35</v>
      </c>
      <c r="F287" s="12">
        <v>262991648</v>
      </c>
      <c r="G287" s="12">
        <v>19364382</v>
      </c>
    </row>
    <row r="288" spans="1:7">
      <c r="A288" s="9">
        <f>'(1)'!A288</f>
        <v>42702</v>
      </c>
      <c r="B288">
        <v>2210.21</v>
      </c>
      <c r="C288">
        <v>2211.14</v>
      </c>
      <c r="D288">
        <v>2200.36</v>
      </c>
      <c r="E288">
        <v>2201.7199999999998</v>
      </c>
      <c r="F288" s="12">
        <v>567041344</v>
      </c>
      <c r="G288" s="12">
        <v>19359332</v>
      </c>
    </row>
    <row r="289" spans="1:7">
      <c r="A289" s="9">
        <f>'(1)'!A289</f>
        <v>42703</v>
      </c>
      <c r="B289">
        <v>2200.7600000000002</v>
      </c>
      <c r="C289">
        <v>2210.46</v>
      </c>
      <c r="D289">
        <v>2198.15</v>
      </c>
      <c r="E289">
        <v>2204.66</v>
      </c>
      <c r="F289" s="12">
        <v>588951872</v>
      </c>
      <c r="G289" s="12">
        <v>19505100</v>
      </c>
    </row>
    <row r="290" spans="1:7">
      <c r="A290" s="9">
        <f>'(1)'!A290</f>
        <v>42704</v>
      </c>
      <c r="B290">
        <v>2204.9699999999998</v>
      </c>
      <c r="C290">
        <v>2214.1</v>
      </c>
      <c r="D290">
        <v>2198.81</v>
      </c>
      <c r="E290">
        <v>2198.81</v>
      </c>
      <c r="F290" s="12">
        <v>1060169600</v>
      </c>
      <c r="G290" s="12">
        <v>19475266</v>
      </c>
    </row>
    <row r="291" spans="1:7">
      <c r="A291" s="9">
        <f>'(1)'!A291</f>
        <v>42705</v>
      </c>
      <c r="B291">
        <v>2200.17</v>
      </c>
      <c r="C291">
        <v>2202.6</v>
      </c>
      <c r="D291">
        <v>2187.44</v>
      </c>
      <c r="E291">
        <v>2191.08</v>
      </c>
      <c r="F291" s="12">
        <v>750913728</v>
      </c>
      <c r="G291" s="12">
        <v>19562890</v>
      </c>
    </row>
    <row r="292" spans="1:7">
      <c r="A292" s="9">
        <f>'(1)'!A292</f>
        <v>42706</v>
      </c>
      <c r="B292">
        <v>2191.12</v>
      </c>
      <c r="C292">
        <v>2197.9499999999998</v>
      </c>
      <c r="D292">
        <v>2188.37</v>
      </c>
      <c r="E292">
        <v>2191.9499999999998</v>
      </c>
      <c r="F292" s="12">
        <v>593367872</v>
      </c>
      <c r="G292" s="12">
        <v>19513736</v>
      </c>
    </row>
    <row r="293" spans="1:7">
      <c r="A293" s="9">
        <f>'(1)'!A293</f>
        <v>42709</v>
      </c>
      <c r="B293">
        <v>2200.65</v>
      </c>
      <c r="C293">
        <v>2209.42</v>
      </c>
      <c r="D293">
        <v>2199.9699999999998</v>
      </c>
      <c r="E293">
        <v>2204.71</v>
      </c>
      <c r="F293" s="12">
        <v>627944512</v>
      </c>
      <c r="G293" s="12">
        <v>19661490</v>
      </c>
    </row>
    <row r="294" spans="1:7">
      <c r="A294" s="9">
        <f>'(1)'!A294</f>
        <v>42710</v>
      </c>
      <c r="B294">
        <v>2207.2600000000002</v>
      </c>
      <c r="C294">
        <v>2212.7800000000002</v>
      </c>
      <c r="D294">
        <v>2202.21</v>
      </c>
      <c r="E294">
        <v>2212.23</v>
      </c>
      <c r="F294" s="12">
        <v>552502592</v>
      </c>
      <c r="G294" s="12">
        <v>19704956</v>
      </c>
    </row>
    <row r="295" spans="1:7">
      <c r="A295" s="9">
        <f>'(1)'!A295</f>
        <v>42711</v>
      </c>
      <c r="B295">
        <v>2210.7199999999998</v>
      </c>
      <c r="C295">
        <v>2241.63</v>
      </c>
      <c r="D295">
        <v>2208.9299999999998</v>
      </c>
      <c r="E295">
        <v>2241.35</v>
      </c>
      <c r="F295" s="12">
        <v>710260224</v>
      </c>
      <c r="G295" s="12">
        <v>19717326</v>
      </c>
    </row>
    <row r="296" spans="1:7">
      <c r="A296" s="9">
        <f>'(1)'!A296</f>
        <v>42712</v>
      </c>
      <c r="B296">
        <v>2241.13</v>
      </c>
      <c r="C296">
        <v>2251.69</v>
      </c>
      <c r="D296">
        <v>2237.5700000000002</v>
      </c>
      <c r="E296">
        <v>2246.19</v>
      </c>
      <c r="F296" s="12">
        <v>630279040</v>
      </c>
      <c r="G296" s="12">
        <v>19717326</v>
      </c>
    </row>
    <row r="297" spans="1:7">
      <c r="A297" s="9">
        <f>'(1)'!A297</f>
        <v>42713</v>
      </c>
      <c r="B297">
        <v>2249.73</v>
      </c>
      <c r="C297">
        <v>2259.8000000000002</v>
      </c>
      <c r="D297">
        <v>2249.23</v>
      </c>
      <c r="E297">
        <v>2259.5300000000002</v>
      </c>
      <c r="F297" s="12">
        <v>556353856</v>
      </c>
      <c r="G297" s="12">
        <v>19794416</v>
      </c>
    </row>
    <row r="298" spans="1:7">
      <c r="A298" s="9">
        <f>'(1)'!A298</f>
        <v>42716</v>
      </c>
      <c r="B298">
        <v>2258.83</v>
      </c>
      <c r="C298">
        <v>2264.0300000000002</v>
      </c>
      <c r="D298">
        <v>2252.37</v>
      </c>
      <c r="E298">
        <v>2256.96</v>
      </c>
      <c r="F298" s="12">
        <v>631895168</v>
      </c>
      <c r="G298" s="12">
        <v>19691458</v>
      </c>
    </row>
    <row r="299" spans="1:7">
      <c r="A299" s="9">
        <f>'(1)'!A299</f>
        <v>42717</v>
      </c>
      <c r="B299">
        <v>2263.3200000000002</v>
      </c>
      <c r="C299">
        <v>2277.5300000000002</v>
      </c>
      <c r="D299">
        <v>2263.3200000000002</v>
      </c>
      <c r="E299">
        <v>2271.7199999999998</v>
      </c>
      <c r="F299" s="12">
        <v>592540480</v>
      </c>
      <c r="G299" s="12">
        <v>19717550</v>
      </c>
    </row>
    <row r="300" spans="1:7">
      <c r="A300" s="9">
        <f>'(1)'!A300</f>
        <v>42718</v>
      </c>
      <c r="B300">
        <v>2268.35</v>
      </c>
      <c r="C300">
        <v>2276.1999999999998</v>
      </c>
      <c r="D300">
        <v>2248.44</v>
      </c>
      <c r="E300">
        <v>2253.2800000000002</v>
      </c>
      <c r="F300" s="12">
        <v>714113344</v>
      </c>
      <c r="G300" s="12">
        <v>19659900</v>
      </c>
    </row>
    <row r="301" spans="1:7">
      <c r="A301" s="9">
        <f>'(1)'!A301</f>
        <v>42719</v>
      </c>
      <c r="B301">
        <v>2253.77</v>
      </c>
      <c r="C301">
        <v>2272.12</v>
      </c>
      <c r="D301">
        <v>2253.77</v>
      </c>
      <c r="E301">
        <v>2262.0300000000002</v>
      </c>
      <c r="F301" s="12">
        <v>653862656</v>
      </c>
      <c r="G301" s="12">
        <v>19584736</v>
      </c>
    </row>
    <row r="302" spans="1:7">
      <c r="A302" s="9">
        <f>'(1)'!A302</f>
        <v>42720</v>
      </c>
      <c r="B302">
        <v>2266.81</v>
      </c>
      <c r="C302">
        <v>2268.0500000000002</v>
      </c>
      <c r="D302">
        <v>2254.2399999999998</v>
      </c>
      <c r="E302">
        <v>2258.0700000000002</v>
      </c>
      <c r="F302" s="12">
        <v>1497525120</v>
      </c>
      <c r="G302" s="12">
        <v>19604880</v>
      </c>
    </row>
    <row r="303" spans="1:7">
      <c r="A303" s="9">
        <f>'(1)'!A303</f>
        <v>42723</v>
      </c>
      <c r="B303">
        <v>2259.2399999999998</v>
      </c>
      <c r="C303">
        <v>2267.4699999999998</v>
      </c>
      <c r="D303">
        <v>2258.21</v>
      </c>
      <c r="E303">
        <v>2262.5300000000002</v>
      </c>
      <c r="F303" s="12">
        <v>503191680</v>
      </c>
      <c r="G303" s="12">
        <v>19718672</v>
      </c>
    </row>
    <row r="304" spans="1:7">
      <c r="A304" s="9">
        <f>'(1)'!A304</f>
        <v>42724</v>
      </c>
      <c r="B304">
        <v>2266.5</v>
      </c>
      <c r="C304">
        <v>2272.56</v>
      </c>
      <c r="D304">
        <v>2266.14</v>
      </c>
      <c r="E304">
        <v>2270.7600000000002</v>
      </c>
      <c r="F304" s="12">
        <v>518207008</v>
      </c>
      <c r="G304" s="12">
        <v>19785308</v>
      </c>
    </row>
    <row r="305" spans="1:7">
      <c r="A305" s="9">
        <f>'(1)'!A305</f>
        <v>42725</v>
      </c>
      <c r="B305">
        <v>2270.54</v>
      </c>
      <c r="C305">
        <v>2271.23</v>
      </c>
      <c r="D305">
        <v>2265.15</v>
      </c>
      <c r="E305">
        <v>2265.1799999999998</v>
      </c>
      <c r="F305" s="12">
        <v>432626048</v>
      </c>
      <c r="G305" s="12">
        <v>20043736</v>
      </c>
    </row>
    <row r="306" spans="1:7">
      <c r="A306" s="9">
        <f>'(1)'!A306</f>
        <v>42726</v>
      </c>
      <c r="B306">
        <v>2262.9299999999998</v>
      </c>
      <c r="C306">
        <v>2263.1799999999998</v>
      </c>
      <c r="D306">
        <v>2256.08</v>
      </c>
      <c r="E306">
        <v>2260.96</v>
      </c>
      <c r="F306" s="12">
        <v>480911520</v>
      </c>
      <c r="G306" s="12">
        <v>20085402</v>
      </c>
    </row>
    <row r="307" spans="1:7">
      <c r="A307" s="9">
        <f>'(1)'!A307</f>
        <v>42727</v>
      </c>
      <c r="B307">
        <v>2260.25</v>
      </c>
      <c r="C307">
        <v>2263.79</v>
      </c>
      <c r="D307">
        <v>2258.84</v>
      </c>
      <c r="E307">
        <v>2263.79</v>
      </c>
      <c r="F307" s="12">
        <v>304600352</v>
      </c>
      <c r="G307" s="12">
        <v>20195228</v>
      </c>
    </row>
    <row r="308" spans="1:7">
      <c r="A308" s="9">
        <f>'(1)'!A308</f>
        <v>42731</v>
      </c>
      <c r="B308">
        <v>2266.23</v>
      </c>
      <c r="C308">
        <v>2273.8200000000002</v>
      </c>
      <c r="D308">
        <v>2266.15</v>
      </c>
      <c r="E308">
        <v>2268.88</v>
      </c>
      <c r="F308" s="12">
        <v>299941120</v>
      </c>
      <c r="G308" s="12">
        <v>20171254</v>
      </c>
    </row>
    <row r="309" spans="1:7">
      <c r="A309" s="9">
        <f>'(1)'!A309</f>
        <v>42732</v>
      </c>
      <c r="B309">
        <v>2270.23</v>
      </c>
      <c r="C309">
        <v>2271.31</v>
      </c>
      <c r="D309">
        <v>2249.11</v>
      </c>
      <c r="E309">
        <v>2249.92</v>
      </c>
      <c r="F309" s="12">
        <v>381535168</v>
      </c>
      <c r="G309" s="12">
        <v>20302492</v>
      </c>
    </row>
    <row r="310" spans="1:7">
      <c r="A310" s="9">
        <f>'(1)'!A310</f>
        <v>42733</v>
      </c>
      <c r="B310">
        <v>2249.5</v>
      </c>
      <c r="C310">
        <v>2254.5100000000002</v>
      </c>
      <c r="D310">
        <v>2244.56</v>
      </c>
      <c r="E310">
        <v>2249.2600000000002</v>
      </c>
      <c r="F310" s="12">
        <v>344968992</v>
      </c>
      <c r="G310" s="12">
        <v>20137990</v>
      </c>
    </row>
    <row r="311" spans="1:7">
      <c r="A311" s="9">
        <f>'(1)'!A311</f>
        <v>42734</v>
      </c>
      <c r="B311">
        <v>2251.61</v>
      </c>
      <c r="C311">
        <v>2253.58</v>
      </c>
      <c r="D311">
        <v>2233.62</v>
      </c>
      <c r="E311">
        <v>2238.83</v>
      </c>
      <c r="F311" s="12">
        <v>544797760</v>
      </c>
      <c r="G311" s="12">
        <v>20214546</v>
      </c>
    </row>
    <row r="312" spans="1:7">
      <c r="A312" s="9">
        <f>'(1)'!A312</f>
        <v>42738</v>
      </c>
      <c r="B312">
        <v>2251.5700000000002</v>
      </c>
      <c r="C312">
        <v>2263.88</v>
      </c>
      <c r="D312">
        <v>2245.13</v>
      </c>
      <c r="E312">
        <v>2257.83</v>
      </c>
      <c r="F312" s="12">
        <v>649219392</v>
      </c>
      <c r="G312" s="12">
        <v>20178866</v>
      </c>
    </row>
    <row r="313" spans="1:7">
      <c r="A313" s="9">
        <f>'(1)'!A313</f>
        <v>42739</v>
      </c>
      <c r="B313">
        <v>2261.6</v>
      </c>
      <c r="C313">
        <v>2272.8200000000002</v>
      </c>
      <c r="D313">
        <v>2261.6</v>
      </c>
      <c r="E313">
        <v>2270.75</v>
      </c>
      <c r="F313" s="12">
        <v>573172224</v>
      </c>
      <c r="G313" s="12">
        <v>20219142</v>
      </c>
    </row>
    <row r="314" spans="1:7">
      <c r="A314" s="9">
        <f>'(1)'!A314</f>
        <v>42740</v>
      </c>
      <c r="B314">
        <v>2268.1799999999998</v>
      </c>
      <c r="C314">
        <v>2271.5</v>
      </c>
      <c r="D314">
        <v>2260.4499999999998</v>
      </c>
      <c r="E314">
        <v>2269</v>
      </c>
      <c r="F314" s="12">
        <v>573475776</v>
      </c>
      <c r="G314" s="12">
        <v>20292362</v>
      </c>
    </row>
    <row r="315" spans="1:7">
      <c r="A315" s="9">
        <f>'(1)'!A315</f>
        <v>42741</v>
      </c>
      <c r="B315">
        <v>2271.14</v>
      </c>
      <c r="C315">
        <v>2282.1</v>
      </c>
      <c r="D315">
        <v>2264.06</v>
      </c>
      <c r="E315">
        <v>2276.98</v>
      </c>
      <c r="F315" s="12">
        <v>485214848</v>
      </c>
      <c r="G315" s="12">
        <v>20241828</v>
      </c>
    </row>
    <row r="316" spans="1:7">
      <c r="A316" s="9">
        <f>'(1)'!A316</f>
        <v>42744</v>
      </c>
      <c r="B316">
        <v>2273.59</v>
      </c>
      <c r="C316">
        <v>2275.4899999999998</v>
      </c>
      <c r="D316">
        <v>2268.9</v>
      </c>
      <c r="E316">
        <v>2268.9</v>
      </c>
      <c r="F316" s="12">
        <v>532332864</v>
      </c>
      <c r="G316" s="12">
        <v>20200508</v>
      </c>
    </row>
    <row r="317" spans="1:7">
      <c r="A317" s="9">
        <f>'(1)'!A317</f>
        <v>42745</v>
      </c>
      <c r="B317">
        <v>2269.7199999999998</v>
      </c>
      <c r="C317">
        <v>2279.27</v>
      </c>
      <c r="D317">
        <v>2265.27</v>
      </c>
      <c r="E317">
        <v>2268.9</v>
      </c>
      <c r="F317" s="12">
        <v>596464384</v>
      </c>
      <c r="G317" s="12">
        <v>20224852</v>
      </c>
    </row>
    <row r="318" spans="1:7">
      <c r="A318" s="9">
        <f>'(1)'!A318</f>
        <v>42746</v>
      </c>
      <c r="B318">
        <v>2268.6</v>
      </c>
      <c r="C318">
        <v>2275.3200000000002</v>
      </c>
      <c r="D318">
        <v>2260.83</v>
      </c>
      <c r="E318">
        <v>2275.3200000000002</v>
      </c>
      <c r="F318" s="12">
        <v>549467584</v>
      </c>
      <c r="G318" s="12">
        <v>20224852</v>
      </c>
    </row>
    <row r="319" spans="1:7">
      <c r="A319" s="9">
        <f>'(1)'!A319</f>
        <v>42747</v>
      </c>
      <c r="B319">
        <v>2271.14</v>
      </c>
      <c r="C319">
        <v>2271.7800000000002</v>
      </c>
      <c r="D319">
        <v>2254.25</v>
      </c>
      <c r="E319">
        <v>2270.44</v>
      </c>
      <c r="F319" s="12">
        <v>478404064</v>
      </c>
      <c r="G319" s="12">
        <v>20271452</v>
      </c>
    </row>
    <row r="320" spans="1:7">
      <c r="A320" s="9">
        <f>'(1)'!A320</f>
        <v>42748</v>
      </c>
      <c r="B320">
        <v>2272.7399999999998</v>
      </c>
      <c r="C320">
        <v>2278.6799999999998</v>
      </c>
      <c r="D320">
        <v>2271.5100000000002</v>
      </c>
      <c r="E320">
        <v>2274.64</v>
      </c>
      <c r="F320" s="12">
        <v>486472096</v>
      </c>
      <c r="G320" s="12">
        <v>20102620</v>
      </c>
    </row>
    <row r="321" spans="1:7">
      <c r="A321" s="9">
        <f>'(1)'!A321</f>
        <v>42752</v>
      </c>
      <c r="B321">
        <v>2269.14</v>
      </c>
      <c r="C321">
        <v>2272.08</v>
      </c>
      <c r="D321">
        <v>2262.81</v>
      </c>
      <c r="E321">
        <v>2267.89</v>
      </c>
      <c r="F321" s="12">
        <v>607413824</v>
      </c>
      <c r="G321" s="12">
        <v>20096504</v>
      </c>
    </row>
    <row r="322" spans="1:7">
      <c r="A322" s="9">
        <f>'(1)'!A322</f>
        <v>42753</v>
      </c>
      <c r="B322">
        <v>2269.14</v>
      </c>
      <c r="C322">
        <v>2272.0100000000002</v>
      </c>
      <c r="D322">
        <v>2263.35</v>
      </c>
      <c r="E322">
        <v>2271.89</v>
      </c>
      <c r="F322" s="12">
        <v>510120256</v>
      </c>
      <c r="G322" s="12">
        <v>20007824</v>
      </c>
    </row>
    <row r="323" spans="1:7">
      <c r="A323" s="9">
        <f>'(1)'!A323</f>
        <v>42754</v>
      </c>
      <c r="B323">
        <v>2271.9</v>
      </c>
      <c r="C323">
        <v>2274.33</v>
      </c>
      <c r="D323">
        <v>2258.41</v>
      </c>
      <c r="E323">
        <v>2263.69</v>
      </c>
      <c r="F323" s="12">
        <v>511723552</v>
      </c>
      <c r="G323" s="12">
        <v>20007824</v>
      </c>
    </row>
    <row r="324" spans="1:7">
      <c r="A324" s="9">
        <f>'(1)'!A324</f>
        <v>42755</v>
      </c>
      <c r="B324">
        <v>2269.96</v>
      </c>
      <c r="C324">
        <v>2276.96</v>
      </c>
      <c r="D324">
        <v>2265.0100000000002</v>
      </c>
      <c r="E324">
        <v>2271.31</v>
      </c>
      <c r="F324" s="12">
        <v>720417216</v>
      </c>
      <c r="G324" s="12">
        <v>20177618</v>
      </c>
    </row>
    <row r="325" spans="1:7">
      <c r="A325" s="9">
        <f>'(1)'!A325</f>
        <v>42758</v>
      </c>
      <c r="B325">
        <v>2267.7800000000002</v>
      </c>
      <c r="C325">
        <v>2271.7800000000002</v>
      </c>
      <c r="D325">
        <v>2257.02</v>
      </c>
      <c r="E325">
        <v>2265.1999999999998</v>
      </c>
      <c r="F325" s="12">
        <v>534840416</v>
      </c>
      <c r="G325" s="12">
        <v>20291082</v>
      </c>
    </row>
    <row r="326" spans="1:7">
      <c r="A326" s="9">
        <f>'(1)'!A326</f>
        <v>42759</v>
      </c>
      <c r="B326">
        <v>2267.88</v>
      </c>
      <c r="C326">
        <v>2284.63</v>
      </c>
      <c r="D326">
        <v>2266.6799999999998</v>
      </c>
      <c r="E326">
        <v>2280.0700000000002</v>
      </c>
      <c r="F326" s="12">
        <v>571145472</v>
      </c>
      <c r="G326" s="12">
        <v>20272442</v>
      </c>
    </row>
    <row r="327" spans="1:7">
      <c r="A327" s="9">
        <f>'(1)'!A327</f>
        <v>42760</v>
      </c>
      <c r="B327">
        <v>2288.88</v>
      </c>
      <c r="C327">
        <v>2299.5500000000002</v>
      </c>
      <c r="D327">
        <v>2288.88</v>
      </c>
      <c r="E327">
        <v>2298.37</v>
      </c>
      <c r="F327" s="12">
        <v>626509888</v>
      </c>
      <c r="G327" s="12">
        <v>20333422</v>
      </c>
    </row>
    <row r="328" spans="1:7">
      <c r="A328" s="9">
        <f>'(1)'!A328</f>
        <v>42761</v>
      </c>
      <c r="B328">
        <v>2298.63</v>
      </c>
      <c r="C328">
        <v>2300.9899999999998</v>
      </c>
      <c r="D328">
        <v>2294.08</v>
      </c>
      <c r="E328">
        <v>2296.6799999999998</v>
      </c>
      <c r="F328" s="12">
        <v>589561856</v>
      </c>
      <c r="G328" s="12">
        <v>20264176</v>
      </c>
    </row>
    <row r="329" spans="1:7">
      <c r="A329" s="9">
        <f>'(1)'!A329</f>
        <v>42762</v>
      </c>
      <c r="B329">
        <v>2299.02</v>
      </c>
      <c r="C329">
        <v>2299.02</v>
      </c>
      <c r="D329">
        <v>2291.62</v>
      </c>
      <c r="E329">
        <v>2294.69</v>
      </c>
      <c r="F329" s="12">
        <v>517517760</v>
      </c>
      <c r="G329" s="12">
        <v>20265132</v>
      </c>
    </row>
    <row r="330" spans="1:7">
      <c r="A330" s="9">
        <f>'(1)'!A330</f>
        <v>42765</v>
      </c>
      <c r="B330">
        <v>2286.0100000000002</v>
      </c>
      <c r="C330">
        <v>2286.0100000000002</v>
      </c>
      <c r="D330">
        <v>2268.04</v>
      </c>
      <c r="E330">
        <v>2280.9</v>
      </c>
      <c r="F330" s="12">
        <v>560540864</v>
      </c>
      <c r="G330" s="12">
        <v>20323834</v>
      </c>
    </row>
    <row r="331" spans="1:7">
      <c r="A331" s="9">
        <f>'(1)'!A331</f>
        <v>42766</v>
      </c>
      <c r="B331">
        <v>2274.02</v>
      </c>
      <c r="C331">
        <v>2279.09</v>
      </c>
      <c r="D331">
        <v>2267.21</v>
      </c>
      <c r="E331">
        <v>2278.87</v>
      </c>
      <c r="F331" s="12">
        <v>762733760</v>
      </c>
      <c r="G331" s="12">
        <v>20281832</v>
      </c>
    </row>
    <row r="332" spans="1:7">
      <c r="A332" s="9">
        <f>'(1)'!A332</f>
        <v>42767</v>
      </c>
      <c r="B332">
        <v>2285.59</v>
      </c>
      <c r="C332">
        <v>2289.14</v>
      </c>
      <c r="D332">
        <v>2272.44</v>
      </c>
      <c r="E332">
        <v>2279.5500000000002</v>
      </c>
      <c r="F332" s="12">
        <v>614381248</v>
      </c>
      <c r="G332" s="12">
        <v>20317144</v>
      </c>
    </row>
    <row r="333" spans="1:7">
      <c r="A333" s="9">
        <f>'(1)'!A333</f>
        <v>42768</v>
      </c>
      <c r="B333">
        <v>2276.69</v>
      </c>
      <c r="C333">
        <v>2283.9699999999998</v>
      </c>
      <c r="D333">
        <v>2271.65</v>
      </c>
      <c r="E333">
        <v>2280.85</v>
      </c>
      <c r="F333" s="12">
        <v>582252928</v>
      </c>
      <c r="G333" s="12">
        <v>20317144</v>
      </c>
    </row>
    <row r="334" spans="1:7">
      <c r="A334" s="9">
        <f>'(1)'!A334</f>
        <v>42769</v>
      </c>
      <c r="B334">
        <v>2288.54</v>
      </c>
      <c r="C334">
        <v>2298.31</v>
      </c>
      <c r="D334">
        <v>2287.88</v>
      </c>
      <c r="E334">
        <v>2297.42</v>
      </c>
      <c r="F334" s="12">
        <v>565945728</v>
      </c>
      <c r="G334" s="12">
        <v>20269820</v>
      </c>
    </row>
    <row r="335" spans="1:7">
      <c r="A335" s="9">
        <f>'(1)'!A335</f>
        <v>42772</v>
      </c>
      <c r="B335">
        <v>2294.2800000000002</v>
      </c>
      <c r="C335">
        <v>2296.1799999999998</v>
      </c>
      <c r="D335">
        <v>2288.5700000000002</v>
      </c>
      <c r="E335">
        <v>2292.56</v>
      </c>
      <c r="F335" s="12">
        <v>514444000</v>
      </c>
      <c r="G335" s="12">
        <v>20304756</v>
      </c>
    </row>
    <row r="336" spans="1:7">
      <c r="A336" s="9">
        <f>'(1)'!A336</f>
        <v>42773</v>
      </c>
      <c r="B336">
        <v>2295.87</v>
      </c>
      <c r="C336">
        <v>2299.4</v>
      </c>
      <c r="D336">
        <v>2290.16</v>
      </c>
      <c r="E336">
        <v>2293.08</v>
      </c>
      <c r="F336" s="12">
        <v>535870208</v>
      </c>
      <c r="G336" s="12">
        <v>20232046</v>
      </c>
    </row>
    <row r="337" spans="1:7">
      <c r="A337" s="9">
        <f>'(1)'!A337</f>
        <v>42774</v>
      </c>
      <c r="B337">
        <v>2289.5500000000002</v>
      </c>
      <c r="C337">
        <v>2295.91</v>
      </c>
      <c r="D337">
        <v>2285.38</v>
      </c>
      <c r="E337">
        <v>2294.67</v>
      </c>
      <c r="F337" s="12">
        <v>534057824</v>
      </c>
      <c r="G337" s="12">
        <v>20290302</v>
      </c>
    </row>
    <row r="338" spans="1:7">
      <c r="A338" s="9">
        <f>'(1)'!A338</f>
        <v>42775</v>
      </c>
      <c r="B338">
        <v>2296.6999999999998</v>
      </c>
      <c r="C338">
        <v>2311.08</v>
      </c>
      <c r="D338">
        <v>2296.61</v>
      </c>
      <c r="E338">
        <v>2307.87</v>
      </c>
      <c r="F338" s="12">
        <v>536921664</v>
      </c>
      <c r="G338" s="12">
        <v>20237286</v>
      </c>
    </row>
    <row r="339" spans="1:7">
      <c r="A339" s="9">
        <f>'(1)'!A339</f>
        <v>42776</v>
      </c>
      <c r="B339">
        <v>2312.27</v>
      </c>
      <c r="C339">
        <v>2319.23</v>
      </c>
      <c r="D339">
        <v>2311.1</v>
      </c>
      <c r="E339">
        <v>2316.1</v>
      </c>
      <c r="F339" s="12">
        <v>512915072</v>
      </c>
      <c r="G339" s="12">
        <v>20370956</v>
      </c>
    </row>
    <row r="340" spans="1:7">
      <c r="A340" s="9">
        <f>'(1)'!A340</f>
        <v>42779</v>
      </c>
      <c r="B340">
        <v>2321.7199999999998</v>
      </c>
      <c r="C340">
        <v>2331.58</v>
      </c>
      <c r="D340">
        <v>2321.42</v>
      </c>
      <c r="E340">
        <v>2328.25</v>
      </c>
      <c r="F340" s="12">
        <v>502336864</v>
      </c>
      <c r="G340" s="12">
        <v>20531634</v>
      </c>
    </row>
    <row r="341" spans="1:7">
      <c r="A341" s="9">
        <f>'(1)'!A341</f>
        <v>42780</v>
      </c>
      <c r="B341">
        <v>2326.12</v>
      </c>
      <c r="C341">
        <v>2337.58</v>
      </c>
      <c r="D341">
        <v>2322.17</v>
      </c>
      <c r="E341">
        <v>2337.58</v>
      </c>
      <c r="F341" s="12">
        <v>547310912</v>
      </c>
      <c r="G341" s="12">
        <v>20513192</v>
      </c>
    </row>
    <row r="342" spans="1:7">
      <c r="A342" s="9">
        <f>'(1)'!A342</f>
        <v>42781</v>
      </c>
      <c r="B342">
        <v>2335.58</v>
      </c>
      <c r="C342">
        <v>2351.3000000000002</v>
      </c>
      <c r="D342">
        <v>2334.81</v>
      </c>
      <c r="E342">
        <v>2349.25</v>
      </c>
      <c r="F342" s="12">
        <v>576083840</v>
      </c>
      <c r="G342" s="12">
        <v>20492416</v>
      </c>
    </row>
    <row r="343" spans="1:7">
      <c r="A343" s="9">
        <f>'(1)'!A343</f>
        <v>42782</v>
      </c>
      <c r="B343">
        <v>2349.64</v>
      </c>
      <c r="C343">
        <v>2351.31</v>
      </c>
      <c r="D343">
        <v>2338.87</v>
      </c>
      <c r="E343">
        <v>2347.2199999999998</v>
      </c>
      <c r="F343" s="12">
        <v>536902976</v>
      </c>
      <c r="G343" s="12">
        <v>20372298</v>
      </c>
    </row>
    <row r="344" spans="1:7">
      <c r="A344" s="9">
        <f>'(1)'!A344</f>
        <v>42783</v>
      </c>
      <c r="B344">
        <v>2343.0100000000002</v>
      </c>
      <c r="C344">
        <v>2351.16</v>
      </c>
      <c r="D344">
        <v>2339.58</v>
      </c>
      <c r="E344">
        <v>2351.16</v>
      </c>
      <c r="F344" s="12">
        <v>666246784</v>
      </c>
      <c r="G344" s="12">
        <v>20354102</v>
      </c>
    </row>
    <row r="345" spans="1:7">
      <c r="A345" s="9">
        <f>'(1)'!A345</f>
        <v>42787</v>
      </c>
      <c r="B345">
        <v>2354.91</v>
      </c>
      <c r="C345">
        <v>2366.71</v>
      </c>
      <c r="D345">
        <v>2354.91</v>
      </c>
      <c r="E345">
        <v>2365.38</v>
      </c>
      <c r="F345" s="12">
        <v>578577920</v>
      </c>
      <c r="G345" s="12">
        <v>20351850</v>
      </c>
    </row>
    <row r="346" spans="1:7">
      <c r="A346" s="9">
        <f>'(1)'!A346</f>
        <v>42788</v>
      </c>
      <c r="B346">
        <v>2361.11</v>
      </c>
      <c r="C346">
        <v>2365.13</v>
      </c>
      <c r="D346">
        <v>2358.34</v>
      </c>
      <c r="E346">
        <v>2362.8200000000002</v>
      </c>
      <c r="F346" s="12">
        <v>521320128</v>
      </c>
      <c r="G346" s="12">
        <v>20362954</v>
      </c>
    </row>
    <row r="347" spans="1:7">
      <c r="A347" s="9">
        <f>'(1)'!A347</f>
        <v>42789</v>
      </c>
      <c r="B347">
        <v>2367.5</v>
      </c>
      <c r="C347">
        <v>2368.2600000000002</v>
      </c>
      <c r="D347">
        <v>2355.09</v>
      </c>
      <c r="E347">
        <v>2363.81</v>
      </c>
      <c r="F347" s="12">
        <v>552145088</v>
      </c>
      <c r="G347" s="12">
        <v>20502544</v>
      </c>
    </row>
    <row r="348" spans="1:7">
      <c r="A348" s="9">
        <f>'(1)'!A348</f>
        <v>42790</v>
      </c>
      <c r="B348">
        <v>2355.73</v>
      </c>
      <c r="C348">
        <v>2367.34</v>
      </c>
      <c r="D348">
        <v>2352.87</v>
      </c>
      <c r="E348">
        <v>2367.34</v>
      </c>
      <c r="F348" s="12">
        <v>610653760</v>
      </c>
      <c r="G348" s="12">
        <v>20456074</v>
      </c>
    </row>
    <row r="349" spans="1:7">
      <c r="A349" s="9">
        <f>'(1)'!A349</f>
        <v>42793</v>
      </c>
      <c r="B349">
        <v>2365.23</v>
      </c>
      <c r="C349">
        <v>2371.54</v>
      </c>
      <c r="D349">
        <v>2361.87</v>
      </c>
      <c r="E349">
        <v>2369.75</v>
      </c>
      <c r="F349" s="12">
        <v>487223840</v>
      </c>
      <c r="G349" s="12">
        <v>20460564</v>
      </c>
    </row>
    <row r="350" spans="1:7">
      <c r="A350" s="9">
        <f>'(1)'!A350</f>
        <v>42794</v>
      </c>
      <c r="B350">
        <v>2366.08</v>
      </c>
      <c r="C350">
        <v>2367.79</v>
      </c>
      <c r="D350">
        <v>2358.96</v>
      </c>
      <c r="E350">
        <v>2363.64</v>
      </c>
      <c r="F350" s="12">
        <v>769353088</v>
      </c>
      <c r="G350" s="12">
        <v>20474752</v>
      </c>
    </row>
    <row r="351" spans="1:7">
      <c r="A351" s="9">
        <f>'(1)'!A351</f>
        <v>42795</v>
      </c>
      <c r="B351">
        <v>2380.13</v>
      </c>
      <c r="C351">
        <v>2400.98</v>
      </c>
      <c r="D351">
        <v>2380.13</v>
      </c>
      <c r="E351">
        <v>2395.96</v>
      </c>
      <c r="F351" s="12">
        <v>658417408</v>
      </c>
      <c r="G351" s="12">
        <v>20586162</v>
      </c>
    </row>
    <row r="352" spans="1:7">
      <c r="A352" s="9">
        <f>'(1)'!A352</f>
        <v>42796</v>
      </c>
      <c r="B352">
        <v>2394.75</v>
      </c>
      <c r="C352">
        <v>2394.75</v>
      </c>
      <c r="D352">
        <v>2380.17</v>
      </c>
      <c r="E352">
        <v>2381.92</v>
      </c>
      <c r="F352" s="12">
        <v>529614144</v>
      </c>
      <c r="G352" s="12">
        <v>20659482</v>
      </c>
    </row>
    <row r="353" spans="1:7">
      <c r="A353" s="9">
        <f>'(1)'!A353</f>
        <v>42797</v>
      </c>
      <c r="B353">
        <v>2380.92</v>
      </c>
      <c r="C353">
        <v>2383.89</v>
      </c>
      <c r="D353">
        <v>2375.39</v>
      </c>
      <c r="E353">
        <v>2383.12</v>
      </c>
      <c r="F353" s="12">
        <v>491616768</v>
      </c>
      <c r="G353" s="12">
        <v>20764832</v>
      </c>
    </row>
    <row r="354" spans="1:7">
      <c r="A354" s="9">
        <f>'(1)'!A354</f>
        <v>42800</v>
      </c>
      <c r="B354">
        <v>2375.23</v>
      </c>
      <c r="C354">
        <v>2378.8000000000002</v>
      </c>
      <c r="D354">
        <v>2367.98</v>
      </c>
      <c r="E354">
        <v>2375.31</v>
      </c>
      <c r="F354" s="12">
        <v>518955680</v>
      </c>
      <c r="G354" s="12">
        <v>20843760</v>
      </c>
    </row>
    <row r="355" spans="1:7">
      <c r="A355" s="9">
        <f>'(1)'!A355</f>
        <v>42801</v>
      </c>
      <c r="B355">
        <v>2370.7399999999998</v>
      </c>
      <c r="C355">
        <v>2375.12</v>
      </c>
      <c r="D355">
        <v>2365.5100000000002</v>
      </c>
      <c r="E355">
        <v>2368.39</v>
      </c>
      <c r="F355" s="12">
        <v>498067968</v>
      </c>
      <c r="G355" s="12">
        <v>20946522</v>
      </c>
    </row>
    <row r="356" spans="1:7">
      <c r="A356" s="9">
        <f>'(1)'!A356</f>
        <v>42802</v>
      </c>
      <c r="B356">
        <v>2369.81</v>
      </c>
      <c r="C356">
        <v>2373.09</v>
      </c>
      <c r="D356">
        <v>2361.0100000000002</v>
      </c>
      <c r="E356">
        <v>2362.98</v>
      </c>
      <c r="F356" s="12">
        <v>546572160</v>
      </c>
      <c r="G356" s="12">
        <v>20923852</v>
      </c>
    </row>
    <row r="357" spans="1:7">
      <c r="A357" s="9">
        <f>'(1)'!A357</f>
        <v>42803</v>
      </c>
      <c r="B357">
        <v>2363.4899999999998</v>
      </c>
      <c r="C357">
        <v>2369.08</v>
      </c>
      <c r="D357">
        <v>2354.54</v>
      </c>
      <c r="E357">
        <v>2364.87</v>
      </c>
      <c r="F357" s="12">
        <v>514692928</v>
      </c>
      <c r="G357" s="12">
        <v>20960262</v>
      </c>
    </row>
    <row r="358" spans="1:7">
      <c r="A358" s="9">
        <f>'(1)'!A358</f>
        <v>42804</v>
      </c>
      <c r="B358">
        <v>2372.52</v>
      </c>
      <c r="C358">
        <v>2376.86</v>
      </c>
      <c r="D358">
        <v>2363.04</v>
      </c>
      <c r="E358">
        <v>2372.6</v>
      </c>
      <c r="F358" s="12">
        <v>532686368</v>
      </c>
      <c r="G358" s="12">
        <v>20960262</v>
      </c>
    </row>
    <row r="359" spans="1:7">
      <c r="A359" s="9">
        <f>'(1)'!A359</f>
        <v>42807</v>
      </c>
      <c r="B359">
        <v>2371.56</v>
      </c>
      <c r="C359">
        <v>2374.42</v>
      </c>
      <c r="D359">
        <v>2368.52</v>
      </c>
      <c r="E359">
        <v>2373.4699999999998</v>
      </c>
      <c r="F359" s="12">
        <v>471549472</v>
      </c>
      <c r="G359" s="12">
        <v>21087304</v>
      </c>
    </row>
    <row r="360" spans="1:7">
      <c r="A360" s="9">
        <f>'(1)'!A360</f>
        <v>42808</v>
      </c>
      <c r="B360">
        <v>2368.5500000000002</v>
      </c>
      <c r="C360">
        <v>2368.5500000000002</v>
      </c>
      <c r="D360">
        <v>2358.1799999999998</v>
      </c>
      <c r="E360">
        <v>2365.4499999999998</v>
      </c>
      <c r="F360" s="12">
        <v>446149088</v>
      </c>
      <c r="G360" s="12">
        <v>21062716</v>
      </c>
    </row>
    <row r="361" spans="1:7">
      <c r="A361" s="9">
        <f>'(1)'!A361</f>
        <v>42809</v>
      </c>
      <c r="B361">
        <v>2370.34</v>
      </c>
      <c r="C361">
        <v>2390.0100000000002</v>
      </c>
      <c r="D361">
        <v>2368.94</v>
      </c>
      <c r="E361">
        <v>2385.2600000000002</v>
      </c>
      <c r="F361" s="12">
        <v>538715712</v>
      </c>
      <c r="G361" s="12">
        <v>21058300</v>
      </c>
    </row>
    <row r="362" spans="1:7">
      <c r="A362" s="9">
        <f>'(1)'!A362</f>
        <v>42810</v>
      </c>
      <c r="B362">
        <v>2387.71</v>
      </c>
      <c r="C362">
        <v>2388.1</v>
      </c>
      <c r="D362">
        <v>2377.1799999999998</v>
      </c>
      <c r="E362">
        <v>2381.38</v>
      </c>
      <c r="F362" s="12">
        <v>503386528</v>
      </c>
      <c r="G362" s="12">
        <v>21079578</v>
      </c>
    </row>
    <row r="363" spans="1:7">
      <c r="A363" s="9">
        <f>'(1)'!A363</f>
        <v>42811</v>
      </c>
      <c r="B363">
        <v>2383.71</v>
      </c>
      <c r="C363">
        <v>2385.71</v>
      </c>
      <c r="D363">
        <v>2377.64</v>
      </c>
      <c r="E363">
        <v>2378.25</v>
      </c>
      <c r="F363" s="12">
        <v>1613420288</v>
      </c>
      <c r="G363" s="12">
        <v>21098874</v>
      </c>
    </row>
    <row r="364" spans="1:7">
      <c r="A364" s="9">
        <f>'(1)'!A364</f>
        <v>42814</v>
      </c>
      <c r="B364">
        <v>2378.2399999999998</v>
      </c>
      <c r="C364">
        <v>2379.5500000000002</v>
      </c>
      <c r="D364">
        <v>2369.66</v>
      </c>
      <c r="E364">
        <v>2373.4699999999998</v>
      </c>
      <c r="F364" s="12">
        <v>491568832</v>
      </c>
      <c r="G364" s="12">
        <v>21036880</v>
      </c>
    </row>
    <row r="365" spans="1:7">
      <c r="A365" s="9">
        <f>'(1)'!A365</f>
        <v>42815</v>
      </c>
      <c r="B365">
        <v>2379.3200000000002</v>
      </c>
      <c r="C365">
        <v>2381.9299999999998</v>
      </c>
      <c r="D365">
        <v>2341.9</v>
      </c>
      <c r="E365">
        <v>2344.02</v>
      </c>
      <c r="F365" s="12">
        <v>663260416</v>
      </c>
      <c r="G365" s="12">
        <v>21327128</v>
      </c>
    </row>
    <row r="366" spans="1:7">
      <c r="A366" s="9">
        <f>'(1)'!A366</f>
        <v>42816</v>
      </c>
      <c r="B366">
        <v>2343</v>
      </c>
      <c r="C366">
        <v>2351.81</v>
      </c>
      <c r="D366">
        <v>2336.4499999999998</v>
      </c>
      <c r="E366">
        <v>2348.4499999999998</v>
      </c>
      <c r="F366" s="12">
        <v>575102656</v>
      </c>
      <c r="G366" s="12">
        <v>21212636</v>
      </c>
    </row>
    <row r="367" spans="1:7">
      <c r="A367" s="9">
        <f>'(1)'!A367</f>
        <v>42817</v>
      </c>
      <c r="B367">
        <v>2345.9699999999998</v>
      </c>
      <c r="C367">
        <v>2358.92</v>
      </c>
      <c r="D367">
        <v>2342.13</v>
      </c>
      <c r="E367">
        <v>2345.96</v>
      </c>
      <c r="F367" s="12">
        <v>517824672</v>
      </c>
      <c r="G367" s="12">
        <v>21221270</v>
      </c>
    </row>
    <row r="368" spans="1:7">
      <c r="A368" s="9">
        <f>'(1)'!A368</f>
        <v>42818</v>
      </c>
      <c r="B368">
        <v>2350.42</v>
      </c>
      <c r="C368">
        <v>2356.2199999999998</v>
      </c>
      <c r="D368">
        <v>2335.7399999999998</v>
      </c>
      <c r="E368">
        <v>2343.98</v>
      </c>
      <c r="F368" s="12">
        <v>558691648</v>
      </c>
      <c r="G368" s="12">
        <v>21153024</v>
      </c>
    </row>
    <row r="369" spans="1:7">
      <c r="A369" s="9">
        <f>'(1)'!A369</f>
        <v>42821</v>
      </c>
      <c r="B369">
        <v>2329.11</v>
      </c>
      <c r="C369">
        <v>2344.9</v>
      </c>
      <c r="D369">
        <v>2322.25</v>
      </c>
      <c r="E369">
        <v>2341.59</v>
      </c>
      <c r="F369" s="12">
        <v>543613888</v>
      </c>
      <c r="G369" s="12">
        <v>21090740</v>
      </c>
    </row>
    <row r="370" spans="1:7">
      <c r="A370" s="9">
        <f>'(1)'!A370</f>
        <v>42822</v>
      </c>
      <c r="B370">
        <v>2339.79</v>
      </c>
      <c r="C370">
        <v>2363.7800000000002</v>
      </c>
      <c r="D370">
        <v>2337.63</v>
      </c>
      <c r="E370">
        <v>2358.5700000000002</v>
      </c>
      <c r="F370" s="12">
        <v>513845184</v>
      </c>
      <c r="G370" s="12">
        <v>21041700</v>
      </c>
    </row>
    <row r="371" spans="1:7">
      <c r="A371" s="9">
        <f>'(1)'!A371</f>
        <v>42823</v>
      </c>
      <c r="B371">
        <v>2356.54</v>
      </c>
      <c r="C371">
        <v>2363.36</v>
      </c>
      <c r="D371">
        <v>2352.94</v>
      </c>
      <c r="E371">
        <v>2361.13</v>
      </c>
      <c r="F371" s="12">
        <v>448709888</v>
      </c>
      <c r="G371" s="12">
        <v>21060344</v>
      </c>
    </row>
    <row r="372" spans="1:7">
      <c r="A372" s="9">
        <f>'(1)'!A372</f>
        <v>42824</v>
      </c>
      <c r="B372">
        <v>2361.31</v>
      </c>
      <c r="C372">
        <v>2370.42</v>
      </c>
      <c r="D372">
        <v>2358.58</v>
      </c>
      <c r="E372">
        <v>2368.06</v>
      </c>
      <c r="F372" s="12">
        <v>488974624</v>
      </c>
      <c r="G372" s="12">
        <v>21130600</v>
      </c>
    </row>
    <row r="373" spans="1:7">
      <c r="A373" s="9">
        <f>'(1)'!A373</f>
        <v>42825</v>
      </c>
      <c r="B373">
        <v>2364.8200000000002</v>
      </c>
      <c r="C373">
        <v>2370.35</v>
      </c>
      <c r="D373">
        <v>2362.6</v>
      </c>
      <c r="E373">
        <v>2362.7199999999998</v>
      </c>
      <c r="F373" s="12">
        <v>619866624</v>
      </c>
      <c r="G373" s="12">
        <v>21140054</v>
      </c>
    </row>
    <row r="374" spans="1:7">
      <c r="A374" s="9">
        <f>'(1)'!A374</f>
        <v>42828</v>
      </c>
      <c r="B374">
        <v>2362.34</v>
      </c>
      <c r="C374">
        <v>2365.87</v>
      </c>
      <c r="D374">
        <v>2344.73</v>
      </c>
      <c r="E374">
        <v>2358.84</v>
      </c>
      <c r="F374" s="12">
        <v>639247488</v>
      </c>
      <c r="G374" s="12">
        <v>21070764</v>
      </c>
    </row>
    <row r="375" spans="1:7">
      <c r="A375" s="9">
        <f>'(1)'!A375</f>
        <v>42829</v>
      </c>
      <c r="B375">
        <v>2354.7600000000002</v>
      </c>
      <c r="C375">
        <v>2360.5300000000002</v>
      </c>
      <c r="D375">
        <v>2350.7199999999998</v>
      </c>
      <c r="E375">
        <v>2360.16</v>
      </c>
      <c r="F375" s="12">
        <v>482138592</v>
      </c>
      <c r="G375" s="12">
        <v>21244342</v>
      </c>
    </row>
    <row r="376" spans="1:7">
      <c r="A376" s="9">
        <f>'(1)'!A376</f>
        <v>42830</v>
      </c>
      <c r="B376">
        <v>2366.59</v>
      </c>
      <c r="C376">
        <v>2378.36</v>
      </c>
      <c r="D376">
        <v>2350.52</v>
      </c>
      <c r="E376">
        <v>2352.9499999999998</v>
      </c>
      <c r="F376" s="12">
        <v>555957696</v>
      </c>
      <c r="G376" s="12">
        <v>21217524</v>
      </c>
    </row>
    <row r="377" spans="1:7">
      <c r="A377" s="9">
        <f>'(1)'!A377</f>
        <v>42831</v>
      </c>
      <c r="B377">
        <v>2353.79</v>
      </c>
      <c r="C377">
        <v>2364.16</v>
      </c>
      <c r="D377">
        <v>2348.9</v>
      </c>
      <c r="E377">
        <v>2357.4899999999998</v>
      </c>
      <c r="F377" s="12">
        <v>521533216</v>
      </c>
      <c r="G377" s="12">
        <v>21187576</v>
      </c>
    </row>
    <row r="378" spans="1:7">
      <c r="A378" s="9">
        <f>'(1)'!A378</f>
        <v>42832</v>
      </c>
      <c r="B378">
        <v>2356.59</v>
      </c>
      <c r="C378">
        <v>2363.7600000000002</v>
      </c>
      <c r="D378">
        <v>2350.7399999999998</v>
      </c>
      <c r="E378">
        <v>2355.54</v>
      </c>
      <c r="F378" s="12">
        <v>463260800</v>
      </c>
      <c r="G378" s="12">
        <v>21170324</v>
      </c>
    </row>
    <row r="379" spans="1:7">
      <c r="A379" s="9">
        <f>'(1)'!A379</f>
        <v>42835</v>
      </c>
      <c r="B379">
        <v>2357.16</v>
      </c>
      <c r="C379">
        <v>2366.37</v>
      </c>
      <c r="D379">
        <v>2351.5</v>
      </c>
      <c r="E379">
        <v>2357.16</v>
      </c>
      <c r="F379" s="12">
        <v>432266656</v>
      </c>
      <c r="G379" s="12">
        <v>20907778</v>
      </c>
    </row>
    <row r="380" spans="1:7">
      <c r="A380" s="9">
        <f>'(1)'!A380</f>
        <v>42836</v>
      </c>
      <c r="B380">
        <v>2353.92</v>
      </c>
      <c r="C380">
        <v>2355.2199999999998</v>
      </c>
      <c r="D380">
        <v>2337.25</v>
      </c>
      <c r="E380">
        <v>2353.7800000000002</v>
      </c>
      <c r="F380" s="12">
        <v>480921856</v>
      </c>
      <c r="G380" s="12">
        <v>20947698</v>
      </c>
    </row>
    <row r="381" spans="1:7">
      <c r="A381" s="9">
        <f>'(1)'!A381</f>
        <v>42837</v>
      </c>
      <c r="B381">
        <v>2352.15</v>
      </c>
      <c r="C381">
        <v>2352.7199999999998</v>
      </c>
      <c r="D381">
        <v>2341.1799999999998</v>
      </c>
      <c r="E381">
        <v>2344.9299999999998</v>
      </c>
      <c r="F381" s="12">
        <v>503213824</v>
      </c>
      <c r="G381" s="12">
        <v>20921736</v>
      </c>
    </row>
    <row r="382" spans="1:7">
      <c r="A382" s="9">
        <f>'(1)'!A382</f>
        <v>42838</v>
      </c>
      <c r="B382">
        <v>2341.98</v>
      </c>
      <c r="C382">
        <v>2348.2600000000002</v>
      </c>
      <c r="D382">
        <v>2328.9499999999998</v>
      </c>
      <c r="E382">
        <v>2328.9499999999998</v>
      </c>
      <c r="F382" s="12">
        <v>471753952</v>
      </c>
      <c r="G382" s="12">
        <v>20905272</v>
      </c>
    </row>
    <row r="383" spans="1:7">
      <c r="A383" s="9">
        <f>'(1)'!A383</f>
        <v>42842</v>
      </c>
      <c r="B383">
        <v>2332.62</v>
      </c>
      <c r="C383">
        <v>2349.14</v>
      </c>
      <c r="D383">
        <v>2332.5100000000002</v>
      </c>
      <c r="E383">
        <v>2349.0100000000002</v>
      </c>
      <c r="F383" s="12">
        <v>444402016</v>
      </c>
      <c r="G383" s="12">
        <v>20887222</v>
      </c>
    </row>
    <row r="384" spans="1:7">
      <c r="A384" s="9">
        <f>'(1)'!A384</f>
        <v>42843</v>
      </c>
      <c r="B384">
        <v>2342.5300000000002</v>
      </c>
      <c r="C384">
        <v>2348.35</v>
      </c>
      <c r="D384">
        <v>2334.54</v>
      </c>
      <c r="E384">
        <v>2342.19</v>
      </c>
      <c r="F384" s="12">
        <v>467053408</v>
      </c>
      <c r="G384" s="12">
        <v>21037780</v>
      </c>
    </row>
    <row r="385" spans="1:7">
      <c r="A385" s="9">
        <f>'(1)'!A385</f>
        <v>42844</v>
      </c>
      <c r="B385">
        <v>2346.79</v>
      </c>
      <c r="C385">
        <v>2352.63</v>
      </c>
      <c r="D385">
        <v>2335.0500000000002</v>
      </c>
      <c r="E385">
        <v>2338.17</v>
      </c>
      <c r="F385" s="12">
        <v>507986368</v>
      </c>
      <c r="G385" s="12">
        <v>21063556</v>
      </c>
    </row>
    <row r="386" spans="1:7">
      <c r="A386" s="9">
        <f>'(1)'!A386</f>
        <v>42845</v>
      </c>
      <c r="B386">
        <v>2342.69</v>
      </c>
      <c r="C386">
        <v>2361.37</v>
      </c>
      <c r="D386">
        <v>2340.91</v>
      </c>
      <c r="E386">
        <v>2355.84</v>
      </c>
      <c r="F386" s="12">
        <v>560586624</v>
      </c>
      <c r="G386" s="12">
        <v>21125024</v>
      </c>
    </row>
    <row r="387" spans="1:7">
      <c r="A387" s="9">
        <f>'(1)'!A387</f>
        <v>42846</v>
      </c>
      <c r="B387">
        <v>2354.7399999999998</v>
      </c>
      <c r="C387">
        <v>2356.1799999999998</v>
      </c>
      <c r="D387">
        <v>2344.5100000000002</v>
      </c>
      <c r="E387">
        <v>2348.69</v>
      </c>
      <c r="F387" s="12">
        <v>616382784</v>
      </c>
      <c r="G387" s="12">
        <v>21078134</v>
      </c>
    </row>
    <row r="388" spans="1:7">
      <c r="A388" s="9">
        <f>'(1)'!A388</f>
        <v>42849</v>
      </c>
      <c r="B388">
        <v>2370.33</v>
      </c>
      <c r="C388">
        <v>2376.98</v>
      </c>
      <c r="D388">
        <v>2369.19</v>
      </c>
      <c r="E388">
        <v>2374.15</v>
      </c>
      <c r="F388" s="12">
        <v>589409856</v>
      </c>
      <c r="G388" s="12">
        <v>21032654</v>
      </c>
    </row>
    <row r="389" spans="1:7">
      <c r="A389" s="9">
        <f>'(1)'!A389</f>
        <v>42850</v>
      </c>
      <c r="B389">
        <v>2381.5100000000002</v>
      </c>
      <c r="C389">
        <v>2392.48</v>
      </c>
      <c r="D389">
        <v>2381.15</v>
      </c>
      <c r="E389">
        <v>2388.61</v>
      </c>
      <c r="F389" s="12">
        <v>582878336</v>
      </c>
      <c r="G389" s="12">
        <v>21059490</v>
      </c>
    </row>
    <row r="390" spans="1:7">
      <c r="A390" s="9">
        <f>'(1)'!A390</f>
        <v>42851</v>
      </c>
      <c r="B390">
        <v>2388.98</v>
      </c>
      <c r="C390">
        <v>2398.16</v>
      </c>
      <c r="D390">
        <v>2386.7600000000002</v>
      </c>
      <c r="E390">
        <v>2387.4499999999998</v>
      </c>
      <c r="F390" s="12">
        <v>561433280</v>
      </c>
      <c r="G390" s="12">
        <v>20999984</v>
      </c>
    </row>
    <row r="391" spans="1:7">
      <c r="A391" s="9">
        <f>'(1)'!A391</f>
        <v>42852</v>
      </c>
      <c r="B391">
        <v>2389.6999999999998</v>
      </c>
      <c r="C391">
        <v>2392.1</v>
      </c>
      <c r="D391">
        <v>2382.6799999999998</v>
      </c>
      <c r="E391">
        <v>2388.77</v>
      </c>
      <c r="F391" s="12">
        <v>561146240</v>
      </c>
      <c r="G391" s="12">
        <v>21038218</v>
      </c>
    </row>
    <row r="392" spans="1:7">
      <c r="A392" s="9">
        <f>'(1)'!A392</f>
        <v>42853</v>
      </c>
      <c r="B392">
        <v>2393.6799999999998</v>
      </c>
      <c r="C392">
        <v>2393.6799999999998</v>
      </c>
      <c r="D392">
        <v>2382.36</v>
      </c>
      <c r="E392">
        <v>2384.1999999999998</v>
      </c>
      <c r="F392" s="12">
        <v>647741952</v>
      </c>
      <c r="G392" s="12">
        <v>21020758</v>
      </c>
    </row>
    <row r="393" spans="1:7">
      <c r="A393" s="9">
        <f>'(1)'!A393</f>
        <v>42856</v>
      </c>
      <c r="B393">
        <v>2388.5</v>
      </c>
      <c r="C393">
        <v>2394.4899999999998</v>
      </c>
      <c r="D393">
        <v>2384.83</v>
      </c>
      <c r="E393">
        <v>2388.33</v>
      </c>
      <c r="F393" s="12">
        <v>496560352</v>
      </c>
      <c r="G393" s="12">
        <v>21036480</v>
      </c>
    </row>
    <row r="394" spans="1:7">
      <c r="A394" s="9">
        <f>'(1)'!A394</f>
        <v>42857</v>
      </c>
      <c r="B394">
        <v>2391.0500000000002</v>
      </c>
      <c r="C394">
        <v>2392.9299999999998</v>
      </c>
      <c r="D394">
        <v>2385.8200000000002</v>
      </c>
      <c r="E394">
        <v>2391.17</v>
      </c>
      <c r="F394" s="12">
        <v>590628416</v>
      </c>
      <c r="G394" s="12">
        <v>21007254</v>
      </c>
    </row>
    <row r="395" spans="1:7">
      <c r="A395" s="9">
        <f>'(1)'!A395</f>
        <v>42858</v>
      </c>
      <c r="B395">
        <v>2386.5</v>
      </c>
      <c r="C395">
        <v>2389.8200000000002</v>
      </c>
      <c r="D395">
        <v>2379.75</v>
      </c>
      <c r="E395">
        <v>2388.13</v>
      </c>
      <c r="F395" s="12">
        <v>573168384</v>
      </c>
      <c r="G395" s="12">
        <v>20930358</v>
      </c>
    </row>
    <row r="396" spans="1:7">
      <c r="A396" s="9">
        <f>'(1)'!A396</f>
        <v>42859</v>
      </c>
      <c r="B396">
        <v>2389.79</v>
      </c>
      <c r="C396">
        <v>2391.4299999999998</v>
      </c>
      <c r="D396">
        <v>2380.35</v>
      </c>
      <c r="E396">
        <v>2389.52</v>
      </c>
      <c r="F396" s="12">
        <v>563427392</v>
      </c>
      <c r="G396" s="12">
        <v>20795804</v>
      </c>
    </row>
    <row r="397" spans="1:7">
      <c r="A397" s="9">
        <f>'(1)'!A397</f>
        <v>42860</v>
      </c>
      <c r="B397">
        <v>2392.37</v>
      </c>
      <c r="C397">
        <v>2399.29</v>
      </c>
      <c r="D397">
        <v>2389.38</v>
      </c>
      <c r="E397">
        <v>2399.29</v>
      </c>
      <c r="F397" s="12">
        <v>477040928</v>
      </c>
      <c r="G397" s="12">
        <v>20795804</v>
      </c>
    </row>
    <row r="398" spans="1:7">
      <c r="A398" s="9">
        <f>'(1)'!A398</f>
        <v>42863</v>
      </c>
      <c r="B398">
        <v>2399.94</v>
      </c>
      <c r="C398">
        <v>2401.36</v>
      </c>
      <c r="D398">
        <v>2393.92</v>
      </c>
      <c r="E398">
        <v>2399.38</v>
      </c>
      <c r="F398" s="12">
        <v>511529376</v>
      </c>
      <c r="G398" s="12">
        <v>20975708</v>
      </c>
    </row>
    <row r="399" spans="1:7">
      <c r="A399" s="9">
        <f>'(1)'!A399</f>
        <v>42864</v>
      </c>
      <c r="B399">
        <v>2401.58</v>
      </c>
      <c r="C399">
        <v>2403.87</v>
      </c>
      <c r="D399">
        <v>2392.44</v>
      </c>
      <c r="E399">
        <v>2396.92</v>
      </c>
      <c r="F399" s="12">
        <v>493834304</v>
      </c>
      <c r="G399" s="12">
        <v>20919344</v>
      </c>
    </row>
    <row r="400" spans="1:7">
      <c r="A400" s="9">
        <f>'(1)'!A400</f>
        <v>42865</v>
      </c>
      <c r="B400">
        <v>2396.79</v>
      </c>
      <c r="C400">
        <v>2399.7399999999998</v>
      </c>
      <c r="D400">
        <v>2392.79</v>
      </c>
      <c r="E400">
        <v>2399.63</v>
      </c>
      <c r="F400" s="12">
        <v>493871264</v>
      </c>
      <c r="G400" s="12">
        <v>20883064</v>
      </c>
    </row>
    <row r="401" spans="1:7">
      <c r="A401" s="9">
        <f>'(1)'!A401</f>
        <v>42866</v>
      </c>
      <c r="B401">
        <v>2394.84</v>
      </c>
      <c r="C401">
        <v>2395.7199999999998</v>
      </c>
      <c r="D401">
        <v>2381.7399999999998</v>
      </c>
      <c r="E401">
        <v>2394.44</v>
      </c>
      <c r="F401" s="12">
        <v>512932992</v>
      </c>
      <c r="G401" s="12">
        <v>21037892</v>
      </c>
    </row>
    <row r="402" spans="1:7">
      <c r="A402" s="9">
        <f>'(1)'!A402</f>
        <v>42867</v>
      </c>
      <c r="B402">
        <v>2392.44</v>
      </c>
      <c r="C402">
        <v>2392.44</v>
      </c>
      <c r="D402">
        <v>2387.19</v>
      </c>
      <c r="E402">
        <v>2390.9</v>
      </c>
      <c r="F402" s="12">
        <v>458846240</v>
      </c>
      <c r="G402" s="12">
        <v>20975424</v>
      </c>
    </row>
    <row r="403" spans="1:7">
      <c r="A403" s="9">
        <f>'(1)'!A403</f>
        <v>42870</v>
      </c>
      <c r="B403">
        <v>2393.98</v>
      </c>
      <c r="C403">
        <v>2404.0500000000002</v>
      </c>
      <c r="D403">
        <v>2393.94</v>
      </c>
      <c r="E403">
        <v>2402.3200000000002</v>
      </c>
      <c r="F403" s="12">
        <v>511578336</v>
      </c>
      <c r="G403" s="12">
        <v>21203160</v>
      </c>
    </row>
    <row r="404" spans="1:7">
      <c r="A404" s="9">
        <f>'(1)'!A404</f>
        <v>42871</v>
      </c>
      <c r="B404">
        <v>2404.5500000000002</v>
      </c>
      <c r="C404">
        <v>2405.77</v>
      </c>
      <c r="D404">
        <v>2396.0500000000002</v>
      </c>
      <c r="E404">
        <v>2400.67</v>
      </c>
      <c r="F404" s="12">
        <v>504811424</v>
      </c>
      <c r="G404" s="12">
        <v>21326056</v>
      </c>
    </row>
    <row r="405" spans="1:7">
      <c r="A405" s="9">
        <f>'(1)'!A405</f>
        <v>42872</v>
      </c>
      <c r="B405">
        <v>2382.9499999999998</v>
      </c>
      <c r="C405">
        <v>2384.87</v>
      </c>
      <c r="D405">
        <v>2356.21</v>
      </c>
      <c r="E405">
        <v>2357.0300000000002</v>
      </c>
      <c r="F405" s="12">
        <v>705108864</v>
      </c>
      <c r="G405" s="12">
        <v>21315064</v>
      </c>
    </row>
    <row r="406" spans="1:7">
      <c r="A406" s="9">
        <f>'(1)'!A406</f>
        <v>42873</v>
      </c>
      <c r="B406">
        <v>2354.69</v>
      </c>
      <c r="C406">
        <v>2375.7399999999998</v>
      </c>
      <c r="D406">
        <v>2352.7199999999998</v>
      </c>
      <c r="E406">
        <v>2365.7199999999998</v>
      </c>
      <c r="F406" s="12">
        <v>603568768</v>
      </c>
      <c r="G406" s="12">
        <v>21323724</v>
      </c>
    </row>
    <row r="407" spans="1:7">
      <c r="A407" s="9">
        <f>'(1)'!A407</f>
        <v>42874</v>
      </c>
      <c r="B407">
        <v>2371.37</v>
      </c>
      <c r="C407">
        <v>2389.06</v>
      </c>
      <c r="D407">
        <v>2370.4299999999998</v>
      </c>
      <c r="E407">
        <v>2381.73</v>
      </c>
      <c r="F407" s="12">
        <v>710908800</v>
      </c>
      <c r="G407" s="12">
        <v>21285348</v>
      </c>
    </row>
    <row r="408" spans="1:7">
      <c r="A408" s="9">
        <f>'(1)'!A408</f>
        <v>42877</v>
      </c>
      <c r="B408">
        <v>2387.21</v>
      </c>
      <c r="C408">
        <v>2395.46</v>
      </c>
      <c r="D408">
        <v>2386.92</v>
      </c>
      <c r="E408">
        <v>2394.02</v>
      </c>
      <c r="F408" s="12">
        <v>495129440</v>
      </c>
      <c r="G408" s="12">
        <v>21322108</v>
      </c>
    </row>
    <row r="409" spans="1:7">
      <c r="A409" s="9">
        <f>'(1)'!A409</f>
        <v>42878</v>
      </c>
      <c r="B409">
        <v>2397.04</v>
      </c>
      <c r="C409">
        <v>2400.85</v>
      </c>
      <c r="D409">
        <v>2393.88</v>
      </c>
      <c r="E409">
        <v>2398.42</v>
      </c>
      <c r="F409" s="12">
        <v>466396640</v>
      </c>
      <c r="G409" s="12">
        <v>21342198</v>
      </c>
    </row>
    <row r="410" spans="1:7">
      <c r="A410" s="9">
        <f>'(1)'!A410</f>
        <v>42879</v>
      </c>
      <c r="B410">
        <v>2401.41</v>
      </c>
      <c r="C410">
        <v>2405.58</v>
      </c>
      <c r="D410">
        <v>2397.9899999999998</v>
      </c>
      <c r="E410">
        <v>2404.39</v>
      </c>
      <c r="F410" s="12">
        <v>463387968</v>
      </c>
      <c r="G410" s="12">
        <v>21304018</v>
      </c>
    </row>
    <row r="411" spans="1:7">
      <c r="A411" s="9">
        <f>'(1)'!A411</f>
        <v>42880</v>
      </c>
      <c r="B411">
        <v>2409.54</v>
      </c>
      <c r="C411">
        <v>2418.71</v>
      </c>
      <c r="D411">
        <v>2408.0100000000002</v>
      </c>
      <c r="E411">
        <v>2415.0700000000002</v>
      </c>
      <c r="F411" s="12">
        <v>509979648</v>
      </c>
      <c r="G411" s="12">
        <v>21313822</v>
      </c>
    </row>
    <row r="412" spans="1:7">
      <c r="A412" s="9">
        <f>'(1)'!A412</f>
        <v>42881</v>
      </c>
      <c r="B412">
        <v>2414.5</v>
      </c>
      <c r="C412">
        <v>2416.6799999999998</v>
      </c>
      <c r="D412">
        <v>2412.1999999999998</v>
      </c>
      <c r="E412">
        <v>2415.8200000000002</v>
      </c>
      <c r="F412" s="12">
        <v>399884640</v>
      </c>
      <c r="G412" s="12">
        <v>21397664</v>
      </c>
    </row>
    <row r="413" spans="1:7">
      <c r="A413" s="9">
        <f>'(1)'!A413</f>
        <v>42885</v>
      </c>
      <c r="B413">
        <v>2411.67</v>
      </c>
      <c r="C413">
        <v>2415.2600000000002</v>
      </c>
      <c r="D413">
        <v>2409.4299999999998</v>
      </c>
      <c r="E413">
        <v>2412.91</v>
      </c>
      <c r="F413" s="12">
        <v>472129088</v>
      </c>
      <c r="G413" s="12">
        <v>21392528</v>
      </c>
    </row>
    <row r="414" spans="1:7">
      <c r="A414" s="9">
        <f>'(1)'!A414</f>
        <v>42886</v>
      </c>
      <c r="B414">
        <v>2415.63</v>
      </c>
      <c r="C414">
        <v>2415.9899999999998</v>
      </c>
      <c r="D414">
        <v>2403.59</v>
      </c>
      <c r="E414">
        <v>2411.8000000000002</v>
      </c>
      <c r="F414" s="12">
        <v>922617920</v>
      </c>
      <c r="G414" s="12">
        <v>21372228</v>
      </c>
    </row>
    <row r="415" spans="1:7">
      <c r="A415" s="9">
        <f>'(1)'!A415</f>
        <v>42887</v>
      </c>
      <c r="B415">
        <v>2415.65</v>
      </c>
      <c r="C415">
        <v>2430.06</v>
      </c>
      <c r="D415">
        <v>2413.54</v>
      </c>
      <c r="E415">
        <v>2430.06</v>
      </c>
      <c r="F415" s="12">
        <v>574309376</v>
      </c>
      <c r="G415" s="12">
        <v>21394622</v>
      </c>
    </row>
    <row r="416" spans="1:7">
      <c r="A416" s="9">
        <f>'(1)'!A416</f>
        <v>42888</v>
      </c>
      <c r="B416">
        <v>2431.2800000000002</v>
      </c>
      <c r="C416">
        <v>2440.23</v>
      </c>
      <c r="D416">
        <v>2427.71</v>
      </c>
      <c r="E416">
        <v>2439.0700000000002</v>
      </c>
      <c r="F416" s="12">
        <v>563766272</v>
      </c>
      <c r="G416" s="12">
        <v>21349508</v>
      </c>
    </row>
    <row r="417" spans="1:7">
      <c r="A417" s="9">
        <f>'(1)'!A417</f>
        <v>42891</v>
      </c>
      <c r="B417">
        <v>2437.83</v>
      </c>
      <c r="C417">
        <v>2439.5500000000002</v>
      </c>
      <c r="D417">
        <v>2434.3200000000002</v>
      </c>
      <c r="E417">
        <v>2436.1</v>
      </c>
      <c r="F417" s="12">
        <v>444087680</v>
      </c>
      <c r="G417" s="12">
        <v>21317038</v>
      </c>
    </row>
    <row r="418" spans="1:7">
      <c r="A418" s="9">
        <f>'(1)'!A418</f>
        <v>42892</v>
      </c>
      <c r="B418">
        <v>2431.92</v>
      </c>
      <c r="C418">
        <v>2436.21</v>
      </c>
      <c r="D418">
        <v>2428.12</v>
      </c>
      <c r="E418">
        <v>2429.33</v>
      </c>
      <c r="F418" s="12">
        <v>530720320</v>
      </c>
      <c r="G418" s="12">
        <v>21419150</v>
      </c>
    </row>
    <row r="419" spans="1:7">
      <c r="A419" s="9">
        <f>'(1)'!A419</f>
        <v>42893</v>
      </c>
      <c r="B419">
        <v>2432.0300000000002</v>
      </c>
      <c r="C419">
        <v>2435.2800000000002</v>
      </c>
      <c r="D419">
        <v>2424.75</v>
      </c>
      <c r="E419">
        <v>2433.14</v>
      </c>
      <c r="F419" s="12">
        <v>568594752</v>
      </c>
      <c r="G419" s="12">
        <v>21403370</v>
      </c>
    </row>
    <row r="420" spans="1:7">
      <c r="A420" s="9">
        <f>'(1)'!A420</f>
        <v>42894</v>
      </c>
      <c r="B420">
        <v>2434.27</v>
      </c>
      <c r="C420">
        <v>2439.27</v>
      </c>
      <c r="D420">
        <v>2427.94</v>
      </c>
      <c r="E420">
        <v>2433.79</v>
      </c>
      <c r="F420" s="12">
        <v>655839936</v>
      </c>
      <c r="G420" s="12">
        <v>21016810</v>
      </c>
    </row>
    <row r="421" spans="1:7">
      <c r="A421" s="9">
        <f>'(1)'!A421</f>
        <v>42895</v>
      </c>
      <c r="B421">
        <v>2436.39</v>
      </c>
      <c r="C421">
        <v>2446.1999999999998</v>
      </c>
      <c r="D421">
        <v>2415.6999999999998</v>
      </c>
      <c r="E421">
        <v>2431.77</v>
      </c>
      <c r="F421" s="12">
        <v>755077696</v>
      </c>
      <c r="G421" s="12">
        <v>21098256</v>
      </c>
    </row>
    <row r="422" spans="1:7">
      <c r="A422" s="9">
        <f>'(1)'!A422</f>
        <v>42898</v>
      </c>
      <c r="B422">
        <v>2425.88</v>
      </c>
      <c r="C422">
        <v>2430.38</v>
      </c>
      <c r="D422">
        <v>2419.9699999999998</v>
      </c>
      <c r="E422">
        <v>2429.39</v>
      </c>
      <c r="F422" s="12">
        <v>731444160</v>
      </c>
      <c r="G422" s="12">
        <v>21240762</v>
      </c>
    </row>
    <row r="423" spans="1:7">
      <c r="A423" s="9">
        <f>'(1)'!A423</f>
        <v>42899</v>
      </c>
      <c r="B423">
        <v>2434.15</v>
      </c>
      <c r="C423">
        <v>2441.4899999999998</v>
      </c>
      <c r="D423">
        <v>2431.2800000000002</v>
      </c>
      <c r="E423">
        <v>2440.35</v>
      </c>
      <c r="F423" s="12">
        <v>674152896</v>
      </c>
      <c r="G423" s="12">
        <v>21352162</v>
      </c>
    </row>
    <row r="424" spans="1:7">
      <c r="A424" s="9">
        <f>'(1)'!A424</f>
        <v>42900</v>
      </c>
      <c r="B424">
        <v>2443.75</v>
      </c>
      <c r="C424">
        <v>2443.75</v>
      </c>
      <c r="D424">
        <v>2428.34</v>
      </c>
      <c r="E424">
        <v>2437.92</v>
      </c>
      <c r="F424" s="12">
        <v>611088192</v>
      </c>
      <c r="G424" s="12">
        <v>21390712</v>
      </c>
    </row>
    <row r="425" spans="1:7">
      <c r="A425" s="9">
        <f>'(1)'!A425</f>
        <v>42901</v>
      </c>
      <c r="B425">
        <v>2424.14</v>
      </c>
      <c r="C425">
        <v>2433.9499999999998</v>
      </c>
      <c r="D425">
        <v>2418.5300000000002</v>
      </c>
      <c r="E425">
        <v>2432.46</v>
      </c>
      <c r="F425" s="12">
        <v>595104704</v>
      </c>
      <c r="G425" s="12">
        <v>21446016</v>
      </c>
    </row>
    <row r="426" spans="1:7">
      <c r="A426" s="9">
        <f>'(1)'!A426</f>
        <v>42902</v>
      </c>
      <c r="B426">
        <v>2431.2399999999998</v>
      </c>
      <c r="C426">
        <v>2433.15</v>
      </c>
      <c r="D426">
        <v>2422.88</v>
      </c>
      <c r="E426">
        <v>2433.15</v>
      </c>
      <c r="F426" s="12">
        <v>1613763200</v>
      </c>
      <c r="G426" s="12">
        <v>21542330</v>
      </c>
    </row>
    <row r="427" spans="1:7">
      <c r="A427" s="9">
        <f>'(1)'!A427</f>
        <v>42905</v>
      </c>
      <c r="B427">
        <v>2442.5500000000002</v>
      </c>
      <c r="C427">
        <v>2453.8200000000002</v>
      </c>
      <c r="D427">
        <v>2441.79</v>
      </c>
      <c r="E427">
        <v>2453.46</v>
      </c>
      <c r="F427" s="12">
        <v>513416992</v>
      </c>
      <c r="G427" s="12">
        <v>21548710</v>
      </c>
    </row>
    <row r="428" spans="1:7">
      <c r="A428" s="9">
        <f>'(1)'!A428</f>
        <v>42906</v>
      </c>
      <c r="B428">
        <v>2450.66</v>
      </c>
      <c r="C428">
        <v>2450.66</v>
      </c>
      <c r="D428">
        <v>2436.6</v>
      </c>
      <c r="E428">
        <v>2437.0300000000002</v>
      </c>
      <c r="F428" s="12">
        <v>505505504</v>
      </c>
      <c r="G428" s="12">
        <v>21548710</v>
      </c>
    </row>
    <row r="429" spans="1:7">
      <c r="A429" s="9">
        <f>'(1)'!A429</f>
        <v>42907</v>
      </c>
      <c r="B429">
        <v>2439.31</v>
      </c>
      <c r="C429">
        <v>2442.23</v>
      </c>
      <c r="D429">
        <v>2430.7399999999998</v>
      </c>
      <c r="E429">
        <v>2435.61</v>
      </c>
      <c r="F429" s="12">
        <v>530549984</v>
      </c>
      <c r="G429" s="12">
        <v>21523384</v>
      </c>
    </row>
    <row r="430" spans="1:7">
      <c r="A430" s="9">
        <f>'(1)'!A430</f>
        <v>42908</v>
      </c>
      <c r="B430">
        <v>2437.4</v>
      </c>
      <c r="C430">
        <v>2441.62</v>
      </c>
      <c r="D430">
        <v>2433.27</v>
      </c>
      <c r="E430">
        <v>2434.5</v>
      </c>
      <c r="F430" s="12">
        <v>527670752</v>
      </c>
      <c r="G430" s="12">
        <v>21514400</v>
      </c>
    </row>
    <row r="431" spans="1:7">
      <c r="A431" s="9">
        <f>'(1)'!A431</f>
        <v>42909</v>
      </c>
      <c r="B431">
        <v>2434.65</v>
      </c>
      <c r="C431">
        <v>2441.4</v>
      </c>
      <c r="D431">
        <v>2431.11</v>
      </c>
      <c r="E431">
        <v>2438.3000000000002</v>
      </c>
      <c r="F431" s="12">
        <v>1058563840</v>
      </c>
      <c r="G431" s="12">
        <v>21678950</v>
      </c>
    </row>
    <row r="432" spans="1:7">
      <c r="A432" s="9">
        <f>'(1)'!A432</f>
        <v>42912</v>
      </c>
      <c r="B432">
        <v>2443.3200000000002</v>
      </c>
      <c r="C432">
        <v>2450.42</v>
      </c>
      <c r="D432">
        <v>2437.0300000000002</v>
      </c>
      <c r="E432">
        <v>2439.0700000000002</v>
      </c>
      <c r="F432" s="12">
        <v>483460704</v>
      </c>
      <c r="G432" s="12">
        <v>21772174</v>
      </c>
    </row>
    <row r="433" spans="1:7">
      <c r="A433" s="9">
        <f>'(1)'!A433</f>
        <v>42913</v>
      </c>
      <c r="B433">
        <v>2436.34</v>
      </c>
      <c r="C433">
        <v>2440.15</v>
      </c>
      <c r="D433">
        <v>2419.38</v>
      </c>
      <c r="E433">
        <v>2419.38</v>
      </c>
      <c r="F433" s="12">
        <v>546610368</v>
      </c>
      <c r="G433" s="12">
        <v>21746866</v>
      </c>
    </row>
    <row r="434" spans="1:7">
      <c r="A434" s="9">
        <f>'(1)'!A434</f>
        <v>42914</v>
      </c>
      <c r="B434">
        <v>2428.6999999999998</v>
      </c>
      <c r="C434">
        <v>2442.9699999999998</v>
      </c>
      <c r="D434">
        <v>2428.02</v>
      </c>
      <c r="E434">
        <v>2440.69</v>
      </c>
      <c r="F434" s="12">
        <v>510888128</v>
      </c>
      <c r="G434" s="12">
        <v>21681962</v>
      </c>
    </row>
    <row r="435" spans="1:7">
      <c r="A435" s="9">
        <f>'(1)'!A435</f>
        <v>42915</v>
      </c>
      <c r="B435">
        <v>2442.38</v>
      </c>
      <c r="C435">
        <v>2442.73</v>
      </c>
      <c r="D435">
        <v>2405.6999999999998</v>
      </c>
      <c r="E435">
        <v>2419.6999999999998</v>
      </c>
      <c r="F435" s="12">
        <v>627587456</v>
      </c>
      <c r="G435" s="12">
        <v>21720534</v>
      </c>
    </row>
    <row r="436" spans="1:7">
      <c r="A436" s="9">
        <f>'(1)'!A436</f>
        <v>42916</v>
      </c>
      <c r="B436">
        <v>2429.1999999999998</v>
      </c>
      <c r="C436">
        <v>2432.71</v>
      </c>
      <c r="D436">
        <v>2421.65</v>
      </c>
      <c r="E436">
        <v>2423.41</v>
      </c>
      <c r="F436" s="12">
        <v>641278784</v>
      </c>
      <c r="G436" s="12">
        <v>21726536</v>
      </c>
    </row>
    <row r="437" spans="1:7">
      <c r="A437" s="9">
        <f>'(1)'!A437</f>
        <v>42919</v>
      </c>
      <c r="B437">
        <v>2431.39</v>
      </c>
      <c r="C437">
        <v>2439.17</v>
      </c>
      <c r="D437">
        <v>2428.69</v>
      </c>
      <c r="E437">
        <v>2429.0100000000002</v>
      </c>
      <c r="F437" s="12">
        <v>340988864</v>
      </c>
      <c r="G437" s="12">
        <v>21703284</v>
      </c>
    </row>
    <row r="438" spans="1:7">
      <c r="A438" s="9">
        <f>'(1)'!A438</f>
        <v>42921</v>
      </c>
      <c r="B438">
        <v>2430.7800000000002</v>
      </c>
      <c r="C438">
        <v>2434.9</v>
      </c>
      <c r="D438">
        <v>2422.0500000000002</v>
      </c>
      <c r="E438">
        <v>2432.54</v>
      </c>
      <c r="F438" s="12">
        <v>568417856</v>
      </c>
      <c r="G438" s="12">
        <v>21682284</v>
      </c>
    </row>
    <row r="439" spans="1:7">
      <c r="A439" s="9">
        <f>'(1)'!A439</f>
        <v>42922</v>
      </c>
      <c r="B439">
        <v>2423.44</v>
      </c>
      <c r="C439">
        <v>2424.2800000000002</v>
      </c>
      <c r="D439">
        <v>2407.6999999999998</v>
      </c>
      <c r="E439">
        <v>2409.75</v>
      </c>
      <c r="F439" s="12">
        <v>554020288</v>
      </c>
      <c r="G439" s="12">
        <v>21780378</v>
      </c>
    </row>
    <row r="440" spans="1:7">
      <c r="A440" s="9">
        <f>'(1)'!A440</f>
        <v>42923</v>
      </c>
      <c r="B440">
        <v>2413.52</v>
      </c>
      <c r="C440">
        <v>2426.92</v>
      </c>
      <c r="D440">
        <v>2413.52</v>
      </c>
      <c r="E440">
        <v>2425.1799999999998</v>
      </c>
      <c r="F440" s="12">
        <v>458121632</v>
      </c>
      <c r="G440" s="12">
        <v>21759802</v>
      </c>
    </row>
    <row r="441" spans="1:7">
      <c r="A441" s="9">
        <f>'(1)'!A441</f>
        <v>42926</v>
      </c>
      <c r="B441">
        <v>2424.5100000000002</v>
      </c>
      <c r="C441">
        <v>2432</v>
      </c>
      <c r="D441">
        <v>2422.27</v>
      </c>
      <c r="E441">
        <v>2427.4299999999998</v>
      </c>
      <c r="F441" s="12">
        <v>490786848</v>
      </c>
      <c r="G441" s="12">
        <v>21709584</v>
      </c>
    </row>
    <row r="442" spans="1:7">
      <c r="A442" s="9">
        <f>'(1)'!A442</f>
        <v>42927</v>
      </c>
      <c r="B442">
        <v>2427.35</v>
      </c>
      <c r="C442">
        <v>2429.3000000000002</v>
      </c>
      <c r="D442">
        <v>2412.79</v>
      </c>
      <c r="E442">
        <v>2425.5300000000002</v>
      </c>
      <c r="F442" s="12">
        <v>463115296</v>
      </c>
      <c r="G442" s="12">
        <v>21709648</v>
      </c>
    </row>
    <row r="443" spans="1:7">
      <c r="A443" s="9">
        <f>'(1)'!A443</f>
        <v>42928</v>
      </c>
      <c r="B443">
        <v>2435.75</v>
      </c>
      <c r="C443">
        <v>2445.7600000000002</v>
      </c>
      <c r="D443">
        <v>2435.75</v>
      </c>
      <c r="E443">
        <v>2443.25</v>
      </c>
      <c r="F443" s="12">
        <v>492047456</v>
      </c>
      <c r="G443" s="12">
        <v>21870142</v>
      </c>
    </row>
    <row r="444" spans="1:7">
      <c r="A444" s="9">
        <f>'(1)'!A444</f>
        <v>42929</v>
      </c>
      <c r="B444">
        <v>2444.9899999999998</v>
      </c>
      <c r="C444">
        <v>2449.3200000000002</v>
      </c>
      <c r="D444">
        <v>2441.69</v>
      </c>
      <c r="E444">
        <v>2447.83</v>
      </c>
      <c r="F444" s="12">
        <v>487474688</v>
      </c>
      <c r="G444" s="12">
        <v>21725708</v>
      </c>
    </row>
    <row r="445" spans="1:7">
      <c r="A445" s="9">
        <f>'(1)'!A445</f>
        <v>42930</v>
      </c>
      <c r="B445">
        <v>2449.16</v>
      </c>
      <c r="C445">
        <v>2463.54</v>
      </c>
      <c r="D445">
        <v>2446.69</v>
      </c>
      <c r="E445">
        <v>2459.27</v>
      </c>
      <c r="F445" s="12">
        <v>439411168</v>
      </c>
      <c r="G445" s="12">
        <v>21716710</v>
      </c>
    </row>
    <row r="446" spans="1:7">
      <c r="A446" s="9">
        <f>'(1)'!A446</f>
        <v>42933</v>
      </c>
      <c r="B446">
        <v>2459.5</v>
      </c>
      <c r="C446">
        <v>2462.8200000000002</v>
      </c>
      <c r="D446">
        <v>2457.16</v>
      </c>
      <c r="E446">
        <v>2459.14</v>
      </c>
      <c r="F446" s="12">
        <v>436852384</v>
      </c>
      <c r="G446" s="12">
        <v>21709882</v>
      </c>
    </row>
    <row r="447" spans="1:7">
      <c r="A447" s="9">
        <f>'(1)'!A447</f>
        <v>42934</v>
      </c>
      <c r="B447">
        <v>2455.88</v>
      </c>
      <c r="C447">
        <v>2460.92</v>
      </c>
      <c r="D447">
        <v>2450.34</v>
      </c>
      <c r="E447">
        <v>2460.61</v>
      </c>
      <c r="F447" s="12">
        <v>434709856</v>
      </c>
      <c r="G447" s="12">
        <v>21743798</v>
      </c>
    </row>
    <row r="448" spans="1:7">
      <c r="A448" s="9">
        <f>'(1)'!A448</f>
        <v>42935</v>
      </c>
      <c r="B448">
        <v>2463.85</v>
      </c>
      <c r="C448">
        <v>2473.83</v>
      </c>
      <c r="D448">
        <v>2463.85</v>
      </c>
      <c r="E448">
        <v>2473.83</v>
      </c>
      <c r="F448" s="12">
        <v>466561984</v>
      </c>
      <c r="G448" s="12">
        <v>21751446</v>
      </c>
    </row>
    <row r="449" spans="1:7">
      <c r="A449" s="9">
        <f>'(1)'!A449</f>
        <v>42936</v>
      </c>
      <c r="B449">
        <v>2475.56</v>
      </c>
      <c r="C449">
        <v>2477.62</v>
      </c>
      <c r="D449">
        <v>2468.4299999999998</v>
      </c>
      <c r="E449">
        <v>2473.4499999999998</v>
      </c>
      <c r="F449" s="12">
        <v>510915136</v>
      </c>
      <c r="G449" s="12">
        <v>21574878</v>
      </c>
    </row>
    <row r="450" spans="1:7">
      <c r="A450" s="9">
        <f>'(1)'!A450</f>
        <v>42937</v>
      </c>
      <c r="B450">
        <v>2467.4</v>
      </c>
      <c r="C450">
        <v>2472.54</v>
      </c>
      <c r="D450">
        <v>2465.06</v>
      </c>
      <c r="E450">
        <v>2472.54</v>
      </c>
      <c r="F450" s="12">
        <v>562308032</v>
      </c>
      <c r="G450" s="12">
        <v>21764340</v>
      </c>
    </row>
    <row r="451" spans="1:7">
      <c r="A451" s="9">
        <f>'(1)'!A451</f>
        <v>42940</v>
      </c>
      <c r="B451">
        <v>2472.04</v>
      </c>
      <c r="C451">
        <v>2473.1</v>
      </c>
      <c r="D451">
        <v>2466.3200000000002</v>
      </c>
      <c r="E451">
        <v>2469.91</v>
      </c>
      <c r="F451" s="12">
        <v>586387584</v>
      </c>
      <c r="G451" s="12">
        <v>21574486</v>
      </c>
    </row>
    <row r="452" spans="1:7">
      <c r="A452" s="9">
        <f>'(1)'!A452</f>
        <v>42941</v>
      </c>
      <c r="B452">
        <v>2477.88</v>
      </c>
      <c r="C452">
        <v>2481.2399999999998</v>
      </c>
      <c r="D452">
        <v>2474.91</v>
      </c>
      <c r="E452">
        <v>2477.13</v>
      </c>
      <c r="F452" s="12">
        <v>649138688</v>
      </c>
      <c r="G452" s="12">
        <v>21604588</v>
      </c>
    </row>
    <row r="453" spans="1:7">
      <c r="A453" s="9">
        <f>'(1)'!A453</f>
        <v>42942</v>
      </c>
      <c r="B453">
        <v>2479.9699999999998</v>
      </c>
      <c r="C453">
        <v>2481.69</v>
      </c>
      <c r="D453">
        <v>2474.94</v>
      </c>
      <c r="E453">
        <v>2477.83</v>
      </c>
      <c r="F453" s="12">
        <v>546161216</v>
      </c>
      <c r="G453" s="12">
        <v>21658390</v>
      </c>
    </row>
    <row r="454" spans="1:7">
      <c r="A454" s="9">
        <f>'(1)'!A454</f>
        <v>42943</v>
      </c>
      <c r="B454">
        <v>2482.7600000000002</v>
      </c>
      <c r="C454">
        <v>2484.04</v>
      </c>
      <c r="D454">
        <v>2459.9299999999998</v>
      </c>
      <c r="E454">
        <v>2475.42</v>
      </c>
      <c r="F454" s="12">
        <v>654796160</v>
      </c>
      <c r="G454" s="12">
        <v>21658390</v>
      </c>
    </row>
    <row r="455" spans="1:7">
      <c r="A455" s="9">
        <f>'(1)'!A455</f>
        <v>42944</v>
      </c>
      <c r="B455">
        <v>2469.12</v>
      </c>
      <c r="C455">
        <v>2473.5300000000002</v>
      </c>
      <c r="D455">
        <v>2464.66</v>
      </c>
      <c r="E455">
        <v>2472.1</v>
      </c>
      <c r="F455" s="12">
        <v>505672256</v>
      </c>
      <c r="G455" s="12">
        <v>21683778</v>
      </c>
    </row>
    <row r="456" spans="1:7">
      <c r="A456" s="9">
        <f>'(1)'!A456</f>
        <v>42947</v>
      </c>
      <c r="B456">
        <v>2475.94</v>
      </c>
      <c r="C456">
        <v>2477.96</v>
      </c>
      <c r="D456">
        <v>2468.5300000000002</v>
      </c>
      <c r="E456">
        <v>2470.3000000000002</v>
      </c>
      <c r="F456" s="12">
        <v>691834816</v>
      </c>
      <c r="G456" s="12">
        <v>21481744</v>
      </c>
    </row>
    <row r="457" spans="1:7">
      <c r="A457" s="9">
        <f>'(1)'!A457</f>
        <v>42948</v>
      </c>
      <c r="B457">
        <v>2477.1</v>
      </c>
      <c r="C457">
        <v>2478.5100000000002</v>
      </c>
      <c r="D457">
        <v>2471.14</v>
      </c>
      <c r="E457">
        <v>2476.35</v>
      </c>
      <c r="F457" s="12">
        <v>520941056</v>
      </c>
      <c r="G457" s="12">
        <v>21618524</v>
      </c>
    </row>
    <row r="458" spans="1:7">
      <c r="A458" s="9">
        <f>'(1)'!A458</f>
        <v>42949</v>
      </c>
      <c r="B458">
        <v>2480.38</v>
      </c>
      <c r="C458">
        <v>2480.38</v>
      </c>
      <c r="D458">
        <v>2466.48</v>
      </c>
      <c r="E458">
        <v>2477.5700000000002</v>
      </c>
      <c r="F458" s="12">
        <v>549613504</v>
      </c>
      <c r="G458" s="12">
        <v>21636182</v>
      </c>
    </row>
    <row r="459" spans="1:7">
      <c r="A459" s="9">
        <f>'(1)'!A459</f>
        <v>42950</v>
      </c>
      <c r="B459">
        <v>2476.0300000000002</v>
      </c>
      <c r="C459">
        <v>2476.0300000000002</v>
      </c>
      <c r="D459">
        <v>2468.85</v>
      </c>
      <c r="E459">
        <v>2472.16</v>
      </c>
      <c r="F459" s="12">
        <v>511922112</v>
      </c>
      <c r="G459" s="12">
        <v>21619992</v>
      </c>
    </row>
    <row r="460" spans="1:7">
      <c r="A460" s="9">
        <f>'(1)'!A460</f>
        <v>42951</v>
      </c>
      <c r="B460">
        <v>2476.88</v>
      </c>
      <c r="C460">
        <v>2480</v>
      </c>
      <c r="D460">
        <v>2472.08</v>
      </c>
      <c r="E460">
        <v>2476.83</v>
      </c>
      <c r="F460" s="12">
        <v>497282496</v>
      </c>
      <c r="G460" s="12">
        <v>21778842</v>
      </c>
    </row>
    <row r="461" spans="1:7">
      <c r="A461" s="9">
        <f>'(1)'!A461</f>
        <v>42954</v>
      </c>
      <c r="B461">
        <v>2477.14</v>
      </c>
      <c r="C461">
        <v>2480.9499999999998</v>
      </c>
      <c r="D461">
        <v>2475.88</v>
      </c>
      <c r="E461">
        <v>2480.91</v>
      </c>
      <c r="F461" s="12">
        <v>451477344</v>
      </c>
      <c r="G461" s="12">
        <v>21820792</v>
      </c>
    </row>
    <row r="462" spans="1:7">
      <c r="A462" s="9">
        <f>'(1)'!A462</f>
        <v>42955</v>
      </c>
      <c r="B462">
        <v>2478.35</v>
      </c>
      <c r="C462">
        <v>2490.87</v>
      </c>
      <c r="D462">
        <v>2470.3200000000002</v>
      </c>
      <c r="E462">
        <v>2474.92</v>
      </c>
      <c r="F462" s="12">
        <v>459725408</v>
      </c>
      <c r="G462" s="12">
        <v>21921482</v>
      </c>
    </row>
    <row r="463" spans="1:7">
      <c r="A463" s="9">
        <f>'(1)'!A463</f>
        <v>42956</v>
      </c>
      <c r="B463">
        <v>2465.35</v>
      </c>
      <c r="C463">
        <v>2474.41</v>
      </c>
      <c r="D463">
        <v>2462.08</v>
      </c>
      <c r="E463">
        <v>2474.02</v>
      </c>
      <c r="F463" s="12">
        <v>462661152</v>
      </c>
      <c r="G463" s="12">
        <v>21919710</v>
      </c>
    </row>
    <row r="464" spans="1:7">
      <c r="A464" s="9">
        <f>'(1)'!A464</f>
        <v>42957</v>
      </c>
      <c r="B464">
        <v>2465.38</v>
      </c>
      <c r="C464">
        <v>2465.38</v>
      </c>
      <c r="D464">
        <v>2437.75</v>
      </c>
      <c r="E464">
        <v>2438.21</v>
      </c>
      <c r="F464" s="12">
        <v>544085440</v>
      </c>
      <c r="G464" s="12">
        <v>21931040</v>
      </c>
    </row>
    <row r="465" spans="1:7">
      <c r="A465" s="9">
        <f>'(1)'!A465</f>
        <v>42958</v>
      </c>
      <c r="B465">
        <v>2441.04</v>
      </c>
      <c r="C465">
        <v>2448.09</v>
      </c>
      <c r="D465">
        <v>2437.85</v>
      </c>
      <c r="E465">
        <v>2441.3200000000002</v>
      </c>
      <c r="F465" s="12">
        <v>442234816</v>
      </c>
      <c r="G465" s="12">
        <v>22042928</v>
      </c>
    </row>
    <row r="466" spans="1:7">
      <c r="A466" s="9">
        <f>'(1)'!A466</f>
        <v>42961</v>
      </c>
      <c r="B466">
        <v>2454.96</v>
      </c>
      <c r="C466">
        <v>2468.2199999999998</v>
      </c>
      <c r="D466">
        <v>2454.96</v>
      </c>
      <c r="E466">
        <v>2465.84</v>
      </c>
      <c r="F466" s="12">
        <v>460363456</v>
      </c>
      <c r="G466" s="12">
        <v>22036712</v>
      </c>
    </row>
    <row r="467" spans="1:7">
      <c r="A467" s="9">
        <f>'(1)'!A467</f>
        <v>42962</v>
      </c>
      <c r="B467">
        <v>2468.66</v>
      </c>
      <c r="C467">
        <v>2468.9</v>
      </c>
      <c r="D467">
        <v>2461.61</v>
      </c>
      <c r="E467">
        <v>2464.61</v>
      </c>
      <c r="F467" s="12">
        <v>440317344</v>
      </c>
      <c r="G467" s="12">
        <v>22030936</v>
      </c>
    </row>
    <row r="468" spans="1:7">
      <c r="A468" s="9">
        <f>'(1)'!A468</f>
        <v>42963</v>
      </c>
      <c r="B468">
        <v>2468.63</v>
      </c>
      <c r="C468">
        <v>2474.9299999999998</v>
      </c>
      <c r="D468">
        <v>2463.86</v>
      </c>
      <c r="E468">
        <v>2468.11</v>
      </c>
      <c r="F468" s="12">
        <v>447838176</v>
      </c>
      <c r="G468" s="12">
        <v>22011690</v>
      </c>
    </row>
    <row r="469" spans="1:7">
      <c r="A469" s="9">
        <f>'(1)'!A469</f>
        <v>42964</v>
      </c>
      <c r="B469">
        <v>2462.9499999999998</v>
      </c>
      <c r="C469">
        <v>2465.02</v>
      </c>
      <c r="D469">
        <v>2430.0100000000002</v>
      </c>
      <c r="E469">
        <v>2430.0100000000002</v>
      </c>
      <c r="F469" s="12">
        <v>522122272</v>
      </c>
      <c r="G469" s="12">
        <v>22069460</v>
      </c>
    </row>
    <row r="470" spans="1:7">
      <c r="A470" s="9">
        <f>'(1)'!A470</f>
        <v>42965</v>
      </c>
      <c r="B470">
        <v>2427.64</v>
      </c>
      <c r="C470">
        <v>2440.27</v>
      </c>
      <c r="D470">
        <v>2420.69</v>
      </c>
      <c r="E470">
        <v>2425.5500000000002</v>
      </c>
      <c r="F470" s="12">
        <v>604768320</v>
      </c>
      <c r="G470" s="12">
        <v>22020320</v>
      </c>
    </row>
    <row r="471" spans="1:7">
      <c r="A471" s="9">
        <f>'(1)'!A471</f>
        <v>42968</v>
      </c>
      <c r="B471">
        <v>2425.5</v>
      </c>
      <c r="C471">
        <v>2430.58</v>
      </c>
      <c r="D471">
        <v>2417.35</v>
      </c>
      <c r="E471">
        <v>2428.37</v>
      </c>
      <c r="F471" s="12">
        <v>461494144</v>
      </c>
      <c r="G471" s="12">
        <v>21991274</v>
      </c>
    </row>
    <row r="472" spans="1:7">
      <c r="A472" s="9">
        <f>'(1)'!A472</f>
        <v>42969</v>
      </c>
      <c r="B472">
        <v>2433.75</v>
      </c>
      <c r="C472">
        <v>2454.77</v>
      </c>
      <c r="D472">
        <v>2433.67</v>
      </c>
      <c r="E472">
        <v>2452.5100000000002</v>
      </c>
      <c r="F472" s="12">
        <v>429507296</v>
      </c>
      <c r="G472" s="12">
        <v>21960876</v>
      </c>
    </row>
    <row r="473" spans="1:7">
      <c r="A473" s="9">
        <f>'(1)'!A473</f>
        <v>42970</v>
      </c>
      <c r="B473">
        <v>2444.88</v>
      </c>
      <c r="C473">
        <v>2448.91</v>
      </c>
      <c r="D473">
        <v>2441.42</v>
      </c>
      <c r="E473">
        <v>2444.04</v>
      </c>
      <c r="F473" s="12">
        <v>429162720</v>
      </c>
      <c r="G473" s="12">
        <v>21941336</v>
      </c>
    </row>
    <row r="474" spans="1:7">
      <c r="A474" s="9">
        <f>'(1)'!A474</f>
        <v>42971</v>
      </c>
      <c r="B474">
        <v>2447.91</v>
      </c>
      <c r="C474">
        <v>2450.39</v>
      </c>
      <c r="D474">
        <v>2436.19</v>
      </c>
      <c r="E474">
        <v>2438.9699999999998</v>
      </c>
      <c r="F474" s="12">
        <v>470044928</v>
      </c>
      <c r="G474" s="12">
        <v>21991236</v>
      </c>
    </row>
    <row r="475" spans="1:7">
      <c r="A475" s="9">
        <f>'(1)'!A475</f>
        <v>42972</v>
      </c>
      <c r="B475">
        <v>2444.7199999999998</v>
      </c>
      <c r="C475">
        <v>2453.96</v>
      </c>
      <c r="D475">
        <v>2442.2199999999998</v>
      </c>
      <c r="E475">
        <v>2443.0500000000002</v>
      </c>
      <c r="F475" s="12">
        <v>424178880</v>
      </c>
      <c r="G475" s="12">
        <v>21984556</v>
      </c>
    </row>
    <row r="476" spans="1:7">
      <c r="A476" s="9">
        <f>'(1)'!A476</f>
        <v>42975</v>
      </c>
      <c r="B476">
        <v>2447.35</v>
      </c>
      <c r="C476">
        <v>2449.12</v>
      </c>
      <c r="D476">
        <v>2439.0300000000002</v>
      </c>
      <c r="E476">
        <v>2444.2399999999998</v>
      </c>
      <c r="F476" s="12">
        <v>424021664</v>
      </c>
      <c r="G476" s="12">
        <v>21931758</v>
      </c>
    </row>
    <row r="477" spans="1:7">
      <c r="A477" s="9">
        <f>'(1)'!A477</f>
        <v>42976</v>
      </c>
      <c r="B477">
        <v>2431.94</v>
      </c>
      <c r="C477">
        <v>2449.19</v>
      </c>
      <c r="D477">
        <v>2428.1999999999998</v>
      </c>
      <c r="E477">
        <v>2446.3000000000002</v>
      </c>
      <c r="F477" s="12">
        <v>404549824</v>
      </c>
      <c r="G477" s="12">
        <v>21968538</v>
      </c>
    </row>
    <row r="478" spans="1:7">
      <c r="A478" s="9">
        <f>'(1)'!A478</f>
        <v>42977</v>
      </c>
      <c r="B478">
        <v>2446.06</v>
      </c>
      <c r="C478">
        <v>2460.31</v>
      </c>
      <c r="D478">
        <v>2443.77</v>
      </c>
      <c r="E478">
        <v>2457.59</v>
      </c>
      <c r="F478" s="12">
        <v>411660384</v>
      </c>
      <c r="G478" s="12">
        <v>22007270</v>
      </c>
    </row>
    <row r="479" spans="1:7">
      <c r="A479" s="9">
        <f>'(1)'!A479</f>
        <v>42978</v>
      </c>
      <c r="B479">
        <v>2462.65</v>
      </c>
      <c r="C479">
        <v>2475.0100000000002</v>
      </c>
      <c r="D479">
        <v>2462.65</v>
      </c>
      <c r="E479">
        <v>2471.65</v>
      </c>
      <c r="F479" s="12">
        <v>645209408</v>
      </c>
      <c r="G479" s="12">
        <v>21947148</v>
      </c>
    </row>
    <row r="480" spans="1:7">
      <c r="A480" s="9">
        <f>'(1)'!A480</f>
        <v>42979</v>
      </c>
      <c r="B480">
        <v>2474.42</v>
      </c>
      <c r="C480">
        <v>2480.38</v>
      </c>
      <c r="D480">
        <v>2473.85</v>
      </c>
      <c r="E480">
        <v>2476.5500000000002</v>
      </c>
      <c r="F480" s="12">
        <v>403108736</v>
      </c>
      <c r="G480" s="12">
        <v>21936720</v>
      </c>
    </row>
    <row r="481" spans="1:7">
      <c r="A481" s="9">
        <f>'(1)'!A481</f>
        <v>42983</v>
      </c>
      <c r="B481">
        <v>2470.35</v>
      </c>
      <c r="C481">
        <v>2471.9699999999998</v>
      </c>
      <c r="D481">
        <v>2446.5500000000002</v>
      </c>
      <c r="E481">
        <v>2457.85</v>
      </c>
      <c r="F481" s="12">
        <v>554135360</v>
      </c>
      <c r="G481" s="12">
        <v>21617922</v>
      </c>
    </row>
    <row r="482" spans="1:7">
      <c r="A482" s="9">
        <f>'(1)'!A482</f>
        <v>42984</v>
      </c>
      <c r="B482">
        <v>2463.83</v>
      </c>
      <c r="C482">
        <v>2469.64</v>
      </c>
      <c r="D482">
        <v>2459.1999999999998</v>
      </c>
      <c r="E482">
        <v>2465.54</v>
      </c>
      <c r="F482" s="12">
        <v>539031424</v>
      </c>
      <c r="G482" s="12">
        <v>21647158</v>
      </c>
    </row>
    <row r="483" spans="1:7">
      <c r="A483" s="9">
        <f>'(1)'!A483</f>
        <v>42985</v>
      </c>
      <c r="B483">
        <v>2468.06</v>
      </c>
      <c r="C483">
        <v>2468.62</v>
      </c>
      <c r="D483">
        <v>2460.29</v>
      </c>
      <c r="E483">
        <v>2465.1</v>
      </c>
      <c r="F483" s="12">
        <v>516386816</v>
      </c>
      <c r="G483" s="12">
        <v>21863996</v>
      </c>
    </row>
    <row r="484" spans="1:7">
      <c r="A484" s="9">
        <f>'(1)'!A484</f>
        <v>42986</v>
      </c>
      <c r="B484">
        <v>2462.25</v>
      </c>
      <c r="C484">
        <v>2467.11</v>
      </c>
      <c r="D484">
        <v>2459.4</v>
      </c>
      <c r="E484">
        <v>2461.4299999999998</v>
      </c>
      <c r="F484" s="12">
        <v>501930912</v>
      </c>
      <c r="G484" s="12">
        <v>21853074</v>
      </c>
    </row>
    <row r="485" spans="1:7">
      <c r="A485" s="9">
        <f>'(1)'!A485</f>
        <v>42989</v>
      </c>
      <c r="B485">
        <v>2474.52</v>
      </c>
      <c r="C485">
        <v>2488.9499999999998</v>
      </c>
      <c r="D485">
        <v>2474.52</v>
      </c>
      <c r="E485">
        <v>2488.11</v>
      </c>
      <c r="F485" s="12">
        <v>515684192</v>
      </c>
      <c r="G485" s="12">
        <v>21883654</v>
      </c>
    </row>
    <row r="486" spans="1:7">
      <c r="A486" s="9">
        <f>'(1)'!A486</f>
        <v>42990</v>
      </c>
      <c r="B486">
        <v>2491.94</v>
      </c>
      <c r="C486">
        <v>2496.77</v>
      </c>
      <c r="D486">
        <v>2490.37</v>
      </c>
      <c r="E486">
        <v>2496.48</v>
      </c>
      <c r="F486" s="12">
        <v>490923936</v>
      </c>
      <c r="G486" s="12">
        <v>21545054</v>
      </c>
    </row>
    <row r="487" spans="1:7">
      <c r="A487" s="9">
        <f>'(1)'!A487</f>
        <v>42991</v>
      </c>
      <c r="B487">
        <v>2493.89</v>
      </c>
      <c r="C487">
        <v>2498.37</v>
      </c>
      <c r="D487">
        <v>2492.14</v>
      </c>
      <c r="E487">
        <v>2498.37</v>
      </c>
      <c r="F487" s="12">
        <v>492139264</v>
      </c>
      <c r="G487" s="12">
        <v>21504172</v>
      </c>
    </row>
    <row r="488" spans="1:7">
      <c r="A488" s="9">
        <f>'(1)'!A488</f>
        <v>42992</v>
      </c>
      <c r="B488">
        <v>2494.56</v>
      </c>
      <c r="C488">
        <v>2498.4299999999998</v>
      </c>
      <c r="D488">
        <v>2491.35</v>
      </c>
      <c r="E488">
        <v>2495.62</v>
      </c>
      <c r="F488" s="12">
        <v>533390848</v>
      </c>
      <c r="G488" s="12">
        <v>21529164</v>
      </c>
    </row>
    <row r="489" spans="1:7">
      <c r="A489" s="9">
        <f>'(1)'!A489</f>
        <v>42993</v>
      </c>
      <c r="B489">
        <v>2495.67</v>
      </c>
      <c r="C489">
        <v>2500.23</v>
      </c>
      <c r="D489">
        <v>2493.16</v>
      </c>
      <c r="E489">
        <v>2500.23</v>
      </c>
      <c r="F489" s="12">
        <v>1435549568</v>
      </c>
      <c r="G489" s="12">
        <v>21739818</v>
      </c>
    </row>
    <row r="490" spans="1:7">
      <c r="A490" s="9">
        <f>'(1)'!A490</f>
        <v>42996</v>
      </c>
      <c r="B490">
        <v>2502.5100000000002</v>
      </c>
      <c r="C490">
        <v>2508.3200000000002</v>
      </c>
      <c r="D490">
        <v>2499.92</v>
      </c>
      <c r="E490">
        <v>2503.87</v>
      </c>
      <c r="F490" s="12">
        <v>517577760</v>
      </c>
      <c r="G490" s="12">
        <v>21665342</v>
      </c>
    </row>
    <row r="491" spans="1:7">
      <c r="A491" s="9">
        <f>'(1)'!A491</f>
        <v>42997</v>
      </c>
      <c r="B491">
        <v>2506.29</v>
      </c>
      <c r="C491">
        <v>2507.84</v>
      </c>
      <c r="D491">
        <v>2503.19</v>
      </c>
      <c r="E491">
        <v>2506.65</v>
      </c>
      <c r="F491" s="12">
        <v>501443008</v>
      </c>
      <c r="G491" s="12">
        <v>21616954</v>
      </c>
    </row>
    <row r="492" spans="1:7">
      <c r="A492" s="9">
        <f>'(1)'!A492</f>
        <v>42998</v>
      </c>
      <c r="B492">
        <v>2506.84</v>
      </c>
      <c r="C492">
        <v>2508.85</v>
      </c>
      <c r="D492">
        <v>2496.67</v>
      </c>
      <c r="E492">
        <v>2508.2399999999998</v>
      </c>
      <c r="F492" s="12">
        <v>538366592</v>
      </c>
      <c r="G492" s="12">
        <v>21652726</v>
      </c>
    </row>
    <row r="493" spans="1:7">
      <c r="A493" s="9">
        <f>'(1)'!A493</f>
        <v>42999</v>
      </c>
      <c r="B493">
        <v>2507.16</v>
      </c>
      <c r="C493">
        <v>2507.16</v>
      </c>
      <c r="D493">
        <v>2499</v>
      </c>
      <c r="E493">
        <v>2500.6</v>
      </c>
      <c r="F493" s="12">
        <v>464068032</v>
      </c>
      <c r="G493" s="12">
        <v>21661100</v>
      </c>
    </row>
    <row r="494" spans="1:7">
      <c r="A494" s="9">
        <f>'(1)'!A494</f>
        <v>43000</v>
      </c>
      <c r="B494">
        <v>2497.2600000000002</v>
      </c>
      <c r="C494">
        <v>2503.4699999999998</v>
      </c>
      <c r="D494">
        <v>2496.54</v>
      </c>
      <c r="E494">
        <v>2502.2199999999998</v>
      </c>
      <c r="F494" s="12">
        <v>452975168</v>
      </c>
      <c r="G494" s="12">
        <v>21704046</v>
      </c>
    </row>
    <row r="495" spans="1:7">
      <c r="A495" s="9">
        <f>'(1)'!A495</f>
        <v>43003</v>
      </c>
      <c r="B495">
        <v>2499.39</v>
      </c>
      <c r="C495">
        <v>2502.54</v>
      </c>
      <c r="D495">
        <v>2488.0300000000002</v>
      </c>
      <c r="E495">
        <v>2496.66</v>
      </c>
      <c r="F495" s="12">
        <v>562565184</v>
      </c>
      <c r="G495" s="12">
        <v>21804094</v>
      </c>
    </row>
    <row r="496" spans="1:7">
      <c r="A496" s="9">
        <f>'(1)'!A496</f>
        <v>43004</v>
      </c>
      <c r="B496">
        <v>2501.04</v>
      </c>
      <c r="C496">
        <v>2503.5100000000002</v>
      </c>
      <c r="D496">
        <v>2495.12</v>
      </c>
      <c r="E496">
        <v>2496.84</v>
      </c>
      <c r="F496" s="12">
        <v>471032576</v>
      </c>
      <c r="G496" s="12">
        <v>21922746</v>
      </c>
    </row>
    <row r="497" spans="1:7">
      <c r="A497" s="9">
        <f>'(1)'!A497</f>
        <v>43005</v>
      </c>
      <c r="B497">
        <v>2503.3000000000002</v>
      </c>
      <c r="C497">
        <v>2511.75</v>
      </c>
      <c r="D497">
        <v>2495.91</v>
      </c>
      <c r="E497">
        <v>2507.04</v>
      </c>
      <c r="F497" s="12">
        <v>522364512</v>
      </c>
      <c r="G497" s="12">
        <v>21979166</v>
      </c>
    </row>
    <row r="498" spans="1:7">
      <c r="A498" s="9">
        <f>'(1)'!A498</f>
        <v>43006</v>
      </c>
      <c r="B498">
        <v>2503.41</v>
      </c>
      <c r="C498">
        <v>2510.81</v>
      </c>
      <c r="D498">
        <v>2502.9299999999998</v>
      </c>
      <c r="E498">
        <v>2510.06</v>
      </c>
      <c r="F498" s="12">
        <v>469559328</v>
      </c>
      <c r="G498" s="12">
        <v>21979166</v>
      </c>
    </row>
    <row r="499" spans="1:7">
      <c r="A499" s="9">
        <f>'(1)'!A499</f>
        <v>43007</v>
      </c>
      <c r="B499">
        <v>2509.96</v>
      </c>
      <c r="C499">
        <v>2519.44</v>
      </c>
      <c r="D499">
        <v>2507.9899999999998</v>
      </c>
      <c r="E499">
        <v>2519.36</v>
      </c>
      <c r="F499" s="12">
        <v>533211296</v>
      </c>
      <c r="G499" s="12">
        <v>21815692</v>
      </c>
    </row>
    <row r="500" spans="1:7">
      <c r="A500" s="9">
        <f>'(1)'!A500</f>
        <v>43010</v>
      </c>
      <c r="B500">
        <v>2521.1999999999998</v>
      </c>
      <c r="C500">
        <v>2529.23</v>
      </c>
      <c r="D500">
        <v>2520.4</v>
      </c>
      <c r="E500">
        <v>2529.12</v>
      </c>
      <c r="F500" s="12">
        <v>471297248</v>
      </c>
      <c r="G500" s="12">
        <v>21883406</v>
      </c>
    </row>
    <row r="501" spans="1:7">
      <c r="A501" s="9">
        <f>'(1)'!A501</f>
        <v>43011</v>
      </c>
      <c r="B501">
        <v>2530.34</v>
      </c>
      <c r="C501">
        <v>2535.13</v>
      </c>
      <c r="D501">
        <v>2528.85</v>
      </c>
      <c r="E501">
        <v>2534.58</v>
      </c>
      <c r="F501" s="12">
        <v>424599456</v>
      </c>
      <c r="G501" s="12">
        <v>21881204</v>
      </c>
    </row>
    <row r="502" spans="1:7">
      <c r="A502" s="9">
        <f>'(1)'!A502</f>
        <v>43012</v>
      </c>
      <c r="B502">
        <v>2533.48</v>
      </c>
      <c r="C502">
        <v>2540.5300000000002</v>
      </c>
      <c r="D502">
        <v>2531.8000000000002</v>
      </c>
      <c r="E502">
        <v>2537.7399999999998</v>
      </c>
      <c r="F502" s="12">
        <v>436084928</v>
      </c>
      <c r="G502" s="12">
        <v>21846898</v>
      </c>
    </row>
    <row r="503" spans="1:7">
      <c r="A503" s="9">
        <f>'(1)'!A503</f>
        <v>43013</v>
      </c>
      <c r="B503">
        <v>2540.86</v>
      </c>
      <c r="C503">
        <v>2552.5100000000002</v>
      </c>
      <c r="D503">
        <v>2540.02</v>
      </c>
      <c r="E503">
        <v>2552.0700000000002</v>
      </c>
      <c r="F503" s="12">
        <v>454529760</v>
      </c>
      <c r="G503" s="12">
        <v>22081704</v>
      </c>
    </row>
    <row r="504" spans="1:7">
      <c r="A504" s="9">
        <f>'(1)'!A504</f>
        <v>43014</v>
      </c>
      <c r="B504">
        <v>2547.44</v>
      </c>
      <c r="C504">
        <v>2549.41</v>
      </c>
      <c r="D504">
        <v>2543.79</v>
      </c>
      <c r="E504">
        <v>2549.33</v>
      </c>
      <c r="F504" s="12">
        <v>452348256</v>
      </c>
      <c r="G504" s="12">
        <v>22157184</v>
      </c>
    </row>
    <row r="505" spans="1:7">
      <c r="A505" s="9">
        <f>'(1)'!A505</f>
        <v>43017</v>
      </c>
      <c r="B505">
        <v>2551.39</v>
      </c>
      <c r="C505">
        <v>2551.8200000000002</v>
      </c>
      <c r="D505">
        <v>2541.6</v>
      </c>
      <c r="E505">
        <v>2544.73</v>
      </c>
      <c r="F505" s="12">
        <v>397803008</v>
      </c>
      <c r="G505" s="12">
        <v>22175432</v>
      </c>
    </row>
    <row r="506" spans="1:7">
      <c r="A506" s="9">
        <f>'(1)'!A506</f>
        <v>43018</v>
      </c>
      <c r="B506">
        <v>2549.9899999999998</v>
      </c>
      <c r="C506">
        <v>2555.23</v>
      </c>
      <c r="D506">
        <v>2544.86</v>
      </c>
      <c r="E506">
        <v>2550.64</v>
      </c>
      <c r="F506" s="12">
        <v>429347584</v>
      </c>
      <c r="G506" s="12">
        <v>22154636</v>
      </c>
    </row>
    <row r="507" spans="1:7">
      <c r="A507" s="9">
        <f>'(1)'!A507</f>
        <v>43019</v>
      </c>
      <c r="B507">
        <v>2550.62</v>
      </c>
      <c r="C507">
        <v>2555.2399999999998</v>
      </c>
      <c r="D507">
        <v>2547.9499999999998</v>
      </c>
      <c r="E507">
        <v>2555.2399999999998</v>
      </c>
      <c r="F507" s="12">
        <v>486225600</v>
      </c>
      <c r="G507" s="12">
        <v>22188468</v>
      </c>
    </row>
    <row r="508" spans="1:7">
      <c r="A508" s="9">
        <f>'(1)'!A508</f>
        <v>43020</v>
      </c>
      <c r="B508">
        <v>2552.88</v>
      </c>
      <c r="C508">
        <v>2555.33</v>
      </c>
      <c r="D508">
        <v>2548.31</v>
      </c>
      <c r="E508">
        <v>2550.9299999999998</v>
      </c>
      <c r="F508" s="12">
        <v>548844608</v>
      </c>
      <c r="G508" s="12">
        <v>22223410</v>
      </c>
    </row>
    <row r="509" spans="1:7">
      <c r="A509" s="9">
        <f>'(1)'!A509</f>
        <v>43021</v>
      </c>
      <c r="B509">
        <v>2555.66</v>
      </c>
      <c r="C509">
        <v>2557.65</v>
      </c>
      <c r="D509">
        <v>2552.09</v>
      </c>
      <c r="E509">
        <v>2553.17</v>
      </c>
      <c r="F509" s="12">
        <v>498032320</v>
      </c>
      <c r="G509" s="12">
        <v>22245638</v>
      </c>
    </row>
    <row r="510" spans="1:7">
      <c r="A510" s="9">
        <f>'(1)'!A510</f>
        <v>43024</v>
      </c>
      <c r="B510">
        <v>2555.5700000000002</v>
      </c>
      <c r="C510">
        <v>2559.4699999999998</v>
      </c>
      <c r="D510">
        <v>2552.64</v>
      </c>
      <c r="E510">
        <v>2557.64</v>
      </c>
      <c r="F510" s="12">
        <v>436332864</v>
      </c>
      <c r="G510" s="12">
        <v>22260090</v>
      </c>
    </row>
    <row r="511" spans="1:7">
      <c r="A511" s="9">
        <f>'(1)'!A511</f>
        <v>43025</v>
      </c>
      <c r="B511">
        <v>2557.17</v>
      </c>
      <c r="C511">
        <v>2559.71</v>
      </c>
      <c r="D511">
        <v>2554.69</v>
      </c>
      <c r="E511">
        <v>2559.36</v>
      </c>
      <c r="F511" s="12">
        <v>443986592</v>
      </c>
      <c r="G511" s="12">
        <v>22192100</v>
      </c>
    </row>
    <row r="512" spans="1:7">
      <c r="A512" s="9">
        <f>'(1)'!A512</f>
        <v>43026</v>
      </c>
      <c r="B512">
        <v>2562.87</v>
      </c>
      <c r="C512">
        <v>2564.11</v>
      </c>
      <c r="D512">
        <v>2559.67</v>
      </c>
      <c r="E512">
        <v>2561.2600000000002</v>
      </c>
      <c r="F512" s="12">
        <v>426160032</v>
      </c>
      <c r="G512" s="12">
        <v>22204606</v>
      </c>
    </row>
    <row r="513" spans="1:7">
      <c r="A513" s="9">
        <f>'(1)'!A513</f>
        <v>43027</v>
      </c>
      <c r="B513">
        <v>2553.39</v>
      </c>
      <c r="C513">
        <v>2562.36</v>
      </c>
      <c r="D513">
        <v>2547.92</v>
      </c>
      <c r="E513">
        <v>2562.1</v>
      </c>
      <c r="F513" s="12">
        <v>475108288</v>
      </c>
      <c r="G513" s="12">
        <v>22154460</v>
      </c>
    </row>
    <row r="514" spans="1:7">
      <c r="A514" s="9">
        <f>'(1)'!A514</f>
        <v>43028</v>
      </c>
      <c r="B514">
        <v>2567.56</v>
      </c>
      <c r="C514">
        <v>2575.44</v>
      </c>
      <c r="D514">
        <v>2567.56</v>
      </c>
      <c r="E514">
        <v>2575.21</v>
      </c>
      <c r="F514" s="12">
        <v>631304960</v>
      </c>
      <c r="G514" s="12">
        <v>22157884</v>
      </c>
    </row>
    <row r="515" spans="1:7">
      <c r="A515" s="9">
        <f>'(1)'!A515</f>
        <v>43031</v>
      </c>
      <c r="B515">
        <v>2578.08</v>
      </c>
      <c r="C515">
        <v>2578.29</v>
      </c>
      <c r="D515">
        <v>2564.33</v>
      </c>
      <c r="E515">
        <v>2564.98</v>
      </c>
      <c r="F515" s="12">
        <v>515870016</v>
      </c>
      <c r="G515" s="12">
        <v>22249894</v>
      </c>
    </row>
    <row r="516" spans="1:7">
      <c r="A516" s="9">
        <f>'(1)'!A516</f>
        <v>43032</v>
      </c>
      <c r="B516">
        <v>2568.66</v>
      </c>
      <c r="C516">
        <v>2572.1799999999998</v>
      </c>
      <c r="D516">
        <v>2565.58</v>
      </c>
      <c r="E516">
        <v>2569.13</v>
      </c>
      <c r="F516" s="12">
        <v>504318912</v>
      </c>
      <c r="G516" s="12">
        <v>22276644</v>
      </c>
    </row>
    <row r="517" spans="1:7">
      <c r="A517" s="9">
        <f>'(1)'!A517</f>
        <v>43033</v>
      </c>
      <c r="B517">
        <v>2566.52</v>
      </c>
      <c r="C517">
        <v>2567.4</v>
      </c>
      <c r="D517">
        <v>2544</v>
      </c>
      <c r="E517">
        <v>2557.15</v>
      </c>
      <c r="F517" s="12">
        <v>613367104</v>
      </c>
      <c r="G517" s="12">
        <v>22357212</v>
      </c>
    </row>
    <row r="518" spans="1:7">
      <c r="A518" s="9">
        <f>'(1)'!A518</f>
        <v>43034</v>
      </c>
      <c r="B518">
        <v>2560.08</v>
      </c>
      <c r="C518">
        <v>2567.0700000000002</v>
      </c>
      <c r="D518">
        <v>2559.8000000000002</v>
      </c>
      <c r="E518">
        <v>2560.4</v>
      </c>
      <c r="F518" s="12">
        <v>563772800</v>
      </c>
      <c r="G518" s="12">
        <v>22442828</v>
      </c>
    </row>
    <row r="519" spans="1:7">
      <c r="A519" s="9">
        <f>'(1)'!A519</f>
        <v>43035</v>
      </c>
      <c r="B519">
        <v>2570.2600000000002</v>
      </c>
      <c r="C519">
        <v>2582.98</v>
      </c>
      <c r="D519">
        <v>2565.94</v>
      </c>
      <c r="E519">
        <v>2581.0700000000002</v>
      </c>
      <c r="F519" s="12">
        <v>645607680</v>
      </c>
      <c r="G519" s="12">
        <v>22492426</v>
      </c>
    </row>
    <row r="520" spans="1:7">
      <c r="A520" s="9">
        <f>'(1)'!A520</f>
        <v>43038</v>
      </c>
      <c r="B520">
        <v>2577.75</v>
      </c>
      <c r="C520">
        <v>2580.0300000000002</v>
      </c>
      <c r="D520">
        <v>2568.25</v>
      </c>
      <c r="E520">
        <v>2572.83</v>
      </c>
      <c r="F520" s="12">
        <v>569441664</v>
      </c>
      <c r="G520" s="12">
        <v>22518848</v>
      </c>
    </row>
    <row r="521" spans="1:7">
      <c r="A521" s="9">
        <f>'(1)'!A521</f>
        <v>43039</v>
      </c>
      <c r="B521">
        <v>2575.9899999999998</v>
      </c>
      <c r="C521">
        <v>2578.29</v>
      </c>
      <c r="D521">
        <v>2572.15</v>
      </c>
      <c r="E521">
        <v>2575.2600000000002</v>
      </c>
      <c r="F521" s="12">
        <v>625261376</v>
      </c>
      <c r="G521" s="12">
        <v>22647550</v>
      </c>
    </row>
    <row r="522" spans="1:7">
      <c r="A522" s="9">
        <f>'(1)'!A522</f>
        <v>43040</v>
      </c>
      <c r="B522">
        <v>2583.21</v>
      </c>
      <c r="C522">
        <v>2588.4</v>
      </c>
      <c r="D522">
        <v>2574.92</v>
      </c>
      <c r="E522">
        <v>2579.36</v>
      </c>
      <c r="F522" s="12">
        <v>546676224</v>
      </c>
      <c r="G522" s="12">
        <v>22622198</v>
      </c>
    </row>
    <row r="523" spans="1:7">
      <c r="A523" s="9">
        <f>'(1)'!A523</f>
        <v>43041</v>
      </c>
      <c r="B523">
        <v>2579.46</v>
      </c>
      <c r="C523">
        <v>2581.11</v>
      </c>
      <c r="D523">
        <v>2566.17</v>
      </c>
      <c r="E523">
        <v>2579.85</v>
      </c>
      <c r="F523" s="12">
        <v>588411392</v>
      </c>
      <c r="G523" s="12">
        <v>22582322</v>
      </c>
    </row>
    <row r="524" spans="1:7">
      <c r="A524" s="9">
        <f>'(1)'!A524</f>
        <v>43042</v>
      </c>
      <c r="B524">
        <v>2581.9299999999998</v>
      </c>
      <c r="C524">
        <v>2588.42</v>
      </c>
      <c r="D524">
        <v>2576.77</v>
      </c>
      <c r="E524">
        <v>2587.84</v>
      </c>
      <c r="F524" s="12">
        <v>522405568</v>
      </c>
      <c r="G524" s="12">
        <v>22639936</v>
      </c>
    </row>
    <row r="525" spans="1:7">
      <c r="A525" s="9">
        <f>'(1)'!A525</f>
        <v>43045</v>
      </c>
      <c r="B525">
        <v>2587.4699999999998</v>
      </c>
      <c r="C525">
        <v>2593.38</v>
      </c>
      <c r="D525">
        <v>2585.66</v>
      </c>
      <c r="E525">
        <v>2591.13</v>
      </c>
      <c r="F525" s="12">
        <v>563277248</v>
      </c>
      <c r="G525" s="12">
        <v>22683002</v>
      </c>
    </row>
    <row r="526" spans="1:7">
      <c r="A526" s="9">
        <f>'(1)'!A526</f>
        <v>43046</v>
      </c>
      <c r="B526">
        <v>2592.11</v>
      </c>
      <c r="C526">
        <v>2597.02</v>
      </c>
      <c r="D526">
        <v>2584.35</v>
      </c>
      <c r="E526">
        <v>2590.64</v>
      </c>
      <c r="F526" s="12">
        <v>546661696</v>
      </c>
      <c r="G526" s="12">
        <v>22648008</v>
      </c>
    </row>
    <row r="527" spans="1:7">
      <c r="A527" s="9">
        <f>'(1)'!A527</f>
        <v>43047</v>
      </c>
      <c r="B527">
        <v>2588.71</v>
      </c>
      <c r="C527">
        <v>2595.4699999999998</v>
      </c>
      <c r="D527">
        <v>2585.02</v>
      </c>
      <c r="E527">
        <v>2594.38</v>
      </c>
      <c r="F527" s="12">
        <v>509991840</v>
      </c>
      <c r="G527" s="12">
        <v>22661520</v>
      </c>
    </row>
    <row r="528" spans="1:7">
      <c r="A528" s="9">
        <f>'(1)'!A528</f>
        <v>43048</v>
      </c>
      <c r="B528">
        <v>2584</v>
      </c>
      <c r="C528">
        <v>2586.5</v>
      </c>
      <c r="D528">
        <v>2566.33</v>
      </c>
      <c r="E528">
        <v>2584.62</v>
      </c>
      <c r="F528" s="12">
        <v>534229760</v>
      </c>
      <c r="G528" s="12">
        <v>22700408</v>
      </c>
    </row>
    <row r="529" spans="1:7">
      <c r="A529" s="9">
        <f>'(1)'!A529</f>
        <v>43049</v>
      </c>
      <c r="B529">
        <v>2580.1799999999998</v>
      </c>
      <c r="C529">
        <v>2583.81</v>
      </c>
      <c r="D529">
        <v>2575.5700000000002</v>
      </c>
      <c r="E529">
        <v>2582.3000000000002</v>
      </c>
      <c r="F529" s="12">
        <v>514540512</v>
      </c>
      <c r="G529" s="12">
        <v>22715998</v>
      </c>
    </row>
    <row r="530" spans="1:7">
      <c r="A530" s="9">
        <f>'(1)'!A530</f>
        <v>43052</v>
      </c>
      <c r="B530">
        <v>2576.5300000000002</v>
      </c>
      <c r="C530">
        <v>2587.66</v>
      </c>
      <c r="D530">
        <v>2574.48</v>
      </c>
      <c r="E530">
        <v>2584.84</v>
      </c>
      <c r="F530" s="12">
        <v>509487488</v>
      </c>
      <c r="G530" s="12">
        <v>22732506</v>
      </c>
    </row>
    <row r="531" spans="1:7">
      <c r="A531" s="9">
        <f>'(1)'!A531</f>
        <v>43053</v>
      </c>
      <c r="B531">
        <v>2577.75</v>
      </c>
      <c r="C531">
        <v>2579.66</v>
      </c>
      <c r="D531">
        <v>2566.56</v>
      </c>
      <c r="E531">
        <v>2578.87</v>
      </c>
      <c r="F531" s="12">
        <v>534119200</v>
      </c>
      <c r="G531" s="12">
        <v>22737882</v>
      </c>
    </row>
    <row r="532" spans="1:7">
      <c r="A532" s="9">
        <f>'(1)'!A532</f>
        <v>43054</v>
      </c>
      <c r="B532">
        <v>2569.4499999999998</v>
      </c>
      <c r="C532">
        <v>2572.84</v>
      </c>
      <c r="D532">
        <v>2557.4499999999998</v>
      </c>
      <c r="E532">
        <v>2564.62</v>
      </c>
      <c r="F532" s="12">
        <v>522600480</v>
      </c>
      <c r="G532" s="12">
        <v>22841702</v>
      </c>
    </row>
    <row r="533" spans="1:7">
      <c r="A533" s="9">
        <f>'(1)'!A533</f>
        <v>43055</v>
      </c>
      <c r="B533">
        <v>2572.9499999999998</v>
      </c>
      <c r="C533">
        <v>2590.09</v>
      </c>
      <c r="D533">
        <v>2572.9499999999998</v>
      </c>
      <c r="E533">
        <v>2585.64</v>
      </c>
      <c r="F533" s="12">
        <v>498027328</v>
      </c>
      <c r="G533" s="12">
        <v>22751374</v>
      </c>
    </row>
    <row r="534" spans="1:7">
      <c r="A534" s="9">
        <f>'(1)'!A534</f>
        <v>43056</v>
      </c>
      <c r="B534">
        <v>2582.94</v>
      </c>
      <c r="C534">
        <v>2583.96</v>
      </c>
      <c r="D534">
        <v>2577.62</v>
      </c>
      <c r="E534">
        <v>2578.85</v>
      </c>
      <c r="F534" s="12">
        <v>589985856</v>
      </c>
      <c r="G534" s="12">
        <v>22781214</v>
      </c>
    </row>
    <row r="535" spans="1:7">
      <c r="A535" s="9">
        <f>'(1)'!A535</f>
        <v>43059</v>
      </c>
      <c r="B535">
        <v>2579.4899999999998</v>
      </c>
      <c r="C535">
        <v>2584.64</v>
      </c>
      <c r="D535">
        <v>2578.2399999999998</v>
      </c>
      <c r="E535">
        <v>2582.14</v>
      </c>
      <c r="F535" s="12">
        <v>466385440</v>
      </c>
      <c r="G535" s="12">
        <v>22669844</v>
      </c>
    </row>
    <row r="536" spans="1:7">
      <c r="A536" s="9">
        <f>'(1)'!A536</f>
        <v>43060</v>
      </c>
      <c r="B536">
        <v>2589.17</v>
      </c>
      <c r="C536">
        <v>2601.19</v>
      </c>
      <c r="D536">
        <v>2589.17</v>
      </c>
      <c r="E536">
        <v>2599.0300000000002</v>
      </c>
      <c r="F536" s="12">
        <v>505692192</v>
      </c>
      <c r="G536" s="12">
        <v>22692104</v>
      </c>
    </row>
    <row r="537" spans="1:7">
      <c r="A537" s="9">
        <f>'(1)'!A537</f>
        <v>43061</v>
      </c>
      <c r="B537">
        <v>2600.31</v>
      </c>
      <c r="C537">
        <v>2600.94</v>
      </c>
      <c r="D537">
        <v>2595.23</v>
      </c>
      <c r="E537">
        <v>2597.08</v>
      </c>
      <c r="F537" s="12">
        <v>421544128</v>
      </c>
      <c r="G537" s="12">
        <v>22880812</v>
      </c>
    </row>
    <row r="538" spans="1:7">
      <c r="A538" s="9">
        <f>'(1)'!A538</f>
        <v>43063</v>
      </c>
      <c r="B538">
        <v>2600.42</v>
      </c>
      <c r="C538">
        <v>2604.21</v>
      </c>
      <c r="D538">
        <v>2600.42</v>
      </c>
      <c r="E538">
        <v>2602.42</v>
      </c>
      <c r="F538" s="12">
        <v>204379840</v>
      </c>
      <c r="G538" s="12">
        <v>22804062</v>
      </c>
    </row>
    <row r="539" spans="1:7">
      <c r="A539" s="9">
        <f>'(1)'!A539</f>
        <v>43066</v>
      </c>
      <c r="B539">
        <v>2602.66</v>
      </c>
      <c r="C539">
        <v>2606.41</v>
      </c>
      <c r="D539">
        <v>2598.87</v>
      </c>
      <c r="E539">
        <v>2601.42</v>
      </c>
      <c r="F539" s="12">
        <v>481797344</v>
      </c>
      <c r="G539" s="12">
        <v>22820566</v>
      </c>
    </row>
    <row r="540" spans="1:7">
      <c r="A540" s="9">
        <f>'(1)'!A540</f>
        <v>43067</v>
      </c>
      <c r="B540">
        <v>2605.94</v>
      </c>
      <c r="C540">
        <v>2627.69</v>
      </c>
      <c r="D540">
        <v>2605.44</v>
      </c>
      <c r="E540">
        <v>2627.04</v>
      </c>
      <c r="F540" s="12">
        <v>542768320</v>
      </c>
      <c r="G540" s="12">
        <v>22861400</v>
      </c>
    </row>
    <row r="541" spans="1:7">
      <c r="A541" s="9">
        <f>'(1)'!A541</f>
        <v>43068</v>
      </c>
      <c r="B541">
        <v>2627.82</v>
      </c>
      <c r="C541">
        <v>2634.89</v>
      </c>
      <c r="D541">
        <v>2620.3200000000002</v>
      </c>
      <c r="E541">
        <v>2626.07</v>
      </c>
      <c r="F541" s="12">
        <v>653621696</v>
      </c>
      <c r="G541" s="12">
        <v>22866478</v>
      </c>
    </row>
    <row r="542" spans="1:7">
      <c r="A542" s="9">
        <f>'(1)'!A542</f>
        <v>43069</v>
      </c>
      <c r="B542">
        <v>2633.93</v>
      </c>
      <c r="C542">
        <v>2657.74</v>
      </c>
      <c r="D542">
        <v>2633.93</v>
      </c>
      <c r="E542">
        <v>2647.58</v>
      </c>
      <c r="F542" s="12">
        <v>1041514112</v>
      </c>
      <c r="G542" s="12">
        <v>22927486</v>
      </c>
    </row>
    <row r="543" spans="1:7">
      <c r="A543" s="9">
        <f>'(1)'!A543</f>
        <v>43070</v>
      </c>
      <c r="B543">
        <v>2645.1</v>
      </c>
      <c r="C543">
        <v>2650.62</v>
      </c>
      <c r="D543">
        <v>2605.52</v>
      </c>
      <c r="E543">
        <v>2642.22</v>
      </c>
      <c r="F543" s="12">
        <v>670644224</v>
      </c>
      <c r="G543" s="12">
        <v>22951112</v>
      </c>
    </row>
    <row r="544" spans="1:7">
      <c r="A544" s="9">
        <f>'(1)'!A544</f>
        <v>43073</v>
      </c>
      <c r="B544">
        <v>2657.19</v>
      </c>
      <c r="C544">
        <v>2665.19</v>
      </c>
      <c r="D544">
        <v>2639.03</v>
      </c>
      <c r="E544">
        <v>2639.44</v>
      </c>
      <c r="F544" s="12">
        <v>724762688</v>
      </c>
      <c r="G544" s="12">
        <v>22947488</v>
      </c>
    </row>
    <row r="545" spans="1:7">
      <c r="A545" s="9">
        <f>'(1)'!A545</f>
        <v>43074</v>
      </c>
      <c r="B545">
        <v>2639.78</v>
      </c>
      <c r="C545">
        <v>2648.72</v>
      </c>
      <c r="D545">
        <v>2627.73</v>
      </c>
      <c r="E545">
        <v>2629.57</v>
      </c>
      <c r="F545" s="12">
        <v>633406080</v>
      </c>
      <c r="G545" s="12">
        <v>22982248</v>
      </c>
    </row>
    <row r="546" spans="1:7">
      <c r="A546" s="9">
        <f>'(1)'!A546</f>
        <v>43075</v>
      </c>
      <c r="B546">
        <v>2626.24</v>
      </c>
      <c r="C546">
        <v>2634.41</v>
      </c>
      <c r="D546">
        <v>2624.75</v>
      </c>
      <c r="E546">
        <v>2629.27</v>
      </c>
      <c r="F546" s="12">
        <v>531557568</v>
      </c>
      <c r="G546" s="12">
        <v>22898182</v>
      </c>
    </row>
    <row r="547" spans="1:7">
      <c r="A547" s="9">
        <f>'(1)'!A547</f>
        <v>43076</v>
      </c>
      <c r="B547">
        <v>2628.38</v>
      </c>
      <c r="C547">
        <v>2640.99</v>
      </c>
      <c r="D547">
        <v>2626.53</v>
      </c>
      <c r="E547">
        <v>2636.98</v>
      </c>
      <c r="F547" s="12">
        <v>526053632</v>
      </c>
      <c r="G547" s="12">
        <v>22875724</v>
      </c>
    </row>
    <row r="548" spans="1:7">
      <c r="A548" s="9">
        <f>'(1)'!A548</f>
        <v>43077</v>
      </c>
      <c r="B548">
        <v>2646.21</v>
      </c>
      <c r="C548">
        <v>2651.65</v>
      </c>
      <c r="D548">
        <v>2644.1</v>
      </c>
      <c r="E548">
        <v>2651.5</v>
      </c>
      <c r="F548" s="12">
        <v>490109088</v>
      </c>
      <c r="G548" s="12">
        <v>22909144</v>
      </c>
    </row>
    <row r="549" spans="1:7">
      <c r="A549" s="9">
        <f>'(1)'!A549</f>
        <v>43080</v>
      </c>
      <c r="B549">
        <v>2652.19</v>
      </c>
      <c r="C549">
        <v>2660.33</v>
      </c>
      <c r="D549">
        <v>2651.47</v>
      </c>
      <c r="E549">
        <v>2659.99</v>
      </c>
      <c r="F549" s="12">
        <v>510556608</v>
      </c>
      <c r="G549" s="12">
        <v>22857534</v>
      </c>
    </row>
    <row r="550" spans="1:7">
      <c r="A550" s="9">
        <f>'(1)'!A550</f>
        <v>43081</v>
      </c>
      <c r="B550">
        <v>2661.73</v>
      </c>
      <c r="C550">
        <v>2669.72</v>
      </c>
      <c r="D550">
        <v>2659.78</v>
      </c>
      <c r="E550">
        <v>2664.11</v>
      </c>
      <c r="F550" s="12">
        <v>553661440</v>
      </c>
      <c r="G550" s="12">
        <v>22728374</v>
      </c>
    </row>
    <row r="551" spans="1:7">
      <c r="A551" s="9">
        <f>'(1)'!A551</f>
        <v>43082</v>
      </c>
      <c r="B551">
        <v>2667.59</v>
      </c>
      <c r="C551">
        <v>2671.88</v>
      </c>
      <c r="D551">
        <v>2662.85</v>
      </c>
      <c r="E551">
        <v>2662.85</v>
      </c>
      <c r="F551" s="12">
        <v>551154880</v>
      </c>
      <c r="G551" s="12">
        <v>22930342</v>
      </c>
    </row>
    <row r="552" spans="1:7">
      <c r="A552" s="9">
        <f>'(1)'!A552</f>
        <v>43083</v>
      </c>
      <c r="B552">
        <v>2665.87</v>
      </c>
      <c r="C552">
        <v>2668.09</v>
      </c>
      <c r="D552">
        <v>2652.01</v>
      </c>
      <c r="E552">
        <v>2652.01</v>
      </c>
      <c r="F552" s="12">
        <v>529123904</v>
      </c>
      <c r="G552" s="12">
        <v>22867292</v>
      </c>
    </row>
    <row r="553" spans="1:7">
      <c r="A553" s="9">
        <f>'(1)'!A553</f>
        <v>43084</v>
      </c>
      <c r="B553">
        <v>2660.63</v>
      </c>
      <c r="C553">
        <v>2679.63</v>
      </c>
      <c r="D553">
        <v>2659.14</v>
      </c>
      <c r="E553">
        <v>2675.81</v>
      </c>
      <c r="F553" s="12">
        <v>1655377024</v>
      </c>
      <c r="G553" s="12">
        <v>22894664</v>
      </c>
    </row>
    <row r="554" spans="1:7">
      <c r="A554" s="9">
        <f>'(1)'!A554</f>
        <v>43087</v>
      </c>
      <c r="B554">
        <v>2685.92</v>
      </c>
      <c r="C554">
        <v>2694.97</v>
      </c>
      <c r="D554">
        <v>2685.92</v>
      </c>
      <c r="E554">
        <v>2690.16</v>
      </c>
      <c r="F554" s="12">
        <v>608529152</v>
      </c>
      <c r="G554" s="12">
        <v>23039492</v>
      </c>
    </row>
    <row r="555" spans="1:7">
      <c r="A555" s="9">
        <f>'(1)'!A555</f>
        <v>43088</v>
      </c>
      <c r="B555">
        <v>2692.71</v>
      </c>
      <c r="C555">
        <v>2694.44</v>
      </c>
      <c r="D555">
        <v>2680.74</v>
      </c>
      <c r="E555">
        <v>2681.47</v>
      </c>
      <c r="F555" s="12">
        <v>556473472</v>
      </c>
      <c r="G555" s="12">
        <v>23020550</v>
      </c>
    </row>
    <row r="556" spans="1:7">
      <c r="A556" s="9">
        <f>'(1)'!A556</f>
        <v>43089</v>
      </c>
      <c r="B556">
        <v>2688.18</v>
      </c>
      <c r="C556">
        <v>2691.01</v>
      </c>
      <c r="D556">
        <v>2676.11</v>
      </c>
      <c r="E556">
        <v>2679.25</v>
      </c>
      <c r="F556" s="12">
        <v>521433856</v>
      </c>
      <c r="G556" s="12">
        <v>23020550</v>
      </c>
    </row>
    <row r="557" spans="1:7">
      <c r="A557" s="9">
        <f>'(1)'!A557</f>
        <v>43090</v>
      </c>
      <c r="B557">
        <v>2683.02</v>
      </c>
      <c r="C557">
        <v>2692.64</v>
      </c>
      <c r="D557">
        <v>2682.4</v>
      </c>
      <c r="E557">
        <v>2684.57</v>
      </c>
      <c r="F557" s="12">
        <v>511566208</v>
      </c>
      <c r="G557" s="12">
        <v>23070450</v>
      </c>
    </row>
    <row r="558" spans="1:7">
      <c r="A558" s="9">
        <f>'(1)'!A558</f>
        <v>43091</v>
      </c>
      <c r="B558">
        <v>2684.22</v>
      </c>
      <c r="C558">
        <v>2685.35</v>
      </c>
      <c r="D558">
        <v>2678.13</v>
      </c>
      <c r="E558">
        <v>2683.34</v>
      </c>
      <c r="F558" s="12">
        <v>403668832</v>
      </c>
      <c r="G558" s="12">
        <v>23061382</v>
      </c>
    </row>
    <row r="559" spans="1:7">
      <c r="A559" s="9">
        <f>'(1)'!A559</f>
        <v>43095</v>
      </c>
      <c r="B559">
        <v>2679.09</v>
      </c>
      <c r="C559">
        <v>2682.74</v>
      </c>
      <c r="D559">
        <v>2677.96</v>
      </c>
      <c r="E559">
        <v>2680.5</v>
      </c>
      <c r="F559" s="12">
        <v>310308128</v>
      </c>
      <c r="G559" s="12">
        <v>23281584</v>
      </c>
    </row>
    <row r="560" spans="1:7">
      <c r="A560" s="9">
        <f>'(1)'!A560</f>
        <v>43096</v>
      </c>
      <c r="B560">
        <v>2682.1</v>
      </c>
      <c r="C560">
        <v>2685.64</v>
      </c>
      <c r="D560">
        <v>2678.91</v>
      </c>
      <c r="E560">
        <v>2682.62</v>
      </c>
      <c r="F560" s="12">
        <v>335290464</v>
      </c>
      <c r="G560" s="12">
        <v>23270246</v>
      </c>
    </row>
    <row r="561" spans="1:7">
      <c r="A561" s="9">
        <f>'(1)'!A561</f>
        <v>43097</v>
      </c>
      <c r="B561">
        <v>2686.1</v>
      </c>
      <c r="C561">
        <v>2687.66</v>
      </c>
      <c r="D561">
        <v>2682.69</v>
      </c>
      <c r="E561">
        <v>2687.54</v>
      </c>
      <c r="F561" s="12">
        <v>296034560</v>
      </c>
      <c r="G561" s="12">
        <v>23456672</v>
      </c>
    </row>
    <row r="562" spans="1:7">
      <c r="A562" s="9">
        <f>'(1)'!A562</f>
        <v>43098</v>
      </c>
      <c r="B562">
        <v>2689.15</v>
      </c>
      <c r="C562">
        <v>2692.12</v>
      </c>
      <c r="D562">
        <v>2673.61</v>
      </c>
      <c r="E562">
        <v>2673.61</v>
      </c>
      <c r="F562" s="12">
        <v>460819392</v>
      </c>
      <c r="G562" s="12">
        <v>23433178</v>
      </c>
    </row>
    <row r="563" spans="1:7">
      <c r="A563" s="9">
        <f>'(1)'!A563</f>
        <v>43102</v>
      </c>
      <c r="B563">
        <v>2683.73</v>
      </c>
      <c r="C563">
        <v>2695.89</v>
      </c>
      <c r="D563">
        <v>2682.36</v>
      </c>
      <c r="E563">
        <v>2695.81</v>
      </c>
      <c r="F563" s="12">
        <v>513863968</v>
      </c>
      <c r="G563" s="12">
        <v>23406532</v>
      </c>
    </row>
    <row r="564" spans="1:7">
      <c r="A564" s="9">
        <f>'(1)'!A564</f>
        <v>43103</v>
      </c>
      <c r="B564">
        <v>2697.85</v>
      </c>
      <c r="C564">
        <v>2714.37</v>
      </c>
      <c r="D564">
        <v>2697.77</v>
      </c>
      <c r="E564">
        <v>2713.06</v>
      </c>
      <c r="F564" s="12">
        <v>540193344</v>
      </c>
      <c r="G564" s="12">
        <v>23321508</v>
      </c>
    </row>
    <row r="565" spans="1:7">
      <c r="A565" s="9">
        <f>'(1)'!A565</f>
        <v>43104</v>
      </c>
      <c r="B565">
        <v>2719.31</v>
      </c>
      <c r="C565">
        <v>2729.29</v>
      </c>
      <c r="D565">
        <v>2719.07</v>
      </c>
      <c r="E565">
        <v>2723.99</v>
      </c>
      <c r="F565" s="12">
        <v>561303616</v>
      </c>
      <c r="G565" s="12">
        <v>23315076</v>
      </c>
    </row>
    <row r="566" spans="1:7">
      <c r="A566" s="9">
        <f>'(1)'!A566</f>
        <v>43105</v>
      </c>
      <c r="B566">
        <v>2731.33</v>
      </c>
      <c r="C566">
        <v>2743.45</v>
      </c>
      <c r="D566">
        <v>2727.92</v>
      </c>
      <c r="E566">
        <v>2743.15</v>
      </c>
      <c r="F566" s="12">
        <v>534970176</v>
      </c>
      <c r="G566" s="12">
        <v>23383474</v>
      </c>
    </row>
    <row r="567" spans="1:7">
      <c r="A567" s="9">
        <f>'(1)'!A567</f>
        <v>43108</v>
      </c>
      <c r="B567">
        <v>2742.67</v>
      </c>
      <c r="C567">
        <v>2748.51</v>
      </c>
      <c r="D567">
        <v>2737.6</v>
      </c>
      <c r="E567">
        <v>2747.71</v>
      </c>
      <c r="F567" s="12">
        <v>531091968</v>
      </c>
      <c r="G567" s="12">
        <v>23510838</v>
      </c>
    </row>
    <row r="568" spans="1:7">
      <c r="A568" s="9">
        <f>'(1)'!A568</f>
        <v>43109</v>
      </c>
      <c r="B568">
        <v>2751.15</v>
      </c>
      <c r="C568">
        <v>2759.14</v>
      </c>
      <c r="D568">
        <v>2747.86</v>
      </c>
      <c r="E568">
        <v>2751.29</v>
      </c>
      <c r="F568" s="12">
        <v>509578336</v>
      </c>
      <c r="G568" s="12">
        <v>23585614</v>
      </c>
    </row>
    <row r="569" spans="1:7">
      <c r="A569" s="9">
        <f>'(1)'!A569</f>
        <v>43110</v>
      </c>
      <c r="B569">
        <v>2745.55</v>
      </c>
      <c r="C569">
        <v>2750.8</v>
      </c>
      <c r="D569">
        <v>2736.06</v>
      </c>
      <c r="E569">
        <v>2748.23</v>
      </c>
      <c r="F569" s="12">
        <v>529855584</v>
      </c>
      <c r="G569" s="12">
        <v>23621014</v>
      </c>
    </row>
    <row r="570" spans="1:7">
      <c r="A570" s="9">
        <f>'(1)'!A570</f>
        <v>43111</v>
      </c>
      <c r="B570">
        <v>2752.97</v>
      </c>
      <c r="C570">
        <v>2767.56</v>
      </c>
      <c r="D570">
        <v>2752.78</v>
      </c>
      <c r="E570">
        <v>2767.56</v>
      </c>
      <c r="F570" s="12">
        <v>493747520</v>
      </c>
      <c r="G570" s="12">
        <v>23612090</v>
      </c>
    </row>
    <row r="571" spans="1:7">
      <c r="A571" s="9">
        <f>'(1)'!A571</f>
        <v>43112</v>
      </c>
      <c r="B571">
        <v>2770.18</v>
      </c>
      <c r="C571">
        <v>2787.85</v>
      </c>
      <c r="D571">
        <v>2769.64</v>
      </c>
      <c r="E571">
        <v>2786.24</v>
      </c>
      <c r="F571" s="12">
        <v>583103744</v>
      </c>
      <c r="G571" s="12">
        <v>23517212</v>
      </c>
    </row>
    <row r="572" spans="1:7">
      <c r="A572" s="9">
        <f>'(1)'!A572</f>
        <v>43116</v>
      </c>
      <c r="B572">
        <v>2798.96</v>
      </c>
      <c r="C572">
        <v>2807.54</v>
      </c>
      <c r="D572">
        <v>2768.64</v>
      </c>
      <c r="E572">
        <v>2776.42</v>
      </c>
      <c r="F572" s="12">
        <v>711573760</v>
      </c>
      <c r="G572" s="12">
        <v>23724776</v>
      </c>
    </row>
    <row r="573" spans="1:7">
      <c r="A573" s="9">
        <f>'(1)'!A573</f>
        <v>43117</v>
      </c>
      <c r="B573">
        <v>2784.99</v>
      </c>
      <c r="C573">
        <v>2807.04</v>
      </c>
      <c r="D573">
        <v>2778.38</v>
      </c>
      <c r="E573">
        <v>2802.56</v>
      </c>
      <c r="F573" s="12">
        <v>633506688</v>
      </c>
      <c r="G573" s="12">
        <v>23851142</v>
      </c>
    </row>
    <row r="574" spans="1:7">
      <c r="A574" s="9">
        <f>'(1)'!A574</f>
        <v>43118</v>
      </c>
      <c r="B574">
        <v>2802.4</v>
      </c>
      <c r="C574">
        <v>2805.83</v>
      </c>
      <c r="D574">
        <v>2792.56</v>
      </c>
      <c r="E574">
        <v>2798.03</v>
      </c>
      <c r="F574" s="12">
        <v>592316928</v>
      </c>
      <c r="G574" s="12">
        <v>23776110</v>
      </c>
    </row>
    <row r="575" spans="1:7">
      <c r="A575" s="9">
        <f>'(1)'!A575</f>
        <v>43119</v>
      </c>
      <c r="B575">
        <v>2802.6</v>
      </c>
      <c r="C575">
        <v>2810.33</v>
      </c>
      <c r="D575">
        <v>2798.08</v>
      </c>
      <c r="E575">
        <v>2810.3</v>
      </c>
      <c r="F575" s="12">
        <v>753914944</v>
      </c>
      <c r="G575" s="12">
        <v>23754488</v>
      </c>
    </row>
    <row r="576" spans="1:7">
      <c r="A576" s="9">
        <f>'(1)'!A576</f>
        <v>43122</v>
      </c>
      <c r="B576">
        <v>2809.16</v>
      </c>
      <c r="C576">
        <v>2833.03</v>
      </c>
      <c r="D576">
        <v>2808.12</v>
      </c>
      <c r="E576">
        <v>2832.97</v>
      </c>
      <c r="F576" s="12">
        <v>603357888</v>
      </c>
      <c r="G576" s="12">
        <v>23800588</v>
      </c>
    </row>
    <row r="577" spans="1:7">
      <c r="A577" s="9">
        <f>'(1)'!A577</f>
        <v>43123</v>
      </c>
      <c r="B577">
        <v>2835.05</v>
      </c>
      <c r="C577">
        <v>2842.24</v>
      </c>
      <c r="D577">
        <v>2830.59</v>
      </c>
      <c r="E577">
        <v>2839.13</v>
      </c>
      <c r="F577" s="12">
        <v>545995328</v>
      </c>
      <c r="G577" s="12">
        <v>23790838</v>
      </c>
    </row>
    <row r="578" spans="1:7">
      <c r="A578" s="9">
        <f>'(1)'!A578</f>
        <v>43124</v>
      </c>
      <c r="B578">
        <v>2845.42</v>
      </c>
      <c r="C578">
        <v>2852.97</v>
      </c>
      <c r="D578">
        <v>2824.81</v>
      </c>
      <c r="E578">
        <v>2837.54</v>
      </c>
      <c r="F578" s="12">
        <v>609308032</v>
      </c>
      <c r="G578" s="12">
        <v>23790838</v>
      </c>
    </row>
    <row r="579" spans="1:7">
      <c r="A579" s="9">
        <f>'(1)'!A579</f>
        <v>43125</v>
      </c>
      <c r="B579">
        <v>2846.24</v>
      </c>
      <c r="C579">
        <v>2848.56</v>
      </c>
      <c r="D579">
        <v>2830.94</v>
      </c>
      <c r="E579">
        <v>2839.25</v>
      </c>
      <c r="F579" s="12">
        <v>553948736</v>
      </c>
      <c r="G579" s="12">
        <v>23769204</v>
      </c>
    </row>
    <row r="580" spans="1:7">
      <c r="A580" s="9">
        <f>'(1)'!A580</f>
        <v>43126</v>
      </c>
      <c r="B580">
        <v>2847.48</v>
      </c>
      <c r="C580">
        <v>2872.87</v>
      </c>
      <c r="D580">
        <v>2846.18</v>
      </c>
      <c r="E580">
        <v>2872.87</v>
      </c>
      <c r="F580" s="12">
        <v>569404096</v>
      </c>
      <c r="G580" s="12">
        <v>23778610</v>
      </c>
    </row>
    <row r="581" spans="1:7">
      <c r="A581" s="9">
        <f>'(1)'!A581</f>
        <v>43129</v>
      </c>
      <c r="B581">
        <v>2867.23</v>
      </c>
      <c r="C581">
        <v>2870.62</v>
      </c>
      <c r="D581">
        <v>2851.48</v>
      </c>
      <c r="E581">
        <v>2853.53</v>
      </c>
      <c r="F581" s="12">
        <v>544693440</v>
      </c>
      <c r="G581" s="12">
        <v>23821852</v>
      </c>
    </row>
    <row r="582" spans="1:7">
      <c r="A582" s="9">
        <f>'(1)'!A582</f>
        <v>43130</v>
      </c>
      <c r="B582">
        <v>2832.74</v>
      </c>
      <c r="C582">
        <v>2837.75</v>
      </c>
      <c r="D582">
        <v>2818.27</v>
      </c>
      <c r="E582">
        <v>2822.43</v>
      </c>
      <c r="F582" s="12">
        <v>600917632</v>
      </c>
      <c r="G582" s="12">
        <v>23705646</v>
      </c>
    </row>
    <row r="583" spans="1:7">
      <c r="A583" s="9">
        <f>'(1)'!A583</f>
        <v>43131</v>
      </c>
      <c r="B583">
        <v>2832.41</v>
      </c>
      <c r="C583">
        <v>2839.26</v>
      </c>
      <c r="D583">
        <v>2813.04</v>
      </c>
      <c r="E583">
        <v>2823.81</v>
      </c>
      <c r="F583" s="12">
        <v>815230656</v>
      </c>
      <c r="G583" s="12">
        <v>23705646</v>
      </c>
    </row>
    <row r="584" spans="1:7">
      <c r="A584" s="9">
        <f>'(1)'!A584</f>
        <v>43132</v>
      </c>
      <c r="B584">
        <v>2816.45</v>
      </c>
      <c r="C584">
        <v>2835.96</v>
      </c>
      <c r="D584">
        <v>2812.7</v>
      </c>
      <c r="E584">
        <v>2821.98</v>
      </c>
      <c r="F584" s="12">
        <v>623001920</v>
      </c>
      <c r="G584" s="12">
        <v>23900652</v>
      </c>
    </row>
    <row r="585" spans="1:7">
      <c r="A585" s="9">
        <f>'(1)'!A585</f>
        <v>43133</v>
      </c>
      <c r="B585">
        <v>2808.92</v>
      </c>
      <c r="C585">
        <v>2808.92</v>
      </c>
      <c r="D585">
        <v>2759.97</v>
      </c>
      <c r="E585">
        <v>2762.13</v>
      </c>
      <c r="F585" s="12">
        <v>712515008</v>
      </c>
      <c r="G585" s="12">
        <v>24040896</v>
      </c>
    </row>
    <row r="586" spans="1:7">
      <c r="A586" s="9">
        <f>'(1)'!A586</f>
        <v>43136</v>
      </c>
      <c r="B586">
        <v>2741.06</v>
      </c>
      <c r="C586">
        <v>2763.39</v>
      </c>
      <c r="D586">
        <v>2638.17</v>
      </c>
      <c r="E586">
        <v>2648.94</v>
      </c>
      <c r="F586" s="12">
        <v>1000762688</v>
      </c>
      <c r="G586" s="12">
        <v>24139954</v>
      </c>
    </row>
    <row r="587" spans="1:7">
      <c r="A587" s="9">
        <f>'(1)'!A587</f>
        <v>43137</v>
      </c>
      <c r="B587">
        <v>2614.7800000000002</v>
      </c>
      <c r="C587">
        <v>2701.04</v>
      </c>
      <c r="D587">
        <v>2593.0700000000002</v>
      </c>
      <c r="E587">
        <v>2695.14</v>
      </c>
      <c r="F587" s="12">
        <v>1090149632</v>
      </c>
      <c r="G587" s="12">
        <v>24313618</v>
      </c>
    </row>
    <row r="588" spans="1:7">
      <c r="A588" s="9">
        <f>'(1)'!A588</f>
        <v>43138</v>
      </c>
      <c r="B588">
        <v>2690.95</v>
      </c>
      <c r="C588">
        <v>2727.67</v>
      </c>
      <c r="D588">
        <v>2681.33</v>
      </c>
      <c r="E588">
        <v>2681.66</v>
      </c>
      <c r="F588" s="12">
        <v>766057152</v>
      </c>
      <c r="G588" s="12">
        <v>24357230</v>
      </c>
    </row>
    <row r="589" spans="1:7">
      <c r="A589" s="9">
        <f>'(1)'!A589</f>
        <v>43139</v>
      </c>
      <c r="B589">
        <v>2685.01</v>
      </c>
      <c r="C589">
        <v>2685.27</v>
      </c>
      <c r="D589">
        <v>2580.56</v>
      </c>
      <c r="E589">
        <v>2581</v>
      </c>
      <c r="F589" s="12">
        <v>880613312</v>
      </c>
      <c r="G589" s="12">
        <v>24387894</v>
      </c>
    </row>
    <row r="590" spans="1:7">
      <c r="A590" s="9">
        <f>'(1)'!A590</f>
        <v>43140</v>
      </c>
      <c r="B590">
        <v>2601.7800000000002</v>
      </c>
      <c r="C590">
        <v>2638.67</v>
      </c>
      <c r="D590">
        <v>2532.69</v>
      </c>
      <c r="E590">
        <v>2619.5500000000002</v>
      </c>
      <c r="F590" s="12">
        <v>986284480</v>
      </c>
      <c r="G590" s="12">
        <v>24357738</v>
      </c>
    </row>
    <row r="591" spans="1:7">
      <c r="A591" s="9">
        <f>'(1)'!A591</f>
        <v>43143</v>
      </c>
      <c r="B591">
        <v>2636.75</v>
      </c>
      <c r="C591">
        <v>2672.61</v>
      </c>
      <c r="D591">
        <v>2622.45</v>
      </c>
      <c r="E591">
        <v>2656</v>
      </c>
      <c r="F591" s="12">
        <v>757736640</v>
      </c>
      <c r="G591" s="12">
        <v>24529196</v>
      </c>
    </row>
    <row r="592" spans="1:7">
      <c r="A592" s="9">
        <f>'(1)'!A592</f>
        <v>43144</v>
      </c>
      <c r="B592">
        <v>2646.27</v>
      </c>
      <c r="C592">
        <v>2668.84</v>
      </c>
      <c r="D592">
        <v>2637.08</v>
      </c>
      <c r="E592">
        <v>2662.94</v>
      </c>
      <c r="F592" s="12">
        <v>538762304</v>
      </c>
      <c r="G592" s="12">
        <v>24696454</v>
      </c>
    </row>
    <row r="593" spans="1:7">
      <c r="A593" s="9">
        <f>'(1)'!A593</f>
        <v>43145</v>
      </c>
      <c r="B593">
        <v>2651.21</v>
      </c>
      <c r="C593">
        <v>2702.1</v>
      </c>
      <c r="D593">
        <v>2648.87</v>
      </c>
      <c r="E593">
        <v>2698.63</v>
      </c>
      <c r="F593" s="12">
        <v>632361856</v>
      </c>
      <c r="G593" s="12">
        <v>24696454</v>
      </c>
    </row>
    <row r="594" spans="1:7">
      <c r="A594" s="9">
        <f>'(1)'!A594</f>
        <v>43146</v>
      </c>
      <c r="B594">
        <v>2713.46</v>
      </c>
      <c r="C594">
        <v>2731.51</v>
      </c>
      <c r="D594">
        <v>2689.82</v>
      </c>
      <c r="E594">
        <v>2731.2</v>
      </c>
      <c r="F594" s="12">
        <v>571606592</v>
      </c>
      <c r="G594" s="12">
        <v>24610226</v>
      </c>
    </row>
    <row r="595" spans="1:7">
      <c r="A595" s="9">
        <f>'(1)'!A595</f>
        <v>43147</v>
      </c>
      <c r="B595">
        <v>2727.14</v>
      </c>
      <c r="C595">
        <v>2754.42</v>
      </c>
      <c r="D595">
        <v>2725.11</v>
      </c>
      <c r="E595">
        <v>2732.22</v>
      </c>
      <c r="F595" s="12">
        <v>669882624</v>
      </c>
      <c r="G595" s="12">
        <v>24842612</v>
      </c>
    </row>
    <row r="596" spans="1:7">
      <c r="A596" s="9">
        <f>'(1)'!A596</f>
        <v>43151</v>
      </c>
      <c r="B596">
        <v>2722.99</v>
      </c>
      <c r="C596">
        <v>2737.6</v>
      </c>
      <c r="D596">
        <v>2706.76</v>
      </c>
      <c r="E596">
        <v>2716.26</v>
      </c>
      <c r="F596" s="12">
        <v>571354624</v>
      </c>
      <c r="G596" s="12">
        <v>24804732</v>
      </c>
    </row>
    <row r="597" spans="1:7">
      <c r="A597" s="9">
        <f>'(1)'!A597</f>
        <v>43152</v>
      </c>
      <c r="B597">
        <v>2720.53</v>
      </c>
      <c r="C597">
        <v>2747.75</v>
      </c>
      <c r="D597">
        <v>2701.29</v>
      </c>
      <c r="E597">
        <v>2701.33</v>
      </c>
      <c r="F597" s="12">
        <v>594961088</v>
      </c>
      <c r="G597" s="12">
        <v>24915608</v>
      </c>
    </row>
    <row r="598" spans="1:7">
      <c r="A598" s="9">
        <f>'(1)'!A598</f>
        <v>43153</v>
      </c>
      <c r="B598">
        <v>2710.42</v>
      </c>
      <c r="C598">
        <v>2731.26</v>
      </c>
      <c r="D598">
        <v>2697.77</v>
      </c>
      <c r="E598">
        <v>2703.96</v>
      </c>
      <c r="F598" s="12">
        <v>539433024</v>
      </c>
      <c r="G598" s="12">
        <v>25116808</v>
      </c>
    </row>
    <row r="599" spans="1:7">
      <c r="A599" s="9">
        <f>'(1)'!A599</f>
        <v>43154</v>
      </c>
      <c r="B599">
        <v>2715.8</v>
      </c>
      <c r="C599">
        <v>2747.76</v>
      </c>
      <c r="D599">
        <v>2713.74</v>
      </c>
      <c r="E599">
        <v>2747.3</v>
      </c>
      <c r="F599" s="12">
        <v>488629024</v>
      </c>
      <c r="G599" s="12">
        <v>25171686</v>
      </c>
    </row>
    <row r="600" spans="1:7">
      <c r="A600" s="9">
        <f>'(1)'!A600</f>
        <v>43157</v>
      </c>
      <c r="B600">
        <v>2757.37</v>
      </c>
      <c r="C600">
        <v>2780.64</v>
      </c>
      <c r="D600">
        <v>2753.78</v>
      </c>
      <c r="E600">
        <v>2779.6</v>
      </c>
      <c r="F600" s="12">
        <v>559643200</v>
      </c>
      <c r="G600" s="12">
        <v>25158870</v>
      </c>
    </row>
    <row r="601" spans="1:7">
      <c r="A601" s="9">
        <f>'(1)'!A601</f>
        <v>43158</v>
      </c>
      <c r="B601">
        <v>2780.45</v>
      </c>
      <c r="C601">
        <v>2789.15</v>
      </c>
      <c r="D601">
        <v>2744.22</v>
      </c>
      <c r="E601">
        <v>2744.28</v>
      </c>
      <c r="F601" s="12">
        <v>621882496</v>
      </c>
      <c r="G601" s="12">
        <v>25177356</v>
      </c>
    </row>
    <row r="602" spans="1:7">
      <c r="A602" s="9">
        <f>'(1)'!A602</f>
        <v>43159</v>
      </c>
      <c r="B602">
        <v>2753.78</v>
      </c>
      <c r="C602">
        <v>2761.52</v>
      </c>
      <c r="D602">
        <v>2713.54</v>
      </c>
      <c r="E602">
        <v>2713.83</v>
      </c>
      <c r="F602" s="12">
        <v>750778944</v>
      </c>
      <c r="G602" s="12">
        <v>25469246</v>
      </c>
    </row>
    <row r="603" spans="1:7">
      <c r="A603" s="9">
        <f>'(1)'!A603</f>
        <v>43160</v>
      </c>
      <c r="B603">
        <v>2715.22</v>
      </c>
      <c r="C603">
        <v>2730.89</v>
      </c>
      <c r="D603">
        <v>2659.65</v>
      </c>
      <c r="E603">
        <v>2677.67</v>
      </c>
      <c r="F603" s="12">
        <v>737841536</v>
      </c>
      <c r="G603" s="12">
        <v>25303470</v>
      </c>
    </row>
    <row r="604" spans="1:7">
      <c r="A604" s="9">
        <f>'(1)'!A604</f>
        <v>43161</v>
      </c>
      <c r="B604">
        <v>2658.89</v>
      </c>
      <c r="C604">
        <v>2696.25</v>
      </c>
      <c r="D604">
        <v>2647.32</v>
      </c>
      <c r="E604">
        <v>2691.25</v>
      </c>
      <c r="F604" s="12">
        <v>646045376</v>
      </c>
      <c r="G604" s="12">
        <v>25029576</v>
      </c>
    </row>
    <row r="605" spans="1:7">
      <c r="A605" s="9">
        <f>'(1)'!A605</f>
        <v>43164</v>
      </c>
      <c r="B605">
        <v>2681.06</v>
      </c>
      <c r="C605">
        <v>2728.09</v>
      </c>
      <c r="D605">
        <v>2675.75</v>
      </c>
      <c r="E605">
        <v>2720.94</v>
      </c>
      <c r="F605" s="12">
        <v>619738240</v>
      </c>
      <c r="G605" s="12">
        <v>25039200</v>
      </c>
    </row>
    <row r="606" spans="1:7">
      <c r="A606" s="9">
        <f>'(1)'!A606</f>
        <v>43165</v>
      </c>
      <c r="B606">
        <v>2730.18</v>
      </c>
      <c r="C606">
        <v>2732.08</v>
      </c>
      <c r="D606">
        <v>2711.26</v>
      </c>
      <c r="E606">
        <v>2728.12</v>
      </c>
      <c r="F606" s="12">
        <v>559826304</v>
      </c>
      <c r="G606" s="12">
        <v>25014456</v>
      </c>
    </row>
    <row r="607" spans="1:7">
      <c r="A607" s="9">
        <f>'(1)'!A607</f>
        <v>43166</v>
      </c>
      <c r="B607">
        <v>2710.18</v>
      </c>
      <c r="C607">
        <v>2730.6</v>
      </c>
      <c r="D607">
        <v>2701.74</v>
      </c>
      <c r="E607">
        <v>2726.8</v>
      </c>
      <c r="F607" s="12">
        <v>569775616</v>
      </c>
      <c r="G607" s="12">
        <v>24487932</v>
      </c>
    </row>
    <row r="608" spans="1:7">
      <c r="A608" s="9">
        <f>'(1)'!A608</f>
        <v>43167</v>
      </c>
      <c r="B608">
        <v>2732.75</v>
      </c>
      <c r="C608">
        <v>2740.45</v>
      </c>
      <c r="D608">
        <v>2722.65</v>
      </c>
      <c r="E608">
        <v>2738.97</v>
      </c>
      <c r="F608" s="12">
        <v>525022528</v>
      </c>
      <c r="G608" s="12">
        <v>23485170</v>
      </c>
    </row>
    <row r="609" spans="1:7">
      <c r="A609" s="9">
        <f>'(1)'!A609</f>
        <v>43168</v>
      </c>
      <c r="B609">
        <v>2752.91</v>
      </c>
      <c r="C609">
        <v>2786.57</v>
      </c>
      <c r="D609">
        <v>2751.54</v>
      </c>
      <c r="E609">
        <v>2786.57</v>
      </c>
      <c r="F609" s="12">
        <v>580604672</v>
      </c>
      <c r="G609" s="12">
        <v>23892940</v>
      </c>
    </row>
    <row r="610" spans="1:7">
      <c r="A610" s="9">
        <f>'(1)'!A610</f>
        <v>43171</v>
      </c>
      <c r="B610">
        <v>2790.54</v>
      </c>
      <c r="C610">
        <v>2796.98</v>
      </c>
      <c r="D610">
        <v>2779.26</v>
      </c>
      <c r="E610">
        <v>2783.02</v>
      </c>
      <c r="F610" s="12">
        <v>586466816</v>
      </c>
      <c r="G610" s="12">
        <v>23770378</v>
      </c>
    </row>
    <row r="611" spans="1:7">
      <c r="A611" s="9">
        <f>'(1)'!A611</f>
        <v>43172</v>
      </c>
      <c r="B611">
        <v>2792.31</v>
      </c>
      <c r="C611">
        <v>2801.9</v>
      </c>
      <c r="D611">
        <v>2758.68</v>
      </c>
      <c r="E611">
        <v>2765.31</v>
      </c>
      <c r="F611" s="12">
        <v>604760704</v>
      </c>
      <c r="G611" s="12">
        <v>22878776</v>
      </c>
    </row>
    <row r="612" spans="1:7">
      <c r="A612" s="9">
        <f>'(1)'!A612</f>
        <v>43173</v>
      </c>
      <c r="B612">
        <v>2774.06</v>
      </c>
      <c r="C612">
        <v>2777.11</v>
      </c>
      <c r="D612">
        <v>2744.38</v>
      </c>
      <c r="E612">
        <v>2749.48</v>
      </c>
      <c r="F612" s="12">
        <v>587912192</v>
      </c>
      <c r="G612" s="12">
        <v>23210348</v>
      </c>
    </row>
    <row r="613" spans="1:7">
      <c r="A613" s="9">
        <f>'(1)'!A613</f>
        <v>43174</v>
      </c>
      <c r="B613">
        <v>2754.27</v>
      </c>
      <c r="C613">
        <v>2763.03</v>
      </c>
      <c r="D613">
        <v>2741.47</v>
      </c>
      <c r="E613">
        <v>2747.33</v>
      </c>
      <c r="F613" s="12">
        <v>517766592</v>
      </c>
      <c r="G613" s="12">
        <v>23530862</v>
      </c>
    </row>
    <row r="614" spans="1:7">
      <c r="A614" s="9">
        <f>'(1)'!A614</f>
        <v>43175</v>
      </c>
      <c r="B614">
        <v>2750.57</v>
      </c>
      <c r="C614">
        <v>2761.85</v>
      </c>
      <c r="D614">
        <v>2749.97</v>
      </c>
      <c r="E614">
        <v>2752.01</v>
      </c>
      <c r="F614" s="12">
        <v>1678756352</v>
      </c>
      <c r="G614" s="12">
        <v>23595606</v>
      </c>
    </row>
    <row r="615" spans="1:7">
      <c r="A615" s="9">
        <f>'(1)'!A615</f>
        <v>43178</v>
      </c>
      <c r="B615">
        <v>2741.38</v>
      </c>
      <c r="C615">
        <v>2741.38</v>
      </c>
      <c r="D615">
        <v>2694.59</v>
      </c>
      <c r="E615">
        <v>2712.92</v>
      </c>
      <c r="F615" s="12">
        <v>634327104</v>
      </c>
      <c r="G615" s="12">
        <v>23917282</v>
      </c>
    </row>
    <row r="616" spans="1:7">
      <c r="A616" s="9">
        <f>'(1)'!A616</f>
        <v>43179</v>
      </c>
      <c r="B616">
        <v>2715.05</v>
      </c>
      <c r="C616">
        <v>2724.22</v>
      </c>
      <c r="D616">
        <v>2710.05</v>
      </c>
      <c r="E616">
        <v>2716.94</v>
      </c>
      <c r="F616" s="12">
        <v>569771392</v>
      </c>
      <c r="G616" s="12">
        <v>24199290</v>
      </c>
    </row>
    <row r="617" spans="1:7">
      <c r="A617" s="9">
        <f>'(1)'!A617</f>
        <v>43180</v>
      </c>
      <c r="B617">
        <v>2714.99</v>
      </c>
      <c r="C617">
        <v>2739.14</v>
      </c>
      <c r="D617">
        <v>2709.79</v>
      </c>
      <c r="E617">
        <v>2711.93</v>
      </c>
      <c r="F617" s="12">
        <v>539818624</v>
      </c>
      <c r="G617" s="12">
        <v>24205636</v>
      </c>
    </row>
    <row r="618" spans="1:7">
      <c r="A618" s="9">
        <f>'(1)'!A618</f>
        <v>43181</v>
      </c>
      <c r="B618">
        <v>2691.36</v>
      </c>
      <c r="C618">
        <v>2695.68</v>
      </c>
      <c r="D618">
        <v>2641.59</v>
      </c>
      <c r="E618">
        <v>2643.69</v>
      </c>
      <c r="F618" s="12">
        <v>684188544</v>
      </c>
      <c r="G618" s="12">
        <v>24205636</v>
      </c>
    </row>
    <row r="619" spans="1:7">
      <c r="A619" s="9">
        <f>'(1)'!A619</f>
        <v>43182</v>
      </c>
      <c r="B619">
        <v>2646.71</v>
      </c>
      <c r="C619">
        <v>2657.67</v>
      </c>
      <c r="D619">
        <v>2585.89</v>
      </c>
      <c r="E619">
        <v>2588.2600000000002</v>
      </c>
      <c r="F619" s="12">
        <v>710385984</v>
      </c>
      <c r="G619" s="12">
        <v>24042276</v>
      </c>
    </row>
    <row r="620" spans="1:7">
      <c r="A620" s="9">
        <f>'(1)'!A620</f>
        <v>43185</v>
      </c>
      <c r="B620">
        <v>2619.35</v>
      </c>
      <c r="C620">
        <v>2661.36</v>
      </c>
      <c r="D620">
        <v>2601.81</v>
      </c>
      <c r="E620">
        <v>2658.55</v>
      </c>
      <c r="F620" s="12">
        <v>674796160</v>
      </c>
      <c r="G620" s="12">
        <v>23908290</v>
      </c>
    </row>
    <row r="621" spans="1:7">
      <c r="A621" s="9">
        <f>'(1)'!A621</f>
        <v>43186</v>
      </c>
      <c r="B621">
        <v>2667.57</v>
      </c>
      <c r="C621">
        <v>2674.78</v>
      </c>
      <c r="D621">
        <v>2596.12</v>
      </c>
      <c r="E621">
        <v>2612.62</v>
      </c>
      <c r="F621" s="12">
        <v>686582464</v>
      </c>
      <c r="G621" s="12">
        <v>23928182</v>
      </c>
    </row>
    <row r="622" spans="1:7">
      <c r="A622" s="9">
        <f>'(1)'!A622</f>
        <v>43187</v>
      </c>
      <c r="B622">
        <v>2611.3000000000002</v>
      </c>
      <c r="C622">
        <v>2632.65</v>
      </c>
      <c r="D622">
        <v>2593.06</v>
      </c>
      <c r="E622">
        <v>2605</v>
      </c>
      <c r="F622" s="12">
        <v>683146304</v>
      </c>
      <c r="G622" s="12">
        <v>24299132</v>
      </c>
    </row>
    <row r="623" spans="1:7">
      <c r="A623" s="9">
        <f>'(1)'!A623</f>
        <v>43188</v>
      </c>
      <c r="B623">
        <v>2614.41</v>
      </c>
      <c r="C623">
        <v>2659.07</v>
      </c>
      <c r="D623">
        <v>2609.7199999999998</v>
      </c>
      <c r="E623">
        <v>2640.87</v>
      </c>
      <c r="F623" s="12">
        <v>746031744</v>
      </c>
      <c r="G623" s="12">
        <v>24577582</v>
      </c>
    </row>
    <row r="624" spans="1:7">
      <c r="A624" s="9">
        <f>'(1)'!A624</f>
        <v>43192</v>
      </c>
      <c r="B624">
        <v>2633.45</v>
      </c>
      <c r="C624">
        <v>2638.3</v>
      </c>
      <c r="D624">
        <v>2553.8000000000002</v>
      </c>
      <c r="E624">
        <v>2581.88</v>
      </c>
      <c r="F624" s="12">
        <v>713793280</v>
      </c>
      <c r="G624" s="12">
        <v>24255128</v>
      </c>
    </row>
    <row r="625" spans="1:7">
      <c r="A625" s="9">
        <f>'(1)'!A625</f>
        <v>43193</v>
      </c>
      <c r="B625">
        <v>2592.17</v>
      </c>
      <c r="C625">
        <v>2619.14</v>
      </c>
      <c r="D625">
        <v>2575.4899999999998</v>
      </c>
      <c r="E625">
        <v>2614.4499999999998</v>
      </c>
      <c r="F625" s="12">
        <v>631017024</v>
      </c>
      <c r="G625" s="12">
        <v>23990732</v>
      </c>
    </row>
    <row r="626" spans="1:7">
      <c r="A626" s="9">
        <f>'(1)'!A626</f>
        <v>43194</v>
      </c>
      <c r="B626">
        <v>2584.04</v>
      </c>
      <c r="C626">
        <v>2649.86</v>
      </c>
      <c r="D626">
        <v>2573.61</v>
      </c>
      <c r="E626">
        <v>2644.69</v>
      </c>
      <c r="F626" s="12">
        <v>624103744</v>
      </c>
      <c r="G626" s="12">
        <v>23669616</v>
      </c>
    </row>
    <row r="627" spans="1:7">
      <c r="A627" s="9">
        <f>'(1)'!A627</f>
        <v>43195</v>
      </c>
      <c r="B627">
        <v>2657.36</v>
      </c>
      <c r="C627">
        <v>2672.08</v>
      </c>
      <c r="D627">
        <v>2649.58</v>
      </c>
      <c r="E627">
        <v>2662.84</v>
      </c>
      <c r="F627" s="12">
        <v>530434816</v>
      </c>
      <c r="G627" s="12">
        <v>23789566</v>
      </c>
    </row>
    <row r="628" spans="1:7">
      <c r="A628" s="9">
        <f>'(1)'!A628</f>
        <v>43196</v>
      </c>
      <c r="B628">
        <v>2645.82</v>
      </c>
      <c r="C628">
        <v>2656.88</v>
      </c>
      <c r="D628">
        <v>2586.27</v>
      </c>
      <c r="E628">
        <v>2604.4699999999998</v>
      </c>
      <c r="F628" s="12">
        <v>636953472</v>
      </c>
      <c r="G628" s="12">
        <v>24053822</v>
      </c>
    </row>
    <row r="629" spans="1:7">
      <c r="A629" s="9">
        <f>'(1)'!A629</f>
        <v>43199</v>
      </c>
      <c r="B629">
        <v>2617.1799999999998</v>
      </c>
      <c r="C629">
        <v>2653.55</v>
      </c>
      <c r="D629">
        <v>2610.79</v>
      </c>
      <c r="E629">
        <v>2613.16</v>
      </c>
      <c r="F629" s="12">
        <v>564683200</v>
      </c>
      <c r="G629" s="12">
        <v>24116082</v>
      </c>
    </row>
    <row r="630" spans="1:7">
      <c r="A630" s="9">
        <f>'(1)'!A630</f>
        <v>43200</v>
      </c>
      <c r="B630">
        <v>2638.41</v>
      </c>
      <c r="C630">
        <v>2665.45</v>
      </c>
      <c r="D630">
        <v>2635.78</v>
      </c>
      <c r="E630">
        <v>2656.87</v>
      </c>
      <c r="F630" s="12">
        <v>596218816</v>
      </c>
      <c r="G630" s="12">
        <v>24111148</v>
      </c>
    </row>
    <row r="631" spans="1:7">
      <c r="A631" s="9">
        <f>'(1)'!A631</f>
        <v>43201</v>
      </c>
      <c r="B631">
        <v>2643.89</v>
      </c>
      <c r="C631">
        <v>2661.43</v>
      </c>
      <c r="D631">
        <v>2639.25</v>
      </c>
      <c r="E631">
        <v>2642.19</v>
      </c>
      <c r="F631" s="12">
        <v>472679680</v>
      </c>
      <c r="G631" s="12">
        <v>24218272</v>
      </c>
    </row>
    <row r="632" spans="1:7">
      <c r="A632" s="9">
        <f>'(1)'!A632</f>
        <v>43202</v>
      </c>
      <c r="B632">
        <v>2653.83</v>
      </c>
      <c r="C632">
        <v>2674.72</v>
      </c>
      <c r="D632">
        <v>2653.83</v>
      </c>
      <c r="E632">
        <v>2663.99</v>
      </c>
      <c r="F632" s="12">
        <v>514725664</v>
      </c>
      <c r="G632" s="12">
        <v>24637226</v>
      </c>
    </row>
    <row r="633" spans="1:7">
      <c r="A633" s="9">
        <f>'(1)'!A633</f>
        <v>43203</v>
      </c>
      <c r="B633">
        <v>2676.9</v>
      </c>
      <c r="C633">
        <v>2680.26</v>
      </c>
      <c r="D633">
        <v>2645.05</v>
      </c>
      <c r="E633">
        <v>2656.3</v>
      </c>
      <c r="F633" s="12">
        <v>489340288</v>
      </c>
      <c r="G633" s="12">
        <v>24606326</v>
      </c>
    </row>
    <row r="634" spans="1:7">
      <c r="A634" s="9">
        <f>'(1)'!A634</f>
        <v>43206</v>
      </c>
      <c r="B634">
        <v>2670.1</v>
      </c>
      <c r="C634">
        <v>2686.49</v>
      </c>
      <c r="D634">
        <v>2665.16</v>
      </c>
      <c r="E634">
        <v>2677.84</v>
      </c>
      <c r="F634" s="12">
        <v>510375008</v>
      </c>
      <c r="G634" s="12">
        <v>24447728</v>
      </c>
    </row>
    <row r="635" spans="1:7">
      <c r="A635" s="9">
        <f>'(1)'!A635</f>
        <v>43207</v>
      </c>
      <c r="B635">
        <v>2692.74</v>
      </c>
      <c r="C635">
        <v>2713.34</v>
      </c>
      <c r="D635">
        <v>2692.05</v>
      </c>
      <c r="E635">
        <v>2706.39</v>
      </c>
      <c r="F635" s="12">
        <v>496520320</v>
      </c>
      <c r="G635" s="12">
        <v>24309136</v>
      </c>
    </row>
    <row r="636" spans="1:7">
      <c r="A636" s="9">
        <f>'(1)'!A636</f>
        <v>43208</v>
      </c>
      <c r="B636">
        <v>2710.11</v>
      </c>
      <c r="C636">
        <v>2717.49</v>
      </c>
      <c r="D636">
        <v>2703.63</v>
      </c>
      <c r="E636">
        <v>2708.64</v>
      </c>
      <c r="F636" s="12">
        <v>493300864</v>
      </c>
      <c r="G636" s="12">
        <v>24285930</v>
      </c>
    </row>
    <row r="637" spans="1:7">
      <c r="A637" s="9">
        <f>'(1)'!A637</f>
        <v>43209</v>
      </c>
      <c r="B637">
        <v>2701.16</v>
      </c>
      <c r="C637">
        <v>2702.84</v>
      </c>
      <c r="D637">
        <v>2681.9</v>
      </c>
      <c r="E637">
        <v>2693.13</v>
      </c>
      <c r="F637" s="12">
        <v>529131104</v>
      </c>
      <c r="G637" s="12">
        <v>24327748</v>
      </c>
    </row>
    <row r="638" spans="1:7">
      <c r="A638" s="9">
        <f>'(1)'!A638</f>
        <v>43210</v>
      </c>
      <c r="B638">
        <v>2692.56</v>
      </c>
      <c r="C638">
        <v>2693.94</v>
      </c>
      <c r="D638">
        <v>2660.61</v>
      </c>
      <c r="E638">
        <v>2670.14</v>
      </c>
      <c r="F638" s="12">
        <v>705811904</v>
      </c>
      <c r="G638" s="12">
        <v>24016660</v>
      </c>
    </row>
    <row r="639" spans="1:7">
      <c r="A639" s="9">
        <f>'(1)'!A639</f>
        <v>43213</v>
      </c>
      <c r="B639">
        <v>2675.4</v>
      </c>
      <c r="C639">
        <v>2682.86</v>
      </c>
      <c r="D639">
        <v>2657.99</v>
      </c>
      <c r="E639">
        <v>2670.29</v>
      </c>
      <c r="F639" s="12">
        <v>516444640</v>
      </c>
      <c r="G639" s="12">
        <v>24048808</v>
      </c>
    </row>
    <row r="640" spans="1:7">
      <c r="A640" s="9">
        <f>'(1)'!A640</f>
        <v>43214</v>
      </c>
      <c r="B640">
        <v>2680.8</v>
      </c>
      <c r="C640">
        <v>2683.55</v>
      </c>
      <c r="D640">
        <v>2617.3200000000002</v>
      </c>
      <c r="E640">
        <v>2634.56</v>
      </c>
      <c r="F640" s="12">
        <v>626587520</v>
      </c>
      <c r="G640" s="12">
        <v>23999964</v>
      </c>
    </row>
    <row r="641" spans="1:7">
      <c r="A641" s="9">
        <f>'(1)'!A641</f>
        <v>43215</v>
      </c>
      <c r="B641">
        <v>2634.92</v>
      </c>
      <c r="C641">
        <v>2645.3</v>
      </c>
      <c r="D641">
        <v>2612.67</v>
      </c>
      <c r="E641">
        <v>2639.4</v>
      </c>
      <c r="F641" s="12">
        <v>558914880</v>
      </c>
      <c r="G641" s="12">
        <v>23397876</v>
      </c>
    </row>
    <row r="642" spans="1:7">
      <c r="A642" s="9">
        <f>'(1)'!A642</f>
        <v>43216</v>
      </c>
      <c r="B642">
        <v>2651.65</v>
      </c>
      <c r="C642">
        <v>2676.48</v>
      </c>
      <c r="D642">
        <v>2647.16</v>
      </c>
      <c r="E642">
        <v>2666.94</v>
      </c>
      <c r="F642" s="12">
        <v>628367360</v>
      </c>
      <c r="G642" s="12">
        <v>22908880</v>
      </c>
    </row>
    <row r="643" spans="1:7">
      <c r="A643" s="9">
        <f>'(1)'!A643</f>
        <v>43217</v>
      </c>
      <c r="B643">
        <v>2675.47</v>
      </c>
      <c r="C643">
        <v>2677.35</v>
      </c>
      <c r="D643">
        <v>2659.01</v>
      </c>
      <c r="E643">
        <v>2669.91</v>
      </c>
      <c r="F643" s="12">
        <v>519061824</v>
      </c>
      <c r="G643" s="12">
        <v>23530258</v>
      </c>
    </row>
    <row r="644" spans="1:7">
      <c r="A644" s="9">
        <f>'(1)'!A644</f>
        <v>43220</v>
      </c>
      <c r="B644">
        <v>2675.05</v>
      </c>
      <c r="C644">
        <v>2682.92</v>
      </c>
      <c r="D644">
        <v>2648.04</v>
      </c>
      <c r="E644">
        <v>2648.05</v>
      </c>
      <c r="F644" s="12">
        <v>694642624</v>
      </c>
      <c r="G644" s="12">
        <v>23119256</v>
      </c>
    </row>
    <row r="645" spans="1:7">
      <c r="A645" s="9">
        <f>'(1)'!A645</f>
        <v>43221</v>
      </c>
      <c r="B645">
        <v>2643.64</v>
      </c>
      <c r="C645">
        <v>2655.27</v>
      </c>
      <c r="D645">
        <v>2625.41</v>
      </c>
      <c r="E645">
        <v>2654.8</v>
      </c>
      <c r="F645" s="12">
        <v>557716864</v>
      </c>
      <c r="G645" s="12">
        <v>23050904</v>
      </c>
    </row>
    <row r="646" spans="1:7">
      <c r="A646" s="9">
        <f>'(1)'!A646</f>
        <v>43222</v>
      </c>
      <c r="B646">
        <v>2654.24</v>
      </c>
      <c r="C646">
        <v>2660.87</v>
      </c>
      <c r="D646">
        <v>2631.7</v>
      </c>
      <c r="E646">
        <v>2635.67</v>
      </c>
      <c r="F646" s="12">
        <v>609574848</v>
      </c>
      <c r="G646" s="12">
        <v>23366860</v>
      </c>
    </row>
    <row r="647" spans="1:7">
      <c r="A647" s="9">
        <f>'(1)'!A647</f>
        <v>43223</v>
      </c>
      <c r="B647">
        <v>2628.08</v>
      </c>
      <c r="C647">
        <v>2637.14</v>
      </c>
      <c r="D647">
        <v>2594.62</v>
      </c>
      <c r="E647">
        <v>2629.73</v>
      </c>
      <c r="F647" s="12">
        <v>599374720</v>
      </c>
      <c r="G647" s="12">
        <v>23366860</v>
      </c>
    </row>
    <row r="648" spans="1:7">
      <c r="A648" s="9">
        <f>'(1)'!A648</f>
        <v>43224</v>
      </c>
      <c r="B648">
        <v>2621.45</v>
      </c>
      <c r="C648">
        <v>2670.93</v>
      </c>
      <c r="D648">
        <v>2615.3200000000002</v>
      </c>
      <c r="E648">
        <v>2663.42</v>
      </c>
      <c r="F648" s="12">
        <v>507718304</v>
      </c>
      <c r="G648" s="12">
        <v>22838620</v>
      </c>
    </row>
    <row r="649" spans="1:7">
      <c r="A649" s="9">
        <f>'(1)'!A649</f>
        <v>43227</v>
      </c>
      <c r="B649">
        <v>2669.36</v>
      </c>
      <c r="C649">
        <v>2683.35</v>
      </c>
      <c r="D649">
        <v>2664.7</v>
      </c>
      <c r="E649">
        <v>2672.63</v>
      </c>
      <c r="F649" s="12">
        <v>503527744</v>
      </c>
      <c r="G649" s="12">
        <v>23123340</v>
      </c>
    </row>
    <row r="650" spans="1:7">
      <c r="A650" s="9">
        <f>'(1)'!A650</f>
        <v>43228</v>
      </c>
      <c r="B650">
        <v>2670.26</v>
      </c>
      <c r="C650">
        <v>2676.34</v>
      </c>
      <c r="D650">
        <v>2655.2</v>
      </c>
      <c r="E650">
        <v>2671.92</v>
      </c>
      <c r="F650" s="12">
        <v>572252096</v>
      </c>
      <c r="G650" s="12">
        <v>23397732</v>
      </c>
    </row>
    <row r="651" spans="1:7">
      <c r="A651" s="9">
        <f>'(1)'!A651</f>
        <v>43229</v>
      </c>
      <c r="B651">
        <v>2678.12</v>
      </c>
      <c r="C651">
        <v>2701.27</v>
      </c>
      <c r="D651">
        <v>2674.14</v>
      </c>
      <c r="E651">
        <v>2697.79</v>
      </c>
      <c r="F651" s="12">
        <v>539050560</v>
      </c>
      <c r="G651" s="12">
        <v>23559188</v>
      </c>
    </row>
    <row r="652" spans="1:7">
      <c r="A652" s="9">
        <f>'(1)'!A652</f>
        <v>43230</v>
      </c>
      <c r="B652">
        <v>2705.02</v>
      </c>
      <c r="C652">
        <v>2726.11</v>
      </c>
      <c r="D652">
        <v>2704.54</v>
      </c>
      <c r="E652">
        <v>2723.07</v>
      </c>
      <c r="F652" s="12">
        <v>480887392</v>
      </c>
      <c r="G652" s="12">
        <v>23041526</v>
      </c>
    </row>
    <row r="653" spans="1:7">
      <c r="A653" s="9">
        <f>'(1)'!A653</f>
        <v>43231</v>
      </c>
      <c r="B653">
        <v>2722.7</v>
      </c>
      <c r="C653">
        <v>2732.86</v>
      </c>
      <c r="D653">
        <v>2717.45</v>
      </c>
      <c r="E653">
        <v>2727.72</v>
      </c>
      <c r="F653" s="12">
        <v>501534720</v>
      </c>
      <c r="G653" s="12">
        <v>23116774</v>
      </c>
    </row>
    <row r="654" spans="1:7">
      <c r="A654" s="9">
        <f>'(1)'!A654</f>
        <v>43234</v>
      </c>
      <c r="B654">
        <v>2733.37</v>
      </c>
      <c r="C654">
        <v>2742.1</v>
      </c>
      <c r="D654">
        <v>2725.47</v>
      </c>
      <c r="E654">
        <v>2730.13</v>
      </c>
      <c r="F654" s="12">
        <v>506100032</v>
      </c>
      <c r="G654" s="12">
        <v>23499302</v>
      </c>
    </row>
    <row r="655" spans="1:7">
      <c r="A655" s="9">
        <f>'(1)'!A655</f>
        <v>43235</v>
      </c>
      <c r="B655">
        <v>2718.59</v>
      </c>
      <c r="C655">
        <v>2718.59</v>
      </c>
      <c r="D655">
        <v>2701.91</v>
      </c>
      <c r="E655">
        <v>2711.45</v>
      </c>
      <c r="F655" s="12">
        <v>549760448</v>
      </c>
      <c r="G655" s="12">
        <v>23360466</v>
      </c>
    </row>
    <row r="656" spans="1:7">
      <c r="A656" s="9">
        <f>'(1)'!A656</f>
        <v>43236</v>
      </c>
      <c r="B656">
        <v>2712.62</v>
      </c>
      <c r="C656">
        <v>2727.76</v>
      </c>
      <c r="D656">
        <v>2712.17</v>
      </c>
      <c r="E656">
        <v>2722.46</v>
      </c>
      <c r="F656" s="12">
        <v>488057152</v>
      </c>
      <c r="G656" s="12">
        <v>23551414</v>
      </c>
    </row>
    <row r="657" spans="1:7">
      <c r="A657" s="9">
        <f>'(1)'!A657</f>
        <v>43237</v>
      </c>
      <c r="B657">
        <v>2719.71</v>
      </c>
      <c r="C657">
        <v>2731.96</v>
      </c>
      <c r="D657">
        <v>2711.36</v>
      </c>
      <c r="E657">
        <v>2720.13</v>
      </c>
      <c r="F657" s="12">
        <v>459139072</v>
      </c>
      <c r="G657" s="12">
        <v>23480718</v>
      </c>
    </row>
    <row r="658" spans="1:7">
      <c r="A658" s="9">
        <f>'(1)'!A658</f>
        <v>43238</v>
      </c>
      <c r="B658">
        <v>2717.35</v>
      </c>
      <c r="C658">
        <v>2719.5</v>
      </c>
      <c r="D658">
        <v>2709.18</v>
      </c>
      <c r="E658">
        <v>2712.97</v>
      </c>
      <c r="F658" s="12">
        <v>574145216</v>
      </c>
      <c r="G658" s="12">
        <v>23666642</v>
      </c>
    </row>
    <row r="659" spans="1:7">
      <c r="A659" s="9">
        <f>'(1)'!A659</f>
        <v>43241</v>
      </c>
      <c r="B659">
        <v>2725.95</v>
      </c>
      <c r="C659">
        <v>2739.19</v>
      </c>
      <c r="D659">
        <v>2725.7</v>
      </c>
      <c r="E659">
        <v>2733.01</v>
      </c>
      <c r="F659" s="12">
        <v>475744480</v>
      </c>
      <c r="G659" s="12">
        <v>23922662</v>
      </c>
    </row>
    <row r="660" spans="1:7">
      <c r="A660" s="9">
        <f>'(1)'!A660</f>
        <v>43242</v>
      </c>
      <c r="B660">
        <v>2738.34</v>
      </c>
      <c r="C660">
        <v>2742.24</v>
      </c>
      <c r="D660">
        <v>2721.88</v>
      </c>
      <c r="E660">
        <v>2724.44</v>
      </c>
      <c r="F660" s="12">
        <v>503365312</v>
      </c>
      <c r="G660" s="12">
        <v>23945372</v>
      </c>
    </row>
    <row r="661" spans="1:7">
      <c r="A661" s="9">
        <f>'(1)'!A661</f>
        <v>43243</v>
      </c>
      <c r="B661">
        <v>2713.98</v>
      </c>
      <c r="C661">
        <v>2733.33</v>
      </c>
      <c r="D661">
        <v>2709.54</v>
      </c>
      <c r="E661">
        <v>2733.29</v>
      </c>
      <c r="F661" s="12">
        <v>544285248</v>
      </c>
      <c r="G661" s="12">
        <v>23815372</v>
      </c>
    </row>
    <row r="662" spans="1:7">
      <c r="A662" s="9">
        <f>'(1)'!A662</f>
        <v>43244</v>
      </c>
      <c r="B662">
        <v>2730.94</v>
      </c>
      <c r="C662">
        <v>2731.97</v>
      </c>
      <c r="D662">
        <v>2707.38</v>
      </c>
      <c r="E662">
        <v>2727.76</v>
      </c>
      <c r="F662" s="12">
        <v>516422432</v>
      </c>
      <c r="G662" s="12">
        <v>23608276</v>
      </c>
    </row>
    <row r="663" spans="1:7">
      <c r="A663" s="9">
        <f>'(1)'!A663</f>
        <v>43245</v>
      </c>
      <c r="B663">
        <v>2723.6</v>
      </c>
      <c r="C663">
        <v>2727.36</v>
      </c>
      <c r="D663">
        <v>2714.99</v>
      </c>
      <c r="E663">
        <v>2721.33</v>
      </c>
      <c r="F663" s="12">
        <v>445367200</v>
      </c>
      <c r="G663" s="12">
        <v>23605566</v>
      </c>
    </row>
    <row r="664" spans="1:7">
      <c r="A664" s="9">
        <f>'(1)'!A664</f>
        <v>43249</v>
      </c>
      <c r="B664">
        <v>2705.11</v>
      </c>
      <c r="C664">
        <v>2710.67</v>
      </c>
      <c r="D664">
        <v>2676.81</v>
      </c>
      <c r="E664">
        <v>2689.86</v>
      </c>
      <c r="F664" s="12">
        <v>638176512</v>
      </c>
      <c r="G664" s="12">
        <v>23285836</v>
      </c>
    </row>
    <row r="665" spans="1:7">
      <c r="A665" s="9">
        <f>'(1)'!A665</f>
        <v>43250</v>
      </c>
      <c r="B665">
        <v>2702.43</v>
      </c>
      <c r="C665">
        <v>2729.34</v>
      </c>
      <c r="D665">
        <v>2702.43</v>
      </c>
      <c r="E665">
        <v>2724.01</v>
      </c>
      <c r="F665" s="12">
        <v>536948160</v>
      </c>
      <c r="G665" s="12">
        <v>23324036</v>
      </c>
    </row>
    <row r="666" spans="1:7">
      <c r="A666" s="9">
        <f>'(1)'!A666</f>
        <v>43251</v>
      </c>
      <c r="B666">
        <v>2720.98</v>
      </c>
      <c r="C666">
        <v>2722.5</v>
      </c>
      <c r="D666">
        <v>2700.68</v>
      </c>
      <c r="E666">
        <v>2705.27</v>
      </c>
      <c r="F666" s="12">
        <v>1013818560</v>
      </c>
      <c r="G666" s="12">
        <v>23565300</v>
      </c>
    </row>
    <row r="667" spans="1:7">
      <c r="A667" s="9">
        <f>'(1)'!A667</f>
        <v>43252</v>
      </c>
      <c r="B667">
        <v>2718.7</v>
      </c>
      <c r="C667">
        <v>2736.93</v>
      </c>
      <c r="D667">
        <v>2718.7</v>
      </c>
      <c r="E667">
        <v>2734.62</v>
      </c>
      <c r="F667" s="12">
        <v>516639392</v>
      </c>
      <c r="G667" s="12">
        <v>23585448</v>
      </c>
    </row>
    <row r="668" spans="1:7">
      <c r="A668" s="9">
        <f>'(1)'!A668</f>
        <v>43255</v>
      </c>
      <c r="B668">
        <v>2741.67</v>
      </c>
      <c r="C668">
        <v>2749.16</v>
      </c>
      <c r="D668">
        <v>2740.54</v>
      </c>
      <c r="E668">
        <v>2746.87</v>
      </c>
      <c r="F668" s="12">
        <v>530474880</v>
      </c>
      <c r="G668" s="12">
        <v>23390892</v>
      </c>
    </row>
    <row r="669" spans="1:7">
      <c r="A669" s="9">
        <f>'(1)'!A669</f>
        <v>43256</v>
      </c>
      <c r="B669">
        <v>2748.46</v>
      </c>
      <c r="C669">
        <v>2752.61</v>
      </c>
      <c r="D669">
        <v>2739.51</v>
      </c>
      <c r="E669">
        <v>2748.8</v>
      </c>
      <c r="F669" s="12">
        <v>548168896</v>
      </c>
      <c r="G669" s="12">
        <v>23426462</v>
      </c>
    </row>
    <row r="670" spans="1:7">
      <c r="A670" s="9">
        <f>'(1)'!A670</f>
        <v>43257</v>
      </c>
      <c r="B670">
        <v>2753.25</v>
      </c>
      <c r="C670">
        <v>2772.39</v>
      </c>
      <c r="D670">
        <v>2748.46</v>
      </c>
      <c r="E670">
        <v>2772.35</v>
      </c>
      <c r="F670" s="12">
        <v>595241280</v>
      </c>
      <c r="G670" s="12">
        <v>23242798</v>
      </c>
    </row>
    <row r="671" spans="1:7">
      <c r="A671" s="9">
        <f>'(1)'!A671</f>
        <v>43258</v>
      </c>
      <c r="B671">
        <v>2774.84</v>
      </c>
      <c r="C671">
        <v>2779.9</v>
      </c>
      <c r="D671">
        <v>2760.16</v>
      </c>
      <c r="E671">
        <v>2770.37</v>
      </c>
      <c r="F671" s="12">
        <v>555821056</v>
      </c>
      <c r="G671" s="12">
        <v>23192116</v>
      </c>
    </row>
    <row r="672" spans="1:7">
      <c r="A672" s="9">
        <f>'(1)'!A672</f>
        <v>43259</v>
      </c>
      <c r="B672">
        <v>2765.84</v>
      </c>
      <c r="C672">
        <v>2779.39</v>
      </c>
      <c r="D672">
        <v>2763.59</v>
      </c>
      <c r="E672">
        <v>2779.03</v>
      </c>
      <c r="F672" s="12">
        <v>511059840</v>
      </c>
      <c r="G672" s="12">
        <v>23484926</v>
      </c>
    </row>
    <row r="673" spans="1:7">
      <c r="A673" s="9">
        <f>'(1)'!A673</f>
        <v>43262</v>
      </c>
      <c r="B673">
        <v>2780.18</v>
      </c>
      <c r="C673">
        <v>2790.21</v>
      </c>
      <c r="D673">
        <v>2780.17</v>
      </c>
      <c r="E673">
        <v>2782</v>
      </c>
      <c r="F673" s="12">
        <v>510492032</v>
      </c>
      <c r="G673" s="12">
        <v>23563728</v>
      </c>
    </row>
    <row r="674" spans="1:7">
      <c r="A674" s="9">
        <f>'(1)'!A674</f>
        <v>43263</v>
      </c>
      <c r="B674">
        <v>2785.6</v>
      </c>
      <c r="C674">
        <v>2789.8</v>
      </c>
      <c r="D674">
        <v>2778.78</v>
      </c>
      <c r="E674">
        <v>2786.85</v>
      </c>
      <c r="F674" s="12">
        <v>543375424</v>
      </c>
      <c r="G674" s="12">
        <v>23556032</v>
      </c>
    </row>
    <row r="675" spans="1:7">
      <c r="A675" s="9">
        <f>'(1)'!A675</f>
        <v>43264</v>
      </c>
      <c r="B675">
        <v>2787.94</v>
      </c>
      <c r="C675">
        <v>2791.47</v>
      </c>
      <c r="D675">
        <v>2774.65</v>
      </c>
      <c r="E675">
        <v>2775.63</v>
      </c>
      <c r="F675" s="12">
        <v>665465856</v>
      </c>
      <c r="G675" s="12">
        <v>23778844</v>
      </c>
    </row>
    <row r="676" spans="1:7">
      <c r="A676" s="9">
        <f>'(1)'!A676</f>
        <v>43265</v>
      </c>
      <c r="B676">
        <v>2783.21</v>
      </c>
      <c r="C676">
        <v>2789.06</v>
      </c>
      <c r="D676">
        <v>2776.52</v>
      </c>
      <c r="E676">
        <v>2782.49</v>
      </c>
      <c r="F676" s="12">
        <v>637381760</v>
      </c>
      <c r="G676" s="12">
        <v>23991348</v>
      </c>
    </row>
    <row r="677" spans="1:7">
      <c r="A677" s="9">
        <f>'(1)'!A677</f>
        <v>43266</v>
      </c>
      <c r="B677">
        <v>2777.78</v>
      </c>
      <c r="C677">
        <v>2782.81</v>
      </c>
      <c r="D677">
        <v>2761.73</v>
      </c>
      <c r="E677">
        <v>2779.66</v>
      </c>
      <c r="F677" s="12">
        <v>1643960064</v>
      </c>
      <c r="G677" s="12">
        <v>24034332</v>
      </c>
    </row>
    <row r="678" spans="1:7">
      <c r="A678" s="9">
        <f>'(1)'!A678</f>
        <v>43269</v>
      </c>
      <c r="B678">
        <v>2765.79</v>
      </c>
      <c r="C678">
        <v>2774.99</v>
      </c>
      <c r="D678">
        <v>2757.12</v>
      </c>
      <c r="E678">
        <v>2773.75</v>
      </c>
      <c r="F678" s="12">
        <v>577861760</v>
      </c>
      <c r="G678" s="12">
        <v>24056060</v>
      </c>
    </row>
    <row r="679" spans="1:7">
      <c r="A679" s="9">
        <f>'(1)'!A679</f>
        <v>43270</v>
      </c>
      <c r="B679">
        <v>2752.01</v>
      </c>
      <c r="C679">
        <v>2765.05</v>
      </c>
      <c r="D679">
        <v>2743.19</v>
      </c>
      <c r="E679">
        <v>2762.59</v>
      </c>
      <c r="F679" s="12">
        <v>644709120</v>
      </c>
      <c r="G679" s="12">
        <v>23892572</v>
      </c>
    </row>
    <row r="680" spans="1:7">
      <c r="A680" s="9">
        <f>'(1)'!A680</f>
        <v>43271</v>
      </c>
      <c r="B680">
        <v>2769.73</v>
      </c>
      <c r="C680">
        <v>2774.86</v>
      </c>
      <c r="D680">
        <v>2763.91</v>
      </c>
      <c r="E680">
        <v>2767.32</v>
      </c>
      <c r="F680" s="12">
        <v>549065472</v>
      </c>
      <c r="G680" s="12">
        <v>23990364</v>
      </c>
    </row>
    <row r="681" spans="1:7">
      <c r="A681" s="9">
        <f>'(1)'!A681</f>
        <v>43272</v>
      </c>
      <c r="B681">
        <v>2769.28</v>
      </c>
      <c r="C681">
        <v>2769.28</v>
      </c>
      <c r="D681">
        <v>2744.39</v>
      </c>
      <c r="E681">
        <v>2749.76</v>
      </c>
      <c r="F681" s="12">
        <v>544044928</v>
      </c>
      <c r="G681" s="12">
        <v>23966716</v>
      </c>
    </row>
    <row r="682" spans="1:7">
      <c r="A682" s="9">
        <f>'(1)'!A682</f>
        <v>43273</v>
      </c>
      <c r="B682">
        <v>2760.79</v>
      </c>
      <c r="C682">
        <v>2764.17</v>
      </c>
      <c r="D682">
        <v>2752.68</v>
      </c>
      <c r="E682">
        <v>2754.88</v>
      </c>
      <c r="F682" s="12">
        <v>1089844992</v>
      </c>
      <c r="G682" s="12">
        <v>23901682</v>
      </c>
    </row>
    <row r="683" spans="1:7">
      <c r="A683" s="9">
        <f>'(1)'!A683</f>
        <v>43276</v>
      </c>
      <c r="B683">
        <v>2742.94</v>
      </c>
      <c r="C683">
        <v>2742.94</v>
      </c>
      <c r="D683">
        <v>2698.67</v>
      </c>
      <c r="E683">
        <v>2717.07</v>
      </c>
      <c r="F683" s="12">
        <v>662570304</v>
      </c>
      <c r="G683" s="12">
        <v>24078484</v>
      </c>
    </row>
    <row r="684" spans="1:7">
      <c r="A684" s="9">
        <f>'(1)'!A684</f>
        <v>43277</v>
      </c>
      <c r="B684">
        <v>2722.12</v>
      </c>
      <c r="C684">
        <v>2732.91</v>
      </c>
      <c r="D684">
        <v>2715.6</v>
      </c>
      <c r="E684">
        <v>2723.06</v>
      </c>
      <c r="F684" s="12">
        <v>586084352</v>
      </c>
      <c r="G684" s="12">
        <v>23997038</v>
      </c>
    </row>
    <row r="685" spans="1:7">
      <c r="A685" s="9">
        <f>'(1)'!A685</f>
        <v>43278</v>
      </c>
      <c r="B685">
        <v>2728.45</v>
      </c>
      <c r="C685">
        <v>2746.09</v>
      </c>
      <c r="D685">
        <v>2699.38</v>
      </c>
      <c r="E685">
        <v>2699.63</v>
      </c>
      <c r="F685" s="12">
        <v>588772352</v>
      </c>
      <c r="G685" s="12">
        <v>24077514</v>
      </c>
    </row>
    <row r="686" spans="1:7">
      <c r="A686" s="9">
        <f>'(1)'!A686</f>
        <v>43279</v>
      </c>
      <c r="B686">
        <v>2698.69</v>
      </c>
      <c r="C686">
        <v>2724.34</v>
      </c>
      <c r="D686">
        <v>2691.99</v>
      </c>
      <c r="E686">
        <v>2716.31</v>
      </c>
      <c r="F686" s="12">
        <v>539355328</v>
      </c>
      <c r="G686" s="12">
        <v>24026584</v>
      </c>
    </row>
    <row r="687" spans="1:7">
      <c r="A687" s="9">
        <f>'(1)'!A687</f>
        <v>43280</v>
      </c>
      <c r="B687">
        <v>2727.13</v>
      </c>
      <c r="C687">
        <v>2743.26</v>
      </c>
      <c r="D687">
        <v>2718.03</v>
      </c>
      <c r="E687">
        <v>2718.37</v>
      </c>
      <c r="F687" s="12">
        <v>685339776</v>
      </c>
      <c r="G687" s="12">
        <v>23971832</v>
      </c>
    </row>
    <row r="688" spans="1:7">
      <c r="A688" s="9">
        <f>'(1)'!A688</f>
        <v>43283</v>
      </c>
      <c r="B688">
        <v>2704.95</v>
      </c>
      <c r="C688">
        <v>2727.26</v>
      </c>
      <c r="D688">
        <v>2698.95</v>
      </c>
      <c r="E688">
        <v>2726.71</v>
      </c>
      <c r="F688" s="12">
        <v>499463616</v>
      </c>
      <c r="G688" s="12">
        <v>23971832</v>
      </c>
    </row>
    <row r="689" spans="1:7">
      <c r="A689" s="9">
        <f>'(1)'!A689</f>
        <v>43284</v>
      </c>
      <c r="B689">
        <v>2733.27</v>
      </c>
      <c r="C689">
        <v>2736.58</v>
      </c>
      <c r="D689">
        <v>2711.16</v>
      </c>
      <c r="E689">
        <v>2713.22</v>
      </c>
      <c r="F689" s="12">
        <v>336033504</v>
      </c>
      <c r="G689" s="12">
        <v>23696002</v>
      </c>
    </row>
    <row r="690" spans="1:7">
      <c r="A690" s="9">
        <f>'(1)'!A690</f>
        <v>43286</v>
      </c>
      <c r="B690">
        <v>2724.19</v>
      </c>
      <c r="C690">
        <v>2737.83</v>
      </c>
      <c r="D690">
        <v>2716.02</v>
      </c>
      <c r="E690">
        <v>2736.61</v>
      </c>
      <c r="F690" s="12">
        <v>516237824</v>
      </c>
      <c r="G690" s="12">
        <v>23995904</v>
      </c>
    </row>
    <row r="691" spans="1:7">
      <c r="A691" s="9">
        <f>'(1)'!A691</f>
        <v>43287</v>
      </c>
      <c r="B691">
        <v>2737.68</v>
      </c>
      <c r="C691">
        <v>2764.41</v>
      </c>
      <c r="D691">
        <v>2733.52</v>
      </c>
      <c r="E691">
        <v>2759.82</v>
      </c>
      <c r="F691" s="12">
        <v>464756544</v>
      </c>
      <c r="G691" s="12">
        <v>23836660</v>
      </c>
    </row>
    <row r="692" spans="1:7">
      <c r="A692" s="9">
        <f>'(1)'!A692</f>
        <v>43290</v>
      </c>
      <c r="B692">
        <v>2768.51</v>
      </c>
      <c r="C692">
        <v>2784.65</v>
      </c>
      <c r="D692">
        <v>2768.51</v>
      </c>
      <c r="E692">
        <v>2784.17</v>
      </c>
      <c r="F692" s="12">
        <v>486413216</v>
      </c>
      <c r="G692" s="12">
        <v>24092290</v>
      </c>
    </row>
    <row r="693" spans="1:7">
      <c r="A693" s="9">
        <f>'(1)'!A693</f>
        <v>43291</v>
      </c>
      <c r="G693" s="12">
        <v>24206828</v>
      </c>
    </row>
    <row r="694" spans="1:7">
      <c r="A694" s="9"/>
      <c r="G694" s="12">
        <v>24232718</v>
      </c>
    </row>
    <row r="695" spans="1:7">
      <c r="A695" s="9"/>
      <c r="G695" s="12">
        <v>24438626</v>
      </c>
    </row>
    <row r="696" spans="1:7">
      <c r="A696" s="9"/>
      <c r="G696" s="12">
        <v>24393594</v>
      </c>
    </row>
    <row r="697" spans="1:7">
      <c r="A697" s="9"/>
      <c r="G697" s="12">
        <v>24468906</v>
      </c>
    </row>
    <row r="698" spans="1:7">
      <c r="A698" s="9"/>
      <c r="G698" s="12">
        <v>24498148</v>
      </c>
    </row>
    <row r="699" spans="1:7">
      <c r="A699" s="9"/>
      <c r="G699" s="12">
        <v>24541626</v>
      </c>
    </row>
    <row r="700" spans="1:7">
      <c r="A700" s="9"/>
      <c r="G700" s="12">
        <v>24445000</v>
      </c>
    </row>
    <row r="701" spans="1:7">
      <c r="A701" s="9"/>
      <c r="G701" s="12">
        <v>24510894</v>
      </c>
    </row>
    <row r="702" spans="1:7">
      <c r="A702" s="9"/>
      <c r="G702" s="12">
        <v>24526262</v>
      </c>
    </row>
    <row r="703" spans="1:7">
      <c r="A703" s="9"/>
      <c r="G703" s="12">
        <v>24492606</v>
      </c>
    </row>
    <row r="704" spans="1:7">
      <c r="A704" s="9"/>
      <c r="G704" s="12">
        <v>24396306</v>
      </c>
    </row>
    <row r="705" spans="1:7">
      <c r="A705" s="9"/>
      <c r="G705" s="12">
        <v>24378870</v>
      </c>
    </row>
    <row r="706" spans="1:7">
      <c r="A706" s="9"/>
      <c r="G706" s="12">
        <v>24225594</v>
      </c>
    </row>
    <row r="707" spans="1:7">
      <c r="A707" s="9"/>
      <c r="G707" s="12">
        <v>24265764</v>
      </c>
    </row>
    <row r="708" spans="1:7">
      <c r="A708" s="9"/>
      <c r="G708" s="12">
        <v>23935792</v>
      </c>
    </row>
    <row r="709" spans="1:7">
      <c r="A709" s="9"/>
      <c r="G709" s="12">
        <v>23987844</v>
      </c>
    </row>
    <row r="710" spans="1:7">
      <c r="A710" s="9"/>
      <c r="G710" s="12">
        <v>23780136</v>
      </c>
    </row>
    <row r="711" spans="1:7">
      <c r="A711" s="9"/>
      <c r="G711" s="12">
        <v>23930180</v>
      </c>
    </row>
    <row r="712" spans="1:7">
      <c r="A712" s="9"/>
      <c r="G712" s="12">
        <v>23948024</v>
      </c>
    </row>
    <row r="713" spans="1:7">
      <c r="A713" s="9"/>
      <c r="G713" s="12">
        <v>24004506</v>
      </c>
    </row>
    <row r="714" spans="1:7">
      <c r="A714" s="9"/>
      <c r="G714" s="12">
        <v>23887090</v>
      </c>
    </row>
    <row r="715" spans="1:7">
      <c r="A715" s="9"/>
      <c r="G715" s="12">
        <v>23887090</v>
      </c>
    </row>
    <row r="716" spans="1:7">
      <c r="A716" s="9"/>
      <c r="G716" s="12">
        <v>24091102</v>
      </c>
    </row>
    <row r="717" spans="1:7">
      <c r="A717" s="9"/>
      <c r="G717" s="12">
        <v>24295280</v>
      </c>
    </row>
    <row r="718" spans="1:7">
      <c r="A718" s="9"/>
      <c r="G718" s="12">
        <v>24512686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Name!B27</f>
        <v>RTY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4361.9790000000003</v>
      </c>
      <c r="C6">
        <v>4418.2520000000004</v>
      </c>
      <c r="D6">
        <v>4357.22</v>
      </c>
      <c r="E6">
        <v>4418.2209999999995</v>
      </c>
      <c r="F6" s="12">
        <v>179871152</v>
      </c>
      <c r="G6" s="12">
        <v>5130015</v>
      </c>
    </row>
    <row r="7" spans="1:7">
      <c r="A7" s="9">
        <f>'(1)'!A7</f>
        <v>42293</v>
      </c>
      <c r="B7">
        <v>4419.9459999999999</v>
      </c>
      <c r="C7">
        <v>4438.7489999999998</v>
      </c>
      <c r="D7">
        <v>4405.8829999999998</v>
      </c>
      <c r="E7">
        <v>4438.6220000000003</v>
      </c>
      <c r="F7" s="12">
        <v>182401168</v>
      </c>
      <c r="G7" s="12">
        <v>5154103.5</v>
      </c>
    </row>
    <row r="8" spans="1:7">
      <c r="A8" s="9">
        <f>'(1)'!A8</f>
        <v>42296</v>
      </c>
      <c r="B8">
        <v>4428.0619999999999</v>
      </c>
      <c r="C8">
        <v>4464.7759999999998</v>
      </c>
      <c r="D8">
        <v>4420.799</v>
      </c>
      <c r="E8">
        <v>4462.0659999999998</v>
      </c>
      <c r="F8" s="12">
        <v>153220160</v>
      </c>
      <c r="G8" s="12">
        <v>5180191</v>
      </c>
    </row>
    <row r="9" spans="1:7">
      <c r="A9" s="9">
        <f>'(1)'!A9</f>
        <v>42297</v>
      </c>
      <c r="B9">
        <v>4454.6180000000004</v>
      </c>
      <c r="C9">
        <v>4463.107</v>
      </c>
      <c r="D9">
        <v>4424.3410000000003</v>
      </c>
      <c r="E9">
        <v>4438.1809999999996</v>
      </c>
      <c r="F9" s="12">
        <v>157937584</v>
      </c>
      <c r="G9" s="12">
        <v>5152759</v>
      </c>
    </row>
    <row r="10" spans="1:7">
      <c r="A10" s="9">
        <f>'(1)'!A10</f>
        <v>42298</v>
      </c>
      <c r="B10">
        <v>4462.2190000000001</v>
      </c>
      <c r="C10">
        <v>4464.7330000000002</v>
      </c>
      <c r="D10">
        <v>4409.8950000000004</v>
      </c>
      <c r="E10">
        <v>4413.5240000000003</v>
      </c>
      <c r="F10" s="12">
        <v>172847904</v>
      </c>
      <c r="G10" s="12">
        <v>5120688.5</v>
      </c>
    </row>
    <row r="11" spans="1:7">
      <c r="A11" s="9">
        <f>'(1)'!A11</f>
        <v>42299</v>
      </c>
      <c r="B11">
        <v>4451.3239999999996</v>
      </c>
      <c r="C11">
        <v>4504.7</v>
      </c>
      <c r="D11">
        <v>4438.5950000000003</v>
      </c>
      <c r="E11">
        <v>4503.2160000000003</v>
      </c>
      <c r="F11" s="12">
        <v>221408720</v>
      </c>
      <c r="G11" s="12">
        <v>5225618.5</v>
      </c>
    </row>
    <row r="12" spans="1:7">
      <c r="A12" s="9">
        <f>'(1)'!A12</f>
        <v>42300</v>
      </c>
      <c r="B12">
        <v>4623.7190000000001</v>
      </c>
      <c r="C12">
        <v>4645.9650000000001</v>
      </c>
      <c r="D12">
        <v>4598.7420000000002</v>
      </c>
      <c r="E12">
        <v>4624.09</v>
      </c>
      <c r="F12" s="12">
        <v>225515104</v>
      </c>
      <c r="G12" s="12">
        <v>5362786.5</v>
      </c>
    </row>
    <row r="13" spans="1:7">
      <c r="A13" s="9">
        <f>'(1)'!A13</f>
        <v>42303</v>
      </c>
      <c r="B13">
        <v>4621.1440000000002</v>
      </c>
      <c r="C13">
        <v>4638.7470000000003</v>
      </c>
      <c r="D13">
        <v>4606.6589999999997</v>
      </c>
      <c r="E13">
        <v>4630.8459999999995</v>
      </c>
      <c r="F13" s="12">
        <v>168764112</v>
      </c>
      <c r="G13" s="12">
        <v>5370058</v>
      </c>
    </row>
    <row r="14" spans="1:7">
      <c r="A14" s="9">
        <f>'(1)'!A14</f>
        <v>42304</v>
      </c>
      <c r="B14">
        <v>4617.5959999999995</v>
      </c>
      <c r="C14">
        <v>4645.9409999999998</v>
      </c>
      <c r="D14">
        <v>4617.4409999999998</v>
      </c>
      <c r="E14">
        <v>4639.2330000000002</v>
      </c>
      <c r="F14" s="12">
        <v>172697200</v>
      </c>
      <c r="G14" s="12">
        <v>5377008</v>
      </c>
    </row>
    <row r="15" spans="1:7">
      <c r="A15" s="9">
        <f>'(1)'!A15</f>
        <v>42305</v>
      </c>
      <c r="B15">
        <v>4649.098</v>
      </c>
      <c r="C15">
        <v>4678.5749999999998</v>
      </c>
      <c r="D15">
        <v>4609.9269999999997</v>
      </c>
      <c r="E15">
        <v>4678.5749999999998</v>
      </c>
      <c r="F15" s="12">
        <v>178051616</v>
      </c>
      <c r="G15" s="12">
        <v>5405087.5</v>
      </c>
    </row>
    <row r="16" spans="1:7">
      <c r="A16" s="9">
        <f>'(1)'!A16</f>
        <v>42306</v>
      </c>
      <c r="B16">
        <v>4657.7809999999999</v>
      </c>
      <c r="C16">
        <v>4678.1980000000003</v>
      </c>
      <c r="D16">
        <v>4653.0010000000002</v>
      </c>
      <c r="E16">
        <v>4670.7650000000003</v>
      </c>
      <c r="F16" s="12">
        <v>147242352</v>
      </c>
      <c r="G16" s="12">
        <v>5393267.5</v>
      </c>
    </row>
    <row r="17" spans="1:7">
      <c r="A17" s="9">
        <f>'(1)'!A17</f>
        <v>42307</v>
      </c>
      <c r="B17">
        <v>4676.3029999999999</v>
      </c>
      <c r="C17">
        <v>4681.2280000000001</v>
      </c>
      <c r="D17">
        <v>4648.8310000000001</v>
      </c>
      <c r="E17">
        <v>4648.8310000000001</v>
      </c>
      <c r="F17" s="12">
        <v>187376752</v>
      </c>
      <c r="G17" s="12">
        <v>5368186.5</v>
      </c>
    </row>
    <row r="18" spans="1:7">
      <c r="A18" s="9">
        <f>'(1)'!A18</f>
        <v>42310</v>
      </c>
      <c r="B18">
        <v>4658.7860000000001</v>
      </c>
      <c r="C18">
        <v>4707.7659999999996</v>
      </c>
      <c r="D18">
        <v>4652.4539999999997</v>
      </c>
      <c r="E18">
        <v>4703.915</v>
      </c>
      <c r="F18" s="12">
        <v>139258320</v>
      </c>
      <c r="G18" s="12">
        <v>5431759.5</v>
      </c>
    </row>
    <row r="19" spans="1:7">
      <c r="A19" s="9">
        <f>'(1)'!A19</f>
        <v>42311</v>
      </c>
      <c r="B19">
        <v>4692.0290000000005</v>
      </c>
      <c r="C19">
        <v>4735.3059999999996</v>
      </c>
      <c r="D19">
        <v>4685.9759999999997</v>
      </c>
      <c r="E19">
        <v>4719.0529999999999</v>
      </c>
      <c r="F19" s="12">
        <v>153128976</v>
      </c>
      <c r="G19" s="12">
        <v>5449782.5</v>
      </c>
    </row>
    <row r="20" spans="1:7">
      <c r="A20" s="9">
        <f>'(1)'!A20</f>
        <v>42312</v>
      </c>
      <c r="B20">
        <v>4729.067</v>
      </c>
      <c r="C20">
        <v>4737.1149999999998</v>
      </c>
      <c r="D20">
        <v>4698.8419999999996</v>
      </c>
      <c r="E20">
        <v>4717.5529999999999</v>
      </c>
      <c r="F20" s="12">
        <v>170598128</v>
      </c>
      <c r="G20" s="12">
        <v>5440670.5</v>
      </c>
    </row>
    <row r="21" spans="1:7">
      <c r="A21" s="9">
        <f>'(1)'!A21</f>
        <v>42313</v>
      </c>
      <c r="B21">
        <v>4718.5060000000003</v>
      </c>
      <c r="C21">
        <v>4731.5569999999998</v>
      </c>
      <c r="D21">
        <v>4678.7889999999998</v>
      </c>
      <c r="E21">
        <v>4702.8959999999997</v>
      </c>
      <c r="F21" s="12">
        <v>171426224</v>
      </c>
      <c r="G21" s="12">
        <v>5423137</v>
      </c>
    </row>
    <row r="22" spans="1:7">
      <c r="A22" s="9">
        <f>'(1)'!A22</f>
        <v>42314</v>
      </c>
      <c r="B22">
        <v>4695.8789999999999</v>
      </c>
      <c r="C22">
        <v>4710.4719999999998</v>
      </c>
      <c r="D22">
        <v>4665.4080000000004</v>
      </c>
      <c r="E22">
        <v>4707.2309999999998</v>
      </c>
      <c r="F22" s="12">
        <v>169385952</v>
      </c>
      <c r="G22" s="12">
        <v>5425966.5</v>
      </c>
    </row>
    <row r="23" spans="1:7">
      <c r="A23" s="9">
        <f>'(1)'!A23</f>
        <v>42317</v>
      </c>
      <c r="B23">
        <v>4687.3530000000001</v>
      </c>
      <c r="C23">
        <v>4694.2740000000003</v>
      </c>
      <c r="D23">
        <v>4627.116</v>
      </c>
      <c r="E23">
        <v>4655.5150000000003</v>
      </c>
      <c r="F23" s="12">
        <v>159684368</v>
      </c>
      <c r="G23" s="12">
        <v>5364548</v>
      </c>
    </row>
    <row r="24" spans="1:7">
      <c r="A24" s="9">
        <f>'(1)'!A24</f>
        <v>42318</v>
      </c>
      <c r="B24">
        <v>4628.8329999999996</v>
      </c>
      <c r="C24">
        <v>4647.3190000000004</v>
      </c>
      <c r="D24">
        <v>4616.7089999999998</v>
      </c>
      <c r="E24">
        <v>4641.7290000000003</v>
      </c>
      <c r="F24" s="12">
        <v>156124416</v>
      </c>
      <c r="G24" s="12">
        <v>5351509</v>
      </c>
    </row>
    <row r="25" spans="1:7">
      <c r="A25" s="9">
        <f>'(1)'!A25</f>
        <v>42319</v>
      </c>
      <c r="B25">
        <v>4657.1880000000001</v>
      </c>
      <c r="C25">
        <v>4677.7790000000005</v>
      </c>
      <c r="D25">
        <v>4631.058</v>
      </c>
      <c r="E25">
        <v>4636.9369999999999</v>
      </c>
      <c r="F25" s="12">
        <v>134264576</v>
      </c>
      <c r="G25" s="12">
        <v>5364044</v>
      </c>
    </row>
    <row r="26" spans="1:7">
      <c r="A26" s="9">
        <f>'(1)'!A26</f>
        <v>42320</v>
      </c>
      <c r="B26">
        <v>4617.7809999999999</v>
      </c>
      <c r="C26">
        <v>4639.26</v>
      </c>
      <c r="D26">
        <v>4588.0749999999998</v>
      </c>
      <c r="E26">
        <v>4588.9309999999996</v>
      </c>
      <c r="F26" s="12">
        <v>146853792</v>
      </c>
      <c r="G26" s="12">
        <v>5307581.5</v>
      </c>
    </row>
    <row r="27" spans="1:7">
      <c r="A27" s="9">
        <f>'(1)'!A27</f>
        <v>42321</v>
      </c>
      <c r="B27">
        <v>4566.1239999999998</v>
      </c>
      <c r="C27">
        <v>4575.8029999999999</v>
      </c>
      <c r="D27">
        <v>4499.1450000000004</v>
      </c>
      <c r="E27">
        <v>4502.1369999999997</v>
      </c>
      <c r="F27" s="12">
        <v>183141056</v>
      </c>
      <c r="G27" s="12">
        <v>5207108.5</v>
      </c>
    </row>
    <row r="28" spans="1:7">
      <c r="A28" s="9">
        <f>'(1)'!A28</f>
        <v>42324</v>
      </c>
      <c r="B28">
        <v>4494.5600000000004</v>
      </c>
      <c r="C28">
        <v>4566.0330000000004</v>
      </c>
      <c r="D28">
        <v>4486.09</v>
      </c>
      <c r="E28">
        <v>4565.4679999999998</v>
      </c>
      <c r="F28" s="12">
        <v>172542384</v>
      </c>
      <c r="G28" s="12">
        <v>5281055</v>
      </c>
    </row>
    <row r="29" spans="1:7">
      <c r="A29" s="9">
        <f>'(1)'!A29</f>
        <v>42325</v>
      </c>
      <c r="B29">
        <v>4571.5439999999999</v>
      </c>
      <c r="C29">
        <v>4598.2669999999998</v>
      </c>
      <c r="D29">
        <v>4554.8860000000004</v>
      </c>
      <c r="E29">
        <v>4565.817</v>
      </c>
      <c r="F29" s="12">
        <v>154505216</v>
      </c>
      <c r="G29" s="12">
        <v>5282350.5</v>
      </c>
    </row>
    <row r="30" spans="1:7">
      <c r="A30" s="9">
        <f>'(1)'!A30</f>
        <v>42326</v>
      </c>
      <c r="B30">
        <v>4586.2359999999999</v>
      </c>
      <c r="C30">
        <v>4657.6279999999997</v>
      </c>
      <c r="D30">
        <v>4580.7240000000002</v>
      </c>
      <c r="E30">
        <v>4653.4440000000004</v>
      </c>
      <c r="F30" s="12">
        <v>177805072</v>
      </c>
      <c r="G30" s="12">
        <v>5381181.5</v>
      </c>
    </row>
    <row r="31" spans="1:7">
      <c r="A31" s="9">
        <f>'(1)'!A31</f>
        <v>42327</v>
      </c>
      <c r="B31">
        <v>4657.607</v>
      </c>
      <c r="C31">
        <v>4678.0159999999996</v>
      </c>
      <c r="D31">
        <v>4648.9369999999999</v>
      </c>
      <c r="E31">
        <v>4655.3549999999996</v>
      </c>
      <c r="F31" s="12">
        <v>148577568</v>
      </c>
      <c r="G31" s="12">
        <v>5383079.5</v>
      </c>
    </row>
    <row r="32" spans="1:7">
      <c r="A32" s="9">
        <f>'(1)'!A32</f>
        <v>42328</v>
      </c>
      <c r="B32">
        <v>4680.5060000000003</v>
      </c>
      <c r="C32">
        <v>4691.5889999999999</v>
      </c>
      <c r="D32">
        <v>4674.6059999999998</v>
      </c>
      <c r="E32">
        <v>4686.3580000000002</v>
      </c>
      <c r="F32" s="12">
        <v>171133072</v>
      </c>
      <c r="G32" s="12">
        <v>5417653.5</v>
      </c>
    </row>
    <row r="33" spans="1:7">
      <c r="A33" s="9">
        <f>'(1)'!A33</f>
        <v>42331</v>
      </c>
      <c r="B33">
        <v>4689.9790000000003</v>
      </c>
      <c r="C33">
        <v>4706.6239999999998</v>
      </c>
      <c r="D33">
        <v>4655.6030000000001</v>
      </c>
      <c r="E33">
        <v>4674.7929999999997</v>
      </c>
      <c r="F33" s="12">
        <v>136029360</v>
      </c>
      <c r="G33" s="12">
        <v>5403846.5</v>
      </c>
    </row>
    <row r="34" spans="1:7">
      <c r="A34" s="9">
        <f>'(1)'!A34</f>
        <v>42332</v>
      </c>
      <c r="B34">
        <v>4645.5230000000001</v>
      </c>
      <c r="C34">
        <v>4682.1319999999996</v>
      </c>
      <c r="D34">
        <v>4621.634</v>
      </c>
      <c r="E34">
        <v>4669.4089999999997</v>
      </c>
      <c r="F34" s="12">
        <v>145818512</v>
      </c>
      <c r="G34" s="12">
        <v>5396434</v>
      </c>
    </row>
    <row r="35" spans="1:7">
      <c r="A35" s="9">
        <f>'(1)'!A35</f>
        <v>42333</v>
      </c>
      <c r="B35">
        <v>4674.2290000000003</v>
      </c>
      <c r="C35">
        <v>4683.5479999999998</v>
      </c>
      <c r="D35">
        <v>4666.2349999999997</v>
      </c>
      <c r="E35">
        <v>4672.884</v>
      </c>
      <c r="F35" s="12">
        <v>108687168</v>
      </c>
      <c r="G35" s="12">
        <v>5401829.5</v>
      </c>
    </row>
    <row r="36" spans="1:7">
      <c r="A36" s="9">
        <f>'(1)'!A36</f>
        <v>42335</v>
      </c>
      <c r="B36">
        <v>4680.4399999999996</v>
      </c>
      <c r="C36">
        <v>4689.5810000000001</v>
      </c>
      <c r="D36">
        <v>4665.9229999999998</v>
      </c>
      <c r="E36">
        <v>4680.4650000000001</v>
      </c>
      <c r="F36" s="12">
        <v>59475184</v>
      </c>
      <c r="G36" s="12">
        <v>5401829.5</v>
      </c>
    </row>
    <row r="37" spans="1:7">
      <c r="A37" s="9">
        <f>'(1)'!A37</f>
        <v>42338</v>
      </c>
      <c r="B37">
        <v>4692.5680000000002</v>
      </c>
      <c r="C37">
        <v>4695.0569999999998</v>
      </c>
      <c r="D37">
        <v>4654.5290000000005</v>
      </c>
      <c r="E37">
        <v>4664.51</v>
      </c>
      <c r="F37" s="12">
        <v>237210160</v>
      </c>
      <c r="G37" s="12">
        <v>5410834.5</v>
      </c>
    </row>
    <row r="38" spans="1:7">
      <c r="A38" s="9">
        <f>'(1)'!A38</f>
        <v>42339</v>
      </c>
      <c r="B38">
        <v>4685.7420000000002</v>
      </c>
      <c r="C38">
        <v>4716.1580000000004</v>
      </c>
      <c r="D38">
        <v>4682.3959999999997</v>
      </c>
      <c r="E38">
        <v>4716.1580000000004</v>
      </c>
      <c r="F38" s="12">
        <v>161593792</v>
      </c>
      <c r="G38" s="12">
        <v>5392158.5</v>
      </c>
    </row>
    <row r="39" spans="1:7">
      <c r="A39" s="9">
        <f>'(1)'!A39</f>
        <v>42340</v>
      </c>
      <c r="B39">
        <v>4720.2709999999997</v>
      </c>
      <c r="C39">
        <v>4739.7529999999997</v>
      </c>
      <c r="D39">
        <v>4680.0600000000004</v>
      </c>
      <c r="E39">
        <v>4686.223</v>
      </c>
      <c r="F39" s="12">
        <v>167992560</v>
      </c>
      <c r="G39" s="12">
        <v>5451321</v>
      </c>
    </row>
    <row r="40" spans="1:7">
      <c r="A40" s="9">
        <f>'(1)'!A40</f>
        <v>42341</v>
      </c>
      <c r="B40">
        <v>4704.1959999999999</v>
      </c>
      <c r="C40">
        <v>4705.7749999999996</v>
      </c>
      <c r="D40">
        <v>4579.9139999999998</v>
      </c>
      <c r="E40">
        <v>4606.7550000000001</v>
      </c>
      <c r="F40" s="12">
        <v>201116976</v>
      </c>
      <c r="G40" s="12">
        <v>5416118.5</v>
      </c>
    </row>
    <row r="41" spans="1:7">
      <c r="A41" s="9">
        <f>'(1)'!A41</f>
        <v>42342</v>
      </c>
      <c r="B41">
        <v>4621.4790000000003</v>
      </c>
      <c r="C41">
        <v>4722.3850000000002</v>
      </c>
      <c r="D41">
        <v>4612.1139999999996</v>
      </c>
      <c r="E41">
        <v>4716.12</v>
      </c>
      <c r="F41" s="12">
        <v>185359936</v>
      </c>
      <c r="G41" s="12">
        <v>5325003.5</v>
      </c>
    </row>
    <row r="42" spans="1:7">
      <c r="A42" s="9">
        <f>'(1)'!A42</f>
        <v>42345</v>
      </c>
      <c r="B42">
        <v>4718.5469999999996</v>
      </c>
      <c r="C42">
        <v>4720.817</v>
      </c>
      <c r="D42">
        <v>4671.8649999999998</v>
      </c>
      <c r="E42">
        <v>4693.6210000000001</v>
      </c>
      <c r="F42" s="12">
        <v>155146592</v>
      </c>
      <c r="G42" s="12">
        <v>5450131.5</v>
      </c>
    </row>
    <row r="43" spans="1:7">
      <c r="A43" s="9">
        <f>'(1)'!A43</f>
        <v>42346</v>
      </c>
      <c r="B43">
        <v>4646.4319999999998</v>
      </c>
      <c r="C43">
        <v>4708.4709999999995</v>
      </c>
      <c r="D43">
        <v>4643.6509999999998</v>
      </c>
      <c r="E43">
        <v>4694.7669999999998</v>
      </c>
      <c r="F43" s="12">
        <v>161834976</v>
      </c>
      <c r="G43" s="12">
        <v>5425138</v>
      </c>
    </row>
    <row r="44" spans="1:7">
      <c r="A44" s="9">
        <f>'(1)'!A44</f>
        <v>42347</v>
      </c>
      <c r="B44">
        <v>4674.8019999999997</v>
      </c>
      <c r="C44">
        <v>4698.2460000000001</v>
      </c>
      <c r="D44">
        <v>4595.0110000000004</v>
      </c>
      <c r="E44">
        <v>4622.1379999999999</v>
      </c>
      <c r="F44" s="12">
        <v>178861744</v>
      </c>
      <c r="G44" s="12">
        <v>5432933</v>
      </c>
    </row>
    <row r="45" spans="1:7">
      <c r="A45" s="9">
        <f>'(1)'!A45</f>
        <v>42348</v>
      </c>
      <c r="B45">
        <v>4627.7659999999996</v>
      </c>
      <c r="C45">
        <v>4673.9979999999996</v>
      </c>
      <c r="D45">
        <v>4619.9750000000004</v>
      </c>
      <c r="E45">
        <v>4643.0479999999998</v>
      </c>
      <c r="F45" s="12">
        <v>143569632</v>
      </c>
      <c r="G45" s="12">
        <v>5348392.5</v>
      </c>
    </row>
    <row r="46" spans="1:7">
      <c r="A46" s="9">
        <f>'(1)'!A46</f>
        <v>42349</v>
      </c>
      <c r="B46">
        <v>4583.0780000000004</v>
      </c>
      <c r="C46">
        <v>4600.9139999999998</v>
      </c>
      <c r="D46">
        <v>4534.0479999999998</v>
      </c>
      <c r="E46">
        <v>4537.5630000000001</v>
      </c>
      <c r="F46" s="12">
        <v>189855920</v>
      </c>
      <c r="G46" s="12">
        <v>5371921.5</v>
      </c>
    </row>
    <row r="47" spans="1:7">
      <c r="A47" s="9">
        <f>'(1)'!A47</f>
        <v>42352</v>
      </c>
      <c r="B47">
        <v>4535.5609999999997</v>
      </c>
      <c r="C47">
        <v>4571.5730000000003</v>
      </c>
      <c r="D47">
        <v>4478.25</v>
      </c>
      <c r="E47">
        <v>4570.1570000000002</v>
      </c>
      <c r="F47" s="12">
        <v>199770352</v>
      </c>
      <c r="G47" s="12">
        <v>5269616</v>
      </c>
    </row>
    <row r="48" spans="1:7">
      <c r="A48" s="9">
        <f>'(1)'!A48</f>
        <v>42353</v>
      </c>
      <c r="B48">
        <v>4607.1970000000001</v>
      </c>
      <c r="C48">
        <v>4636.7659999999996</v>
      </c>
      <c r="D48">
        <v>4592.7190000000001</v>
      </c>
      <c r="E48">
        <v>4597.3270000000002</v>
      </c>
      <c r="F48" s="12">
        <v>182766384</v>
      </c>
      <c r="G48" s="12">
        <v>5286500</v>
      </c>
    </row>
    <row r="49" spans="1:7">
      <c r="A49" s="9">
        <f>'(1)'!A49</f>
        <v>42354</v>
      </c>
      <c r="B49">
        <v>4633.8490000000002</v>
      </c>
      <c r="C49">
        <v>4673.5370000000003</v>
      </c>
      <c r="D49">
        <v>4582.8739999999998</v>
      </c>
      <c r="E49">
        <v>4664.5640000000003</v>
      </c>
      <c r="F49" s="12">
        <v>159870144</v>
      </c>
      <c r="G49" s="12">
        <v>5318006</v>
      </c>
    </row>
    <row r="50" spans="1:7">
      <c r="A50" s="9">
        <f>'(1)'!A50</f>
        <v>42355</v>
      </c>
      <c r="B50">
        <v>4680.625</v>
      </c>
      <c r="C50">
        <v>4681.1319999999996</v>
      </c>
      <c r="D50">
        <v>4597.6530000000002</v>
      </c>
      <c r="E50">
        <v>4598.1379999999999</v>
      </c>
      <c r="F50" s="12">
        <v>170296464</v>
      </c>
      <c r="G50" s="12">
        <v>5396454</v>
      </c>
    </row>
    <row r="51" spans="1:7">
      <c r="A51" s="9">
        <f>'(1)'!A51</f>
        <v>42356</v>
      </c>
      <c r="B51">
        <v>4578.6899999999996</v>
      </c>
      <c r="C51">
        <v>4593.4040000000005</v>
      </c>
      <c r="D51">
        <v>4513.2290000000003</v>
      </c>
      <c r="E51">
        <v>4514.8249999999998</v>
      </c>
      <c r="F51" s="12">
        <v>499782336</v>
      </c>
      <c r="G51" s="12">
        <v>5319879</v>
      </c>
    </row>
    <row r="52" spans="1:7">
      <c r="A52" s="9">
        <f>'(1)'!A52</f>
        <v>42359</v>
      </c>
      <c r="B52">
        <v>4547.924</v>
      </c>
      <c r="C52">
        <v>4560.7079999999996</v>
      </c>
      <c r="D52">
        <v>4519.8220000000001</v>
      </c>
      <c r="E52">
        <v>4560.5519999999997</v>
      </c>
      <c r="F52" s="12">
        <v>140953760</v>
      </c>
      <c r="G52" s="12">
        <v>5224302.5</v>
      </c>
    </row>
    <row r="53" spans="1:7">
      <c r="A53" s="9">
        <f>'(1)'!A53</f>
        <v>42360</v>
      </c>
      <c r="B53">
        <v>4580.6090000000004</v>
      </c>
      <c r="C53">
        <v>4596.0770000000002</v>
      </c>
      <c r="D53">
        <v>4560.5379999999996</v>
      </c>
      <c r="E53">
        <v>4589.2560000000003</v>
      </c>
      <c r="F53" s="12">
        <v>124821632</v>
      </c>
      <c r="G53" s="12">
        <v>5335777.5</v>
      </c>
    </row>
    <row r="54" spans="1:7">
      <c r="A54" s="9">
        <f>'(1)'!A54</f>
        <v>42361</v>
      </c>
      <c r="B54">
        <v>4612.1629999999996</v>
      </c>
      <c r="C54">
        <v>4626.165</v>
      </c>
      <c r="D54">
        <v>4605.3630000000003</v>
      </c>
      <c r="E54">
        <v>4624.5870000000004</v>
      </c>
      <c r="F54" s="12">
        <v>129680720</v>
      </c>
      <c r="G54" s="12">
        <v>5369030.5</v>
      </c>
    </row>
    <row r="55" spans="1:7">
      <c r="A55" s="9">
        <f>'(1)'!A55</f>
        <v>42362</v>
      </c>
      <c r="B55">
        <v>4626.3209999999999</v>
      </c>
      <c r="C55">
        <v>4635.5919999999996</v>
      </c>
      <c r="D55">
        <v>4620.8040000000001</v>
      </c>
      <c r="E55">
        <v>4622.7719999999999</v>
      </c>
      <c r="F55" s="12">
        <v>56279892</v>
      </c>
      <c r="G55" s="12">
        <v>5411198.5</v>
      </c>
    </row>
    <row r="56" spans="1:7">
      <c r="A56" s="9">
        <f>'(1)'!A56</f>
        <v>42366</v>
      </c>
      <c r="B56">
        <v>4610.4139999999998</v>
      </c>
      <c r="C56">
        <v>4621.6809999999996</v>
      </c>
      <c r="D56">
        <v>4580.1270000000004</v>
      </c>
      <c r="E56">
        <v>4621.3500000000004</v>
      </c>
      <c r="F56" s="12">
        <v>96412408</v>
      </c>
      <c r="G56" s="12">
        <v>5409154.5</v>
      </c>
    </row>
    <row r="57" spans="1:7">
      <c r="A57" s="9">
        <f>'(1)'!A57</f>
        <v>42367</v>
      </c>
      <c r="B57">
        <v>4645.0829999999996</v>
      </c>
      <c r="C57">
        <v>4702.74</v>
      </c>
      <c r="D57">
        <v>4644.3159999999998</v>
      </c>
      <c r="E57">
        <v>4691.0770000000002</v>
      </c>
      <c r="F57" s="12">
        <v>98980584</v>
      </c>
      <c r="G57" s="12">
        <v>5409154.5</v>
      </c>
    </row>
    <row r="58" spans="1:7">
      <c r="A58" s="9">
        <f>'(1)'!A58</f>
        <v>42368</v>
      </c>
      <c r="B58">
        <v>4687.1610000000001</v>
      </c>
      <c r="C58">
        <v>4688.6570000000002</v>
      </c>
      <c r="D58">
        <v>4651.7250000000004</v>
      </c>
      <c r="E58">
        <v>4652.0079999999998</v>
      </c>
      <c r="F58" s="12">
        <v>77906264</v>
      </c>
      <c r="G58" s="12">
        <v>5406917.5</v>
      </c>
    </row>
    <row r="59" spans="1:7">
      <c r="A59" s="9">
        <f>'(1)'!A59</f>
        <v>42369</v>
      </c>
      <c r="B59">
        <v>4634.1549999999997</v>
      </c>
      <c r="C59">
        <v>4642.549</v>
      </c>
      <c r="D59">
        <v>4592.875</v>
      </c>
      <c r="E59">
        <v>4593.2709999999997</v>
      </c>
      <c r="F59" s="12">
        <v>119759312</v>
      </c>
      <c r="G59" s="12">
        <v>5488453.5</v>
      </c>
    </row>
    <row r="60" spans="1:7">
      <c r="A60" s="9">
        <f>'(1)'!A60</f>
        <v>42373</v>
      </c>
      <c r="B60">
        <v>4485.0609999999997</v>
      </c>
      <c r="C60">
        <v>4497.857</v>
      </c>
      <c r="D60">
        <v>4439.1279999999997</v>
      </c>
      <c r="E60">
        <v>4497.857</v>
      </c>
      <c r="F60" s="12">
        <v>221727328</v>
      </c>
      <c r="G60" s="12">
        <v>5442623</v>
      </c>
    </row>
    <row r="61" spans="1:7">
      <c r="A61" s="9">
        <f>'(1)'!A61</f>
        <v>42374</v>
      </c>
      <c r="B61">
        <v>4512.0349999999999</v>
      </c>
      <c r="C61">
        <v>4522.1189999999997</v>
      </c>
      <c r="D61">
        <v>4466.0510000000004</v>
      </c>
      <c r="E61">
        <v>4484.18</v>
      </c>
      <c r="F61" s="12">
        <v>161338304</v>
      </c>
      <c r="G61" s="12">
        <v>5375166.5</v>
      </c>
    </row>
    <row r="62" spans="1:7">
      <c r="A62" s="9">
        <f>'(1)'!A62</f>
        <v>42375</v>
      </c>
      <c r="B62">
        <v>4409.7839999999997</v>
      </c>
      <c r="C62">
        <v>4467.5510000000004</v>
      </c>
      <c r="D62">
        <v>4409.4880000000003</v>
      </c>
      <c r="E62">
        <v>4443.9849999999997</v>
      </c>
      <c r="F62" s="12">
        <v>187901232</v>
      </c>
      <c r="G62" s="12">
        <v>5375166.5</v>
      </c>
    </row>
    <row r="63" spans="1:7">
      <c r="A63" s="9">
        <f>'(1)'!A63</f>
        <v>42376</v>
      </c>
      <c r="B63">
        <v>4349.1419999999998</v>
      </c>
      <c r="C63">
        <v>4403.6090000000004</v>
      </c>
      <c r="D63">
        <v>4303.6620000000003</v>
      </c>
      <c r="E63">
        <v>4305.7250000000004</v>
      </c>
      <c r="F63" s="12">
        <v>247535776</v>
      </c>
      <c r="G63" s="12">
        <v>5264443</v>
      </c>
    </row>
    <row r="64" spans="1:7">
      <c r="A64" s="9">
        <f>'(1)'!A64</f>
        <v>42377</v>
      </c>
      <c r="B64">
        <v>4336.1220000000003</v>
      </c>
      <c r="C64">
        <v>4362.4639999999999</v>
      </c>
      <c r="D64">
        <v>4264.8059999999996</v>
      </c>
      <c r="E64">
        <v>4270.7820000000002</v>
      </c>
      <c r="F64" s="12">
        <v>211265232</v>
      </c>
      <c r="G64" s="12">
        <v>5248823.5</v>
      </c>
    </row>
    <row r="65" spans="1:7">
      <c r="A65" s="9">
        <f>'(1)'!A65</f>
        <v>42380</v>
      </c>
      <c r="B65">
        <v>4300.9650000000001</v>
      </c>
      <c r="C65">
        <v>4311.1409999999996</v>
      </c>
      <c r="D65">
        <v>4217.63</v>
      </c>
      <c r="E65">
        <v>4283.5469999999996</v>
      </c>
      <c r="F65" s="12">
        <v>195503088</v>
      </c>
      <c r="G65" s="12">
        <v>5198580.5</v>
      </c>
    </row>
    <row r="66" spans="1:7">
      <c r="A66" s="9">
        <f>'(1)'!A66</f>
        <v>42381</v>
      </c>
      <c r="B66">
        <v>4322.7659999999996</v>
      </c>
      <c r="C66">
        <v>4353.192</v>
      </c>
      <c r="D66">
        <v>4273.0240000000003</v>
      </c>
      <c r="E66">
        <v>4333.7169999999996</v>
      </c>
      <c r="F66" s="12">
        <v>175040528</v>
      </c>
      <c r="G66" s="12">
        <v>5037340.5</v>
      </c>
    </row>
    <row r="67" spans="1:7">
      <c r="A67" s="9">
        <f>'(1)'!A67</f>
        <v>42382</v>
      </c>
      <c r="B67">
        <v>4352.643</v>
      </c>
      <c r="C67">
        <v>4359.5029999999997</v>
      </c>
      <c r="D67">
        <v>4177.2969999999996</v>
      </c>
      <c r="E67">
        <v>4183.116</v>
      </c>
      <c r="F67" s="12">
        <v>226938432</v>
      </c>
      <c r="G67" s="12">
        <v>5000252</v>
      </c>
    </row>
    <row r="68" spans="1:7">
      <c r="A68" s="9">
        <f>'(1)'!A68</f>
        <v>42383</v>
      </c>
      <c r="B68">
        <v>4201.2299999999996</v>
      </c>
      <c r="C68">
        <v>4308.25</v>
      </c>
      <c r="D68">
        <v>4133.3239999999996</v>
      </c>
      <c r="E68">
        <v>4272.9669999999996</v>
      </c>
      <c r="F68" s="12">
        <v>237950960</v>
      </c>
      <c r="G68" s="12">
        <v>5013961</v>
      </c>
    </row>
    <row r="69" spans="1:7">
      <c r="A69" s="9">
        <f>'(1)'!A69</f>
        <v>42384</v>
      </c>
      <c r="B69">
        <v>4123.866</v>
      </c>
      <c r="C69">
        <v>4184.6859999999997</v>
      </c>
      <c r="D69">
        <v>4085.7869999999998</v>
      </c>
      <c r="E69">
        <v>4141.0820000000003</v>
      </c>
      <c r="F69" s="12">
        <v>336977856</v>
      </c>
      <c r="G69" s="12">
        <v>5072090.5</v>
      </c>
    </row>
    <row r="70" spans="1:7">
      <c r="A70" s="9">
        <f>'(1)'!A70</f>
        <v>42388</v>
      </c>
      <c r="B70">
        <v>4199.5630000000001</v>
      </c>
      <c r="C70">
        <v>4202.0429999999997</v>
      </c>
      <c r="D70">
        <v>4101.0519999999997</v>
      </c>
      <c r="E70">
        <v>4147.0749999999998</v>
      </c>
      <c r="F70" s="12">
        <v>228879200</v>
      </c>
      <c r="G70" s="12">
        <v>4896779.5</v>
      </c>
    </row>
    <row r="71" spans="1:7">
      <c r="A71" s="9">
        <f>'(1)'!A71</f>
        <v>42389</v>
      </c>
      <c r="B71">
        <v>4078.2339999999999</v>
      </c>
      <c r="C71">
        <v>4178.6350000000002</v>
      </c>
      <c r="D71">
        <v>3992.9119999999998</v>
      </c>
      <c r="E71">
        <v>4136.2809999999999</v>
      </c>
      <c r="F71" s="12">
        <v>295501408</v>
      </c>
      <c r="G71" s="12">
        <v>5001434.5</v>
      </c>
    </row>
    <row r="72" spans="1:7">
      <c r="A72" s="9">
        <f>'(1)'!A72</f>
        <v>42390</v>
      </c>
      <c r="B72">
        <v>4146.4449999999997</v>
      </c>
      <c r="C72">
        <v>4200.3559999999998</v>
      </c>
      <c r="D72">
        <v>4099.3040000000001</v>
      </c>
      <c r="E72">
        <v>4142.5990000000002</v>
      </c>
      <c r="F72" s="12">
        <v>219903584</v>
      </c>
      <c r="G72" s="12">
        <v>4846727</v>
      </c>
    </row>
    <row r="73" spans="1:7">
      <c r="A73" s="9">
        <f>'(1)'!A73</f>
        <v>42391</v>
      </c>
      <c r="B73">
        <v>4226.4359999999997</v>
      </c>
      <c r="C73">
        <v>4260.5540000000001</v>
      </c>
      <c r="D73">
        <v>4209.24</v>
      </c>
      <c r="E73">
        <v>4259.7730000000001</v>
      </c>
      <c r="F73" s="12">
        <v>193539968</v>
      </c>
      <c r="G73" s="12">
        <v>4846727</v>
      </c>
    </row>
    <row r="74" spans="1:7">
      <c r="A74" s="9">
        <f>'(1)'!A74</f>
        <v>42394</v>
      </c>
      <c r="B74">
        <v>4245.4719999999998</v>
      </c>
      <c r="C74">
        <v>4268.1099999999997</v>
      </c>
      <c r="D74">
        <v>4193.3230000000003</v>
      </c>
      <c r="E74">
        <v>4196.5320000000002</v>
      </c>
      <c r="F74" s="12">
        <v>197594768</v>
      </c>
      <c r="G74" s="12">
        <v>4853601.5</v>
      </c>
    </row>
    <row r="75" spans="1:7">
      <c r="A75" s="9">
        <f>'(1)'!A75</f>
        <v>42395</v>
      </c>
      <c r="B75">
        <v>4211.924</v>
      </c>
      <c r="C75">
        <v>4250.9660000000003</v>
      </c>
      <c r="D75">
        <v>4177.8509999999997</v>
      </c>
      <c r="E75">
        <v>4233.8500000000004</v>
      </c>
      <c r="F75" s="12">
        <v>171296768</v>
      </c>
      <c r="G75" s="12">
        <v>4839558.5</v>
      </c>
    </row>
    <row r="76" spans="1:7">
      <c r="A76" s="9">
        <f>'(1)'!A76</f>
        <v>42396</v>
      </c>
      <c r="B76">
        <v>4214.9409999999998</v>
      </c>
      <c r="C76">
        <v>4226.09</v>
      </c>
      <c r="D76">
        <v>4111.933</v>
      </c>
      <c r="E76">
        <v>4128.8609999999999</v>
      </c>
      <c r="F76" s="12">
        <v>216020000</v>
      </c>
      <c r="G76" s="12">
        <v>4846854</v>
      </c>
    </row>
    <row r="77" spans="1:7">
      <c r="A77" s="9">
        <f>'(1)'!A77</f>
        <v>42397</v>
      </c>
      <c r="B77">
        <v>4197.201</v>
      </c>
      <c r="C77">
        <v>4197.4799999999996</v>
      </c>
      <c r="D77">
        <v>4116.4989999999998</v>
      </c>
      <c r="E77">
        <v>4186.0609999999997</v>
      </c>
      <c r="F77" s="12">
        <v>246409376</v>
      </c>
      <c r="G77" s="12">
        <v>4984459.5</v>
      </c>
    </row>
    <row r="78" spans="1:7">
      <c r="A78" s="9">
        <f>'(1)'!A78</f>
        <v>42398</v>
      </c>
      <c r="B78">
        <v>4186.3469999999998</v>
      </c>
      <c r="C78">
        <v>4279.1689999999999</v>
      </c>
      <c r="D78">
        <v>4184.3130000000001</v>
      </c>
      <c r="E78">
        <v>4279.1689999999999</v>
      </c>
      <c r="F78" s="12">
        <v>329487808</v>
      </c>
      <c r="G78" s="12">
        <v>4909953</v>
      </c>
    </row>
    <row r="79" spans="1:7">
      <c r="A79" s="9">
        <f>'(1)'!A79</f>
        <v>42401</v>
      </c>
      <c r="B79">
        <v>4254.41</v>
      </c>
      <c r="C79">
        <v>4301.6270000000004</v>
      </c>
      <c r="D79">
        <v>4238.1959999999999</v>
      </c>
      <c r="E79">
        <v>4286.5559999999996</v>
      </c>
      <c r="F79" s="12">
        <v>186202160</v>
      </c>
      <c r="G79" s="12">
        <v>4954094</v>
      </c>
    </row>
    <row r="80" spans="1:7">
      <c r="A80" s="9">
        <f>'(1)'!A80</f>
        <v>42402</v>
      </c>
      <c r="B80">
        <v>4262.4459999999999</v>
      </c>
      <c r="C80">
        <v>4265.0410000000002</v>
      </c>
      <c r="D80">
        <v>4180.5720000000001</v>
      </c>
      <c r="E80">
        <v>4193.1009999999997</v>
      </c>
      <c r="F80" s="12">
        <v>219202608</v>
      </c>
      <c r="G80" s="12">
        <v>4831958.5</v>
      </c>
    </row>
    <row r="81" spans="1:7">
      <c r="A81" s="9">
        <f>'(1)'!A81</f>
        <v>42403</v>
      </c>
      <c r="B81">
        <v>4213.67</v>
      </c>
      <c r="C81">
        <v>4218.1549999999997</v>
      </c>
      <c r="D81">
        <v>4099.241</v>
      </c>
      <c r="E81">
        <v>4171.9679999999998</v>
      </c>
      <c r="F81" s="12">
        <v>254464064</v>
      </c>
      <c r="G81" s="12">
        <v>4895562.5</v>
      </c>
    </row>
    <row r="82" spans="1:7">
      <c r="A82" s="9">
        <f>'(1)'!A82</f>
        <v>42404</v>
      </c>
      <c r="B82">
        <v>4158.0469999999996</v>
      </c>
      <c r="C82">
        <v>4200.99</v>
      </c>
      <c r="D82">
        <v>4120.5789999999997</v>
      </c>
      <c r="E82">
        <v>4167.7709999999997</v>
      </c>
      <c r="F82" s="12">
        <v>232647888</v>
      </c>
      <c r="G82" s="12">
        <v>4994387</v>
      </c>
    </row>
    <row r="83" spans="1:7">
      <c r="A83" s="9">
        <f>'(1)'!A83</f>
        <v>42405</v>
      </c>
      <c r="B83">
        <v>4150.348</v>
      </c>
      <c r="C83">
        <v>4152.7309999999998</v>
      </c>
      <c r="D83">
        <v>4008.453</v>
      </c>
      <c r="E83">
        <v>4024.473</v>
      </c>
      <c r="F83" s="12">
        <v>265277984</v>
      </c>
      <c r="G83" s="12">
        <v>5015034.5</v>
      </c>
    </row>
    <row r="84" spans="1:7">
      <c r="A84" s="9">
        <f>'(1)'!A84</f>
        <v>42408</v>
      </c>
      <c r="B84">
        <v>3947.991</v>
      </c>
      <c r="C84">
        <v>3979.0940000000001</v>
      </c>
      <c r="D84">
        <v>3888.7809999999999</v>
      </c>
      <c r="E84">
        <v>3960.6709999999998</v>
      </c>
      <c r="F84" s="12">
        <v>286525408</v>
      </c>
      <c r="G84" s="12">
        <v>4922997</v>
      </c>
    </row>
    <row r="85" spans="1:7">
      <c r="A85" s="9">
        <f>'(1)'!A85</f>
        <v>42409</v>
      </c>
      <c r="B85">
        <v>3903.9290000000001</v>
      </c>
      <c r="C85">
        <v>4008.0639999999999</v>
      </c>
      <c r="D85">
        <v>3902.7420000000002</v>
      </c>
      <c r="E85">
        <v>3947.8040000000001</v>
      </c>
      <c r="F85" s="12">
        <v>237267328</v>
      </c>
      <c r="G85" s="12">
        <v>4895828.5</v>
      </c>
    </row>
    <row r="86" spans="1:7">
      <c r="A86" s="9">
        <f>'(1)'!A86</f>
        <v>42410</v>
      </c>
      <c r="B86">
        <v>3996.7649999999999</v>
      </c>
      <c r="C86">
        <v>4045.4769999999999</v>
      </c>
      <c r="D86">
        <v>3962.6959999999999</v>
      </c>
      <c r="E86">
        <v>3966.2750000000001</v>
      </c>
      <c r="F86" s="12">
        <v>205146112</v>
      </c>
      <c r="G86" s="12">
        <v>4890056.5</v>
      </c>
    </row>
    <row r="87" spans="1:7">
      <c r="A87" s="9">
        <f>'(1)'!A87</f>
        <v>42411</v>
      </c>
      <c r="B87">
        <v>3910.57</v>
      </c>
      <c r="C87">
        <v>3988.7069999999999</v>
      </c>
      <c r="D87">
        <v>3902.857</v>
      </c>
      <c r="E87">
        <v>3962.2240000000002</v>
      </c>
      <c r="F87" s="12">
        <v>253094080</v>
      </c>
      <c r="G87" s="12">
        <v>4721638</v>
      </c>
    </row>
    <row r="88" spans="1:7">
      <c r="A88" s="9">
        <f>'(1)'!A88</f>
        <v>42412</v>
      </c>
      <c r="B88">
        <v>3996.636</v>
      </c>
      <c r="C88">
        <v>4022.1239999999998</v>
      </c>
      <c r="D88">
        <v>3965.739</v>
      </c>
      <c r="E88">
        <v>4019.1909999999998</v>
      </c>
      <c r="F88" s="12">
        <v>204507632</v>
      </c>
      <c r="G88" s="12">
        <v>4644773.5</v>
      </c>
    </row>
    <row r="89" spans="1:7">
      <c r="A89" s="9">
        <f>'(1)'!A89</f>
        <v>42416</v>
      </c>
      <c r="B89">
        <v>4077.3319999999999</v>
      </c>
      <c r="C89">
        <v>4104.3310000000001</v>
      </c>
      <c r="D89">
        <v>4049.877</v>
      </c>
      <c r="E89">
        <v>4104.3310000000001</v>
      </c>
      <c r="F89" s="12">
        <v>231490912</v>
      </c>
      <c r="G89" s="12">
        <v>4628573</v>
      </c>
    </row>
    <row r="90" spans="1:7">
      <c r="A90" s="9">
        <f>'(1)'!A90</f>
        <v>42417</v>
      </c>
      <c r="B90">
        <v>4138.4269999999997</v>
      </c>
      <c r="C90">
        <v>4204.6239999999998</v>
      </c>
      <c r="D90">
        <v>4125.8329999999996</v>
      </c>
      <c r="E90">
        <v>4199.1030000000001</v>
      </c>
      <c r="F90" s="12">
        <v>224583856</v>
      </c>
      <c r="G90" s="12">
        <v>4650150</v>
      </c>
    </row>
    <row r="91" spans="1:7">
      <c r="A91" s="9">
        <f>'(1)'!A91</f>
        <v>42418</v>
      </c>
      <c r="B91">
        <v>4212.223</v>
      </c>
      <c r="C91">
        <v>4212.576</v>
      </c>
      <c r="D91">
        <v>4146.1009999999997</v>
      </c>
      <c r="E91">
        <v>4151.4920000000002</v>
      </c>
      <c r="F91" s="12">
        <v>179195456</v>
      </c>
      <c r="G91" s="12">
        <v>4645229.5</v>
      </c>
    </row>
    <row r="92" spans="1:7">
      <c r="A92" s="9">
        <f>'(1)'!A92</f>
        <v>42419</v>
      </c>
      <c r="B92">
        <v>4129.7529999999997</v>
      </c>
      <c r="C92">
        <v>4175.076</v>
      </c>
      <c r="D92">
        <v>4121.5910000000003</v>
      </c>
      <c r="E92">
        <v>4164.0879999999997</v>
      </c>
      <c r="F92" s="12">
        <v>198172048</v>
      </c>
      <c r="G92" s="12">
        <v>4713049.5</v>
      </c>
    </row>
    <row r="93" spans="1:7">
      <c r="A93" s="9">
        <f>'(1)'!A93</f>
        <v>42422</v>
      </c>
      <c r="B93">
        <v>4203.6000000000004</v>
      </c>
      <c r="C93">
        <v>4235.116</v>
      </c>
      <c r="D93">
        <v>4199.9279999999999</v>
      </c>
      <c r="E93">
        <v>4231.268</v>
      </c>
      <c r="F93" s="12">
        <v>162520992</v>
      </c>
      <c r="G93" s="12">
        <v>4713049.5</v>
      </c>
    </row>
    <row r="94" spans="1:7">
      <c r="A94" s="9">
        <f>'(1)'!A94</f>
        <v>42423</v>
      </c>
      <c r="B94">
        <v>4209.317</v>
      </c>
      <c r="C94">
        <v>4217.9870000000001</v>
      </c>
      <c r="D94">
        <v>4158.5569999999998</v>
      </c>
      <c r="E94">
        <v>4162.54</v>
      </c>
      <c r="F94" s="12">
        <v>147342832</v>
      </c>
      <c r="G94" s="12">
        <v>4811448.5</v>
      </c>
    </row>
    <row r="95" spans="1:7">
      <c r="A95" s="9">
        <f>'(1)'!A95</f>
        <v>42424</v>
      </c>
      <c r="B95">
        <v>4116.018</v>
      </c>
      <c r="C95">
        <v>4205.9790000000003</v>
      </c>
      <c r="D95">
        <v>4088.116</v>
      </c>
      <c r="E95">
        <v>4200.6589999999997</v>
      </c>
      <c r="F95" s="12">
        <v>162389712</v>
      </c>
      <c r="G95" s="12">
        <v>4922806.5</v>
      </c>
    </row>
    <row r="96" spans="1:7">
      <c r="A96" s="9">
        <f>'(1)'!A96</f>
        <v>42425</v>
      </c>
      <c r="B96">
        <v>4212.4790000000003</v>
      </c>
      <c r="C96">
        <v>4241.2520000000004</v>
      </c>
      <c r="D96">
        <v>4173.2520000000004</v>
      </c>
      <c r="E96">
        <v>4241.0590000000002</v>
      </c>
      <c r="F96" s="12">
        <v>143114528</v>
      </c>
      <c r="G96" s="12">
        <v>4865766</v>
      </c>
    </row>
    <row r="97" spans="1:7">
      <c r="A97" s="9">
        <f>'(1)'!A97</f>
        <v>42426</v>
      </c>
      <c r="B97">
        <v>4273.5910000000003</v>
      </c>
      <c r="C97">
        <v>4275.826</v>
      </c>
      <c r="D97">
        <v>4227.2929999999997</v>
      </c>
      <c r="E97">
        <v>4235.616</v>
      </c>
      <c r="F97" s="12">
        <v>154468384</v>
      </c>
      <c r="G97" s="12">
        <v>4877756.5</v>
      </c>
    </row>
    <row r="98" spans="1:7">
      <c r="A98" s="9">
        <f>'(1)'!A98</f>
        <v>42429</v>
      </c>
      <c r="B98">
        <v>4228.5709999999999</v>
      </c>
      <c r="C98">
        <v>4263.3069999999998</v>
      </c>
      <c r="D98">
        <v>4200.1509999999998</v>
      </c>
      <c r="E98">
        <v>4201.1180000000004</v>
      </c>
      <c r="F98" s="12">
        <v>207651408</v>
      </c>
      <c r="G98" s="12">
        <v>4969279.5</v>
      </c>
    </row>
    <row r="99" spans="1:7">
      <c r="A99" s="9">
        <f>'(1)'!A99</f>
        <v>42430</v>
      </c>
      <c r="B99">
        <v>4238.0820000000003</v>
      </c>
      <c r="C99">
        <v>4333.6139999999996</v>
      </c>
      <c r="D99">
        <v>4225.933</v>
      </c>
      <c r="E99">
        <v>4333.6139999999996</v>
      </c>
      <c r="F99" s="12">
        <v>182408224</v>
      </c>
      <c r="G99" s="12">
        <v>4885489</v>
      </c>
    </row>
    <row r="100" spans="1:7">
      <c r="A100" s="9">
        <f>'(1)'!A100</f>
        <v>42431</v>
      </c>
      <c r="B100">
        <v>4328.7209999999995</v>
      </c>
      <c r="C100">
        <v>4335.4340000000002</v>
      </c>
      <c r="D100">
        <v>4301.0919999999996</v>
      </c>
      <c r="E100">
        <v>4334.3860000000004</v>
      </c>
      <c r="F100" s="12">
        <v>167104304</v>
      </c>
      <c r="G100" s="12">
        <v>4921291.5</v>
      </c>
    </row>
    <row r="101" spans="1:7">
      <c r="A101" s="9">
        <f>'(1)'!A101</f>
        <v>42432</v>
      </c>
      <c r="B101">
        <v>4330.402</v>
      </c>
      <c r="C101">
        <v>4331.4939999999997</v>
      </c>
      <c r="D101">
        <v>4296.3159999999998</v>
      </c>
      <c r="E101">
        <v>4325.8620000000001</v>
      </c>
      <c r="F101" s="12">
        <v>146727936</v>
      </c>
      <c r="G101" s="12">
        <v>4968682.5</v>
      </c>
    </row>
    <row r="102" spans="1:7">
      <c r="A102" s="9">
        <f>'(1)'!A102</f>
        <v>42433</v>
      </c>
      <c r="B102">
        <v>4334.0259999999998</v>
      </c>
      <c r="C102">
        <v>4356.3379999999997</v>
      </c>
      <c r="D102">
        <v>4301.3530000000001</v>
      </c>
      <c r="E102">
        <v>4329</v>
      </c>
      <c r="F102" s="12">
        <v>179966752</v>
      </c>
      <c r="G102" s="12">
        <v>4961848.5</v>
      </c>
    </row>
    <row r="103" spans="1:7">
      <c r="A103" s="9">
        <f>'(1)'!A103</f>
        <v>42436</v>
      </c>
      <c r="B103">
        <v>4303.8090000000002</v>
      </c>
      <c r="C103">
        <v>4330.2790000000005</v>
      </c>
      <c r="D103">
        <v>4271.5649999999996</v>
      </c>
      <c r="E103">
        <v>4303.3329999999996</v>
      </c>
      <c r="F103" s="12">
        <v>167771216</v>
      </c>
      <c r="G103" s="12">
        <v>4922010.5</v>
      </c>
    </row>
    <row r="104" spans="1:7">
      <c r="A104" s="9">
        <f>'(1)'!A104</f>
        <v>42437</v>
      </c>
      <c r="B104">
        <v>4272.7169999999996</v>
      </c>
      <c r="C104">
        <v>4308.8370000000004</v>
      </c>
      <c r="D104">
        <v>4258.8249999999998</v>
      </c>
      <c r="E104">
        <v>4265.51</v>
      </c>
      <c r="F104" s="12">
        <v>164893136</v>
      </c>
      <c r="G104" s="12">
        <v>5077069</v>
      </c>
    </row>
    <row r="105" spans="1:7">
      <c r="A105" s="9">
        <f>'(1)'!A105</f>
        <v>42438</v>
      </c>
      <c r="B105">
        <v>4281.0950000000003</v>
      </c>
      <c r="C105">
        <v>4293.232</v>
      </c>
      <c r="D105">
        <v>4258.076</v>
      </c>
      <c r="E105">
        <v>4293.232</v>
      </c>
      <c r="F105" s="12">
        <v>145939904</v>
      </c>
      <c r="G105" s="12">
        <v>5077788</v>
      </c>
    </row>
    <row r="106" spans="1:7">
      <c r="A106" s="9">
        <f>'(1)'!A106</f>
        <v>42439</v>
      </c>
      <c r="B106">
        <v>4307.8710000000001</v>
      </c>
      <c r="C106">
        <v>4335.3320000000003</v>
      </c>
      <c r="D106">
        <v>4232.0820000000003</v>
      </c>
      <c r="E106">
        <v>4286.9660000000003</v>
      </c>
      <c r="F106" s="12">
        <v>165592352</v>
      </c>
      <c r="G106" s="12">
        <v>5068076.5</v>
      </c>
    </row>
    <row r="107" spans="1:7">
      <c r="A107" s="9">
        <f>'(1)'!A107</f>
        <v>42440</v>
      </c>
      <c r="B107">
        <v>4337.1239999999998</v>
      </c>
      <c r="C107">
        <v>4361.83</v>
      </c>
      <c r="D107">
        <v>4320.5510000000004</v>
      </c>
      <c r="E107">
        <v>4361.83</v>
      </c>
      <c r="F107" s="12">
        <v>159337344</v>
      </c>
      <c r="G107" s="12">
        <v>5070742.5</v>
      </c>
    </row>
    <row r="108" spans="1:7">
      <c r="A108" s="9">
        <f>'(1)'!A108</f>
        <v>42443</v>
      </c>
      <c r="B108">
        <v>4347.9359999999997</v>
      </c>
      <c r="C108">
        <v>4378.3500000000004</v>
      </c>
      <c r="D108">
        <v>4347.5540000000001</v>
      </c>
      <c r="E108">
        <v>4367.3289999999997</v>
      </c>
      <c r="F108" s="12">
        <v>131739864</v>
      </c>
      <c r="G108" s="12">
        <v>5039503.5</v>
      </c>
    </row>
    <row r="109" spans="1:7">
      <c r="A109" s="9">
        <f>'(1)'!A109</f>
        <v>42444</v>
      </c>
      <c r="B109">
        <v>4354.38</v>
      </c>
      <c r="C109">
        <v>4371.2910000000002</v>
      </c>
      <c r="D109">
        <v>4339.8630000000003</v>
      </c>
      <c r="E109">
        <v>4367.0820000000003</v>
      </c>
      <c r="F109" s="12">
        <v>136026768</v>
      </c>
      <c r="G109" s="12">
        <v>4995510.5</v>
      </c>
    </row>
    <row r="110" spans="1:7">
      <c r="A110" s="9">
        <f>'(1)'!A110</f>
        <v>42445</v>
      </c>
      <c r="B110">
        <v>4359.6729999999998</v>
      </c>
      <c r="C110">
        <v>4416.1090000000004</v>
      </c>
      <c r="D110">
        <v>4357.7359999999999</v>
      </c>
      <c r="E110">
        <v>4404.2020000000002</v>
      </c>
      <c r="F110" s="12">
        <v>151389152</v>
      </c>
      <c r="G110" s="12">
        <v>5027117.5</v>
      </c>
    </row>
    <row r="111" spans="1:7">
      <c r="A111" s="9">
        <f>'(1)'!A111</f>
        <v>42446</v>
      </c>
      <c r="B111">
        <v>4390.0569999999998</v>
      </c>
      <c r="C111">
        <v>4413.08</v>
      </c>
      <c r="D111">
        <v>4376.87</v>
      </c>
      <c r="E111">
        <v>4400.2629999999999</v>
      </c>
      <c r="F111" s="12">
        <v>159055616</v>
      </c>
      <c r="G111" s="12">
        <v>5019845.5</v>
      </c>
    </row>
    <row r="112" spans="1:7">
      <c r="A112" s="9">
        <f>'(1)'!A112</f>
        <v>42447</v>
      </c>
      <c r="B112">
        <v>4408.8230000000003</v>
      </c>
      <c r="C112">
        <v>4420.8789999999999</v>
      </c>
      <c r="D112">
        <v>4387.8040000000001</v>
      </c>
      <c r="E112">
        <v>4410.8280000000004</v>
      </c>
      <c r="F112" s="12">
        <v>435127968</v>
      </c>
      <c r="G112" s="12">
        <v>5108840.5</v>
      </c>
    </row>
    <row r="113" spans="1:7">
      <c r="A113" s="9">
        <f>'(1)'!A113</f>
        <v>42450</v>
      </c>
      <c r="B113">
        <v>4403.0879999999997</v>
      </c>
      <c r="C113">
        <v>4430.4440000000004</v>
      </c>
      <c r="D113">
        <v>4400.3490000000002</v>
      </c>
      <c r="E113">
        <v>4426.9769999999999</v>
      </c>
      <c r="F113" s="12">
        <v>138582448</v>
      </c>
      <c r="G113" s="12">
        <v>5115335</v>
      </c>
    </row>
    <row r="114" spans="1:7">
      <c r="A114" s="9">
        <f>'(1)'!A114</f>
        <v>42451</v>
      </c>
      <c r="B114">
        <v>4403.4650000000001</v>
      </c>
      <c r="C114">
        <v>4450.7560000000003</v>
      </c>
      <c r="D114">
        <v>4401.2640000000001</v>
      </c>
      <c r="E114">
        <v>4437.6189999999997</v>
      </c>
      <c r="F114" s="12">
        <v>139012064</v>
      </c>
      <c r="G114" s="12">
        <v>5114425.5</v>
      </c>
    </row>
    <row r="115" spans="1:7">
      <c r="A115" s="9">
        <f>'(1)'!A115</f>
        <v>42452</v>
      </c>
      <c r="B115">
        <v>4431.8209999999999</v>
      </c>
      <c r="C115">
        <v>4434.7629999999999</v>
      </c>
      <c r="D115">
        <v>4394.96</v>
      </c>
      <c r="E115">
        <v>4402.5590000000002</v>
      </c>
      <c r="F115" s="12">
        <v>132117176</v>
      </c>
      <c r="G115" s="12">
        <v>5162007</v>
      </c>
    </row>
    <row r="116" spans="1:7">
      <c r="A116" s="9">
        <f>'(1)'!A116</f>
        <v>42453</v>
      </c>
      <c r="B116">
        <v>4380.2250000000004</v>
      </c>
      <c r="C116">
        <v>4405.9930000000004</v>
      </c>
      <c r="D116">
        <v>4374.7110000000002</v>
      </c>
      <c r="E116">
        <v>4405.5320000000002</v>
      </c>
      <c r="F116" s="12">
        <v>143060704</v>
      </c>
      <c r="G116" s="12">
        <v>5160605.5</v>
      </c>
    </row>
    <row r="117" spans="1:7">
      <c r="A117" s="9">
        <f>'(1)'!A117</f>
        <v>42457</v>
      </c>
      <c r="B117">
        <v>4415.0429999999997</v>
      </c>
      <c r="C117">
        <v>4417.57</v>
      </c>
      <c r="D117">
        <v>4393.0770000000002</v>
      </c>
      <c r="E117">
        <v>4398.0649999999996</v>
      </c>
      <c r="F117" s="12">
        <v>114452544</v>
      </c>
      <c r="G117" s="12">
        <v>5171760</v>
      </c>
    </row>
    <row r="118" spans="1:7">
      <c r="A118" s="9">
        <f>'(1)'!A118</f>
        <v>42458</v>
      </c>
      <c r="B118">
        <v>4391.1880000000001</v>
      </c>
      <c r="C118">
        <v>4471.7669999999998</v>
      </c>
      <c r="D118">
        <v>4384.2690000000002</v>
      </c>
      <c r="E118">
        <v>4467.7190000000001</v>
      </c>
      <c r="F118" s="12">
        <v>138615200</v>
      </c>
      <c r="G118" s="12">
        <v>5187844</v>
      </c>
    </row>
    <row r="119" spans="1:7">
      <c r="A119" s="9">
        <f>'(1)'!A119</f>
        <v>42459</v>
      </c>
      <c r="B119">
        <v>4494.6980000000003</v>
      </c>
      <c r="C119">
        <v>4518.174</v>
      </c>
      <c r="D119">
        <v>4481.8410000000003</v>
      </c>
      <c r="E119">
        <v>4490.875</v>
      </c>
      <c r="F119" s="12">
        <v>135124944</v>
      </c>
      <c r="G119" s="12">
        <v>5199906.5</v>
      </c>
    </row>
    <row r="120" spans="1:7">
      <c r="A120" s="9">
        <f>'(1)'!A120</f>
        <v>42460</v>
      </c>
      <c r="B120">
        <v>4491.0069999999996</v>
      </c>
      <c r="C120">
        <v>4504.2430000000004</v>
      </c>
      <c r="D120">
        <v>4478.1310000000003</v>
      </c>
      <c r="E120">
        <v>4483.6549999999997</v>
      </c>
      <c r="F120" s="12">
        <v>153590416</v>
      </c>
      <c r="G120" s="12">
        <v>5159182</v>
      </c>
    </row>
    <row r="121" spans="1:7">
      <c r="A121" s="9">
        <f>'(1)'!A121</f>
        <v>42461</v>
      </c>
      <c r="B121">
        <v>4461.7709999999997</v>
      </c>
      <c r="C121">
        <v>4534.3220000000001</v>
      </c>
      <c r="D121">
        <v>4452.1130000000003</v>
      </c>
      <c r="E121">
        <v>4532.0820000000003</v>
      </c>
      <c r="F121" s="12">
        <v>163669520</v>
      </c>
      <c r="G121" s="12">
        <v>5161618</v>
      </c>
    </row>
    <row r="122" spans="1:7">
      <c r="A122" s="9">
        <f>'(1)'!A122</f>
        <v>42464</v>
      </c>
      <c r="B122">
        <v>4526.3879999999999</v>
      </c>
      <c r="C122">
        <v>4533.4279999999999</v>
      </c>
      <c r="D122">
        <v>4503.6459999999997</v>
      </c>
      <c r="E122">
        <v>4511.7039999999997</v>
      </c>
      <c r="F122" s="12">
        <v>136292032</v>
      </c>
      <c r="G122" s="12">
        <v>5161618</v>
      </c>
    </row>
    <row r="123" spans="1:7">
      <c r="A123" s="9">
        <f>'(1)'!A123</f>
        <v>42465</v>
      </c>
      <c r="B123">
        <v>4479.107</v>
      </c>
      <c r="C123">
        <v>4494.7120000000004</v>
      </c>
      <c r="D123">
        <v>4465.0429999999997</v>
      </c>
      <c r="E123">
        <v>4470.7479999999996</v>
      </c>
      <c r="F123" s="12">
        <v>147887104</v>
      </c>
      <c r="G123" s="12">
        <v>5151140.5</v>
      </c>
    </row>
    <row r="124" spans="1:7">
      <c r="A124" s="9">
        <f>'(1)'!A124</f>
        <v>42466</v>
      </c>
      <c r="B124">
        <v>4476.3469999999998</v>
      </c>
      <c r="C124">
        <v>4544.5870000000004</v>
      </c>
      <c r="D124">
        <v>4476.3469999999998</v>
      </c>
      <c r="E124">
        <v>4543.7809999999999</v>
      </c>
      <c r="F124" s="12">
        <v>140097200</v>
      </c>
      <c r="G124" s="12">
        <v>5231946</v>
      </c>
    </row>
    <row r="125" spans="1:7">
      <c r="A125" s="9">
        <f>'(1)'!A125</f>
        <v>42467</v>
      </c>
      <c r="B125">
        <v>4519.0209999999997</v>
      </c>
      <c r="C125">
        <v>4525.6899999999996</v>
      </c>
      <c r="D125">
        <v>4459.7219999999998</v>
      </c>
      <c r="E125">
        <v>4475.2860000000001</v>
      </c>
      <c r="F125" s="12">
        <v>158923344</v>
      </c>
      <c r="G125" s="12">
        <v>5259750</v>
      </c>
    </row>
    <row r="126" spans="1:7">
      <c r="A126" s="9">
        <f>'(1)'!A126</f>
        <v>42468</v>
      </c>
      <c r="B126">
        <v>4506.9679999999998</v>
      </c>
      <c r="C126">
        <v>4515.9139999999998</v>
      </c>
      <c r="D126">
        <v>4459.5630000000001</v>
      </c>
      <c r="E126">
        <v>4474.9250000000002</v>
      </c>
      <c r="F126" s="12">
        <v>137275200</v>
      </c>
      <c r="G126" s="12">
        <v>5250627.5</v>
      </c>
    </row>
    <row r="127" spans="1:7">
      <c r="A127" s="9">
        <f>'(1)'!A127</f>
        <v>42471</v>
      </c>
      <c r="B127">
        <v>4496.2640000000001</v>
      </c>
      <c r="C127">
        <v>4516.1019999999999</v>
      </c>
      <c r="D127">
        <v>4458.4719999999998</v>
      </c>
      <c r="E127">
        <v>4458.7060000000001</v>
      </c>
      <c r="F127" s="12">
        <v>139774256</v>
      </c>
      <c r="G127" s="12">
        <v>5305926.5</v>
      </c>
    </row>
    <row r="128" spans="1:7">
      <c r="A128" s="9">
        <f>'(1)'!A128</f>
        <v>42472</v>
      </c>
      <c r="B128">
        <v>4464.0680000000002</v>
      </c>
      <c r="C128">
        <v>4503.8950000000004</v>
      </c>
      <c r="D128">
        <v>4435.05</v>
      </c>
      <c r="E128">
        <v>4496.0439999999999</v>
      </c>
      <c r="F128" s="12">
        <v>139128752</v>
      </c>
      <c r="G128" s="12">
        <v>5282020.5</v>
      </c>
    </row>
    <row r="129" spans="1:7">
      <c r="A129" s="9">
        <f>'(1)'!A129</f>
        <v>42473</v>
      </c>
      <c r="B129">
        <v>4526.9219999999996</v>
      </c>
      <c r="C129">
        <v>4560.1099999999997</v>
      </c>
      <c r="D129">
        <v>4524.2610000000004</v>
      </c>
      <c r="E129">
        <v>4554.7219999999998</v>
      </c>
      <c r="F129" s="12">
        <v>160463184</v>
      </c>
      <c r="G129" s="12">
        <v>5233007</v>
      </c>
    </row>
    <row r="130" spans="1:7">
      <c r="A130" s="9">
        <f>'(1)'!A130</f>
        <v>42474</v>
      </c>
      <c r="B130">
        <v>4554.6559999999999</v>
      </c>
      <c r="C130">
        <v>4569.7340000000004</v>
      </c>
      <c r="D130">
        <v>4541.6589999999997</v>
      </c>
      <c r="E130">
        <v>4554.625</v>
      </c>
      <c r="F130" s="12">
        <v>137958704</v>
      </c>
      <c r="G130" s="12">
        <v>5318779</v>
      </c>
    </row>
    <row r="131" spans="1:7">
      <c r="A131" s="9">
        <f>'(1)'!A131</f>
        <v>42475</v>
      </c>
      <c r="B131">
        <v>4550.3069999999998</v>
      </c>
      <c r="C131">
        <v>4558.9229999999998</v>
      </c>
      <c r="D131">
        <v>4531.0029999999997</v>
      </c>
      <c r="E131">
        <v>4543.1610000000001</v>
      </c>
      <c r="F131" s="12">
        <v>180087328</v>
      </c>
      <c r="G131" s="12">
        <v>5240392</v>
      </c>
    </row>
    <row r="132" spans="1:7">
      <c r="A132" s="9">
        <f>'(1)'!A132</f>
        <v>42478</v>
      </c>
      <c r="B132">
        <v>4535.2129999999997</v>
      </c>
      <c r="C132">
        <v>4570.5789999999997</v>
      </c>
      <c r="D132">
        <v>4531.1109999999999</v>
      </c>
      <c r="E132">
        <v>4565.4210000000003</v>
      </c>
      <c r="F132" s="12">
        <v>149539648</v>
      </c>
      <c r="G132" s="12">
        <v>5239833</v>
      </c>
    </row>
    <row r="133" spans="1:7">
      <c r="A133" s="9">
        <f>'(1)'!A133</f>
        <v>42479</v>
      </c>
      <c r="B133">
        <v>4573.576</v>
      </c>
      <c r="C133">
        <v>4574.3829999999998</v>
      </c>
      <c r="D133">
        <v>4515.9840000000004</v>
      </c>
      <c r="E133">
        <v>4537.09</v>
      </c>
      <c r="F133" s="12">
        <v>168455648</v>
      </c>
      <c r="G133" s="12">
        <v>5221203.5</v>
      </c>
    </row>
    <row r="134" spans="1:7">
      <c r="A134" s="9">
        <f>'(1)'!A134</f>
        <v>42480</v>
      </c>
      <c r="B134">
        <v>4539.1949999999997</v>
      </c>
      <c r="C134">
        <v>4562.335</v>
      </c>
      <c r="D134">
        <v>4523.8959999999997</v>
      </c>
      <c r="E134">
        <v>4540.4380000000001</v>
      </c>
      <c r="F134" s="12">
        <v>153715792</v>
      </c>
      <c r="G134" s="12">
        <v>5265393.5</v>
      </c>
    </row>
    <row r="135" spans="1:7">
      <c r="A135" s="9">
        <f>'(1)'!A135</f>
        <v>42481</v>
      </c>
      <c r="B135">
        <v>4540.7120000000004</v>
      </c>
      <c r="C135">
        <v>4558.665</v>
      </c>
      <c r="D135">
        <v>4522.8490000000002</v>
      </c>
      <c r="E135">
        <v>4540.7979999999998</v>
      </c>
      <c r="F135" s="12">
        <v>146718640</v>
      </c>
      <c r="G135" s="12">
        <v>5333330</v>
      </c>
    </row>
    <row r="136" spans="1:7">
      <c r="A136" s="9">
        <f>'(1)'!A136</f>
        <v>42482</v>
      </c>
      <c r="B136">
        <v>4478.4440000000004</v>
      </c>
      <c r="C136">
        <v>4502.3900000000003</v>
      </c>
      <c r="D136">
        <v>4440.1409999999996</v>
      </c>
      <c r="E136">
        <v>4474.192</v>
      </c>
      <c r="F136" s="12">
        <v>206196496</v>
      </c>
      <c r="G136" s="12">
        <v>5332951</v>
      </c>
    </row>
    <row r="137" spans="1:7">
      <c r="A137" s="9">
        <f>'(1)'!A137</f>
        <v>42485</v>
      </c>
      <c r="B137">
        <v>4459.674</v>
      </c>
      <c r="C137">
        <v>4474.7690000000002</v>
      </c>
      <c r="D137">
        <v>4452.8689999999997</v>
      </c>
      <c r="E137">
        <v>4474.1310000000003</v>
      </c>
      <c r="F137" s="12">
        <v>136609872</v>
      </c>
      <c r="G137" s="12">
        <v>5320821</v>
      </c>
    </row>
    <row r="138" spans="1:7">
      <c r="A138" s="9">
        <f>'(1)'!A138</f>
        <v>42486</v>
      </c>
      <c r="B138">
        <v>4480.598</v>
      </c>
      <c r="C138">
        <v>4490.0640000000003</v>
      </c>
      <c r="D138">
        <v>4439.3810000000003</v>
      </c>
      <c r="E138">
        <v>4452.9660000000003</v>
      </c>
      <c r="F138" s="12">
        <v>160779776</v>
      </c>
      <c r="G138" s="12">
        <v>5350632</v>
      </c>
    </row>
    <row r="139" spans="1:7">
      <c r="A139" s="9">
        <f>'(1)'!A139</f>
        <v>42487</v>
      </c>
      <c r="B139">
        <v>4412.82</v>
      </c>
      <c r="C139">
        <v>4426.2749999999996</v>
      </c>
      <c r="D139">
        <v>4381.1689999999999</v>
      </c>
      <c r="E139">
        <v>4416.6350000000002</v>
      </c>
      <c r="F139" s="12">
        <v>192266480</v>
      </c>
      <c r="G139" s="12">
        <v>5310185</v>
      </c>
    </row>
    <row r="140" spans="1:7">
      <c r="A140" s="9">
        <f>'(1)'!A140</f>
        <v>42488</v>
      </c>
      <c r="B140">
        <v>4419.1149999999998</v>
      </c>
      <c r="C140">
        <v>4447.1989999999996</v>
      </c>
      <c r="D140">
        <v>4355.3040000000001</v>
      </c>
      <c r="E140">
        <v>4363.9930000000004</v>
      </c>
      <c r="F140" s="12">
        <v>202653136</v>
      </c>
      <c r="G140" s="12">
        <v>5312262</v>
      </c>
    </row>
    <row r="141" spans="1:7">
      <c r="A141" s="9">
        <f>'(1)'!A141</f>
        <v>42489</v>
      </c>
      <c r="B141">
        <v>4367.5879999999997</v>
      </c>
      <c r="C141">
        <v>4372.9679999999998</v>
      </c>
      <c r="D141">
        <v>4307.1040000000003</v>
      </c>
      <c r="E141">
        <v>4341.299</v>
      </c>
      <c r="F141" s="12">
        <v>261516544</v>
      </c>
      <c r="G141" s="12">
        <v>5309193.5</v>
      </c>
    </row>
    <row r="142" spans="1:7">
      <c r="A142" s="9">
        <f>'(1)'!A142</f>
        <v>42492</v>
      </c>
      <c r="B142">
        <v>4350.8320000000003</v>
      </c>
      <c r="C142">
        <v>4386.9750000000004</v>
      </c>
      <c r="D142">
        <v>4334.5870000000004</v>
      </c>
      <c r="E142">
        <v>4381.3040000000001</v>
      </c>
      <c r="F142" s="12">
        <v>152531696</v>
      </c>
      <c r="G142" s="12">
        <v>5231381.5</v>
      </c>
    </row>
    <row r="143" spans="1:7">
      <c r="A143" s="9">
        <f>'(1)'!A143</f>
        <v>42493</v>
      </c>
      <c r="B143">
        <v>4349.0749999999998</v>
      </c>
      <c r="C143">
        <v>4368.7629999999999</v>
      </c>
      <c r="D143">
        <v>4329.7610000000004</v>
      </c>
      <c r="E143">
        <v>4341.3919999999998</v>
      </c>
      <c r="F143" s="12">
        <v>160884640</v>
      </c>
      <c r="G143" s="12">
        <v>5231233</v>
      </c>
    </row>
    <row r="144" spans="1:7">
      <c r="A144" s="9">
        <f>'(1)'!A144</f>
        <v>42494</v>
      </c>
      <c r="B144">
        <v>4314.4949999999999</v>
      </c>
      <c r="C144">
        <v>4328.2160000000003</v>
      </c>
      <c r="D144">
        <v>4301.0690000000004</v>
      </c>
      <c r="E144">
        <v>4312.0140000000001</v>
      </c>
      <c r="F144" s="12">
        <v>165221552</v>
      </c>
      <c r="G144" s="12">
        <v>5205382</v>
      </c>
    </row>
    <row r="145" spans="1:7">
      <c r="A145" s="9">
        <f>'(1)'!A145</f>
        <v>42495</v>
      </c>
      <c r="B145">
        <v>4326.9080000000004</v>
      </c>
      <c r="C145">
        <v>4333.1189999999997</v>
      </c>
      <c r="D145">
        <v>4299.607</v>
      </c>
      <c r="E145">
        <v>4309.4840000000004</v>
      </c>
      <c r="F145" s="12">
        <v>158634896</v>
      </c>
      <c r="G145" s="12">
        <v>5158667.5</v>
      </c>
    </row>
    <row r="146" spans="1:7">
      <c r="A146" s="9">
        <f>'(1)'!A146</f>
        <v>42496</v>
      </c>
      <c r="B146">
        <v>4290.3559999999998</v>
      </c>
      <c r="C146">
        <v>4330.2420000000002</v>
      </c>
      <c r="D146">
        <v>4282</v>
      </c>
      <c r="E146">
        <v>4330.1679999999997</v>
      </c>
      <c r="F146" s="12">
        <v>155900608</v>
      </c>
      <c r="G146" s="12">
        <v>5097224.5</v>
      </c>
    </row>
    <row r="147" spans="1:7">
      <c r="A147" s="9">
        <f>'(1)'!A147</f>
        <v>42499</v>
      </c>
      <c r="B147">
        <v>4331.6559999999999</v>
      </c>
      <c r="C147">
        <v>4361.8739999999998</v>
      </c>
      <c r="D147">
        <v>4329.9049999999997</v>
      </c>
      <c r="E147">
        <v>4341.2299999999996</v>
      </c>
      <c r="F147" s="12">
        <v>139898432</v>
      </c>
      <c r="G147" s="12">
        <v>5070802</v>
      </c>
    </row>
    <row r="148" spans="1:7">
      <c r="A148" s="9">
        <f>'(1)'!A148</f>
        <v>42500</v>
      </c>
      <c r="B148">
        <v>4360.7330000000002</v>
      </c>
      <c r="C148">
        <v>4404.085</v>
      </c>
      <c r="D148">
        <v>4351.1570000000002</v>
      </c>
      <c r="E148">
        <v>4402.0379999999996</v>
      </c>
      <c r="F148" s="12">
        <v>137113824</v>
      </c>
      <c r="G148" s="12">
        <v>5118456</v>
      </c>
    </row>
    <row r="149" spans="1:7">
      <c r="A149" s="9">
        <f>'(1)'!A149</f>
        <v>42501</v>
      </c>
      <c r="B149">
        <v>4395.8789999999999</v>
      </c>
      <c r="C149">
        <v>4407.9350000000004</v>
      </c>
      <c r="D149">
        <v>4360.7309999999998</v>
      </c>
      <c r="E149">
        <v>4361.0330000000004</v>
      </c>
      <c r="F149" s="12">
        <v>139833520</v>
      </c>
      <c r="G149" s="12">
        <v>5071208.5</v>
      </c>
    </row>
    <row r="150" spans="1:7">
      <c r="A150" s="9">
        <f>'(1)'!A150</f>
        <v>42502</v>
      </c>
      <c r="B150">
        <v>4376.0910000000003</v>
      </c>
      <c r="C150">
        <v>4377.8590000000004</v>
      </c>
      <c r="D150">
        <v>4312.884</v>
      </c>
      <c r="E150">
        <v>4342.8090000000002</v>
      </c>
      <c r="F150" s="12">
        <v>166483312</v>
      </c>
      <c r="G150" s="12">
        <v>5036242.5</v>
      </c>
    </row>
    <row r="151" spans="1:7">
      <c r="A151" s="9">
        <f>'(1)'!A151</f>
        <v>42503</v>
      </c>
      <c r="B151">
        <v>4337.8329999999996</v>
      </c>
      <c r="C151">
        <v>4364.2439999999997</v>
      </c>
      <c r="D151">
        <v>4318.7</v>
      </c>
      <c r="E151">
        <v>4326.5309999999999</v>
      </c>
      <c r="F151" s="12">
        <v>156382736</v>
      </c>
      <c r="G151" s="12">
        <v>5032915.5</v>
      </c>
    </row>
    <row r="152" spans="1:7">
      <c r="A152" s="9">
        <f>'(1)'!A152</f>
        <v>42506</v>
      </c>
      <c r="B152">
        <v>4335.33</v>
      </c>
      <c r="C152">
        <v>4395.6989999999996</v>
      </c>
      <c r="D152">
        <v>4329.8860000000004</v>
      </c>
      <c r="E152">
        <v>4380.4830000000002</v>
      </c>
      <c r="F152" s="12">
        <v>157660288</v>
      </c>
      <c r="G152" s="12">
        <v>5054886</v>
      </c>
    </row>
    <row r="153" spans="1:7">
      <c r="A153" s="9">
        <f>'(1)'!A153</f>
        <v>42507</v>
      </c>
      <c r="B153">
        <v>4376.5529999999999</v>
      </c>
      <c r="C153">
        <v>4385.0630000000001</v>
      </c>
      <c r="D153">
        <v>4311.1769999999997</v>
      </c>
      <c r="E153">
        <v>4322.5569999999998</v>
      </c>
      <c r="F153" s="12">
        <v>181557088</v>
      </c>
      <c r="G153" s="12">
        <v>5066244</v>
      </c>
    </row>
    <row r="154" spans="1:7">
      <c r="A154" s="9">
        <f>'(1)'!A154</f>
        <v>42508</v>
      </c>
      <c r="B154">
        <v>4314.3370000000004</v>
      </c>
      <c r="C154">
        <v>4360.9129999999996</v>
      </c>
      <c r="D154">
        <v>4305.7250000000004</v>
      </c>
      <c r="E154">
        <v>4338.232</v>
      </c>
      <c r="F154" s="12">
        <v>162004000</v>
      </c>
      <c r="G154" s="12">
        <v>5137613.5</v>
      </c>
    </row>
    <row r="155" spans="1:7">
      <c r="A155" s="9">
        <f>'(1)'!A155</f>
        <v>42509</v>
      </c>
      <c r="B155">
        <v>4319.857</v>
      </c>
      <c r="C155">
        <v>4331.5770000000002</v>
      </c>
      <c r="D155">
        <v>4284.3649999999998</v>
      </c>
      <c r="E155">
        <v>4315.5789999999997</v>
      </c>
      <c r="F155" s="12">
        <v>143103392</v>
      </c>
      <c r="G155" s="12">
        <v>5090441.5</v>
      </c>
    </row>
    <row r="156" spans="1:7">
      <c r="A156" s="9">
        <f>'(1)'!A156</f>
        <v>42510</v>
      </c>
      <c r="B156">
        <v>4330.0739999999996</v>
      </c>
      <c r="C156">
        <v>4379.9790000000003</v>
      </c>
      <c r="D156">
        <v>4329.5739999999996</v>
      </c>
      <c r="E156">
        <v>4362.9030000000002</v>
      </c>
      <c r="F156" s="12">
        <v>183544304</v>
      </c>
      <c r="G156" s="12">
        <v>5070168</v>
      </c>
    </row>
    <row r="157" spans="1:7">
      <c r="A157" s="9">
        <f>'(1)'!A157</f>
        <v>42513</v>
      </c>
      <c r="B157">
        <v>4364.7290000000003</v>
      </c>
      <c r="C157">
        <v>4382.4009999999998</v>
      </c>
      <c r="D157">
        <v>4353.3630000000003</v>
      </c>
      <c r="E157">
        <v>4355.0990000000002</v>
      </c>
      <c r="F157" s="12">
        <v>137930176</v>
      </c>
      <c r="G157" s="12">
        <v>5051299.5</v>
      </c>
    </row>
    <row r="158" spans="1:7">
      <c r="A158" s="9">
        <f>'(1)'!A158</f>
        <v>42514</v>
      </c>
      <c r="B158">
        <v>4381.3360000000002</v>
      </c>
      <c r="C158">
        <v>4449.2120000000004</v>
      </c>
      <c r="D158">
        <v>4380.4560000000001</v>
      </c>
      <c r="E158">
        <v>4444.2969999999996</v>
      </c>
      <c r="F158" s="12">
        <v>154861408</v>
      </c>
      <c r="G158" s="12">
        <v>5120118.5</v>
      </c>
    </row>
    <row r="159" spans="1:7">
      <c r="A159" s="9">
        <f>'(1)'!A159</f>
        <v>42515</v>
      </c>
      <c r="B159">
        <v>4459.2640000000001</v>
      </c>
      <c r="C159">
        <v>4488.5209999999997</v>
      </c>
      <c r="D159">
        <v>4453.0479999999998</v>
      </c>
      <c r="E159">
        <v>4476.4340000000002</v>
      </c>
      <c r="F159" s="12">
        <v>150651040</v>
      </c>
      <c r="G159" s="12">
        <v>5055739.5</v>
      </c>
    </row>
    <row r="160" spans="1:7">
      <c r="A160" s="9">
        <f>'(1)'!A160</f>
        <v>42516</v>
      </c>
      <c r="B160">
        <v>4478.5659999999998</v>
      </c>
      <c r="C160">
        <v>4494.0320000000002</v>
      </c>
      <c r="D160">
        <v>4469.76</v>
      </c>
      <c r="E160">
        <v>4487.96</v>
      </c>
      <c r="F160" s="12">
        <v>130626064</v>
      </c>
      <c r="G160" s="12">
        <v>5109735</v>
      </c>
    </row>
    <row r="161" spans="1:7">
      <c r="A161" s="9">
        <f>'(1)'!A161</f>
        <v>42517</v>
      </c>
      <c r="B161">
        <v>4490.9549999999999</v>
      </c>
      <c r="C161">
        <v>4512.5410000000002</v>
      </c>
      <c r="D161">
        <v>4489.1559999999999</v>
      </c>
      <c r="E161">
        <v>4512.5410000000002</v>
      </c>
      <c r="F161" s="12">
        <v>135988032</v>
      </c>
      <c r="G161" s="12">
        <v>5082448.5</v>
      </c>
    </row>
    <row r="162" spans="1:7">
      <c r="A162" s="9">
        <f>'(1)'!A162</f>
        <v>42521</v>
      </c>
      <c r="B162">
        <v>4513.8540000000003</v>
      </c>
      <c r="C162">
        <v>4526.84</v>
      </c>
      <c r="D162">
        <v>4497.6499999999996</v>
      </c>
      <c r="E162">
        <v>4523.893</v>
      </c>
      <c r="F162" s="12">
        <v>318638624</v>
      </c>
      <c r="G162" s="12">
        <v>5140157</v>
      </c>
    </row>
    <row r="163" spans="1:7">
      <c r="A163" s="9">
        <f>'(1)'!A163</f>
        <v>42522</v>
      </c>
      <c r="B163">
        <v>4507.1819999999998</v>
      </c>
      <c r="C163">
        <v>4530.3919999999998</v>
      </c>
      <c r="D163">
        <v>4502.7809999999999</v>
      </c>
      <c r="E163">
        <v>4520.0680000000002</v>
      </c>
      <c r="F163" s="12">
        <v>145974416</v>
      </c>
      <c r="G163" s="12">
        <v>5130731</v>
      </c>
    </row>
    <row r="164" spans="1:7">
      <c r="A164" s="9">
        <f>'(1)'!A164</f>
        <v>42523</v>
      </c>
      <c r="B164">
        <v>4510.8109999999997</v>
      </c>
      <c r="C164">
        <v>4531.3490000000002</v>
      </c>
      <c r="D164">
        <v>4488.0789999999997</v>
      </c>
      <c r="E164">
        <v>4531.3490000000002</v>
      </c>
      <c r="F164" s="12">
        <v>127563280</v>
      </c>
      <c r="G164" s="12">
        <v>5235925</v>
      </c>
    </row>
    <row r="165" spans="1:7">
      <c r="A165" s="9">
        <f>'(1)'!A165</f>
        <v>42524</v>
      </c>
      <c r="B165">
        <v>4520.9769999999999</v>
      </c>
      <c r="C165">
        <v>4523.357</v>
      </c>
      <c r="D165">
        <v>4480.8</v>
      </c>
      <c r="E165">
        <v>4509.7920000000004</v>
      </c>
      <c r="F165" s="12">
        <v>132898256</v>
      </c>
      <c r="G165" s="12">
        <v>5272539.5</v>
      </c>
    </row>
    <row r="166" spans="1:7">
      <c r="A166" s="9">
        <f>'(1)'!A166</f>
        <v>42527</v>
      </c>
      <c r="B166">
        <v>4517.8760000000002</v>
      </c>
      <c r="C166">
        <v>4536.549</v>
      </c>
      <c r="D166">
        <v>4510.326</v>
      </c>
      <c r="E166">
        <v>4523.6329999999998</v>
      </c>
      <c r="F166" s="12">
        <v>127820080</v>
      </c>
      <c r="G166" s="12">
        <v>5284812.5</v>
      </c>
    </row>
    <row r="167" spans="1:7">
      <c r="A167" s="9">
        <f>'(1)'!A167</f>
        <v>42528</v>
      </c>
      <c r="B167">
        <v>4527.8620000000001</v>
      </c>
      <c r="C167">
        <v>4532.3</v>
      </c>
      <c r="D167">
        <v>4511.4170000000004</v>
      </c>
      <c r="E167">
        <v>4513.0870000000004</v>
      </c>
      <c r="F167" s="12">
        <v>136071120</v>
      </c>
      <c r="G167" s="12">
        <v>5313440.5</v>
      </c>
    </row>
    <row r="168" spans="1:7">
      <c r="A168" s="9">
        <f>'(1)'!A168</f>
        <v>42529</v>
      </c>
      <c r="B168">
        <v>4521.1009999999997</v>
      </c>
      <c r="C168">
        <v>4529.0910000000003</v>
      </c>
      <c r="D168">
        <v>4505.3900000000003</v>
      </c>
      <c r="E168">
        <v>4520.6279999999997</v>
      </c>
      <c r="F168" s="12">
        <v>119068360</v>
      </c>
      <c r="G168" s="12">
        <v>5313440.5</v>
      </c>
    </row>
    <row r="169" spans="1:7">
      <c r="A169" s="9">
        <f>'(1)'!A169</f>
        <v>42530</v>
      </c>
      <c r="B169">
        <v>4501.1450000000004</v>
      </c>
      <c r="C169">
        <v>4518.4979999999996</v>
      </c>
      <c r="D169">
        <v>4494.7579999999998</v>
      </c>
      <c r="E169">
        <v>4512.6890000000003</v>
      </c>
      <c r="F169" s="12">
        <v>122745680</v>
      </c>
      <c r="G169" s="12">
        <v>5325205</v>
      </c>
    </row>
    <row r="170" spans="1:7">
      <c r="A170" s="9">
        <f>'(1)'!A170</f>
        <v>42531</v>
      </c>
      <c r="B170">
        <v>4473.0820000000003</v>
      </c>
      <c r="C170">
        <v>4480.4840000000004</v>
      </c>
      <c r="D170">
        <v>4447.3329999999996</v>
      </c>
      <c r="E170">
        <v>4461.049</v>
      </c>
      <c r="F170" s="12">
        <v>154100928</v>
      </c>
      <c r="G170" s="12">
        <v>5320950.5</v>
      </c>
    </row>
    <row r="171" spans="1:7">
      <c r="A171" s="9">
        <f>'(1)'!A171</f>
        <v>42534</v>
      </c>
      <c r="B171">
        <v>4436.1149999999998</v>
      </c>
      <c r="C171">
        <v>4461.2650000000003</v>
      </c>
      <c r="D171">
        <v>4419.7330000000002</v>
      </c>
      <c r="E171">
        <v>4422.759</v>
      </c>
      <c r="F171" s="12">
        <v>164841072</v>
      </c>
      <c r="G171" s="12">
        <v>5334186</v>
      </c>
    </row>
    <row r="172" spans="1:7">
      <c r="A172" s="9">
        <f>'(1)'!A172</f>
        <v>42535</v>
      </c>
      <c r="B172">
        <v>4413.7139999999999</v>
      </c>
      <c r="C172">
        <v>4439.7330000000002</v>
      </c>
      <c r="D172">
        <v>4392.4340000000002</v>
      </c>
      <c r="E172">
        <v>4424.9120000000003</v>
      </c>
      <c r="F172" s="12">
        <v>146903216</v>
      </c>
      <c r="G172" s="12">
        <v>5308945</v>
      </c>
    </row>
    <row r="173" spans="1:7">
      <c r="A173" s="9">
        <f>'(1)'!A173</f>
        <v>42536</v>
      </c>
      <c r="B173">
        <v>4433.6779999999999</v>
      </c>
      <c r="C173">
        <v>4439.6109999999999</v>
      </c>
      <c r="D173">
        <v>4404.58</v>
      </c>
      <c r="E173">
        <v>4409.51</v>
      </c>
      <c r="F173" s="12">
        <v>153648000</v>
      </c>
      <c r="G173" s="12">
        <v>5324877.5</v>
      </c>
    </row>
    <row r="174" spans="1:7">
      <c r="A174" s="9">
        <f>'(1)'!A174</f>
        <v>42537</v>
      </c>
      <c r="B174">
        <v>4387.8980000000001</v>
      </c>
      <c r="C174">
        <v>4428.2700000000004</v>
      </c>
      <c r="D174">
        <v>4362.1580000000004</v>
      </c>
      <c r="E174">
        <v>4424.2330000000002</v>
      </c>
      <c r="F174" s="12">
        <v>141932560</v>
      </c>
      <c r="G174" s="12">
        <v>5312846.5</v>
      </c>
    </row>
    <row r="175" spans="1:7">
      <c r="A175" s="9">
        <f>'(1)'!A175</f>
        <v>42538</v>
      </c>
      <c r="B175">
        <v>4409.7520000000004</v>
      </c>
      <c r="C175">
        <v>4409.7520000000004</v>
      </c>
      <c r="D175">
        <v>4363.634</v>
      </c>
      <c r="E175">
        <v>4374.38</v>
      </c>
      <c r="F175" s="12">
        <v>337606976</v>
      </c>
      <c r="G175" s="12">
        <v>5318480.5</v>
      </c>
    </row>
    <row r="176" spans="1:7">
      <c r="A176" s="9">
        <f>'(1)'!A176</f>
        <v>42541</v>
      </c>
      <c r="B176">
        <v>4424.1120000000001</v>
      </c>
      <c r="C176">
        <v>4444.0649999999996</v>
      </c>
      <c r="D176">
        <v>4397.3599999999997</v>
      </c>
      <c r="E176">
        <v>4400.1580000000004</v>
      </c>
      <c r="F176" s="12">
        <v>156411392</v>
      </c>
      <c r="G176" s="12">
        <v>5308111</v>
      </c>
    </row>
    <row r="177" spans="1:7">
      <c r="A177" s="9">
        <f>'(1)'!A177</f>
        <v>42542</v>
      </c>
      <c r="B177">
        <v>4408.0290000000005</v>
      </c>
      <c r="C177">
        <v>4422.6660000000002</v>
      </c>
      <c r="D177">
        <v>4398.6419999999998</v>
      </c>
      <c r="E177">
        <v>4413.4040000000005</v>
      </c>
      <c r="F177" s="12">
        <v>136924368</v>
      </c>
      <c r="G177" s="12">
        <v>5245456.5</v>
      </c>
    </row>
    <row r="178" spans="1:7">
      <c r="A178" s="9">
        <f>'(1)'!A178</f>
        <v>42543</v>
      </c>
      <c r="B178">
        <v>4415.46</v>
      </c>
      <c r="C178">
        <v>4442.0159999999996</v>
      </c>
      <c r="D178">
        <v>4400.8829999999998</v>
      </c>
      <c r="E178">
        <v>4404.7259999999997</v>
      </c>
      <c r="F178" s="12">
        <v>139828976</v>
      </c>
      <c r="G178" s="12">
        <v>5200208.5</v>
      </c>
    </row>
    <row r="179" spans="1:7">
      <c r="A179" s="9">
        <f>'(1)'!A179</f>
        <v>42544</v>
      </c>
      <c r="B179">
        <v>4437.6090000000004</v>
      </c>
      <c r="C179">
        <v>4467.4809999999998</v>
      </c>
      <c r="D179">
        <v>4420.1610000000001</v>
      </c>
      <c r="E179">
        <v>4467.4809999999998</v>
      </c>
      <c r="F179" s="12">
        <v>143822160</v>
      </c>
      <c r="G179" s="12">
        <v>5201897</v>
      </c>
    </row>
    <row r="180" spans="1:7">
      <c r="A180" s="9">
        <f>'(1)'!A180</f>
        <v>42545</v>
      </c>
      <c r="B180">
        <v>4294.7979999999998</v>
      </c>
      <c r="C180">
        <v>4373.1480000000001</v>
      </c>
      <c r="D180">
        <v>4274.5360000000001</v>
      </c>
      <c r="E180">
        <v>4285.701</v>
      </c>
      <c r="F180" s="12">
        <v>391980704</v>
      </c>
      <c r="G180" s="12">
        <v>5184026</v>
      </c>
    </row>
    <row r="181" spans="1:7">
      <c r="A181" s="9">
        <f>'(1)'!A181</f>
        <v>42548</v>
      </c>
      <c r="B181">
        <v>4247.71</v>
      </c>
      <c r="C181">
        <v>4249.0020000000004</v>
      </c>
      <c r="D181">
        <v>4179.7349999999997</v>
      </c>
      <c r="E181">
        <v>4201.0550000000003</v>
      </c>
      <c r="F181" s="12">
        <v>260837344</v>
      </c>
      <c r="G181" s="12">
        <v>5201393</v>
      </c>
    </row>
    <row r="182" spans="1:7">
      <c r="A182" s="9">
        <f>'(1)'!A182</f>
        <v>42549</v>
      </c>
      <c r="B182">
        <v>4245.3230000000003</v>
      </c>
      <c r="C182">
        <v>4291.4290000000001</v>
      </c>
      <c r="D182">
        <v>4245.2929999999997</v>
      </c>
      <c r="E182">
        <v>4290.4669999999996</v>
      </c>
      <c r="F182" s="12">
        <v>189515472</v>
      </c>
      <c r="G182" s="12">
        <v>5144667</v>
      </c>
    </row>
    <row r="183" spans="1:7">
      <c r="A183" s="9">
        <f>'(1)'!A183</f>
        <v>42550</v>
      </c>
      <c r="B183">
        <v>4323.3270000000002</v>
      </c>
      <c r="C183">
        <v>4373.9639999999999</v>
      </c>
      <c r="D183">
        <v>4322.3620000000001</v>
      </c>
      <c r="E183">
        <v>4364.7380000000003</v>
      </c>
      <c r="F183" s="12">
        <v>179043040</v>
      </c>
      <c r="G183" s="12">
        <v>5189738</v>
      </c>
    </row>
    <row r="184" spans="1:7">
      <c r="A184" s="9">
        <f>'(1)'!A184</f>
        <v>42551</v>
      </c>
      <c r="B184">
        <v>4378.7470000000003</v>
      </c>
      <c r="C184">
        <v>4417.9620000000004</v>
      </c>
      <c r="D184">
        <v>4359.5749999999998</v>
      </c>
      <c r="E184">
        <v>4417.6989999999996</v>
      </c>
      <c r="F184" s="12">
        <v>227411584</v>
      </c>
      <c r="G184" s="12">
        <v>5200579.5</v>
      </c>
    </row>
    <row r="185" spans="1:7">
      <c r="A185" s="9">
        <f>'(1)'!A185</f>
        <v>42552</v>
      </c>
      <c r="B185">
        <v>4411.7669999999998</v>
      </c>
      <c r="C185">
        <v>4453.8620000000001</v>
      </c>
      <c r="D185">
        <v>4411.7579999999998</v>
      </c>
      <c r="E185">
        <v>4437.4440000000004</v>
      </c>
      <c r="F185" s="12">
        <v>150903040</v>
      </c>
      <c r="G185" s="12">
        <v>5155373</v>
      </c>
    </row>
    <row r="186" spans="1:7">
      <c r="A186" s="9">
        <f>'(1)'!A186</f>
        <v>42556</v>
      </c>
      <c r="B186">
        <v>4414.3540000000003</v>
      </c>
      <c r="C186">
        <v>4418.0439999999999</v>
      </c>
      <c r="D186">
        <v>4386.5640000000003</v>
      </c>
      <c r="E186">
        <v>4410.7470000000003</v>
      </c>
      <c r="F186" s="12">
        <v>159652624</v>
      </c>
      <c r="G186" s="12">
        <v>5229077</v>
      </c>
    </row>
    <row r="187" spans="1:7">
      <c r="A187" s="9">
        <f>'(1)'!A187</f>
        <v>42557</v>
      </c>
      <c r="B187">
        <v>4388.4260000000004</v>
      </c>
      <c r="C187">
        <v>4447.2299999999996</v>
      </c>
      <c r="D187">
        <v>4375.7240000000002</v>
      </c>
      <c r="E187">
        <v>4444.7030000000004</v>
      </c>
      <c r="F187" s="12">
        <v>165015088</v>
      </c>
      <c r="G187" s="12">
        <v>5014463.5</v>
      </c>
    </row>
    <row r="188" spans="1:7">
      <c r="A188" s="9">
        <f>'(1)'!A188</f>
        <v>42558</v>
      </c>
      <c r="B188">
        <v>4451.1490000000003</v>
      </c>
      <c r="C188">
        <v>4468.3109999999997</v>
      </c>
      <c r="D188">
        <v>4438.7969999999996</v>
      </c>
      <c r="E188">
        <v>4459.5839999999998</v>
      </c>
      <c r="F188" s="12">
        <v>135708768</v>
      </c>
      <c r="G188" s="12">
        <v>4946096.5</v>
      </c>
    </row>
    <row r="189" spans="1:7">
      <c r="A189" s="9">
        <f>'(1)'!A189</f>
        <v>42559</v>
      </c>
      <c r="B189">
        <v>4484.9189999999999</v>
      </c>
      <c r="C189">
        <v>4529.7219999999998</v>
      </c>
      <c r="D189">
        <v>4476.5</v>
      </c>
      <c r="E189">
        <v>4528.3639999999996</v>
      </c>
      <c r="F189" s="12">
        <v>157175600</v>
      </c>
      <c r="G189" s="12">
        <v>5053235.5</v>
      </c>
    </row>
    <row r="190" spans="1:7">
      <c r="A190" s="9">
        <f>'(1)'!A190</f>
        <v>42562</v>
      </c>
      <c r="B190">
        <v>4544.3270000000002</v>
      </c>
      <c r="C190">
        <v>4569.9679999999998</v>
      </c>
      <c r="D190">
        <v>4544.3270000000002</v>
      </c>
      <c r="E190">
        <v>4554.7089999999998</v>
      </c>
      <c r="F190" s="12">
        <v>156311456</v>
      </c>
      <c r="G190" s="12">
        <v>5140621</v>
      </c>
    </row>
    <row r="191" spans="1:7">
      <c r="A191" s="9">
        <f>'(1)'!A191</f>
        <v>42563</v>
      </c>
      <c r="B191">
        <v>4579.8530000000001</v>
      </c>
      <c r="C191">
        <v>4588.2389999999996</v>
      </c>
      <c r="D191">
        <v>4570.5619999999999</v>
      </c>
      <c r="E191">
        <v>4577.6120000000001</v>
      </c>
      <c r="F191" s="12">
        <v>167387056</v>
      </c>
      <c r="G191" s="12">
        <v>5204610</v>
      </c>
    </row>
    <row r="192" spans="1:7">
      <c r="A192" s="9">
        <f>'(1)'!A192</f>
        <v>42564</v>
      </c>
      <c r="B192">
        <v>4589.1260000000002</v>
      </c>
      <c r="C192">
        <v>4589.9530000000004</v>
      </c>
      <c r="D192">
        <v>4565.6989999999996</v>
      </c>
      <c r="E192">
        <v>4565.7709999999997</v>
      </c>
      <c r="F192" s="12">
        <v>149857904</v>
      </c>
      <c r="G192" s="12">
        <v>5227047</v>
      </c>
    </row>
    <row r="193" spans="1:7">
      <c r="A193" s="9">
        <f>'(1)'!A193</f>
        <v>42565</v>
      </c>
      <c r="B193">
        <v>4597.1850000000004</v>
      </c>
      <c r="C193">
        <v>4604.7619999999997</v>
      </c>
      <c r="D193">
        <v>4585.7049999999999</v>
      </c>
      <c r="E193">
        <v>4596.4880000000003</v>
      </c>
      <c r="F193" s="12">
        <v>139242288</v>
      </c>
      <c r="G193" s="12">
        <v>5227047</v>
      </c>
    </row>
    <row r="194" spans="1:7">
      <c r="A194" s="9">
        <f>'(1)'!A194</f>
        <v>42566</v>
      </c>
      <c r="B194">
        <v>4601.9949999999999</v>
      </c>
      <c r="C194">
        <v>4607.1750000000002</v>
      </c>
      <c r="D194">
        <v>4579.8280000000004</v>
      </c>
      <c r="E194">
        <v>4589.8280000000004</v>
      </c>
      <c r="F194" s="12">
        <v>182013040</v>
      </c>
      <c r="G194" s="12">
        <v>5194718</v>
      </c>
    </row>
    <row r="195" spans="1:7">
      <c r="A195" s="9">
        <f>'(1)'!A195</f>
        <v>42569</v>
      </c>
      <c r="B195">
        <v>4595.0550000000003</v>
      </c>
      <c r="C195">
        <v>4627.5720000000001</v>
      </c>
      <c r="D195">
        <v>4591.826</v>
      </c>
      <c r="E195">
        <v>4619.68</v>
      </c>
      <c r="F195" s="12">
        <v>134277648</v>
      </c>
      <c r="G195" s="12">
        <v>5233476</v>
      </c>
    </row>
    <row r="196" spans="1:7">
      <c r="A196" s="9">
        <f>'(1)'!A196</f>
        <v>42570</v>
      </c>
      <c r="B196">
        <v>4601.6760000000004</v>
      </c>
      <c r="C196">
        <v>4617.47</v>
      </c>
      <c r="D196">
        <v>4595.3819999999996</v>
      </c>
      <c r="E196">
        <v>4603.2839999999997</v>
      </c>
      <c r="F196" s="12">
        <v>151597520</v>
      </c>
      <c r="G196" s="12">
        <v>5250482</v>
      </c>
    </row>
    <row r="197" spans="1:7">
      <c r="A197" s="9">
        <f>'(1)'!A197</f>
        <v>42571</v>
      </c>
      <c r="B197">
        <v>4630.8450000000003</v>
      </c>
      <c r="C197">
        <v>4665.67</v>
      </c>
      <c r="D197">
        <v>4623.9319999999998</v>
      </c>
      <c r="E197">
        <v>4657.2</v>
      </c>
      <c r="F197" s="12">
        <v>159584672</v>
      </c>
      <c r="G197" s="12">
        <v>5330760</v>
      </c>
    </row>
    <row r="198" spans="1:7">
      <c r="A198" s="9">
        <f>'(1)'!A198</f>
        <v>42572</v>
      </c>
      <c r="B198">
        <v>4662.9470000000001</v>
      </c>
      <c r="C198">
        <v>4669.5249999999996</v>
      </c>
      <c r="D198">
        <v>4634.0739999999996</v>
      </c>
      <c r="E198">
        <v>4647.0159999999996</v>
      </c>
      <c r="F198" s="12">
        <v>159088352</v>
      </c>
      <c r="G198" s="12">
        <v>5363351.5</v>
      </c>
    </row>
    <row r="199" spans="1:7">
      <c r="A199" s="9">
        <f>'(1)'!A199</f>
        <v>42573</v>
      </c>
      <c r="B199">
        <v>4650.9780000000001</v>
      </c>
      <c r="C199">
        <v>4670.5420000000004</v>
      </c>
      <c r="D199">
        <v>4635.2179999999998</v>
      </c>
      <c r="E199">
        <v>4666.0709999999999</v>
      </c>
      <c r="F199" s="12">
        <v>151724960</v>
      </c>
      <c r="G199" s="12">
        <v>5391037</v>
      </c>
    </row>
    <row r="200" spans="1:7">
      <c r="A200" s="9">
        <f>'(1)'!A200</f>
        <v>42576</v>
      </c>
      <c r="B200">
        <v>4662.8980000000001</v>
      </c>
      <c r="C200">
        <v>4667.0879999999997</v>
      </c>
      <c r="D200">
        <v>4650.4989999999998</v>
      </c>
      <c r="E200">
        <v>4665.9279999999999</v>
      </c>
      <c r="F200" s="12">
        <v>178599088</v>
      </c>
      <c r="G200" s="12">
        <v>5376333</v>
      </c>
    </row>
    <row r="201" spans="1:7">
      <c r="A201" s="9">
        <f>'(1)'!A201</f>
        <v>42577</v>
      </c>
      <c r="B201">
        <v>4664.0959999999995</v>
      </c>
      <c r="C201">
        <v>4687.9009999999998</v>
      </c>
      <c r="D201">
        <v>4648.924</v>
      </c>
      <c r="E201">
        <v>4672.1120000000001</v>
      </c>
      <c r="F201" s="12">
        <v>190238144</v>
      </c>
      <c r="G201" s="12">
        <v>5412053</v>
      </c>
    </row>
    <row r="202" spans="1:7">
      <c r="A202" s="9">
        <f>'(1)'!A202</f>
        <v>42578</v>
      </c>
      <c r="B202">
        <v>4711.1059999999998</v>
      </c>
      <c r="C202">
        <v>4716.0690000000004</v>
      </c>
      <c r="D202">
        <v>4685.1099999999997</v>
      </c>
      <c r="E202">
        <v>4702.8850000000002</v>
      </c>
      <c r="F202" s="12">
        <v>203713856</v>
      </c>
      <c r="G202" s="12">
        <v>5404161.5</v>
      </c>
    </row>
    <row r="203" spans="1:7">
      <c r="A203" s="9">
        <f>'(1)'!A203</f>
        <v>42579</v>
      </c>
      <c r="B203">
        <v>4710.2349999999997</v>
      </c>
      <c r="C203">
        <v>4725.7809999999999</v>
      </c>
      <c r="D203">
        <v>4696.0839999999998</v>
      </c>
      <c r="E203">
        <v>4721.4089999999997</v>
      </c>
      <c r="F203" s="12">
        <v>163243696</v>
      </c>
      <c r="G203" s="12">
        <v>5446518.5</v>
      </c>
    </row>
    <row r="204" spans="1:7">
      <c r="A204" s="9">
        <f>'(1)'!A204</f>
        <v>42580</v>
      </c>
      <c r="B204">
        <v>4734.7039999999997</v>
      </c>
      <c r="C204">
        <v>4743.2550000000001</v>
      </c>
      <c r="D204">
        <v>4715.7690000000002</v>
      </c>
      <c r="E204">
        <v>4730.2309999999998</v>
      </c>
      <c r="F204" s="12">
        <v>186482080</v>
      </c>
      <c r="G204" s="12">
        <v>5426318.5</v>
      </c>
    </row>
    <row r="205" spans="1:7">
      <c r="A205" s="9">
        <f>'(1)'!A205</f>
        <v>42583</v>
      </c>
      <c r="B205">
        <v>4734.4380000000001</v>
      </c>
      <c r="C205">
        <v>4767.2389999999996</v>
      </c>
      <c r="D205">
        <v>4728.7340000000004</v>
      </c>
      <c r="E205">
        <v>4756.0389999999998</v>
      </c>
      <c r="F205" s="12">
        <v>144985936</v>
      </c>
      <c r="G205" s="12">
        <v>5490016.5</v>
      </c>
    </row>
    <row r="206" spans="1:7">
      <c r="A206" s="9">
        <f>'(1)'!A206</f>
        <v>42584</v>
      </c>
      <c r="B206">
        <v>4748.4160000000002</v>
      </c>
      <c r="C206">
        <v>4752.29</v>
      </c>
      <c r="D206">
        <v>4689.5479999999998</v>
      </c>
      <c r="E206">
        <v>4719.2120000000004</v>
      </c>
      <c r="F206" s="12">
        <v>172852640</v>
      </c>
      <c r="G206" s="12">
        <v>5477221</v>
      </c>
    </row>
    <row r="207" spans="1:7">
      <c r="A207" s="9">
        <f>'(1)'!A207</f>
        <v>42585</v>
      </c>
      <c r="B207">
        <v>4716.5780000000004</v>
      </c>
      <c r="C207">
        <v>4734.3289999999997</v>
      </c>
      <c r="D207">
        <v>4712.1040000000003</v>
      </c>
      <c r="E207">
        <v>4734.3289999999997</v>
      </c>
      <c r="F207" s="12">
        <v>139947376</v>
      </c>
      <c r="G207" s="12">
        <v>5500309</v>
      </c>
    </row>
    <row r="208" spans="1:7">
      <c r="A208" s="9">
        <f>'(1)'!A208</f>
        <v>42586</v>
      </c>
      <c r="B208">
        <v>4731.5379999999996</v>
      </c>
      <c r="C208">
        <v>4749.0879999999997</v>
      </c>
      <c r="D208">
        <v>4719.0079999999998</v>
      </c>
      <c r="E208">
        <v>4743.8119999999999</v>
      </c>
      <c r="F208" s="12">
        <v>141771024</v>
      </c>
      <c r="G208" s="12">
        <v>5499686</v>
      </c>
    </row>
    <row r="209" spans="1:7">
      <c r="A209" s="9">
        <f>'(1)'!A209</f>
        <v>42587</v>
      </c>
      <c r="B209">
        <v>4769.17</v>
      </c>
      <c r="C209">
        <v>4799.8599999999997</v>
      </c>
      <c r="D209">
        <v>4763.58</v>
      </c>
      <c r="E209">
        <v>4791.2089999999998</v>
      </c>
      <c r="F209" s="12">
        <v>166207776</v>
      </c>
      <c r="G209" s="12">
        <v>5505999</v>
      </c>
    </row>
    <row r="210" spans="1:7">
      <c r="A210" s="9">
        <f>'(1)'!A210</f>
        <v>42590</v>
      </c>
      <c r="B210">
        <v>4791.0959999999995</v>
      </c>
      <c r="C210">
        <v>4794.1400000000003</v>
      </c>
      <c r="D210">
        <v>4770.2240000000002</v>
      </c>
      <c r="E210">
        <v>4784.7430000000004</v>
      </c>
      <c r="F210" s="12">
        <v>137652608</v>
      </c>
      <c r="G210" s="12">
        <v>5532067.5</v>
      </c>
    </row>
    <row r="211" spans="1:7">
      <c r="A211" s="9">
        <f>'(1)'!A211</f>
        <v>42591</v>
      </c>
      <c r="B211">
        <v>4787.9179999999997</v>
      </c>
      <c r="C211">
        <v>4811.0150000000003</v>
      </c>
      <c r="D211">
        <v>4786.3819999999996</v>
      </c>
      <c r="E211">
        <v>4795.7489999999998</v>
      </c>
      <c r="F211" s="12">
        <v>117371248</v>
      </c>
      <c r="G211" s="12">
        <v>5550117</v>
      </c>
    </row>
    <row r="212" spans="1:7">
      <c r="A212" s="9">
        <f>'(1)'!A212</f>
        <v>42592</v>
      </c>
      <c r="B212">
        <v>4799.8320000000003</v>
      </c>
      <c r="C212">
        <v>4799.8779999999997</v>
      </c>
      <c r="D212">
        <v>4771.9799999999996</v>
      </c>
      <c r="E212">
        <v>4783.393</v>
      </c>
      <c r="F212" s="12">
        <v>121659072</v>
      </c>
      <c r="G212" s="12">
        <v>5561717.5</v>
      </c>
    </row>
    <row r="213" spans="1:7">
      <c r="A213" s="9">
        <f>'(1)'!A213</f>
        <v>42593</v>
      </c>
      <c r="B213">
        <v>4800.5940000000001</v>
      </c>
      <c r="C213">
        <v>4813.3609999999999</v>
      </c>
      <c r="D213">
        <v>4790.6509999999998</v>
      </c>
      <c r="E213">
        <v>4803.3140000000003</v>
      </c>
      <c r="F213" s="12">
        <v>135123104</v>
      </c>
      <c r="G213" s="12">
        <v>5592345</v>
      </c>
    </row>
    <row r="214" spans="1:7">
      <c r="A214" s="9">
        <f>'(1)'!A214</f>
        <v>42594</v>
      </c>
      <c r="B214">
        <v>4794.3450000000003</v>
      </c>
      <c r="C214">
        <v>4807.527</v>
      </c>
      <c r="D214">
        <v>4790.4870000000001</v>
      </c>
      <c r="E214">
        <v>4807.076</v>
      </c>
      <c r="F214" s="12">
        <v>143515104</v>
      </c>
      <c r="G214" s="12">
        <v>5549426.5</v>
      </c>
    </row>
    <row r="215" spans="1:7">
      <c r="A215" s="9">
        <f>'(1)'!A215</f>
        <v>42597</v>
      </c>
      <c r="B215">
        <v>4814.768</v>
      </c>
      <c r="C215">
        <v>4837.6710000000003</v>
      </c>
      <c r="D215">
        <v>4812.4520000000002</v>
      </c>
      <c r="E215">
        <v>4827.116</v>
      </c>
      <c r="F215" s="12">
        <v>130606672</v>
      </c>
      <c r="G215" s="12">
        <v>5567129</v>
      </c>
    </row>
    <row r="216" spans="1:7">
      <c r="A216" s="9">
        <f>'(1)'!A216</f>
        <v>42598</v>
      </c>
      <c r="B216">
        <v>4814.2060000000001</v>
      </c>
      <c r="C216">
        <v>4814.9589999999998</v>
      </c>
      <c r="D216">
        <v>4796.9210000000003</v>
      </c>
      <c r="E216">
        <v>4797.1880000000001</v>
      </c>
      <c r="F216" s="12">
        <v>127674376</v>
      </c>
      <c r="G216" s="12">
        <v>5577945</v>
      </c>
    </row>
    <row r="217" spans="1:7">
      <c r="A217" s="9">
        <f>'(1)'!A217</f>
        <v>42599</v>
      </c>
      <c r="B217">
        <v>4799.027</v>
      </c>
      <c r="C217">
        <v>4807.0479999999998</v>
      </c>
      <c r="D217">
        <v>4772.4290000000001</v>
      </c>
      <c r="E217">
        <v>4805.4530000000004</v>
      </c>
      <c r="F217" s="12">
        <v>129045648</v>
      </c>
      <c r="G217" s="12">
        <v>5630759.5</v>
      </c>
    </row>
    <row r="218" spans="1:7">
      <c r="A218" s="9">
        <f>'(1)'!A218</f>
        <v>42600</v>
      </c>
      <c r="B218">
        <v>4802.3329999999996</v>
      </c>
      <c r="C218">
        <v>4814.5410000000002</v>
      </c>
      <c r="D218">
        <v>4794.2889999999998</v>
      </c>
      <c r="E218">
        <v>4808.6840000000002</v>
      </c>
      <c r="F218" s="12">
        <v>124081552</v>
      </c>
      <c r="G218" s="12">
        <v>5622599</v>
      </c>
    </row>
    <row r="219" spans="1:7">
      <c r="A219" s="9">
        <f>'(1)'!A219</f>
        <v>42601</v>
      </c>
      <c r="B219">
        <v>4800.2039999999997</v>
      </c>
      <c r="C219">
        <v>4816.0020000000004</v>
      </c>
      <c r="D219">
        <v>4786.2740000000003</v>
      </c>
      <c r="E219">
        <v>4806.1379999999999</v>
      </c>
      <c r="F219" s="12">
        <v>156831488</v>
      </c>
      <c r="G219" s="12">
        <v>5637193.5</v>
      </c>
    </row>
    <row r="220" spans="1:7">
      <c r="A220" s="9">
        <f>'(1)'!A220</f>
        <v>42604</v>
      </c>
      <c r="B220">
        <v>4797.9520000000002</v>
      </c>
      <c r="C220">
        <v>4817.357</v>
      </c>
      <c r="D220">
        <v>4791.058</v>
      </c>
      <c r="E220">
        <v>4808.558</v>
      </c>
      <c r="F220" s="12">
        <v>123018720</v>
      </c>
      <c r="G220" s="12">
        <v>5622932.5</v>
      </c>
    </row>
    <row r="221" spans="1:7">
      <c r="A221" s="9">
        <f>'(1)'!A221</f>
        <v>42605</v>
      </c>
      <c r="B221">
        <v>4828.79</v>
      </c>
      <c r="C221">
        <v>4836.4449999999997</v>
      </c>
      <c r="D221">
        <v>4816.7560000000003</v>
      </c>
      <c r="E221">
        <v>4818.4790000000003</v>
      </c>
      <c r="F221" s="12">
        <v>127678944</v>
      </c>
      <c r="G221" s="12">
        <v>5646238</v>
      </c>
    </row>
    <row r="222" spans="1:7">
      <c r="A222" s="9">
        <f>'(1)'!A222</f>
        <v>42606</v>
      </c>
      <c r="B222">
        <v>4812.4939999999997</v>
      </c>
      <c r="C222">
        <v>4821.3010000000004</v>
      </c>
      <c r="D222">
        <v>4770.732</v>
      </c>
      <c r="E222">
        <v>4783.4849999999997</v>
      </c>
      <c r="F222" s="12">
        <v>126099112</v>
      </c>
      <c r="G222" s="12">
        <v>5651213</v>
      </c>
    </row>
    <row r="223" spans="1:7">
      <c r="A223" s="9">
        <f>'(1)'!A223</f>
        <v>42607</v>
      </c>
      <c r="B223">
        <v>4773.6809999999996</v>
      </c>
      <c r="C223">
        <v>4792.4679999999998</v>
      </c>
      <c r="D223">
        <v>4768</v>
      </c>
      <c r="E223">
        <v>4775.4250000000002</v>
      </c>
      <c r="F223" s="12">
        <v>120288256</v>
      </c>
      <c r="G223" s="12">
        <v>5675059</v>
      </c>
    </row>
    <row r="224" spans="1:7">
      <c r="A224" s="9">
        <f>'(1)'!A224</f>
        <v>42608</v>
      </c>
      <c r="B224">
        <v>4782.4579999999996</v>
      </c>
      <c r="C224">
        <v>4815.5780000000004</v>
      </c>
      <c r="D224">
        <v>4758.0969999999998</v>
      </c>
      <c r="E224">
        <v>4783.6940000000004</v>
      </c>
      <c r="F224" s="12">
        <v>131121496</v>
      </c>
      <c r="G224" s="12">
        <v>5640033.5</v>
      </c>
    </row>
    <row r="225" spans="1:7">
      <c r="A225" s="9">
        <f>'(1)'!A225</f>
        <v>42611</v>
      </c>
      <c r="B225">
        <v>4787.9340000000002</v>
      </c>
      <c r="C225">
        <v>4804.4179999999997</v>
      </c>
      <c r="D225">
        <v>4784.625</v>
      </c>
      <c r="E225">
        <v>4791.0860000000002</v>
      </c>
      <c r="F225" s="12">
        <v>117249808</v>
      </c>
      <c r="G225" s="12">
        <v>5650115.5</v>
      </c>
    </row>
    <row r="226" spans="1:7">
      <c r="A226" s="9">
        <f>'(1)'!A226</f>
        <v>42612</v>
      </c>
      <c r="B226">
        <v>4787.768</v>
      </c>
      <c r="C226">
        <v>4797.625</v>
      </c>
      <c r="D226">
        <v>4760.2809999999999</v>
      </c>
      <c r="E226">
        <v>4775.9949999999999</v>
      </c>
      <c r="F226" s="12">
        <v>120888728</v>
      </c>
      <c r="G226" s="12">
        <v>5654251.5</v>
      </c>
    </row>
    <row r="227" spans="1:7">
      <c r="A227" s="9">
        <f>'(1)'!A227</f>
        <v>42613</v>
      </c>
      <c r="B227">
        <v>4770.2259999999997</v>
      </c>
      <c r="C227">
        <v>4775.1890000000003</v>
      </c>
      <c r="D227">
        <v>4751.6930000000002</v>
      </c>
      <c r="E227">
        <v>4771.0550000000003</v>
      </c>
      <c r="F227" s="12">
        <v>148977024</v>
      </c>
      <c r="G227" s="12">
        <v>5650649.5</v>
      </c>
    </row>
    <row r="228" spans="1:7">
      <c r="A228" s="9">
        <f>'(1)'!A228</f>
        <v>42614</v>
      </c>
      <c r="B228">
        <v>4774.8119999999999</v>
      </c>
      <c r="C228">
        <v>4787.9359999999997</v>
      </c>
      <c r="D228">
        <v>4750.2370000000001</v>
      </c>
      <c r="E228">
        <v>4783.9380000000001</v>
      </c>
      <c r="F228" s="12">
        <v>128278056</v>
      </c>
      <c r="G228" s="12">
        <v>5653706.5</v>
      </c>
    </row>
    <row r="229" spans="1:7">
      <c r="A229" s="9">
        <f>'(1)'!A229</f>
        <v>42615</v>
      </c>
      <c r="B229">
        <v>4806.1450000000004</v>
      </c>
      <c r="C229">
        <v>4816.6959999999999</v>
      </c>
      <c r="D229">
        <v>4781.6139999999996</v>
      </c>
      <c r="E229">
        <v>4798.741</v>
      </c>
      <c r="F229" s="12">
        <v>122695992</v>
      </c>
      <c r="G229" s="12">
        <v>5665532</v>
      </c>
    </row>
    <row r="230" spans="1:7">
      <c r="A230" s="9">
        <f>'(1)'!A230</f>
        <v>42619</v>
      </c>
      <c r="B230">
        <v>4806.6570000000002</v>
      </c>
      <c r="C230">
        <v>4829.5119999999997</v>
      </c>
      <c r="D230">
        <v>4797.3450000000003</v>
      </c>
      <c r="E230">
        <v>4829.5119999999997</v>
      </c>
      <c r="F230" s="12">
        <v>165486528</v>
      </c>
      <c r="G230" s="12">
        <v>5624791</v>
      </c>
    </row>
    <row r="231" spans="1:7">
      <c r="A231" s="9">
        <f>'(1)'!A231</f>
        <v>42620</v>
      </c>
      <c r="B231">
        <v>4829.9110000000001</v>
      </c>
      <c r="C231">
        <v>4839.5919999999996</v>
      </c>
      <c r="D231">
        <v>4813.9939999999997</v>
      </c>
      <c r="E231">
        <v>4831.8609999999999</v>
      </c>
      <c r="F231" s="12">
        <v>172012928</v>
      </c>
      <c r="G231" s="12">
        <v>5614495.5</v>
      </c>
    </row>
    <row r="232" spans="1:7">
      <c r="A232" s="9">
        <f>'(1)'!A232</f>
        <v>42621</v>
      </c>
      <c r="B232">
        <v>4816.4830000000002</v>
      </c>
      <c r="C232">
        <v>4816.4830000000002</v>
      </c>
      <c r="D232">
        <v>4791.2160000000003</v>
      </c>
      <c r="E232">
        <v>4803.9979999999996</v>
      </c>
      <c r="F232" s="12">
        <v>152635424</v>
      </c>
      <c r="G232" s="12">
        <v>5624700</v>
      </c>
    </row>
    <row r="233" spans="1:7">
      <c r="A233" s="9">
        <f>'(1)'!A233</f>
        <v>42622</v>
      </c>
      <c r="B233">
        <v>4763.0420000000004</v>
      </c>
      <c r="C233">
        <v>4773.7709999999997</v>
      </c>
      <c r="D233">
        <v>4681.5349999999999</v>
      </c>
      <c r="E233">
        <v>4681.5349999999999</v>
      </c>
      <c r="F233" s="12">
        <v>206068896</v>
      </c>
      <c r="G233" s="12">
        <v>5633267.5</v>
      </c>
    </row>
    <row r="234" spans="1:7">
      <c r="A234" s="9">
        <f>'(1)'!A234</f>
        <v>42625</v>
      </c>
      <c r="B234">
        <v>4656.5860000000002</v>
      </c>
      <c r="C234">
        <v>4772.4449999999997</v>
      </c>
      <c r="D234">
        <v>4656.5060000000003</v>
      </c>
      <c r="E234">
        <v>4764.652</v>
      </c>
      <c r="F234" s="12">
        <v>179569952</v>
      </c>
      <c r="G234" s="12">
        <v>5614564</v>
      </c>
    </row>
    <row r="235" spans="1:7">
      <c r="A235" s="9">
        <f>'(1)'!A235</f>
        <v>42626</v>
      </c>
      <c r="B235">
        <v>4740.0010000000002</v>
      </c>
      <c r="C235">
        <v>4756.2020000000002</v>
      </c>
      <c r="D235">
        <v>4701.7879999999996</v>
      </c>
      <c r="E235">
        <v>4722.8450000000003</v>
      </c>
      <c r="F235" s="12">
        <v>176879872</v>
      </c>
      <c r="G235" s="12">
        <v>5608926</v>
      </c>
    </row>
    <row r="236" spans="1:7">
      <c r="A236" s="9">
        <f>'(1)'!A236</f>
        <v>42627</v>
      </c>
      <c r="B236">
        <v>4726.7460000000001</v>
      </c>
      <c r="C236">
        <v>4770.3940000000002</v>
      </c>
      <c r="D236">
        <v>4726.7460000000001</v>
      </c>
      <c r="E236">
        <v>4746.0630000000001</v>
      </c>
      <c r="F236" s="12">
        <v>164387520</v>
      </c>
      <c r="G236" s="12">
        <v>5623409.5</v>
      </c>
    </row>
    <row r="237" spans="1:7">
      <c r="A237" s="9">
        <f>'(1)'!A237</f>
        <v>42628</v>
      </c>
      <c r="B237">
        <v>4749.7049999999999</v>
      </c>
      <c r="C237">
        <v>4826.0230000000001</v>
      </c>
      <c r="D237">
        <v>4748.6719999999996</v>
      </c>
      <c r="E237">
        <v>4819.8959999999997</v>
      </c>
      <c r="F237" s="12">
        <v>172928912</v>
      </c>
      <c r="G237" s="12">
        <v>5641835.5</v>
      </c>
    </row>
    <row r="238" spans="1:7">
      <c r="A238" s="9">
        <f>'(1)'!A238</f>
        <v>42629</v>
      </c>
      <c r="B238">
        <v>4811.7860000000001</v>
      </c>
      <c r="C238">
        <v>4821.8519999999999</v>
      </c>
      <c r="D238">
        <v>4794.2039999999997</v>
      </c>
      <c r="E238">
        <v>4818.0540000000001</v>
      </c>
      <c r="F238" s="12">
        <v>419565728</v>
      </c>
      <c r="G238" s="12">
        <v>5641835.5</v>
      </c>
    </row>
    <row r="239" spans="1:7">
      <c r="A239" s="9">
        <f>'(1)'!A239</f>
        <v>42632</v>
      </c>
      <c r="B239">
        <v>4833.8410000000003</v>
      </c>
      <c r="C239">
        <v>4843.7569999999996</v>
      </c>
      <c r="D239">
        <v>4787.442</v>
      </c>
      <c r="E239">
        <v>4796.0709999999999</v>
      </c>
      <c r="F239" s="12">
        <v>139674368</v>
      </c>
      <c r="G239" s="12">
        <v>5677722.5</v>
      </c>
    </row>
    <row r="240" spans="1:7">
      <c r="A240" s="9">
        <f>'(1)'!A240</f>
        <v>42633</v>
      </c>
      <c r="B240">
        <v>4813.7820000000002</v>
      </c>
      <c r="C240">
        <v>4824.2139999999999</v>
      </c>
      <c r="D240">
        <v>4797.78</v>
      </c>
      <c r="E240">
        <v>4805.22</v>
      </c>
      <c r="F240" s="12">
        <v>132593216</v>
      </c>
      <c r="G240" s="12">
        <v>5680252</v>
      </c>
    </row>
    <row r="241" spans="1:7">
      <c r="A241" s="9">
        <f>'(1)'!A241</f>
        <v>42634</v>
      </c>
      <c r="B241">
        <v>4826.5810000000001</v>
      </c>
      <c r="C241">
        <v>4858.5739999999996</v>
      </c>
      <c r="D241">
        <v>4797.8980000000001</v>
      </c>
      <c r="E241">
        <v>4853.7479999999996</v>
      </c>
      <c r="F241" s="12">
        <v>167630528</v>
      </c>
      <c r="G241" s="12">
        <v>5648167</v>
      </c>
    </row>
    <row r="242" spans="1:7">
      <c r="A242" s="9">
        <f>'(1)'!A242</f>
        <v>42635</v>
      </c>
      <c r="B242">
        <v>4879.2820000000002</v>
      </c>
      <c r="C242">
        <v>4895.4960000000001</v>
      </c>
      <c r="D242">
        <v>4876.3710000000001</v>
      </c>
      <c r="E242">
        <v>4891.3630000000003</v>
      </c>
      <c r="F242" s="12">
        <v>165594176</v>
      </c>
      <c r="G242" s="12">
        <v>5504826</v>
      </c>
    </row>
    <row r="243" spans="1:7">
      <c r="A243" s="9">
        <f>'(1)'!A243</f>
        <v>42636</v>
      </c>
      <c r="B243">
        <v>4881.4470000000001</v>
      </c>
      <c r="C243">
        <v>4882.4219999999996</v>
      </c>
      <c r="D243">
        <v>4853.4070000000002</v>
      </c>
      <c r="E243">
        <v>4858.9089999999997</v>
      </c>
      <c r="F243" s="12">
        <v>165328768</v>
      </c>
      <c r="G243" s="12">
        <v>5603763.5</v>
      </c>
    </row>
    <row r="244" spans="1:7">
      <c r="A244" s="9">
        <f>'(1)'!A244</f>
        <v>42639</v>
      </c>
      <c r="B244">
        <v>4830.1670000000004</v>
      </c>
      <c r="C244">
        <v>4837.3379999999997</v>
      </c>
      <c r="D244">
        <v>4812.3149999999996</v>
      </c>
      <c r="E244">
        <v>4817.1670000000004</v>
      </c>
      <c r="F244" s="12">
        <v>136980880</v>
      </c>
      <c r="G244" s="12">
        <v>5553276.5</v>
      </c>
    </row>
    <row r="245" spans="1:7">
      <c r="A245" s="9">
        <f>'(1)'!A245</f>
        <v>42640</v>
      </c>
      <c r="B245">
        <v>4813.8909999999996</v>
      </c>
      <c r="C245">
        <v>4868.3779999999997</v>
      </c>
      <c r="D245">
        <v>4811.28</v>
      </c>
      <c r="E245">
        <v>4866.7060000000001</v>
      </c>
      <c r="F245" s="12">
        <v>134397056</v>
      </c>
      <c r="G245" s="12">
        <v>5579553</v>
      </c>
    </row>
    <row r="246" spans="1:7">
      <c r="A246" s="9">
        <f>'(1)'!A246</f>
        <v>42641</v>
      </c>
      <c r="B246">
        <v>4871.8389999999999</v>
      </c>
      <c r="C246">
        <v>4877.3010000000004</v>
      </c>
      <c r="D246">
        <v>4850.0360000000001</v>
      </c>
      <c r="E246">
        <v>4875.2690000000002</v>
      </c>
      <c r="F246" s="12">
        <v>126980352</v>
      </c>
      <c r="G246" s="12">
        <v>5665312.5</v>
      </c>
    </row>
    <row r="247" spans="1:7">
      <c r="A247" s="9">
        <f>'(1)'!A247</f>
        <v>42642</v>
      </c>
      <c r="B247">
        <v>4868.4610000000002</v>
      </c>
      <c r="C247">
        <v>4875.5159999999996</v>
      </c>
      <c r="D247">
        <v>4819.0150000000003</v>
      </c>
      <c r="E247">
        <v>4838.3</v>
      </c>
      <c r="F247" s="12">
        <v>170343392</v>
      </c>
      <c r="G247" s="12">
        <v>5662419</v>
      </c>
    </row>
    <row r="248" spans="1:7">
      <c r="A248" s="9">
        <f>'(1)'!A248</f>
        <v>42643</v>
      </c>
      <c r="B248">
        <v>4856.0990000000002</v>
      </c>
      <c r="C248">
        <v>4889.2349999999997</v>
      </c>
      <c r="D248">
        <v>4846.9040000000005</v>
      </c>
      <c r="E248">
        <v>4875.6970000000001</v>
      </c>
      <c r="F248" s="12">
        <v>221755744</v>
      </c>
      <c r="G248" s="12">
        <v>5638037</v>
      </c>
    </row>
    <row r="249" spans="1:7">
      <c r="A249" s="9">
        <f>'(1)'!A249</f>
        <v>42646</v>
      </c>
      <c r="B249">
        <v>4864.6270000000004</v>
      </c>
      <c r="C249">
        <v>4872.1409999999996</v>
      </c>
      <c r="D249">
        <v>4848.2110000000002</v>
      </c>
      <c r="E249">
        <v>4866.625</v>
      </c>
      <c r="F249" s="12">
        <v>126490192</v>
      </c>
      <c r="G249" s="12">
        <v>5648809</v>
      </c>
    </row>
    <row r="250" spans="1:7">
      <c r="A250" s="9">
        <f>'(1)'!A250</f>
        <v>42647</v>
      </c>
      <c r="B250">
        <v>4880.57</v>
      </c>
      <c r="C250">
        <v>4891.4970000000003</v>
      </c>
      <c r="D250">
        <v>4841.7190000000001</v>
      </c>
      <c r="E250">
        <v>4859.4669999999996</v>
      </c>
      <c r="F250" s="12">
        <v>140641168</v>
      </c>
      <c r="G250" s="12">
        <v>5706414.5</v>
      </c>
    </row>
    <row r="251" spans="1:7">
      <c r="A251" s="9">
        <f>'(1)'!A251</f>
        <v>42648</v>
      </c>
      <c r="B251">
        <v>4872.9799999999996</v>
      </c>
      <c r="C251">
        <v>4891.3500000000004</v>
      </c>
      <c r="D251">
        <v>4870.8140000000003</v>
      </c>
      <c r="E251">
        <v>4877.7489999999998</v>
      </c>
      <c r="F251" s="12">
        <v>130843800</v>
      </c>
      <c r="G251" s="12">
        <v>5749540</v>
      </c>
    </row>
    <row r="252" spans="1:7">
      <c r="A252" s="9">
        <f>'(1)'!A252</f>
        <v>42649</v>
      </c>
      <c r="B252">
        <v>4871.9459999999999</v>
      </c>
      <c r="C252">
        <v>4883.97</v>
      </c>
      <c r="D252">
        <v>4851.5259999999998</v>
      </c>
      <c r="E252">
        <v>4873.924</v>
      </c>
      <c r="F252" s="12">
        <v>138716960</v>
      </c>
      <c r="G252" s="12">
        <v>5719992.5</v>
      </c>
    </row>
    <row r="253" spans="1:7">
      <c r="A253" s="9">
        <f>'(1)'!A253</f>
        <v>42650</v>
      </c>
      <c r="B253">
        <v>4883.9430000000002</v>
      </c>
      <c r="C253">
        <v>4884.6949999999997</v>
      </c>
      <c r="D253">
        <v>4840.93</v>
      </c>
      <c r="E253">
        <v>4864.5219999999999</v>
      </c>
      <c r="F253" s="12">
        <v>141306480</v>
      </c>
      <c r="G253" s="12">
        <v>5670895.5</v>
      </c>
    </row>
    <row r="254" spans="1:7">
      <c r="A254" s="9">
        <f>'(1)'!A254</f>
        <v>42653</v>
      </c>
      <c r="B254">
        <v>4887.732</v>
      </c>
      <c r="C254">
        <v>4904.7209999999995</v>
      </c>
      <c r="D254">
        <v>4885.5860000000002</v>
      </c>
      <c r="E254">
        <v>4893.768</v>
      </c>
      <c r="F254" s="12">
        <v>123122160</v>
      </c>
      <c r="G254" s="12">
        <v>5728789</v>
      </c>
    </row>
    <row r="255" spans="1:7">
      <c r="A255" s="9">
        <f>'(1)'!A255</f>
        <v>42654</v>
      </c>
      <c r="B255">
        <v>4890.1729999999998</v>
      </c>
      <c r="C255">
        <v>4890.1729999999998</v>
      </c>
      <c r="D255">
        <v>4804.2430000000004</v>
      </c>
      <c r="E255">
        <v>4821.9139999999998</v>
      </c>
      <c r="F255" s="12">
        <v>176049104</v>
      </c>
      <c r="G255" s="12">
        <v>5739205.5</v>
      </c>
    </row>
    <row r="256" spans="1:7">
      <c r="A256" s="9">
        <f>'(1)'!A256</f>
        <v>42655</v>
      </c>
      <c r="B256">
        <v>4824.2669999999998</v>
      </c>
      <c r="C256">
        <v>4836.5450000000001</v>
      </c>
      <c r="D256">
        <v>4806.3329999999996</v>
      </c>
      <c r="E256">
        <v>4819.6350000000002</v>
      </c>
      <c r="F256" s="12">
        <v>130015304</v>
      </c>
      <c r="G256" s="12">
        <v>5695619</v>
      </c>
    </row>
    <row r="257" spans="1:7">
      <c r="A257" s="9">
        <f>'(1)'!A257</f>
        <v>42656</v>
      </c>
      <c r="B257">
        <v>4785.5919999999996</v>
      </c>
      <c r="C257">
        <v>4816.3280000000004</v>
      </c>
      <c r="D257">
        <v>4760.0739999999996</v>
      </c>
      <c r="E257">
        <v>4803.1019999999999</v>
      </c>
      <c r="F257" s="12">
        <v>156394096</v>
      </c>
      <c r="G257" s="12">
        <v>5738919.5</v>
      </c>
    </row>
    <row r="258" spans="1:7">
      <c r="A258" s="9">
        <f>'(1)'!A258</f>
        <v>42657</v>
      </c>
      <c r="B258">
        <v>4828.9009999999998</v>
      </c>
      <c r="C258">
        <v>4845.9920000000002</v>
      </c>
      <c r="D258">
        <v>4806.732</v>
      </c>
      <c r="E258">
        <v>4808.4849999999997</v>
      </c>
      <c r="F258" s="12">
        <v>144017568</v>
      </c>
      <c r="G258" s="12">
        <v>5728330</v>
      </c>
    </row>
    <row r="259" spans="1:7">
      <c r="A259" s="9">
        <f>'(1)'!A259</f>
        <v>42660</v>
      </c>
      <c r="B259">
        <v>4808.4709999999995</v>
      </c>
      <c r="C259">
        <v>4814.875</v>
      </c>
      <c r="D259">
        <v>4790.4520000000002</v>
      </c>
      <c r="E259">
        <v>4796.1689999999999</v>
      </c>
      <c r="F259" s="12">
        <v>124896712</v>
      </c>
      <c r="G259" s="12">
        <v>5720797</v>
      </c>
    </row>
    <row r="260" spans="1:7">
      <c r="A260" s="9">
        <f>'(1)'!A260</f>
        <v>42661</v>
      </c>
      <c r="B260">
        <v>4849.9059999999999</v>
      </c>
      <c r="C260">
        <v>4860.6790000000001</v>
      </c>
      <c r="D260">
        <v>4837.3090000000002</v>
      </c>
      <c r="E260">
        <v>4839.7209999999995</v>
      </c>
      <c r="F260" s="12">
        <v>146300160</v>
      </c>
      <c r="G260" s="12">
        <v>5741554</v>
      </c>
    </row>
    <row r="261" spans="1:7">
      <c r="A261" s="9">
        <f>'(1)'!A261</f>
        <v>42662</v>
      </c>
      <c r="B261">
        <v>4833.8140000000003</v>
      </c>
      <c r="C261">
        <v>4845.0739999999996</v>
      </c>
      <c r="D261">
        <v>4830.6760000000004</v>
      </c>
      <c r="E261">
        <v>4836.6099999999997</v>
      </c>
      <c r="F261" s="12">
        <v>146344160</v>
      </c>
      <c r="G261" s="12">
        <v>5736306.5</v>
      </c>
    </row>
    <row r="262" spans="1:7">
      <c r="A262" s="9">
        <f>'(1)'!A262</f>
        <v>42663</v>
      </c>
      <c r="B262">
        <v>4831.3109999999997</v>
      </c>
      <c r="C262">
        <v>4842.3220000000001</v>
      </c>
      <c r="D262">
        <v>4805.8410000000003</v>
      </c>
      <c r="E262">
        <v>4832.71</v>
      </c>
      <c r="F262" s="12">
        <v>167908384</v>
      </c>
      <c r="G262" s="12">
        <v>5724302.5</v>
      </c>
    </row>
    <row r="263" spans="1:7">
      <c r="A263" s="9">
        <f>'(1)'!A263</f>
        <v>42664</v>
      </c>
      <c r="B263">
        <v>4836.5370000000003</v>
      </c>
      <c r="C263">
        <v>4853.6090000000004</v>
      </c>
      <c r="D263">
        <v>4822.777</v>
      </c>
      <c r="E263">
        <v>4851.8609999999999</v>
      </c>
      <c r="F263" s="12">
        <v>182665632</v>
      </c>
      <c r="G263" s="12">
        <v>5759139.5</v>
      </c>
    </row>
    <row r="264" spans="1:7">
      <c r="A264" s="9">
        <f>'(1)'!A264</f>
        <v>42667</v>
      </c>
      <c r="B264">
        <v>4884.1639999999998</v>
      </c>
      <c r="C264">
        <v>4911.585</v>
      </c>
      <c r="D264">
        <v>4880.7659999999996</v>
      </c>
      <c r="E264">
        <v>4909.9690000000001</v>
      </c>
      <c r="F264" s="12">
        <v>144960096</v>
      </c>
      <c r="G264" s="12">
        <v>5674314</v>
      </c>
    </row>
    <row r="265" spans="1:7">
      <c r="A265" s="9">
        <f>'(1)'!A265</f>
        <v>42668</v>
      </c>
      <c r="B265">
        <v>4908.1850000000004</v>
      </c>
      <c r="C265">
        <v>4911.7629999999999</v>
      </c>
      <c r="D265">
        <v>4885.8959999999997</v>
      </c>
      <c r="E265">
        <v>4891.4549999999999</v>
      </c>
      <c r="F265" s="12">
        <v>130730304</v>
      </c>
      <c r="G265" s="12">
        <v>5671637</v>
      </c>
    </row>
    <row r="266" spans="1:7">
      <c r="A266" s="9">
        <f>'(1)'!A266</f>
        <v>42669</v>
      </c>
      <c r="B266">
        <v>4863.5159999999996</v>
      </c>
      <c r="C266">
        <v>4886.3159999999998</v>
      </c>
      <c r="D266">
        <v>4846.4399999999996</v>
      </c>
      <c r="E266">
        <v>4860.5929999999998</v>
      </c>
      <c r="F266" s="12">
        <v>149210176</v>
      </c>
      <c r="G266" s="12">
        <v>5652421.5</v>
      </c>
    </row>
    <row r="267" spans="1:7">
      <c r="A267" s="9">
        <f>'(1)'!A267</f>
        <v>42670</v>
      </c>
      <c r="B267">
        <v>4883.0659999999998</v>
      </c>
      <c r="C267">
        <v>4885.8280000000004</v>
      </c>
      <c r="D267">
        <v>4831.6940000000004</v>
      </c>
      <c r="E267">
        <v>4836.4470000000001</v>
      </c>
      <c r="F267" s="12">
        <v>176427904</v>
      </c>
      <c r="G267" s="12">
        <v>5658545</v>
      </c>
    </row>
    <row r="268" spans="1:7">
      <c r="A268" s="9">
        <f>'(1)'!A268</f>
        <v>42671</v>
      </c>
      <c r="B268">
        <v>4820.4960000000001</v>
      </c>
      <c r="C268">
        <v>4848.5450000000001</v>
      </c>
      <c r="D268">
        <v>4794.0720000000001</v>
      </c>
      <c r="E268">
        <v>4805.5929999999998</v>
      </c>
      <c r="F268" s="12">
        <v>175092256</v>
      </c>
      <c r="G268" s="12">
        <v>5644209</v>
      </c>
    </row>
    <row r="269" spans="1:7">
      <c r="A269" s="9">
        <f>'(1)'!A269</f>
        <v>42674</v>
      </c>
      <c r="B269">
        <v>4821.3149999999996</v>
      </c>
      <c r="C269">
        <v>4823.9160000000002</v>
      </c>
      <c r="D269">
        <v>4801.1620000000003</v>
      </c>
      <c r="E269">
        <v>4801.2709999999997</v>
      </c>
      <c r="F269" s="12">
        <v>155815424</v>
      </c>
      <c r="G269" s="12">
        <v>5695515.5</v>
      </c>
    </row>
    <row r="270" spans="1:7">
      <c r="A270" s="9">
        <f>'(1)'!A270</f>
        <v>42675</v>
      </c>
      <c r="B270">
        <v>4810.3010000000004</v>
      </c>
      <c r="C270">
        <v>4811.0209999999997</v>
      </c>
      <c r="D270">
        <v>4726.3519999999999</v>
      </c>
      <c r="E270">
        <v>4766.9369999999999</v>
      </c>
      <c r="F270" s="12">
        <v>172941472</v>
      </c>
      <c r="G270" s="12">
        <v>5733725.5</v>
      </c>
    </row>
    <row r="271" spans="1:7">
      <c r="A271" s="9">
        <f>'(1)'!A271</f>
        <v>42676</v>
      </c>
      <c r="B271">
        <v>4764.826</v>
      </c>
      <c r="C271">
        <v>4773.6459999999997</v>
      </c>
      <c r="D271">
        <v>4717.5640000000003</v>
      </c>
      <c r="E271">
        <v>4726.9070000000002</v>
      </c>
      <c r="F271" s="12">
        <v>174677600</v>
      </c>
      <c r="G271" s="12">
        <v>5728394.5</v>
      </c>
    </row>
    <row r="272" spans="1:7">
      <c r="A272" s="9">
        <f>'(1)'!A272</f>
        <v>42677</v>
      </c>
      <c r="B272">
        <v>4718.5330000000004</v>
      </c>
      <c r="C272">
        <v>4732.2020000000002</v>
      </c>
      <c r="D272">
        <v>4673.0540000000001</v>
      </c>
      <c r="E272">
        <v>4679.1030000000001</v>
      </c>
      <c r="F272" s="12">
        <v>170665504</v>
      </c>
      <c r="G272" s="12">
        <v>5749623.5</v>
      </c>
    </row>
    <row r="273" spans="1:7">
      <c r="A273" s="9">
        <f>'(1)'!A273</f>
        <v>42678</v>
      </c>
      <c r="B273">
        <v>4647.59</v>
      </c>
      <c r="C273">
        <v>4697.9380000000001</v>
      </c>
      <c r="D273">
        <v>4647.59</v>
      </c>
      <c r="E273">
        <v>4660.4570000000003</v>
      </c>
      <c r="F273" s="12">
        <v>185459408</v>
      </c>
      <c r="G273" s="12">
        <v>5816243</v>
      </c>
    </row>
    <row r="274" spans="1:7">
      <c r="A274" s="9">
        <f>'(1)'!A274</f>
        <v>42681</v>
      </c>
      <c r="B274">
        <v>4737.9849999999997</v>
      </c>
      <c r="C274">
        <v>4777.0609999999997</v>
      </c>
      <c r="D274">
        <v>4731.7860000000001</v>
      </c>
      <c r="E274">
        <v>4773.7290000000003</v>
      </c>
      <c r="F274" s="12">
        <v>173488608</v>
      </c>
      <c r="G274" s="12">
        <v>5794692.5</v>
      </c>
    </row>
    <row r="275" spans="1:7">
      <c r="A275" s="9">
        <f>'(1)'!A275</f>
        <v>42682</v>
      </c>
      <c r="B275">
        <v>4766.482</v>
      </c>
      <c r="C275">
        <v>4824.9669999999996</v>
      </c>
      <c r="D275">
        <v>4757.2449999999999</v>
      </c>
      <c r="E275">
        <v>4804.92</v>
      </c>
      <c r="F275" s="12">
        <v>145423168</v>
      </c>
      <c r="G275" s="12">
        <v>5750195.5</v>
      </c>
    </row>
    <row r="276" spans="1:7">
      <c r="A276" s="9">
        <f>'(1)'!A276</f>
        <v>42683</v>
      </c>
      <c r="B276">
        <v>4748.9049999999997</v>
      </c>
      <c r="C276">
        <v>4832.9449999999997</v>
      </c>
      <c r="D276">
        <v>4747.3530000000001</v>
      </c>
      <c r="E276">
        <v>4825.1840000000002</v>
      </c>
      <c r="F276" s="12">
        <v>275097888</v>
      </c>
      <c r="G276" s="12">
        <v>5721638</v>
      </c>
    </row>
    <row r="277" spans="1:7">
      <c r="A277" s="9">
        <f>'(1)'!A277</f>
        <v>42684</v>
      </c>
      <c r="B277">
        <v>4849.7070000000003</v>
      </c>
      <c r="C277">
        <v>4855.7870000000003</v>
      </c>
      <c r="D277">
        <v>4685.7359999999999</v>
      </c>
      <c r="E277">
        <v>4747.0280000000002</v>
      </c>
      <c r="F277" s="12">
        <v>275933024</v>
      </c>
      <c r="G277" s="12">
        <v>5684720.5</v>
      </c>
    </row>
    <row r="278" spans="1:7">
      <c r="A278" s="9">
        <f>'(1)'!A278</f>
        <v>42685</v>
      </c>
      <c r="B278">
        <v>4729.1390000000001</v>
      </c>
      <c r="C278">
        <v>4759.8249999999998</v>
      </c>
      <c r="D278">
        <v>4711.96</v>
      </c>
      <c r="E278">
        <v>4751.951</v>
      </c>
      <c r="F278" s="12">
        <v>208744528</v>
      </c>
      <c r="G278" s="12">
        <v>5678165.5</v>
      </c>
    </row>
    <row r="279" spans="1:7">
      <c r="A279" s="9">
        <f>'(1)'!A279</f>
        <v>42688</v>
      </c>
      <c r="B279">
        <v>4752.6130000000003</v>
      </c>
      <c r="C279">
        <v>4753.2730000000001</v>
      </c>
      <c r="D279">
        <v>4677.4120000000003</v>
      </c>
      <c r="E279">
        <v>4702.0450000000001</v>
      </c>
      <c r="F279" s="12">
        <v>211192656</v>
      </c>
      <c r="G279" s="12">
        <v>5636024</v>
      </c>
    </row>
    <row r="280" spans="1:7">
      <c r="A280" s="9">
        <f>'(1)'!A280</f>
        <v>42689</v>
      </c>
      <c r="B280">
        <v>4733.5720000000001</v>
      </c>
      <c r="C280">
        <v>4778.652</v>
      </c>
      <c r="D280">
        <v>4727.9769999999999</v>
      </c>
      <c r="E280">
        <v>4764.4740000000002</v>
      </c>
      <c r="F280" s="12">
        <v>189126112</v>
      </c>
      <c r="G280" s="12">
        <v>5589010</v>
      </c>
    </row>
    <row r="281" spans="1:7">
      <c r="A281" s="9">
        <f>'(1)'!A281</f>
        <v>42690</v>
      </c>
      <c r="B281">
        <v>4745.0280000000002</v>
      </c>
      <c r="C281">
        <v>4794.5720000000001</v>
      </c>
      <c r="D281">
        <v>4742.9449999999997</v>
      </c>
      <c r="E281">
        <v>4792.268</v>
      </c>
      <c r="F281" s="12">
        <v>169017184</v>
      </c>
      <c r="G281" s="12">
        <v>5537216</v>
      </c>
    </row>
    <row r="282" spans="1:7">
      <c r="A282" s="9">
        <f>'(1)'!A282</f>
        <v>42691</v>
      </c>
      <c r="B282">
        <v>4789.7849999999999</v>
      </c>
      <c r="C282">
        <v>4826.75</v>
      </c>
      <c r="D282">
        <v>4781.723</v>
      </c>
      <c r="E282">
        <v>4826.5870000000004</v>
      </c>
      <c r="F282" s="12">
        <v>166526048</v>
      </c>
      <c r="G282" s="12">
        <v>5514988.5</v>
      </c>
    </row>
    <row r="283" spans="1:7">
      <c r="A283" s="9">
        <f>'(1)'!A283</f>
        <v>42692</v>
      </c>
      <c r="B283">
        <v>4832.8109999999997</v>
      </c>
      <c r="C283">
        <v>4840.8090000000002</v>
      </c>
      <c r="D283">
        <v>4804.4399999999996</v>
      </c>
      <c r="E283">
        <v>4808.0420000000004</v>
      </c>
      <c r="F283" s="12">
        <v>177217600</v>
      </c>
      <c r="G283" s="12">
        <v>5647183</v>
      </c>
    </row>
    <row r="284" spans="1:7">
      <c r="A284" s="9">
        <f>'(1)'!A284</f>
        <v>42695</v>
      </c>
      <c r="B284">
        <v>4822.0259999999998</v>
      </c>
      <c r="C284">
        <v>4862.2349999999997</v>
      </c>
      <c r="D284">
        <v>4819.5739999999996</v>
      </c>
      <c r="E284">
        <v>4858.9979999999996</v>
      </c>
      <c r="F284" s="12">
        <v>155254688</v>
      </c>
      <c r="G284" s="12">
        <v>5680690</v>
      </c>
    </row>
    <row r="285" spans="1:7">
      <c r="A285" s="9">
        <f>'(1)'!A285</f>
        <v>42696</v>
      </c>
      <c r="B285">
        <v>4876.9179999999997</v>
      </c>
      <c r="C285">
        <v>4884.6260000000002</v>
      </c>
      <c r="D285">
        <v>4861.0749999999998</v>
      </c>
      <c r="E285">
        <v>4873.8419999999996</v>
      </c>
      <c r="F285" s="12">
        <v>159681248</v>
      </c>
      <c r="G285" s="12">
        <v>5708292.5</v>
      </c>
    </row>
    <row r="286" spans="1:7">
      <c r="A286" s="9">
        <f>'(1)'!A286</f>
        <v>42697</v>
      </c>
      <c r="B286">
        <v>4856.7219999999998</v>
      </c>
      <c r="C286">
        <v>4859.665</v>
      </c>
      <c r="D286">
        <v>4832.5929999999998</v>
      </c>
      <c r="E286">
        <v>4853.8620000000001</v>
      </c>
      <c r="F286" s="12">
        <v>136204336</v>
      </c>
      <c r="G286" s="12">
        <v>5614699.5</v>
      </c>
    </row>
    <row r="287" spans="1:7">
      <c r="A287" s="9">
        <f>'(1)'!A287</f>
        <v>42699</v>
      </c>
      <c r="B287">
        <v>4861.4660000000003</v>
      </c>
      <c r="C287">
        <v>4870.8990000000003</v>
      </c>
      <c r="D287">
        <v>4853.0420000000004</v>
      </c>
      <c r="E287">
        <v>4870.0169999999998</v>
      </c>
      <c r="F287" s="12">
        <v>70860120</v>
      </c>
      <c r="G287" s="12">
        <v>5619651</v>
      </c>
    </row>
    <row r="288" spans="1:7">
      <c r="A288" s="9">
        <f>'(1)'!A288</f>
        <v>42702</v>
      </c>
      <c r="B288">
        <v>4861.7330000000002</v>
      </c>
      <c r="C288">
        <v>4878.8729999999996</v>
      </c>
      <c r="D288">
        <v>4852.7110000000002</v>
      </c>
      <c r="E288">
        <v>4857.0209999999997</v>
      </c>
      <c r="F288" s="12">
        <v>140375632</v>
      </c>
      <c r="G288" s="12">
        <v>5559243</v>
      </c>
    </row>
    <row r="289" spans="1:7">
      <c r="A289" s="9">
        <f>'(1)'!A289</f>
        <v>42703</v>
      </c>
      <c r="B289">
        <v>4859.848</v>
      </c>
      <c r="C289">
        <v>4896.5690000000004</v>
      </c>
      <c r="D289">
        <v>4848.8890000000001</v>
      </c>
      <c r="E289">
        <v>4873.2089999999998</v>
      </c>
      <c r="F289" s="12">
        <v>166557872</v>
      </c>
      <c r="G289" s="12">
        <v>5631520</v>
      </c>
    </row>
    <row r="290" spans="1:7">
      <c r="A290" s="9">
        <f>'(1)'!A290</f>
        <v>42704</v>
      </c>
      <c r="B290">
        <v>4876.2969999999996</v>
      </c>
      <c r="C290">
        <v>4880.7640000000001</v>
      </c>
      <c r="D290">
        <v>4810.8140000000003</v>
      </c>
      <c r="E290">
        <v>4810.8140000000003</v>
      </c>
      <c r="F290" s="12">
        <v>229706016</v>
      </c>
      <c r="G290" s="12">
        <v>5663508</v>
      </c>
    </row>
    <row r="291" spans="1:7">
      <c r="A291" s="9">
        <f>'(1)'!A291</f>
        <v>42705</v>
      </c>
      <c r="B291">
        <v>4806.7719999999999</v>
      </c>
      <c r="C291">
        <v>4810.4390000000003</v>
      </c>
      <c r="D291">
        <v>4723.5730000000003</v>
      </c>
      <c r="E291">
        <v>4734.0959999999995</v>
      </c>
      <c r="F291" s="12">
        <v>201071392</v>
      </c>
      <c r="G291" s="12">
        <v>5704649.5</v>
      </c>
    </row>
    <row r="292" spans="1:7">
      <c r="A292" s="9">
        <f>'(1)'!A292</f>
        <v>42706</v>
      </c>
      <c r="B292">
        <v>4734.3779999999997</v>
      </c>
      <c r="C292">
        <v>4759.0259999999998</v>
      </c>
      <c r="D292">
        <v>4721.4139999999998</v>
      </c>
      <c r="E292">
        <v>4739.3729999999996</v>
      </c>
      <c r="F292" s="12">
        <v>172430032</v>
      </c>
      <c r="G292" s="12">
        <v>5680557</v>
      </c>
    </row>
    <row r="293" spans="1:7">
      <c r="A293" s="9">
        <f>'(1)'!A293</f>
        <v>42709</v>
      </c>
      <c r="B293">
        <v>4762.3419999999996</v>
      </c>
      <c r="C293">
        <v>4795.2839999999997</v>
      </c>
      <c r="D293">
        <v>4743.5280000000002</v>
      </c>
      <c r="E293">
        <v>4778.1409999999996</v>
      </c>
      <c r="F293" s="12">
        <v>159564880</v>
      </c>
      <c r="G293" s="12">
        <v>5738803.5</v>
      </c>
    </row>
    <row r="294" spans="1:7">
      <c r="A294" s="9">
        <f>'(1)'!A294</f>
        <v>42710</v>
      </c>
      <c r="B294">
        <v>4786.0619999999999</v>
      </c>
      <c r="C294">
        <v>4796.5770000000002</v>
      </c>
      <c r="D294">
        <v>4769.3890000000001</v>
      </c>
      <c r="E294">
        <v>4788.6710000000003</v>
      </c>
      <c r="F294" s="12">
        <v>145027776</v>
      </c>
      <c r="G294" s="12">
        <v>5756715.5</v>
      </c>
    </row>
    <row r="295" spans="1:7">
      <c r="A295" s="9">
        <f>'(1)'!A295</f>
        <v>42711</v>
      </c>
      <c r="B295">
        <v>4778.8620000000001</v>
      </c>
      <c r="C295">
        <v>4854.3230000000003</v>
      </c>
      <c r="D295">
        <v>4765.4409999999998</v>
      </c>
      <c r="E295">
        <v>4851.9390000000003</v>
      </c>
      <c r="F295" s="12">
        <v>189844880</v>
      </c>
      <c r="G295" s="12">
        <v>5733109</v>
      </c>
    </row>
    <row r="296" spans="1:7">
      <c r="A296" s="9">
        <f>'(1)'!A296</f>
        <v>42712</v>
      </c>
      <c r="B296">
        <v>4849.7489999999998</v>
      </c>
      <c r="C296">
        <v>4869.5630000000001</v>
      </c>
      <c r="D296">
        <v>4843.0389999999998</v>
      </c>
      <c r="E296">
        <v>4859.1859999999997</v>
      </c>
      <c r="F296" s="12">
        <v>154498336</v>
      </c>
      <c r="G296" s="12">
        <v>5733109</v>
      </c>
    </row>
    <row r="297" spans="1:7">
      <c r="A297" s="9">
        <f>'(1)'!A297</f>
        <v>42713</v>
      </c>
      <c r="B297">
        <v>4878.5429999999997</v>
      </c>
      <c r="C297">
        <v>4897.241</v>
      </c>
      <c r="D297">
        <v>4877.1819999999998</v>
      </c>
      <c r="E297">
        <v>4895.9040000000005</v>
      </c>
      <c r="F297" s="12">
        <v>150292000</v>
      </c>
      <c r="G297" s="12">
        <v>5752812.5</v>
      </c>
    </row>
    <row r="298" spans="1:7">
      <c r="A298" s="9">
        <f>'(1)'!A298</f>
        <v>42716</v>
      </c>
      <c r="B298">
        <v>4878.0410000000002</v>
      </c>
      <c r="C298">
        <v>4882.9759999999997</v>
      </c>
      <c r="D298">
        <v>4854.2700000000004</v>
      </c>
      <c r="E298">
        <v>4874.2969999999996</v>
      </c>
      <c r="F298" s="12">
        <v>151412976</v>
      </c>
      <c r="G298" s="12">
        <v>5736526.5</v>
      </c>
    </row>
    <row r="299" spans="1:7">
      <c r="A299" s="9">
        <f>'(1)'!A299</f>
        <v>42717</v>
      </c>
      <c r="B299">
        <v>4893.6530000000002</v>
      </c>
      <c r="C299">
        <v>4960.4840000000004</v>
      </c>
      <c r="D299">
        <v>4890.1499999999996</v>
      </c>
      <c r="E299">
        <v>4935.8370000000004</v>
      </c>
      <c r="F299" s="12">
        <v>167697536</v>
      </c>
      <c r="G299" s="12">
        <v>5755481</v>
      </c>
    </row>
    <row r="300" spans="1:7">
      <c r="A300" s="9">
        <f>'(1)'!A300</f>
        <v>42718</v>
      </c>
      <c r="B300">
        <v>4943.6350000000002</v>
      </c>
      <c r="C300">
        <v>4955.2470000000003</v>
      </c>
      <c r="D300">
        <v>4910.76</v>
      </c>
      <c r="E300">
        <v>4921.2179999999998</v>
      </c>
      <c r="F300" s="12">
        <v>188274048</v>
      </c>
      <c r="G300" s="12">
        <v>5682512.5</v>
      </c>
    </row>
    <row r="301" spans="1:7">
      <c r="A301" s="9">
        <f>'(1)'!A301</f>
        <v>42719</v>
      </c>
      <c r="B301">
        <v>4925.6540000000005</v>
      </c>
      <c r="C301">
        <v>4959.9030000000002</v>
      </c>
      <c r="D301">
        <v>4919.8109999999997</v>
      </c>
      <c r="E301">
        <v>4933.4070000000002</v>
      </c>
      <c r="F301" s="12">
        <v>199197232</v>
      </c>
      <c r="G301" s="12">
        <v>5591872.5</v>
      </c>
    </row>
    <row r="302" spans="1:7">
      <c r="A302" s="9">
        <f>'(1)'!A302</f>
        <v>42720</v>
      </c>
      <c r="B302">
        <v>4945.0370000000003</v>
      </c>
      <c r="C302">
        <v>4952.143</v>
      </c>
      <c r="D302">
        <v>4904.3770000000004</v>
      </c>
      <c r="E302">
        <v>4914.8639999999996</v>
      </c>
      <c r="F302" s="12">
        <v>374534624</v>
      </c>
      <c r="G302" s="12">
        <v>5599075.5</v>
      </c>
    </row>
    <row r="303" spans="1:7">
      <c r="A303" s="9">
        <f>'(1)'!A303</f>
        <v>42723</v>
      </c>
      <c r="B303">
        <v>4919.165</v>
      </c>
      <c r="C303">
        <v>4963</v>
      </c>
      <c r="D303">
        <v>4911.75</v>
      </c>
      <c r="E303">
        <v>4934.8469999999998</v>
      </c>
      <c r="F303" s="12">
        <v>139312512</v>
      </c>
      <c r="G303" s="12">
        <v>5644520.5</v>
      </c>
    </row>
    <row r="304" spans="1:7">
      <c r="A304" s="9">
        <f>'(1)'!A304</f>
        <v>42724</v>
      </c>
      <c r="B304">
        <v>4948.3389999999999</v>
      </c>
      <c r="C304">
        <v>4961.5469999999996</v>
      </c>
      <c r="D304">
        <v>4944.3239999999996</v>
      </c>
      <c r="E304">
        <v>4953.8029999999999</v>
      </c>
      <c r="F304" s="12">
        <v>141801296</v>
      </c>
      <c r="G304" s="12">
        <v>5656035.5</v>
      </c>
    </row>
    <row r="305" spans="1:7">
      <c r="A305" s="9">
        <f>'(1)'!A305</f>
        <v>42725</v>
      </c>
      <c r="B305">
        <v>4952.0709999999999</v>
      </c>
      <c r="C305">
        <v>4957.4489999999996</v>
      </c>
      <c r="D305">
        <v>4938.2380000000003</v>
      </c>
      <c r="E305">
        <v>4948.9049999999997</v>
      </c>
      <c r="F305" s="12">
        <v>111830008</v>
      </c>
      <c r="G305" s="12">
        <v>5728864</v>
      </c>
    </row>
    <row r="306" spans="1:7">
      <c r="A306" s="9">
        <f>'(1)'!A306</f>
        <v>42726</v>
      </c>
      <c r="B306">
        <v>4948.3590000000004</v>
      </c>
      <c r="C306">
        <v>4948.3590000000004</v>
      </c>
      <c r="D306">
        <v>4917.3339999999998</v>
      </c>
      <c r="E306">
        <v>4934.3909999999996</v>
      </c>
      <c r="F306" s="12">
        <v>135641344</v>
      </c>
      <c r="G306" s="12">
        <v>5737755.5</v>
      </c>
    </row>
    <row r="307" spans="1:7">
      <c r="A307" s="9">
        <f>'(1)'!A307</f>
        <v>42727</v>
      </c>
      <c r="B307">
        <v>4927.5259999999998</v>
      </c>
      <c r="C307">
        <v>4940.0379999999996</v>
      </c>
      <c r="D307">
        <v>4922.9449999999997</v>
      </c>
      <c r="E307">
        <v>4940.0230000000001</v>
      </c>
      <c r="F307" s="12">
        <v>80158944</v>
      </c>
      <c r="G307" s="12">
        <v>5781121</v>
      </c>
    </row>
    <row r="308" spans="1:7">
      <c r="A308" s="9">
        <f>'(1)'!A308</f>
        <v>42731</v>
      </c>
      <c r="B308">
        <v>4948.9179999999997</v>
      </c>
      <c r="C308">
        <v>4992.0780000000004</v>
      </c>
      <c r="D308">
        <v>4947.59</v>
      </c>
      <c r="E308">
        <v>4965.808</v>
      </c>
      <c r="F308" s="12">
        <v>90022736</v>
      </c>
      <c r="G308" s="12">
        <v>5754548.5</v>
      </c>
    </row>
    <row r="309" spans="1:7">
      <c r="A309" s="9">
        <f>'(1)'!A309</f>
        <v>42732</v>
      </c>
      <c r="B309">
        <v>4976.4179999999997</v>
      </c>
      <c r="C309">
        <v>4978.4340000000002</v>
      </c>
      <c r="D309">
        <v>4922.0889999999999</v>
      </c>
      <c r="E309">
        <v>4926.2860000000001</v>
      </c>
      <c r="F309" s="12">
        <v>102916696</v>
      </c>
      <c r="G309" s="12">
        <v>5828037</v>
      </c>
    </row>
    <row r="310" spans="1:7">
      <c r="A310" s="9">
        <f>'(1)'!A310</f>
        <v>42733</v>
      </c>
      <c r="B310">
        <v>4923.924</v>
      </c>
      <c r="C310">
        <v>4933.71</v>
      </c>
      <c r="D310">
        <v>4903.2809999999999</v>
      </c>
      <c r="E310">
        <v>4918.2830000000004</v>
      </c>
      <c r="F310" s="12">
        <v>93954384</v>
      </c>
      <c r="G310" s="12">
        <v>5809523</v>
      </c>
    </row>
    <row r="311" spans="1:7">
      <c r="A311" s="9">
        <f>'(1)'!A311</f>
        <v>42734</v>
      </c>
      <c r="B311">
        <v>4925.3620000000001</v>
      </c>
      <c r="C311">
        <v>4927.1610000000001</v>
      </c>
      <c r="D311">
        <v>4853.9290000000001</v>
      </c>
      <c r="E311">
        <v>4863.62</v>
      </c>
      <c r="F311" s="12">
        <v>152059968</v>
      </c>
      <c r="G311" s="12">
        <v>5822404</v>
      </c>
    </row>
    <row r="312" spans="1:7">
      <c r="A312" s="9">
        <f>'(1)'!A312</f>
        <v>42738</v>
      </c>
      <c r="B312">
        <v>4900.8540000000003</v>
      </c>
      <c r="C312">
        <v>4928.49</v>
      </c>
      <c r="D312">
        <v>4884.5219999999999</v>
      </c>
      <c r="E312">
        <v>4911.3329999999996</v>
      </c>
      <c r="F312" s="12">
        <v>157037552</v>
      </c>
      <c r="G312" s="12">
        <v>5803196</v>
      </c>
    </row>
    <row r="313" spans="1:7">
      <c r="A313" s="9">
        <f>'(1)'!A313</f>
        <v>42739</v>
      </c>
      <c r="B313">
        <v>4920.7920000000004</v>
      </c>
      <c r="C313">
        <v>4944.7449999999999</v>
      </c>
      <c r="D313">
        <v>4919.8029999999999</v>
      </c>
      <c r="E313">
        <v>4937.2049999999999</v>
      </c>
      <c r="F313" s="12">
        <v>150370304</v>
      </c>
      <c r="G313" s="12">
        <v>5841216.5</v>
      </c>
    </row>
    <row r="314" spans="1:7">
      <c r="A314" s="9">
        <f>'(1)'!A314</f>
        <v>42740</v>
      </c>
      <c r="B314">
        <v>4936.3540000000003</v>
      </c>
      <c r="C314">
        <v>4967.8999999999996</v>
      </c>
      <c r="D314">
        <v>4935.3429999999998</v>
      </c>
      <c r="E314">
        <v>4964.9530000000004</v>
      </c>
      <c r="F314" s="12">
        <v>151257168</v>
      </c>
      <c r="G314" s="12">
        <v>5862837.5</v>
      </c>
    </row>
    <row r="315" spans="1:7">
      <c r="A315" s="9">
        <f>'(1)'!A315</f>
        <v>42741</v>
      </c>
      <c r="B315">
        <v>4973.8680000000004</v>
      </c>
      <c r="C315">
        <v>5020.6989999999996</v>
      </c>
      <c r="D315">
        <v>4957.8209999999999</v>
      </c>
      <c r="E315">
        <v>5007.0770000000002</v>
      </c>
      <c r="F315" s="12">
        <v>135080144</v>
      </c>
      <c r="G315" s="12">
        <v>5857233.5</v>
      </c>
    </row>
    <row r="316" spans="1:7">
      <c r="A316" s="9">
        <f>'(1)'!A316</f>
        <v>42744</v>
      </c>
      <c r="B316">
        <v>5013.82</v>
      </c>
      <c r="C316">
        <v>5033.3209999999999</v>
      </c>
      <c r="D316">
        <v>5009.451</v>
      </c>
      <c r="E316">
        <v>5024.8990000000003</v>
      </c>
      <c r="F316" s="12">
        <v>143568464</v>
      </c>
      <c r="G316" s="12">
        <v>5839248.5</v>
      </c>
    </row>
    <row r="317" spans="1:7">
      <c r="A317" s="9">
        <f>'(1)'!A317</f>
        <v>42745</v>
      </c>
      <c r="B317">
        <v>5027.4960000000001</v>
      </c>
      <c r="C317">
        <v>5049.8329999999996</v>
      </c>
      <c r="D317">
        <v>5016.1899999999996</v>
      </c>
      <c r="E317">
        <v>5035.1670000000004</v>
      </c>
      <c r="F317" s="12">
        <v>145986880</v>
      </c>
      <c r="G317" s="12">
        <v>5845763.5</v>
      </c>
    </row>
    <row r="318" spans="1:7">
      <c r="A318" s="9">
        <f>'(1)'!A318</f>
        <v>42746</v>
      </c>
      <c r="B318">
        <v>5033.8770000000004</v>
      </c>
      <c r="C318">
        <v>5050.21</v>
      </c>
      <c r="D318">
        <v>5012.6480000000001</v>
      </c>
      <c r="E318">
        <v>5050.21</v>
      </c>
      <c r="F318" s="12">
        <v>148388112</v>
      </c>
      <c r="G318" s="12">
        <v>5845763.5</v>
      </c>
    </row>
    <row r="319" spans="1:7">
      <c r="A319" s="9">
        <f>'(1)'!A319</f>
        <v>42747</v>
      </c>
      <c r="B319">
        <v>5029.2839999999997</v>
      </c>
      <c r="C319">
        <v>5044.3649999999998</v>
      </c>
      <c r="D319">
        <v>4995.067</v>
      </c>
      <c r="E319">
        <v>5041.4260000000004</v>
      </c>
      <c r="F319" s="12">
        <v>119466416</v>
      </c>
      <c r="G319" s="12">
        <v>5875638</v>
      </c>
    </row>
    <row r="320" spans="1:7">
      <c r="A320" s="9">
        <f>'(1)'!A320</f>
        <v>42748</v>
      </c>
      <c r="B320">
        <v>5047.5569999999998</v>
      </c>
      <c r="C320">
        <v>5066.9480000000003</v>
      </c>
      <c r="D320">
        <v>5045.92</v>
      </c>
      <c r="E320">
        <v>5059.509</v>
      </c>
      <c r="F320" s="12">
        <v>119177104</v>
      </c>
      <c r="G320" s="12">
        <v>5829342</v>
      </c>
    </row>
    <row r="321" spans="1:7">
      <c r="A321" s="9">
        <f>'(1)'!A321</f>
        <v>42752</v>
      </c>
      <c r="B321">
        <v>5043.067</v>
      </c>
      <c r="C321">
        <v>5053.2039999999997</v>
      </c>
      <c r="D321">
        <v>5029.607</v>
      </c>
      <c r="E321">
        <v>5044.652</v>
      </c>
      <c r="F321" s="12">
        <v>140883728</v>
      </c>
      <c r="G321" s="12">
        <v>5820647.5</v>
      </c>
    </row>
    <row r="322" spans="1:7">
      <c r="A322" s="9">
        <f>'(1)'!A322</f>
        <v>42753</v>
      </c>
      <c r="B322">
        <v>5050.2579999999998</v>
      </c>
      <c r="C322">
        <v>5058.1980000000003</v>
      </c>
      <c r="D322">
        <v>5039.1809999999996</v>
      </c>
      <c r="E322">
        <v>5055.8509999999997</v>
      </c>
      <c r="F322" s="12">
        <v>131433680</v>
      </c>
      <c r="G322" s="12">
        <v>5756690</v>
      </c>
    </row>
    <row r="323" spans="1:7">
      <c r="A323" s="9">
        <f>'(1)'!A323</f>
        <v>42754</v>
      </c>
      <c r="B323">
        <v>5061.1040000000003</v>
      </c>
      <c r="C323">
        <v>5078.41</v>
      </c>
      <c r="D323">
        <v>5041.2079999999996</v>
      </c>
      <c r="E323">
        <v>5051.1670000000004</v>
      </c>
      <c r="F323" s="12">
        <v>148064736</v>
      </c>
      <c r="G323" s="12">
        <v>5756690</v>
      </c>
    </row>
    <row r="324" spans="1:7">
      <c r="A324" s="9">
        <f>'(1)'!A324</f>
        <v>42755</v>
      </c>
      <c r="B324">
        <v>5070.1509999999998</v>
      </c>
      <c r="C324">
        <v>5085.3370000000004</v>
      </c>
      <c r="D324">
        <v>5050.0169999999998</v>
      </c>
      <c r="E324">
        <v>5063.1970000000001</v>
      </c>
      <c r="F324" s="12">
        <v>186334416</v>
      </c>
      <c r="G324" s="12">
        <v>5814768.5</v>
      </c>
    </row>
    <row r="325" spans="1:7">
      <c r="A325" s="9">
        <f>'(1)'!A325</f>
        <v>42758</v>
      </c>
      <c r="B325">
        <v>5055.9719999999998</v>
      </c>
      <c r="C325">
        <v>5073.2370000000001</v>
      </c>
      <c r="D325">
        <v>5035.4920000000002</v>
      </c>
      <c r="E325">
        <v>5065.7</v>
      </c>
      <c r="F325" s="12">
        <v>164429456</v>
      </c>
      <c r="G325" s="12">
        <v>5847035.5</v>
      </c>
    </row>
    <row r="326" spans="1:7">
      <c r="A326" s="9">
        <f>'(1)'!A326</f>
        <v>42759</v>
      </c>
      <c r="B326">
        <v>5079.6130000000003</v>
      </c>
      <c r="C326">
        <v>5108.2179999999998</v>
      </c>
      <c r="D326">
        <v>5068.3689999999997</v>
      </c>
      <c r="E326">
        <v>5101.0640000000003</v>
      </c>
      <c r="F326" s="12">
        <v>165863664</v>
      </c>
      <c r="G326" s="12">
        <v>5882267</v>
      </c>
    </row>
    <row r="327" spans="1:7">
      <c r="A327" s="9">
        <f>'(1)'!A327</f>
        <v>42760</v>
      </c>
      <c r="B327">
        <v>5132.8680000000004</v>
      </c>
      <c r="C327">
        <v>5153.1769999999997</v>
      </c>
      <c r="D327">
        <v>5129.0010000000002</v>
      </c>
      <c r="E327">
        <v>5151.4709999999995</v>
      </c>
      <c r="F327" s="12">
        <v>178671504</v>
      </c>
      <c r="G327" s="12">
        <v>5921653.5</v>
      </c>
    </row>
    <row r="328" spans="1:7">
      <c r="A328" s="9">
        <f>'(1)'!A328</f>
        <v>42761</v>
      </c>
      <c r="B328">
        <v>5164.1229999999996</v>
      </c>
      <c r="C328">
        <v>5168.2030000000004</v>
      </c>
      <c r="D328">
        <v>5148.8540000000003</v>
      </c>
      <c r="E328">
        <v>5156.9219999999996</v>
      </c>
      <c r="F328" s="12">
        <v>192910192</v>
      </c>
      <c r="G328" s="12">
        <v>5942225</v>
      </c>
    </row>
    <row r="329" spans="1:7">
      <c r="A329" s="9">
        <f>'(1)'!A329</f>
        <v>42762</v>
      </c>
      <c r="B329">
        <v>5169.4930000000004</v>
      </c>
      <c r="C329">
        <v>5172.4309999999996</v>
      </c>
      <c r="D329">
        <v>5150.1760000000004</v>
      </c>
      <c r="E329">
        <v>5168.0609999999997</v>
      </c>
      <c r="F329" s="12">
        <v>162099152</v>
      </c>
      <c r="G329" s="12">
        <v>5955371.5</v>
      </c>
    </row>
    <row r="330" spans="1:7">
      <c r="A330" s="9">
        <f>'(1)'!A330</f>
        <v>42765</v>
      </c>
      <c r="B330">
        <v>5146.4110000000001</v>
      </c>
      <c r="C330">
        <v>5146.875</v>
      </c>
      <c r="D330">
        <v>5098.3389999999999</v>
      </c>
      <c r="E330">
        <v>5129.3289999999997</v>
      </c>
      <c r="F330" s="12">
        <v>153661968</v>
      </c>
      <c r="G330" s="12">
        <v>5972132.5</v>
      </c>
    </row>
    <row r="331" spans="1:7">
      <c r="A331" s="9">
        <f>'(1)'!A331</f>
        <v>42766</v>
      </c>
      <c r="B331">
        <v>5107.4719999999998</v>
      </c>
      <c r="C331">
        <v>5116.8040000000001</v>
      </c>
      <c r="D331">
        <v>5086.3270000000002</v>
      </c>
      <c r="E331">
        <v>5116.768</v>
      </c>
      <c r="F331" s="12">
        <v>168466704</v>
      </c>
      <c r="G331" s="12">
        <v>5961762.5</v>
      </c>
    </row>
    <row r="332" spans="1:7">
      <c r="A332" s="9">
        <f>'(1)'!A332</f>
        <v>42767</v>
      </c>
      <c r="B332">
        <v>5157.8339999999998</v>
      </c>
      <c r="C332">
        <v>5162.4579999999996</v>
      </c>
      <c r="D332">
        <v>5128.8959999999997</v>
      </c>
      <c r="E332">
        <v>5152.6869999999999</v>
      </c>
      <c r="F332" s="12">
        <v>184807648</v>
      </c>
      <c r="G332" s="12">
        <v>5983093.5</v>
      </c>
    </row>
    <row r="333" spans="1:7">
      <c r="A333" s="9">
        <f>'(1)'!A333</f>
        <v>42768</v>
      </c>
      <c r="B333">
        <v>5141.2749999999996</v>
      </c>
      <c r="C333">
        <v>5162.5640000000003</v>
      </c>
      <c r="D333">
        <v>5128.7619999999997</v>
      </c>
      <c r="E333">
        <v>5147.7020000000002</v>
      </c>
      <c r="F333" s="12">
        <v>159658912</v>
      </c>
      <c r="G333" s="12">
        <v>5983093.5</v>
      </c>
    </row>
    <row r="334" spans="1:7">
      <c r="A334" s="9">
        <f>'(1)'!A334</f>
        <v>42769</v>
      </c>
      <c r="B334">
        <v>5153.6109999999999</v>
      </c>
      <c r="C334">
        <v>5165.473</v>
      </c>
      <c r="D334">
        <v>5147.5820000000003</v>
      </c>
      <c r="E334">
        <v>5161.598</v>
      </c>
      <c r="F334" s="12">
        <v>133733008</v>
      </c>
      <c r="G334" s="12">
        <v>5965070.5</v>
      </c>
    </row>
    <row r="335" spans="1:7">
      <c r="A335" s="9">
        <f>'(1)'!A335</f>
        <v>42772</v>
      </c>
      <c r="B335">
        <v>5154.1819999999998</v>
      </c>
      <c r="C335">
        <v>5167.9620000000004</v>
      </c>
      <c r="D335">
        <v>5148.0630000000001</v>
      </c>
      <c r="E335">
        <v>5167.9629999999997</v>
      </c>
      <c r="F335" s="12">
        <v>139934304</v>
      </c>
      <c r="G335" s="12">
        <v>5976710</v>
      </c>
    </row>
    <row r="336" spans="1:7">
      <c r="A336" s="9">
        <f>'(1)'!A336</f>
        <v>42773</v>
      </c>
      <c r="B336">
        <v>5178.8469999999998</v>
      </c>
      <c r="C336">
        <v>5196.2690000000002</v>
      </c>
      <c r="D336">
        <v>5174.3429999999998</v>
      </c>
      <c r="E336">
        <v>5185.8770000000004</v>
      </c>
      <c r="F336" s="12">
        <v>143253376</v>
      </c>
      <c r="G336" s="12">
        <v>5970889.5</v>
      </c>
    </row>
    <row r="337" spans="1:7">
      <c r="A337" s="9">
        <f>'(1)'!A337</f>
        <v>42774</v>
      </c>
      <c r="B337">
        <v>5176.4960000000001</v>
      </c>
      <c r="C337">
        <v>5201.5659999999998</v>
      </c>
      <c r="D337">
        <v>5168.9840000000004</v>
      </c>
      <c r="E337">
        <v>5196.5770000000002</v>
      </c>
      <c r="F337" s="12">
        <v>154487648</v>
      </c>
      <c r="G337" s="12">
        <v>5984067.5</v>
      </c>
    </row>
    <row r="338" spans="1:7">
      <c r="A338" s="9">
        <f>'(1)'!A338</f>
        <v>42775</v>
      </c>
      <c r="B338">
        <v>5200.1729999999998</v>
      </c>
      <c r="C338">
        <v>5221.6180000000004</v>
      </c>
      <c r="D338">
        <v>5196.0690000000004</v>
      </c>
      <c r="E338">
        <v>5212.1559999999999</v>
      </c>
      <c r="F338" s="12">
        <v>159678016</v>
      </c>
      <c r="G338" s="12">
        <v>5988085.5</v>
      </c>
    </row>
    <row r="339" spans="1:7">
      <c r="A339" s="9">
        <f>'(1)'!A339</f>
        <v>42776</v>
      </c>
      <c r="B339">
        <v>5219.808</v>
      </c>
      <c r="C339">
        <v>5234.2709999999997</v>
      </c>
      <c r="D339">
        <v>5212.8339999999998</v>
      </c>
      <c r="E339">
        <v>5226.6859999999997</v>
      </c>
      <c r="F339" s="12">
        <v>161153040</v>
      </c>
      <c r="G339" s="12">
        <v>6028933.5</v>
      </c>
    </row>
    <row r="340" spans="1:7">
      <c r="A340" s="9">
        <f>'(1)'!A340</f>
        <v>42779</v>
      </c>
      <c r="B340">
        <v>5242.49</v>
      </c>
      <c r="C340">
        <v>5262.4160000000002</v>
      </c>
      <c r="D340">
        <v>5241.0020000000004</v>
      </c>
      <c r="E340">
        <v>5256.8149999999996</v>
      </c>
      <c r="F340" s="12">
        <v>138967584</v>
      </c>
      <c r="G340" s="12">
        <v>6086294</v>
      </c>
    </row>
    <row r="341" spans="1:7">
      <c r="A341" s="9">
        <f>'(1)'!A341</f>
        <v>42780</v>
      </c>
      <c r="B341">
        <v>5251.3630000000003</v>
      </c>
      <c r="C341">
        <v>5271.1009999999997</v>
      </c>
      <c r="D341">
        <v>5238.6899999999996</v>
      </c>
      <c r="E341">
        <v>5271.0720000000001</v>
      </c>
      <c r="F341" s="12">
        <v>154376672</v>
      </c>
      <c r="G341" s="12">
        <v>6088598</v>
      </c>
    </row>
    <row r="342" spans="1:7">
      <c r="A342" s="9">
        <f>'(1)'!A342</f>
        <v>42781</v>
      </c>
      <c r="B342">
        <v>5266.1239999999998</v>
      </c>
      <c r="C342">
        <v>5304.34</v>
      </c>
      <c r="D342">
        <v>5264.44</v>
      </c>
      <c r="E342">
        <v>5302.393</v>
      </c>
      <c r="F342" s="12">
        <v>166108992</v>
      </c>
      <c r="G342" s="12">
        <v>6101674.5</v>
      </c>
    </row>
    <row r="343" spans="1:7">
      <c r="A343" s="9">
        <f>'(1)'!A343</f>
        <v>42782</v>
      </c>
      <c r="B343">
        <v>5306.3779999999997</v>
      </c>
      <c r="C343">
        <v>5316.7920000000004</v>
      </c>
      <c r="D343">
        <v>5287.5410000000002</v>
      </c>
      <c r="E343">
        <v>5300.6390000000001</v>
      </c>
      <c r="F343" s="12">
        <v>158461776</v>
      </c>
      <c r="G343" s="12">
        <v>6059460</v>
      </c>
    </row>
    <row r="344" spans="1:7">
      <c r="A344" s="9">
        <f>'(1)'!A344</f>
        <v>42783</v>
      </c>
      <c r="B344">
        <v>5295.491</v>
      </c>
      <c r="C344">
        <v>5324.7209999999995</v>
      </c>
      <c r="D344">
        <v>5291.6959999999999</v>
      </c>
      <c r="E344">
        <v>5324.7209999999995</v>
      </c>
      <c r="F344" s="12">
        <v>190036944</v>
      </c>
      <c r="G344" s="12">
        <v>6045837.5</v>
      </c>
    </row>
    <row r="345" spans="1:7">
      <c r="A345" s="9">
        <f>'(1)'!A345</f>
        <v>42787</v>
      </c>
      <c r="B345">
        <v>5334.57</v>
      </c>
      <c r="C345">
        <v>5353.16</v>
      </c>
      <c r="D345">
        <v>5330.4740000000002</v>
      </c>
      <c r="E345">
        <v>5350.7250000000004</v>
      </c>
      <c r="F345" s="12">
        <v>159977280</v>
      </c>
      <c r="G345" s="12">
        <v>6082694.5</v>
      </c>
    </row>
    <row r="346" spans="1:7">
      <c r="A346" s="9">
        <f>'(1)'!A346</f>
        <v>42788</v>
      </c>
      <c r="B346">
        <v>5345.18</v>
      </c>
      <c r="C346">
        <v>5354.7259999999997</v>
      </c>
      <c r="D346">
        <v>5335.8010000000004</v>
      </c>
      <c r="E346">
        <v>5352.134</v>
      </c>
      <c r="F346" s="12">
        <v>143219552</v>
      </c>
      <c r="G346" s="12">
        <v>6070370</v>
      </c>
    </row>
    <row r="347" spans="1:7">
      <c r="A347" s="9">
        <f>'(1)'!A347</f>
        <v>42789</v>
      </c>
      <c r="B347">
        <v>5358.027</v>
      </c>
      <c r="C347">
        <v>5358.53</v>
      </c>
      <c r="D347">
        <v>5309.99</v>
      </c>
      <c r="E347">
        <v>5332.3729999999996</v>
      </c>
      <c r="F347" s="12">
        <v>148315472</v>
      </c>
      <c r="G347" s="12">
        <v>6087141</v>
      </c>
    </row>
    <row r="348" spans="1:7">
      <c r="A348" s="9">
        <f>'(1)'!A348</f>
        <v>42790</v>
      </c>
      <c r="B348">
        <v>5305.2259999999997</v>
      </c>
      <c r="C348">
        <v>5343.3140000000003</v>
      </c>
      <c r="D348">
        <v>5304.0079999999998</v>
      </c>
      <c r="E348">
        <v>5343.3140000000003</v>
      </c>
      <c r="F348" s="12">
        <v>149997088</v>
      </c>
      <c r="G348" s="12">
        <v>6093046</v>
      </c>
    </row>
    <row r="349" spans="1:7">
      <c r="A349" s="9">
        <f>'(1)'!A349</f>
        <v>42793</v>
      </c>
      <c r="B349">
        <v>5330.5619999999999</v>
      </c>
      <c r="C349">
        <v>5347.884</v>
      </c>
      <c r="D349">
        <v>5322.1350000000002</v>
      </c>
      <c r="E349">
        <v>5347.549</v>
      </c>
      <c r="F349" s="12">
        <v>138754368</v>
      </c>
      <c r="G349" s="12">
        <v>6091719.5</v>
      </c>
    </row>
    <row r="350" spans="1:7">
      <c r="A350" s="9">
        <f>'(1)'!A350</f>
        <v>42794</v>
      </c>
      <c r="B350">
        <v>5344.1790000000001</v>
      </c>
      <c r="C350">
        <v>5347.4650000000001</v>
      </c>
      <c r="D350">
        <v>5316.7039999999997</v>
      </c>
      <c r="E350">
        <v>5330.3050000000003</v>
      </c>
      <c r="F350" s="12">
        <v>180113792</v>
      </c>
      <c r="G350" s="12">
        <v>6105076.5</v>
      </c>
    </row>
    <row r="351" spans="1:7">
      <c r="A351" s="9">
        <f>'(1)'!A351</f>
        <v>42795</v>
      </c>
      <c r="B351">
        <v>5368.6459999999997</v>
      </c>
      <c r="C351">
        <v>5398.43</v>
      </c>
      <c r="D351">
        <v>5355.3829999999998</v>
      </c>
      <c r="E351">
        <v>5390.9889999999996</v>
      </c>
      <c r="F351" s="12">
        <v>162530688</v>
      </c>
      <c r="G351" s="12">
        <v>6123510.5</v>
      </c>
    </row>
    <row r="352" spans="1:7">
      <c r="A352" s="9">
        <f>'(1)'!A352</f>
        <v>42796</v>
      </c>
      <c r="B352">
        <v>5386.34</v>
      </c>
      <c r="C352">
        <v>5387.7269999999999</v>
      </c>
      <c r="D352">
        <v>5355.5280000000002</v>
      </c>
      <c r="E352">
        <v>5363.259</v>
      </c>
      <c r="F352" s="12">
        <v>148433424</v>
      </c>
      <c r="G352" s="12">
        <v>6141199</v>
      </c>
    </row>
    <row r="353" spans="1:7">
      <c r="A353" s="9">
        <f>'(1)'!A353</f>
        <v>42797</v>
      </c>
      <c r="B353">
        <v>5355.2060000000001</v>
      </c>
      <c r="C353">
        <v>5373.4780000000001</v>
      </c>
      <c r="D353">
        <v>5344.4830000000002</v>
      </c>
      <c r="E353">
        <v>5373.4780000000001</v>
      </c>
      <c r="F353" s="12">
        <v>136463296</v>
      </c>
      <c r="G353" s="12">
        <v>6175944.5</v>
      </c>
    </row>
    <row r="354" spans="1:7">
      <c r="A354" s="9">
        <f>'(1)'!A354</f>
        <v>42800</v>
      </c>
      <c r="B354">
        <v>5352.6059999999998</v>
      </c>
      <c r="C354">
        <v>5368.2659999999996</v>
      </c>
      <c r="D354">
        <v>5338.6120000000001</v>
      </c>
      <c r="E354">
        <v>5360.3130000000001</v>
      </c>
      <c r="F354" s="12">
        <v>139900832</v>
      </c>
      <c r="G354" s="12">
        <v>6189744</v>
      </c>
    </row>
    <row r="355" spans="1:7">
      <c r="A355" s="9">
        <f>'(1)'!A355</f>
        <v>42801</v>
      </c>
      <c r="B355">
        <v>5348.1980000000003</v>
      </c>
      <c r="C355">
        <v>5373.259</v>
      </c>
      <c r="D355">
        <v>5341.4279999999999</v>
      </c>
      <c r="E355">
        <v>5351.2809999999999</v>
      </c>
      <c r="F355" s="12">
        <v>138808272</v>
      </c>
      <c r="G355" s="12">
        <v>6227030</v>
      </c>
    </row>
    <row r="356" spans="1:7">
      <c r="A356" s="9">
        <f>'(1)'!A356</f>
        <v>42802</v>
      </c>
      <c r="B356">
        <v>5351.3490000000002</v>
      </c>
      <c r="C356">
        <v>5375.7659999999996</v>
      </c>
      <c r="D356">
        <v>5348.7280000000001</v>
      </c>
      <c r="E356">
        <v>5359.8050000000003</v>
      </c>
      <c r="F356" s="12">
        <v>139908000</v>
      </c>
      <c r="G356" s="12">
        <v>6227584.5</v>
      </c>
    </row>
    <row r="357" spans="1:7">
      <c r="A357" s="9">
        <f>'(1)'!A357</f>
        <v>42803</v>
      </c>
      <c r="B357">
        <v>5355.777</v>
      </c>
      <c r="C357">
        <v>5370.665</v>
      </c>
      <c r="D357">
        <v>5336.0820000000003</v>
      </c>
      <c r="E357">
        <v>5363.982</v>
      </c>
      <c r="F357" s="12">
        <v>135037312</v>
      </c>
      <c r="G357" s="12">
        <v>6255412</v>
      </c>
    </row>
    <row r="358" spans="1:7">
      <c r="A358" s="9">
        <f>'(1)'!A358</f>
        <v>42804</v>
      </c>
      <c r="B358">
        <v>5390.4560000000001</v>
      </c>
      <c r="C358">
        <v>5394.6610000000001</v>
      </c>
      <c r="D358">
        <v>5364.0950000000003</v>
      </c>
      <c r="E358">
        <v>5385.8990000000003</v>
      </c>
      <c r="F358" s="12">
        <v>160810832</v>
      </c>
      <c r="G358" s="12">
        <v>6255412</v>
      </c>
    </row>
    <row r="359" spans="1:7">
      <c r="A359" s="9">
        <f>'(1)'!A359</f>
        <v>42807</v>
      </c>
      <c r="B359">
        <v>5387.732</v>
      </c>
      <c r="C359">
        <v>5396.3879999999999</v>
      </c>
      <c r="D359">
        <v>5382.0159999999996</v>
      </c>
      <c r="E359">
        <v>5394.5730000000003</v>
      </c>
      <c r="F359" s="12">
        <v>142916160</v>
      </c>
      <c r="G359" s="12">
        <v>6286295.5</v>
      </c>
    </row>
    <row r="360" spans="1:7">
      <c r="A360" s="9">
        <f>'(1)'!A360</f>
        <v>42808</v>
      </c>
      <c r="B360">
        <v>5382.7860000000001</v>
      </c>
      <c r="C360">
        <v>5384.8760000000002</v>
      </c>
      <c r="D360">
        <v>5360.6959999999999</v>
      </c>
      <c r="E360">
        <v>5382.1670000000004</v>
      </c>
      <c r="F360" s="12">
        <v>121473664</v>
      </c>
      <c r="G360" s="12">
        <v>6288003.5</v>
      </c>
    </row>
    <row r="361" spans="1:7">
      <c r="A361" s="9">
        <f>'(1)'!A361</f>
        <v>42809</v>
      </c>
      <c r="B361">
        <v>5392.4790000000003</v>
      </c>
      <c r="C361">
        <v>5426.8440000000001</v>
      </c>
      <c r="D361">
        <v>5375.8779999999997</v>
      </c>
      <c r="E361">
        <v>5416.2520000000004</v>
      </c>
      <c r="F361" s="12">
        <v>155752960</v>
      </c>
      <c r="G361" s="12">
        <v>6265919</v>
      </c>
    </row>
    <row r="362" spans="1:7">
      <c r="A362" s="9">
        <f>'(1)'!A362</f>
        <v>42810</v>
      </c>
      <c r="B362">
        <v>5421.4589999999998</v>
      </c>
      <c r="C362">
        <v>5423.66</v>
      </c>
      <c r="D362">
        <v>5399.2709999999997</v>
      </c>
      <c r="E362">
        <v>5412.08</v>
      </c>
      <c r="F362" s="12">
        <v>133102056</v>
      </c>
      <c r="G362" s="12">
        <v>6276679</v>
      </c>
    </row>
    <row r="363" spans="1:7">
      <c r="A363" s="9">
        <f>'(1)'!A363</f>
        <v>42811</v>
      </c>
      <c r="B363">
        <v>5413.47</v>
      </c>
      <c r="C363">
        <v>5423.2830000000004</v>
      </c>
      <c r="D363">
        <v>5406.8130000000001</v>
      </c>
      <c r="E363">
        <v>5408.7640000000001</v>
      </c>
      <c r="F363" s="12">
        <v>386886784</v>
      </c>
      <c r="G363" s="12">
        <v>6281004.5</v>
      </c>
    </row>
    <row r="364" spans="1:7">
      <c r="A364" s="9">
        <f>'(1)'!A364</f>
        <v>42814</v>
      </c>
      <c r="B364">
        <v>5406.0209999999997</v>
      </c>
      <c r="C364">
        <v>5426.4669999999996</v>
      </c>
      <c r="D364">
        <v>5400.1620000000003</v>
      </c>
      <c r="E364">
        <v>5413.308</v>
      </c>
      <c r="F364" s="12">
        <v>121925760</v>
      </c>
      <c r="G364" s="12">
        <v>6260557.5</v>
      </c>
    </row>
    <row r="365" spans="1:7">
      <c r="A365" s="9">
        <f>'(1)'!A365</f>
        <v>42815</v>
      </c>
      <c r="B365">
        <v>5433.28</v>
      </c>
      <c r="C365">
        <v>5439.5829999999996</v>
      </c>
      <c r="D365">
        <v>5328.7139999999999</v>
      </c>
      <c r="E365">
        <v>5332.5330000000004</v>
      </c>
      <c r="F365" s="12">
        <v>179958032</v>
      </c>
      <c r="G365" s="12">
        <v>6335782</v>
      </c>
    </row>
    <row r="366" spans="1:7">
      <c r="A366" s="9">
        <f>'(1)'!A366</f>
        <v>42816</v>
      </c>
      <c r="B366">
        <v>5332.6390000000001</v>
      </c>
      <c r="C366">
        <v>5372.2659999999996</v>
      </c>
      <c r="D366">
        <v>5327.25</v>
      </c>
      <c r="E366">
        <v>5367.5550000000003</v>
      </c>
      <c r="F366" s="12">
        <v>143809536</v>
      </c>
      <c r="G366" s="12">
        <v>6303181</v>
      </c>
    </row>
    <row r="367" spans="1:7">
      <c r="A367" s="9">
        <f>'(1)'!A367</f>
        <v>42817</v>
      </c>
      <c r="B367">
        <v>5356.7070000000003</v>
      </c>
      <c r="C367">
        <v>5375.4269999999997</v>
      </c>
      <c r="D367">
        <v>5346.2950000000001</v>
      </c>
      <c r="E367">
        <v>5355.143</v>
      </c>
      <c r="F367" s="12">
        <v>141944912</v>
      </c>
      <c r="G367" s="12">
        <v>6314234.5</v>
      </c>
    </row>
    <row r="368" spans="1:7">
      <c r="A368" s="9">
        <f>'(1)'!A368</f>
        <v>42818</v>
      </c>
      <c r="B368">
        <v>5376.7380000000003</v>
      </c>
      <c r="C368">
        <v>5392.2759999999998</v>
      </c>
      <c r="D368">
        <v>5345.9380000000001</v>
      </c>
      <c r="E368">
        <v>5363.9960000000001</v>
      </c>
      <c r="F368" s="12">
        <v>170061600</v>
      </c>
      <c r="G368" s="12">
        <v>6298154</v>
      </c>
    </row>
    <row r="369" spans="1:7">
      <c r="A369" s="9">
        <f>'(1)'!A369</f>
        <v>42821</v>
      </c>
      <c r="B369">
        <v>5320.9629999999997</v>
      </c>
      <c r="C369">
        <v>5383.2190000000001</v>
      </c>
      <c r="D369">
        <v>5316.0209999999997</v>
      </c>
      <c r="E369">
        <v>5374.2730000000001</v>
      </c>
      <c r="F369" s="12">
        <v>141809632</v>
      </c>
      <c r="G369" s="12">
        <v>6286586</v>
      </c>
    </row>
    <row r="370" spans="1:7">
      <c r="A370" s="9">
        <f>'(1)'!A370</f>
        <v>42822</v>
      </c>
      <c r="B370">
        <v>5371.8969999999999</v>
      </c>
      <c r="C370">
        <v>5422.2489999999998</v>
      </c>
      <c r="D370">
        <v>5363.2889999999998</v>
      </c>
      <c r="E370">
        <v>5407.2079999999996</v>
      </c>
      <c r="F370" s="12">
        <v>134360080</v>
      </c>
      <c r="G370" s="12">
        <v>6296313.5</v>
      </c>
    </row>
    <row r="371" spans="1:7">
      <c r="A371" s="9">
        <f>'(1)'!A371</f>
        <v>42823</v>
      </c>
      <c r="B371">
        <v>5410.1440000000002</v>
      </c>
      <c r="C371">
        <v>5433.3609999999999</v>
      </c>
      <c r="D371">
        <v>5405.1009999999997</v>
      </c>
      <c r="E371">
        <v>5430.268</v>
      </c>
      <c r="F371" s="12">
        <v>122179248</v>
      </c>
      <c r="G371" s="12">
        <v>6301442.5</v>
      </c>
    </row>
    <row r="372" spans="1:7">
      <c r="A372" s="9">
        <f>'(1)'!A372</f>
        <v>42824</v>
      </c>
      <c r="B372">
        <v>5430.3140000000003</v>
      </c>
      <c r="C372">
        <v>5446.5060000000003</v>
      </c>
      <c r="D372">
        <v>5425.2969999999996</v>
      </c>
      <c r="E372">
        <v>5439.7420000000002</v>
      </c>
      <c r="F372" s="12">
        <v>112120416</v>
      </c>
      <c r="G372" s="12">
        <v>6329391.5</v>
      </c>
    </row>
    <row r="373" spans="1:7">
      <c r="A373" s="9">
        <f>'(1)'!A373</f>
        <v>42825</v>
      </c>
      <c r="B373">
        <v>5430.99</v>
      </c>
      <c r="C373">
        <v>5451.4970000000003</v>
      </c>
      <c r="D373">
        <v>5427.5029999999997</v>
      </c>
      <c r="E373">
        <v>5436.232</v>
      </c>
      <c r="F373" s="12">
        <v>156548064</v>
      </c>
      <c r="G373" s="12">
        <v>6344866</v>
      </c>
    </row>
    <row r="374" spans="1:7">
      <c r="A374" s="9">
        <f>'(1)'!A374</f>
        <v>42828</v>
      </c>
      <c r="B374">
        <v>5440.2030000000004</v>
      </c>
      <c r="C374">
        <v>5453.4409999999998</v>
      </c>
      <c r="D374">
        <v>5403.3069999999998</v>
      </c>
      <c r="E374">
        <v>5432.2</v>
      </c>
      <c r="F374" s="12">
        <v>158348224</v>
      </c>
      <c r="G374" s="12">
        <v>6329603</v>
      </c>
    </row>
    <row r="375" spans="1:7">
      <c r="A375" s="9">
        <f>'(1)'!A375</f>
        <v>42829</v>
      </c>
      <c r="B375">
        <v>5415.5309999999999</v>
      </c>
      <c r="C375">
        <v>5441.34</v>
      </c>
      <c r="D375">
        <v>5415.3010000000004</v>
      </c>
      <c r="E375">
        <v>5440.4070000000002</v>
      </c>
      <c r="F375" s="12">
        <v>131535800</v>
      </c>
      <c r="G375" s="12">
        <v>6370399.5</v>
      </c>
    </row>
    <row r="376" spans="1:7">
      <c r="A376" s="9">
        <f>'(1)'!A376</f>
        <v>42830</v>
      </c>
      <c r="B376">
        <v>5447.2709999999997</v>
      </c>
      <c r="C376">
        <v>5479.8620000000001</v>
      </c>
      <c r="D376">
        <v>5409.04</v>
      </c>
      <c r="E376">
        <v>5418.5240000000003</v>
      </c>
      <c r="F376" s="12">
        <v>153491904</v>
      </c>
      <c r="G376" s="12">
        <v>6367040.5</v>
      </c>
    </row>
    <row r="377" spans="1:7">
      <c r="A377" s="9">
        <f>'(1)'!A377</f>
        <v>42831</v>
      </c>
      <c r="B377">
        <v>5423.6469999999999</v>
      </c>
      <c r="C377">
        <v>5435.058</v>
      </c>
      <c r="D377">
        <v>5407.8739999999998</v>
      </c>
      <c r="E377">
        <v>5420.88</v>
      </c>
      <c r="F377" s="12">
        <v>135682272</v>
      </c>
      <c r="G377" s="12">
        <v>6363660</v>
      </c>
    </row>
    <row r="378" spans="1:7">
      <c r="A378" s="9">
        <f>'(1)'!A378</f>
        <v>42832</v>
      </c>
      <c r="B378">
        <v>5420.9409999999998</v>
      </c>
      <c r="C378">
        <v>5434.1779999999999</v>
      </c>
      <c r="D378">
        <v>5400.0820000000003</v>
      </c>
      <c r="E378">
        <v>5418.37</v>
      </c>
      <c r="F378" s="12">
        <v>124258416</v>
      </c>
      <c r="G378" s="12">
        <v>6368145</v>
      </c>
    </row>
    <row r="379" spans="1:7">
      <c r="A379" s="9">
        <f>'(1)'!A379</f>
        <v>42835</v>
      </c>
      <c r="B379">
        <v>5423.5709999999999</v>
      </c>
      <c r="C379">
        <v>5442.7110000000002</v>
      </c>
      <c r="D379">
        <v>5406.5829999999996</v>
      </c>
      <c r="E379">
        <v>5421.6790000000001</v>
      </c>
      <c r="F379" s="12">
        <v>123984344</v>
      </c>
      <c r="G379" s="12">
        <v>6272894</v>
      </c>
    </row>
    <row r="380" spans="1:7">
      <c r="A380" s="9">
        <f>'(1)'!A380</f>
        <v>42836</v>
      </c>
      <c r="B380">
        <v>5413.9070000000002</v>
      </c>
      <c r="C380">
        <v>5422.7879999999996</v>
      </c>
      <c r="D380">
        <v>5359.1409999999996</v>
      </c>
      <c r="E380">
        <v>5398.3990000000003</v>
      </c>
      <c r="F380" s="12">
        <v>147077376</v>
      </c>
      <c r="G380" s="12">
        <v>6313867.5</v>
      </c>
    </row>
    <row r="381" spans="1:7">
      <c r="A381" s="9">
        <f>'(1)'!A381</f>
        <v>42837</v>
      </c>
      <c r="B381">
        <v>5394.6080000000002</v>
      </c>
      <c r="C381">
        <v>5399.5479999999998</v>
      </c>
      <c r="D381">
        <v>5370.2380000000003</v>
      </c>
      <c r="E381">
        <v>5377.03</v>
      </c>
      <c r="F381" s="12">
        <v>140929712</v>
      </c>
      <c r="G381" s="12">
        <v>6300300</v>
      </c>
    </row>
    <row r="382" spans="1:7">
      <c r="A382" s="9">
        <f>'(1)'!A382</f>
        <v>42838</v>
      </c>
      <c r="B382">
        <v>5370.6890000000003</v>
      </c>
      <c r="C382">
        <v>5398.9889999999996</v>
      </c>
      <c r="D382">
        <v>5353.5860000000002</v>
      </c>
      <c r="E382">
        <v>5353.5860000000002</v>
      </c>
      <c r="F382" s="12">
        <v>123967904</v>
      </c>
      <c r="G382" s="12">
        <v>6311279</v>
      </c>
    </row>
    <row r="383" spans="1:7">
      <c r="A383" s="9">
        <f>'(1)'!A383</f>
        <v>42842</v>
      </c>
      <c r="B383">
        <v>5369.2110000000002</v>
      </c>
      <c r="C383">
        <v>5399.1959999999999</v>
      </c>
      <c r="D383">
        <v>5367.5889999999999</v>
      </c>
      <c r="E383">
        <v>5399.1959999999999</v>
      </c>
      <c r="F383" s="12">
        <v>114766560</v>
      </c>
      <c r="G383" s="12">
        <v>6323967.5</v>
      </c>
    </row>
    <row r="384" spans="1:7">
      <c r="A384" s="9">
        <f>'(1)'!A384</f>
        <v>42843</v>
      </c>
      <c r="B384">
        <v>5383.7349999999997</v>
      </c>
      <c r="C384">
        <v>5405.5420000000004</v>
      </c>
      <c r="D384">
        <v>5377.9139999999998</v>
      </c>
      <c r="E384">
        <v>5391.6559999999999</v>
      </c>
      <c r="F384" s="12">
        <v>120552120</v>
      </c>
      <c r="G384" s="12">
        <v>6361072.5</v>
      </c>
    </row>
    <row r="385" spans="1:7">
      <c r="A385" s="9">
        <f>'(1)'!A385</f>
        <v>42844</v>
      </c>
      <c r="B385">
        <v>5416.2960000000003</v>
      </c>
      <c r="C385">
        <v>5431</v>
      </c>
      <c r="D385">
        <v>5392.2749999999996</v>
      </c>
      <c r="E385">
        <v>5399.6360000000004</v>
      </c>
      <c r="F385" s="12">
        <v>147243664</v>
      </c>
      <c r="G385" s="12">
        <v>6387319.5</v>
      </c>
    </row>
    <row r="386" spans="1:7">
      <c r="A386" s="9">
        <f>'(1)'!A386</f>
        <v>42845</v>
      </c>
      <c r="B386">
        <v>5422.4669999999996</v>
      </c>
      <c r="C386">
        <v>5455.8810000000003</v>
      </c>
      <c r="D386">
        <v>5413.3149999999996</v>
      </c>
      <c r="E386">
        <v>5443.5320000000002</v>
      </c>
      <c r="F386" s="12">
        <v>153188256</v>
      </c>
      <c r="G386" s="12">
        <v>6397537</v>
      </c>
    </row>
    <row r="387" spans="1:7">
      <c r="A387" s="9">
        <f>'(1)'!A387</f>
        <v>42846</v>
      </c>
      <c r="B387">
        <v>5447.2749999999996</v>
      </c>
      <c r="C387">
        <v>5450.8119999999999</v>
      </c>
      <c r="D387">
        <v>5430.2240000000002</v>
      </c>
      <c r="E387">
        <v>5442.049</v>
      </c>
      <c r="F387" s="12">
        <v>165513792</v>
      </c>
      <c r="G387" s="12">
        <v>6392537</v>
      </c>
    </row>
    <row r="388" spans="1:7">
      <c r="A388" s="9">
        <f>'(1)'!A388</f>
        <v>42849</v>
      </c>
      <c r="B388">
        <v>5503.2709999999997</v>
      </c>
      <c r="C388">
        <v>5513.5709999999999</v>
      </c>
      <c r="D388">
        <v>5494.4589999999998</v>
      </c>
      <c r="E388">
        <v>5508.0330000000004</v>
      </c>
      <c r="F388" s="12">
        <v>164731536</v>
      </c>
      <c r="G388" s="12">
        <v>6388037</v>
      </c>
    </row>
    <row r="389" spans="1:7">
      <c r="A389" s="9">
        <f>'(1)'!A389</f>
        <v>42850</v>
      </c>
      <c r="B389">
        <v>5523.4780000000001</v>
      </c>
      <c r="C389">
        <v>5557.9340000000002</v>
      </c>
      <c r="D389">
        <v>5521.5219999999999</v>
      </c>
      <c r="E389">
        <v>5548.1940000000004</v>
      </c>
      <c r="F389" s="12">
        <v>161185088</v>
      </c>
      <c r="G389" s="12">
        <v>6396913.5</v>
      </c>
    </row>
    <row r="390" spans="1:7">
      <c r="A390" s="9">
        <f>'(1)'!A390</f>
        <v>42851</v>
      </c>
      <c r="B390">
        <v>5553.6</v>
      </c>
      <c r="C390">
        <v>5563.9690000000001</v>
      </c>
      <c r="D390">
        <v>5537.99</v>
      </c>
      <c r="E390">
        <v>5541.0860000000002</v>
      </c>
      <c r="F390" s="12">
        <v>151856416</v>
      </c>
      <c r="G390" s="12">
        <v>6371119.5</v>
      </c>
    </row>
    <row r="391" spans="1:7">
      <c r="A391" s="9">
        <f>'(1)'!A391</f>
        <v>42852</v>
      </c>
      <c r="B391">
        <v>5555.2709999999997</v>
      </c>
      <c r="C391">
        <v>5573.2579999999998</v>
      </c>
      <c r="D391">
        <v>5551.549</v>
      </c>
      <c r="E391">
        <v>5571.2830000000004</v>
      </c>
      <c r="F391" s="12">
        <v>171773392</v>
      </c>
      <c r="G391" s="12">
        <v>6372185</v>
      </c>
    </row>
    <row r="392" spans="1:7">
      <c r="A392" s="9">
        <f>'(1)'!A392</f>
        <v>42853</v>
      </c>
      <c r="B392">
        <v>5598.47</v>
      </c>
      <c r="C392">
        <v>5599.9989999999998</v>
      </c>
      <c r="D392">
        <v>5575.2049999999999</v>
      </c>
      <c r="E392">
        <v>5583.53</v>
      </c>
      <c r="F392" s="12">
        <v>199061136</v>
      </c>
      <c r="G392" s="12">
        <v>6369100.5</v>
      </c>
    </row>
    <row r="393" spans="1:7">
      <c r="A393" s="9">
        <f>'(1)'!A393</f>
        <v>42856</v>
      </c>
      <c r="B393">
        <v>5602.4359999999997</v>
      </c>
      <c r="C393">
        <v>5640.4780000000001</v>
      </c>
      <c r="D393">
        <v>5600.3140000000003</v>
      </c>
      <c r="E393">
        <v>5629.6319999999996</v>
      </c>
      <c r="F393" s="12">
        <v>149975264</v>
      </c>
      <c r="G393" s="12">
        <v>6373048</v>
      </c>
    </row>
    <row r="394" spans="1:7">
      <c r="A394" s="9">
        <f>'(1)'!A394</f>
        <v>42857</v>
      </c>
      <c r="B394">
        <v>5642.4080000000004</v>
      </c>
      <c r="C394">
        <v>5645.0829999999996</v>
      </c>
      <c r="D394">
        <v>5625.4880000000003</v>
      </c>
      <c r="E394">
        <v>5644.0680000000002</v>
      </c>
      <c r="F394" s="12">
        <v>162399600</v>
      </c>
      <c r="G394" s="12">
        <v>6346095</v>
      </c>
    </row>
    <row r="395" spans="1:7">
      <c r="A395" s="9">
        <f>'(1)'!A395</f>
        <v>42858</v>
      </c>
      <c r="B395">
        <v>5624.875</v>
      </c>
      <c r="C395">
        <v>5629.7790000000005</v>
      </c>
      <c r="D395">
        <v>5608.16</v>
      </c>
      <c r="E395">
        <v>5625.1580000000004</v>
      </c>
      <c r="F395" s="12">
        <v>168372048</v>
      </c>
      <c r="G395" s="12">
        <v>6322722.5</v>
      </c>
    </row>
    <row r="396" spans="1:7">
      <c r="A396" s="9">
        <f>'(1)'!A396</f>
        <v>42859</v>
      </c>
      <c r="B396">
        <v>5623.57</v>
      </c>
      <c r="C396">
        <v>5633.4949999999999</v>
      </c>
      <c r="D396">
        <v>5606.0510000000004</v>
      </c>
      <c r="E396">
        <v>5626.3159999999998</v>
      </c>
      <c r="F396" s="12">
        <v>151944800</v>
      </c>
      <c r="G396" s="12">
        <v>6295767.5</v>
      </c>
    </row>
    <row r="397" spans="1:7">
      <c r="A397" s="9">
        <f>'(1)'!A397</f>
        <v>42860</v>
      </c>
      <c r="B397">
        <v>5640.7820000000002</v>
      </c>
      <c r="C397">
        <v>5646.0940000000001</v>
      </c>
      <c r="D397">
        <v>5619.6040000000003</v>
      </c>
      <c r="E397">
        <v>5646.0940000000001</v>
      </c>
      <c r="F397" s="12">
        <v>137528912</v>
      </c>
      <c r="G397" s="12">
        <v>6295767.5</v>
      </c>
    </row>
    <row r="398" spans="1:7">
      <c r="A398" s="9">
        <f>'(1)'!A398</f>
        <v>42863</v>
      </c>
      <c r="B398">
        <v>5649.183</v>
      </c>
      <c r="C398">
        <v>5659.0690000000004</v>
      </c>
      <c r="D398">
        <v>5638</v>
      </c>
      <c r="E398">
        <v>5659.0690000000004</v>
      </c>
      <c r="F398" s="12">
        <v>162936368</v>
      </c>
      <c r="G398" s="12">
        <v>6350236.5</v>
      </c>
    </row>
    <row r="399" spans="1:7">
      <c r="A399" s="9">
        <f>'(1)'!A399</f>
        <v>42864</v>
      </c>
      <c r="B399">
        <v>5667.9780000000001</v>
      </c>
      <c r="C399">
        <v>5691.2060000000001</v>
      </c>
      <c r="D399">
        <v>5663.9989999999998</v>
      </c>
      <c r="E399">
        <v>5678.31</v>
      </c>
      <c r="F399" s="12">
        <v>158179024</v>
      </c>
      <c r="G399" s="12">
        <v>6341148</v>
      </c>
    </row>
    <row r="400" spans="1:7">
      <c r="A400" s="9">
        <f>'(1)'!A400</f>
        <v>42865</v>
      </c>
      <c r="B400">
        <v>5681.3280000000004</v>
      </c>
      <c r="C400">
        <v>5683.6369999999997</v>
      </c>
      <c r="D400">
        <v>5661.4440000000004</v>
      </c>
      <c r="E400">
        <v>5681.68</v>
      </c>
      <c r="F400" s="12">
        <v>163312224</v>
      </c>
      <c r="G400" s="12">
        <v>6349894.5</v>
      </c>
    </row>
    <row r="401" spans="1:7">
      <c r="A401" s="9">
        <f>'(1)'!A401</f>
        <v>42866</v>
      </c>
      <c r="B401">
        <v>5662.5889999999999</v>
      </c>
      <c r="C401">
        <v>5675.4960000000001</v>
      </c>
      <c r="D401">
        <v>5637.3959999999997</v>
      </c>
      <c r="E401">
        <v>5674.2179999999998</v>
      </c>
      <c r="F401" s="12">
        <v>160020656</v>
      </c>
      <c r="G401" s="12">
        <v>6400674.5</v>
      </c>
    </row>
    <row r="402" spans="1:7">
      <c r="A402" s="9">
        <f>'(1)'!A402</f>
        <v>42867</v>
      </c>
      <c r="B402">
        <v>5683.58</v>
      </c>
      <c r="C402">
        <v>5687.4160000000002</v>
      </c>
      <c r="D402">
        <v>5672.0349999999999</v>
      </c>
      <c r="E402">
        <v>5686.81</v>
      </c>
      <c r="F402" s="12">
        <v>140169376</v>
      </c>
      <c r="G402" s="12">
        <v>6398813</v>
      </c>
    </row>
    <row r="403" spans="1:7">
      <c r="A403" s="9">
        <f>'(1)'!A403</f>
        <v>42870</v>
      </c>
      <c r="B403">
        <v>5687.9719999999998</v>
      </c>
      <c r="C403">
        <v>5706.6090000000004</v>
      </c>
      <c r="D403">
        <v>5683.098</v>
      </c>
      <c r="E403">
        <v>5704.4790000000003</v>
      </c>
      <c r="F403" s="12">
        <v>163265968</v>
      </c>
      <c r="G403" s="12">
        <v>6483324</v>
      </c>
    </row>
    <row r="404" spans="1:7">
      <c r="A404" s="9">
        <f>'(1)'!A404</f>
        <v>42871</v>
      </c>
      <c r="B404">
        <v>5715.1450000000004</v>
      </c>
      <c r="C404">
        <v>5724.7120000000004</v>
      </c>
      <c r="D404">
        <v>5699.4139999999998</v>
      </c>
      <c r="E404">
        <v>5724.4369999999999</v>
      </c>
      <c r="F404" s="12">
        <v>157967680</v>
      </c>
      <c r="G404" s="12">
        <v>6529454</v>
      </c>
    </row>
    <row r="405" spans="1:7">
      <c r="A405" s="9">
        <f>'(1)'!A405</f>
        <v>42872</v>
      </c>
      <c r="B405">
        <v>5673.6180000000004</v>
      </c>
      <c r="C405">
        <v>5688.741</v>
      </c>
      <c r="D405">
        <v>5578.16</v>
      </c>
      <c r="E405">
        <v>5580.5479999999998</v>
      </c>
      <c r="F405" s="12">
        <v>223307232</v>
      </c>
      <c r="G405" s="12">
        <v>6520615.5</v>
      </c>
    </row>
    <row r="406" spans="1:7">
      <c r="A406" s="9">
        <f>'(1)'!A406</f>
        <v>42873</v>
      </c>
      <c r="B406">
        <v>5569.8059999999996</v>
      </c>
      <c r="C406">
        <v>5645.08</v>
      </c>
      <c r="D406">
        <v>5568.47</v>
      </c>
      <c r="E406">
        <v>5626.31</v>
      </c>
      <c r="F406" s="12">
        <v>197202160</v>
      </c>
      <c r="G406" s="12">
        <v>6554380.5</v>
      </c>
    </row>
    <row r="407" spans="1:7">
      <c r="A407" s="9">
        <f>'(1)'!A407</f>
        <v>42874</v>
      </c>
      <c r="B407">
        <v>5640.7110000000002</v>
      </c>
      <c r="C407">
        <v>5673.6279999999997</v>
      </c>
      <c r="D407">
        <v>5640.6819999999998</v>
      </c>
      <c r="E407">
        <v>5651.5640000000003</v>
      </c>
      <c r="F407" s="12">
        <v>205648688</v>
      </c>
      <c r="G407" s="12">
        <v>6568432.5</v>
      </c>
    </row>
    <row r="408" spans="1:7">
      <c r="A408" s="9">
        <f>'(1)'!A408</f>
        <v>42877</v>
      </c>
      <c r="B408">
        <v>5662.9459999999999</v>
      </c>
      <c r="C408">
        <v>5701.05</v>
      </c>
      <c r="D408">
        <v>5661.5929999999998</v>
      </c>
      <c r="E408">
        <v>5699.4040000000005</v>
      </c>
      <c r="F408" s="12">
        <v>150211824</v>
      </c>
      <c r="G408" s="12">
        <v>6620419</v>
      </c>
    </row>
    <row r="409" spans="1:7">
      <c r="A409" s="9">
        <f>'(1)'!A409</f>
        <v>42878</v>
      </c>
      <c r="B409">
        <v>5714.94</v>
      </c>
      <c r="C409">
        <v>5716.5519999999997</v>
      </c>
      <c r="D409">
        <v>5690.1959999999999</v>
      </c>
      <c r="E409">
        <v>5703.3459999999995</v>
      </c>
      <c r="F409" s="12">
        <v>149382592</v>
      </c>
      <c r="G409" s="12">
        <v>6637891</v>
      </c>
    </row>
    <row r="410" spans="1:7">
      <c r="A410" s="9">
        <f>'(1)'!A410</f>
        <v>42879</v>
      </c>
      <c r="B410">
        <v>5720.8329999999996</v>
      </c>
      <c r="C410">
        <v>5732.57</v>
      </c>
      <c r="D410">
        <v>5705.1660000000002</v>
      </c>
      <c r="E410">
        <v>5730.3010000000004</v>
      </c>
      <c r="F410" s="12">
        <v>140581392</v>
      </c>
      <c r="G410" s="12">
        <v>6610202.5</v>
      </c>
    </row>
    <row r="411" spans="1:7">
      <c r="A411" s="9">
        <f>'(1)'!A411</f>
        <v>42880</v>
      </c>
      <c r="B411">
        <v>5748.2929999999997</v>
      </c>
      <c r="C411">
        <v>5793.1270000000004</v>
      </c>
      <c r="D411">
        <v>5738.82</v>
      </c>
      <c r="E411">
        <v>5778.375</v>
      </c>
      <c r="F411" s="12">
        <v>146855232</v>
      </c>
      <c r="G411" s="12">
        <v>6611572.5</v>
      </c>
    </row>
    <row r="412" spans="1:7">
      <c r="A412" s="9">
        <f>'(1)'!A412</f>
        <v>42881</v>
      </c>
      <c r="B412">
        <v>5782.1719999999996</v>
      </c>
      <c r="C412">
        <v>5790.1949999999997</v>
      </c>
      <c r="D412">
        <v>5771.7089999999998</v>
      </c>
      <c r="E412">
        <v>5788.3590000000004</v>
      </c>
      <c r="F412" s="12">
        <v>125276280</v>
      </c>
      <c r="G412" s="12">
        <v>6635352</v>
      </c>
    </row>
    <row r="413" spans="1:7">
      <c r="A413" s="9">
        <f>'(1)'!A413</f>
        <v>42885</v>
      </c>
      <c r="B413">
        <v>5785.3789999999999</v>
      </c>
      <c r="C413">
        <v>5799.9849999999997</v>
      </c>
      <c r="D413">
        <v>5781.3680000000004</v>
      </c>
      <c r="E413">
        <v>5794.6319999999996</v>
      </c>
      <c r="F413" s="12">
        <v>140044480</v>
      </c>
      <c r="G413" s="12">
        <v>6646466</v>
      </c>
    </row>
    <row r="414" spans="1:7">
      <c r="A414" s="9">
        <f>'(1)'!A414</f>
        <v>42886</v>
      </c>
      <c r="B414">
        <v>5812.9669999999996</v>
      </c>
      <c r="C414">
        <v>5813.26</v>
      </c>
      <c r="D414">
        <v>5762.5569999999998</v>
      </c>
      <c r="E414">
        <v>5788.8019999999997</v>
      </c>
      <c r="F414" s="12">
        <v>233648576</v>
      </c>
      <c r="G414" s="12">
        <v>6669895.5</v>
      </c>
    </row>
    <row r="415" spans="1:7">
      <c r="A415" s="9">
        <f>'(1)'!A415</f>
        <v>42887</v>
      </c>
      <c r="B415">
        <v>5804.1660000000002</v>
      </c>
      <c r="C415">
        <v>5816.6009999999997</v>
      </c>
      <c r="D415">
        <v>5779.8919999999998</v>
      </c>
      <c r="E415">
        <v>5816.5119999999997</v>
      </c>
      <c r="F415" s="12">
        <v>150521360</v>
      </c>
      <c r="G415" s="12">
        <v>6675570.5</v>
      </c>
    </row>
    <row r="416" spans="1:7">
      <c r="A416" s="9">
        <f>'(1)'!A416</f>
        <v>42888</v>
      </c>
      <c r="B416">
        <v>5834.4089999999997</v>
      </c>
      <c r="C416">
        <v>5881.4579999999996</v>
      </c>
      <c r="D416">
        <v>5825.7439999999997</v>
      </c>
      <c r="E416">
        <v>5881.4579999999996</v>
      </c>
      <c r="F416" s="12">
        <v>164416016</v>
      </c>
      <c r="G416" s="12">
        <v>6666362.5</v>
      </c>
    </row>
    <row r="417" spans="1:7">
      <c r="A417" s="9">
        <f>'(1)'!A417</f>
        <v>42891</v>
      </c>
      <c r="B417">
        <v>5881.2139999999999</v>
      </c>
      <c r="C417">
        <v>5888.9170000000004</v>
      </c>
      <c r="D417">
        <v>5871.0860000000002</v>
      </c>
      <c r="E417">
        <v>5878.1170000000002</v>
      </c>
      <c r="F417" s="12">
        <v>137564736</v>
      </c>
      <c r="G417" s="12">
        <v>6682476</v>
      </c>
    </row>
    <row r="418" spans="1:7">
      <c r="A418" s="9">
        <f>'(1)'!A418</f>
        <v>42892</v>
      </c>
      <c r="B418">
        <v>5869.4830000000002</v>
      </c>
      <c r="C418">
        <v>5890.88</v>
      </c>
      <c r="D418">
        <v>5848.3239999999996</v>
      </c>
      <c r="E418">
        <v>5856.7690000000002</v>
      </c>
      <c r="F418" s="12">
        <v>163350496</v>
      </c>
      <c r="G418" s="12">
        <v>6703314.5</v>
      </c>
    </row>
    <row r="419" spans="1:7">
      <c r="A419" s="9">
        <f>'(1)'!A419</f>
        <v>42893</v>
      </c>
      <c r="B419">
        <v>5871.7669999999998</v>
      </c>
      <c r="C419">
        <v>5883.192</v>
      </c>
      <c r="D419">
        <v>5845.9629999999997</v>
      </c>
      <c r="E419">
        <v>5877.5889999999999</v>
      </c>
      <c r="F419" s="12">
        <v>157740656</v>
      </c>
      <c r="G419" s="12">
        <v>6730044.5</v>
      </c>
    </row>
    <row r="420" spans="1:7">
      <c r="A420" s="9">
        <f>'(1)'!A420</f>
        <v>42894</v>
      </c>
      <c r="B420">
        <v>5894.7529999999997</v>
      </c>
      <c r="C420">
        <v>5895.1760000000004</v>
      </c>
      <c r="D420">
        <v>5852.6540000000005</v>
      </c>
      <c r="E420">
        <v>5885.2960000000003</v>
      </c>
      <c r="F420" s="12">
        <v>232592880</v>
      </c>
      <c r="G420" s="12">
        <v>6563173.5</v>
      </c>
    </row>
    <row r="421" spans="1:7">
      <c r="A421" s="9">
        <f>'(1)'!A421</f>
        <v>42895</v>
      </c>
      <c r="B421">
        <v>5891.665</v>
      </c>
      <c r="C421">
        <v>5897.6880000000001</v>
      </c>
      <c r="D421">
        <v>5657.7619999999997</v>
      </c>
      <c r="E421">
        <v>5741.9440000000004</v>
      </c>
      <c r="F421" s="12">
        <v>326252160</v>
      </c>
      <c r="G421" s="12">
        <v>6618365.5</v>
      </c>
    </row>
    <row r="422" spans="1:7">
      <c r="A422" s="9">
        <f>'(1)'!A422</f>
        <v>42898</v>
      </c>
      <c r="B422">
        <v>5677.1589999999997</v>
      </c>
      <c r="C422">
        <v>5716.2039999999997</v>
      </c>
      <c r="D422">
        <v>5633.34</v>
      </c>
      <c r="E422">
        <v>5708.18</v>
      </c>
      <c r="F422" s="12">
        <v>296715552</v>
      </c>
      <c r="G422" s="12">
        <v>6647848.5</v>
      </c>
    </row>
    <row r="423" spans="1:7">
      <c r="A423" s="9">
        <f>'(1)'!A423</f>
        <v>42899</v>
      </c>
      <c r="B423">
        <v>5740.2079999999996</v>
      </c>
      <c r="C423">
        <v>5760.5370000000003</v>
      </c>
      <c r="D423">
        <v>5709.1679999999997</v>
      </c>
      <c r="E423">
        <v>5751.817</v>
      </c>
      <c r="F423" s="12">
        <v>317116800</v>
      </c>
      <c r="G423" s="12">
        <v>6704058</v>
      </c>
    </row>
    <row r="424" spans="1:7">
      <c r="A424" s="9">
        <f>'(1)'!A424</f>
        <v>42900</v>
      </c>
      <c r="B424">
        <v>5774.1170000000002</v>
      </c>
      <c r="C424">
        <v>5774.1949999999997</v>
      </c>
      <c r="D424">
        <v>5682.35</v>
      </c>
      <c r="E424">
        <v>5727.0659999999998</v>
      </c>
      <c r="F424" s="12">
        <v>233064816</v>
      </c>
      <c r="G424" s="12">
        <v>6707124</v>
      </c>
    </row>
    <row r="425" spans="1:7">
      <c r="A425" s="9">
        <f>'(1)'!A425</f>
        <v>42901</v>
      </c>
      <c r="B425">
        <v>5661.3620000000001</v>
      </c>
      <c r="C425">
        <v>5707.37</v>
      </c>
      <c r="D425">
        <v>5634.5789999999997</v>
      </c>
      <c r="E425">
        <v>5700.8850000000002</v>
      </c>
      <c r="F425" s="12">
        <v>226578528</v>
      </c>
      <c r="G425" s="12">
        <v>6738662</v>
      </c>
    </row>
    <row r="426" spans="1:7">
      <c r="A426" s="9">
        <f>'(1)'!A426</f>
        <v>42902</v>
      </c>
      <c r="B426">
        <v>5694.2089999999998</v>
      </c>
      <c r="C426">
        <v>5695.7420000000002</v>
      </c>
      <c r="D426">
        <v>5656.6189999999997</v>
      </c>
      <c r="E426">
        <v>5681.4790000000003</v>
      </c>
      <c r="F426" s="12">
        <v>666383296</v>
      </c>
      <c r="G426" s="12">
        <v>6794827.5</v>
      </c>
    </row>
    <row r="427" spans="1:7">
      <c r="A427" s="9">
        <f>'(1)'!A427</f>
        <v>42905</v>
      </c>
      <c r="B427">
        <v>5729.54</v>
      </c>
      <c r="C427">
        <v>5776.3649999999998</v>
      </c>
      <c r="D427">
        <v>5724.491</v>
      </c>
      <c r="E427">
        <v>5772.223</v>
      </c>
      <c r="F427" s="12">
        <v>152115824</v>
      </c>
      <c r="G427" s="12">
        <v>6804846</v>
      </c>
    </row>
    <row r="428" spans="1:7">
      <c r="A428" s="9">
        <f>'(1)'!A428</f>
        <v>42906</v>
      </c>
      <c r="B428">
        <v>5762.9949999999999</v>
      </c>
      <c r="C428">
        <v>5772.1719999999996</v>
      </c>
      <c r="D428">
        <v>5725.0119999999997</v>
      </c>
      <c r="E428">
        <v>5726.3109999999997</v>
      </c>
      <c r="F428" s="12">
        <v>150286320</v>
      </c>
      <c r="G428" s="12">
        <v>6804846</v>
      </c>
    </row>
    <row r="429" spans="1:7">
      <c r="A429" s="9">
        <f>'(1)'!A429</f>
        <v>42907</v>
      </c>
      <c r="B429">
        <v>5740.5810000000001</v>
      </c>
      <c r="C429">
        <v>5784.9210000000003</v>
      </c>
      <c r="D429">
        <v>5737.0119999999997</v>
      </c>
      <c r="E429">
        <v>5782.3940000000002</v>
      </c>
      <c r="F429" s="12">
        <v>149192384</v>
      </c>
      <c r="G429" s="12">
        <v>6811835.5</v>
      </c>
    </row>
    <row r="430" spans="1:7">
      <c r="A430" s="9">
        <f>'(1)'!A430</f>
        <v>42908</v>
      </c>
      <c r="B430">
        <v>5787.4350000000004</v>
      </c>
      <c r="C430">
        <v>5802.4570000000003</v>
      </c>
      <c r="D430">
        <v>5767.8739999999998</v>
      </c>
      <c r="E430">
        <v>5779.87</v>
      </c>
      <c r="F430" s="12">
        <v>145423104</v>
      </c>
      <c r="G430" s="12">
        <v>6805707</v>
      </c>
    </row>
    <row r="431" spans="1:7">
      <c r="A431" s="9">
        <f>'(1)'!A431</f>
        <v>42909</v>
      </c>
      <c r="B431">
        <v>5775.0339999999997</v>
      </c>
      <c r="C431">
        <v>5810.3069999999998</v>
      </c>
      <c r="D431">
        <v>5759.6970000000001</v>
      </c>
      <c r="E431">
        <v>5803.1049999999996</v>
      </c>
      <c r="F431" s="12">
        <v>278857984</v>
      </c>
      <c r="G431" s="12">
        <v>6837850.5</v>
      </c>
    </row>
    <row r="432" spans="1:7">
      <c r="A432" s="9">
        <f>'(1)'!A432</f>
        <v>42912</v>
      </c>
      <c r="B432">
        <v>5832.3130000000001</v>
      </c>
      <c r="C432">
        <v>5845.1540000000005</v>
      </c>
      <c r="D432">
        <v>5765.866</v>
      </c>
      <c r="E432">
        <v>5777.5879999999997</v>
      </c>
      <c r="F432" s="12">
        <v>142532112</v>
      </c>
      <c r="G432" s="12">
        <v>6913381.5</v>
      </c>
    </row>
    <row r="433" spans="1:7">
      <c r="A433" s="9">
        <f>'(1)'!A433</f>
        <v>42913</v>
      </c>
      <c r="B433">
        <v>5752.7190000000001</v>
      </c>
      <c r="C433">
        <v>5761.0420000000004</v>
      </c>
      <c r="D433">
        <v>5671.598</v>
      </c>
      <c r="E433">
        <v>5671.598</v>
      </c>
      <c r="F433" s="12">
        <v>173288032</v>
      </c>
      <c r="G433" s="12">
        <v>6909821</v>
      </c>
    </row>
    <row r="434" spans="1:7">
      <c r="A434" s="9">
        <f>'(1)'!A434</f>
        <v>42914</v>
      </c>
      <c r="B434">
        <v>5693.4750000000004</v>
      </c>
      <c r="C434">
        <v>5757.232</v>
      </c>
      <c r="D434">
        <v>5660.53</v>
      </c>
      <c r="E434">
        <v>5753.0320000000002</v>
      </c>
      <c r="F434" s="12">
        <v>147778528</v>
      </c>
      <c r="G434" s="12">
        <v>6885320</v>
      </c>
    </row>
    <row r="435" spans="1:7">
      <c r="A435" s="9">
        <f>'(1)'!A435</f>
        <v>42915</v>
      </c>
      <c r="B435">
        <v>5723.3119999999999</v>
      </c>
      <c r="C435">
        <v>5723.6570000000002</v>
      </c>
      <c r="D435">
        <v>5599.4430000000002</v>
      </c>
      <c r="E435">
        <v>5653.0209999999997</v>
      </c>
      <c r="F435" s="12">
        <v>181886704</v>
      </c>
      <c r="G435" s="12">
        <v>6907036.5</v>
      </c>
    </row>
    <row r="436" spans="1:7">
      <c r="A436" s="9">
        <f>'(1)'!A436</f>
        <v>42916</v>
      </c>
      <c r="B436">
        <v>5676.3980000000001</v>
      </c>
      <c r="C436">
        <v>5681.8959999999997</v>
      </c>
      <c r="D436">
        <v>5637.74</v>
      </c>
      <c r="E436">
        <v>5646.9170000000004</v>
      </c>
      <c r="F436" s="12">
        <v>192509920</v>
      </c>
      <c r="G436" s="12">
        <v>6916542.5</v>
      </c>
    </row>
    <row r="437" spans="1:7">
      <c r="A437" s="9">
        <f>'(1)'!A437</f>
        <v>42919</v>
      </c>
      <c r="B437">
        <v>5680.3609999999999</v>
      </c>
      <c r="C437">
        <v>5684.9790000000003</v>
      </c>
      <c r="D437">
        <v>5592.5320000000002</v>
      </c>
      <c r="E437">
        <v>5596.9560000000001</v>
      </c>
      <c r="F437" s="12">
        <v>103403552</v>
      </c>
      <c r="G437" s="12">
        <v>6748359</v>
      </c>
    </row>
    <row r="438" spans="1:7">
      <c r="A438" s="9">
        <f>'(1)'!A438</f>
        <v>42921</v>
      </c>
      <c r="B438">
        <v>5610.9970000000003</v>
      </c>
      <c r="C438">
        <v>5663.5950000000003</v>
      </c>
      <c r="D438">
        <v>5593.66</v>
      </c>
      <c r="E438">
        <v>5648.8159999999998</v>
      </c>
      <c r="F438" s="12">
        <v>164322032</v>
      </c>
      <c r="G438" s="12">
        <v>6710433</v>
      </c>
    </row>
    <row r="439" spans="1:7">
      <c r="A439" s="9">
        <f>'(1)'!A439</f>
        <v>42922</v>
      </c>
      <c r="B439">
        <v>5606.4219999999996</v>
      </c>
      <c r="C439">
        <v>5628.8429999999998</v>
      </c>
      <c r="D439">
        <v>5579.6409999999996</v>
      </c>
      <c r="E439">
        <v>5597.9049999999997</v>
      </c>
      <c r="F439" s="12">
        <v>161673680</v>
      </c>
      <c r="G439" s="12">
        <v>6761044</v>
      </c>
    </row>
    <row r="440" spans="1:7">
      <c r="A440" s="9">
        <f>'(1)'!A440</f>
        <v>42923</v>
      </c>
      <c r="B440">
        <v>5618.848</v>
      </c>
      <c r="C440">
        <v>5673.018</v>
      </c>
      <c r="D440">
        <v>5618.848</v>
      </c>
      <c r="E440">
        <v>5656.47</v>
      </c>
      <c r="F440" s="12">
        <v>130820264</v>
      </c>
      <c r="G440" s="12">
        <v>6731527</v>
      </c>
    </row>
    <row r="441" spans="1:7">
      <c r="A441" s="9">
        <f>'(1)'!A441</f>
        <v>42926</v>
      </c>
      <c r="B441">
        <v>5662.7079999999996</v>
      </c>
      <c r="C441">
        <v>5708.6149999999998</v>
      </c>
      <c r="D441">
        <v>5650.2610000000004</v>
      </c>
      <c r="E441">
        <v>5694.152</v>
      </c>
      <c r="F441" s="12">
        <v>136274592</v>
      </c>
      <c r="G441" s="12">
        <v>6700239</v>
      </c>
    </row>
    <row r="442" spans="1:7">
      <c r="A442" s="9">
        <f>'(1)'!A442</f>
        <v>42927</v>
      </c>
      <c r="B442">
        <v>5687.027</v>
      </c>
      <c r="C442">
        <v>5717.9139999999998</v>
      </c>
      <c r="D442">
        <v>5667.2740000000003</v>
      </c>
      <c r="E442">
        <v>5709.799</v>
      </c>
      <c r="F442" s="12">
        <v>133096280</v>
      </c>
      <c r="G442" s="12">
        <v>6679169.5</v>
      </c>
    </row>
    <row r="443" spans="1:7">
      <c r="A443" s="9">
        <f>'(1)'!A443</f>
        <v>42928</v>
      </c>
      <c r="B443">
        <v>5757.1949999999997</v>
      </c>
      <c r="C443">
        <v>5785.0020000000004</v>
      </c>
      <c r="D443">
        <v>5749.6480000000001</v>
      </c>
      <c r="E443">
        <v>5778.95</v>
      </c>
      <c r="F443" s="12">
        <v>143997728</v>
      </c>
      <c r="G443" s="12">
        <v>6745769</v>
      </c>
    </row>
    <row r="444" spans="1:7">
      <c r="A444" s="9">
        <f>'(1)'!A444</f>
        <v>42929</v>
      </c>
      <c r="B444">
        <v>5785.3159999999998</v>
      </c>
      <c r="C444">
        <v>5806.1779999999999</v>
      </c>
      <c r="D444">
        <v>5776.6210000000001</v>
      </c>
      <c r="E444">
        <v>5793.3559999999998</v>
      </c>
      <c r="F444" s="12">
        <v>140480016</v>
      </c>
      <c r="G444" s="12">
        <v>6692890</v>
      </c>
    </row>
    <row r="445" spans="1:7">
      <c r="A445" s="9">
        <f>'(1)'!A445</f>
        <v>42930</v>
      </c>
      <c r="B445">
        <v>5815.0420000000004</v>
      </c>
      <c r="C445">
        <v>5844.8019999999997</v>
      </c>
      <c r="D445">
        <v>5799.8509999999997</v>
      </c>
      <c r="E445">
        <v>5838.0829999999996</v>
      </c>
      <c r="F445" s="12">
        <v>123675952</v>
      </c>
      <c r="G445" s="12">
        <v>6759075</v>
      </c>
    </row>
    <row r="446" spans="1:7">
      <c r="A446" s="9">
        <f>'(1)'!A446</f>
        <v>42933</v>
      </c>
      <c r="B446">
        <v>5845.8159999999998</v>
      </c>
      <c r="C446">
        <v>5860.6440000000002</v>
      </c>
      <c r="D446">
        <v>5830.2489999999998</v>
      </c>
      <c r="E446">
        <v>5839.7359999999999</v>
      </c>
      <c r="F446" s="12">
        <v>125679208</v>
      </c>
      <c r="G446" s="12">
        <v>6757882.5</v>
      </c>
    </row>
    <row r="447" spans="1:7">
      <c r="A447" s="9">
        <f>'(1)'!A447</f>
        <v>42934</v>
      </c>
      <c r="B447">
        <v>5832.9170000000004</v>
      </c>
      <c r="C447">
        <v>5880.549</v>
      </c>
      <c r="D447">
        <v>5818.201</v>
      </c>
      <c r="E447">
        <v>5880.0950000000003</v>
      </c>
      <c r="F447" s="12">
        <v>123532912</v>
      </c>
      <c r="G447" s="12">
        <v>6785189.5</v>
      </c>
    </row>
    <row r="448" spans="1:7">
      <c r="A448" s="9">
        <f>'(1)'!A448</f>
        <v>42935</v>
      </c>
      <c r="B448">
        <v>5898.3959999999997</v>
      </c>
      <c r="C448">
        <v>5922.3689999999997</v>
      </c>
      <c r="D448">
        <v>5895.5349999999999</v>
      </c>
      <c r="E448">
        <v>5916.1620000000003</v>
      </c>
      <c r="F448" s="12">
        <v>145677584</v>
      </c>
      <c r="G448" s="12">
        <v>6755180.5</v>
      </c>
    </row>
    <row r="449" spans="1:7">
      <c r="A449" s="9">
        <f>'(1)'!A449</f>
        <v>42936</v>
      </c>
      <c r="B449">
        <v>5929.5820000000003</v>
      </c>
      <c r="C449">
        <v>5932.6109999999999</v>
      </c>
      <c r="D449">
        <v>5896.61</v>
      </c>
      <c r="E449">
        <v>5921.223</v>
      </c>
      <c r="F449" s="12">
        <v>145349168</v>
      </c>
      <c r="G449" s="12">
        <v>6631865.5</v>
      </c>
    </row>
    <row r="450" spans="1:7">
      <c r="A450" s="9">
        <f>'(1)'!A450</f>
        <v>42937</v>
      </c>
      <c r="B450">
        <v>5905.5950000000003</v>
      </c>
      <c r="C450">
        <v>5921.5249999999996</v>
      </c>
      <c r="D450">
        <v>5890.2539999999999</v>
      </c>
      <c r="E450">
        <v>5921.5249999999996</v>
      </c>
      <c r="F450" s="12">
        <v>162485632</v>
      </c>
      <c r="G450" s="12">
        <v>6726054.5</v>
      </c>
    </row>
    <row r="451" spans="1:7">
      <c r="A451" s="9">
        <f>'(1)'!A451</f>
        <v>42940</v>
      </c>
      <c r="B451">
        <v>5920.93</v>
      </c>
      <c r="C451">
        <v>5950.5749999999998</v>
      </c>
      <c r="D451">
        <v>5912.7430000000004</v>
      </c>
      <c r="E451">
        <v>5941.3689999999997</v>
      </c>
      <c r="F451" s="12">
        <v>141094144</v>
      </c>
      <c r="G451" s="12">
        <v>6607365</v>
      </c>
    </row>
    <row r="452" spans="1:7">
      <c r="A452" s="9">
        <f>'(1)'!A452</f>
        <v>42941</v>
      </c>
      <c r="B452">
        <v>5927.1019999999999</v>
      </c>
      <c r="C452">
        <v>5945.0619999999999</v>
      </c>
      <c r="D452">
        <v>5916.29</v>
      </c>
      <c r="E452">
        <v>5930.6459999999997</v>
      </c>
      <c r="F452" s="12">
        <v>147967376</v>
      </c>
      <c r="G452" s="12">
        <v>6600460.5</v>
      </c>
    </row>
    <row r="453" spans="1:7">
      <c r="A453" s="9">
        <f>'(1)'!A453</f>
        <v>42942</v>
      </c>
      <c r="B453">
        <v>5944.1610000000001</v>
      </c>
      <c r="C453">
        <v>5954.3760000000002</v>
      </c>
      <c r="D453">
        <v>5939.1729999999998</v>
      </c>
      <c r="E453">
        <v>5950.7340000000004</v>
      </c>
      <c r="F453" s="12">
        <v>145334080</v>
      </c>
      <c r="G453" s="12">
        <v>6542508.5</v>
      </c>
    </row>
    <row r="454" spans="1:7">
      <c r="A454" s="9">
        <f>'(1)'!A454</f>
        <v>42943</v>
      </c>
      <c r="B454">
        <v>5994.0230000000001</v>
      </c>
      <c r="C454">
        <v>5995.77</v>
      </c>
      <c r="D454">
        <v>5847.049</v>
      </c>
      <c r="E454">
        <v>5917.0280000000002</v>
      </c>
      <c r="F454" s="12">
        <v>243416208</v>
      </c>
      <c r="G454" s="12">
        <v>6542508.5</v>
      </c>
    </row>
    <row r="455" spans="1:7">
      <c r="A455" s="9">
        <f>'(1)'!A455</f>
        <v>42944</v>
      </c>
      <c r="B455">
        <v>5883.7030000000004</v>
      </c>
      <c r="C455">
        <v>5918.3069999999998</v>
      </c>
      <c r="D455">
        <v>5868.9179999999997</v>
      </c>
      <c r="E455">
        <v>5908.9160000000002</v>
      </c>
      <c r="F455" s="12">
        <v>158402080</v>
      </c>
      <c r="G455" s="12">
        <v>6603192</v>
      </c>
    </row>
    <row r="456" spans="1:7">
      <c r="A456" s="9">
        <f>'(1)'!A456</f>
        <v>42947</v>
      </c>
      <c r="B456">
        <v>5928.6850000000004</v>
      </c>
      <c r="C456">
        <v>5932.3720000000003</v>
      </c>
      <c r="D456">
        <v>5871.7879999999996</v>
      </c>
      <c r="E456">
        <v>5880.3270000000002</v>
      </c>
      <c r="F456" s="12">
        <v>187769648</v>
      </c>
      <c r="G456" s="12">
        <v>6544205.5</v>
      </c>
    </row>
    <row r="457" spans="1:7">
      <c r="A457" s="9">
        <f>'(1)'!A457</f>
        <v>42948</v>
      </c>
      <c r="B457">
        <v>5900.6440000000002</v>
      </c>
      <c r="C457">
        <v>5905.2860000000001</v>
      </c>
      <c r="D457">
        <v>5880.4539999999997</v>
      </c>
      <c r="E457">
        <v>5895.1710000000003</v>
      </c>
      <c r="F457" s="12">
        <v>144870272</v>
      </c>
      <c r="G457" s="12">
        <v>6611641</v>
      </c>
    </row>
    <row r="458" spans="1:7">
      <c r="A458" s="9">
        <f>'(1)'!A458</f>
        <v>42949</v>
      </c>
      <c r="B458">
        <v>5934.0709999999999</v>
      </c>
      <c r="C458">
        <v>5936.1509999999998</v>
      </c>
      <c r="D458">
        <v>5859.6170000000002</v>
      </c>
      <c r="E458">
        <v>5914.23</v>
      </c>
      <c r="F458" s="12">
        <v>178623808</v>
      </c>
      <c r="G458" s="12">
        <v>6654679.5</v>
      </c>
    </row>
    <row r="459" spans="1:7">
      <c r="A459" s="9">
        <f>'(1)'!A459</f>
        <v>42950</v>
      </c>
      <c r="B459">
        <v>5915.7280000000001</v>
      </c>
      <c r="C459">
        <v>5917.4740000000002</v>
      </c>
      <c r="D459">
        <v>5879.7219999999998</v>
      </c>
      <c r="E459">
        <v>5891.1970000000001</v>
      </c>
      <c r="F459" s="12">
        <v>148867824</v>
      </c>
      <c r="G459" s="12">
        <v>6672075.5</v>
      </c>
    </row>
    <row r="460" spans="1:7">
      <c r="A460" s="9">
        <f>'(1)'!A460</f>
        <v>42951</v>
      </c>
      <c r="B460">
        <v>5899.6869999999999</v>
      </c>
      <c r="C460">
        <v>5912.5630000000001</v>
      </c>
      <c r="D460">
        <v>5877.058</v>
      </c>
      <c r="E460">
        <v>5899.9049999999997</v>
      </c>
      <c r="F460" s="12">
        <v>143130272</v>
      </c>
      <c r="G460" s="12">
        <v>6753295</v>
      </c>
    </row>
    <row r="461" spans="1:7">
      <c r="A461" s="9">
        <f>'(1)'!A461</f>
        <v>42954</v>
      </c>
      <c r="B461">
        <v>5909.4489999999996</v>
      </c>
      <c r="C461">
        <v>5936.7920000000004</v>
      </c>
      <c r="D461">
        <v>5903.7470000000003</v>
      </c>
      <c r="E461">
        <v>5934.7280000000001</v>
      </c>
      <c r="F461" s="12">
        <v>127154968</v>
      </c>
      <c r="G461" s="12">
        <v>6769910.5</v>
      </c>
    </row>
    <row r="462" spans="1:7">
      <c r="A462" s="9">
        <f>'(1)'!A462</f>
        <v>42955</v>
      </c>
      <c r="B462">
        <v>5922.6350000000002</v>
      </c>
      <c r="C462">
        <v>5972.9309999999996</v>
      </c>
      <c r="D462">
        <v>5910.5</v>
      </c>
      <c r="E462">
        <v>5926.3519999999999</v>
      </c>
      <c r="F462" s="12">
        <v>147133328</v>
      </c>
      <c r="G462" s="12">
        <v>6821535.5</v>
      </c>
    </row>
    <row r="463" spans="1:7">
      <c r="A463" s="9">
        <f>'(1)'!A463</f>
        <v>42956</v>
      </c>
      <c r="B463">
        <v>5879.5540000000001</v>
      </c>
      <c r="C463">
        <v>5920.9639999999999</v>
      </c>
      <c r="D463">
        <v>5866.1670000000004</v>
      </c>
      <c r="E463">
        <v>5919.3919999999998</v>
      </c>
      <c r="F463" s="12">
        <v>145345936</v>
      </c>
      <c r="G463" s="12">
        <v>6823174.5</v>
      </c>
    </row>
    <row r="464" spans="1:7">
      <c r="A464" s="9">
        <f>'(1)'!A464</f>
        <v>42957</v>
      </c>
      <c r="B464">
        <v>5880.1350000000002</v>
      </c>
      <c r="C464">
        <v>5887.268</v>
      </c>
      <c r="D464">
        <v>5783.3580000000002</v>
      </c>
      <c r="E464">
        <v>5788.192</v>
      </c>
      <c r="F464" s="12">
        <v>174074144</v>
      </c>
      <c r="G464" s="12">
        <v>6870237.5</v>
      </c>
    </row>
    <row r="465" spans="1:7">
      <c r="A465" s="9">
        <f>'(1)'!A465</f>
        <v>42958</v>
      </c>
      <c r="B465">
        <v>5792.3239999999996</v>
      </c>
      <c r="C465">
        <v>5844.61</v>
      </c>
      <c r="D465">
        <v>5785.259</v>
      </c>
      <c r="E465">
        <v>5831.5330000000004</v>
      </c>
      <c r="F465" s="12">
        <v>144450144</v>
      </c>
      <c r="G465" s="12">
        <v>6911170</v>
      </c>
    </row>
    <row r="466" spans="1:7">
      <c r="A466" s="9">
        <f>'(1)'!A466</f>
        <v>42961</v>
      </c>
      <c r="B466">
        <v>5878.6390000000001</v>
      </c>
      <c r="C466">
        <v>5916.3270000000002</v>
      </c>
      <c r="D466">
        <v>5877.9989999999998</v>
      </c>
      <c r="E466">
        <v>5908.1670000000004</v>
      </c>
      <c r="F466" s="12">
        <v>146364816</v>
      </c>
      <c r="G466" s="12">
        <v>6916916</v>
      </c>
    </row>
    <row r="467" spans="1:7">
      <c r="A467" s="9">
        <f>'(1)'!A467</f>
        <v>42962</v>
      </c>
      <c r="B467">
        <v>5917.2920000000004</v>
      </c>
      <c r="C467">
        <v>5919.7520000000004</v>
      </c>
      <c r="D467">
        <v>5893.8490000000002</v>
      </c>
      <c r="E467">
        <v>5907.73</v>
      </c>
      <c r="F467" s="12">
        <v>128215000</v>
      </c>
      <c r="G467" s="12">
        <v>6917531.5</v>
      </c>
    </row>
    <row r="468" spans="1:7">
      <c r="A468" s="9">
        <f>'(1)'!A468</f>
        <v>42963</v>
      </c>
      <c r="B468">
        <v>5920.6779999999999</v>
      </c>
      <c r="C468">
        <v>5944.982</v>
      </c>
      <c r="D468">
        <v>5899.5550000000003</v>
      </c>
      <c r="E468">
        <v>5917.42</v>
      </c>
      <c r="F468" s="12">
        <v>133396808</v>
      </c>
      <c r="G468" s="12">
        <v>6940647</v>
      </c>
    </row>
    <row r="469" spans="1:7">
      <c r="A469" s="9">
        <f>'(1)'!A469</f>
        <v>42964</v>
      </c>
      <c r="B469">
        <v>5896.3149999999996</v>
      </c>
      <c r="C469">
        <v>5903.8649999999998</v>
      </c>
      <c r="D469">
        <v>5796.317</v>
      </c>
      <c r="E469">
        <v>5796.317</v>
      </c>
      <c r="F469" s="12">
        <v>164796032</v>
      </c>
      <c r="G469" s="12">
        <v>6926537</v>
      </c>
    </row>
    <row r="470" spans="1:7">
      <c r="A470" s="9">
        <f>'(1)'!A470</f>
        <v>42965</v>
      </c>
      <c r="B470">
        <v>5803.9030000000002</v>
      </c>
      <c r="C470">
        <v>5831.0839999999998</v>
      </c>
      <c r="D470">
        <v>5770.143</v>
      </c>
      <c r="E470">
        <v>5790.9089999999997</v>
      </c>
      <c r="F470" s="12">
        <v>169537312</v>
      </c>
      <c r="G470" s="12">
        <v>6950940.5</v>
      </c>
    </row>
    <row r="471" spans="1:7">
      <c r="A471" s="9">
        <f>'(1)'!A471</f>
        <v>42968</v>
      </c>
      <c r="B471">
        <v>5791.0420000000004</v>
      </c>
      <c r="C471">
        <v>5804.2979999999998</v>
      </c>
      <c r="D471">
        <v>5750.4989999999998</v>
      </c>
      <c r="E471">
        <v>5786.5370000000003</v>
      </c>
      <c r="F471" s="12">
        <v>134846128</v>
      </c>
      <c r="G471" s="12">
        <v>6907987.5</v>
      </c>
    </row>
    <row r="472" spans="1:7">
      <c r="A472" s="9">
        <f>'(1)'!A472</f>
        <v>42969</v>
      </c>
      <c r="B472">
        <v>5817.2879999999996</v>
      </c>
      <c r="C472">
        <v>5879.0020000000004</v>
      </c>
      <c r="D472">
        <v>5817.0169999999998</v>
      </c>
      <c r="E472">
        <v>5873.3329999999996</v>
      </c>
      <c r="F472" s="12">
        <v>123982040</v>
      </c>
      <c r="G472" s="12">
        <v>6901237</v>
      </c>
    </row>
    <row r="473" spans="1:7">
      <c r="A473" s="9">
        <f>'(1)'!A473</f>
        <v>42970</v>
      </c>
      <c r="B473">
        <v>5842.1580000000004</v>
      </c>
      <c r="C473">
        <v>5864.7830000000004</v>
      </c>
      <c r="D473">
        <v>5840.7110000000002</v>
      </c>
      <c r="E473">
        <v>5851.7830000000004</v>
      </c>
      <c r="F473" s="12">
        <v>121346112</v>
      </c>
      <c r="G473" s="12">
        <v>6868295.5</v>
      </c>
    </row>
    <row r="474" spans="1:7">
      <c r="A474" s="9">
        <f>'(1)'!A474</f>
        <v>42971</v>
      </c>
      <c r="B474">
        <v>5863.9859999999999</v>
      </c>
      <c r="C474">
        <v>5871.87</v>
      </c>
      <c r="D474">
        <v>5802.77</v>
      </c>
      <c r="E474">
        <v>5834.44</v>
      </c>
      <c r="F474" s="12">
        <v>130444456</v>
      </c>
      <c r="G474" s="12">
        <v>6884827</v>
      </c>
    </row>
    <row r="475" spans="1:7">
      <c r="A475" s="9">
        <f>'(1)'!A475</f>
        <v>42972</v>
      </c>
      <c r="B475">
        <v>5854.3090000000002</v>
      </c>
      <c r="C475">
        <v>5870.47</v>
      </c>
      <c r="D475">
        <v>5815.6030000000001</v>
      </c>
      <c r="E475">
        <v>5822.5330000000004</v>
      </c>
      <c r="F475" s="12">
        <v>122163792</v>
      </c>
      <c r="G475" s="12">
        <v>6897495.5</v>
      </c>
    </row>
    <row r="476" spans="1:7">
      <c r="A476" s="9">
        <f>'(1)'!A476</f>
        <v>42975</v>
      </c>
      <c r="B476">
        <v>5839.2740000000003</v>
      </c>
      <c r="C476">
        <v>5852.7979999999998</v>
      </c>
      <c r="D476">
        <v>5821.8689999999997</v>
      </c>
      <c r="E476">
        <v>5838.0820000000003</v>
      </c>
      <c r="F476" s="12">
        <v>124726736</v>
      </c>
      <c r="G476" s="12">
        <v>6870373.5</v>
      </c>
    </row>
    <row r="477" spans="1:7">
      <c r="A477" s="9">
        <f>'(1)'!A477</f>
        <v>42976</v>
      </c>
      <c r="B477">
        <v>5785.2910000000002</v>
      </c>
      <c r="C477">
        <v>5871.7870000000003</v>
      </c>
      <c r="D477">
        <v>5785.2240000000002</v>
      </c>
      <c r="E477">
        <v>5862.1369999999997</v>
      </c>
      <c r="F477" s="12">
        <v>113419680</v>
      </c>
      <c r="G477" s="12">
        <v>6880135.5</v>
      </c>
    </row>
    <row r="478" spans="1:7">
      <c r="A478" s="9">
        <f>'(1)'!A478</f>
        <v>42977</v>
      </c>
      <c r="B478">
        <v>5870.8779999999997</v>
      </c>
      <c r="C478">
        <v>5940.567</v>
      </c>
      <c r="D478">
        <v>5865.3419999999996</v>
      </c>
      <c r="E478">
        <v>5932.9</v>
      </c>
      <c r="F478" s="12">
        <v>135800000</v>
      </c>
      <c r="G478" s="12">
        <v>6919959</v>
      </c>
    </row>
    <row r="479" spans="1:7">
      <c r="A479" s="9">
        <f>'(1)'!A479</f>
        <v>42978</v>
      </c>
      <c r="B479">
        <v>5948.7370000000001</v>
      </c>
      <c r="C479">
        <v>5995.4449999999997</v>
      </c>
      <c r="D479">
        <v>5945.951</v>
      </c>
      <c r="E479">
        <v>5988.6040000000003</v>
      </c>
      <c r="F479" s="12">
        <v>169628336</v>
      </c>
      <c r="G479" s="12">
        <v>6909115</v>
      </c>
    </row>
    <row r="480" spans="1:7">
      <c r="A480" s="9">
        <f>'(1)'!A480</f>
        <v>42979</v>
      </c>
      <c r="B480">
        <v>6001.82</v>
      </c>
      <c r="C480">
        <v>6009.607</v>
      </c>
      <c r="D480">
        <v>5972.2690000000002</v>
      </c>
      <c r="E480">
        <v>5987.9</v>
      </c>
      <c r="F480" s="12">
        <v>111439896</v>
      </c>
      <c r="G480" s="12">
        <v>6900802</v>
      </c>
    </row>
    <row r="481" spans="1:7">
      <c r="A481" s="9">
        <f>'(1)'!A481</f>
        <v>42983</v>
      </c>
      <c r="B481">
        <v>5966.6450000000004</v>
      </c>
      <c r="C481">
        <v>5980.9120000000003</v>
      </c>
      <c r="D481">
        <v>5890.25</v>
      </c>
      <c r="E481">
        <v>5932.7309999999998</v>
      </c>
      <c r="F481" s="12">
        <v>150885200</v>
      </c>
      <c r="G481" s="12">
        <v>6746222.5</v>
      </c>
    </row>
    <row r="482" spans="1:7">
      <c r="A482" s="9">
        <f>'(1)'!A482</f>
        <v>42984</v>
      </c>
      <c r="B482">
        <v>5949.5439999999999</v>
      </c>
      <c r="C482">
        <v>5964.3779999999997</v>
      </c>
      <c r="D482">
        <v>5909.9170000000004</v>
      </c>
      <c r="E482">
        <v>5951.1260000000002</v>
      </c>
      <c r="F482" s="12">
        <v>142889200</v>
      </c>
      <c r="G482" s="12">
        <v>6794665</v>
      </c>
    </row>
    <row r="483" spans="1:7">
      <c r="A483" s="9">
        <f>'(1)'!A483</f>
        <v>42985</v>
      </c>
      <c r="B483">
        <v>5960.4390000000003</v>
      </c>
      <c r="C483">
        <v>5980.1490000000003</v>
      </c>
      <c r="D483">
        <v>5943.8860000000004</v>
      </c>
      <c r="E483">
        <v>5964.3119999999999</v>
      </c>
      <c r="F483" s="12">
        <v>144214528</v>
      </c>
      <c r="G483" s="12">
        <v>6882079.5</v>
      </c>
    </row>
    <row r="484" spans="1:7">
      <c r="A484" s="9">
        <f>'(1)'!A484</f>
        <v>42986</v>
      </c>
      <c r="B484">
        <v>5957.1909999999998</v>
      </c>
      <c r="C484">
        <v>5958.808</v>
      </c>
      <c r="D484">
        <v>5907.96</v>
      </c>
      <c r="E484">
        <v>5913.3689999999997</v>
      </c>
      <c r="F484" s="12">
        <v>134449712</v>
      </c>
      <c r="G484" s="12">
        <v>6880846</v>
      </c>
    </row>
    <row r="485" spans="1:7">
      <c r="A485" s="9">
        <f>'(1)'!A485</f>
        <v>42989</v>
      </c>
      <c r="B485">
        <v>5962.3469999999998</v>
      </c>
      <c r="C485">
        <v>5990.8670000000002</v>
      </c>
      <c r="D485">
        <v>5960.8720000000003</v>
      </c>
      <c r="E485">
        <v>5980.5249999999996</v>
      </c>
      <c r="F485" s="12">
        <v>148282208</v>
      </c>
      <c r="G485" s="12">
        <v>6891992</v>
      </c>
    </row>
    <row r="486" spans="1:7">
      <c r="A486" s="9">
        <f>'(1)'!A486</f>
        <v>42990</v>
      </c>
      <c r="B486">
        <v>5998.7449999999999</v>
      </c>
      <c r="C486">
        <v>6002.9679999999998</v>
      </c>
      <c r="D486">
        <v>5968.0870000000004</v>
      </c>
      <c r="E486">
        <v>5995.6350000000002</v>
      </c>
      <c r="F486" s="12">
        <v>146426928</v>
      </c>
      <c r="G486" s="12">
        <v>6751324</v>
      </c>
    </row>
    <row r="487" spans="1:7">
      <c r="A487" s="9">
        <f>'(1)'!A487</f>
        <v>42991</v>
      </c>
      <c r="B487">
        <v>5982.85</v>
      </c>
      <c r="C487">
        <v>6004.4709999999995</v>
      </c>
      <c r="D487">
        <v>5974.875</v>
      </c>
      <c r="E487">
        <v>6004.38</v>
      </c>
      <c r="F487" s="12">
        <v>137317408</v>
      </c>
      <c r="G487" s="12">
        <v>6744348</v>
      </c>
    </row>
    <row r="488" spans="1:7">
      <c r="A488" s="9">
        <f>'(1)'!A488</f>
        <v>42992</v>
      </c>
      <c r="B488">
        <v>5981.8540000000003</v>
      </c>
      <c r="C488">
        <v>5997.2330000000002</v>
      </c>
      <c r="D488">
        <v>5965.058</v>
      </c>
      <c r="E488">
        <v>5968.817</v>
      </c>
      <c r="F488" s="12">
        <v>139093872</v>
      </c>
      <c r="G488" s="12">
        <v>6739206.5</v>
      </c>
    </row>
    <row r="489" spans="1:7">
      <c r="A489" s="9">
        <f>'(1)'!A489</f>
        <v>42993</v>
      </c>
      <c r="B489">
        <v>5965.6629999999996</v>
      </c>
      <c r="C489">
        <v>6009.4449999999997</v>
      </c>
      <c r="D489">
        <v>5957.8459999999995</v>
      </c>
      <c r="E489">
        <v>5987.9989999999998</v>
      </c>
      <c r="F489" s="12">
        <v>396357824</v>
      </c>
      <c r="G489" s="12">
        <v>6839640</v>
      </c>
    </row>
    <row r="490" spans="1:7">
      <c r="A490" s="9">
        <f>'(1)'!A490</f>
        <v>42996</v>
      </c>
      <c r="B490">
        <v>5997.51</v>
      </c>
      <c r="C490">
        <v>6012.9539999999997</v>
      </c>
      <c r="D490">
        <v>5963.1689999999999</v>
      </c>
      <c r="E490">
        <v>5981.1180000000004</v>
      </c>
      <c r="F490" s="12">
        <v>146036816</v>
      </c>
      <c r="G490" s="12">
        <v>6815576.5</v>
      </c>
    </row>
    <row r="491" spans="1:7">
      <c r="A491" s="9">
        <f>'(1)'!A491</f>
        <v>42997</v>
      </c>
      <c r="B491">
        <v>5991.9260000000004</v>
      </c>
      <c r="C491">
        <v>5998.2420000000002</v>
      </c>
      <c r="D491">
        <v>5971.17</v>
      </c>
      <c r="E491">
        <v>5991.0780000000004</v>
      </c>
      <c r="F491" s="12">
        <v>140817504</v>
      </c>
      <c r="G491" s="12">
        <v>6794828</v>
      </c>
    </row>
    <row r="492" spans="1:7">
      <c r="A492" s="9">
        <f>'(1)'!A492</f>
        <v>42998</v>
      </c>
      <c r="B492">
        <v>5987.7160000000003</v>
      </c>
      <c r="C492">
        <v>5994.5259999999998</v>
      </c>
      <c r="D492">
        <v>5927.7020000000002</v>
      </c>
      <c r="E492">
        <v>5973.6040000000003</v>
      </c>
      <c r="F492" s="12">
        <v>156381632</v>
      </c>
      <c r="G492" s="12">
        <v>6781243</v>
      </c>
    </row>
    <row r="493" spans="1:7">
      <c r="A493" s="9">
        <f>'(1)'!A493</f>
        <v>42999</v>
      </c>
      <c r="B493">
        <v>5965.598</v>
      </c>
      <c r="C493">
        <v>5965.598</v>
      </c>
      <c r="D493">
        <v>5915.7430000000004</v>
      </c>
      <c r="E493">
        <v>5934.9139999999998</v>
      </c>
      <c r="F493" s="12">
        <v>128296272</v>
      </c>
      <c r="G493" s="12">
        <v>6799163.5</v>
      </c>
    </row>
    <row r="494" spans="1:7">
      <c r="A494" s="9">
        <f>'(1)'!A494</f>
        <v>43000</v>
      </c>
      <c r="B494">
        <v>5912.1949999999997</v>
      </c>
      <c r="C494">
        <v>5937.59</v>
      </c>
      <c r="D494">
        <v>5911.4809999999998</v>
      </c>
      <c r="E494">
        <v>5932.3209999999999</v>
      </c>
      <c r="F494" s="12">
        <v>124283488</v>
      </c>
      <c r="G494" s="12">
        <v>6826306</v>
      </c>
    </row>
    <row r="495" spans="1:7">
      <c r="A495" s="9">
        <f>'(1)'!A495</f>
        <v>43003</v>
      </c>
      <c r="B495">
        <v>5904.0630000000001</v>
      </c>
      <c r="C495">
        <v>5908.5649999999996</v>
      </c>
      <c r="D495">
        <v>5839.8950000000004</v>
      </c>
      <c r="E495">
        <v>5867.348</v>
      </c>
      <c r="F495" s="12">
        <v>178923760</v>
      </c>
      <c r="G495" s="12">
        <v>6908788</v>
      </c>
    </row>
    <row r="496" spans="1:7">
      <c r="A496" s="9">
        <f>'(1)'!A496</f>
        <v>43004</v>
      </c>
      <c r="B496">
        <v>5893.1779999999999</v>
      </c>
      <c r="C496">
        <v>5908.4660000000003</v>
      </c>
      <c r="D496">
        <v>5862.9939999999997</v>
      </c>
      <c r="E496">
        <v>5881.3360000000002</v>
      </c>
      <c r="F496" s="12">
        <v>143495344</v>
      </c>
      <c r="G496" s="12">
        <v>6973707.5</v>
      </c>
    </row>
    <row r="497" spans="1:7">
      <c r="A497" s="9">
        <f>'(1)'!A497</f>
        <v>43005</v>
      </c>
      <c r="B497">
        <v>5912.9629999999997</v>
      </c>
      <c r="C497">
        <v>5957.7460000000001</v>
      </c>
      <c r="D497">
        <v>5900.3519999999999</v>
      </c>
      <c r="E497">
        <v>5937.7910000000002</v>
      </c>
      <c r="F497" s="12">
        <v>153027840</v>
      </c>
      <c r="G497" s="12">
        <v>6974669.5</v>
      </c>
    </row>
    <row r="498" spans="1:7">
      <c r="A498" s="9">
        <f>'(1)'!A498</f>
        <v>43006</v>
      </c>
      <c r="B498">
        <v>5920.6540000000005</v>
      </c>
      <c r="C498">
        <v>5939.2160000000003</v>
      </c>
      <c r="D498">
        <v>5908.6189999999997</v>
      </c>
      <c r="E498">
        <v>5933.0690000000004</v>
      </c>
      <c r="F498" s="12">
        <v>133298176</v>
      </c>
      <c r="G498" s="12">
        <v>6974669.5</v>
      </c>
    </row>
    <row r="499" spans="1:7">
      <c r="A499" s="9">
        <f>'(1)'!A499</f>
        <v>43007</v>
      </c>
      <c r="B499">
        <v>5941.7839999999997</v>
      </c>
      <c r="C499">
        <v>5980.22</v>
      </c>
      <c r="D499">
        <v>5930.817</v>
      </c>
      <c r="E499">
        <v>5979.2979999999998</v>
      </c>
      <c r="F499" s="12">
        <v>154031456</v>
      </c>
      <c r="G499" s="12">
        <v>6910323</v>
      </c>
    </row>
    <row r="500" spans="1:7">
      <c r="A500" s="9">
        <f>'(1)'!A500</f>
        <v>43010</v>
      </c>
      <c r="B500">
        <v>5988.9560000000001</v>
      </c>
      <c r="C500">
        <v>6005.1980000000003</v>
      </c>
      <c r="D500">
        <v>5955.8289999999997</v>
      </c>
      <c r="E500">
        <v>5981.9179999999997</v>
      </c>
      <c r="F500" s="12">
        <v>138833696</v>
      </c>
      <c r="G500" s="12">
        <v>6932116.5</v>
      </c>
    </row>
    <row r="501" spans="1:7">
      <c r="A501" s="9">
        <f>'(1)'!A501</f>
        <v>43011</v>
      </c>
      <c r="B501">
        <v>5986.8509999999997</v>
      </c>
      <c r="C501">
        <v>5999.1880000000001</v>
      </c>
      <c r="D501">
        <v>5976.652</v>
      </c>
      <c r="E501">
        <v>5995.06</v>
      </c>
      <c r="F501" s="12">
        <v>110699056</v>
      </c>
      <c r="G501" s="12">
        <v>6947339</v>
      </c>
    </row>
    <row r="502" spans="1:7">
      <c r="A502" s="9">
        <f>'(1)'!A502</f>
        <v>43012</v>
      </c>
      <c r="B502">
        <v>5983.3109999999997</v>
      </c>
      <c r="C502">
        <v>6009.8140000000003</v>
      </c>
      <c r="D502">
        <v>5976.1210000000001</v>
      </c>
      <c r="E502">
        <v>5998.8360000000002</v>
      </c>
      <c r="F502" s="12">
        <v>131222544</v>
      </c>
      <c r="G502" s="12">
        <v>6889937</v>
      </c>
    </row>
    <row r="503" spans="1:7">
      <c r="A503" s="9">
        <f>'(1)'!A503</f>
        <v>43013</v>
      </c>
      <c r="B503">
        <v>6018.2740000000003</v>
      </c>
      <c r="C503">
        <v>6059.2060000000001</v>
      </c>
      <c r="D503">
        <v>6014.7650000000003</v>
      </c>
      <c r="E503">
        <v>6057.143</v>
      </c>
      <c r="F503" s="12">
        <v>129673816</v>
      </c>
      <c r="G503" s="12">
        <v>6968364</v>
      </c>
    </row>
    <row r="504" spans="1:7">
      <c r="A504" s="9">
        <f>'(1)'!A504</f>
        <v>43014</v>
      </c>
      <c r="B504">
        <v>6037.4409999999998</v>
      </c>
      <c r="C504">
        <v>6064.674</v>
      </c>
      <c r="D504">
        <v>6037.018</v>
      </c>
      <c r="E504">
        <v>6064.5709999999999</v>
      </c>
      <c r="F504" s="12">
        <v>124719192</v>
      </c>
      <c r="G504" s="12">
        <v>6986004.5</v>
      </c>
    </row>
    <row r="505" spans="1:7">
      <c r="A505" s="9">
        <f>'(1)'!A505</f>
        <v>43017</v>
      </c>
      <c r="B505">
        <v>6071.9639999999999</v>
      </c>
      <c r="C505">
        <v>6078.8050000000003</v>
      </c>
      <c r="D505">
        <v>6051.3289999999997</v>
      </c>
      <c r="E505">
        <v>6058.5309999999999</v>
      </c>
      <c r="F505" s="12">
        <v>111256336</v>
      </c>
      <c r="G505" s="12">
        <v>6995679</v>
      </c>
    </row>
    <row r="506" spans="1:7">
      <c r="A506" s="9">
        <f>'(1)'!A506</f>
        <v>43018</v>
      </c>
      <c r="B506">
        <v>6078.2669999999998</v>
      </c>
      <c r="C506">
        <v>6084.1419999999998</v>
      </c>
      <c r="D506">
        <v>6036.7179999999998</v>
      </c>
      <c r="E506">
        <v>6063.5209999999997</v>
      </c>
      <c r="F506" s="12">
        <v>128002992</v>
      </c>
      <c r="G506" s="12">
        <v>6954121.5</v>
      </c>
    </row>
    <row r="507" spans="1:7">
      <c r="A507" s="9">
        <f>'(1)'!A507</f>
        <v>43019</v>
      </c>
      <c r="B507">
        <v>6062.7340000000004</v>
      </c>
      <c r="C507">
        <v>6082.2479999999996</v>
      </c>
      <c r="D507">
        <v>6052.4440000000004</v>
      </c>
      <c r="E507">
        <v>6081.25</v>
      </c>
      <c r="F507" s="12">
        <v>139649216</v>
      </c>
      <c r="G507" s="12">
        <v>6976010</v>
      </c>
    </row>
    <row r="508" spans="1:7">
      <c r="A508" s="9">
        <f>'(1)'!A508</f>
        <v>43020</v>
      </c>
      <c r="B508">
        <v>6072.2070000000003</v>
      </c>
      <c r="C508">
        <v>6093.7579999999998</v>
      </c>
      <c r="D508">
        <v>6063.4709999999995</v>
      </c>
      <c r="E508">
        <v>6069.9880000000003</v>
      </c>
      <c r="F508" s="12">
        <v>167164848</v>
      </c>
      <c r="G508" s="12">
        <v>6968975</v>
      </c>
    </row>
    <row r="509" spans="1:7">
      <c r="A509" s="9">
        <f>'(1)'!A509</f>
        <v>43021</v>
      </c>
      <c r="B509">
        <v>6094.723</v>
      </c>
      <c r="C509">
        <v>6100.0640000000003</v>
      </c>
      <c r="D509">
        <v>6087.0249999999996</v>
      </c>
      <c r="E509">
        <v>6092.4530000000004</v>
      </c>
      <c r="F509" s="12">
        <v>133149568</v>
      </c>
      <c r="G509" s="12">
        <v>6980374</v>
      </c>
    </row>
    <row r="510" spans="1:7">
      <c r="A510" s="9">
        <f>'(1)'!A510</f>
        <v>43024</v>
      </c>
      <c r="B510">
        <v>6108.6629999999996</v>
      </c>
      <c r="C510">
        <v>6115.5290000000005</v>
      </c>
      <c r="D510">
        <v>6095.6279999999997</v>
      </c>
      <c r="E510">
        <v>6114.5259999999998</v>
      </c>
      <c r="F510" s="12">
        <v>120924792</v>
      </c>
      <c r="G510" s="12">
        <v>6959701</v>
      </c>
    </row>
    <row r="511" spans="1:7">
      <c r="A511" s="9">
        <f>'(1)'!A511</f>
        <v>43025</v>
      </c>
      <c r="B511">
        <v>6111.32</v>
      </c>
      <c r="C511">
        <v>6122.8230000000003</v>
      </c>
      <c r="D511">
        <v>6103.6620000000003</v>
      </c>
      <c r="E511">
        <v>6122.61</v>
      </c>
      <c r="F511" s="12">
        <v>120655408</v>
      </c>
      <c r="G511" s="12">
        <v>6914602.5</v>
      </c>
    </row>
    <row r="512" spans="1:7">
      <c r="A512" s="9">
        <f>'(1)'!A512</f>
        <v>43026</v>
      </c>
      <c r="B512">
        <v>6128.9129999999996</v>
      </c>
      <c r="C512">
        <v>6129.4889999999996</v>
      </c>
      <c r="D512">
        <v>6106.8530000000001</v>
      </c>
      <c r="E512">
        <v>6114.3519999999999</v>
      </c>
      <c r="F512" s="12">
        <v>122895296</v>
      </c>
      <c r="G512" s="12">
        <v>6910990.5</v>
      </c>
    </row>
    <row r="513" spans="1:7">
      <c r="A513" s="9">
        <f>'(1)'!A513</f>
        <v>43027</v>
      </c>
      <c r="B513">
        <v>6074.277</v>
      </c>
      <c r="C513">
        <v>6092.8729999999996</v>
      </c>
      <c r="D513">
        <v>6051.47</v>
      </c>
      <c r="E513">
        <v>6092.616</v>
      </c>
      <c r="F513" s="12">
        <v>148947504</v>
      </c>
      <c r="G513" s="12">
        <v>6835593</v>
      </c>
    </row>
    <row r="514" spans="1:7">
      <c r="A514" s="9">
        <f>'(1)'!A514</f>
        <v>43028</v>
      </c>
      <c r="B514">
        <v>6114.4589999999998</v>
      </c>
      <c r="C514">
        <v>6122.5569999999998</v>
      </c>
      <c r="D514">
        <v>6102.1570000000002</v>
      </c>
      <c r="E514">
        <v>6108.8159999999998</v>
      </c>
      <c r="F514" s="12">
        <v>175723968</v>
      </c>
      <c r="G514" s="12">
        <v>6849898</v>
      </c>
    </row>
    <row r="515" spans="1:7">
      <c r="A515" s="9">
        <f>'(1)'!A515</f>
        <v>43031</v>
      </c>
      <c r="B515">
        <v>6122.2359999999999</v>
      </c>
      <c r="C515">
        <v>6122.2359999999999</v>
      </c>
      <c r="D515">
        <v>6061.08</v>
      </c>
      <c r="E515">
        <v>6067.8320000000003</v>
      </c>
      <c r="F515" s="12">
        <v>147622944</v>
      </c>
      <c r="G515" s="12">
        <v>6913965</v>
      </c>
    </row>
    <row r="516" spans="1:7">
      <c r="A516" s="9">
        <f>'(1)'!A516</f>
        <v>43032</v>
      </c>
      <c r="B516">
        <v>6078.0209999999997</v>
      </c>
      <c r="C516">
        <v>6090.8860000000004</v>
      </c>
      <c r="D516">
        <v>6057.692</v>
      </c>
      <c r="E516">
        <v>6080.2179999999998</v>
      </c>
      <c r="F516" s="12">
        <v>130927264</v>
      </c>
      <c r="G516" s="12">
        <v>6907691</v>
      </c>
    </row>
    <row r="517" spans="1:7">
      <c r="A517" s="9">
        <f>'(1)'!A517</f>
        <v>43033</v>
      </c>
      <c r="B517">
        <v>6069.348</v>
      </c>
      <c r="C517">
        <v>6087.5780000000004</v>
      </c>
      <c r="D517">
        <v>6011.241</v>
      </c>
      <c r="E517">
        <v>6055.0420000000004</v>
      </c>
      <c r="F517" s="12">
        <v>161448560</v>
      </c>
      <c r="G517" s="12">
        <v>6961986</v>
      </c>
    </row>
    <row r="518" spans="1:7">
      <c r="A518" s="9">
        <f>'(1)'!A518</f>
        <v>43034</v>
      </c>
      <c r="B518">
        <v>6056.0519999999997</v>
      </c>
      <c r="C518">
        <v>6066.607</v>
      </c>
      <c r="D518">
        <v>6035.9549999999999</v>
      </c>
      <c r="E518">
        <v>6037.8720000000003</v>
      </c>
      <c r="F518" s="12">
        <v>180835072</v>
      </c>
      <c r="G518" s="12">
        <v>6965852</v>
      </c>
    </row>
    <row r="519" spans="1:7">
      <c r="A519" s="9">
        <f>'(1)'!A519</f>
        <v>43035</v>
      </c>
      <c r="B519">
        <v>6138.2269999999999</v>
      </c>
      <c r="C519">
        <v>6223.5150000000003</v>
      </c>
      <c r="D519">
        <v>6129.7950000000001</v>
      </c>
      <c r="E519">
        <v>6213.4679999999998</v>
      </c>
      <c r="F519" s="12">
        <v>234237792</v>
      </c>
      <c r="G519" s="12">
        <v>6980731</v>
      </c>
    </row>
    <row r="520" spans="1:7">
      <c r="A520" s="9">
        <f>'(1)'!A520</f>
        <v>43038</v>
      </c>
      <c r="B520">
        <v>6209.7969999999996</v>
      </c>
      <c r="C520">
        <v>6250.848</v>
      </c>
      <c r="D520">
        <v>6202.5280000000002</v>
      </c>
      <c r="E520">
        <v>6227.5910000000003</v>
      </c>
      <c r="F520" s="12">
        <v>170629664</v>
      </c>
      <c r="G520" s="12">
        <v>6984439</v>
      </c>
    </row>
    <row r="521" spans="1:7">
      <c r="A521" s="9">
        <f>'(1)'!A521</f>
        <v>43039</v>
      </c>
      <c r="B521">
        <v>6241.88</v>
      </c>
      <c r="C521">
        <v>6258.42</v>
      </c>
      <c r="D521">
        <v>6229.1480000000001</v>
      </c>
      <c r="E521">
        <v>6248.5569999999998</v>
      </c>
      <c r="F521" s="12">
        <v>184405200</v>
      </c>
      <c r="G521" s="12">
        <v>7051133.5</v>
      </c>
    </row>
    <row r="522" spans="1:7">
      <c r="A522" s="9">
        <f>'(1)'!A522</f>
        <v>43040</v>
      </c>
      <c r="B522">
        <v>6274.2610000000004</v>
      </c>
      <c r="C522">
        <v>6276.665</v>
      </c>
      <c r="D522">
        <v>6224.58</v>
      </c>
      <c r="E522">
        <v>6248.6459999999997</v>
      </c>
      <c r="F522" s="12">
        <v>174101008</v>
      </c>
      <c r="G522" s="12">
        <v>7058652</v>
      </c>
    </row>
    <row r="523" spans="1:7">
      <c r="A523" s="9">
        <f>'(1)'!A523</f>
        <v>43041</v>
      </c>
      <c r="B523">
        <v>6238.2939999999999</v>
      </c>
      <c r="C523">
        <v>6243.74</v>
      </c>
      <c r="D523">
        <v>6194.576</v>
      </c>
      <c r="E523">
        <v>6236.3909999999996</v>
      </c>
      <c r="F523" s="12">
        <v>181440560</v>
      </c>
      <c r="G523" s="12">
        <v>7051256</v>
      </c>
    </row>
    <row r="524" spans="1:7">
      <c r="A524" s="9">
        <f>'(1)'!A524</f>
        <v>43042</v>
      </c>
      <c r="B524">
        <v>6266.192</v>
      </c>
      <c r="C524">
        <v>6297.625</v>
      </c>
      <c r="D524">
        <v>6237.6480000000001</v>
      </c>
      <c r="E524">
        <v>6295.5820000000003</v>
      </c>
      <c r="F524" s="12">
        <v>186582336</v>
      </c>
      <c r="G524" s="12">
        <v>7058344</v>
      </c>
    </row>
    <row r="525" spans="1:7">
      <c r="A525" s="9">
        <f>'(1)'!A525</f>
        <v>43045</v>
      </c>
      <c r="B525">
        <v>6292.1480000000001</v>
      </c>
      <c r="C525">
        <v>6318.58</v>
      </c>
      <c r="D525">
        <v>6291.8429999999998</v>
      </c>
      <c r="E525">
        <v>6313.607</v>
      </c>
      <c r="F525" s="12">
        <v>177279568</v>
      </c>
      <c r="G525" s="12">
        <v>7078872</v>
      </c>
    </row>
    <row r="526" spans="1:7">
      <c r="A526" s="9">
        <f>'(1)'!A526</f>
        <v>43046</v>
      </c>
      <c r="B526">
        <v>6314.6859999999997</v>
      </c>
      <c r="C526">
        <v>6328.5810000000001</v>
      </c>
      <c r="D526">
        <v>6299.5259999999998</v>
      </c>
      <c r="E526">
        <v>6320.777</v>
      </c>
      <c r="F526" s="12">
        <v>154947616</v>
      </c>
      <c r="G526" s="12">
        <v>7067550</v>
      </c>
    </row>
    <row r="527" spans="1:7">
      <c r="A527" s="9">
        <f>'(1)'!A527</f>
        <v>43047</v>
      </c>
      <c r="B527">
        <v>6319.0309999999999</v>
      </c>
      <c r="C527">
        <v>6346.9780000000001</v>
      </c>
      <c r="D527">
        <v>6308.6239999999998</v>
      </c>
      <c r="E527">
        <v>6345.8109999999997</v>
      </c>
      <c r="F527" s="12">
        <v>141740096</v>
      </c>
      <c r="G527" s="12">
        <v>7094249</v>
      </c>
    </row>
    <row r="528" spans="1:7">
      <c r="A528" s="9">
        <f>'(1)'!A528</f>
        <v>43048</v>
      </c>
      <c r="B528">
        <v>6295.2929999999997</v>
      </c>
      <c r="C528">
        <v>6315.16</v>
      </c>
      <c r="D528">
        <v>6248.2910000000002</v>
      </c>
      <c r="E528">
        <v>6312.2070000000003</v>
      </c>
      <c r="F528" s="12">
        <v>158587744</v>
      </c>
      <c r="G528" s="12">
        <v>7119916</v>
      </c>
    </row>
    <row r="529" spans="1:7">
      <c r="A529" s="9">
        <f>'(1)'!A529</f>
        <v>43049</v>
      </c>
      <c r="B529">
        <v>6297.1490000000003</v>
      </c>
      <c r="C529">
        <v>6313.174</v>
      </c>
      <c r="D529">
        <v>6284.22</v>
      </c>
      <c r="E529">
        <v>6309.0659999999998</v>
      </c>
      <c r="F529" s="12">
        <v>144776080</v>
      </c>
      <c r="G529" s="12">
        <v>7129050.5</v>
      </c>
    </row>
    <row r="530" spans="1:7">
      <c r="A530" s="9">
        <f>'(1)'!A530</f>
        <v>43052</v>
      </c>
      <c r="B530">
        <v>6286.0140000000001</v>
      </c>
      <c r="C530">
        <v>6325.1750000000002</v>
      </c>
      <c r="D530">
        <v>6285.973</v>
      </c>
      <c r="E530">
        <v>6316.1769999999997</v>
      </c>
      <c r="F530" s="12">
        <v>132561944</v>
      </c>
      <c r="G530" s="12">
        <v>7117428</v>
      </c>
    </row>
    <row r="531" spans="1:7">
      <c r="A531" s="9">
        <f>'(1)'!A531</f>
        <v>43053</v>
      </c>
      <c r="B531">
        <v>6293.3249999999998</v>
      </c>
      <c r="C531">
        <v>6300.4629999999997</v>
      </c>
      <c r="D531">
        <v>6263.7709999999997</v>
      </c>
      <c r="E531">
        <v>6293.6419999999998</v>
      </c>
      <c r="F531" s="12">
        <v>140617296</v>
      </c>
      <c r="G531" s="12">
        <v>7092162.5</v>
      </c>
    </row>
    <row r="532" spans="1:7">
      <c r="A532" s="9">
        <f>'(1)'!A532</f>
        <v>43054</v>
      </c>
      <c r="B532">
        <v>6261.2669999999998</v>
      </c>
      <c r="C532">
        <v>6276.8040000000001</v>
      </c>
      <c r="D532">
        <v>6227.991</v>
      </c>
      <c r="E532">
        <v>6258.3590000000004</v>
      </c>
      <c r="F532" s="12">
        <v>140461776</v>
      </c>
      <c r="G532" s="12">
        <v>7109036</v>
      </c>
    </row>
    <row r="533" spans="1:7">
      <c r="A533" s="9">
        <f>'(1)'!A533</f>
        <v>43055</v>
      </c>
      <c r="B533">
        <v>6293.4579999999996</v>
      </c>
      <c r="C533">
        <v>6352.4669999999996</v>
      </c>
      <c r="D533">
        <v>6293.4579999999996</v>
      </c>
      <c r="E533">
        <v>6339.1409999999996</v>
      </c>
      <c r="F533" s="12">
        <v>161873136</v>
      </c>
      <c r="G533" s="12">
        <v>7072165</v>
      </c>
    </row>
    <row r="534" spans="1:7">
      <c r="A534" s="9">
        <f>'(1)'!A534</f>
        <v>43056</v>
      </c>
      <c r="B534">
        <v>6343.6409999999996</v>
      </c>
      <c r="C534">
        <v>6345.5559999999996</v>
      </c>
      <c r="D534">
        <v>6308.4759999999997</v>
      </c>
      <c r="E534">
        <v>6314.51</v>
      </c>
      <c r="F534" s="12">
        <v>178718768</v>
      </c>
      <c r="G534" s="12">
        <v>7085734.5</v>
      </c>
    </row>
    <row r="535" spans="1:7">
      <c r="A535" s="9">
        <f>'(1)'!A535</f>
        <v>43059</v>
      </c>
      <c r="B535">
        <v>6319.57</v>
      </c>
      <c r="C535">
        <v>6324.59</v>
      </c>
      <c r="D535">
        <v>6301.8779999999997</v>
      </c>
      <c r="E535">
        <v>6308.6080000000002</v>
      </c>
      <c r="F535" s="12">
        <v>138543360</v>
      </c>
      <c r="G535" s="12">
        <v>7051673</v>
      </c>
    </row>
    <row r="536" spans="1:7">
      <c r="A536" s="9">
        <f>'(1)'!A536</f>
        <v>43060</v>
      </c>
      <c r="B536">
        <v>6336.9070000000002</v>
      </c>
      <c r="C536">
        <v>6380.07</v>
      </c>
      <c r="D536">
        <v>6336.2610000000004</v>
      </c>
      <c r="E536">
        <v>6378.6279999999997</v>
      </c>
      <c r="F536" s="12">
        <v>141157440</v>
      </c>
      <c r="G536" s="12">
        <v>7024469</v>
      </c>
    </row>
    <row r="537" spans="1:7">
      <c r="A537" s="9">
        <f>'(1)'!A537</f>
        <v>43061</v>
      </c>
      <c r="B537">
        <v>6384.13</v>
      </c>
      <c r="C537">
        <v>6391.1610000000001</v>
      </c>
      <c r="D537">
        <v>6371.7449999999999</v>
      </c>
      <c r="E537">
        <v>6386.12</v>
      </c>
      <c r="F537" s="12">
        <v>118194912</v>
      </c>
      <c r="G537" s="12">
        <v>7231628</v>
      </c>
    </row>
    <row r="538" spans="1:7">
      <c r="A538" s="9">
        <f>'(1)'!A538</f>
        <v>43063</v>
      </c>
      <c r="B538">
        <v>6393.3270000000002</v>
      </c>
      <c r="C538">
        <v>6410.7690000000002</v>
      </c>
      <c r="D538">
        <v>6389.4009999999998</v>
      </c>
      <c r="E538">
        <v>6409.2870000000003</v>
      </c>
      <c r="F538" s="12">
        <v>66104120</v>
      </c>
      <c r="G538" s="12">
        <v>7248358.5</v>
      </c>
    </row>
    <row r="539" spans="1:7">
      <c r="A539" s="9">
        <f>'(1)'!A539</f>
        <v>43066</v>
      </c>
      <c r="B539">
        <v>6409.5169999999998</v>
      </c>
      <c r="C539">
        <v>6420.2070000000003</v>
      </c>
      <c r="D539">
        <v>6392.0110000000004</v>
      </c>
      <c r="E539">
        <v>6405.9650000000001</v>
      </c>
      <c r="F539" s="12">
        <v>142232448</v>
      </c>
      <c r="G539" s="12">
        <v>7273067.5</v>
      </c>
    </row>
    <row r="540" spans="1:7">
      <c r="A540" s="9">
        <f>'(1)'!A540</f>
        <v>43067</v>
      </c>
      <c r="B540">
        <v>6419.4790000000003</v>
      </c>
      <c r="C540">
        <v>6426.0389999999998</v>
      </c>
      <c r="D540">
        <v>6385.3239999999996</v>
      </c>
      <c r="E540">
        <v>6422.5569999999998</v>
      </c>
      <c r="F540" s="12">
        <v>142741920</v>
      </c>
      <c r="G540" s="12">
        <v>7272250.5</v>
      </c>
    </row>
    <row r="541" spans="1:7">
      <c r="A541" s="9">
        <f>'(1)'!A541</f>
        <v>43068</v>
      </c>
      <c r="B541">
        <v>6412.6940000000004</v>
      </c>
      <c r="C541">
        <v>6412.6940000000004</v>
      </c>
      <c r="D541">
        <v>6279.3649999999998</v>
      </c>
      <c r="E541">
        <v>6311.375</v>
      </c>
      <c r="F541" s="12">
        <v>229258256</v>
      </c>
      <c r="G541" s="12">
        <v>7260234.5</v>
      </c>
    </row>
    <row r="542" spans="1:7">
      <c r="A542" s="9">
        <f>'(1)'!A542</f>
        <v>43069</v>
      </c>
      <c r="B542">
        <v>6337.3389999999999</v>
      </c>
      <c r="C542">
        <v>6374.1859999999997</v>
      </c>
      <c r="D542">
        <v>6321.4290000000001</v>
      </c>
      <c r="E542">
        <v>6365.5640000000003</v>
      </c>
      <c r="F542" s="12">
        <v>273496416</v>
      </c>
      <c r="G542" s="12">
        <v>7322495.5</v>
      </c>
    </row>
    <row r="543" spans="1:7">
      <c r="A543" s="9">
        <f>'(1)'!A543</f>
        <v>43070</v>
      </c>
      <c r="B543">
        <v>6325.6120000000001</v>
      </c>
      <c r="C543">
        <v>6365.299</v>
      </c>
      <c r="D543">
        <v>6244.8419999999996</v>
      </c>
      <c r="E543">
        <v>6337.8739999999998</v>
      </c>
      <c r="F543" s="12">
        <v>200459392</v>
      </c>
      <c r="G543" s="12">
        <v>7345138</v>
      </c>
    </row>
    <row r="544" spans="1:7">
      <c r="A544" s="9">
        <f>'(1)'!A544</f>
        <v>43073</v>
      </c>
      <c r="B544">
        <v>6380.68</v>
      </c>
      <c r="C544">
        <v>6380.7709999999997</v>
      </c>
      <c r="D544">
        <v>6256.8140000000003</v>
      </c>
      <c r="E544">
        <v>6263.701</v>
      </c>
      <c r="F544" s="12">
        <v>231114944</v>
      </c>
      <c r="G544" s="12">
        <v>7351539.5</v>
      </c>
    </row>
    <row r="545" spans="1:7">
      <c r="A545" s="9">
        <f>'(1)'!A545</f>
        <v>43074</v>
      </c>
      <c r="B545">
        <v>6242.4719999999998</v>
      </c>
      <c r="C545">
        <v>6337.0550000000003</v>
      </c>
      <c r="D545">
        <v>6235.77</v>
      </c>
      <c r="E545">
        <v>6265.1109999999999</v>
      </c>
      <c r="F545" s="12">
        <v>188426576</v>
      </c>
      <c r="G545" s="12">
        <v>7378704.5</v>
      </c>
    </row>
    <row r="546" spans="1:7">
      <c r="A546" s="9">
        <f>'(1)'!A546</f>
        <v>43075</v>
      </c>
      <c r="B546">
        <v>6243.7250000000004</v>
      </c>
      <c r="C546">
        <v>6304.0990000000002</v>
      </c>
      <c r="D546">
        <v>6234.2190000000001</v>
      </c>
      <c r="E546">
        <v>6293.0540000000001</v>
      </c>
      <c r="F546" s="12">
        <v>159684512</v>
      </c>
      <c r="G546" s="12">
        <v>7340888</v>
      </c>
    </row>
    <row r="547" spans="1:7">
      <c r="A547" s="9">
        <f>'(1)'!A547</f>
        <v>43076</v>
      </c>
      <c r="B547">
        <v>6300.6440000000002</v>
      </c>
      <c r="C547">
        <v>6333.2870000000003</v>
      </c>
      <c r="D547">
        <v>6290.6459999999997</v>
      </c>
      <c r="E547">
        <v>6316.2780000000002</v>
      </c>
      <c r="F547" s="12">
        <v>160743776</v>
      </c>
      <c r="G547" s="12">
        <v>7335993.5</v>
      </c>
    </row>
    <row r="548" spans="1:7">
      <c r="A548" s="9">
        <f>'(1)'!A548</f>
        <v>43077</v>
      </c>
      <c r="B548">
        <v>6364.6030000000001</v>
      </c>
      <c r="C548">
        <v>6377.5519999999997</v>
      </c>
      <c r="D548">
        <v>6335.2330000000002</v>
      </c>
      <c r="E548">
        <v>6344.5680000000002</v>
      </c>
      <c r="F548" s="12">
        <v>143549552</v>
      </c>
      <c r="G548" s="12">
        <v>7342898</v>
      </c>
    </row>
    <row r="549" spans="1:7">
      <c r="A549" s="9">
        <f>'(1)'!A549</f>
        <v>43080</v>
      </c>
      <c r="B549">
        <v>6351.2439999999997</v>
      </c>
      <c r="C549">
        <v>6394.4340000000002</v>
      </c>
      <c r="D549">
        <v>6347.9120000000003</v>
      </c>
      <c r="E549">
        <v>6393.8879999999999</v>
      </c>
      <c r="F549" s="12">
        <v>147931600</v>
      </c>
      <c r="G549" s="12">
        <v>7320053</v>
      </c>
    </row>
    <row r="550" spans="1:7">
      <c r="A550" s="9">
        <f>'(1)'!A550</f>
        <v>43081</v>
      </c>
      <c r="B550">
        <v>6389.4719999999998</v>
      </c>
      <c r="C550">
        <v>6403.5029999999997</v>
      </c>
      <c r="D550">
        <v>6371.6859999999997</v>
      </c>
      <c r="E550">
        <v>6383.652</v>
      </c>
      <c r="F550" s="12">
        <v>146208112</v>
      </c>
      <c r="G550" s="12">
        <v>7280735</v>
      </c>
    </row>
    <row r="551" spans="1:7">
      <c r="A551" s="9">
        <f>'(1)'!A551</f>
        <v>43082</v>
      </c>
      <c r="B551">
        <v>6405.41</v>
      </c>
      <c r="C551">
        <v>6416.8310000000001</v>
      </c>
      <c r="D551">
        <v>6388.4089999999997</v>
      </c>
      <c r="E551">
        <v>6394.6670000000004</v>
      </c>
      <c r="F551" s="12">
        <v>160564288</v>
      </c>
      <c r="G551" s="12">
        <v>7375086</v>
      </c>
    </row>
    <row r="552" spans="1:7">
      <c r="A552" s="9">
        <f>'(1)'!A552</f>
        <v>43083</v>
      </c>
      <c r="B552">
        <v>6407.2539999999999</v>
      </c>
      <c r="C552">
        <v>6423.6809999999996</v>
      </c>
      <c r="D552">
        <v>6386.2520000000004</v>
      </c>
      <c r="E552">
        <v>6389.9070000000002</v>
      </c>
      <c r="F552" s="12">
        <v>159509152</v>
      </c>
      <c r="G552" s="12">
        <v>7350005.5</v>
      </c>
    </row>
    <row r="553" spans="1:7">
      <c r="A553" s="9">
        <f>'(1)'!A553</f>
        <v>43084</v>
      </c>
      <c r="B553">
        <v>6405.1509999999998</v>
      </c>
      <c r="C553">
        <v>6470.9229999999998</v>
      </c>
      <c r="D553">
        <v>6405.0330000000004</v>
      </c>
      <c r="E553">
        <v>6466.32</v>
      </c>
      <c r="F553" s="12">
        <v>453935456</v>
      </c>
      <c r="G553" s="12">
        <v>7340383.5</v>
      </c>
    </row>
    <row r="554" spans="1:7">
      <c r="A554" s="9">
        <f>'(1)'!A554</f>
        <v>43087</v>
      </c>
      <c r="B554">
        <v>6504.8909999999996</v>
      </c>
      <c r="C554">
        <v>6522.6989999999996</v>
      </c>
      <c r="D554">
        <v>6495.1769999999997</v>
      </c>
      <c r="E554">
        <v>6513.2690000000002</v>
      </c>
      <c r="F554" s="12">
        <v>180758208</v>
      </c>
      <c r="G554" s="12">
        <v>7422289.5</v>
      </c>
    </row>
    <row r="555" spans="1:7">
      <c r="A555" s="9">
        <f>'(1)'!A555</f>
        <v>43088</v>
      </c>
      <c r="B555">
        <v>6505.3549999999996</v>
      </c>
      <c r="C555">
        <v>6510.8710000000001</v>
      </c>
      <c r="D555">
        <v>6462.7860000000001</v>
      </c>
      <c r="E555">
        <v>6480.6670000000004</v>
      </c>
      <c r="F555" s="12">
        <v>163492144</v>
      </c>
      <c r="G555" s="12">
        <v>7431157.5</v>
      </c>
    </row>
    <row r="556" spans="1:7">
      <c r="A556" s="9">
        <f>'(1)'!A556</f>
        <v>43089</v>
      </c>
      <c r="B556">
        <v>6504.5450000000001</v>
      </c>
      <c r="C556">
        <v>6504.5450000000001</v>
      </c>
      <c r="D556">
        <v>6447.93</v>
      </c>
      <c r="E556">
        <v>6472.482</v>
      </c>
      <c r="F556" s="12">
        <v>150918816</v>
      </c>
      <c r="G556" s="12">
        <v>7431157.5</v>
      </c>
    </row>
    <row r="557" spans="1:7">
      <c r="A557" s="9">
        <f>'(1)'!A557</f>
        <v>43090</v>
      </c>
      <c r="B557">
        <v>6481.0789999999997</v>
      </c>
      <c r="C557">
        <v>6501.5209999999997</v>
      </c>
      <c r="D557">
        <v>6467.7790000000005</v>
      </c>
      <c r="E557">
        <v>6472.6880000000001</v>
      </c>
      <c r="F557" s="12">
        <v>143818528</v>
      </c>
      <c r="G557" s="12">
        <v>7457572</v>
      </c>
    </row>
    <row r="558" spans="1:7">
      <c r="A558" s="9">
        <f>'(1)'!A558</f>
        <v>43091</v>
      </c>
      <c r="B558">
        <v>6462.55</v>
      </c>
      <c r="C558">
        <v>6467.8289999999997</v>
      </c>
      <c r="D558">
        <v>6449</v>
      </c>
      <c r="E558">
        <v>6465.1660000000002</v>
      </c>
      <c r="F558" s="12">
        <v>114364480</v>
      </c>
      <c r="G558" s="12">
        <v>7452443.5</v>
      </c>
    </row>
    <row r="559" spans="1:7">
      <c r="A559" s="9">
        <f>'(1)'!A559</f>
        <v>43095</v>
      </c>
      <c r="B559">
        <v>6427.3209999999999</v>
      </c>
      <c r="C559">
        <v>6438.2439999999997</v>
      </c>
      <c r="D559">
        <v>6407.9939999999997</v>
      </c>
      <c r="E559">
        <v>6433.1620000000003</v>
      </c>
      <c r="F559" s="12">
        <v>93230544</v>
      </c>
      <c r="G559" s="12">
        <v>7471923</v>
      </c>
    </row>
    <row r="560" spans="1:7">
      <c r="A560" s="9">
        <f>'(1)'!A560</f>
        <v>43096</v>
      </c>
      <c r="B560">
        <v>6437.0619999999999</v>
      </c>
      <c r="C560">
        <v>6448.9380000000001</v>
      </c>
      <c r="D560">
        <v>6425.9170000000004</v>
      </c>
      <c r="E560">
        <v>6435.152</v>
      </c>
      <c r="F560" s="12">
        <v>90880904</v>
      </c>
      <c r="G560" s="12">
        <v>7342189</v>
      </c>
    </row>
    <row r="561" spans="1:7">
      <c r="A561" s="9">
        <f>'(1)'!A561</f>
        <v>43097</v>
      </c>
      <c r="B561">
        <v>6449.5249999999996</v>
      </c>
      <c r="C561">
        <v>6452.07</v>
      </c>
      <c r="D561">
        <v>6432.6809999999996</v>
      </c>
      <c r="E561">
        <v>6441.42</v>
      </c>
      <c r="F561" s="12">
        <v>77624944</v>
      </c>
      <c r="G561" s="12">
        <v>7404256</v>
      </c>
    </row>
    <row r="562" spans="1:7">
      <c r="A562" s="9">
        <f>'(1)'!A562</f>
        <v>43098</v>
      </c>
      <c r="B562">
        <v>6439.9049999999997</v>
      </c>
      <c r="C562">
        <v>6442.527</v>
      </c>
      <c r="D562">
        <v>6396.4219999999996</v>
      </c>
      <c r="E562">
        <v>6396.4219999999996</v>
      </c>
      <c r="F562" s="12">
        <v>131723592</v>
      </c>
      <c r="G562" s="12">
        <v>7371972.5</v>
      </c>
    </row>
    <row r="563" spans="1:7">
      <c r="A563" s="9">
        <f>'(1)'!A563</f>
        <v>43102</v>
      </c>
      <c r="B563">
        <v>6431.5889999999999</v>
      </c>
      <c r="C563">
        <v>6513.0209999999997</v>
      </c>
      <c r="D563">
        <v>6417.7460000000001</v>
      </c>
      <c r="E563">
        <v>6511.3419999999996</v>
      </c>
      <c r="F563" s="12">
        <v>149708416</v>
      </c>
      <c r="G563" s="12">
        <v>7285925.5</v>
      </c>
    </row>
    <row r="564" spans="1:7">
      <c r="A564" s="9">
        <f>'(1)'!A564</f>
        <v>43103</v>
      </c>
      <c r="B564">
        <v>6520.0309999999999</v>
      </c>
      <c r="C564">
        <v>6579.2460000000001</v>
      </c>
      <c r="D564">
        <v>6519.2569999999996</v>
      </c>
      <c r="E564">
        <v>6575.8029999999999</v>
      </c>
      <c r="F564" s="12">
        <v>170205456</v>
      </c>
      <c r="G564" s="12">
        <v>7287070.5</v>
      </c>
    </row>
    <row r="565" spans="1:7">
      <c r="A565" s="9">
        <f>'(1)'!A565</f>
        <v>43104</v>
      </c>
      <c r="B565">
        <v>6595.7470000000003</v>
      </c>
      <c r="C565">
        <v>6603.17</v>
      </c>
      <c r="D565">
        <v>6576.9189999999999</v>
      </c>
      <c r="E565">
        <v>6584.5780000000004</v>
      </c>
      <c r="F565" s="12">
        <v>154003040</v>
      </c>
      <c r="G565" s="12">
        <v>7318440.5</v>
      </c>
    </row>
    <row r="566" spans="1:7">
      <c r="A566" s="9">
        <f>'(1)'!A566</f>
        <v>43105</v>
      </c>
      <c r="B566">
        <v>6613.125</v>
      </c>
      <c r="C566">
        <v>6654.9809999999998</v>
      </c>
      <c r="D566">
        <v>6605.0280000000002</v>
      </c>
      <c r="E566">
        <v>6653.2910000000002</v>
      </c>
      <c r="F566" s="12">
        <v>152675280</v>
      </c>
      <c r="G566" s="12">
        <v>7347014.5</v>
      </c>
    </row>
    <row r="567" spans="1:7">
      <c r="A567" s="9">
        <f>'(1)'!A567</f>
        <v>43108</v>
      </c>
      <c r="B567">
        <v>6651.683</v>
      </c>
      <c r="C567">
        <v>6680.3220000000001</v>
      </c>
      <c r="D567">
        <v>6649.2</v>
      </c>
      <c r="E567">
        <v>6676.6310000000003</v>
      </c>
      <c r="F567" s="12">
        <v>150420848</v>
      </c>
      <c r="G567" s="12">
        <v>7380677.5</v>
      </c>
    </row>
    <row r="568" spans="1:7">
      <c r="A568" s="9">
        <f>'(1)'!A568</f>
        <v>43109</v>
      </c>
      <c r="B568">
        <v>6692.8739999999998</v>
      </c>
      <c r="C568">
        <v>6696.1189999999997</v>
      </c>
      <c r="D568">
        <v>6658.268</v>
      </c>
      <c r="E568">
        <v>6677.9359999999997</v>
      </c>
      <c r="F568" s="12">
        <v>146959936</v>
      </c>
      <c r="G568" s="12">
        <v>7438541</v>
      </c>
    </row>
    <row r="569" spans="1:7">
      <c r="A569" s="9">
        <f>'(1)'!A569</f>
        <v>43110</v>
      </c>
      <c r="B569">
        <v>6640.665</v>
      </c>
      <c r="C569">
        <v>6663.509</v>
      </c>
      <c r="D569">
        <v>6619.3459999999995</v>
      </c>
      <c r="E569">
        <v>6662.6580000000004</v>
      </c>
      <c r="F569" s="12">
        <v>153418800</v>
      </c>
      <c r="G569" s="12">
        <v>7426965.5</v>
      </c>
    </row>
    <row r="570" spans="1:7">
      <c r="A570" s="9">
        <f>'(1)'!A570</f>
        <v>43111</v>
      </c>
      <c r="B570">
        <v>6675.6930000000002</v>
      </c>
      <c r="C570">
        <v>6708.4920000000002</v>
      </c>
      <c r="D570">
        <v>6664.7439999999997</v>
      </c>
      <c r="E570">
        <v>6708.4920000000002</v>
      </c>
      <c r="F570" s="12">
        <v>136284976</v>
      </c>
      <c r="G570" s="12">
        <v>7440233</v>
      </c>
    </row>
    <row r="571" spans="1:7">
      <c r="A571" s="9">
        <f>'(1)'!A571</f>
        <v>43112</v>
      </c>
      <c r="B571">
        <v>6699.3230000000003</v>
      </c>
      <c r="C571">
        <v>6763.9759999999997</v>
      </c>
      <c r="D571">
        <v>6695.518</v>
      </c>
      <c r="E571">
        <v>6758.5410000000002</v>
      </c>
      <c r="F571" s="12">
        <v>160704000</v>
      </c>
      <c r="G571" s="12">
        <v>7434652</v>
      </c>
    </row>
    <row r="572" spans="1:7">
      <c r="A572" s="9">
        <f>'(1)'!A572</f>
        <v>43116</v>
      </c>
      <c r="B572">
        <v>6807.85</v>
      </c>
      <c r="C572">
        <v>6835.7939999999999</v>
      </c>
      <c r="D572">
        <v>6719.11</v>
      </c>
      <c r="E572">
        <v>6737.1369999999997</v>
      </c>
      <c r="F572" s="12">
        <v>196141696</v>
      </c>
      <c r="G572" s="12">
        <v>7522386</v>
      </c>
    </row>
    <row r="573" spans="1:7">
      <c r="A573" s="9">
        <f>'(1)'!A573</f>
        <v>43117</v>
      </c>
      <c r="B573">
        <v>6767.85</v>
      </c>
      <c r="C573">
        <v>6820.0439999999999</v>
      </c>
      <c r="D573">
        <v>6738.45</v>
      </c>
      <c r="E573">
        <v>6810.2830000000004</v>
      </c>
      <c r="F573" s="12">
        <v>178248864</v>
      </c>
      <c r="G573" s="12">
        <v>7657029</v>
      </c>
    </row>
    <row r="574" spans="1:7">
      <c r="A574" s="9">
        <f>'(1)'!A574</f>
        <v>43118</v>
      </c>
      <c r="B574">
        <v>6804.5919999999996</v>
      </c>
      <c r="C574">
        <v>6826.7889999999998</v>
      </c>
      <c r="D574">
        <v>6784.7150000000001</v>
      </c>
      <c r="E574">
        <v>6811.3779999999997</v>
      </c>
      <c r="F574" s="12">
        <v>152995952</v>
      </c>
      <c r="G574" s="12">
        <v>7621626</v>
      </c>
    </row>
    <row r="575" spans="1:7">
      <c r="A575" s="9">
        <f>'(1)'!A575</f>
        <v>43119</v>
      </c>
      <c r="B575">
        <v>6829.0429999999997</v>
      </c>
      <c r="C575">
        <v>6843.2380000000003</v>
      </c>
      <c r="D575">
        <v>6801.5860000000002</v>
      </c>
      <c r="E575">
        <v>6834.33</v>
      </c>
      <c r="F575" s="12">
        <v>193146240</v>
      </c>
      <c r="G575" s="12">
        <v>7610242</v>
      </c>
    </row>
    <row r="576" spans="1:7">
      <c r="A576" s="9">
        <f>'(1)'!A576</f>
        <v>43122</v>
      </c>
      <c r="B576">
        <v>6829.5460000000003</v>
      </c>
      <c r="C576">
        <v>6906.2780000000002</v>
      </c>
      <c r="D576">
        <v>6822.8549999999996</v>
      </c>
      <c r="E576">
        <v>6906.2780000000002</v>
      </c>
      <c r="F576" s="12">
        <v>169174528</v>
      </c>
      <c r="G576" s="12">
        <v>7612757.5</v>
      </c>
    </row>
    <row r="577" spans="1:7">
      <c r="A577" s="9">
        <f>'(1)'!A577</f>
        <v>43123</v>
      </c>
      <c r="B577">
        <v>6928.2659999999996</v>
      </c>
      <c r="C577">
        <v>6969.4040000000005</v>
      </c>
      <c r="D577">
        <v>6926.3689999999997</v>
      </c>
      <c r="E577">
        <v>6963.4629999999997</v>
      </c>
      <c r="F577" s="12">
        <v>156011200</v>
      </c>
      <c r="G577" s="12">
        <v>7604273</v>
      </c>
    </row>
    <row r="578" spans="1:7">
      <c r="A578" s="9">
        <f>'(1)'!A578</f>
        <v>43124</v>
      </c>
      <c r="B578">
        <v>6975.3760000000002</v>
      </c>
      <c r="C578">
        <v>6992.9129999999996</v>
      </c>
      <c r="D578">
        <v>6880.6840000000002</v>
      </c>
      <c r="E578">
        <v>6919.3530000000001</v>
      </c>
      <c r="F578" s="12">
        <v>190756560</v>
      </c>
      <c r="G578" s="12">
        <v>7604273</v>
      </c>
    </row>
    <row r="579" spans="1:7">
      <c r="A579" s="9">
        <f>'(1)'!A579</f>
        <v>43125</v>
      </c>
      <c r="B579">
        <v>6965.0060000000003</v>
      </c>
      <c r="C579">
        <v>6967.5990000000002</v>
      </c>
      <c r="D579">
        <v>6894.8379999999997</v>
      </c>
      <c r="E579">
        <v>6916.3040000000001</v>
      </c>
      <c r="F579" s="12">
        <v>158361472</v>
      </c>
      <c r="G579" s="12">
        <v>7566484</v>
      </c>
    </row>
    <row r="580" spans="1:7">
      <c r="A580" s="9">
        <f>'(1)'!A580</f>
        <v>43126</v>
      </c>
      <c r="B580">
        <v>6956.6610000000001</v>
      </c>
      <c r="C580">
        <v>7022.9709999999995</v>
      </c>
      <c r="D580">
        <v>6941.4769999999999</v>
      </c>
      <c r="E580">
        <v>7022.9709999999995</v>
      </c>
      <c r="F580" s="12">
        <v>199080128</v>
      </c>
      <c r="G580" s="12">
        <v>7560794</v>
      </c>
    </row>
    <row r="581" spans="1:7">
      <c r="A581" s="9">
        <f>'(1)'!A581</f>
        <v>43129</v>
      </c>
      <c r="B581">
        <v>7000.6790000000001</v>
      </c>
      <c r="C581">
        <v>7020.6440000000002</v>
      </c>
      <c r="D581">
        <v>6974.6980000000003</v>
      </c>
      <c r="E581">
        <v>6988.3149999999996</v>
      </c>
      <c r="F581" s="12">
        <v>178774336</v>
      </c>
      <c r="G581" s="12">
        <v>7567709.5</v>
      </c>
    </row>
    <row r="582" spans="1:7">
      <c r="A582" s="9">
        <f>'(1)'!A582</f>
        <v>43130</v>
      </c>
      <c r="B582">
        <v>6910.39</v>
      </c>
      <c r="C582">
        <v>6958.7879999999996</v>
      </c>
      <c r="D582">
        <v>6894.6319999999996</v>
      </c>
      <c r="E582">
        <v>6930.7280000000001</v>
      </c>
      <c r="F582" s="12">
        <v>179296160</v>
      </c>
      <c r="G582" s="12">
        <v>7515264.5</v>
      </c>
    </row>
    <row r="583" spans="1:7">
      <c r="A583" s="9">
        <f>'(1)'!A583</f>
        <v>43131</v>
      </c>
      <c r="B583">
        <v>6972.8069999999998</v>
      </c>
      <c r="C583">
        <v>6983.6139999999996</v>
      </c>
      <c r="D583">
        <v>6915.4769999999999</v>
      </c>
      <c r="E583">
        <v>6949.9870000000001</v>
      </c>
      <c r="F583" s="12">
        <v>225848160</v>
      </c>
      <c r="G583" s="12">
        <v>7515264.5</v>
      </c>
    </row>
    <row r="584" spans="1:7">
      <c r="A584" s="9">
        <f>'(1)'!A584</f>
        <v>43132</v>
      </c>
      <c r="B584">
        <v>6910.567</v>
      </c>
      <c r="C584">
        <v>6970.7650000000003</v>
      </c>
      <c r="D584">
        <v>6879.0169999999998</v>
      </c>
      <c r="E584">
        <v>6901.5039999999999</v>
      </c>
      <c r="F584" s="12">
        <v>210955920</v>
      </c>
      <c r="G584" s="12">
        <v>7648480.5</v>
      </c>
    </row>
    <row r="585" spans="1:7">
      <c r="A585" s="9">
        <f>'(1)'!A585</f>
        <v>43133</v>
      </c>
      <c r="B585">
        <v>6866.3779999999997</v>
      </c>
      <c r="C585">
        <v>6889.07</v>
      </c>
      <c r="D585">
        <v>6756.5379999999996</v>
      </c>
      <c r="E585">
        <v>6760.29</v>
      </c>
      <c r="F585" s="12">
        <v>228321184</v>
      </c>
      <c r="G585" s="12">
        <v>7721840</v>
      </c>
    </row>
    <row r="586" spans="1:7">
      <c r="A586" s="9">
        <f>'(1)'!A586</f>
        <v>43136</v>
      </c>
      <c r="B586">
        <v>6687.4709999999995</v>
      </c>
      <c r="C586">
        <v>6807.9639999999999</v>
      </c>
      <c r="D586">
        <v>6495.3860000000004</v>
      </c>
      <c r="E586">
        <v>6495.9189999999999</v>
      </c>
      <c r="F586" s="12">
        <v>300380640</v>
      </c>
      <c r="G586" s="12">
        <v>7732863</v>
      </c>
    </row>
    <row r="587" spans="1:7">
      <c r="A587" s="9">
        <f>'(1)'!A587</f>
        <v>43137</v>
      </c>
      <c r="B587">
        <v>6378.5959999999995</v>
      </c>
      <c r="C587">
        <v>6673.4089999999997</v>
      </c>
      <c r="D587">
        <v>6370.482</v>
      </c>
      <c r="E587">
        <v>6665.9790000000003</v>
      </c>
      <c r="F587" s="12">
        <v>320475008</v>
      </c>
      <c r="G587" s="12">
        <v>7813947</v>
      </c>
    </row>
    <row r="588" spans="1:7">
      <c r="A588" s="9">
        <f>'(1)'!A588</f>
        <v>43138</v>
      </c>
      <c r="B588">
        <v>6632.9790000000003</v>
      </c>
      <c r="C588">
        <v>6716.2539999999999</v>
      </c>
      <c r="D588">
        <v>6581.3810000000003</v>
      </c>
      <c r="E588">
        <v>6582.0219999999999</v>
      </c>
      <c r="F588" s="12">
        <v>226758032</v>
      </c>
      <c r="G588" s="12">
        <v>7839569</v>
      </c>
    </row>
    <row r="589" spans="1:7">
      <c r="A589" s="9">
        <f>'(1)'!A589</f>
        <v>43139</v>
      </c>
      <c r="B589">
        <v>6595.808</v>
      </c>
      <c r="C589">
        <v>6606.0469999999996</v>
      </c>
      <c r="D589">
        <v>6304.1840000000002</v>
      </c>
      <c r="E589">
        <v>6306.1</v>
      </c>
      <c r="F589" s="12">
        <v>277738016</v>
      </c>
      <c r="G589" s="12">
        <v>7840637.5</v>
      </c>
    </row>
    <row r="590" spans="1:7">
      <c r="A590" s="9">
        <f>'(1)'!A590</f>
        <v>43140</v>
      </c>
      <c r="B590">
        <v>6395.1559999999999</v>
      </c>
      <c r="C590">
        <v>6453.4250000000002</v>
      </c>
      <c r="D590">
        <v>6164.4279999999999</v>
      </c>
      <c r="E590">
        <v>6412.68</v>
      </c>
      <c r="F590" s="12">
        <v>318522496</v>
      </c>
      <c r="G590" s="12">
        <v>7819823.5</v>
      </c>
    </row>
    <row r="591" spans="1:7">
      <c r="A591" s="9">
        <f>'(1)'!A591</f>
        <v>43143</v>
      </c>
      <c r="B591">
        <v>6477.0370000000003</v>
      </c>
      <c r="C591">
        <v>6565.277</v>
      </c>
      <c r="D591">
        <v>6424.2979999999998</v>
      </c>
      <c r="E591">
        <v>6523.8509999999997</v>
      </c>
      <c r="F591" s="12">
        <v>228398896</v>
      </c>
      <c r="G591" s="12">
        <v>7870488.5</v>
      </c>
    </row>
    <row r="592" spans="1:7">
      <c r="A592" s="9">
        <f>'(1)'!A592</f>
        <v>43144</v>
      </c>
      <c r="B592">
        <v>6482.7719999999999</v>
      </c>
      <c r="C592">
        <v>6567.62</v>
      </c>
      <c r="D592">
        <v>6478.4070000000002</v>
      </c>
      <c r="E592">
        <v>6553.8639999999996</v>
      </c>
      <c r="F592" s="12">
        <v>153773040</v>
      </c>
      <c r="G592" s="12">
        <v>7929412</v>
      </c>
    </row>
    <row r="593" spans="1:7">
      <c r="A593" s="9">
        <f>'(1)'!A593</f>
        <v>43145</v>
      </c>
      <c r="B593">
        <v>6523.2550000000001</v>
      </c>
      <c r="C593">
        <v>6684.1459999999997</v>
      </c>
      <c r="D593">
        <v>6520.3850000000002</v>
      </c>
      <c r="E593">
        <v>6675.0320000000002</v>
      </c>
      <c r="F593" s="12">
        <v>197327648</v>
      </c>
      <c r="G593" s="12">
        <v>7929412</v>
      </c>
    </row>
    <row r="594" spans="1:7">
      <c r="A594" s="9">
        <f>'(1)'!A594</f>
        <v>43146</v>
      </c>
      <c r="B594">
        <v>6734.335</v>
      </c>
      <c r="C594">
        <v>6795.9229999999998</v>
      </c>
      <c r="D594">
        <v>6665.9179999999997</v>
      </c>
      <c r="E594">
        <v>6794.9219999999996</v>
      </c>
      <c r="F594" s="12">
        <v>187250256</v>
      </c>
      <c r="G594" s="12">
        <v>7907095</v>
      </c>
    </row>
    <row r="595" spans="1:7">
      <c r="A595" s="9">
        <f>'(1)'!A595</f>
        <v>43147</v>
      </c>
      <c r="B595">
        <v>6778.2809999999999</v>
      </c>
      <c r="C595">
        <v>6840.5969999999998</v>
      </c>
      <c r="D595">
        <v>6758.5110000000004</v>
      </c>
      <c r="E595">
        <v>6770.6639999999998</v>
      </c>
      <c r="F595" s="12">
        <v>190536608</v>
      </c>
      <c r="G595" s="12">
        <v>7993218.5</v>
      </c>
    </row>
    <row r="596" spans="1:7">
      <c r="A596" s="9">
        <f>'(1)'!A596</f>
        <v>43151</v>
      </c>
      <c r="B596">
        <v>6742.152</v>
      </c>
      <c r="C596">
        <v>6838</v>
      </c>
      <c r="D596">
        <v>6740.482</v>
      </c>
      <c r="E596">
        <v>6779.6949999999997</v>
      </c>
      <c r="F596" s="12">
        <v>170425088</v>
      </c>
      <c r="G596" s="12">
        <v>7996137</v>
      </c>
    </row>
    <row r="597" spans="1:7">
      <c r="A597" s="9">
        <f>'(1)'!A597</f>
        <v>43152</v>
      </c>
      <c r="B597">
        <v>6808.5969999999998</v>
      </c>
      <c r="C597">
        <v>6879.4660000000003</v>
      </c>
      <c r="D597">
        <v>6759.22</v>
      </c>
      <c r="E597">
        <v>6759.26</v>
      </c>
      <c r="F597" s="12">
        <v>167301920</v>
      </c>
      <c r="G597" s="12">
        <v>8023226.5</v>
      </c>
    </row>
    <row r="598" spans="1:7">
      <c r="A598" s="9">
        <f>'(1)'!A598</f>
        <v>43153</v>
      </c>
      <c r="B598">
        <v>6793.0820000000003</v>
      </c>
      <c r="C598">
        <v>6826.0050000000001</v>
      </c>
      <c r="D598">
        <v>6744.0529999999999</v>
      </c>
      <c r="E598">
        <v>6761.8540000000003</v>
      </c>
      <c r="F598" s="12">
        <v>146102496</v>
      </c>
      <c r="G598" s="12">
        <v>8107481</v>
      </c>
    </row>
    <row r="599" spans="1:7">
      <c r="A599" s="9">
        <f>'(1)'!A599</f>
        <v>43154</v>
      </c>
      <c r="B599">
        <v>6816.4279999999999</v>
      </c>
      <c r="C599">
        <v>6897.5349999999999</v>
      </c>
      <c r="D599">
        <v>6789.0249999999996</v>
      </c>
      <c r="E599">
        <v>6896.6009999999997</v>
      </c>
      <c r="F599" s="12">
        <v>154378784</v>
      </c>
      <c r="G599" s="12">
        <v>8173579.5</v>
      </c>
    </row>
    <row r="600" spans="1:7">
      <c r="A600" s="9">
        <f>'(1)'!A600</f>
        <v>43157</v>
      </c>
      <c r="B600">
        <v>6933.8209999999999</v>
      </c>
      <c r="C600">
        <v>6989.3620000000001</v>
      </c>
      <c r="D600">
        <v>6927.4570000000003</v>
      </c>
      <c r="E600">
        <v>6989.0969999999998</v>
      </c>
      <c r="F600" s="12">
        <v>156108144</v>
      </c>
      <c r="G600" s="12">
        <v>8121471</v>
      </c>
    </row>
    <row r="601" spans="1:7">
      <c r="A601" s="9">
        <f>'(1)'!A601</f>
        <v>43158</v>
      </c>
      <c r="B601">
        <v>6984.8339999999998</v>
      </c>
      <c r="C601">
        <v>7003.1350000000002</v>
      </c>
      <c r="D601">
        <v>6900.3509999999997</v>
      </c>
      <c r="E601">
        <v>6900.3509999999997</v>
      </c>
      <c r="F601" s="12">
        <v>186466304</v>
      </c>
      <c r="G601" s="12">
        <v>8117957.5</v>
      </c>
    </row>
    <row r="602" spans="1:7">
      <c r="A602" s="9">
        <f>'(1)'!A602</f>
        <v>43159</v>
      </c>
      <c r="B602">
        <v>6945.1959999999999</v>
      </c>
      <c r="C602">
        <v>6964.1549999999997</v>
      </c>
      <c r="D602">
        <v>6854.4170000000004</v>
      </c>
      <c r="E602">
        <v>6854.4170000000004</v>
      </c>
      <c r="F602" s="12">
        <v>212381568</v>
      </c>
      <c r="G602" s="12">
        <v>8244083.5</v>
      </c>
    </row>
    <row r="603" spans="1:7">
      <c r="A603" s="9">
        <f>'(1)'!A603</f>
        <v>43160</v>
      </c>
      <c r="B603">
        <v>6862.9380000000001</v>
      </c>
      <c r="C603">
        <v>6892.3789999999999</v>
      </c>
      <c r="D603">
        <v>6687.4350000000004</v>
      </c>
      <c r="E603">
        <v>6750.5420000000004</v>
      </c>
      <c r="F603" s="12">
        <v>226897536</v>
      </c>
      <c r="G603" s="12">
        <v>8202396</v>
      </c>
    </row>
    <row r="604" spans="1:7">
      <c r="A604" s="9">
        <f>'(1)'!A604</f>
        <v>43161</v>
      </c>
      <c r="B604">
        <v>6661.91</v>
      </c>
      <c r="C604">
        <v>6820.366</v>
      </c>
      <c r="D604">
        <v>6645.0320000000002</v>
      </c>
      <c r="E604">
        <v>6811.04</v>
      </c>
      <c r="F604" s="12">
        <v>202031600</v>
      </c>
      <c r="G604" s="12">
        <v>8134381</v>
      </c>
    </row>
    <row r="605" spans="1:7">
      <c r="A605" s="9">
        <f>'(1)'!A605</f>
        <v>43164</v>
      </c>
      <c r="B605">
        <v>6777.625</v>
      </c>
      <c r="C605">
        <v>6901.6260000000002</v>
      </c>
      <c r="D605">
        <v>6753.8280000000004</v>
      </c>
      <c r="E605">
        <v>6881.2830000000004</v>
      </c>
      <c r="F605" s="12">
        <v>177250544</v>
      </c>
      <c r="G605" s="12">
        <v>8153144</v>
      </c>
    </row>
    <row r="606" spans="1:7">
      <c r="A606" s="9">
        <f>'(1)'!A606</f>
        <v>43165</v>
      </c>
      <c r="B606">
        <v>6919.7889999999998</v>
      </c>
      <c r="C606">
        <v>6937.0290000000005</v>
      </c>
      <c r="D606">
        <v>6872.0619999999999</v>
      </c>
      <c r="E606">
        <v>6913.0219999999999</v>
      </c>
      <c r="F606" s="12">
        <v>170693664</v>
      </c>
      <c r="G606" s="12">
        <v>8096074.5</v>
      </c>
    </row>
    <row r="607" spans="1:7">
      <c r="A607" s="9">
        <f>'(1)'!A607</f>
        <v>43166</v>
      </c>
      <c r="B607">
        <v>6855.5680000000002</v>
      </c>
      <c r="C607">
        <v>6935.4769999999999</v>
      </c>
      <c r="D607">
        <v>6850.9070000000002</v>
      </c>
      <c r="E607">
        <v>6929.3850000000002</v>
      </c>
      <c r="F607" s="12">
        <v>171339152</v>
      </c>
      <c r="G607" s="12">
        <v>7928447</v>
      </c>
    </row>
    <row r="608" spans="1:7">
      <c r="A608" s="9">
        <f>'(1)'!A608</f>
        <v>43167</v>
      </c>
      <c r="B608">
        <v>6955.8519999999999</v>
      </c>
      <c r="C608">
        <v>6971.0010000000002</v>
      </c>
      <c r="D608">
        <v>6931.3469999999998</v>
      </c>
      <c r="E608">
        <v>6966.4279999999999</v>
      </c>
      <c r="F608" s="12">
        <v>161681792</v>
      </c>
      <c r="G608" s="12">
        <v>7615079</v>
      </c>
    </row>
    <row r="609" spans="1:7">
      <c r="A609" s="9">
        <f>'(1)'!A609</f>
        <v>43168</v>
      </c>
      <c r="B609">
        <v>7014.8379999999997</v>
      </c>
      <c r="C609">
        <v>7101.31</v>
      </c>
      <c r="D609">
        <v>7007.2960000000003</v>
      </c>
      <c r="E609">
        <v>7101.18</v>
      </c>
      <c r="F609" s="12">
        <v>177284336</v>
      </c>
      <c r="G609" s="12">
        <v>7814880</v>
      </c>
    </row>
    <row r="610" spans="1:7">
      <c r="A610" s="9">
        <f>'(1)'!A610</f>
        <v>43171</v>
      </c>
      <c r="B610">
        <v>7122.4709999999995</v>
      </c>
      <c r="C610">
        <v>7156.25</v>
      </c>
      <c r="D610">
        <v>7108.0420000000004</v>
      </c>
      <c r="E610">
        <v>7131.1210000000001</v>
      </c>
      <c r="F610" s="12">
        <v>177065200</v>
      </c>
      <c r="G610" s="12">
        <v>7711003</v>
      </c>
    </row>
    <row r="611" spans="1:7">
      <c r="A611" s="9">
        <f>'(1)'!A611</f>
        <v>43172</v>
      </c>
      <c r="B611">
        <v>7172.2529999999997</v>
      </c>
      <c r="C611">
        <v>7186.0879999999997</v>
      </c>
      <c r="D611">
        <v>7025.8249999999998</v>
      </c>
      <c r="E611">
        <v>7046.5110000000004</v>
      </c>
      <c r="F611" s="12">
        <v>196226960</v>
      </c>
      <c r="G611" s="12">
        <v>7389252</v>
      </c>
    </row>
    <row r="612" spans="1:7">
      <c r="A612" s="9">
        <f>'(1)'!A612</f>
        <v>43173</v>
      </c>
      <c r="B612">
        <v>7077.8540000000003</v>
      </c>
      <c r="C612">
        <v>7084.067</v>
      </c>
      <c r="D612">
        <v>7012.5659999999998</v>
      </c>
      <c r="E612">
        <v>7040.9809999999998</v>
      </c>
      <c r="F612" s="12">
        <v>178400288</v>
      </c>
      <c r="G612" s="12">
        <v>7512896.5</v>
      </c>
    </row>
    <row r="613" spans="1:7">
      <c r="A613" s="9">
        <f>'(1)'!A613</f>
        <v>43174</v>
      </c>
      <c r="B613">
        <v>7050.6629999999996</v>
      </c>
      <c r="C613">
        <v>7075.5510000000004</v>
      </c>
      <c r="D613">
        <v>7010.0060000000003</v>
      </c>
      <c r="E613">
        <v>7030.97</v>
      </c>
      <c r="F613" s="12">
        <v>147124640</v>
      </c>
      <c r="G613" s="12">
        <v>7641986</v>
      </c>
    </row>
    <row r="614" spans="1:7">
      <c r="A614" s="9">
        <f>'(1)'!A614</f>
        <v>43175</v>
      </c>
      <c r="B614">
        <v>7058.1229999999996</v>
      </c>
      <c r="C614">
        <v>7061.6729999999998</v>
      </c>
      <c r="D614">
        <v>7011.69</v>
      </c>
      <c r="E614">
        <v>7019.9489999999996</v>
      </c>
      <c r="F614" s="12">
        <v>381065472</v>
      </c>
      <c r="G614" s="12">
        <v>7676120.5</v>
      </c>
    </row>
    <row r="615" spans="1:7">
      <c r="A615" s="9">
        <f>'(1)'!A615</f>
        <v>43178</v>
      </c>
      <c r="B615">
        <v>6945.9740000000002</v>
      </c>
      <c r="C615">
        <v>6949.0159999999996</v>
      </c>
      <c r="D615">
        <v>6806.16</v>
      </c>
      <c r="E615">
        <v>6864.8819999999996</v>
      </c>
      <c r="F615" s="12">
        <v>214714368</v>
      </c>
      <c r="G615" s="12">
        <v>7818256.5</v>
      </c>
    </row>
    <row r="616" spans="1:7">
      <c r="A616" s="9">
        <f>'(1)'!A616</f>
        <v>43179</v>
      </c>
      <c r="B616">
        <v>6871.0940000000001</v>
      </c>
      <c r="C616">
        <v>6902.2309999999998</v>
      </c>
      <c r="D616">
        <v>6845.8450000000003</v>
      </c>
      <c r="E616">
        <v>6885.92</v>
      </c>
      <c r="F616" s="12">
        <v>175252000</v>
      </c>
      <c r="G616" s="12">
        <v>7956933</v>
      </c>
    </row>
    <row r="617" spans="1:7">
      <c r="A617" s="9">
        <f>'(1)'!A617</f>
        <v>43180</v>
      </c>
      <c r="B617">
        <v>6863.2860000000001</v>
      </c>
      <c r="C617">
        <v>6930.6970000000001</v>
      </c>
      <c r="D617">
        <v>6828.8829999999998</v>
      </c>
      <c r="E617">
        <v>6853.4520000000002</v>
      </c>
      <c r="F617" s="12">
        <v>181742048</v>
      </c>
      <c r="G617" s="12">
        <v>7926328.5</v>
      </c>
    </row>
    <row r="618" spans="1:7">
      <c r="A618" s="9">
        <f>'(1)'!A618</f>
        <v>43181</v>
      </c>
      <c r="B618">
        <v>6763.9380000000001</v>
      </c>
      <c r="C618">
        <v>6809.9380000000001</v>
      </c>
      <c r="D618">
        <v>6679.3469999999998</v>
      </c>
      <c r="E618">
        <v>6682.2550000000001</v>
      </c>
      <c r="F618" s="12">
        <v>209582624</v>
      </c>
      <c r="G618" s="12">
        <v>7926328.5</v>
      </c>
    </row>
    <row r="619" spans="1:7">
      <c r="A619" s="9">
        <f>'(1)'!A619</f>
        <v>43182</v>
      </c>
      <c r="B619">
        <v>6683.19</v>
      </c>
      <c r="C619">
        <v>6708.5780000000004</v>
      </c>
      <c r="D619">
        <v>6507.8360000000002</v>
      </c>
      <c r="E619">
        <v>6508.0889999999999</v>
      </c>
      <c r="F619" s="12">
        <v>235697536</v>
      </c>
      <c r="G619" s="12">
        <v>7930364</v>
      </c>
    </row>
    <row r="620" spans="1:7">
      <c r="A620" s="9">
        <f>'(1)'!A620</f>
        <v>43185</v>
      </c>
      <c r="B620">
        <v>6644.402</v>
      </c>
      <c r="C620">
        <v>6760.6540000000005</v>
      </c>
      <c r="D620">
        <v>6538.7920000000004</v>
      </c>
      <c r="E620">
        <v>6753.8320000000003</v>
      </c>
      <c r="F620" s="12">
        <v>231119520</v>
      </c>
      <c r="G620" s="12">
        <v>7905085</v>
      </c>
    </row>
    <row r="621" spans="1:7">
      <c r="A621" s="9">
        <f>'(1)'!A621</f>
        <v>43186</v>
      </c>
      <c r="B621">
        <v>6791.3890000000001</v>
      </c>
      <c r="C621">
        <v>6793.5</v>
      </c>
      <c r="D621">
        <v>6479.558</v>
      </c>
      <c r="E621">
        <v>6529.8410000000003</v>
      </c>
      <c r="F621" s="12">
        <v>230438560</v>
      </c>
      <c r="G621" s="12">
        <v>7907998.5</v>
      </c>
    </row>
    <row r="622" spans="1:7">
      <c r="A622" s="9">
        <f>'(1)'!A622</f>
        <v>43187</v>
      </c>
      <c r="B622">
        <v>6488.0230000000001</v>
      </c>
      <c r="C622">
        <v>6559.8789999999999</v>
      </c>
      <c r="D622">
        <v>6410.0420000000004</v>
      </c>
      <c r="E622">
        <v>6460.81</v>
      </c>
      <c r="F622" s="12">
        <v>235710976</v>
      </c>
      <c r="G622" s="12">
        <v>8064872.5</v>
      </c>
    </row>
    <row r="623" spans="1:7">
      <c r="A623" s="9">
        <f>'(1)'!A623</f>
        <v>43188</v>
      </c>
      <c r="B623">
        <v>6493.5069999999996</v>
      </c>
      <c r="C623">
        <v>6640.7569999999996</v>
      </c>
      <c r="D623">
        <v>6435.674</v>
      </c>
      <c r="E623">
        <v>6581.1260000000002</v>
      </c>
      <c r="F623" s="12">
        <v>261271760</v>
      </c>
      <c r="G623" s="12">
        <v>8171987</v>
      </c>
    </row>
    <row r="624" spans="1:7">
      <c r="A624" s="9">
        <f>'(1)'!A624</f>
        <v>43192</v>
      </c>
      <c r="B624">
        <v>6528.2280000000001</v>
      </c>
      <c r="C624">
        <v>6560.9560000000001</v>
      </c>
      <c r="D624">
        <v>6322.6040000000003</v>
      </c>
      <c r="E624">
        <v>6390.8370000000004</v>
      </c>
      <c r="F624" s="12">
        <v>238590080</v>
      </c>
      <c r="G624" s="12">
        <v>8066399</v>
      </c>
    </row>
    <row r="625" spans="1:7">
      <c r="A625" s="9">
        <f>'(1)'!A625</f>
        <v>43193</v>
      </c>
      <c r="B625">
        <v>6448.0450000000001</v>
      </c>
      <c r="C625">
        <v>6485.2709999999997</v>
      </c>
      <c r="D625">
        <v>6343.8990000000003</v>
      </c>
      <c r="E625">
        <v>6458.8310000000001</v>
      </c>
      <c r="F625" s="12">
        <v>194818144</v>
      </c>
      <c r="G625" s="12">
        <v>8012447.5</v>
      </c>
    </row>
    <row r="626" spans="1:7">
      <c r="A626" s="9">
        <f>'(1)'!A626</f>
        <v>43194</v>
      </c>
      <c r="B626">
        <v>6326.54</v>
      </c>
      <c r="C626">
        <v>6578.5619999999999</v>
      </c>
      <c r="D626">
        <v>6326.54</v>
      </c>
      <c r="E626">
        <v>6560.06</v>
      </c>
      <c r="F626" s="12">
        <v>201360944</v>
      </c>
      <c r="G626" s="12">
        <v>7891293.5</v>
      </c>
    </row>
    <row r="627" spans="1:7">
      <c r="A627" s="9">
        <f>'(1)'!A627</f>
        <v>43195</v>
      </c>
      <c r="B627">
        <v>6619.2240000000002</v>
      </c>
      <c r="C627">
        <v>6632.2120000000004</v>
      </c>
      <c r="D627">
        <v>6550.277</v>
      </c>
      <c r="E627">
        <v>6594.8379999999997</v>
      </c>
      <c r="F627" s="12">
        <v>176405408</v>
      </c>
      <c r="G627" s="12">
        <v>7960695</v>
      </c>
    </row>
    <row r="628" spans="1:7">
      <c r="A628" s="9">
        <f>'(1)'!A628</f>
        <v>43196</v>
      </c>
      <c r="B628">
        <v>6514.4830000000002</v>
      </c>
      <c r="C628">
        <v>6587.3620000000001</v>
      </c>
      <c r="D628">
        <v>6402.0280000000002</v>
      </c>
      <c r="E628">
        <v>6433.2129999999997</v>
      </c>
      <c r="F628" s="12">
        <v>212112368</v>
      </c>
      <c r="G628" s="12">
        <v>8044539.5</v>
      </c>
    </row>
    <row r="629" spans="1:7">
      <c r="A629" s="9">
        <f>'(1)'!A629</f>
        <v>43199</v>
      </c>
      <c r="B629">
        <v>6488.4780000000001</v>
      </c>
      <c r="C629">
        <v>6604.259</v>
      </c>
      <c r="D629">
        <v>6466.0379999999996</v>
      </c>
      <c r="E629">
        <v>6472.3440000000001</v>
      </c>
      <c r="F629" s="12">
        <v>173934768</v>
      </c>
      <c r="G629" s="12">
        <v>8083352</v>
      </c>
    </row>
    <row r="630" spans="1:7">
      <c r="A630" s="9">
        <f>'(1)'!A630</f>
        <v>43200</v>
      </c>
      <c r="B630">
        <v>6585.5249999999996</v>
      </c>
      <c r="C630">
        <v>6639.9740000000002</v>
      </c>
      <c r="D630">
        <v>6534.8909999999996</v>
      </c>
      <c r="E630">
        <v>6615.8729999999996</v>
      </c>
      <c r="F630" s="12">
        <v>185502080</v>
      </c>
      <c r="G630" s="12">
        <v>8104101</v>
      </c>
    </row>
    <row r="631" spans="1:7">
      <c r="A631" s="9">
        <f>'(1)'!A631</f>
        <v>43201</v>
      </c>
      <c r="B631">
        <v>6578.8360000000002</v>
      </c>
      <c r="C631">
        <v>6650.2920000000004</v>
      </c>
      <c r="D631">
        <v>6574.88</v>
      </c>
      <c r="E631">
        <v>6583.4440000000004</v>
      </c>
      <c r="F631" s="12">
        <v>141710784</v>
      </c>
      <c r="G631" s="12">
        <v>8147282</v>
      </c>
    </row>
    <row r="632" spans="1:7">
      <c r="A632" s="9">
        <f>'(1)'!A632</f>
        <v>43202</v>
      </c>
      <c r="B632">
        <v>6627.3149999999996</v>
      </c>
      <c r="C632">
        <v>6682.6859999999997</v>
      </c>
      <c r="D632">
        <v>6618.81</v>
      </c>
      <c r="E632">
        <v>6656.2550000000001</v>
      </c>
      <c r="F632" s="12">
        <v>149201168</v>
      </c>
      <c r="G632" s="12">
        <v>8302753</v>
      </c>
    </row>
    <row r="633" spans="1:7">
      <c r="A633" s="9">
        <f>'(1)'!A633</f>
        <v>43203</v>
      </c>
      <c r="B633">
        <v>6696.0240000000003</v>
      </c>
      <c r="C633">
        <v>6703.3140000000003</v>
      </c>
      <c r="D633">
        <v>6598.3389999999999</v>
      </c>
      <c r="E633">
        <v>6628.3419999999996</v>
      </c>
      <c r="F633" s="12">
        <v>137072448</v>
      </c>
      <c r="G633" s="12">
        <v>8333659</v>
      </c>
    </row>
    <row r="634" spans="1:7">
      <c r="A634" s="9">
        <f>'(1)'!A634</f>
        <v>43206</v>
      </c>
      <c r="B634">
        <v>6675.9170000000004</v>
      </c>
      <c r="C634">
        <v>6699.7629999999999</v>
      </c>
      <c r="D634">
        <v>6633.08</v>
      </c>
      <c r="E634">
        <v>6675.1790000000001</v>
      </c>
      <c r="F634" s="12">
        <v>132321256</v>
      </c>
      <c r="G634" s="12">
        <v>8234078</v>
      </c>
    </row>
    <row r="635" spans="1:7">
      <c r="A635" s="9">
        <f>'(1)'!A635</f>
        <v>43207</v>
      </c>
      <c r="B635">
        <v>6738.6509999999998</v>
      </c>
      <c r="C635">
        <v>6834.31</v>
      </c>
      <c r="D635">
        <v>6729.7870000000003</v>
      </c>
      <c r="E635">
        <v>6816.3689999999997</v>
      </c>
      <c r="F635" s="12">
        <v>151042816</v>
      </c>
      <c r="G635" s="12">
        <v>8230511.5</v>
      </c>
    </row>
    <row r="636" spans="1:7">
      <c r="A636" s="9">
        <f>'(1)'!A636</f>
        <v>43208</v>
      </c>
      <c r="B636">
        <v>6824.5839999999998</v>
      </c>
      <c r="C636">
        <v>6856.9570000000003</v>
      </c>
      <c r="D636">
        <v>6788.3180000000002</v>
      </c>
      <c r="E636">
        <v>6833.2129999999997</v>
      </c>
      <c r="F636" s="12">
        <v>140547536</v>
      </c>
      <c r="G636" s="12">
        <v>8219686</v>
      </c>
    </row>
    <row r="637" spans="1:7">
      <c r="A637" s="9">
        <f>'(1)'!A637</f>
        <v>43209</v>
      </c>
      <c r="B637">
        <v>6793.0749999999998</v>
      </c>
      <c r="C637">
        <v>6815.0420000000004</v>
      </c>
      <c r="D637">
        <v>6749.0709999999999</v>
      </c>
      <c r="E637">
        <v>6774.8879999999999</v>
      </c>
      <c r="F637" s="12">
        <v>159308224</v>
      </c>
      <c r="G637" s="12">
        <v>8207633</v>
      </c>
    </row>
    <row r="638" spans="1:7">
      <c r="A638" s="9">
        <f>'(1)'!A638</f>
        <v>43210</v>
      </c>
      <c r="B638">
        <v>6754.6750000000002</v>
      </c>
      <c r="C638">
        <v>6757.6779999999999</v>
      </c>
      <c r="D638">
        <v>6642.8339999999998</v>
      </c>
      <c r="E638">
        <v>6667.7510000000002</v>
      </c>
      <c r="F638" s="12">
        <v>203227344</v>
      </c>
      <c r="G638" s="12">
        <v>8028073</v>
      </c>
    </row>
    <row r="639" spans="1:7">
      <c r="A639" s="9">
        <f>'(1)'!A639</f>
        <v>43213</v>
      </c>
      <c r="B639">
        <v>6699.1629999999996</v>
      </c>
      <c r="C639">
        <v>6721.6540000000005</v>
      </c>
      <c r="D639">
        <v>6613.5529999999999</v>
      </c>
      <c r="E639">
        <v>6648.8029999999999</v>
      </c>
      <c r="F639" s="12">
        <v>152407808</v>
      </c>
      <c r="G639" s="12">
        <v>8051100</v>
      </c>
    </row>
    <row r="640" spans="1:7">
      <c r="A640" s="9">
        <f>'(1)'!A640</f>
        <v>43214</v>
      </c>
      <c r="B640">
        <v>6680.875</v>
      </c>
      <c r="C640">
        <v>6688.89</v>
      </c>
      <c r="D640">
        <v>6464.7380000000003</v>
      </c>
      <c r="E640">
        <v>6509.049</v>
      </c>
      <c r="F640" s="12">
        <v>200006720</v>
      </c>
      <c r="G640" s="12">
        <v>8015018.5</v>
      </c>
    </row>
    <row r="641" spans="1:7">
      <c r="A641" s="9">
        <f>'(1)'!A641</f>
        <v>43215</v>
      </c>
      <c r="B641">
        <v>6514.3249999999998</v>
      </c>
      <c r="C641">
        <v>6540.7640000000001</v>
      </c>
      <c r="D641">
        <v>6426.5709999999999</v>
      </c>
      <c r="E641">
        <v>6513.94</v>
      </c>
      <c r="F641" s="12">
        <v>173655792</v>
      </c>
      <c r="G641" s="12">
        <v>7812764</v>
      </c>
    </row>
    <row r="642" spans="1:7">
      <c r="A642" s="9">
        <f>'(1)'!A642</f>
        <v>43216</v>
      </c>
      <c r="B642">
        <v>6606.6059999999998</v>
      </c>
      <c r="C642">
        <v>6673.65</v>
      </c>
      <c r="D642">
        <v>6579.1220000000003</v>
      </c>
      <c r="E642">
        <v>6649.6540000000005</v>
      </c>
      <c r="F642" s="12">
        <v>201237536</v>
      </c>
      <c r="G642" s="12">
        <v>7612475</v>
      </c>
    </row>
    <row r="643" spans="1:7">
      <c r="A643" s="9">
        <f>'(1)'!A643</f>
        <v>43217</v>
      </c>
      <c r="B643">
        <v>6748.5889999999999</v>
      </c>
      <c r="C643">
        <v>6750.777</v>
      </c>
      <c r="D643">
        <v>6619.259</v>
      </c>
      <c r="E643">
        <v>6656.3540000000003</v>
      </c>
      <c r="F643" s="12">
        <v>185635104</v>
      </c>
      <c r="G643" s="12">
        <v>7897532.5</v>
      </c>
    </row>
    <row r="644" spans="1:7">
      <c r="A644" s="9">
        <f>'(1)'!A644</f>
        <v>43220</v>
      </c>
      <c r="B644">
        <v>6669.44</v>
      </c>
      <c r="C644">
        <v>6712.5</v>
      </c>
      <c r="D644">
        <v>6593.6009999999997</v>
      </c>
      <c r="E644">
        <v>6605.57</v>
      </c>
      <c r="F644" s="12">
        <v>193509456</v>
      </c>
      <c r="G644" s="12">
        <v>7637436.5</v>
      </c>
    </row>
    <row r="645" spans="1:7">
      <c r="A645" s="9">
        <f>'(1)'!A645</f>
        <v>43221</v>
      </c>
      <c r="B645">
        <v>6592.9269999999997</v>
      </c>
      <c r="C645">
        <v>6685.4059999999999</v>
      </c>
      <c r="D645">
        <v>6578.2550000000001</v>
      </c>
      <c r="E645">
        <v>6681.96</v>
      </c>
      <c r="F645" s="12">
        <v>154622224</v>
      </c>
      <c r="G645" s="12">
        <v>7559910</v>
      </c>
    </row>
    <row r="646" spans="1:7">
      <c r="A646" s="9">
        <f>'(1)'!A646</f>
        <v>43222</v>
      </c>
      <c r="B646">
        <v>6694.5159999999996</v>
      </c>
      <c r="C646">
        <v>6715.9639999999999</v>
      </c>
      <c r="D646">
        <v>6637.9570000000003</v>
      </c>
      <c r="E646">
        <v>6644.4780000000001</v>
      </c>
      <c r="F646" s="12">
        <v>185873664</v>
      </c>
      <c r="G646" s="12">
        <v>7700552.5</v>
      </c>
    </row>
    <row r="647" spans="1:7">
      <c r="A647" s="9">
        <f>'(1)'!A647</f>
        <v>43223</v>
      </c>
      <c r="B647">
        <v>6608.6980000000003</v>
      </c>
      <c r="C647">
        <v>6667.2939999999999</v>
      </c>
      <c r="D647">
        <v>6539.8649999999998</v>
      </c>
      <c r="E647">
        <v>6643.4790000000003</v>
      </c>
      <c r="F647" s="12">
        <v>190200512</v>
      </c>
      <c r="G647" s="12">
        <v>7700552.5</v>
      </c>
    </row>
    <row r="648" spans="1:7">
      <c r="A648" s="9">
        <f>'(1)'!A648</f>
        <v>43224</v>
      </c>
      <c r="B648">
        <v>6618.7020000000002</v>
      </c>
      <c r="C648">
        <v>6783.357</v>
      </c>
      <c r="D648">
        <v>6612.3919999999998</v>
      </c>
      <c r="E648">
        <v>6769.116</v>
      </c>
      <c r="F648" s="12">
        <v>172886464</v>
      </c>
      <c r="G648" s="12">
        <v>7479992.5</v>
      </c>
    </row>
    <row r="649" spans="1:7">
      <c r="A649" s="9">
        <f>'(1)'!A649</f>
        <v>43227</v>
      </c>
      <c r="B649">
        <v>6803.4480000000003</v>
      </c>
      <c r="C649">
        <v>6846.4620000000004</v>
      </c>
      <c r="D649">
        <v>6796.0529999999999</v>
      </c>
      <c r="E649">
        <v>6821.8739999999998</v>
      </c>
      <c r="F649" s="12">
        <v>160608208</v>
      </c>
      <c r="G649" s="12">
        <v>7559561.5</v>
      </c>
    </row>
    <row r="650" spans="1:7">
      <c r="A650" s="9">
        <f>'(1)'!A650</f>
        <v>43228</v>
      </c>
      <c r="B650">
        <v>6813.9129999999996</v>
      </c>
      <c r="C650">
        <v>6830.8689999999997</v>
      </c>
      <c r="D650">
        <v>6770.2960000000003</v>
      </c>
      <c r="E650">
        <v>6815.482</v>
      </c>
      <c r="F650" s="12">
        <v>170746208</v>
      </c>
      <c r="G650" s="12">
        <v>7677566.5</v>
      </c>
    </row>
    <row r="651" spans="1:7">
      <c r="A651" s="9">
        <f>'(1)'!A651</f>
        <v>43229</v>
      </c>
      <c r="B651">
        <v>6830.5450000000001</v>
      </c>
      <c r="C651">
        <v>6895.933</v>
      </c>
      <c r="D651">
        <v>6807.3969999999999</v>
      </c>
      <c r="E651">
        <v>6893.2139999999999</v>
      </c>
      <c r="F651" s="12">
        <v>162661152</v>
      </c>
      <c r="G651" s="12">
        <v>7718668</v>
      </c>
    </row>
    <row r="652" spans="1:7">
      <c r="A652" s="9">
        <f>'(1)'!A652</f>
        <v>43230</v>
      </c>
      <c r="B652">
        <v>6909.1779999999999</v>
      </c>
      <c r="C652">
        <v>6966.9319999999998</v>
      </c>
      <c r="D652">
        <v>6906.77</v>
      </c>
      <c r="E652">
        <v>6963.5479999999998</v>
      </c>
      <c r="F652" s="12">
        <v>148564640</v>
      </c>
      <c r="G652" s="12">
        <v>7532975.5</v>
      </c>
    </row>
    <row r="653" spans="1:7">
      <c r="A653" s="9">
        <f>'(1)'!A653</f>
        <v>43231</v>
      </c>
      <c r="B653">
        <v>6948.8739999999998</v>
      </c>
      <c r="C653">
        <v>6969.3019999999997</v>
      </c>
      <c r="D653">
        <v>6923.6139999999996</v>
      </c>
      <c r="E653">
        <v>6952.5630000000001</v>
      </c>
      <c r="F653" s="12">
        <v>164126448</v>
      </c>
      <c r="G653" s="12">
        <v>7579043.5</v>
      </c>
    </row>
    <row r="654" spans="1:7">
      <c r="A654" s="9">
        <f>'(1)'!A654</f>
        <v>43234</v>
      </c>
      <c r="B654">
        <v>6977.3459999999995</v>
      </c>
      <c r="C654">
        <v>7008.2610000000004</v>
      </c>
      <c r="D654">
        <v>6954.643</v>
      </c>
      <c r="E654">
        <v>6964.3729999999996</v>
      </c>
      <c r="F654" s="12">
        <v>152252928</v>
      </c>
      <c r="G654" s="12">
        <v>7745513.5</v>
      </c>
    </row>
    <row r="655" spans="1:7">
      <c r="A655" s="9">
        <f>'(1)'!A655</f>
        <v>43235</v>
      </c>
      <c r="B655">
        <v>6909.3209999999999</v>
      </c>
      <c r="C655">
        <v>6912.0439999999999</v>
      </c>
      <c r="D655">
        <v>6852.7340000000004</v>
      </c>
      <c r="E655">
        <v>6888.5360000000001</v>
      </c>
      <c r="F655" s="12">
        <v>171513904</v>
      </c>
      <c r="G655" s="12">
        <v>7699185.5</v>
      </c>
    </row>
    <row r="656" spans="1:7">
      <c r="A656" s="9">
        <f>'(1)'!A656</f>
        <v>43236</v>
      </c>
      <c r="B656">
        <v>6892.8860000000004</v>
      </c>
      <c r="C656">
        <v>6944.5439999999999</v>
      </c>
      <c r="D656">
        <v>6891.6480000000001</v>
      </c>
      <c r="E656">
        <v>6929.9650000000001</v>
      </c>
      <c r="F656" s="12">
        <v>143693936</v>
      </c>
      <c r="G656" s="12">
        <v>7783321.5</v>
      </c>
    </row>
    <row r="657" spans="1:7">
      <c r="A657" s="9">
        <f>'(1)'!A657</f>
        <v>43237</v>
      </c>
      <c r="B657">
        <v>6905.7479999999996</v>
      </c>
      <c r="C657">
        <v>6952.9759999999997</v>
      </c>
      <c r="D657">
        <v>6869.3909999999996</v>
      </c>
      <c r="E657">
        <v>6901.6319999999996</v>
      </c>
      <c r="F657" s="12">
        <v>139411728</v>
      </c>
      <c r="G657" s="12">
        <v>7750582</v>
      </c>
    </row>
    <row r="658" spans="1:7">
      <c r="A658" s="9">
        <f>'(1)'!A658</f>
        <v>43238</v>
      </c>
      <c r="B658">
        <v>6876.6480000000001</v>
      </c>
      <c r="C658">
        <v>6897.9059999999999</v>
      </c>
      <c r="D658">
        <v>6857.58</v>
      </c>
      <c r="E658">
        <v>6866.2539999999999</v>
      </c>
      <c r="F658" s="12">
        <v>164906208</v>
      </c>
      <c r="G658" s="12">
        <v>7804880</v>
      </c>
    </row>
    <row r="659" spans="1:7">
      <c r="A659" s="9">
        <f>'(1)'!A659</f>
        <v>43241</v>
      </c>
      <c r="B659">
        <v>6920.3239999999996</v>
      </c>
      <c r="C659">
        <v>6948.27</v>
      </c>
      <c r="D659">
        <v>6876.3540000000003</v>
      </c>
      <c r="E659">
        <v>6905.5320000000002</v>
      </c>
      <c r="F659" s="12">
        <v>147299872</v>
      </c>
      <c r="G659" s="12">
        <v>7968532.5</v>
      </c>
    </row>
    <row r="660" spans="1:7">
      <c r="A660" s="9">
        <f>'(1)'!A660</f>
        <v>43242</v>
      </c>
      <c r="B660">
        <v>6934.7039999999997</v>
      </c>
      <c r="C660">
        <v>6947.43</v>
      </c>
      <c r="D660">
        <v>6883.7449999999999</v>
      </c>
      <c r="E660">
        <v>6893.62</v>
      </c>
      <c r="F660" s="12">
        <v>144268512</v>
      </c>
      <c r="G660" s="12">
        <v>7988583.5</v>
      </c>
    </row>
    <row r="661" spans="1:7">
      <c r="A661" s="9">
        <f>'(1)'!A661</f>
        <v>43243</v>
      </c>
      <c r="B661">
        <v>6847.2650000000003</v>
      </c>
      <c r="C661">
        <v>6954.7</v>
      </c>
      <c r="D661">
        <v>6846.9380000000001</v>
      </c>
      <c r="E661">
        <v>6953.6310000000003</v>
      </c>
      <c r="F661" s="12">
        <v>152089600</v>
      </c>
      <c r="G661" s="12">
        <v>7916515</v>
      </c>
    </row>
    <row r="662" spans="1:7">
      <c r="A662" s="9">
        <f>'(1)'!A662</f>
        <v>43244</v>
      </c>
      <c r="B662">
        <v>6951.5240000000003</v>
      </c>
      <c r="C662">
        <v>6963.6779999999999</v>
      </c>
      <c r="D662">
        <v>6882.5739999999996</v>
      </c>
      <c r="E662">
        <v>6949.6989999999996</v>
      </c>
      <c r="F662" s="12">
        <v>139475840</v>
      </c>
      <c r="G662" s="12">
        <v>7794253.5</v>
      </c>
    </row>
    <row r="663" spans="1:7">
      <c r="A663" s="9">
        <f>'(1)'!A663</f>
        <v>43245</v>
      </c>
      <c r="B663">
        <v>6951.47</v>
      </c>
      <c r="C663">
        <v>6982.5219999999999</v>
      </c>
      <c r="D663">
        <v>6941.8490000000002</v>
      </c>
      <c r="E663">
        <v>6960.9189999999999</v>
      </c>
      <c r="F663" s="12">
        <v>124110896</v>
      </c>
      <c r="G663" s="12">
        <v>7771136</v>
      </c>
    </row>
    <row r="664" spans="1:7">
      <c r="A664" s="9">
        <f>'(1)'!A664</f>
        <v>43249</v>
      </c>
      <c r="B664">
        <v>6928.4949999999999</v>
      </c>
      <c r="C664">
        <v>6964.6540000000005</v>
      </c>
      <c r="D664">
        <v>6887.125</v>
      </c>
      <c r="E664">
        <v>6926.5439999999999</v>
      </c>
      <c r="F664" s="12">
        <v>165723376</v>
      </c>
      <c r="G664" s="12">
        <v>7612135.5</v>
      </c>
    </row>
    <row r="665" spans="1:7">
      <c r="A665" s="9">
        <f>'(1)'!A665</f>
        <v>43250</v>
      </c>
      <c r="B665">
        <v>6955.585</v>
      </c>
      <c r="C665">
        <v>6987.6319999999996</v>
      </c>
      <c r="D665">
        <v>6938.0240000000003</v>
      </c>
      <c r="E665">
        <v>6976.3670000000002</v>
      </c>
      <c r="F665" s="12">
        <v>148516864</v>
      </c>
      <c r="G665" s="12">
        <v>7612951.5</v>
      </c>
    </row>
    <row r="666" spans="1:7">
      <c r="A666" s="9">
        <f>'(1)'!A666</f>
        <v>43251</v>
      </c>
      <c r="B666">
        <v>6969.9260000000004</v>
      </c>
      <c r="C666">
        <v>7016.4170000000004</v>
      </c>
      <c r="D666">
        <v>6955.9949999999999</v>
      </c>
      <c r="E666">
        <v>6967.7290000000003</v>
      </c>
      <c r="F666" s="12">
        <v>278944160</v>
      </c>
      <c r="G666" s="12">
        <v>7768269</v>
      </c>
    </row>
    <row r="667" spans="1:7">
      <c r="A667" s="9">
        <f>'(1)'!A667</f>
        <v>43252</v>
      </c>
      <c r="B667">
        <v>7010.0810000000001</v>
      </c>
      <c r="C667">
        <v>7084.8410000000003</v>
      </c>
      <c r="D667">
        <v>7008.0190000000002</v>
      </c>
      <c r="E667">
        <v>7083.9250000000002</v>
      </c>
      <c r="F667" s="12">
        <v>157899808</v>
      </c>
      <c r="G667" s="12">
        <v>7773457</v>
      </c>
    </row>
    <row r="668" spans="1:7">
      <c r="A668" s="9">
        <f>'(1)'!A668</f>
        <v>43255</v>
      </c>
      <c r="B668">
        <v>7099.4979999999996</v>
      </c>
      <c r="C668">
        <v>7146.7650000000003</v>
      </c>
      <c r="D668">
        <v>7099.0910000000003</v>
      </c>
      <c r="E668">
        <v>7143.57</v>
      </c>
      <c r="F668" s="12">
        <v>146878224</v>
      </c>
      <c r="G668" s="12">
        <v>7711304</v>
      </c>
    </row>
    <row r="669" spans="1:7">
      <c r="A669" s="9">
        <f>'(1)'!A669</f>
        <v>43256</v>
      </c>
      <c r="B669">
        <v>7162.4110000000001</v>
      </c>
      <c r="C669">
        <v>7179.8209999999999</v>
      </c>
      <c r="D669">
        <v>7137.1260000000002</v>
      </c>
      <c r="E669">
        <v>7166.7520000000004</v>
      </c>
      <c r="F669" s="12">
        <v>153148944</v>
      </c>
      <c r="G669" s="12">
        <v>7776247.5</v>
      </c>
    </row>
    <row r="670" spans="1:7">
      <c r="A670" s="9">
        <f>'(1)'!A670</f>
        <v>43257</v>
      </c>
      <c r="B670">
        <v>7180.24</v>
      </c>
      <c r="C670">
        <v>7212.4520000000002</v>
      </c>
      <c r="D670">
        <v>7140.915</v>
      </c>
      <c r="E670">
        <v>7210.0820000000003</v>
      </c>
      <c r="F670" s="12">
        <v>161129632</v>
      </c>
      <c r="G670" s="12">
        <v>7725779.5</v>
      </c>
    </row>
    <row r="671" spans="1:7">
      <c r="A671" s="9">
        <f>'(1)'!A671</f>
        <v>43258</v>
      </c>
      <c r="B671">
        <v>7212.4309999999996</v>
      </c>
      <c r="C671">
        <v>7212.4309999999996</v>
      </c>
      <c r="D671">
        <v>7115.8549999999996</v>
      </c>
      <c r="E671">
        <v>7152.83</v>
      </c>
      <c r="F671" s="12">
        <v>164817344</v>
      </c>
      <c r="G671" s="12">
        <v>7724603.5</v>
      </c>
    </row>
    <row r="672" spans="1:7">
      <c r="A672" s="9">
        <f>'(1)'!A672</f>
        <v>43259</v>
      </c>
      <c r="B672">
        <v>7121.7619999999997</v>
      </c>
      <c r="C672">
        <v>7161.9189999999999</v>
      </c>
      <c r="D672">
        <v>7100.7309999999998</v>
      </c>
      <c r="E672">
        <v>7152.6210000000001</v>
      </c>
      <c r="F672" s="12">
        <v>150458608</v>
      </c>
      <c r="G672" s="12">
        <v>7867190.5</v>
      </c>
    </row>
    <row r="673" spans="1:7">
      <c r="A673" s="9">
        <f>'(1)'!A673</f>
        <v>43262</v>
      </c>
      <c r="B673">
        <v>7149.6530000000002</v>
      </c>
      <c r="C673">
        <v>7187.4539999999997</v>
      </c>
      <c r="D673">
        <v>7146.09</v>
      </c>
      <c r="E673">
        <v>7168.4790000000003</v>
      </c>
      <c r="F673" s="12">
        <v>139993856</v>
      </c>
      <c r="G673" s="12">
        <v>7928364</v>
      </c>
    </row>
    <row r="674" spans="1:7">
      <c r="A674" s="9">
        <f>'(1)'!A674</f>
        <v>43263</v>
      </c>
      <c r="B674">
        <v>7181.6679999999997</v>
      </c>
      <c r="C674">
        <v>7214.49</v>
      </c>
      <c r="D674">
        <v>7173.76</v>
      </c>
      <c r="E674">
        <v>7209.183</v>
      </c>
      <c r="F674" s="12">
        <v>150095792</v>
      </c>
      <c r="G674" s="12">
        <v>7920247</v>
      </c>
    </row>
    <row r="675" spans="1:7">
      <c r="A675" s="9">
        <f>'(1)'!A675</f>
        <v>43264</v>
      </c>
      <c r="B675">
        <v>7219.576</v>
      </c>
      <c r="C675">
        <v>7261.17</v>
      </c>
      <c r="D675">
        <v>7193.0209999999997</v>
      </c>
      <c r="E675">
        <v>7205.2560000000003</v>
      </c>
      <c r="F675" s="12">
        <v>186691472</v>
      </c>
      <c r="G675" s="12">
        <v>8010973.5</v>
      </c>
    </row>
    <row r="676" spans="1:7">
      <c r="A676" s="9">
        <f>'(1)'!A676</f>
        <v>43265</v>
      </c>
      <c r="B676">
        <v>7233.6989999999996</v>
      </c>
      <c r="C676">
        <v>7291.3059999999996</v>
      </c>
      <c r="D676">
        <v>7233.6989999999996</v>
      </c>
      <c r="E676">
        <v>7279.5919999999996</v>
      </c>
      <c r="F676" s="12">
        <v>174534448</v>
      </c>
      <c r="G676" s="12">
        <v>8091360.5</v>
      </c>
    </row>
    <row r="677" spans="1:7">
      <c r="A677" s="9">
        <f>'(1)'!A677</f>
        <v>43266</v>
      </c>
      <c r="B677">
        <v>7245.165</v>
      </c>
      <c r="C677">
        <v>7268.8429999999998</v>
      </c>
      <c r="D677">
        <v>7220.9679999999998</v>
      </c>
      <c r="E677">
        <v>7255.7560000000003</v>
      </c>
      <c r="F677" s="12">
        <v>429936096</v>
      </c>
      <c r="G677" s="12">
        <v>8078483</v>
      </c>
    </row>
    <row r="678" spans="1:7">
      <c r="A678" s="9">
        <f>'(1)'!A678</f>
        <v>43269</v>
      </c>
      <c r="B678">
        <v>7201.1779999999999</v>
      </c>
      <c r="C678">
        <v>7256.4309999999996</v>
      </c>
      <c r="D678">
        <v>7186.16</v>
      </c>
      <c r="E678">
        <v>7251.4080000000004</v>
      </c>
      <c r="F678" s="12">
        <v>164308240</v>
      </c>
      <c r="G678" s="12">
        <v>8092711.5</v>
      </c>
    </row>
    <row r="679" spans="1:7">
      <c r="A679" s="9">
        <f>'(1)'!A679</f>
        <v>43270</v>
      </c>
      <c r="B679">
        <v>7158.7950000000001</v>
      </c>
      <c r="C679">
        <v>7229.9849999999997</v>
      </c>
      <c r="D679">
        <v>7138.0219999999999</v>
      </c>
      <c r="E679">
        <v>7228.0429999999997</v>
      </c>
      <c r="F679" s="12">
        <v>183061040</v>
      </c>
      <c r="G679" s="12">
        <v>8003081.5</v>
      </c>
    </row>
    <row r="680" spans="1:7">
      <c r="A680" s="9">
        <f>'(1)'!A680</f>
        <v>43271</v>
      </c>
      <c r="B680">
        <v>7264.8459999999995</v>
      </c>
      <c r="C680">
        <v>7309.9920000000002</v>
      </c>
      <c r="D680">
        <v>7256.8710000000001</v>
      </c>
      <c r="E680">
        <v>7280.7049999999999</v>
      </c>
      <c r="F680" s="12">
        <v>182623904</v>
      </c>
      <c r="G680" s="12">
        <v>8050597.5</v>
      </c>
    </row>
    <row r="681" spans="1:7">
      <c r="A681" s="9">
        <f>'(1)'!A681</f>
        <v>43272</v>
      </c>
      <c r="B681">
        <v>7304.0529999999999</v>
      </c>
      <c r="C681">
        <v>7308.2579999999998</v>
      </c>
      <c r="D681">
        <v>7203.9350000000004</v>
      </c>
      <c r="E681">
        <v>7217.4880000000003</v>
      </c>
      <c r="F681" s="12">
        <v>174705792</v>
      </c>
      <c r="G681" s="12">
        <v>8016694</v>
      </c>
    </row>
    <row r="682" spans="1:7">
      <c r="A682" s="9">
        <f>'(1)'!A682</f>
        <v>43273</v>
      </c>
      <c r="B682">
        <v>7239.7160000000003</v>
      </c>
      <c r="C682">
        <v>7239.75</v>
      </c>
      <c r="D682">
        <v>7177.4570000000003</v>
      </c>
      <c r="E682">
        <v>7197.5119999999997</v>
      </c>
      <c r="F682" s="12">
        <v>264994160</v>
      </c>
      <c r="G682" s="12">
        <v>7973749</v>
      </c>
    </row>
    <row r="683" spans="1:7">
      <c r="A683" s="9">
        <f>'(1)'!A683</f>
        <v>43276</v>
      </c>
      <c r="B683">
        <v>7131.0450000000001</v>
      </c>
      <c r="C683">
        <v>7144.2849999999999</v>
      </c>
      <c r="D683">
        <v>6976.9639999999999</v>
      </c>
      <c r="E683">
        <v>7038.17</v>
      </c>
      <c r="F683" s="12">
        <v>217264480</v>
      </c>
      <c r="G683" s="12">
        <v>8019892</v>
      </c>
    </row>
    <row r="684" spans="1:7">
      <c r="A684" s="9">
        <f>'(1)'!A684</f>
        <v>43277</v>
      </c>
      <c r="B684">
        <v>7061.2259999999997</v>
      </c>
      <c r="C684">
        <v>7108.4470000000001</v>
      </c>
      <c r="D684">
        <v>7040.0569999999998</v>
      </c>
      <c r="E684">
        <v>7068.1949999999997</v>
      </c>
      <c r="F684" s="12">
        <v>171787360</v>
      </c>
      <c r="G684" s="12">
        <v>8002619.5</v>
      </c>
    </row>
    <row r="685" spans="1:7">
      <c r="A685" s="9">
        <f>'(1)'!A685</f>
        <v>43278</v>
      </c>
      <c r="B685">
        <v>7096.6040000000003</v>
      </c>
      <c r="C685">
        <v>7128.7659999999996</v>
      </c>
      <c r="D685">
        <v>6968.2979999999998</v>
      </c>
      <c r="E685">
        <v>6969.674</v>
      </c>
      <c r="F685" s="12">
        <v>182522944</v>
      </c>
      <c r="G685" s="12">
        <v>8068434.5</v>
      </c>
    </row>
    <row r="686" spans="1:7">
      <c r="A686" s="9">
        <f>'(1)'!A686</f>
        <v>43279</v>
      </c>
      <c r="B686">
        <v>6963.37</v>
      </c>
      <c r="C686">
        <v>7055.25</v>
      </c>
      <c r="D686">
        <v>6950.2330000000002</v>
      </c>
      <c r="E686">
        <v>7031.6040000000003</v>
      </c>
      <c r="F686" s="12">
        <v>178993168</v>
      </c>
      <c r="G686" s="12">
        <v>8060614</v>
      </c>
    </row>
    <row r="687" spans="1:7">
      <c r="A687" s="9">
        <f>'(1)'!A687</f>
        <v>43280</v>
      </c>
      <c r="B687">
        <v>7071.4889999999996</v>
      </c>
      <c r="C687">
        <v>7101.8249999999998</v>
      </c>
      <c r="D687">
        <v>7031.4</v>
      </c>
      <c r="E687">
        <v>7040.8019999999997</v>
      </c>
      <c r="F687" s="12">
        <v>193856976</v>
      </c>
      <c r="G687" s="12">
        <v>8073747</v>
      </c>
    </row>
    <row r="688" spans="1:7">
      <c r="A688" s="9">
        <f>'(1)'!A688</f>
        <v>43283</v>
      </c>
      <c r="B688">
        <v>6979.5420000000004</v>
      </c>
      <c r="C688">
        <v>7099.27</v>
      </c>
      <c r="D688">
        <v>6969.1580000000004</v>
      </c>
      <c r="E688">
        <v>7097.8190000000004</v>
      </c>
      <c r="F688" s="12">
        <v>148945088</v>
      </c>
      <c r="G688" s="12">
        <v>8073747</v>
      </c>
    </row>
    <row r="689" spans="1:7">
      <c r="A689" s="9">
        <f>'(1)'!A689</f>
        <v>43284</v>
      </c>
      <c r="B689">
        <v>7121.7129999999997</v>
      </c>
      <c r="C689">
        <v>7122.4480000000003</v>
      </c>
      <c r="D689">
        <v>7009.5110000000004</v>
      </c>
      <c r="E689">
        <v>7014.5540000000001</v>
      </c>
      <c r="F689" s="12">
        <v>109015744</v>
      </c>
      <c r="G689" s="12">
        <v>8032000.5</v>
      </c>
    </row>
    <row r="690" spans="1:7">
      <c r="A690" s="9">
        <f>'(1)'!A690</f>
        <v>43286</v>
      </c>
      <c r="B690">
        <v>7063.9979999999996</v>
      </c>
      <c r="C690">
        <v>7105.5429999999997</v>
      </c>
      <c r="D690">
        <v>7025.2449999999999</v>
      </c>
      <c r="E690">
        <v>7101.0469999999996</v>
      </c>
      <c r="F690" s="12">
        <v>153307392</v>
      </c>
      <c r="G690" s="12">
        <v>8089477.5</v>
      </c>
    </row>
    <row r="691" spans="1:7">
      <c r="A691" s="9">
        <f>'(1)'!A691</f>
        <v>43287</v>
      </c>
      <c r="B691">
        <v>7114.174</v>
      </c>
      <c r="C691">
        <v>7217.0010000000002</v>
      </c>
      <c r="D691">
        <v>7106.098</v>
      </c>
      <c r="E691">
        <v>7207.3339999999998</v>
      </c>
      <c r="F691" s="12">
        <v>143890208</v>
      </c>
      <c r="G691" s="12">
        <v>8079074</v>
      </c>
    </row>
    <row r="692" spans="1:7">
      <c r="A692" s="9">
        <f>'(1)'!A692</f>
        <v>43290</v>
      </c>
      <c r="B692">
        <v>7251.183</v>
      </c>
      <c r="C692">
        <v>7277.5749999999998</v>
      </c>
      <c r="D692">
        <v>7221.3239999999996</v>
      </c>
      <c r="E692">
        <v>7276.0010000000002</v>
      </c>
      <c r="F692" s="12">
        <v>137723824</v>
      </c>
      <c r="G692" s="12">
        <v>8212663</v>
      </c>
    </row>
    <row r="693" spans="1:7">
      <c r="A693" s="9">
        <f>'(1)'!A693</f>
        <v>43291</v>
      </c>
      <c r="G693" s="12">
        <v>8281607.5</v>
      </c>
    </row>
    <row r="694" spans="1:7">
      <c r="A694" s="9"/>
      <c r="G694" s="12">
        <v>8310081.5</v>
      </c>
    </row>
    <row r="695" spans="1:7">
      <c r="A695" s="9"/>
      <c r="G695" s="12">
        <v>8361921.5</v>
      </c>
    </row>
    <row r="696" spans="1:7">
      <c r="A696" s="9"/>
      <c r="G696" s="12">
        <v>8291784.5</v>
      </c>
    </row>
    <row r="697" spans="1:7">
      <c r="A697" s="9"/>
      <c r="G697" s="12">
        <v>8292002</v>
      </c>
    </row>
    <row r="698" spans="1:7">
      <c r="A698" s="9"/>
      <c r="G698" s="12">
        <v>8311744</v>
      </c>
    </row>
    <row r="699" spans="1:7">
      <c r="A699" s="9"/>
      <c r="G699" s="12">
        <v>8358353</v>
      </c>
    </row>
    <row r="700" spans="1:7">
      <c r="A700" s="9"/>
      <c r="G700" s="12">
        <v>8354433</v>
      </c>
    </row>
    <row r="701" spans="1:7">
      <c r="A701" s="9"/>
      <c r="G701" s="12">
        <v>8447125</v>
      </c>
    </row>
    <row r="702" spans="1:7">
      <c r="A702" s="9"/>
      <c r="G702" s="12">
        <v>8419382</v>
      </c>
    </row>
    <row r="703" spans="1:7">
      <c r="A703" s="9"/>
      <c r="G703" s="12">
        <v>8411950</v>
      </c>
    </row>
    <row r="704" spans="1:7">
      <c r="A704" s="9"/>
      <c r="G704" s="12">
        <v>8382205</v>
      </c>
    </row>
    <row r="705" spans="1:7">
      <c r="A705" s="9"/>
      <c r="G705" s="12">
        <v>8442751</v>
      </c>
    </row>
    <row r="706" spans="1:7">
      <c r="A706" s="9"/>
      <c r="G706" s="12">
        <v>8370533</v>
      </c>
    </row>
    <row r="707" spans="1:7">
      <c r="A707" s="9"/>
      <c r="G707" s="12">
        <v>8349706.5</v>
      </c>
    </row>
    <row r="708" spans="1:7">
      <c r="A708" s="9"/>
      <c r="G708" s="12">
        <v>8163787</v>
      </c>
    </row>
    <row r="709" spans="1:7">
      <c r="A709" s="9"/>
      <c r="G709" s="12">
        <v>8197878.5</v>
      </c>
    </row>
    <row r="710" spans="1:7">
      <c r="A710" s="9"/>
      <c r="G710" s="12">
        <v>8082733</v>
      </c>
    </row>
    <row r="711" spans="1:7">
      <c r="A711" s="9"/>
      <c r="G711" s="12">
        <v>8155284.5</v>
      </c>
    </row>
    <row r="712" spans="1:7">
      <c r="A712" s="9"/>
      <c r="G712" s="12">
        <v>8167899</v>
      </c>
    </row>
    <row r="713" spans="1:7">
      <c r="A713" s="9"/>
      <c r="G713" s="12">
        <v>8231267.5</v>
      </c>
    </row>
    <row r="714" spans="1:7">
      <c r="A714" s="9"/>
      <c r="G714" s="12">
        <v>8135821</v>
      </c>
    </row>
    <row r="715" spans="1:7">
      <c r="A715" s="9"/>
      <c r="G715" s="12">
        <v>8135821</v>
      </c>
    </row>
    <row r="716" spans="1:7">
      <c r="A716" s="9"/>
      <c r="G716" s="12">
        <v>8237344</v>
      </c>
    </row>
    <row r="717" spans="1:7">
      <c r="A717" s="9"/>
      <c r="G717" s="12">
        <v>8359449.5</v>
      </c>
    </row>
    <row r="718" spans="1:7">
      <c r="A718" s="9"/>
      <c r="G718" s="12">
        <v>8438006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Name!B28</f>
        <v>RTSI$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_xll.BDH($A$4,B$4,$B$1,$B$2,"Dates","H","Period","D","Direction","V","cols=1;rows=675")</f>
        <v>#NAME?</v>
      </c>
      <c r="C5" t="e">
        <f ca="1">_xll.BDH($A$4,C$4,$B$1,$B$2,"Dates","H","Period","D","Direction","V","cols=1;rows=675")</f>
        <v>#NAME?</v>
      </c>
      <c r="D5" t="e">
        <f ca="1">_xll.BDH($A$4,D$4,$B$1,$B$2,"Dates","H","Period","D","Direction","V","cols=1;rows=675")</f>
        <v>#NAME?</v>
      </c>
      <c r="E5" t="e">
        <f ca="1">_xll.BDH($A$4,E$4,$B$1,$B$2,"Dates","H","Period","D","Direction","V","cols=1;rows=675")</f>
        <v>#NAME?</v>
      </c>
      <c r="F5" s="12" t="e">
        <f ca="1">_xll.BDH($A$4,F$4,$B$1,$B$2,"Dates","H","Period","D","Direction","V","cols=1;rows=676")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46730.26</v>
      </c>
      <c r="C6">
        <v>47187.58</v>
      </c>
      <c r="D6">
        <v>46321.48</v>
      </c>
      <c r="E6">
        <v>47161.15</v>
      </c>
      <c r="F6" s="12">
        <v>358777408</v>
      </c>
      <c r="G6" s="12">
        <v>1603398.63</v>
      </c>
    </row>
    <row r="7" spans="1:7">
      <c r="A7" s="9">
        <f>'(1)'!A7</f>
        <v>42293</v>
      </c>
      <c r="B7">
        <v>47161.02</v>
      </c>
      <c r="C7">
        <v>47727.44</v>
      </c>
      <c r="D7">
        <v>46516.85</v>
      </c>
      <c r="E7">
        <v>47236.11</v>
      </c>
      <c r="F7" s="12">
        <v>358924704</v>
      </c>
      <c r="G7" s="12">
        <v>1567000.88</v>
      </c>
    </row>
    <row r="8" spans="1:7">
      <c r="A8" s="9">
        <f>'(1)'!A8</f>
        <v>42296</v>
      </c>
      <c r="B8">
        <v>47242.47</v>
      </c>
      <c r="C8">
        <v>47536.25</v>
      </c>
      <c r="D8">
        <v>46916.77</v>
      </c>
      <c r="E8">
        <v>47447.31</v>
      </c>
      <c r="F8" s="12">
        <v>302589312</v>
      </c>
      <c r="G8" s="12">
        <v>1573997.75</v>
      </c>
    </row>
    <row r="9" spans="1:7">
      <c r="A9" s="9">
        <f>'(1)'!A9</f>
        <v>42297</v>
      </c>
      <c r="B9">
        <v>47446.94</v>
      </c>
      <c r="C9">
        <v>47727.54</v>
      </c>
      <c r="D9">
        <v>46622.87</v>
      </c>
      <c r="E9">
        <v>47076.55</v>
      </c>
      <c r="F9" s="12">
        <v>331922304</v>
      </c>
      <c r="G9" s="12">
        <v>1563327.13</v>
      </c>
    </row>
    <row r="10" spans="1:7">
      <c r="A10" s="9">
        <f>'(1)'!A10</f>
        <v>42298</v>
      </c>
      <c r="B10">
        <v>47076.55</v>
      </c>
      <c r="C10">
        <v>47273.73</v>
      </c>
      <c r="D10">
        <v>46653.85</v>
      </c>
      <c r="E10">
        <v>47025.87</v>
      </c>
      <c r="F10" s="12">
        <v>295513792</v>
      </c>
      <c r="G10" s="12">
        <v>1563129.25</v>
      </c>
    </row>
    <row r="11" spans="1:7">
      <c r="A11" s="9">
        <f>'(1)'!A11</f>
        <v>42299</v>
      </c>
      <c r="B11">
        <v>47026.71</v>
      </c>
      <c r="C11">
        <v>47909</v>
      </c>
      <c r="D11">
        <v>47026.71</v>
      </c>
      <c r="E11">
        <v>47772.14</v>
      </c>
      <c r="F11" s="12">
        <v>304037408</v>
      </c>
      <c r="G11" s="12">
        <v>1583901.63</v>
      </c>
    </row>
    <row r="12" spans="1:7">
      <c r="A12" s="9">
        <f>'(1)'!A12</f>
        <v>42300</v>
      </c>
      <c r="B12">
        <v>47774.3</v>
      </c>
      <c r="C12">
        <v>48837.02</v>
      </c>
      <c r="D12">
        <v>47502.27</v>
      </c>
      <c r="E12">
        <v>47596.59</v>
      </c>
      <c r="F12" s="12">
        <v>330533312</v>
      </c>
      <c r="G12" s="12">
        <v>1580830.63</v>
      </c>
    </row>
    <row r="13" spans="1:7">
      <c r="A13" s="9">
        <f>'(1)'!A13</f>
        <v>42303</v>
      </c>
      <c r="B13">
        <v>47606.63</v>
      </c>
      <c r="C13">
        <v>47874.87</v>
      </c>
      <c r="D13">
        <v>47104.57</v>
      </c>
      <c r="E13">
        <v>47209.32</v>
      </c>
      <c r="F13" s="12">
        <v>234937296</v>
      </c>
      <c r="G13" s="12">
        <v>1571586.25</v>
      </c>
    </row>
    <row r="14" spans="1:7">
      <c r="A14" s="9">
        <f>'(1)'!A14</f>
        <v>42304</v>
      </c>
      <c r="B14">
        <v>47204.79</v>
      </c>
      <c r="C14">
        <v>47338.43</v>
      </c>
      <c r="D14">
        <v>46742.45</v>
      </c>
      <c r="E14">
        <v>47042.95</v>
      </c>
      <c r="F14" s="12">
        <v>327723104</v>
      </c>
      <c r="G14" s="12">
        <v>1565167.5</v>
      </c>
    </row>
    <row r="15" spans="1:7">
      <c r="A15" s="9">
        <f>'(1)'!A15</f>
        <v>42305</v>
      </c>
      <c r="B15">
        <v>47037.919999999998</v>
      </c>
      <c r="C15">
        <v>47441.5</v>
      </c>
      <c r="D15">
        <v>46388.14</v>
      </c>
      <c r="E15">
        <v>46740.85</v>
      </c>
      <c r="F15" s="12">
        <v>401620896</v>
      </c>
      <c r="G15" s="12">
        <v>1551244.63</v>
      </c>
    </row>
    <row r="16" spans="1:7">
      <c r="A16" s="9">
        <f>'(1)'!A16</f>
        <v>42306</v>
      </c>
      <c r="B16">
        <v>46740.160000000003</v>
      </c>
      <c r="C16">
        <v>46740.160000000003</v>
      </c>
      <c r="D16">
        <v>45628.35</v>
      </c>
      <c r="E16">
        <v>45628.35</v>
      </c>
      <c r="F16" s="12">
        <v>304832288</v>
      </c>
      <c r="G16" s="12">
        <v>1514381.38</v>
      </c>
    </row>
    <row r="17" spans="1:7">
      <c r="A17" s="9">
        <f>'(1)'!A17</f>
        <v>42307</v>
      </c>
      <c r="B17">
        <v>45628.35</v>
      </c>
      <c r="C17">
        <v>45975.27</v>
      </c>
      <c r="D17">
        <v>45400.69</v>
      </c>
      <c r="E17">
        <v>45868.82</v>
      </c>
      <c r="F17" s="12">
        <v>325478592</v>
      </c>
      <c r="G17" s="12">
        <v>1521969.5</v>
      </c>
    </row>
    <row r="18" spans="1:7">
      <c r="A18" s="9">
        <f>'(1)'!A18</f>
        <v>42310</v>
      </c>
      <c r="B18">
        <v>45868.81</v>
      </c>
      <c r="C18">
        <v>48053.67</v>
      </c>
      <c r="D18">
        <v>45866.3</v>
      </c>
      <c r="E18">
        <v>48053.67</v>
      </c>
      <c r="F18" s="12">
        <v>467120096</v>
      </c>
      <c r="G18" s="12">
        <v>1521969.5</v>
      </c>
    </row>
    <row r="19" spans="1:7">
      <c r="A19" s="9">
        <f>'(1)'!A19</f>
        <v>42311</v>
      </c>
      <c r="B19">
        <v>48058.82</v>
      </c>
      <c r="C19">
        <v>49054.38</v>
      </c>
      <c r="D19">
        <v>47440.69</v>
      </c>
      <c r="E19">
        <v>47710.1</v>
      </c>
      <c r="F19" s="12">
        <v>370266912</v>
      </c>
      <c r="G19" s="12">
        <v>1591197.63</v>
      </c>
    </row>
    <row r="20" spans="1:7">
      <c r="A20" s="9">
        <f>'(1)'!A20</f>
        <v>42312</v>
      </c>
      <c r="B20">
        <v>47711.77</v>
      </c>
      <c r="C20">
        <v>48061.34</v>
      </c>
      <c r="D20">
        <v>47430.37</v>
      </c>
      <c r="E20">
        <v>48046.76</v>
      </c>
      <c r="F20" s="12">
        <v>315777216</v>
      </c>
      <c r="G20" s="12">
        <v>1583632</v>
      </c>
    </row>
    <row r="21" spans="1:7">
      <c r="A21" s="9">
        <f>'(1)'!A21</f>
        <v>42313</v>
      </c>
      <c r="B21">
        <v>48046.47</v>
      </c>
      <c r="C21">
        <v>48046.47</v>
      </c>
      <c r="D21">
        <v>46397.11</v>
      </c>
      <c r="E21">
        <v>46918.52</v>
      </c>
      <c r="F21" s="12">
        <v>312431296</v>
      </c>
      <c r="G21" s="12">
        <v>1591960</v>
      </c>
    </row>
    <row r="22" spans="1:7">
      <c r="A22" s="9">
        <f>'(1)'!A22</f>
        <v>42314</v>
      </c>
      <c r="B22">
        <v>46914.8</v>
      </c>
      <c r="C22">
        <v>47000.5</v>
      </c>
      <c r="D22">
        <v>46057.43</v>
      </c>
      <c r="E22">
        <v>46194.92</v>
      </c>
      <c r="F22" s="12">
        <v>230732192</v>
      </c>
      <c r="G22" s="12">
        <v>1552759.25</v>
      </c>
    </row>
    <row r="23" spans="1:7">
      <c r="A23" s="9">
        <f>'(1)'!A23</f>
        <v>42317</v>
      </c>
      <c r="B23">
        <v>46195.05</v>
      </c>
      <c r="C23">
        <v>46206.57</v>
      </c>
      <c r="D23">
        <v>45396.88</v>
      </c>
      <c r="E23">
        <v>46206.57</v>
      </c>
      <c r="F23" s="12">
        <v>245316992</v>
      </c>
      <c r="G23" s="12">
        <v>1527295.13</v>
      </c>
    </row>
    <row r="24" spans="1:7">
      <c r="A24" s="9">
        <f>'(1)'!A24</f>
        <v>42318</v>
      </c>
      <c r="B24">
        <v>46207.25</v>
      </c>
      <c r="C24">
        <v>47231.25</v>
      </c>
      <c r="D24">
        <v>46207.25</v>
      </c>
      <c r="E24">
        <v>47065.01</v>
      </c>
      <c r="F24" s="12">
        <v>312671808</v>
      </c>
      <c r="G24" s="12">
        <v>1528455.38</v>
      </c>
    </row>
    <row r="25" spans="1:7">
      <c r="A25" s="9">
        <f>'(1)'!A25</f>
        <v>42319</v>
      </c>
      <c r="B25">
        <v>47065.01</v>
      </c>
      <c r="C25">
        <v>47459.93</v>
      </c>
      <c r="D25">
        <v>46695.8</v>
      </c>
      <c r="E25">
        <v>46883.58</v>
      </c>
      <c r="F25" s="12">
        <v>322151104</v>
      </c>
      <c r="G25" s="12">
        <v>1554787.88</v>
      </c>
    </row>
    <row r="26" spans="1:7">
      <c r="A26" s="9">
        <f>'(1)'!A26</f>
        <v>42320</v>
      </c>
      <c r="B26">
        <v>46883.71</v>
      </c>
      <c r="C26">
        <v>46883.71</v>
      </c>
      <c r="D26">
        <v>46311.23</v>
      </c>
      <c r="E26">
        <v>46517.04</v>
      </c>
      <c r="F26" s="12">
        <v>359303200</v>
      </c>
      <c r="G26" s="12">
        <v>1548316.88</v>
      </c>
    </row>
    <row r="27" spans="1:7">
      <c r="A27" s="9">
        <f>'(1)'!A27</f>
        <v>42321</v>
      </c>
      <c r="B27">
        <v>46518.63</v>
      </c>
      <c r="C27">
        <v>46905.35</v>
      </c>
      <c r="D27">
        <v>46398.64</v>
      </c>
      <c r="E27">
        <v>46846.879999999997</v>
      </c>
      <c r="F27" s="12">
        <v>323034496</v>
      </c>
      <c r="G27" s="12">
        <v>1539575.75</v>
      </c>
    </row>
    <row r="28" spans="1:7">
      <c r="A28" s="9">
        <f>'(1)'!A28</f>
        <v>42324</v>
      </c>
      <c r="B28">
        <v>46847.97</v>
      </c>
      <c r="C28">
        <v>47697.61</v>
      </c>
      <c r="D28">
        <v>46847.97</v>
      </c>
      <c r="E28">
        <v>47247.8</v>
      </c>
      <c r="F28" s="12">
        <v>343167008</v>
      </c>
      <c r="G28" s="12">
        <v>1548464.38</v>
      </c>
    </row>
    <row r="29" spans="1:7">
      <c r="A29" s="9">
        <f>'(1)'!A29</f>
        <v>42325</v>
      </c>
      <c r="B29">
        <v>47241.45</v>
      </c>
      <c r="C29">
        <v>47950.71</v>
      </c>
      <c r="D29">
        <v>47241.45</v>
      </c>
      <c r="E29">
        <v>47435.58</v>
      </c>
      <c r="F29" s="12">
        <v>405214112</v>
      </c>
      <c r="G29" s="12">
        <v>1561692.75</v>
      </c>
    </row>
    <row r="30" spans="1:7">
      <c r="A30" s="9">
        <f>'(1)'!A30</f>
        <v>42326</v>
      </c>
      <c r="B30">
        <v>47437.26</v>
      </c>
      <c r="C30">
        <v>48226.83</v>
      </c>
      <c r="D30">
        <v>47437.26</v>
      </c>
      <c r="E30">
        <v>48138.89</v>
      </c>
      <c r="F30" s="12">
        <v>417804416</v>
      </c>
      <c r="G30" s="12">
        <v>1569605.38</v>
      </c>
    </row>
    <row r="31" spans="1:7">
      <c r="A31" s="9">
        <f>'(1)'!A31</f>
        <v>42327</v>
      </c>
      <c r="B31">
        <v>48138.04</v>
      </c>
      <c r="C31">
        <v>48745.08</v>
      </c>
      <c r="D31">
        <v>47987.58</v>
      </c>
      <c r="E31">
        <v>48150.27</v>
      </c>
      <c r="F31" s="12">
        <v>335079008</v>
      </c>
      <c r="G31" s="12">
        <v>1594164.75</v>
      </c>
    </row>
    <row r="32" spans="1:7">
      <c r="A32" s="9">
        <f>'(1)'!A32</f>
        <v>42328</v>
      </c>
      <c r="B32">
        <v>48142.66</v>
      </c>
      <c r="C32">
        <v>48320.34</v>
      </c>
      <c r="D32">
        <v>47441.65</v>
      </c>
      <c r="E32">
        <v>48284.19</v>
      </c>
      <c r="F32" s="12">
        <v>353962112</v>
      </c>
      <c r="G32" s="12">
        <v>1594164.75</v>
      </c>
    </row>
    <row r="33" spans="1:7">
      <c r="A33" s="9">
        <f>'(1)'!A33</f>
        <v>42331</v>
      </c>
      <c r="B33">
        <v>48269.74</v>
      </c>
      <c r="C33">
        <v>48269.74</v>
      </c>
      <c r="D33">
        <v>46742.27</v>
      </c>
      <c r="E33">
        <v>46866.63</v>
      </c>
      <c r="F33" s="12">
        <v>408609888</v>
      </c>
      <c r="G33" s="12">
        <v>1591106</v>
      </c>
    </row>
    <row r="34" spans="1:7">
      <c r="A34" s="9">
        <f>'(1)'!A34</f>
        <v>42332</v>
      </c>
      <c r="B34">
        <v>46867.13</v>
      </c>
      <c r="C34">
        <v>47199.040000000001</v>
      </c>
      <c r="D34">
        <v>46867.13</v>
      </c>
      <c r="E34">
        <v>47145.63</v>
      </c>
      <c r="F34" s="12">
        <v>235156192</v>
      </c>
      <c r="G34" s="12">
        <v>1593894.88</v>
      </c>
    </row>
    <row r="35" spans="1:7">
      <c r="A35" s="9">
        <f>'(1)'!A35</f>
        <v>42333</v>
      </c>
      <c r="B35">
        <v>47144.45</v>
      </c>
      <c r="C35">
        <v>47144.45</v>
      </c>
      <c r="D35">
        <v>45811.69</v>
      </c>
      <c r="E35">
        <v>45872.91</v>
      </c>
      <c r="F35" s="12">
        <v>311230112</v>
      </c>
      <c r="G35" s="12">
        <v>1549148.88</v>
      </c>
    </row>
    <row r="36" spans="1:7">
      <c r="A36" s="9">
        <f>'(1)'!A36</f>
        <v>42335</v>
      </c>
      <c r="B36">
        <v>45871.33</v>
      </c>
      <c r="C36">
        <v>45930.7</v>
      </c>
      <c r="D36">
        <v>45105.89</v>
      </c>
      <c r="E36">
        <v>45120.36</v>
      </c>
      <c r="F36" s="12">
        <v>733061632</v>
      </c>
      <c r="G36" s="12">
        <v>1562209.75</v>
      </c>
    </row>
    <row r="37" spans="1:7">
      <c r="A37" s="9">
        <f>'(1)'!A37</f>
        <v>42338</v>
      </c>
      <c r="B37">
        <v>45121.1</v>
      </c>
      <c r="C37">
        <v>45482.2</v>
      </c>
      <c r="D37">
        <v>44775.35</v>
      </c>
      <c r="E37">
        <v>45046.75</v>
      </c>
      <c r="F37" s="12">
        <v>427613184</v>
      </c>
      <c r="G37" s="12">
        <v>1520848.38</v>
      </c>
    </row>
    <row r="38" spans="1:7">
      <c r="A38" s="9">
        <f>'(1)'!A38</f>
        <v>42339</v>
      </c>
      <c r="B38">
        <v>45046.39</v>
      </c>
      <c r="C38">
        <v>45338.44</v>
      </c>
      <c r="D38">
        <v>44579.3</v>
      </c>
      <c r="E38">
        <v>44914.53</v>
      </c>
      <c r="F38" s="12">
        <v>429888512</v>
      </c>
      <c r="G38" s="12">
        <v>1498002</v>
      </c>
    </row>
    <row r="39" spans="1:7">
      <c r="A39" s="9">
        <f>'(1)'!A39</f>
        <v>42340</v>
      </c>
      <c r="B39">
        <v>44923.47</v>
      </c>
      <c r="C39">
        <v>47142.43</v>
      </c>
      <c r="D39">
        <v>44923.47</v>
      </c>
      <c r="E39">
        <v>46393.26</v>
      </c>
      <c r="F39" s="12">
        <v>454651392</v>
      </c>
      <c r="G39" s="12">
        <v>1494239.5</v>
      </c>
    </row>
    <row r="40" spans="1:7">
      <c r="A40" s="9">
        <f>'(1)'!A40</f>
        <v>42341</v>
      </c>
      <c r="B40">
        <v>46384.75</v>
      </c>
      <c r="C40">
        <v>46384.75</v>
      </c>
      <c r="D40">
        <v>45022.7</v>
      </c>
      <c r="E40">
        <v>45360.76</v>
      </c>
      <c r="F40" s="12">
        <v>362134016</v>
      </c>
      <c r="G40" s="12">
        <v>1489813.63</v>
      </c>
    </row>
    <row r="41" spans="1:7">
      <c r="A41" s="9">
        <f>'(1)'!A41</f>
        <v>42342</v>
      </c>
      <c r="B41">
        <v>45361.25</v>
      </c>
      <c r="C41">
        <v>46156.94</v>
      </c>
      <c r="D41">
        <v>45217.39</v>
      </c>
      <c r="E41">
        <v>45222.7</v>
      </c>
      <c r="F41" s="12">
        <v>292602208</v>
      </c>
      <c r="G41" s="12">
        <v>1535489.5</v>
      </c>
    </row>
    <row r="42" spans="1:7">
      <c r="A42" s="9">
        <f>'(1)'!A42</f>
        <v>42345</v>
      </c>
      <c r="B42">
        <v>45223.32</v>
      </c>
      <c r="C42">
        <v>45233.02</v>
      </c>
      <c r="D42">
        <v>44232</v>
      </c>
      <c r="E42">
        <v>44443.26</v>
      </c>
      <c r="F42" s="12">
        <v>328933696</v>
      </c>
      <c r="G42" s="12">
        <v>1502267.25</v>
      </c>
    </row>
    <row r="43" spans="1:7">
      <c r="A43" s="9">
        <f>'(1)'!A43</f>
        <v>42346</v>
      </c>
      <c r="B43">
        <v>44444.27</v>
      </c>
      <c r="C43">
        <v>46438.23</v>
      </c>
      <c r="D43">
        <v>44444.27</v>
      </c>
      <c r="E43">
        <v>46108.03</v>
      </c>
      <c r="F43" s="12">
        <v>455355584</v>
      </c>
      <c r="G43" s="12">
        <v>1499853</v>
      </c>
    </row>
    <row r="44" spans="1:7">
      <c r="A44" s="9">
        <f>'(1)'!A44</f>
        <v>42347</v>
      </c>
      <c r="B44">
        <v>46084.06</v>
      </c>
      <c r="C44">
        <v>46322.66</v>
      </c>
      <c r="D44">
        <v>45351.06</v>
      </c>
      <c r="E44">
        <v>45630.71</v>
      </c>
      <c r="F44" s="12">
        <v>374491392</v>
      </c>
      <c r="G44" s="12">
        <v>1472278.75</v>
      </c>
    </row>
    <row r="45" spans="1:7">
      <c r="A45" s="9">
        <f>'(1)'!A45</f>
        <v>42348</v>
      </c>
      <c r="B45">
        <v>45629.61</v>
      </c>
      <c r="C45">
        <v>45981.46</v>
      </c>
      <c r="D45">
        <v>45068.43</v>
      </c>
      <c r="E45">
        <v>45262.720000000001</v>
      </c>
      <c r="F45" s="12">
        <v>338471104</v>
      </c>
      <c r="G45" s="12">
        <v>1525228.38</v>
      </c>
    </row>
    <row r="46" spans="1:7">
      <c r="A46" s="9">
        <f>'(1)'!A46</f>
        <v>42349</v>
      </c>
      <c r="B46">
        <v>45257.91</v>
      </c>
      <c r="C46">
        <v>45257.91</v>
      </c>
      <c r="D46">
        <v>44530.720000000001</v>
      </c>
      <c r="E46">
        <v>44747.31</v>
      </c>
      <c r="F46" s="12">
        <v>255195808</v>
      </c>
      <c r="G46" s="12">
        <v>1506495.13</v>
      </c>
    </row>
    <row r="47" spans="1:7">
      <c r="A47" s="9">
        <f>'(1)'!A47</f>
        <v>42352</v>
      </c>
      <c r="B47">
        <v>44748.43</v>
      </c>
      <c r="C47">
        <v>45423.040000000001</v>
      </c>
      <c r="D47">
        <v>44748.43</v>
      </c>
      <c r="E47">
        <v>44872.47</v>
      </c>
      <c r="F47" s="12">
        <v>261460096</v>
      </c>
      <c r="G47" s="12">
        <v>1495186.63</v>
      </c>
    </row>
    <row r="48" spans="1:7">
      <c r="A48" s="9">
        <f>'(1)'!A48</f>
        <v>42353</v>
      </c>
      <c r="B48">
        <v>44867.65</v>
      </c>
      <c r="C48">
        <v>45098.94</v>
      </c>
      <c r="D48">
        <v>44094.84</v>
      </c>
      <c r="E48">
        <v>45015.839999999997</v>
      </c>
      <c r="F48" s="12">
        <v>338048000</v>
      </c>
      <c r="G48" s="12">
        <v>1478205.25</v>
      </c>
    </row>
    <row r="49" spans="1:7">
      <c r="A49" s="9">
        <f>'(1)'!A49</f>
        <v>42354</v>
      </c>
      <c r="B49">
        <v>45016.160000000003</v>
      </c>
      <c r="C49">
        <v>46251.3</v>
      </c>
      <c r="D49">
        <v>45016.160000000003</v>
      </c>
      <c r="E49">
        <v>45261.48</v>
      </c>
      <c r="F49" s="12">
        <v>310421696</v>
      </c>
      <c r="G49" s="12">
        <v>1479193.13</v>
      </c>
    </row>
    <row r="50" spans="1:7">
      <c r="A50" s="9">
        <f>'(1)'!A50</f>
        <v>42355</v>
      </c>
      <c r="B50">
        <v>45248.66</v>
      </c>
      <c r="C50">
        <v>45248.66</v>
      </c>
      <c r="D50">
        <v>43690.31</v>
      </c>
      <c r="E50">
        <v>43910.6</v>
      </c>
      <c r="F50" s="12">
        <v>466756096</v>
      </c>
      <c r="G50" s="12">
        <v>1486682</v>
      </c>
    </row>
    <row r="51" spans="1:7">
      <c r="A51" s="9">
        <f>'(1)'!A51</f>
        <v>42356</v>
      </c>
      <c r="B51">
        <v>43912.28</v>
      </c>
      <c r="C51">
        <v>44222.53</v>
      </c>
      <c r="D51">
        <v>43196.160000000003</v>
      </c>
      <c r="E51">
        <v>43199.95</v>
      </c>
      <c r="F51" s="12">
        <v>352885504</v>
      </c>
      <c r="G51" s="12">
        <v>1490166.88</v>
      </c>
    </row>
    <row r="52" spans="1:7">
      <c r="A52" s="9">
        <f>'(1)'!A52</f>
        <v>42359</v>
      </c>
      <c r="B52">
        <v>43208.17</v>
      </c>
      <c r="C52">
        <v>43632.08</v>
      </c>
      <c r="D52">
        <v>43136.97</v>
      </c>
      <c r="E52">
        <v>43469.52</v>
      </c>
      <c r="F52" s="12">
        <v>260108400</v>
      </c>
      <c r="G52" s="12">
        <v>1449460.75</v>
      </c>
    </row>
    <row r="53" spans="1:7">
      <c r="A53" s="9">
        <f>'(1)'!A53</f>
        <v>42360</v>
      </c>
      <c r="B53">
        <v>43478.91</v>
      </c>
      <c r="C53">
        <v>44232.58</v>
      </c>
      <c r="D53">
        <v>43478.91</v>
      </c>
      <c r="E53">
        <v>44014.93</v>
      </c>
      <c r="F53" s="12">
        <v>241208896</v>
      </c>
      <c r="G53" s="12">
        <v>1428819.5</v>
      </c>
    </row>
    <row r="54" spans="1:7">
      <c r="A54" s="9">
        <f>'(1)'!A54</f>
        <v>42361</v>
      </c>
      <c r="B54">
        <v>44015.68</v>
      </c>
      <c r="C54">
        <v>44087.02</v>
      </c>
      <c r="D54">
        <v>43709.01</v>
      </c>
      <c r="E54">
        <v>43764.34</v>
      </c>
      <c r="F54" s="12">
        <v>179062208</v>
      </c>
      <c r="G54" s="12">
        <v>1435403</v>
      </c>
    </row>
    <row r="55" spans="1:7">
      <c r="A55" s="9">
        <f>'(1)'!A55</f>
        <v>42362</v>
      </c>
      <c r="B55">
        <v>43781.17</v>
      </c>
      <c r="C55">
        <v>44041.53</v>
      </c>
      <c r="D55">
        <v>43523.3</v>
      </c>
      <c r="E55">
        <v>43653.97</v>
      </c>
      <c r="F55" s="12">
        <v>169166496</v>
      </c>
      <c r="G55" s="12">
        <v>1456681.75</v>
      </c>
    </row>
    <row r="56" spans="1:7">
      <c r="A56" s="9">
        <f>'(1)'!A56</f>
        <v>42366</v>
      </c>
      <c r="B56">
        <v>43653.43</v>
      </c>
      <c r="C56">
        <v>43662.46</v>
      </c>
      <c r="D56">
        <v>43217.38</v>
      </c>
      <c r="E56">
        <v>43349.96</v>
      </c>
      <c r="F56" s="12">
        <v>277478496</v>
      </c>
      <c r="G56" s="12">
        <v>1456681.75</v>
      </c>
    </row>
    <row r="57" spans="1:7">
      <c r="A57" s="9">
        <f>'(1)'!A57</f>
        <v>42367</v>
      </c>
      <c r="B57">
        <v>43348.91</v>
      </c>
      <c r="C57">
        <v>43348.91</v>
      </c>
      <c r="D57">
        <v>42125.02</v>
      </c>
      <c r="E57">
        <v>42141.04</v>
      </c>
      <c r="F57" s="12">
        <v>305036992</v>
      </c>
      <c r="G57" s="12">
        <v>1456681.75</v>
      </c>
    </row>
    <row r="58" spans="1:7">
      <c r="A58" s="9">
        <f>'(1)'!A58</f>
        <v>42368</v>
      </c>
      <c r="B58">
        <v>42139.23</v>
      </c>
      <c r="C58">
        <v>42533.62</v>
      </c>
      <c r="D58">
        <v>42137.26</v>
      </c>
      <c r="E58">
        <v>42419.32</v>
      </c>
      <c r="F58" s="12">
        <v>257959808</v>
      </c>
      <c r="G58" s="12">
        <v>1449927.88</v>
      </c>
    </row>
    <row r="59" spans="1:7">
      <c r="A59" s="9">
        <f>'(1)'!A59</f>
        <v>42369</v>
      </c>
      <c r="B59">
        <v>42409.95</v>
      </c>
      <c r="C59">
        <v>42409.95</v>
      </c>
      <c r="D59">
        <v>41589.97</v>
      </c>
      <c r="E59">
        <v>41773.14</v>
      </c>
      <c r="F59" s="12">
        <v>405751104</v>
      </c>
      <c r="G59" s="12">
        <v>1445196.38</v>
      </c>
    </row>
    <row r="60" spans="1:7">
      <c r="A60" s="9">
        <f>'(1)'!A60</f>
        <v>42373</v>
      </c>
      <c r="B60">
        <v>41772.160000000003</v>
      </c>
      <c r="C60">
        <v>41772.160000000003</v>
      </c>
      <c r="D60">
        <v>40694.720000000001</v>
      </c>
      <c r="E60">
        <v>40694.720000000001</v>
      </c>
      <c r="F60" s="12">
        <v>415697600</v>
      </c>
      <c r="G60" s="12">
        <v>1432491.13</v>
      </c>
    </row>
    <row r="61" spans="1:7">
      <c r="A61" s="9">
        <f>'(1)'!A61</f>
        <v>42374</v>
      </c>
      <c r="B61">
        <v>40695.040000000001</v>
      </c>
      <c r="C61">
        <v>41217.800000000003</v>
      </c>
      <c r="D61">
        <v>40463.49</v>
      </c>
      <c r="E61">
        <v>40612.21</v>
      </c>
      <c r="F61" s="12">
        <v>332115712</v>
      </c>
      <c r="G61" s="12">
        <v>1447340.63</v>
      </c>
    </row>
    <row r="62" spans="1:7">
      <c r="A62" s="9">
        <f>'(1)'!A62</f>
        <v>42375</v>
      </c>
      <c r="B62">
        <v>40612.089999999997</v>
      </c>
      <c r="C62">
        <v>40973.620000000003</v>
      </c>
      <c r="D62">
        <v>39924.22</v>
      </c>
      <c r="E62">
        <v>39950.49</v>
      </c>
      <c r="F62" s="12">
        <v>318185984</v>
      </c>
      <c r="G62" s="12">
        <v>1447340.63</v>
      </c>
    </row>
    <row r="63" spans="1:7">
      <c r="A63" s="9">
        <f>'(1)'!A63</f>
        <v>42376</v>
      </c>
      <c r="B63">
        <v>39954.86</v>
      </c>
      <c r="C63">
        <v>40261.32</v>
      </c>
      <c r="D63">
        <v>39425.97</v>
      </c>
      <c r="E63">
        <v>39513.83</v>
      </c>
      <c r="F63" s="12">
        <v>348842816</v>
      </c>
      <c r="G63" s="12">
        <v>1402351.63</v>
      </c>
    </row>
    <row r="64" spans="1:7">
      <c r="A64" s="9">
        <f>'(1)'!A64</f>
        <v>42377</v>
      </c>
      <c r="B64">
        <v>39518.39</v>
      </c>
      <c r="C64">
        <v>40050.31</v>
      </c>
      <c r="D64">
        <v>38822.29</v>
      </c>
      <c r="E64">
        <v>38944.44</v>
      </c>
      <c r="F64" s="12">
        <v>367996000</v>
      </c>
      <c r="G64" s="12">
        <v>1413203.13</v>
      </c>
    </row>
    <row r="65" spans="1:7">
      <c r="A65" s="9">
        <f>'(1)'!A65</f>
        <v>42380</v>
      </c>
      <c r="B65">
        <v>38944.199999999997</v>
      </c>
      <c r="C65">
        <v>39501.93</v>
      </c>
      <c r="D65">
        <v>38458.69</v>
      </c>
      <c r="E65">
        <v>39500.11</v>
      </c>
      <c r="F65" s="12">
        <v>398820800</v>
      </c>
      <c r="G65" s="12">
        <v>1391514.88</v>
      </c>
    </row>
    <row r="66" spans="1:7">
      <c r="A66" s="9">
        <f>'(1)'!A66</f>
        <v>42381</v>
      </c>
      <c r="B66">
        <v>39493.86</v>
      </c>
      <c r="C66">
        <v>39493.86</v>
      </c>
      <c r="D66">
        <v>37986.07</v>
      </c>
      <c r="E66">
        <v>38569.129999999997</v>
      </c>
      <c r="F66" s="12">
        <v>420250496</v>
      </c>
      <c r="G66" s="12">
        <v>1354256</v>
      </c>
    </row>
    <row r="67" spans="1:7">
      <c r="A67" s="9">
        <f>'(1)'!A67</f>
        <v>42382</v>
      </c>
      <c r="B67">
        <v>38572.28</v>
      </c>
      <c r="C67">
        <v>38633.089999999997</v>
      </c>
      <c r="D67">
        <v>37937.269999999997</v>
      </c>
      <c r="E67">
        <v>37937.269999999997</v>
      </c>
      <c r="F67" s="12">
        <v>222794304</v>
      </c>
      <c r="G67" s="12">
        <v>1355142.25</v>
      </c>
    </row>
    <row r="68" spans="1:7">
      <c r="A68" s="9">
        <f>'(1)'!A68</f>
        <v>42383</v>
      </c>
      <c r="B68">
        <v>37941.230000000003</v>
      </c>
      <c r="C68">
        <v>38856.51</v>
      </c>
      <c r="D68">
        <v>37941.230000000003</v>
      </c>
      <c r="E68">
        <v>38057.019999999997</v>
      </c>
      <c r="F68" s="12">
        <v>313914688</v>
      </c>
      <c r="G68" s="12">
        <v>1332169.6299999999</v>
      </c>
    </row>
    <row r="69" spans="1:7">
      <c r="A69" s="9">
        <f>'(1)'!A69</f>
        <v>42384</v>
      </c>
      <c r="B69">
        <v>38056.019999999997</v>
      </c>
      <c r="C69">
        <v>38056.019999999997</v>
      </c>
      <c r="D69">
        <v>37046.07</v>
      </c>
      <c r="E69">
        <v>37645.480000000003</v>
      </c>
      <c r="F69" s="12">
        <v>408081696</v>
      </c>
      <c r="G69" s="12">
        <v>1323121.75</v>
      </c>
    </row>
    <row r="70" spans="1:7">
      <c r="A70" s="9">
        <f>'(1)'!A70</f>
        <v>42388</v>
      </c>
      <c r="B70">
        <v>37647.040000000001</v>
      </c>
      <c r="C70">
        <v>38079.18</v>
      </c>
      <c r="D70">
        <v>37494.82</v>
      </c>
      <c r="E70">
        <v>37717.11</v>
      </c>
      <c r="F70" s="12">
        <v>389030208</v>
      </c>
      <c r="G70" s="12">
        <v>1305887.1299999999</v>
      </c>
    </row>
    <row r="71" spans="1:7">
      <c r="A71" s="9">
        <f>'(1)'!A71</f>
        <v>42389</v>
      </c>
      <c r="B71">
        <v>37736.93</v>
      </c>
      <c r="C71">
        <v>38443.800000000003</v>
      </c>
      <c r="D71">
        <v>37736.93</v>
      </c>
      <c r="E71">
        <v>38031.22</v>
      </c>
      <c r="F71" s="12">
        <v>432728992</v>
      </c>
      <c r="G71" s="12">
        <v>1320373.5</v>
      </c>
    </row>
    <row r="72" spans="1:7">
      <c r="A72" s="9">
        <f>'(1)'!A72</f>
        <v>42390</v>
      </c>
      <c r="B72">
        <v>38031.22</v>
      </c>
      <c r="C72">
        <v>38031.22</v>
      </c>
      <c r="D72">
        <v>37112.35</v>
      </c>
      <c r="E72">
        <v>37497.480000000003</v>
      </c>
      <c r="F72" s="12">
        <v>371859392</v>
      </c>
      <c r="G72" s="12">
        <v>1288991.8799999999</v>
      </c>
    </row>
    <row r="73" spans="1:7">
      <c r="A73" s="9">
        <f>'(1)'!A73</f>
        <v>42391</v>
      </c>
      <c r="B73">
        <v>37500.79</v>
      </c>
      <c r="C73">
        <v>38765.599999999999</v>
      </c>
      <c r="D73">
        <v>37402.089999999997</v>
      </c>
      <c r="E73">
        <v>38376.370000000003</v>
      </c>
      <c r="F73" s="12">
        <v>479243296</v>
      </c>
      <c r="G73" s="12">
        <v>1267767.6299999999</v>
      </c>
    </row>
    <row r="74" spans="1:7">
      <c r="A74" s="9">
        <f>'(1)'!A74</f>
        <v>42394</v>
      </c>
      <c r="B74">
        <v>38376.370000000003</v>
      </c>
      <c r="C74">
        <v>39099.82</v>
      </c>
      <c r="D74">
        <v>37996.089999999997</v>
      </c>
      <c r="E74">
        <v>38630.19</v>
      </c>
      <c r="F74" s="12">
        <v>460268896</v>
      </c>
      <c r="G74" s="12">
        <v>1278013.5</v>
      </c>
    </row>
    <row r="75" spans="1:7">
      <c r="A75" s="9">
        <f>'(1)'!A75</f>
        <v>42395</v>
      </c>
      <c r="B75">
        <v>38634.71</v>
      </c>
      <c r="C75">
        <v>40405.99</v>
      </c>
      <c r="D75">
        <v>38634.71</v>
      </c>
      <c r="E75">
        <v>40405.99</v>
      </c>
      <c r="F75" s="12">
        <v>564502528</v>
      </c>
      <c r="G75" s="12">
        <v>1264557</v>
      </c>
    </row>
    <row r="76" spans="1:7">
      <c r="A76" s="9">
        <f>'(1)'!A76</f>
        <v>42396</v>
      </c>
      <c r="B76">
        <v>40396.519999999997</v>
      </c>
      <c r="C76">
        <v>40570.04</v>
      </c>
      <c r="D76">
        <v>39738.089999999997</v>
      </c>
      <c r="E76">
        <v>40570.04</v>
      </c>
      <c r="F76" s="12">
        <v>377492512</v>
      </c>
      <c r="G76" s="12">
        <v>1265821.6299999999</v>
      </c>
    </row>
    <row r="77" spans="1:7">
      <c r="A77" s="9">
        <f>'(1)'!A77</f>
        <v>42397</v>
      </c>
      <c r="B77">
        <v>40563.78</v>
      </c>
      <c r="C77">
        <v>40563.78</v>
      </c>
      <c r="D77">
        <v>38596.17</v>
      </c>
      <c r="E77">
        <v>38596.17</v>
      </c>
      <c r="F77" s="12">
        <v>456214496</v>
      </c>
      <c r="G77" s="12">
        <v>1280767</v>
      </c>
    </row>
    <row r="78" spans="1:7">
      <c r="A78" s="9">
        <f>'(1)'!A78</f>
        <v>42398</v>
      </c>
      <c r="B78">
        <v>38596.53</v>
      </c>
      <c r="C78">
        <v>39725.69</v>
      </c>
      <c r="D78">
        <v>38596.53</v>
      </c>
      <c r="E78">
        <v>39588.82</v>
      </c>
      <c r="F78" s="12">
        <v>436910496</v>
      </c>
      <c r="G78" s="12">
        <v>1280767</v>
      </c>
    </row>
    <row r="79" spans="1:7">
      <c r="A79" s="9">
        <f>'(1)'!A79</f>
        <v>42401</v>
      </c>
      <c r="B79">
        <v>39589.18</v>
      </c>
      <c r="C79">
        <v>41444.199999999997</v>
      </c>
      <c r="D79">
        <v>39589.18</v>
      </c>
      <c r="E79">
        <v>40821.730000000003</v>
      </c>
      <c r="F79" s="12">
        <v>555944832</v>
      </c>
      <c r="G79" s="12">
        <v>1261948.3799999999</v>
      </c>
    </row>
    <row r="80" spans="1:7">
      <c r="A80" s="9">
        <f>'(1)'!A80</f>
        <v>42402</v>
      </c>
      <c r="B80">
        <v>40811.800000000003</v>
      </c>
      <c r="C80">
        <v>41248.75</v>
      </c>
      <c r="D80">
        <v>40565.83</v>
      </c>
      <c r="E80">
        <v>40592.089999999997</v>
      </c>
      <c r="F80" s="12">
        <v>366896096</v>
      </c>
      <c r="G80" s="12">
        <v>1298340.6299999999</v>
      </c>
    </row>
    <row r="81" spans="1:7">
      <c r="A81" s="9">
        <f>'(1)'!A81</f>
        <v>42403</v>
      </c>
      <c r="B81">
        <v>40592.089999999997</v>
      </c>
      <c r="C81">
        <v>40592.089999999997</v>
      </c>
      <c r="D81">
        <v>39960.18</v>
      </c>
      <c r="E81">
        <v>40376.58</v>
      </c>
      <c r="F81" s="12">
        <v>251966592</v>
      </c>
      <c r="G81" s="12">
        <v>1307156.5</v>
      </c>
    </row>
    <row r="82" spans="1:7">
      <c r="A82" s="9">
        <f>'(1)'!A82</f>
        <v>42404</v>
      </c>
      <c r="B82">
        <v>40370.019999999997</v>
      </c>
      <c r="C82">
        <v>40370.019999999997</v>
      </c>
      <c r="D82">
        <v>38927.56</v>
      </c>
      <c r="E82">
        <v>39318.300000000003</v>
      </c>
      <c r="F82" s="12">
        <v>379394688</v>
      </c>
      <c r="G82" s="12">
        <v>1366264.5</v>
      </c>
    </row>
    <row r="83" spans="1:7">
      <c r="A83" s="9">
        <f>'(1)'!A83</f>
        <v>42405</v>
      </c>
      <c r="B83">
        <v>39324.239999999998</v>
      </c>
      <c r="C83">
        <v>39900.58</v>
      </c>
      <c r="D83">
        <v>39324.239999999998</v>
      </c>
      <c r="E83">
        <v>39808.050000000003</v>
      </c>
      <c r="F83" s="12">
        <v>343070016</v>
      </c>
      <c r="G83" s="12">
        <v>1364011.63</v>
      </c>
    </row>
    <row r="84" spans="1:7">
      <c r="A84" s="9">
        <f>'(1)'!A84</f>
        <v>42408</v>
      </c>
      <c r="B84">
        <v>39808.410000000003</v>
      </c>
      <c r="C84">
        <v>40671.42</v>
      </c>
      <c r="D84">
        <v>39808.410000000003</v>
      </c>
      <c r="E84">
        <v>40092.89</v>
      </c>
      <c r="F84" s="12">
        <v>174670704</v>
      </c>
      <c r="G84" s="12">
        <v>1303305.1299999999</v>
      </c>
    </row>
    <row r="85" spans="1:7">
      <c r="A85" s="9">
        <f>'(1)'!A85</f>
        <v>42409</v>
      </c>
      <c r="B85">
        <v>40093.26</v>
      </c>
      <c r="C85">
        <v>41206.47</v>
      </c>
      <c r="D85">
        <v>40074.230000000003</v>
      </c>
      <c r="E85">
        <v>40947.699999999997</v>
      </c>
      <c r="F85" s="12">
        <v>404242912</v>
      </c>
      <c r="G85" s="12">
        <v>1331447.25</v>
      </c>
    </row>
    <row r="86" spans="1:7">
      <c r="A86" s="9">
        <f>'(1)'!A86</f>
        <v>42410</v>
      </c>
      <c r="B86">
        <v>40957.61</v>
      </c>
      <c r="C86">
        <v>42436.44</v>
      </c>
      <c r="D86">
        <v>40957.61</v>
      </c>
      <c r="E86">
        <v>41630.82</v>
      </c>
      <c r="F86" s="12">
        <v>547115776</v>
      </c>
      <c r="G86" s="12">
        <v>1372709.38</v>
      </c>
    </row>
    <row r="87" spans="1:7">
      <c r="A87" s="9">
        <f>'(1)'!A87</f>
        <v>42411</v>
      </c>
      <c r="B87">
        <v>41623.94</v>
      </c>
      <c r="C87">
        <v>41697.800000000003</v>
      </c>
      <c r="D87">
        <v>41183.4</v>
      </c>
      <c r="E87">
        <v>41477.629999999997</v>
      </c>
      <c r="F87" s="12">
        <v>364414016</v>
      </c>
      <c r="G87" s="12">
        <v>1361470</v>
      </c>
    </row>
    <row r="88" spans="1:7">
      <c r="A88" s="9">
        <f>'(1)'!A88</f>
        <v>42412</v>
      </c>
      <c r="B88">
        <v>41476.89</v>
      </c>
      <c r="C88">
        <v>41827.97</v>
      </c>
      <c r="D88">
        <v>41070.879999999997</v>
      </c>
      <c r="E88">
        <v>41543.410000000003</v>
      </c>
      <c r="F88" s="12">
        <v>340071104</v>
      </c>
      <c r="G88" s="12">
        <v>1361470</v>
      </c>
    </row>
    <row r="89" spans="1:7">
      <c r="A89" s="9">
        <f>'(1)'!A89</f>
        <v>42416</v>
      </c>
      <c r="B89">
        <v>41544.379999999997</v>
      </c>
      <c r="C89">
        <v>43345.22</v>
      </c>
      <c r="D89">
        <v>41544.379999999997</v>
      </c>
      <c r="E89">
        <v>43234.86</v>
      </c>
      <c r="F89" s="12">
        <v>464785216</v>
      </c>
      <c r="G89" s="12">
        <v>1361470</v>
      </c>
    </row>
    <row r="90" spans="1:7">
      <c r="A90" s="9">
        <f>'(1)'!A90</f>
        <v>42417</v>
      </c>
      <c r="B90">
        <v>43235.1</v>
      </c>
      <c r="C90">
        <v>43601.33</v>
      </c>
      <c r="D90">
        <v>42358.66</v>
      </c>
      <c r="E90">
        <v>42520.94</v>
      </c>
      <c r="F90" s="12">
        <v>392301088</v>
      </c>
      <c r="G90" s="12">
        <v>1352367</v>
      </c>
    </row>
    <row r="91" spans="1:7">
      <c r="A91" s="9">
        <f>'(1)'!A91</f>
        <v>42418</v>
      </c>
      <c r="B91">
        <v>42520.7</v>
      </c>
      <c r="C91">
        <v>42520.7</v>
      </c>
      <c r="D91">
        <v>41210.720000000001</v>
      </c>
      <c r="E91">
        <v>42084.56</v>
      </c>
      <c r="F91" s="12">
        <v>363168512</v>
      </c>
      <c r="G91" s="12">
        <v>1319523.25</v>
      </c>
    </row>
    <row r="92" spans="1:7">
      <c r="A92" s="9">
        <f>'(1)'!A92</f>
        <v>42419</v>
      </c>
      <c r="B92">
        <v>42083.55</v>
      </c>
      <c r="C92">
        <v>42326.63</v>
      </c>
      <c r="D92">
        <v>41441.699999999997</v>
      </c>
      <c r="E92">
        <v>41887.9</v>
      </c>
      <c r="F92" s="12">
        <v>404666912</v>
      </c>
      <c r="G92" s="12">
        <v>1335224.8799999999</v>
      </c>
    </row>
    <row r="93" spans="1:7">
      <c r="A93" s="9">
        <f>'(1)'!A93</f>
        <v>42422</v>
      </c>
      <c r="B93">
        <v>41889.06</v>
      </c>
      <c r="C93">
        <v>42495.22</v>
      </c>
      <c r="D93">
        <v>41416.54</v>
      </c>
      <c r="E93">
        <v>41593.08</v>
      </c>
      <c r="F93" s="12">
        <v>337585216</v>
      </c>
      <c r="G93" s="12">
        <v>1343942</v>
      </c>
    </row>
    <row r="94" spans="1:7">
      <c r="A94" s="9">
        <f>'(1)'!A94</f>
        <v>42423</v>
      </c>
      <c r="B94">
        <v>41599.440000000002</v>
      </c>
      <c r="C94">
        <v>43052.61</v>
      </c>
      <c r="D94">
        <v>41599.440000000002</v>
      </c>
      <c r="E94">
        <v>42793.86</v>
      </c>
      <c r="F94" s="12">
        <v>461183200</v>
      </c>
      <c r="G94" s="12">
        <v>1368449.13</v>
      </c>
    </row>
    <row r="95" spans="1:7">
      <c r="A95" s="9">
        <f>'(1)'!A95</f>
        <v>42424</v>
      </c>
      <c r="B95">
        <v>42795.17</v>
      </c>
      <c r="C95">
        <v>44181.29</v>
      </c>
      <c r="D95">
        <v>42795.17</v>
      </c>
      <c r="E95">
        <v>44121.79</v>
      </c>
      <c r="F95" s="12">
        <v>475270592</v>
      </c>
      <c r="G95" s="12">
        <v>1391434.75</v>
      </c>
    </row>
    <row r="96" spans="1:7">
      <c r="A96" s="9">
        <f>'(1)'!A96</f>
        <v>42425</v>
      </c>
      <c r="B96">
        <v>44121.93</v>
      </c>
      <c r="C96">
        <v>44982.91</v>
      </c>
      <c r="D96">
        <v>43841.19</v>
      </c>
      <c r="E96">
        <v>44893.48</v>
      </c>
      <c r="F96" s="12">
        <v>516445408</v>
      </c>
      <c r="G96" s="12">
        <v>1389002.25</v>
      </c>
    </row>
    <row r="97" spans="1:7">
      <c r="A97" s="9">
        <f>'(1)'!A97</f>
        <v>42426</v>
      </c>
      <c r="B97">
        <v>44900.39</v>
      </c>
      <c r="C97">
        <v>47374.52</v>
      </c>
      <c r="D97">
        <v>44900.39</v>
      </c>
      <c r="E97">
        <v>47193.39</v>
      </c>
      <c r="F97" s="12">
        <v>931020288</v>
      </c>
      <c r="G97" s="12">
        <v>1387084.13</v>
      </c>
    </row>
    <row r="98" spans="1:7">
      <c r="A98" s="9">
        <f>'(1)'!A98</f>
        <v>42429</v>
      </c>
      <c r="B98">
        <v>47193.68</v>
      </c>
      <c r="C98">
        <v>50023.75</v>
      </c>
      <c r="D98">
        <v>47193.68</v>
      </c>
      <c r="E98">
        <v>49084.87</v>
      </c>
      <c r="F98" s="12">
        <v>1060235008</v>
      </c>
      <c r="G98" s="12">
        <v>1440773.88</v>
      </c>
    </row>
    <row r="99" spans="1:7">
      <c r="A99" s="9">
        <f>'(1)'!A99</f>
        <v>42430</v>
      </c>
      <c r="B99">
        <v>49089.16</v>
      </c>
      <c r="C99">
        <v>49639.26</v>
      </c>
      <c r="D99">
        <v>48746.43</v>
      </c>
      <c r="E99">
        <v>49246.1</v>
      </c>
      <c r="F99" s="12">
        <v>589743296</v>
      </c>
      <c r="G99" s="12">
        <v>1416081</v>
      </c>
    </row>
    <row r="100" spans="1:7">
      <c r="A100" s="9">
        <f>'(1)'!A100</f>
        <v>42431</v>
      </c>
      <c r="B100">
        <v>49244.43</v>
      </c>
      <c r="C100">
        <v>49913.77</v>
      </c>
      <c r="D100">
        <v>48846.92</v>
      </c>
      <c r="E100">
        <v>49102.14</v>
      </c>
      <c r="F100" s="12">
        <v>737164992</v>
      </c>
      <c r="G100" s="12">
        <v>1399187.25</v>
      </c>
    </row>
    <row r="101" spans="1:7">
      <c r="A101" s="9">
        <f>'(1)'!A101</f>
        <v>42432</v>
      </c>
      <c r="B101">
        <v>49102.41</v>
      </c>
      <c r="C101">
        <v>50000.84</v>
      </c>
      <c r="D101">
        <v>48623.35</v>
      </c>
      <c r="E101">
        <v>48665.09</v>
      </c>
      <c r="F101" s="12">
        <v>642297920</v>
      </c>
      <c r="G101" s="12">
        <v>1389979.75</v>
      </c>
    </row>
    <row r="102" spans="1:7">
      <c r="A102" s="9">
        <f>'(1)'!A102</f>
        <v>42433</v>
      </c>
      <c r="B102">
        <v>48666.75</v>
      </c>
      <c r="C102">
        <v>49974.18</v>
      </c>
      <c r="D102">
        <v>47922.39</v>
      </c>
      <c r="E102">
        <v>49571.11</v>
      </c>
      <c r="F102" s="12">
        <v>769808128</v>
      </c>
      <c r="G102" s="12">
        <v>1377886</v>
      </c>
    </row>
    <row r="103" spans="1:7">
      <c r="A103" s="9">
        <f>'(1)'!A103</f>
        <v>42436</v>
      </c>
      <c r="B103">
        <v>49573.88</v>
      </c>
      <c r="C103">
        <v>50038.37</v>
      </c>
      <c r="D103">
        <v>49156.02</v>
      </c>
      <c r="E103">
        <v>49638.68</v>
      </c>
      <c r="F103" s="12">
        <v>618770688</v>
      </c>
      <c r="G103" s="12">
        <v>1414220.38</v>
      </c>
    </row>
    <row r="104" spans="1:7">
      <c r="A104" s="9">
        <f>'(1)'!A104</f>
        <v>42437</v>
      </c>
      <c r="B104">
        <v>49639.02</v>
      </c>
      <c r="C104">
        <v>50165.85</v>
      </c>
      <c r="D104">
        <v>48756.51</v>
      </c>
      <c r="E104">
        <v>48867.34</v>
      </c>
      <c r="F104" s="12">
        <v>494960896</v>
      </c>
      <c r="G104" s="12">
        <v>1458960.25</v>
      </c>
    </row>
    <row r="105" spans="1:7">
      <c r="A105" s="9">
        <f>'(1)'!A105</f>
        <v>42438</v>
      </c>
      <c r="B105">
        <v>48866.35</v>
      </c>
      <c r="C105">
        <v>48866.35</v>
      </c>
      <c r="D105">
        <v>46684.42</v>
      </c>
      <c r="E105">
        <v>47130.02</v>
      </c>
      <c r="F105" s="12">
        <v>567240832</v>
      </c>
      <c r="G105" s="12">
        <v>1481653.25</v>
      </c>
    </row>
    <row r="106" spans="1:7">
      <c r="A106" s="9">
        <f>'(1)'!A106</f>
        <v>42439</v>
      </c>
      <c r="B106">
        <v>47129.73</v>
      </c>
      <c r="C106">
        <v>47813.79</v>
      </c>
      <c r="D106">
        <v>46520.81</v>
      </c>
      <c r="E106">
        <v>47763.43</v>
      </c>
      <c r="F106" s="12">
        <v>526902400</v>
      </c>
      <c r="G106" s="12">
        <v>1549195.25</v>
      </c>
    </row>
    <row r="107" spans="1:7">
      <c r="A107" s="9">
        <f>'(1)'!A107</f>
        <v>42440</v>
      </c>
      <c r="B107">
        <v>47770.46</v>
      </c>
      <c r="C107">
        <v>51268.15</v>
      </c>
      <c r="D107">
        <v>47770.46</v>
      </c>
      <c r="E107">
        <v>50913.79</v>
      </c>
      <c r="F107" s="12">
        <v>746923008</v>
      </c>
      <c r="G107" s="12">
        <v>1606794.5</v>
      </c>
    </row>
    <row r="108" spans="1:7">
      <c r="A108" s="9">
        <f>'(1)'!A108</f>
        <v>42443</v>
      </c>
      <c r="B108">
        <v>50915.46</v>
      </c>
      <c r="C108">
        <v>51307.69</v>
      </c>
      <c r="D108">
        <v>50202.02</v>
      </c>
      <c r="E108">
        <v>50814.66</v>
      </c>
      <c r="F108" s="12">
        <v>561683328</v>
      </c>
      <c r="G108" s="12">
        <v>1611357.63</v>
      </c>
    </row>
    <row r="109" spans="1:7">
      <c r="A109" s="9">
        <f>'(1)'!A109</f>
        <v>42444</v>
      </c>
      <c r="B109">
        <v>50815.53</v>
      </c>
      <c r="C109">
        <v>51370.19</v>
      </c>
      <c r="D109">
        <v>50764.53</v>
      </c>
      <c r="E109">
        <v>51171.55</v>
      </c>
      <c r="F109" s="12">
        <v>382317504</v>
      </c>
      <c r="G109" s="12">
        <v>1607747.38</v>
      </c>
    </row>
    <row r="110" spans="1:7">
      <c r="A110" s="9">
        <f>'(1)'!A110</f>
        <v>42445</v>
      </c>
      <c r="B110">
        <v>51170.48</v>
      </c>
      <c r="C110">
        <v>51215.14</v>
      </c>
      <c r="D110">
        <v>50811.59</v>
      </c>
      <c r="E110">
        <v>51010.2</v>
      </c>
      <c r="F110" s="12">
        <v>401713600</v>
      </c>
      <c r="G110" s="12">
        <v>1589824</v>
      </c>
    </row>
    <row r="111" spans="1:7">
      <c r="A111" s="9">
        <f>'(1)'!A111</f>
        <v>42446</v>
      </c>
      <c r="B111">
        <v>51004.57</v>
      </c>
      <c r="C111">
        <v>51004.57</v>
      </c>
      <c r="D111">
        <v>49490.73</v>
      </c>
      <c r="E111">
        <v>49690.05</v>
      </c>
      <c r="F111" s="12">
        <v>375119392</v>
      </c>
      <c r="G111" s="12">
        <v>1615169.63</v>
      </c>
    </row>
    <row r="112" spans="1:7">
      <c r="A112" s="9">
        <f>'(1)'!A112</f>
        <v>42447</v>
      </c>
      <c r="B112">
        <v>49686.04</v>
      </c>
      <c r="C112">
        <v>49686.04</v>
      </c>
      <c r="D112">
        <v>48777.8</v>
      </c>
      <c r="E112">
        <v>49657.39</v>
      </c>
      <c r="F112" s="12">
        <v>380242304</v>
      </c>
      <c r="G112" s="12">
        <v>1611906.25</v>
      </c>
    </row>
    <row r="113" spans="1:7">
      <c r="A113" s="9">
        <f>'(1)'!A113</f>
        <v>42450</v>
      </c>
      <c r="B113">
        <v>49686.52</v>
      </c>
      <c r="C113">
        <v>51149.11</v>
      </c>
      <c r="D113">
        <v>49686.52</v>
      </c>
      <c r="E113">
        <v>50838.23</v>
      </c>
      <c r="F113" s="12">
        <v>362446496</v>
      </c>
      <c r="G113" s="12">
        <v>1587028.75</v>
      </c>
    </row>
    <row r="114" spans="1:7">
      <c r="A114" s="9">
        <f>'(1)'!A114</f>
        <v>42451</v>
      </c>
      <c r="B114">
        <v>50839.28</v>
      </c>
      <c r="C114">
        <v>51764.75</v>
      </c>
      <c r="D114">
        <v>50387.33</v>
      </c>
      <c r="E114">
        <v>51154.99</v>
      </c>
      <c r="F114" s="12">
        <v>445454208</v>
      </c>
      <c r="G114" s="12">
        <v>1534826</v>
      </c>
    </row>
    <row r="115" spans="1:7">
      <c r="A115" s="9">
        <f>'(1)'!A115</f>
        <v>42452</v>
      </c>
      <c r="B115">
        <v>51154.99</v>
      </c>
      <c r="C115">
        <v>52261.94</v>
      </c>
      <c r="D115">
        <v>50899.85</v>
      </c>
      <c r="E115">
        <v>51248.93</v>
      </c>
      <c r="F115" s="12">
        <v>487692192</v>
      </c>
      <c r="G115" s="12">
        <v>1557973.63</v>
      </c>
    </row>
    <row r="116" spans="1:7">
      <c r="A116" s="9">
        <f>'(1)'!A116</f>
        <v>42453</v>
      </c>
      <c r="B116">
        <v>51248.29</v>
      </c>
      <c r="C116">
        <v>51248.29</v>
      </c>
      <c r="D116">
        <v>49642.14</v>
      </c>
      <c r="E116">
        <v>50055.27</v>
      </c>
      <c r="F116" s="12">
        <v>438336288</v>
      </c>
      <c r="G116" s="12">
        <v>1653488.88</v>
      </c>
    </row>
    <row r="117" spans="1:7">
      <c r="A117" s="9">
        <f>'(1)'!A117</f>
        <v>42457</v>
      </c>
      <c r="B117">
        <v>50054.41</v>
      </c>
      <c r="C117">
        <v>50767.88</v>
      </c>
      <c r="D117">
        <v>49360.87</v>
      </c>
      <c r="E117">
        <v>50561.53</v>
      </c>
      <c r="F117" s="12">
        <v>401092096</v>
      </c>
      <c r="G117" s="12">
        <v>1644587.88</v>
      </c>
    </row>
    <row r="118" spans="1:7">
      <c r="A118" s="9">
        <f>'(1)'!A118</f>
        <v>42458</v>
      </c>
      <c r="B118">
        <v>50556.18</v>
      </c>
      <c r="C118">
        <v>50556.18</v>
      </c>
      <c r="D118">
        <v>48600.45</v>
      </c>
      <c r="E118">
        <v>48779.98</v>
      </c>
      <c r="F118" s="12">
        <v>366624992</v>
      </c>
      <c r="G118" s="12">
        <v>1659289.25</v>
      </c>
    </row>
    <row r="119" spans="1:7">
      <c r="A119" s="9">
        <f>'(1)'!A119</f>
        <v>42459</v>
      </c>
      <c r="B119">
        <v>48778.04</v>
      </c>
      <c r="C119">
        <v>49629.43</v>
      </c>
      <c r="D119">
        <v>48148.75</v>
      </c>
      <c r="E119">
        <v>49053.62</v>
      </c>
      <c r="F119" s="12">
        <v>365578912</v>
      </c>
      <c r="G119" s="12">
        <v>1655844.88</v>
      </c>
    </row>
    <row r="120" spans="1:7">
      <c r="A120" s="9">
        <f>'(1)'!A120</f>
        <v>42460</v>
      </c>
      <c r="B120">
        <v>49053.82</v>
      </c>
      <c r="C120">
        <v>49053.82</v>
      </c>
      <c r="D120">
        <v>47873.65</v>
      </c>
      <c r="E120">
        <v>48096.24</v>
      </c>
      <c r="F120" s="12">
        <v>392784192</v>
      </c>
      <c r="G120" s="12">
        <v>1620706.75</v>
      </c>
    </row>
    <row r="121" spans="1:7">
      <c r="A121" s="9">
        <f>'(1)'!A121</f>
        <v>42461</v>
      </c>
      <c r="B121">
        <v>48099.11</v>
      </c>
      <c r="C121">
        <v>48940.480000000003</v>
      </c>
      <c r="D121">
        <v>48099.11</v>
      </c>
      <c r="E121">
        <v>48513.1</v>
      </c>
      <c r="F121" s="12">
        <v>315451808</v>
      </c>
      <c r="G121" s="12">
        <v>1617700.88</v>
      </c>
    </row>
    <row r="122" spans="1:7">
      <c r="A122" s="9">
        <f>'(1)'!A122</f>
        <v>42464</v>
      </c>
      <c r="B122">
        <v>48517.02</v>
      </c>
      <c r="C122">
        <v>50485.98</v>
      </c>
      <c r="D122">
        <v>48517.02</v>
      </c>
      <c r="E122">
        <v>50292.93</v>
      </c>
      <c r="F122" s="12">
        <v>520378496</v>
      </c>
      <c r="G122" s="12">
        <v>1617700.88</v>
      </c>
    </row>
    <row r="123" spans="1:7">
      <c r="A123" s="9">
        <f>'(1)'!A123</f>
        <v>42465</v>
      </c>
      <c r="B123">
        <v>50303.34</v>
      </c>
      <c r="C123">
        <v>51088.89</v>
      </c>
      <c r="D123">
        <v>50078.23</v>
      </c>
      <c r="E123">
        <v>50165.47</v>
      </c>
      <c r="F123" s="12">
        <v>417597600</v>
      </c>
      <c r="G123" s="12">
        <v>1656914</v>
      </c>
    </row>
    <row r="124" spans="1:7">
      <c r="A124" s="9">
        <f>'(1)'!A124</f>
        <v>42466</v>
      </c>
      <c r="B124">
        <v>50166.46</v>
      </c>
      <c r="C124">
        <v>52327.21</v>
      </c>
      <c r="D124">
        <v>50166.46</v>
      </c>
      <c r="E124">
        <v>52001.86</v>
      </c>
      <c r="F124" s="12">
        <v>530611296</v>
      </c>
      <c r="G124" s="12">
        <v>1668305.38</v>
      </c>
    </row>
    <row r="125" spans="1:7">
      <c r="A125" s="9">
        <f>'(1)'!A125</f>
        <v>42467</v>
      </c>
      <c r="B125">
        <v>52009.52</v>
      </c>
      <c r="C125">
        <v>53843.74</v>
      </c>
      <c r="D125">
        <v>52009.52</v>
      </c>
      <c r="E125">
        <v>53149.84</v>
      </c>
      <c r="F125" s="12">
        <v>657359488</v>
      </c>
      <c r="G125" s="12">
        <v>1667414.63</v>
      </c>
    </row>
    <row r="126" spans="1:7">
      <c r="A126" s="9">
        <f>'(1)'!A126</f>
        <v>42468</v>
      </c>
      <c r="B126">
        <v>53150.34</v>
      </c>
      <c r="C126">
        <v>53699.35</v>
      </c>
      <c r="D126">
        <v>52242.23</v>
      </c>
      <c r="E126">
        <v>52411.02</v>
      </c>
      <c r="F126" s="12">
        <v>566202880</v>
      </c>
      <c r="G126" s="12">
        <v>1629205.63</v>
      </c>
    </row>
    <row r="127" spans="1:7">
      <c r="A127" s="9">
        <f>'(1)'!A127</f>
        <v>42471</v>
      </c>
      <c r="B127">
        <v>52414.239999999998</v>
      </c>
      <c r="C127">
        <v>53390.41</v>
      </c>
      <c r="D127">
        <v>52414.239999999998</v>
      </c>
      <c r="E127">
        <v>53227.74</v>
      </c>
      <c r="F127" s="12">
        <v>520385216</v>
      </c>
      <c r="G127" s="12">
        <v>1642994.25</v>
      </c>
    </row>
    <row r="128" spans="1:7">
      <c r="A128" s="9">
        <f>'(1)'!A128</f>
        <v>42472</v>
      </c>
      <c r="B128">
        <v>53228.74</v>
      </c>
      <c r="C128">
        <v>53478.75</v>
      </c>
      <c r="D128">
        <v>52305.37</v>
      </c>
      <c r="E128">
        <v>52894.080000000002</v>
      </c>
      <c r="F128" s="12">
        <v>452123008</v>
      </c>
      <c r="G128" s="12">
        <v>1589329</v>
      </c>
    </row>
    <row r="129" spans="1:7">
      <c r="A129" s="9">
        <f>'(1)'!A129</f>
        <v>42473</v>
      </c>
      <c r="B129">
        <v>52894.080000000002</v>
      </c>
      <c r="C129">
        <v>54054.03</v>
      </c>
      <c r="D129">
        <v>52894.080000000002</v>
      </c>
      <c r="E129">
        <v>53710.05</v>
      </c>
      <c r="F129" s="12">
        <v>518961696</v>
      </c>
      <c r="G129" s="12">
        <v>1598129.75</v>
      </c>
    </row>
    <row r="130" spans="1:7">
      <c r="A130" s="9">
        <f>'(1)'!A130</f>
        <v>42474</v>
      </c>
      <c r="B130">
        <v>53710.68</v>
      </c>
      <c r="C130">
        <v>53857.36</v>
      </c>
      <c r="D130">
        <v>53149</v>
      </c>
      <c r="E130">
        <v>53630.93</v>
      </c>
      <c r="F130" s="12">
        <v>469490688</v>
      </c>
      <c r="G130" s="12">
        <v>1570288.38</v>
      </c>
    </row>
    <row r="131" spans="1:7">
      <c r="A131" s="9">
        <f>'(1)'!A131</f>
        <v>42475</v>
      </c>
      <c r="B131">
        <v>53630.07</v>
      </c>
      <c r="C131">
        <v>53630.07</v>
      </c>
      <c r="D131">
        <v>52629.48</v>
      </c>
      <c r="E131">
        <v>52907.88</v>
      </c>
      <c r="F131" s="12">
        <v>439108992</v>
      </c>
      <c r="G131" s="12">
        <v>1586009.13</v>
      </c>
    </row>
    <row r="132" spans="1:7">
      <c r="A132" s="9">
        <f>'(1)'!A132</f>
        <v>42478</v>
      </c>
      <c r="B132">
        <v>52911.07</v>
      </c>
      <c r="C132">
        <v>52948.66</v>
      </c>
      <c r="D132">
        <v>51748.28</v>
      </c>
      <c r="E132">
        <v>51861.71</v>
      </c>
      <c r="F132" s="12">
        <v>380743008</v>
      </c>
      <c r="G132" s="12">
        <v>1635835</v>
      </c>
    </row>
    <row r="133" spans="1:7">
      <c r="A133" s="9">
        <f>'(1)'!A133</f>
        <v>42479</v>
      </c>
      <c r="B133">
        <v>51867.040000000001</v>
      </c>
      <c r="C133">
        <v>53107.76</v>
      </c>
      <c r="D133">
        <v>51838.25</v>
      </c>
      <c r="E133">
        <v>53082.5</v>
      </c>
      <c r="F133" s="12">
        <v>386530688</v>
      </c>
      <c r="G133" s="12">
        <v>1627270.38</v>
      </c>
    </row>
    <row r="134" spans="1:7">
      <c r="A134" s="9">
        <f>'(1)'!A134</f>
        <v>42480</v>
      </c>
      <c r="B134">
        <v>53094.23</v>
      </c>
      <c r="C134">
        <v>54559.56</v>
      </c>
      <c r="D134">
        <v>53094.23</v>
      </c>
      <c r="E134">
        <v>54477.78</v>
      </c>
      <c r="F134" s="12">
        <v>504939200</v>
      </c>
      <c r="G134" s="12">
        <v>1681446.38</v>
      </c>
    </row>
    <row r="135" spans="1:7">
      <c r="A135" s="9">
        <f>'(1)'!A135</f>
        <v>42481</v>
      </c>
      <c r="B135">
        <v>54475.29</v>
      </c>
      <c r="C135">
        <v>54977.7</v>
      </c>
      <c r="D135">
        <v>53963.1</v>
      </c>
      <c r="E135">
        <v>54311.96</v>
      </c>
      <c r="F135" s="12">
        <v>455001696</v>
      </c>
      <c r="G135" s="12">
        <v>1714041.13</v>
      </c>
    </row>
    <row r="136" spans="1:7">
      <c r="A136" s="9">
        <f>'(1)'!A136</f>
        <v>42482</v>
      </c>
      <c r="B136">
        <v>54316.76</v>
      </c>
      <c r="C136">
        <v>54705.14</v>
      </c>
      <c r="D136">
        <v>53591.6</v>
      </c>
      <c r="E136">
        <v>53910.51</v>
      </c>
      <c r="F136" s="12">
        <v>504994816</v>
      </c>
      <c r="G136" s="12">
        <v>1697113.25</v>
      </c>
    </row>
    <row r="137" spans="1:7">
      <c r="A137" s="9">
        <f>'(1)'!A137</f>
        <v>42485</v>
      </c>
      <c r="B137">
        <v>53909.53</v>
      </c>
      <c r="C137">
        <v>54112.79</v>
      </c>
      <c r="D137">
        <v>53265.279999999999</v>
      </c>
      <c r="E137">
        <v>53561.54</v>
      </c>
      <c r="F137" s="12">
        <v>332368896</v>
      </c>
      <c r="G137" s="12">
        <v>1724041.63</v>
      </c>
    </row>
    <row r="138" spans="1:7">
      <c r="A138" s="9">
        <f>'(1)'!A138</f>
        <v>42486</v>
      </c>
      <c r="B138">
        <v>53557.14</v>
      </c>
      <c r="C138">
        <v>53557.14</v>
      </c>
      <c r="D138">
        <v>52260.19</v>
      </c>
      <c r="E138">
        <v>52260.19</v>
      </c>
      <c r="F138" s="12">
        <v>401275392</v>
      </c>
      <c r="G138" s="12">
        <v>1716435</v>
      </c>
    </row>
    <row r="139" spans="1:7">
      <c r="A139" s="9">
        <f>'(1)'!A139</f>
        <v>42487</v>
      </c>
      <c r="B139">
        <v>52253.14</v>
      </c>
      <c r="C139">
        <v>52672.44</v>
      </c>
      <c r="D139">
        <v>51930.77</v>
      </c>
      <c r="E139">
        <v>52552.800000000003</v>
      </c>
      <c r="F139" s="12">
        <v>439569504</v>
      </c>
      <c r="G139" s="12">
        <v>1740512.25</v>
      </c>
    </row>
    <row r="140" spans="1:7">
      <c r="A140" s="9">
        <f>'(1)'!A140</f>
        <v>42488</v>
      </c>
      <c r="B140">
        <v>52568.61</v>
      </c>
      <c r="C140">
        <v>53070.71</v>
      </c>
      <c r="D140">
        <v>51310.97</v>
      </c>
      <c r="E140">
        <v>51671.040000000001</v>
      </c>
      <c r="F140" s="12">
        <v>365290592</v>
      </c>
      <c r="G140" s="12">
        <v>1738619.38</v>
      </c>
    </row>
    <row r="141" spans="1:7">
      <c r="A141" s="9">
        <f>'(1)'!A141</f>
        <v>42489</v>
      </c>
      <c r="B141">
        <v>51670.57</v>
      </c>
      <c r="C141">
        <v>52158.95</v>
      </c>
      <c r="D141">
        <v>51204.04</v>
      </c>
      <c r="E141">
        <v>51717.82</v>
      </c>
      <c r="F141" s="12">
        <v>339797600</v>
      </c>
      <c r="G141" s="12">
        <v>1738619.38</v>
      </c>
    </row>
    <row r="142" spans="1:7">
      <c r="A142" s="9">
        <f>'(1)'!A142</f>
        <v>42492</v>
      </c>
      <c r="B142">
        <v>51716.51</v>
      </c>
      <c r="C142">
        <v>51716.51</v>
      </c>
      <c r="D142">
        <v>49907.77</v>
      </c>
      <c r="E142">
        <v>50990.07</v>
      </c>
      <c r="F142" s="12">
        <v>508908288</v>
      </c>
      <c r="G142" s="12">
        <v>1722968.63</v>
      </c>
    </row>
    <row r="143" spans="1:7">
      <c r="A143" s="9">
        <f>'(1)'!A143</f>
        <v>42493</v>
      </c>
      <c r="B143">
        <v>50994.01</v>
      </c>
      <c r="C143">
        <v>53070.91</v>
      </c>
      <c r="D143">
        <v>50994.01</v>
      </c>
      <c r="E143">
        <v>53070.91</v>
      </c>
      <c r="F143" s="12">
        <v>420534784</v>
      </c>
      <c r="G143" s="12">
        <v>1690250.5</v>
      </c>
    </row>
    <row r="144" spans="1:7">
      <c r="A144" s="9">
        <f>'(1)'!A144</f>
        <v>42494</v>
      </c>
      <c r="B144">
        <v>53072.4</v>
      </c>
      <c r="C144">
        <v>53976.29</v>
      </c>
      <c r="D144">
        <v>52735.95</v>
      </c>
      <c r="E144">
        <v>52764.46</v>
      </c>
      <c r="F144" s="12">
        <v>448440384</v>
      </c>
      <c r="G144" s="12">
        <v>1724424.63</v>
      </c>
    </row>
    <row r="145" spans="1:7">
      <c r="A145" s="9">
        <f>'(1)'!A145</f>
        <v>42495</v>
      </c>
      <c r="B145">
        <v>52765.27</v>
      </c>
      <c r="C145">
        <v>53798.05</v>
      </c>
      <c r="D145">
        <v>52424.04</v>
      </c>
      <c r="E145">
        <v>53241.32</v>
      </c>
      <c r="F145" s="12">
        <v>477360896</v>
      </c>
      <c r="G145" s="12">
        <v>1760903.25</v>
      </c>
    </row>
    <row r="146" spans="1:7">
      <c r="A146" s="9">
        <f>'(1)'!A146</f>
        <v>42496</v>
      </c>
      <c r="B146">
        <v>53236.480000000003</v>
      </c>
      <c r="C146">
        <v>53249.73</v>
      </c>
      <c r="D146">
        <v>51365.57</v>
      </c>
      <c r="E146">
        <v>51804.31</v>
      </c>
      <c r="F146" s="12">
        <v>444765312</v>
      </c>
      <c r="G146" s="12">
        <v>1756251.88</v>
      </c>
    </row>
    <row r="147" spans="1:7">
      <c r="A147" s="9">
        <f>'(1)'!A147</f>
        <v>42499</v>
      </c>
      <c r="B147">
        <v>51803.33</v>
      </c>
      <c r="C147">
        <v>52305.46</v>
      </c>
      <c r="D147">
        <v>51584.52</v>
      </c>
      <c r="E147">
        <v>51802.92</v>
      </c>
      <c r="F147" s="12">
        <v>363866208</v>
      </c>
      <c r="G147" s="12">
        <v>1745321.38</v>
      </c>
    </row>
    <row r="148" spans="1:7">
      <c r="A148" s="9">
        <f>'(1)'!A148</f>
        <v>42500</v>
      </c>
      <c r="B148">
        <v>51795.46</v>
      </c>
      <c r="C148">
        <v>51946.1</v>
      </c>
      <c r="D148">
        <v>50689.36</v>
      </c>
      <c r="E148">
        <v>50839.45</v>
      </c>
      <c r="F148" s="12">
        <v>399082816</v>
      </c>
      <c r="G148" s="12">
        <v>1732223.5</v>
      </c>
    </row>
    <row r="149" spans="1:7">
      <c r="A149" s="9">
        <f>'(1)'!A149</f>
        <v>42501</v>
      </c>
      <c r="B149">
        <v>50836.07</v>
      </c>
      <c r="C149">
        <v>51373.21</v>
      </c>
      <c r="D149">
        <v>50300.63</v>
      </c>
      <c r="E149">
        <v>50561.7</v>
      </c>
      <c r="F149" s="12">
        <v>419848096</v>
      </c>
      <c r="G149" s="12">
        <v>1699531.63</v>
      </c>
    </row>
    <row r="150" spans="1:7">
      <c r="A150" s="9">
        <f>'(1)'!A150</f>
        <v>42502</v>
      </c>
      <c r="B150">
        <v>50556.06</v>
      </c>
      <c r="C150">
        <v>50556.06</v>
      </c>
      <c r="D150">
        <v>49588.26</v>
      </c>
      <c r="E150">
        <v>50132.53</v>
      </c>
      <c r="F150" s="12">
        <v>402628000</v>
      </c>
      <c r="G150" s="12">
        <v>1707613.38</v>
      </c>
    </row>
    <row r="151" spans="1:7">
      <c r="A151" s="9">
        <f>'(1)'!A151</f>
        <v>42503</v>
      </c>
      <c r="B151">
        <v>50132.65</v>
      </c>
      <c r="C151">
        <v>50821.74</v>
      </c>
      <c r="D151">
        <v>49722.75</v>
      </c>
      <c r="E151">
        <v>49722.75</v>
      </c>
      <c r="F151" s="12">
        <v>335523392</v>
      </c>
      <c r="G151" s="12">
        <v>1679932.25</v>
      </c>
    </row>
    <row r="152" spans="1:7">
      <c r="A152" s="9">
        <f>'(1)'!A152</f>
        <v>42506</v>
      </c>
      <c r="B152">
        <v>49709.17</v>
      </c>
      <c r="C152">
        <v>49709.17</v>
      </c>
      <c r="D152">
        <v>48694.73</v>
      </c>
      <c r="E152">
        <v>49330.42</v>
      </c>
      <c r="F152" s="12">
        <v>351844416</v>
      </c>
      <c r="G152" s="12">
        <v>1679364</v>
      </c>
    </row>
    <row r="153" spans="1:7">
      <c r="A153" s="9">
        <f>'(1)'!A153</f>
        <v>42507</v>
      </c>
      <c r="B153">
        <v>49330.42</v>
      </c>
      <c r="C153">
        <v>50002.07</v>
      </c>
      <c r="D153">
        <v>49152.88</v>
      </c>
      <c r="E153">
        <v>49345.19</v>
      </c>
      <c r="F153" s="12">
        <v>323587584</v>
      </c>
      <c r="G153" s="12">
        <v>1656757.88</v>
      </c>
    </row>
    <row r="154" spans="1:7">
      <c r="A154" s="9">
        <f>'(1)'!A154</f>
        <v>42508</v>
      </c>
      <c r="B154">
        <v>49346.5</v>
      </c>
      <c r="C154">
        <v>50356.95</v>
      </c>
      <c r="D154">
        <v>49346.5</v>
      </c>
      <c r="E154">
        <v>49482.86</v>
      </c>
      <c r="F154" s="12">
        <v>358002400</v>
      </c>
      <c r="G154" s="12">
        <v>1714773.63</v>
      </c>
    </row>
    <row r="155" spans="1:7">
      <c r="A155" s="9">
        <f>'(1)'!A155</f>
        <v>42509</v>
      </c>
      <c r="B155">
        <v>49481.32</v>
      </c>
      <c r="C155">
        <v>49805.14</v>
      </c>
      <c r="D155">
        <v>48868.56</v>
      </c>
      <c r="E155">
        <v>49051.49</v>
      </c>
      <c r="F155" s="12">
        <v>279569088</v>
      </c>
      <c r="G155" s="12">
        <v>1704312.75</v>
      </c>
    </row>
    <row r="156" spans="1:7">
      <c r="A156" s="9">
        <f>'(1)'!A156</f>
        <v>42510</v>
      </c>
      <c r="B156">
        <v>49051.17</v>
      </c>
      <c r="C156">
        <v>49203.06</v>
      </c>
      <c r="D156">
        <v>48799.22</v>
      </c>
      <c r="E156">
        <v>48964.34</v>
      </c>
      <c r="F156" s="12">
        <v>120540000</v>
      </c>
      <c r="G156" s="12">
        <v>1719740.63</v>
      </c>
    </row>
    <row r="157" spans="1:7">
      <c r="A157" s="9">
        <f>'(1)'!A157</f>
        <v>42513</v>
      </c>
      <c r="B157">
        <v>48963.18</v>
      </c>
      <c r="C157">
        <v>49269.22</v>
      </c>
      <c r="D157">
        <v>48291.51</v>
      </c>
      <c r="E157">
        <v>48471.71</v>
      </c>
      <c r="F157" s="12">
        <v>580278272</v>
      </c>
      <c r="G157" s="12">
        <v>1673207.13</v>
      </c>
    </row>
    <row r="158" spans="1:7">
      <c r="A158" s="9">
        <f>'(1)'!A158</f>
        <v>42514</v>
      </c>
      <c r="B158">
        <v>48468.19</v>
      </c>
      <c r="C158">
        <v>49056.89</v>
      </c>
      <c r="D158">
        <v>48199.87</v>
      </c>
      <c r="E158">
        <v>49012.65</v>
      </c>
      <c r="F158" s="12">
        <v>339180992</v>
      </c>
      <c r="G158" s="12">
        <v>1674913.88</v>
      </c>
    </row>
    <row r="159" spans="1:7">
      <c r="A159" s="9">
        <f>'(1)'!A159</f>
        <v>42515</v>
      </c>
      <c r="B159">
        <v>49007.81</v>
      </c>
      <c r="C159">
        <v>49905.57</v>
      </c>
      <c r="D159">
        <v>48780.54</v>
      </c>
      <c r="E159">
        <v>49887.24</v>
      </c>
      <c r="F159" s="12">
        <v>363479616</v>
      </c>
      <c r="G159" s="12">
        <v>1645731.13</v>
      </c>
    </row>
    <row r="160" spans="1:7">
      <c r="A160" s="9">
        <f>'(1)'!A160</f>
        <v>42516</v>
      </c>
      <c r="B160">
        <v>49888.31</v>
      </c>
      <c r="C160">
        <v>50634.36</v>
      </c>
      <c r="D160">
        <v>49888.31</v>
      </c>
      <c r="E160">
        <v>50619.5</v>
      </c>
      <c r="F160" s="12">
        <v>343237312</v>
      </c>
      <c r="G160" s="12">
        <v>1634774.38</v>
      </c>
    </row>
    <row r="161" spans="1:7">
      <c r="A161" s="9">
        <f>'(1)'!A161</f>
        <v>42517</v>
      </c>
      <c r="B161">
        <v>50627.24</v>
      </c>
      <c r="C161">
        <v>50923.54</v>
      </c>
      <c r="D161">
        <v>50097.27</v>
      </c>
      <c r="E161">
        <v>50431.8</v>
      </c>
      <c r="F161" s="12">
        <v>311187296</v>
      </c>
      <c r="G161" s="12">
        <v>1623026.63</v>
      </c>
    </row>
    <row r="162" spans="1:7">
      <c r="A162" s="9">
        <f>'(1)'!A162</f>
        <v>42521</v>
      </c>
      <c r="B162">
        <v>50431.68</v>
      </c>
      <c r="C162">
        <v>50641.120000000003</v>
      </c>
      <c r="D162">
        <v>50004.67</v>
      </c>
      <c r="E162">
        <v>50487.86</v>
      </c>
      <c r="F162" s="12">
        <v>305034496</v>
      </c>
      <c r="G162" s="12">
        <v>1610317.63</v>
      </c>
    </row>
    <row r="163" spans="1:7">
      <c r="A163" s="9">
        <f>'(1)'!A163</f>
        <v>42522</v>
      </c>
      <c r="B163">
        <v>50490.11</v>
      </c>
      <c r="C163">
        <v>51811.58</v>
      </c>
      <c r="D163">
        <v>50490.11</v>
      </c>
      <c r="E163">
        <v>51629.29</v>
      </c>
      <c r="F163" s="12">
        <v>433653888</v>
      </c>
      <c r="G163" s="12">
        <v>1598400</v>
      </c>
    </row>
    <row r="164" spans="1:7">
      <c r="A164" s="9">
        <f>'(1)'!A164</f>
        <v>42523</v>
      </c>
      <c r="B164">
        <v>51632.800000000003</v>
      </c>
      <c r="C164">
        <v>51632.800000000003</v>
      </c>
      <c r="D164">
        <v>50831.67</v>
      </c>
      <c r="E164">
        <v>51118.46</v>
      </c>
      <c r="F164" s="12">
        <v>331255904</v>
      </c>
      <c r="G164" s="12">
        <v>1599729.13</v>
      </c>
    </row>
    <row r="165" spans="1:7">
      <c r="A165" s="9">
        <f>'(1)'!A165</f>
        <v>42524</v>
      </c>
      <c r="B165">
        <v>51117.440000000002</v>
      </c>
      <c r="C165">
        <v>51117.440000000002</v>
      </c>
      <c r="D165">
        <v>49420.98</v>
      </c>
      <c r="E165">
        <v>49422.16</v>
      </c>
      <c r="F165" s="12">
        <v>306941600</v>
      </c>
      <c r="G165" s="12">
        <v>1607069.88</v>
      </c>
    </row>
    <row r="166" spans="1:7">
      <c r="A166" s="9">
        <f>'(1)'!A166</f>
        <v>42527</v>
      </c>
      <c r="B166">
        <v>49418.63</v>
      </c>
      <c r="C166">
        <v>49763.54</v>
      </c>
      <c r="D166">
        <v>48803.56</v>
      </c>
      <c r="E166">
        <v>49660.79</v>
      </c>
      <c r="F166" s="12">
        <v>271190784</v>
      </c>
      <c r="G166" s="12">
        <v>1607069.88</v>
      </c>
    </row>
    <row r="167" spans="1:7">
      <c r="A167" s="9">
        <f>'(1)'!A167</f>
        <v>42528</v>
      </c>
      <c r="B167">
        <v>49662.11</v>
      </c>
      <c r="C167">
        <v>49894.400000000001</v>
      </c>
      <c r="D167">
        <v>48216.36</v>
      </c>
      <c r="E167">
        <v>48648.29</v>
      </c>
      <c r="F167" s="12">
        <v>400524704</v>
      </c>
      <c r="G167" s="12">
        <v>1596509.13</v>
      </c>
    </row>
    <row r="168" spans="1:7">
      <c r="A168" s="9">
        <f>'(1)'!A168</f>
        <v>42529</v>
      </c>
      <c r="B168">
        <v>48649.41</v>
      </c>
      <c r="C168">
        <v>49414.95</v>
      </c>
      <c r="D168">
        <v>48323.67</v>
      </c>
      <c r="E168">
        <v>48914.74</v>
      </c>
      <c r="F168" s="12">
        <v>516466688</v>
      </c>
      <c r="G168" s="12">
        <v>1593083.13</v>
      </c>
    </row>
    <row r="169" spans="1:7">
      <c r="A169" s="9">
        <f>'(1)'!A169</f>
        <v>42530</v>
      </c>
      <c r="B169">
        <v>48900.91</v>
      </c>
      <c r="C169">
        <v>49411.62</v>
      </c>
      <c r="D169">
        <v>48066.67</v>
      </c>
      <c r="E169">
        <v>49411.62</v>
      </c>
      <c r="F169" s="12">
        <v>400743904</v>
      </c>
      <c r="G169" s="12">
        <v>1579360</v>
      </c>
    </row>
    <row r="170" spans="1:7">
      <c r="A170" s="9">
        <f>'(1)'!A170</f>
        <v>42531</v>
      </c>
      <c r="B170">
        <v>49409.25</v>
      </c>
      <c r="C170">
        <v>50190.52</v>
      </c>
      <c r="D170">
        <v>49404.79</v>
      </c>
      <c r="E170">
        <v>49533.84</v>
      </c>
      <c r="F170" s="12">
        <v>438025216</v>
      </c>
      <c r="G170" s="12">
        <v>1596614.13</v>
      </c>
    </row>
    <row r="171" spans="1:7">
      <c r="A171" s="9">
        <f>'(1)'!A171</f>
        <v>42534</v>
      </c>
      <c r="B171">
        <v>49539.4</v>
      </c>
      <c r="C171">
        <v>50781.55</v>
      </c>
      <c r="D171">
        <v>49539.4</v>
      </c>
      <c r="E171">
        <v>50329.36</v>
      </c>
      <c r="F171" s="12">
        <v>359479712</v>
      </c>
      <c r="G171" s="12">
        <v>1618133.63</v>
      </c>
    </row>
    <row r="172" spans="1:7">
      <c r="A172" s="9">
        <f>'(1)'!A172</f>
        <v>42535</v>
      </c>
      <c r="B172">
        <v>50326.04</v>
      </c>
      <c r="C172">
        <v>50870.42</v>
      </c>
      <c r="D172">
        <v>49677.760000000002</v>
      </c>
      <c r="E172">
        <v>50837.8</v>
      </c>
      <c r="F172" s="12">
        <v>345275584</v>
      </c>
      <c r="G172" s="12">
        <v>1641554.25</v>
      </c>
    </row>
    <row r="173" spans="1:7">
      <c r="A173" s="9">
        <f>'(1)'!A173</f>
        <v>42536</v>
      </c>
      <c r="B173">
        <v>50834.720000000001</v>
      </c>
      <c r="C173">
        <v>51238.57</v>
      </c>
      <c r="D173">
        <v>50060.39</v>
      </c>
      <c r="E173">
        <v>50156.3</v>
      </c>
      <c r="F173" s="12">
        <v>374530400</v>
      </c>
      <c r="G173" s="12">
        <v>1635935.38</v>
      </c>
    </row>
    <row r="174" spans="1:7">
      <c r="A174" s="9">
        <f>'(1)'!A174</f>
        <v>42537</v>
      </c>
      <c r="B174">
        <v>50160.76</v>
      </c>
      <c r="C174">
        <v>51672.63</v>
      </c>
      <c r="D174">
        <v>50160.76</v>
      </c>
      <c r="E174">
        <v>51559.82</v>
      </c>
      <c r="F174" s="12">
        <v>326473504</v>
      </c>
      <c r="G174" s="12">
        <v>1632880.5</v>
      </c>
    </row>
    <row r="175" spans="1:7">
      <c r="A175" s="9">
        <f>'(1)'!A175</f>
        <v>42538</v>
      </c>
      <c r="B175">
        <v>51561.05</v>
      </c>
      <c r="C175">
        <v>51561.05</v>
      </c>
      <c r="D175">
        <v>49544.32</v>
      </c>
      <c r="E175">
        <v>50105.26</v>
      </c>
      <c r="F175" s="12">
        <v>426703616</v>
      </c>
      <c r="G175" s="12">
        <v>1668744.38</v>
      </c>
    </row>
    <row r="176" spans="1:7">
      <c r="A176" s="9">
        <f>'(1)'!A176</f>
        <v>42541</v>
      </c>
      <c r="B176">
        <v>50105.81</v>
      </c>
      <c r="C176">
        <v>50161.61</v>
      </c>
      <c r="D176">
        <v>48954.41</v>
      </c>
      <c r="E176">
        <v>49245.53</v>
      </c>
      <c r="F176" s="12">
        <v>332825088</v>
      </c>
      <c r="G176" s="12">
        <v>1652111.38</v>
      </c>
    </row>
    <row r="177" spans="1:7">
      <c r="A177" s="9">
        <f>'(1)'!A177</f>
        <v>42542</v>
      </c>
      <c r="B177">
        <v>49252.12</v>
      </c>
      <c r="C177">
        <v>50301.43</v>
      </c>
      <c r="D177">
        <v>49252.12</v>
      </c>
      <c r="E177">
        <v>50006.559999999998</v>
      </c>
      <c r="F177" s="12">
        <v>351173696</v>
      </c>
      <c r="G177" s="12">
        <v>1599841.25</v>
      </c>
    </row>
    <row r="178" spans="1:7">
      <c r="A178" s="9">
        <f>'(1)'!A178</f>
        <v>42543</v>
      </c>
      <c r="B178">
        <v>50009.45</v>
      </c>
      <c r="C178">
        <v>51229.09</v>
      </c>
      <c r="D178">
        <v>50009.45</v>
      </c>
      <c r="E178">
        <v>51001.91</v>
      </c>
      <c r="F178" s="12">
        <v>409290112</v>
      </c>
      <c r="G178" s="12">
        <v>1608796.75</v>
      </c>
    </row>
    <row r="179" spans="1:7">
      <c r="A179" s="9">
        <f>'(1)'!A179</f>
        <v>42544</v>
      </c>
      <c r="B179">
        <v>51001.38</v>
      </c>
      <c r="C179">
        <v>51619.06</v>
      </c>
      <c r="D179">
        <v>50585.06</v>
      </c>
      <c r="E179">
        <v>51526.93</v>
      </c>
      <c r="F179" s="12">
        <v>451320000</v>
      </c>
      <c r="G179" s="12">
        <v>1574447.13</v>
      </c>
    </row>
    <row r="180" spans="1:7">
      <c r="A180" s="9">
        <f>'(1)'!A180</f>
        <v>42545</v>
      </c>
      <c r="B180">
        <v>51540.21</v>
      </c>
      <c r="C180">
        <v>52346.07</v>
      </c>
      <c r="D180">
        <v>51411.23</v>
      </c>
      <c r="E180">
        <v>52233.04</v>
      </c>
      <c r="F180" s="12">
        <v>424335296</v>
      </c>
      <c r="G180" s="12">
        <v>1581017.38</v>
      </c>
    </row>
    <row r="181" spans="1:7">
      <c r="A181" s="9">
        <f>'(1)'!A181</f>
        <v>42548</v>
      </c>
      <c r="B181">
        <v>52241.120000000003</v>
      </c>
      <c r="C181">
        <v>52917.78</v>
      </c>
      <c r="D181">
        <v>52241.120000000003</v>
      </c>
      <c r="E181">
        <v>52568.66</v>
      </c>
      <c r="F181" s="12">
        <v>208181296</v>
      </c>
      <c r="G181" s="12">
        <v>1597840.13</v>
      </c>
    </row>
    <row r="182" spans="1:7">
      <c r="A182" s="9">
        <f>'(1)'!A182</f>
        <v>42549</v>
      </c>
      <c r="B182">
        <v>52565.2</v>
      </c>
      <c r="C182">
        <v>52565.2</v>
      </c>
      <c r="D182">
        <v>51510.43</v>
      </c>
      <c r="E182">
        <v>51842.27</v>
      </c>
      <c r="F182" s="12">
        <v>321789888</v>
      </c>
      <c r="G182" s="12">
        <v>1602329</v>
      </c>
    </row>
    <row r="183" spans="1:7">
      <c r="A183" s="9">
        <f>'(1)'!A183</f>
        <v>42550</v>
      </c>
      <c r="B183">
        <v>51842.15</v>
      </c>
      <c r="C183">
        <v>51908.75</v>
      </c>
      <c r="D183">
        <v>50824.99</v>
      </c>
      <c r="E183">
        <v>51901.81</v>
      </c>
      <c r="F183" s="12">
        <v>337840192</v>
      </c>
      <c r="G183" s="12">
        <v>1625532.63</v>
      </c>
    </row>
    <row r="184" spans="1:7">
      <c r="A184" s="9">
        <f>'(1)'!A184</f>
        <v>42551</v>
      </c>
      <c r="B184">
        <v>51901.8</v>
      </c>
      <c r="C184">
        <v>52718.79</v>
      </c>
      <c r="D184">
        <v>51888.2</v>
      </c>
      <c r="E184">
        <v>52014.66</v>
      </c>
      <c r="F184" s="12">
        <v>382703008</v>
      </c>
      <c r="G184" s="12">
        <v>1639375.13</v>
      </c>
    </row>
    <row r="185" spans="1:7">
      <c r="A185" s="9">
        <f>'(1)'!A185</f>
        <v>42552</v>
      </c>
      <c r="B185">
        <v>52019.55</v>
      </c>
      <c r="C185">
        <v>53166.48</v>
      </c>
      <c r="D185">
        <v>52019.55</v>
      </c>
      <c r="E185">
        <v>53140.74</v>
      </c>
      <c r="F185" s="12">
        <v>308809984</v>
      </c>
      <c r="G185" s="12">
        <v>1616703</v>
      </c>
    </row>
    <row r="186" spans="1:7">
      <c r="A186" s="9">
        <f>'(1)'!A186</f>
        <v>42556</v>
      </c>
      <c r="B186">
        <v>53143.48</v>
      </c>
      <c r="C186">
        <v>54020.65</v>
      </c>
      <c r="D186">
        <v>53143.48</v>
      </c>
      <c r="E186">
        <v>53960.11</v>
      </c>
      <c r="F186" s="12">
        <v>330545504</v>
      </c>
      <c r="G186" s="12">
        <v>1657403.25</v>
      </c>
    </row>
    <row r="187" spans="1:7">
      <c r="A187" s="9">
        <f>'(1)'!A187</f>
        <v>42557</v>
      </c>
      <c r="B187">
        <v>53960.58</v>
      </c>
      <c r="C187">
        <v>54746.3</v>
      </c>
      <c r="D187">
        <v>53960.58</v>
      </c>
      <c r="E187">
        <v>54256.41</v>
      </c>
      <c r="F187" s="12">
        <v>399873088</v>
      </c>
      <c r="G187" s="12">
        <v>1613908.75</v>
      </c>
    </row>
    <row r="188" spans="1:7">
      <c r="A188" s="9">
        <f>'(1)'!A188</f>
        <v>42558</v>
      </c>
      <c r="B188">
        <v>54256.4</v>
      </c>
      <c r="C188">
        <v>54646.91</v>
      </c>
      <c r="D188">
        <v>53732.82</v>
      </c>
      <c r="E188">
        <v>54598.29</v>
      </c>
      <c r="F188" s="12">
        <v>416201600</v>
      </c>
      <c r="G188" s="12">
        <v>1592397.25</v>
      </c>
    </row>
    <row r="189" spans="1:7">
      <c r="A189" s="9">
        <f>'(1)'!A189</f>
        <v>42559</v>
      </c>
      <c r="B189">
        <v>54600.82</v>
      </c>
      <c r="C189">
        <v>55633.54</v>
      </c>
      <c r="D189">
        <v>54600.82</v>
      </c>
      <c r="E189">
        <v>55480.87</v>
      </c>
      <c r="F189" s="12">
        <v>454478592</v>
      </c>
      <c r="G189" s="12">
        <v>1614450.38</v>
      </c>
    </row>
    <row r="190" spans="1:7">
      <c r="A190" s="9">
        <f>'(1)'!A190</f>
        <v>42562</v>
      </c>
      <c r="B190">
        <v>55481.75</v>
      </c>
      <c r="C190">
        <v>55648.7</v>
      </c>
      <c r="D190">
        <v>55233.2</v>
      </c>
      <c r="E190">
        <v>55578.239999999998</v>
      </c>
      <c r="F190" s="12">
        <v>379845408</v>
      </c>
      <c r="G190" s="12">
        <v>1645630.38</v>
      </c>
    </row>
    <row r="191" spans="1:7">
      <c r="A191" s="9">
        <f>'(1)'!A191</f>
        <v>42563</v>
      </c>
      <c r="B191">
        <v>55573.29</v>
      </c>
      <c r="C191">
        <v>56508.98</v>
      </c>
      <c r="D191">
        <v>55355.07</v>
      </c>
      <c r="E191">
        <v>56484.21</v>
      </c>
      <c r="F191" s="12">
        <v>410770496</v>
      </c>
      <c r="G191" s="12">
        <v>1659280.38</v>
      </c>
    </row>
    <row r="192" spans="1:7">
      <c r="A192" s="9">
        <f>'(1)'!A192</f>
        <v>42564</v>
      </c>
      <c r="B192">
        <v>56487.3</v>
      </c>
      <c r="C192">
        <v>56698.06</v>
      </c>
      <c r="D192">
        <v>56246.15</v>
      </c>
      <c r="E192">
        <v>56698.06</v>
      </c>
      <c r="F192" s="12">
        <v>391128384</v>
      </c>
      <c r="G192" s="12">
        <v>1679187.63</v>
      </c>
    </row>
    <row r="193" spans="1:7">
      <c r="A193" s="9">
        <f>'(1)'!A193</f>
        <v>42565</v>
      </c>
      <c r="B193">
        <v>56698.77</v>
      </c>
      <c r="C193">
        <v>56927.16</v>
      </c>
      <c r="D193">
        <v>56220.73</v>
      </c>
      <c r="E193">
        <v>56578.05</v>
      </c>
      <c r="F193" s="12">
        <v>398536704</v>
      </c>
      <c r="G193" s="12">
        <v>1686933.13</v>
      </c>
    </row>
    <row r="194" spans="1:7">
      <c r="A194" s="9">
        <f>'(1)'!A194</f>
        <v>42566</v>
      </c>
      <c r="B194">
        <v>56578.05</v>
      </c>
      <c r="C194">
        <v>56906.27</v>
      </c>
      <c r="D194">
        <v>56232.51</v>
      </c>
      <c r="E194">
        <v>56641.49</v>
      </c>
      <c r="F194" s="12">
        <v>360216608</v>
      </c>
      <c r="G194" s="12">
        <v>1665877.38</v>
      </c>
    </row>
    <row r="195" spans="1:7">
      <c r="A195" s="9">
        <f>'(1)'!A195</f>
        <v>42569</v>
      </c>
      <c r="B195">
        <v>56641.49</v>
      </c>
      <c r="C195">
        <v>57170.559999999998</v>
      </c>
      <c r="D195">
        <v>56518.04</v>
      </c>
      <c r="E195">
        <v>57002.080000000002</v>
      </c>
      <c r="F195" s="12">
        <v>300861792</v>
      </c>
      <c r="G195" s="12">
        <v>1667017.88</v>
      </c>
    </row>
    <row r="196" spans="1:7">
      <c r="A196" s="9">
        <f>'(1)'!A196</f>
        <v>42570</v>
      </c>
      <c r="B196">
        <v>57006.39</v>
      </c>
      <c r="C196">
        <v>57205.25</v>
      </c>
      <c r="D196">
        <v>56397.88</v>
      </c>
      <c r="E196">
        <v>56872.73</v>
      </c>
      <c r="F196" s="12">
        <v>323475008</v>
      </c>
      <c r="G196" s="12">
        <v>1670630.75</v>
      </c>
    </row>
    <row r="197" spans="1:7">
      <c r="A197" s="9">
        <f>'(1)'!A197</f>
        <v>42571</v>
      </c>
      <c r="B197">
        <v>56876.23</v>
      </c>
      <c r="C197">
        <v>57309.5</v>
      </c>
      <c r="D197">
        <v>56707.839999999997</v>
      </c>
      <c r="E197">
        <v>56782.75</v>
      </c>
      <c r="F197" s="12">
        <v>346469600</v>
      </c>
      <c r="G197" s="12">
        <v>1704941</v>
      </c>
    </row>
    <row r="198" spans="1:7">
      <c r="A198" s="9">
        <f>'(1)'!A198</f>
        <v>42572</v>
      </c>
      <c r="B198">
        <v>56788.47</v>
      </c>
      <c r="C198">
        <v>57380.3</v>
      </c>
      <c r="D198">
        <v>56788.47</v>
      </c>
      <c r="E198">
        <v>56852.84</v>
      </c>
      <c r="F198" s="12">
        <v>391896704</v>
      </c>
      <c r="G198" s="12">
        <v>1729436</v>
      </c>
    </row>
    <row r="199" spans="1:7">
      <c r="A199" s="9">
        <f>'(1)'!A199</f>
        <v>42573</v>
      </c>
      <c r="B199">
        <v>56853.32</v>
      </c>
      <c r="C199">
        <v>56853.32</v>
      </c>
      <c r="D199">
        <v>55992.71</v>
      </c>
      <c r="E199">
        <v>56667.12</v>
      </c>
      <c r="F199" s="12">
        <v>392127712</v>
      </c>
      <c r="G199" s="12">
        <v>1734398.5</v>
      </c>
    </row>
    <row r="200" spans="1:7">
      <c r="A200" s="9">
        <f>'(1)'!A200</f>
        <v>42576</v>
      </c>
      <c r="B200">
        <v>56663.94</v>
      </c>
      <c r="C200">
        <v>57473.83</v>
      </c>
      <c r="D200">
        <v>56339.59</v>
      </c>
      <c r="E200">
        <v>57308.21</v>
      </c>
      <c r="F200" s="12">
        <v>456318592</v>
      </c>
      <c r="G200" s="12">
        <v>1739835</v>
      </c>
    </row>
    <row r="201" spans="1:7">
      <c r="A201" s="9">
        <f>'(1)'!A201</f>
        <v>42577</v>
      </c>
      <c r="B201">
        <v>57309.23</v>
      </c>
      <c r="C201">
        <v>57729.31</v>
      </c>
      <c r="D201">
        <v>56675.81</v>
      </c>
      <c r="E201">
        <v>56755.76</v>
      </c>
      <c r="F201" s="12">
        <v>421435200</v>
      </c>
      <c r="G201" s="12">
        <v>1764003</v>
      </c>
    </row>
    <row r="202" spans="1:7">
      <c r="A202" s="9">
        <f>'(1)'!A202</f>
        <v>42578</v>
      </c>
      <c r="B202">
        <v>56755.92</v>
      </c>
      <c r="C202">
        <v>56973.57</v>
      </c>
      <c r="D202">
        <v>55695.519999999997</v>
      </c>
      <c r="E202">
        <v>56162.38</v>
      </c>
      <c r="F202" s="12">
        <v>397700192</v>
      </c>
      <c r="G202" s="12">
        <v>1765351.88</v>
      </c>
    </row>
    <row r="203" spans="1:7">
      <c r="A203" s="9">
        <f>'(1)'!A203</f>
        <v>42579</v>
      </c>
      <c r="B203">
        <v>56157.39</v>
      </c>
      <c r="C203">
        <v>57101.09</v>
      </c>
      <c r="D203">
        <v>55788</v>
      </c>
      <c r="E203">
        <v>57076.91</v>
      </c>
      <c r="F203" s="12">
        <v>418406912</v>
      </c>
      <c r="G203" s="12">
        <v>1791355.38</v>
      </c>
    </row>
    <row r="204" spans="1:7">
      <c r="A204" s="9">
        <f>'(1)'!A204</f>
        <v>42580</v>
      </c>
      <c r="B204">
        <v>57075.72</v>
      </c>
      <c r="C204">
        <v>58030.38</v>
      </c>
      <c r="D204">
        <v>57075.72</v>
      </c>
      <c r="E204">
        <v>57593.89</v>
      </c>
      <c r="F204" s="12">
        <v>432170304</v>
      </c>
      <c r="G204" s="12">
        <v>1800780.5</v>
      </c>
    </row>
    <row r="205" spans="1:7">
      <c r="A205" s="9">
        <f>'(1)'!A205</f>
        <v>42583</v>
      </c>
      <c r="B205">
        <v>57609.42</v>
      </c>
      <c r="C205">
        <v>57950.9</v>
      </c>
      <c r="D205">
        <v>57289.55</v>
      </c>
      <c r="E205">
        <v>57661.14</v>
      </c>
      <c r="F205" s="12">
        <v>345827104</v>
      </c>
      <c r="G205" s="12">
        <v>1798937.5</v>
      </c>
    </row>
    <row r="206" spans="1:7">
      <c r="A206" s="9">
        <f>'(1)'!A206</f>
        <v>42584</v>
      </c>
      <c r="B206">
        <v>57655.48</v>
      </c>
      <c r="C206">
        <v>57917.06</v>
      </c>
      <c r="D206">
        <v>57504.17</v>
      </c>
      <c r="E206">
        <v>57635.43</v>
      </c>
      <c r="F206" s="12">
        <v>325129600</v>
      </c>
      <c r="G206" s="12">
        <v>1802711.63</v>
      </c>
    </row>
    <row r="207" spans="1:7">
      <c r="A207" s="9">
        <f>'(1)'!A207</f>
        <v>42585</v>
      </c>
      <c r="B207">
        <v>57637.48</v>
      </c>
      <c r="C207">
        <v>58094.57</v>
      </c>
      <c r="D207">
        <v>57615.15</v>
      </c>
      <c r="E207">
        <v>57689.41</v>
      </c>
      <c r="F207" s="12">
        <v>314417504</v>
      </c>
      <c r="G207" s="12">
        <v>1814056.88</v>
      </c>
    </row>
    <row r="208" spans="1:7">
      <c r="A208" s="9">
        <f>'(1)'!A208</f>
        <v>42586</v>
      </c>
      <c r="B208">
        <v>57690.34</v>
      </c>
      <c r="C208">
        <v>57952.87</v>
      </c>
      <c r="D208">
        <v>56735.25</v>
      </c>
      <c r="E208">
        <v>56919.78</v>
      </c>
      <c r="F208" s="12">
        <v>361916192</v>
      </c>
      <c r="G208" s="12">
        <v>1811669.38</v>
      </c>
    </row>
    <row r="209" spans="1:7">
      <c r="A209" s="9">
        <f>'(1)'!A209</f>
        <v>42587</v>
      </c>
      <c r="B209">
        <v>56925.04</v>
      </c>
      <c r="C209">
        <v>58308.39</v>
      </c>
      <c r="D209">
        <v>56922.83</v>
      </c>
      <c r="E209">
        <v>58299.57</v>
      </c>
      <c r="F209" s="12">
        <v>402646112</v>
      </c>
      <c r="G209" s="12">
        <v>1811080.75</v>
      </c>
    </row>
    <row r="210" spans="1:7">
      <c r="A210" s="9">
        <f>'(1)'!A210</f>
        <v>42590</v>
      </c>
      <c r="B210">
        <v>58299.57</v>
      </c>
      <c r="C210">
        <v>58753.04</v>
      </c>
      <c r="D210">
        <v>57986.92</v>
      </c>
      <c r="E210">
        <v>58298.41</v>
      </c>
      <c r="F210" s="12">
        <v>392966304</v>
      </c>
      <c r="G210" s="12">
        <v>1812915.5</v>
      </c>
    </row>
    <row r="211" spans="1:7">
      <c r="A211" s="9">
        <f>'(1)'!A211</f>
        <v>42591</v>
      </c>
      <c r="B211">
        <v>58316.23</v>
      </c>
      <c r="C211">
        <v>59323.91</v>
      </c>
      <c r="D211">
        <v>58316.23</v>
      </c>
      <c r="E211">
        <v>59145.98</v>
      </c>
      <c r="F211" s="12">
        <v>359513792</v>
      </c>
      <c r="G211" s="12">
        <v>1808735</v>
      </c>
    </row>
    <row r="212" spans="1:7">
      <c r="A212" s="9">
        <f>'(1)'!A212</f>
        <v>42592</v>
      </c>
      <c r="B212">
        <v>59144.35</v>
      </c>
      <c r="C212">
        <v>59187.33</v>
      </c>
      <c r="D212">
        <v>58589.19</v>
      </c>
      <c r="E212">
        <v>58855.43</v>
      </c>
      <c r="F212" s="12">
        <v>399415808</v>
      </c>
      <c r="G212" s="12">
        <v>1823567.63</v>
      </c>
    </row>
    <row r="213" spans="1:7">
      <c r="A213" s="9">
        <f>'(1)'!A213</f>
        <v>42593</v>
      </c>
      <c r="B213">
        <v>58846.93</v>
      </c>
      <c r="C213">
        <v>59323.83</v>
      </c>
      <c r="D213">
        <v>58081.45</v>
      </c>
      <c r="E213">
        <v>59323.83</v>
      </c>
      <c r="F213" s="12">
        <v>430913408</v>
      </c>
      <c r="G213" s="12">
        <v>1809952.63</v>
      </c>
    </row>
    <row r="214" spans="1:7">
      <c r="A214" s="9">
        <f>'(1)'!A214</f>
        <v>42594</v>
      </c>
      <c r="B214">
        <v>59323.83</v>
      </c>
      <c r="C214">
        <v>59417.88</v>
      </c>
      <c r="D214">
        <v>58828.959999999999</v>
      </c>
      <c r="E214">
        <v>59166.02</v>
      </c>
      <c r="F214" s="12">
        <v>372031008</v>
      </c>
      <c r="G214" s="12">
        <v>1787544.5</v>
      </c>
    </row>
    <row r="215" spans="1:7">
      <c r="A215" s="9">
        <f>'(1)'!A215</f>
        <v>42597</v>
      </c>
      <c r="B215">
        <v>59158.28</v>
      </c>
      <c r="C215">
        <v>59239.87</v>
      </c>
      <c r="D215">
        <v>58599.48</v>
      </c>
      <c r="E215">
        <v>59098.92</v>
      </c>
      <c r="F215" s="12">
        <v>274399392</v>
      </c>
      <c r="G215" s="12">
        <v>1810314.38</v>
      </c>
    </row>
    <row r="216" spans="1:7">
      <c r="A216" s="9">
        <f>'(1)'!A216</f>
        <v>42598</v>
      </c>
      <c r="B216">
        <v>59079.71</v>
      </c>
      <c r="C216">
        <v>59098.94</v>
      </c>
      <c r="D216">
        <v>57631.38</v>
      </c>
      <c r="E216">
        <v>57781.24</v>
      </c>
      <c r="F216" s="12">
        <v>323041312</v>
      </c>
      <c r="G216" s="12">
        <v>1826110.88</v>
      </c>
    </row>
    <row r="217" spans="1:7">
      <c r="A217" s="9">
        <f>'(1)'!A217</f>
        <v>42599</v>
      </c>
      <c r="B217">
        <v>57781.24</v>
      </c>
      <c r="C217">
        <v>58596.37</v>
      </c>
      <c r="D217">
        <v>57781.24</v>
      </c>
      <c r="E217">
        <v>58020.04</v>
      </c>
      <c r="F217" s="12">
        <v>374841792</v>
      </c>
      <c r="G217" s="12">
        <v>1830252.63</v>
      </c>
    </row>
    <row r="218" spans="1:7">
      <c r="A218" s="9">
        <f>'(1)'!A218</f>
        <v>42600</v>
      </c>
      <c r="B218">
        <v>58019.15</v>
      </c>
      <c r="C218">
        <v>58332.13</v>
      </c>
      <c r="D218">
        <v>57456.4</v>
      </c>
      <c r="E218">
        <v>57717.88</v>
      </c>
      <c r="F218" s="12">
        <v>332082112</v>
      </c>
      <c r="G218" s="12">
        <v>1832223.88</v>
      </c>
    </row>
    <row r="219" spans="1:7">
      <c r="A219" s="9">
        <f>'(1)'!A219</f>
        <v>42601</v>
      </c>
      <c r="B219">
        <v>57717.88</v>
      </c>
      <c r="C219">
        <v>58123.74</v>
      </c>
      <c r="D219">
        <v>57638.64</v>
      </c>
      <c r="E219">
        <v>57722.14</v>
      </c>
      <c r="F219" s="12">
        <v>306618592</v>
      </c>
      <c r="G219" s="12">
        <v>1833584.13</v>
      </c>
    </row>
    <row r="220" spans="1:7">
      <c r="A220" s="9">
        <f>'(1)'!A220</f>
        <v>42604</v>
      </c>
      <c r="B220">
        <v>57724.94</v>
      </c>
      <c r="C220">
        <v>58655.21</v>
      </c>
      <c r="D220">
        <v>57259.13</v>
      </c>
      <c r="E220">
        <v>57716.25</v>
      </c>
      <c r="F220" s="12">
        <v>372329984</v>
      </c>
      <c r="G220" s="12">
        <v>1809194.13</v>
      </c>
    </row>
    <row r="221" spans="1:7">
      <c r="A221" s="9">
        <f>'(1)'!A221</f>
        <v>42605</v>
      </c>
      <c r="B221">
        <v>57717.18</v>
      </c>
      <c r="C221">
        <v>58957.18</v>
      </c>
      <c r="D221">
        <v>57641.51</v>
      </c>
      <c r="E221">
        <v>58610.39</v>
      </c>
      <c r="F221" s="12">
        <v>284501888</v>
      </c>
      <c r="G221" s="12">
        <v>1853699.25</v>
      </c>
    </row>
    <row r="222" spans="1:7">
      <c r="A222" s="9">
        <f>'(1)'!A222</f>
        <v>42606</v>
      </c>
      <c r="B222">
        <v>58610.39</v>
      </c>
      <c r="C222">
        <v>58881.63</v>
      </c>
      <c r="D222">
        <v>58292.87</v>
      </c>
      <c r="E222">
        <v>58575.42</v>
      </c>
      <c r="F222" s="12">
        <v>281379296</v>
      </c>
      <c r="G222" s="12">
        <v>1854912.25</v>
      </c>
    </row>
    <row r="223" spans="1:7">
      <c r="A223" s="9">
        <f>'(1)'!A223</f>
        <v>42607</v>
      </c>
      <c r="B223">
        <v>58579.97</v>
      </c>
      <c r="C223">
        <v>58910.43</v>
      </c>
      <c r="D223">
        <v>57506.400000000001</v>
      </c>
      <c r="E223">
        <v>57901.11</v>
      </c>
      <c r="F223" s="12">
        <v>420373408</v>
      </c>
      <c r="G223" s="12">
        <v>1881340.13</v>
      </c>
    </row>
    <row r="224" spans="1:7">
      <c r="A224" s="9">
        <f>'(1)'!A224</f>
        <v>42608</v>
      </c>
      <c r="B224">
        <v>57901.45</v>
      </c>
      <c r="C224">
        <v>58416.800000000003</v>
      </c>
      <c r="D224">
        <v>57637.8</v>
      </c>
      <c r="E224">
        <v>58236.27</v>
      </c>
      <c r="F224" s="12">
        <v>380158912</v>
      </c>
      <c r="G224" s="12">
        <v>1873472.38</v>
      </c>
    </row>
    <row r="225" spans="1:7">
      <c r="A225" s="9">
        <f>'(1)'!A225</f>
        <v>42611</v>
      </c>
      <c r="B225">
        <v>58240.53</v>
      </c>
      <c r="C225">
        <v>59654.66</v>
      </c>
      <c r="D225">
        <v>58240.53</v>
      </c>
      <c r="E225">
        <v>59616.4</v>
      </c>
      <c r="F225" s="12">
        <v>388799392</v>
      </c>
      <c r="G225" s="12">
        <v>1888472</v>
      </c>
    </row>
    <row r="226" spans="1:7">
      <c r="A226" s="9">
        <f>'(1)'!A226</f>
        <v>42612</v>
      </c>
      <c r="B226">
        <v>59616.39</v>
      </c>
      <c r="C226">
        <v>59985.52</v>
      </c>
      <c r="D226">
        <v>59402.23</v>
      </c>
      <c r="E226">
        <v>59566.34</v>
      </c>
      <c r="F226" s="12">
        <v>181619392</v>
      </c>
      <c r="G226" s="12">
        <v>1883352.88</v>
      </c>
    </row>
    <row r="227" spans="1:7">
      <c r="A227" s="9">
        <f>'(1)'!A227</f>
        <v>42613</v>
      </c>
      <c r="B227">
        <v>59565.62</v>
      </c>
      <c r="C227">
        <v>60129.440000000002</v>
      </c>
      <c r="D227">
        <v>59182.14</v>
      </c>
      <c r="E227">
        <v>60129.440000000002</v>
      </c>
      <c r="F227" s="12">
        <v>324787296</v>
      </c>
      <c r="G227" s="12">
        <v>1880880.5</v>
      </c>
    </row>
    <row r="228" spans="1:7">
      <c r="A228" s="9">
        <f>'(1)'!A228</f>
        <v>42614</v>
      </c>
      <c r="B228">
        <v>60129.3</v>
      </c>
      <c r="C228">
        <v>60310.5</v>
      </c>
      <c r="D228">
        <v>59742.86</v>
      </c>
      <c r="E228">
        <v>60231.66</v>
      </c>
      <c r="F228" s="12">
        <v>396275200</v>
      </c>
      <c r="G228" s="12">
        <v>1839996.13</v>
      </c>
    </row>
    <row r="229" spans="1:7">
      <c r="A229" s="9">
        <f>'(1)'!A229</f>
        <v>42615</v>
      </c>
      <c r="B229">
        <v>60220.18</v>
      </c>
      <c r="C229">
        <v>60220.18</v>
      </c>
      <c r="D229">
        <v>57961.41</v>
      </c>
      <c r="E229">
        <v>57999.73</v>
      </c>
      <c r="F229" s="12">
        <v>411639488</v>
      </c>
      <c r="G229" s="12">
        <v>1847007.63</v>
      </c>
    </row>
    <row r="230" spans="1:7">
      <c r="A230" s="9">
        <f>'(1)'!A230</f>
        <v>42619</v>
      </c>
      <c r="B230">
        <v>57998.16</v>
      </c>
      <c r="C230">
        <v>58595.09</v>
      </c>
      <c r="D230">
        <v>57511.17</v>
      </c>
      <c r="E230">
        <v>58586.11</v>
      </c>
      <c r="F230" s="12">
        <v>363840288</v>
      </c>
      <c r="G230" s="12">
        <v>1840035.25</v>
      </c>
    </row>
    <row r="231" spans="1:7">
      <c r="A231" s="9">
        <f>'(1)'!A231</f>
        <v>42620</v>
      </c>
      <c r="B231">
        <v>58579.91</v>
      </c>
      <c r="C231">
        <v>58579.91</v>
      </c>
      <c r="D231">
        <v>56459.11</v>
      </c>
      <c r="E231">
        <v>56820.77</v>
      </c>
      <c r="F231" s="12">
        <v>451320384</v>
      </c>
      <c r="G231" s="12">
        <v>1838252.63</v>
      </c>
    </row>
    <row r="232" spans="1:7">
      <c r="A232" s="9">
        <f>'(1)'!A232</f>
        <v>42621</v>
      </c>
      <c r="B232">
        <v>56812.4</v>
      </c>
      <c r="C232">
        <v>57341.97</v>
      </c>
      <c r="D232">
        <v>56694.45</v>
      </c>
      <c r="E232">
        <v>57059.46</v>
      </c>
      <c r="F232" s="12">
        <v>343205888</v>
      </c>
      <c r="G232" s="12">
        <v>1835476</v>
      </c>
    </row>
    <row r="233" spans="1:7">
      <c r="A233" s="9">
        <f>'(1)'!A233</f>
        <v>42622</v>
      </c>
      <c r="B233">
        <v>57068.26</v>
      </c>
      <c r="C233">
        <v>58127.11</v>
      </c>
      <c r="D233">
        <v>57068.26</v>
      </c>
      <c r="E233">
        <v>57909.49</v>
      </c>
      <c r="F233" s="12">
        <v>289903392</v>
      </c>
      <c r="G233" s="12">
        <v>1863419</v>
      </c>
    </row>
    <row r="234" spans="1:7">
      <c r="A234" s="9">
        <f>'(1)'!A234</f>
        <v>42625</v>
      </c>
      <c r="B234">
        <v>57909.49</v>
      </c>
      <c r="C234">
        <v>57909.49</v>
      </c>
      <c r="D234">
        <v>56794.11</v>
      </c>
      <c r="E234">
        <v>57079.76</v>
      </c>
      <c r="F234" s="12">
        <v>382545504</v>
      </c>
      <c r="G234" s="12">
        <v>1861564.13</v>
      </c>
    </row>
    <row r="235" spans="1:7">
      <c r="A235" s="9">
        <f>'(1)'!A235</f>
        <v>42626</v>
      </c>
      <c r="B235">
        <v>57082.82</v>
      </c>
      <c r="C235">
        <v>58024.88</v>
      </c>
      <c r="D235">
        <v>57082.82</v>
      </c>
      <c r="E235">
        <v>57350.38</v>
      </c>
      <c r="F235" s="12">
        <v>277428416</v>
      </c>
      <c r="G235" s="12">
        <v>1841568.5</v>
      </c>
    </row>
    <row r="236" spans="1:7">
      <c r="A236" s="9">
        <f>'(1)'!A236</f>
        <v>42627</v>
      </c>
      <c r="B236">
        <v>57355.59</v>
      </c>
      <c r="C236">
        <v>57902.29</v>
      </c>
      <c r="D236">
        <v>57355.59</v>
      </c>
      <c r="E236">
        <v>57736.46</v>
      </c>
      <c r="F236" s="12">
        <v>309382592</v>
      </c>
      <c r="G236" s="12">
        <v>1856918.5</v>
      </c>
    </row>
    <row r="237" spans="1:7">
      <c r="A237" s="9">
        <f>'(1)'!A237</f>
        <v>42628</v>
      </c>
      <c r="B237">
        <v>57736.46</v>
      </c>
      <c r="C237">
        <v>58574.6</v>
      </c>
      <c r="D237">
        <v>57326.03</v>
      </c>
      <c r="E237">
        <v>58393.919999999998</v>
      </c>
      <c r="F237" s="12">
        <v>400985984</v>
      </c>
      <c r="G237" s="12">
        <v>1898496.88</v>
      </c>
    </row>
    <row r="238" spans="1:7">
      <c r="A238" s="9">
        <f>'(1)'!A238</f>
        <v>42629</v>
      </c>
      <c r="B238">
        <v>58407.63</v>
      </c>
      <c r="C238">
        <v>59462.44</v>
      </c>
      <c r="D238">
        <v>58407.63</v>
      </c>
      <c r="E238">
        <v>58994.17</v>
      </c>
      <c r="F238" s="12">
        <v>346940416</v>
      </c>
      <c r="G238" s="12">
        <v>1896035.13</v>
      </c>
    </row>
    <row r="239" spans="1:7">
      <c r="A239" s="9">
        <f>'(1)'!A239</f>
        <v>42632</v>
      </c>
      <c r="B239">
        <v>58992.21</v>
      </c>
      <c r="C239">
        <v>59130.83</v>
      </c>
      <c r="D239">
        <v>58408.800000000003</v>
      </c>
      <c r="E239">
        <v>58697</v>
      </c>
      <c r="F239" s="12">
        <v>289679616</v>
      </c>
      <c r="G239" s="12">
        <v>1910722.63</v>
      </c>
    </row>
    <row r="240" spans="1:7">
      <c r="A240" s="9">
        <f>'(1)'!A240</f>
        <v>42633</v>
      </c>
      <c r="B240">
        <v>58697.04</v>
      </c>
      <c r="C240">
        <v>58697.04</v>
      </c>
      <c r="D240">
        <v>57904.19</v>
      </c>
      <c r="E240">
        <v>58053.53</v>
      </c>
      <c r="F240" s="12">
        <v>217397904</v>
      </c>
      <c r="G240" s="12">
        <v>1910722.63</v>
      </c>
    </row>
    <row r="241" spans="1:7">
      <c r="A241" s="9">
        <f>'(1)'!A241</f>
        <v>42634</v>
      </c>
      <c r="B241">
        <v>58066.44</v>
      </c>
      <c r="C241">
        <v>58490.38</v>
      </c>
      <c r="D241">
        <v>57410.720000000001</v>
      </c>
      <c r="E241">
        <v>58382.49</v>
      </c>
      <c r="F241" s="12">
        <v>304467392</v>
      </c>
      <c r="G241" s="12">
        <v>1913071</v>
      </c>
    </row>
    <row r="242" spans="1:7">
      <c r="A242" s="9">
        <f>'(1)'!A242</f>
        <v>42635</v>
      </c>
      <c r="B242">
        <v>58382.75</v>
      </c>
      <c r="C242">
        <v>59415.41</v>
      </c>
      <c r="D242">
        <v>58353.48</v>
      </c>
      <c r="E242">
        <v>59355.77</v>
      </c>
      <c r="F242" s="12">
        <v>333338816</v>
      </c>
      <c r="G242" s="12">
        <v>1846481.75</v>
      </c>
    </row>
    <row r="243" spans="1:7">
      <c r="A243" s="9">
        <f>'(1)'!A243</f>
        <v>42636</v>
      </c>
      <c r="B243">
        <v>59346</v>
      </c>
      <c r="C243">
        <v>59621.19</v>
      </c>
      <c r="D243">
        <v>58291.79</v>
      </c>
      <c r="E243">
        <v>58350.57</v>
      </c>
      <c r="F243" s="12">
        <v>329930816</v>
      </c>
      <c r="G243" s="12">
        <v>1864665.5</v>
      </c>
    </row>
    <row r="244" spans="1:7">
      <c r="A244" s="9">
        <f>'(1)'!A244</f>
        <v>42639</v>
      </c>
      <c r="B244">
        <v>58349.99</v>
      </c>
      <c r="C244">
        <v>58900.43</v>
      </c>
      <c r="D244">
        <v>58271.360000000001</v>
      </c>
      <c r="E244">
        <v>58367.05</v>
      </c>
      <c r="F244" s="12">
        <v>294664608</v>
      </c>
      <c r="G244" s="12">
        <v>1809129.38</v>
      </c>
    </row>
    <row r="245" spans="1:7">
      <c r="A245" s="9">
        <f>'(1)'!A245</f>
        <v>42640</v>
      </c>
      <c r="B245">
        <v>58370.15</v>
      </c>
      <c r="C245">
        <v>59548.54</v>
      </c>
      <c r="D245">
        <v>58366.55</v>
      </c>
      <c r="E245">
        <v>59461.23</v>
      </c>
      <c r="F245" s="12">
        <v>284828192</v>
      </c>
      <c r="G245" s="12">
        <v>1818605</v>
      </c>
    </row>
    <row r="246" spans="1:7">
      <c r="A246" s="9">
        <f>'(1)'!A246</f>
        <v>42641</v>
      </c>
      <c r="B246">
        <v>59461.22</v>
      </c>
      <c r="C246">
        <v>59579.77</v>
      </c>
      <c r="D246">
        <v>58891.86</v>
      </c>
      <c r="E246">
        <v>59339.23</v>
      </c>
      <c r="F246" s="12">
        <v>401501184</v>
      </c>
      <c r="G246" s="12">
        <v>1842250.75</v>
      </c>
    </row>
    <row r="247" spans="1:7">
      <c r="A247" s="9">
        <f>'(1)'!A247</f>
        <v>42642</v>
      </c>
      <c r="B247">
        <v>59340.04</v>
      </c>
      <c r="C247">
        <v>60477.3</v>
      </c>
      <c r="D247">
        <v>59340.04</v>
      </c>
      <c r="E247">
        <v>60254.34</v>
      </c>
      <c r="F247" s="12">
        <v>348341888</v>
      </c>
      <c r="G247" s="12">
        <v>1814635.25</v>
      </c>
    </row>
    <row r="248" spans="1:7">
      <c r="A248" s="9">
        <f>'(1)'!A248</f>
        <v>42643</v>
      </c>
      <c r="B248">
        <v>60254.34</v>
      </c>
      <c r="C248">
        <v>60723.99</v>
      </c>
      <c r="D248">
        <v>60070.31</v>
      </c>
      <c r="E248">
        <v>60644.24</v>
      </c>
      <c r="F248" s="12">
        <v>361574208</v>
      </c>
      <c r="G248" s="12">
        <v>1822272</v>
      </c>
    </row>
    <row r="249" spans="1:7">
      <c r="A249" s="9">
        <f>'(1)'!A249</f>
        <v>42646</v>
      </c>
      <c r="B249">
        <v>60645.41</v>
      </c>
      <c r="C249">
        <v>61274.57</v>
      </c>
      <c r="D249">
        <v>60478.95</v>
      </c>
      <c r="E249">
        <v>61108.98</v>
      </c>
      <c r="F249" s="12">
        <v>437491584</v>
      </c>
      <c r="G249" s="12">
        <v>1833789.5</v>
      </c>
    </row>
    <row r="250" spans="1:7">
      <c r="A250" s="9">
        <f>'(1)'!A250</f>
        <v>42647</v>
      </c>
      <c r="B250">
        <v>61130.23</v>
      </c>
      <c r="C250">
        <v>61756.33</v>
      </c>
      <c r="D250">
        <v>61130.23</v>
      </c>
      <c r="E250">
        <v>61668.33</v>
      </c>
      <c r="F250" s="12">
        <v>302767200</v>
      </c>
      <c r="G250" s="12">
        <v>1851672</v>
      </c>
    </row>
    <row r="251" spans="1:7">
      <c r="A251" s="9">
        <f>'(1)'!A251</f>
        <v>42648</v>
      </c>
      <c r="B251">
        <v>61668.33</v>
      </c>
      <c r="C251">
        <v>61668.33</v>
      </c>
      <c r="D251">
        <v>60884.77</v>
      </c>
      <c r="E251">
        <v>61021.85</v>
      </c>
      <c r="F251" s="12">
        <v>367842400</v>
      </c>
      <c r="G251" s="12">
        <v>1869351</v>
      </c>
    </row>
    <row r="252" spans="1:7">
      <c r="A252" s="9">
        <f>'(1)'!A252</f>
        <v>42649</v>
      </c>
      <c r="B252">
        <v>61020.38</v>
      </c>
      <c r="C252">
        <v>61328.59</v>
      </c>
      <c r="D252">
        <v>60243.14</v>
      </c>
      <c r="E252">
        <v>61118.58</v>
      </c>
      <c r="F252" s="12">
        <v>510585792</v>
      </c>
      <c r="G252" s="12">
        <v>1860161.5</v>
      </c>
    </row>
    <row r="253" spans="1:7">
      <c r="A253" s="9">
        <f>'(1)'!A253</f>
        <v>42650</v>
      </c>
      <c r="B253">
        <v>61120.45</v>
      </c>
      <c r="C253">
        <v>62038.64</v>
      </c>
      <c r="D253">
        <v>61120.45</v>
      </c>
      <c r="E253">
        <v>61767.22</v>
      </c>
      <c r="F253" s="12">
        <v>380537888</v>
      </c>
      <c r="G253" s="12">
        <v>1840116.13</v>
      </c>
    </row>
    <row r="254" spans="1:7">
      <c r="A254" s="9">
        <f>'(1)'!A254</f>
        <v>42653</v>
      </c>
      <c r="B254">
        <v>61767.58</v>
      </c>
      <c r="C254">
        <v>62696.11</v>
      </c>
      <c r="D254">
        <v>61718.83</v>
      </c>
      <c r="E254">
        <v>62696.11</v>
      </c>
      <c r="F254" s="12">
        <v>344401888</v>
      </c>
      <c r="G254" s="12">
        <v>1849990.13</v>
      </c>
    </row>
    <row r="255" spans="1:7">
      <c r="A255" s="9">
        <f>'(1)'!A255</f>
        <v>42654</v>
      </c>
      <c r="B255">
        <v>62701.39</v>
      </c>
      <c r="C255">
        <v>63937.440000000002</v>
      </c>
      <c r="D255">
        <v>62701.39</v>
      </c>
      <c r="E255">
        <v>63782.21</v>
      </c>
      <c r="F255" s="12">
        <v>439040800</v>
      </c>
      <c r="G255" s="12">
        <v>1881647.25</v>
      </c>
    </row>
    <row r="256" spans="1:7">
      <c r="A256" s="9">
        <f>'(1)'!A256</f>
        <v>42655</v>
      </c>
      <c r="B256">
        <v>63783.66</v>
      </c>
      <c r="C256">
        <v>64089</v>
      </c>
      <c r="D256">
        <v>63308.54</v>
      </c>
      <c r="E256">
        <v>63505.61</v>
      </c>
      <c r="F256" s="12">
        <v>372575392</v>
      </c>
      <c r="G256" s="12">
        <v>1852657.75</v>
      </c>
    </row>
    <row r="257" spans="1:7">
      <c r="A257" s="9">
        <f>'(1)'!A257</f>
        <v>42656</v>
      </c>
      <c r="B257">
        <v>63494.68</v>
      </c>
      <c r="C257">
        <v>63927.199999999997</v>
      </c>
      <c r="D257">
        <v>62728.75</v>
      </c>
      <c r="E257">
        <v>63837.85</v>
      </c>
      <c r="F257" s="12">
        <v>352726304</v>
      </c>
      <c r="G257" s="12">
        <v>1854046.63</v>
      </c>
    </row>
    <row r="258" spans="1:7">
      <c r="A258" s="9">
        <f>'(1)'!A258</f>
        <v>42657</v>
      </c>
      <c r="B258">
        <v>63838.09</v>
      </c>
      <c r="C258">
        <v>64371.8</v>
      </c>
      <c r="D258">
        <v>63378.73</v>
      </c>
      <c r="E258">
        <v>64108.08</v>
      </c>
      <c r="F258" s="12">
        <v>377617696</v>
      </c>
      <c r="G258" s="12">
        <v>1879895.88</v>
      </c>
    </row>
    <row r="259" spans="1:7">
      <c r="A259" s="9">
        <f>'(1)'!A259</f>
        <v>42660</v>
      </c>
      <c r="B259">
        <v>64140.73</v>
      </c>
      <c r="C259">
        <v>64691.43</v>
      </c>
      <c r="D259">
        <v>63913.56</v>
      </c>
      <c r="E259">
        <v>64059.89</v>
      </c>
      <c r="F259" s="12">
        <v>377717888</v>
      </c>
      <c r="G259" s="12">
        <v>1873813.38</v>
      </c>
    </row>
    <row r="260" spans="1:7">
      <c r="A260" s="9">
        <f>'(1)'!A260</f>
        <v>42661</v>
      </c>
      <c r="B260">
        <v>64058.559999999998</v>
      </c>
      <c r="C260">
        <v>64266.34</v>
      </c>
      <c r="D260">
        <v>63247.64</v>
      </c>
      <c r="E260">
        <v>63866.2</v>
      </c>
      <c r="F260" s="12">
        <v>403930592</v>
      </c>
      <c r="G260" s="12">
        <v>1899457.5</v>
      </c>
    </row>
    <row r="261" spans="1:7">
      <c r="A261" s="9">
        <f>'(1)'!A261</f>
        <v>42662</v>
      </c>
      <c r="B261">
        <v>63859.97</v>
      </c>
      <c r="C261">
        <v>63924.26</v>
      </c>
      <c r="D261">
        <v>63083.64</v>
      </c>
      <c r="E261">
        <v>63825.69</v>
      </c>
      <c r="F261" s="12">
        <v>443222912</v>
      </c>
      <c r="G261" s="12">
        <v>1910916</v>
      </c>
    </row>
    <row r="262" spans="1:7">
      <c r="A262" s="9">
        <f>'(1)'!A262</f>
        <v>42663</v>
      </c>
      <c r="B262">
        <v>63827.32</v>
      </c>
      <c r="C262">
        <v>64608.57</v>
      </c>
      <c r="D262">
        <v>63827.32</v>
      </c>
      <c r="E262">
        <v>64249.5</v>
      </c>
      <c r="F262" s="12">
        <v>369847904</v>
      </c>
      <c r="G262" s="12">
        <v>1924648.75</v>
      </c>
    </row>
    <row r="263" spans="1:7">
      <c r="A263" s="9">
        <f>'(1)'!A263</f>
        <v>42664</v>
      </c>
      <c r="B263">
        <v>64250.59</v>
      </c>
      <c r="C263">
        <v>64728.28</v>
      </c>
      <c r="D263">
        <v>63777.97</v>
      </c>
      <c r="E263">
        <v>64307.63</v>
      </c>
      <c r="F263" s="12">
        <v>390570112</v>
      </c>
      <c r="G263" s="12">
        <v>1939956.13</v>
      </c>
    </row>
    <row r="264" spans="1:7">
      <c r="A264" s="9">
        <f>'(1)'!A264</f>
        <v>42667</v>
      </c>
      <c r="B264">
        <v>64311.51</v>
      </c>
      <c r="C264">
        <v>65054.43</v>
      </c>
      <c r="D264">
        <v>64311.51</v>
      </c>
      <c r="E264">
        <v>64924.52</v>
      </c>
      <c r="F264" s="12">
        <v>393490304</v>
      </c>
      <c r="G264" s="12">
        <v>1919435.75</v>
      </c>
    </row>
    <row r="265" spans="1:7">
      <c r="A265" s="9">
        <f>'(1)'!A265</f>
        <v>42668</v>
      </c>
      <c r="B265">
        <v>64921.91</v>
      </c>
      <c r="C265">
        <v>65291.06</v>
      </c>
      <c r="D265">
        <v>63018.57</v>
      </c>
      <c r="E265">
        <v>63326.42</v>
      </c>
      <c r="F265" s="12">
        <v>464480000</v>
      </c>
      <c r="G265" s="12">
        <v>1919435.75</v>
      </c>
    </row>
    <row r="266" spans="1:7">
      <c r="A266" s="9">
        <f>'(1)'!A266</f>
        <v>42669</v>
      </c>
      <c r="B266">
        <v>63324.67</v>
      </c>
      <c r="C266">
        <v>63523.7</v>
      </c>
      <c r="D266">
        <v>61750.17</v>
      </c>
      <c r="E266">
        <v>61750.17</v>
      </c>
      <c r="F266" s="12">
        <v>425145504</v>
      </c>
      <c r="G266" s="12">
        <v>1924256.5</v>
      </c>
    </row>
    <row r="267" spans="1:7">
      <c r="A267" s="9">
        <f>'(1)'!A267</f>
        <v>42670</v>
      </c>
      <c r="B267">
        <v>61749.23</v>
      </c>
      <c r="C267">
        <v>62698.63</v>
      </c>
      <c r="D267">
        <v>61491.4</v>
      </c>
      <c r="E267">
        <v>61598.39</v>
      </c>
      <c r="F267" s="12">
        <v>409537312</v>
      </c>
      <c r="G267" s="12">
        <v>1944173.25</v>
      </c>
    </row>
    <row r="268" spans="1:7">
      <c r="A268" s="9">
        <f>'(1)'!A268</f>
        <v>42671</v>
      </c>
      <c r="B268">
        <v>61600.74</v>
      </c>
      <c r="C268">
        <v>64193.01</v>
      </c>
      <c r="D268">
        <v>61600.74</v>
      </c>
      <c r="E268">
        <v>64051.65</v>
      </c>
      <c r="F268" s="12">
        <v>342879392</v>
      </c>
      <c r="G268" s="12">
        <v>1971838.88</v>
      </c>
    </row>
    <row r="269" spans="1:7">
      <c r="A269" s="9">
        <f>'(1)'!A269</f>
        <v>42674</v>
      </c>
      <c r="B269">
        <v>64051.65</v>
      </c>
      <c r="C269">
        <v>64767.02</v>
      </c>
      <c r="D269">
        <v>63381.34</v>
      </c>
      <c r="E269">
        <v>64157.68</v>
      </c>
      <c r="F269" s="12">
        <v>336609312</v>
      </c>
      <c r="G269" s="12">
        <v>2006691.25</v>
      </c>
    </row>
    <row r="270" spans="1:7">
      <c r="A270" s="9">
        <f>'(1)'!A270</f>
        <v>42675</v>
      </c>
      <c r="B270">
        <v>64157.45</v>
      </c>
      <c r="C270">
        <v>64358.32</v>
      </c>
      <c r="D270">
        <v>61794.36</v>
      </c>
      <c r="E270">
        <v>63258.27</v>
      </c>
      <c r="F270" s="12">
        <v>580367616</v>
      </c>
      <c r="G270" s="12">
        <v>1998053.25</v>
      </c>
    </row>
    <row r="271" spans="1:7">
      <c r="A271" s="9">
        <f>'(1)'!A271</f>
        <v>42676</v>
      </c>
      <c r="B271">
        <v>63260.76</v>
      </c>
      <c r="C271">
        <v>63903.16</v>
      </c>
      <c r="D271">
        <v>60553.18</v>
      </c>
      <c r="E271">
        <v>61200.959999999999</v>
      </c>
      <c r="F271" s="12">
        <v>785949696</v>
      </c>
      <c r="G271" s="12">
        <v>2005407.88</v>
      </c>
    </row>
    <row r="272" spans="1:7">
      <c r="A272" s="9">
        <f>'(1)'!A272</f>
        <v>42677</v>
      </c>
      <c r="B272">
        <v>61198.71</v>
      </c>
      <c r="C272">
        <v>61626.39</v>
      </c>
      <c r="D272">
        <v>58920.95</v>
      </c>
      <c r="E272">
        <v>59183.51</v>
      </c>
      <c r="F272" s="12">
        <v>780699200</v>
      </c>
      <c r="G272" s="12">
        <v>2013613.75</v>
      </c>
    </row>
    <row r="273" spans="1:7">
      <c r="A273" s="9">
        <f>'(1)'!A273</f>
        <v>42678</v>
      </c>
      <c r="B273">
        <v>59183.14</v>
      </c>
      <c r="C273">
        <v>59961.38</v>
      </c>
      <c r="D273">
        <v>58322.32</v>
      </c>
      <c r="E273">
        <v>59657.46</v>
      </c>
      <c r="F273" s="12">
        <v>557580224</v>
      </c>
      <c r="G273" s="12">
        <v>2012316.63</v>
      </c>
    </row>
    <row r="274" spans="1:7">
      <c r="A274" s="9">
        <f>'(1)'!A274</f>
        <v>42681</v>
      </c>
      <c r="B274">
        <v>59658.5</v>
      </c>
      <c r="C274">
        <v>60915.21</v>
      </c>
      <c r="D274">
        <v>59363.83</v>
      </c>
      <c r="E274">
        <v>60759.32</v>
      </c>
      <c r="F274" s="12">
        <v>472454304</v>
      </c>
      <c r="G274" s="12">
        <v>2004838</v>
      </c>
    </row>
    <row r="275" spans="1:7">
      <c r="A275" s="9">
        <f>'(1)'!A275</f>
        <v>42682</v>
      </c>
      <c r="B275">
        <v>60762.94</v>
      </c>
      <c r="C275">
        <v>61492.74</v>
      </c>
      <c r="D275">
        <v>59745.66</v>
      </c>
      <c r="E275">
        <v>59770.47</v>
      </c>
      <c r="F275" s="12">
        <v>364051392</v>
      </c>
      <c r="G275" s="12">
        <v>2003520.25</v>
      </c>
    </row>
    <row r="276" spans="1:7">
      <c r="A276" s="9">
        <f>'(1)'!A276</f>
        <v>42683</v>
      </c>
      <c r="B276">
        <v>59770.34</v>
      </c>
      <c r="C276">
        <v>60193.29</v>
      </c>
      <c r="D276">
        <v>59327.34</v>
      </c>
      <c r="E276">
        <v>59961.760000000002</v>
      </c>
      <c r="F276" s="12">
        <v>356949408</v>
      </c>
      <c r="G276" s="12">
        <v>2016119</v>
      </c>
    </row>
    <row r="277" spans="1:7">
      <c r="A277" s="9">
        <f>'(1)'!A277</f>
        <v>42684</v>
      </c>
      <c r="B277">
        <v>59962.7</v>
      </c>
      <c r="C277">
        <v>61070.27</v>
      </c>
      <c r="D277">
        <v>59962.7</v>
      </c>
      <c r="E277">
        <v>61070.27</v>
      </c>
      <c r="F277" s="12">
        <v>362882496</v>
      </c>
      <c r="G277" s="12">
        <v>2011621.25</v>
      </c>
    </row>
    <row r="278" spans="1:7">
      <c r="A278" s="9">
        <f>'(1)'!A278</f>
        <v>42685</v>
      </c>
      <c r="B278">
        <v>61072.1</v>
      </c>
      <c r="C278">
        <v>62549.61</v>
      </c>
      <c r="D278">
        <v>61072.1</v>
      </c>
      <c r="E278">
        <v>61954.47</v>
      </c>
      <c r="F278" s="12">
        <v>411036416</v>
      </c>
      <c r="G278" s="12">
        <v>2025325.75</v>
      </c>
    </row>
    <row r="279" spans="1:7">
      <c r="A279" s="9">
        <f>'(1)'!A279</f>
        <v>42688</v>
      </c>
      <c r="B279">
        <v>61955.55</v>
      </c>
      <c r="C279">
        <v>62046.15</v>
      </c>
      <c r="D279">
        <v>61233.53</v>
      </c>
      <c r="E279">
        <v>61985.91</v>
      </c>
      <c r="F279" s="12">
        <v>359764608</v>
      </c>
      <c r="G279" s="12">
        <v>1973646.75</v>
      </c>
    </row>
    <row r="280" spans="1:7">
      <c r="A280" s="9">
        <f>'(1)'!A280</f>
        <v>42689</v>
      </c>
      <c r="B280">
        <v>61998.99</v>
      </c>
      <c r="C280">
        <v>62104.92</v>
      </c>
      <c r="D280">
        <v>61392.18</v>
      </c>
      <c r="E280">
        <v>61395.53</v>
      </c>
      <c r="F280" s="12">
        <v>164705504</v>
      </c>
      <c r="G280" s="12">
        <v>1973646.75</v>
      </c>
    </row>
    <row r="281" spans="1:7">
      <c r="A281" s="9">
        <f>'(1)'!A281</f>
        <v>42690</v>
      </c>
      <c r="B281">
        <v>61393.86</v>
      </c>
      <c r="C281">
        <v>61559.08</v>
      </c>
      <c r="D281">
        <v>60572.79</v>
      </c>
      <c r="E281">
        <v>61559.08</v>
      </c>
      <c r="F281" s="12">
        <v>273580608</v>
      </c>
      <c r="G281" s="12">
        <v>1925397.38</v>
      </c>
    </row>
    <row r="282" spans="1:7">
      <c r="A282" s="9">
        <f>'(1)'!A282</f>
        <v>42691</v>
      </c>
      <c r="B282">
        <v>61558.55</v>
      </c>
      <c r="C282">
        <v>62934.36</v>
      </c>
      <c r="D282">
        <v>61240.480000000003</v>
      </c>
      <c r="E282">
        <v>62855.5</v>
      </c>
      <c r="F282" s="12">
        <v>283705088</v>
      </c>
      <c r="G282" s="12">
        <v>1919300.25</v>
      </c>
    </row>
    <row r="283" spans="1:7">
      <c r="A283" s="9">
        <f>'(1)'!A283</f>
        <v>42692</v>
      </c>
      <c r="B283">
        <v>62858.77</v>
      </c>
      <c r="C283">
        <v>62858.77</v>
      </c>
      <c r="D283">
        <v>60979.55</v>
      </c>
      <c r="E283">
        <v>60986.52</v>
      </c>
      <c r="F283" s="12">
        <v>352982688</v>
      </c>
      <c r="G283" s="12">
        <v>1990694.5</v>
      </c>
    </row>
    <row r="284" spans="1:7">
      <c r="A284" s="9">
        <f>'(1)'!A284</f>
        <v>42695</v>
      </c>
      <c r="B284">
        <v>60994.05</v>
      </c>
      <c r="C284">
        <v>62589.83</v>
      </c>
      <c r="D284">
        <v>60994.05</v>
      </c>
      <c r="E284">
        <v>61906.36</v>
      </c>
      <c r="F284" s="12">
        <v>472919008</v>
      </c>
      <c r="G284" s="12">
        <v>1994864.25</v>
      </c>
    </row>
    <row r="285" spans="1:7">
      <c r="A285" s="9">
        <f>'(1)'!A285</f>
        <v>42696</v>
      </c>
      <c r="B285">
        <v>61906.35</v>
      </c>
      <c r="C285">
        <v>61910.6</v>
      </c>
      <c r="D285">
        <v>59058.080000000002</v>
      </c>
      <c r="E285">
        <v>59506.54</v>
      </c>
      <c r="F285" s="12">
        <v>551823296</v>
      </c>
      <c r="G285" s="12">
        <v>1970015.38</v>
      </c>
    </row>
    <row r="286" spans="1:7">
      <c r="A286" s="9">
        <f>'(1)'!A286</f>
        <v>42697</v>
      </c>
      <c r="B286">
        <v>59498.85</v>
      </c>
      <c r="C286">
        <v>60378.91</v>
      </c>
      <c r="D286">
        <v>58092.29</v>
      </c>
      <c r="E286">
        <v>60316.13</v>
      </c>
      <c r="F286" s="12">
        <v>447862912</v>
      </c>
      <c r="G286" s="12">
        <v>1911818.13</v>
      </c>
    </row>
    <row r="287" spans="1:7">
      <c r="A287" s="9">
        <f>'(1)'!A287</f>
        <v>42699</v>
      </c>
      <c r="B287">
        <v>60322.39</v>
      </c>
      <c r="C287">
        <v>60720.08</v>
      </c>
      <c r="D287">
        <v>59635</v>
      </c>
      <c r="E287">
        <v>59831.73</v>
      </c>
      <c r="F287" s="12">
        <v>294969504</v>
      </c>
      <c r="G287" s="12">
        <v>1846419.63</v>
      </c>
    </row>
    <row r="288" spans="1:7">
      <c r="A288" s="9">
        <f>'(1)'!A288</f>
        <v>42702</v>
      </c>
      <c r="B288">
        <v>59828.46</v>
      </c>
      <c r="C288">
        <v>61234.93</v>
      </c>
      <c r="D288">
        <v>59395.91</v>
      </c>
      <c r="E288">
        <v>61088.25</v>
      </c>
      <c r="F288" s="12">
        <v>371795712</v>
      </c>
      <c r="G288" s="12">
        <v>1857780.13</v>
      </c>
    </row>
    <row r="289" spans="1:7">
      <c r="A289" s="9">
        <f>'(1)'!A289</f>
        <v>42703</v>
      </c>
      <c r="B289">
        <v>61110.81</v>
      </c>
      <c r="C289">
        <v>61917.93</v>
      </c>
      <c r="D289">
        <v>61062.22</v>
      </c>
      <c r="E289">
        <v>61414.400000000001</v>
      </c>
      <c r="F289" s="12">
        <v>396054304</v>
      </c>
      <c r="G289" s="12">
        <v>1857780.13</v>
      </c>
    </row>
    <row r="290" spans="1:7">
      <c r="A290" s="9">
        <f>'(1)'!A290</f>
        <v>42704</v>
      </c>
      <c r="B290">
        <v>61429.96</v>
      </c>
      <c r="C290">
        <v>61935.7</v>
      </c>
      <c r="D290">
        <v>60499.4</v>
      </c>
      <c r="E290">
        <v>60676.57</v>
      </c>
      <c r="F290" s="12">
        <v>302736384</v>
      </c>
      <c r="G290" s="12">
        <v>1898165.38</v>
      </c>
    </row>
    <row r="291" spans="1:7">
      <c r="A291" s="9">
        <f>'(1)'!A291</f>
        <v>42705</v>
      </c>
      <c r="B291">
        <v>60688.41</v>
      </c>
      <c r="C291">
        <v>61129.09</v>
      </c>
      <c r="D291">
        <v>60315.83</v>
      </c>
      <c r="E291">
        <v>60500.62</v>
      </c>
      <c r="F291" s="12">
        <v>344291008</v>
      </c>
      <c r="G291" s="12">
        <v>1869206.5</v>
      </c>
    </row>
    <row r="292" spans="1:7">
      <c r="A292" s="9">
        <f>'(1)'!A292</f>
        <v>42706</v>
      </c>
      <c r="B292">
        <v>60516.6</v>
      </c>
      <c r="C292">
        <v>60516.6</v>
      </c>
      <c r="D292">
        <v>59034.94</v>
      </c>
      <c r="E292">
        <v>59178.62</v>
      </c>
      <c r="F292" s="12">
        <v>324442688</v>
      </c>
      <c r="G292" s="12">
        <v>1876121.75</v>
      </c>
    </row>
    <row r="293" spans="1:7">
      <c r="A293" s="9">
        <f>'(1)'!A293</f>
        <v>42709</v>
      </c>
      <c r="B293">
        <v>59177.53</v>
      </c>
      <c r="C293">
        <v>59946.44</v>
      </c>
      <c r="D293">
        <v>58757.52</v>
      </c>
      <c r="E293">
        <v>59280.57</v>
      </c>
      <c r="F293" s="12">
        <v>370006304</v>
      </c>
      <c r="G293" s="12">
        <v>1911127.13</v>
      </c>
    </row>
    <row r="294" spans="1:7">
      <c r="A294" s="9">
        <f>'(1)'!A294</f>
        <v>42710</v>
      </c>
      <c r="B294">
        <v>59280.13</v>
      </c>
      <c r="C294">
        <v>59337.760000000002</v>
      </c>
      <c r="D294">
        <v>58212.12</v>
      </c>
      <c r="E294">
        <v>58212.12</v>
      </c>
      <c r="F294" s="12">
        <v>397632096</v>
      </c>
      <c r="G294" s="12">
        <v>1936141.5</v>
      </c>
    </row>
    <row r="295" spans="1:7">
      <c r="A295" s="9">
        <f>'(1)'!A295</f>
        <v>42711</v>
      </c>
      <c r="B295">
        <v>58213.75</v>
      </c>
      <c r="C295">
        <v>58635.21</v>
      </c>
      <c r="D295">
        <v>57574.74</v>
      </c>
      <c r="E295">
        <v>58396.160000000003</v>
      </c>
      <c r="F295" s="12">
        <v>367975904</v>
      </c>
      <c r="G295" s="12">
        <v>1941162</v>
      </c>
    </row>
    <row r="296" spans="1:7">
      <c r="A296" s="9">
        <f>'(1)'!A296</f>
        <v>42712</v>
      </c>
      <c r="B296">
        <v>58397.63</v>
      </c>
      <c r="C296">
        <v>59311.74</v>
      </c>
      <c r="D296">
        <v>58365.46</v>
      </c>
      <c r="E296">
        <v>58389.04</v>
      </c>
      <c r="F296" s="12">
        <v>379778592</v>
      </c>
      <c r="G296" s="12">
        <v>1919502.25</v>
      </c>
    </row>
    <row r="297" spans="1:7">
      <c r="A297" s="9">
        <f>'(1)'!A297</f>
        <v>42713</v>
      </c>
      <c r="B297">
        <v>58390.13</v>
      </c>
      <c r="C297">
        <v>58599.88</v>
      </c>
      <c r="D297">
        <v>57109.27</v>
      </c>
      <c r="E297">
        <v>57111</v>
      </c>
      <c r="F297" s="12">
        <v>350147808</v>
      </c>
      <c r="G297" s="12">
        <v>1924830</v>
      </c>
    </row>
    <row r="298" spans="1:7">
      <c r="A298" s="9">
        <f>'(1)'!A298</f>
        <v>42716</v>
      </c>
      <c r="B298">
        <v>57115.86</v>
      </c>
      <c r="C298">
        <v>57918.26</v>
      </c>
      <c r="D298">
        <v>57038.49</v>
      </c>
      <c r="E298">
        <v>57582.89</v>
      </c>
      <c r="F298" s="12">
        <v>275610816</v>
      </c>
      <c r="G298" s="12">
        <v>1963866.38</v>
      </c>
    </row>
    <row r="299" spans="1:7">
      <c r="A299" s="9">
        <f>'(1)'!A299</f>
        <v>42717</v>
      </c>
      <c r="B299">
        <v>57583.3</v>
      </c>
      <c r="C299">
        <v>58049.05</v>
      </c>
      <c r="D299">
        <v>57221.5</v>
      </c>
      <c r="E299">
        <v>57646.52</v>
      </c>
      <c r="F299" s="12">
        <v>253795600</v>
      </c>
      <c r="G299" s="12">
        <v>1906053.5</v>
      </c>
    </row>
    <row r="300" spans="1:7">
      <c r="A300" s="9">
        <f>'(1)'!A300</f>
        <v>42718</v>
      </c>
      <c r="B300">
        <v>57645.94</v>
      </c>
      <c r="C300">
        <v>57645.94</v>
      </c>
      <c r="D300">
        <v>56828.55</v>
      </c>
      <c r="E300">
        <v>57255.22</v>
      </c>
      <c r="F300" s="12">
        <v>289665984</v>
      </c>
      <c r="G300" s="12">
        <v>1936617.25</v>
      </c>
    </row>
    <row r="301" spans="1:7">
      <c r="A301" s="9">
        <f>'(1)'!A301</f>
        <v>42719</v>
      </c>
      <c r="B301">
        <v>57255.22</v>
      </c>
      <c r="C301">
        <v>58142.76</v>
      </c>
      <c r="D301">
        <v>57255.22</v>
      </c>
      <c r="E301">
        <v>57937.11</v>
      </c>
      <c r="F301" s="12">
        <v>222206304</v>
      </c>
      <c r="G301" s="12">
        <v>1859133.88</v>
      </c>
    </row>
    <row r="302" spans="1:7">
      <c r="A302" s="9">
        <f>'(1)'!A302</f>
        <v>42720</v>
      </c>
      <c r="B302">
        <v>57940.76</v>
      </c>
      <c r="C302">
        <v>58781.46</v>
      </c>
      <c r="D302">
        <v>57940.76</v>
      </c>
      <c r="E302">
        <v>58620.26</v>
      </c>
      <c r="F302" s="12">
        <v>70110304</v>
      </c>
      <c r="G302" s="12">
        <v>1882851.63</v>
      </c>
    </row>
    <row r="303" spans="1:7">
      <c r="A303" s="9">
        <f>'(1)'!A303</f>
        <v>42723</v>
      </c>
      <c r="B303">
        <v>58627.19</v>
      </c>
      <c r="C303">
        <v>59067.69</v>
      </c>
      <c r="D303">
        <v>58402.39</v>
      </c>
      <c r="E303">
        <v>58696.69</v>
      </c>
      <c r="F303" s="12">
        <v>167485104</v>
      </c>
      <c r="G303" s="12">
        <v>1864561.25</v>
      </c>
    </row>
    <row r="304" spans="1:7">
      <c r="A304" s="9">
        <f>'(1)'!A304</f>
        <v>42724</v>
      </c>
      <c r="B304">
        <v>58688.04</v>
      </c>
      <c r="C304">
        <v>59911.12</v>
      </c>
      <c r="D304">
        <v>58688.04</v>
      </c>
      <c r="E304">
        <v>59781.63</v>
      </c>
      <c r="F304" s="12">
        <v>202108400</v>
      </c>
      <c r="G304" s="12">
        <v>1903272.88</v>
      </c>
    </row>
    <row r="305" spans="1:7">
      <c r="A305" s="9">
        <f>'(1)'!A305</f>
        <v>42725</v>
      </c>
      <c r="B305">
        <v>59781.919999999998</v>
      </c>
      <c r="C305">
        <v>60248.07</v>
      </c>
      <c r="D305">
        <v>59277.64</v>
      </c>
      <c r="E305">
        <v>60227.29</v>
      </c>
      <c r="F305" s="12">
        <v>218510096</v>
      </c>
      <c r="G305" s="12">
        <v>1912179.25</v>
      </c>
    </row>
    <row r="306" spans="1:7">
      <c r="A306" s="9">
        <f>'(1)'!A306</f>
        <v>42726</v>
      </c>
      <c r="B306">
        <v>60227.28</v>
      </c>
      <c r="C306">
        <v>60227.28</v>
      </c>
      <c r="D306">
        <v>59370.91</v>
      </c>
      <c r="E306">
        <v>59588.7</v>
      </c>
      <c r="F306" s="12">
        <v>4294967296</v>
      </c>
      <c r="G306" s="12">
        <v>1892576.25</v>
      </c>
    </row>
    <row r="307" spans="1:7">
      <c r="A307" s="9">
        <f>'(1)'!A307</f>
        <v>42727</v>
      </c>
      <c r="B307">
        <v>59631.15</v>
      </c>
      <c r="C307">
        <v>61814.6</v>
      </c>
      <c r="D307">
        <v>59631.15</v>
      </c>
      <c r="E307">
        <v>61813.83</v>
      </c>
      <c r="F307" s="12">
        <v>83974800</v>
      </c>
      <c r="G307" s="12">
        <v>1888614.5</v>
      </c>
    </row>
    <row r="308" spans="1:7">
      <c r="A308" s="9">
        <f>'(1)'!A308</f>
        <v>42731</v>
      </c>
      <c r="B308">
        <v>61810.86</v>
      </c>
      <c r="C308">
        <v>61940.47</v>
      </c>
      <c r="D308">
        <v>61302.28</v>
      </c>
      <c r="E308">
        <v>61589.06</v>
      </c>
      <c r="F308" s="12">
        <v>343122304</v>
      </c>
      <c r="G308" s="12">
        <v>1848848.38</v>
      </c>
    </row>
    <row r="309" spans="1:7">
      <c r="A309" s="9">
        <f>'(1)'!A309</f>
        <v>42732</v>
      </c>
      <c r="B309">
        <v>61594.13</v>
      </c>
      <c r="C309">
        <v>62408.6</v>
      </c>
      <c r="D309">
        <v>61594.13</v>
      </c>
      <c r="E309">
        <v>62070.98</v>
      </c>
      <c r="F309" s="12">
        <v>292871488</v>
      </c>
      <c r="G309" s="12">
        <v>1851225.88</v>
      </c>
    </row>
    <row r="310" spans="1:7">
      <c r="A310" s="9">
        <f>'(1)'!A310</f>
        <v>42733</v>
      </c>
      <c r="B310">
        <v>62071.5</v>
      </c>
      <c r="C310">
        <v>62071.5</v>
      </c>
      <c r="D310">
        <v>61395.57</v>
      </c>
      <c r="E310">
        <v>61665.37</v>
      </c>
      <c r="F310" s="12">
        <v>341551712</v>
      </c>
      <c r="G310" s="12">
        <v>1819743.5</v>
      </c>
    </row>
    <row r="311" spans="1:7">
      <c r="A311" s="9">
        <f>'(1)'!A311</f>
        <v>42734</v>
      </c>
      <c r="B311">
        <v>61680.07</v>
      </c>
      <c r="C311">
        <v>62111.59</v>
      </c>
      <c r="D311">
        <v>61307.46</v>
      </c>
      <c r="E311">
        <v>61700.29</v>
      </c>
      <c r="F311" s="12">
        <v>244815008</v>
      </c>
      <c r="G311" s="12">
        <v>1827540.88</v>
      </c>
    </row>
    <row r="312" spans="1:7">
      <c r="A312" s="9">
        <f>'(1)'!A312</f>
        <v>42738</v>
      </c>
      <c r="B312">
        <v>61710.16</v>
      </c>
      <c r="C312">
        <v>62445.9</v>
      </c>
      <c r="D312">
        <v>61710.16</v>
      </c>
      <c r="E312">
        <v>62131.8</v>
      </c>
      <c r="F312" s="12">
        <v>255748608</v>
      </c>
      <c r="G312" s="12">
        <v>1836455.75</v>
      </c>
    </row>
    <row r="313" spans="1:7">
      <c r="A313" s="9">
        <f>'(1)'!A313</f>
        <v>42739</v>
      </c>
      <c r="B313">
        <v>62133.61</v>
      </c>
      <c r="C313">
        <v>62674.45</v>
      </c>
      <c r="D313">
        <v>61664.6</v>
      </c>
      <c r="E313">
        <v>62446.26</v>
      </c>
      <c r="F313" s="12">
        <v>270447008</v>
      </c>
      <c r="G313" s="12">
        <v>1796856.13</v>
      </c>
    </row>
    <row r="314" spans="1:7">
      <c r="A314" s="9">
        <f>'(1)'!A314</f>
        <v>42740</v>
      </c>
      <c r="B314">
        <v>62448.02</v>
      </c>
      <c r="C314">
        <v>64342.39</v>
      </c>
      <c r="D314">
        <v>62448.02</v>
      </c>
      <c r="E314">
        <v>63953.93</v>
      </c>
      <c r="F314" s="12">
        <v>323686400</v>
      </c>
      <c r="G314" s="12">
        <v>1810715.5</v>
      </c>
    </row>
    <row r="315" spans="1:7">
      <c r="A315" s="9">
        <f>'(1)'!A315</f>
        <v>42741</v>
      </c>
      <c r="B315">
        <v>63939.59</v>
      </c>
      <c r="C315">
        <v>64091.98</v>
      </c>
      <c r="D315">
        <v>63365.78</v>
      </c>
      <c r="E315">
        <v>63651.519999999997</v>
      </c>
      <c r="F315" s="12">
        <v>467526304</v>
      </c>
      <c r="G315" s="12">
        <v>1812098.25</v>
      </c>
    </row>
    <row r="316" spans="1:7">
      <c r="A316" s="9">
        <f>'(1)'!A316</f>
        <v>42744</v>
      </c>
      <c r="B316">
        <v>63651.519999999997</v>
      </c>
      <c r="C316">
        <v>64013.78</v>
      </c>
      <c r="D316">
        <v>63555.67</v>
      </c>
      <c r="E316">
        <v>63831.28</v>
      </c>
      <c r="F316" s="12">
        <v>282010688</v>
      </c>
      <c r="G316" s="12">
        <v>1793366.38</v>
      </c>
    </row>
    <row r="317" spans="1:7">
      <c r="A317" s="9">
        <f>'(1)'!A317</f>
        <v>42745</v>
      </c>
      <c r="B317">
        <v>63827.32</v>
      </c>
      <c r="C317">
        <v>64658</v>
      </c>
      <c r="D317">
        <v>63456.01</v>
      </c>
      <c r="E317">
        <v>64354.34</v>
      </c>
      <c r="F317" s="12">
        <v>181818000</v>
      </c>
      <c r="G317" s="12">
        <v>1810698.38</v>
      </c>
    </row>
    <row r="318" spans="1:7">
      <c r="A318" s="9">
        <f>'(1)'!A318</f>
        <v>42746</v>
      </c>
      <c r="B318">
        <v>64359.61</v>
      </c>
      <c r="C318">
        <v>64680.35</v>
      </c>
      <c r="D318">
        <v>64062.55</v>
      </c>
      <c r="E318">
        <v>64149.57</v>
      </c>
      <c r="F318" s="12">
        <v>302450304</v>
      </c>
      <c r="G318" s="12">
        <v>1831706</v>
      </c>
    </row>
    <row r="319" spans="1:7">
      <c r="A319" s="9">
        <f>'(1)'!A319</f>
        <v>42747</v>
      </c>
      <c r="B319">
        <v>64145.279999999999</v>
      </c>
      <c r="C319">
        <v>64455.74</v>
      </c>
      <c r="D319">
        <v>63573.8</v>
      </c>
      <c r="E319">
        <v>63950.86</v>
      </c>
      <c r="F319" s="12">
        <v>310204096</v>
      </c>
      <c r="G319" s="12">
        <v>1832199.63</v>
      </c>
    </row>
    <row r="320" spans="1:7">
      <c r="A320" s="9">
        <f>'(1)'!A320</f>
        <v>42748</v>
      </c>
      <c r="B320">
        <v>63950.86</v>
      </c>
      <c r="C320">
        <v>64693.54</v>
      </c>
      <c r="D320">
        <v>63950.86</v>
      </c>
      <c r="E320">
        <v>64521.18</v>
      </c>
      <c r="F320" s="12">
        <v>295557600</v>
      </c>
      <c r="G320" s="12">
        <v>1866593.13</v>
      </c>
    </row>
    <row r="321" spans="1:7">
      <c r="A321" s="9">
        <f>'(1)'!A321</f>
        <v>42752</v>
      </c>
      <c r="B321">
        <v>64518.51</v>
      </c>
      <c r="C321">
        <v>65815.850000000006</v>
      </c>
      <c r="D321">
        <v>64500.43</v>
      </c>
      <c r="E321">
        <v>65748.63</v>
      </c>
      <c r="F321" s="12">
        <v>352239200</v>
      </c>
      <c r="G321" s="12">
        <v>1880965.13</v>
      </c>
    </row>
    <row r="322" spans="1:7">
      <c r="A322" s="9">
        <f>'(1)'!A322</f>
        <v>42753</v>
      </c>
      <c r="B322">
        <v>65751.89</v>
      </c>
      <c r="C322">
        <v>66172.86</v>
      </c>
      <c r="D322">
        <v>65615.27</v>
      </c>
      <c r="E322">
        <v>65840.09</v>
      </c>
      <c r="F322" s="12">
        <v>304851392</v>
      </c>
      <c r="G322" s="12">
        <v>1905760.75</v>
      </c>
    </row>
    <row r="323" spans="1:7">
      <c r="A323" s="9">
        <f>'(1)'!A323</f>
        <v>42754</v>
      </c>
      <c r="B323">
        <v>65841.710000000006</v>
      </c>
      <c r="C323">
        <v>66593.58</v>
      </c>
      <c r="D323">
        <v>65841.710000000006</v>
      </c>
      <c r="E323">
        <v>66190.63</v>
      </c>
      <c r="F323" s="12">
        <v>396955584</v>
      </c>
      <c r="G323" s="12">
        <v>1884827.25</v>
      </c>
    </row>
    <row r="324" spans="1:7">
      <c r="A324" s="9">
        <f>'(1)'!A324</f>
        <v>42755</v>
      </c>
      <c r="B324">
        <v>66195.210000000006</v>
      </c>
      <c r="C324">
        <v>66242.070000000007</v>
      </c>
      <c r="D324">
        <v>65875.960000000006</v>
      </c>
      <c r="E324">
        <v>66033.98</v>
      </c>
      <c r="F324" s="12">
        <v>360218816</v>
      </c>
      <c r="G324" s="12">
        <v>1951516.38</v>
      </c>
    </row>
    <row r="325" spans="1:7">
      <c r="A325" s="9">
        <f>'(1)'!A325</f>
        <v>42758</v>
      </c>
      <c r="B325">
        <v>66025.23</v>
      </c>
      <c r="C325">
        <v>66025.48</v>
      </c>
      <c r="D325">
        <v>64164.59</v>
      </c>
      <c r="E325">
        <v>64301.73</v>
      </c>
      <c r="F325" s="12">
        <v>266329600</v>
      </c>
      <c r="G325" s="12">
        <v>1944464.13</v>
      </c>
    </row>
    <row r="326" spans="1:7">
      <c r="A326" s="9">
        <f>'(1)'!A326</f>
        <v>42759</v>
      </c>
      <c r="B326">
        <v>64309.77</v>
      </c>
      <c r="C326">
        <v>64900.61</v>
      </c>
      <c r="D326">
        <v>64283.59</v>
      </c>
      <c r="E326">
        <v>64670.78</v>
      </c>
      <c r="F326" s="12">
        <v>233433504</v>
      </c>
      <c r="G326" s="12">
        <v>1951726.88</v>
      </c>
    </row>
    <row r="327" spans="1:7">
      <c r="A327" s="9">
        <f>'(1)'!A327</f>
        <v>42760</v>
      </c>
      <c r="B327">
        <v>64686.87</v>
      </c>
      <c r="C327">
        <v>65593.52</v>
      </c>
      <c r="D327">
        <v>64686.87</v>
      </c>
      <c r="E327">
        <v>64836.13</v>
      </c>
      <c r="F327" s="12">
        <v>282238112</v>
      </c>
      <c r="G327" s="12">
        <v>1940035.5</v>
      </c>
    </row>
    <row r="328" spans="1:7">
      <c r="A328" s="9">
        <f>'(1)'!A328</f>
        <v>42761</v>
      </c>
      <c r="B328">
        <v>64835.040000000001</v>
      </c>
      <c r="C328">
        <v>65132.35</v>
      </c>
      <c r="D328">
        <v>64162.64</v>
      </c>
      <c r="E328">
        <v>64578.21</v>
      </c>
      <c r="F328" s="12">
        <v>331368608</v>
      </c>
      <c r="G328" s="12">
        <v>1942280.75</v>
      </c>
    </row>
    <row r="329" spans="1:7">
      <c r="A329" s="9">
        <f>'(1)'!A329</f>
        <v>42762</v>
      </c>
      <c r="B329">
        <v>64579.25</v>
      </c>
      <c r="C329">
        <v>65387.02</v>
      </c>
      <c r="D329">
        <v>64264.2</v>
      </c>
      <c r="E329">
        <v>64953.93</v>
      </c>
      <c r="F329" s="12">
        <v>305070304</v>
      </c>
      <c r="G329" s="12">
        <v>1952962.88</v>
      </c>
    </row>
    <row r="330" spans="1:7">
      <c r="A330" s="9">
        <f>'(1)'!A330</f>
        <v>42765</v>
      </c>
      <c r="B330">
        <v>64957.48</v>
      </c>
      <c r="C330">
        <v>65326.58</v>
      </c>
      <c r="D330">
        <v>63932.71</v>
      </c>
      <c r="E330">
        <v>63992.93</v>
      </c>
      <c r="F330" s="12">
        <v>359044192</v>
      </c>
      <c r="G330" s="12">
        <v>1960297.5</v>
      </c>
    </row>
    <row r="331" spans="1:7">
      <c r="A331" s="9">
        <f>'(1)'!A331</f>
        <v>42766</v>
      </c>
      <c r="B331">
        <v>64022.34</v>
      </c>
      <c r="C331">
        <v>64815.27</v>
      </c>
      <c r="D331">
        <v>63937.919999999998</v>
      </c>
      <c r="E331">
        <v>64198.9</v>
      </c>
      <c r="F331" s="12">
        <v>263028800</v>
      </c>
      <c r="G331" s="12">
        <v>2008764.38</v>
      </c>
    </row>
    <row r="332" spans="1:7">
      <c r="A332" s="9">
        <f>'(1)'!A332</f>
        <v>42767</v>
      </c>
      <c r="B332">
        <v>64199.86</v>
      </c>
      <c r="C332">
        <v>64835.4</v>
      </c>
      <c r="D332">
        <v>63739.96</v>
      </c>
      <c r="E332">
        <v>64835.4</v>
      </c>
      <c r="F332" s="12">
        <v>286199392</v>
      </c>
      <c r="G332" s="12">
        <v>2001225.88</v>
      </c>
    </row>
    <row r="333" spans="1:7">
      <c r="A333" s="9">
        <f>'(1)'!A333</f>
        <v>42768</v>
      </c>
      <c r="B333">
        <v>64850.11</v>
      </c>
      <c r="C333">
        <v>65302.16</v>
      </c>
      <c r="D333">
        <v>64586.73</v>
      </c>
      <c r="E333">
        <v>64964.89</v>
      </c>
      <c r="F333" s="12">
        <v>323562112</v>
      </c>
      <c r="G333" s="12">
        <v>2005953.5</v>
      </c>
    </row>
    <row r="334" spans="1:7">
      <c r="A334" s="9">
        <f>'(1)'!A334</f>
        <v>42769</v>
      </c>
      <c r="B334">
        <v>64964.89</v>
      </c>
      <c r="C334">
        <v>66291.72</v>
      </c>
      <c r="D334">
        <v>64935.42</v>
      </c>
      <c r="E334">
        <v>66124.52</v>
      </c>
      <c r="F334" s="12">
        <v>272343296</v>
      </c>
      <c r="G334" s="12">
        <v>2021318.5</v>
      </c>
    </row>
    <row r="335" spans="1:7">
      <c r="A335" s="9">
        <f>'(1)'!A335</f>
        <v>42772</v>
      </c>
      <c r="B335">
        <v>66124.52</v>
      </c>
      <c r="C335">
        <v>67093.64</v>
      </c>
      <c r="D335">
        <v>66124.52</v>
      </c>
      <c r="E335">
        <v>66967.64</v>
      </c>
      <c r="F335" s="12">
        <v>354538208</v>
      </c>
      <c r="G335" s="12">
        <v>2012455</v>
      </c>
    </row>
    <row r="336" spans="1:7">
      <c r="A336" s="9">
        <f>'(1)'!A336</f>
        <v>42773</v>
      </c>
      <c r="B336">
        <v>66971.34</v>
      </c>
      <c r="C336">
        <v>67110.44</v>
      </c>
      <c r="D336">
        <v>66251.14</v>
      </c>
      <c r="E336">
        <v>66712.88</v>
      </c>
      <c r="F336" s="12">
        <v>320491008</v>
      </c>
      <c r="G336" s="12">
        <v>2006288.63</v>
      </c>
    </row>
    <row r="337" spans="1:7">
      <c r="A337" s="9">
        <f>'(1)'!A337</f>
        <v>42774</v>
      </c>
      <c r="B337">
        <v>66712.28</v>
      </c>
      <c r="C337">
        <v>68015.570000000007</v>
      </c>
      <c r="D337">
        <v>66712.28</v>
      </c>
      <c r="E337">
        <v>67975.58</v>
      </c>
      <c r="F337" s="12">
        <v>347516896</v>
      </c>
      <c r="G337" s="12">
        <v>2021435</v>
      </c>
    </row>
    <row r="338" spans="1:7">
      <c r="A338" s="9">
        <f>'(1)'!A338</f>
        <v>42775</v>
      </c>
      <c r="B338">
        <v>67978.77</v>
      </c>
      <c r="C338">
        <v>68455.850000000006</v>
      </c>
      <c r="D338">
        <v>67661.42</v>
      </c>
      <c r="E338">
        <v>67814.240000000005</v>
      </c>
      <c r="F338" s="12">
        <v>424699584</v>
      </c>
      <c r="G338" s="12">
        <v>2056770.75</v>
      </c>
    </row>
    <row r="339" spans="1:7">
      <c r="A339" s="9">
        <f>'(1)'!A339</f>
        <v>42776</v>
      </c>
      <c r="B339">
        <v>67814.240000000005</v>
      </c>
      <c r="C339">
        <v>67819.34</v>
      </c>
      <c r="D339">
        <v>67157.67</v>
      </c>
      <c r="E339">
        <v>67748.42</v>
      </c>
      <c r="F339" s="12">
        <v>366061696</v>
      </c>
      <c r="G339" s="12">
        <v>2055422.88</v>
      </c>
    </row>
    <row r="340" spans="1:7">
      <c r="A340" s="9">
        <f>'(1)'!A340</f>
        <v>42779</v>
      </c>
      <c r="B340">
        <v>67756.149999999994</v>
      </c>
      <c r="C340">
        <v>68673.91</v>
      </c>
      <c r="D340">
        <v>67756.149999999994</v>
      </c>
      <c r="E340">
        <v>68532.86</v>
      </c>
      <c r="F340" s="12">
        <v>287347584</v>
      </c>
      <c r="G340" s="12">
        <v>2055422.88</v>
      </c>
    </row>
    <row r="341" spans="1:7">
      <c r="A341" s="9">
        <f>'(1)'!A341</f>
        <v>42780</v>
      </c>
      <c r="B341">
        <v>68536.460000000006</v>
      </c>
      <c r="C341">
        <v>69111.740000000005</v>
      </c>
      <c r="D341">
        <v>68536.460000000006</v>
      </c>
      <c r="E341">
        <v>69052.02</v>
      </c>
      <c r="F341" s="12">
        <v>223841296</v>
      </c>
      <c r="G341" s="12">
        <v>2069821.38</v>
      </c>
    </row>
    <row r="342" spans="1:7">
      <c r="A342" s="9">
        <f>'(1)'!A342</f>
        <v>42781</v>
      </c>
      <c r="B342">
        <v>69052.09</v>
      </c>
      <c r="C342">
        <v>69052.09</v>
      </c>
      <c r="D342">
        <v>68282.039999999994</v>
      </c>
      <c r="E342">
        <v>68589.55</v>
      </c>
      <c r="F342" s="12">
        <v>314550208</v>
      </c>
      <c r="G342" s="12">
        <v>2063755.38</v>
      </c>
    </row>
    <row r="343" spans="1:7">
      <c r="A343" s="9">
        <f>'(1)'!A343</f>
        <v>42782</v>
      </c>
      <c r="B343">
        <v>68590.5</v>
      </c>
      <c r="C343">
        <v>69487.58</v>
      </c>
      <c r="D343">
        <v>67279.360000000001</v>
      </c>
      <c r="E343">
        <v>67461.39</v>
      </c>
      <c r="F343" s="12">
        <v>347995008</v>
      </c>
      <c r="G343" s="12">
        <v>2010842.5</v>
      </c>
    </row>
    <row r="344" spans="1:7">
      <c r="A344" s="9">
        <f>'(1)'!A344</f>
        <v>42783</v>
      </c>
      <c r="B344">
        <v>67458.48</v>
      </c>
      <c r="C344">
        <v>67458.48</v>
      </c>
      <c r="D344">
        <v>66452.070000000007</v>
      </c>
      <c r="E344">
        <v>66662.100000000006</v>
      </c>
      <c r="F344" s="12">
        <v>410074208</v>
      </c>
      <c r="G344" s="12">
        <v>2022140.13</v>
      </c>
    </row>
    <row r="345" spans="1:7">
      <c r="A345" s="9">
        <f>'(1)'!A345</f>
        <v>42787</v>
      </c>
      <c r="B345">
        <v>66661.27</v>
      </c>
      <c r="C345">
        <v>67397.88</v>
      </c>
      <c r="D345">
        <v>66661.27</v>
      </c>
      <c r="E345">
        <v>66988.88</v>
      </c>
      <c r="F345" s="12">
        <v>315453408</v>
      </c>
      <c r="G345" s="12">
        <v>2028743.63</v>
      </c>
    </row>
    <row r="346" spans="1:7">
      <c r="A346" s="9">
        <f>'(1)'!A346</f>
        <v>42788</v>
      </c>
      <c r="B346">
        <v>67000.38</v>
      </c>
      <c r="C346">
        <v>67035.31</v>
      </c>
      <c r="D346">
        <v>65593.850000000006</v>
      </c>
      <c r="E346">
        <v>65854.929999999993</v>
      </c>
      <c r="F346" s="12">
        <v>245205904</v>
      </c>
      <c r="G346" s="12">
        <v>2022199.75</v>
      </c>
    </row>
    <row r="347" spans="1:7">
      <c r="A347" s="9">
        <f>'(1)'!A347</f>
        <v>42789</v>
      </c>
      <c r="B347">
        <v>65860.37</v>
      </c>
      <c r="C347">
        <v>66800.740000000005</v>
      </c>
      <c r="D347">
        <v>65860.37</v>
      </c>
      <c r="E347">
        <v>66785.53</v>
      </c>
      <c r="F347" s="12">
        <v>319100800</v>
      </c>
      <c r="G347" s="12">
        <v>2035115</v>
      </c>
    </row>
    <row r="348" spans="1:7">
      <c r="A348" s="9">
        <f>'(1)'!A348</f>
        <v>42790</v>
      </c>
      <c r="B348">
        <v>66786.009999999995</v>
      </c>
      <c r="C348">
        <v>66891.759999999995</v>
      </c>
      <c r="D348">
        <v>66118.7</v>
      </c>
      <c r="E348">
        <v>66341.37</v>
      </c>
      <c r="F348" s="12">
        <v>273653696</v>
      </c>
      <c r="G348" s="12">
        <v>2006124.25</v>
      </c>
    </row>
    <row r="349" spans="1:7">
      <c r="A349" s="9">
        <f>'(1)'!A349</f>
        <v>42793</v>
      </c>
      <c r="B349">
        <v>66343</v>
      </c>
      <c r="C349">
        <v>66641.039999999994</v>
      </c>
      <c r="D349">
        <v>65667.94</v>
      </c>
      <c r="E349">
        <v>65742.33</v>
      </c>
      <c r="F349" s="12">
        <v>344065088</v>
      </c>
      <c r="G349" s="12">
        <v>2009212.5</v>
      </c>
    </row>
    <row r="350" spans="1:7">
      <c r="A350" s="9">
        <f>'(1)'!A350</f>
        <v>42794</v>
      </c>
      <c r="B350">
        <v>65747.7</v>
      </c>
      <c r="C350">
        <v>65809.509999999995</v>
      </c>
      <c r="D350">
        <v>64496.42</v>
      </c>
      <c r="E350">
        <v>64718.02</v>
      </c>
      <c r="F350" s="12">
        <v>297553408</v>
      </c>
      <c r="G350" s="12">
        <v>2025963.75</v>
      </c>
    </row>
    <row r="351" spans="1:7">
      <c r="A351" s="9">
        <f>'(1)'!A351</f>
        <v>42795</v>
      </c>
      <c r="B351">
        <v>64718.02</v>
      </c>
      <c r="C351">
        <v>65067.91</v>
      </c>
      <c r="D351">
        <v>64202.84</v>
      </c>
      <c r="E351">
        <v>64585.23</v>
      </c>
      <c r="F351" s="12">
        <v>384246688</v>
      </c>
      <c r="G351" s="12">
        <v>2029653.25</v>
      </c>
    </row>
    <row r="352" spans="1:7">
      <c r="A352" s="9">
        <f>'(1)'!A352</f>
        <v>42796</v>
      </c>
      <c r="B352">
        <v>64585.9</v>
      </c>
      <c r="C352">
        <v>65724.81</v>
      </c>
      <c r="D352">
        <v>64471.98</v>
      </c>
      <c r="E352">
        <v>64675.46</v>
      </c>
      <c r="F352" s="12">
        <v>362194912</v>
      </c>
      <c r="G352" s="12">
        <v>2072777.13</v>
      </c>
    </row>
    <row r="353" spans="1:7">
      <c r="A353" s="9">
        <f>'(1)'!A353</f>
        <v>42797</v>
      </c>
      <c r="B353">
        <v>64674.12</v>
      </c>
      <c r="C353">
        <v>65651.25</v>
      </c>
      <c r="D353">
        <v>64674.12</v>
      </c>
      <c r="E353">
        <v>65534.3</v>
      </c>
      <c r="F353" s="12">
        <v>359578816</v>
      </c>
      <c r="G353" s="12">
        <v>2101040.5</v>
      </c>
    </row>
    <row r="354" spans="1:7">
      <c r="A354" s="9">
        <f>'(1)'!A354</f>
        <v>42800</v>
      </c>
      <c r="B354">
        <v>65511.27</v>
      </c>
      <c r="C354">
        <v>65549.41</v>
      </c>
      <c r="D354">
        <v>64699.46</v>
      </c>
      <c r="E354">
        <v>64699.46</v>
      </c>
      <c r="F354" s="12">
        <v>225979296</v>
      </c>
      <c r="G354" s="12">
        <v>2089900.75</v>
      </c>
    </row>
    <row r="355" spans="1:7">
      <c r="A355" s="9">
        <f>'(1)'!A355</f>
        <v>42801</v>
      </c>
      <c r="B355">
        <v>64701.86</v>
      </c>
      <c r="C355">
        <v>66317.67</v>
      </c>
      <c r="D355">
        <v>64537.21</v>
      </c>
      <c r="E355">
        <v>66234.880000000005</v>
      </c>
      <c r="F355" s="12">
        <v>294363584</v>
      </c>
      <c r="G355" s="12">
        <v>2131626.25</v>
      </c>
    </row>
    <row r="356" spans="1:7">
      <c r="A356" s="9">
        <f>'(1)'!A356</f>
        <v>42802</v>
      </c>
      <c r="B356">
        <v>66232.19</v>
      </c>
      <c r="C356">
        <v>66554.149999999994</v>
      </c>
      <c r="D356">
        <v>65530.52</v>
      </c>
      <c r="E356">
        <v>65782.850000000006</v>
      </c>
      <c r="F356" s="12">
        <v>385775200</v>
      </c>
      <c r="G356" s="12">
        <v>2126547</v>
      </c>
    </row>
    <row r="357" spans="1:7">
      <c r="A357" s="9">
        <f>'(1)'!A357</f>
        <v>42803</v>
      </c>
      <c r="B357">
        <v>65783.48</v>
      </c>
      <c r="C357">
        <v>66205.100000000006</v>
      </c>
      <c r="D357">
        <v>64151.75</v>
      </c>
      <c r="E357">
        <v>64209.94</v>
      </c>
      <c r="F357" s="12">
        <v>294889600</v>
      </c>
      <c r="G357" s="12">
        <v>2120910.75</v>
      </c>
    </row>
    <row r="358" spans="1:7">
      <c r="A358" s="9">
        <f>'(1)'!A358</f>
        <v>42804</v>
      </c>
      <c r="B358">
        <v>64209.93</v>
      </c>
      <c r="C358">
        <v>65135.89</v>
      </c>
      <c r="D358">
        <v>63672.13</v>
      </c>
      <c r="E358">
        <v>64884.27</v>
      </c>
      <c r="F358" s="12">
        <v>537362624</v>
      </c>
      <c r="G358" s="12">
        <v>2140779</v>
      </c>
    </row>
    <row r="359" spans="1:7">
      <c r="A359" s="9">
        <f>'(1)'!A359</f>
        <v>42807</v>
      </c>
      <c r="B359">
        <v>64883.93</v>
      </c>
      <c r="C359">
        <v>64964.54</v>
      </c>
      <c r="D359">
        <v>62794.75</v>
      </c>
      <c r="E359">
        <v>62980.37</v>
      </c>
      <c r="F359" s="12">
        <v>372572512</v>
      </c>
      <c r="G359" s="12">
        <v>2155405</v>
      </c>
    </row>
    <row r="360" spans="1:7">
      <c r="A360" s="9">
        <f>'(1)'!A360</f>
        <v>42808</v>
      </c>
      <c r="B360">
        <v>62980.03</v>
      </c>
      <c r="C360">
        <v>63747.06</v>
      </c>
      <c r="D360">
        <v>62496.17</v>
      </c>
      <c r="E360">
        <v>63521.34</v>
      </c>
      <c r="F360" s="12">
        <v>381463008</v>
      </c>
      <c r="G360" s="12">
        <v>2144994</v>
      </c>
    </row>
    <row r="361" spans="1:7">
      <c r="A361" s="9">
        <f>'(1)'!A361</f>
        <v>42809</v>
      </c>
      <c r="B361">
        <v>63521.34</v>
      </c>
      <c r="C361">
        <v>63942.05</v>
      </c>
      <c r="D361">
        <v>62840.03</v>
      </c>
      <c r="E361">
        <v>63530.79</v>
      </c>
      <c r="F361" s="12">
        <v>418889984</v>
      </c>
      <c r="G361" s="12">
        <v>2110816.25</v>
      </c>
    </row>
    <row r="362" spans="1:7">
      <c r="A362" s="9">
        <f>'(1)'!A362</f>
        <v>42810</v>
      </c>
      <c r="B362">
        <v>63553.78</v>
      </c>
      <c r="C362">
        <v>63997.33</v>
      </c>
      <c r="D362">
        <v>63468.6</v>
      </c>
      <c r="E362">
        <v>63853.77</v>
      </c>
      <c r="F362" s="12">
        <v>355401888</v>
      </c>
      <c r="G362" s="12">
        <v>2085002.63</v>
      </c>
    </row>
    <row r="363" spans="1:7">
      <c r="A363" s="9">
        <f>'(1)'!A363</f>
        <v>42811</v>
      </c>
      <c r="B363">
        <v>63829.32</v>
      </c>
      <c r="C363">
        <v>64356.32</v>
      </c>
      <c r="D363">
        <v>63030.09</v>
      </c>
      <c r="E363">
        <v>64308.39</v>
      </c>
      <c r="F363" s="12">
        <v>265072096</v>
      </c>
      <c r="G363" s="12">
        <v>2085002.63</v>
      </c>
    </row>
    <row r="364" spans="1:7">
      <c r="A364" s="9">
        <f>'(1)'!A364</f>
        <v>42814</v>
      </c>
      <c r="B364">
        <v>64308.08</v>
      </c>
      <c r="C364">
        <v>64847.15</v>
      </c>
      <c r="D364">
        <v>64041.7</v>
      </c>
      <c r="E364">
        <v>64640.45</v>
      </c>
      <c r="F364" s="12">
        <v>275551712</v>
      </c>
      <c r="G364" s="12">
        <v>2085002.63</v>
      </c>
    </row>
    <row r="365" spans="1:7">
      <c r="A365" s="9">
        <f>'(1)'!A365</f>
        <v>42815</v>
      </c>
      <c r="B365">
        <v>64635.56</v>
      </c>
      <c r="C365">
        <v>65551.37</v>
      </c>
      <c r="D365">
        <v>64476.05</v>
      </c>
      <c r="E365">
        <v>65528.29</v>
      </c>
      <c r="F365" s="12">
        <v>346302400</v>
      </c>
      <c r="G365" s="12">
        <v>2095706.88</v>
      </c>
    </row>
    <row r="366" spans="1:7">
      <c r="A366" s="9">
        <f>'(1)'!A366</f>
        <v>42816</v>
      </c>
      <c r="B366">
        <v>65541.259999999995</v>
      </c>
      <c r="C366">
        <v>65775.41</v>
      </c>
      <c r="D366">
        <v>65070.18</v>
      </c>
      <c r="E366">
        <v>65265.98</v>
      </c>
      <c r="F366" s="12">
        <v>359606400</v>
      </c>
      <c r="G366" s="12">
        <v>2056619.25</v>
      </c>
    </row>
    <row r="367" spans="1:7">
      <c r="A367" s="9">
        <f>'(1)'!A367</f>
        <v>42817</v>
      </c>
      <c r="B367">
        <v>65266.22</v>
      </c>
      <c r="C367">
        <v>65596.61</v>
      </c>
      <c r="D367">
        <v>64859.03</v>
      </c>
      <c r="E367">
        <v>64984.07</v>
      </c>
      <c r="F367" s="12">
        <v>240788992</v>
      </c>
      <c r="G367" s="12">
        <v>2086183.75</v>
      </c>
    </row>
    <row r="368" spans="1:7">
      <c r="A368" s="9">
        <f>'(1)'!A368</f>
        <v>42818</v>
      </c>
      <c r="B368">
        <v>64989.21</v>
      </c>
      <c r="C368">
        <v>65384.21</v>
      </c>
      <c r="D368">
        <v>64774.18</v>
      </c>
      <c r="E368">
        <v>65211.48</v>
      </c>
      <c r="F368" s="12">
        <v>269499904</v>
      </c>
      <c r="G368" s="12">
        <v>2072616.5</v>
      </c>
    </row>
    <row r="369" spans="1:7">
      <c r="A369" s="9">
        <f>'(1)'!A369</f>
        <v>42821</v>
      </c>
      <c r="B369">
        <v>65211.7</v>
      </c>
      <c r="C369">
        <v>65775.009999999995</v>
      </c>
      <c r="D369">
        <v>64989.53</v>
      </c>
      <c r="E369">
        <v>65768.91</v>
      </c>
      <c r="F369" s="12">
        <v>294692192</v>
      </c>
      <c r="G369" s="12">
        <v>2050584.25</v>
      </c>
    </row>
    <row r="370" spans="1:7">
      <c r="A370" s="9">
        <f>'(1)'!A370</f>
        <v>42822</v>
      </c>
      <c r="B370">
        <v>65769.95</v>
      </c>
      <c r="C370">
        <v>66211.17</v>
      </c>
      <c r="D370">
        <v>64492.59</v>
      </c>
      <c r="E370">
        <v>64774.77</v>
      </c>
      <c r="F370" s="12">
        <v>214975104</v>
      </c>
      <c r="G370" s="12">
        <v>2020921.63</v>
      </c>
    </row>
    <row r="371" spans="1:7">
      <c r="A371" s="9">
        <f>'(1)'!A371</f>
        <v>42823</v>
      </c>
      <c r="B371">
        <v>64774.77</v>
      </c>
      <c r="C371">
        <v>64921.2</v>
      </c>
      <c r="D371">
        <v>63762.13</v>
      </c>
      <c r="E371">
        <v>64222.720000000001</v>
      </c>
      <c r="F371" s="12">
        <v>307438912</v>
      </c>
      <c r="G371" s="12">
        <v>2019308.25</v>
      </c>
    </row>
    <row r="372" spans="1:7">
      <c r="A372" s="9">
        <f>'(1)'!A372</f>
        <v>42824</v>
      </c>
      <c r="B372">
        <v>64201.84</v>
      </c>
      <c r="C372">
        <v>65197.3</v>
      </c>
      <c r="D372">
        <v>64016.160000000003</v>
      </c>
      <c r="E372">
        <v>64593.11</v>
      </c>
      <c r="F372" s="12">
        <v>296389408</v>
      </c>
      <c r="G372" s="12">
        <v>2032539.88</v>
      </c>
    </row>
    <row r="373" spans="1:7">
      <c r="A373" s="9">
        <f>'(1)'!A373</f>
        <v>42825</v>
      </c>
      <c r="B373">
        <v>64593.11</v>
      </c>
      <c r="C373">
        <v>64927.58</v>
      </c>
      <c r="D373">
        <v>64115.05</v>
      </c>
      <c r="E373">
        <v>64649.82</v>
      </c>
      <c r="F373" s="12">
        <v>294271008</v>
      </c>
      <c r="G373" s="12">
        <v>2045861.5</v>
      </c>
    </row>
    <row r="374" spans="1:7">
      <c r="A374" s="9">
        <f>'(1)'!A374</f>
        <v>42828</v>
      </c>
      <c r="B374">
        <v>64650.29</v>
      </c>
      <c r="C374">
        <v>64871.81</v>
      </c>
      <c r="D374">
        <v>63351.37</v>
      </c>
      <c r="E374">
        <v>64359.79</v>
      </c>
      <c r="F374" s="12">
        <v>307627712</v>
      </c>
      <c r="G374" s="12">
        <v>2019299.63</v>
      </c>
    </row>
    <row r="375" spans="1:7">
      <c r="A375" s="9">
        <f>'(1)'!A375</f>
        <v>42829</v>
      </c>
      <c r="B375">
        <v>64362.46</v>
      </c>
      <c r="C375">
        <v>64455.66</v>
      </c>
      <c r="D375">
        <v>63814.16</v>
      </c>
      <c r="E375">
        <v>63891.68</v>
      </c>
      <c r="F375" s="12">
        <v>327674304</v>
      </c>
      <c r="G375" s="12">
        <v>2062065.5</v>
      </c>
    </row>
    <row r="376" spans="1:7">
      <c r="A376" s="9">
        <f>'(1)'!A376</f>
        <v>42830</v>
      </c>
      <c r="B376">
        <v>63891.14</v>
      </c>
      <c r="C376">
        <v>63991.8</v>
      </c>
      <c r="D376">
        <v>62826.28</v>
      </c>
      <c r="E376">
        <v>62826.28</v>
      </c>
      <c r="F376" s="12">
        <v>438504096</v>
      </c>
      <c r="G376" s="12">
        <v>2049451.13</v>
      </c>
    </row>
    <row r="377" spans="1:7">
      <c r="A377" s="9">
        <f>'(1)'!A377</f>
        <v>42831</v>
      </c>
      <c r="B377">
        <v>62827.58</v>
      </c>
      <c r="C377">
        <v>64423.68</v>
      </c>
      <c r="D377">
        <v>62827.58</v>
      </c>
      <c r="E377">
        <v>64334.93</v>
      </c>
      <c r="F377" s="12">
        <v>331230592</v>
      </c>
      <c r="G377" s="12">
        <v>2006005.5</v>
      </c>
    </row>
    <row r="378" spans="1:7">
      <c r="A378" s="9">
        <f>'(1)'!A378</f>
        <v>42832</v>
      </c>
      <c r="B378">
        <v>64335.74</v>
      </c>
      <c r="C378">
        <v>64590.7</v>
      </c>
      <c r="D378">
        <v>63716.75</v>
      </c>
      <c r="E378">
        <v>64158.84</v>
      </c>
      <c r="F378" s="12">
        <v>324947808</v>
      </c>
      <c r="G378" s="12">
        <v>2029441.63</v>
      </c>
    </row>
    <row r="379" spans="1:7">
      <c r="A379" s="9">
        <f>'(1)'!A379</f>
        <v>42835</v>
      </c>
      <c r="B379">
        <v>64164.93</v>
      </c>
      <c r="C379">
        <v>64572.29</v>
      </c>
      <c r="D379">
        <v>63218.8</v>
      </c>
      <c r="E379">
        <v>63406.97</v>
      </c>
      <c r="F379" s="12">
        <v>324195712</v>
      </c>
      <c r="G379" s="12">
        <v>1974566.5</v>
      </c>
    </row>
    <row r="380" spans="1:7">
      <c r="A380" s="9">
        <f>'(1)'!A380</f>
        <v>42836</v>
      </c>
      <c r="B380">
        <v>63406.13</v>
      </c>
      <c r="C380">
        <v>64163.4</v>
      </c>
      <c r="D380">
        <v>63388.19</v>
      </c>
      <c r="E380">
        <v>63760.62</v>
      </c>
      <c r="F380" s="12">
        <v>316439008</v>
      </c>
      <c r="G380" s="12">
        <v>1986704.13</v>
      </c>
    </row>
    <row r="381" spans="1:7">
      <c r="A381" s="9">
        <f>'(1)'!A381</f>
        <v>42837</v>
      </c>
      <c r="B381">
        <v>63761.21</v>
      </c>
      <c r="C381">
        <v>64753.68</v>
      </c>
      <c r="D381">
        <v>63761.21</v>
      </c>
      <c r="E381">
        <v>64389.02</v>
      </c>
      <c r="F381" s="12">
        <v>298935296</v>
      </c>
      <c r="G381" s="12">
        <v>1990105</v>
      </c>
    </row>
    <row r="382" spans="1:7">
      <c r="A382" s="9">
        <f>'(1)'!A382</f>
        <v>42838</v>
      </c>
      <c r="B382">
        <v>64383.5</v>
      </c>
      <c r="C382">
        <v>65148.35</v>
      </c>
      <c r="D382">
        <v>63875.22</v>
      </c>
      <c r="E382">
        <v>65148.35</v>
      </c>
      <c r="F382" s="12">
        <v>329279488</v>
      </c>
      <c r="G382" s="12">
        <v>2001009.25</v>
      </c>
    </row>
    <row r="383" spans="1:7">
      <c r="A383" s="9">
        <f>'(1)'!A383</f>
        <v>42842</v>
      </c>
      <c r="B383">
        <v>65143.68</v>
      </c>
      <c r="C383">
        <v>65436.3</v>
      </c>
      <c r="D383">
        <v>64679.05</v>
      </c>
      <c r="E383">
        <v>64861.919999999998</v>
      </c>
      <c r="F383" s="12">
        <v>313107296</v>
      </c>
      <c r="G383" s="12">
        <v>2012142.88</v>
      </c>
    </row>
    <row r="384" spans="1:7">
      <c r="A384" s="9">
        <f>'(1)'!A384</f>
        <v>42843</v>
      </c>
      <c r="B384">
        <v>64871.78</v>
      </c>
      <c r="C384">
        <v>65326.5</v>
      </c>
      <c r="D384">
        <v>64292.09</v>
      </c>
      <c r="E384">
        <v>64676.55</v>
      </c>
      <c r="F384" s="12">
        <v>332123200</v>
      </c>
      <c r="G384" s="12">
        <v>2015148.63</v>
      </c>
    </row>
    <row r="385" spans="1:7">
      <c r="A385" s="9">
        <f>'(1)'!A385</f>
        <v>42844</v>
      </c>
      <c r="B385">
        <v>64679.27</v>
      </c>
      <c r="C385">
        <v>65403.25</v>
      </c>
      <c r="D385">
        <v>64591.58</v>
      </c>
      <c r="E385">
        <v>65403.25</v>
      </c>
      <c r="F385" s="12">
        <v>320842816</v>
      </c>
      <c r="G385" s="12">
        <v>2043177.75</v>
      </c>
    </row>
    <row r="386" spans="1:7">
      <c r="A386" s="9">
        <f>'(1)'!A386</f>
        <v>42845</v>
      </c>
      <c r="B386">
        <v>65404.05</v>
      </c>
      <c r="C386">
        <v>66851.34</v>
      </c>
      <c r="D386">
        <v>65404.05</v>
      </c>
      <c r="E386">
        <v>66721.75</v>
      </c>
      <c r="F386" s="12">
        <v>306568608</v>
      </c>
      <c r="G386" s="12">
        <v>2026631.38</v>
      </c>
    </row>
    <row r="387" spans="1:7">
      <c r="A387" s="9">
        <f>'(1)'!A387</f>
        <v>42846</v>
      </c>
      <c r="B387">
        <v>66720.39</v>
      </c>
      <c r="C387">
        <v>66757.95</v>
      </c>
      <c r="D387">
        <v>65898.48</v>
      </c>
      <c r="E387">
        <v>66093.78</v>
      </c>
      <c r="F387" s="12">
        <v>362032800</v>
      </c>
      <c r="G387" s="12">
        <v>2018470</v>
      </c>
    </row>
    <row r="388" spans="1:7">
      <c r="A388" s="9">
        <f>'(1)'!A388</f>
        <v>42849</v>
      </c>
      <c r="B388">
        <v>66069.2</v>
      </c>
      <c r="C388">
        <v>66098.820000000007</v>
      </c>
      <c r="D388">
        <v>64720.93</v>
      </c>
      <c r="E388">
        <v>64862.61</v>
      </c>
      <c r="F388" s="12">
        <v>355301888</v>
      </c>
      <c r="G388" s="12">
        <v>2023229.38</v>
      </c>
    </row>
    <row r="389" spans="1:7">
      <c r="A389" s="9">
        <f>'(1)'!A389</f>
        <v>42850</v>
      </c>
      <c r="B389">
        <v>64868.68</v>
      </c>
      <c r="C389">
        <v>65768.149999999994</v>
      </c>
      <c r="D389">
        <v>64863.26</v>
      </c>
      <c r="E389">
        <v>65709.73</v>
      </c>
      <c r="F389" s="12">
        <v>389676800</v>
      </c>
      <c r="G389" s="12">
        <v>2038690.5</v>
      </c>
    </row>
    <row r="390" spans="1:7">
      <c r="A390" s="9">
        <f>'(1)'!A390</f>
        <v>42851</v>
      </c>
      <c r="B390">
        <v>65705.289999999994</v>
      </c>
      <c r="C390">
        <v>66014.81</v>
      </c>
      <c r="D390">
        <v>65295.199999999997</v>
      </c>
      <c r="E390">
        <v>65526.04</v>
      </c>
      <c r="F390" s="12">
        <v>284541408</v>
      </c>
      <c r="G390" s="12">
        <v>2004496.38</v>
      </c>
    </row>
    <row r="391" spans="1:7">
      <c r="A391" s="9">
        <f>'(1)'!A391</f>
        <v>42852</v>
      </c>
      <c r="B391">
        <v>65533.47</v>
      </c>
      <c r="C391">
        <v>66535.63</v>
      </c>
      <c r="D391">
        <v>65533.47</v>
      </c>
      <c r="E391">
        <v>66277.67</v>
      </c>
      <c r="F391" s="12">
        <v>234356608</v>
      </c>
      <c r="G391" s="12">
        <v>1986691.5</v>
      </c>
    </row>
    <row r="392" spans="1:7">
      <c r="A392" s="9">
        <f>'(1)'!A392</f>
        <v>42853</v>
      </c>
      <c r="B392">
        <v>66283.75</v>
      </c>
      <c r="C392">
        <v>67528.41</v>
      </c>
      <c r="D392">
        <v>66283.75</v>
      </c>
      <c r="E392">
        <v>67349.73</v>
      </c>
      <c r="F392" s="12">
        <v>276202592</v>
      </c>
      <c r="G392" s="12">
        <v>1996479.63</v>
      </c>
    </row>
    <row r="393" spans="1:7">
      <c r="A393" s="9">
        <f>'(1)'!A393</f>
        <v>42856</v>
      </c>
      <c r="B393">
        <v>67355.06</v>
      </c>
      <c r="C393">
        <v>67709.45</v>
      </c>
      <c r="D393">
        <v>67191.39</v>
      </c>
      <c r="E393">
        <v>67537.62</v>
      </c>
      <c r="F393" s="12">
        <v>327230688</v>
      </c>
      <c r="G393" s="12">
        <v>1996418.13</v>
      </c>
    </row>
    <row r="394" spans="1:7">
      <c r="A394" s="9">
        <f>'(1)'!A394</f>
        <v>42857</v>
      </c>
      <c r="B394">
        <v>67536.28</v>
      </c>
      <c r="C394">
        <v>68428.740000000005</v>
      </c>
      <c r="D394">
        <v>67536.28</v>
      </c>
      <c r="E394">
        <v>68221.94</v>
      </c>
      <c r="F394" s="12">
        <v>296136384</v>
      </c>
      <c r="G394" s="12">
        <v>1984839</v>
      </c>
    </row>
    <row r="395" spans="1:7">
      <c r="A395" s="9">
        <f>'(1)'!A395</f>
        <v>42858</v>
      </c>
      <c r="B395">
        <v>68226.66</v>
      </c>
      <c r="C395">
        <v>68592.960000000006</v>
      </c>
      <c r="D395">
        <v>68081.179999999993</v>
      </c>
      <c r="E395">
        <v>68474.19</v>
      </c>
      <c r="F395" s="12">
        <v>394083200</v>
      </c>
      <c r="G395" s="12">
        <v>1971226</v>
      </c>
    </row>
    <row r="396" spans="1:7">
      <c r="A396" s="9">
        <f>'(1)'!A396</f>
        <v>42859</v>
      </c>
      <c r="B396">
        <v>68473.34</v>
      </c>
      <c r="C396">
        <v>68791.87</v>
      </c>
      <c r="D396">
        <v>68124.240000000005</v>
      </c>
      <c r="E396">
        <v>68684.5</v>
      </c>
      <c r="F396" s="12">
        <v>339209408</v>
      </c>
      <c r="G396" s="12">
        <v>1939629.63</v>
      </c>
    </row>
    <row r="397" spans="1:7">
      <c r="A397" s="9">
        <f>'(1)'!A397</f>
        <v>42860</v>
      </c>
      <c r="B397">
        <v>68674.009999999995</v>
      </c>
      <c r="C397">
        <v>68674.009999999995</v>
      </c>
      <c r="D397">
        <v>67163.37</v>
      </c>
      <c r="E397">
        <v>67540.25</v>
      </c>
      <c r="F397" s="12">
        <v>378594208</v>
      </c>
      <c r="G397" s="12">
        <v>1939629.63</v>
      </c>
    </row>
    <row r="398" spans="1:7">
      <c r="A398" s="9">
        <f>'(1)'!A398</f>
        <v>42863</v>
      </c>
      <c r="B398">
        <v>67535.78</v>
      </c>
      <c r="C398">
        <v>67535.78</v>
      </c>
      <c r="D398">
        <v>60314.7</v>
      </c>
      <c r="E398">
        <v>61597.05</v>
      </c>
      <c r="F398" s="12">
        <v>341981312</v>
      </c>
      <c r="G398" s="12">
        <v>1981848.13</v>
      </c>
    </row>
    <row r="399" spans="1:7">
      <c r="A399" s="9">
        <f>'(1)'!A399</f>
        <v>42864</v>
      </c>
      <c r="B399">
        <v>61596.81</v>
      </c>
      <c r="C399">
        <v>63488.18</v>
      </c>
      <c r="D399">
        <v>61596.81</v>
      </c>
      <c r="E399">
        <v>62639.31</v>
      </c>
      <c r="F399" s="12">
        <v>1138841472</v>
      </c>
      <c r="G399" s="12">
        <v>1980961.13</v>
      </c>
    </row>
    <row r="400" spans="1:7">
      <c r="A400" s="9">
        <f>'(1)'!A400</f>
        <v>42865</v>
      </c>
      <c r="B400">
        <v>62638.49</v>
      </c>
      <c r="C400">
        <v>62638.49</v>
      </c>
      <c r="D400">
        <v>60924.77</v>
      </c>
      <c r="E400">
        <v>61673.49</v>
      </c>
      <c r="F400" s="12">
        <v>631009408</v>
      </c>
      <c r="G400" s="12">
        <v>1958978.38</v>
      </c>
    </row>
    <row r="401" spans="1:7">
      <c r="A401" s="9">
        <f>'(1)'!A401</f>
        <v>42866</v>
      </c>
      <c r="B401">
        <v>61670.21</v>
      </c>
      <c r="C401">
        <v>62774.63</v>
      </c>
      <c r="D401">
        <v>61670.21</v>
      </c>
      <c r="E401">
        <v>62662.48</v>
      </c>
      <c r="F401" s="12">
        <v>599574272</v>
      </c>
      <c r="G401" s="12">
        <v>1969893.13</v>
      </c>
    </row>
    <row r="402" spans="1:7">
      <c r="A402" s="9">
        <f>'(1)'!A402</f>
        <v>42867</v>
      </c>
      <c r="B402">
        <v>62672.62</v>
      </c>
      <c r="C402">
        <v>64015.79</v>
      </c>
      <c r="D402">
        <v>62672.62</v>
      </c>
      <c r="E402">
        <v>63257.36</v>
      </c>
      <c r="F402" s="12">
        <v>490050816</v>
      </c>
      <c r="G402" s="12">
        <v>1969893.13</v>
      </c>
    </row>
    <row r="403" spans="1:7">
      <c r="A403" s="9">
        <f>'(1)'!A403</f>
        <v>42870</v>
      </c>
      <c r="B403">
        <v>63256.47</v>
      </c>
      <c r="C403">
        <v>63991.4</v>
      </c>
      <c r="D403">
        <v>62761.8</v>
      </c>
      <c r="E403">
        <v>63226.79</v>
      </c>
      <c r="F403" s="12">
        <v>431046912</v>
      </c>
      <c r="G403" s="12">
        <v>1983629.75</v>
      </c>
    </row>
    <row r="404" spans="1:7">
      <c r="A404" s="9">
        <f>'(1)'!A404</f>
        <v>42871</v>
      </c>
      <c r="B404">
        <v>63227.51</v>
      </c>
      <c r="C404">
        <v>64170.25</v>
      </c>
      <c r="D404">
        <v>63227.51</v>
      </c>
      <c r="E404">
        <v>64085.41</v>
      </c>
      <c r="F404" s="12">
        <v>412465408</v>
      </c>
      <c r="G404" s="12">
        <v>2009124.75</v>
      </c>
    </row>
    <row r="405" spans="1:7">
      <c r="A405" s="9">
        <f>'(1)'!A405</f>
        <v>42872</v>
      </c>
      <c r="B405">
        <v>64054.84</v>
      </c>
      <c r="C405">
        <v>64054.84</v>
      </c>
      <c r="D405">
        <v>63530.67</v>
      </c>
      <c r="E405">
        <v>63760.94</v>
      </c>
      <c r="F405" s="12">
        <v>396848288</v>
      </c>
      <c r="G405" s="12">
        <v>2001130</v>
      </c>
    </row>
    <row r="406" spans="1:7">
      <c r="A406" s="9">
        <f>'(1)'!A406</f>
        <v>42873</v>
      </c>
      <c r="B406">
        <v>63764.94</v>
      </c>
      <c r="C406">
        <v>64107.22</v>
      </c>
      <c r="D406">
        <v>63720.09</v>
      </c>
      <c r="E406">
        <v>63962.27</v>
      </c>
      <c r="F406" s="12">
        <v>169716992</v>
      </c>
      <c r="G406" s="12">
        <v>1995043.38</v>
      </c>
    </row>
    <row r="407" spans="1:7">
      <c r="A407" s="9">
        <f>'(1)'!A407</f>
        <v>42874</v>
      </c>
      <c r="B407">
        <v>63960.81</v>
      </c>
      <c r="C407">
        <v>63984.42</v>
      </c>
      <c r="D407">
        <v>62672.65</v>
      </c>
      <c r="E407">
        <v>62711.47</v>
      </c>
      <c r="F407" s="12">
        <v>230427696</v>
      </c>
      <c r="G407" s="12">
        <v>2016141.25</v>
      </c>
    </row>
    <row r="408" spans="1:7">
      <c r="A408" s="9">
        <f>'(1)'!A408</f>
        <v>42877</v>
      </c>
      <c r="B408">
        <v>62711.47</v>
      </c>
      <c r="C408">
        <v>63293.49</v>
      </c>
      <c r="D408">
        <v>62165.21</v>
      </c>
      <c r="E408">
        <v>62288.52</v>
      </c>
      <c r="F408" s="12">
        <v>467542496</v>
      </c>
      <c r="G408" s="12">
        <v>2022219.75</v>
      </c>
    </row>
    <row r="409" spans="1:7">
      <c r="A409" s="9">
        <f>'(1)'!A409</f>
        <v>42878</v>
      </c>
      <c r="B409">
        <v>62289.2</v>
      </c>
      <c r="C409">
        <v>62773.25</v>
      </c>
      <c r="D409">
        <v>62160.72</v>
      </c>
      <c r="E409">
        <v>62510.7</v>
      </c>
      <c r="F409" s="12">
        <v>347437312</v>
      </c>
      <c r="G409" s="12">
        <v>2061261.38</v>
      </c>
    </row>
    <row r="410" spans="1:7">
      <c r="A410" s="9">
        <f>'(1)'!A410</f>
        <v>42879</v>
      </c>
      <c r="B410">
        <v>62503</v>
      </c>
      <c r="C410">
        <v>62800.45</v>
      </c>
      <c r="D410">
        <v>62009.52</v>
      </c>
      <c r="E410">
        <v>62450.45</v>
      </c>
      <c r="F410" s="12">
        <v>296336992</v>
      </c>
      <c r="G410" s="12">
        <v>2038994.5</v>
      </c>
    </row>
    <row r="411" spans="1:7">
      <c r="A411" s="9">
        <f>'(1)'!A411</f>
        <v>42880</v>
      </c>
      <c r="B411">
        <v>62449.93</v>
      </c>
      <c r="C411">
        <v>63301.98</v>
      </c>
      <c r="D411">
        <v>62426.2</v>
      </c>
      <c r="E411">
        <v>62954.69</v>
      </c>
      <c r="F411" s="12">
        <v>249655008</v>
      </c>
      <c r="G411" s="12">
        <v>2006803.75</v>
      </c>
    </row>
    <row r="412" spans="1:7">
      <c r="A412" s="9">
        <f>'(1)'!A412</f>
        <v>42881</v>
      </c>
      <c r="B412">
        <v>62954.86</v>
      </c>
      <c r="C412">
        <v>63636.639999999999</v>
      </c>
      <c r="D412">
        <v>62911.55</v>
      </c>
      <c r="E412">
        <v>63170.73</v>
      </c>
      <c r="F412" s="12">
        <v>308569408</v>
      </c>
      <c r="G412" s="12">
        <v>2033756</v>
      </c>
    </row>
    <row r="413" spans="1:7">
      <c r="A413" s="9">
        <f>'(1)'!A413</f>
        <v>42885</v>
      </c>
      <c r="B413">
        <v>63170.97</v>
      </c>
      <c r="C413">
        <v>63170.97</v>
      </c>
      <c r="D413">
        <v>62376.3</v>
      </c>
      <c r="E413">
        <v>62755.57</v>
      </c>
      <c r="F413" s="12">
        <v>298182304</v>
      </c>
      <c r="G413" s="12">
        <v>2027541.25</v>
      </c>
    </row>
    <row r="414" spans="1:7">
      <c r="A414" s="9">
        <f>'(1)'!A414</f>
        <v>42886</v>
      </c>
      <c r="B414">
        <v>62755.23</v>
      </c>
      <c r="C414">
        <v>63065.79</v>
      </c>
      <c r="D414">
        <v>62095.46</v>
      </c>
      <c r="E414">
        <v>62210.559999999998</v>
      </c>
      <c r="F414" s="12">
        <v>278582016</v>
      </c>
      <c r="G414" s="12">
        <v>2048995</v>
      </c>
    </row>
    <row r="415" spans="1:7">
      <c r="A415" s="9">
        <f>'(1)'!A415</f>
        <v>42887</v>
      </c>
      <c r="B415">
        <v>62218.559999999998</v>
      </c>
      <c r="C415">
        <v>62286.33</v>
      </c>
      <c r="D415">
        <v>61278.79</v>
      </c>
      <c r="E415">
        <v>61700.23</v>
      </c>
      <c r="F415" s="12">
        <v>319578912</v>
      </c>
      <c r="G415" s="12">
        <v>2081159</v>
      </c>
    </row>
    <row r="416" spans="1:7">
      <c r="A416" s="9">
        <f>'(1)'!A416</f>
        <v>42888</v>
      </c>
      <c r="B416">
        <v>61708.43</v>
      </c>
      <c r="C416">
        <v>62011.87</v>
      </c>
      <c r="D416">
        <v>61510.01</v>
      </c>
      <c r="E416">
        <v>61828.99</v>
      </c>
      <c r="F416" s="12">
        <v>312023296</v>
      </c>
      <c r="G416" s="12">
        <v>2088193.5</v>
      </c>
    </row>
    <row r="417" spans="1:7">
      <c r="A417" s="9">
        <f>'(1)'!A417</f>
        <v>42891</v>
      </c>
      <c r="B417">
        <v>61830.77</v>
      </c>
      <c r="C417">
        <v>62475.1</v>
      </c>
      <c r="D417">
        <v>61507.58</v>
      </c>
      <c r="E417">
        <v>61922.93</v>
      </c>
      <c r="F417" s="12">
        <v>254545792</v>
      </c>
      <c r="G417" s="12">
        <v>2114225.75</v>
      </c>
    </row>
    <row r="418" spans="1:7">
      <c r="A418" s="9">
        <f>'(1)'!A418</f>
        <v>42892</v>
      </c>
      <c r="B418">
        <v>61911.45</v>
      </c>
      <c r="C418">
        <v>61921.24</v>
      </c>
      <c r="D418">
        <v>61269.39</v>
      </c>
      <c r="E418">
        <v>61626.41</v>
      </c>
      <c r="F418" s="12">
        <v>446241088</v>
      </c>
      <c r="G418" s="12">
        <v>2121249.25</v>
      </c>
    </row>
    <row r="419" spans="1:7">
      <c r="A419" s="9">
        <f>'(1)'!A419</f>
        <v>42893</v>
      </c>
      <c r="B419">
        <v>61619.86</v>
      </c>
      <c r="C419">
        <v>62272.28</v>
      </c>
      <c r="D419">
        <v>61619.86</v>
      </c>
      <c r="E419">
        <v>62014.03</v>
      </c>
      <c r="F419" s="12">
        <v>524536800</v>
      </c>
      <c r="G419" s="12">
        <v>2124976.5</v>
      </c>
    </row>
    <row r="420" spans="1:7">
      <c r="A420" s="9">
        <f>'(1)'!A420</f>
        <v>42894</v>
      </c>
      <c r="B420">
        <v>62010.559999999998</v>
      </c>
      <c r="C420">
        <v>62010.559999999998</v>
      </c>
      <c r="D420">
        <v>60766.16</v>
      </c>
      <c r="E420">
        <v>60766.16</v>
      </c>
      <c r="F420" s="12">
        <v>283764000</v>
      </c>
      <c r="G420" s="12">
        <v>2090054.63</v>
      </c>
    </row>
    <row r="421" spans="1:7">
      <c r="A421" s="9">
        <f>'(1)'!A421</f>
        <v>42895</v>
      </c>
      <c r="B421">
        <v>60783.05</v>
      </c>
      <c r="C421">
        <v>61187.64</v>
      </c>
      <c r="D421">
        <v>60543.61</v>
      </c>
      <c r="E421">
        <v>60761.74</v>
      </c>
      <c r="F421" s="12">
        <v>407861312</v>
      </c>
      <c r="G421" s="12">
        <v>1911595.38</v>
      </c>
    </row>
    <row r="422" spans="1:7">
      <c r="A422" s="9">
        <f>'(1)'!A422</f>
        <v>42898</v>
      </c>
      <c r="B422">
        <v>60762.42</v>
      </c>
      <c r="C422">
        <v>61353.61</v>
      </c>
      <c r="D422">
        <v>60758.22</v>
      </c>
      <c r="E422">
        <v>61272.21</v>
      </c>
      <c r="F422" s="12">
        <v>337594304</v>
      </c>
      <c r="G422" s="12">
        <v>1941718</v>
      </c>
    </row>
    <row r="423" spans="1:7">
      <c r="A423" s="9">
        <f>'(1)'!A423</f>
        <v>42899</v>
      </c>
      <c r="B423">
        <v>61272.21</v>
      </c>
      <c r="C423">
        <v>61399.79</v>
      </c>
      <c r="D423">
        <v>60991.55</v>
      </c>
      <c r="E423">
        <v>61087.14</v>
      </c>
      <c r="F423" s="12">
        <v>316178688</v>
      </c>
      <c r="G423" s="12">
        <v>1913729.88</v>
      </c>
    </row>
    <row r="424" spans="1:7">
      <c r="A424" s="9">
        <f>'(1)'!A424</f>
        <v>42900</v>
      </c>
      <c r="B424">
        <v>61087.85</v>
      </c>
      <c r="C424">
        <v>62250.97</v>
      </c>
      <c r="D424">
        <v>61087.85</v>
      </c>
      <c r="E424">
        <v>62188.09</v>
      </c>
      <c r="F424" s="12">
        <v>292444512</v>
      </c>
      <c r="G424" s="12">
        <v>1946354.13</v>
      </c>
    </row>
    <row r="425" spans="1:7">
      <c r="A425" s="9">
        <f>'(1)'!A425</f>
        <v>42901</v>
      </c>
      <c r="B425">
        <v>62188.32</v>
      </c>
      <c r="C425">
        <v>62424.160000000003</v>
      </c>
      <c r="D425">
        <v>61580.43</v>
      </c>
      <c r="E425">
        <v>61675.46</v>
      </c>
      <c r="F425" s="12">
        <v>267962400</v>
      </c>
      <c r="G425" s="12">
        <v>1963147.88</v>
      </c>
    </row>
    <row r="426" spans="1:7">
      <c r="A426" s="9">
        <f>'(1)'!A426</f>
        <v>42902</v>
      </c>
      <c r="B426">
        <v>61684.26</v>
      </c>
      <c r="C426">
        <v>62057.279999999999</v>
      </c>
      <c r="D426">
        <v>61433.33</v>
      </c>
      <c r="E426">
        <v>62017.97</v>
      </c>
      <c r="F426" s="12">
        <v>337704512</v>
      </c>
      <c r="G426" s="12">
        <v>1962959.13</v>
      </c>
    </row>
    <row r="427" spans="1:7">
      <c r="A427" s="9">
        <f>'(1)'!A427</f>
        <v>42905</v>
      </c>
      <c r="B427">
        <v>62009.85</v>
      </c>
      <c r="C427">
        <v>62498.52</v>
      </c>
      <c r="D427">
        <v>61689.36</v>
      </c>
      <c r="E427">
        <v>62238.95</v>
      </c>
      <c r="F427" s="12">
        <v>280320096</v>
      </c>
      <c r="G427" s="12">
        <v>1988802.38</v>
      </c>
    </row>
    <row r="428" spans="1:7">
      <c r="A428" s="9">
        <f>'(1)'!A428</f>
        <v>42906</v>
      </c>
      <c r="B428">
        <v>62237.83</v>
      </c>
      <c r="C428">
        <v>63037.57</v>
      </c>
      <c r="D428">
        <v>62237.83</v>
      </c>
      <c r="E428">
        <v>62899.97</v>
      </c>
      <c r="F428" s="12">
        <v>300566592</v>
      </c>
      <c r="G428" s="12">
        <v>1977298.88</v>
      </c>
    </row>
    <row r="429" spans="1:7">
      <c r="A429" s="9">
        <f>'(1)'!A429</f>
        <v>42907</v>
      </c>
      <c r="B429">
        <v>62900.91</v>
      </c>
      <c r="C429">
        <v>63337.53</v>
      </c>
      <c r="D429">
        <v>62900.91</v>
      </c>
      <c r="E429">
        <v>63279.58</v>
      </c>
      <c r="F429" s="12">
        <v>277131712</v>
      </c>
      <c r="G429" s="12">
        <v>1983197.63</v>
      </c>
    </row>
    <row r="430" spans="1:7">
      <c r="A430" s="9">
        <f>'(1)'!A430</f>
        <v>42908</v>
      </c>
      <c r="B430">
        <v>63268.07</v>
      </c>
      <c r="C430">
        <v>63345.59</v>
      </c>
      <c r="D430">
        <v>63075.83</v>
      </c>
      <c r="E430">
        <v>63231.59</v>
      </c>
      <c r="F430" s="12">
        <v>215080496</v>
      </c>
      <c r="G430" s="12">
        <v>1947194.63</v>
      </c>
    </row>
    <row r="431" spans="1:7">
      <c r="A431" s="9">
        <f>'(1)'!A431</f>
        <v>42909</v>
      </c>
      <c r="B431">
        <v>63215.17</v>
      </c>
      <c r="C431">
        <v>63484.59</v>
      </c>
      <c r="D431">
        <v>62708.27</v>
      </c>
      <c r="E431">
        <v>63154.17</v>
      </c>
      <c r="F431" s="12">
        <v>97841400</v>
      </c>
      <c r="G431" s="12">
        <v>1933834.63</v>
      </c>
    </row>
    <row r="432" spans="1:7">
      <c r="A432" s="9">
        <f>'(1)'!A432</f>
        <v>42912</v>
      </c>
      <c r="B432">
        <v>63156.03</v>
      </c>
      <c r="C432">
        <v>63188.31</v>
      </c>
      <c r="D432">
        <v>62353.93</v>
      </c>
      <c r="E432">
        <v>62470.33</v>
      </c>
      <c r="F432" s="12">
        <v>326785696</v>
      </c>
      <c r="G432" s="12">
        <v>1940524</v>
      </c>
    </row>
    <row r="433" spans="1:7">
      <c r="A433" s="9">
        <f>'(1)'!A433</f>
        <v>42913</v>
      </c>
      <c r="B433">
        <v>62474.44</v>
      </c>
      <c r="C433">
        <v>62925.919999999998</v>
      </c>
      <c r="D433">
        <v>62035.1</v>
      </c>
      <c r="E433">
        <v>62322.400000000001</v>
      </c>
      <c r="F433" s="12">
        <v>313268192</v>
      </c>
      <c r="G433" s="12">
        <v>1944327.13</v>
      </c>
    </row>
    <row r="434" spans="1:7">
      <c r="A434" s="9">
        <f>'(1)'!A434</f>
        <v>42914</v>
      </c>
      <c r="B434">
        <v>62322.400000000001</v>
      </c>
      <c r="C434">
        <v>63135.4</v>
      </c>
      <c r="D434">
        <v>62322.400000000001</v>
      </c>
      <c r="E434">
        <v>63025.47</v>
      </c>
      <c r="F434" s="12">
        <v>298365888</v>
      </c>
      <c r="G434" s="12">
        <v>1957320.63</v>
      </c>
    </row>
    <row r="435" spans="1:7">
      <c r="A435" s="9">
        <f>'(1)'!A435</f>
        <v>42915</v>
      </c>
      <c r="B435">
        <v>63026.82</v>
      </c>
      <c r="C435">
        <v>63891.3</v>
      </c>
      <c r="D435">
        <v>62907.74</v>
      </c>
      <c r="E435">
        <v>63832.15</v>
      </c>
      <c r="F435" s="12">
        <v>229279008</v>
      </c>
      <c r="G435" s="12">
        <v>1960066</v>
      </c>
    </row>
    <row r="436" spans="1:7">
      <c r="A436" s="9">
        <f>'(1)'!A436</f>
        <v>42916</v>
      </c>
      <c r="B436">
        <v>63840.28</v>
      </c>
      <c r="C436">
        <v>64937.87</v>
      </c>
      <c r="D436">
        <v>63826.98</v>
      </c>
      <c r="E436">
        <v>64835.55</v>
      </c>
      <c r="F436" s="12">
        <v>264614000</v>
      </c>
      <c r="G436" s="12">
        <v>1944531.38</v>
      </c>
    </row>
    <row r="437" spans="1:7">
      <c r="A437" s="9">
        <f>'(1)'!A437</f>
        <v>42919</v>
      </c>
      <c r="B437">
        <v>64854.26</v>
      </c>
      <c r="C437">
        <v>65302.33</v>
      </c>
      <c r="D437">
        <v>64854.26</v>
      </c>
      <c r="E437">
        <v>65178.35</v>
      </c>
      <c r="F437" s="12">
        <v>424355200</v>
      </c>
      <c r="G437" s="12">
        <v>1923838.38</v>
      </c>
    </row>
    <row r="438" spans="1:7">
      <c r="A438" s="9">
        <f>'(1)'!A438</f>
        <v>42921</v>
      </c>
      <c r="B438">
        <v>65178.35</v>
      </c>
      <c r="C438">
        <v>65624.38</v>
      </c>
      <c r="D438">
        <v>65178.35</v>
      </c>
      <c r="E438">
        <v>65436.18</v>
      </c>
      <c r="F438" s="12">
        <v>321819392</v>
      </c>
      <c r="G438" s="12">
        <v>1909223</v>
      </c>
    </row>
    <row r="439" spans="1:7">
      <c r="A439" s="9">
        <f>'(1)'!A439</f>
        <v>42922</v>
      </c>
      <c r="B439">
        <v>65431.27</v>
      </c>
      <c r="C439">
        <v>65478.17</v>
      </c>
      <c r="D439">
        <v>65119.24</v>
      </c>
      <c r="E439">
        <v>65212.31</v>
      </c>
      <c r="F439" s="12">
        <v>279546496</v>
      </c>
      <c r="G439" s="12">
        <v>1914785.38</v>
      </c>
    </row>
    <row r="440" spans="1:7">
      <c r="A440" s="9">
        <f>'(1)'!A440</f>
        <v>42923</v>
      </c>
      <c r="B440">
        <v>65208.25</v>
      </c>
      <c r="C440">
        <v>65337.67</v>
      </c>
      <c r="D440">
        <v>64942.98</v>
      </c>
      <c r="E440">
        <v>65337.67</v>
      </c>
      <c r="F440" s="12">
        <v>232501200</v>
      </c>
      <c r="G440" s="12">
        <v>1915709.88</v>
      </c>
    </row>
    <row r="441" spans="1:7">
      <c r="A441" s="9">
        <f>'(1)'!A441</f>
        <v>42926</v>
      </c>
      <c r="B441">
        <v>65337</v>
      </c>
      <c r="C441">
        <v>65603.89</v>
      </c>
      <c r="D441">
        <v>64873.93</v>
      </c>
      <c r="E441">
        <v>65179.92</v>
      </c>
      <c r="F441" s="12">
        <v>228202496</v>
      </c>
      <c r="G441" s="12">
        <v>1915709.88</v>
      </c>
    </row>
    <row r="442" spans="1:7">
      <c r="A442" s="9">
        <f>'(1)'!A442</f>
        <v>42927</v>
      </c>
      <c r="B442">
        <v>65178.17</v>
      </c>
      <c r="C442">
        <v>65505.38</v>
      </c>
      <c r="D442">
        <v>64897.81</v>
      </c>
      <c r="E442">
        <v>64938.02</v>
      </c>
      <c r="F442" s="12">
        <v>270378112</v>
      </c>
      <c r="G442" s="12">
        <v>1904223.38</v>
      </c>
    </row>
    <row r="443" spans="1:7">
      <c r="A443" s="9">
        <f>'(1)'!A443</f>
        <v>42928</v>
      </c>
      <c r="B443">
        <v>64935.99</v>
      </c>
      <c r="C443">
        <v>65149.71</v>
      </c>
      <c r="D443">
        <v>64599.199999999997</v>
      </c>
      <c r="E443">
        <v>64684.18</v>
      </c>
      <c r="F443" s="12">
        <v>232256992</v>
      </c>
      <c r="G443" s="12">
        <v>1915283.13</v>
      </c>
    </row>
    <row r="444" spans="1:7">
      <c r="A444" s="9">
        <f>'(1)'!A444</f>
        <v>42929</v>
      </c>
      <c r="B444">
        <v>64694.87</v>
      </c>
      <c r="C444">
        <v>65104.43</v>
      </c>
      <c r="D444">
        <v>64677.59</v>
      </c>
      <c r="E444">
        <v>65099.55</v>
      </c>
      <c r="F444" s="12">
        <v>219119904</v>
      </c>
      <c r="G444" s="12">
        <v>1883496.63</v>
      </c>
    </row>
    <row r="445" spans="1:7">
      <c r="A445" s="9">
        <f>'(1)'!A445</f>
        <v>42930</v>
      </c>
      <c r="B445">
        <v>65101.25</v>
      </c>
      <c r="C445">
        <v>65748.73</v>
      </c>
      <c r="D445">
        <v>65101.25</v>
      </c>
      <c r="E445">
        <v>65667.63</v>
      </c>
      <c r="F445" s="12">
        <v>196794400</v>
      </c>
      <c r="G445" s="12">
        <v>1883743</v>
      </c>
    </row>
    <row r="446" spans="1:7">
      <c r="A446" s="9">
        <f>'(1)'!A446</f>
        <v>42933</v>
      </c>
      <c r="B446">
        <v>65668.070000000007</v>
      </c>
      <c r="C446">
        <v>65873.02</v>
      </c>
      <c r="D446">
        <v>64991.58</v>
      </c>
      <c r="E446">
        <v>65010.57</v>
      </c>
      <c r="F446" s="12">
        <v>282210304</v>
      </c>
      <c r="G446" s="12">
        <v>1899218.25</v>
      </c>
    </row>
    <row r="447" spans="1:7">
      <c r="A447" s="9">
        <f>'(1)'!A447</f>
        <v>42934</v>
      </c>
      <c r="B447">
        <v>65012.89</v>
      </c>
      <c r="C447">
        <v>65677.56</v>
      </c>
      <c r="D447">
        <v>65012.89</v>
      </c>
      <c r="E447">
        <v>65277.38</v>
      </c>
      <c r="F447" s="12">
        <v>303334208</v>
      </c>
      <c r="G447" s="12">
        <v>1893763</v>
      </c>
    </row>
    <row r="448" spans="1:7">
      <c r="A448" s="9">
        <f>'(1)'!A448</f>
        <v>42935</v>
      </c>
      <c r="B448">
        <v>65252.61</v>
      </c>
      <c r="C448">
        <v>65497.13</v>
      </c>
      <c r="D448">
        <v>64952.66</v>
      </c>
      <c r="E448">
        <v>65497.13</v>
      </c>
      <c r="F448" s="12">
        <v>256065792</v>
      </c>
      <c r="G448" s="12">
        <v>1922435.25</v>
      </c>
    </row>
    <row r="449" spans="1:7">
      <c r="A449" s="9">
        <f>'(1)'!A449</f>
        <v>42936</v>
      </c>
      <c r="B449">
        <v>65502.54</v>
      </c>
      <c r="C449">
        <v>66047.990000000005</v>
      </c>
      <c r="D449">
        <v>65502.54</v>
      </c>
      <c r="E449">
        <v>65920.36</v>
      </c>
      <c r="F449" s="12">
        <v>284604608</v>
      </c>
      <c r="G449" s="12">
        <v>1905784.13</v>
      </c>
    </row>
    <row r="450" spans="1:7">
      <c r="A450" s="9">
        <f>'(1)'!A450</f>
        <v>42937</v>
      </c>
      <c r="B450">
        <v>65925.09</v>
      </c>
      <c r="C450">
        <v>66605.78</v>
      </c>
      <c r="D450">
        <v>65925.09</v>
      </c>
      <c r="E450">
        <v>66516.23</v>
      </c>
      <c r="F450" s="12">
        <v>265225104</v>
      </c>
      <c r="G450" s="12">
        <v>1914429.13</v>
      </c>
    </row>
    <row r="451" spans="1:7">
      <c r="A451" s="9">
        <f>'(1)'!A451</f>
        <v>42940</v>
      </c>
      <c r="B451">
        <v>66503.91</v>
      </c>
      <c r="C451">
        <v>67276.66</v>
      </c>
      <c r="D451">
        <v>66304.820000000007</v>
      </c>
      <c r="E451">
        <v>67135.990000000005</v>
      </c>
      <c r="F451" s="12">
        <v>284804288</v>
      </c>
      <c r="G451" s="12">
        <v>1919031.63</v>
      </c>
    </row>
    <row r="452" spans="1:7">
      <c r="A452" s="9">
        <f>'(1)'!A452</f>
        <v>42941</v>
      </c>
      <c r="B452">
        <v>67135.990000000005</v>
      </c>
      <c r="C452">
        <v>67256.009999999995</v>
      </c>
      <c r="D452">
        <v>66704.62</v>
      </c>
      <c r="E452">
        <v>66777.13</v>
      </c>
      <c r="F452" s="12">
        <v>382853312</v>
      </c>
      <c r="G452" s="12">
        <v>1937505.13</v>
      </c>
    </row>
    <row r="453" spans="1:7">
      <c r="A453" s="9">
        <f>'(1)'!A453</f>
        <v>42942</v>
      </c>
      <c r="B453">
        <v>66783.22</v>
      </c>
      <c r="C453">
        <v>67104.38</v>
      </c>
      <c r="D453">
        <v>66525.23</v>
      </c>
      <c r="E453">
        <v>66897.98</v>
      </c>
      <c r="F453" s="12">
        <v>280659296</v>
      </c>
      <c r="G453" s="12">
        <v>1947543.63</v>
      </c>
    </row>
    <row r="454" spans="1:7">
      <c r="A454" s="9">
        <f>'(1)'!A454</f>
        <v>42943</v>
      </c>
      <c r="B454">
        <v>66897.98</v>
      </c>
      <c r="C454">
        <v>68043.37</v>
      </c>
      <c r="D454">
        <v>66887.19</v>
      </c>
      <c r="E454">
        <v>67939.66</v>
      </c>
      <c r="F454" s="12">
        <v>244416192</v>
      </c>
      <c r="G454" s="12">
        <v>1945739.63</v>
      </c>
    </row>
    <row r="455" spans="1:7">
      <c r="A455" s="9">
        <f>'(1)'!A455</f>
        <v>42944</v>
      </c>
      <c r="B455">
        <v>67936.37</v>
      </c>
      <c r="C455">
        <v>68500.05</v>
      </c>
      <c r="D455">
        <v>67671.259999999995</v>
      </c>
      <c r="E455">
        <v>67898.94</v>
      </c>
      <c r="F455" s="12">
        <v>308947584</v>
      </c>
      <c r="G455" s="12">
        <v>1942445.63</v>
      </c>
    </row>
    <row r="456" spans="1:7">
      <c r="A456" s="9">
        <f>'(1)'!A456</f>
        <v>42947</v>
      </c>
      <c r="B456">
        <v>67894.48</v>
      </c>
      <c r="C456">
        <v>67894.48</v>
      </c>
      <c r="D456">
        <v>67290.48</v>
      </c>
      <c r="E456">
        <v>67671.06</v>
      </c>
      <c r="F456" s="12">
        <v>323124096</v>
      </c>
      <c r="G456" s="12">
        <v>1920166.5</v>
      </c>
    </row>
    <row r="457" spans="1:7">
      <c r="A457" s="9">
        <f>'(1)'!A457</f>
        <v>42948</v>
      </c>
      <c r="B457">
        <v>67671.06</v>
      </c>
      <c r="C457">
        <v>67671.06</v>
      </c>
      <c r="D457">
        <v>66649.55</v>
      </c>
      <c r="E457">
        <v>66992.09</v>
      </c>
      <c r="F457" s="12">
        <v>256488304</v>
      </c>
      <c r="G457" s="12">
        <v>1919659.25</v>
      </c>
    </row>
    <row r="458" spans="1:7">
      <c r="A458" s="9">
        <f>'(1)'!A458</f>
        <v>42949</v>
      </c>
      <c r="B458">
        <v>66991.95</v>
      </c>
      <c r="C458">
        <v>67623.37</v>
      </c>
      <c r="D458">
        <v>66677.63</v>
      </c>
      <c r="E458">
        <v>67358.59</v>
      </c>
      <c r="F458" s="12">
        <v>290800096</v>
      </c>
      <c r="G458" s="12">
        <v>1942120.38</v>
      </c>
    </row>
    <row r="459" spans="1:7">
      <c r="A459" s="9">
        <f>'(1)'!A459</f>
        <v>42950</v>
      </c>
      <c r="B459">
        <v>67363.7</v>
      </c>
      <c r="C459">
        <v>68641.98</v>
      </c>
      <c r="D459">
        <v>67226.3</v>
      </c>
      <c r="E459">
        <v>68284.66</v>
      </c>
      <c r="F459" s="12">
        <v>297935200</v>
      </c>
      <c r="G459" s="12">
        <v>1967220.13</v>
      </c>
    </row>
    <row r="460" spans="1:7">
      <c r="A460" s="9">
        <f>'(1)'!A460</f>
        <v>42951</v>
      </c>
      <c r="B460">
        <v>68295.77</v>
      </c>
      <c r="C460">
        <v>68846.070000000007</v>
      </c>
      <c r="D460">
        <v>68292.7</v>
      </c>
      <c r="E460">
        <v>68355.13</v>
      </c>
      <c r="F460" s="12">
        <v>280168384</v>
      </c>
      <c r="G460" s="12">
        <v>1999155</v>
      </c>
    </row>
    <row r="461" spans="1:7">
      <c r="A461" s="9">
        <f>'(1)'!A461</f>
        <v>42954</v>
      </c>
      <c r="B461">
        <v>68356.34</v>
      </c>
      <c r="C461">
        <v>68950.34</v>
      </c>
      <c r="D461">
        <v>68304.34</v>
      </c>
      <c r="E461">
        <v>68594.3</v>
      </c>
      <c r="F461" s="12">
        <v>283833088</v>
      </c>
      <c r="G461" s="12">
        <v>2010114.13</v>
      </c>
    </row>
    <row r="462" spans="1:7">
      <c r="A462" s="9">
        <f>'(1)'!A462</f>
        <v>42955</v>
      </c>
      <c r="B462">
        <v>68595.649999999994</v>
      </c>
      <c r="C462">
        <v>68595.649999999994</v>
      </c>
      <c r="D462">
        <v>67866.2</v>
      </c>
      <c r="E462">
        <v>67976.800000000003</v>
      </c>
      <c r="F462" s="12">
        <v>386953312</v>
      </c>
      <c r="G462" s="12">
        <v>2017365.25</v>
      </c>
    </row>
    <row r="463" spans="1:7">
      <c r="A463" s="9">
        <f>'(1)'!A463</f>
        <v>42956</v>
      </c>
      <c r="B463">
        <v>67989.960000000006</v>
      </c>
      <c r="C463">
        <v>68807.520000000004</v>
      </c>
      <c r="D463">
        <v>67979.25</v>
      </c>
      <c r="E463">
        <v>68714.66</v>
      </c>
      <c r="F463" s="12">
        <v>274406304</v>
      </c>
      <c r="G463" s="12">
        <v>2012195.13</v>
      </c>
    </row>
    <row r="464" spans="1:7">
      <c r="A464" s="9">
        <f>'(1)'!A464</f>
        <v>42957</v>
      </c>
      <c r="B464">
        <v>68713.25</v>
      </c>
      <c r="C464">
        <v>69068.3</v>
      </c>
      <c r="D464">
        <v>68514.33</v>
      </c>
      <c r="E464">
        <v>68634.649999999994</v>
      </c>
      <c r="F464" s="12">
        <v>357204896</v>
      </c>
      <c r="G464" s="12">
        <v>2017924.25</v>
      </c>
    </row>
    <row r="465" spans="1:7">
      <c r="A465" s="9">
        <f>'(1)'!A465</f>
        <v>42958</v>
      </c>
      <c r="B465">
        <v>68644.89</v>
      </c>
      <c r="C465">
        <v>70277.66</v>
      </c>
      <c r="D465">
        <v>68644.89</v>
      </c>
      <c r="E465">
        <v>70011.25</v>
      </c>
      <c r="F465" s="12">
        <v>272492992</v>
      </c>
      <c r="G465" s="12">
        <v>2012334.5</v>
      </c>
    </row>
    <row r="466" spans="1:7">
      <c r="A466" s="9">
        <f>'(1)'!A466</f>
        <v>42961</v>
      </c>
      <c r="B466">
        <v>70010.710000000006</v>
      </c>
      <c r="C466">
        <v>70586.92</v>
      </c>
      <c r="D466">
        <v>69947.38</v>
      </c>
      <c r="E466">
        <v>70477.63</v>
      </c>
      <c r="F466" s="12">
        <v>402841984</v>
      </c>
      <c r="G466" s="12">
        <v>2004099.63</v>
      </c>
    </row>
    <row r="467" spans="1:7">
      <c r="A467" s="9">
        <f>'(1)'!A467</f>
        <v>42962</v>
      </c>
      <c r="B467">
        <v>70482.38</v>
      </c>
      <c r="C467">
        <v>71237.66</v>
      </c>
      <c r="D467">
        <v>70482.38</v>
      </c>
      <c r="E467">
        <v>71132.800000000003</v>
      </c>
      <c r="F467" s="12">
        <v>345197792</v>
      </c>
      <c r="G467" s="12">
        <v>1996542.75</v>
      </c>
    </row>
    <row r="468" spans="1:7">
      <c r="A468" s="9">
        <f>'(1)'!A468</f>
        <v>42963</v>
      </c>
      <c r="B468">
        <v>71137.679999999993</v>
      </c>
      <c r="C468">
        <v>71505.69</v>
      </c>
      <c r="D468">
        <v>70801.429999999993</v>
      </c>
      <c r="E468">
        <v>71073.649999999994</v>
      </c>
      <c r="F468" s="12">
        <v>320929216</v>
      </c>
      <c r="G468" s="12">
        <v>2004181.63</v>
      </c>
    </row>
    <row r="469" spans="1:7">
      <c r="A469" s="9">
        <f>'(1)'!A469</f>
        <v>42964</v>
      </c>
      <c r="B469">
        <v>71073.649999999994</v>
      </c>
      <c r="C469">
        <v>71389.88</v>
      </c>
      <c r="D469">
        <v>70908.639999999999</v>
      </c>
      <c r="E469">
        <v>71016.59</v>
      </c>
      <c r="F469" s="12">
        <v>248558096</v>
      </c>
      <c r="G469" s="12">
        <v>2020526.13</v>
      </c>
    </row>
    <row r="470" spans="1:7">
      <c r="A470" s="9">
        <f>'(1)'!A470</f>
        <v>42965</v>
      </c>
      <c r="B470">
        <v>71005.06</v>
      </c>
      <c r="C470">
        <v>71329.850000000006</v>
      </c>
      <c r="D470">
        <v>70517.41</v>
      </c>
      <c r="E470">
        <v>71329.850000000006</v>
      </c>
      <c r="F470" s="12">
        <v>226432304</v>
      </c>
      <c r="G470" s="12">
        <v>2002868.5</v>
      </c>
    </row>
    <row r="471" spans="1:7">
      <c r="A471" s="9">
        <f>'(1)'!A471</f>
        <v>42968</v>
      </c>
      <c r="B471">
        <v>71327.97</v>
      </c>
      <c r="C471">
        <v>71453.63</v>
      </c>
      <c r="D471">
        <v>70755.360000000001</v>
      </c>
      <c r="E471">
        <v>70886.259999999995</v>
      </c>
      <c r="F471" s="12">
        <v>234509408</v>
      </c>
      <c r="G471" s="12">
        <v>2013457</v>
      </c>
    </row>
    <row r="472" spans="1:7">
      <c r="A472" s="9">
        <f>'(1)'!A472</f>
        <v>42969</v>
      </c>
      <c r="B472">
        <v>70887.11</v>
      </c>
      <c r="C472">
        <v>71233.98</v>
      </c>
      <c r="D472">
        <v>70516.47</v>
      </c>
      <c r="E472">
        <v>70835.05</v>
      </c>
      <c r="F472" s="12">
        <v>274563712</v>
      </c>
      <c r="G472" s="12">
        <v>2017712.13</v>
      </c>
    </row>
    <row r="473" spans="1:7">
      <c r="A473" s="9">
        <f>'(1)'!A473</f>
        <v>42970</v>
      </c>
      <c r="B473">
        <v>70848.160000000003</v>
      </c>
      <c r="C473">
        <v>72216.84</v>
      </c>
      <c r="D473">
        <v>70846.02</v>
      </c>
      <c r="E473">
        <v>71923.11</v>
      </c>
      <c r="F473" s="12">
        <v>437639904</v>
      </c>
      <c r="G473" s="12">
        <v>2028569.25</v>
      </c>
    </row>
    <row r="474" spans="1:7">
      <c r="A474" s="9">
        <f>'(1)'!A474</f>
        <v>42971</v>
      </c>
      <c r="B474">
        <v>71921.47</v>
      </c>
      <c r="C474">
        <v>72141.039999999994</v>
      </c>
      <c r="D474">
        <v>71670.89</v>
      </c>
      <c r="E474">
        <v>72128.83</v>
      </c>
      <c r="F474" s="12">
        <v>400084992</v>
      </c>
      <c r="G474" s="12">
        <v>2042954.63</v>
      </c>
    </row>
    <row r="475" spans="1:7">
      <c r="A475" s="9">
        <f>'(1)'!A475</f>
        <v>42972</v>
      </c>
      <c r="B475">
        <v>72134.02</v>
      </c>
      <c r="C475">
        <v>73179.520000000004</v>
      </c>
      <c r="D475">
        <v>71827.210000000006</v>
      </c>
      <c r="E475">
        <v>72150.880000000005</v>
      </c>
      <c r="F475" s="12">
        <v>206985904</v>
      </c>
      <c r="G475" s="12">
        <v>2063011.63</v>
      </c>
    </row>
    <row r="476" spans="1:7">
      <c r="A476" s="9">
        <f>'(1)'!A476</f>
        <v>42975</v>
      </c>
      <c r="B476">
        <v>72156.81</v>
      </c>
      <c r="C476">
        <v>73607.91</v>
      </c>
      <c r="D476">
        <v>72156.81</v>
      </c>
      <c r="E476">
        <v>73412.41</v>
      </c>
      <c r="F476" s="12">
        <v>436180096</v>
      </c>
      <c r="G476" s="12">
        <v>2048817.38</v>
      </c>
    </row>
    <row r="477" spans="1:7">
      <c r="A477" s="9">
        <f>'(1)'!A477</f>
        <v>42976</v>
      </c>
      <c r="B477">
        <v>73413.41</v>
      </c>
      <c r="C477">
        <v>73646.100000000006</v>
      </c>
      <c r="D477">
        <v>72925.440000000002</v>
      </c>
      <c r="E477">
        <v>73078.850000000006</v>
      </c>
      <c r="F477" s="12">
        <v>437371808</v>
      </c>
      <c r="G477" s="12">
        <v>2053546.63</v>
      </c>
    </row>
    <row r="478" spans="1:7">
      <c r="A478" s="9">
        <f>'(1)'!A478</f>
        <v>42977</v>
      </c>
      <c r="B478">
        <v>73095.62</v>
      </c>
      <c r="C478">
        <v>74635.55</v>
      </c>
      <c r="D478">
        <v>73095.62</v>
      </c>
      <c r="E478">
        <v>74319.22</v>
      </c>
      <c r="F478" s="12">
        <v>321044000</v>
      </c>
      <c r="G478" s="12">
        <v>2081686.25</v>
      </c>
    </row>
    <row r="479" spans="1:7">
      <c r="A479" s="9">
        <f>'(1)'!A479</f>
        <v>42978</v>
      </c>
      <c r="B479">
        <v>74322.039999999994</v>
      </c>
      <c r="C479">
        <v>75332.23</v>
      </c>
      <c r="D479">
        <v>74294.080000000002</v>
      </c>
      <c r="E479">
        <v>74538.55</v>
      </c>
      <c r="F479" s="12">
        <v>338461088</v>
      </c>
      <c r="G479" s="12">
        <v>2080775.25</v>
      </c>
    </row>
    <row r="480" spans="1:7">
      <c r="A480" s="9">
        <f>'(1)'!A480</f>
        <v>42979</v>
      </c>
      <c r="B480">
        <v>74542.8</v>
      </c>
      <c r="C480">
        <v>75146.3</v>
      </c>
      <c r="D480">
        <v>74196.429999999993</v>
      </c>
      <c r="E480">
        <v>74787.570000000007</v>
      </c>
      <c r="F480" s="12">
        <v>370278912</v>
      </c>
      <c r="G480" s="12">
        <v>2073639.88</v>
      </c>
    </row>
    <row r="481" spans="1:7">
      <c r="A481" s="9">
        <f>'(1)'!A481</f>
        <v>42983</v>
      </c>
      <c r="B481">
        <v>74786.55</v>
      </c>
      <c r="C481">
        <v>74949.070000000007</v>
      </c>
      <c r="D481">
        <v>74396.69</v>
      </c>
      <c r="E481">
        <v>74656.679999999993</v>
      </c>
      <c r="F481" s="12">
        <v>331194816</v>
      </c>
      <c r="G481" s="12">
        <v>2054279.63</v>
      </c>
    </row>
    <row r="482" spans="1:7">
      <c r="A482" s="9">
        <f>'(1)'!A482</f>
        <v>42984</v>
      </c>
      <c r="B482">
        <v>74656.399999999994</v>
      </c>
      <c r="C482">
        <v>75820.259999999995</v>
      </c>
      <c r="D482">
        <v>74647.740000000005</v>
      </c>
      <c r="E482">
        <v>75756.52</v>
      </c>
      <c r="F482" s="12">
        <v>330532000</v>
      </c>
      <c r="G482" s="12">
        <v>2064607.88</v>
      </c>
    </row>
    <row r="483" spans="1:7">
      <c r="A483" s="9">
        <f>'(1)'!A483</f>
        <v>42985</v>
      </c>
      <c r="B483">
        <v>75758.490000000005</v>
      </c>
      <c r="C483">
        <v>76403.58</v>
      </c>
      <c r="D483">
        <v>75621.37</v>
      </c>
      <c r="E483">
        <v>75990.41</v>
      </c>
      <c r="F483" s="12">
        <v>497419392</v>
      </c>
      <c r="G483" s="12">
        <v>2087416.38</v>
      </c>
    </row>
    <row r="484" spans="1:7">
      <c r="A484" s="9">
        <f>'(1)'!A484</f>
        <v>42986</v>
      </c>
      <c r="B484">
        <v>75990.399999999994</v>
      </c>
      <c r="C484">
        <v>76071.399999999994</v>
      </c>
      <c r="D484">
        <v>75299.63</v>
      </c>
      <c r="E484">
        <v>75974.179999999993</v>
      </c>
      <c r="F484" s="12">
        <v>354367808</v>
      </c>
      <c r="G484" s="12">
        <v>2086952.88</v>
      </c>
    </row>
    <row r="485" spans="1:7">
      <c r="A485" s="9">
        <f>'(1)'!A485</f>
        <v>42989</v>
      </c>
      <c r="B485">
        <v>75973.63</v>
      </c>
      <c r="C485">
        <v>76419.58</v>
      </c>
      <c r="D485">
        <v>75074.210000000006</v>
      </c>
      <c r="E485">
        <v>76004.149999999994</v>
      </c>
      <c r="F485" s="12">
        <v>311972608</v>
      </c>
      <c r="G485" s="12">
        <v>2093831.25</v>
      </c>
    </row>
    <row r="486" spans="1:7">
      <c r="A486" s="9">
        <f>'(1)'!A486</f>
        <v>42990</v>
      </c>
      <c r="B486">
        <v>76013.77</v>
      </c>
      <c r="C486">
        <v>76251.05</v>
      </c>
      <c r="D486">
        <v>75282.240000000005</v>
      </c>
      <c r="E486">
        <v>75604.34</v>
      </c>
      <c r="F486" s="12">
        <v>401123712</v>
      </c>
      <c r="G486" s="12">
        <v>2073422.63</v>
      </c>
    </row>
    <row r="487" spans="1:7">
      <c r="A487" s="9">
        <f>'(1)'!A487</f>
        <v>42991</v>
      </c>
      <c r="B487">
        <v>75617.61</v>
      </c>
      <c r="C487">
        <v>75734.16</v>
      </c>
      <c r="D487">
        <v>75028.83</v>
      </c>
      <c r="E487">
        <v>75389.75</v>
      </c>
      <c r="F487" s="12">
        <v>332838688</v>
      </c>
      <c r="G487" s="12">
        <v>2096024.38</v>
      </c>
    </row>
    <row r="488" spans="1:7">
      <c r="A488" s="9">
        <f>'(1)'!A488</f>
        <v>42992</v>
      </c>
      <c r="B488">
        <v>75381.17</v>
      </c>
      <c r="C488">
        <v>75469.55</v>
      </c>
      <c r="D488">
        <v>74303.16</v>
      </c>
      <c r="E488">
        <v>74443.48</v>
      </c>
      <c r="F488" s="12">
        <v>288830592</v>
      </c>
      <c r="G488" s="12">
        <v>2093440.38</v>
      </c>
    </row>
    <row r="489" spans="1:7">
      <c r="A489" s="9">
        <f>'(1)'!A489</f>
        <v>42993</v>
      </c>
      <c r="B489">
        <v>74443.48</v>
      </c>
      <c r="C489">
        <v>74971.31</v>
      </c>
      <c r="D489">
        <v>74318.720000000001</v>
      </c>
      <c r="E489">
        <v>74318.720000000001</v>
      </c>
      <c r="F489" s="12">
        <v>348083712</v>
      </c>
      <c r="G489" s="12">
        <v>2135393</v>
      </c>
    </row>
    <row r="490" spans="1:7">
      <c r="A490" s="9">
        <f>'(1)'!A490</f>
        <v>42996</v>
      </c>
      <c r="B490">
        <v>74357.929999999993</v>
      </c>
      <c r="C490">
        <v>74743.67</v>
      </c>
      <c r="D490">
        <v>73125.48</v>
      </c>
      <c r="E490">
        <v>73796.710000000006</v>
      </c>
      <c r="F490" s="12">
        <v>367569312</v>
      </c>
      <c r="G490" s="12">
        <v>2145289.5</v>
      </c>
    </row>
    <row r="491" spans="1:7">
      <c r="A491" s="9">
        <f>'(1)'!A491</f>
        <v>42997</v>
      </c>
      <c r="B491">
        <v>73807.839999999997</v>
      </c>
      <c r="C491">
        <v>74010.52</v>
      </c>
      <c r="D491">
        <v>73276.61</v>
      </c>
      <c r="E491">
        <v>73567.25</v>
      </c>
      <c r="F491" s="12">
        <v>390580096</v>
      </c>
      <c r="G491" s="12">
        <v>2161644.25</v>
      </c>
    </row>
    <row r="492" spans="1:7">
      <c r="A492" s="9">
        <f>'(1)'!A492</f>
        <v>42998</v>
      </c>
      <c r="B492">
        <v>73571.31</v>
      </c>
      <c r="C492">
        <v>74517.600000000006</v>
      </c>
      <c r="D492">
        <v>73571.31</v>
      </c>
      <c r="E492">
        <v>74293.509999999995</v>
      </c>
      <c r="F492" s="12">
        <v>317812704</v>
      </c>
      <c r="G492" s="12">
        <v>2162103.5</v>
      </c>
    </row>
    <row r="493" spans="1:7">
      <c r="A493" s="9">
        <f>'(1)'!A493</f>
        <v>42999</v>
      </c>
      <c r="B493">
        <v>74294.53</v>
      </c>
      <c r="C493">
        <v>74506.2</v>
      </c>
      <c r="D493">
        <v>73845.22</v>
      </c>
      <c r="E493">
        <v>74359.83</v>
      </c>
      <c r="F493" s="12">
        <v>322328384</v>
      </c>
      <c r="G493" s="12">
        <v>2161766</v>
      </c>
    </row>
    <row r="494" spans="1:7">
      <c r="A494" s="9">
        <f>'(1)'!A494</f>
        <v>43000</v>
      </c>
      <c r="B494">
        <v>74363.210000000006</v>
      </c>
      <c r="C494">
        <v>76762.91</v>
      </c>
      <c r="D494">
        <v>74363.210000000006</v>
      </c>
      <c r="E494">
        <v>76762.91</v>
      </c>
      <c r="F494" s="12">
        <v>258966896</v>
      </c>
      <c r="G494" s="12">
        <v>2168833.5</v>
      </c>
    </row>
    <row r="495" spans="1:7">
      <c r="A495" s="9">
        <f>'(1)'!A495</f>
        <v>43003</v>
      </c>
      <c r="B495">
        <v>76762.91</v>
      </c>
      <c r="C495">
        <v>77003.69</v>
      </c>
      <c r="D495">
        <v>76422.460000000006</v>
      </c>
      <c r="E495">
        <v>76591.44</v>
      </c>
      <c r="F495" s="12">
        <v>393489888</v>
      </c>
      <c r="G495" s="12">
        <v>2154946</v>
      </c>
    </row>
    <row r="496" spans="1:7">
      <c r="A496" s="9">
        <f>'(1)'!A496</f>
        <v>43004</v>
      </c>
      <c r="B496">
        <v>76592.13</v>
      </c>
      <c r="C496">
        <v>78024.09</v>
      </c>
      <c r="D496">
        <v>76592.13</v>
      </c>
      <c r="E496">
        <v>76617.53</v>
      </c>
      <c r="F496" s="12">
        <v>321601088</v>
      </c>
      <c r="G496" s="12">
        <v>2152529</v>
      </c>
    </row>
    <row r="497" spans="1:7">
      <c r="A497" s="9">
        <f>'(1)'!A497</f>
        <v>43005</v>
      </c>
      <c r="B497">
        <v>76617.53</v>
      </c>
      <c r="C497">
        <v>76617.53</v>
      </c>
      <c r="D497">
        <v>75602.63</v>
      </c>
      <c r="E497">
        <v>76054.720000000001</v>
      </c>
      <c r="F497" s="12">
        <v>424009216</v>
      </c>
      <c r="G497" s="12">
        <v>2181245.25</v>
      </c>
    </row>
    <row r="498" spans="1:7">
      <c r="A498" s="9">
        <f>'(1)'!A498</f>
        <v>43006</v>
      </c>
      <c r="B498">
        <v>76054.710000000006</v>
      </c>
      <c r="C498">
        <v>76067.320000000007</v>
      </c>
      <c r="D498">
        <v>75180.91</v>
      </c>
      <c r="E498">
        <v>75726.8</v>
      </c>
      <c r="F498" s="12">
        <v>308684000</v>
      </c>
      <c r="G498" s="12">
        <v>2194406.75</v>
      </c>
    </row>
    <row r="499" spans="1:7">
      <c r="A499" s="9">
        <f>'(1)'!A499</f>
        <v>43007</v>
      </c>
      <c r="B499">
        <v>75745.070000000007</v>
      </c>
      <c r="C499">
        <v>76995.59</v>
      </c>
      <c r="D499">
        <v>75745.070000000007</v>
      </c>
      <c r="E499">
        <v>76897.210000000006</v>
      </c>
      <c r="F499" s="12">
        <v>240750096</v>
      </c>
      <c r="G499" s="12">
        <v>2197413</v>
      </c>
    </row>
    <row r="500" spans="1:7">
      <c r="A500" s="9">
        <f>'(1)'!A500</f>
        <v>43010</v>
      </c>
      <c r="B500">
        <v>76910.03</v>
      </c>
      <c r="C500">
        <v>76984.88</v>
      </c>
      <c r="D500">
        <v>76322.58</v>
      </c>
      <c r="E500">
        <v>76659.8</v>
      </c>
      <c r="F500" s="12">
        <v>359709792</v>
      </c>
      <c r="G500" s="12">
        <v>2234307.75</v>
      </c>
    </row>
    <row r="501" spans="1:7">
      <c r="A501" s="9">
        <f>'(1)'!A501</f>
        <v>43011</v>
      </c>
      <c r="B501">
        <v>76659.38</v>
      </c>
      <c r="C501">
        <v>77318.63</v>
      </c>
      <c r="D501">
        <v>76659.38</v>
      </c>
      <c r="E501">
        <v>76989.789999999994</v>
      </c>
      <c r="F501" s="12">
        <v>389852192</v>
      </c>
      <c r="G501" s="12">
        <v>2234307.75</v>
      </c>
    </row>
    <row r="502" spans="1:7">
      <c r="A502" s="9">
        <f>'(1)'!A502</f>
        <v>43012</v>
      </c>
      <c r="B502">
        <v>76984.59</v>
      </c>
      <c r="C502">
        <v>77382.080000000002</v>
      </c>
      <c r="D502">
        <v>76565.2</v>
      </c>
      <c r="E502">
        <v>76891.839999999997</v>
      </c>
      <c r="F502" s="12">
        <v>329913088</v>
      </c>
      <c r="G502" s="12">
        <v>2225032</v>
      </c>
    </row>
    <row r="503" spans="1:7">
      <c r="A503" s="9">
        <f>'(1)'!A503</f>
        <v>43013</v>
      </c>
      <c r="B503">
        <v>76891.839999999997</v>
      </c>
      <c r="C503">
        <v>76891.839999999997</v>
      </c>
      <c r="D503">
        <v>76046.38</v>
      </c>
      <c r="E503">
        <v>76201.25</v>
      </c>
      <c r="F503" s="12">
        <v>317065888</v>
      </c>
      <c r="G503" s="12">
        <v>2262562.5</v>
      </c>
    </row>
    <row r="504" spans="1:7">
      <c r="A504" s="9">
        <f>'(1)'!A504</f>
        <v>43014</v>
      </c>
      <c r="B504">
        <v>76211.100000000006</v>
      </c>
      <c r="C504">
        <v>76729.539999999994</v>
      </c>
      <c r="D504">
        <v>76012.45</v>
      </c>
      <c r="E504">
        <v>76591.09</v>
      </c>
      <c r="F504" s="12">
        <v>285680512</v>
      </c>
      <c r="G504" s="12">
        <v>2272740</v>
      </c>
    </row>
    <row r="505" spans="1:7">
      <c r="A505" s="9">
        <f>'(1)'!A505</f>
        <v>43017</v>
      </c>
      <c r="B505">
        <v>76590.92</v>
      </c>
      <c r="C505">
        <v>76590.92</v>
      </c>
      <c r="D505">
        <v>75365.53</v>
      </c>
      <c r="E505">
        <v>76283.16</v>
      </c>
      <c r="F505" s="12">
        <v>325443808</v>
      </c>
      <c r="G505" s="12">
        <v>2281363.5</v>
      </c>
    </row>
    <row r="506" spans="1:7">
      <c r="A506" s="9">
        <f>'(1)'!A506</f>
        <v>43018</v>
      </c>
      <c r="B506">
        <v>76291.38</v>
      </c>
      <c r="C506">
        <v>76971.02</v>
      </c>
      <c r="D506">
        <v>76291.38</v>
      </c>
      <c r="E506">
        <v>76390.52</v>
      </c>
      <c r="F506" s="12">
        <v>258573504</v>
      </c>
      <c r="G506" s="12">
        <v>2275714.5</v>
      </c>
    </row>
    <row r="507" spans="1:7">
      <c r="A507" s="9">
        <f>'(1)'!A507</f>
        <v>43019</v>
      </c>
      <c r="B507">
        <v>76397.929999999993</v>
      </c>
      <c r="C507">
        <v>76497.87</v>
      </c>
      <c r="D507">
        <v>75315.02</v>
      </c>
      <c r="E507">
        <v>75413.13</v>
      </c>
      <c r="F507" s="12">
        <v>272710112</v>
      </c>
      <c r="G507" s="12">
        <v>2308939.5</v>
      </c>
    </row>
    <row r="508" spans="1:7">
      <c r="A508" s="9">
        <f>'(1)'!A508</f>
        <v>43020</v>
      </c>
      <c r="B508">
        <v>75425.98</v>
      </c>
      <c r="C508">
        <v>76419.520000000004</v>
      </c>
      <c r="D508">
        <v>75425.98</v>
      </c>
      <c r="E508">
        <v>76350.2</v>
      </c>
      <c r="F508" s="12">
        <v>271556512</v>
      </c>
      <c r="G508" s="12">
        <v>2310634</v>
      </c>
    </row>
    <row r="509" spans="1:7">
      <c r="A509" s="9">
        <f>'(1)'!A509</f>
        <v>43021</v>
      </c>
      <c r="B509">
        <v>76350.2</v>
      </c>
      <c r="C509">
        <v>76882.570000000007</v>
      </c>
      <c r="D509">
        <v>75404.320000000007</v>
      </c>
      <c r="E509">
        <v>76671.13</v>
      </c>
      <c r="F509" s="12">
        <v>314633312</v>
      </c>
      <c r="G509" s="12">
        <v>2311321.25</v>
      </c>
    </row>
    <row r="510" spans="1:7">
      <c r="A510" s="9">
        <f>'(1)'!A510</f>
        <v>43024</v>
      </c>
      <c r="B510">
        <v>76671.13</v>
      </c>
      <c r="C510">
        <v>77060.710000000006</v>
      </c>
      <c r="D510">
        <v>75813.16</v>
      </c>
      <c r="E510">
        <v>75896.350000000006</v>
      </c>
      <c r="F510" s="12">
        <v>305002112</v>
      </c>
      <c r="G510" s="12">
        <v>2312091.25</v>
      </c>
    </row>
    <row r="511" spans="1:7">
      <c r="A511" s="9">
        <f>'(1)'!A511</f>
        <v>43025</v>
      </c>
      <c r="B511">
        <v>75898.23</v>
      </c>
      <c r="C511">
        <v>76616.98</v>
      </c>
      <c r="D511">
        <v>75600.639999999999</v>
      </c>
      <c r="E511">
        <v>75975.710000000006</v>
      </c>
      <c r="F511" s="12">
        <v>299082912</v>
      </c>
      <c r="G511" s="12">
        <v>2297315.25</v>
      </c>
    </row>
    <row r="512" spans="1:7">
      <c r="A512" s="9">
        <f>'(1)'!A512</f>
        <v>43026</v>
      </c>
      <c r="B512">
        <v>75972.7</v>
      </c>
      <c r="C512">
        <v>75972.7</v>
      </c>
      <c r="D512">
        <v>74305.16</v>
      </c>
      <c r="E512">
        <v>74800.34</v>
      </c>
      <c r="F512" s="12">
        <v>354064512</v>
      </c>
      <c r="G512" s="12">
        <v>2293587</v>
      </c>
    </row>
    <row r="513" spans="1:7">
      <c r="A513" s="9">
        <f>'(1)'!A513</f>
        <v>43027</v>
      </c>
      <c r="B513">
        <v>74798.19</v>
      </c>
      <c r="C513">
        <v>75141.8</v>
      </c>
      <c r="D513">
        <v>74144.960000000006</v>
      </c>
      <c r="E513">
        <v>74308.490000000005</v>
      </c>
      <c r="F513" s="12">
        <v>392945792</v>
      </c>
      <c r="G513" s="12">
        <v>2268808</v>
      </c>
    </row>
    <row r="514" spans="1:7">
      <c r="A514" s="9">
        <f>'(1)'!A514</f>
        <v>43028</v>
      </c>
      <c r="B514">
        <v>74310.259999999995</v>
      </c>
      <c r="C514">
        <v>75199.27</v>
      </c>
      <c r="D514">
        <v>73822.81</v>
      </c>
      <c r="E514">
        <v>73823.740000000005</v>
      </c>
      <c r="F514" s="12">
        <v>365540288</v>
      </c>
      <c r="G514" s="12">
        <v>2261225.75</v>
      </c>
    </row>
    <row r="515" spans="1:7">
      <c r="A515" s="9">
        <f>'(1)'!A515</f>
        <v>43031</v>
      </c>
      <c r="B515">
        <v>73833.88</v>
      </c>
      <c r="C515">
        <v>74254.03</v>
      </c>
      <c r="D515">
        <v>73093.649999999994</v>
      </c>
      <c r="E515">
        <v>73915.42</v>
      </c>
      <c r="F515" s="12">
        <v>378261184</v>
      </c>
      <c r="G515" s="12">
        <v>2243807.25</v>
      </c>
    </row>
    <row r="516" spans="1:7">
      <c r="A516" s="9">
        <f>'(1)'!A516</f>
        <v>43032</v>
      </c>
      <c r="B516">
        <v>73911.360000000001</v>
      </c>
      <c r="C516">
        <v>74444.87</v>
      </c>
      <c r="D516">
        <v>73829.83</v>
      </c>
      <c r="E516">
        <v>74310.789999999994</v>
      </c>
      <c r="F516" s="12">
        <v>452255008</v>
      </c>
      <c r="G516" s="12">
        <v>2236983.25</v>
      </c>
    </row>
    <row r="517" spans="1:7">
      <c r="A517" s="9">
        <f>'(1)'!A517</f>
        <v>43033</v>
      </c>
      <c r="B517">
        <v>74305.899999999994</v>
      </c>
      <c r="C517">
        <v>74305.899999999994</v>
      </c>
      <c r="D517">
        <v>72386.12</v>
      </c>
      <c r="E517">
        <v>72414.880000000005</v>
      </c>
      <c r="F517" s="12">
        <v>339938688</v>
      </c>
      <c r="G517" s="12">
        <v>2255842.5</v>
      </c>
    </row>
    <row r="518" spans="1:7">
      <c r="A518" s="9">
        <f>'(1)'!A518</f>
        <v>43034</v>
      </c>
      <c r="B518">
        <v>72467.63</v>
      </c>
      <c r="C518">
        <v>74480.52</v>
      </c>
      <c r="D518">
        <v>72467.63</v>
      </c>
      <c r="E518">
        <v>74363.13</v>
      </c>
      <c r="F518" s="12">
        <v>504014112</v>
      </c>
      <c r="G518" s="12">
        <v>2254509.75</v>
      </c>
    </row>
    <row r="519" spans="1:7">
      <c r="A519" s="9">
        <f>'(1)'!A519</f>
        <v>43035</v>
      </c>
      <c r="B519">
        <v>74363.02</v>
      </c>
      <c r="C519">
        <v>74363.02</v>
      </c>
      <c r="D519">
        <v>72795.37</v>
      </c>
      <c r="E519">
        <v>72930.69</v>
      </c>
      <c r="F519" s="12">
        <v>351410400</v>
      </c>
      <c r="G519" s="12">
        <v>2326271.5</v>
      </c>
    </row>
    <row r="520" spans="1:7">
      <c r="A520" s="9">
        <f>'(1)'!A520</f>
        <v>43038</v>
      </c>
      <c r="B520">
        <v>72932.44</v>
      </c>
      <c r="C520">
        <v>73018.600000000006</v>
      </c>
      <c r="D520">
        <v>71919.66</v>
      </c>
      <c r="E520">
        <v>72165.64</v>
      </c>
      <c r="F520" s="12">
        <v>340599712</v>
      </c>
      <c r="G520" s="12">
        <v>2318733.5</v>
      </c>
    </row>
    <row r="521" spans="1:7">
      <c r="A521" s="9">
        <f>'(1)'!A521</f>
        <v>43039</v>
      </c>
      <c r="B521">
        <v>72166.52</v>
      </c>
      <c r="C521">
        <v>72735.399999999994</v>
      </c>
      <c r="D521">
        <v>71775.759999999995</v>
      </c>
      <c r="E521">
        <v>72475.17</v>
      </c>
      <c r="F521" s="12">
        <v>323715104</v>
      </c>
      <c r="G521" s="12">
        <v>2323413.5</v>
      </c>
    </row>
    <row r="522" spans="1:7">
      <c r="A522" s="9">
        <f>'(1)'!A522</f>
        <v>43040</v>
      </c>
      <c r="B522">
        <v>72442.33</v>
      </c>
      <c r="C522">
        <v>72837.8</v>
      </c>
      <c r="D522">
        <v>70824.91</v>
      </c>
      <c r="E522">
        <v>70826.59</v>
      </c>
      <c r="F522" s="12">
        <v>289358688</v>
      </c>
      <c r="G522" s="12">
        <v>2311565.5</v>
      </c>
    </row>
    <row r="523" spans="1:7">
      <c r="A523" s="9">
        <f>'(1)'!A523</f>
        <v>43041</v>
      </c>
      <c r="B523">
        <v>70827.38</v>
      </c>
      <c r="C523">
        <v>72895.77</v>
      </c>
      <c r="D523">
        <v>70827.38</v>
      </c>
      <c r="E523">
        <v>72511.789999999994</v>
      </c>
      <c r="F523" s="12">
        <v>448716416</v>
      </c>
      <c r="G523" s="12">
        <v>2305668.5</v>
      </c>
    </row>
    <row r="524" spans="1:7">
      <c r="A524" s="9">
        <f>'(1)'!A524</f>
        <v>43042</v>
      </c>
      <c r="B524">
        <v>72512.13</v>
      </c>
      <c r="C524">
        <v>73632.2</v>
      </c>
      <c r="D524">
        <v>72389.59</v>
      </c>
      <c r="E524">
        <v>73437.279999999999</v>
      </c>
      <c r="F524" s="12">
        <v>344422112</v>
      </c>
      <c r="G524" s="12">
        <v>2342127.25</v>
      </c>
    </row>
    <row r="525" spans="1:7">
      <c r="A525" s="9">
        <f>'(1)'!A525</f>
        <v>43045</v>
      </c>
      <c r="B525">
        <v>73438.97</v>
      </c>
      <c r="C525">
        <v>75073.289999999994</v>
      </c>
      <c r="D525">
        <v>73438.97</v>
      </c>
      <c r="E525">
        <v>74594.62</v>
      </c>
      <c r="F525" s="12">
        <v>283465504</v>
      </c>
      <c r="G525" s="12">
        <v>2336816.25</v>
      </c>
    </row>
    <row r="526" spans="1:7">
      <c r="A526" s="9">
        <f>'(1)'!A526</f>
        <v>43046</v>
      </c>
      <c r="B526">
        <v>74611.039999999994</v>
      </c>
      <c r="C526">
        <v>75019.16</v>
      </c>
      <c r="D526">
        <v>74241.63</v>
      </c>
      <c r="E526">
        <v>74518.789999999994</v>
      </c>
      <c r="F526" s="12">
        <v>364908192</v>
      </c>
      <c r="G526" s="12">
        <v>2336816.25</v>
      </c>
    </row>
    <row r="527" spans="1:7">
      <c r="A527" s="9">
        <f>'(1)'!A527</f>
        <v>43047</v>
      </c>
      <c r="B527">
        <v>74518.789999999994</v>
      </c>
      <c r="C527">
        <v>74577.820000000007</v>
      </c>
      <c r="D527">
        <v>73851.41</v>
      </c>
      <c r="E527">
        <v>74486.58</v>
      </c>
      <c r="F527" s="12">
        <v>351614688</v>
      </c>
      <c r="G527" s="12">
        <v>2352740.25</v>
      </c>
    </row>
    <row r="528" spans="1:7">
      <c r="A528" s="9">
        <f>'(1)'!A528</f>
        <v>43048</v>
      </c>
      <c r="B528">
        <v>74503.009999999995</v>
      </c>
      <c r="C528">
        <v>74542.320000000007</v>
      </c>
      <c r="D528">
        <v>74093.2</v>
      </c>
      <c r="E528">
        <v>74157.38</v>
      </c>
      <c r="F528" s="12">
        <v>160488496</v>
      </c>
      <c r="G528" s="12">
        <v>2353367</v>
      </c>
    </row>
    <row r="529" spans="1:7">
      <c r="A529" s="9">
        <f>'(1)'!A529</f>
        <v>43049</v>
      </c>
      <c r="B529">
        <v>74157.149999999994</v>
      </c>
      <c r="C529">
        <v>74157.149999999994</v>
      </c>
      <c r="D529">
        <v>73158.98</v>
      </c>
      <c r="E529">
        <v>74058.91</v>
      </c>
      <c r="F529" s="12">
        <v>258791808</v>
      </c>
      <c r="G529" s="12">
        <v>2331383</v>
      </c>
    </row>
    <row r="530" spans="1:7">
      <c r="A530" s="9">
        <f>'(1)'!A530</f>
        <v>43052</v>
      </c>
      <c r="B530">
        <v>74059.95</v>
      </c>
      <c r="C530">
        <v>74988.55</v>
      </c>
      <c r="D530">
        <v>74056.399999999994</v>
      </c>
      <c r="E530">
        <v>74139.72</v>
      </c>
      <c r="F530" s="12">
        <v>289774016</v>
      </c>
      <c r="G530" s="12">
        <v>2339835</v>
      </c>
    </row>
    <row r="531" spans="1:7">
      <c r="A531" s="9">
        <f>'(1)'!A531</f>
        <v>43053</v>
      </c>
      <c r="B531">
        <v>74145.67</v>
      </c>
      <c r="C531">
        <v>74514.86</v>
      </c>
      <c r="D531">
        <v>72700.45</v>
      </c>
      <c r="E531">
        <v>72700.45</v>
      </c>
      <c r="F531" s="12">
        <v>312877504</v>
      </c>
      <c r="G531" s="12">
        <v>2331515</v>
      </c>
    </row>
    <row r="532" spans="1:7">
      <c r="A532" s="9">
        <f>'(1)'!A532</f>
        <v>43054</v>
      </c>
      <c r="B532">
        <v>72700.45</v>
      </c>
      <c r="C532">
        <v>72700.45</v>
      </c>
      <c r="D532">
        <v>71215.19</v>
      </c>
      <c r="E532">
        <v>71970.990000000005</v>
      </c>
      <c r="F532" s="12">
        <v>376001792</v>
      </c>
      <c r="G532" s="12">
        <v>2333035.5</v>
      </c>
    </row>
    <row r="533" spans="1:7">
      <c r="A533" s="9">
        <f>'(1)'!A533</f>
        <v>43055</v>
      </c>
      <c r="B533">
        <v>71955.27</v>
      </c>
      <c r="C533">
        <v>72472.179999999993</v>
      </c>
      <c r="D533">
        <v>71487.73</v>
      </c>
      <c r="E533">
        <v>72264.45</v>
      </c>
      <c r="F533" s="12">
        <v>552687680</v>
      </c>
      <c r="G533" s="12">
        <v>2304409.25</v>
      </c>
    </row>
    <row r="534" spans="1:7">
      <c r="A534" s="9">
        <f>'(1)'!A534</f>
        <v>43056</v>
      </c>
      <c r="B534">
        <v>72266.11</v>
      </c>
      <c r="C534">
        <v>73748.679999999993</v>
      </c>
      <c r="D534">
        <v>72266.11</v>
      </c>
      <c r="E534">
        <v>73090.17</v>
      </c>
      <c r="F534" s="12">
        <v>310097888</v>
      </c>
      <c r="G534" s="12">
        <v>2330280</v>
      </c>
    </row>
    <row r="535" spans="1:7">
      <c r="A535" s="9">
        <f>'(1)'!A535</f>
        <v>43059</v>
      </c>
      <c r="B535">
        <v>73090.17</v>
      </c>
      <c r="C535">
        <v>74166.009999999995</v>
      </c>
      <c r="D535">
        <v>72318.600000000006</v>
      </c>
      <c r="E535">
        <v>72546.17</v>
      </c>
      <c r="F535" s="12">
        <v>313776512</v>
      </c>
      <c r="G535" s="12">
        <v>2337860</v>
      </c>
    </row>
    <row r="536" spans="1:7">
      <c r="A536" s="9">
        <f>'(1)'!A536</f>
        <v>43060</v>
      </c>
      <c r="B536">
        <v>72534.52</v>
      </c>
      <c r="C536">
        <v>73418.14</v>
      </c>
      <c r="D536">
        <v>71906.41</v>
      </c>
      <c r="E536">
        <v>73268.350000000006</v>
      </c>
      <c r="F536" s="12">
        <v>300913792</v>
      </c>
      <c r="G536" s="12">
        <v>2312967.25</v>
      </c>
    </row>
    <row r="537" spans="1:7">
      <c r="A537" s="9">
        <f>'(1)'!A537</f>
        <v>43061</v>
      </c>
      <c r="B537">
        <v>73267.88</v>
      </c>
      <c r="C537">
        <v>73267.88</v>
      </c>
      <c r="D537">
        <v>71356.399999999994</v>
      </c>
      <c r="E537">
        <v>72487.45</v>
      </c>
      <c r="F537" s="12">
        <v>319520512</v>
      </c>
      <c r="G537" s="12">
        <v>2316431</v>
      </c>
    </row>
    <row r="538" spans="1:7">
      <c r="A538" s="9">
        <f>'(1)'!A538</f>
        <v>43063</v>
      </c>
      <c r="B538">
        <v>72489.149999999994</v>
      </c>
      <c r="C538">
        <v>73425.31</v>
      </c>
      <c r="D538">
        <v>72489.149999999994</v>
      </c>
      <c r="E538">
        <v>72731.839999999997</v>
      </c>
      <c r="F538" s="12">
        <v>336167616</v>
      </c>
      <c r="G538" s="12">
        <v>2282851.5</v>
      </c>
    </row>
    <row r="539" spans="1:7">
      <c r="A539" s="9">
        <f>'(1)'!A539</f>
        <v>43066</v>
      </c>
      <c r="B539">
        <v>72774.97</v>
      </c>
      <c r="C539">
        <v>73360.94</v>
      </c>
      <c r="D539">
        <v>72497.52</v>
      </c>
      <c r="E539">
        <v>72800.039999999994</v>
      </c>
      <c r="F539" s="12">
        <v>318103104</v>
      </c>
      <c r="G539" s="12">
        <v>2271105</v>
      </c>
    </row>
    <row r="540" spans="1:7">
      <c r="A540" s="9">
        <f>'(1)'!A540</f>
        <v>43067</v>
      </c>
      <c r="B540">
        <v>72799.710000000006</v>
      </c>
      <c r="C540">
        <v>73813.53</v>
      </c>
      <c r="D540">
        <v>71798.490000000005</v>
      </c>
      <c r="E540">
        <v>73813.53</v>
      </c>
      <c r="F540" s="12">
        <v>252595808</v>
      </c>
      <c r="G540" s="12">
        <v>2259860</v>
      </c>
    </row>
    <row r="541" spans="1:7">
      <c r="A541" s="9">
        <f>'(1)'!A541</f>
        <v>43068</v>
      </c>
      <c r="B541">
        <v>73827.210000000006</v>
      </c>
      <c r="C541">
        <v>74621.78</v>
      </c>
      <c r="D541">
        <v>72568.73</v>
      </c>
      <c r="E541">
        <v>72914.34</v>
      </c>
      <c r="F541" s="12">
        <v>304745984</v>
      </c>
      <c r="G541" s="12">
        <v>2259860</v>
      </c>
    </row>
    <row r="542" spans="1:7">
      <c r="A542" s="9">
        <f>'(1)'!A542</f>
        <v>43069</v>
      </c>
      <c r="B542">
        <v>72912.72</v>
      </c>
      <c r="C542">
        <v>72912.72</v>
      </c>
      <c r="D542">
        <v>71968.98</v>
      </c>
      <c r="E542">
        <v>72428.929999999993</v>
      </c>
      <c r="F542" s="12">
        <v>463368192</v>
      </c>
      <c r="G542" s="12">
        <v>2260441.75</v>
      </c>
    </row>
    <row r="543" spans="1:7">
      <c r="A543" s="9">
        <f>'(1)'!A543</f>
        <v>43070</v>
      </c>
      <c r="B543">
        <v>72428.320000000007</v>
      </c>
      <c r="C543">
        <v>73068.800000000003</v>
      </c>
      <c r="D543">
        <v>72277.149999999994</v>
      </c>
      <c r="E543">
        <v>72607.7</v>
      </c>
      <c r="F543" s="12">
        <v>359980096</v>
      </c>
      <c r="G543" s="12">
        <v>2271773.25</v>
      </c>
    </row>
    <row r="544" spans="1:7">
      <c r="A544" s="9">
        <f>'(1)'!A544</f>
        <v>43073</v>
      </c>
      <c r="B544">
        <v>72621.39</v>
      </c>
      <c r="C544">
        <v>73518.58</v>
      </c>
      <c r="D544">
        <v>72621.39</v>
      </c>
      <c r="E544">
        <v>73115.45</v>
      </c>
      <c r="F544" s="12">
        <v>480355808</v>
      </c>
      <c r="G544" s="12">
        <v>2213983.75</v>
      </c>
    </row>
    <row r="545" spans="1:7">
      <c r="A545" s="9">
        <f>'(1)'!A545</f>
        <v>43074</v>
      </c>
      <c r="B545">
        <v>73121.62</v>
      </c>
      <c r="C545">
        <v>73139.27</v>
      </c>
      <c r="D545">
        <v>72346.58</v>
      </c>
      <c r="E545">
        <v>72680.37</v>
      </c>
      <c r="F545" s="12">
        <v>330200704</v>
      </c>
      <c r="G545" s="12">
        <v>2269352.5</v>
      </c>
    </row>
    <row r="546" spans="1:7">
      <c r="A546" s="9">
        <f>'(1)'!A546</f>
        <v>43075</v>
      </c>
      <c r="B546">
        <v>72679.759999999995</v>
      </c>
      <c r="C546">
        <v>73491.520000000004</v>
      </c>
      <c r="D546">
        <v>72679.759999999995</v>
      </c>
      <c r="E546">
        <v>73367.03</v>
      </c>
      <c r="F546" s="12">
        <v>242426592</v>
      </c>
      <c r="G546" s="12">
        <v>2230611.75</v>
      </c>
    </row>
    <row r="547" spans="1:7">
      <c r="A547" s="9">
        <f>'(1)'!A547</f>
        <v>43076</v>
      </c>
      <c r="B547">
        <v>73367.03</v>
      </c>
      <c r="C547">
        <v>75133.429999999993</v>
      </c>
      <c r="D547">
        <v>73265.41</v>
      </c>
      <c r="E547">
        <v>75133.429999999993</v>
      </c>
      <c r="F547" s="12">
        <v>228824608</v>
      </c>
      <c r="G547" s="12">
        <v>2195692.5</v>
      </c>
    </row>
    <row r="548" spans="1:7">
      <c r="A548" s="9">
        <f>'(1)'!A548</f>
        <v>43077</v>
      </c>
      <c r="B548">
        <v>75128.09</v>
      </c>
      <c r="C548">
        <v>75227.009999999995</v>
      </c>
      <c r="D548">
        <v>74622.58</v>
      </c>
      <c r="E548">
        <v>75186.53</v>
      </c>
      <c r="F548" s="12">
        <v>315087712</v>
      </c>
      <c r="G548" s="12">
        <v>2225060.5</v>
      </c>
    </row>
    <row r="549" spans="1:7">
      <c r="A549" s="9">
        <f>'(1)'!A549</f>
        <v>43080</v>
      </c>
      <c r="B549">
        <v>75186.53</v>
      </c>
      <c r="C549">
        <v>75837.23</v>
      </c>
      <c r="D549">
        <v>74923.89</v>
      </c>
      <c r="E549">
        <v>75707.73</v>
      </c>
      <c r="F549" s="12">
        <v>196591104</v>
      </c>
      <c r="G549" s="12">
        <v>2175053.75</v>
      </c>
    </row>
    <row r="550" spans="1:7">
      <c r="A550" s="9">
        <f>'(1)'!A550</f>
        <v>43081</v>
      </c>
      <c r="B550">
        <v>75707.73</v>
      </c>
      <c r="C550">
        <v>76292.7</v>
      </c>
      <c r="D550">
        <v>75707.73</v>
      </c>
      <c r="E550">
        <v>76072.539999999994</v>
      </c>
      <c r="F550" s="12">
        <v>162859008</v>
      </c>
      <c r="G550" s="12">
        <v>2175053.75</v>
      </c>
    </row>
    <row r="551" spans="1:7">
      <c r="A551" s="9">
        <f>'(1)'!A551</f>
        <v>43082</v>
      </c>
      <c r="B551">
        <v>76077.05</v>
      </c>
      <c r="C551">
        <v>76436.88</v>
      </c>
      <c r="D551">
        <v>76077.05</v>
      </c>
      <c r="E551">
        <v>76402.080000000002</v>
      </c>
      <c r="F551" s="12">
        <v>184755104</v>
      </c>
      <c r="G551" s="12">
        <v>2226302.5</v>
      </c>
    </row>
    <row r="552" spans="1:7">
      <c r="A552" s="9">
        <f>'(1)'!A552</f>
        <v>43083</v>
      </c>
      <c r="B552">
        <v>76402.600000000006</v>
      </c>
      <c r="C552">
        <v>77909.02</v>
      </c>
      <c r="D552">
        <v>76402.600000000006</v>
      </c>
      <c r="E552">
        <v>77891.039999999994</v>
      </c>
      <c r="F552" s="12">
        <v>214735200</v>
      </c>
      <c r="G552" s="12">
        <v>2252231.25</v>
      </c>
    </row>
    <row r="553" spans="1:7">
      <c r="A553" s="9">
        <f>'(1)'!A553</f>
        <v>43084</v>
      </c>
      <c r="B553">
        <v>77889.41</v>
      </c>
      <c r="C553">
        <v>78413.89</v>
      </c>
      <c r="D553">
        <v>77601.52</v>
      </c>
      <c r="E553">
        <v>77995.16</v>
      </c>
      <c r="F553" s="12">
        <v>305251104</v>
      </c>
      <c r="G553" s="12">
        <v>2252231.25</v>
      </c>
    </row>
    <row r="554" spans="1:7">
      <c r="A554" s="9">
        <f>'(1)'!A554</f>
        <v>43087</v>
      </c>
      <c r="B554">
        <v>77997.69</v>
      </c>
      <c r="C554">
        <v>79134.83</v>
      </c>
      <c r="D554">
        <v>77997.69</v>
      </c>
      <c r="E554">
        <v>78647.42</v>
      </c>
      <c r="F554" s="12">
        <v>323958112</v>
      </c>
      <c r="G554" s="12">
        <v>2284897.25</v>
      </c>
    </row>
    <row r="555" spans="1:7">
      <c r="A555" s="9">
        <f>'(1)'!A555</f>
        <v>43088</v>
      </c>
      <c r="B555">
        <v>78644.27</v>
      </c>
      <c r="C555">
        <v>79071.47</v>
      </c>
      <c r="D555">
        <v>78218.11</v>
      </c>
      <c r="E555">
        <v>79071.47</v>
      </c>
      <c r="F555" s="12">
        <v>359391008</v>
      </c>
      <c r="G555" s="12">
        <v>2283456</v>
      </c>
    </row>
    <row r="556" spans="1:7">
      <c r="A556" s="9">
        <f>'(1)'!A556</f>
        <v>43089</v>
      </c>
      <c r="B556">
        <v>79070.27</v>
      </c>
      <c r="C556">
        <v>79395.45</v>
      </c>
      <c r="D556">
        <v>78631.25</v>
      </c>
      <c r="E556">
        <v>79378.53</v>
      </c>
      <c r="F556" s="12">
        <v>283210304</v>
      </c>
      <c r="G556" s="12">
        <v>2280459</v>
      </c>
    </row>
    <row r="557" spans="1:7">
      <c r="A557" s="9">
        <f>'(1)'!A557</f>
        <v>43090</v>
      </c>
      <c r="B557">
        <v>79379.210000000006</v>
      </c>
      <c r="C557">
        <v>79414.91</v>
      </c>
      <c r="D557">
        <v>78699.25</v>
      </c>
      <c r="E557">
        <v>78863.539999999994</v>
      </c>
      <c r="F557" s="12">
        <v>262966096</v>
      </c>
      <c r="G557" s="12">
        <v>2271360.75</v>
      </c>
    </row>
    <row r="558" spans="1:7">
      <c r="A558" s="9">
        <f>'(1)'!A558</f>
        <v>43091</v>
      </c>
      <c r="B558">
        <v>78863.570000000007</v>
      </c>
      <c r="C558">
        <v>78863.570000000007</v>
      </c>
      <c r="D558">
        <v>78163.850000000006</v>
      </c>
      <c r="E558">
        <v>78200.570000000007</v>
      </c>
      <c r="F558" s="12">
        <v>356562592</v>
      </c>
      <c r="G558" s="12">
        <v>2278251.5</v>
      </c>
    </row>
    <row r="559" spans="1:7">
      <c r="A559" s="9">
        <f>'(1)'!A559</f>
        <v>43095</v>
      </c>
      <c r="B559">
        <v>78200.740000000005</v>
      </c>
      <c r="C559">
        <v>79365.440000000002</v>
      </c>
      <c r="D559">
        <v>78200.740000000005</v>
      </c>
      <c r="E559">
        <v>79365.440000000002</v>
      </c>
      <c r="F559" s="12">
        <v>284528288</v>
      </c>
      <c r="G559" s="12">
        <v>2278614.5</v>
      </c>
    </row>
    <row r="560" spans="1:7">
      <c r="A560" s="9">
        <f>'(1)'!A560</f>
        <v>43096</v>
      </c>
      <c r="B560">
        <v>79365.440000000002</v>
      </c>
      <c r="C560">
        <v>79440.47</v>
      </c>
      <c r="D560">
        <v>78861.38</v>
      </c>
      <c r="E560">
        <v>79349.119999999995</v>
      </c>
      <c r="F560" s="12">
        <v>351481216</v>
      </c>
      <c r="G560" s="12">
        <v>2237462</v>
      </c>
    </row>
    <row r="561" spans="1:7">
      <c r="A561" s="9">
        <f>'(1)'!A561</f>
        <v>43097</v>
      </c>
      <c r="B561">
        <v>79349.119999999995</v>
      </c>
      <c r="C561">
        <v>79846.66</v>
      </c>
      <c r="D561">
        <v>79349.119999999995</v>
      </c>
      <c r="E561">
        <v>79752.38</v>
      </c>
      <c r="F561" s="12">
        <v>369013088</v>
      </c>
      <c r="G561" s="12">
        <v>2208537.5</v>
      </c>
    </row>
    <row r="562" spans="1:7">
      <c r="A562" s="9">
        <f>'(1)'!A562</f>
        <v>43098</v>
      </c>
      <c r="B562">
        <v>79750.740000000005</v>
      </c>
      <c r="C562">
        <v>80246.33</v>
      </c>
      <c r="D562">
        <v>79667.72</v>
      </c>
      <c r="E562">
        <v>79831.77</v>
      </c>
      <c r="F562" s="12">
        <v>199948992</v>
      </c>
      <c r="G562" s="12">
        <v>2217950.5</v>
      </c>
    </row>
    <row r="563" spans="1:7">
      <c r="A563" s="9">
        <f>'(1)'!A563</f>
        <v>43102</v>
      </c>
      <c r="B563">
        <v>79831.63</v>
      </c>
      <c r="C563">
        <v>81189.48</v>
      </c>
      <c r="D563">
        <v>79827.850000000006</v>
      </c>
      <c r="E563">
        <v>81189.16</v>
      </c>
      <c r="F563" s="12">
        <v>307060512</v>
      </c>
      <c r="G563" s="12">
        <v>2243370</v>
      </c>
    </row>
    <row r="564" spans="1:7">
      <c r="A564" s="9">
        <f>'(1)'!A564</f>
        <v>43103</v>
      </c>
      <c r="B564">
        <v>81185.02</v>
      </c>
      <c r="C564">
        <v>81367.38</v>
      </c>
      <c r="D564">
        <v>80498.490000000005</v>
      </c>
      <c r="E564">
        <v>80962.649999999994</v>
      </c>
      <c r="F564" s="12">
        <v>344452608</v>
      </c>
      <c r="G564" s="12">
        <v>2229742.5</v>
      </c>
    </row>
    <row r="565" spans="1:7">
      <c r="A565" s="9">
        <f>'(1)'!A565</f>
        <v>43104</v>
      </c>
      <c r="B565">
        <v>80964.73</v>
      </c>
      <c r="C565">
        <v>81429.06</v>
      </c>
      <c r="D565">
        <v>80853.759999999995</v>
      </c>
      <c r="E565">
        <v>81219.5</v>
      </c>
      <c r="F565" s="12">
        <v>353569888</v>
      </c>
      <c r="G565" s="12">
        <v>2254061.25</v>
      </c>
    </row>
    <row r="566" spans="1:7">
      <c r="A566" s="9">
        <f>'(1)'!A566</f>
        <v>43105</v>
      </c>
      <c r="B566">
        <v>81219.5</v>
      </c>
      <c r="C566">
        <v>81675.42</v>
      </c>
      <c r="D566">
        <v>80922.850000000006</v>
      </c>
      <c r="E566">
        <v>81675.42</v>
      </c>
      <c r="F566" s="12">
        <v>321976000</v>
      </c>
      <c r="G566" s="12">
        <v>2233370.5</v>
      </c>
    </row>
    <row r="567" spans="1:7">
      <c r="A567" s="9">
        <f>'(1)'!A567</f>
        <v>43108</v>
      </c>
      <c r="B567">
        <v>81676.09</v>
      </c>
      <c r="C567">
        <v>81676.09</v>
      </c>
      <c r="D567">
        <v>80523.839999999997</v>
      </c>
      <c r="E567">
        <v>80678.34</v>
      </c>
      <c r="F567" s="12">
        <v>277632192</v>
      </c>
      <c r="G567" s="12">
        <v>2243581</v>
      </c>
    </row>
    <row r="568" spans="1:7">
      <c r="A568" s="9">
        <f>'(1)'!A568</f>
        <v>43109</v>
      </c>
      <c r="B568">
        <v>80678.81</v>
      </c>
      <c r="C568">
        <v>83680</v>
      </c>
      <c r="D568">
        <v>80678.81</v>
      </c>
      <c r="E568">
        <v>83680</v>
      </c>
      <c r="F568" s="12">
        <v>382600704</v>
      </c>
      <c r="G568" s="12">
        <v>2245220.75</v>
      </c>
    </row>
    <row r="569" spans="1:7">
      <c r="A569" s="9">
        <f>'(1)'!A569</f>
        <v>43110</v>
      </c>
      <c r="B569">
        <v>83680.240000000005</v>
      </c>
      <c r="C569">
        <v>85530.84</v>
      </c>
      <c r="D569">
        <v>83680.240000000005</v>
      </c>
      <c r="E569">
        <v>85530.84</v>
      </c>
      <c r="F569" s="12">
        <v>567389824</v>
      </c>
      <c r="G569" s="12">
        <v>2278092.5</v>
      </c>
    </row>
    <row r="570" spans="1:7">
      <c r="A570" s="9">
        <f>'(1)'!A570</f>
        <v>43111</v>
      </c>
      <c r="B570">
        <v>85530.84</v>
      </c>
      <c r="C570">
        <v>85530.84</v>
      </c>
      <c r="D570">
        <v>84340.7</v>
      </c>
      <c r="E570">
        <v>84698.02</v>
      </c>
      <c r="F570" s="12">
        <v>557785408</v>
      </c>
      <c r="G570" s="12">
        <v>2251203.25</v>
      </c>
    </row>
    <row r="571" spans="1:7">
      <c r="A571" s="9">
        <f>'(1)'!A571</f>
        <v>43112</v>
      </c>
      <c r="B571">
        <v>84697.27</v>
      </c>
      <c r="C571">
        <v>84697.27</v>
      </c>
      <c r="D571">
        <v>83803.600000000006</v>
      </c>
      <c r="E571">
        <v>84482.46</v>
      </c>
      <c r="F571" s="12">
        <v>400986816</v>
      </c>
      <c r="G571" s="12">
        <v>2237009</v>
      </c>
    </row>
    <row r="572" spans="1:7">
      <c r="A572" s="9">
        <f>'(1)'!A572</f>
        <v>43116</v>
      </c>
      <c r="B572">
        <v>84485.48</v>
      </c>
      <c r="C572">
        <v>86212.82</v>
      </c>
      <c r="D572">
        <v>84484.39</v>
      </c>
      <c r="E572">
        <v>84912.7</v>
      </c>
      <c r="F572" s="12">
        <v>367627200</v>
      </c>
      <c r="G572" s="12">
        <v>2241140.75</v>
      </c>
    </row>
    <row r="573" spans="1:7">
      <c r="A573" s="9">
        <f>'(1)'!A573</f>
        <v>43117</v>
      </c>
      <c r="B573">
        <v>84912.88</v>
      </c>
      <c r="C573">
        <v>86027.98</v>
      </c>
      <c r="D573">
        <v>84832.74</v>
      </c>
      <c r="E573">
        <v>85495.24</v>
      </c>
      <c r="F573" s="12">
        <v>436441984</v>
      </c>
      <c r="G573" s="12">
        <v>2255602</v>
      </c>
    </row>
    <row r="574" spans="1:7">
      <c r="A574" s="9">
        <f>'(1)'!A574</f>
        <v>43118</v>
      </c>
      <c r="B574">
        <v>85495.08</v>
      </c>
      <c r="C574">
        <v>85495.08</v>
      </c>
      <c r="D574">
        <v>83831.199999999997</v>
      </c>
      <c r="E574">
        <v>84041.34</v>
      </c>
      <c r="F574" s="12">
        <v>421174784</v>
      </c>
      <c r="G574" s="12">
        <v>2236633.5</v>
      </c>
    </row>
    <row r="575" spans="1:7">
      <c r="A575" s="9">
        <f>'(1)'!A575</f>
        <v>43119</v>
      </c>
      <c r="B575">
        <v>84039.78</v>
      </c>
      <c r="C575">
        <v>84310.79</v>
      </c>
      <c r="D575">
        <v>81861.09</v>
      </c>
      <c r="E575">
        <v>81861.09</v>
      </c>
      <c r="F575" s="12">
        <v>348125312</v>
      </c>
      <c r="G575" s="12">
        <v>2256197.75</v>
      </c>
    </row>
    <row r="576" spans="1:7">
      <c r="A576" s="9">
        <f>'(1)'!A576</f>
        <v>43122</v>
      </c>
      <c r="B576">
        <v>81857.259999999995</v>
      </c>
      <c r="C576">
        <v>84161.84</v>
      </c>
      <c r="D576">
        <v>80804.3</v>
      </c>
      <c r="E576">
        <v>83894.04</v>
      </c>
      <c r="F576" s="12">
        <v>335421696</v>
      </c>
      <c r="G576" s="12">
        <v>2306537.75</v>
      </c>
    </row>
    <row r="577" spans="1:7">
      <c r="A577" s="9">
        <f>'(1)'!A577</f>
        <v>43123</v>
      </c>
      <c r="B577">
        <v>83893.81</v>
      </c>
      <c r="C577">
        <v>84409.73</v>
      </c>
      <c r="D577">
        <v>82548.240000000005</v>
      </c>
      <c r="E577">
        <v>82766.73</v>
      </c>
      <c r="F577" s="12">
        <v>577138688</v>
      </c>
      <c r="G577" s="12">
        <v>2305059.75</v>
      </c>
    </row>
    <row r="578" spans="1:7">
      <c r="A578" s="9">
        <f>'(1)'!A578</f>
        <v>43124</v>
      </c>
      <c r="B578">
        <v>82773.48</v>
      </c>
      <c r="C578">
        <v>83500.94</v>
      </c>
      <c r="D578">
        <v>81109.009999999995</v>
      </c>
      <c r="E578">
        <v>81532.53</v>
      </c>
      <c r="F578" s="12">
        <v>400607712</v>
      </c>
      <c r="G578" s="12">
        <v>2305059.75</v>
      </c>
    </row>
    <row r="579" spans="1:7">
      <c r="A579" s="9">
        <f>'(1)'!A579</f>
        <v>43125</v>
      </c>
      <c r="B579">
        <v>81531.509999999995</v>
      </c>
      <c r="C579">
        <v>81897</v>
      </c>
      <c r="D579">
        <v>79690.09</v>
      </c>
      <c r="E579">
        <v>80898.7</v>
      </c>
      <c r="F579" s="12">
        <v>413547392</v>
      </c>
      <c r="G579" s="12">
        <v>2316048.75</v>
      </c>
    </row>
    <row r="580" spans="1:7">
      <c r="A580" s="9">
        <f>'(1)'!A580</f>
        <v>43126</v>
      </c>
      <c r="B580">
        <v>80901.47</v>
      </c>
      <c r="C580">
        <v>83781.67</v>
      </c>
      <c r="D580">
        <v>80901.47</v>
      </c>
      <c r="E580">
        <v>83542.84</v>
      </c>
      <c r="F580" s="12">
        <v>441590304</v>
      </c>
      <c r="G580" s="12">
        <v>2326445.25</v>
      </c>
    </row>
    <row r="581" spans="1:7">
      <c r="A581" s="9">
        <f>'(1)'!A581</f>
        <v>43129</v>
      </c>
      <c r="B581">
        <v>83550.960000000006</v>
      </c>
      <c r="C581">
        <v>84686.09</v>
      </c>
      <c r="D581">
        <v>83550.960000000006</v>
      </c>
      <c r="E581">
        <v>84290.559999999998</v>
      </c>
      <c r="F581" s="12">
        <v>403169696</v>
      </c>
      <c r="G581" s="12">
        <v>2335188.5</v>
      </c>
    </row>
    <row r="582" spans="1:7">
      <c r="A582" s="9">
        <f>'(1)'!A582</f>
        <v>43130</v>
      </c>
      <c r="B582">
        <v>84290.91</v>
      </c>
      <c r="C582">
        <v>84575.33</v>
      </c>
      <c r="D582">
        <v>83823.95</v>
      </c>
      <c r="E582">
        <v>84524.58</v>
      </c>
      <c r="F582" s="12">
        <v>359722688</v>
      </c>
      <c r="G582" s="12">
        <v>2383343.75</v>
      </c>
    </row>
    <row r="583" spans="1:7">
      <c r="A583" s="9">
        <f>'(1)'!A583</f>
        <v>43131</v>
      </c>
      <c r="B583">
        <v>84524.58</v>
      </c>
      <c r="C583">
        <v>84955.59</v>
      </c>
      <c r="D583">
        <v>84524.58</v>
      </c>
      <c r="E583">
        <v>84792.71</v>
      </c>
      <c r="F583" s="12">
        <v>358328512</v>
      </c>
      <c r="G583" s="12">
        <v>2383343.75</v>
      </c>
    </row>
    <row r="584" spans="1:7">
      <c r="A584" s="9">
        <f>'(1)'!A584</f>
        <v>43132</v>
      </c>
      <c r="B584">
        <v>84791.97</v>
      </c>
      <c r="C584">
        <v>86290.32</v>
      </c>
      <c r="D584">
        <v>84260.62</v>
      </c>
      <c r="E584">
        <v>85803.95</v>
      </c>
      <c r="F584" s="12">
        <v>215349200</v>
      </c>
      <c r="G584" s="12">
        <v>2428024.75</v>
      </c>
    </row>
    <row r="585" spans="1:7">
      <c r="A585" s="9">
        <f>'(1)'!A585</f>
        <v>43133</v>
      </c>
      <c r="B585">
        <v>85803.95</v>
      </c>
      <c r="C585">
        <v>87358.33</v>
      </c>
      <c r="D585">
        <v>85803.95</v>
      </c>
      <c r="E585">
        <v>86051.82</v>
      </c>
      <c r="F585" s="12">
        <v>420422016</v>
      </c>
      <c r="G585" s="12">
        <v>2428487.5</v>
      </c>
    </row>
    <row r="586" spans="1:7">
      <c r="A586" s="9">
        <f>'(1)'!A586</f>
        <v>43136</v>
      </c>
      <c r="B586">
        <v>86050.46</v>
      </c>
      <c r="C586">
        <v>87159.039999999994</v>
      </c>
      <c r="D586">
        <v>86050.46</v>
      </c>
      <c r="E586">
        <v>86686.45</v>
      </c>
      <c r="F586" s="12">
        <v>496437408</v>
      </c>
      <c r="G586" s="12">
        <v>2443933</v>
      </c>
    </row>
    <row r="587" spans="1:7">
      <c r="A587" s="9">
        <f>'(1)'!A587</f>
        <v>43137</v>
      </c>
      <c r="B587">
        <v>86690.01</v>
      </c>
      <c r="C587">
        <v>87344.76</v>
      </c>
      <c r="D587">
        <v>86137.52</v>
      </c>
      <c r="E587">
        <v>87293.24</v>
      </c>
      <c r="F587" s="12">
        <v>364504992</v>
      </c>
      <c r="G587" s="12">
        <v>2456743</v>
      </c>
    </row>
    <row r="588" spans="1:7">
      <c r="A588" s="9">
        <f>'(1)'!A588</f>
        <v>43138</v>
      </c>
      <c r="B588">
        <v>87295.86</v>
      </c>
      <c r="C588">
        <v>88317.83</v>
      </c>
      <c r="D588">
        <v>87241.91</v>
      </c>
      <c r="E588">
        <v>87652.64</v>
      </c>
      <c r="F588" s="12">
        <v>430775712</v>
      </c>
      <c r="G588" s="12">
        <v>2464598.5</v>
      </c>
    </row>
    <row r="589" spans="1:7">
      <c r="A589" s="9">
        <f>'(1)'!A589</f>
        <v>43139</v>
      </c>
      <c r="B589">
        <v>87648.98</v>
      </c>
      <c r="C589">
        <v>87839.35</v>
      </c>
      <c r="D589">
        <v>86612.93</v>
      </c>
      <c r="E589">
        <v>86935.44</v>
      </c>
      <c r="F589" s="12">
        <v>417225888</v>
      </c>
      <c r="G589" s="12">
        <v>2450930.75</v>
      </c>
    </row>
    <row r="590" spans="1:7">
      <c r="A590" s="9">
        <f>'(1)'!A590</f>
        <v>43140</v>
      </c>
      <c r="B590">
        <v>86939.29</v>
      </c>
      <c r="C590">
        <v>87109.23</v>
      </c>
      <c r="D590">
        <v>85199.13</v>
      </c>
      <c r="E590">
        <v>85353.59</v>
      </c>
      <c r="F590" s="12">
        <v>364385216</v>
      </c>
      <c r="G590" s="12">
        <v>2431755.75</v>
      </c>
    </row>
    <row r="591" spans="1:7">
      <c r="A591" s="9">
        <f>'(1)'!A591</f>
        <v>43143</v>
      </c>
      <c r="B591">
        <v>85337.16</v>
      </c>
      <c r="C591">
        <v>86260.479999999996</v>
      </c>
      <c r="D591">
        <v>84639.55</v>
      </c>
      <c r="E591">
        <v>85377.79</v>
      </c>
      <c r="F591" s="12">
        <v>613095168</v>
      </c>
      <c r="G591" s="12">
        <v>2466127.75</v>
      </c>
    </row>
    <row r="592" spans="1:7">
      <c r="A592" s="9">
        <f>'(1)'!A592</f>
        <v>43144</v>
      </c>
      <c r="B592">
        <v>85377.82</v>
      </c>
      <c r="C592">
        <v>85761.34</v>
      </c>
      <c r="D592">
        <v>83896.94</v>
      </c>
      <c r="E592">
        <v>85761.34</v>
      </c>
      <c r="F592" s="12">
        <v>447556416</v>
      </c>
      <c r="G592" s="12">
        <v>2464366.75</v>
      </c>
    </row>
    <row r="593" spans="1:7">
      <c r="A593" s="9">
        <f>'(1)'!A593</f>
        <v>43145</v>
      </c>
      <c r="B593">
        <v>85761.19</v>
      </c>
      <c r="C593">
        <v>86164.800000000003</v>
      </c>
      <c r="D593">
        <v>85053.33</v>
      </c>
      <c r="E593">
        <v>86022.83</v>
      </c>
      <c r="F593" s="12">
        <v>400440512</v>
      </c>
      <c r="G593" s="12">
        <v>2477051</v>
      </c>
    </row>
    <row r="594" spans="1:7">
      <c r="A594" s="9">
        <f>'(1)'!A594</f>
        <v>43146</v>
      </c>
      <c r="B594">
        <v>86023.05</v>
      </c>
      <c r="C594">
        <v>86930.55</v>
      </c>
      <c r="D594">
        <v>85653.02</v>
      </c>
      <c r="E594">
        <v>85653.02</v>
      </c>
      <c r="F594" s="12">
        <v>353113504</v>
      </c>
      <c r="G594" s="12">
        <v>2480794.75</v>
      </c>
    </row>
    <row r="595" spans="1:7">
      <c r="A595" s="9">
        <f>'(1)'!A595</f>
        <v>43147</v>
      </c>
      <c r="B595">
        <v>85652.91</v>
      </c>
      <c r="C595">
        <v>85652.91</v>
      </c>
      <c r="D595">
        <v>84396.91</v>
      </c>
      <c r="E595">
        <v>85483.55</v>
      </c>
      <c r="F595" s="12">
        <v>372020096</v>
      </c>
      <c r="G595" s="12">
        <v>2521771</v>
      </c>
    </row>
    <row r="596" spans="1:7">
      <c r="A596" s="9">
        <f>'(1)'!A596</f>
        <v>43151</v>
      </c>
      <c r="B596">
        <v>85509.88</v>
      </c>
      <c r="C596">
        <v>85829.53</v>
      </c>
      <c r="D596">
        <v>84491.49</v>
      </c>
      <c r="E596">
        <v>84984.61</v>
      </c>
      <c r="F596" s="12">
        <v>356373312</v>
      </c>
      <c r="G596" s="12">
        <v>2516866.75</v>
      </c>
    </row>
    <row r="597" spans="1:7">
      <c r="A597" s="9">
        <f>'(1)'!A597</f>
        <v>43152</v>
      </c>
      <c r="B597">
        <v>84987.16</v>
      </c>
      <c r="C597">
        <v>86388.75</v>
      </c>
      <c r="D597">
        <v>84749.29</v>
      </c>
      <c r="E597">
        <v>86371.41</v>
      </c>
      <c r="F597" s="12">
        <v>380903200</v>
      </c>
      <c r="G597" s="12">
        <v>2523450.25</v>
      </c>
    </row>
    <row r="598" spans="1:7">
      <c r="A598" s="9">
        <f>'(1)'!A598</f>
        <v>43153</v>
      </c>
      <c r="B598">
        <v>86386.23</v>
      </c>
      <c r="C598">
        <v>87045.75</v>
      </c>
      <c r="D598">
        <v>86386.23</v>
      </c>
      <c r="E598">
        <v>86900.43</v>
      </c>
      <c r="F598" s="12">
        <v>358989696</v>
      </c>
      <c r="G598" s="12">
        <v>2538581.25</v>
      </c>
    </row>
    <row r="599" spans="1:7">
      <c r="A599" s="9">
        <f>'(1)'!A599</f>
        <v>43154</v>
      </c>
      <c r="B599">
        <v>86902.49</v>
      </c>
      <c r="C599">
        <v>87333.24</v>
      </c>
      <c r="D599">
        <v>86118.93</v>
      </c>
      <c r="E599">
        <v>86383.84</v>
      </c>
      <c r="F599" s="12">
        <v>268340896</v>
      </c>
      <c r="G599" s="12">
        <v>2513498</v>
      </c>
    </row>
    <row r="600" spans="1:7">
      <c r="A600" s="9">
        <f>'(1)'!A600</f>
        <v>43157</v>
      </c>
      <c r="B600">
        <v>86383.16</v>
      </c>
      <c r="C600">
        <v>86969.99</v>
      </c>
      <c r="D600">
        <v>85690.880000000005</v>
      </c>
      <c r="E600">
        <v>86050.96</v>
      </c>
      <c r="F600" s="12">
        <v>282043392</v>
      </c>
      <c r="G600" s="12">
        <v>2600151.75</v>
      </c>
    </row>
    <row r="601" spans="1:7">
      <c r="A601" s="9">
        <f>'(1)'!A601</f>
        <v>43158</v>
      </c>
      <c r="B601">
        <v>86050.73</v>
      </c>
      <c r="C601">
        <v>86050.73</v>
      </c>
      <c r="D601">
        <v>84719.69</v>
      </c>
      <c r="E601">
        <v>84928.2</v>
      </c>
      <c r="F601" s="12">
        <v>264019600</v>
      </c>
      <c r="G601" s="12">
        <v>2600151.75</v>
      </c>
    </row>
    <row r="602" spans="1:7">
      <c r="A602" s="9">
        <f>'(1)'!A602</f>
        <v>43159</v>
      </c>
      <c r="B602">
        <v>84928.2</v>
      </c>
      <c r="C602">
        <v>85494.68</v>
      </c>
      <c r="D602">
        <v>84525.46</v>
      </c>
      <c r="E602">
        <v>84886.48</v>
      </c>
      <c r="F602" s="12">
        <v>395892288</v>
      </c>
      <c r="G602" s="12">
        <v>2652966.25</v>
      </c>
    </row>
    <row r="603" spans="1:7">
      <c r="A603" s="9">
        <f>'(1)'!A603</f>
        <v>43160</v>
      </c>
      <c r="B603">
        <v>84886.15</v>
      </c>
      <c r="C603">
        <v>84886.15</v>
      </c>
      <c r="D603">
        <v>83677.64</v>
      </c>
      <c r="E603">
        <v>83913.06</v>
      </c>
      <c r="F603" s="12">
        <v>561461120</v>
      </c>
      <c r="G603" s="12">
        <v>2628899.25</v>
      </c>
    </row>
    <row r="604" spans="1:7">
      <c r="A604" s="9">
        <f>'(1)'!A604</f>
        <v>43161</v>
      </c>
      <c r="B604">
        <v>83918.78</v>
      </c>
      <c r="C604">
        <v>84411.65</v>
      </c>
      <c r="D604">
        <v>83682.05</v>
      </c>
      <c r="E604">
        <v>84163.8</v>
      </c>
      <c r="F604" s="12">
        <v>343361696</v>
      </c>
      <c r="G604" s="12">
        <v>2622335.25</v>
      </c>
    </row>
    <row r="605" spans="1:7">
      <c r="A605" s="9">
        <f>'(1)'!A605</f>
        <v>43164</v>
      </c>
      <c r="B605">
        <v>84165.84</v>
      </c>
      <c r="C605">
        <v>85145.34</v>
      </c>
      <c r="D605">
        <v>84080.02</v>
      </c>
      <c r="E605">
        <v>84976.59</v>
      </c>
      <c r="F605" s="12">
        <v>276485408</v>
      </c>
      <c r="G605" s="12">
        <v>2634699</v>
      </c>
    </row>
    <row r="606" spans="1:7">
      <c r="A606" s="9">
        <f>'(1)'!A606</f>
        <v>43165</v>
      </c>
      <c r="B606">
        <v>84984.13</v>
      </c>
      <c r="C606">
        <v>85499.17</v>
      </c>
      <c r="D606">
        <v>84196.6</v>
      </c>
      <c r="E606">
        <v>84767.88</v>
      </c>
      <c r="F606" s="12">
        <v>336182496</v>
      </c>
      <c r="G606" s="12">
        <v>2658544</v>
      </c>
    </row>
    <row r="607" spans="1:7">
      <c r="A607" s="9">
        <f>'(1)'!A607</f>
        <v>43166</v>
      </c>
      <c r="B607">
        <v>84766.09</v>
      </c>
      <c r="C607">
        <v>85449.54</v>
      </c>
      <c r="D607">
        <v>84041.53</v>
      </c>
      <c r="E607">
        <v>84377.2</v>
      </c>
      <c r="F607" s="12">
        <v>334196992</v>
      </c>
      <c r="G607" s="12">
        <v>2615133.25</v>
      </c>
    </row>
    <row r="608" spans="1:7">
      <c r="A608" s="9">
        <f>'(1)'!A608</f>
        <v>43167</v>
      </c>
      <c r="B608">
        <v>84377.3</v>
      </c>
      <c r="C608">
        <v>85552.73</v>
      </c>
      <c r="D608">
        <v>84356.76</v>
      </c>
      <c r="E608">
        <v>85087.86</v>
      </c>
      <c r="F608" s="12">
        <v>327519008</v>
      </c>
      <c r="G608" s="12">
        <v>2550454.25</v>
      </c>
    </row>
    <row r="609" spans="1:7">
      <c r="A609" s="9">
        <f>'(1)'!A609</f>
        <v>43168</v>
      </c>
      <c r="B609">
        <v>85102.68</v>
      </c>
      <c r="C609">
        <v>85295.81</v>
      </c>
      <c r="D609">
        <v>83542.05</v>
      </c>
      <c r="E609">
        <v>83808.05</v>
      </c>
      <c r="F609" s="12">
        <v>247879296</v>
      </c>
      <c r="G609" s="12">
        <v>2611592</v>
      </c>
    </row>
    <row r="610" spans="1:7">
      <c r="A610" s="9">
        <f>'(1)'!A610</f>
        <v>43171</v>
      </c>
      <c r="B610">
        <v>83805.7</v>
      </c>
      <c r="C610">
        <v>83889</v>
      </c>
      <c r="D610">
        <v>82889.440000000002</v>
      </c>
      <c r="E610">
        <v>83874.13</v>
      </c>
      <c r="F610" s="12">
        <v>303952096</v>
      </c>
      <c r="G610" s="12">
        <v>2580567.5</v>
      </c>
    </row>
    <row r="611" spans="1:7">
      <c r="A611" s="9">
        <f>'(1)'!A611</f>
        <v>43172</v>
      </c>
      <c r="B611">
        <v>83874.13</v>
      </c>
      <c r="C611">
        <v>85708.01</v>
      </c>
      <c r="D611">
        <v>83874.13</v>
      </c>
      <c r="E611">
        <v>85365.56</v>
      </c>
      <c r="F611" s="12">
        <v>300134592</v>
      </c>
      <c r="G611" s="12">
        <v>2542179.75</v>
      </c>
    </row>
    <row r="612" spans="1:7">
      <c r="A612" s="9">
        <f>'(1)'!A612</f>
        <v>43173</v>
      </c>
      <c r="B612">
        <v>85364.83</v>
      </c>
      <c r="C612">
        <v>85675.48</v>
      </c>
      <c r="D612">
        <v>84165.56</v>
      </c>
      <c r="E612">
        <v>84666.44</v>
      </c>
      <c r="F612" s="12">
        <v>324774400</v>
      </c>
      <c r="G612" s="12">
        <v>2520900.75</v>
      </c>
    </row>
    <row r="613" spans="1:7">
      <c r="A613" s="9">
        <f>'(1)'!A613</f>
        <v>43174</v>
      </c>
      <c r="B613">
        <v>84668.89</v>
      </c>
      <c r="C613">
        <v>85411.27</v>
      </c>
      <c r="D613">
        <v>84209.58</v>
      </c>
      <c r="E613">
        <v>84623.46</v>
      </c>
      <c r="F613" s="12">
        <v>267886896</v>
      </c>
      <c r="G613" s="12">
        <v>2520900.75</v>
      </c>
    </row>
    <row r="614" spans="1:7">
      <c r="A614" s="9">
        <f>'(1)'!A614</f>
        <v>43175</v>
      </c>
      <c r="B614">
        <v>84610.3</v>
      </c>
      <c r="C614">
        <v>84610.3</v>
      </c>
      <c r="D614">
        <v>82826.039999999994</v>
      </c>
      <c r="E614">
        <v>84359.69</v>
      </c>
      <c r="F614" s="12">
        <v>265878496</v>
      </c>
      <c r="G614" s="12">
        <v>2520900.75</v>
      </c>
    </row>
    <row r="615" spans="1:7">
      <c r="A615" s="9">
        <f>'(1)'!A615</f>
        <v>43178</v>
      </c>
      <c r="B615">
        <v>84373.95</v>
      </c>
      <c r="C615">
        <v>86147.76</v>
      </c>
      <c r="D615">
        <v>84373.95</v>
      </c>
      <c r="E615">
        <v>85209.66</v>
      </c>
      <c r="F615" s="12">
        <v>303950304</v>
      </c>
      <c r="G615" s="12">
        <v>2599834</v>
      </c>
    </row>
    <row r="616" spans="1:7">
      <c r="A616" s="9">
        <f>'(1)'!A616</f>
        <v>43179</v>
      </c>
      <c r="B616">
        <v>85209.66</v>
      </c>
      <c r="C616">
        <v>85209.66</v>
      </c>
      <c r="D616">
        <v>83832.66</v>
      </c>
      <c r="E616">
        <v>84820.42</v>
      </c>
      <c r="F616" s="12">
        <v>438942592</v>
      </c>
      <c r="G616" s="12">
        <v>2623276.25</v>
      </c>
    </row>
    <row r="617" spans="1:7">
      <c r="A617" s="9">
        <f>'(1)'!A617</f>
        <v>43180</v>
      </c>
      <c r="B617">
        <v>84832.45</v>
      </c>
      <c r="C617">
        <v>85110.06</v>
      </c>
      <c r="D617">
        <v>83154.649999999994</v>
      </c>
      <c r="E617">
        <v>83307.23</v>
      </c>
      <c r="F617" s="12">
        <v>316395712</v>
      </c>
      <c r="G617" s="12">
        <v>2624824.75</v>
      </c>
    </row>
    <row r="618" spans="1:7">
      <c r="A618" s="9">
        <f>'(1)'!A618</f>
        <v>43181</v>
      </c>
      <c r="B618">
        <v>83312.02</v>
      </c>
      <c r="C618">
        <v>84537.82</v>
      </c>
      <c r="D618">
        <v>83312.02</v>
      </c>
      <c r="E618">
        <v>84510.36</v>
      </c>
      <c r="F618" s="12">
        <v>327300416</v>
      </c>
      <c r="G618" s="12">
        <v>2631889</v>
      </c>
    </row>
    <row r="619" spans="1:7">
      <c r="A619" s="9">
        <f>'(1)'!A619</f>
        <v>43182</v>
      </c>
      <c r="B619">
        <v>84493.89</v>
      </c>
      <c r="C619">
        <v>85416.54</v>
      </c>
      <c r="D619">
        <v>84340.41</v>
      </c>
      <c r="E619">
        <v>85245.59</v>
      </c>
      <c r="F619" s="12">
        <v>362749888</v>
      </c>
      <c r="G619" s="12">
        <v>2661974.75</v>
      </c>
    </row>
    <row r="620" spans="1:7">
      <c r="A620" s="9">
        <f>'(1)'!A620</f>
        <v>43185</v>
      </c>
      <c r="B620">
        <v>85245.59</v>
      </c>
      <c r="C620">
        <v>85576.9</v>
      </c>
      <c r="D620">
        <v>85025.38</v>
      </c>
      <c r="E620">
        <v>85443.53</v>
      </c>
      <c r="F620" s="12">
        <v>347474592</v>
      </c>
      <c r="G620" s="12">
        <v>2665999.75</v>
      </c>
    </row>
    <row r="621" spans="1:7">
      <c r="A621" s="9">
        <f>'(1)'!A621</f>
        <v>43186</v>
      </c>
      <c r="B621">
        <v>85441.03</v>
      </c>
      <c r="C621">
        <v>85441.03</v>
      </c>
      <c r="D621">
        <v>84143.7</v>
      </c>
      <c r="E621">
        <v>84334.41</v>
      </c>
      <c r="F621" s="12">
        <v>292466592</v>
      </c>
      <c r="G621" s="12">
        <v>2686153</v>
      </c>
    </row>
    <row r="622" spans="1:7">
      <c r="A622" s="9">
        <f>'(1)'!A622</f>
        <v>43187</v>
      </c>
      <c r="B622">
        <v>84328.2</v>
      </c>
      <c r="C622">
        <v>84591.48</v>
      </c>
      <c r="D622">
        <v>82761.97</v>
      </c>
      <c r="E622">
        <v>82861.58</v>
      </c>
      <c r="F622" s="12">
        <v>361259488</v>
      </c>
      <c r="G622" s="12">
        <v>2698603.25</v>
      </c>
    </row>
    <row r="623" spans="1:7">
      <c r="A623" s="9">
        <f>'(1)'!A623</f>
        <v>43188</v>
      </c>
      <c r="B623">
        <v>82862.259999999995</v>
      </c>
      <c r="C623">
        <v>84191.2</v>
      </c>
      <c r="D623">
        <v>82809.55</v>
      </c>
      <c r="E623">
        <v>84086.13</v>
      </c>
      <c r="F623" s="12">
        <v>300353216</v>
      </c>
      <c r="G623" s="12">
        <v>2711988.25</v>
      </c>
    </row>
    <row r="624" spans="1:7">
      <c r="A624" s="9">
        <f>'(1)'!A624</f>
        <v>43192</v>
      </c>
      <c r="B624">
        <v>84090.28</v>
      </c>
      <c r="C624">
        <v>86149.14</v>
      </c>
      <c r="D624">
        <v>84090.28</v>
      </c>
      <c r="E624">
        <v>85776.46</v>
      </c>
      <c r="F624" s="12">
        <v>270988512</v>
      </c>
      <c r="G624" s="12">
        <v>2694833.75</v>
      </c>
    </row>
    <row r="625" spans="1:7">
      <c r="A625" s="9">
        <f>'(1)'!A625</f>
        <v>43193</v>
      </c>
      <c r="B625">
        <v>85774.78</v>
      </c>
      <c r="C625">
        <v>86059.44</v>
      </c>
      <c r="D625">
        <v>85197.28</v>
      </c>
      <c r="E625">
        <v>85824.26</v>
      </c>
      <c r="F625" s="12">
        <v>432670496</v>
      </c>
      <c r="G625" s="12">
        <v>2649304.75</v>
      </c>
    </row>
    <row r="626" spans="1:7">
      <c r="A626" s="9">
        <f>'(1)'!A626</f>
        <v>43194</v>
      </c>
      <c r="B626">
        <v>85823.13</v>
      </c>
      <c r="C626">
        <v>85823.13</v>
      </c>
      <c r="D626">
        <v>85024.84</v>
      </c>
      <c r="E626">
        <v>85550.09</v>
      </c>
      <c r="F626" s="12">
        <v>363142592</v>
      </c>
      <c r="G626" s="12">
        <v>2650519.75</v>
      </c>
    </row>
    <row r="627" spans="1:7">
      <c r="A627" s="9">
        <f>'(1)'!A627</f>
        <v>43195</v>
      </c>
      <c r="B627">
        <v>85520.41</v>
      </c>
      <c r="C627">
        <v>85745.94</v>
      </c>
      <c r="D627">
        <v>84710.73</v>
      </c>
      <c r="E627">
        <v>85602.5</v>
      </c>
      <c r="F627" s="12">
        <v>308264800</v>
      </c>
      <c r="G627" s="12">
        <v>2661689.5</v>
      </c>
    </row>
    <row r="628" spans="1:7">
      <c r="A628" s="9">
        <f>'(1)'!A628</f>
        <v>43196</v>
      </c>
      <c r="B628">
        <v>85603.18</v>
      </c>
      <c r="C628">
        <v>86577.73</v>
      </c>
      <c r="D628">
        <v>85105.84</v>
      </c>
      <c r="E628">
        <v>85469.08</v>
      </c>
      <c r="F628" s="12">
        <v>250097408</v>
      </c>
      <c r="G628" s="12">
        <v>2670810.25</v>
      </c>
    </row>
    <row r="629" spans="1:7">
      <c r="A629" s="9">
        <f>'(1)'!A629</f>
        <v>43199</v>
      </c>
      <c r="B629">
        <v>85465.88</v>
      </c>
      <c r="C629">
        <v>85465.88</v>
      </c>
      <c r="D629">
        <v>84348.7</v>
      </c>
      <c r="E629">
        <v>85044.39</v>
      </c>
      <c r="F629" s="12">
        <v>293302208</v>
      </c>
      <c r="G629" s="12">
        <v>2664340.5</v>
      </c>
    </row>
    <row r="630" spans="1:7">
      <c r="A630" s="9">
        <f>'(1)'!A630</f>
        <v>43200</v>
      </c>
      <c r="B630">
        <v>85051.34</v>
      </c>
      <c r="C630">
        <v>86383.2</v>
      </c>
      <c r="D630">
        <v>85051.34</v>
      </c>
      <c r="E630">
        <v>86383.2</v>
      </c>
      <c r="F630" s="12">
        <v>331787296</v>
      </c>
      <c r="G630" s="12">
        <v>2657882.25</v>
      </c>
    </row>
    <row r="631" spans="1:7">
      <c r="A631" s="9">
        <f>'(1)'!A631</f>
        <v>43201</v>
      </c>
      <c r="B631">
        <v>86383.2</v>
      </c>
      <c r="C631">
        <v>87178.66</v>
      </c>
      <c r="D631">
        <v>86262.43</v>
      </c>
      <c r="E631">
        <v>86444.66</v>
      </c>
      <c r="F631" s="12">
        <v>323495200</v>
      </c>
      <c r="G631" s="12">
        <v>2647702.25</v>
      </c>
    </row>
    <row r="632" spans="1:7">
      <c r="A632" s="9">
        <f>'(1)'!A632</f>
        <v>43202</v>
      </c>
      <c r="B632">
        <v>86442.7</v>
      </c>
      <c r="C632">
        <v>86739.48</v>
      </c>
      <c r="D632">
        <v>85978.54</v>
      </c>
      <c r="E632">
        <v>86115.5</v>
      </c>
      <c r="F632" s="12">
        <v>313646016</v>
      </c>
      <c r="G632" s="12">
        <v>2686217</v>
      </c>
    </row>
    <row r="633" spans="1:7">
      <c r="A633" s="9">
        <f>'(1)'!A633</f>
        <v>43203</v>
      </c>
      <c r="B633">
        <v>86110.76</v>
      </c>
      <c r="C633">
        <v>86110.76</v>
      </c>
      <c r="D633">
        <v>84382.58</v>
      </c>
      <c r="E633">
        <v>84547.09</v>
      </c>
      <c r="F633" s="12">
        <v>224846304</v>
      </c>
      <c r="G633" s="12">
        <v>2705131.5</v>
      </c>
    </row>
    <row r="634" spans="1:7">
      <c r="A634" s="9">
        <f>'(1)'!A634</f>
        <v>43206</v>
      </c>
      <c r="B634">
        <v>84546.83</v>
      </c>
      <c r="C634">
        <v>84562.38</v>
      </c>
      <c r="D634">
        <v>83178.350000000006</v>
      </c>
      <c r="E634">
        <v>83288.14</v>
      </c>
      <c r="F634" s="12">
        <v>383556000</v>
      </c>
      <c r="G634" s="12">
        <v>2688957.25</v>
      </c>
    </row>
    <row r="635" spans="1:7">
      <c r="A635" s="9">
        <f>'(1)'!A635</f>
        <v>43207</v>
      </c>
      <c r="B635">
        <v>83286.38</v>
      </c>
      <c r="C635">
        <v>83670.63</v>
      </c>
      <c r="D635">
        <v>82745.64</v>
      </c>
      <c r="E635">
        <v>83118.03</v>
      </c>
      <c r="F635" s="12">
        <v>410079904</v>
      </c>
      <c r="G635" s="12">
        <v>2686390</v>
      </c>
    </row>
    <row r="636" spans="1:7">
      <c r="A636" s="9">
        <f>'(1)'!A636</f>
        <v>43208</v>
      </c>
      <c r="B636">
        <v>83122.31</v>
      </c>
      <c r="C636">
        <v>83642.91</v>
      </c>
      <c r="D636">
        <v>82601.52</v>
      </c>
      <c r="E636">
        <v>82714.42</v>
      </c>
      <c r="F636" s="12">
        <v>358034496</v>
      </c>
      <c r="G636" s="12">
        <v>2649464.75</v>
      </c>
    </row>
    <row r="637" spans="1:7">
      <c r="A637" s="9">
        <f>'(1)'!A637</f>
        <v>43209</v>
      </c>
      <c r="B637">
        <v>82714.98</v>
      </c>
      <c r="C637">
        <v>83408.91</v>
      </c>
      <c r="D637">
        <v>82201.279999999999</v>
      </c>
      <c r="E637">
        <v>82956.05</v>
      </c>
      <c r="F637" s="12">
        <v>300276896</v>
      </c>
      <c r="G637" s="12">
        <v>2650708.75</v>
      </c>
    </row>
    <row r="638" spans="1:7">
      <c r="A638" s="9">
        <f>'(1)'!A638</f>
        <v>43210</v>
      </c>
      <c r="B638">
        <v>82977.48</v>
      </c>
      <c r="C638">
        <v>84447.3</v>
      </c>
      <c r="D638">
        <v>82855.19</v>
      </c>
      <c r="E638">
        <v>84265.49</v>
      </c>
      <c r="F638" s="12">
        <v>413138592</v>
      </c>
      <c r="G638" s="12">
        <v>2626811.75</v>
      </c>
    </row>
    <row r="639" spans="1:7">
      <c r="A639" s="9">
        <f>'(1)'!A639</f>
        <v>43213</v>
      </c>
      <c r="B639">
        <v>84283.91</v>
      </c>
      <c r="C639">
        <v>86200.92</v>
      </c>
      <c r="D639">
        <v>84283.91</v>
      </c>
      <c r="E639">
        <v>85861.2</v>
      </c>
      <c r="F639" s="12">
        <v>484060096</v>
      </c>
      <c r="G639" s="12">
        <v>2633037</v>
      </c>
    </row>
    <row r="640" spans="1:7">
      <c r="A640" s="9">
        <f>'(1)'!A640</f>
        <v>43214</v>
      </c>
      <c r="B640">
        <v>85861.42</v>
      </c>
      <c r="C640">
        <v>86406.22</v>
      </c>
      <c r="D640">
        <v>85183.37</v>
      </c>
      <c r="E640">
        <v>85220.23</v>
      </c>
      <c r="F640" s="12">
        <v>475367488</v>
      </c>
      <c r="G640" s="12">
        <v>2657651</v>
      </c>
    </row>
    <row r="641" spans="1:7">
      <c r="A641" s="9">
        <f>'(1)'!A641</f>
        <v>43215</v>
      </c>
      <c r="B641">
        <v>85221.9</v>
      </c>
      <c r="C641">
        <v>86105.05</v>
      </c>
      <c r="D641">
        <v>84687.67</v>
      </c>
      <c r="E641">
        <v>85232.19</v>
      </c>
      <c r="F641" s="12">
        <v>451517504</v>
      </c>
      <c r="G641" s="12">
        <v>2653293.75</v>
      </c>
    </row>
    <row r="642" spans="1:7">
      <c r="A642" s="9">
        <f>'(1)'!A642</f>
        <v>43216</v>
      </c>
      <c r="B642">
        <v>85224.78</v>
      </c>
      <c r="C642">
        <v>85231.47</v>
      </c>
      <c r="D642">
        <v>83829.789999999994</v>
      </c>
      <c r="E642">
        <v>85130.42</v>
      </c>
      <c r="F642" s="12">
        <v>420686400</v>
      </c>
      <c r="G642" s="12">
        <v>2643571.25</v>
      </c>
    </row>
    <row r="643" spans="1:7">
      <c r="A643" s="9">
        <f>'(1)'!A643</f>
        <v>43217</v>
      </c>
      <c r="B643">
        <v>85121.64</v>
      </c>
      <c r="C643">
        <v>86678.21</v>
      </c>
      <c r="D643">
        <v>85043.6</v>
      </c>
      <c r="E643">
        <v>86536.97</v>
      </c>
      <c r="F643" s="12">
        <v>454130304</v>
      </c>
      <c r="G643" s="12">
        <v>2665984.5</v>
      </c>
    </row>
    <row r="644" spans="1:7">
      <c r="A644" s="9">
        <f>'(1)'!A644</f>
        <v>43220</v>
      </c>
      <c r="B644">
        <v>86536.52</v>
      </c>
      <c r="C644">
        <v>86536.52</v>
      </c>
      <c r="D644">
        <v>83377.38</v>
      </c>
      <c r="E644">
        <v>83621.95</v>
      </c>
      <c r="F644" s="12">
        <v>382155712</v>
      </c>
      <c r="G644" s="12">
        <v>2628316</v>
      </c>
    </row>
    <row r="645" spans="1:7">
      <c r="A645" s="9">
        <f>'(1)'!A645</f>
        <v>43221</v>
      </c>
      <c r="B645">
        <v>83613.64</v>
      </c>
      <c r="C645">
        <v>83613.64</v>
      </c>
      <c r="D645">
        <v>81390.929999999993</v>
      </c>
      <c r="E645">
        <v>83081.88</v>
      </c>
      <c r="F645" s="12">
        <v>567901696</v>
      </c>
      <c r="G645" s="12">
        <v>2630393.75</v>
      </c>
    </row>
    <row r="646" spans="1:7">
      <c r="A646" s="9">
        <f>'(1)'!A646</f>
        <v>43222</v>
      </c>
      <c r="B646">
        <v>83095.39</v>
      </c>
      <c r="C646">
        <v>83882.880000000005</v>
      </c>
      <c r="D646">
        <v>81575.520000000004</v>
      </c>
      <c r="E646">
        <v>81815.31</v>
      </c>
      <c r="F646" s="12">
        <v>590742912</v>
      </c>
      <c r="G646" s="12">
        <v>2676851.75</v>
      </c>
    </row>
    <row r="647" spans="1:7">
      <c r="A647" s="9">
        <f>'(1)'!A647</f>
        <v>43223</v>
      </c>
      <c r="B647">
        <v>81817.42</v>
      </c>
      <c r="C647">
        <v>83395.91</v>
      </c>
      <c r="D647">
        <v>81612.62</v>
      </c>
      <c r="E647">
        <v>82738.880000000005</v>
      </c>
      <c r="F647" s="12">
        <v>437340704</v>
      </c>
      <c r="G647" s="12">
        <v>2676851.75</v>
      </c>
    </row>
    <row r="648" spans="1:7">
      <c r="A648" s="9">
        <f>'(1)'!A648</f>
        <v>43224</v>
      </c>
      <c r="B648">
        <v>82741.539999999994</v>
      </c>
      <c r="C648">
        <v>82741.539999999994</v>
      </c>
      <c r="D648">
        <v>80867.289999999994</v>
      </c>
      <c r="E648">
        <v>80867.289999999994</v>
      </c>
      <c r="F648" s="12">
        <v>493351200</v>
      </c>
      <c r="G648" s="12">
        <v>2650831.5</v>
      </c>
    </row>
    <row r="649" spans="1:7">
      <c r="A649" s="9">
        <f>'(1)'!A649</f>
        <v>43227</v>
      </c>
      <c r="B649">
        <v>80859.8</v>
      </c>
      <c r="C649">
        <v>80859.8</v>
      </c>
      <c r="D649">
        <v>79026.52</v>
      </c>
      <c r="E649">
        <v>80122.31</v>
      </c>
      <c r="F649" s="12">
        <v>399544896</v>
      </c>
      <c r="G649" s="12">
        <v>2656776.5</v>
      </c>
    </row>
    <row r="650" spans="1:7">
      <c r="A650" s="9">
        <f>'(1)'!A650</f>
        <v>43228</v>
      </c>
      <c r="B650">
        <v>80123.45</v>
      </c>
      <c r="C650">
        <v>80628.850000000006</v>
      </c>
      <c r="D650">
        <v>78622.41</v>
      </c>
      <c r="E650">
        <v>78897.66</v>
      </c>
      <c r="F650" s="12">
        <v>637339328</v>
      </c>
      <c r="G650" s="12">
        <v>2649876.75</v>
      </c>
    </row>
    <row r="651" spans="1:7">
      <c r="A651" s="9">
        <f>'(1)'!A651</f>
        <v>43229</v>
      </c>
      <c r="B651">
        <v>78886.48</v>
      </c>
      <c r="C651">
        <v>78886.48</v>
      </c>
      <c r="D651">
        <v>75336.89</v>
      </c>
      <c r="E651">
        <v>75355.839999999997</v>
      </c>
      <c r="F651" s="12">
        <v>479386400</v>
      </c>
      <c r="G651" s="12">
        <v>2671833.5</v>
      </c>
    </row>
    <row r="652" spans="1:7">
      <c r="A652" s="9">
        <f>'(1)'!A652</f>
        <v>43230</v>
      </c>
      <c r="B652">
        <v>75361.05</v>
      </c>
      <c r="C652">
        <v>77213.66</v>
      </c>
      <c r="D652">
        <v>75361.05</v>
      </c>
      <c r="E652">
        <v>76071.98</v>
      </c>
      <c r="F652" s="12">
        <v>430536192</v>
      </c>
      <c r="G652" s="12">
        <v>2649563.25</v>
      </c>
    </row>
    <row r="653" spans="1:7">
      <c r="A653" s="9">
        <f>'(1)'!A653</f>
        <v>43231</v>
      </c>
      <c r="B653">
        <v>76057.539999999994</v>
      </c>
      <c r="C653">
        <v>77096.63</v>
      </c>
      <c r="D653">
        <v>75514.600000000006</v>
      </c>
      <c r="E653">
        <v>76753.62</v>
      </c>
      <c r="F653" s="12">
        <v>615695680</v>
      </c>
      <c r="G653" s="12">
        <v>2606002.75</v>
      </c>
    </row>
    <row r="654" spans="1:7">
      <c r="A654" s="9">
        <f>'(1)'!A654</f>
        <v>43234</v>
      </c>
      <c r="B654">
        <v>76779.38</v>
      </c>
      <c r="C654">
        <v>78168.539999999994</v>
      </c>
      <c r="D654">
        <v>75524.429999999993</v>
      </c>
      <c r="E654">
        <v>77239.75</v>
      </c>
      <c r="F654" s="12">
        <v>767231232</v>
      </c>
      <c r="G654" s="12">
        <v>2643499.5</v>
      </c>
    </row>
    <row r="655" spans="1:7">
      <c r="A655" s="9">
        <f>'(1)'!A655</f>
        <v>43235</v>
      </c>
      <c r="B655">
        <v>77243.91</v>
      </c>
      <c r="C655">
        <v>78637.440000000002</v>
      </c>
      <c r="D655">
        <v>77243.91</v>
      </c>
      <c r="E655">
        <v>78596.06</v>
      </c>
      <c r="F655" s="12">
        <v>623121088</v>
      </c>
      <c r="G655" s="12">
        <v>2664120.75</v>
      </c>
    </row>
    <row r="656" spans="1:7">
      <c r="A656" s="9">
        <f>'(1)'!A656</f>
        <v>43236</v>
      </c>
      <c r="B656">
        <v>78595.23</v>
      </c>
      <c r="C656">
        <v>78892.02</v>
      </c>
      <c r="D656">
        <v>76412.02</v>
      </c>
      <c r="E656">
        <v>76641.73</v>
      </c>
      <c r="F656" s="12">
        <v>414750784</v>
      </c>
      <c r="G656" s="12">
        <v>2663148.25</v>
      </c>
    </row>
    <row r="657" spans="1:7">
      <c r="A657" s="9">
        <f>'(1)'!A657</f>
        <v>43237</v>
      </c>
      <c r="B657">
        <v>76641.03</v>
      </c>
      <c r="C657">
        <v>76966.880000000005</v>
      </c>
      <c r="D657">
        <v>75517.53</v>
      </c>
      <c r="E657">
        <v>76117.23</v>
      </c>
      <c r="F657" s="12">
        <v>463902016</v>
      </c>
      <c r="G657" s="12">
        <v>2629452.25</v>
      </c>
    </row>
    <row r="658" spans="1:7">
      <c r="A658" s="9">
        <f>'(1)'!A658</f>
        <v>43238</v>
      </c>
      <c r="B658">
        <v>76117.23</v>
      </c>
      <c r="C658">
        <v>76117.23</v>
      </c>
      <c r="D658">
        <v>71161.52</v>
      </c>
      <c r="E658">
        <v>73851.47</v>
      </c>
      <c r="F658" s="12">
        <v>502235200</v>
      </c>
      <c r="G658" s="12">
        <v>2582924.75</v>
      </c>
    </row>
    <row r="659" spans="1:7">
      <c r="A659" s="9">
        <f>'(1)'!A659</f>
        <v>43241</v>
      </c>
      <c r="B659">
        <v>73847.88</v>
      </c>
      <c r="C659">
        <v>74031.360000000001</v>
      </c>
      <c r="D659">
        <v>71679.48</v>
      </c>
      <c r="E659">
        <v>72942.070000000007</v>
      </c>
      <c r="F659" s="12">
        <v>816406208</v>
      </c>
      <c r="G659" s="12">
        <v>2619193.25</v>
      </c>
    </row>
    <row r="660" spans="1:7">
      <c r="A660" s="9">
        <f>'(1)'!A660</f>
        <v>43242</v>
      </c>
      <c r="B660">
        <v>72942.52</v>
      </c>
      <c r="C660">
        <v>73715.740000000005</v>
      </c>
      <c r="D660">
        <v>71843.009999999995</v>
      </c>
      <c r="E660">
        <v>72307.77</v>
      </c>
      <c r="F660" s="12">
        <v>613652800</v>
      </c>
      <c r="G660" s="12">
        <v>2668632.25</v>
      </c>
    </row>
    <row r="661" spans="1:7">
      <c r="A661" s="9">
        <f>'(1)'!A661</f>
        <v>43243</v>
      </c>
      <c r="B661">
        <v>72308.34</v>
      </c>
      <c r="C661">
        <v>73321.55</v>
      </c>
      <c r="D661">
        <v>72123.77</v>
      </c>
      <c r="E661">
        <v>72754.13</v>
      </c>
      <c r="F661" s="12">
        <v>367447200</v>
      </c>
      <c r="G661" s="12">
        <v>2673481.25</v>
      </c>
    </row>
    <row r="662" spans="1:7">
      <c r="A662" s="9">
        <f>'(1)'!A662</f>
        <v>43244</v>
      </c>
      <c r="B662">
        <v>72756.84</v>
      </c>
      <c r="C662">
        <v>72977.13</v>
      </c>
      <c r="D662">
        <v>71035.03</v>
      </c>
      <c r="E662">
        <v>72122.13</v>
      </c>
      <c r="F662" s="12">
        <v>400987584</v>
      </c>
      <c r="G662" s="12">
        <v>2664091.5</v>
      </c>
    </row>
    <row r="663" spans="1:7">
      <c r="A663" s="9">
        <f>'(1)'!A663</f>
        <v>43245</v>
      </c>
      <c r="B663">
        <v>72151.33</v>
      </c>
      <c r="C663">
        <v>72707.61</v>
      </c>
      <c r="D663">
        <v>71343.710000000006</v>
      </c>
      <c r="E663">
        <v>71421.2</v>
      </c>
      <c r="F663" s="12">
        <v>449499392</v>
      </c>
      <c r="G663" s="12">
        <v>2665120.75</v>
      </c>
    </row>
    <row r="664" spans="1:7">
      <c r="A664" s="9">
        <f>'(1)'!A664</f>
        <v>43249</v>
      </c>
      <c r="B664">
        <v>71420.52</v>
      </c>
      <c r="C664">
        <v>71420.52</v>
      </c>
      <c r="D664">
        <v>69582.509999999995</v>
      </c>
      <c r="E664">
        <v>70757.73</v>
      </c>
      <c r="F664" s="12">
        <v>441396416</v>
      </c>
      <c r="G664" s="12">
        <v>2661328</v>
      </c>
    </row>
    <row r="665" spans="1:7">
      <c r="A665" s="9">
        <f>'(1)'!A665</f>
        <v>43250</v>
      </c>
      <c r="B665">
        <v>70757.06</v>
      </c>
      <c r="C665">
        <v>70757.06</v>
      </c>
      <c r="D665">
        <v>69359.55</v>
      </c>
      <c r="E665">
        <v>69814.73</v>
      </c>
      <c r="F665" s="12">
        <v>665650304</v>
      </c>
      <c r="G665" s="12">
        <v>2645158.75</v>
      </c>
    </row>
    <row r="666" spans="1:7">
      <c r="A666" s="9">
        <f>'(1)'!A666</f>
        <v>43251</v>
      </c>
      <c r="B666">
        <v>69811.360000000001</v>
      </c>
      <c r="C666">
        <v>72010.179999999993</v>
      </c>
      <c r="D666">
        <v>69068.77</v>
      </c>
      <c r="E666">
        <v>71394.34</v>
      </c>
      <c r="F666" s="12">
        <v>358266816</v>
      </c>
      <c r="G666" s="12">
        <v>2683862.25</v>
      </c>
    </row>
    <row r="667" spans="1:7">
      <c r="A667" s="9">
        <f>'(1)'!A667</f>
        <v>43252</v>
      </c>
      <c r="B667">
        <v>71396.77</v>
      </c>
      <c r="C667">
        <v>72617.279999999999</v>
      </c>
      <c r="D667">
        <v>71154.83</v>
      </c>
      <c r="E667">
        <v>72123.41</v>
      </c>
      <c r="F667" s="12">
        <v>534848384</v>
      </c>
      <c r="G667" s="12">
        <v>2685214.5</v>
      </c>
    </row>
    <row r="668" spans="1:7">
      <c r="A668" s="9">
        <f>'(1)'!A668</f>
        <v>43255</v>
      </c>
      <c r="B668">
        <v>72117.36</v>
      </c>
      <c r="C668">
        <v>72206.55</v>
      </c>
      <c r="D668">
        <v>70018.66</v>
      </c>
      <c r="E668">
        <v>70074.899999999994</v>
      </c>
      <c r="F668" s="12">
        <v>455107584</v>
      </c>
      <c r="G668" s="12">
        <v>2676973</v>
      </c>
    </row>
    <row r="669" spans="1:7">
      <c r="A669" s="9">
        <f>'(1)'!A669</f>
        <v>43256</v>
      </c>
      <c r="B669">
        <v>70076.53</v>
      </c>
      <c r="C669">
        <v>71057.55</v>
      </c>
      <c r="D669">
        <v>69906.759999999995</v>
      </c>
      <c r="E669">
        <v>70640.649999999994</v>
      </c>
      <c r="F669" s="12">
        <v>359876288</v>
      </c>
      <c r="G669" s="12">
        <v>2676973</v>
      </c>
    </row>
    <row r="670" spans="1:7">
      <c r="A670" s="9">
        <f>'(1)'!A670</f>
        <v>43257</v>
      </c>
      <c r="B670">
        <v>70641.990000000005</v>
      </c>
      <c r="C670">
        <v>71323.17</v>
      </c>
      <c r="D670">
        <v>69779.240000000005</v>
      </c>
      <c r="E670">
        <v>70952.97</v>
      </c>
      <c r="F670" s="12">
        <v>314920608</v>
      </c>
      <c r="G670" s="12">
        <v>2632378.75</v>
      </c>
    </row>
    <row r="671" spans="1:7">
      <c r="A671" s="9">
        <f>'(1)'!A671</f>
        <v>43258</v>
      </c>
      <c r="B671">
        <v>70967.67</v>
      </c>
      <c r="C671">
        <v>71621.509999999995</v>
      </c>
      <c r="D671">
        <v>70202.97</v>
      </c>
      <c r="E671">
        <v>71404.59</v>
      </c>
      <c r="F671" s="12">
        <v>344977696</v>
      </c>
      <c r="G671" s="12">
        <v>2593610.75</v>
      </c>
    </row>
    <row r="672" spans="1:7">
      <c r="A672" s="9">
        <f>'(1)'!A672</f>
        <v>43259</v>
      </c>
      <c r="B672">
        <v>71405.259999999995</v>
      </c>
      <c r="C672">
        <v>72032.13</v>
      </c>
      <c r="D672">
        <v>70133.960000000006</v>
      </c>
      <c r="E672">
        <v>70609</v>
      </c>
      <c r="F672" s="12">
        <v>361055296</v>
      </c>
      <c r="G672" s="12">
        <v>2584956.75</v>
      </c>
    </row>
    <row r="673" spans="1:7">
      <c r="A673" s="9">
        <f>'(1)'!A673</f>
        <v>43262</v>
      </c>
      <c r="B673">
        <v>70609</v>
      </c>
      <c r="C673">
        <v>72092.31</v>
      </c>
      <c r="D673">
        <v>70439.44</v>
      </c>
      <c r="E673">
        <v>71766.52</v>
      </c>
      <c r="F673" s="12">
        <v>369985312</v>
      </c>
      <c r="G673" s="12">
        <v>2598948.5</v>
      </c>
    </row>
    <row r="674" spans="1:7">
      <c r="A674" s="9">
        <f>'(1)'!A674</f>
        <v>43263</v>
      </c>
      <c r="B674">
        <v>71779.05</v>
      </c>
      <c r="C674">
        <v>73020.19</v>
      </c>
      <c r="D674">
        <v>71779.05</v>
      </c>
      <c r="E674">
        <v>72762.509999999995</v>
      </c>
      <c r="F674" s="12">
        <v>361996512</v>
      </c>
      <c r="G674" s="12">
        <v>2608368.75</v>
      </c>
    </row>
    <row r="675" spans="1:7">
      <c r="A675" s="9">
        <f>'(1)'!A675</f>
        <v>43264</v>
      </c>
      <c r="B675">
        <v>72762.509999999995</v>
      </c>
      <c r="C675">
        <v>72839.740000000005</v>
      </c>
      <c r="D675">
        <v>71934.7</v>
      </c>
      <c r="E675">
        <v>72839.740000000005</v>
      </c>
      <c r="F675" s="12">
        <v>399937408</v>
      </c>
      <c r="G675" s="12">
        <v>2645801.5</v>
      </c>
    </row>
    <row r="676" spans="1:7">
      <c r="A676" s="9">
        <f>'(1)'!A676</f>
        <v>43265</v>
      </c>
      <c r="B676">
        <v>72847.839999999997</v>
      </c>
      <c r="C676">
        <v>74514.86</v>
      </c>
      <c r="D676">
        <v>72847.839999999997</v>
      </c>
      <c r="E676">
        <v>73667.75</v>
      </c>
      <c r="F676" s="12">
        <v>283906912</v>
      </c>
      <c r="G676" s="12">
        <v>2693906</v>
      </c>
    </row>
    <row r="677" spans="1:7">
      <c r="A677" s="9">
        <f>'(1)'!A677</f>
        <v>43266</v>
      </c>
      <c r="B677">
        <v>73667.399999999994</v>
      </c>
      <c r="C677">
        <v>74904.36</v>
      </c>
      <c r="D677">
        <v>73449.59</v>
      </c>
      <c r="E677">
        <v>74743.11</v>
      </c>
      <c r="F677" s="12">
        <v>335438688</v>
      </c>
      <c r="G677" s="12">
        <v>2682544.5</v>
      </c>
    </row>
    <row r="678" spans="1:7">
      <c r="A678" s="9">
        <f>'(1)'!A678</f>
        <v>43269</v>
      </c>
      <c r="B678">
        <v>74751.02</v>
      </c>
      <c r="C678">
        <v>75126.63</v>
      </c>
      <c r="D678">
        <v>73755.83</v>
      </c>
      <c r="E678">
        <v>74553.06</v>
      </c>
      <c r="F678" s="12">
        <v>220826400</v>
      </c>
      <c r="G678" s="12">
        <v>2684888.25</v>
      </c>
    </row>
    <row r="679" spans="1:7">
      <c r="A679" s="9">
        <f>'(1)'!A679</f>
        <v>43270</v>
      </c>
      <c r="B679">
        <v>74557.62</v>
      </c>
      <c r="C679">
        <v>75064.740000000005</v>
      </c>
      <c r="D679">
        <v>74047.97</v>
      </c>
      <c r="E679">
        <v>75010.39</v>
      </c>
      <c r="F679" s="12">
        <v>367301792</v>
      </c>
      <c r="G679" s="12">
        <v>2681904</v>
      </c>
    </row>
    <row r="680" spans="1:7">
      <c r="A680" s="9">
        <f>'(1)'!A680</f>
        <v>43271</v>
      </c>
      <c r="F680" s="12">
        <v>272690112</v>
      </c>
      <c r="G680" s="12">
        <v>2724835.5</v>
      </c>
    </row>
    <row r="681" spans="1:7">
      <c r="A681" s="9">
        <f>'(1)'!A681</f>
        <v>43272</v>
      </c>
      <c r="G681" s="12">
        <v>2637095</v>
      </c>
    </row>
    <row r="682" spans="1:7">
      <c r="A682" s="9">
        <f>'(1)'!A682</f>
        <v>43273</v>
      </c>
      <c r="G682" s="12">
        <v>2618780.5</v>
      </c>
    </row>
    <row r="683" spans="1:7">
      <c r="A683" s="9">
        <f>'(1)'!A683</f>
        <v>43276</v>
      </c>
      <c r="G683" s="12">
        <v>2577238.5</v>
      </c>
    </row>
    <row r="684" spans="1:7">
      <c r="A684" s="9">
        <f>'(1)'!A684</f>
        <v>43277</v>
      </c>
      <c r="G684" s="12">
        <v>2593031.5</v>
      </c>
    </row>
    <row r="685" spans="1:7">
      <c r="A685" s="9">
        <f>'(1)'!A685</f>
        <v>43278</v>
      </c>
      <c r="G685" s="12">
        <v>2540051.5</v>
      </c>
    </row>
    <row r="686" spans="1:7">
      <c r="A686" s="9">
        <f>'(1)'!A686</f>
        <v>43279</v>
      </c>
      <c r="G686" s="12">
        <v>2511309.5</v>
      </c>
    </row>
    <row r="687" spans="1:7">
      <c r="A687" s="9">
        <f>'(1)'!A687</f>
        <v>43280</v>
      </c>
      <c r="G687" s="12">
        <v>2476623</v>
      </c>
    </row>
    <row r="688" spans="1:7">
      <c r="A688" s="9">
        <f>'(1)'!A688</f>
        <v>43283</v>
      </c>
      <c r="G688" s="12">
        <v>2367296.75</v>
      </c>
    </row>
    <row r="689" spans="1:7">
      <c r="A689" s="9">
        <f>'(1)'!A689</f>
        <v>43284</v>
      </c>
      <c r="G689" s="12">
        <v>2388598.5</v>
      </c>
    </row>
    <row r="690" spans="1:7">
      <c r="A690" s="9">
        <f>'(1)'!A690</f>
        <v>43286</v>
      </c>
      <c r="G690" s="12">
        <v>2410409.75</v>
      </c>
    </row>
    <row r="691" spans="1:7">
      <c r="A691" s="9">
        <f>'(1)'!A691</f>
        <v>43287</v>
      </c>
      <c r="G691" s="12">
        <v>2410409.75</v>
      </c>
    </row>
    <row r="692" spans="1:7">
      <c r="A692" s="9">
        <f>'(1)'!A692</f>
        <v>43290</v>
      </c>
      <c r="G692" s="12">
        <v>2423810.5</v>
      </c>
    </row>
    <row r="693" spans="1:7">
      <c r="A693" s="9">
        <f>'(1)'!A693</f>
        <v>43291</v>
      </c>
      <c r="G693" s="12">
        <v>2465324.25</v>
      </c>
    </row>
    <row r="694" spans="1:7">
      <c r="A694" s="9"/>
      <c r="G694" s="12">
        <v>2407320.25</v>
      </c>
    </row>
    <row r="695" spans="1:7">
      <c r="A695" s="9"/>
      <c r="G695" s="12">
        <v>2391449</v>
      </c>
    </row>
    <row r="696" spans="1:7">
      <c r="A696" s="9"/>
      <c r="G696" s="12">
        <v>2320316.5</v>
      </c>
    </row>
    <row r="697" spans="1:7">
      <c r="A697" s="9"/>
      <c r="G697" s="12">
        <v>2288662.25</v>
      </c>
    </row>
    <row r="698" spans="1:7">
      <c r="A698" s="9"/>
      <c r="G698" s="12">
        <v>2271780.5</v>
      </c>
    </row>
    <row r="699" spans="1:7">
      <c r="A699" s="9"/>
      <c r="G699" s="12">
        <v>2280693</v>
      </c>
    </row>
    <row r="700" spans="1:7">
      <c r="A700" s="9"/>
      <c r="G700" s="12">
        <v>2262336.75</v>
      </c>
    </row>
    <row r="701" spans="1:7">
      <c r="A701" s="9"/>
      <c r="G701" s="12">
        <v>2246237.5</v>
      </c>
    </row>
    <row r="702" spans="1:7">
      <c r="A702" s="9"/>
      <c r="G702" s="12">
        <v>2224858.5</v>
      </c>
    </row>
    <row r="703" spans="1:7">
      <c r="A703" s="9"/>
      <c r="G703" s="12">
        <v>2193690.5</v>
      </c>
    </row>
    <row r="704" spans="1:7">
      <c r="A704" s="9"/>
      <c r="G704" s="12">
        <v>2241443.25</v>
      </c>
    </row>
    <row r="705" spans="1:7">
      <c r="A705" s="9"/>
      <c r="G705" s="12">
        <v>2261296.5</v>
      </c>
    </row>
    <row r="706" spans="1:7">
      <c r="A706" s="9"/>
      <c r="G706" s="12">
        <v>2196892.75</v>
      </c>
    </row>
    <row r="707" spans="1:7">
      <c r="A707" s="9"/>
      <c r="G707" s="12">
        <v>2214450.5</v>
      </c>
    </row>
    <row r="708" spans="1:7">
      <c r="A708" s="9"/>
      <c r="G708" s="12">
        <v>2220782.75</v>
      </c>
    </row>
    <row r="709" spans="1:7">
      <c r="A709" s="9"/>
      <c r="G709" s="12">
        <v>2232680.25</v>
      </c>
    </row>
    <row r="710" spans="1:7">
      <c r="A710" s="9"/>
      <c r="G710" s="12">
        <v>2213102.5</v>
      </c>
    </row>
    <row r="711" spans="1:7">
      <c r="A711" s="9"/>
      <c r="G711" s="12">
        <v>2242491.5</v>
      </c>
    </row>
    <row r="712" spans="1:7">
      <c r="A712" s="9"/>
      <c r="G712" s="12">
        <v>2272852.75</v>
      </c>
    </row>
    <row r="713" spans="1:7">
      <c r="A713" s="9"/>
      <c r="G713" s="12">
        <v>2271768.75</v>
      </c>
    </row>
    <row r="714" spans="1:7">
      <c r="A714" s="9"/>
      <c r="G714" s="12">
        <v>2289702.75</v>
      </c>
    </row>
    <row r="715" spans="1:7">
      <c r="A715" s="9"/>
      <c r="G715" s="12">
        <v>2324449.5</v>
      </c>
    </row>
    <row r="716" spans="1:7">
      <c r="A716" s="9"/>
      <c r="G716" s="12">
        <v>2318211.75</v>
      </c>
    </row>
    <row r="717" spans="1:7">
      <c r="A717" s="9"/>
      <c r="G717" s="12">
        <v>2326371.5</v>
      </c>
    </row>
    <row r="718" spans="1:7">
      <c r="A718" s="9"/>
      <c r="G718" s="12">
        <v>2326371.5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Name!B29</f>
        <v>SENSEX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_xll.BDH($A$4,B$4,$B$1,$B$2,"Dates","H","Period","D","Direction","V","cols=1;rows=703")</f>
        <v>#NAME?</v>
      </c>
      <c r="C5" t="e">
        <f ca="1">_xll.BDH($A$4,C$4,$B$1,$B$2,"Dates","H","Period","D","Direction","V","cols=1;rows=703")</f>
        <v>#NAME?</v>
      </c>
      <c r="D5" t="e">
        <f ca="1">_xll.BDH($A$4,D$4,$B$1,$B$2,"Dates","H","Period","D","Direction","V","cols=1;rows=703")</f>
        <v>#NAME?</v>
      </c>
      <c r="E5" t="e">
        <f ca="1">_xll.BDH($A$4,E$4,$B$1,$B$2,"Dates","H","Period","D","Direction","V","cols=1;rows=703")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356.85</v>
      </c>
      <c r="C6">
        <v>361.49</v>
      </c>
      <c r="D6">
        <v>356.85</v>
      </c>
      <c r="E6">
        <v>360.99</v>
      </c>
      <c r="F6" s="12">
        <v>2428800000</v>
      </c>
      <c r="G6" s="12">
        <v>9377980</v>
      </c>
    </row>
    <row r="7" spans="1:7">
      <c r="A7" s="9">
        <f>'(1)'!A7</f>
        <v>42293</v>
      </c>
      <c r="B7">
        <v>361.81</v>
      </c>
      <c r="C7">
        <v>364.67</v>
      </c>
      <c r="D7">
        <v>361.81</v>
      </c>
      <c r="E7">
        <v>363.13</v>
      </c>
      <c r="F7" s="12">
        <v>2702884608</v>
      </c>
      <c r="G7" s="12">
        <v>9428064</v>
      </c>
    </row>
    <row r="8" spans="1:7">
      <c r="A8" s="9">
        <f>'(1)'!A8</f>
        <v>42296</v>
      </c>
      <c r="B8">
        <v>363.05</v>
      </c>
      <c r="C8">
        <v>366.08</v>
      </c>
      <c r="D8">
        <v>362.77</v>
      </c>
      <c r="E8">
        <v>364.25</v>
      </c>
      <c r="F8" s="12">
        <v>1911876480</v>
      </c>
      <c r="G8" s="12">
        <v>9454604</v>
      </c>
    </row>
    <row r="9" spans="1:7">
      <c r="A9" s="9">
        <f>'(1)'!A9</f>
        <v>42297</v>
      </c>
      <c r="B9">
        <v>364.27</v>
      </c>
      <c r="C9">
        <v>364.92</v>
      </c>
      <c r="D9">
        <v>361.04</v>
      </c>
      <c r="E9">
        <v>362.67</v>
      </c>
      <c r="F9" s="12">
        <v>2777934080</v>
      </c>
      <c r="G9" s="12">
        <v>9415835</v>
      </c>
    </row>
    <row r="10" spans="1:7">
      <c r="A10" s="9">
        <f>'(1)'!A10</f>
        <v>42298</v>
      </c>
      <c r="B10">
        <v>362.55</v>
      </c>
      <c r="C10">
        <v>364.11</v>
      </c>
      <c r="D10">
        <v>359.95</v>
      </c>
      <c r="E10">
        <v>362.64</v>
      </c>
      <c r="F10" s="12">
        <v>2480633600</v>
      </c>
      <c r="G10" s="12">
        <v>9418409</v>
      </c>
    </row>
    <row r="11" spans="1:7">
      <c r="A11" s="9">
        <f>'(1)'!A11</f>
        <v>42299</v>
      </c>
      <c r="B11">
        <v>362.14</v>
      </c>
      <c r="C11">
        <v>370.53</v>
      </c>
      <c r="D11">
        <v>361.36</v>
      </c>
      <c r="E11">
        <v>369.99</v>
      </c>
      <c r="F11" s="12">
        <v>3209329920</v>
      </c>
      <c r="G11" s="12">
        <v>9614397</v>
      </c>
    </row>
    <row r="12" spans="1:7">
      <c r="A12" s="9">
        <f>'(1)'!A12</f>
        <v>42300</v>
      </c>
      <c r="B12">
        <v>371.87</v>
      </c>
      <c r="C12">
        <v>378.57</v>
      </c>
      <c r="D12">
        <v>371.87</v>
      </c>
      <c r="E12">
        <v>377.36</v>
      </c>
      <c r="F12" s="12">
        <v>3337727488</v>
      </c>
      <c r="G12" s="12">
        <v>9802129</v>
      </c>
    </row>
    <row r="13" spans="1:7">
      <c r="A13" s="9">
        <f>'(1)'!A13</f>
        <v>42303</v>
      </c>
      <c r="B13">
        <v>376.85</v>
      </c>
      <c r="C13">
        <v>377.91</v>
      </c>
      <c r="D13">
        <v>375.02</v>
      </c>
      <c r="E13">
        <v>375.89</v>
      </c>
      <c r="F13" s="12">
        <v>2179337728</v>
      </c>
      <c r="G13" s="12">
        <v>9762250</v>
      </c>
    </row>
    <row r="14" spans="1:7">
      <c r="A14" s="9">
        <f>'(1)'!A14</f>
        <v>42304</v>
      </c>
      <c r="B14">
        <v>375.33</v>
      </c>
      <c r="C14">
        <v>375.33</v>
      </c>
      <c r="D14">
        <v>371.88</v>
      </c>
      <c r="E14">
        <v>371.88</v>
      </c>
      <c r="F14" s="12">
        <v>2413818368</v>
      </c>
      <c r="G14" s="12">
        <v>9664135</v>
      </c>
    </row>
    <row r="15" spans="1:7">
      <c r="A15" s="9">
        <f>'(1)'!A15</f>
        <v>42305</v>
      </c>
      <c r="B15">
        <v>371.93</v>
      </c>
      <c r="C15">
        <v>376.22</v>
      </c>
      <c r="D15">
        <v>371.56</v>
      </c>
      <c r="E15">
        <v>375.83</v>
      </c>
      <c r="F15" s="12">
        <v>2651676928</v>
      </c>
      <c r="G15" s="12">
        <v>9762878</v>
      </c>
    </row>
    <row r="16" spans="1:7">
      <c r="A16" s="9">
        <f>'(1)'!A16</f>
        <v>42306</v>
      </c>
      <c r="B16">
        <v>377.16</v>
      </c>
      <c r="C16">
        <v>377.31</v>
      </c>
      <c r="D16">
        <v>373.67</v>
      </c>
      <c r="E16">
        <v>375.7</v>
      </c>
      <c r="F16" s="12">
        <v>3297255424</v>
      </c>
      <c r="G16" s="12">
        <v>9756027</v>
      </c>
    </row>
    <row r="17" spans="1:7">
      <c r="A17" s="9">
        <f>'(1)'!A17</f>
        <v>42307</v>
      </c>
      <c r="B17">
        <v>376.03</v>
      </c>
      <c r="C17">
        <v>376.96</v>
      </c>
      <c r="D17">
        <v>373.11</v>
      </c>
      <c r="E17">
        <v>375.47</v>
      </c>
      <c r="F17" s="12">
        <v>2926287104</v>
      </c>
      <c r="G17" s="12">
        <v>9759765</v>
      </c>
    </row>
    <row r="18" spans="1:7">
      <c r="A18" s="9">
        <f>'(1)'!A18</f>
        <v>42310</v>
      </c>
      <c r="B18">
        <v>374.29</v>
      </c>
      <c r="C18">
        <v>377.71</v>
      </c>
      <c r="D18">
        <v>372.89</v>
      </c>
      <c r="E18">
        <v>376.75</v>
      </c>
      <c r="F18" s="12">
        <v>2355117312</v>
      </c>
      <c r="G18" s="12">
        <v>9781260</v>
      </c>
    </row>
    <row r="19" spans="1:7">
      <c r="A19" s="9">
        <f>'(1)'!A19</f>
        <v>42311</v>
      </c>
      <c r="B19">
        <v>377.03</v>
      </c>
      <c r="C19">
        <v>378.36</v>
      </c>
      <c r="D19">
        <v>375.62</v>
      </c>
      <c r="E19">
        <v>378.36</v>
      </c>
      <c r="F19" s="12">
        <v>2824674048</v>
      </c>
      <c r="G19" s="12">
        <v>9817477</v>
      </c>
    </row>
    <row r="20" spans="1:7">
      <c r="A20" s="9">
        <f>'(1)'!A20</f>
        <v>42312</v>
      </c>
      <c r="B20">
        <v>379.38</v>
      </c>
      <c r="C20">
        <v>382.55</v>
      </c>
      <c r="D20">
        <v>379.38</v>
      </c>
      <c r="E20">
        <v>380.28</v>
      </c>
      <c r="F20" s="12">
        <v>3204570112</v>
      </c>
      <c r="G20" s="12">
        <v>9859618</v>
      </c>
    </row>
    <row r="21" spans="1:7">
      <c r="A21" s="9">
        <f>'(1)'!A21</f>
        <v>42313</v>
      </c>
      <c r="B21">
        <v>380.66</v>
      </c>
      <c r="C21">
        <v>381.61</v>
      </c>
      <c r="D21">
        <v>378.12</v>
      </c>
      <c r="E21">
        <v>378.76</v>
      </c>
      <c r="F21" s="12">
        <v>2759516416</v>
      </c>
      <c r="G21" s="12">
        <v>9818122</v>
      </c>
    </row>
    <row r="22" spans="1:7">
      <c r="A22" s="9">
        <f>'(1)'!A22</f>
        <v>42314</v>
      </c>
      <c r="B22">
        <v>378.01</v>
      </c>
      <c r="C22">
        <v>382.01</v>
      </c>
      <c r="D22">
        <v>376.16</v>
      </c>
      <c r="E22">
        <v>379.95</v>
      </c>
      <c r="F22" s="12">
        <v>3095467264</v>
      </c>
      <c r="G22" s="12">
        <v>9850006</v>
      </c>
    </row>
    <row r="23" spans="1:7">
      <c r="A23" s="9">
        <f>'(1)'!A23</f>
        <v>42317</v>
      </c>
      <c r="B23">
        <v>379.88</v>
      </c>
      <c r="C23">
        <v>380.51</v>
      </c>
      <c r="D23">
        <v>375.67</v>
      </c>
      <c r="E23">
        <v>375.88</v>
      </c>
      <c r="F23" s="12">
        <v>2655934464</v>
      </c>
      <c r="G23" s="12">
        <v>9749663</v>
      </c>
    </row>
    <row r="24" spans="1:7">
      <c r="A24" s="9">
        <f>'(1)'!A24</f>
        <v>42318</v>
      </c>
      <c r="B24">
        <v>376.44</v>
      </c>
      <c r="C24">
        <v>377.42</v>
      </c>
      <c r="D24">
        <v>373.38</v>
      </c>
      <c r="E24">
        <v>376.27</v>
      </c>
      <c r="F24" s="12">
        <v>2907489536</v>
      </c>
      <c r="G24" s="12">
        <v>9753185</v>
      </c>
    </row>
    <row r="25" spans="1:7">
      <c r="A25" s="9">
        <f>'(1)'!A25</f>
        <v>42319</v>
      </c>
      <c r="B25">
        <v>376.24</v>
      </c>
      <c r="C25">
        <v>380.58</v>
      </c>
      <c r="D25">
        <v>376.24</v>
      </c>
      <c r="E25">
        <v>378.71</v>
      </c>
      <c r="F25" s="12">
        <v>2561410304</v>
      </c>
      <c r="G25" s="12">
        <v>9822589</v>
      </c>
    </row>
    <row r="26" spans="1:7">
      <c r="A26" s="9">
        <f>'(1)'!A26</f>
        <v>42320</v>
      </c>
      <c r="B26">
        <v>378.31</v>
      </c>
      <c r="C26">
        <v>379.78</v>
      </c>
      <c r="D26">
        <v>371.83</v>
      </c>
      <c r="E26">
        <v>372.56</v>
      </c>
      <c r="F26" s="12">
        <v>2764526336</v>
      </c>
      <c r="G26" s="12">
        <v>9661281</v>
      </c>
    </row>
    <row r="27" spans="1:7">
      <c r="A27" s="9">
        <f>'(1)'!A27</f>
        <v>42321</v>
      </c>
      <c r="B27">
        <v>371.86</v>
      </c>
      <c r="C27">
        <v>372.15</v>
      </c>
      <c r="D27">
        <v>367.26</v>
      </c>
      <c r="E27">
        <v>369.53</v>
      </c>
      <c r="F27" s="12">
        <v>2586737408</v>
      </c>
      <c r="G27" s="12">
        <v>9592956</v>
      </c>
    </row>
    <row r="28" spans="1:7">
      <c r="A28" s="9">
        <f>'(1)'!A28</f>
        <v>42324</v>
      </c>
      <c r="B28">
        <v>368.03</v>
      </c>
      <c r="C28">
        <v>371.47</v>
      </c>
      <c r="D28">
        <v>366.48</v>
      </c>
      <c r="E28">
        <v>370.64</v>
      </c>
      <c r="F28" s="12">
        <v>2233519616</v>
      </c>
      <c r="G28" s="12">
        <v>9624796</v>
      </c>
    </row>
    <row r="29" spans="1:7">
      <c r="A29" s="9">
        <f>'(1)'!A29</f>
        <v>42325</v>
      </c>
      <c r="B29">
        <v>372.9</v>
      </c>
      <c r="C29">
        <v>379.88</v>
      </c>
      <c r="D29">
        <v>372.9</v>
      </c>
      <c r="E29">
        <v>379.88</v>
      </c>
      <c r="F29" s="12">
        <v>2807541248</v>
      </c>
      <c r="G29" s="12">
        <v>9852142</v>
      </c>
    </row>
    <row r="30" spans="1:7">
      <c r="A30" s="9">
        <f>'(1)'!A30</f>
        <v>42326</v>
      </c>
      <c r="B30">
        <v>379.24</v>
      </c>
      <c r="C30">
        <v>379.66</v>
      </c>
      <c r="D30">
        <v>376.99</v>
      </c>
      <c r="E30">
        <v>379.33</v>
      </c>
      <c r="F30" s="12">
        <v>2541956352</v>
      </c>
      <c r="G30" s="12">
        <v>9840211</v>
      </c>
    </row>
    <row r="31" spans="1:7">
      <c r="A31" s="9">
        <f>'(1)'!A31</f>
        <v>42327</v>
      </c>
      <c r="B31">
        <v>380.64</v>
      </c>
      <c r="C31">
        <v>383.74</v>
      </c>
      <c r="D31">
        <v>380.34</v>
      </c>
      <c r="E31">
        <v>380.96</v>
      </c>
      <c r="F31" s="12">
        <v>2680947456</v>
      </c>
      <c r="G31" s="12">
        <v>9879247</v>
      </c>
    </row>
    <row r="32" spans="1:7">
      <c r="A32" s="9">
        <f>'(1)'!A32</f>
        <v>42328</v>
      </c>
      <c r="B32">
        <v>381.95</v>
      </c>
      <c r="C32">
        <v>383.17</v>
      </c>
      <c r="D32">
        <v>379.92</v>
      </c>
      <c r="E32">
        <v>381.79</v>
      </c>
      <c r="F32" s="12">
        <v>2806719488</v>
      </c>
      <c r="G32" s="12">
        <v>9892725</v>
      </c>
    </row>
    <row r="33" spans="1:7">
      <c r="A33" s="9">
        <f>'(1)'!A33</f>
        <v>42331</v>
      </c>
      <c r="B33">
        <v>381.36</v>
      </c>
      <c r="C33">
        <v>381.37</v>
      </c>
      <c r="D33">
        <v>378.45</v>
      </c>
      <c r="E33">
        <v>380.37</v>
      </c>
      <c r="F33" s="12">
        <v>2349491968</v>
      </c>
      <c r="G33" s="12">
        <v>9863878</v>
      </c>
    </row>
    <row r="34" spans="1:7">
      <c r="A34" s="9">
        <f>'(1)'!A34</f>
        <v>42332</v>
      </c>
      <c r="B34">
        <v>379.58</v>
      </c>
      <c r="C34">
        <v>379.58</v>
      </c>
      <c r="D34">
        <v>372.61</v>
      </c>
      <c r="E34">
        <v>375.64</v>
      </c>
      <c r="F34" s="12">
        <v>2997434624</v>
      </c>
      <c r="G34" s="12">
        <v>9740403</v>
      </c>
    </row>
    <row r="35" spans="1:7">
      <c r="A35" s="9">
        <f>'(1)'!A35</f>
        <v>42333</v>
      </c>
      <c r="B35">
        <v>375.59</v>
      </c>
      <c r="C35">
        <v>381.86</v>
      </c>
      <c r="D35">
        <v>375.35</v>
      </c>
      <c r="E35">
        <v>380.84</v>
      </c>
      <c r="F35" s="12">
        <v>2802025728</v>
      </c>
      <c r="G35" s="12">
        <v>9877281</v>
      </c>
    </row>
    <row r="36" spans="1:7">
      <c r="A36" s="9">
        <f>'(1)'!A36</f>
        <v>42335</v>
      </c>
      <c r="B36">
        <v>380.96</v>
      </c>
      <c r="C36">
        <v>384.46</v>
      </c>
      <c r="D36">
        <v>380.75</v>
      </c>
      <c r="E36">
        <v>384.37</v>
      </c>
      <c r="F36" s="12">
        <v>1913973376</v>
      </c>
      <c r="G36" s="12">
        <v>9966392</v>
      </c>
    </row>
    <row r="37" spans="1:7">
      <c r="A37" s="9">
        <f>'(1)'!A37</f>
        <v>42338</v>
      </c>
      <c r="B37">
        <v>383.5</v>
      </c>
      <c r="C37">
        <v>384.89</v>
      </c>
      <c r="D37">
        <v>381.59</v>
      </c>
      <c r="E37">
        <v>383.67</v>
      </c>
      <c r="F37" s="12">
        <v>1893809664</v>
      </c>
      <c r="G37" s="12">
        <v>9943984</v>
      </c>
    </row>
    <row r="38" spans="1:7">
      <c r="A38" s="9">
        <f>'(1)'!A38</f>
        <v>42339</v>
      </c>
      <c r="B38">
        <v>383.45</v>
      </c>
      <c r="C38">
        <v>386.32</v>
      </c>
      <c r="D38">
        <v>381.64</v>
      </c>
      <c r="E38">
        <v>385.43</v>
      </c>
      <c r="F38" s="12">
        <v>3058819328</v>
      </c>
      <c r="G38" s="12">
        <v>9991119</v>
      </c>
    </row>
    <row r="39" spans="1:7">
      <c r="A39" s="9">
        <f>'(1)'!A39</f>
        <v>42340</v>
      </c>
      <c r="B39">
        <v>386.36</v>
      </c>
      <c r="C39">
        <v>387.29</v>
      </c>
      <c r="D39">
        <v>382.91</v>
      </c>
      <c r="E39">
        <v>384.24</v>
      </c>
      <c r="F39" s="12">
        <v>2524130304</v>
      </c>
      <c r="G39" s="12">
        <v>9964211</v>
      </c>
    </row>
    <row r="40" spans="1:7">
      <c r="A40" s="9">
        <f>'(1)'!A40</f>
        <v>42341</v>
      </c>
      <c r="B40">
        <v>384.55</v>
      </c>
      <c r="C40">
        <v>386.71</v>
      </c>
      <c r="D40">
        <v>383.98</v>
      </c>
      <c r="E40">
        <v>384.17</v>
      </c>
      <c r="F40" s="12">
        <v>2277626880</v>
      </c>
      <c r="G40" s="12">
        <v>9964953</v>
      </c>
    </row>
    <row r="41" spans="1:7">
      <c r="A41" s="9">
        <f>'(1)'!A41</f>
        <v>42342</v>
      </c>
      <c r="B41">
        <v>383.69</v>
      </c>
      <c r="C41">
        <v>387.43</v>
      </c>
      <c r="D41">
        <v>372.11</v>
      </c>
      <c r="E41">
        <v>372.11</v>
      </c>
      <c r="F41" s="12">
        <v>3529281280</v>
      </c>
      <c r="G41" s="12">
        <v>9657928</v>
      </c>
    </row>
    <row r="42" spans="1:7">
      <c r="A42" s="9">
        <f>'(1)'!A42</f>
        <v>42345</v>
      </c>
      <c r="B42">
        <v>372.03</v>
      </c>
      <c r="C42">
        <v>372.03</v>
      </c>
      <c r="D42">
        <v>367.52</v>
      </c>
      <c r="E42">
        <v>370.59</v>
      </c>
      <c r="F42" s="12">
        <v>2625413888</v>
      </c>
      <c r="G42" s="12">
        <v>9624996</v>
      </c>
    </row>
    <row r="43" spans="1:7">
      <c r="A43" s="9">
        <f>'(1)'!A43</f>
        <v>42346</v>
      </c>
      <c r="B43">
        <v>371.78</v>
      </c>
      <c r="C43">
        <v>376.48</v>
      </c>
      <c r="D43">
        <v>371.78</v>
      </c>
      <c r="E43">
        <v>372.48</v>
      </c>
      <c r="F43" s="12">
        <v>2009003136</v>
      </c>
      <c r="G43" s="12">
        <v>9668451</v>
      </c>
    </row>
    <row r="44" spans="1:7">
      <c r="A44" s="9">
        <f>'(1)'!A44</f>
        <v>42347</v>
      </c>
      <c r="B44">
        <v>372.08</v>
      </c>
      <c r="C44">
        <v>372.08</v>
      </c>
      <c r="D44">
        <v>364.29</v>
      </c>
      <c r="E44">
        <v>365.75</v>
      </c>
      <c r="F44" s="12">
        <v>2687230976</v>
      </c>
      <c r="G44" s="12">
        <v>9494447</v>
      </c>
    </row>
    <row r="45" spans="1:7">
      <c r="A45" s="9">
        <f>'(1)'!A45</f>
        <v>42348</v>
      </c>
      <c r="B45">
        <v>365.89</v>
      </c>
      <c r="C45">
        <v>367.36</v>
      </c>
      <c r="D45">
        <v>362.41</v>
      </c>
      <c r="E45">
        <v>364.19</v>
      </c>
      <c r="F45" s="12">
        <v>2793045760</v>
      </c>
      <c r="G45" s="12">
        <v>9441053</v>
      </c>
    </row>
    <row r="46" spans="1:7">
      <c r="A46" s="9">
        <f>'(1)'!A46</f>
        <v>42349</v>
      </c>
      <c r="B46">
        <v>363.12</v>
      </c>
      <c r="C46">
        <v>365.01</v>
      </c>
      <c r="D46">
        <v>360.9</v>
      </c>
      <c r="E46">
        <v>363.21</v>
      </c>
      <c r="F46" s="12">
        <v>2644202496</v>
      </c>
      <c r="G46" s="12">
        <v>9424931</v>
      </c>
    </row>
    <row r="47" spans="1:7">
      <c r="A47" s="9">
        <f>'(1)'!A47</f>
        <v>42352</v>
      </c>
      <c r="B47">
        <v>362.44</v>
      </c>
      <c r="C47">
        <v>362.48</v>
      </c>
      <c r="D47">
        <v>354.78</v>
      </c>
      <c r="E47">
        <v>355.79</v>
      </c>
      <c r="F47" s="12">
        <v>2639069184</v>
      </c>
      <c r="G47" s="12">
        <v>9242701</v>
      </c>
    </row>
    <row r="48" spans="1:7">
      <c r="A48" s="9">
        <f>'(1)'!A48</f>
        <v>42353</v>
      </c>
      <c r="B48">
        <v>356.8</v>
      </c>
      <c r="C48">
        <v>359.39</v>
      </c>
      <c r="D48">
        <v>349.46</v>
      </c>
      <c r="E48">
        <v>349.54</v>
      </c>
      <c r="F48" s="12">
        <v>3212101888</v>
      </c>
      <c r="G48" s="12">
        <v>9088202</v>
      </c>
    </row>
    <row r="49" spans="1:7">
      <c r="A49" s="9">
        <f>'(1)'!A49</f>
        <v>42354</v>
      </c>
      <c r="B49">
        <v>350.51</v>
      </c>
      <c r="C49">
        <v>360.2</v>
      </c>
      <c r="D49">
        <v>350.51</v>
      </c>
      <c r="E49">
        <v>359.58</v>
      </c>
      <c r="F49" s="12">
        <v>3430753792</v>
      </c>
      <c r="G49" s="12">
        <v>9344065</v>
      </c>
    </row>
    <row r="50" spans="1:7">
      <c r="A50" s="9">
        <f>'(1)'!A50</f>
        <v>42355</v>
      </c>
      <c r="B50">
        <v>359.7</v>
      </c>
      <c r="C50">
        <v>363.05</v>
      </c>
      <c r="D50">
        <v>358.55</v>
      </c>
      <c r="E50">
        <v>360.43</v>
      </c>
      <c r="F50" s="12">
        <v>2917350144</v>
      </c>
      <c r="G50" s="12">
        <v>9376454</v>
      </c>
    </row>
    <row r="51" spans="1:7">
      <c r="A51" s="9">
        <f>'(1)'!A51</f>
        <v>42356</v>
      </c>
      <c r="B51">
        <v>363.44</v>
      </c>
      <c r="C51">
        <v>368.63</v>
      </c>
      <c r="D51">
        <v>363.44</v>
      </c>
      <c r="E51">
        <v>364.9</v>
      </c>
      <c r="F51" s="12">
        <v>3266660352</v>
      </c>
      <c r="G51" s="12">
        <v>9491864</v>
      </c>
    </row>
    <row r="52" spans="1:7">
      <c r="A52" s="9">
        <f>'(1)'!A52</f>
        <v>42359</v>
      </c>
      <c r="B52">
        <v>363.69</v>
      </c>
      <c r="C52">
        <v>364.75</v>
      </c>
      <c r="D52">
        <v>360.21</v>
      </c>
      <c r="E52">
        <v>361.23</v>
      </c>
      <c r="F52" s="12">
        <v>4506184704</v>
      </c>
      <c r="G52" s="12">
        <v>9387980</v>
      </c>
    </row>
    <row r="53" spans="1:7">
      <c r="A53" s="9">
        <f>'(1)'!A53</f>
        <v>42360</v>
      </c>
      <c r="B53">
        <v>360.28</v>
      </c>
      <c r="C53">
        <v>364.14</v>
      </c>
      <c r="D53">
        <v>357.15</v>
      </c>
      <c r="E53">
        <v>357.15</v>
      </c>
      <c r="F53" s="12">
        <v>2178928128</v>
      </c>
      <c r="G53" s="12">
        <v>9292094</v>
      </c>
    </row>
    <row r="54" spans="1:7">
      <c r="A54" s="9">
        <f>'(1)'!A54</f>
        <v>42361</v>
      </c>
      <c r="B54">
        <v>358.12</v>
      </c>
      <c r="C54">
        <v>359.94</v>
      </c>
      <c r="D54">
        <v>355.41</v>
      </c>
      <c r="E54">
        <v>356.87</v>
      </c>
      <c r="F54" s="12">
        <v>1783438080</v>
      </c>
      <c r="G54" s="12">
        <v>9287976</v>
      </c>
    </row>
    <row r="55" spans="1:7">
      <c r="A55" s="9">
        <f>'(1)'!A55</f>
        <v>42362</v>
      </c>
      <c r="B55">
        <v>359.32</v>
      </c>
      <c r="C55">
        <v>366.86</v>
      </c>
      <c r="D55">
        <v>359.32</v>
      </c>
      <c r="E55">
        <v>366.39</v>
      </c>
      <c r="F55" s="12">
        <v>2059868928</v>
      </c>
      <c r="G55" s="12">
        <v>9528132</v>
      </c>
    </row>
    <row r="56" spans="1:7">
      <c r="A56" s="9">
        <f>'(1)'!A56</f>
        <v>42366</v>
      </c>
      <c r="B56">
        <v>366.05</v>
      </c>
      <c r="C56">
        <v>366.6</v>
      </c>
      <c r="D56">
        <v>365.46</v>
      </c>
      <c r="E56">
        <v>366.28</v>
      </c>
      <c r="F56" s="12">
        <v>289092448</v>
      </c>
      <c r="G56" s="12">
        <v>9524746</v>
      </c>
    </row>
    <row r="57" spans="1:7">
      <c r="A57" s="9">
        <f>'(1)'!A57</f>
        <v>42367</v>
      </c>
      <c r="B57">
        <v>366.11</v>
      </c>
      <c r="C57">
        <v>366.48</v>
      </c>
      <c r="D57">
        <v>363.79</v>
      </c>
      <c r="E57">
        <v>364.49</v>
      </c>
      <c r="F57" s="12">
        <v>787500096</v>
      </c>
      <c r="G57" s="12">
        <v>9512577</v>
      </c>
    </row>
    <row r="58" spans="1:7">
      <c r="A58" s="9">
        <f>'(1)'!A58</f>
        <v>42368</v>
      </c>
      <c r="B58">
        <v>365.27</v>
      </c>
      <c r="C58">
        <v>369.68</v>
      </c>
      <c r="D58">
        <v>365.27</v>
      </c>
      <c r="E58">
        <v>369.68</v>
      </c>
      <c r="F58" s="12">
        <v>1606286080</v>
      </c>
      <c r="G58" s="12">
        <v>9472389</v>
      </c>
    </row>
    <row r="59" spans="1:7">
      <c r="A59" s="9">
        <f>'(1)'!A59</f>
        <v>42369</v>
      </c>
      <c r="B59">
        <v>369.17</v>
      </c>
      <c r="C59">
        <v>369.44</v>
      </c>
      <c r="D59">
        <v>367.38</v>
      </c>
      <c r="E59">
        <v>367.7</v>
      </c>
      <c r="F59" s="12">
        <v>1363153280</v>
      </c>
      <c r="G59" s="12">
        <v>9608124</v>
      </c>
    </row>
    <row r="60" spans="1:7">
      <c r="A60" s="9">
        <f>'(1)'!A60</f>
        <v>42373</v>
      </c>
      <c r="B60">
        <v>367.55</v>
      </c>
      <c r="C60">
        <v>367.55</v>
      </c>
      <c r="D60">
        <v>365.61</v>
      </c>
      <c r="E60">
        <v>365.81</v>
      </c>
      <c r="F60" s="12">
        <v>419305344</v>
      </c>
      <c r="G60" s="12">
        <v>9562092</v>
      </c>
    </row>
    <row r="61" spans="1:7">
      <c r="A61" s="9">
        <f>'(1)'!A61</f>
        <v>42374</v>
      </c>
      <c r="B61">
        <v>365.48</v>
      </c>
      <c r="C61">
        <v>365.48</v>
      </c>
      <c r="D61">
        <v>354.83</v>
      </c>
      <c r="E61">
        <v>356.66</v>
      </c>
      <c r="F61" s="12">
        <v>2774063872</v>
      </c>
      <c r="G61" s="12">
        <v>9511800</v>
      </c>
    </row>
    <row r="62" spans="1:7">
      <c r="A62" s="9">
        <f>'(1)'!A62</f>
        <v>42375</v>
      </c>
      <c r="B62">
        <v>358.03</v>
      </c>
      <c r="C62">
        <v>360.5</v>
      </c>
      <c r="D62">
        <v>354.94</v>
      </c>
      <c r="E62">
        <v>358.88</v>
      </c>
      <c r="F62" s="12">
        <v>2502249216</v>
      </c>
      <c r="G62" s="12">
        <v>9512774</v>
      </c>
    </row>
    <row r="63" spans="1:7">
      <c r="A63" s="9">
        <f>'(1)'!A63</f>
        <v>42376</v>
      </c>
      <c r="B63">
        <v>358.44</v>
      </c>
      <c r="C63">
        <v>358.44</v>
      </c>
      <c r="D63">
        <v>352.05</v>
      </c>
      <c r="E63">
        <v>354.35</v>
      </c>
      <c r="F63" s="12">
        <v>2438467584</v>
      </c>
      <c r="G63" s="12">
        <v>9275297</v>
      </c>
    </row>
    <row r="64" spans="1:7">
      <c r="A64" s="9">
        <f>'(1)'!A64</f>
        <v>42377</v>
      </c>
      <c r="B64">
        <v>351.47</v>
      </c>
      <c r="C64">
        <v>351.47</v>
      </c>
      <c r="D64">
        <v>341.46</v>
      </c>
      <c r="E64">
        <v>346.51</v>
      </c>
      <c r="F64" s="12">
        <v>3618934528</v>
      </c>
      <c r="G64" s="12">
        <v>9327659</v>
      </c>
    </row>
    <row r="65" spans="1:7">
      <c r="A65" s="9">
        <f>'(1)'!A65</f>
        <v>42380</v>
      </c>
      <c r="B65">
        <v>346.59</v>
      </c>
      <c r="C65">
        <v>349.52</v>
      </c>
      <c r="D65">
        <v>341.35</v>
      </c>
      <c r="E65">
        <v>341.35</v>
      </c>
      <c r="F65" s="12">
        <v>2860070656</v>
      </c>
      <c r="G65" s="12">
        <v>9212734</v>
      </c>
    </row>
    <row r="66" spans="1:7">
      <c r="A66" s="9">
        <f>'(1)'!A66</f>
        <v>42381</v>
      </c>
      <c r="B66">
        <v>340.58</v>
      </c>
      <c r="C66">
        <v>344.51</v>
      </c>
      <c r="D66">
        <v>340.19</v>
      </c>
      <c r="E66">
        <v>340.23</v>
      </c>
      <c r="F66" s="12">
        <v>2941427200</v>
      </c>
      <c r="G66" s="12">
        <v>9022890</v>
      </c>
    </row>
    <row r="67" spans="1:7">
      <c r="A67" s="9">
        <f>'(1)'!A67</f>
        <v>42382</v>
      </c>
      <c r="B67">
        <v>339.66</v>
      </c>
      <c r="C67">
        <v>346.67</v>
      </c>
      <c r="D67">
        <v>339.05</v>
      </c>
      <c r="E67">
        <v>343.22</v>
      </c>
      <c r="F67" s="12">
        <v>3001430528</v>
      </c>
      <c r="G67" s="12">
        <v>8895416</v>
      </c>
    </row>
    <row r="68" spans="1:7">
      <c r="A68" s="9">
        <f>'(1)'!A68</f>
        <v>42383</v>
      </c>
      <c r="B68">
        <v>345.3</v>
      </c>
      <c r="C68">
        <v>349.58</v>
      </c>
      <c r="D68">
        <v>343.22</v>
      </c>
      <c r="E68">
        <v>344.63</v>
      </c>
      <c r="F68" s="12">
        <v>3127838976</v>
      </c>
      <c r="G68" s="12">
        <v>8863654</v>
      </c>
    </row>
    <row r="69" spans="1:7">
      <c r="A69" s="9">
        <f>'(1)'!A69</f>
        <v>42384</v>
      </c>
      <c r="B69">
        <v>342.94</v>
      </c>
      <c r="C69">
        <v>342.94</v>
      </c>
      <c r="D69">
        <v>333.26</v>
      </c>
      <c r="E69">
        <v>339.42</v>
      </c>
      <c r="F69" s="12">
        <v>3730224896</v>
      </c>
      <c r="G69" s="12">
        <v>8949785</v>
      </c>
    </row>
    <row r="70" spans="1:7">
      <c r="A70" s="9">
        <f>'(1)'!A70</f>
        <v>42388</v>
      </c>
      <c r="B70">
        <v>338.88</v>
      </c>
      <c r="C70">
        <v>339.8</v>
      </c>
      <c r="D70">
        <v>327.92</v>
      </c>
      <c r="E70">
        <v>329.84</v>
      </c>
      <c r="F70" s="12">
        <v>3990262528</v>
      </c>
      <c r="G70" s="12">
        <v>8980145</v>
      </c>
    </row>
    <row r="71" spans="1:7">
      <c r="A71" s="9">
        <f>'(1)'!A71</f>
        <v>42389</v>
      </c>
      <c r="B71">
        <v>330.05</v>
      </c>
      <c r="C71">
        <v>333.85</v>
      </c>
      <c r="D71">
        <v>327.11</v>
      </c>
      <c r="E71">
        <v>328.64</v>
      </c>
      <c r="F71" s="12">
        <v>3161045760</v>
      </c>
      <c r="G71" s="12">
        <v>8834017</v>
      </c>
    </row>
    <row r="72" spans="1:7">
      <c r="A72" s="9">
        <f>'(1)'!A72</f>
        <v>42390</v>
      </c>
      <c r="B72">
        <v>331.15</v>
      </c>
      <c r="C72">
        <v>336.46</v>
      </c>
      <c r="D72">
        <v>331.15</v>
      </c>
      <c r="E72">
        <v>332.93</v>
      </c>
      <c r="F72" s="12">
        <v>3434165504</v>
      </c>
      <c r="G72" s="12">
        <v>8588495</v>
      </c>
    </row>
    <row r="73" spans="1:7">
      <c r="A73" s="9">
        <f>'(1)'!A73</f>
        <v>42391</v>
      </c>
      <c r="B73">
        <v>328.79</v>
      </c>
      <c r="C73">
        <v>328.79</v>
      </c>
      <c r="D73">
        <v>320.45999999999998</v>
      </c>
      <c r="E73">
        <v>322.29000000000002</v>
      </c>
      <c r="F73" s="12">
        <v>4527558656</v>
      </c>
      <c r="G73" s="12">
        <v>8551719</v>
      </c>
    </row>
    <row r="74" spans="1:7">
      <c r="A74" s="9">
        <f>'(1)'!A74</f>
        <v>42394</v>
      </c>
      <c r="B74">
        <v>322.51</v>
      </c>
      <c r="C74">
        <v>330.22</v>
      </c>
      <c r="D74">
        <v>321.69</v>
      </c>
      <c r="E74">
        <v>328.51</v>
      </c>
      <c r="F74" s="12">
        <v>4536944640</v>
      </c>
      <c r="G74" s="12">
        <v>8675127</v>
      </c>
    </row>
    <row r="75" spans="1:7">
      <c r="A75" s="9">
        <f>'(1)'!A75</f>
        <v>42395</v>
      </c>
      <c r="B75">
        <v>330.73</v>
      </c>
      <c r="C75">
        <v>340.53</v>
      </c>
      <c r="D75">
        <v>330.73</v>
      </c>
      <c r="E75">
        <v>338.36</v>
      </c>
      <c r="F75" s="12">
        <v>4069155328</v>
      </c>
      <c r="G75" s="12">
        <v>8389561</v>
      </c>
    </row>
    <row r="76" spans="1:7">
      <c r="A76" s="9">
        <f>'(1)'!A76</f>
        <v>42396</v>
      </c>
      <c r="B76">
        <v>338.99</v>
      </c>
      <c r="C76">
        <v>339.6</v>
      </c>
      <c r="D76">
        <v>334.85</v>
      </c>
      <c r="E76">
        <v>336.27</v>
      </c>
      <c r="F76" s="12">
        <v>3724078592</v>
      </c>
      <c r="G76" s="12">
        <v>8570875</v>
      </c>
    </row>
    <row r="77" spans="1:7">
      <c r="A77" s="9">
        <f>'(1)'!A77</f>
        <v>42397</v>
      </c>
      <c r="B77">
        <v>333.51</v>
      </c>
      <c r="C77">
        <v>339.83</v>
      </c>
      <c r="D77">
        <v>329.49</v>
      </c>
      <c r="E77">
        <v>339.2</v>
      </c>
      <c r="F77" s="12">
        <v>3507134464</v>
      </c>
      <c r="G77" s="12">
        <v>8815190</v>
      </c>
    </row>
    <row r="78" spans="1:7">
      <c r="A78" s="9">
        <f>'(1)'!A78</f>
        <v>42398</v>
      </c>
      <c r="B78">
        <v>338.69</v>
      </c>
      <c r="C78">
        <v>340.24</v>
      </c>
      <c r="D78">
        <v>335.86</v>
      </c>
      <c r="E78">
        <v>340.24</v>
      </c>
      <c r="F78" s="12">
        <v>2911298304</v>
      </c>
      <c r="G78" s="12">
        <v>8769401</v>
      </c>
    </row>
    <row r="79" spans="1:7">
      <c r="A79" s="9">
        <f>'(1)'!A79</f>
        <v>42401</v>
      </c>
      <c r="B79">
        <v>339.72</v>
      </c>
      <c r="C79">
        <v>341.31</v>
      </c>
      <c r="D79">
        <v>332.78</v>
      </c>
      <c r="E79">
        <v>334.89</v>
      </c>
      <c r="F79" s="12">
        <v>3557784832</v>
      </c>
      <c r="G79" s="12">
        <v>8853486</v>
      </c>
    </row>
    <row r="80" spans="1:7">
      <c r="A80" s="9">
        <f>'(1)'!A80</f>
        <v>42402</v>
      </c>
      <c r="B80">
        <v>337.1</v>
      </c>
      <c r="C80">
        <v>342.27</v>
      </c>
      <c r="D80">
        <v>336.46</v>
      </c>
      <c r="E80">
        <v>342.27</v>
      </c>
      <c r="F80" s="12">
        <v>3656854016</v>
      </c>
      <c r="G80" s="12">
        <v>8877328</v>
      </c>
    </row>
    <row r="81" spans="1:7">
      <c r="A81" s="9">
        <f>'(1)'!A81</f>
        <v>42403</v>
      </c>
      <c r="B81">
        <v>343.51</v>
      </c>
      <c r="C81">
        <v>344.08</v>
      </c>
      <c r="D81">
        <v>338.14</v>
      </c>
      <c r="E81">
        <v>341.61</v>
      </c>
      <c r="F81" s="12">
        <v>3410843648</v>
      </c>
      <c r="G81" s="12">
        <v>8731619</v>
      </c>
    </row>
    <row r="82" spans="1:7">
      <c r="A82" s="9">
        <f>'(1)'!A82</f>
        <v>42404</v>
      </c>
      <c r="B82">
        <v>341.13</v>
      </c>
      <c r="C82">
        <v>341.13</v>
      </c>
      <c r="D82">
        <v>332.89</v>
      </c>
      <c r="E82">
        <v>334.59</v>
      </c>
      <c r="F82" s="12">
        <v>3642479872</v>
      </c>
      <c r="G82" s="12">
        <v>8941753</v>
      </c>
    </row>
    <row r="83" spans="1:7">
      <c r="A83" s="9">
        <f>'(1)'!A83</f>
        <v>42405</v>
      </c>
      <c r="B83">
        <v>334.64</v>
      </c>
      <c r="C83">
        <v>335.1</v>
      </c>
      <c r="D83">
        <v>326.01</v>
      </c>
      <c r="E83">
        <v>329.43</v>
      </c>
      <c r="F83" s="12">
        <v>3919452672</v>
      </c>
      <c r="G83" s="12">
        <v>8920774</v>
      </c>
    </row>
    <row r="84" spans="1:7">
      <c r="A84" s="9">
        <f>'(1)'!A84</f>
        <v>42408</v>
      </c>
      <c r="B84">
        <v>330.64</v>
      </c>
      <c r="C84">
        <v>332.95</v>
      </c>
      <c r="D84">
        <v>324.66000000000003</v>
      </c>
      <c r="E84">
        <v>328.76</v>
      </c>
      <c r="F84" s="12">
        <v>4045302528</v>
      </c>
      <c r="G84" s="12">
        <v>8745747</v>
      </c>
    </row>
    <row r="85" spans="1:7">
      <c r="A85" s="9">
        <f>'(1)'!A85</f>
        <v>42409</v>
      </c>
      <c r="B85">
        <v>328.3</v>
      </c>
      <c r="C85">
        <v>331.15</v>
      </c>
      <c r="D85">
        <v>325.36</v>
      </c>
      <c r="E85">
        <v>325.89999999999998</v>
      </c>
      <c r="F85" s="12">
        <v>4139495680</v>
      </c>
      <c r="G85" s="12">
        <v>8602878</v>
      </c>
    </row>
    <row r="86" spans="1:7">
      <c r="A86" s="9">
        <f>'(1)'!A86</f>
        <v>42410</v>
      </c>
      <c r="B86">
        <v>326.77999999999997</v>
      </c>
      <c r="C86">
        <v>327.76</v>
      </c>
      <c r="D86">
        <v>313.24</v>
      </c>
      <c r="E86">
        <v>314.36</v>
      </c>
      <c r="F86" s="12">
        <v>3922038272</v>
      </c>
      <c r="G86" s="12">
        <v>8586379</v>
      </c>
    </row>
    <row r="87" spans="1:7">
      <c r="A87" s="9">
        <f>'(1)'!A87</f>
        <v>42411</v>
      </c>
      <c r="B87">
        <v>314.68</v>
      </c>
      <c r="C87">
        <v>316.55</v>
      </c>
      <c r="D87">
        <v>306.12</v>
      </c>
      <c r="E87">
        <v>309.39</v>
      </c>
      <c r="F87" s="12">
        <v>4744753152</v>
      </c>
      <c r="G87" s="12">
        <v>8517199</v>
      </c>
    </row>
    <row r="88" spans="1:7">
      <c r="A88" s="9">
        <f>'(1)'!A88</f>
        <v>42412</v>
      </c>
      <c r="B88">
        <v>310.27999999999997</v>
      </c>
      <c r="C88">
        <v>318.39</v>
      </c>
      <c r="D88">
        <v>309.05</v>
      </c>
      <c r="E88">
        <v>315.19</v>
      </c>
      <c r="F88" s="12">
        <v>4283075328</v>
      </c>
      <c r="G88" s="12">
        <v>8216028.5</v>
      </c>
    </row>
    <row r="89" spans="1:7">
      <c r="A89" s="9">
        <f>'(1)'!A89</f>
        <v>42416</v>
      </c>
      <c r="B89">
        <v>313.64999999999998</v>
      </c>
      <c r="C89">
        <v>313.64999999999998</v>
      </c>
      <c r="D89">
        <v>302.58999999999997</v>
      </c>
      <c r="E89">
        <v>303.58</v>
      </c>
      <c r="F89" s="12">
        <v>4570467328</v>
      </c>
      <c r="G89" s="12">
        <v>8085701</v>
      </c>
    </row>
    <row r="90" spans="1:7">
      <c r="A90" s="9">
        <f>'(1)'!A90</f>
        <v>42417</v>
      </c>
      <c r="B90">
        <v>305.55</v>
      </c>
      <c r="C90">
        <v>312.41000000000003</v>
      </c>
      <c r="D90">
        <v>305.55</v>
      </c>
      <c r="E90">
        <v>312.41000000000003</v>
      </c>
      <c r="F90" s="12">
        <v>4243820800</v>
      </c>
      <c r="G90" s="12">
        <v>8229232.5</v>
      </c>
    </row>
    <row r="91" spans="1:7">
      <c r="A91" s="9">
        <f>'(1)'!A91</f>
        <v>42418</v>
      </c>
      <c r="B91">
        <v>315.97000000000003</v>
      </c>
      <c r="C91">
        <v>322.87</v>
      </c>
      <c r="D91">
        <v>315.97000000000003</v>
      </c>
      <c r="E91">
        <v>321.76</v>
      </c>
      <c r="F91" s="12">
        <v>3440236288</v>
      </c>
      <c r="G91" s="12">
        <v>7939936</v>
      </c>
    </row>
    <row r="92" spans="1:7">
      <c r="A92" s="9">
        <f>'(1)'!A92</f>
        <v>42419</v>
      </c>
      <c r="B92">
        <v>322.76</v>
      </c>
      <c r="C92">
        <v>324.25</v>
      </c>
      <c r="D92">
        <v>318.62</v>
      </c>
      <c r="E92">
        <v>320.37</v>
      </c>
      <c r="F92" s="12">
        <v>3698530048</v>
      </c>
      <c r="G92" s="12">
        <v>8157276.5</v>
      </c>
    </row>
    <row r="93" spans="1:7">
      <c r="A93" s="9">
        <f>'(1)'!A93</f>
        <v>42422</v>
      </c>
      <c r="B93">
        <v>320.45</v>
      </c>
      <c r="C93">
        <v>328.81</v>
      </c>
      <c r="D93">
        <v>320.45</v>
      </c>
      <c r="E93">
        <v>328.77</v>
      </c>
      <c r="F93" s="12">
        <v>3783308544</v>
      </c>
      <c r="G93" s="12">
        <v>8373893</v>
      </c>
    </row>
    <row r="94" spans="1:7">
      <c r="A94" s="9">
        <f>'(1)'!A94</f>
        <v>42423</v>
      </c>
      <c r="B94">
        <v>329.5</v>
      </c>
      <c r="C94">
        <v>332.11</v>
      </c>
      <c r="D94">
        <v>326.87</v>
      </c>
      <c r="E94">
        <v>328.91</v>
      </c>
      <c r="F94" s="12">
        <v>3539294208</v>
      </c>
      <c r="G94" s="12">
        <v>8339285.5</v>
      </c>
    </row>
    <row r="95" spans="1:7">
      <c r="A95" s="9">
        <f>'(1)'!A95</f>
        <v>42424</v>
      </c>
      <c r="B95">
        <v>328.21</v>
      </c>
      <c r="C95">
        <v>329.73</v>
      </c>
      <c r="D95">
        <v>324.08</v>
      </c>
      <c r="E95">
        <v>326.37</v>
      </c>
      <c r="F95" s="12">
        <v>3175273472</v>
      </c>
      <c r="G95" s="12">
        <v>8554056</v>
      </c>
    </row>
    <row r="96" spans="1:7">
      <c r="A96" s="9">
        <f>'(1)'!A96</f>
        <v>42425</v>
      </c>
      <c r="B96">
        <v>327.33</v>
      </c>
      <c r="C96">
        <v>332.42</v>
      </c>
      <c r="D96">
        <v>327.33</v>
      </c>
      <c r="E96">
        <v>331.82</v>
      </c>
      <c r="F96" s="12">
        <v>2938084864</v>
      </c>
      <c r="G96" s="12">
        <v>8552580</v>
      </c>
    </row>
    <row r="97" spans="1:7">
      <c r="A97" s="9">
        <f>'(1)'!A97</f>
        <v>42426</v>
      </c>
      <c r="B97">
        <v>331.06</v>
      </c>
      <c r="C97">
        <v>331.86</v>
      </c>
      <c r="D97">
        <v>327.51</v>
      </c>
      <c r="E97">
        <v>327.78</v>
      </c>
      <c r="F97" s="12">
        <v>3018809600</v>
      </c>
      <c r="G97" s="12">
        <v>8502986</v>
      </c>
    </row>
    <row r="98" spans="1:7">
      <c r="A98" s="9">
        <f>'(1)'!A98</f>
        <v>42429</v>
      </c>
      <c r="B98">
        <v>326.99</v>
      </c>
      <c r="C98">
        <v>326.99</v>
      </c>
      <c r="D98">
        <v>318.49</v>
      </c>
      <c r="E98">
        <v>320.23</v>
      </c>
      <c r="F98" s="12">
        <v>3479456768</v>
      </c>
      <c r="G98" s="12">
        <v>8640544</v>
      </c>
    </row>
    <row r="99" spans="1:7">
      <c r="A99" s="9">
        <f>'(1)'!A99</f>
        <v>42430</v>
      </c>
      <c r="B99">
        <v>321.79000000000002</v>
      </c>
      <c r="C99">
        <v>327.8</v>
      </c>
      <c r="D99">
        <v>321.79000000000002</v>
      </c>
      <c r="E99">
        <v>326.54000000000002</v>
      </c>
      <c r="F99" s="12">
        <v>3096619776</v>
      </c>
      <c r="G99" s="12">
        <v>8521523</v>
      </c>
    </row>
    <row r="100" spans="1:7">
      <c r="A100" s="9">
        <f>'(1)'!A100</f>
        <v>42431</v>
      </c>
      <c r="B100">
        <v>328.01</v>
      </c>
      <c r="C100">
        <v>333.23</v>
      </c>
      <c r="D100">
        <v>328.01</v>
      </c>
      <c r="E100">
        <v>331.54</v>
      </c>
      <c r="F100" s="12">
        <v>3106798080</v>
      </c>
      <c r="G100" s="12">
        <v>8335320</v>
      </c>
    </row>
    <row r="101" spans="1:7">
      <c r="A101" s="9">
        <f>'(1)'!A101</f>
        <v>42432</v>
      </c>
      <c r="B101">
        <v>330.34</v>
      </c>
      <c r="C101">
        <v>334.13</v>
      </c>
      <c r="D101">
        <v>327.47000000000003</v>
      </c>
      <c r="E101">
        <v>333.92</v>
      </c>
      <c r="F101" s="12">
        <v>3502207488</v>
      </c>
      <c r="G101" s="12">
        <v>8493985</v>
      </c>
    </row>
    <row r="102" spans="1:7">
      <c r="A102" s="9">
        <f>'(1)'!A102</f>
        <v>42433</v>
      </c>
      <c r="B102">
        <v>333.76</v>
      </c>
      <c r="C102">
        <v>338.87</v>
      </c>
      <c r="D102">
        <v>332.41</v>
      </c>
      <c r="E102">
        <v>338.72</v>
      </c>
      <c r="F102" s="12">
        <v>3208011520</v>
      </c>
      <c r="G102" s="12">
        <v>8622809</v>
      </c>
    </row>
    <row r="103" spans="1:7">
      <c r="A103" s="9">
        <f>'(1)'!A103</f>
        <v>42436</v>
      </c>
      <c r="B103">
        <v>339.79</v>
      </c>
      <c r="C103">
        <v>341.72</v>
      </c>
      <c r="D103">
        <v>338.12</v>
      </c>
      <c r="E103">
        <v>340.97</v>
      </c>
      <c r="F103" s="12">
        <v>3730067456</v>
      </c>
      <c r="G103" s="12">
        <v>8677287</v>
      </c>
    </row>
    <row r="104" spans="1:7">
      <c r="A104" s="9">
        <f>'(1)'!A104</f>
        <v>42437</v>
      </c>
      <c r="B104">
        <v>341.24</v>
      </c>
      <c r="C104">
        <v>341.26</v>
      </c>
      <c r="D104">
        <v>338.35</v>
      </c>
      <c r="E104">
        <v>339.42</v>
      </c>
      <c r="F104" s="12">
        <v>3355444992</v>
      </c>
      <c r="G104" s="12">
        <v>8815932</v>
      </c>
    </row>
    <row r="105" spans="1:7">
      <c r="A105" s="9">
        <f>'(1)'!A105</f>
        <v>42438</v>
      </c>
      <c r="B105">
        <v>339.76</v>
      </c>
      <c r="C105">
        <v>343.67</v>
      </c>
      <c r="D105">
        <v>339.09</v>
      </c>
      <c r="E105">
        <v>341.8</v>
      </c>
      <c r="F105" s="12">
        <v>3314881536</v>
      </c>
      <c r="G105" s="12">
        <v>8856340</v>
      </c>
    </row>
    <row r="106" spans="1:7">
      <c r="A106" s="9">
        <f>'(1)'!A106</f>
        <v>42439</v>
      </c>
      <c r="B106">
        <v>341.43</v>
      </c>
      <c r="C106">
        <v>342.37</v>
      </c>
      <c r="D106">
        <v>338.45</v>
      </c>
      <c r="E106">
        <v>340.93</v>
      </c>
      <c r="F106" s="12">
        <v>3086600448</v>
      </c>
      <c r="G106" s="12">
        <v>8819233</v>
      </c>
    </row>
    <row r="107" spans="1:7">
      <c r="A107" s="9">
        <f>'(1)'!A107</f>
        <v>42440</v>
      </c>
      <c r="B107">
        <v>339.75</v>
      </c>
      <c r="C107">
        <v>340.29</v>
      </c>
      <c r="D107">
        <v>336.19</v>
      </c>
      <c r="E107">
        <v>337.48</v>
      </c>
      <c r="F107" s="12">
        <v>3629214464</v>
      </c>
      <c r="G107" s="12">
        <v>8893061</v>
      </c>
    </row>
    <row r="108" spans="1:7">
      <c r="A108" s="9">
        <f>'(1)'!A108</f>
        <v>42443</v>
      </c>
      <c r="B108">
        <v>338.28</v>
      </c>
      <c r="C108">
        <v>341.81</v>
      </c>
      <c r="D108">
        <v>337.79</v>
      </c>
      <c r="E108">
        <v>339.14</v>
      </c>
      <c r="F108" s="12">
        <v>2999422976</v>
      </c>
      <c r="G108" s="12">
        <v>8867907</v>
      </c>
    </row>
    <row r="109" spans="1:7">
      <c r="A109" s="9">
        <f>'(1)'!A109</f>
        <v>42444</v>
      </c>
      <c r="B109">
        <v>339.64</v>
      </c>
      <c r="C109">
        <v>347.64</v>
      </c>
      <c r="D109">
        <v>333.5</v>
      </c>
      <c r="E109">
        <v>333.5</v>
      </c>
      <c r="F109" s="12">
        <v>4817422336</v>
      </c>
      <c r="G109" s="12">
        <v>8787483</v>
      </c>
    </row>
    <row r="110" spans="1:7">
      <c r="A110" s="9">
        <f>'(1)'!A110</f>
        <v>42445</v>
      </c>
      <c r="B110">
        <v>335.8</v>
      </c>
      <c r="C110">
        <v>342.31</v>
      </c>
      <c r="D110">
        <v>335.8</v>
      </c>
      <c r="E110">
        <v>342.23</v>
      </c>
      <c r="F110" s="12">
        <v>4132938496</v>
      </c>
      <c r="G110" s="12">
        <v>8816984</v>
      </c>
    </row>
    <row r="111" spans="1:7">
      <c r="A111" s="9">
        <f>'(1)'!A111</f>
        <v>42446</v>
      </c>
      <c r="B111">
        <v>342.96</v>
      </c>
      <c r="C111">
        <v>346.1</v>
      </c>
      <c r="D111">
        <v>342.96</v>
      </c>
      <c r="E111">
        <v>344.66</v>
      </c>
      <c r="F111" s="12">
        <v>3646004992</v>
      </c>
      <c r="G111" s="12">
        <v>8665978</v>
      </c>
    </row>
    <row r="112" spans="1:7">
      <c r="A112" s="9">
        <f>'(1)'!A112</f>
        <v>42447</v>
      </c>
      <c r="B112">
        <v>343.23</v>
      </c>
      <c r="C112">
        <v>343.23</v>
      </c>
      <c r="D112">
        <v>340.09</v>
      </c>
      <c r="E112">
        <v>340.86</v>
      </c>
      <c r="F112" s="12">
        <v>3230065408</v>
      </c>
      <c r="G112" s="12">
        <v>8911493</v>
      </c>
    </row>
    <row r="113" spans="1:7">
      <c r="A113" s="9">
        <f>'(1)'!A113</f>
        <v>42450</v>
      </c>
      <c r="B113">
        <v>340.91</v>
      </c>
      <c r="C113">
        <v>342.42</v>
      </c>
      <c r="D113">
        <v>338.75</v>
      </c>
      <c r="E113">
        <v>341</v>
      </c>
      <c r="F113" s="12">
        <v>3018624512</v>
      </c>
      <c r="G113" s="12">
        <v>8972453</v>
      </c>
    </row>
    <row r="114" spans="1:7">
      <c r="A114" s="9">
        <f>'(1)'!A114</f>
        <v>42451</v>
      </c>
      <c r="B114">
        <v>341.75</v>
      </c>
      <c r="C114">
        <v>342.29</v>
      </c>
      <c r="D114">
        <v>334.76</v>
      </c>
      <c r="E114">
        <v>340.68</v>
      </c>
      <c r="F114" s="12">
        <v>3828102912</v>
      </c>
      <c r="G114" s="12">
        <v>8873390</v>
      </c>
    </row>
    <row r="115" spans="1:7">
      <c r="A115" s="9">
        <f>'(1)'!A115</f>
        <v>42452</v>
      </c>
      <c r="B115">
        <v>340.91</v>
      </c>
      <c r="C115">
        <v>342.44</v>
      </c>
      <c r="D115">
        <v>339.31</v>
      </c>
      <c r="E115">
        <v>341.71</v>
      </c>
      <c r="F115" s="12">
        <v>5168171008</v>
      </c>
      <c r="G115" s="12">
        <v>8881853</v>
      </c>
    </row>
    <row r="116" spans="1:7">
      <c r="A116" s="9">
        <f>'(1)'!A116</f>
        <v>42453</v>
      </c>
      <c r="B116">
        <v>340.34</v>
      </c>
      <c r="C116">
        <v>343.65</v>
      </c>
      <c r="D116">
        <v>338.82</v>
      </c>
      <c r="E116">
        <v>340.82</v>
      </c>
      <c r="F116" s="12">
        <v>2653542400</v>
      </c>
      <c r="G116" s="12">
        <v>8870675</v>
      </c>
    </row>
    <row r="117" spans="1:7">
      <c r="A117" s="9">
        <f>'(1)'!A117</f>
        <v>42457</v>
      </c>
      <c r="B117">
        <v>339.54</v>
      </c>
      <c r="C117">
        <v>340.3</v>
      </c>
      <c r="D117">
        <v>335.42</v>
      </c>
      <c r="E117">
        <v>340.3</v>
      </c>
      <c r="F117" s="12">
        <v>2783092480</v>
      </c>
      <c r="G117" s="12">
        <v>8907577</v>
      </c>
    </row>
    <row r="118" spans="1:7">
      <c r="A118" s="9">
        <f>'(1)'!A118</f>
        <v>42458</v>
      </c>
      <c r="B118">
        <v>340.23</v>
      </c>
      <c r="C118">
        <v>342.45</v>
      </c>
      <c r="D118">
        <v>338.55</v>
      </c>
      <c r="E118">
        <v>340.07</v>
      </c>
      <c r="F118" s="12">
        <v>2493430528</v>
      </c>
      <c r="G118" s="12">
        <v>8895978</v>
      </c>
    </row>
    <row r="119" spans="1:7">
      <c r="A119" s="9">
        <f>'(1)'!A119</f>
        <v>42459</v>
      </c>
      <c r="B119">
        <v>339.05</v>
      </c>
      <c r="C119">
        <v>339.05</v>
      </c>
      <c r="D119">
        <v>334.71</v>
      </c>
      <c r="E119">
        <v>335.1</v>
      </c>
      <c r="F119" s="12">
        <v>2312986880</v>
      </c>
      <c r="G119" s="12">
        <v>8882615</v>
      </c>
    </row>
    <row r="120" spans="1:7">
      <c r="A120" s="9">
        <f>'(1)'!A120</f>
        <v>42460</v>
      </c>
      <c r="B120">
        <v>335.82</v>
      </c>
      <c r="C120">
        <v>338.36</v>
      </c>
      <c r="D120">
        <v>334.66</v>
      </c>
      <c r="E120">
        <v>336.79</v>
      </c>
      <c r="F120" s="12">
        <v>1860</v>
      </c>
      <c r="G120" s="12">
        <v>8873853</v>
      </c>
    </row>
    <row r="121" spans="1:7">
      <c r="A121" s="9">
        <f>'(1)'!A121</f>
        <v>42461</v>
      </c>
      <c r="B121">
        <v>338.14</v>
      </c>
      <c r="C121">
        <v>342.5</v>
      </c>
      <c r="D121">
        <v>338.14</v>
      </c>
      <c r="E121">
        <v>341.18</v>
      </c>
      <c r="F121" s="12">
        <v>2660296704</v>
      </c>
      <c r="G121" s="12">
        <v>8749390</v>
      </c>
    </row>
    <row r="122" spans="1:7">
      <c r="A122" s="9">
        <f>'(1)'!A122</f>
        <v>42464</v>
      </c>
      <c r="B122">
        <v>340.25</v>
      </c>
      <c r="C122">
        <v>340.25</v>
      </c>
      <c r="D122">
        <v>336.9</v>
      </c>
      <c r="E122">
        <v>337.54</v>
      </c>
      <c r="F122" s="12">
        <v>2827263488</v>
      </c>
      <c r="G122" s="12">
        <v>8744670</v>
      </c>
    </row>
    <row r="123" spans="1:7">
      <c r="A123" s="9">
        <f>'(1)'!A123</f>
        <v>42465</v>
      </c>
      <c r="B123">
        <v>335.88</v>
      </c>
      <c r="C123">
        <v>335.88</v>
      </c>
      <c r="D123">
        <v>329.47</v>
      </c>
      <c r="E123">
        <v>333.15</v>
      </c>
      <c r="F123" s="12">
        <v>3326528768</v>
      </c>
      <c r="G123" s="12">
        <v>8754008</v>
      </c>
    </row>
    <row r="124" spans="1:7">
      <c r="A124" s="9">
        <f>'(1)'!A124</f>
        <v>42466</v>
      </c>
      <c r="B124">
        <v>332.78</v>
      </c>
      <c r="C124">
        <v>336.7</v>
      </c>
      <c r="D124">
        <v>331.33</v>
      </c>
      <c r="E124">
        <v>334.49</v>
      </c>
      <c r="F124" s="12">
        <v>3156554240</v>
      </c>
      <c r="G124" s="12">
        <v>8790084</v>
      </c>
    </row>
    <row r="125" spans="1:7">
      <c r="A125" s="9">
        <f>'(1)'!A125</f>
        <v>42467</v>
      </c>
      <c r="B125">
        <v>332.92</v>
      </c>
      <c r="C125">
        <v>332.92</v>
      </c>
      <c r="D125">
        <v>327.75</v>
      </c>
      <c r="E125">
        <v>328.15</v>
      </c>
      <c r="F125" s="12">
        <v>2532156672</v>
      </c>
      <c r="G125" s="12">
        <v>8907440</v>
      </c>
    </row>
    <row r="126" spans="1:7">
      <c r="A126" s="9">
        <f>'(1)'!A126</f>
        <v>42468</v>
      </c>
      <c r="B126">
        <v>328.73</v>
      </c>
      <c r="C126">
        <v>330.67</v>
      </c>
      <c r="D126">
        <v>327.77</v>
      </c>
      <c r="E126">
        <v>330.65</v>
      </c>
      <c r="F126" s="12">
        <v>3037496320</v>
      </c>
      <c r="G126" s="12">
        <v>8817110</v>
      </c>
    </row>
    <row r="127" spans="1:7">
      <c r="A127" s="9">
        <f>'(1)'!A127</f>
        <v>42471</v>
      </c>
      <c r="B127">
        <v>330.37</v>
      </c>
      <c r="C127">
        <v>332.08</v>
      </c>
      <c r="D127">
        <v>327.08</v>
      </c>
      <c r="E127">
        <v>328.1</v>
      </c>
      <c r="F127" s="12">
        <v>3059587584</v>
      </c>
      <c r="G127" s="12">
        <v>8696925</v>
      </c>
    </row>
    <row r="128" spans="1:7">
      <c r="A128" s="9">
        <f>'(1)'!A128</f>
        <v>42472</v>
      </c>
      <c r="B128">
        <v>328.62</v>
      </c>
      <c r="C128">
        <v>332.41</v>
      </c>
      <c r="D128">
        <v>328.62</v>
      </c>
      <c r="E128">
        <v>331.86</v>
      </c>
      <c r="F128" s="12">
        <v>3198616320</v>
      </c>
      <c r="G128" s="12">
        <v>8716945</v>
      </c>
    </row>
    <row r="129" spans="1:7">
      <c r="A129" s="9">
        <f>'(1)'!A129</f>
        <v>42473</v>
      </c>
      <c r="B129">
        <v>331.8</v>
      </c>
      <c r="C129">
        <v>334.71</v>
      </c>
      <c r="D129">
        <v>329.11</v>
      </c>
      <c r="E129">
        <v>332.87</v>
      </c>
      <c r="F129" s="12">
        <v>2817372160</v>
      </c>
      <c r="G129" s="12">
        <v>8557365</v>
      </c>
    </row>
    <row r="130" spans="1:7">
      <c r="A130" s="9">
        <f>'(1)'!A130</f>
        <v>42474</v>
      </c>
      <c r="B130">
        <v>333.16</v>
      </c>
      <c r="C130">
        <v>334.94</v>
      </c>
      <c r="D130">
        <v>330.4</v>
      </c>
      <c r="E130">
        <v>334.64</v>
      </c>
      <c r="F130" s="12">
        <v>2871777536</v>
      </c>
      <c r="G130" s="12">
        <v>8612247</v>
      </c>
    </row>
    <row r="131" spans="1:7">
      <c r="A131" s="9">
        <f>'(1)'!A131</f>
        <v>42475</v>
      </c>
      <c r="B131">
        <v>336.45</v>
      </c>
      <c r="C131">
        <v>343.06</v>
      </c>
      <c r="D131">
        <v>336.45</v>
      </c>
      <c r="E131">
        <v>343.06</v>
      </c>
      <c r="F131" s="12">
        <v>3189764608</v>
      </c>
      <c r="G131" s="12">
        <v>8545397</v>
      </c>
    </row>
    <row r="132" spans="1:7">
      <c r="A132" s="9">
        <f>'(1)'!A132</f>
        <v>42478</v>
      </c>
      <c r="B132">
        <v>342.9</v>
      </c>
      <c r="C132">
        <v>344.41</v>
      </c>
      <c r="D132">
        <v>341.77</v>
      </c>
      <c r="E132">
        <v>343.99</v>
      </c>
      <c r="F132" s="12">
        <v>4221489920</v>
      </c>
      <c r="G132" s="12">
        <v>8646919</v>
      </c>
    </row>
    <row r="133" spans="1:7">
      <c r="A133" s="9">
        <f>'(1)'!A133</f>
        <v>42479</v>
      </c>
      <c r="B133">
        <v>343.91</v>
      </c>
      <c r="C133">
        <v>344.18</v>
      </c>
      <c r="D133">
        <v>341.89</v>
      </c>
      <c r="E133">
        <v>342.79</v>
      </c>
      <c r="F133" s="12">
        <v>3670061568</v>
      </c>
      <c r="G133" s="12">
        <v>8676735</v>
      </c>
    </row>
    <row r="134" spans="1:7">
      <c r="A134" s="9">
        <f>'(1)'!A134</f>
        <v>42480</v>
      </c>
      <c r="B134">
        <v>341.6</v>
      </c>
      <c r="C134">
        <v>344.64</v>
      </c>
      <c r="D134">
        <v>338.12</v>
      </c>
      <c r="E134">
        <v>344.2</v>
      </c>
      <c r="F134" s="12">
        <v>2883980032</v>
      </c>
      <c r="G134" s="12">
        <v>8725275</v>
      </c>
    </row>
    <row r="135" spans="1:7">
      <c r="A135" s="9">
        <f>'(1)'!A135</f>
        <v>42481</v>
      </c>
      <c r="B135">
        <v>345.21</v>
      </c>
      <c r="C135">
        <v>349.43</v>
      </c>
      <c r="D135">
        <v>345.21</v>
      </c>
      <c r="E135">
        <v>349.24</v>
      </c>
      <c r="F135" s="12">
        <v>2666340864</v>
      </c>
      <c r="G135" s="12">
        <v>8935953</v>
      </c>
    </row>
    <row r="136" spans="1:7">
      <c r="A136" s="9">
        <f>'(1)'!A136</f>
        <v>42482</v>
      </c>
      <c r="B136">
        <v>348.76</v>
      </c>
      <c r="C136">
        <v>351.04</v>
      </c>
      <c r="D136">
        <v>347.62</v>
      </c>
      <c r="E136">
        <v>350.75</v>
      </c>
      <c r="F136" s="12">
        <v>3332990720</v>
      </c>
      <c r="G136" s="12">
        <v>8960258</v>
      </c>
    </row>
    <row r="137" spans="1:7">
      <c r="A137" s="9">
        <f>'(1)'!A137</f>
        <v>42485</v>
      </c>
      <c r="B137">
        <v>350.88</v>
      </c>
      <c r="C137">
        <v>351.51</v>
      </c>
      <c r="D137">
        <v>346.98</v>
      </c>
      <c r="E137">
        <v>349.59</v>
      </c>
      <c r="F137" s="12">
        <v>3200059392</v>
      </c>
      <c r="G137" s="12">
        <v>8938940</v>
      </c>
    </row>
    <row r="138" spans="1:7">
      <c r="A138" s="9">
        <f>'(1)'!A138</f>
        <v>42486</v>
      </c>
      <c r="B138">
        <v>349.09</v>
      </c>
      <c r="C138">
        <v>349.12</v>
      </c>
      <c r="D138">
        <v>346.92</v>
      </c>
      <c r="E138">
        <v>348.46</v>
      </c>
      <c r="F138" s="12">
        <v>3778962432</v>
      </c>
      <c r="G138" s="12">
        <v>8967377</v>
      </c>
    </row>
    <row r="139" spans="1:7">
      <c r="A139" s="9">
        <f>'(1)'!A139</f>
        <v>42487</v>
      </c>
      <c r="B139">
        <v>348.52</v>
      </c>
      <c r="C139">
        <v>349.33</v>
      </c>
      <c r="D139">
        <v>345.38</v>
      </c>
      <c r="E139">
        <v>346.68</v>
      </c>
      <c r="F139" s="12">
        <v>3910609152</v>
      </c>
      <c r="G139" s="12">
        <v>9097114</v>
      </c>
    </row>
    <row r="140" spans="1:7">
      <c r="A140" s="9">
        <f>'(1)'!A140</f>
        <v>42488</v>
      </c>
      <c r="B140">
        <v>346.93</v>
      </c>
      <c r="C140">
        <v>349.26</v>
      </c>
      <c r="D140">
        <v>346.6</v>
      </c>
      <c r="E140">
        <v>347.31</v>
      </c>
      <c r="F140" s="12">
        <v>2663103232</v>
      </c>
      <c r="G140" s="12">
        <v>9133084</v>
      </c>
    </row>
    <row r="141" spans="1:7">
      <c r="A141" s="9">
        <f>'(1)'!A141</f>
        <v>42489</v>
      </c>
      <c r="B141">
        <v>347.18</v>
      </c>
      <c r="C141">
        <v>348.79</v>
      </c>
      <c r="D141">
        <v>345.97</v>
      </c>
      <c r="E141">
        <v>348.32</v>
      </c>
      <c r="F141" s="12">
        <v>3021783808</v>
      </c>
      <c r="G141" s="12">
        <v>9097119</v>
      </c>
    </row>
    <row r="142" spans="1:7">
      <c r="A142" s="9">
        <f>'(1)'!A142</f>
        <v>42492</v>
      </c>
      <c r="B142">
        <v>347.33</v>
      </c>
      <c r="C142">
        <v>348.9</v>
      </c>
      <c r="D142">
        <v>343.12</v>
      </c>
      <c r="E142">
        <v>348.9</v>
      </c>
      <c r="F142" s="12">
        <v>3029964544</v>
      </c>
      <c r="G142" s="12">
        <v>9070957</v>
      </c>
    </row>
    <row r="143" spans="1:7">
      <c r="A143" s="9">
        <f>'(1)'!A143</f>
        <v>42493</v>
      </c>
      <c r="B143">
        <v>347.19</v>
      </c>
      <c r="C143">
        <v>347.19</v>
      </c>
      <c r="D143">
        <v>341.41</v>
      </c>
      <c r="E143">
        <v>341.48</v>
      </c>
      <c r="F143" s="12">
        <v>3169536000</v>
      </c>
      <c r="G143" s="12">
        <v>9021600</v>
      </c>
    </row>
    <row r="144" spans="1:7">
      <c r="A144" s="9">
        <f>'(1)'!A144</f>
        <v>42494</v>
      </c>
      <c r="B144">
        <v>341.56</v>
      </c>
      <c r="C144">
        <v>342.31</v>
      </c>
      <c r="D144">
        <v>340.56</v>
      </c>
      <c r="E144">
        <v>341.24</v>
      </c>
      <c r="F144" s="12">
        <v>3333786112</v>
      </c>
      <c r="G144" s="12">
        <v>9044294</v>
      </c>
    </row>
    <row r="145" spans="1:7">
      <c r="A145" s="9">
        <f>'(1)'!A145</f>
        <v>42495</v>
      </c>
      <c r="B145">
        <v>341.17</v>
      </c>
      <c r="C145">
        <v>341.17</v>
      </c>
      <c r="D145">
        <v>335.06</v>
      </c>
      <c r="E145">
        <v>335.56</v>
      </c>
      <c r="F145" s="12">
        <v>1490696832</v>
      </c>
      <c r="G145" s="12">
        <v>9070998</v>
      </c>
    </row>
    <row r="146" spans="1:7">
      <c r="A146" s="9">
        <f>'(1)'!A146</f>
        <v>42496</v>
      </c>
      <c r="B146">
        <v>335.25</v>
      </c>
      <c r="C146">
        <v>336.02</v>
      </c>
      <c r="D146">
        <v>331.51</v>
      </c>
      <c r="E146">
        <v>331.8</v>
      </c>
      <c r="F146" s="12">
        <v>3515756800</v>
      </c>
      <c r="G146" s="12">
        <v>9082740</v>
      </c>
    </row>
    <row r="147" spans="1:7">
      <c r="A147" s="9">
        <f>'(1)'!A147</f>
        <v>42499</v>
      </c>
      <c r="B147">
        <v>332.35</v>
      </c>
      <c r="C147">
        <v>334.19</v>
      </c>
      <c r="D147">
        <v>331.85</v>
      </c>
      <c r="E147">
        <v>332.86</v>
      </c>
      <c r="F147" s="12">
        <v>3226378752</v>
      </c>
      <c r="G147" s="12">
        <v>8892039</v>
      </c>
    </row>
    <row r="148" spans="1:7">
      <c r="A148" s="9">
        <f>'(1)'!A148</f>
        <v>42500</v>
      </c>
      <c r="B148">
        <v>332.18</v>
      </c>
      <c r="C148">
        <v>332.69</v>
      </c>
      <c r="D148">
        <v>328.64</v>
      </c>
      <c r="E148">
        <v>331.67</v>
      </c>
      <c r="F148" s="12">
        <v>2441556224</v>
      </c>
      <c r="G148" s="12">
        <v>8890321</v>
      </c>
    </row>
    <row r="149" spans="1:7">
      <c r="A149" s="9">
        <f>'(1)'!A149</f>
        <v>42501</v>
      </c>
      <c r="B149">
        <v>332.72</v>
      </c>
      <c r="C149">
        <v>336.37</v>
      </c>
      <c r="D149">
        <v>332.26</v>
      </c>
      <c r="E149">
        <v>333.22</v>
      </c>
      <c r="F149" s="12">
        <v>2980805120</v>
      </c>
      <c r="G149" s="12">
        <v>8741637</v>
      </c>
    </row>
    <row r="150" spans="1:7">
      <c r="A150" s="9">
        <f>'(1)'!A150</f>
        <v>42502</v>
      </c>
      <c r="B150">
        <v>334.38</v>
      </c>
      <c r="C150">
        <v>337.89</v>
      </c>
      <c r="D150">
        <v>334.38</v>
      </c>
      <c r="E150">
        <v>336.24</v>
      </c>
      <c r="F150" s="12">
        <v>2476000256</v>
      </c>
      <c r="G150" s="12">
        <v>8647296</v>
      </c>
    </row>
    <row r="151" spans="1:7">
      <c r="A151" s="9">
        <f>'(1)'!A151</f>
        <v>42503</v>
      </c>
      <c r="B151">
        <v>336.04</v>
      </c>
      <c r="C151">
        <v>336.39</v>
      </c>
      <c r="D151">
        <v>333.3</v>
      </c>
      <c r="E151">
        <v>334.74</v>
      </c>
      <c r="F151" s="12">
        <v>2840089856</v>
      </c>
      <c r="G151" s="12">
        <v>8671218</v>
      </c>
    </row>
    <row r="152" spans="1:7">
      <c r="A152" s="9">
        <f>'(1)'!A152</f>
        <v>42506</v>
      </c>
      <c r="B152">
        <v>334.05</v>
      </c>
      <c r="C152">
        <v>337.56</v>
      </c>
      <c r="D152">
        <v>331.4</v>
      </c>
      <c r="E152">
        <v>333.11</v>
      </c>
      <c r="F152" s="12">
        <v>2704473856</v>
      </c>
      <c r="G152" s="12">
        <v>8648270</v>
      </c>
    </row>
    <row r="153" spans="1:7">
      <c r="A153" s="9">
        <f>'(1)'!A153</f>
        <v>42507</v>
      </c>
      <c r="B153">
        <v>332.16</v>
      </c>
      <c r="C153">
        <v>335.05</v>
      </c>
      <c r="D153">
        <v>330.44</v>
      </c>
      <c r="E153">
        <v>334.68</v>
      </c>
      <c r="F153" s="12">
        <v>2700531200</v>
      </c>
      <c r="G153" s="12">
        <v>8684871</v>
      </c>
    </row>
    <row r="154" spans="1:7">
      <c r="A154" s="9">
        <f>'(1)'!A154</f>
        <v>42508</v>
      </c>
      <c r="B154">
        <v>333.99</v>
      </c>
      <c r="C154">
        <v>334.96</v>
      </c>
      <c r="D154">
        <v>332.51</v>
      </c>
      <c r="E154">
        <v>334.73</v>
      </c>
      <c r="F154" s="12">
        <v>2798252288</v>
      </c>
      <c r="G154" s="12">
        <v>8757537</v>
      </c>
    </row>
    <row r="155" spans="1:7">
      <c r="A155" s="9">
        <f>'(1)'!A155</f>
        <v>42509</v>
      </c>
      <c r="B155">
        <v>336.04</v>
      </c>
      <c r="C155">
        <v>338.73</v>
      </c>
      <c r="D155">
        <v>333.3</v>
      </c>
      <c r="E155">
        <v>334.72</v>
      </c>
      <c r="F155" s="12">
        <v>1606769408</v>
      </c>
      <c r="G155" s="12">
        <v>8717523</v>
      </c>
    </row>
    <row r="156" spans="1:7">
      <c r="A156" s="9">
        <f>'(1)'!A156</f>
        <v>42510</v>
      </c>
      <c r="B156">
        <v>334.12</v>
      </c>
      <c r="C156">
        <v>337.59</v>
      </c>
      <c r="D156">
        <v>333.01</v>
      </c>
      <c r="E156">
        <v>337.58</v>
      </c>
      <c r="F156" s="12">
        <v>2833793536</v>
      </c>
      <c r="G156" s="12">
        <v>8672426</v>
      </c>
    </row>
    <row r="157" spans="1:7">
      <c r="A157" s="9">
        <f>'(1)'!A157</f>
        <v>42513</v>
      </c>
      <c r="B157">
        <v>337.03</v>
      </c>
      <c r="C157">
        <v>337.08</v>
      </c>
      <c r="D157">
        <v>333.9</v>
      </c>
      <c r="E157">
        <v>333.91</v>
      </c>
      <c r="F157" s="12">
        <v>2696748288</v>
      </c>
      <c r="G157" s="12">
        <v>8715803</v>
      </c>
    </row>
    <row r="158" spans="1:7">
      <c r="A158" s="9">
        <f>'(1)'!A158</f>
        <v>42514</v>
      </c>
      <c r="B158">
        <v>334.73</v>
      </c>
      <c r="C158">
        <v>338.18</v>
      </c>
      <c r="D158">
        <v>334.73</v>
      </c>
      <c r="E158">
        <v>338.01</v>
      </c>
      <c r="F158" s="12">
        <v>2827764736</v>
      </c>
      <c r="G158" s="12">
        <v>8712366</v>
      </c>
    </row>
    <row r="159" spans="1:7">
      <c r="A159" s="9">
        <f>'(1)'!A159</f>
        <v>42515</v>
      </c>
      <c r="B159">
        <v>337.89</v>
      </c>
      <c r="C159">
        <v>339.39</v>
      </c>
      <c r="D159">
        <v>335.22</v>
      </c>
      <c r="E159">
        <v>336.69</v>
      </c>
      <c r="F159" s="12">
        <v>2685325824</v>
      </c>
      <c r="G159" s="12">
        <v>8708980</v>
      </c>
    </row>
    <row r="160" spans="1:7">
      <c r="A160" s="9">
        <f>'(1)'!A160</f>
        <v>42516</v>
      </c>
      <c r="B160">
        <v>336.39</v>
      </c>
      <c r="C160">
        <v>344.87</v>
      </c>
      <c r="D160">
        <v>335</v>
      </c>
      <c r="E160">
        <v>344.12</v>
      </c>
      <c r="F160" s="12">
        <v>2269282560</v>
      </c>
      <c r="G160" s="12">
        <v>8776694</v>
      </c>
    </row>
    <row r="161" spans="1:7">
      <c r="A161" s="9">
        <f>'(1)'!A161</f>
        <v>42517</v>
      </c>
      <c r="B161">
        <v>345.27</v>
      </c>
      <c r="C161">
        <v>349.27</v>
      </c>
      <c r="D161">
        <v>345.27</v>
      </c>
      <c r="E161">
        <v>348.56</v>
      </c>
      <c r="F161" s="12">
        <v>3243126272</v>
      </c>
      <c r="G161" s="12">
        <v>8687456</v>
      </c>
    </row>
    <row r="162" spans="1:7">
      <c r="A162" s="9">
        <f>'(1)'!A162</f>
        <v>42521</v>
      </c>
      <c r="B162">
        <v>347.88</v>
      </c>
      <c r="C162">
        <v>349.23</v>
      </c>
      <c r="D162">
        <v>347.38</v>
      </c>
      <c r="E162">
        <v>348.91</v>
      </c>
      <c r="F162" s="12">
        <v>3209070080</v>
      </c>
      <c r="G162" s="12">
        <v>8791170</v>
      </c>
    </row>
    <row r="163" spans="1:7">
      <c r="A163" s="9">
        <f>'(1)'!A163</f>
        <v>42522</v>
      </c>
      <c r="B163">
        <v>348.43</v>
      </c>
      <c r="C163">
        <v>349.67</v>
      </c>
      <c r="D163">
        <v>348.06</v>
      </c>
      <c r="E163">
        <v>349.64</v>
      </c>
      <c r="F163" s="12">
        <v>2731280384</v>
      </c>
      <c r="G163" s="12">
        <v>8756354</v>
      </c>
    </row>
    <row r="164" spans="1:7">
      <c r="A164" s="9">
        <f>'(1)'!A164</f>
        <v>42523</v>
      </c>
      <c r="B164">
        <v>349.66</v>
      </c>
      <c r="C164">
        <v>350.36</v>
      </c>
      <c r="D164">
        <v>349.14</v>
      </c>
      <c r="E164">
        <v>350.14</v>
      </c>
      <c r="F164" s="12">
        <v>2230067200</v>
      </c>
      <c r="G164" s="12">
        <v>8949580</v>
      </c>
    </row>
    <row r="165" spans="1:7">
      <c r="A165" s="9">
        <f>'(1)'!A165</f>
        <v>42524</v>
      </c>
      <c r="B165">
        <v>350.46</v>
      </c>
      <c r="C165">
        <v>351.14</v>
      </c>
      <c r="D165">
        <v>346.98</v>
      </c>
      <c r="E165">
        <v>347.45</v>
      </c>
      <c r="F165" s="12">
        <v>825339520</v>
      </c>
      <c r="G165" s="12">
        <v>9045123</v>
      </c>
    </row>
    <row r="166" spans="1:7">
      <c r="A166" s="9">
        <f>'(1)'!A166</f>
        <v>42527</v>
      </c>
      <c r="B166">
        <v>346.92</v>
      </c>
      <c r="C166">
        <v>346.92</v>
      </c>
      <c r="D166">
        <v>342.73</v>
      </c>
      <c r="E166">
        <v>344.12</v>
      </c>
      <c r="F166" s="12">
        <v>5655303680</v>
      </c>
      <c r="G166" s="12">
        <v>9066349</v>
      </c>
    </row>
    <row r="167" spans="1:7">
      <c r="A167" s="9">
        <f>'(1)'!A167</f>
        <v>42528</v>
      </c>
      <c r="B167">
        <v>343.88</v>
      </c>
      <c r="C167">
        <v>345.08</v>
      </c>
      <c r="D167">
        <v>343.14</v>
      </c>
      <c r="E167">
        <v>344.35</v>
      </c>
      <c r="F167" s="12">
        <v>3245694464</v>
      </c>
      <c r="G167" s="12">
        <v>9086528</v>
      </c>
    </row>
    <row r="168" spans="1:7">
      <c r="A168" s="9">
        <f>'(1)'!A168</f>
        <v>42529</v>
      </c>
      <c r="B168">
        <v>344.75</v>
      </c>
      <c r="C168">
        <v>346.76</v>
      </c>
      <c r="D168">
        <v>339.45</v>
      </c>
      <c r="E168">
        <v>341.29</v>
      </c>
      <c r="F168" s="12">
        <v>3143943424</v>
      </c>
      <c r="G168" s="12">
        <v>9101904</v>
      </c>
    </row>
    <row r="169" spans="1:7">
      <c r="A169" s="9">
        <f>'(1)'!A169</f>
        <v>42530</v>
      </c>
      <c r="B169">
        <v>340.18</v>
      </c>
      <c r="C169">
        <v>343.2</v>
      </c>
      <c r="D169">
        <v>340.18</v>
      </c>
      <c r="E169">
        <v>342.41</v>
      </c>
      <c r="F169" s="12">
        <v>2980360192</v>
      </c>
      <c r="G169" s="12">
        <v>9029031</v>
      </c>
    </row>
    <row r="170" spans="1:7">
      <c r="A170" s="9">
        <f>'(1)'!A170</f>
        <v>42531</v>
      </c>
      <c r="B170">
        <v>343.73</v>
      </c>
      <c r="C170">
        <v>347.29</v>
      </c>
      <c r="D170">
        <v>343.73</v>
      </c>
      <c r="E170">
        <v>346.26</v>
      </c>
      <c r="F170" s="12">
        <v>2292955648</v>
      </c>
      <c r="G170" s="12">
        <v>8952503</v>
      </c>
    </row>
    <row r="171" spans="1:7">
      <c r="A171" s="9">
        <f>'(1)'!A171</f>
        <v>42534</v>
      </c>
      <c r="B171">
        <v>345.69</v>
      </c>
      <c r="C171">
        <v>345.69</v>
      </c>
      <c r="D171">
        <v>343.46</v>
      </c>
      <c r="E171">
        <v>344.56</v>
      </c>
      <c r="F171" s="12">
        <v>3360947712</v>
      </c>
      <c r="G171" s="12">
        <v>8958088</v>
      </c>
    </row>
    <row r="172" spans="1:7">
      <c r="A172" s="9">
        <f>'(1)'!A172</f>
        <v>42535</v>
      </c>
      <c r="B172">
        <v>343.76</v>
      </c>
      <c r="C172">
        <v>343.76</v>
      </c>
      <c r="D172">
        <v>340.47</v>
      </c>
      <c r="E172">
        <v>341.25</v>
      </c>
      <c r="F172" s="12">
        <v>2856064512</v>
      </c>
      <c r="G172" s="12">
        <v>8900814</v>
      </c>
    </row>
    <row r="173" spans="1:7">
      <c r="A173" s="9">
        <f>'(1)'!A173</f>
        <v>42536</v>
      </c>
      <c r="B173">
        <v>340.77</v>
      </c>
      <c r="C173">
        <v>340.77</v>
      </c>
      <c r="D173">
        <v>332.7</v>
      </c>
      <c r="E173">
        <v>332.92</v>
      </c>
      <c r="F173" s="12">
        <v>2611898112</v>
      </c>
      <c r="G173" s="12">
        <v>8927782</v>
      </c>
    </row>
    <row r="174" spans="1:7">
      <c r="A174" s="9">
        <f>'(1)'!A174</f>
        <v>42537</v>
      </c>
      <c r="B174">
        <v>331.09</v>
      </c>
      <c r="C174">
        <v>331.09</v>
      </c>
      <c r="D174">
        <v>326.69</v>
      </c>
      <c r="E174">
        <v>326.8</v>
      </c>
      <c r="F174" s="12">
        <v>3082565376</v>
      </c>
      <c r="G174" s="12">
        <v>9036142</v>
      </c>
    </row>
    <row r="175" spans="1:7">
      <c r="A175" s="9">
        <f>'(1)'!A175</f>
        <v>42538</v>
      </c>
      <c r="B175">
        <v>325.26</v>
      </c>
      <c r="C175">
        <v>325.26</v>
      </c>
      <c r="D175">
        <v>320.5</v>
      </c>
      <c r="E175">
        <v>320.52999999999997</v>
      </c>
      <c r="F175" s="12">
        <v>3254809856</v>
      </c>
      <c r="G175" s="12">
        <v>8987208</v>
      </c>
    </row>
    <row r="176" spans="1:7">
      <c r="A176" s="9">
        <f>'(1)'!A176</f>
        <v>42541</v>
      </c>
      <c r="B176">
        <v>321.35000000000002</v>
      </c>
      <c r="C176">
        <v>325.47000000000003</v>
      </c>
      <c r="D176">
        <v>321.35000000000002</v>
      </c>
      <c r="E176">
        <v>323.63</v>
      </c>
      <c r="F176" s="12">
        <v>4150925568</v>
      </c>
      <c r="G176" s="12">
        <v>8906673</v>
      </c>
    </row>
    <row r="177" spans="1:7">
      <c r="A177" s="9">
        <f>'(1)'!A177</f>
        <v>42542</v>
      </c>
      <c r="B177">
        <v>321.27</v>
      </c>
      <c r="C177">
        <v>321.94</v>
      </c>
      <c r="D177">
        <v>318.51</v>
      </c>
      <c r="E177">
        <v>321.29000000000002</v>
      </c>
      <c r="F177" s="12">
        <v>3765875456</v>
      </c>
      <c r="G177" s="12">
        <v>8695222</v>
      </c>
    </row>
    <row r="178" spans="1:7">
      <c r="A178" s="9">
        <f>'(1)'!A178</f>
        <v>42543</v>
      </c>
      <c r="B178">
        <v>322.63</v>
      </c>
      <c r="C178">
        <v>326.98</v>
      </c>
      <c r="D178">
        <v>322.63</v>
      </c>
      <c r="E178">
        <v>325.77999999999997</v>
      </c>
      <c r="F178" s="12">
        <v>3912259584</v>
      </c>
      <c r="G178" s="12">
        <v>8527356</v>
      </c>
    </row>
    <row r="179" spans="1:7">
      <c r="A179" s="9">
        <f>'(1)'!A179</f>
        <v>42544</v>
      </c>
      <c r="B179">
        <v>328.84</v>
      </c>
      <c r="C179">
        <v>338.38</v>
      </c>
      <c r="D179">
        <v>328.84</v>
      </c>
      <c r="E179">
        <v>337.67</v>
      </c>
      <c r="F179" s="12">
        <v>5181716992</v>
      </c>
      <c r="G179" s="12">
        <v>8372014</v>
      </c>
    </row>
    <row r="180" spans="1:7">
      <c r="A180" s="9">
        <f>'(1)'!A180</f>
        <v>42545</v>
      </c>
      <c r="B180">
        <v>337.7</v>
      </c>
      <c r="C180">
        <v>340.98</v>
      </c>
      <c r="D180">
        <v>336.19</v>
      </c>
      <c r="E180">
        <v>340.04</v>
      </c>
      <c r="F180" s="12">
        <v>3689612544</v>
      </c>
      <c r="G180" s="12">
        <v>8443187</v>
      </c>
    </row>
    <row r="181" spans="1:7">
      <c r="A181" s="9">
        <f>'(1)'!A181</f>
        <v>42548</v>
      </c>
      <c r="B181">
        <v>340.93</v>
      </c>
      <c r="C181">
        <v>343.57</v>
      </c>
      <c r="D181">
        <v>339.25</v>
      </c>
      <c r="E181">
        <v>341.32</v>
      </c>
      <c r="F181" s="12">
        <v>3474228992</v>
      </c>
      <c r="G181" s="12">
        <v>8389364</v>
      </c>
    </row>
    <row r="182" spans="1:7">
      <c r="A182" s="9">
        <f>'(1)'!A182</f>
        <v>42549</v>
      </c>
      <c r="B182">
        <v>341.8</v>
      </c>
      <c r="C182">
        <v>348.16</v>
      </c>
      <c r="D182">
        <v>341.78</v>
      </c>
      <c r="E182">
        <v>346.34</v>
      </c>
      <c r="F182" s="12">
        <v>2934016000</v>
      </c>
      <c r="G182" s="12">
        <v>8497857</v>
      </c>
    </row>
    <row r="183" spans="1:7">
      <c r="A183" s="9">
        <f>'(1)'!A183</f>
        <v>42550</v>
      </c>
      <c r="B183">
        <v>339.04</v>
      </c>
      <c r="C183">
        <v>339.04</v>
      </c>
      <c r="D183">
        <v>315.36</v>
      </c>
      <c r="E183">
        <v>321.98</v>
      </c>
      <c r="F183" s="12">
        <v>3761023232</v>
      </c>
      <c r="G183" s="12">
        <v>8838620</v>
      </c>
    </row>
    <row r="184" spans="1:7">
      <c r="A184" s="9">
        <f>'(1)'!A184</f>
        <v>42551</v>
      </c>
      <c r="B184">
        <v>319.17</v>
      </c>
      <c r="C184">
        <v>320.27999999999997</v>
      </c>
      <c r="D184">
        <v>307.81</v>
      </c>
      <c r="E184">
        <v>308.75</v>
      </c>
      <c r="F184" s="12">
        <v>11483889664</v>
      </c>
      <c r="G184" s="12">
        <v>8894225</v>
      </c>
    </row>
    <row r="185" spans="1:7">
      <c r="A185" s="9">
        <f>'(1)'!A185</f>
        <v>42552</v>
      </c>
      <c r="B185">
        <v>311.45</v>
      </c>
      <c r="C185">
        <v>319.29000000000002</v>
      </c>
      <c r="D185">
        <v>311.45</v>
      </c>
      <c r="E185">
        <v>316.7</v>
      </c>
      <c r="F185" s="12">
        <v>7921964032</v>
      </c>
      <c r="G185" s="12">
        <v>8926293</v>
      </c>
    </row>
    <row r="186" spans="1:7">
      <c r="A186" s="9">
        <f>'(1)'!A186</f>
        <v>42556</v>
      </c>
      <c r="B186">
        <v>317.60000000000002</v>
      </c>
      <c r="C186">
        <v>326.49</v>
      </c>
      <c r="D186">
        <v>317.60000000000002</v>
      </c>
      <c r="E186">
        <v>326.49</v>
      </c>
      <c r="F186" s="12">
        <v>5334993408</v>
      </c>
      <c r="G186" s="12">
        <v>9055775</v>
      </c>
    </row>
    <row r="187" spans="1:7">
      <c r="A187" s="9">
        <f>'(1)'!A187</f>
        <v>42557</v>
      </c>
      <c r="B187">
        <v>325.62</v>
      </c>
      <c r="C187">
        <v>329.88</v>
      </c>
      <c r="D187">
        <v>323.41000000000003</v>
      </c>
      <c r="E187">
        <v>329.88</v>
      </c>
      <c r="F187" s="12">
        <v>5029527552</v>
      </c>
      <c r="G187" s="12">
        <v>8428513</v>
      </c>
    </row>
    <row r="188" spans="1:7">
      <c r="A188" s="9">
        <f>'(1)'!A188</f>
        <v>42558</v>
      </c>
      <c r="B188">
        <v>330.51</v>
      </c>
      <c r="C188">
        <v>333.05</v>
      </c>
      <c r="D188">
        <v>328.73</v>
      </c>
      <c r="E188">
        <v>332.24</v>
      </c>
      <c r="F188" s="12">
        <v>5020859904</v>
      </c>
      <c r="G188" s="12">
        <v>8076973.5</v>
      </c>
    </row>
    <row r="189" spans="1:7">
      <c r="A189" s="9">
        <f>'(1)'!A189</f>
        <v>42559</v>
      </c>
      <c r="B189">
        <v>332.77</v>
      </c>
      <c r="C189">
        <v>333.63</v>
      </c>
      <c r="D189">
        <v>329.37</v>
      </c>
      <c r="E189">
        <v>329.78</v>
      </c>
      <c r="F189" s="12">
        <v>3685112320</v>
      </c>
      <c r="G189" s="12">
        <v>8287771.5</v>
      </c>
    </row>
    <row r="190" spans="1:7">
      <c r="A190" s="9">
        <f>'(1)'!A190</f>
        <v>42562</v>
      </c>
      <c r="B190">
        <v>328.92</v>
      </c>
      <c r="C190">
        <v>328.92</v>
      </c>
      <c r="D190">
        <v>323.57</v>
      </c>
      <c r="E190">
        <v>324.17</v>
      </c>
      <c r="F190" s="12">
        <v>2714580224</v>
      </c>
      <c r="G190" s="12">
        <v>8530105</v>
      </c>
    </row>
    <row r="191" spans="1:7">
      <c r="A191" s="9">
        <f>'(1)'!A191</f>
        <v>42563</v>
      </c>
      <c r="B191">
        <v>322.85000000000002</v>
      </c>
      <c r="C191">
        <v>324.23</v>
      </c>
      <c r="D191">
        <v>317.24</v>
      </c>
      <c r="E191">
        <v>318.76</v>
      </c>
      <c r="F191" s="12">
        <v>3783819264</v>
      </c>
      <c r="G191" s="12">
        <v>8617822</v>
      </c>
    </row>
    <row r="192" spans="1:7">
      <c r="A192" s="9">
        <f>'(1)'!A192</f>
        <v>42564</v>
      </c>
      <c r="B192">
        <v>320.24</v>
      </c>
      <c r="C192">
        <v>324.7</v>
      </c>
      <c r="D192">
        <v>320.24</v>
      </c>
      <c r="E192">
        <v>322.12</v>
      </c>
      <c r="F192" s="12">
        <v>4740246016</v>
      </c>
      <c r="G192" s="12">
        <v>8692128</v>
      </c>
    </row>
    <row r="193" spans="1:7">
      <c r="A193" s="9">
        <f>'(1)'!A193</f>
        <v>42565</v>
      </c>
      <c r="B193">
        <v>321.52999999999997</v>
      </c>
      <c r="C193">
        <v>327.61</v>
      </c>
      <c r="D193">
        <v>320.97000000000003</v>
      </c>
      <c r="E193">
        <v>327.35000000000002</v>
      </c>
      <c r="F193" s="12">
        <v>3295089152</v>
      </c>
      <c r="G193" s="12">
        <v>8626617</v>
      </c>
    </row>
    <row r="194" spans="1:7">
      <c r="A194" s="9">
        <f>'(1)'!A194</f>
        <v>42566</v>
      </c>
      <c r="B194">
        <v>328.44</v>
      </c>
      <c r="C194">
        <v>333</v>
      </c>
      <c r="D194">
        <v>327.64999999999998</v>
      </c>
      <c r="E194">
        <v>332.72</v>
      </c>
      <c r="F194" s="12">
        <v>3752569600</v>
      </c>
      <c r="G194" s="12">
        <v>8483246</v>
      </c>
    </row>
    <row r="195" spans="1:7">
      <c r="A195" s="9">
        <f>'(1)'!A195</f>
        <v>42569</v>
      </c>
      <c r="B195">
        <v>333.02</v>
      </c>
      <c r="C195">
        <v>336.62</v>
      </c>
      <c r="D195">
        <v>332.82</v>
      </c>
      <c r="E195">
        <v>336.26</v>
      </c>
      <c r="F195" s="12">
        <v>3580985600</v>
      </c>
      <c r="G195" s="12">
        <v>8347090.5</v>
      </c>
    </row>
    <row r="196" spans="1:7">
      <c r="A196" s="9">
        <f>'(1)'!A196</f>
        <v>42570</v>
      </c>
      <c r="B196">
        <v>336.89</v>
      </c>
      <c r="C196">
        <v>338.11</v>
      </c>
      <c r="D196">
        <v>335.83</v>
      </c>
      <c r="E196">
        <v>335.83</v>
      </c>
      <c r="F196" s="12">
        <v>4258784512</v>
      </c>
      <c r="G196" s="12">
        <v>8423739</v>
      </c>
    </row>
    <row r="197" spans="1:7">
      <c r="A197" s="9">
        <f>'(1)'!A197</f>
        <v>42571</v>
      </c>
      <c r="B197">
        <v>336.55</v>
      </c>
      <c r="C197">
        <v>339.88</v>
      </c>
      <c r="D197">
        <v>336.55</v>
      </c>
      <c r="E197">
        <v>338.5</v>
      </c>
      <c r="F197" s="12">
        <v>3973425152</v>
      </c>
      <c r="G197" s="12">
        <v>8559075</v>
      </c>
    </row>
    <row r="198" spans="1:7">
      <c r="A198" s="9">
        <f>'(1)'!A198</f>
        <v>42572</v>
      </c>
      <c r="B198">
        <v>338.23</v>
      </c>
      <c r="C198">
        <v>338.84</v>
      </c>
      <c r="D198">
        <v>336.19</v>
      </c>
      <c r="E198">
        <v>337.92</v>
      </c>
      <c r="F198" s="12">
        <v>3358873344</v>
      </c>
      <c r="G198" s="12">
        <v>8697568</v>
      </c>
    </row>
    <row r="199" spans="1:7">
      <c r="A199" s="9">
        <f>'(1)'!A199</f>
        <v>42573</v>
      </c>
      <c r="B199">
        <v>338</v>
      </c>
      <c r="C199">
        <v>340.61</v>
      </c>
      <c r="D199">
        <v>337.24</v>
      </c>
      <c r="E199">
        <v>338.7</v>
      </c>
      <c r="F199" s="12">
        <v>2919908096</v>
      </c>
      <c r="G199" s="12">
        <v>8807864</v>
      </c>
    </row>
    <row r="200" spans="1:7">
      <c r="A200" s="9">
        <f>'(1)'!A200</f>
        <v>42576</v>
      </c>
      <c r="B200">
        <v>337.96</v>
      </c>
      <c r="C200">
        <v>338.43</v>
      </c>
      <c r="D200">
        <v>335.17</v>
      </c>
      <c r="E200">
        <v>337.32</v>
      </c>
      <c r="F200" s="12">
        <v>2709298176</v>
      </c>
      <c r="G200" s="12">
        <v>8781883</v>
      </c>
    </row>
    <row r="201" spans="1:7">
      <c r="A201" s="9">
        <f>'(1)'!A201</f>
        <v>42577</v>
      </c>
      <c r="B201">
        <v>337.93</v>
      </c>
      <c r="C201">
        <v>340.88</v>
      </c>
      <c r="D201">
        <v>337.62</v>
      </c>
      <c r="E201">
        <v>340.81</v>
      </c>
      <c r="F201" s="12">
        <v>2688647936</v>
      </c>
      <c r="G201" s="12">
        <v>8853451</v>
      </c>
    </row>
    <row r="202" spans="1:7">
      <c r="A202" s="9">
        <f>'(1)'!A202</f>
        <v>42578</v>
      </c>
      <c r="B202">
        <v>341.27</v>
      </c>
      <c r="C202">
        <v>341.81</v>
      </c>
      <c r="D202">
        <v>338.36</v>
      </c>
      <c r="E202">
        <v>340.58</v>
      </c>
      <c r="F202" s="12">
        <v>2622994176</v>
      </c>
      <c r="G202" s="12">
        <v>8830441</v>
      </c>
    </row>
    <row r="203" spans="1:7">
      <c r="A203" s="9">
        <f>'(1)'!A203</f>
        <v>42579</v>
      </c>
      <c r="B203">
        <v>340.24</v>
      </c>
      <c r="C203">
        <v>340.73</v>
      </c>
      <c r="D203">
        <v>338.13</v>
      </c>
      <c r="E203">
        <v>340.33</v>
      </c>
      <c r="F203" s="12">
        <v>3293799680</v>
      </c>
      <c r="G203" s="12">
        <v>8852106</v>
      </c>
    </row>
    <row r="204" spans="1:7">
      <c r="A204" s="9">
        <f>'(1)'!A204</f>
        <v>42580</v>
      </c>
      <c r="B204">
        <v>340.86</v>
      </c>
      <c r="C204">
        <v>343.08</v>
      </c>
      <c r="D204">
        <v>339.79</v>
      </c>
      <c r="E204">
        <v>340.93</v>
      </c>
      <c r="F204" s="12">
        <v>2417507840</v>
      </c>
      <c r="G204" s="12">
        <v>8816767</v>
      </c>
    </row>
    <row r="205" spans="1:7">
      <c r="A205" s="9">
        <f>'(1)'!A205</f>
        <v>42583</v>
      </c>
      <c r="B205">
        <v>340.42</v>
      </c>
      <c r="C205">
        <v>342.19</v>
      </c>
      <c r="D205">
        <v>338.92</v>
      </c>
      <c r="E205">
        <v>341.26</v>
      </c>
      <c r="F205" s="12">
        <v>2312565760</v>
      </c>
      <c r="G205" s="12">
        <v>8910185</v>
      </c>
    </row>
    <row r="206" spans="1:7">
      <c r="A206" s="9">
        <f>'(1)'!A206</f>
        <v>42584</v>
      </c>
      <c r="B206">
        <v>341.87</v>
      </c>
      <c r="C206">
        <v>344.02</v>
      </c>
      <c r="D206">
        <v>341.87</v>
      </c>
      <c r="E206">
        <v>342.74</v>
      </c>
      <c r="F206" s="12">
        <v>2556328192</v>
      </c>
      <c r="G206" s="12">
        <v>8900794</v>
      </c>
    </row>
    <row r="207" spans="1:7">
      <c r="A207" s="9">
        <f>'(1)'!A207</f>
        <v>42585</v>
      </c>
      <c r="B207">
        <v>342.4</v>
      </c>
      <c r="C207">
        <v>343.84</v>
      </c>
      <c r="D207">
        <v>339.47</v>
      </c>
      <c r="E207">
        <v>339.47</v>
      </c>
      <c r="F207" s="12">
        <v>3300805888</v>
      </c>
      <c r="G207" s="12">
        <v>8906259</v>
      </c>
    </row>
    <row r="208" spans="1:7">
      <c r="A208" s="9">
        <f>'(1)'!A208</f>
        <v>42586</v>
      </c>
      <c r="B208">
        <v>340.56</v>
      </c>
      <c r="C208">
        <v>342.14</v>
      </c>
      <c r="D208">
        <v>339.66</v>
      </c>
      <c r="E208">
        <v>341.89</v>
      </c>
      <c r="F208" s="12">
        <v>3703517696</v>
      </c>
      <c r="G208" s="12">
        <v>8924431</v>
      </c>
    </row>
    <row r="209" spans="1:7">
      <c r="A209" s="9">
        <f>'(1)'!A209</f>
        <v>42587</v>
      </c>
      <c r="B209">
        <v>342.66</v>
      </c>
      <c r="C209">
        <v>344.09</v>
      </c>
      <c r="D209">
        <v>339.25</v>
      </c>
      <c r="E209">
        <v>339.86</v>
      </c>
      <c r="F209" s="12">
        <v>3449681408</v>
      </c>
      <c r="G209" s="12">
        <v>8930687</v>
      </c>
    </row>
    <row r="210" spans="1:7">
      <c r="A210" s="9">
        <f>'(1)'!A210</f>
        <v>42590</v>
      </c>
      <c r="B210">
        <v>339.46</v>
      </c>
      <c r="C210">
        <v>339.46</v>
      </c>
      <c r="D210">
        <v>335.07</v>
      </c>
      <c r="E210">
        <v>335.47</v>
      </c>
      <c r="F210" s="12">
        <v>3538550272</v>
      </c>
      <c r="G210" s="12">
        <v>8972735</v>
      </c>
    </row>
    <row r="211" spans="1:7">
      <c r="A211" s="9">
        <f>'(1)'!A211</f>
        <v>42591</v>
      </c>
      <c r="B211">
        <v>336.3</v>
      </c>
      <c r="C211">
        <v>336.72</v>
      </c>
      <c r="D211">
        <v>334.2</v>
      </c>
      <c r="E211">
        <v>335.58</v>
      </c>
      <c r="F211" s="12">
        <v>3860107776</v>
      </c>
      <c r="G211" s="12">
        <v>8890846</v>
      </c>
    </row>
    <row r="212" spans="1:7">
      <c r="A212" s="9">
        <f>'(1)'!A212</f>
        <v>42592</v>
      </c>
      <c r="B212">
        <v>336.33</v>
      </c>
      <c r="C212">
        <v>338.49</v>
      </c>
      <c r="D212">
        <v>336.09</v>
      </c>
      <c r="E212">
        <v>337.84</v>
      </c>
      <c r="F212" s="12">
        <v>3213128448</v>
      </c>
      <c r="G212" s="12">
        <v>8935297</v>
      </c>
    </row>
    <row r="213" spans="1:7">
      <c r="A213" s="9">
        <f>'(1)'!A213</f>
        <v>42593</v>
      </c>
      <c r="B213">
        <v>338</v>
      </c>
      <c r="C213">
        <v>341.68</v>
      </c>
      <c r="D213">
        <v>338</v>
      </c>
      <c r="E213">
        <v>341.38</v>
      </c>
      <c r="F213" s="12">
        <v>2803266048</v>
      </c>
      <c r="G213" s="12">
        <v>8887224</v>
      </c>
    </row>
    <row r="214" spans="1:7">
      <c r="A214" s="9">
        <f>'(1)'!A214</f>
        <v>42594</v>
      </c>
      <c r="B214">
        <v>341.37</v>
      </c>
      <c r="C214">
        <v>343.05</v>
      </c>
      <c r="D214">
        <v>340.98</v>
      </c>
      <c r="E214">
        <v>341.53</v>
      </c>
      <c r="F214" s="12">
        <v>2792139264</v>
      </c>
      <c r="G214" s="12">
        <v>8775837</v>
      </c>
    </row>
    <row r="215" spans="1:7">
      <c r="A215" s="9">
        <f>'(1)'!A215</f>
        <v>42597</v>
      </c>
      <c r="B215">
        <v>340.99</v>
      </c>
      <c r="C215">
        <v>344.93</v>
      </c>
      <c r="D215">
        <v>340.89</v>
      </c>
      <c r="E215">
        <v>344.67</v>
      </c>
      <c r="F215" s="12">
        <v>2310522880</v>
      </c>
      <c r="G215" s="12">
        <v>8775165</v>
      </c>
    </row>
    <row r="216" spans="1:7">
      <c r="A216" s="9">
        <f>'(1)'!A216</f>
        <v>42598</v>
      </c>
      <c r="B216">
        <v>344.2</v>
      </c>
      <c r="C216">
        <v>344.88</v>
      </c>
      <c r="D216">
        <v>343.26</v>
      </c>
      <c r="E216">
        <v>343.98</v>
      </c>
      <c r="F216" s="12">
        <v>2523365120</v>
      </c>
      <c r="G216" s="12">
        <v>8829240</v>
      </c>
    </row>
    <row r="217" spans="1:7">
      <c r="A217" s="9">
        <f>'(1)'!A217</f>
        <v>42599</v>
      </c>
      <c r="B217">
        <v>344.21</v>
      </c>
      <c r="C217">
        <v>346.66</v>
      </c>
      <c r="D217">
        <v>343.16</v>
      </c>
      <c r="E217">
        <v>346.66</v>
      </c>
      <c r="F217" s="12">
        <v>2310226688</v>
      </c>
      <c r="G217" s="12">
        <v>8921413</v>
      </c>
    </row>
    <row r="218" spans="1:7">
      <c r="A218" s="9">
        <f>'(1)'!A218</f>
        <v>42600</v>
      </c>
      <c r="B218">
        <v>346.73</v>
      </c>
      <c r="C218">
        <v>346.99</v>
      </c>
      <c r="D218">
        <v>345.65</v>
      </c>
      <c r="E218">
        <v>346.09</v>
      </c>
      <c r="F218" s="12">
        <v>2160687872</v>
      </c>
      <c r="G218" s="12">
        <v>8926371</v>
      </c>
    </row>
    <row r="219" spans="1:7">
      <c r="A219" s="9">
        <f>'(1)'!A219</f>
        <v>42601</v>
      </c>
      <c r="B219">
        <v>346.23</v>
      </c>
      <c r="C219">
        <v>347.54</v>
      </c>
      <c r="D219">
        <v>345.69</v>
      </c>
      <c r="E219">
        <v>346.05</v>
      </c>
      <c r="F219" s="12">
        <v>1900599552</v>
      </c>
      <c r="G219" s="12">
        <v>9018414</v>
      </c>
    </row>
    <row r="220" spans="1:7">
      <c r="A220" s="9">
        <f>'(1)'!A220</f>
        <v>42604</v>
      </c>
      <c r="B220">
        <v>345.11</v>
      </c>
      <c r="C220">
        <v>345.83</v>
      </c>
      <c r="D220">
        <v>343.3</v>
      </c>
      <c r="E220">
        <v>343.32</v>
      </c>
      <c r="F220" s="12">
        <v>1131195136</v>
      </c>
      <c r="G220" s="12">
        <v>8990162</v>
      </c>
    </row>
    <row r="221" spans="1:7">
      <c r="A221" s="9">
        <f>'(1)'!A221</f>
        <v>42605</v>
      </c>
      <c r="B221">
        <v>344.18</v>
      </c>
      <c r="C221">
        <v>344.69</v>
      </c>
      <c r="D221">
        <v>340.21</v>
      </c>
      <c r="E221">
        <v>340.47</v>
      </c>
      <c r="F221" s="12">
        <v>2070750336</v>
      </c>
      <c r="G221" s="12">
        <v>9067041</v>
      </c>
    </row>
    <row r="222" spans="1:7">
      <c r="A222" s="9">
        <f>'(1)'!A222</f>
        <v>42606</v>
      </c>
      <c r="B222">
        <v>341.19</v>
      </c>
      <c r="C222">
        <v>343.06</v>
      </c>
      <c r="D222">
        <v>341.19</v>
      </c>
      <c r="E222">
        <v>342.91</v>
      </c>
      <c r="F222" s="12">
        <v>2145895552</v>
      </c>
      <c r="G222" s="12">
        <v>9051219</v>
      </c>
    </row>
    <row r="223" spans="1:7">
      <c r="A223" s="9">
        <f>'(1)'!A223</f>
        <v>42607</v>
      </c>
      <c r="B223">
        <v>342.69</v>
      </c>
      <c r="C223">
        <v>342.85</v>
      </c>
      <c r="D223">
        <v>338.82</v>
      </c>
      <c r="E223">
        <v>340.14</v>
      </c>
      <c r="F223" s="12">
        <v>2043205120</v>
      </c>
      <c r="G223" s="12">
        <v>9058281</v>
      </c>
    </row>
    <row r="224" spans="1:7">
      <c r="A224" s="9">
        <f>'(1)'!A224</f>
        <v>42608</v>
      </c>
      <c r="B224">
        <v>340.34</v>
      </c>
      <c r="C224">
        <v>343.27</v>
      </c>
      <c r="D224">
        <v>339.16</v>
      </c>
      <c r="E224">
        <v>340.43</v>
      </c>
      <c r="F224" s="12">
        <v>2328960000</v>
      </c>
      <c r="G224" s="12">
        <v>8991167</v>
      </c>
    </row>
    <row r="225" spans="1:7">
      <c r="A225" s="9">
        <f>'(1)'!A225</f>
        <v>42611</v>
      </c>
      <c r="B225">
        <v>341.23</v>
      </c>
      <c r="C225">
        <v>344.26</v>
      </c>
      <c r="D225">
        <v>341.23</v>
      </c>
      <c r="E225">
        <v>343.6</v>
      </c>
      <c r="F225" s="12">
        <v>2000040704</v>
      </c>
      <c r="G225" s="12">
        <v>8902970</v>
      </c>
    </row>
    <row r="226" spans="1:7">
      <c r="A226" s="9">
        <f>'(1)'!A226</f>
        <v>42612</v>
      </c>
      <c r="B226">
        <v>342.76</v>
      </c>
      <c r="C226">
        <v>345.7</v>
      </c>
      <c r="D226">
        <v>341.56</v>
      </c>
      <c r="E226">
        <v>344.93</v>
      </c>
      <c r="F226" s="12">
        <v>2237723136</v>
      </c>
      <c r="G226" s="12">
        <v>8962172</v>
      </c>
    </row>
    <row r="227" spans="1:7">
      <c r="A227" s="9">
        <f>'(1)'!A227</f>
        <v>42613</v>
      </c>
      <c r="B227">
        <v>343.88</v>
      </c>
      <c r="C227">
        <v>343.88</v>
      </c>
      <c r="D227">
        <v>340.8</v>
      </c>
      <c r="E227">
        <v>342.02</v>
      </c>
      <c r="F227" s="12">
        <v>2618665216</v>
      </c>
      <c r="G227" s="12">
        <v>8897920</v>
      </c>
    </row>
    <row r="228" spans="1:7">
      <c r="A228" s="9">
        <f>'(1)'!A228</f>
        <v>42614</v>
      </c>
      <c r="B228">
        <v>341.92</v>
      </c>
      <c r="C228">
        <v>344.29</v>
      </c>
      <c r="D228">
        <v>340.95</v>
      </c>
      <c r="E228">
        <v>343.72</v>
      </c>
      <c r="F228" s="12">
        <v>2189222912</v>
      </c>
      <c r="G228" s="12">
        <v>8899864</v>
      </c>
    </row>
    <row r="229" spans="1:7">
      <c r="A229" s="9">
        <f>'(1)'!A229</f>
        <v>42615</v>
      </c>
      <c r="B229">
        <v>343.24</v>
      </c>
      <c r="C229">
        <v>343.47</v>
      </c>
      <c r="D229">
        <v>341.37</v>
      </c>
      <c r="E229">
        <v>343.2</v>
      </c>
      <c r="F229" s="12">
        <v>1674246912</v>
      </c>
      <c r="G229" s="12">
        <v>8982583</v>
      </c>
    </row>
    <row r="230" spans="1:7">
      <c r="A230" s="9">
        <f>'(1)'!A230</f>
        <v>42619</v>
      </c>
      <c r="B230">
        <v>343.48</v>
      </c>
      <c r="C230">
        <v>345.86</v>
      </c>
      <c r="D230">
        <v>343.48</v>
      </c>
      <c r="E230">
        <v>344.75</v>
      </c>
      <c r="F230" s="12">
        <v>754087424</v>
      </c>
      <c r="G230" s="12">
        <v>9007976</v>
      </c>
    </row>
    <row r="231" spans="1:7">
      <c r="A231" s="9">
        <f>'(1)'!A231</f>
        <v>42620</v>
      </c>
      <c r="B231">
        <v>344.54</v>
      </c>
      <c r="C231">
        <v>346.03</v>
      </c>
      <c r="D231">
        <v>343.42</v>
      </c>
      <c r="E231">
        <v>343.53</v>
      </c>
      <c r="F231" s="12">
        <v>2078349440</v>
      </c>
      <c r="G231" s="12">
        <v>8939671</v>
      </c>
    </row>
    <row r="232" spans="1:7">
      <c r="A232" s="9">
        <f>'(1)'!A232</f>
        <v>42621</v>
      </c>
      <c r="B232">
        <v>344.21</v>
      </c>
      <c r="C232">
        <v>346.9</v>
      </c>
      <c r="D232">
        <v>342.72</v>
      </c>
      <c r="E232">
        <v>343.66</v>
      </c>
      <c r="F232" s="12">
        <v>3090242048</v>
      </c>
      <c r="G232" s="12">
        <v>8982827</v>
      </c>
    </row>
    <row r="233" spans="1:7">
      <c r="A233" s="9">
        <f>'(1)'!A233</f>
        <v>42622</v>
      </c>
      <c r="B233">
        <v>344.04</v>
      </c>
      <c r="C233">
        <v>350.87</v>
      </c>
      <c r="D233">
        <v>343.53</v>
      </c>
      <c r="E233">
        <v>350.44</v>
      </c>
      <c r="F233" s="12">
        <v>3235731200</v>
      </c>
      <c r="G233" s="12">
        <v>8968306</v>
      </c>
    </row>
    <row r="234" spans="1:7">
      <c r="A234" s="9">
        <f>'(1)'!A234</f>
        <v>42625</v>
      </c>
      <c r="B234">
        <v>350.7</v>
      </c>
      <c r="C234">
        <v>351.77</v>
      </c>
      <c r="D234">
        <v>350.45</v>
      </c>
      <c r="E234">
        <v>350.62</v>
      </c>
      <c r="F234" s="12">
        <v>3056602624</v>
      </c>
      <c r="G234" s="12">
        <v>9007032</v>
      </c>
    </row>
    <row r="235" spans="1:7">
      <c r="A235" s="9">
        <f>'(1)'!A235</f>
        <v>42626</v>
      </c>
      <c r="B235">
        <v>351.32</v>
      </c>
      <c r="C235">
        <v>351.56</v>
      </c>
      <c r="D235">
        <v>349.09</v>
      </c>
      <c r="E235">
        <v>349.46</v>
      </c>
      <c r="F235" s="12">
        <v>1968857856</v>
      </c>
      <c r="G235" s="12">
        <v>8977774</v>
      </c>
    </row>
    <row r="236" spans="1:7">
      <c r="A236" s="9">
        <f>'(1)'!A236</f>
        <v>42627</v>
      </c>
      <c r="B236">
        <v>349.56</v>
      </c>
      <c r="C236">
        <v>351.01</v>
      </c>
      <c r="D236">
        <v>348.51</v>
      </c>
      <c r="E236">
        <v>350.46</v>
      </c>
      <c r="F236" s="12">
        <v>2198257408</v>
      </c>
      <c r="G236" s="12">
        <v>8976573</v>
      </c>
    </row>
    <row r="237" spans="1:7">
      <c r="A237" s="9">
        <f>'(1)'!A237</f>
        <v>42628</v>
      </c>
      <c r="B237">
        <v>350.15</v>
      </c>
      <c r="C237">
        <v>351.52</v>
      </c>
      <c r="D237">
        <v>346.34</v>
      </c>
      <c r="E237">
        <v>349.32</v>
      </c>
      <c r="F237" s="12">
        <v>2700367360</v>
      </c>
      <c r="G237" s="12">
        <v>9154684</v>
      </c>
    </row>
    <row r="238" spans="1:7">
      <c r="A238" s="9">
        <f>'(1)'!A238</f>
        <v>42629</v>
      </c>
      <c r="B238">
        <v>348.68</v>
      </c>
      <c r="C238">
        <v>348.88</v>
      </c>
      <c r="D238">
        <v>344.9</v>
      </c>
      <c r="E238">
        <v>345.52</v>
      </c>
      <c r="F238" s="12">
        <v>2680052736</v>
      </c>
      <c r="G238" s="12">
        <v>9150713</v>
      </c>
    </row>
    <row r="239" spans="1:7">
      <c r="A239" s="9">
        <f>'(1)'!A239</f>
        <v>42632</v>
      </c>
      <c r="B239">
        <v>343.62</v>
      </c>
      <c r="C239">
        <v>343.62</v>
      </c>
      <c r="D239">
        <v>338.5</v>
      </c>
      <c r="E239">
        <v>342.23</v>
      </c>
      <c r="F239" s="12">
        <v>2617725696</v>
      </c>
      <c r="G239" s="12">
        <v>9120364</v>
      </c>
    </row>
    <row r="240" spans="1:7">
      <c r="A240" s="9">
        <f>'(1)'!A240</f>
        <v>42633</v>
      </c>
      <c r="B240">
        <v>342.74</v>
      </c>
      <c r="C240">
        <v>344.14</v>
      </c>
      <c r="D240">
        <v>338.72</v>
      </c>
      <c r="E240">
        <v>338.72</v>
      </c>
      <c r="F240" s="12">
        <v>2924529408</v>
      </c>
      <c r="G240" s="12">
        <v>9148291</v>
      </c>
    </row>
    <row r="241" spans="1:7">
      <c r="A241" s="9">
        <f>'(1)'!A241</f>
        <v>42634</v>
      </c>
      <c r="B241">
        <v>339.71</v>
      </c>
      <c r="C241">
        <v>340.62</v>
      </c>
      <c r="D241">
        <v>338.26</v>
      </c>
      <c r="E241">
        <v>338.42</v>
      </c>
      <c r="F241" s="12">
        <v>2974158336</v>
      </c>
      <c r="G241" s="12">
        <v>9122270</v>
      </c>
    </row>
    <row r="242" spans="1:7">
      <c r="A242" s="9">
        <f>'(1)'!A242</f>
        <v>42635</v>
      </c>
      <c r="B242">
        <v>338.3</v>
      </c>
      <c r="C242">
        <v>340.64</v>
      </c>
      <c r="D242">
        <v>337.85</v>
      </c>
      <c r="E242">
        <v>340.34</v>
      </c>
      <c r="F242" s="12">
        <v>2752786944</v>
      </c>
      <c r="G242" s="12">
        <v>9022215</v>
      </c>
    </row>
    <row r="243" spans="1:7">
      <c r="A243" s="9">
        <f>'(1)'!A243</f>
        <v>42636</v>
      </c>
      <c r="B243">
        <v>340.38</v>
      </c>
      <c r="C243">
        <v>340.78</v>
      </c>
      <c r="D243">
        <v>337.28</v>
      </c>
      <c r="E243">
        <v>337.82</v>
      </c>
      <c r="F243" s="12">
        <v>2604590848</v>
      </c>
      <c r="G243" s="12">
        <v>8934195</v>
      </c>
    </row>
    <row r="244" spans="1:7">
      <c r="A244" s="9">
        <f>'(1)'!A244</f>
        <v>42639</v>
      </c>
      <c r="B244">
        <v>338.79</v>
      </c>
      <c r="C244">
        <v>341.58</v>
      </c>
      <c r="D244">
        <v>338.79</v>
      </c>
      <c r="E244">
        <v>341.27</v>
      </c>
      <c r="F244" s="12">
        <v>6334681600</v>
      </c>
      <c r="G244" s="12">
        <v>8846955</v>
      </c>
    </row>
    <row r="245" spans="1:7">
      <c r="A245" s="9">
        <f>'(1)'!A245</f>
        <v>42640</v>
      </c>
      <c r="B245">
        <v>340.79</v>
      </c>
      <c r="C245">
        <v>342.78</v>
      </c>
      <c r="D245">
        <v>340.29</v>
      </c>
      <c r="E245">
        <v>341</v>
      </c>
      <c r="F245" s="12">
        <v>2090208128</v>
      </c>
      <c r="G245" s="12">
        <v>8833332</v>
      </c>
    </row>
    <row r="246" spans="1:7">
      <c r="A246" s="9">
        <f>'(1)'!A246</f>
        <v>42641</v>
      </c>
      <c r="B246">
        <v>342.83</v>
      </c>
      <c r="C246">
        <v>344.9</v>
      </c>
      <c r="D246">
        <v>342.25</v>
      </c>
      <c r="E246">
        <v>342.46</v>
      </c>
      <c r="F246" s="12">
        <v>2257950720</v>
      </c>
      <c r="G246" s="12">
        <v>8883972</v>
      </c>
    </row>
    <row r="247" spans="1:7">
      <c r="A247" s="9">
        <f>'(1)'!A247</f>
        <v>42642</v>
      </c>
      <c r="B247">
        <v>343.49</v>
      </c>
      <c r="C247">
        <v>348.79</v>
      </c>
      <c r="D247">
        <v>343.49</v>
      </c>
      <c r="E247">
        <v>347.86</v>
      </c>
      <c r="F247" s="12">
        <v>2257530112</v>
      </c>
      <c r="G247" s="12">
        <v>8814527</v>
      </c>
    </row>
    <row r="248" spans="1:7">
      <c r="A248" s="9">
        <f>'(1)'!A248</f>
        <v>42643</v>
      </c>
      <c r="B248">
        <v>347.33</v>
      </c>
      <c r="C248">
        <v>347.33</v>
      </c>
      <c r="D248">
        <v>344.75</v>
      </c>
      <c r="E248">
        <v>345.34</v>
      </c>
      <c r="F248" s="12">
        <v>2431760384</v>
      </c>
      <c r="G248" s="12">
        <v>8917281</v>
      </c>
    </row>
    <row r="249" spans="1:7">
      <c r="A249" s="9">
        <f>'(1)'!A249</f>
        <v>42646</v>
      </c>
      <c r="B249">
        <v>344.27</v>
      </c>
      <c r="C249">
        <v>344.27</v>
      </c>
      <c r="D249">
        <v>339.68</v>
      </c>
      <c r="E249">
        <v>340</v>
      </c>
      <c r="F249" s="12">
        <v>2544475648</v>
      </c>
      <c r="G249" s="12">
        <v>8917825</v>
      </c>
    </row>
    <row r="250" spans="1:7">
      <c r="A250" s="9">
        <f>'(1)'!A250</f>
        <v>42647</v>
      </c>
      <c r="B250">
        <v>340.94</v>
      </c>
      <c r="C250">
        <v>342.21</v>
      </c>
      <c r="D250">
        <v>337.61</v>
      </c>
      <c r="E250">
        <v>340.19</v>
      </c>
      <c r="F250" s="12">
        <v>2531830272</v>
      </c>
      <c r="G250" s="12">
        <v>8946453</v>
      </c>
    </row>
    <row r="251" spans="1:7">
      <c r="A251" s="9">
        <f>'(1)'!A251</f>
        <v>42648</v>
      </c>
      <c r="B251">
        <v>340.97</v>
      </c>
      <c r="C251">
        <v>344.31</v>
      </c>
      <c r="D251">
        <v>340.97</v>
      </c>
      <c r="E251">
        <v>342.57</v>
      </c>
      <c r="F251" s="12">
        <v>2468154624</v>
      </c>
      <c r="G251" s="12">
        <v>9097072</v>
      </c>
    </row>
    <row r="252" spans="1:7">
      <c r="A252" s="9">
        <f>'(1)'!A252</f>
        <v>42649</v>
      </c>
      <c r="B252">
        <v>344.09</v>
      </c>
      <c r="C252">
        <v>346.25</v>
      </c>
      <c r="D252">
        <v>341.91</v>
      </c>
      <c r="E252">
        <v>342.72</v>
      </c>
      <c r="F252" s="12">
        <v>2250350080</v>
      </c>
      <c r="G252" s="12">
        <v>9029413</v>
      </c>
    </row>
    <row r="253" spans="1:7">
      <c r="A253" s="9">
        <f>'(1)'!A253</f>
        <v>42650</v>
      </c>
      <c r="B253">
        <v>341.27</v>
      </c>
      <c r="C253">
        <v>343.54</v>
      </c>
      <c r="D253">
        <v>336.74</v>
      </c>
      <c r="E253">
        <v>342.92</v>
      </c>
      <c r="F253" s="12">
        <v>2461964288</v>
      </c>
      <c r="G253" s="12">
        <v>8898674</v>
      </c>
    </row>
    <row r="254" spans="1:7">
      <c r="A254" s="9">
        <f>'(1)'!A254</f>
        <v>42653</v>
      </c>
      <c r="B254">
        <v>342.18</v>
      </c>
      <c r="C254">
        <v>343.78</v>
      </c>
      <c r="D254">
        <v>341.98</v>
      </c>
      <c r="E254">
        <v>343.23</v>
      </c>
      <c r="F254" s="12">
        <v>3672176640</v>
      </c>
      <c r="G254" s="12">
        <v>8899941</v>
      </c>
    </row>
    <row r="255" spans="1:7">
      <c r="A255" s="9">
        <f>'(1)'!A255</f>
        <v>42654</v>
      </c>
      <c r="B255">
        <v>343.36</v>
      </c>
      <c r="C255">
        <v>347.29</v>
      </c>
      <c r="D255">
        <v>343.29</v>
      </c>
      <c r="E255">
        <v>346.1</v>
      </c>
      <c r="F255" s="12">
        <v>1926253568</v>
      </c>
      <c r="G255" s="12">
        <v>8963581</v>
      </c>
    </row>
    <row r="256" spans="1:7">
      <c r="A256" s="9">
        <f>'(1)'!A256</f>
        <v>42655</v>
      </c>
      <c r="B256">
        <v>344.17</v>
      </c>
      <c r="C256">
        <v>344.81</v>
      </c>
      <c r="D256">
        <v>342.03</v>
      </c>
      <c r="E256">
        <v>344.2</v>
      </c>
      <c r="F256" s="12">
        <v>3221689344</v>
      </c>
      <c r="G256" s="12">
        <v>8971000</v>
      </c>
    </row>
    <row r="257" spans="1:7">
      <c r="A257" s="9">
        <f>'(1)'!A257</f>
        <v>42656</v>
      </c>
      <c r="B257">
        <v>344.7</v>
      </c>
      <c r="C257">
        <v>345.45</v>
      </c>
      <c r="D257">
        <v>342.82</v>
      </c>
      <c r="E257">
        <v>342.82</v>
      </c>
      <c r="F257" s="12">
        <v>2792796160</v>
      </c>
      <c r="G257" s="12">
        <v>8971162</v>
      </c>
    </row>
    <row r="258" spans="1:7">
      <c r="A258" s="9">
        <f>'(1)'!A258</f>
        <v>42657</v>
      </c>
      <c r="B258">
        <v>342.11</v>
      </c>
      <c r="C258">
        <v>342.46</v>
      </c>
      <c r="D258">
        <v>338.9</v>
      </c>
      <c r="E258">
        <v>339.64</v>
      </c>
      <c r="F258" s="12">
        <v>2723103744</v>
      </c>
      <c r="G258" s="12">
        <v>8981852</v>
      </c>
    </row>
    <row r="259" spans="1:7">
      <c r="A259" s="9">
        <f>'(1)'!A259</f>
        <v>42660</v>
      </c>
      <c r="B259">
        <v>339.21</v>
      </c>
      <c r="C259">
        <v>342.3</v>
      </c>
      <c r="D259">
        <v>337.68</v>
      </c>
      <c r="E259">
        <v>341.98</v>
      </c>
      <c r="F259" s="12">
        <v>3278393344</v>
      </c>
      <c r="G259" s="12">
        <v>9039180</v>
      </c>
    </row>
    <row r="260" spans="1:7">
      <c r="A260" s="9">
        <f>'(1)'!A260</f>
        <v>42661</v>
      </c>
      <c r="B260">
        <v>341.61</v>
      </c>
      <c r="C260">
        <v>343.01</v>
      </c>
      <c r="D260">
        <v>339.89</v>
      </c>
      <c r="E260">
        <v>340.17</v>
      </c>
      <c r="F260" s="12">
        <v>2457006080</v>
      </c>
      <c r="G260" s="12">
        <v>8926857</v>
      </c>
    </row>
    <row r="261" spans="1:7">
      <c r="A261" s="9">
        <f>'(1)'!A261</f>
        <v>42662</v>
      </c>
      <c r="B261">
        <v>340.38</v>
      </c>
      <c r="C261">
        <v>340.89</v>
      </c>
      <c r="D261">
        <v>338.44</v>
      </c>
      <c r="E261">
        <v>338.56</v>
      </c>
      <c r="F261" s="12">
        <v>2655206144</v>
      </c>
      <c r="G261" s="12">
        <v>8890733</v>
      </c>
    </row>
    <row r="262" spans="1:7">
      <c r="A262" s="9">
        <f>'(1)'!A262</f>
        <v>42663</v>
      </c>
      <c r="B262">
        <v>337.49</v>
      </c>
      <c r="C262">
        <v>337.49</v>
      </c>
      <c r="D262">
        <v>333.71</v>
      </c>
      <c r="E262">
        <v>335.62</v>
      </c>
      <c r="F262" s="12">
        <v>2743422208</v>
      </c>
      <c r="G262" s="12">
        <v>8804618</v>
      </c>
    </row>
    <row r="263" spans="1:7">
      <c r="A263" s="9">
        <f>'(1)'!A263</f>
        <v>42664</v>
      </c>
      <c r="B263">
        <v>336.27</v>
      </c>
      <c r="C263">
        <v>341.36</v>
      </c>
      <c r="D263">
        <v>336.27</v>
      </c>
      <c r="E263">
        <v>339.95</v>
      </c>
      <c r="F263" s="12">
        <v>2989170432</v>
      </c>
      <c r="G263" s="12">
        <v>8922240</v>
      </c>
    </row>
    <row r="264" spans="1:7">
      <c r="A264" s="9">
        <f>'(1)'!A264</f>
        <v>42667</v>
      </c>
      <c r="B264">
        <v>339.57</v>
      </c>
      <c r="C264">
        <v>339.88</v>
      </c>
      <c r="D264">
        <v>337.21</v>
      </c>
      <c r="E264">
        <v>337.42</v>
      </c>
      <c r="F264" s="12">
        <v>2743744256</v>
      </c>
      <c r="G264" s="12">
        <v>8863536</v>
      </c>
    </row>
    <row r="265" spans="1:7">
      <c r="A265" s="9">
        <f>'(1)'!A265</f>
        <v>42668</v>
      </c>
      <c r="B265">
        <v>338.65</v>
      </c>
      <c r="C265">
        <v>342.76</v>
      </c>
      <c r="D265">
        <v>338.65</v>
      </c>
      <c r="E265">
        <v>342.48</v>
      </c>
      <c r="F265" s="12">
        <v>2394102016</v>
      </c>
      <c r="G265" s="12">
        <v>8840967</v>
      </c>
    </row>
    <row r="266" spans="1:7">
      <c r="A266" s="9">
        <f>'(1)'!A266</f>
        <v>42669</v>
      </c>
      <c r="B266">
        <v>342.28</v>
      </c>
      <c r="C266">
        <v>344.25</v>
      </c>
      <c r="D266">
        <v>341.24</v>
      </c>
      <c r="E266">
        <v>343.64</v>
      </c>
      <c r="F266" s="12">
        <v>2597665280</v>
      </c>
      <c r="G266" s="12">
        <v>8773454</v>
      </c>
    </row>
    <row r="267" spans="1:7">
      <c r="A267" s="9">
        <f>'(1)'!A267</f>
        <v>42670</v>
      </c>
      <c r="B267">
        <v>343.69</v>
      </c>
      <c r="C267">
        <v>344.96</v>
      </c>
      <c r="D267">
        <v>340.76</v>
      </c>
      <c r="E267">
        <v>344.29</v>
      </c>
      <c r="F267" s="12">
        <v>2534863872</v>
      </c>
      <c r="G267" s="12">
        <v>8884376</v>
      </c>
    </row>
    <row r="268" spans="1:7">
      <c r="A268" s="9">
        <f>'(1)'!A268</f>
        <v>42671</v>
      </c>
      <c r="B268">
        <v>344.53</v>
      </c>
      <c r="C268">
        <v>345.44</v>
      </c>
      <c r="D268">
        <v>343.28</v>
      </c>
      <c r="E268">
        <v>344.29</v>
      </c>
      <c r="F268" s="12">
        <v>2955759616</v>
      </c>
      <c r="G268" s="12">
        <v>8826508</v>
      </c>
    </row>
    <row r="269" spans="1:7">
      <c r="A269" s="9">
        <f>'(1)'!A269</f>
        <v>42674</v>
      </c>
      <c r="B269">
        <v>344.95</v>
      </c>
      <c r="C269">
        <v>347.03</v>
      </c>
      <c r="D269">
        <v>344.19</v>
      </c>
      <c r="E269">
        <v>344.26</v>
      </c>
      <c r="F269" s="12">
        <v>2489754624</v>
      </c>
      <c r="G269" s="12">
        <v>8941505</v>
      </c>
    </row>
    <row r="270" spans="1:7">
      <c r="A270" s="9">
        <f>'(1)'!A270</f>
        <v>42675</v>
      </c>
      <c r="B270">
        <v>344.61</v>
      </c>
      <c r="C270">
        <v>345.65</v>
      </c>
      <c r="D270">
        <v>342.58</v>
      </c>
      <c r="E270">
        <v>343.07</v>
      </c>
      <c r="F270" s="12">
        <v>2511657984</v>
      </c>
      <c r="G270" s="12">
        <v>8974872</v>
      </c>
    </row>
    <row r="271" spans="1:7">
      <c r="A271" s="9">
        <f>'(1)'!A271</f>
        <v>42676</v>
      </c>
      <c r="B271">
        <v>342.8</v>
      </c>
      <c r="C271">
        <v>342.8</v>
      </c>
      <c r="D271">
        <v>339.83</v>
      </c>
      <c r="E271">
        <v>341.76</v>
      </c>
      <c r="F271" s="12">
        <v>2695572992</v>
      </c>
      <c r="G271" s="12">
        <v>8996998</v>
      </c>
    </row>
    <row r="272" spans="1:7">
      <c r="A272" s="9">
        <f>'(1)'!A272</f>
        <v>42677</v>
      </c>
      <c r="B272">
        <v>341.58</v>
      </c>
      <c r="C272">
        <v>343.32</v>
      </c>
      <c r="D272">
        <v>339.91</v>
      </c>
      <c r="E272">
        <v>341.71</v>
      </c>
      <c r="F272" s="12">
        <v>2820668672</v>
      </c>
      <c r="G272" s="12">
        <v>9005626</v>
      </c>
    </row>
    <row r="273" spans="1:7">
      <c r="A273" s="9">
        <f>'(1)'!A273</f>
        <v>42678</v>
      </c>
      <c r="B273">
        <v>340.77</v>
      </c>
      <c r="C273">
        <v>341.11</v>
      </c>
      <c r="D273">
        <v>338.3</v>
      </c>
      <c r="E273">
        <v>340.8</v>
      </c>
      <c r="F273" s="12">
        <v>3058092800</v>
      </c>
      <c r="G273" s="12">
        <v>9000379</v>
      </c>
    </row>
    <row r="274" spans="1:7">
      <c r="A274" s="9">
        <f>'(1)'!A274</f>
        <v>42681</v>
      </c>
      <c r="B274">
        <v>340.41</v>
      </c>
      <c r="C274">
        <v>340.41</v>
      </c>
      <c r="D274">
        <v>338.31</v>
      </c>
      <c r="E274">
        <v>338.97</v>
      </c>
      <c r="F274" s="12">
        <v>2890584064</v>
      </c>
      <c r="G274" s="12">
        <v>8973385</v>
      </c>
    </row>
    <row r="275" spans="1:7">
      <c r="A275" s="9">
        <f>'(1)'!A275</f>
        <v>42682</v>
      </c>
      <c r="B275">
        <v>340.04</v>
      </c>
      <c r="C275">
        <v>340.74</v>
      </c>
      <c r="D275">
        <v>334.95</v>
      </c>
      <c r="E275">
        <v>335.33</v>
      </c>
      <c r="F275" s="12">
        <v>2410946816</v>
      </c>
      <c r="G275" s="12">
        <v>8935335</v>
      </c>
    </row>
    <row r="276" spans="1:7">
      <c r="A276" s="9">
        <f>'(1)'!A276</f>
        <v>42683</v>
      </c>
      <c r="B276">
        <v>334.54</v>
      </c>
      <c r="C276">
        <v>334.54</v>
      </c>
      <c r="D276">
        <v>331.55</v>
      </c>
      <c r="E276">
        <v>331.55</v>
      </c>
      <c r="F276" s="12">
        <v>2311319808</v>
      </c>
      <c r="G276" s="12">
        <v>8943664</v>
      </c>
    </row>
    <row r="277" spans="1:7">
      <c r="A277" s="9">
        <f>'(1)'!A277</f>
        <v>42684</v>
      </c>
      <c r="B277">
        <v>331.63</v>
      </c>
      <c r="C277">
        <v>334.05</v>
      </c>
      <c r="D277">
        <v>330.97</v>
      </c>
      <c r="E277">
        <v>331.56</v>
      </c>
      <c r="F277" s="12">
        <v>2740469248</v>
      </c>
      <c r="G277" s="12">
        <v>8910516</v>
      </c>
    </row>
    <row r="278" spans="1:7">
      <c r="A278" s="9">
        <f>'(1)'!A278</f>
        <v>42685</v>
      </c>
      <c r="B278">
        <v>330.89</v>
      </c>
      <c r="C278">
        <v>330.89</v>
      </c>
      <c r="D278">
        <v>327.75</v>
      </c>
      <c r="E278">
        <v>328.8</v>
      </c>
      <c r="F278" s="12">
        <v>2832923648</v>
      </c>
      <c r="G278" s="12">
        <v>8861499</v>
      </c>
    </row>
    <row r="279" spans="1:7">
      <c r="A279" s="9">
        <f>'(1)'!A279</f>
        <v>42688</v>
      </c>
      <c r="B279">
        <v>329.65</v>
      </c>
      <c r="C279">
        <v>333.84</v>
      </c>
      <c r="D279">
        <v>329.65</v>
      </c>
      <c r="E279">
        <v>333.84</v>
      </c>
      <c r="F279" s="12">
        <v>2688912896</v>
      </c>
      <c r="G279" s="12">
        <v>8774002</v>
      </c>
    </row>
    <row r="280" spans="1:7">
      <c r="A280" s="9">
        <f>'(1)'!A280</f>
        <v>42689</v>
      </c>
      <c r="B280">
        <v>334.06</v>
      </c>
      <c r="C280">
        <v>335.08</v>
      </c>
      <c r="D280">
        <v>333</v>
      </c>
      <c r="E280">
        <v>334.91</v>
      </c>
      <c r="F280" s="12">
        <v>2573273600</v>
      </c>
      <c r="G280" s="12">
        <v>8670223</v>
      </c>
    </row>
    <row r="281" spans="1:7">
      <c r="A281" s="9">
        <f>'(1)'!A281</f>
        <v>42690</v>
      </c>
      <c r="B281">
        <v>330.35</v>
      </c>
      <c r="C281">
        <v>339.9</v>
      </c>
      <c r="D281">
        <v>327.02</v>
      </c>
      <c r="E281">
        <v>339.81</v>
      </c>
      <c r="F281" s="12">
        <v>2402983936</v>
      </c>
      <c r="G281" s="12">
        <v>8662723</v>
      </c>
    </row>
    <row r="282" spans="1:7">
      <c r="A282" s="9">
        <f>'(1)'!A282</f>
        <v>42691</v>
      </c>
      <c r="B282">
        <v>341.22</v>
      </c>
      <c r="C282">
        <v>344.3</v>
      </c>
      <c r="D282">
        <v>337.48</v>
      </c>
      <c r="E282">
        <v>338.88</v>
      </c>
      <c r="F282" s="12">
        <v>4584252928</v>
      </c>
      <c r="G282" s="12">
        <v>8591898</v>
      </c>
    </row>
    <row r="283" spans="1:7">
      <c r="A283" s="9">
        <f>'(1)'!A283</f>
        <v>42692</v>
      </c>
      <c r="B283">
        <v>339.59</v>
      </c>
      <c r="C283">
        <v>341.09</v>
      </c>
      <c r="D283">
        <v>336.59</v>
      </c>
      <c r="E283">
        <v>337.5</v>
      </c>
      <c r="F283" s="12">
        <v>5291740672</v>
      </c>
      <c r="G283" s="12">
        <v>8728089</v>
      </c>
    </row>
    <row r="284" spans="1:7">
      <c r="A284" s="9">
        <f>'(1)'!A284</f>
        <v>42695</v>
      </c>
      <c r="B284">
        <v>338.45</v>
      </c>
      <c r="C284">
        <v>341.98</v>
      </c>
      <c r="D284">
        <v>337.36</v>
      </c>
      <c r="E284">
        <v>338.23</v>
      </c>
      <c r="F284" s="12">
        <v>3528316672</v>
      </c>
      <c r="G284" s="12">
        <v>8761340</v>
      </c>
    </row>
    <row r="285" spans="1:7">
      <c r="A285" s="9">
        <f>'(1)'!A285</f>
        <v>42696</v>
      </c>
      <c r="B285">
        <v>337.8</v>
      </c>
      <c r="C285">
        <v>339.76</v>
      </c>
      <c r="D285">
        <v>337.23</v>
      </c>
      <c r="E285">
        <v>339.16</v>
      </c>
      <c r="F285" s="12">
        <v>3340681472</v>
      </c>
      <c r="G285" s="12">
        <v>8870725</v>
      </c>
    </row>
    <row r="286" spans="1:7">
      <c r="A286" s="9">
        <f>'(1)'!A286</f>
        <v>42697</v>
      </c>
      <c r="B286">
        <v>340.47</v>
      </c>
      <c r="C286">
        <v>341.2</v>
      </c>
      <c r="D286">
        <v>337.17</v>
      </c>
      <c r="E286">
        <v>338.47</v>
      </c>
      <c r="F286" s="12">
        <v>3190805504</v>
      </c>
      <c r="G286" s="12">
        <v>8841954</v>
      </c>
    </row>
    <row r="287" spans="1:7">
      <c r="A287" s="9">
        <f>'(1)'!A287</f>
        <v>42699</v>
      </c>
      <c r="B287">
        <v>338.11</v>
      </c>
      <c r="C287">
        <v>340.81</v>
      </c>
      <c r="D287">
        <v>337.54</v>
      </c>
      <c r="E287">
        <v>340.6</v>
      </c>
      <c r="F287" s="12">
        <v>2793924608</v>
      </c>
      <c r="G287" s="12">
        <v>8802795</v>
      </c>
    </row>
    <row r="288" spans="1:7">
      <c r="A288" s="9">
        <f>'(1)'!A288</f>
        <v>42702</v>
      </c>
      <c r="B288">
        <v>341.26</v>
      </c>
      <c r="C288">
        <v>342.08</v>
      </c>
      <c r="D288">
        <v>339.08</v>
      </c>
      <c r="E288">
        <v>339.39</v>
      </c>
      <c r="F288" s="12">
        <v>2852453120</v>
      </c>
      <c r="G288" s="12">
        <v>8811087</v>
      </c>
    </row>
    <row r="289" spans="1:7">
      <c r="A289" s="9">
        <f>'(1)'!A289</f>
        <v>42703</v>
      </c>
      <c r="B289">
        <v>339.42</v>
      </c>
      <c r="C289">
        <v>340.84</v>
      </c>
      <c r="D289">
        <v>336.67</v>
      </c>
      <c r="E289">
        <v>340.23</v>
      </c>
      <c r="F289" s="12">
        <v>3110352640</v>
      </c>
      <c r="G289" s="12">
        <v>8848538</v>
      </c>
    </row>
    <row r="290" spans="1:7">
      <c r="A290" s="9">
        <f>'(1)'!A290</f>
        <v>42704</v>
      </c>
      <c r="B290">
        <v>341.39</v>
      </c>
      <c r="C290">
        <v>342.61</v>
      </c>
      <c r="D290">
        <v>340.96</v>
      </c>
      <c r="E290">
        <v>341.02</v>
      </c>
      <c r="F290" s="12">
        <v>2520420096</v>
      </c>
      <c r="G290" s="12">
        <v>8821342</v>
      </c>
    </row>
    <row r="291" spans="1:7">
      <c r="A291" s="9">
        <f>'(1)'!A291</f>
        <v>42705</v>
      </c>
      <c r="B291">
        <v>340.77</v>
      </c>
      <c r="C291">
        <v>341.81</v>
      </c>
      <c r="D291">
        <v>338.95</v>
      </c>
      <c r="E291">
        <v>340.77</v>
      </c>
      <c r="F291" s="12">
        <v>2704577792</v>
      </c>
      <c r="G291" s="12">
        <v>8884274</v>
      </c>
    </row>
    <row r="292" spans="1:7">
      <c r="A292" s="9">
        <f>'(1)'!A292</f>
        <v>42706</v>
      </c>
      <c r="B292">
        <v>341.17</v>
      </c>
      <c r="C292">
        <v>342.11</v>
      </c>
      <c r="D292">
        <v>340.17</v>
      </c>
      <c r="E292">
        <v>341.84</v>
      </c>
      <c r="F292" s="12">
        <v>2776615424</v>
      </c>
      <c r="G292" s="12">
        <v>8843899</v>
      </c>
    </row>
    <row r="293" spans="1:7">
      <c r="A293" s="9">
        <f>'(1)'!A293</f>
        <v>42709</v>
      </c>
      <c r="B293">
        <v>341.52</v>
      </c>
      <c r="C293">
        <v>342.56</v>
      </c>
      <c r="D293">
        <v>340.71</v>
      </c>
      <c r="E293">
        <v>342.45</v>
      </c>
      <c r="F293" s="12">
        <v>1707468032</v>
      </c>
      <c r="G293" s="12">
        <v>8872571</v>
      </c>
    </row>
    <row r="294" spans="1:7">
      <c r="A294" s="9">
        <f>'(1)'!A294</f>
        <v>42710</v>
      </c>
      <c r="B294">
        <v>341.87</v>
      </c>
      <c r="C294">
        <v>341.87</v>
      </c>
      <c r="D294">
        <v>339.01</v>
      </c>
      <c r="E294">
        <v>339.83</v>
      </c>
      <c r="F294" s="12">
        <v>1741645440</v>
      </c>
      <c r="G294" s="12">
        <v>8883920</v>
      </c>
    </row>
    <row r="295" spans="1:7">
      <c r="A295" s="9">
        <f>'(1)'!A295</f>
        <v>42711</v>
      </c>
      <c r="B295">
        <v>339.26</v>
      </c>
      <c r="C295">
        <v>341.07</v>
      </c>
      <c r="D295">
        <v>338.12</v>
      </c>
      <c r="E295">
        <v>340.95</v>
      </c>
      <c r="F295" s="12">
        <v>2367005696</v>
      </c>
      <c r="G295" s="12">
        <v>8890557</v>
      </c>
    </row>
    <row r="296" spans="1:7">
      <c r="A296" s="9">
        <f>'(1)'!A296</f>
        <v>42712</v>
      </c>
      <c r="B296">
        <v>340.52</v>
      </c>
      <c r="C296">
        <v>343.34</v>
      </c>
      <c r="D296">
        <v>340.25</v>
      </c>
      <c r="E296">
        <v>341.99</v>
      </c>
      <c r="F296" s="12">
        <v>2493431040</v>
      </c>
      <c r="G296" s="12">
        <v>8914489</v>
      </c>
    </row>
    <row r="297" spans="1:7">
      <c r="A297" s="9">
        <f>'(1)'!A297</f>
        <v>42713</v>
      </c>
      <c r="B297">
        <v>342.12</v>
      </c>
      <c r="C297">
        <v>342.37</v>
      </c>
      <c r="D297">
        <v>339.56</v>
      </c>
      <c r="E297">
        <v>340.86</v>
      </c>
      <c r="F297" s="12">
        <v>4197205248</v>
      </c>
      <c r="G297" s="12">
        <v>8935208</v>
      </c>
    </row>
    <row r="298" spans="1:7">
      <c r="A298" s="9">
        <f>'(1)'!A298</f>
        <v>42716</v>
      </c>
      <c r="B298">
        <v>338.89</v>
      </c>
      <c r="C298">
        <v>340.19</v>
      </c>
      <c r="D298">
        <v>336.36</v>
      </c>
      <c r="E298">
        <v>339.36</v>
      </c>
      <c r="F298" s="12">
        <v>3203091712</v>
      </c>
      <c r="G298" s="12">
        <v>8864911</v>
      </c>
    </row>
    <row r="299" spans="1:7">
      <c r="A299" s="9">
        <f>'(1)'!A299</f>
        <v>42717</v>
      </c>
      <c r="B299">
        <v>339.88</v>
      </c>
      <c r="C299">
        <v>344.79</v>
      </c>
      <c r="D299">
        <v>338.97</v>
      </c>
      <c r="E299">
        <v>341.27</v>
      </c>
      <c r="F299" s="12">
        <v>2603851520</v>
      </c>
      <c r="G299" s="12">
        <v>8890835</v>
      </c>
    </row>
    <row r="300" spans="1:7">
      <c r="A300" s="9">
        <f>'(1)'!A300</f>
        <v>42718</v>
      </c>
      <c r="B300">
        <v>341.54</v>
      </c>
      <c r="C300">
        <v>344.57</v>
      </c>
      <c r="D300">
        <v>340.38</v>
      </c>
      <c r="E300">
        <v>344.57</v>
      </c>
      <c r="F300" s="12">
        <v>3304841728</v>
      </c>
      <c r="G300" s="12">
        <v>8927564</v>
      </c>
    </row>
    <row r="301" spans="1:7">
      <c r="A301" s="9">
        <f>'(1)'!A301</f>
        <v>42719</v>
      </c>
      <c r="B301">
        <v>345.46</v>
      </c>
      <c r="C301">
        <v>347.7</v>
      </c>
      <c r="D301">
        <v>345.46</v>
      </c>
      <c r="E301">
        <v>347.7</v>
      </c>
      <c r="F301" s="12">
        <v>3354978816</v>
      </c>
      <c r="G301" s="12">
        <v>8876831</v>
      </c>
    </row>
    <row r="302" spans="1:7">
      <c r="A302" s="9">
        <f>'(1)'!A302</f>
        <v>42720</v>
      </c>
      <c r="B302">
        <v>348.46</v>
      </c>
      <c r="C302">
        <v>352.15</v>
      </c>
      <c r="D302">
        <v>347.27</v>
      </c>
      <c r="E302">
        <v>351.96</v>
      </c>
      <c r="F302" s="12">
        <v>4065535232</v>
      </c>
      <c r="G302" s="12">
        <v>8851494</v>
      </c>
    </row>
    <row r="303" spans="1:7">
      <c r="A303" s="9">
        <f>'(1)'!A303</f>
        <v>42723</v>
      </c>
      <c r="B303">
        <v>352.04</v>
      </c>
      <c r="C303">
        <v>355.86</v>
      </c>
      <c r="D303">
        <v>352.04</v>
      </c>
      <c r="E303">
        <v>355.38</v>
      </c>
      <c r="F303" s="12">
        <v>4086530048</v>
      </c>
      <c r="G303" s="12">
        <v>8898922</v>
      </c>
    </row>
    <row r="304" spans="1:7">
      <c r="A304" s="9">
        <f>'(1)'!A304</f>
        <v>42724</v>
      </c>
      <c r="B304">
        <v>355.25</v>
      </c>
      <c r="C304">
        <v>355.96</v>
      </c>
      <c r="D304">
        <v>353.15</v>
      </c>
      <c r="E304">
        <v>353.74</v>
      </c>
      <c r="F304" s="12">
        <v>3223521280</v>
      </c>
      <c r="G304" s="12">
        <v>8993091</v>
      </c>
    </row>
    <row r="305" spans="1:7">
      <c r="A305" s="9">
        <f>'(1)'!A305</f>
        <v>42725</v>
      </c>
      <c r="B305">
        <v>353.42</v>
      </c>
      <c r="C305">
        <v>357.74</v>
      </c>
      <c r="D305">
        <v>352.86</v>
      </c>
      <c r="E305">
        <v>357.5</v>
      </c>
      <c r="F305" s="12">
        <v>2997598208</v>
      </c>
      <c r="G305" s="12">
        <v>9082246</v>
      </c>
    </row>
    <row r="306" spans="1:7">
      <c r="A306" s="9">
        <f>'(1)'!A306</f>
        <v>42726</v>
      </c>
      <c r="B306">
        <v>356.64</v>
      </c>
      <c r="C306">
        <v>357.05</v>
      </c>
      <c r="D306">
        <v>355.45</v>
      </c>
      <c r="E306">
        <v>355.72</v>
      </c>
      <c r="F306" s="12">
        <v>3735926272</v>
      </c>
      <c r="G306" s="12">
        <v>9190020</v>
      </c>
    </row>
    <row r="307" spans="1:7">
      <c r="A307" s="9">
        <f>'(1)'!A307</f>
        <v>42727</v>
      </c>
      <c r="B307">
        <v>356.11</v>
      </c>
      <c r="C307">
        <v>359.38</v>
      </c>
      <c r="D307">
        <v>355.81</v>
      </c>
      <c r="E307">
        <v>358.79</v>
      </c>
      <c r="F307" s="12">
        <v>3546056448</v>
      </c>
      <c r="G307" s="12">
        <v>9275678</v>
      </c>
    </row>
    <row r="308" spans="1:7">
      <c r="A308" s="9">
        <f>'(1)'!A308</f>
        <v>42731</v>
      </c>
      <c r="B308">
        <v>358.63</v>
      </c>
      <c r="C308">
        <v>360.57</v>
      </c>
      <c r="D308">
        <v>357.84</v>
      </c>
      <c r="E308">
        <v>360.02</v>
      </c>
      <c r="F308" s="12">
        <v>4016355072</v>
      </c>
      <c r="G308" s="12">
        <v>9233910</v>
      </c>
    </row>
    <row r="309" spans="1:7">
      <c r="A309" s="9">
        <f>'(1)'!A309</f>
        <v>42732</v>
      </c>
      <c r="B309">
        <v>359.86</v>
      </c>
      <c r="C309">
        <v>360</v>
      </c>
      <c r="D309">
        <v>358.95</v>
      </c>
      <c r="E309">
        <v>359.59</v>
      </c>
      <c r="F309" s="12">
        <v>4373605376</v>
      </c>
      <c r="G309" s="12">
        <v>9337877</v>
      </c>
    </row>
    <row r="310" spans="1:7">
      <c r="A310" s="9">
        <f>'(1)'!A310</f>
        <v>42733</v>
      </c>
      <c r="B310">
        <v>359.78</v>
      </c>
      <c r="C310">
        <v>361.36</v>
      </c>
      <c r="D310">
        <v>359.42</v>
      </c>
      <c r="E310">
        <v>361.32</v>
      </c>
      <c r="F310" s="12">
        <v>2376538624</v>
      </c>
      <c r="G310" s="12">
        <v>9282291</v>
      </c>
    </row>
    <row r="311" spans="1:7">
      <c r="A311" s="9">
        <f>'(1)'!A311</f>
        <v>42734</v>
      </c>
      <c r="B311">
        <v>360.66</v>
      </c>
      <c r="C311">
        <v>361.32</v>
      </c>
      <c r="D311">
        <v>359.93</v>
      </c>
      <c r="E311">
        <v>360.56</v>
      </c>
      <c r="F311" s="12">
        <v>2694621952</v>
      </c>
      <c r="G311" s="12">
        <v>9365138</v>
      </c>
    </row>
    <row r="312" spans="1:7">
      <c r="A312" s="9">
        <f>'(1)'!A312</f>
        <v>42738</v>
      </c>
      <c r="B312">
        <v>360.09</v>
      </c>
      <c r="C312">
        <v>360.42</v>
      </c>
      <c r="D312">
        <v>358.72</v>
      </c>
      <c r="E312">
        <v>359.82</v>
      </c>
      <c r="F312" s="12">
        <v>2407513600</v>
      </c>
      <c r="G312" s="12">
        <v>9396528</v>
      </c>
    </row>
    <row r="313" spans="1:7">
      <c r="A313" s="9">
        <f>'(1)'!A313</f>
        <v>42739</v>
      </c>
      <c r="B313">
        <v>359.89</v>
      </c>
      <c r="C313">
        <v>360.4</v>
      </c>
      <c r="D313">
        <v>359.48</v>
      </c>
      <c r="E313">
        <v>359.98</v>
      </c>
      <c r="F313" s="12">
        <v>2000319488</v>
      </c>
      <c r="G313" s="12">
        <v>9400141</v>
      </c>
    </row>
    <row r="314" spans="1:7">
      <c r="A314" s="9">
        <f>'(1)'!A314</f>
        <v>42740</v>
      </c>
      <c r="B314">
        <v>360.26</v>
      </c>
      <c r="C314">
        <v>360.8</v>
      </c>
      <c r="D314">
        <v>360.26</v>
      </c>
      <c r="E314">
        <v>360.48</v>
      </c>
      <c r="F314" s="12">
        <v>1379373568</v>
      </c>
      <c r="G314" s="12">
        <v>9437452</v>
      </c>
    </row>
    <row r="315" spans="1:7">
      <c r="A315" s="9">
        <f>'(1)'!A315</f>
        <v>42741</v>
      </c>
      <c r="B315">
        <v>360.52</v>
      </c>
      <c r="C315">
        <v>361.53</v>
      </c>
      <c r="D315">
        <v>360.34</v>
      </c>
      <c r="E315">
        <v>361.53</v>
      </c>
      <c r="F315" s="12">
        <v>52674</v>
      </c>
      <c r="G315" s="12">
        <v>9423404</v>
      </c>
    </row>
    <row r="316" spans="1:7">
      <c r="A316" s="9">
        <f>'(1)'!A316</f>
        <v>42744</v>
      </c>
      <c r="B316">
        <v>360.42</v>
      </c>
      <c r="C316">
        <v>360.88</v>
      </c>
      <c r="D316">
        <v>359.39</v>
      </c>
      <c r="E316">
        <v>360.26</v>
      </c>
      <c r="F316" s="12">
        <v>771158400</v>
      </c>
      <c r="G316" s="12">
        <v>9414073</v>
      </c>
    </row>
    <row r="317" spans="1:7">
      <c r="A317" s="9">
        <f>'(1)'!A317</f>
        <v>42745</v>
      </c>
      <c r="B317">
        <v>360.22</v>
      </c>
      <c r="C317">
        <v>361.66</v>
      </c>
      <c r="D317">
        <v>358.83</v>
      </c>
      <c r="E317">
        <v>361.42</v>
      </c>
      <c r="F317" s="12">
        <v>1588972800</v>
      </c>
      <c r="G317" s="12">
        <v>9420189</v>
      </c>
    </row>
    <row r="318" spans="1:7">
      <c r="A318" s="9">
        <f>'(1)'!A318</f>
        <v>42746</v>
      </c>
      <c r="B318">
        <v>361.24</v>
      </c>
      <c r="C318">
        <v>363.76</v>
      </c>
      <c r="D318">
        <v>360.9</v>
      </c>
      <c r="E318">
        <v>363.18</v>
      </c>
      <c r="F318" s="12">
        <v>1320498048</v>
      </c>
      <c r="G318" s="12">
        <v>9421715</v>
      </c>
    </row>
    <row r="319" spans="1:7">
      <c r="A319" s="9">
        <f>'(1)'!A319</f>
        <v>42747</v>
      </c>
      <c r="B319">
        <v>364.25</v>
      </c>
      <c r="C319">
        <v>367.07</v>
      </c>
      <c r="D319">
        <v>364.25</v>
      </c>
      <c r="E319">
        <v>365.71</v>
      </c>
      <c r="F319" s="12">
        <v>1308916480</v>
      </c>
      <c r="G319" s="12">
        <v>9433374</v>
      </c>
    </row>
    <row r="320" spans="1:7">
      <c r="A320" s="9">
        <f>'(1)'!A320</f>
        <v>42748</v>
      </c>
      <c r="B320">
        <v>365.61</v>
      </c>
      <c r="C320">
        <v>366.19</v>
      </c>
      <c r="D320">
        <v>363.95</v>
      </c>
      <c r="E320">
        <v>365.26</v>
      </c>
      <c r="F320" s="12">
        <v>760935808</v>
      </c>
      <c r="G320" s="12">
        <v>9457738</v>
      </c>
    </row>
    <row r="321" spans="1:7">
      <c r="A321" s="9">
        <f>'(1)'!A321</f>
        <v>42752</v>
      </c>
      <c r="B321">
        <v>364.02</v>
      </c>
      <c r="C321">
        <v>365.92</v>
      </c>
      <c r="D321">
        <v>363.66</v>
      </c>
      <c r="E321">
        <v>365.64</v>
      </c>
      <c r="F321" s="12">
        <v>2868191232</v>
      </c>
      <c r="G321" s="12">
        <v>9428776</v>
      </c>
    </row>
    <row r="322" spans="1:7">
      <c r="A322" s="9">
        <f>'(1)'!A322</f>
        <v>42753</v>
      </c>
      <c r="B322">
        <v>365.07</v>
      </c>
      <c r="C322">
        <v>365.78</v>
      </c>
      <c r="D322">
        <v>364.33</v>
      </c>
      <c r="E322">
        <v>365.45</v>
      </c>
      <c r="F322" s="12">
        <v>2521160448</v>
      </c>
      <c r="G322" s="12">
        <v>9446919</v>
      </c>
    </row>
    <row r="323" spans="1:7">
      <c r="A323" s="9">
        <f>'(1)'!A323</f>
        <v>42754</v>
      </c>
      <c r="B323">
        <v>365.1</v>
      </c>
      <c r="C323">
        <v>365.53</v>
      </c>
      <c r="D323">
        <v>363.04</v>
      </c>
      <c r="E323">
        <v>363.67</v>
      </c>
      <c r="F323" s="12">
        <v>2448643328</v>
      </c>
      <c r="G323" s="12">
        <v>9511173</v>
      </c>
    </row>
    <row r="324" spans="1:7">
      <c r="A324" s="9">
        <f>'(1)'!A324</f>
        <v>42755</v>
      </c>
      <c r="B324">
        <v>363.48</v>
      </c>
      <c r="C324">
        <v>364.33</v>
      </c>
      <c r="D324">
        <v>362.23</v>
      </c>
      <c r="E324">
        <v>364.07</v>
      </c>
      <c r="F324" s="12">
        <v>1938883840</v>
      </c>
      <c r="G324" s="12">
        <v>9555774</v>
      </c>
    </row>
    <row r="325" spans="1:7">
      <c r="A325" s="9">
        <f>'(1)'!A325</f>
        <v>42758</v>
      </c>
      <c r="B325">
        <v>364.26</v>
      </c>
      <c r="C325">
        <v>366.37</v>
      </c>
      <c r="D325">
        <v>362.84</v>
      </c>
      <c r="E325">
        <v>364.9</v>
      </c>
      <c r="F325" s="12">
        <v>2304638464</v>
      </c>
      <c r="G325" s="12">
        <v>9554645</v>
      </c>
    </row>
    <row r="326" spans="1:7">
      <c r="A326" s="9">
        <f>'(1)'!A326</f>
        <v>42759</v>
      </c>
      <c r="B326">
        <v>364.23</v>
      </c>
      <c r="C326">
        <v>364.45</v>
      </c>
      <c r="D326">
        <v>361.97</v>
      </c>
      <c r="E326">
        <v>362.51</v>
      </c>
      <c r="F326" s="12">
        <v>2714282752</v>
      </c>
      <c r="G326" s="12">
        <v>9562038</v>
      </c>
    </row>
    <row r="327" spans="1:7">
      <c r="A327" s="9">
        <f>'(1)'!A327</f>
        <v>42760</v>
      </c>
      <c r="B327">
        <v>363.12</v>
      </c>
      <c r="C327">
        <v>365.94</v>
      </c>
      <c r="D327">
        <v>363.12</v>
      </c>
      <c r="E327">
        <v>365.94</v>
      </c>
      <c r="F327" s="12">
        <v>2701057536</v>
      </c>
      <c r="G327" s="12">
        <v>9559126</v>
      </c>
    </row>
    <row r="328" spans="1:7">
      <c r="A328" s="9">
        <f>'(1)'!A328</f>
        <v>42761</v>
      </c>
      <c r="B328">
        <v>364.52</v>
      </c>
      <c r="C328">
        <v>364.52</v>
      </c>
      <c r="D328">
        <v>362.97</v>
      </c>
      <c r="E328">
        <v>362.97</v>
      </c>
      <c r="F328" s="12">
        <v>2617040128</v>
      </c>
      <c r="G328" s="12">
        <v>9510895</v>
      </c>
    </row>
    <row r="329" spans="1:7">
      <c r="A329" s="9">
        <f>'(1)'!A329</f>
        <v>42762</v>
      </c>
      <c r="B329">
        <v>362.7</v>
      </c>
      <c r="C329">
        <v>363.76</v>
      </c>
      <c r="D329">
        <v>360.46</v>
      </c>
      <c r="E329">
        <v>362.42</v>
      </c>
      <c r="F329" s="12">
        <v>2742285056</v>
      </c>
      <c r="G329" s="12">
        <v>9520823</v>
      </c>
    </row>
    <row r="330" spans="1:7">
      <c r="A330" s="9">
        <f>'(1)'!A330</f>
        <v>42765</v>
      </c>
      <c r="B330">
        <v>362.62</v>
      </c>
      <c r="C330">
        <v>363.58</v>
      </c>
      <c r="D330">
        <v>361.03</v>
      </c>
      <c r="E330">
        <v>363.07</v>
      </c>
      <c r="F330" s="12">
        <v>1959011840</v>
      </c>
      <c r="G330" s="12">
        <v>9535726</v>
      </c>
    </row>
    <row r="331" spans="1:7">
      <c r="A331" s="9">
        <f>'(1)'!A331</f>
        <v>42766</v>
      </c>
      <c r="B331">
        <v>363.21</v>
      </c>
      <c r="C331">
        <v>364.14</v>
      </c>
      <c r="D331">
        <v>361.66</v>
      </c>
      <c r="E331">
        <v>362.85</v>
      </c>
      <c r="F331" s="12">
        <v>2665918720</v>
      </c>
      <c r="G331" s="12">
        <v>9474662</v>
      </c>
    </row>
    <row r="332" spans="1:7">
      <c r="A332" s="9">
        <f>'(1)'!A332</f>
        <v>42767</v>
      </c>
      <c r="B332">
        <v>362.48</v>
      </c>
      <c r="C332">
        <v>363.64</v>
      </c>
      <c r="D332">
        <v>361.39</v>
      </c>
      <c r="E332">
        <v>362.58</v>
      </c>
      <c r="F332" s="12">
        <v>2540505344</v>
      </c>
      <c r="G332" s="12">
        <v>9573683</v>
      </c>
    </row>
    <row r="333" spans="1:7">
      <c r="A333" s="9">
        <f>'(1)'!A333</f>
        <v>42768</v>
      </c>
      <c r="B333">
        <v>362.18</v>
      </c>
      <c r="C333">
        <v>362.18</v>
      </c>
      <c r="D333">
        <v>359.92</v>
      </c>
      <c r="E333">
        <v>361.01</v>
      </c>
      <c r="F333" s="12">
        <v>2711734016</v>
      </c>
      <c r="G333" s="12">
        <v>9498148</v>
      </c>
    </row>
    <row r="334" spans="1:7">
      <c r="A334" s="9">
        <f>'(1)'!A334</f>
        <v>42769</v>
      </c>
      <c r="B334">
        <v>361.3</v>
      </c>
      <c r="C334">
        <v>362.42</v>
      </c>
      <c r="D334">
        <v>360.97</v>
      </c>
      <c r="E334">
        <v>361.92</v>
      </c>
      <c r="F334" s="12">
        <v>2616688384</v>
      </c>
      <c r="G334" s="12">
        <v>9488190</v>
      </c>
    </row>
    <row r="335" spans="1:7">
      <c r="A335" s="9">
        <f>'(1)'!A335</f>
        <v>42772</v>
      </c>
      <c r="B335">
        <v>363.04</v>
      </c>
      <c r="C335">
        <v>366.93</v>
      </c>
      <c r="D335">
        <v>363.04</v>
      </c>
      <c r="E335">
        <v>366.59</v>
      </c>
      <c r="F335" s="12">
        <v>2304988416</v>
      </c>
      <c r="G335" s="12">
        <v>9504331</v>
      </c>
    </row>
    <row r="336" spans="1:7">
      <c r="A336" s="9">
        <f>'(1)'!A336</f>
        <v>42773</v>
      </c>
      <c r="B336">
        <v>367.42</v>
      </c>
      <c r="C336">
        <v>368.85</v>
      </c>
      <c r="D336">
        <v>366.99</v>
      </c>
      <c r="E336">
        <v>367.5</v>
      </c>
      <c r="F336" s="12">
        <v>3210910464</v>
      </c>
      <c r="G336" s="12">
        <v>9501717</v>
      </c>
    </row>
    <row r="337" spans="1:7">
      <c r="A337" s="9">
        <f>'(1)'!A337</f>
        <v>42774</v>
      </c>
      <c r="B337">
        <v>367.14</v>
      </c>
      <c r="C337">
        <v>367.19</v>
      </c>
      <c r="D337">
        <v>365.35</v>
      </c>
      <c r="E337">
        <v>366.38</v>
      </c>
      <c r="F337" s="12">
        <v>3771250944</v>
      </c>
      <c r="G337" s="12">
        <v>9507242</v>
      </c>
    </row>
    <row r="338" spans="1:7">
      <c r="A338" s="9">
        <f>'(1)'!A338</f>
        <v>42775</v>
      </c>
      <c r="B338">
        <v>365.9</v>
      </c>
      <c r="C338">
        <v>365.9</v>
      </c>
      <c r="D338">
        <v>361.99</v>
      </c>
      <c r="E338">
        <v>362.55</v>
      </c>
      <c r="F338" s="12">
        <v>2990766080</v>
      </c>
      <c r="G338" s="12">
        <v>9464440</v>
      </c>
    </row>
    <row r="339" spans="1:7">
      <c r="A339" s="9">
        <f>'(1)'!A339</f>
        <v>42776</v>
      </c>
      <c r="B339">
        <v>362.48</v>
      </c>
      <c r="C339">
        <v>363.86</v>
      </c>
      <c r="D339">
        <v>360.12</v>
      </c>
      <c r="E339">
        <v>360.12</v>
      </c>
      <c r="F339" s="12">
        <v>2615456512</v>
      </c>
      <c r="G339" s="12">
        <v>9488667</v>
      </c>
    </row>
    <row r="340" spans="1:7">
      <c r="A340" s="9">
        <f>'(1)'!A340</f>
        <v>42779</v>
      </c>
      <c r="B340">
        <v>361.19</v>
      </c>
      <c r="C340">
        <v>364.83</v>
      </c>
      <c r="D340">
        <v>361.19</v>
      </c>
      <c r="E340">
        <v>363.2</v>
      </c>
      <c r="F340" s="12">
        <v>2580858112</v>
      </c>
      <c r="G340" s="12">
        <v>9602616</v>
      </c>
    </row>
    <row r="341" spans="1:7">
      <c r="A341" s="9">
        <f>'(1)'!A341</f>
        <v>42780</v>
      </c>
      <c r="B341">
        <v>362.83</v>
      </c>
      <c r="C341">
        <v>363.56</v>
      </c>
      <c r="D341">
        <v>361.41</v>
      </c>
      <c r="E341">
        <v>361.95</v>
      </c>
      <c r="F341" s="12">
        <v>3028241152</v>
      </c>
      <c r="G341" s="12">
        <v>9617535</v>
      </c>
    </row>
    <row r="342" spans="1:7">
      <c r="A342" s="9">
        <f>'(1)'!A342</f>
        <v>42781</v>
      </c>
      <c r="B342">
        <v>362.68</v>
      </c>
      <c r="C342">
        <v>364.81</v>
      </c>
      <c r="D342">
        <v>362.51</v>
      </c>
      <c r="E342">
        <v>364.07</v>
      </c>
      <c r="F342" s="12">
        <v>2930732288</v>
      </c>
      <c r="G342" s="12">
        <v>9596407</v>
      </c>
    </row>
    <row r="343" spans="1:7">
      <c r="A343" s="9">
        <f>'(1)'!A343</f>
        <v>42782</v>
      </c>
      <c r="B343">
        <v>364.34</v>
      </c>
      <c r="C343">
        <v>364.91</v>
      </c>
      <c r="D343">
        <v>361.5</v>
      </c>
      <c r="E343">
        <v>361.6</v>
      </c>
      <c r="F343" s="12">
        <v>2924816640</v>
      </c>
      <c r="G343" s="12">
        <v>9486549</v>
      </c>
    </row>
    <row r="344" spans="1:7">
      <c r="A344" s="9">
        <f>'(1)'!A344</f>
        <v>42783</v>
      </c>
      <c r="B344">
        <v>361.94</v>
      </c>
      <c r="C344">
        <v>363.87</v>
      </c>
      <c r="D344">
        <v>361.39</v>
      </c>
      <c r="E344">
        <v>362.74</v>
      </c>
      <c r="F344" s="12">
        <v>2676712448</v>
      </c>
      <c r="G344" s="12">
        <v>9431297</v>
      </c>
    </row>
    <row r="345" spans="1:7">
      <c r="A345" s="9">
        <f>'(1)'!A345</f>
        <v>42787</v>
      </c>
      <c r="B345">
        <v>363.84</v>
      </c>
      <c r="C345">
        <v>365.01</v>
      </c>
      <c r="D345">
        <v>361.79</v>
      </c>
      <c r="E345">
        <v>363.94</v>
      </c>
      <c r="F345" s="12">
        <v>2343792640</v>
      </c>
      <c r="G345" s="12">
        <v>9505656</v>
      </c>
    </row>
    <row r="346" spans="1:7">
      <c r="A346" s="9">
        <f>'(1)'!A346</f>
        <v>42788</v>
      </c>
      <c r="B346">
        <v>364.55</v>
      </c>
      <c r="C346">
        <v>367.04</v>
      </c>
      <c r="D346">
        <v>364.21</v>
      </c>
      <c r="E346">
        <v>366.79</v>
      </c>
      <c r="F346" s="12">
        <v>2902785536</v>
      </c>
      <c r="G346" s="12">
        <v>9492869</v>
      </c>
    </row>
    <row r="347" spans="1:7">
      <c r="A347" s="9">
        <f>'(1)'!A347</f>
        <v>42789</v>
      </c>
      <c r="B347">
        <v>367.08</v>
      </c>
      <c r="C347">
        <v>368.1</v>
      </c>
      <c r="D347">
        <v>366.29</v>
      </c>
      <c r="E347">
        <v>367.39</v>
      </c>
      <c r="F347" s="12">
        <v>2950246144</v>
      </c>
      <c r="G347" s="12">
        <v>9541496</v>
      </c>
    </row>
    <row r="348" spans="1:7">
      <c r="A348" s="9">
        <f>'(1)'!A348</f>
        <v>42790</v>
      </c>
      <c r="B348">
        <v>367.82</v>
      </c>
      <c r="C348">
        <v>370.9</v>
      </c>
      <c r="D348">
        <v>367.82</v>
      </c>
      <c r="E348">
        <v>370.13</v>
      </c>
      <c r="F348" s="12">
        <v>2576679424</v>
      </c>
      <c r="G348" s="12">
        <v>9477341</v>
      </c>
    </row>
    <row r="349" spans="1:7">
      <c r="A349" s="9">
        <f>'(1)'!A349</f>
        <v>42793</v>
      </c>
      <c r="B349">
        <v>370.17</v>
      </c>
      <c r="C349">
        <v>370.36</v>
      </c>
      <c r="D349">
        <v>369.14</v>
      </c>
      <c r="E349">
        <v>370.2</v>
      </c>
      <c r="F349" s="12">
        <v>2511229184</v>
      </c>
      <c r="G349" s="12">
        <v>9503883</v>
      </c>
    </row>
    <row r="350" spans="1:7">
      <c r="A350" s="9">
        <f>'(1)'!A350</f>
        <v>42794</v>
      </c>
      <c r="B350">
        <v>370.68</v>
      </c>
      <c r="C350">
        <v>372.09</v>
      </c>
      <c r="D350">
        <v>370.24</v>
      </c>
      <c r="E350">
        <v>371.47</v>
      </c>
      <c r="F350" s="12">
        <v>2090141184</v>
      </c>
      <c r="G350" s="12">
        <v>9523430</v>
      </c>
    </row>
    <row r="351" spans="1:7">
      <c r="A351" s="9">
        <f>'(1)'!A351</f>
        <v>42795</v>
      </c>
      <c r="B351">
        <v>371.35</v>
      </c>
      <c r="C351">
        <v>371.56</v>
      </c>
      <c r="D351">
        <v>369.46</v>
      </c>
      <c r="E351">
        <v>370.1</v>
      </c>
      <c r="F351" s="12">
        <v>2391739904</v>
      </c>
      <c r="G351" s="12">
        <v>9595852</v>
      </c>
    </row>
    <row r="352" spans="1:7">
      <c r="A352" s="9">
        <f>'(1)'!A352</f>
        <v>42796</v>
      </c>
      <c r="B352">
        <v>370.28</v>
      </c>
      <c r="C352">
        <v>370.64</v>
      </c>
      <c r="D352">
        <v>367.74</v>
      </c>
      <c r="E352">
        <v>370.22</v>
      </c>
      <c r="F352" s="12">
        <v>2385103616</v>
      </c>
      <c r="G352" s="12">
        <v>9611577</v>
      </c>
    </row>
    <row r="353" spans="1:7">
      <c r="A353" s="9">
        <f>'(1)'!A353</f>
        <v>42797</v>
      </c>
      <c r="B353">
        <v>371.19</v>
      </c>
      <c r="C353">
        <v>371.89</v>
      </c>
      <c r="D353">
        <v>370.4</v>
      </c>
      <c r="E353">
        <v>371.04</v>
      </c>
      <c r="F353" s="12">
        <v>2222377728</v>
      </c>
      <c r="G353" s="12">
        <v>9687702</v>
      </c>
    </row>
    <row r="354" spans="1:7">
      <c r="A354" s="9">
        <f>'(1)'!A354</f>
        <v>42800</v>
      </c>
      <c r="B354">
        <v>371.2</v>
      </c>
      <c r="C354">
        <v>373.94</v>
      </c>
      <c r="D354">
        <v>369.94</v>
      </c>
      <c r="E354">
        <v>373.4</v>
      </c>
      <c r="F354" s="12">
        <v>2595089920</v>
      </c>
      <c r="G354" s="12">
        <v>9689821</v>
      </c>
    </row>
    <row r="355" spans="1:7">
      <c r="A355" s="9">
        <f>'(1)'!A355</f>
        <v>42801</v>
      </c>
      <c r="B355">
        <v>374.13</v>
      </c>
      <c r="C355">
        <v>375.43</v>
      </c>
      <c r="D355">
        <v>372.54</v>
      </c>
      <c r="E355">
        <v>373.38</v>
      </c>
      <c r="F355" s="12">
        <v>1790310912</v>
      </c>
      <c r="G355" s="12">
        <v>9717972</v>
      </c>
    </row>
    <row r="356" spans="1:7">
      <c r="A356" s="9">
        <f>'(1)'!A356</f>
        <v>42802</v>
      </c>
      <c r="B356">
        <v>373.23</v>
      </c>
      <c r="C356">
        <v>374.21</v>
      </c>
      <c r="D356">
        <v>372.43</v>
      </c>
      <c r="E356">
        <v>372.85</v>
      </c>
      <c r="F356" s="12">
        <v>2463909376</v>
      </c>
      <c r="G356" s="12">
        <v>9689622</v>
      </c>
    </row>
    <row r="357" spans="1:7">
      <c r="A357" s="9">
        <f>'(1)'!A357</f>
        <v>42803</v>
      </c>
      <c r="B357">
        <v>372.71</v>
      </c>
      <c r="C357">
        <v>372.75</v>
      </c>
      <c r="D357">
        <v>367.7</v>
      </c>
      <c r="E357">
        <v>370.01</v>
      </c>
      <c r="F357" s="12">
        <v>3113668608</v>
      </c>
      <c r="G357" s="12">
        <v>9693918</v>
      </c>
    </row>
    <row r="358" spans="1:7">
      <c r="A358" s="9">
        <f>'(1)'!A358</f>
        <v>42804</v>
      </c>
      <c r="B358">
        <v>369.72</v>
      </c>
      <c r="C358">
        <v>370.58</v>
      </c>
      <c r="D358">
        <v>368.47</v>
      </c>
      <c r="E358">
        <v>369.52</v>
      </c>
      <c r="F358" s="12">
        <v>2745449216</v>
      </c>
      <c r="G358" s="12">
        <v>9709439</v>
      </c>
    </row>
    <row r="359" spans="1:7">
      <c r="A359" s="9">
        <f>'(1)'!A359</f>
        <v>42807</v>
      </c>
      <c r="B359">
        <v>369.69</v>
      </c>
      <c r="C359">
        <v>370.71</v>
      </c>
      <c r="D359">
        <v>369.13</v>
      </c>
      <c r="E359">
        <v>370.24</v>
      </c>
      <c r="F359" s="12">
        <v>2840589568</v>
      </c>
      <c r="G359" s="12">
        <v>9768774</v>
      </c>
    </row>
    <row r="360" spans="1:7">
      <c r="A360" s="9">
        <f>'(1)'!A360</f>
        <v>42808</v>
      </c>
      <c r="B360">
        <v>371.52</v>
      </c>
      <c r="C360">
        <v>375.77</v>
      </c>
      <c r="D360">
        <v>371.52</v>
      </c>
      <c r="E360">
        <v>375.69</v>
      </c>
      <c r="F360" s="12">
        <v>2414190336</v>
      </c>
      <c r="G360" s="12">
        <v>9766087</v>
      </c>
    </row>
    <row r="361" spans="1:7">
      <c r="A361" s="9">
        <f>'(1)'!A361</f>
        <v>42809</v>
      </c>
      <c r="B361">
        <v>375.62</v>
      </c>
      <c r="C361">
        <v>376.15</v>
      </c>
      <c r="D361">
        <v>374.91</v>
      </c>
      <c r="E361">
        <v>375.61</v>
      </c>
      <c r="F361" s="12">
        <v>2857994240</v>
      </c>
      <c r="G361" s="12">
        <v>9764083</v>
      </c>
    </row>
    <row r="362" spans="1:7">
      <c r="A362" s="9">
        <f>'(1)'!A362</f>
        <v>42810</v>
      </c>
      <c r="B362">
        <v>374.9</v>
      </c>
      <c r="C362">
        <v>375.23</v>
      </c>
      <c r="D362">
        <v>373.82</v>
      </c>
      <c r="E362">
        <v>375.23</v>
      </c>
      <c r="F362" s="12">
        <v>3348413696</v>
      </c>
      <c r="G362" s="12">
        <v>9695310</v>
      </c>
    </row>
    <row r="363" spans="1:7">
      <c r="A363" s="9">
        <f>'(1)'!A363</f>
        <v>42811</v>
      </c>
      <c r="B363">
        <v>374.43</v>
      </c>
      <c r="C363">
        <v>374.43</v>
      </c>
      <c r="D363">
        <v>372.42</v>
      </c>
      <c r="E363">
        <v>373.27</v>
      </c>
      <c r="F363" s="12">
        <v>2709115648</v>
      </c>
      <c r="G363" s="12">
        <v>9690948</v>
      </c>
    </row>
    <row r="364" spans="1:7">
      <c r="A364" s="9">
        <f>'(1)'!A364</f>
        <v>42814</v>
      </c>
      <c r="B364">
        <v>373.05</v>
      </c>
      <c r="C364">
        <v>373.45</v>
      </c>
      <c r="D364">
        <v>371.6</v>
      </c>
      <c r="E364">
        <v>372.27</v>
      </c>
      <c r="F364" s="12">
        <v>2766737664</v>
      </c>
      <c r="G364" s="12">
        <v>9710651</v>
      </c>
    </row>
    <row r="365" spans="1:7">
      <c r="A365" s="9">
        <f>'(1)'!A365</f>
        <v>42815</v>
      </c>
      <c r="B365">
        <v>372.22</v>
      </c>
      <c r="C365">
        <v>373.43</v>
      </c>
      <c r="D365">
        <v>371.24</v>
      </c>
      <c r="E365">
        <v>372.58</v>
      </c>
      <c r="F365" s="12">
        <v>2218646016</v>
      </c>
      <c r="G365" s="12">
        <v>9853119</v>
      </c>
    </row>
    <row r="366" spans="1:7">
      <c r="A366" s="9">
        <f>'(1)'!A366</f>
        <v>42816</v>
      </c>
      <c r="B366">
        <v>372.53</v>
      </c>
      <c r="C366">
        <v>373.44</v>
      </c>
      <c r="D366">
        <v>371.08</v>
      </c>
      <c r="E366">
        <v>372.89</v>
      </c>
      <c r="F366" s="12">
        <v>2332982528</v>
      </c>
      <c r="G366" s="12">
        <v>9848486</v>
      </c>
    </row>
    <row r="367" spans="1:7">
      <c r="A367" s="9">
        <f>'(1)'!A367</f>
        <v>42817</v>
      </c>
      <c r="B367">
        <v>373.42</v>
      </c>
      <c r="C367">
        <v>374.89</v>
      </c>
      <c r="D367">
        <v>373.02</v>
      </c>
      <c r="E367">
        <v>373.23</v>
      </c>
      <c r="F367" s="12">
        <v>2523500800</v>
      </c>
      <c r="G367" s="12">
        <v>9839005</v>
      </c>
    </row>
    <row r="368" spans="1:7">
      <c r="A368" s="9">
        <f>'(1)'!A368</f>
        <v>42818</v>
      </c>
      <c r="B368">
        <v>373.25</v>
      </c>
      <c r="C368">
        <v>375.08</v>
      </c>
      <c r="D368">
        <v>373.19</v>
      </c>
      <c r="E368">
        <v>374.64</v>
      </c>
      <c r="F368" s="12">
        <v>3193948672</v>
      </c>
      <c r="G368" s="12">
        <v>9791374</v>
      </c>
    </row>
    <row r="369" spans="1:7">
      <c r="A369" s="9">
        <f>'(1)'!A369</f>
        <v>42821</v>
      </c>
      <c r="B369">
        <v>374.3</v>
      </c>
      <c r="C369">
        <v>374.33</v>
      </c>
      <c r="D369">
        <v>372.59</v>
      </c>
      <c r="E369">
        <v>373.46</v>
      </c>
      <c r="F369" s="12">
        <v>3035353600</v>
      </c>
      <c r="G369" s="12">
        <v>9771341</v>
      </c>
    </row>
    <row r="370" spans="1:7">
      <c r="A370" s="9">
        <f>'(1)'!A370</f>
        <v>42822</v>
      </c>
      <c r="B370">
        <v>374.21</v>
      </c>
      <c r="C370">
        <v>375.2</v>
      </c>
      <c r="D370">
        <v>373.9</v>
      </c>
      <c r="E370">
        <v>375.1</v>
      </c>
      <c r="F370" s="12">
        <v>2086432640</v>
      </c>
      <c r="G370" s="12">
        <v>9772993</v>
      </c>
    </row>
    <row r="371" spans="1:7">
      <c r="A371" s="9">
        <f>'(1)'!A371</f>
        <v>42823</v>
      </c>
      <c r="B371">
        <v>375.91</v>
      </c>
      <c r="C371">
        <v>377.76</v>
      </c>
      <c r="D371">
        <v>375.91</v>
      </c>
      <c r="E371">
        <v>377.73</v>
      </c>
      <c r="F371" s="12">
        <v>2565431808</v>
      </c>
      <c r="G371" s="12">
        <v>9788694</v>
      </c>
    </row>
    <row r="372" spans="1:7">
      <c r="A372" s="9">
        <f>'(1)'!A372</f>
        <v>42824</v>
      </c>
      <c r="B372">
        <v>376.79</v>
      </c>
      <c r="C372">
        <v>378.5</v>
      </c>
      <c r="D372">
        <v>376.24</v>
      </c>
      <c r="E372">
        <v>378.32</v>
      </c>
      <c r="F372" s="12">
        <v>2470940416</v>
      </c>
      <c r="G372" s="12">
        <v>9787869</v>
      </c>
    </row>
    <row r="373" spans="1:7">
      <c r="A373" s="9">
        <f>'(1)'!A373</f>
        <v>42825</v>
      </c>
      <c r="B373">
        <v>377.95</v>
      </c>
      <c r="C373">
        <v>378.41</v>
      </c>
      <c r="D373">
        <v>377.15</v>
      </c>
      <c r="E373">
        <v>377.68</v>
      </c>
      <c r="F373" s="12">
        <v>3412859648</v>
      </c>
      <c r="G373" s="12">
        <v>9832068</v>
      </c>
    </row>
    <row r="374" spans="1:7">
      <c r="A374" s="9">
        <f>'(1)'!A374</f>
        <v>42828</v>
      </c>
      <c r="B374">
        <v>377.86</v>
      </c>
      <c r="C374">
        <v>379.22</v>
      </c>
      <c r="D374">
        <v>375.28</v>
      </c>
      <c r="E374">
        <v>375.67</v>
      </c>
      <c r="F374" s="12">
        <v>4878871040</v>
      </c>
      <c r="G374" s="12">
        <v>9804268</v>
      </c>
    </row>
    <row r="375" spans="1:7">
      <c r="A375" s="9">
        <f>'(1)'!A375</f>
        <v>42829</v>
      </c>
      <c r="B375">
        <v>374.61</v>
      </c>
      <c r="C375">
        <v>374.61</v>
      </c>
      <c r="D375">
        <v>371.97</v>
      </c>
      <c r="E375">
        <v>374.03</v>
      </c>
      <c r="F375" s="12">
        <v>2067205888</v>
      </c>
      <c r="G375" s="12">
        <v>9831065</v>
      </c>
    </row>
    <row r="376" spans="1:7">
      <c r="A376" s="9">
        <f>'(1)'!A376</f>
        <v>42830</v>
      </c>
      <c r="B376">
        <v>374.11</v>
      </c>
      <c r="C376">
        <v>377.2</v>
      </c>
      <c r="D376">
        <v>373.56</v>
      </c>
      <c r="E376">
        <v>377.2</v>
      </c>
      <c r="F376" s="12">
        <v>2896857088</v>
      </c>
      <c r="G376" s="12">
        <v>9911559</v>
      </c>
    </row>
    <row r="377" spans="1:7">
      <c r="A377" s="9">
        <f>'(1)'!A377</f>
        <v>42831</v>
      </c>
      <c r="B377">
        <v>376.87</v>
      </c>
      <c r="C377">
        <v>376.88</v>
      </c>
      <c r="D377">
        <v>375.38</v>
      </c>
      <c r="E377">
        <v>376.51</v>
      </c>
      <c r="F377" s="12">
        <v>3141286912</v>
      </c>
      <c r="G377" s="12">
        <v>9936090</v>
      </c>
    </row>
    <row r="378" spans="1:7">
      <c r="A378" s="9">
        <f>'(1)'!A378</f>
        <v>42832</v>
      </c>
      <c r="B378">
        <v>375.44</v>
      </c>
      <c r="C378">
        <v>375.44</v>
      </c>
      <c r="D378">
        <v>372.93</v>
      </c>
      <c r="E378">
        <v>375.01</v>
      </c>
      <c r="F378" s="12">
        <v>2550914560</v>
      </c>
      <c r="G378" s="12">
        <v>9926468</v>
      </c>
    </row>
    <row r="379" spans="1:7">
      <c r="A379" s="9">
        <f>'(1)'!A379</f>
        <v>42835</v>
      </c>
      <c r="B379">
        <v>375.55</v>
      </c>
      <c r="C379">
        <v>377.37</v>
      </c>
      <c r="D379">
        <v>375.25</v>
      </c>
      <c r="E379">
        <v>377.3</v>
      </c>
      <c r="F379" s="12">
        <v>2221662464</v>
      </c>
      <c r="G379" s="12">
        <v>9868048</v>
      </c>
    </row>
    <row r="380" spans="1:7">
      <c r="A380" s="9">
        <f>'(1)'!A380</f>
        <v>42836</v>
      </c>
      <c r="B380">
        <v>377.18</v>
      </c>
      <c r="C380">
        <v>378.61</v>
      </c>
      <c r="D380">
        <v>376.72</v>
      </c>
      <c r="E380">
        <v>378.53</v>
      </c>
      <c r="F380" s="12">
        <v>2341518080</v>
      </c>
      <c r="G380" s="12">
        <v>9823071</v>
      </c>
    </row>
    <row r="381" spans="1:7">
      <c r="A381" s="9">
        <f>'(1)'!A381</f>
        <v>42837</v>
      </c>
      <c r="B381">
        <v>378.58</v>
      </c>
      <c r="C381">
        <v>380.48</v>
      </c>
      <c r="D381">
        <v>378.42</v>
      </c>
      <c r="E381">
        <v>380.46</v>
      </c>
      <c r="F381" s="12">
        <v>2497843712</v>
      </c>
      <c r="G381" s="12">
        <v>9907705</v>
      </c>
    </row>
    <row r="382" spans="1:7">
      <c r="A382" s="9">
        <f>'(1)'!A382</f>
        <v>42838</v>
      </c>
      <c r="B382">
        <v>380.42</v>
      </c>
      <c r="C382">
        <v>381.5</v>
      </c>
      <c r="D382">
        <v>378.76</v>
      </c>
      <c r="E382">
        <v>381.14</v>
      </c>
      <c r="F382" s="12">
        <v>2359874816</v>
      </c>
      <c r="G382" s="12">
        <v>9895230</v>
      </c>
    </row>
    <row r="383" spans="1:7">
      <c r="A383" s="9">
        <f>'(1)'!A383</f>
        <v>42842</v>
      </c>
      <c r="B383">
        <v>382.19</v>
      </c>
      <c r="C383">
        <v>382.74</v>
      </c>
      <c r="D383">
        <v>379.26</v>
      </c>
      <c r="E383">
        <v>379.29</v>
      </c>
      <c r="F383" s="12">
        <v>2183965952</v>
      </c>
      <c r="G383" s="12">
        <v>9859407</v>
      </c>
    </row>
    <row r="384" spans="1:7">
      <c r="A384" s="9">
        <f>'(1)'!A384</f>
        <v>42843</v>
      </c>
      <c r="B384">
        <v>379.05</v>
      </c>
      <c r="C384">
        <v>380.08</v>
      </c>
      <c r="D384">
        <v>378.63</v>
      </c>
      <c r="E384">
        <v>380.03</v>
      </c>
      <c r="F384" s="12">
        <v>2695447808</v>
      </c>
      <c r="G384" s="12">
        <v>9914975</v>
      </c>
    </row>
    <row r="385" spans="1:7">
      <c r="A385" s="9">
        <f>'(1)'!A385</f>
        <v>42844</v>
      </c>
      <c r="B385">
        <v>380.07</v>
      </c>
      <c r="C385">
        <v>381.71</v>
      </c>
      <c r="D385">
        <v>379.82</v>
      </c>
      <c r="E385">
        <v>380.09</v>
      </c>
      <c r="F385" s="12">
        <v>2510472448</v>
      </c>
      <c r="G385" s="12">
        <v>9947920</v>
      </c>
    </row>
    <row r="386" spans="1:7">
      <c r="A386" s="9">
        <f>'(1)'!A386</f>
        <v>42845</v>
      </c>
      <c r="B386">
        <v>379.04</v>
      </c>
      <c r="C386">
        <v>380.98</v>
      </c>
      <c r="D386">
        <v>377.16</v>
      </c>
      <c r="E386">
        <v>380.77</v>
      </c>
      <c r="F386" s="12">
        <v>2685331712</v>
      </c>
      <c r="G386" s="12">
        <v>10007774</v>
      </c>
    </row>
    <row r="387" spans="1:7">
      <c r="A387" s="9">
        <f>'(1)'!A387</f>
        <v>42846</v>
      </c>
      <c r="B387">
        <v>380.02</v>
      </c>
      <c r="C387">
        <v>381.26</v>
      </c>
      <c r="D387">
        <v>378.9</v>
      </c>
      <c r="E387">
        <v>381.26</v>
      </c>
      <c r="F387" s="12">
        <v>2402077696</v>
      </c>
      <c r="G387" s="12">
        <v>10033242</v>
      </c>
    </row>
    <row r="388" spans="1:7">
      <c r="A388" s="9">
        <f>'(1)'!A388</f>
        <v>42849</v>
      </c>
      <c r="B388">
        <v>381.64</v>
      </c>
      <c r="C388">
        <v>381.67</v>
      </c>
      <c r="D388">
        <v>380.4</v>
      </c>
      <c r="E388">
        <v>381.25</v>
      </c>
      <c r="F388" s="12">
        <v>2595920640</v>
      </c>
      <c r="G388" s="12">
        <v>9978343</v>
      </c>
    </row>
    <row r="389" spans="1:7">
      <c r="A389" s="9">
        <f>'(1)'!A389</f>
        <v>42850</v>
      </c>
      <c r="B389">
        <v>380.57</v>
      </c>
      <c r="C389">
        <v>382.52</v>
      </c>
      <c r="D389">
        <v>379.31</v>
      </c>
      <c r="E389">
        <v>381.18</v>
      </c>
      <c r="F389" s="12">
        <v>2395013632</v>
      </c>
      <c r="G389" s="12">
        <v>9984153</v>
      </c>
    </row>
    <row r="390" spans="1:7">
      <c r="A390" s="9">
        <f>'(1)'!A390</f>
        <v>42851</v>
      </c>
      <c r="B390">
        <v>381.78</v>
      </c>
      <c r="C390">
        <v>383.91</v>
      </c>
      <c r="D390">
        <v>381.6</v>
      </c>
      <c r="E390">
        <v>381.9</v>
      </c>
      <c r="F390" s="12">
        <v>2020078336</v>
      </c>
      <c r="G390" s="12">
        <v>10013116</v>
      </c>
    </row>
    <row r="391" spans="1:7">
      <c r="A391" s="9">
        <f>'(1)'!A391</f>
        <v>42852</v>
      </c>
      <c r="B391">
        <v>381.36</v>
      </c>
      <c r="C391">
        <v>381.36</v>
      </c>
      <c r="D391">
        <v>379.85</v>
      </c>
      <c r="E391">
        <v>380.58</v>
      </c>
      <c r="F391" s="12">
        <v>2637418240</v>
      </c>
      <c r="G391" s="12">
        <v>10036205</v>
      </c>
    </row>
    <row r="392" spans="1:7">
      <c r="A392" s="9">
        <f>'(1)'!A392</f>
        <v>42853</v>
      </c>
      <c r="B392">
        <v>380.96</v>
      </c>
      <c r="C392">
        <v>381.37</v>
      </c>
      <c r="D392">
        <v>376.35</v>
      </c>
      <c r="E392">
        <v>376.35</v>
      </c>
      <c r="F392" s="12">
        <v>2781758208</v>
      </c>
      <c r="G392" s="12">
        <v>10055290</v>
      </c>
    </row>
    <row r="393" spans="1:7">
      <c r="A393" s="9">
        <f>'(1)'!A393</f>
        <v>42856</v>
      </c>
      <c r="B393">
        <v>376.47</v>
      </c>
      <c r="C393">
        <v>378.02</v>
      </c>
      <c r="D393">
        <v>376.23</v>
      </c>
      <c r="E393">
        <v>377.24</v>
      </c>
      <c r="F393" s="12">
        <v>2221746432</v>
      </c>
      <c r="G393" s="12">
        <v>10050656</v>
      </c>
    </row>
    <row r="394" spans="1:7">
      <c r="A394" s="9">
        <f>'(1)'!A394</f>
        <v>42857</v>
      </c>
      <c r="B394">
        <v>376.96</v>
      </c>
      <c r="C394">
        <v>378.55</v>
      </c>
      <c r="D394">
        <v>376.28</v>
      </c>
      <c r="E394">
        <v>378.06</v>
      </c>
      <c r="F394" s="12">
        <v>10383</v>
      </c>
      <c r="G394" s="12">
        <v>10061460</v>
      </c>
    </row>
    <row r="395" spans="1:7">
      <c r="A395" s="9">
        <f>'(1)'!A395</f>
        <v>42858</v>
      </c>
      <c r="B395">
        <v>378.22</v>
      </c>
      <c r="C395">
        <v>379.21</v>
      </c>
      <c r="D395">
        <v>377.17</v>
      </c>
      <c r="E395">
        <v>378.12</v>
      </c>
      <c r="F395" s="12">
        <v>14650</v>
      </c>
      <c r="G395" s="12">
        <v>10075884</v>
      </c>
    </row>
    <row r="396" spans="1:7">
      <c r="A396" s="9">
        <f>'(1)'!A396</f>
        <v>42859</v>
      </c>
      <c r="B396">
        <v>379.05</v>
      </c>
      <c r="C396">
        <v>386.23</v>
      </c>
      <c r="D396">
        <v>379.05</v>
      </c>
      <c r="E396">
        <v>386.09</v>
      </c>
      <c r="F396" s="12">
        <v>3185844480</v>
      </c>
      <c r="G396" s="12">
        <v>10051975</v>
      </c>
    </row>
    <row r="397" spans="1:7">
      <c r="A397" s="9">
        <f>'(1)'!A397</f>
        <v>42860</v>
      </c>
      <c r="B397">
        <v>386.21</v>
      </c>
      <c r="C397">
        <v>387.99</v>
      </c>
      <c r="D397">
        <v>386.15</v>
      </c>
      <c r="E397">
        <v>386.91</v>
      </c>
      <c r="F397" s="12">
        <v>3454009344</v>
      </c>
      <c r="G397" s="12">
        <v>10056719</v>
      </c>
    </row>
    <row r="398" spans="1:7">
      <c r="A398" s="9">
        <f>'(1)'!A398</f>
        <v>42863</v>
      </c>
      <c r="B398">
        <v>386.61</v>
      </c>
      <c r="C398">
        <v>388.88</v>
      </c>
      <c r="D398">
        <v>386.29</v>
      </c>
      <c r="E398">
        <v>388.73</v>
      </c>
      <c r="F398" s="12">
        <v>2776068352</v>
      </c>
      <c r="G398" s="12">
        <v>10058626</v>
      </c>
    </row>
    <row r="399" spans="1:7">
      <c r="A399" s="9">
        <f>'(1)'!A399</f>
        <v>42864</v>
      </c>
      <c r="B399">
        <v>388.17</v>
      </c>
      <c r="C399">
        <v>388.21</v>
      </c>
      <c r="D399">
        <v>386.63</v>
      </c>
      <c r="E399">
        <v>387.79</v>
      </c>
      <c r="F399" s="12">
        <v>3029027072</v>
      </c>
      <c r="G399" s="12">
        <v>9941140</v>
      </c>
    </row>
    <row r="400" spans="1:7">
      <c r="A400" s="9">
        <f>'(1)'!A400</f>
        <v>42865</v>
      </c>
      <c r="B400">
        <v>387.36</v>
      </c>
      <c r="C400">
        <v>387.67</v>
      </c>
      <c r="D400">
        <v>386.73</v>
      </c>
      <c r="E400">
        <v>387.09</v>
      </c>
      <c r="F400" s="12">
        <v>4386135552</v>
      </c>
      <c r="G400" s="12">
        <v>9964128</v>
      </c>
    </row>
    <row r="401" spans="1:7">
      <c r="A401" s="9">
        <f>'(1)'!A401</f>
        <v>42866</v>
      </c>
      <c r="B401">
        <v>386.88</v>
      </c>
      <c r="C401">
        <v>386.99</v>
      </c>
      <c r="D401">
        <v>386.57</v>
      </c>
      <c r="E401">
        <v>386.64</v>
      </c>
      <c r="F401" s="12">
        <v>2842134272</v>
      </c>
      <c r="G401" s="12">
        <v>9988981</v>
      </c>
    </row>
    <row r="402" spans="1:7">
      <c r="A402" s="9">
        <f>'(1)'!A402</f>
        <v>42867</v>
      </c>
      <c r="B402">
        <v>386.69</v>
      </c>
      <c r="C402">
        <v>389.53</v>
      </c>
      <c r="D402">
        <v>386.69</v>
      </c>
      <c r="E402">
        <v>389.53</v>
      </c>
      <c r="F402" s="12">
        <v>3147544064</v>
      </c>
      <c r="G402" s="12">
        <v>9988955</v>
      </c>
    </row>
    <row r="403" spans="1:7">
      <c r="A403" s="9">
        <f>'(1)'!A403</f>
        <v>42870</v>
      </c>
      <c r="B403">
        <v>389.34</v>
      </c>
      <c r="C403">
        <v>389.39</v>
      </c>
      <c r="D403">
        <v>388.46</v>
      </c>
      <c r="E403">
        <v>389.37</v>
      </c>
      <c r="F403" s="12">
        <v>3182961152</v>
      </c>
      <c r="G403" s="12">
        <v>10212246</v>
      </c>
    </row>
    <row r="404" spans="1:7">
      <c r="A404" s="9">
        <f>'(1)'!A404</f>
        <v>42871</v>
      </c>
      <c r="B404">
        <v>389.71</v>
      </c>
      <c r="C404">
        <v>391.98</v>
      </c>
      <c r="D404">
        <v>389.71</v>
      </c>
      <c r="E404">
        <v>391.98</v>
      </c>
      <c r="F404" s="12">
        <v>3238935552</v>
      </c>
      <c r="G404" s="12">
        <v>10226198</v>
      </c>
    </row>
    <row r="405" spans="1:7">
      <c r="A405" s="9">
        <f>'(1)'!A405</f>
        <v>42872</v>
      </c>
      <c r="B405">
        <v>391.44</v>
      </c>
      <c r="C405">
        <v>394.54</v>
      </c>
      <c r="D405">
        <v>390.45</v>
      </c>
      <c r="E405">
        <v>394.54</v>
      </c>
      <c r="F405" s="12">
        <v>5947436</v>
      </c>
      <c r="G405" s="12">
        <v>10266909</v>
      </c>
    </row>
    <row r="406" spans="1:7">
      <c r="A406" s="9">
        <f>'(1)'!A406</f>
        <v>42873</v>
      </c>
      <c r="B406">
        <v>394.94</v>
      </c>
      <c r="C406">
        <v>395.15</v>
      </c>
      <c r="D406">
        <v>393.27</v>
      </c>
      <c r="E406">
        <v>394.04</v>
      </c>
      <c r="F406" s="12">
        <v>2859483136</v>
      </c>
      <c r="G406" s="12">
        <v>10244196</v>
      </c>
    </row>
    <row r="407" spans="1:7">
      <c r="A407" s="9">
        <f>'(1)'!A407</f>
        <v>42874</v>
      </c>
      <c r="B407">
        <v>394.46</v>
      </c>
      <c r="C407">
        <v>396.24</v>
      </c>
      <c r="D407">
        <v>394.46</v>
      </c>
      <c r="E407">
        <v>395.81</v>
      </c>
      <c r="F407" s="12">
        <v>2471816704</v>
      </c>
      <c r="G407" s="12">
        <v>10232762</v>
      </c>
    </row>
    <row r="408" spans="1:7">
      <c r="A408" s="9">
        <f>'(1)'!A408</f>
        <v>42877</v>
      </c>
      <c r="B408">
        <v>395.82</v>
      </c>
      <c r="C408">
        <v>396.45</v>
      </c>
      <c r="D408">
        <v>394.61</v>
      </c>
      <c r="E408">
        <v>396.45</v>
      </c>
      <c r="F408" s="12">
        <v>3507098368</v>
      </c>
      <c r="G408" s="12">
        <v>10220398</v>
      </c>
    </row>
    <row r="409" spans="1:7">
      <c r="A409" s="9">
        <f>'(1)'!A409</f>
        <v>42878</v>
      </c>
      <c r="B409">
        <v>396.47</v>
      </c>
      <c r="C409">
        <v>396.47</v>
      </c>
      <c r="D409">
        <v>393.47</v>
      </c>
      <c r="E409">
        <v>394.39</v>
      </c>
      <c r="F409" s="12">
        <v>3318156032</v>
      </c>
      <c r="G409" s="12">
        <v>10294302</v>
      </c>
    </row>
    <row r="410" spans="1:7">
      <c r="A410" s="9">
        <f>'(1)'!A410</f>
        <v>42879</v>
      </c>
      <c r="B410">
        <v>394.57</v>
      </c>
      <c r="C410">
        <v>395.63</v>
      </c>
      <c r="D410">
        <v>394.2</v>
      </c>
      <c r="E410">
        <v>395.63</v>
      </c>
      <c r="F410" s="12">
        <v>2760847104</v>
      </c>
      <c r="G410" s="12">
        <v>10291992</v>
      </c>
    </row>
    <row r="411" spans="1:7">
      <c r="A411" s="9">
        <f>'(1)'!A411</f>
        <v>42880</v>
      </c>
      <c r="B411">
        <v>396.1</v>
      </c>
      <c r="C411">
        <v>396.55</v>
      </c>
      <c r="D411">
        <v>394.7</v>
      </c>
      <c r="E411">
        <v>395.97</v>
      </c>
      <c r="F411" s="12">
        <v>2536069120</v>
      </c>
      <c r="G411" s="12">
        <v>10366383</v>
      </c>
    </row>
    <row r="412" spans="1:7">
      <c r="A412" s="9">
        <f>'(1)'!A412</f>
        <v>42881</v>
      </c>
      <c r="B412">
        <v>395.72</v>
      </c>
      <c r="C412">
        <v>396.44</v>
      </c>
      <c r="D412">
        <v>394.75</v>
      </c>
      <c r="E412">
        <v>395.91</v>
      </c>
      <c r="F412" s="12">
        <v>2788293888</v>
      </c>
      <c r="G412" s="12">
        <v>10442659</v>
      </c>
    </row>
    <row r="413" spans="1:7">
      <c r="A413" s="9">
        <f>'(1)'!A413</f>
        <v>42885</v>
      </c>
      <c r="B413">
        <v>394.76</v>
      </c>
      <c r="C413">
        <v>395.44</v>
      </c>
      <c r="D413">
        <v>390.15</v>
      </c>
      <c r="E413">
        <v>391.14</v>
      </c>
      <c r="F413" s="12">
        <v>2986544128</v>
      </c>
      <c r="G413" s="12">
        <v>10424172</v>
      </c>
    </row>
    <row r="414" spans="1:7">
      <c r="A414" s="9">
        <f>'(1)'!A414</f>
        <v>42886</v>
      </c>
      <c r="B414">
        <v>390.6</v>
      </c>
      <c r="C414">
        <v>390.6</v>
      </c>
      <c r="D414">
        <v>386.46</v>
      </c>
      <c r="E414">
        <v>389.19</v>
      </c>
      <c r="F414" s="12">
        <v>2655188224</v>
      </c>
      <c r="G414" s="12">
        <v>10464597</v>
      </c>
    </row>
    <row r="415" spans="1:7">
      <c r="A415" s="9">
        <f>'(1)'!A415</f>
        <v>42887</v>
      </c>
      <c r="B415">
        <v>389.12</v>
      </c>
      <c r="C415">
        <v>391.7</v>
      </c>
      <c r="D415">
        <v>389.12</v>
      </c>
      <c r="E415">
        <v>391.51</v>
      </c>
      <c r="F415" s="12">
        <v>2274951168</v>
      </c>
      <c r="G415" s="12">
        <v>10483897</v>
      </c>
    </row>
    <row r="416" spans="1:7">
      <c r="A416" s="9">
        <f>'(1)'!A416</f>
        <v>42888</v>
      </c>
      <c r="B416">
        <v>391.9</v>
      </c>
      <c r="C416">
        <v>392.48</v>
      </c>
      <c r="D416">
        <v>390.8</v>
      </c>
      <c r="E416">
        <v>391.14</v>
      </c>
      <c r="F416" s="12">
        <v>2732813824</v>
      </c>
      <c r="G416" s="12">
        <v>10431317</v>
      </c>
    </row>
    <row r="417" spans="1:7">
      <c r="A417" s="9">
        <f>'(1)'!A417</f>
        <v>42891</v>
      </c>
      <c r="B417">
        <v>390.79</v>
      </c>
      <c r="C417">
        <v>392.62</v>
      </c>
      <c r="D417">
        <v>390.47</v>
      </c>
      <c r="E417">
        <v>392.02</v>
      </c>
      <c r="F417" s="12">
        <v>2993296640</v>
      </c>
      <c r="G417" s="12">
        <v>10465636</v>
      </c>
    </row>
    <row r="418" spans="1:7">
      <c r="A418" s="9">
        <f>'(1)'!A418</f>
        <v>42892</v>
      </c>
      <c r="B418">
        <v>392.42</v>
      </c>
      <c r="C418">
        <v>392.78</v>
      </c>
      <c r="D418">
        <v>391.63</v>
      </c>
      <c r="E418">
        <v>392.37</v>
      </c>
      <c r="F418" s="12">
        <v>3505843712</v>
      </c>
      <c r="G418" s="12">
        <v>10478766</v>
      </c>
    </row>
    <row r="419" spans="1:7">
      <c r="A419" s="9">
        <f>'(1)'!A419</f>
        <v>42893</v>
      </c>
      <c r="B419">
        <v>392.7</v>
      </c>
      <c r="C419">
        <v>393.22</v>
      </c>
      <c r="D419">
        <v>391.26</v>
      </c>
      <c r="E419">
        <v>392.14</v>
      </c>
      <c r="F419" s="12">
        <v>2790760704</v>
      </c>
      <c r="G419" s="12">
        <v>10477179</v>
      </c>
    </row>
    <row r="420" spans="1:7">
      <c r="A420" s="9">
        <f>'(1)'!A420</f>
        <v>42894</v>
      </c>
      <c r="B420">
        <v>391.5</v>
      </c>
      <c r="C420">
        <v>391.57</v>
      </c>
      <c r="D420">
        <v>389.44</v>
      </c>
      <c r="E420">
        <v>391.35</v>
      </c>
      <c r="F420" s="12">
        <v>2296203776</v>
      </c>
      <c r="G420" s="12">
        <v>10339463</v>
      </c>
    </row>
    <row r="421" spans="1:7">
      <c r="A421" s="9">
        <f>'(1)'!A421</f>
        <v>42895</v>
      </c>
      <c r="B421">
        <v>391.66</v>
      </c>
      <c r="C421">
        <v>391.66</v>
      </c>
      <c r="D421">
        <v>390.78</v>
      </c>
      <c r="E421">
        <v>391.25</v>
      </c>
      <c r="F421" s="12">
        <v>2276560640</v>
      </c>
      <c r="G421" s="12">
        <v>10290139</v>
      </c>
    </row>
    <row r="422" spans="1:7">
      <c r="A422" s="9">
        <f>'(1)'!A422</f>
        <v>42898</v>
      </c>
      <c r="B422">
        <v>390.51</v>
      </c>
      <c r="C422">
        <v>391</v>
      </c>
      <c r="D422">
        <v>388.97</v>
      </c>
      <c r="E422">
        <v>390.5</v>
      </c>
      <c r="F422" s="12">
        <v>2297782528</v>
      </c>
      <c r="G422" s="12">
        <v>10359567</v>
      </c>
    </row>
    <row r="423" spans="1:7">
      <c r="A423" s="9">
        <f>'(1)'!A423</f>
        <v>42899</v>
      </c>
      <c r="B423">
        <v>390.09</v>
      </c>
      <c r="C423">
        <v>392.27</v>
      </c>
      <c r="D423">
        <v>389.51</v>
      </c>
      <c r="E423">
        <v>389.99</v>
      </c>
      <c r="F423" s="12">
        <v>1739956736</v>
      </c>
      <c r="G423" s="12">
        <v>10354029</v>
      </c>
    </row>
    <row r="424" spans="1:7">
      <c r="A424" s="9">
        <f>'(1)'!A424</f>
        <v>42900</v>
      </c>
      <c r="B424">
        <v>389.55</v>
      </c>
      <c r="C424">
        <v>391.93</v>
      </c>
      <c r="D424">
        <v>389.55</v>
      </c>
      <c r="E424">
        <v>391.66</v>
      </c>
      <c r="F424" s="12">
        <v>2311375360</v>
      </c>
      <c r="G424" s="12">
        <v>10384167</v>
      </c>
    </row>
    <row r="425" spans="1:7">
      <c r="A425" s="9">
        <f>'(1)'!A425</f>
        <v>42901</v>
      </c>
      <c r="B425">
        <v>392.16</v>
      </c>
      <c r="C425">
        <v>394.68</v>
      </c>
      <c r="D425">
        <v>391.75</v>
      </c>
      <c r="E425">
        <v>392.55</v>
      </c>
      <c r="F425" s="12">
        <v>804064576</v>
      </c>
      <c r="G425" s="12">
        <v>10383337</v>
      </c>
    </row>
    <row r="426" spans="1:7">
      <c r="A426" s="9">
        <f>'(1)'!A426</f>
        <v>42902</v>
      </c>
      <c r="B426">
        <v>392.71</v>
      </c>
      <c r="C426">
        <v>392.87</v>
      </c>
      <c r="D426">
        <v>391.65</v>
      </c>
      <c r="E426">
        <v>392.04</v>
      </c>
      <c r="F426" s="12">
        <v>2371583744</v>
      </c>
      <c r="G426" s="12">
        <v>10380516</v>
      </c>
    </row>
    <row r="427" spans="1:7">
      <c r="A427" s="9">
        <f>'(1)'!A427</f>
        <v>42905</v>
      </c>
      <c r="B427">
        <v>391.3</v>
      </c>
      <c r="C427">
        <v>391.3</v>
      </c>
      <c r="D427">
        <v>388.86</v>
      </c>
      <c r="E427">
        <v>389.4</v>
      </c>
      <c r="F427" s="12">
        <v>4972219904</v>
      </c>
      <c r="G427" s="12">
        <v>10364763</v>
      </c>
    </row>
    <row r="428" spans="1:7">
      <c r="A428" s="9">
        <f>'(1)'!A428</f>
        <v>42906</v>
      </c>
      <c r="B428">
        <v>389.32</v>
      </c>
      <c r="C428">
        <v>391.81</v>
      </c>
      <c r="D428">
        <v>388.45</v>
      </c>
      <c r="E428">
        <v>389.18</v>
      </c>
      <c r="F428" s="12">
        <v>2738246144</v>
      </c>
      <c r="G428" s="12">
        <v>10353838</v>
      </c>
    </row>
    <row r="429" spans="1:7">
      <c r="A429" s="9">
        <f>'(1)'!A429</f>
        <v>42907</v>
      </c>
      <c r="B429">
        <v>389.42</v>
      </c>
      <c r="C429">
        <v>390.51</v>
      </c>
      <c r="D429">
        <v>388.37</v>
      </c>
      <c r="E429">
        <v>389.15</v>
      </c>
      <c r="F429" s="12">
        <v>2677858304</v>
      </c>
      <c r="G429" s="12">
        <v>10338120</v>
      </c>
    </row>
    <row r="430" spans="1:7">
      <c r="A430" s="9">
        <f>'(1)'!A430</f>
        <v>42908</v>
      </c>
      <c r="B430">
        <v>387.56</v>
      </c>
      <c r="C430">
        <v>390.64</v>
      </c>
      <c r="D430">
        <v>387.56</v>
      </c>
      <c r="E430">
        <v>390.39</v>
      </c>
      <c r="F430" s="12">
        <v>1631071104</v>
      </c>
      <c r="G430" s="12">
        <v>10293519</v>
      </c>
    </row>
    <row r="431" spans="1:7">
      <c r="A431" s="9">
        <f>'(1)'!A431</f>
        <v>42909</v>
      </c>
      <c r="B431">
        <v>389.6</v>
      </c>
      <c r="C431">
        <v>389.6</v>
      </c>
      <c r="D431">
        <v>386.17</v>
      </c>
      <c r="E431">
        <v>386.62</v>
      </c>
      <c r="F431" s="12">
        <v>2440375808</v>
      </c>
      <c r="G431" s="12">
        <v>10345985</v>
      </c>
    </row>
    <row r="432" spans="1:7">
      <c r="A432" s="9">
        <f>'(1)'!A432</f>
        <v>42912</v>
      </c>
      <c r="B432">
        <v>387.28</v>
      </c>
      <c r="C432">
        <v>389.49</v>
      </c>
      <c r="D432">
        <v>387.28</v>
      </c>
      <c r="E432">
        <v>388.75</v>
      </c>
      <c r="F432" s="12">
        <v>3002281984</v>
      </c>
      <c r="G432" s="12">
        <v>10375184</v>
      </c>
    </row>
    <row r="433" spans="1:7">
      <c r="A433" s="9">
        <f>'(1)'!A433</f>
        <v>42913</v>
      </c>
      <c r="B433">
        <v>389.48</v>
      </c>
      <c r="C433">
        <v>391.44</v>
      </c>
      <c r="D433">
        <v>387.58</v>
      </c>
      <c r="E433">
        <v>387.58</v>
      </c>
      <c r="F433" s="12">
        <v>2874463488</v>
      </c>
      <c r="G433" s="12">
        <v>10352606</v>
      </c>
    </row>
    <row r="434" spans="1:7">
      <c r="A434" s="9">
        <f>'(1)'!A434</f>
        <v>42914</v>
      </c>
      <c r="B434">
        <v>387.53</v>
      </c>
      <c r="C434">
        <v>387.53</v>
      </c>
      <c r="D434">
        <v>383.74</v>
      </c>
      <c r="E434">
        <v>386.05</v>
      </c>
      <c r="F434" s="12">
        <v>2862276864</v>
      </c>
      <c r="G434" s="12">
        <v>10288518</v>
      </c>
    </row>
    <row r="435" spans="1:7">
      <c r="A435" s="9">
        <f>'(1)'!A435</f>
        <v>42915</v>
      </c>
      <c r="B435">
        <v>386.49</v>
      </c>
      <c r="C435">
        <v>388.68</v>
      </c>
      <c r="D435">
        <v>386.49</v>
      </c>
      <c r="E435">
        <v>388.6</v>
      </c>
      <c r="F435" s="12">
        <v>2345978368</v>
      </c>
      <c r="G435" s="12">
        <v>10280202</v>
      </c>
    </row>
    <row r="436" spans="1:7">
      <c r="A436" s="9">
        <f>'(1)'!A436</f>
        <v>42916</v>
      </c>
      <c r="B436">
        <v>389.83</v>
      </c>
      <c r="C436">
        <v>392.45</v>
      </c>
      <c r="D436">
        <v>389.83</v>
      </c>
      <c r="E436">
        <v>391.94</v>
      </c>
      <c r="F436" s="12">
        <v>2183032320</v>
      </c>
      <c r="G436" s="12">
        <v>10286419</v>
      </c>
    </row>
    <row r="437" spans="1:7">
      <c r="A437" s="9">
        <f>'(1)'!A437</f>
        <v>42919</v>
      </c>
      <c r="B437">
        <v>391.96</v>
      </c>
      <c r="C437">
        <v>393.26</v>
      </c>
      <c r="D437">
        <v>389.21</v>
      </c>
      <c r="E437">
        <v>389.21</v>
      </c>
      <c r="F437" s="12">
        <v>2859341824</v>
      </c>
      <c r="G437" s="12">
        <v>10316274</v>
      </c>
    </row>
    <row r="438" spans="1:7">
      <c r="A438" s="9">
        <f>'(1)'!A438</f>
        <v>42921</v>
      </c>
      <c r="B438">
        <v>388.69</v>
      </c>
      <c r="C438">
        <v>389.09</v>
      </c>
      <c r="D438">
        <v>385.83</v>
      </c>
      <c r="E438">
        <v>388.5</v>
      </c>
      <c r="F438" s="12">
        <v>3042715136</v>
      </c>
      <c r="G438" s="12">
        <v>10203986</v>
      </c>
    </row>
    <row r="439" spans="1:7">
      <c r="A439" s="9">
        <f>'(1)'!A439</f>
        <v>42922</v>
      </c>
      <c r="B439">
        <v>388.21</v>
      </c>
      <c r="C439">
        <v>388.71</v>
      </c>
      <c r="D439">
        <v>386.1</v>
      </c>
      <c r="E439">
        <v>388.53</v>
      </c>
      <c r="F439" s="12">
        <v>5359153152</v>
      </c>
      <c r="G439" s="12">
        <v>10266328</v>
      </c>
    </row>
    <row r="440" spans="1:7">
      <c r="A440" s="9">
        <f>'(1)'!A440</f>
        <v>42923</v>
      </c>
      <c r="B440">
        <v>388.66</v>
      </c>
      <c r="C440">
        <v>388.76</v>
      </c>
      <c r="D440">
        <v>386.41</v>
      </c>
      <c r="E440">
        <v>387.62</v>
      </c>
      <c r="F440" s="12">
        <v>2062973312</v>
      </c>
      <c r="G440" s="12">
        <v>10238674</v>
      </c>
    </row>
    <row r="441" spans="1:7">
      <c r="A441" s="9">
        <f>'(1)'!A441</f>
        <v>42926</v>
      </c>
      <c r="B441">
        <v>388.35</v>
      </c>
      <c r="C441">
        <v>390.91</v>
      </c>
      <c r="D441">
        <v>388.35</v>
      </c>
      <c r="E441">
        <v>389.05</v>
      </c>
      <c r="F441" s="12">
        <v>2599313408</v>
      </c>
      <c r="G441" s="12">
        <v>10208038</v>
      </c>
    </row>
    <row r="442" spans="1:7">
      <c r="A442" s="9">
        <f>'(1)'!A442</f>
        <v>42927</v>
      </c>
      <c r="B442">
        <v>388.64</v>
      </c>
      <c r="C442">
        <v>388.64</v>
      </c>
      <c r="D442">
        <v>385.57</v>
      </c>
      <c r="E442">
        <v>385.98</v>
      </c>
      <c r="F442" s="12">
        <v>2579828736</v>
      </c>
      <c r="G442" s="12">
        <v>10272902</v>
      </c>
    </row>
    <row r="443" spans="1:7">
      <c r="A443" s="9">
        <f>'(1)'!A443</f>
        <v>42928</v>
      </c>
      <c r="B443">
        <v>384.95</v>
      </c>
      <c r="C443">
        <v>386.58</v>
      </c>
      <c r="D443">
        <v>382.01</v>
      </c>
      <c r="E443">
        <v>385.82</v>
      </c>
      <c r="F443" s="12">
        <v>2333760000</v>
      </c>
      <c r="G443" s="12">
        <v>10359761</v>
      </c>
    </row>
    <row r="444" spans="1:7">
      <c r="A444" s="9">
        <f>'(1)'!A444</f>
        <v>42929</v>
      </c>
      <c r="B444">
        <v>386.23</v>
      </c>
      <c r="C444">
        <v>387.73</v>
      </c>
      <c r="D444">
        <v>380.22</v>
      </c>
      <c r="E444">
        <v>380.66</v>
      </c>
      <c r="F444" s="12">
        <v>2073979392</v>
      </c>
      <c r="G444" s="12">
        <v>10268633</v>
      </c>
    </row>
    <row r="445" spans="1:7">
      <c r="A445" s="9">
        <f>'(1)'!A445</f>
        <v>42930</v>
      </c>
      <c r="B445">
        <v>380.68</v>
      </c>
      <c r="C445">
        <v>382.8</v>
      </c>
      <c r="D445">
        <v>379.04</v>
      </c>
      <c r="E445">
        <v>379.37</v>
      </c>
      <c r="F445" s="12">
        <v>2164043520</v>
      </c>
      <c r="G445" s="12">
        <v>10245555</v>
      </c>
    </row>
    <row r="446" spans="1:7">
      <c r="A446" s="9">
        <f>'(1)'!A446</f>
        <v>42933</v>
      </c>
      <c r="B446">
        <v>379.96</v>
      </c>
      <c r="C446">
        <v>383.8</v>
      </c>
      <c r="D446">
        <v>379.96</v>
      </c>
      <c r="E446">
        <v>383.41</v>
      </c>
      <c r="F446" s="12">
        <v>2462808576</v>
      </c>
      <c r="G446" s="12">
        <v>10246717</v>
      </c>
    </row>
    <row r="447" spans="1:7">
      <c r="A447" s="9">
        <f>'(1)'!A447</f>
        <v>42934</v>
      </c>
      <c r="B447">
        <v>382.84</v>
      </c>
      <c r="C447">
        <v>383.57</v>
      </c>
      <c r="D447">
        <v>381.74</v>
      </c>
      <c r="E447">
        <v>382.3</v>
      </c>
      <c r="F447" s="12">
        <v>2876732672</v>
      </c>
      <c r="G447" s="12">
        <v>10214103</v>
      </c>
    </row>
    <row r="448" spans="1:7">
      <c r="A448" s="9">
        <f>'(1)'!A448</f>
        <v>42935</v>
      </c>
      <c r="B448">
        <v>382.3</v>
      </c>
      <c r="C448">
        <v>383.28</v>
      </c>
      <c r="D448">
        <v>381.12</v>
      </c>
      <c r="E448">
        <v>382.99</v>
      </c>
      <c r="F448" s="12">
        <v>2977355776</v>
      </c>
      <c r="G448" s="12">
        <v>10256776</v>
      </c>
    </row>
    <row r="449" spans="1:7">
      <c r="A449" s="9">
        <f>'(1)'!A449</f>
        <v>42936</v>
      </c>
      <c r="B449">
        <v>382.97</v>
      </c>
      <c r="C449">
        <v>383.18</v>
      </c>
      <c r="D449">
        <v>378.45</v>
      </c>
      <c r="E449">
        <v>380.43</v>
      </c>
      <c r="F449" s="12">
        <v>2693061376</v>
      </c>
      <c r="G449" s="12">
        <v>10169025</v>
      </c>
    </row>
    <row r="450" spans="1:7">
      <c r="A450" s="9">
        <f>'(1)'!A450</f>
        <v>42937</v>
      </c>
      <c r="B450">
        <v>380.31</v>
      </c>
      <c r="C450">
        <v>380.33</v>
      </c>
      <c r="D450">
        <v>378.83</v>
      </c>
      <c r="E450">
        <v>380.18</v>
      </c>
      <c r="F450" s="12">
        <v>2121768832</v>
      </c>
      <c r="G450" s="12">
        <v>10162731</v>
      </c>
    </row>
    <row r="451" spans="1:7">
      <c r="A451" s="9">
        <f>'(1)'!A451</f>
        <v>42940</v>
      </c>
      <c r="B451">
        <v>380.77</v>
      </c>
      <c r="C451">
        <v>382.21</v>
      </c>
      <c r="D451">
        <v>380.63</v>
      </c>
      <c r="E451">
        <v>381.64</v>
      </c>
      <c r="F451" s="12">
        <v>2046634624</v>
      </c>
      <c r="G451" s="12">
        <v>10024972</v>
      </c>
    </row>
    <row r="452" spans="1:7">
      <c r="A452" s="9">
        <f>'(1)'!A452</f>
        <v>42941</v>
      </c>
      <c r="B452">
        <v>381.79</v>
      </c>
      <c r="C452">
        <v>382.97</v>
      </c>
      <c r="D452">
        <v>378.95</v>
      </c>
      <c r="E452">
        <v>379.15</v>
      </c>
      <c r="F452" s="12">
        <v>2487861760</v>
      </c>
      <c r="G452" s="12">
        <v>9995629</v>
      </c>
    </row>
    <row r="453" spans="1:7">
      <c r="A453" s="9">
        <f>'(1)'!A453</f>
        <v>42942</v>
      </c>
      <c r="B453">
        <v>379.24</v>
      </c>
      <c r="C453">
        <v>385.58</v>
      </c>
      <c r="D453">
        <v>379.24</v>
      </c>
      <c r="E453">
        <v>384.9</v>
      </c>
      <c r="F453" s="12">
        <v>2338128384</v>
      </c>
      <c r="G453" s="12">
        <v>10107224</v>
      </c>
    </row>
    <row r="454" spans="1:7">
      <c r="A454" s="9">
        <f>'(1)'!A454</f>
        <v>42943</v>
      </c>
      <c r="B454">
        <v>385.22</v>
      </c>
      <c r="C454">
        <v>387.18</v>
      </c>
      <c r="D454">
        <v>385.04</v>
      </c>
      <c r="E454">
        <v>386.14</v>
      </c>
      <c r="F454" s="12">
        <v>2018212352</v>
      </c>
      <c r="G454" s="12">
        <v>10074923</v>
      </c>
    </row>
    <row r="455" spans="1:7">
      <c r="A455" s="9">
        <f>'(1)'!A455</f>
        <v>42944</v>
      </c>
      <c r="B455">
        <v>386.43</v>
      </c>
      <c r="C455">
        <v>386.84</v>
      </c>
      <c r="D455">
        <v>385.49</v>
      </c>
      <c r="E455">
        <v>386.84</v>
      </c>
      <c r="F455" s="12">
        <v>1749021312</v>
      </c>
      <c r="G455" s="12">
        <v>10091342</v>
      </c>
    </row>
    <row r="456" spans="1:7">
      <c r="A456" s="9">
        <f>'(1)'!A456</f>
        <v>42947</v>
      </c>
      <c r="B456">
        <v>387.11</v>
      </c>
      <c r="C456">
        <v>387.89</v>
      </c>
      <c r="D456">
        <v>385.92</v>
      </c>
      <c r="E456">
        <v>386.86</v>
      </c>
      <c r="F456" s="12">
        <v>2063875840</v>
      </c>
      <c r="G456" s="12">
        <v>10025277</v>
      </c>
    </row>
    <row r="457" spans="1:7">
      <c r="A457" s="9">
        <f>'(1)'!A457</f>
        <v>42948</v>
      </c>
      <c r="B457">
        <v>386.21</v>
      </c>
      <c r="C457">
        <v>386.29</v>
      </c>
      <c r="D457">
        <v>382.03</v>
      </c>
      <c r="E457">
        <v>382.58</v>
      </c>
      <c r="F457" s="12">
        <v>2216967680</v>
      </c>
      <c r="G457" s="12">
        <v>10015838</v>
      </c>
    </row>
    <row r="458" spans="1:7">
      <c r="A458" s="9">
        <f>'(1)'!A458</f>
        <v>42949</v>
      </c>
      <c r="B458">
        <v>383.77</v>
      </c>
      <c r="C458">
        <v>385.7</v>
      </c>
      <c r="D458">
        <v>383.17</v>
      </c>
      <c r="E458">
        <v>385.54</v>
      </c>
      <c r="F458" s="12">
        <v>2368629760</v>
      </c>
      <c r="G458" s="12">
        <v>10060893</v>
      </c>
    </row>
    <row r="459" spans="1:7">
      <c r="A459" s="9">
        <f>'(1)'!A459</f>
        <v>42950</v>
      </c>
      <c r="B459">
        <v>385.37</v>
      </c>
      <c r="C459">
        <v>387.34</v>
      </c>
      <c r="D459">
        <v>382.94</v>
      </c>
      <c r="E459">
        <v>384.07</v>
      </c>
      <c r="F459" s="12">
        <v>1999002368</v>
      </c>
      <c r="G459" s="12">
        <v>9993882</v>
      </c>
    </row>
    <row r="460" spans="1:7">
      <c r="A460" s="9">
        <f>'(1)'!A460</f>
        <v>42951</v>
      </c>
      <c r="B460">
        <v>383.77</v>
      </c>
      <c r="C460">
        <v>384.55</v>
      </c>
      <c r="D460">
        <v>379.01</v>
      </c>
      <c r="E460">
        <v>380.16</v>
      </c>
      <c r="F460" s="12">
        <v>1704884992</v>
      </c>
      <c r="G460" s="12">
        <v>10146104</v>
      </c>
    </row>
    <row r="461" spans="1:7">
      <c r="A461" s="9">
        <f>'(1)'!A461</f>
        <v>42954</v>
      </c>
      <c r="B461">
        <v>380.52</v>
      </c>
      <c r="C461">
        <v>380.77</v>
      </c>
      <c r="D461">
        <v>378</v>
      </c>
      <c r="E461">
        <v>379.23</v>
      </c>
      <c r="F461" s="12">
        <v>2006206464</v>
      </c>
      <c r="G461" s="12">
        <v>10181455</v>
      </c>
    </row>
    <row r="462" spans="1:7">
      <c r="A462" s="9">
        <f>'(1)'!A462</f>
        <v>42955</v>
      </c>
      <c r="B462">
        <v>379.04</v>
      </c>
      <c r="C462">
        <v>382.38</v>
      </c>
      <c r="D462">
        <v>379.04</v>
      </c>
      <c r="E462">
        <v>380.77</v>
      </c>
      <c r="F462" s="12">
        <v>2040143360</v>
      </c>
      <c r="G462" s="12">
        <v>10193129</v>
      </c>
    </row>
    <row r="463" spans="1:7">
      <c r="A463" s="9">
        <f>'(1)'!A463</f>
        <v>42956</v>
      </c>
      <c r="B463">
        <v>380.76</v>
      </c>
      <c r="C463">
        <v>383.73</v>
      </c>
      <c r="D463">
        <v>380.75</v>
      </c>
      <c r="E463">
        <v>382.74</v>
      </c>
      <c r="F463" s="12">
        <v>2248806144</v>
      </c>
      <c r="G463" s="12">
        <v>10202746</v>
      </c>
    </row>
    <row r="464" spans="1:7">
      <c r="A464" s="9">
        <f>'(1)'!A464</f>
        <v>42957</v>
      </c>
      <c r="B464">
        <v>382.4</v>
      </c>
      <c r="C464">
        <v>383.64</v>
      </c>
      <c r="D464">
        <v>381.51</v>
      </c>
      <c r="E464">
        <v>382.32</v>
      </c>
      <c r="F464" s="12">
        <v>2218344704</v>
      </c>
      <c r="G464" s="12">
        <v>10105873</v>
      </c>
    </row>
    <row r="465" spans="1:7">
      <c r="A465" s="9">
        <f>'(1)'!A465</f>
        <v>42958</v>
      </c>
      <c r="B465">
        <v>380.78</v>
      </c>
      <c r="C465">
        <v>380.78</v>
      </c>
      <c r="D465">
        <v>377.24</v>
      </c>
      <c r="E465">
        <v>378.34</v>
      </c>
      <c r="F465" s="12">
        <v>2425043200</v>
      </c>
      <c r="G465" s="12">
        <v>10171644</v>
      </c>
    </row>
    <row r="466" spans="1:7">
      <c r="A466" s="9">
        <f>'(1)'!A466</f>
        <v>42961</v>
      </c>
      <c r="B466">
        <v>378.42</v>
      </c>
      <c r="C466">
        <v>380.07</v>
      </c>
      <c r="D466">
        <v>377.57</v>
      </c>
      <c r="E466">
        <v>377.85</v>
      </c>
      <c r="F466" s="12">
        <v>2289558016</v>
      </c>
      <c r="G466" s="12">
        <v>10134866</v>
      </c>
    </row>
    <row r="467" spans="1:7">
      <c r="A467" s="9">
        <f>'(1)'!A467</f>
        <v>42962</v>
      </c>
      <c r="B467">
        <v>378.24</v>
      </c>
      <c r="C467">
        <v>381.12</v>
      </c>
      <c r="D467">
        <v>377.96</v>
      </c>
      <c r="E467">
        <v>380.26</v>
      </c>
      <c r="F467" s="12">
        <v>2296630784</v>
      </c>
      <c r="G467" s="12">
        <v>10027018</v>
      </c>
    </row>
    <row r="468" spans="1:7">
      <c r="A468" s="9">
        <f>'(1)'!A468</f>
        <v>42963</v>
      </c>
      <c r="B468">
        <v>380.01</v>
      </c>
      <c r="C468">
        <v>380.48</v>
      </c>
      <c r="D468">
        <v>377.91</v>
      </c>
      <c r="E468">
        <v>378.63</v>
      </c>
      <c r="F468" s="12">
        <v>2382556672</v>
      </c>
      <c r="G468" s="12">
        <v>10002377</v>
      </c>
    </row>
    <row r="469" spans="1:7">
      <c r="A469" s="9">
        <f>'(1)'!A469</f>
        <v>42964</v>
      </c>
      <c r="B469">
        <v>378.51</v>
      </c>
      <c r="C469">
        <v>379.53</v>
      </c>
      <c r="D469">
        <v>377.17</v>
      </c>
      <c r="E469">
        <v>378.93</v>
      </c>
      <c r="F469" s="12">
        <v>2320831232</v>
      </c>
      <c r="G469" s="12">
        <v>10046457</v>
      </c>
    </row>
    <row r="470" spans="1:7">
      <c r="A470" s="9">
        <f>'(1)'!A470</f>
        <v>42965</v>
      </c>
      <c r="B470">
        <v>378.66</v>
      </c>
      <c r="C470">
        <v>383.08</v>
      </c>
      <c r="D470">
        <v>378.2</v>
      </c>
      <c r="E470">
        <v>382.53</v>
      </c>
      <c r="F470" s="12">
        <v>2322559232</v>
      </c>
      <c r="G470" s="12">
        <v>10128539</v>
      </c>
    </row>
    <row r="471" spans="1:7">
      <c r="A471" s="9">
        <f>'(1)'!A471</f>
        <v>42968</v>
      </c>
      <c r="B471">
        <v>382.4</v>
      </c>
      <c r="C471">
        <v>383.14</v>
      </c>
      <c r="D471">
        <v>381.4</v>
      </c>
      <c r="E471">
        <v>382.01</v>
      </c>
      <c r="F471" s="12">
        <v>1974855424</v>
      </c>
      <c r="G471" s="12">
        <v>10121074</v>
      </c>
    </row>
    <row r="472" spans="1:7">
      <c r="A472" s="9">
        <f>'(1)'!A472</f>
        <v>42969</v>
      </c>
      <c r="B472">
        <v>381.85</v>
      </c>
      <c r="C472">
        <v>383.23</v>
      </c>
      <c r="D472">
        <v>380.81</v>
      </c>
      <c r="E472">
        <v>382.65</v>
      </c>
      <c r="F472" s="12">
        <v>1948714624</v>
      </c>
      <c r="G472" s="12">
        <v>10024004</v>
      </c>
    </row>
    <row r="473" spans="1:7">
      <c r="A473" s="9">
        <f>'(1)'!A473</f>
        <v>42970</v>
      </c>
      <c r="B473">
        <v>382.32</v>
      </c>
      <c r="C473">
        <v>382.32</v>
      </c>
      <c r="D473">
        <v>378.65</v>
      </c>
      <c r="E473">
        <v>379.84</v>
      </c>
      <c r="F473" s="12">
        <v>2086852480</v>
      </c>
      <c r="G473" s="12">
        <v>10008960</v>
      </c>
    </row>
    <row r="474" spans="1:7">
      <c r="A474" s="9">
        <f>'(1)'!A474</f>
        <v>42971</v>
      </c>
      <c r="B474">
        <v>379.51</v>
      </c>
      <c r="C474">
        <v>379.51</v>
      </c>
      <c r="D474">
        <v>375.42</v>
      </c>
      <c r="E474">
        <v>376.05</v>
      </c>
      <c r="F474" s="12">
        <v>2016732416</v>
      </c>
      <c r="G474" s="12">
        <v>10077044</v>
      </c>
    </row>
    <row r="475" spans="1:7">
      <c r="A475" s="9">
        <f>'(1)'!A475</f>
        <v>42972</v>
      </c>
      <c r="B475">
        <v>374.65</v>
      </c>
      <c r="C475">
        <v>374.65</v>
      </c>
      <c r="D475">
        <v>371.58</v>
      </c>
      <c r="E475">
        <v>372.14</v>
      </c>
      <c r="F475" s="12">
        <v>1529187072</v>
      </c>
      <c r="G475" s="12">
        <v>10034277</v>
      </c>
    </row>
    <row r="476" spans="1:7">
      <c r="A476" s="9">
        <f>'(1)'!A476</f>
        <v>42975</v>
      </c>
      <c r="B476">
        <v>372.81</v>
      </c>
      <c r="C476">
        <v>376.89</v>
      </c>
      <c r="D476">
        <v>372.81</v>
      </c>
      <c r="E476">
        <v>376.16</v>
      </c>
      <c r="F476" s="12">
        <v>1744959488</v>
      </c>
      <c r="G476" s="12">
        <v>10048741</v>
      </c>
    </row>
    <row r="477" spans="1:7">
      <c r="A477" s="9">
        <f>'(1)'!A477</f>
        <v>42976</v>
      </c>
      <c r="B477">
        <v>376.7</v>
      </c>
      <c r="C477">
        <v>377.79</v>
      </c>
      <c r="D477">
        <v>375.85</v>
      </c>
      <c r="E477">
        <v>376.5</v>
      </c>
      <c r="F477" s="12">
        <v>2236090624</v>
      </c>
      <c r="G477" s="12">
        <v>10144562</v>
      </c>
    </row>
    <row r="478" spans="1:7">
      <c r="A478" s="9">
        <f>'(1)'!A478</f>
        <v>42977</v>
      </c>
      <c r="B478">
        <v>376.9</v>
      </c>
      <c r="C478">
        <v>379.86</v>
      </c>
      <c r="D478">
        <v>376.9</v>
      </c>
      <c r="E478">
        <v>379.09</v>
      </c>
      <c r="F478" s="12">
        <v>1914863488</v>
      </c>
      <c r="G478" s="12">
        <v>10136309</v>
      </c>
    </row>
    <row r="479" spans="1:7">
      <c r="A479" s="9">
        <f>'(1)'!A479</f>
        <v>42978</v>
      </c>
      <c r="B479">
        <v>378.67</v>
      </c>
      <c r="C479">
        <v>379.48</v>
      </c>
      <c r="D479">
        <v>376.67</v>
      </c>
      <c r="E479">
        <v>376.87</v>
      </c>
      <c r="F479" s="12">
        <v>2139522432</v>
      </c>
      <c r="G479" s="12">
        <v>10153783</v>
      </c>
    </row>
    <row r="480" spans="1:7">
      <c r="A480" s="9">
        <f>'(1)'!A480</f>
        <v>42979</v>
      </c>
      <c r="B480">
        <v>375.49</v>
      </c>
      <c r="C480">
        <v>375.49</v>
      </c>
      <c r="D480">
        <v>372.89</v>
      </c>
      <c r="E480">
        <v>374.2</v>
      </c>
      <c r="F480" s="12">
        <v>1536693248</v>
      </c>
      <c r="G480" s="12">
        <v>10075273</v>
      </c>
    </row>
    <row r="481" spans="1:7">
      <c r="A481" s="9">
        <f>'(1)'!A481</f>
        <v>42983</v>
      </c>
      <c r="B481">
        <v>373.45</v>
      </c>
      <c r="C481">
        <v>374.51</v>
      </c>
      <c r="D481">
        <v>371.73</v>
      </c>
      <c r="E481">
        <v>372.72</v>
      </c>
      <c r="F481" s="12">
        <v>1106369152</v>
      </c>
      <c r="G481" s="12">
        <v>9977065</v>
      </c>
    </row>
    <row r="482" spans="1:7">
      <c r="A482" s="9">
        <f>'(1)'!A482</f>
        <v>42984</v>
      </c>
      <c r="B482">
        <v>373.41</v>
      </c>
      <c r="C482">
        <v>375.97</v>
      </c>
      <c r="D482">
        <v>373.41</v>
      </c>
      <c r="E482">
        <v>375.8</v>
      </c>
      <c r="F482" s="12">
        <v>1619732096</v>
      </c>
      <c r="G482" s="12">
        <v>9878931</v>
      </c>
    </row>
    <row r="483" spans="1:7">
      <c r="A483" s="9">
        <f>'(1)'!A483</f>
        <v>42985</v>
      </c>
      <c r="B483">
        <v>375.7</v>
      </c>
      <c r="C483">
        <v>376.32</v>
      </c>
      <c r="D483">
        <v>373.21</v>
      </c>
      <c r="E483">
        <v>373.92</v>
      </c>
      <c r="F483" s="12">
        <v>1693840384</v>
      </c>
      <c r="G483" s="12">
        <v>9988521</v>
      </c>
    </row>
    <row r="484" spans="1:7">
      <c r="A484" s="9">
        <f>'(1)'!A484</f>
        <v>42986</v>
      </c>
      <c r="B484">
        <v>374.48</v>
      </c>
      <c r="C484">
        <v>376.13</v>
      </c>
      <c r="D484">
        <v>374.46</v>
      </c>
      <c r="E484">
        <v>374.51</v>
      </c>
      <c r="F484" s="12">
        <v>1830132736</v>
      </c>
      <c r="G484" s="12">
        <v>9999086</v>
      </c>
    </row>
    <row r="485" spans="1:7">
      <c r="A485" s="9">
        <f>'(1)'!A485</f>
        <v>42989</v>
      </c>
      <c r="B485">
        <v>374.93</v>
      </c>
      <c r="C485">
        <v>376.19</v>
      </c>
      <c r="D485">
        <v>374.07</v>
      </c>
      <c r="E485">
        <v>374.07</v>
      </c>
      <c r="F485" s="12">
        <v>1511404672</v>
      </c>
      <c r="G485" s="12">
        <v>10067931</v>
      </c>
    </row>
    <row r="486" spans="1:7">
      <c r="A486" s="9">
        <f>'(1)'!A486</f>
        <v>42990</v>
      </c>
      <c r="B486">
        <v>373.21</v>
      </c>
      <c r="C486">
        <v>373.63</v>
      </c>
      <c r="D486">
        <v>371.85</v>
      </c>
      <c r="E486">
        <v>372.29</v>
      </c>
      <c r="F486" s="12">
        <v>1680529408</v>
      </c>
      <c r="G486" s="12">
        <v>10017245</v>
      </c>
    </row>
    <row r="487" spans="1:7">
      <c r="A487" s="9">
        <f>'(1)'!A487</f>
        <v>42991</v>
      </c>
      <c r="B487">
        <v>371.23</v>
      </c>
      <c r="C487">
        <v>371.23</v>
      </c>
      <c r="D487">
        <v>365.99</v>
      </c>
      <c r="E487">
        <v>368.42</v>
      </c>
      <c r="F487" s="12">
        <v>1622968448</v>
      </c>
      <c r="G487" s="12">
        <v>9944697</v>
      </c>
    </row>
    <row r="488" spans="1:7">
      <c r="A488" s="9">
        <f>'(1)'!A488</f>
        <v>42992</v>
      </c>
      <c r="B488">
        <v>369.89</v>
      </c>
      <c r="C488">
        <v>371.62</v>
      </c>
      <c r="D488">
        <v>369.88</v>
      </c>
      <c r="E488">
        <v>371.01</v>
      </c>
      <c r="F488" s="12">
        <v>1897579520</v>
      </c>
      <c r="G488" s="12">
        <v>9905916</v>
      </c>
    </row>
    <row r="489" spans="1:7">
      <c r="A489" s="9">
        <f>'(1)'!A489</f>
        <v>42993</v>
      </c>
      <c r="B489">
        <v>371.73</v>
      </c>
      <c r="C489">
        <v>374.79</v>
      </c>
      <c r="D489">
        <v>371.73</v>
      </c>
      <c r="E489">
        <v>373.88</v>
      </c>
      <c r="F489" s="12">
        <v>1399583488</v>
      </c>
      <c r="G489" s="12">
        <v>9992661</v>
      </c>
    </row>
    <row r="490" spans="1:7">
      <c r="A490" s="9">
        <f>'(1)'!A490</f>
        <v>42996</v>
      </c>
      <c r="B490">
        <v>374.56</v>
      </c>
      <c r="C490">
        <v>376.85</v>
      </c>
      <c r="D490">
        <v>374.56</v>
      </c>
      <c r="E490">
        <v>376.14</v>
      </c>
      <c r="F490" s="12">
        <v>548498368</v>
      </c>
      <c r="G490" s="12">
        <v>9944356</v>
      </c>
    </row>
    <row r="491" spans="1:7">
      <c r="A491" s="9">
        <f>'(1)'!A491</f>
        <v>42997</v>
      </c>
      <c r="B491">
        <v>375.03</v>
      </c>
      <c r="C491">
        <v>375.03</v>
      </c>
      <c r="D491">
        <v>373.74</v>
      </c>
      <c r="E491">
        <v>374.17</v>
      </c>
      <c r="F491" s="12">
        <v>2105959040</v>
      </c>
      <c r="G491" s="12">
        <v>9955527</v>
      </c>
    </row>
    <row r="492" spans="1:7">
      <c r="A492" s="9">
        <f>'(1)'!A492</f>
        <v>42998</v>
      </c>
      <c r="B492">
        <v>374.19</v>
      </c>
      <c r="C492">
        <v>375.89</v>
      </c>
      <c r="D492">
        <v>373.41</v>
      </c>
      <c r="E492">
        <v>373.71</v>
      </c>
      <c r="F492" s="12">
        <v>1646215808</v>
      </c>
      <c r="G492" s="12">
        <v>9942004</v>
      </c>
    </row>
    <row r="493" spans="1:7">
      <c r="A493" s="9">
        <f>'(1)'!A493</f>
        <v>42999</v>
      </c>
      <c r="B493">
        <v>372.96</v>
      </c>
      <c r="C493">
        <v>374.63</v>
      </c>
      <c r="D493">
        <v>371.62</v>
      </c>
      <c r="E493">
        <v>373.95</v>
      </c>
      <c r="F493" s="12">
        <v>2316884992</v>
      </c>
      <c r="G493" s="12">
        <v>9889682</v>
      </c>
    </row>
    <row r="494" spans="1:7">
      <c r="A494" s="9">
        <f>'(1)'!A494</f>
        <v>43000</v>
      </c>
      <c r="B494">
        <v>374.13</v>
      </c>
      <c r="C494">
        <v>375.91</v>
      </c>
      <c r="D494">
        <v>373.4</v>
      </c>
      <c r="E494">
        <v>374.95</v>
      </c>
      <c r="F494" s="12">
        <v>1681589120</v>
      </c>
      <c r="G494" s="12">
        <v>9793906</v>
      </c>
    </row>
    <row r="495" spans="1:7">
      <c r="A495" s="9">
        <f>'(1)'!A495</f>
        <v>43003</v>
      </c>
      <c r="B495">
        <v>374.33</v>
      </c>
      <c r="C495">
        <v>375.64</v>
      </c>
      <c r="D495">
        <v>373.42</v>
      </c>
      <c r="E495">
        <v>375.51</v>
      </c>
      <c r="F495" s="12">
        <v>1226656384</v>
      </c>
      <c r="G495" s="12">
        <v>9871993</v>
      </c>
    </row>
    <row r="496" spans="1:7">
      <c r="A496" s="9">
        <f>'(1)'!A496</f>
        <v>43004</v>
      </c>
      <c r="B496">
        <v>376.39</v>
      </c>
      <c r="C496">
        <v>379.43</v>
      </c>
      <c r="D496">
        <v>376.39</v>
      </c>
      <c r="E496">
        <v>379.43</v>
      </c>
      <c r="F496" s="12">
        <v>1651914240</v>
      </c>
      <c r="G496" s="12">
        <v>9943263</v>
      </c>
    </row>
    <row r="497" spans="1:7">
      <c r="A497" s="9">
        <f>'(1)'!A497</f>
        <v>43005</v>
      </c>
      <c r="B497">
        <v>379.8</v>
      </c>
      <c r="C497">
        <v>381.98</v>
      </c>
      <c r="D497">
        <v>379.8</v>
      </c>
      <c r="E497">
        <v>381.42</v>
      </c>
      <c r="F497" s="12">
        <v>2044475520</v>
      </c>
      <c r="G497" s="12">
        <v>10005198</v>
      </c>
    </row>
    <row r="498" spans="1:7">
      <c r="A498" s="9">
        <f>'(1)'!A498</f>
        <v>43006</v>
      </c>
      <c r="B498">
        <v>381</v>
      </c>
      <c r="C498">
        <v>382.16</v>
      </c>
      <c r="D498">
        <v>379.93</v>
      </c>
      <c r="E498">
        <v>381.34</v>
      </c>
      <c r="F498" s="12">
        <v>2008152704</v>
      </c>
      <c r="G498" s="12">
        <v>9951469</v>
      </c>
    </row>
    <row r="499" spans="1:7">
      <c r="A499" s="9">
        <f>'(1)'!A499</f>
        <v>43007</v>
      </c>
      <c r="B499">
        <v>381.24</v>
      </c>
      <c r="C499">
        <v>382.2</v>
      </c>
      <c r="D499">
        <v>380.56</v>
      </c>
      <c r="E499">
        <v>381.79</v>
      </c>
      <c r="F499" s="12">
        <v>1879744896</v>
      </c>
      <c r="G499" s="12">
        <v>9945742</v>
      </c>
    </row>
    <row r="500" spans="1:7">
      <c r="A500" s="9">
        <f>'(1)'!A500</f>
        <v>43010</v>
      </c>
      <c r="B500">
        <v>381.98</v>
      </c>
      <c r="C500">
        <v>381.98</v>
      </c>
      <c r="D500">
        <v>380.02</v>
      </c>
      <c r="E500">
        <v>380.71</v>
      </c>
      <c r="F500" s="12">
        <v>1850854272</v>
      </c>
      <c r="G500" s="12">
        <v>9943335</v>
      </c>
    </row>
    <row r="501" spans="1:7">
      <c r="A501" s="9">
        <f>'(1)'!A501</f>
        <v>43011</v>
      </c>
      <c r="B501">
        <v>381.93</v>
      </c>
      <c r="C501">
        <v>383.08</v>
      </c>
      <c r="D501">
        <v>381.56</v>
      </c>
      <c r="E501">
        <v>381.95</v>
      </c>
      <c r="F501" s="12">
        <v>2056089088</v>
      </c>
      <c r="G501" s="12">
        <v>9974285</v>
      </c>
    </row>
    <row r="502" spans="1:7">
      <c r="A502" s="9">
        <f>'(1)'!A502</f>
        <v>43012</v>
      </c>
      <c r="B502">
        <v>381.26</v>
      </c>
      <c r="C502">
        <v>382.16</v>
      </c>
      <c r="D502">
        <v>380.97</v>
      </c>
      <c r="E502">
        <v>382.12</v>
      </c>
      <c r="F502" s="12">
        <v>2236887552</v>
      </c>
      <c r="G502" s="12">
        <v>9988027</v>
      </c>
    </row>
    <row r="503" spans="1:7">
      <c r="A503" s="9">
        <f>'(1)'!A503</f>
        <v>43013</v>
      </c>
      <c r="B503">
        <v>381.74</v>
      </c>
      <c r="C503">
        <v>382.58</v>
      </c>
      <c r="D503">
        <v>381.3</v>
      </c>
      <c r="E503">
        <v>381.98</v>
      </c>
      <c r="F503" s="12">
        <v>2635737344</v>
      </c>
      <c r="G503" s="12">
        <v>10092515</v>
      </c>
    </row>
    <row r="504" spans="1:7">
      <c r="A504" s="9">
        <f>'(1)'!A504</f>
        <v>43014</v>
      </c>
      <c r="B504">
        <v>382.62</v>
      </c>
      <c r="C504">
        <v>383.59</v>
      </c>
      <c r="D504">
        <v>382.23</v>
      </c>
      <c r="E504">
        <v>382.88</v>
      </c>
      <c r="F504" s="12">
        <v>3963902208</v>
      </c>
      <c r="G504" s="12">
        <v>10139772</v>
      </c>
    </row>
    <row r="505" spans="1:7">
      <c r="A505" s="9">
        <f>'(1)'!A505</f>
        <v>43017</v>
      </c>
      <c r="B505">
        <v>382.26</v>
      </c>
      <c r="C505">
        <v>383.68</v>
      </c>
      <c r="D505">
        <v>382.07</v>
      </c>
      <c r="E505">
        <v>383.22</v>
      </c>
      <c r="F505" s="12">
        <v>2001911296</v>
      </c>
      <c r="G505" s="12">
        <v>10142252</v>
      </c>
    </row>
    <row r="506" spans="1:7">
      <c r="A506" s="9">
        <f>'(1)'!A506</f>
        <v>43018</v>
      </c>
      <c r="B506">
        <v>383.64</v>
      </c>
      <c r="C506">
        <v>384.53</v>
      </c>
      <c r="D506">
        <v>382.79</v>
      </c>
      <c r="E506">
        <v>383.9</v>
      </c>
      <c r="F506" s="12">
        <v>2064951296</v>
      </c>
      <c r="G506" s="12">
        <v>10155394</v>
      </c>
    </row>
    <row r="507" spans="1:7">
      <c r="A507" s="9">
        <f>'(1)'!A507</f>
        <v>43019</v>
      </c>
      <c r="B507">
        <v>384.08</v>
      </c>
      <c r="C507">
        <v>384.62</v>
      </c>
      <c r="D507">
        <v>383.47</v>
      </c>
      <c r="E507">
        <v>384.03</v>
      </c>
      <c r="F507" s="12">
        <v>2047627904</v>
      </c>
      <c r="G507" s="12">
        <v>10122493</v>
      </c>
    </row>
    <row r="508" spans="1:7">
      <c r="A508" s="9">
        <f>'(1)'!A508</f>
        <v>43020</v>
      </c>
      <c r="B508">
        <v>384.13</v>
      </c>
      <c r="C508">
        <v>386.31</v>
      </c>
      <c r="D508">
        <v>384.13</v>
      </c>
      <c r="E508">
        <v>385.62</v>
      </c>
      <c r="F508" s="12">
        <v>2093848832</v>
      </c>
      <c r="G508" s="12">
        <v>10174017</v>
      </c>
    </row>
    <row r="509" spans="1:7">
      <c r="A509" s="9">
        <f>'(1)'!A509</f>
        <v>43021</v>
      </c>
      <c r="B509">
        <v>385.66</v>
      </c>
      <c r="C509">
        <v>386.36</v>
      </c>
      <c r="D509">
        <v>384.96</v>
      </c>
      <c r="E509">
        <v>386.36</v>
      </c>
      <c r="F509" s="12">
        <v>1801567744</v>
      </c>
      <c r="G509" s="12">
        <v>10179250</v>
      </c>
    </row>
    <row r="510" spans="1:7">
      <c r="A510" s="9">
        <f>'(1)'!A510</f>
        <v>43024</v>
      </c>
      <c r="B510">
        <v>386.25</v>
      </c>
      <c r="C510">
        <v>388.16</v>
      </c>
      <c r="D510">
        <v>385.92</v>
      </c>
      <c r="E510">
        <v>388.16</v>
      </c>
      <c r="F510" s="12">
        <v>1719417728</v>
      </c>
      <c r="G510" s="12">
        <v>10179512</v>
      </c>
    </row>
    <row r="511" spans="1:7">
      <c r="A511" s="9">
        <f>'(1)'!A511</f>
        <v>43025</v>
      </c>
      <c r="B511">
        <v>388.43</v>
      </c>
      <c r="C511">
        <v>390.13</v>
      </c>
      <c r="D511">
        <v>388.43</v>
      </c>
      <c r="E511">
        <v>390.13</v>
      </c>
      <c r="F511" s="12">
        <v>1914668416</v>
      </c>
      <c r="G511" s="12">
        <v>10199997</v>
      </c>
    </row>
    <row r="512" spans="1:7">
      <c r="A512" s="9">
        <f>'(1)'!A512</f>
        <v>43026</v>
      </c>
      <c r="B512">
        <v>390.32</v>
      </c>
      <c r="C512">
        <v>390.75</v>
      </c>
      <c r="D512">
        <v>389.86</v>
      </c>
      <c r="E512">
        <v>390.72</v>
      </c>
      <c r="F512" s="12">
        <v>2324160000</v>
      </c>
      <c r="G512" s="12">
        <v>10216915</v>
      </c>
    </row>
    <row r="513" spans="1:7">
      <c r="A513" s="9">
        <f>'(1)'!A513</f>
        <v>43027</v>
      </c>
      <c r="B513">
        <v>390.95</v>
      </c>
      <c r="C513">
        <v>391.09</v>
      </c>
      <c r="D513">
        <v>389.3</v>
      </c>
      <c r="E513">
        <v>390.4</v>
      </c>
      <c r="F513" s="12">
        <v>2030932992</v>
      </c>
      <c r="G513" s="12">
        <v>10231499</v>
      </c>
    </row>
    <row r="514" spans="1:7">
      <c r="A514" s="9">
        <f>'(1)'!A514</f>
        <v>43028</v>
      </c>
      <c r="B514">
        <v>389.83</v>
      </c>
      <c r="C514">
        <v>391.04</v>
      </c>
      <c r="D514">
        <v>389.27</v>
      </c>
      <c r="E514">
        <v>391.03</v>
      </c>
      <c r="F514" s="12">
        <v>2214335744</v>
      </c>
      <c r="G514" s="12">
        <v>10229386</v>
      </c>
    </row>
    <row r="515" spans="1:7">
      <c r="A515" s="9">
        <f>'(1)'!A515</f>
        <v>43031</v>
      </c>
      <c r="B515">
        <v>390.76</v>
      </c>
      <c r="C515">
        <v>390.97</v>
      </c>
      <c r="D515">
        <v>388.87</v>
      </c>
      <c r="E515">
        <v>389.47</v>
      </c>
      <c r="F515" s="12">
        <v>2432792832</v>
      </c>
      <c r="G515" s="12">
        <v>10271092</v>
      </c>
    </row>
    <row r="516" spans="1:7">
      <c r="A516" s="9">
        <f>'(1)'!A516</f>
        <v>43032</v>
      </c>
      <c r="B516">
        <v>389.98</v>
      </c>
      <c r="C516">
        <v>391.06</v>
      </c>
      <c r="D516">
        <v>389.71</v>
      </c>
      <c r="E516">
        <v>390.21</v>
      </c>
      <c r="F516" s="12">
        <v>2125654272</v>
      </c>
      <c r="G516" s="12">
        <v>10290574</v>
      </c>
    </row>
    <row r="517" spans="1:7">
      <c r="A517" s="9">
        <f>'(1)'!A517</f>
        <v>43033</v>
      </c>
      <c r="B517">
        <v>389.81</v>
      </c>
      <c r="C517">
        <v>390.61</v>
      </c>
      <c r="D517">
        <v>389.37</v>
      </c>
      <c r="E517">
        <v>390.16</v>
      </c>
      <c r="F517" s="12">
        <v>2720988416</v>
      </c>
      <c r="G517" s="12">
        <v>10335646</v>
      </c>
    </row>
    <row r="518" spans="1:7">
      <c r="A518" s="9">
        <f>'(1)'!A518</f>
        <v>43034</v>
      </c>
      <c r="B518">
        <v>389.98</v>
      </c>
      <c r="C518">
        <v>390.57</v>
      </c>
      <c r="D518">
        <v>389.3</v>
      </c>
      <c r="E518">
        <v>390.15</v>
      </c>
      <c r="F518" s="12">
        <v>2449148672</v>
      </c>
      <c r="G518" s="12">
        <v>10381216</v>
      </c>
    </row>
    <row r="519" spans="1:7">
      <c r="A519" s="9">
        <f>'(1)'!A519</f>
        <v>43035</v>
      </c>
      <c r="B519">
        <v>390.37</v>
      </c>
      <c r="C519">
        <v>390.57</v>
      </c>
      <c r="D519">
        <v>389.32</v>
      </c>
      <c r="E519">
        <v>390.28</v>
      </c>
      <c r="F519" s="12">
        <v>2073983616</v>
      </c>
      <c r="G519" s="12">
        <v>10405443</v>
      </c>
    </row>
    <row r="520" spans="1:7">
      <c r="A520" s="9">
        <f>'(1)'!A520</f>
        <v>43038</v>
      </c>
      <c r="B520">
        <v>391.38</v>
      </c>
      <c r="C520">
        <v>392.06</v>
      </c>
      <c r="D520">
        <v>390.64</v>
      </c>
      <c r="E520">
        <v>391.42</v>
      </c>
      <c r="F520" s="12">
        <v>1874374400</v>
      </c>
      <c r="G520" s="12">
        <v>10389906</v>
      </c>
    </row>
    <row r="521" spans="1:7">
      <c r="A521" s="9">
        <f>'(1)'!A521</f>
        <v>43039</v>
      </c>
      <c r="B521">
        <v>392.09</v>
      </c>
      <c r="C521">
        <v>392.42</v>
      </c>
      <c r="D521">
        <v>391.3</v>
      </c>
      <c r="E521">
        <v>391.41</v>
      </c>
      <c r="F521" s="12">
        <v>2491188736</v>
      </c>
      <c r="G521" s="12">
        <v>10416431</v>
      </c>
    </row>
    <row r="522" spans="1:7">
      <c r="A522" s="9">
        <f>'(1)'!A522</f>
        <v>43040</v>
      </c>
      <c r="B522">
        <v>391.71</v>
      </c>
      <c r="C522">
        <v>391.9</v>
      </c>
      <c r="D522">
        <v>390.44</v>
      </c>
      <c r="E522">
        <v>390.44</v>
      </c>
      <c r="F522" s="12">
        <v>2898798080</v>
      </c>
      <c r="G522" s="12">
        <v>10374155</v>
      </c>
    </row>
    <row r="523" spans="1:7">
      <c r="A523" s="9">
        <f>'(1)'!A523</f>
        <v>43041</v>
      </c>
      <c r="B523">
        <v>390.65</v>
      </c>
      <c r="C523">
        <v>392.28</v>
      </c>
      <c r="D523">
        <v>390.49</v>
      </c>
      <c r="E523">
        <v>391.56</v>
      </c>
      <c r="F523" s="12">
        <v>1910710528</v>
      </c>
      <c r="G523" s="12">
        <v>10389130</v>
      </c>
    </row>
    <row r="524" spans="1:7">
      <c r="A524" s="9">
        <f>'(1)'!A524</f>
        <v>43042</v>
      </c>
      <c r="B524">
        <v>391.17</v>
      </c>
      <c r="C524">
        <v>391.17</v>
      </c>
      <c r="D524">
        <v>387.81</v>
      </c>
      <c r="E524">
        <v>389.11</v>
      </c>
      <c r="F524" s="12">
        <v>1915595264</v>
      </c>
      <c r="G524" s="12">
        <v>10393939</v>
      </c>
    </row>
    <row r="525" spans="1:7">
      <c r="A525" s="9">
        <f>'(1)'!A525</f>
        <v>43045</v>
      </c>
      <c r="B525">
        <v>389.39</v>
      </c>
      <c r="C525">
        <v>390.51</v>
      </c>
      <c r="D525">
        <v>389.32</v>
      </c>
      <c r="E525">
        <v>390.13</v>
      </c>
      <c r="F525" s="12">
        <v>1962213504</v>
      </c>
      <c r="G525" s="12">
        <v>10399185</v>
      </c>
    </row>
    <row r="526" spans="1:7">
      <c r="A526" s="9">
        <f>'(1)'!A526</f>
        <v>43046</v>
      </c>
      <c r="B526">
        <v>390.65</v>
      </c>
      <c r="C526">
        <v>391.59</v>
      </c>
      <c r="D526">
        <v>389.8</v>
      </c>
      <c r="E526">
        <v>390.74</v>
      </c>
      <c r="F526" s="12">
        <v>2305129984</v>
      </c>
      <c r="G526" s="12">
        <v>10420431</v>
      </c>
    </row>
    <row r="527" spans="1:7">
      <c r="A527" s="9">
        <f>'(1)'!A527</f>
        <v>43047</v>
      </c>
      <c r="B527">
        <v>390.44</v>
      </c>
      <c r="C527">
        <v>391.31</v>
      </c>
      <c r="D527">
        <v>389.14</v>
      </c>
      <c r="E527">
        <v>389.33</v>
      </c>
      <c r="F527" s="12">
        <v>1743160064</v>
      </c>
      <c r="G527" s="12">
        <v>10432619</v>
      </c>
    </row>
    <row r="528" spans="1:7">
      <c r="A528" s="9">
        <f>'(1)'!A528</f>
        <v>43048</v>
      </c>
      <c r="B528">
        <v>388.98</v>
      </c>
      <c r="C528">
        <v>390.52</v>
      </c>
      <c r="D528">
        <v>386.74</v>
      </c>
      <c r="E528">
        <v>387.13</v>
      </c>
      <c r="F528" s="12">
        <v>2274455552</v>
      </c>
      <c r="G528" s="12">
        <v>10428587</v>
      </c>
    </row>
    <row r="529" spans="1:7">
      <c r="A529" s="9">
        <f>'(1)'!A529</f>
        <v>43049</v>
      </c>
      <c r="B529">
        <v>387.02</v>
      </c>
      <c r="C529">
        <v>391.45</v>
      </c>
      <c r="D529">
        <v>386.44</v>
      </c>
      <c r="E529">
        <v>391.27</v>
      </c>
      <c r="F529" s="12">
        <v>2152428032</v>
      </c>
      <c r="G529" s="12">
        <v>10409926</v>
      </c>
    </row>
    <row r="530" spans="1:7">
      <c r="A530" s="9">
        <f>'(1)'!A530</f>
        <v>43052</v>
      </c>
      <c r="B530">
        <v>392.25</v>
      </c>
      <c r="C530">
        <v>393.76</v>
      </c>
      <c r="D530">
        <v>392.22</v>
      </c>
      <c r="E530">
        <v>393.43</v>
      </c>
      <c r="F530" s="12">
        <v>1600094208</v>
      </c>
      <c r="G530" s="12">
        <v>10438762</v>
      </c>
    </row>
    <row r="531" spans="1:7">
      <c r="A531" s="9">
        <f>'(1)'!A531</f>
        <v>43053</v>
      </c>
      <c r="B531">
        <v>393.24</v>
      </c>
      <c r="C531">
        <v>394.49</v>
      </c>
      <c r="D531">
        <v>392.82</v>
      </c>
      <c r="E531">
        <v>393.91</v>
      </c>
      <c r="F531" s="12">
        <v>2295884032</v>
      </c>
      <c r="G531" s="12">
        <v>10368634</v>
      </c>
    </row>
    <row r="532" spans="1:7">
      <c r="A532" s="9">
        <f>'(1)'!A532</f>
        <v>43054</v>
      </c>
      <c r="B532">
        <v>394.02</v>
      </c>
      <c r="C532">
        <v>395.53</v>
      </c>
      <c r="D532">
        <v>393.95</v>
      </c>
      <c r="E532">
        <v>395.22</v>
      </c>
      <c r="F532" s="12">
        <v>2489180928</v>
      </c>
      <c r="G532" s="12">
        <v>10398673</v>
      </c>
    </row>
    <row r="533" spans="1:7">
      <c r="A533" s="9">
        <f>'(1)'!A533</f>
        <v>43055</v>
      </c>
      <c r="B533">
        <v>395.91</v>
      </c>
      <c r="C533">
        <v>398.05</v>
      </c>
      <c r="D533">
        <v>395.91</v>
      </c>
      <c r="E533">
        <v>396.77</v>
      </c>
      <c r="F533" s="12">
        <v>2957603840</v>
      </c>
      <c r="G533" s="12">
        <v>10416352</v>
      </c>
    </row>
    <row r="534" spans="1:7">
      <c r="A534" s="9">
        <f>'(1)'!A534</f>
        <v>43056</v>
      </c>
      <c r="B534">
        <v>396.4</v>
      </c>
      <c r="C534">
        <v>397.04</v>
      </c>
      <c r="D534">
        <v>393.63</v>
      </c>
      <c r="E534">
        <v>394.94</v>
      </c>
      <c r="F534" s="12">
        <v>2734839040</v>
      </c>
      <c r="G534" s="12">
        <v>10383806</v>
      </c>
    </row>
    <row r="535" spans="1:7">
      <c r="A535" s="9">
        <f>'(1)'!A535</f>
        <v>43059</v>
      </c>
      <c r="B535">
        <v>395.36</v>
      </c>
      <c r="C535">
        <v>396.18</v>
      </c>
      <c r="D535">
        <v>394.88</v>
      </c>
      <c r="E535">
        <v>396.06</v>
      </c>
      <c r="F535" s="12">
        <v>2073250560</v>
      </c>
      <c r="G535" s="12">
        <v>10300757</v>
      </c>
    </row>
    <row r="536" spans="1:7">
      <c r="A536" s="9">
        <f>'(1)'!A536</f>
        <v>43060</v>
      </c>
      <c r="B536">
        <v>395.9</v>
      </c>
      <c r="C536">
        <v>396.92</v>
      </c>
      <c r="D536">
        <v>395.4</v>
      </c>
      <c r="E536">
        <v>396.59</v>
      </c>
      <c r="F536" s="12">
        <v>2015778176</v>
      </c>
      <c r="G536" s="12">
        <v>10417327</v>
      </c>
    </row>
    <row r="537" spans="1:7">
      <c r="A537" s="9">
        <f>'(1)'!A537</f>
        <v>43061</v>
      </c>
      <c r="B537">
        <v>397.04</v>
      </c>
      <c r="C537">
        <v>397.8</v>
      </c>
      <c r="D537">
        <v>394.31</v>
      </c>
      <c r="E537">
        <v>394.65</v>
      </c>
      <c r="F537" s="12">
        <v>2728537600</v>
      </c>
      <c r="G537" s="12">
        <v>10462263</v>
      </c>
    </row>
    <row r="538" spans="1:7">
      <c r="A538" s="9">
        <f>'(1)'!A538</f>
        <v>43063</v>
      </c>
      <c r="B538">
        <v>394.68</v>
      </c>
      <c r="C538">
        <v>395.17</v>
      </c>
      <c r="D538">
        <v>393.01</v>
      </c>
      <c r="E538">
        <v>394.45</v>
      </c>
      <c r="F538" s="12">
        <v>2478990592</v>
      </c>
      <c r="G538" s="12">
        <v>10483112</v>
      </c>
    </row>
    <row r="539" spans="1:7">
      <c r="A539" s="9">
        <f>'(1)'!A539</f>
        <v>43066</v>
      </c>
      <c r="B539">
        <v>394.58</v>
      </c>
      <c r="C539">
        <v>394.74</v>
      </c>
      <c r="D539">
        <v>389.64</v>
      </c>
      <c r="E539">
        <v>390.07</v>
      </c>
      <c r="F539" s="12">
        <v>1925777024</v>
      </c>
      <c r="G539" s="12">
        <v>10514869</v>
      </c>
    </row>
    <row r="540" spans="1:7">
      <c r="A540" s="9">
        <f>'(1)'!A540</f>
        <v>43067</v>
      </c>
      <c r="B540">
        <v>390.34</v>
      </c>
      <c r="C540">
        <v>390.99</v>
      </c>
      <c r="D540">
        <v>388.36</v>
      </c>
      <c r="E540">
        <v>388.69</v>
      </c>
      <c r="F540" s="12">
        <v>1830451328</v>
      </c>
      <c r="G540" s="12">
        <v>10554516</v>
      </c>
    </row>
    <row r="541" spans="1:7">
      <c r="A541" s="9">
        <f>'(1)'!A541</f>
        <v>43068</v>
      </c>
      <c r="B541">
        <v>388.15</v>
      </c>
      <c r="C541">
        <v>388.81</v>
      </c>
      <c r="D541">
        <v>384.05</v>
      </c>
      <c r="E541">
        <v>386.13</v>
      </c>
      <c r="F541" s="12">
        <v>2097156224</v>
      </c>
      <c r="G541" s="12">
        <v>10510186</v>
      </c>
    </row>
    <row r="542" spans="1:7">
      <c r="A542" s="9">
        <f>'(1)'!A542</f>
        <v>43069</v>
      </c>
      <c r="B542">
        <v>385.79</v>
      </c>
      <c r="C542">
        <v>387.08</v>
      </c>
      <c r="D542">
        <v>383.06</v>
      </c>
      <c r="E542">
        <v>383.86</v>
      </c>
      <c r="F542" s="12">
        <v>2411276800</v>
      </c>
      <c r="G542" s="12">
        <v>10539693</v>
      </c>
    </row>
    <row r="543" spans="1:7">
      <c r="A543" s="9">
        <f>'(1)'!A543</f>
        <v>43070</v>
      </c>
      <c r="B543">
        <v>383.44</v>
      </c>
      <c r="C543">
        <v>383.44</v>
      </c>
      <c r="D543">
        <v>379.94</v>
      </c>
      <c r="E543">
        <v>381.96</v>
      </c>
      <c r="F543" s="12">
        <v>2568761088</v>
      </c>
      <c r="G543" s="12">
        <v>10549224</v>
      </c>
    </row>
    <row r="544" spans="1:7">
      <c r="A544" s="9">
        <f>'(1)'!A544</f>
        <v>43073</v>
      </c>
      <c r="B544">
        <v>382.79</v>
      </c>
      <c r="C544">
        <v>385.3</v>
      </c>
      <c r="D544">
        <v>382.79</v>
      </c>
      <c r="E544">
        <v>384.93</v>
      </c>
      <c r="F544" s="12">
        <v>2298171904</v>
      </c>
      <c r="G544" s="12">
        <v>10494882</v>
      </c>
    </row>
    <row r="545" spans="1:7">
      <c r="A545" s="9">
        <f>'(1)'!A545</f>
        <v>43074</v>
      </c>
      <c r="B545">
        <v>385.09</v>
      </c>
      <c r="C545">
        <v>385.35</v>
      </c>
      <c r="D545">
        <v>382.68</v>
      </c>
      <c r="E545">
        <v>383.8</v>
      </c>
      <c r="F545" s="12">
        <v>2150138880</v>
      </c>
      <c r="G545" s="12">
        <v>10484113</v>
      </c>
    </row>
    <row r="546" spans="1:7">
      <c r="A546" s="9">
        <f>'(1)'!A546</f>
        <v>43075</v>
      </c>
      <c r="B546">
        <v>384.32</v>
      </c>
      <c r="C546">
        <v>386.76</v>
      </c>
      <c r="D546">
        <v>383.26</v>
      </c>
      <c r="E546">
        <v>386.39</v>
      </c>
      <c r="F546" s="12">
        <v>2835121152</v>
      </c>
      <c r="G546" s="12">
        <v>10376119</v>
      </c>
    </row>
    <row r="547" spans="1:7">
      <c r="A547" s="9">
        <f>'(1)'!A547</f>
        <v>43076</v>
      </c>
      <c r="B547">
        <v>386.04</v>
      </c>
      <c r="C547">
        <v>388.95</v>
      </c>
      <c r="D547">
        <v>385.13</v>
      </c>
      <c r="E547">
        <v>388.1</v>
      </c>
      <c r="F547" s="12">
        <v>2608158720</v>
      </c>
      <c r="G547" s="12">
        <v>10327136</v>
      </c>
    </row>
    <row r="548" spans="1:7">
      <c r="A548" s="9">
        <f>'(1)'!A548</f>
        <v>43077</v>
      </c>
      <c r="B548">
        <v>388.2</v>
      </c>
      <c r="C548">
        <v>389.68</v>
      </c>
      <c r="D548">
        <v>387.04</v>
      </c>
      <c r="E548">
        <v>387.06</v>
      </c>
      <c r="F548" s="12">
        <v>2292542208</v>
      </c>
      <c r="G548" s="12">
        <v>10261468</v>
      </c>
    </row>
    <row r="549" spans="1:7">
      <c r="A549" s="9">
        <f>'(1)'!A549</f>
        <v>43080</v>
      </c>
      <c r="B549">
        <v>386.32</v>
      </c>
      <c r="C549">
        <v>387.68</v>
      </c>
      <c r="D549">
        <v>384.65</v>
      </c>
      <c r="E549">
        <v>387.12</v>
      </c>
      <c r="F549" s="12">
        <v>2147393024</v>
      </c>
      <c r="G549" s="12">
        <v>10208805</v>
      </c>
    </row>
    <row r="550" spans="1:7">
      <c r="A550" s="9">
        <f>'(1)'!A550</f>
        <v>43081</v>
      </c>
      <c r="B550">
        <v>387.17</v>
      </c>
      <c r="C550">
        <v>388.65</v>
      </c>
      <c r="D550">
        <v>386.52</v>
      </c>
      <c r="E550">
        <v>386.63</v>
      </c>
      <c r="F550" s="12">
        <v>1764984960</v>
      </c>
      <c r="G550" s="12">
        <v>10156670</v>
      </c>
    </row>
    <row r="551" spans="1:7">
      <c r="A551" s="9">
        <f>'(1)'!A551</f>
        <v>43082</v>
      </c>
      <c r="B551">
        <v>386.14</v>
      </c>
      <c r="C551">
        <v>387.76</v>
      </c>
      <c r="D551">
        <v>384.87</v>
      </c>
      <c r="E551">
        <v>384.87</v>
      </c>
      <c r="F551" s="12">
        <v>1976326400</v>
      </c>
      <c r="G551" s="12">
        <v>10229861</v>
      </c>
    </row>
    <row r="552" spans="1:7">
      <c r="A552" s="9">
        <f>'(1)'!A552</f>
        <v>43083</v>
      </c>
      <c r="B552">
        <v>385.06</v>
      </c>
      <c r="C552">
        <v>387.3</v>
      </c>
      <c r="D552">
        <v>384.74</v>
      </c>
      <c r="E552">
        <v>387.02</v>
      </c>
      <c r="F552" s="12">
        <v>1889507072</v>
      </c>
      <c r="G552" s="12">
        <v>10193777</v>
      </c>
    </row>
    <row r="553" spans="1:7">
      <c r="A553" s="9">
        <f>'(1)'!A553</f>
        <v>43084</v>
      </c>
      <c r="B553">
        <v>388.89</v>
      </c>
      <c r="C553">
        <v>390.7</v>
      </c>
      <c r="D553">
        <v>387.92</v>
      </c>
      <c r="E553">
        <v>387.96</v>
      </c>
      <c r="F553" s="12">
        <v>1611157632</v>
      </c>
      <c r="G553" s="12">
        <v>10254601</v>
      </c>
    </row>
    <row r="554" spans="1:7">
      <c r="A554" s="9">
        <f>'(1)'!A554</f>
        <v>43087</v>
      </c>
      <c r="B554">
        <v>388.16</v>
      </c>
      <c r="C554">
        <v>390.44</v>
      </c>
      <c r="D554">
        <v>386.69</v>
      </c>
      <c r="E554">
        <v>386.69</v>
      </c>
      <c r="F554" s="12">
        <v>1535583488</v>
      </c>
      <c r="G554" s="12">
        <v>10301665</v>
      </c>
    </row>
    <row r="555" spans="1:7">
      <c r="A555" s="9">
        <f>'(1)'!A555</f>
        <v>43088</v>
      </c>
      <c r="B555">
        <v>386.72</v>
      </c>
      <c r="C555">
        <v>387.45</v>
      </c>
      <c r="D555">
        <v>383.21</v>
      </c>
      <c r="E555">
        <v>383.97</v>
      </c>
      <c r="F555" s="12">
        <v>1650399744</v>
      </c>
      <c r="G555" s="12">
        <v>10274932</v>
      </c>
    </row>
    <row r="556" spans="1:7">
      <c r="A556" s="9">
        <f>'(1)'!A556</f>
        <v>43089</v>
      </c>
      <c r="B556">
        <v>384.89</v>
      </c>
      <c r="C556">
        <v>388.99</v>
      </c>
      <c r="D556">
        <v>384.89</v>
      </c>
      <c r="E556">
        <v>387.47</v>
      </c>
      <c r="F556" s="12">
        <v>1891062656</v>
      </c>
      <c r="G556" s="12">
        <v>10282249</v>
      </c>
    </row>
    <row r="557" spans="1:7">
      <c r="A557" s="9">
        <f>'(1)'!A557</f>
        <v>43090</v>
      </c>
      <c r="B557">
        <v>386.61</v>
      </c>
      <c r="C557">
        <v>387.72</v>
      </c>
      <c r="D557">
        <v>385.23</v>
      </c>
      <c r="E557">
        <v>386.74</v>
      </c>
      <c r="F557" s="12">
        <v>2398063104</v>
      </c>
      <c r="G557" s="12">
        <v>10268013</v>
      </c>
    </row>
    <row r="558" spans="1:7">
      <c r="A558" s="9">
        <f>'(1)'!A558</f>
        <v>43091</v>
      </c>
      <c r="B558">
        <v>385.88</v>
      </c>
      <c r="C558">
        <v>386.96</v>
      </c>
      <c r="D558">
        <v>383</v>
      </c>
      <c r="E558">
        <v>386.32</v>
      </c>
      <c r="F558" s="12">
        <v>3727517184</v>
      </c>
      <c r="G558" s="12">
        <v>10226812</v>
      </c>
    </row>
    <row r="559" spans="1:7">
      <c r="A559" s="9">
        <f>'(1)'!A559</f>
        <v>43095</v>
      </c>
      <c r="B559">
        <v>386.16</v>
      </c>
      <c r="C559">
        <v>387.75</v>
      </c>
      <c r="D559">
        <v>385.63</v>
      </c>
      <c r="E559">
        <v>386.41</v>
      </c>
      <c r="F559" s="12">
        <v>2284790272</v>
      </c>
      <c r="G559" s="12">
        <v>10297129</v>
      </c>
    </row>
    <row r="560" spans="1:7">
      <c r="A560" s="9">
        <f>'(1)'!A560</f>
        <v>43096</v>
      </c>
      <c r="B560">
        <v>387.77</v>
      </c>
      <c r="C560">
        <v>390.17</v>
      </c>
      <c r="D560">
        <v>387.77</v>
      </c>
      <c r="E560">
        <v>389.25</v>
      </c>
      <c r="F560" s="12">
        <v>1985653376</v>
      </c>
      <c r="G560" s="12">
        <v>10305457</v>
      </c>
    </row>
    <row r="561" spans="1:7">
      <c r="A561" s="9">
        <f>'(1)'!A561</f>
        <v>43097</v>
      </c>
      <c r="B561">
        <v>389.38</v>
      </c>
      <c r="C561">
        <v>390.12</v>
      </c>
      <c r="D561">
        <v>388.77</v>
      </c>
      <c r="E561">
        <v>389.05</v>
      </c>
      <c r="F561" s="12">
        <v>2076880768</v>
      </c>
      <c r="G561" s="12">
        <v>10276240</v>
      </c>
    </row>
    <row r="562" spans="1:7">
      <c r="A562" s="9">
        <f>'(1)'!A562</f>
        <v>43098</v>
      </c>
      <c r="B562">
        <v>389.35</v>
      </c>
      <c r="C562">
        <v>391.63</v>
      </c>
      <c r="D562">
        <v>388.45</v>
      </c>
      <c r="E562">
        <v>391.63</v>
      </c>
      <c r="F562" s="12">
        <v>2179534336</v>
      </c>
      <c r="G562" s="12">
        <v>10205143</v>
      </c>
    </row>
    <row r="563" spans="1:7">
      <c r="A563" s="9">
        <f>'(1)'!A563</f>
        <v>43102</v>
      </c>
      <c r="B563">
        <v>391.56</v>
      </c>
      <c r="C563">
        <v>391.56</v>
      </c>
      <c r="D563">
        <v>390.7</v>
      </c>
      <c r="E563">
        <v>390.7</v>
      </c>
      <c r="F563" s="12">
        <v>2435507712</v>
      </c>
      <c r="G563" s="12">
        <v>10293991</v>
      </c>
    </row>
    <row r="564" spans="1:7">
      <c r="A564" s="9">
        <f>'(1)'!A564</f>
        <v>43103</v>
      </c>
      <c r="B564">
        <v>390.28</v>
      </c>
      <c r="C564">
        <v>390.36</v>
      </c>
      <c r="D564">
        <v>388.9</v>
      </c>
      <c r="E564">
        <v>388.91</v>
      </c>
      <c r="F564" s="12">
        <v>2495348736</v>
      </c>
      <c r="G564" s="12">
        <v>10288967</v>
      </c>
    </row>
    <row r="565" spans="1:7">
      <c r="A565" s="9">
        <f>'(1)'!A565</f>
        <v>43104</v>
      </c>
      <c r="B565">
        <v>388.54</v>
      </c>
      <c r="C565">
        <v>388.67</v>
      </c>
      <c r="D565">
        <v>387.07</v>
      </c>
      <c r="E565">
        <v>388.19</v>
      </c>
      <c r="F565" s="12">
        <v>1969453056</v>
      </c>
      <c r="G565" s="12">
        <v>10264144</v>
      </c>
    </row>
    <row r="566" spans="1:7">
      <c r="A566" s="9">
        <f>'(1)'!A566</f>
        <v>43105</v>
      </c>
      <c r="B566">
        <v>389.01</v>
      </c>
      <c r="C566">
        <v>393.01</v>
      </c>
      <c r="D566">
        <v>389.01</v>
      </c>
      <c r="E566">
        <v>392.66</v>
      </c>
      <c r="F566" s="12">
        <v>2643050496</v>
      </c>
      <c r="G566" s="12">
        <v>10270352</v>
      </c>
    </row>
    <row r="567" spans="1:7">
      <c r="A567" s="9">
        <f>'(1)'!A567</f>
        <v>43108</v>
      </c>
      <c r="B567">
        <v>392.69</v>
      </c>
      <c r="C567">
        <v>393.4</v>
      </c>
      <c r="D567">
        <v>390.8</v>
      </c>
      <c r="E567">
        <v>391.02</v>
      </c>
      <c r="F567" s="12">
        <v>2521971200</v>
      </c>
      <c r="G567" s="12">
        <v>10344832</v>
      </c>
    </row>
    <row r="568" spans="1:7">
      <c r="A568" s="9">
        <f>'(1)'!A568</f>
        <v>43109</v>
      </c>
      <c r="B568">
        <v>391.03</v>
      </c>
      <c r="C568">
        <v>391.17</v>
      </c>
      <c r="D568">
        <v>387.78</v>
      </c>
      <c r="E568">
        <v>388.37</v>
      </c>
      <c r="F568" s="12">
        <v>2477491712</v>
      </c>
      <c r="G568" s="12">
        <v>10333566</v>
      </c>
    </row>
    <row r="569" spans="1:7">
      <c r="A569" s="9">
        <f>'(1)'!A569</f>
        <v>43110</v>
      </c>
      <c r="B569">
        <v>387.96</v>
      </c>
      <c r="C569">
        <v>390.84</v>
      </c>
      <c r="D569">
        <v>386.81</v>
      </c>
      <c r="E569">
        <v>390.69</v>
      </c>
      <c r="F569" s="12">
        <v>3632152576</v>
      </c>
      <c r="G569" s="12">
        <v>10397838</v>
      </c>
    </row>
    <row r="570" spans="1:7">
      <c r="A570" s="9">
        <f>'(1)'!A570</f>
        <v>43111</v>
      </c>
      <c r="B570">
        <v>390.61</v>
      </c>
      <c r="C570">
        <v>390.88</v>
      </c>
      <c r="D570">
        <v>389.6</v>
      </c>
      <c r="E570">
        <v>390.28</v>
      </c>
      <c r="F570" s="12">
        <v>1925327488</v>
      </c>
      <c r="G570" s="12">
        <v>10363607</v>
      </c>
    </row>
    <row r="571" spans="1:7">
      <c r="A571" s="9">
        <f>'(1)'!A571</f>
        <v>43112</v>
      </c>
      <c r="B571">
        <v>389.82</v>
      </c>
      <c r="C571">
        <v>391.16</v>
      </c>
      <c r="D571">
        <v>389.5</v>
      </c>
      <c r="E571">
        <v>390.54</v>
      </c>
      <c r="F571" s="12">
        <v>1904795776</v>
      </c>
      <c r="G571" s="12">
        <v>10317493</v>
      </c>
    </row>
    <row r="572" spans="1:7">
      <c r="A572" s="9">
        <f>'(1)'!A572</f>
        <v>43116</v>
      </c>
      <c r="B572">
        <v>390.68</v>
      </c>
      <c r="C572">
        <v>390.82</v>
      </c>
      <c r="D572">
        <v>389.09</v>
      </c>
      <c r="E572">
        <v>389.54</v>
      </c>
      <c r="F572" s="12">
        <v>1838038016</v>
      </c>
      <c r="G572" s="12">
        <v>10296279</v>
      </c>
    </row>
    <row r="573" spans="1:7">
      <c r="A573" s="9">
        <f>'(1)'!A573</f>
        <v>43117</v>
      </c>
      <c r="B573">
        <v>389.71</v>
      </c>
      <c r="C573">
        <v>390.05</v>
      </c>
      <c r="D573">
        <v>388.78</v>
      </c>
      <c r="E573">
        <v>389.18</v>
      </c>
      <c r="F573" s="12">
        <v>1738768640</v>
      </c>
      <c r="G573" s="12">
        <v>10464718</v>
      </c>
    </row>
    <row r="574" spans="1:7">
      <c r="A574" s="9">
        <f>'(1)'!A574</f>
        <v>43118</v>
      </c>
      <c r="B574">
        <v>389.15</v>
      </c>
      <c r="C574">
        <v>389.28</v>
      </c>
      <c r="D574">
        <v>386.78</v>
      </c>
      <c r="E574">
        <v>388.35</v>
      </c>
      <c r="F574" s="12">
        <v>1048306304</v>
      </c>
      <c r="G574" s="12">
        <v>10415483</v>
      </c>
    </row>
    <row r="575" spans="1:7">
      <c r="A575" s="9">
        <f>'(1)'!A575</f>
        <v>43119</v>
      </c>
      <c r="B575">
        <v>388.74</v>
      </c>
      <c r="C575">
        <v>391.1</v>
      </c>
      <c r="D575">
        <v>388.74</v>
      </c>
      <c r="E575">
        <v>390.22</v>
      </c>
      <c r="F575" s="12">
        <v>17018</v>
      </c>
      <c r="G575" s="12">
        <v>10344267</v>
      </c>
    </row>
    <row r="576" spans="1:7">
      <c r="A576" s="9">
        <f>'(1)'!A576</f>
        <v>43122</v>
      </c>
      <c r="B576">
        <v>391.11</v>
      </c>
      <c r="C576">
        <v>394.26</v>
      </c>
      <c r="D576">
        <v>391.11</v>
      </c>
      <c r="E576">
        <v>393.68</v>
      </c>
      <c r="F576" s="12">
        <v>1209626240</v>
      </c>
      <c r="G576" s="12">
        <v>10407333</v>
      </c>
    </row>
    <row r="577" spans="1:7">
      <c r="A577" s="9">
        <f>'(1)'!A577</f>
        <v>43123</v>
      </c>
      <c r="B577">
        <v>393.98</v>
      </c>
      <c r="C577">
        <v>397.35</v>
      </c>
      <c r="D577">
        <v>393.98</v>
      </c>
      <c r="E577">
        <v>397.35</v>
      </c>
      <c r="F577" s="12">
        <v>1029119616</v>
      </c>
      <c r="G577" s="12">
        <v>10391284</v>
      </c>
    </row>
    <row r="578" spans="1:7">
      <c r="A578" s="9">
        <f>'(1)'!A578</f>
        <v>43124</v>
      </c>
      <c r="B578">
        <v>397.92</v>
      </c>
      <c r="C578">
        <v>398.96</v>
      </c>
      <c r="D578">
        <v>397.72</v>
      </c>
      <c r="E578">
        <v>398.41</v>
      </c>
      <c r="F578" s="12">
        <v>1065036992</v>
      </c>
      <c r="G578" s="12">
        <v>10381977</v>
      </c>
    </row>
    <row r="579" spans="1:7">
      <c r="A579" s="9">
        <f>'(1)'!A579</f>
        <v>43125</v>
      </c>
      <c r="B579">
        <v>398.49</v>
      </c>
      <c r="C579">
        <v>400.31</v>
      </c>
      <c r="D579">
        <v>398.49</v>
      </c>
      <c r="E579">
        <v>400.11</v>
      </c>
      <c r="F579" s="12">
        <v>1606951424</v>
      </c>
      <c r="G579" s="12">
        <v>10386236</v>
      </c>
    </row>
    <row r="580" spans="1:7">
      <c r="A580" s="9">
        <f>'(1)'!A580</f>
        <v>43126</v>
      </c>
      <c r="B580">
        <v>399.76</v>
      </c>
      <c r="C580">
        <v>399.88</v>
      </c>
      <c r="D580">
        <v>397.47</v>
      </c>
      <c r="E580">
        <v>398.6</v>
      </c>
      <c r="F580" s="12">
        <v>1799899648</v>
      </c>
      <c r="G580" s="12">
        <v>10409499</v>
      </c>
    </row>
    <row r="581" spans="1:7">
      <c r="A581" s="9">
        <f>'(1)'!A581</f>
        <v>43129</v>
      </c>
      <c r="B581">
        <v>398.86</v>
      </c>
      <c r="C581">
        <v>399.12</v>
      </c>
      <c r="D581">
        <v>396.56</v>
      </c>
      <c r="E581">
        <v>397.25</v>
      </c>
      <c r="F581" s="12">
        <v>2219375616</v>
      </c>
      <c r="G581" s="12">
        <v>10377261</v>
      </c>
    </row>
    <row r="582" spans="1:7">
      <c r="A582" s="9">
        <f>'(1)'!A582</f>
        <v>43130</v>
      </c>
      <c r="B582">
        <v>397.42</v>
      </c>
      <c r="C582">
        <v>398.87</v>
      </c>
      <c r="D582">
        <v>396.95</v>
      </c>
      <c r="E582">
        <v>398.49</v>
      </c>
      <c r="F582" s="12">
        <v>1840224768</v>
      </c>
      <c r="G582" s="12">
        <v>10362879</v>
      </c>
    </row>
    <row r="583" spans="1:7">
      <c r="A583" s="9">
        <f>'(1)'!A583</f>
        <v>43131</v>
      </c>
      <c r="B583">
        <v>398.45</v>
      </c>
      <c r="C583">
        <v>398.55</v>
      </c>
      <c r="D583">
        <v>397.45</v>
      </c>
      <c r="E583">
        <v>397.83</v>
      </c>
      <c r="F583" s="12">
        <v>1740869504</v>
      </c>
      <c r="G583" s="12">
        <v>10366319</v>
      </c>
    </row>
    <row r="584" spans="1:7">
      <c r="A584" s="9">
        <f>'(1)'!A584</f>
        <v>43132</v>
      </c>
      <c r="B584">
        <v>398.15</v>
      </c>
      <c r="C584">
        <v>399.87</v>
      </c>
      <c r="D584">
        <v>397.59</v>
      </c>
      <c r="E584">
        <v>398.35</v>
      </c>
      <c r="F584" s="12">
        <v>1912285696</v>
      </c>
      <c r="G584" s="12">
        <v>10349320</v>
      </c>
    </row>
    <row r="585" spans="1:7">
      <c r="A585" s="9">
        <f>'(1)'!A585</f>
        <v>43133</v>
      </c>
      <c r="B585">
        <v>397.52</v>
      </c>
      <c r="C585">
        <v>398.76</v>
      </c>
      <c r="D585">
        <v>396.94</v>
      </c>
      <c r="E585">
        <v>397.97</v>
      </c>
      <c r="F585" s="12">
        <v>2465770752</v>
      </c>
      <c r="G585" s="12">
        <v>10401524</v>
      </c>
    </row>
    <row r="586" spans="1:7">
      <c r="A586" s="9">
        <f>'(1)'!A586</f>
        <v>43136</v>
      </c>
      <c r="B586">
        <v>398.5</v>
      </c>
      <c r="C586">
        <v>399.49</v>
      </c>
      <c r="D586">
        <v>397.46</v>
      </c>
      <c r="E586">
        <v>398.73</v>
      </c>
      <c r="F586" s="12">
        <v>2447701760</v>
      </c>
      <c r="G586" s="12">
        <v>10496823</v>
      </c>
    </row>
    <row r="587" spans="1:7">
      <c r="A587" s="9">
        <f>'(1)'!A587</f>
        <v>43137</v>
      </c>
      <c r="B587">
        <v>398.91</v>
      </c>
      <c r="C587">
        <v>401.15</v>
      </c>
      <c r="D587">
        <v>398.78</v>
      </c>
      <c r="E587">
        <v>400.88</v>
      </c>
      <c r="F587" s="12">
        <v>2457046272</v>
      </c>
      <c r="G587" s="12">
        <v>10590030</v>
      </c>
    </row>
    <row r="588" spans="1:7">
      <c r="A588" s="9">
        <f>'(1)'!A588</f>
        <v>43138</v>
      </c>
      <c r="B588">
        <v>401</v>
      </c>
      <c r="C588">
        <v>402.16</v>
      </c>
      <c r="D588">
        <v>400.56</v>
      </c>
      <c r="E588">
        <v>402.11</v>
      </c>
      <c r="F588" s="12">
        <v>1590888576</v>
      </c>
      <c r="G588" s="12">
        <v>10620431</v>
      </c>
    </row>
    <row r="589" spans="1:7">
      <c r="A589" s="9">
        <f>'(1)'!A589</f>
        <v>43139</v>
      </c>
      <c r="B589">
        <v>402.78</v>
      </c>
      <c r="C589">
        <v>403.72</v>
      </c>
      <c r="D589">
        <v>401.97</v>
      </c>
      <c r="E589">
        <v>402.81</v>
      </c>
      <c r="F589" s="12">
        <v>2078615168</v>
      </c>
      <c r="G589" s="12">
        <v>10678006</v>
      </c>
    </row>
    <row r="590" spans="1:7">
      <c r="A590" s="9">
        <f>'(1)'!A590</f>
        <v>43140</v>
      </c>
      <c r="B590">
        <v>402.73</v>
      </c>
      <c r="C590">
        <v>403.23</v>
      </c>
      <c r="D590">
        <v>400.79</v>
      </c>
      <c r="E590">
        <v>400.79</v>
      </c>
      <c r="F590" s="12">
        <v>2160501760</v>
      </c>
      <c r="G590" s="12">
        <v>10636275</v>
      </c>
    </row>
    <row r="591" spans="1:7">
      <c r="A591" s="9">
        <f>'(1)'!A591</f>
        <v>43143</v>
      </c>
      <c r="B591">
        <v>400.52</v>
      </c>
      <c r="C591">
        <v>401.87</v>
      </c>
      <c r="D591">
        <v>397.57</v>
      </c>
      <c r="E591">
        <v>398.56</v>
      </c>
      <c r="F591" s="12">
        <v>2083721600</v>
      </c>
      <c r="G591" s="12">
        <v>10602715</v>
      </c>
    </row>
    <row r="592" spans="1:7">
      <c r="A592" s="9">
        <f>'(1)'!A592</f>
        <v>43144</v>
      </c>
      <c r="B592">
        <v>398.6</v>
      </c>
      <c r="C592">
        <v>401.06</v>
      </c>
      <c r="D592">
        <v>398.58</v>
      </c>
      <c r="E592">
        <v>400.57</v>
      </c>
      <c r="F592" s="12">
        <v>2218655232</v>
      </c>
      <c r="G592" s="12">
        <v>10633746</v>
      </c>
    </row>
    <row r="593" spans="1:7">
      <c r="A593" s="9">
        <f>'(1)'!A593</f>
        <v>43145</v>
      </c>
      <c r="B593">
        <v>400.44</v>
      </c>
      <c r="C593">
        <v>400.91</v>
      </c>
      <c r="D593">
        <v>399.51</v>
      </c>
      <c r="E593">
        <v>399.8</v>
      </c>
      <c r="F593" s="12">
        <v>2140581504</v>
      </c>
      <c r="G593" s="12">
        <v>10617566</v>
      </c>
    </row>
    <row r="594" spans="1:7">
      <c r="A594" s="9">
        <f>'(1)'!A594</f>
        <v>43146</v>
      </c>
      <c r="B594">
        <v>398.43</v>
      </c>
      <c r="C594">
        <v>398.82</v>
      </c>
      <c r="D594">
        <v>395.57</v>
      </c>
      <c r="E594">
        <v>396.12</v>
      </c>
      <c r="F594" s="12">
        <v>2330180096</v>
      </c>
      <c r="G594" s="12">
        <v>10623145</v>
      </c>
    </row>
    <row r="595" spans="1:7">
      <c r="A595" s="9">
        <f>'(1)'!A595</f>
        <v>43147</v>
      </c>
      <c r="B595">
        <v>396.46</v>
      </c>
      <c r="C595">
        <v>397.46</v>
      </c>
      <c r="D595">
        <v>395.02</v>
      </c>
      <c r="E595">
        <v>395.46</v>
      </c>
      <c r="F595" s="12">
        <v>2288074752</v>
      </c>
      <c r="G595" s="12">
        <v>10620751</v>
      </c>
    </row>
    <row r="596" spans="1:7">
      <c r="A596" s="9">
        <f>'(1)'!A596</f>
        <v>43151</v>
      </c>
      <c r="B596">
        <v>396.43</v>
      </c>
      <c r="C596">
        <v>398.5</v>
      </c>
      <c r="D596">
        <v>392.71</v>
      </c>
      <c r="E596">
        <v>393.49</v>
      </c>
      <c r="F596" s="12">
        <v>2419621632</v>
      </c>
      <c r="G596" s="12">
        <v>10639399</v>
      </c>
    </row>
    <row r="597" spans="1:7">
      <c r="A597" s="9">
        <f>'(1)'!A597</f>
        <v>43152</v>
      </c>
      <c r="B597">
        <v>392.9</v>
      </c>
      <c r="C597">
        <v>392.9</v>
      </c>
      <c r="D597">
        <v>388</v>
      </c>
      <c r="E597">
        <v>388.07</v>
      </c>
      <c r="F597" s="12">
        <v>1960790784</v>
      </c>
      <c r="G597" s="12">
        <v>10691590</v>
      </c>
    </row>
    <row r="598" spans="1:7">
      <c r="A598" s="9">
        <f>'(1)'!A598</f>
        <v>43153</v>
      </c>
      <c r="B598">
        <v>386.86</v>
      </c>
      <c r="C598">
        <v>386.86</v>
      </c>
      <c r="D598">
        <v>381.64</v>
      </c>
      <c r="E598">
        <v>382</v>
      </c>
      <c r="F598" s="12">
        <v>1834017408</v>
      </c>
      <c r="G598" s="12">
        <v>10723999</v>
      </c>
    </row>
    <row r="599" spans="1:7">
      <c r="A599" s="9">
        <f>'(1)'!A599</f>
        <v>43154</v>
      </c>
      <c r="B599">
        <v>375.74</v>
      </c>
      <c r="C599">
        <v>377.58</v>
      </c>
      <c r="D599">
        <v>369.77</v>
      </c>
      <c r="E599">
        <v>372.79</v>
      </c>
      <c r="F599" s="12">
        <v>2298048512</v>
      </c>
      <c r="G599" s="12">
        <v>10737904</v>
      </c>
    </row>
    <row r="600" spans="1:7">
      <c r="A600" s="9">
        <f>'(1)'!A600</f>
        <v>43157</v>
      </c>
      <c r="B600">
        <v>374.48</v>
      </c>
      <c r="C600">
        <v>381.38</v>
      </c>
      <c r="D600">
        <v>374.21</v>
      </c>
      <c r="E600">
        <v>380.13</v>
      </c>
      <c r="F600" s="12">
        <v>2442275840</v>
      </c>
      <c r="G600" s="12">
        <v>10679289</v>
      </c>
    </row>
    <row r="601" spans="1:7">
      <c r="A601" s="9">
        <f>'(1)'!A601</f>
        <v>43158</v>
      </c>
      <c r="B601">
        <v>380.43</v>
      </c>
      <c r="C601">
        <v>380.43</v>
      </c>
      <c r="D601">
        <v>373.21</v>
      </c>
      <c r="E601">
        <v>374.03</v>
      </c>
      <c r="F601" s="12">
        <v>2534802432</v>
      </c>
      <c r="G601" s="12">
        <v>10620341</v>
      </c>
    </row>
    <row r="602" spans="1:7">
      <c r="A602" s="9">
        <f>'(1)'!A602</f>
        <v>43159</v>
      </c>
      <c r="B602">
        <v>372.89</v>
      </c>
      <c r="C602">
        <v>373.9</v>
      </c>
      <c r="D602">
        <v>367.5</v>
      </c>
      <c r="E602">
        <v>368.61</v>
      </c>
      <c r="F602" s="12">
        <v>2603646464</v>
      </c>
      <c r="G602" s="12">
        <v>10688241</v>
      </c>
    </row>
    <row r="603" spans="1:7">
      <c r="A603" s="9">
        <f>'(1)'!A603</f>
        <v>43160</v>
      </c>
      <c r="B603">
        <v>370.01</v>
      </c>
      <c r="C603">
        <v>375.12</v>
      </c>
      <c r="D603">
        <v>370.01</v>
      </c>
      <c r="E603">
        <v>372.93</v>
      </c>
      <c r="F603" s="12">
        <v>2668866560</v>
      </c>
      <c r="G603" s="12">
        <v>10659956</v>
      </c>
    </row>
    <row r="604" spans="1:7">
      <c r="A604" s="9">
        <f>'(1)'!A604</f>
        <v>43161</v>
      </c>
      <c r="B604">
        <v>373.1</v>
      </c>
      <c r="C604">
        <v>374</v>
      </c>
      <c r="D604">
        <v>370.58</v>
      </c>
      <c r="E604">
        <v>370.58</v>
      </c>
      <c r="F604" s="12">
        <v>4160239872</v>
      </c>
      <c r="G604" s="12">
        <v>10574170</v>
      </c>
    </row>
    <row r="605" spans="1:7">
      <c r="A605" s="9">
        <f>'(1)'!A605</f>
        <v>43164</v>
      </c>
      <c r="B605">
        <v>371.39</v>
      </c>
      <c r="C605">
        <v>375.18</v>
      </c>
      <c r="D605">
        <v>369.45</v>
      </c>
      <c r="E605">
        <v>374.53</v>
      </c>
      <c r="F605" s="12">
        <v>3081976832</v>
      </c>
      <c r="G605" s="12">
        <v>10557168</v>
      </c>
    </row>
    <row r="606" spans="1:7">
      <c r="A606" s="9">
        <f>'(1)'!A606</f>
        <v>43165</v>
      </c>
      <c r="B606">
        <v>375.13</v>
      </c>
      <c r="C606">
        <v>378.32</v>
      </c>
      <c r="D606">
        <v>375.13</v>
      </c>
      <c r="E606">
        <v>376.51</v>
      </c>
      <c r="F606" s="12">
        <v>3013035264</v>
      </c>
      <c r="G606" s="12">
        <v>10504479</v>
      </c>
    </row>
    <row r="607" spans="1:7">
      <c r="A607" s="9">
        <f>'(1)'!A607</f>
        <v>43166</v>
      </c>
      <c r="B607">
        <v>377.48</v>
      </c>
      <c r="C607">
        <v>381.18</v>
      </c>
      <c r="D607">
        <v>377.48</v>
      </c>
      <c r="E607">
        <v>380.62</v>
      </c>
      <c r="F607" s="12">
        <v>2973071104</v>
      </c>
      <c r="G607" s="12">
        <v>10360008</v>
      </c>
    </row>
    <row r="608" spans="1:7">
      <c r="A608" s="9">
        <f>'(1)'!A608</f>
        <v>43167</v>
      </c>
      <c r="B608">
        <v>381.01</v>
      </c>
      <c r="C608">
        <v>381.48</v>
      </c>
      <c r="D608">
        <v>377.8</v>
      </c>
      <c r="E608">
        <v>378.24</v>
      </c>
      <c r="F608" s="12">
        <v>2152425216</v>
      </c>
      <c r="G608" s="12">
        <v>10199357</v>
      </c>
    </row>
    <row r="609" spans="1:7">
      <c r="A609" s="9">
        <f>'(1)'!A609</f>
        <v>43168</v>
      </c>
      <c r="B609">
        <v>378.23</v>
      </c>
      <c r="C609">
        <v>380.58</v>
      </c>
      <c r="D609">
        <v>377.55</v>
      </c>
      <c r="E609">
        <v>380.51</v>
      </c>
      <c r="F609" s="12">
        <v>2001499264</v>
      </c>
      <c r="G609" s="12">
        <v>9951998</v>
      </c>
    </row>
    <row r="610" spans="1:7">
      <c r="A610" s="9">
        <f>'(1)'!A610</f>
        <v>43171</v>
      </c>
      <c r="B610">
        <v>380.12</v>
      </c>
      <c r="C610">
        <v>381.31</v>
      </c>
      <c r="D610">
        <v>377.57</v>
      </c>
      <c r="E610">
        <v>381.1</v>
      </c>
      <c r="F610" s="12">
        <v>2632629248</v>
      </c>
      <c r="G610" s="12">
        <v>10158565</v>
      </c>
    </row>
    <row r="611" spans="1:7">
      <c r="A611" s="9">
        <f>'(1)'!A611</f>
        <v>43172</v>
      </c>
      <c r="B611">
        <v>379.87</v>
      </c>
      <c r="C611">
        <v>380.86</v>
      </c>
      <c r="D611">
        <v>376.92</v>
      </c>
      <c r="E611">
        <v>380.34</v>
      </c>
      <c r="F611" s="12">
        <v>2231719936</v>
      </c>
      <c r="G611" s="12">
        <v>9970864</v>
      </c>
    </row>
    <row r="612" spans="1:7">
      <c r="A612" s="9">
        <f>'(1)'!A612</f>
        <v>43173</v>
      </c>
      <c r="B612">
        <v>381.02</v>
      </c>
      <c r="C612">
        <v>381.46</v>
      </c>
      <c r="D612">
        <v>379.33</v>
      </c>
      <c r="E612">
        <v>381.16</v>
      </c>
      <c r="F612" s="12">
        <v>1981286784</v>
      </c>
      <c r="G612" s="12">
        <v>9848226</v>
      </c>
    </row>
    <row r="613" spans="1:7">
      <c r="A613" s="9">
        <f>'(1)'!A613</f>
        <v>43174</v>
      </c>
      <c r="B613">
        <v>382.23</v>
      </c>
      <c r="C613">
        <v>384.13</v>
      </c>
      <c r="D613">
        <v>382.14</v>
      </c>
      <c r="E613">
        <v>383.06</v>
      </c>
      <c r="F613" s="12">
        <v>1344070016</v>
      </c>
      <c r="G613" s="12">
        <v>9962507</v>
      </c>
    </row>
    <row r="614" spans="1:7">
      <c r="A614" s="9">
        <f>'(1)'!A614</f>
        <v>43175</v>
      </c>
      <c r="B614">
        <v>383.23</v>
      </c>
      <c r="C614">
        <v>384.12</v>
      </c>
      <c r="D614">
        <v>381.24</v>
      </c>
      <c r="E614">
        <v>382.36</v>
      </c>
      <c r="F614" s="12">
        <v>1806308992</v>
      </c>
      <c r="G614" s="12">
        <v>9893658</v>
      </c>
    </row>
    <row r="615" spans="1:7">
      <c r="A615" s="9">
        <f>'(1)'!A615</f>
        <v>43178</v>
      </c>
      <c r="B615">
        <v>381.97</v>
      </c>
      <c r="C615">
        <v>382.24</v>
      </c>
      <c r="D615">
        <v>379.63</v>
      </c>
      <c r="E615">
        <v>379.63</v>
      </c>
      <c r="F615" s="12">
        <v>2130839040</v>
      </c>
      <c r="G615" s="12">
        <v>9996328</v>
      </c>
    </row>
    <row r="616" spans="1:7">
      <c r="A616" s="9">
        <f>'(1)'!A616</f>
        <v>43179</v>
      </c>
      <c r="B616">
        <v>378.65</v>
      </c>
      <c r="C616">
        <v>378.71</v>
      </c>
      <c r="D616">
        <v>374.24</v>
      </c>
      <c r="E616">
        <v>374.86</v>
      </c>
      <c r="F616" s="12">
        <v>2229029120</v>
      </c>
      <c r="G616" s="12">
        <v>10049638</v>
      </c>
    </row>
    <row r="617" spans="1:7">
      <c r="A617" s="9">
        <f>'(1)'!A617</f>
        <v>43180</v>
      </c>
      <c r="B617">
        <v>373.27</v>
      </c>
      <c r="C617">
        <v>373.27</v>
      </c>
      <c r="D617">
        <v>366.57</v>
      </c>
      <c r="E617">
        <v>367.04</v>
      </c>
      <c r="F617" s="12">
        <v>1894369280</v>
      </c>
      <c r="G617" s="12">
        <v>10165596</v>
      </c>
    </row>
    <row r="618" spans="1:7">
      <c r="A618" s="9">
        <f>'(1)'!A618</f>
        <v>43181</v>
      </c>
      <c r="B618">
        <v>366.8</v>
      </c>
      <c r="C618">
        <v>371.17</v>
      </c>
      <c r="D618">
        <v>366.24</v>
      </c>
      <c r="E618">
        <v>370.87</v>
      </c>
      <c r="F618" s="12">
        <v>1701617408</v>
      </c>
      <c r="G618" s="12">
        <v>10102385</v>
      </c>
    </row>
    <row r="619" spans="1:7">
      <c r="A619" s="9">
        <f>'(1)'!A619</f>
        <v>43182</v>
      </c>
      <c r="B619">
        <v>371.61</v>
      </c>
      <c r="C619">
        <v>374.13</v>
      </c>
      <c r="D619">
        <v>371.36</v>
      </c>
      <c r="E619">
        <v>371.37</v>
      </c>
      <c r="F619" s="12">
        <v>1927649152</v>
      </c>
      <c r="G619" s="12">
        <v>10156389</v>
      </c>
    </row>
    <row r="620" spans="1:7">
      <c r="A620" s="9">
        <f>'(1)'!A620</f>
        <v>43185</v>
      </c>
      <c r="B620">
        <v>370.72</v>
      </c>
      <c r="C620">
        <v>373.36</v>
      </c>
      <c r="D620">
        <v>369.18</v>
      </c>
      <c r="E620">
        <v>372.71</v>
      </c>
      <c r="F620" s="12">
        <v>2337840896</v>
      </c>
      <c r="G620" s="12">
        <v>10171651</v>
      </c>
    </row>
    <row r="621" spans="1:7">
      <c r="A621" s="9">
        <f>'(1)'!A621</f>
        <v>43186</v>
      </c>
      <c r="B621">
        <v>372.57</v>
      </c>
      <c r="C621">
        <v>377.06</v>
      </c>
      <c r="D621">
        <v>372.42</v>
      </c>
      <c r="E621">
        <v>376.62</v>
      </c>
      <c r="F621" s="12">
        <v>2298390528</v>
      </c>
      <c r="G621" s="12">
        <v>10160403</v>
      </c>
    </row>
    <row r="622" spans="1:7">
      <c r="A622" s="9">
        <f>'(1)'!A622</f>
        <v>43187</v>
      </c>
      <c r="B622">
        <v>376.47</v>
      </c>
      <c r="C622">
        <v>378.89</v>
      </c>
      <c r="D622">
        <v>376.11</v>
      </c>
      <c r="E622">
        <v>378.24</v>
      </c>
      <c r="F622" s="12">
        <v>2662119680</v>
      </c>
      <c r="G622" s="12">
        <v>10179638</v>
      </c>
    </row>
    <row r="623" spans="1:7">
      <c r="A623" s="9">
        <f>'(1)'!A623</f>
        <v>43188</v>
      </c>
      <c r="B623">
        <v>379.1</v>
      </c>
      <c r="C623">
        <v>380.11</v>
      </c>
      <c r="D623">
        <v>378.11</v>
      </c>
      <c r="E623">
        <v>379.2</v>
      </c>
      <c r="F623" s="12">
        <v>2598475520</v>
      </c>
      <c r="G623" s="12">
        <v>10231141</v>
      </c>
    </row>
    <row r="624" spans="1:7">
      <c r="A624" s="9">
        <f>'(1)'!A624</f>
        <v>43192</v>
      </c>
      <c r="B624">
        <v>379.17</v>
      </c>
      <c r="C624">
        <v>380.09</v>
      </c>
      <c r="D624">
        <v>374.66</v>
      </c>
      <c r="E624">
        <v>375.49</v>
      </c>
      <c r="F624" s="12">
        <v>2454562048</v>
      </c>
      <c r="G624" s="12">
        <v>10218183</v>
      </c>
    </row>
    <row r="625" spans="1:7">
      <c r="A625" s="9">
        <f>'(1)'!A625</f>
        <v>43193</v>
      </c>
      <c r="B625">
        <v>375.31</v>
      </c>
      <c r="C625">
        <v>377.71</v>
      </c>
      <c r="D625">
        <v>374.37</v>
      </c>
      <c r="E625">
        <v>374.94</v>
      </c>
      <c r="F625" s="12">
        <v>2392099584</v>
      </c>
      <c r="G625" s="12">
        <v>10142070</v>
      </c>
    </row>
    <row r="626" spans="1:7">
      <c r="A626" s="9">
        <f>'(1)'!A626</f>
        <v>43194</v>
      </c>
      <c r="B626">
        <v>375.33</v>
      </c>
      <c r="C626">
        <v>377.54</v>
      </c>
      <c r="D626">
        <v>374.56</v>
      </c>
      <c r="E626">
        <v>376.88</v>
      </c>
      <c r="F626" s="12">
        <v>2419529728</v>
      </c>
      <c r="G626" s="12">
        <v>10015058</v>
      </c>
    </row>
    <row r="627" spans="1:7">
      <c r="A627" s="9">
        <f>'(1)'!A627</f>
        <v>43195</v>
      </c>
      <c r="B627">
        <v>376.67</v>
      </c>
      <c r="C627">
        <v>379.1</v>
      </c>
      <c r="D627">
        <v>376.56</v>
      </c>
      <c r="E627">
        <v>377.71</v>
      </c>
      <c r="F627" s="12">
        <v>2096804864</v>
      </c>
      <c r="G627" s="12">
        <v>9815267</v>
      </c>
    </row>
    <row r="628" spans="1:7">
      <c r="A628" s="9">
        <f>'(1)'!A628</f>
        <v>43196</v>
      </c>
      <c r="B628">
        <v>377.36</v>
      </c>
      <c r="C628">
        <v>377.36</v>
      </c>
      <c r="D628">
        <v>373.13</v>
      </c>
      <c r="E628">
        <v>373.68</v>
      </c>
      <c r="F628" s="12">
        <v>1904354816</v>
      </c>
      <c r="G628" s="12">
        <v>9914234</v>
      </c>
    </row>
    <row r="629" spans="1:7">
      <c r="A629" s="9">
        <f>'(1)'!A629</f>
        <v>43199</v>
      </c>
      <c r="B629">
        <v>374.1</v>
      </c>
      <c r="C629">
        <v>375.98</v>
      </c>
      <c r="D629">
        <v>373.09</v>
      </c>
      <c r="E629">
        <v>375.57</v>
      </c>
      <c r="F629" s="12">
        <v>2261393920</v>
      </c>
      <c r="G629" s="12">
        <v>9938066</v>
      </c>
    </row>
    <row r="630" spans="1:7">
      <c r="A630" s="9">
        <f>'(1)'!A630</f>
        <v>43200</v>
      </c>
      <c r="B630">
        <v>375.66</v>
      </c>
      <c r="C630">
        <v>375.98</v>
      </c>
      <c r="D630">
        <v>373.69</v>
      </c>
      <c r="E630">
        <v>374.96</v>
      </c>
      <c r="F630" s="12">
        <v>2158739712</v>
      </c>
      <c r="G630" s="12">
        <v>9969577</v>
      </c>
    </row>
    <row r="631" spans="1:7">
      <c r="A631" s="9">
        <f>'(1)'!A631</f>
        <v>43201</v>
      </c>
      <c r="B631">
        <v>373.94</v>
      </c>
      <c r="C631">
        <v>374.09</v>
      </c>
      <c r="D631">
        <v>367.12</v>
      </c>
      <c r="E631">
        <v>369.15</v>
      </c>
      <c r="F631" s="12">
        <v>2339428096</v>
      </c>
      <c r="G631" s="12">
        <v>10080402</v>
      </c>
    </row>
    <row r="632" spans="1:7">
      <c r="A632" s="9">
        <f>'(1)'!A632</f>
        <v>43202</v>
      </c>
      <c r="B632">
        <v>367.87</v>
      </c>
      <c r="C632">
        <v>367.92</v>
      </c>
      <c r="D632">
        <v>363.05</v>
      </c>
      <c r="E632">
        <v>365.82</v>
      </c>
      <c r="F632" s="12">
        <v>4246364672</v>
      </c>
      <c r="G632" s="12">
        <v>10122109</v>
      </c>
    </row>
    <row r="633" spans="1:7">
      <c r="A633" s="9">
        <f>'(1)'!A633</f>
        <v>43203</v>
      </c>
      <c r="B633">
        <v>366.07</v>
      </c>
      <c r="C633">
        <v>368.1</v>
      </c>
      <c r="D633">
        <v>362.04</v>
      </c>
      <c r="E633">
        <v>363.18</v>
      </c>
      <c r="F633" s="12">
        <v>2123815424</v>
      </c>
      <c r="G633" s="12">
        <v>10154143</v>
      </c>
    </row>
    <row r="634" spans="1:7">
      <c r="A634" s="9">
        <f>'(1)'!A634</f>
        <v>43206</v>
      </c>
      <c r="B634">
        <v>364.76</v>
      </c>
      <c r="C634">
        <v>368.94</v>
      </c>
      <c r="D634">
        <v>364.76</v>
      </c>
      <c r="E634">
        <v>367.57</v>
      </c>
      <c r="F634" s="12">
        <v>2013707264</v>
      </c>
      <c r="G634" s="12">
        <v>10058054</v>
      </c>
    </row>
    <row r="635" spans="1:7">
      <c r="A635" s="9">
        <f>'(1)'!A635</f>
        <v>43207</v>
      </c>
      <c r="B635">
        <v>366.58</v>
      </c>
      <c r="C635">
        <v>369.26</v>
      </c>
      <c r="D635">
        <v>362.74</v>
      </c>
      <c r="E635">
        <v>369.26</v>
      </c>
      <c r="F635" s="12">
        <v>2036048384</v>
      </c>
      <c r="G635" s="12">
        <v>10047616</v>
      </c>
    </row>
    <row r="636" spans="1:7">
      <c r="A636" s="9">
        <f>'(1)'!A636</f>
        <v>43208</v>
      </c>
      <c r="B636">
        <v>369.49</v>
      </c>
      <c r="C636">
        <v>372.63</v>
      </c>
      <c r="D636">
        <v>369.29</v>
      </c>
      <c r="E636">
        <v>370.87</v>
      </c>
      <c r="F636" s="12">
        <v>2561395712</v>
      </c>
      <c r="G636" s="12">
        <v>10097667</v>
      </c>
    </row>
    <row r="637" spans="1:7">
      <c r="A637" s="9">
        <f>'(1)'!A637</f>
        <v>43209</v>
      </c>
      <c r="B637">
        <v>369.71</v>
      </c>
      <c r="C637">
        <v>370.66</v>
      </c>
      <c r="D637">
        <v>366.93</v>
      </c>
      <c r="E637">
        <v>369.07</v>
      </c>
      <c r="F637" s="12">
        <v>2683694080</v>
      </c>
      <c r="G637" s="12">
        <v>10116641</v>
      </c>
    </row>
    <row r="638" spans="1:7">
      <c r="A638" s="9">
        <f>'(1)'!A638</f>
        <v>43210</v>
      </c>
      <c r="B638">
        <v>369.31</v>
      </c>
      <c r="C638">
        <v>369.73</v>
      </c>
      <c r="D638">
        <v>364.36</v>
      </c>
      <c r="E638">
        <v>367.33</v>
      </c>
      <c r="F638" s="12">
        <v>2031915136</v>
      </c>
      <c r="G638" s="12">
        <v>10027497</v>
      </c>
    </row>
    <row r="639" spans="1:7">
      <c r="A639" s="9">
        <f>'(1)'!A639</f>
        <v>43213</v>
      </c>
      <c r="B639">
        <v>369.46</v>
      </c>
      <c r="C639">
        <v>376.19</v>
      </c>
      <c r="D639">
        <v>369.46</v>
      </c>
      <c r="E639">
        <v>376.13</v>
      </c>
      <c r="F639" s="12">
        <v>2118569600</v>
      </c>
      <c r="G639" s="12">
        <v>10082099</v>
      </c>
    </row>
    <row r="640" spans="1:7">
      <c r="A640" s="9">
        <f>'(1)'!A640</f>
        <v>43214</v>
      </c>
      <c r="B640">
        <v>374.9</v>
      </c>
      <c r="C640">
        <v>376.21</v>
      </c>
      <c r="D640">
        <v>373.89</v>
      </c>
      <c r="E640">
        <v>374.82</v>
      </c>
      <c r="F640" s="12">
        <v>2245121536</v>
      </c>
      <c r="G640" s="12">
        <v>10067186</v>
      </c>
    </row>
    <row r="641" spans="1:7">
      <c r="A641" s="9">
        <f>'(1)'!A641</f>
        <v>43215</v>
      </c>
      <c r="B641">
        <v>375.43</v>
      </c>
      <c r="C641">
        <v>377.11</v>
      </c>
      <c r="D641">
        <v>373.88</v>
      </c>
      <c r="E641">
        <v>375.3</v>
      </c>
      <c r="F641" s="12">
        <v>2275291648</v>
      </c>
      <c r="G641" s="12">
        <v>9914197</v>
      </c>
    </row>
    <row r="642" spans="1:7">
      <c r="A642" s="9">
        <f>'(1)'!A642</f>
        <v>43216</v>
      </c>
      <c r="B642">
        <v>376.52</v>
      </c>
      <c r="C642">
        <v>378.48</v>
      </c>
      <c r="D642">
        <v>376.52</v>
      </c>
      <c r="E642">
        <v>378.42</v>
      </c>
      <c r="F642" s="12">
        <v>2358486528</v>
      </c>
      <c r="G642" s="12">
        <v>9818320</v>
      </c>
    </row>
    <row r="643" spans="1:7">
      <c r="A643" s="9">
        <f>'(1)'!A643</f>
        <v>43217</v>
      </c>
      <c r="B643">
        <v>377.83</v>
      </c>
      <c r="C643">
        <v>377.95</v>
      </c>
      <c r="D643">
        <v>375.31</v>
      </c>
      <c r="E643">
        <v>376.18</v>
      </c>
      <c r="F643" s="12">
        <v>2452641536</v>
      </c>
      <c r="G643" s="12">
        <v>9750385</v>
      </c>
    </row>
    <row r="644" spans="1:7">
      <c r="A644" s="9">
        <f>'(1)'!A644</f>
        <v>43220</v>
      </c>
      <c r="B644">
        <v>376.19</v>
      </c>
      <c r="C644">
        <v>379.05</v>
      </c>
      <c r="D644">
        <v>375.45</v>
      </c>
      <c r="E644">
        <v>378.82</v>
      </c>
      <c r="F644" s="12">
        <v>2370300160</v>
      </c>
      <c r="G644" s="12">
        <v>9865865</v>
      </c>
    </row>
    <row r="645" spans="1:7">
      <c r="A645" s="9">
        <f>'(1)'!A645</f>
        <v>43221</v>
      </c>
      <c r="B645">
        <v>379.21</v>
      </c>
      <c r="C645">
        <v>380.83</v>
      </c>
      <c r="D645">
        <v>378.38</v>
      </c>
      <c r="E645">
        <v>379.2</v>
      </c>
      <c r="F645" s="12">
        <v>2224547072</v>
      </c>
      <c r="G645" s="12">
        <v>9909389</v>
      </c>
    </row>
    <row r="646" spans="1:7">
      <c r="A646" s="9">
        <f>'(1)'!A646</f>
        <v>43222</v>
      </c>
      <c r="B646">
        <v>379.18</v>
      </c>
      <c r="C646">
        <v>379.56</v>
      </c>
      <c r="D646">
        <v>377.05</v>
      </c>
      <c r="E646">
        <v>377.74</v>
      </c>
      <c r="F646" s="12">
        <v>2184988672</v>
      </c>
      <c r="G646" s="12">
        <v>9960542</v>
      </c>
    </row>
    <row r="647" spans="1:7">
      <c r="A647" s="9">
        <f>'(1)'!A647</f>
        <v>43223</v>
      </c>
      <c r="B647">
        <v>377.98</v>
      </c>
      <c r="C647">
        <v>381.5</v>
      </c>
      <c r="D647">
        <v>377.95</v>
      </c>
      <c r="E647">
        <v>380.77</v>
      </c>
      <c r="F647" s="12">
        <v>2446417152</v>
      </c>
      <c r="G647" s="12">
        <v>9957243</v>
      </c>
    </row>
    <row r="648" spans="1:7">
      <c r="A648" s="9">
        <f>'(1)'!A648</f>
        <v>43224</v>
      </c>
      <c r="B648">
        <v>380.45</v>
      </c>
      <c r="C648">
        <v>382.01</v>
      </c>
      <c r="D648">
        <v>380.3</v>
      </c>
      <c r="E648">
        <v>381.86</v>
      </c>
      <c r="F648" s="12">
        <v>2601894912</v>
      </c>
      <c r="G648" s="12">
        <v>9960913</v>
      </c>
    </row>
    <row r="649" spans="1:7">
      <c r="A649" s="9">
        <f>'(1)'!A649</f>
        <v>43227</v>
      </c>
      <c r="B649">
        <v>381.78</v>
      </c>
      <c r="C649">
        <v>382.41</v>
      </c>
      <c r="D649">
        <v>381.16</v>
      </c>
      <c r="E649">
        <v>381.95</v>
      </c>
      <c r="F649" s="12">
        <v>2246730496</v>
      </c>
      <c r="G649" s="12">
        <v>9916512</v>
      </c>
    </row>
    <row r="650" spans="1:7">
      <c r="A650" s="9">
        <f>'(1)'!A650</f>
        <v>43228</v>
      </c>
      <c r="B650">
        <v>380.89</v>
      </c>
      <c r="C650">
        <v>382.55</v>
      </c>
      <c r="D650">
        <v>380.51</v>
      </c>
      <c r="E650">
        <v>381.84</v>
      </c>
      <c r="F650" s="12">
        <v>2012216064</v>
      </c>
      <c r="G650" s="12">
        <v>9870892</v>
      </c>
    </row>
    <row r="651" spans="1:7">
      <c r="A651" s="9">
        <f>'(1)'!A651</f>
        <v>43229</v>
      </c>
      <c r="B651">
        <v>381.87</v>
      </c>
      <c r="C651">
        <v>383.31</v>
      </c>
      <c r="D651">
        <v>380.58</v>
      </c>
      <c r="E651">
        <v>383.18</v>
      </c>
      <c r="F651" s="12">
        <v>2080440960</v>
      </c>
      <c r="G651" s="12">
        <v>10099700</v>
      </c>
    </row>
    <row r="652" spans="1:7">
      <c r="A652" s="9">
        <f>'(1)'!A652</f>
        <v>43230</v>
      </c>
      <c r="B652">
        <v>383.23</v>
      </c>
      <c r="C652">
        <v>384.34</v>
      </c>
      <c r="D652">
        <v>381.52</v>
      </c>
      <c r="E652">
        <v>383.11</v>
      </c>
      <c r="F652" s="12">
        <v>2463102464</v>
      </c>
      <c r="G652" s="12">
        <v>10063986</v>
      </c>
    </row>
    <row r="653" spans="1:7">
      <c r="A653" s="9">
        <f>'(1)'!A653</f>
        <v>43231</v>
      </c>
      <c r="B653">
        <v>382.21</v>
      </c>
      <c r="C653">
        <v>382.21</v>
      </c>
      <c r="D653">
        <v>378.17</v>
      </c>
      <c r="E653">
        <v>380.17</v>
      </c>
      <c r="F653" s="12">
        <v>2668567040</v>
      </c>
      <c r="G653" s="12">
        <v>10081272</v>
      </c>
    </row>
    <row r="654" spans="1:7">
      <c r="A654" s="9">
        <f>'(1)'!A654</f>
        <v>43234</v>
      </c>
      <c r="B654">
        <v>380.15</v>
      </c>
      <c r="C654">
        <v>383.8</v>
      </c>
      <c r="D654">
        <v>379.46</v>
      </c>
      <c r="E654">
        <v>383.75</v>
      </c>
      <c r="F654" s="12">
        <v>2286807040</v>
      </c>
      <c r="G654" s="12">
        <v>10161157</v>
      </c>
    </row>
    <row r="655" spans="1:7">
      <c r="A655" s="9">
        <f>'(1)'!A655</f>
        <v>43235</v>
      </c>
      <c r="B655">
        <v>384.09</v>
      </c>
      <c r="C655">
        <v>384.84</v>
      </c>
      <c r="D655">
        <v>383.19</v>
      </c>
      <c r="E655">
        <v>384.64</v>
      </c>
      <c r="F655" s="12">
        <v>2497605120</v>
      </c>
      <c r="G655" s="12">
        <v>10101764</v>
      </c>
    </row>
    <row r="656" spans="1:7">
      <c r="A656" s="9">
        <f>'(1)'!A656</f>
        <v>43236</v>
      </c>
      <c r="B656">
        <v>383.92</v>
      </c>
      <c r="C656">
        <v>385.6</v>
      </c>
      <c r="D656">
        <v>383.77</v>
      </c>
      <c r="E656">
        <v>385.32</v>
      </c>
      <c r="F656" s="12">
        <v>2868978944</v>
      </c>
      <c r="G656" s="12">
        <v>10167421</v>
      </c>
    </row>
    <row r="657" spans="1:7">
      <c r="A657" s="9">
        <f>'(1)'!A657</f>
        <v>43237</v>
      </c>
      <c r="B657">
        <v>385.42</v>
      </c>
      <c r="C657">
        <v>385.81</v>
      </c>
      <c r="D657">
        <v>384.88</v>
      </c>
      <c r="E657">
        <v>385.03</v>
      </c>
      <c r="F657" s="12">
        <v>2552330752</v>
      </c>
      <c r="G657" s="12">
        <v>10178420</v>
      </c>
    </row>
    <row r="658" spans="1:7">
      <c r="A658" s="9">
        <f>'(1)'!A658</f>
        <v>43238</v>
      </c>
      <c r="B658">
        <v>385.06</v>
      </c>
      <c r="C658">
        <v>387.85</v>
      </c>
      <c r="D658">
        <v>385.06</v>
      </c>
      <c r="E658">
        <v>387.44</v>
      </c>
      <c r="F658" s="12">
        <v>2686482432</v>
      </c>
      <c r="G658" s="12">
        <v>10143631</v>
      </c>
    </row>
    <row r="659" spans="1:7">
      <c r="A659" s="9">
        <f>'(1)'!A659</f>
        <v>43241</v>
      </c>
      <c r="B659">
        <v>386.97</v>
      </c>
      <c r="C659">
        <v>387.06</v>
      </c>
      <c r="D659">
        <v>384.06</v>
      </c>
      <c r="E659">
        <v>384.62</v>
      </c>
      <c r="F659" s="12">
        <v>2315164416</v>
      </c>
      <c r="G659" s="12">
        <v>10221776</v>
      </c>
    </row>
    <row r="660" spans="1:7">
      <c r="A660" s="9">
        <f>'(1)'!A660</f>
        <v>43242</v>
      </c>
      <c r="B660">
        <v>385.01</v>
      </c>
      <c r="C660">
        <v>387.03</v>
      </c>
      <c r="D660">
        <v>384.91</v>
      </c>
      <c r="E660">
        <v>387.03</v>
      </c>
      <c r="F660" s="12">
        <v>2169274880</v>
      </c>
      <c r="G660" s="12">
        <v>10252822</v>
      </c>
    </row>
    <row r="661" spans="1:7">
      <c r="A661" s="9">
        <f>'(1)'!A661</f>
        <v>43243</v>
      </c>
      <c r="B661">
        <v>387.02</v>
      </c>
      <c r="C661">
        <v>389.53</v>
      </c>
      <c r="D661">
        <v>387.02</v>
      </c>
      <c r="E661">
        <v>389.51</v>
      </c>
      <c r="F661" s="12">
        <v>2563213568</v>
      </c>
      <c r="G661" s="12">
        <v>10264337</v>
      </c>
    </row>
    <row r="662" spans="1:7">
      <c r="A662" s="9">
        <f>'(1)'!A662</f>
        <v>43244</v>
      </c>
      <c r="B662">
        <v>389.39</v>
      </c>
      <c r="C662">
        <v>390</v>
      </c>
      <c r="D662">
        <v>388.13</v>
      </c>
      <c r="E662">
        <v>390</v>
      </c>
      <c r="F662" s="12">
        <v>652439360</v>
      </c>
      <c r="G662" s="12">
        <v>10257619</v>
      </c>
    </row>
    <row r="663" spans="1:7">
      <c r="A663" s="9">
        <f>'(1)'!A663</f>
        <v>43245</v>
      </c>
      <c r="B663">
        <v>390.29</v>
      </c>
      <c r="C663">
        <v>392.44</v>
      </c>
      <c r="D663">
        <v>390.29</v>
      </c>
      <c r="E663">
        <v>392.44</v>
      </c>
      <c r="F663" s="12">
        <v>2706147072</v>
      </c>
      <c r="G663" s="12">
        <v>10293785</v>
      </c>
    </row>
    <row r="664" spans="1:7">
      <c r="A664" s="9">
        <f>'(1)'!A664</f>
        <v>43249</v>
      </c>
      <c r="B664">
        <v>391.93</v>
      </c>
      <c r="C664">
        <v>392.77</v>
      </c>
      <c r="D664">
        <v>390.55</v>
      </c>
      <c r="E664">
        <v>391.97</v>
      </c>
      <c r="F664" s="12">
        <v>2288153088</v>
      </c>
      <c r="G664" s="12">
        <v>10285687</v>
      </c>
    </row>
    <row r="665" spans="1:7">
      <c r="A665" s="9">
        <f>'(1)'!A665</f>
        <v>43250</v>
      </c>
      <c r="B665">
        <v>391.96</v>
      </c>
      <c r="C665">
        <v>392.56</v>
      </c>
      <c r="D665">
        <v>391.54</v>
      </c>
      <c r="E665">
        <v>392.4</v>
      </c>
      <c r="F665" s="12">
        <v>2338707712</v>
      </c>
      <c r="G665" s="12">
        <v>10208161</v>
      </c>
    </row>
    <row r="666" spans="1:7">
      <c r="A666" s="9">
        <f>'(1)'!A666</f>
        <v>43251</v>
      </c>
      <c r="B666">
        <v>392.25</v>
      </c>
      <c r="C666">
        <v>392.49</v>
      </c>
      <c r="D666">
        <v>390.78</v>
      </c>
      <c r="E666">
        <v>392.19</v>
      </c>
      <c r="F666" s="12">
        <v>1028194560</v>
      </c>
      <c r="G666" s="12">
        <v>10298317</v>
      </c>
    </row>
    <row r="667" spans="1:7">
      <c r="A667" s="9">
        <f>'(1)'!A667</f>
        <v>43252</v>
      </c>
      <c r="B667">
        <v>391.8</v>
      </c>
      <c r="C667">
        <v>393.39</v>
      </c>
      <c r="D667">
        <v>391.14</v>
      </c>
      <c r="E667">
        <v>392.37</v>
      </c>
      <c r="F667" s="12">
        <v>2552167680</v>
      </c>
      <c r="G667" s="12">
        <v>10322280</v>
      </c>
    </row>
    <row r="668" spans="1:7">
      <c r="A668" s="9">
        <f>'(1)'!A668</f>
        <v>43255</v>
      </c>
      <c r="B668">
        <v>392.76</v>
      </c>
      <c r="C668">
        <v>393.61</v>
      </c>
      <c r="D668">
        <v>391.82</v>
      </c>
      <c r="E668">
        <v>393.21</v>
      </c>
      <c r="F668" s="12">
        <v>2295195904</v>
      </c>
      <c r="G668" s="12">
        <v>10337695</v>
      </c>
    </row>
    <row r="669" spans="1:7">
      <c r="A669" s="9">
        <f>'(1)'!A669</f>
        <v>43256</v>
      </c>
      <c r="B669">
        <v>393.06</v>
      </c>
      <c r="C669">
        <v>395.79</v>
      </c>
      <c r="D669">
        <v>392.93</v>
      </c>
      <c r="E669">
        <v>395.79</v>
      </c>
      <c r="F669" s="12">
        <v>2014172288</v>
      </c>
      <c r="G669" s="12">
        <v>10336748</v>
      </c>
    </row>
    <row r="670" spans="1:7">
      <c r="A670" s="9">
        <f>'(1)'!A670</f>
        <v>43257</v>
      </c>
      <c r="B670">
        <v>395.37</v>
      </c>
      <c r="C670">
        <v>396.04</v>
      </c>
      <c r="D670">
        <v>393.79</v>
      </c>
      <c r="E670">
        <v>394.67</v>
      </c>
      <c r="F670" s="12">
        <v>1972693504</v>
      </c>
      <c r="G670" s="12">
        <v>10400838</v>
      </c>
    </row>
    <row r="671" spans="1:7">
      <c r="A671" s="9">
        <f>'(1)'!A671</f>
        <v>43258</v>
      </c>
      <c r="B671">
        <v>394.83</v>
      </c>
      <c r="C671">
        <v>396.41</v>
      </c>
      <c r="D671">
        <v>394.83</v>
      </c>
      <c r="E671">
        <v>395.87</v>
      </c>
      <c r="F671" s="12">
        <v>1877006848</v>
      </c>
      <c r="G671" s="12">
        <v>10329522</v>
      </c>
    </row>
    <row r="672" spans="1:7">
      <c r="A672" s="9">
        <f>'(1)'!A672</f>
        <v>43259</v>
      </c>
      <c r="B672">
        <v>396.02</v>
      </c>
      <c r="C672">
        <v>397.86</v>
      </c>
      <c r="D672">
        <v>395.66</v>
      </c>
      <c r="E672">
        <v>396.94</v>
      </c>
      <c r="F672" s="12">
        <v>3208546816</v>
      </c>
      <c r="G672" s="12">
        <v>10392000</v>
      </c>
    </row>
    <row r="673" spans="1:7">
      <c r="A673" s="9">
        <f>'(1)'!A673</f>
        <v>43262</v>
      </c>
      <c r="B673">
        <v>396.44</v>
      </c>
      <c r="C673">
        <v>396.44</v>
      </c>
      <c r="D673">
        <v>391.42</v>
      </c>
      <c r="E673">
        <v>392.58</v>
      </c>
      <c r="F673" s="12">
        <v>2699777024</v>
      </c>
      <c r="G673" s="12">
        <v>10453659</v>
      </c>
    </row>
    <row r="674" spans="1:7">
      <c r="A674" s="9">
        <f>'(1)'!A674</f>
        <v>43263</v>
      </c>
      <c r="B674">
        <v>392.66</v>
      </c>
      <c r="C674">
        <v>394.11</v>
      </c>
      <c r="D674">
        <v>389.51</v>
      </c>
      <c r="E674">
        <v>390.54</v>
      </c>
      <c r="F674" s="12">
        <v>2270433792</v>
      </c>
      <c r="G674" s="12">
        <v>10470330</v>
      </c>
    </row>
    <row r="675" spans="1:7">
      <c r="A675" s="9">
        <f>'(1)'!A675</f>
        <v>43264</v>
      </c>
      <c r="B675">
        <v>391.2</v>
      </c>
      <c r="C675">
        <v>392.91</v>
      </c>
      <c r="D675">
        <v>389.72</v>
      </c>
      <c r="E675">
        <v>391.08</v>
      </c>
      <c r="F675" s="12">
        <v>2825918208</v>
      </c>
      <c r="G675" s="12">
        <v>10530227</v>
      </c>
    </row>
    <row r="676" spans="1:7">
      <c r="A676" s="9">
        <f>'(1)'!A676</f>
        <v>43265</v>
      </c>
      <c r="B676">
        <v>390.49</v>
      </c>
      <c r="C676">
        <v>392.24</v>
      </c>
      <c r="D676">
        <v>389.19</v>
      </c>
      <c r="E676">
        <v>389.82</v>
      </c>
      <c r="F676" s="12">
        <v>1776647808</v>
      </c>
      <c r="G676" s="12">
        <v>10519403</v>
      </c>
    </row>
    <row r="677" spans="1:7">
      <c r="A677" s="9">
        <f>'(1)'!A677</f>
        <v>43266</v>
      </c>
      <c r="B677">
        <v>388.82</v>
      </c>
      <c r="C677">
        <v>388.82</v>
      </c>
      <c r="D677">
        <v>382.84</v>
      </c>
      <c r="E677">
        <v>384.47</v>
      </c>
      <c r="F677" s="12">
        <v>2267052032</v>
      </c>
      <c r="G677" s="12">
        <v>10530732</v>
      </c>
    </row>
    <row r="678" spans="1:7">
      <c r="A678" s="9">
        <f>'(1)'!A678</f>
        <v>43269</v>
      </c>
      <c r="B678">
        <v>383.98</v>
      </c>
      <c r="C678">
        <v>385.49</v>
      </c>
      <c r="D678">
        <v>383.21</v>
      </c>
      <c r="E678">
        <v>385.49</v>
      </c>
      <c r="F678" s="12">
        <v>2448864256</v>
      </c>
      <c r="G678" s="12">
        <v>10521709</v>
      </c>
    </row>
    <row r="679" spans="1:7">
      <c r="A679" s="9">
        <f>'(1)'!A679</f>
        <v>43270</v>
      </c>
      <c r="B679">
        <v>385.41</v>
      </c>
      <c r="C679">
        <v>386.7</v>
      </c>
      <c r="D679">
        <v>382.14</v>
      </c>
      <c r="E679">
        <v>383.06</v>
      </c>
      <c r="F679" s="12">
        <v>2314486528</v>
      </c>
      <c r="G679" s="12">
        <v>10536072</v>
      </c>
    </row>
    <row r="680" spans="1:7">
      <c r="A680" s="9">
        <f>'(1)'!A680</f>
        <v>43271</v>
      </c>
      <c r="B680">
        <v>383.35</v>
      </c>
      <c r="C680">
        <v>388.11</v>
      </c>
      <c r="D680">
        <v>383.35</v>
      </c>
      <c r="E680">
        <v>386.91</v>
      </c>
      <c r="F680" s="12">
        <v>2660818688</v>
      </c>
      <c r="G680" s="12">
        <v>10540915</v>
      </c>
    </row>
    <row r="681" spans="1:7">
      <c r="A681" s="9">
        <f>'(1)'!A681</f>
        <v>43272</v>
      </c>
      <c r="B681">
        <v>387.95</v>
      </c>
      <c r="C681">
        <v>389.47</v>
      </c>
      <c r="D681">
        <v>387.66</v>
      </c>
      <c r="E681">
        <v>388.11</v>
      </c>
      <c r="F681" s="12">
        <v>1282897792</v>
      </c>
      <c r="G681" s="12">
        <v>10615823</v>
      </c>
    </row>
    <row r="682" spans="1:7">
      <c r="A682" s="9">
        <f>'(1)'!A682</f>
        <v>43273</v>
      </c>
      <c r="B682">
        <v>387.86</v>
      </c>
      <c r="C682">
        <v>390.02</v>
      </c>
      <c r="D682">
        <v>386.89</v>
      </c>
      <c r="E682">
        <v>386.89</v>
      </c>
      <c r="F682" s="12">
        <v>3844271104</v>
      </c>
      <c r="G682" s="12">
        <v>10583462</v>
      </c>
    </row>
    <row r="683" spans="1:7">
      <c r="A683" s="9">
        <f>'(1)'!A683</f>
        <v>43276</v>
      </c>
      <c r="B683">
        <v>386.95</v>
      </c>
      <c r="C683">
        <v>387.93</v>
      </c>
      <c r="D683">
        <v>384.6</v>
      </c>
      <c r="E683">
        <v>386.88</v>
      </c>
      <c r="F683" s="12">
        <v>3001528576</v>
      </c>
      <c r="G683" s="12">
        <v>10610199</v>
      </c>
    </row>
    <row r="684" spans="1:7">
      <c r="A684" s="9">
        <f>'(1)'!A684</f>
        <v>43277</v>
      </c>
      <c r="B684">
        <v>387.13</v>
      </c>
      <c r="C684">
        <v>389.06</v>
      </c>
      <c r="D684">
        <v>385.33</v>
      </c>
      <c r="E684">
        <v>385.94</v>
      </c>
      <c r="F684" s="12">
        <v>4346763776</v>
      </c>
      <c r="G684" s="12">
        <v>10634514</v>
      </c>
    </row>
    <row r="685" spans="1:7">
      <c r="A685" s="9">
        <f>'(1)'!A685</f>
        <v>43278</v>
      </c>
      <c r="B685">
        <v>385.6</v>
      </c>
      <c r="C685">
        <v>386</v>
      </c>
      <c r="D685">
        <v>382.78</v>
      </c>
      <c r="E685">
        <v>385.12</v>
      </c>
      <c r="F685" s="12">
        <v>2706630656</v>
      </c>
      <c r="G685" s="12">
        <v>10522989</v>
      </c>
    </row>
    <row r="686" spans="1:7">
      <c r="A686" s="9">
        <f>'(1)'!A686</f>
        <v>43279</v>
      </c>
      <c r="B686">
        <v>385.3</v>
      </c>
      <c r="C686">
        <v>388.24</v>
      </c>
      <c r="D686">
        <v>385.3</v>
      </c>
      <c r="E686">
        <v>387.94</v>
      </c>
      <c r="F686" s="12">
        <v>2082000896</v>
      </c>
      <c r="G686" s="12">
        <v>10469908</v>
      </c>
    </row>
    <row r="687" spans="1:7">
      <c r="A687" s="9">
        <f>'(1)'!A687</f>
        <v>43280</v>
      </c>
      <c r="B687">
        <v>388.7</v>
      </c>
      <c r="C687">
        <v>389.64</v>
      </c>
      <c r="D687">
        <v>387.33</v>
      </c>
      <c r="E687">
        <v>387.53</v>
      </c>
      <c r="F687" s="12">
        <v>2454128896</v>
      </c>
      <c r="G687" s="12">
        <v>10478213</v>
      </c>
    </row>
    <row r="688" spans="1:7">
      <c r="A688" s="9">
        <f>'(1)'!A688</f>
        <v>43283</v>
      </c>
      <c r="B688">
        <v>388</v>
      </c>
      <c r="C688">
        <v>389.13</v>
      </c>
      <c r="D688">
        <v>387.08</v>
      </c>
      <c r="E688">
        <v>388.25</v>
      </c>
      <c r="F688" s="12">
        <v>2641811968</v>
      </c>
      <c r="G688" s="12">
        <v>10446153</v>
      </c>
    </row>
    <row r="689" spans="1:7">
      <c r="A689" s="9">
        <f>'(1)'!A689</f>
        <v>43284</v>
      </c>
      <c r="B689">
        <v>386.99</v>
      </c>
      <c r="C689">
        <v>393.89</v>
      </c>
      <c r="D689">
        <v>385.52</v>
      </c>
      <c r="E689">
        <v>393.04</v>
      </c>
      <c r="F689" s="12">
        <v>2616365568</v>
      </c>
      <c r="G689" s="12">
        <v>10306233</v>
      </c>
    </row>
    <row r="690" spans="1:7">
      <c r="A690" s="9">
        <f>'(1)'!A690</f>
        <v>43286</v>
      </c>
      <c r="B690">
        <v>393.07</v>
      </c>
      <c r="C690">
        <v>393.96</v>
      </c>
      <c r="D690">
        <v>389.13</v>
      </c>
      <c r="E690">
        <v>389.13</v>
      </c>
      <c r="F690" s="12">
        <v>2221003264</v>
      </c>
      <c r="G690" s="12">
        <v>10318667</v>
      </c>
    </row>
    <row r="691" spans="1:7">
      <c r="A691" s="9">
        <f>'(1)'!A691</f>
        <v>43287</v>
      </c>
      <c r="B691">
        <v>388.75</v>
      </c>
      <c r="C691">
        <v>388.87</v>
      </c>
      <c r="D691">
        <v>384.59</v>
      </c>
      <c r="E691">
        <v>385.91</v>
      </c>
      <c r="F691" s="12">
        <v>2325228288</v>
      </c>
      <c r="G691" s="12">
        <v>10267293</v>
      </c>
    </row>
    <row r="692" spans="1:7">
      <c r="A692" s="9">
        <f>'(1)'!A692</f>
        <v>43290</v>
      </c>
      <c r="B692">
        <v>384.71</v>
      </c>
      <c r="C692">
        <v>384.71</v>
      </c>
      <c r="D692">
        <v>380.83</v>
      </c>
      <c r="E692">
        <v>383.21</v>
      </c>
      <c r="F692" s="12">
        <v>2107373440</v>
      </c>
      <c r="G692" s="12">
        <v>10372463</v>
      </c>
    </row>
    <row r="693" spans="1:7">
      <c r="A693" s="9">
        <f>'(1)'!A693</f>
        <v>43291</v>
      </c>
      <c r="B693">
        <v>383.96</v>
      </c>
      <c r="C693">
        <v>386.55</v>
      </c>
      <c r="D693">
        <v>383.96</v>
      </c>
      <c r="E693">
        <v>384.29</v>
      </c>
      <c r="F693" s="12">
        <v>2485972224</v>
      </c>
      <c r="G693" s="12">
        <v>10408525</v>
      </c>
    </row>
    <row r="694" spans="1:7">
      <c r="A694" s="9"/>
      <c r="B694">
        <v>384.72</v>
      </c>
      <c r="C694">
        <v>386.12</v>
      </c>
      <c r="D694">
        <v>380.15</v>
      </c>
      <c r="E694">
        <v>380.85</v>
      </c>
      <c r="F694" s="12">
        <v>2926870272</v>
      </c>
      <c r="G694" s="12">
        <v>10383175</v>
      </c>
    </row>
    <row r="695" spans="1:7">
      <c r="A695" s="9"/>
      <c r="B695">
        <v>381.03</v>
      </c>
      <c r="C695">
        <v>385.01</v>
      </c>
      <c r="D695">
        <v>381.03</v>
      </c>
      <c r="E695">
        <v>385.01</v>
      </c>
      <c r="F695" s="12">
        <v>4643586048</v>
      </c>
      <c r="G695" s="12">
        <v>10378139</v>
      </c>
    </row>
    <row r="696" spans="1:7">
      <c r="A696" s="9"/>
      <c r="B696">
        <v>383.8</v>
      </c>
      <c r="C696">
        <v>383.8</v>
      </c>
      <c r="D696">
        <v>377.05</v>
      </c>
      <c r="E696">
        <v>377.05</v>
      </c>
      <c r="F696" s="12">
        <v>2017472384</v>
      </c>
      <c r="G696" s="12">
        <v>10356501</v>
      </c>
    </row>
    <row r="697" spans="1:7">
      <c r="A697" s="9"/>
      <c r="B697">
        <v>377.82</v>
      </c>
      <c r="C697">
        <v>378.78</v>
      </c>
      <c r="D697">
        <v>376.82</v>
      </c>
      <c r="E697">
        <v>377.25</v>
      </c>
      <c r="F697" s="12">
        <v>2415326720</v>
      </c>
      <c r="G697" s="12">
        <v>10329523</v>
      </c>
    </row>
    <row r="698" spans="1:7">
      <c r="A698" s="9"/>
      <c r="B698">
        <v>377.36</v>
      </c>
      <c r="C698">
        <v>381.77</v>
      </c>
      <c r="D698">
        <v>374.38</v>
      </c>
      <c r="E698">
        <v>379.97</v>
      </c>
      <c r="F698" s="12">
        <v>2143507200</v>
      </c>
      <c r="G698" s="12">
        <v>10409431</v>
      </c>
    </row>
    <row r="699" spans="1:7">
      <c r="A699" s="9"/>
      <c r="B699">
        <v>379.02</v>
      </c>
      <c r="C699">
        <v>380.24</v>
      </c>
      <c r="D699">
        <v>375.11</v>
      </c>
      <c r="E699">
        <v>376.87</v>
      </c>
      <c r="F699" s="12">
        <v>2138158976</v>
      </c>
      <c r="G699" s="12">
        <v>10410386</v>
      </c>
    </row>
    <row r="700" spans="1:7">
      <c r="A700" s="9"/>
      <c r="B700">
        <v>378.33</v>
      </c>
      <c r="C700">
        <v>381.69</v>
      </c>
      <c r="D700">
        <v>378.33</v>
      </c>
      <c r="E700">
        <v>379.93</v>
      </c>
      <c r="F700" s="12">
        <v>1844521984</v>
      </c>
      <c r="G700" s="12">
        <v>10442260</v>
      </c>
    </row>
    <row r="701" spans="1:7">
      <c r="A701" s="9"/>
      <c r="B701">
        <v>378.59</v>
      </c>
      <c r="C701">
        <v>378.59</v>
      </c>
      <c r="D701">
        <v>375.22</v>
      </c>
      <c r="E701">
        <v>376.75</v>
      </c>
      <c r="F701" s="12">
        <v>1893384192</v>
      </c>
      <c r="G701" s="12">
        <v>10563663</v>
      </c>
    </row>
    <row r="702" spans="1:7">
      <c r="A702" s="9"/>
      <c r="B702">
        <v>377.34</v>
      </c>
      <c r="C702">
        <v>380.98</v>
      </c>
      <c r="D702">
        <v>377.21</v>
      </c>
      <c r="E702">
        <v>379.81</v>
      </c>
      <c r="F702" s="12">
        <v>2394005248</v>
      </c>
      <c r="G702" s="12">
        <v>10471199</v>
      </c>
    </row>
    <row r="703" spans="1:7">
      <c r="A703" s="9"/>
      <c r="B703">
        <v>379.56</v>
      </c>
      <c r="C703">
        <v>380.6</v>
      </c>
      <c r="D703">
        <v>379</v>
      </c>
      <c r="E703">
        <v>380.05</v>
      </c>
      <c r="F703" s="12">
        <v>3017338112</v>
      </c>
      <c r="G703" s="12">
        <v>10389517</v>
      </c>
    </row>
    <row r="704" spans="1:7">
      <c r="A704" s="9"/>
      <c r="B704">
        <v>379.71</v>
      </c>
      <c r="C704">
        <v>383.41</v>
      </c>
      <c r="D704">
        <v>379.71</v>
      </c>
      <c r="E704">
        <v>381.59</v>
      </c>
      <c r="F704" s="12">
        <v>2110163584</v>
      </c>
      <c r="G704" s="12">
        <v>10317783</v>
      </c>
    </row>
    <row r="705" spans="1:7">
      <c r="A705" s="9"/>
      <c r="B705">
        <v>382.12</v>
      </c>
      <c r="C705">
        <v>382.91</v>
      </c>
      <c r="D705">
        <v>380.31</v>
      </c>
      <c r="E705">
        <v>382.36</v>
      </c>
      <c r="F705" s="12">
        <v>2502276608</v>
      </c>
      <c r="G705" s="12">
        <v>10340735</v>
      </c>
    </row>
    <row r="706" spans="1:7">
      <c r="A706" s="9"/>
      <c r="B706">
        <v>383.45</v>
      </c>
      <c r="C706">
        <v>385.15</v>
      </c>
      <c r="D706">
        <v>383.45</v>
      </c>
      <c r="E706">
        <v>384.59</v>
      </c>
      <c r="F706" s="12">
        <v>2024283520</v>
      </c>
      <c r="G706" s="12">
        <v>10250339</v>
      </c>
    </row>
    <row r="707" spans="1:7">
      <c r="A707" s="9"/>
      <c r="B707">
        <v>385.17</v>
      </c>
      <c r="C707">
        <v>385.44</v>
      </c>
      <c r="D707">
        <v>384.85</v>
      </c>
      <c r="E707">
        <v>384.91</v>
      </c>
      <c r="F707" s="12">
        <v>2312898048</v>
      </c>
      <c r="G707" s="12">
        <v>10350624</v>
      </c>
    </row>
    <row r="708" spans="1:7">
      <c r="A708" s="9"/>
      <c r="F708" s="12">
        <v>1512310272</v>
      </c>
      <c r="G708" s="12">
        <v>10148729</v>
      </c>
    </row>
    <row r="709" spans="1:7">
      <c r="A709" s="9"/>
      <c r="F709" s="12">
        <v>1906532608</v>
      </c>
      <c r="G709" s="12">
        <v>10153770</v>
      </c>
    </row>
    <row r="710" spans="1:7">
      <c r="A710" s="9"/>
      <c r="F710" s="12">
        <v>1799849856</v>
      </c>
      <c r="G710" s="12">
        <v>10223234</v>
      </c>
    </row>
    <row r="711" spans="1:7">
      <c r="A711" s="9"/>
      <c r="F711" s="12">
        <v>1623539840</v>
      </c>
      <c r="G711" s="12">
        <v>10136111</v>
      </c>
    </row>
    <row r="712" spans="1:7">
      <c r="A712" s="9"/>
      <c r="G712" s="12">
        <v>10211348</v>
      </c>
    </row>
    <row r="713" spans="1:7">
      <c r="A713" s="9"/>
      <c r="G713" s="12">
        <v>10128624</v>
      </c>
    </row>
    <row r="714" spans="1:7">
      <c r="A714" s="9"/>
      <c r="G714" s="12">
        <v>10210387</v>
      </c>
    </row>
    <row r="715" spans="1:7">
      <c r="A715" s="9"/>
      <c r="G715" s="12">
        <v>10213409</v>
      </c>
    </row>
    <row r="716" spans="1:7">
      <c r="A716" s="9"/>
      <c r="G716" s="12">
        <v>10260736</v>
      </c>
    </row>
    <row r="717" spans="1:7">
      <c r="A717" s="9"/>
      <c r="G717" s="12">
        <v>10286160</v>
      </c>
    </row>
    <row r="718" spans="1:7">
      <c r="A718" s="9"/>
      <c r="G718" s="12">
        <v>10340508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Name!B30</f>
        <v>AS51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_xll.BDH($A$4,B$4,$B$1,$B$2,"Dates","H","Period","D","Direction","V","cols=1;rows=693")</f>
        <v>#NAME?</v>
      </c>
      <c r="C5" t="e">
        <f ca="1">_xll.BDH($A$4,C$4,$B$1,$B$2,"Dates","H","Period","D","Direction","V","cols=1;rows=693")</f>
        <v>#NAME?</v>
      </c>
      <c r="D5" t="e">
        <f ca="1">_xll.BDH($A$4,D$4,$B$1,$B$2,"Dates","H","Period","D","Direction","V","cols=1;rows=693")</f>
        <v>#NAME?</v>
      </c>
      <c r="E5" t="e">
        <f ca="1">_xll.BDH($A$4,E$4,$B$1,$B$2,"Dates","H","Period","D","Direction","V","cols=1;rows=693")</f>
        <v>#NAME?</v>
      </c>
      <c r="F5" s="12" t="e">
        <f ca="1">_xll.BDH($A$4,F$4,$B$1,$B$2,"Dates","H","Period","D","Direction","V","cols=1;rows=692")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9999.64</v>
      </c>
      <c r="C6">
        <v>10088.469999999999</v>
      </c>
      <c r="D6">
        <v>9957.39</v>
      </c>
      <c r="E6">
        <v>10064.799999999999</v>
      </c>
      <c r="F6" s="12">
        <v>91564760</v>
      </c>
      <c r="G6" s="12">
        <v>987010.06</v>
      </c>
    </row>
    <row r="7" spans="1:7">
      <c r="A7" s="9">
        <f>'(1)'!A7</f>
        <v>42293</v>
      </c>
      <c r="B7">
        <v>10128.81</v>
      </c>
      <c r="C7">
        <v>10166.790000000001</v>
      </c>
      <c r="D7">
        <v>10058.530000000001</v>
      </c>
      <c r="E7">
        <v>10104.43</v>
      </c>
      <c r="F7" s="12">
        <v>100189464</v>
      </c>
      <c r="G7" s="12">
        <v>990962.88</v>
      </c>
    </row>
    <row r="8" spans="1:7">
      <c r="A8" s="9">
        <f>'(1)'!A8</f>
        <v>42296</v>
      </c>
      <c r="B8">
        <v>10084.61</v>
      </c>
      <c r="C8">
        <v>10205.030000000001</v>
      </c>
      <c r="D8">
        <v>10084.61</v>
      </c>
      <c r="E8">
        <v>10164.31</v>
      </c>
      <c r="F8" s="12">
        <v>68180264</v>
      </c>
      <c r="G8" s="12">
        <v>996961.69</v>
      </c>
    </row>
    <row r="9" spans="1:7">
      <c r="A9" s="9">
        <f>'(1)'!A9</f>
        <v>42297</v>
      </c>
      <c r="B9">
        <v>10174.799999999999</v>
      </c>
      <c r="C9">
        <v>10194.530000000001</v>
      </c>
      <c r="D9">
        <v>10080.19</v>
      </c>
      <c r="E9">
        <v>10147.68</v>
      </c>
      <c r="F9" s="12">
        <v>69314640</v>
      </c>
      <c r="G9" s="12">
        <v>995701.56</v>
      </c>
    </row>
    <row r="10" spans="1:7">
      <c r="A10" s="9">
        <f>'(1)'!A10</f>
        <v>42298</v>
      </c>
      <c r="B10">
        <v>10185.42</v>
      </c>
      <c r="C10">
        <v>10277.59</v>
      </c>
      <c r="D10">
        <v>10107.92</v>
      </c>
      <c r="E10">
        <v>10238.1</v>
      </c>
      <c r="F10" s="12">
        <v>72186984</v>
      </c>
      <c r="G10" s="12">
        <v>1004881.38</v>
      </c>
    </row>
    <row r="11" spans="1:7">
      <c r="A11" s="9">
        <f>'(1)'!A11</f>
        <v>42299</v>
      </c>
      <c r="B11">
        <v>10213.01</v>
      </c>
      <c r="C11">
        <v>10508.25</v>
      </c>
      <c r="D11">
        <v>10194.74</v>
      </c>
      <c r="E11">
        <v>10491.97</v>
      </c>
      <c r="F11" s="12">
        <v>110836744</v>
      </c>
      <c r="G11" s="12">
        <v>1029699.69</v>
      </c>
    </row>
    <row r="12" spans="1:7">
      <c r="A12" s="9">
        <f>'(1)'!A12</f>
        <v>42300</v>
      </c>
      <c r="B12">
        <v>10610.33</v>
      </c>
      <c r="C12">
        <v>10847.47</v>
      </c>
      <c r="D12">
        <v>10586.96</v>
      </c>
      <c r="E12">
        <v>10794.54</v>
      </c>
      <c r="F12" s="12">
        <v>120121432</v>
      </c>
      <c r="G12" s="12">
        <v>1059580.6299999999</v>
      </c>
    </row>
    <row r="13" spans="1:7">
      <c r="A13" s="9">
        <f>'(1)'!A13</f>
        <v>42303</v>
      </c>
      <c r="B13">
        <v>10791.18</v>
      </c>
      <c r="C13">
        <v>10863.09</v>
      </c>
      <c r="D13">
        <v>10756.83</v>
      </c>
      <c r="E13">
        <v>10801.34</v>
      </c>
      <c r="F13" s="12">
        <v>75352128</v>
      </c>
      <c r="G13" s="12">
        <v>1060005.8799999999</v>
      </c>
    </row>
    <row r="14" spans="1:7">
      <c r="A14" s="9">
        <f>'(1)'!A14</f>
        <v>42304</v>
      </c>
      <c r="B14">
        <v>10761.37</v>
      </c>
      <c r="C14">
        <v>10807.41</v>
      </c>
      <c r="D14">
        <v>10692.19</v>
      </c>
      <c r="E14">
        <v>10692.19</v>
      </c>
      <c r="F14" s="12">
        <v>83819792</v>
      </c>
      <c r="G14" s="12">
        <v>1049722.5</v>
      </c>
    </row>
    <row r="15" spans="1:7">
      <c r="A15" s="9">
        <f>'(1)'!A15</f>
        <v>42305</v>
      </c>
      <c r="B15">
        <v>10728.16</v>
      </c>
      <c r="C15">
        <v>10848.41</v>
      </c>
      <c r="D15">
        <v>10691.63</v>
      </c>
      <c r="E15">
        <v>10831.96</v>
      </c>
      <c r="F15" s="12">
        <v>79923368</v>
      </c>
      <c r="G15" s="12">
        <v>1063357</v>
      </c>
    </row>
    <row r="16" spans="1:7">
      <c r="A16" s="9">
        <f>'(1)'!A16</f>
        <v>42306</v>
      </c>
      <c r="B16">
        <v>10867.19</v>
      </c>
      <c r="C16">
        <v>10886.98</v>
      </c>
      <c r="D16">
        <v>10741.14</v>
      </c>
      <c r="E16">
        <v>10800.84</v>
      </c>
      <c r="F16" s="12">
        <v>126302224</v>
      </c>
      <c r="G16" s="12">
        <v>1061285.1299999999</v>
      </c>
    </row>
    <row r="17" spans="1:7">
      <c r="A17" s="9">
        <f>'(1)'!A17</f>
        <v>42307</v>
      </c>
      <c r="B17">
        <v>10842.52</v>
      </c>
      <c r="C17">
        <v>10850.58</v>
      </c>
      <c r="D17">
        <v>10748.7</v>
      </c>
      <c r="E17">
        <v>10850.14</v>
      </c>
      <c r="F17" s="12">
        <v>92030904</v>
      </c>
      <c r="G17" s="12">
        <v>1066141.6299999999</v>
      </c>
    </row>
    <row r="18" spans="1:7">
      <c r="A18" s="9">
        <f>'(1)'!A18</f>
        <v>42310</v>
      </c>
      <c r="B18">
        <v>10749.98</v>
      </c>
      <c r="C18">
        <v>10977.18</v>
      </c>
      <c r="D18">
        <v>10744.37</v>
      </c>
      <c r="E18">
        <v>10950.67</v>
      </c>
      <c r="F18" s="12">
        <v>95950640</v>
      </c>
      <c r="G18" s="12">
        <v>1075990.6299999999</v>
      </c>
    </row>
    <row r="19" spans="1:7">
      <c r="A19" s="9">
        <f>'(1)'!A19</f>
        <v>42311</v>
      </c>
      <c r="B19">
        <v>10945.35</v>
      </c>
      <c r="C19">
        <v>10972.28</v>
      </c>
      <c r="D19">
        <v>10883.94</v>
      </c>
      <c r="E19">
        <v>10951.15</v>
      </c>
      <c r="F19" s="12">
        <v>84574472</v>
      </c>
      <c r="G19" s="12">
        <v>1075616.8799999999</v>
      </c>
    </row>
    <row r="20" spans="1:7">
      <c r="A20" s="9">
        <f>'(1)'!A20</f>
        <v>42312</v>
      </c>
      <c r="B20">
        <v>10957.06</v>
      </c>
      <c r="C20">
        <v>10990.72</v>
      </c>
      <c r="D20">
        <v>10825.55</v>
      </c>
      <c r="E20">
        <v>10845.24</v>
      </c>
      <c r="F20" s="12">
        <v>99251224</v>
      </c>
      <c r="G20" s="12">
        <v>1065343.6299999999</v>
      </c>
    </row>
    <row r="21" spans="1:7">
      <c r="A21" s="9">
        <f>'(1)'!A21</f>
        <v>42313</v>
      </c>
      <c r="B21">
        <v>10847.5</v>
      </c>
      <c r="C21">
        <v>10963.9</v>
      </c>
      <c r="D21">
        <v>10784.28</v>
      </c>
      <c r="E21">
        <v>10887.74</v>
      </c>
      <c r="F21" s="12">
        <v>94791792</v>
      </c>
      <c r="G21" s="12">
        <v>1069575.8799999999</v>
      </c>
    </row>
    <row r="22" spans="1:7">
      <c r="A22" s="9">
        <f>'(1)'!A22</f>
        <v>42314</v>
      </c>
      <c r="B22">
        <v>10872.98</v>
      </c>
      <c r="C22">
        <v>11055.45</v>
      </c>
      <c r="D22">
        <v>10843.48</v>
      </c>
      <c r="E22">
        <v>10988.03</v>
      </c>
      <c r="F22" s="12">
        <v>92252112</v>
      </c>
      <c r="G22" s="12">
        <v>1079993.1299999999</v>
      </c>
    </row>
    <row r="23" spans="1:7">
      <c r="A23" s="9">
        <f>'(1)'!A23</f>
        <v>42317</v>
      </c>
      <c r="B23">
        <v>10993.24</v>
      </c>
      <c r="C23">
        <v>10995.48</v>
      </c>
      <c r="D23">
        <v>10807.17</v>
      </c>
      <c r="E23">
        <v>10815.45</v>
      </c>
      <c r="F23" s="12">
        <v>75764088</v>
      </c>
      <c r="G23" s="12">
        <v>1064701.25</v>
      </c>
    </row>
    <row r="24" spans="1:7">
      <c r="A24" s="9">
        <f>'(1)'!A24</f>
        <v>42318</v>
      </c>
      <c r="B24">
        <v>10846.96</v>
      </c>
      <c r="C24">
        <v>10863.56</v>
      </c>
      <c r="D24">
        <v>10728.95</v>
      </c>
      <c r="E24">
        <v>10832.52</v>
      </c>
      <c r="F24" s="12">
        <v>80064480</v>
      </c>
      <c r="G24" s="12">
        <v>1066998</v>
      </c>
    </row>
    <row r="25" spans="1:7">
      <c r="A25" s="9">
        <f>'(1)'!A25</f>
        <v>42319</v>
      </c>
      <c r="B25">
        <v>10843.68</v>
      </c>
      <c r="C25">
        <v>10994.54</v>
      </c>
      <c r="D25">
        <v>10843.68</v>
      </c>
      <c r="E25">
        <v>10907.87</v>
      </c>
      <c r="F25" s="12">
        <v>82513176</v>
      </c>
      <c r="G25" s="12">
        <v>1074540.1299999999</v>
      </c>
    </row>
    <row r="26" spans="1:7">
      <c r="A26" s="9">
        <f>'(1)'!A26</f>
        <v>42320</v>
      </c>
      <c r="B26">
        <v>10895.74</v>
      </c>
      <c r="C26">
        <v>10957.61</v>
      </c>
      <c r="D26">
        <v>10735.17</v>
      </c>
      <c r="E26">
        <v>10782.63</v>
      </c>
      <c r="F26" s="12">
        <v>97216352</v>
      </c>
      <c r="G26" s="12">
        <v>1062156.6299999999</v>
      </c>
    </row>
    <row r="27" spans="1:7">
      <c r="A27" s="9">
        <f>'(1)'!A27</f>
        <v>42321</v>
      </c>
      <c r="B27">
        <v>10764.57</v>
      </c>
      <c r="C27">
        <v>10811.78</v>
      </c>
      <c r="D27">
        <v>10607.46</v>
      </c>
      <c r="E27">
        <v>10708.4</v>
      </c>
      <c r="F27" s="12">
        <v>85245728</v>
      </c>
      <c r="G27" s="12">
        <v>1055394.1299999999</v>
      </c>
    </row>
    <row r="28" spans="1:7">
      <c r="A28" s="9">
        <f>'(1)'!A28</f>
        <v>42324</v>
      </c>
      <c r="B28">
        <v>10609.14</v>
      </c>
      <c r="C28">
        <v>10763.65</v>
      </c>
      <c r="D28">
        <v>10608.83</v>
      </c>
      <c r="E28">
        <v>10713.23</v>
      </c>
      <c r="F28" s="12">
        <v>65211924</v>
      </c>
      <c r="G28" s="12">
        <v>1055909.5</v>
      </c>
    </row>
    <row r="29" spans="1:7">
      <c r="A29" s="9">
        <f>'(1)'!A29</f>
        <v>42325</v>
      </c>
      <c r="B29">
        <v>10810.92</v>
      </c>
      <c r="C29">
        <v>10971.04</v>
      </c>
      <c r="D29">
        <v>10782.91</v>
      </c>
      <c r="E29">
        <v>10971.04</v>
      </c>
      <c r="F29" s="12">
        <v>76119376</v>
      </c>
      <c r="G29" s="12">
        <v>1081830.3799999999</v>
      </c>
    </row>
    <row r="30" spans="1:7">
      <c r="A30" s="9">
        <f>'(1)'!A30</f>
        <v>42326</v>
      </c>
      <c r="B30">
        <v>10901.74</v>
      </c>
      <c r="C30">
        <v>10989.55</v>
      </c>
      <c r="D30">
        <v>10877.6</v>
      </c>
      <c r="E30">
        <v>10959.95</v>
      </c>
      <c r="F30" s="12">
        <v>63453480</v>
      </c>
      <c r="G30" s="12">
        <v>1080552.3799999999</v>
      </c>
    </row>
    <row r="31" spans="1:7">
      <c r="A31" s="9">
        <f>'(1)'!A31</f>
        <v>42327</v>
      </c>
      <c r="B31">
        <v>11061.88</v>
      </c>
      <c r="C31">
        <v>11150.74</v>
      </c>
      <c r="D31">
        <v>11045.53</v>
      </c>
      <c r="E31">
        <v>11085.44</v>
      </c>
      <c r="F31" s="12">
        <v>77557232</v>
      </c>
      <c r="G31" s="12">
        <v>1092596.1299999999</v>
      </c>
    </row>
    <row r="32" spans="1:7">
      <c r="A32" s="9">
        <f>'(1)'!A32</f>
        <v>42328</v>
      </c>
      <c r="B32">
        <v>11123.81</v>
      </c>
      <c r="C32">
        <v>11164.3</v>
      </c>
      <c r="D32">
        <v>11049.35</v>
      </c>
      <c r="E32">
        <v>11119.83</v>
      </c>
      <c r="F32" s="12">
        <v>78613872</v>
      </c>
      <c r="G32" s="12">
        <v>1096024.8799999999</v>
      </c>
    </row>
    <row r="33" spans="1:7">
      <c r="A33" s="9">
        <f>'(1)'!A33</f>
        <v>42331</v>
      </c>
      <c r="B33">
        <v>11105.92</v>
      </c>
      <c r="C33">
        <v>11126.34</v>
      </c>
      <c r="D33">
        <v>11049.99</v>
      </c>
      <c r="E33">
        <v>11092.31</v>
      </c>
      <c r="F33" s="12">
        <v>61688440</v>
      </c>
      <c r="G33" s="12">
        <v>1093306</v>
      </c>
    </row>
    <row r="34" spans="1:7">
      <c r="A34" s="9">
        <f>'(1)'!A34</f>
        <v>42332</v>
      </c>
      <c r="B34">
        <v>11064.78</v>
      </c>
      <c r="C34">
        <v>11064.96</v>
      </c>
      <c r="D34">
        <v>10869.2</v>
      </c>
      <c r="E34">
        <v>10933.99</v>
      </c>
      <c r="F34" s="12">
        <v>86968568</v>
      </c>
      <c r="G34" s="12">
        <v>1077583.5</v>
      </c>
    </row>
    <row r="35" spans="1:7">
      <c r="A35" s="9">
        <f>'(1)'!A35</f>
        <v>42333</v>
      </c>
      <c r="B35">
        <v>10958.4</v>
      </c>
      <c r="C35">
        <v>11186.68</v>
      </c>
      <c r="D35">
        <v>10921.71</v>
      </c>
      <c r="E35">
        <v>11169.54</v>
      </c>
      <c r="F35" s="12">
        <v>86833360</v>
      </c>
      <c r="G35" s="12">
        <v>1100700.3799999999</v>
      </c>
    </row>
    <row r="36" spans="1:7">
      <c r="A36" s="9">
        <f>'(1)'!A36</f>
        <v>42335</v>
      </c>
      <c r="B36">
        <v>11180.94</v>
      </c>
      <c r="C36">
        <v>11366.37</v>
      </c>
      <c r="D36">
        <v>11176.56</v>
      </c>
      <c r="E36">
        <v>11320.77</v>
      </c>
      <c r="F36" s="12">
        <v>88740712</v>
      </c>
      <c r="G36" s="12">
        <v>1115127.25</v>
      </c>
    </row>
    <row r="37" spans="1:7">
      <c r="A37" s="9">
        <f>'(1)'!A37</f>
        <v>42338</v>
      </c>
      <c r="B37">
        <v>11277.91</v>
      </c>
      <c r="C37">
        <v>11354.01</v>
      </c>
      <c r="D37">
        <v>11247.14</v>
      </c>
      <c r="E37">
        <v>11293.76</v>
      </c>
      <c r="F37" s="12">
        <v>63973444</v>
      </c>
      <c r="G37" s="12">
        <v>1112970.3799999999</v>
      </c>
    </row>
    <row r="38" spans="1:7">
      <c r="A38" s="9">
        <f>'(1)'!A38</f>
        <v>42339</v>
      </c>
      <c r="B38">
        <v>11268.31</v>
      </c>
      <c r="C38">
        <v>11430.87</v>
      </c>
      <c r="D38">
        <v>11253.37</v>
      </c>
      <c r="E38">
        <v>11382.23</v>
      </c>
      <c r="F38" s="12">
        <v>95920304</v>
      </c>
      <c r="G38" s="12">
        <v>1121730.5</v>
      </c>
    </row>
    <row r="39" spans="1:7">
      <c r="A39" s="9">
        <f>'(1)'!A39</f>
        <v>42340</v>
      </c>
      <c r="B39">
        <v>11422.47</v>
      </c>
      <c r="C39">
        <v>11430.38</v>
      </c>
      <c r="D39">
        <v>11235.97</v>
      </c>
      <c r="E39">
        <v>11261.24</v>
      </c>
      <c r="F39" s="12">
        <v>111657536</v>
      </c>
      <c r="G39" s="12">
        <v>1110527.3799999999</v>
      </c>
    </row>
    <row r="40" spans="1:7">
      <c r="A40" s="9">
        <f>'(1)'!A40</f>
        <v>42341</v>
      </c>
      <c r="B40">
        <v>11301.51</v>
      </c>
      <c r="C40">
        <v>11329.79</v>
      </c>
      <c r="D40">
        <v>11188.03</v>
      </c>
      <c r="E40">
        <v>11190.02</v>
      </c>
      <c r="F40" s="12">
        <v>87503232</v>
      </c>
      <c r="G40" s="12">
        <v>1103760.1299999999</v>
      </c>
    </row>
    <row r="41" spans="1:7">
      <c r="A41" s="9">
        <f>'(1)'!A41</f>
        <v>42342</v>
      </c>
      <c r="B41">
        <v>11173.79</v>
      </c>
      <c r="C41">
        <v>11318.8</v>
      </c>
      <c r="D41">
        <v>10780.63</v>
      </c>
      <c r="E41">
        <v>10789.24</v>
      </c>
      <c r="F41" s="12">
        <v>159632000</v>
      </c>
      <c r="G41" s="12">
        <v>1064027.75</v>
      </c>
    </row>
    <row r="42" spans="1:7">
      <c r="A42" s="9">
        <f>'(1)'!A42</f>
        <v>42345</v>
      </c>
      <c r="B42">
        <v>10770.16</v>
      </c>
      <c r="C42">
        <v>10814.82</v>
      </c>
      <c r="D42">
        <v>10632.77</v>
      </c>
      <c r="E42">
        <v>10752.1</v>
      </c>
      <c r="F42" s="12">
        <v>111673720</v>
      </c>
      <c r="G42" s="12">
        <v>1060104.3799999999</v>
      </c>
    </row>
    <row r="43" spans="1:7">
      <c r="A43" s="9">
        <f>'(1)'!A43</f>
        <v>42346</v>
      </c>
      <c r="B43">
        <v>10832.42</v>
      </c>
      <c r="C43">
        <v>10992.55</v>
      </c>
      <c r="D43">
        <v>10806.52</v>
      </c>
      <c r="E43">
        <v>10886.09</v>
      </c>
      <c r="F43" s="12">
        <v>72014120</v>
      </c>
      <c r="G43" s="12">
        <v>1074040.25</v>
      </c>
    </row>
    <row r="44" spans="1:7">
      <c r="A44" s="9">
        <f>'(1)'!A44</f>
        <v>42347</v>
      </c>
      <c r="B44">
        <v>10872.68</v>
      </c>
      <c r="C44">
        <v>10895.5</v>
      </c>
      <c r="D44">
        <v>10616.24</v>
      </c>
      <c r="E44">
        <v>10673.6</v>
      </c>
      <c r="F44" s="12">
        <v>91022536</v>
      </c>
      <c r="G44" s="12">
        <v>1053270.25</v>
      </c>
    </row>
    <row r="45" spans="1:7">
      <c r="A45" s="9">
        <f>'(1)'!A45</f>
        <v>42348</v>
      </c>
      <c r="B45">
        <v>10719.7</v>
      </c>
      <c r="C45">
        <v>10719.7</v>
      </c>
      <c r="D45">
        <v>10554.54</v>
      </c>
      <c r="E45">
        <v>10592.49</v>
      </c>
      <c r="F45" s="12">
        <v>88869008</v>
      </c>
      <c r="G45" s="12">
        <v>1045728.19</v>
      </c>
    </row>
    <row r="46" spans="1:7">
      <c r="A46" s="9">
        <f>'(1)'!A46</f>
        <v>42349</v>
      </c>
      <c r="B46">
        <v>10547.52</v>
      </c>
      <c r="C46">
        <v>10662.77</v>
      </c>
      <c r="D46">
        <v>10500.03</v>
      </c>
      <c r="E46">
        <v>10598.93</v>
      </c>
      <c r="F46" s="12">
        <v>80125888</v>
      </c>
      <c r="G46" s="12">
        <v>1046521.19</v>
      </c>
    </row>
    <row r="47" spans="1:7">
      <c r="A47" s="9">
        <f>'(1)'!A47</f>
        <v>42352</v>
      </c>
      <c r="B47">
        <v>10572.86</v>
      </c>
      <c r="C47">
        <v>10596.03</v>
      </c>
      <c r="D47">
        <v>10294.25</v>
      </c>
      <c r="E47">
        <v>10340.06</v>
      </c>
      <c r="F47" s="12">
        <v>105118432</v>
      </c>
      <c r="G47" s="12">
        <v>1020986.31</v>
      </c>
    </row>
    <row r="48" spans="1:7">
      <c r="A48" s="9">
        <f>'(1)'!A48</f>
        <v>42353</v>
      </c>
      <c r="B48">
        <v>10406.709999999999</v>
      </c>
      <c r="C48">
        <v>10448.65</v>
      </c>
      <c r="D48">
        <v>10122.950000000001</v>
      </c>
      <c r="E48">
        <v>10139.34</v>
      </c>
      <c r="F48" s="12">
        <v>97320056</v>
      </c>
      <c r="G48" s="12">
        <v>1001114.63</v>
      </c>
    </row>
    <row r="49" spans="1:7">
      <c r="A49" s="9">
        <f>'(1)'!A49</f>
        <v>42354</v>
      </c>
      <c r="B49">
        <v>10239.799999999999</v>
      </c>
      <c r="C49">
        <v>10482.75</v>
      </c>
      <c r="D49">
        <v>10237.48</v>
      </c>
      <c r="E49">
        <v>10450.379999999999</v>
      </c>
      <c r="F49" s="12">
        <v>101824128</v>
      </c>
      <c r="G49" s="12">
        <v>1032230.94</v>
      </c>
    </row>
    <row r="50" spans="1:7">
      <c r="A50" s="9">
        <f>'(1)'!A50</f>
        <v>42355</v>
      </c>
      <c r="B50">
        <v>10476.06</v>
      </c>
      <c r="C50">
        <v>10572.55</v>
      </c>
      <c r="D50">
        <v>10423.780000000001</v>
      </c>
      <c r="E50">
        <v>10469.26</v>
      </c>
      <c r="F50" s="12">
        <v>84332312</v>
      </c>
      <c r="G50" s="12">
        <v>1033972.25</v>
      </c>
    </row>
    <row r="51" spans="1:7">
      <c r="A51" s="9">
        <f>'(1)'!A51</f>
        <v>42356</v>
      </c>
      <c r="B51">
        <v>10685.3</v>
      </c>
      <c r="C51">
        <v>10829.62</v>
      </c>
      <c r="D51">
        <v>10656.39</v>
      </c>
      <c r="E51">
        <v>10738.12</v>
      </c>
      <c r="F51" s="12">
        <v>115513288</v>
      </c>
      <c r="G51" s="12">
        <v>1060788.6299999999</v>
      </c>
    </row>
    <row r="52" spans="1:7">
      <c r="A52" s="9">
        <f>'(1)'!A52</f>
        <v>42359</v>
      </c>
      <c r="B52">
        <v>10639.98</v>
      </c>
      <c r="C52">
        <v>10735.85</v>
      </c>
      <c r="D52">
        <v>10543.05</v>
      </c>
      <c r="E52">
        <v>10608.19</v>
      </c>
      <c r="F52" s="12">
        <v>197070864</v>
      </c>
      <c r="G52" s="12">
        <v>1047651.31</v>
      </c>
    </row>
    <row r="53" spans="1:7">
      <c r="A53" s="9">
        <f>'(1)'!A53</f>
        <v>42360</v>
      </c>
      <c r="B53">
        <v>10607.2</v>
      </c>
      <c r="C53">
        <v>10796.03</v>
      </c>
      <c r="D53">
        <v>10497.77</v>
      </c>
      <c r="E53">
        <v>10497.77</v>
      </c>
      <c r="F53" s="12">
        <v>79428856</v>
      </c>
      <c r="G53" s="12">
        <v>1036870</v>
      </c>
    </row>
    <row r="54" spans="1:7">
      <c r="A54" s="9">
        <f>'(1)'!A54</f>
        <v>42361</v>
      </c>
      <c r="B54">
        <v>10598.19</v>
      </c>
      <c r="C54">
        <v>10623.98</v>
      </c>
      <c r="D54">
        <v>10400.61</v>
      </c>
      <c r="E54">
        <v>10488.75</v>
      </c>
      <c r="F54" s="12">
        <v>61732204</v>
      </c>
      <c r="G54" s="12">
        <v>1036150.75</v>
      </c>
    </row>
    <row r="55" spans="1:7">
      <c r="A55" s="9">
        <f>'(1)'!A55</f>
        <v>42362</v>
      </c>
      <c r="B55">
        <v>10623.56</v>
      </c>
      <c r="C55">
        <v>10743.32</v>
      </c>
      <c r="D55">
        <v>10595.27</v>
      </c>
      <c r="E55">
        <v>10727.64</v>
      </c>
      <c r="F55" s="12">
        <v>71407216</v>
      </c>
      <c r="G55" s="12">
        <v>1059799</v>
      </c>
    </row>
    <row r="56" spans="1:7">
      <c r="A56" s="9">
        <f>'(1)'!A56</f>
        <v>42366</v>
      </c>
      <c r="B56">
        <v>10748.37</v>
      </c>
      <c r="C56">
        <v>10756.17</v>
      </c>
      <c r="D56">
        <v>10627.46</v>
      </c>
      <c r="E56">
        <v>10653.91</v>
      </c>
      <c r="F56" s="12">
        <v>35335928</v>
      </c>
      <c r="G56" s="12">
        <v>1059799</v>
      </c>
    </row>
    <row r="57" spans="1:7">
      <c r="A57" s="9">
        <f>'(1)'!A57</f>
        <v>42367</v>
      </c>
      <c r="B57">
        <v>10744.96</v>
      </c>
      <c r="C57">
        <v>10860.14</v>
      </c>
      <c r="D57">
        <v>10731.63</v>
      </c>
      <c r="E57">
        <v>10860.14</v>
      </c>
      <c r="F57" s="12">
        <v>53347372</v>
      </c>
      <c r="G57" s="12">
        <v>1059799</v>
      </c>
    </row>
    <row r="58" spans="1:7">
      <c r="A58" s="9">
        <f>'(1)'!A58</f>
        <v>42368</v>
      </c>
      <c r="B58">
        <v>10855.17</v>
      </c>
      <c r="C58">
        <v>10857.43</v>
      </c>
      <c r="D58">
        <v>10743.01</v>
      </c>
      <c r="E58">
        <v>10743.01</v>
      </c>
      <c r="F58" s="12">
        <v>35240296</v>
      </c>
      <c r="G58" s="12">
        <v>1052563</v>
      </c>
    </row>
    <row r="59" spans="1:7">
      <c r="A59" s="9">
        <f>'(1)'!A59</f>
        <v>42369</v>
      </c>
      <c r="B59">
        <v>10485.81</v>
      </c>
      <c r="C59">
        <v>10485.91</v>
      </c>
      <c r="D59">
        <v>10248.58</v>
      </c>
      <c r="E59">
        <v>10283.44</v>
      </c>
      <c r="F59" s="12">
        <v>119844272</v>
      </c>
      <c r="G59" s="12">
        <v>1072831.5</v>
      </c>
    </row>
    <row r="60" spans="1:7">
      <c r="A60" s="9">
        <f>'(1)'!A60</f>
        <v>42373</v>
      </c>
      <c r="B60">
        <v>10373.27</v>
      </c>
      <c r="C60">
        <v>10384.26</v>
      </c>
      <c r="D60">
        <v>10173.52</v>
      </c>
      <c r="E60">
        <v>10310.1</v>
      </c>
      <c r="F60" s="12">
        <v>84890440</v>
      </c>
      <c r="G60" s="12">
        <v>1061181.25</v>
      </c>
    </row>
    <row r="61" spans="1:7">
      <c r="A61" s="9">
        <f>'(1)'!A61</f>
        <v>42374</v>
      </c>
      <c r="B61">
        <v>10288.68</v>
      </c>
      <c r="C61">
        <v>10288.68</v>
      </c>
      <c r="D61">
        <v>10094.18</v>
      </c>
      <c r="E61">
        <v>10214.02</v>
      </c>
      <c r="F61" s="12">
        <v>90465728</v>
      </c>
      <c r="G61" s="12">
        <v>1061181.25</v>
      </c>
    </row>
    <row r="62" spans="1:7">
      <c r="A62" s="9">
        <f>'(1)'!A62</f>
        <v>42375</v>
      </c>
      <c r="B62">
        <v>10144.17</v>
      </c>
      <c r="C62">
        <v>10145.469999999999</v>
      </c>
      <c r="D62">
        <v>9810.4699999999993</v>
      </c>
      <c r="E62">
        <v>9979.85</v>
      </c>
      <c r="F62" s="12">
        <v>128029008</v>
      </c>
      <c r="G62" s="12">
        <v>1061181.25</v>
      </c>
    </row>
    <row r="63" spans="1:7">
      <c r="A63" s="9">
        <f>'(1)'!A63</f>
        <v>42376</v>
      </c>
      <c r="B63">
        <v>10010.469999999999</v>
      </c>
      <c r="C63">
        <v>10122.459999999999</v>
      </c>
      <c r="D63">
        <v>9849.34</v>
      </c>
      <c r="E63">
        <v>9849.34</v>
      </c>
      <c r="F63" s="12">
        <v>98631080</v>
      </c>
      <c r="G63" s="12">
        <v>1015793.06</v>
      </c>
    </row>
    <row r="64" spans="1:7">
      <c r="A64" s="9">
        <f>'(1)'!A64</f>
        <v>42377</v>
      </c>
      <c r="B64">
        <v>9814.0400000000009</v>
      </c>
      <c r="C64">
        <v>9978.69</v>
      </c>
      <c r="D64">
        <v>9813.02</v>
      </c>
      <c r="E64">
        <v>9825.07</v>
      </c>
      <c r="F64" s="12">
        <v>92547616</v>
      </c>
      <c r="G64" s="12">
        <v>1018838.31</v>
      </c>
    </row>
    <row r="65" spans="1:7">
      <c r="A65" s="9">
        <f>'(1)'!A65</f>
        <v>42380</v>
      </c>
      <c r="B65">
        <v>9832.82</v>
      </c>
      <c r="C65">
        <v>10092.67</v>
      </c>
      <c r="D65">
        <v>9832.82</v>
      </c>
      <c r="E65">
        <v>9985.43</v>
      </c>
      <c r="F65" s="12">
        <v>99681344</v>
      </c>
      <c r="G65" s="12">
        <v>1009081.81</v>
      </c>
    </row>
    <row r="66" spans="1:7">
      <c r="A66" s="9">
        <f>'(1)'!A66</f>
        <v>42381</v>
      </c>
      <c r="B66">
        <v>10112.35</v>
      </c>
      <c r="C66">
        <v>10164.049999999999</v>
      </c>
      <c r="D66">
        <v>9929.07</v>
      </c>
      <c r="E66">
        <v>9960.9599999999991</v>
      </c>
      <c r="F66" s="12">
        <v>93643408</v>
      </c>
      <c r="G66" s="12">
        <v>985975.88</v>
      </c>
    </row>
    <row r="67" spans="1:7">
      <c r="A67" s="9">
        <f>'(1)'!A67</f>
        <v>42382</v>
      </c>
      <c r="B67">
        <v>9836.85</v>
      </c>
      <c r="C67">
        <v>9884.27</v>
      </c>
      <c r="D67">
        <v>9614.77</v>
      </c>
      <c r="E67">
        <v>9794.2000000000007</v>
      </c>
      <c r="F67" s="12">
        <v>137020768</v>
      </c>
      <c r="G67" s="12">
        <v>973253.88</v>
      </c>
    </row>
    <row r="68" spans="1:7">
      <c r="A68" s="9">
        <f>'(1)'!A68</f>
        <v>42383</v>
      </c>
      <c r="B68">
        <v>9778.36</v>
      </c>
      <c r="C68">
        <v>9832.92</v>
      </c>
      <c r="D68">
        <v>9459.09</v>
      </c>
      <c r="E68">
        <v>9545.27</v>
      </c>
      <c r="F68" s="12">
        <v>146397664</v>
      </c>
      <c r="G68" s="12">
        <v>970373.31</v>
      </c>
    </row>
    <row r="69" spans="1:7">
      <c r="A69" s="9">
        <f>'(1)'!A69</f>
        <v>42384</v>
      </c>
      <c r="B69">
        <v>9542.6</v>
      </c>
      <c r="C69">
        <v>9657.94</v>
      </c>
      <c r="D69">
        <v>9457.9500000000007</v>
      </c>
      <c r="E69">
        <v>9521.85</v>
      </c>
      <c r="F69" s="12">
        <v>91275224</v>
      </c>
      <c r="G69" s="12">
        <v>986789.44</v>
      </c>
    </row>
    <row r="70" spans="1:7">
      <c r="A70" s="9">
        <f>'(1)'!A70</f>
        <v>42388</v>
      </c>
      <c r="B70">
        <v>9722.64</v>
      </c>
      <c r="C70">
        <v>9756.14</v>
      </c>
      <c r="D70">
        <v>9626.65</v>
      </c>
      <c r="E70">
        <v>9664.2099999999991</v>
      </c>
      <c r="F70" s="12">
        <v>102829568</v>
      </c>
      <c r="G70" s="12">
        <v>983490.75</v>
      </c>
    </row>
    <row r="71" spans="1:7">
      <c r="A71" s="9">
        <f>'(1)'!A71</f>
        <v>42389</v>
      </c>
      <c r="B71">
        <v>9430.1299999999992</v>
      </c>
      <c r="C71">
        <v>9490.4500000000007</v>
      </c>
      <c r="D71">
        <v>9314.57</v>
      </c>
      <c r="E71">
        <v>9391.64</v>
      </c>
      <c r="F71" s="12">
        <v>138206224</v>
      </c>
      <c r="G71" s="12">
        <v>966651.38</v>
      </c>
    </row>
    <row r="72" spans="1:7">
      <c r="A72" s="9">
        <f>'(1)'!A72</f>
        <v>42390</v>
      </c>
      <c r="B72">
        <v>9400.69</v>
      </c>
      <c r="C72">
        <v>9656.33</v>
      </c>
      <c r="D72">
        <v>9348.74</v>
      </c>
      <c r="E72">
        <v>9574.16</v>
      </c>
      <c r="F72" s="12">
        <v>147730304</v>
      </c>
      <c r="G72" s="12">
        <v>942079.13</v>
      </c>
    </row>
    <row r="73" spans="1:7">
      <c r="A73" s="9">
        <f>'(1)'!A73</f>
        <v>42391</v>
      </c>
      <c r="B73">
        <v>9762.5499999999993</v>
      </c>
      <c r="C73">
        <v>9837.6200000000008</v>
      </c>
      <c r="D73">
        <v>9704.9</v>
      </c>
      <c r="E73">
        <v>9764.8799999999992</v>
      </c>
      <c r="F73" s="12">
        <v>127518264</v>
      </c>
      <c r="G73" s="12">
        <v>940155.5</v>
      </c>
    </row>
    <row r="74" spans="1:7">
      <c r="A74" s="9">
        <f>'(1)'!A74</f>
        <v>42394</v>
      </c>
      <c r="B74">
        <v>9790.44</v>
      </c>
      <c r="C74">
        <v>9800.49</v>
      </c>
      <c r="D74">
        <v>9681.7000000000007</v>
      </c>
      <c r="E74">
        <v>9736.15</v>
      </c>
      <c r="F74" s="12">
        <v>94406872</v>
      </c>
      <c r="G74" s="12">
        <v>954270.06</v>
      </c>
    </row>
    <row r="75" spans="1:7">
      <c r="A75" s="9">
        <f>'(1)'!A75</f>
        <v>42395</v>
      </c>
      <c r="B75">
        <v>9599.56</v>
      </c>
      <c r="C75">
        <v>9867.18</v>
      </c>
      <c r="D75">
        <v>9563.64</v>
      </c>
      <c r="E75">
        <v>9822.75</v>
      </c>
      <c r="F75" s="12">
        <v>113632592</v>
      </c>
      <c r="G75" s="12">
        <v>927206.69</v>
      </c>
    </row>
    <row r="76" spans="1:7">
      <c r="A76" s="9">
        <f>'(1)'!A76</f>
        <v>42396</v>
      </c>
      <c r="B76">
        <v>9781.42</v>
      </c>
      <c r="C76">
        <v>9880.82</v>
      </c>
      <c r="D76">
        <v>9728.64</v>
      </c>
      <c r="E76">
        <v>9880.82</v>
      </c>
      <c r="F76" s="12">
        <v>91926112</v>
      </c>
      <c r="G76" s="12">
        <v>945802.69</v>
      </c>
    </row>
    <row r="77" spans="1:7">
      <c r="A77" s="9">
        <f>'(1)'!A77</f>
        <v>42397</v>
      </c>
      <c r="B77">
        <v>9826.2800000000007</v>
      </c>
      <c r="C77">
        <v>9905.08</v>
      </c>
      <c r="D77">
        <v>9594.7999999999993</v>
      </c>
      <c r="E77">
        <v>9639.59</v>
      </c>
      <c r="F77" s="12">
        <v>117743728</v>
      </c>
      <c r="G77" s="12">
        <v>964515.75</v>
      </c>
    </row>
    <row r="78" spans="1:7">
      <c r="A78" s="9">
        <f>'(1)'!A78</f>
        <v>42398</v>
      </c>
      <c r="B78">
        <v>9772.58</v>
      </c>
      <c r="C78">
        <v>9798.3799999999992</v>
      </c>
      <c r="D78">
        <v>9656.36</v>
      </c>
      <c r="E78">
        <v>9798.11</v>
      </c>
      <c r="F78" s="12">
        <v>117174608</v>
      </c>
      <c r="G78" s="12">
        <v>962353.38</v>
      </c>
    </row>
    <row r="79" spans="1:7">
      <c r="A79" s="9">
        <f>'(1)'!A79</f>
        <v>42401</v>
      </c>
      <c r="B79">
        <v>9823.73</v>
      </c>
      <c r="C79">
        <v>9827.1</v>
      </c>
      <c r="D79">
        <v>9638.58</v>
      </c>
      <c r="E79">
        <v>9757.8799999999992</v>
      </c>
      <c r="F79" s="12">
        <v>92729424</v>
      </c>
      <c r="G79" s="12">
        <v>970476.69</v>
      </c>
    </row>
    <row r="80" spans="1:7">
      <c r="A80" s="9">
        <f>'(1)'!A80</f>
        <v>42402</v>
      </c>
      <c r="B80">
        <v>9721.18</v>
      </c>
      <c r="C80">
        <v>9729.23</v>
      </c>
      <c r="D80">
        <v>9536.9699999999993</v>
      </c>
      <c r="E80">
        <v>9581.0400000000009</v>
      </c>
      <c r="F80" s="12">
        <v>107857856</v>
      </c>
      <c r="G80" s="12">
        <v>973905.38</v>
      </c>
    </row>
    <row r="81" spans="1:7">
      <c r="A81" s="9">
        <f>'(1)'!A81</f>
        <v>42403</v>
      </c>
      <c r="B81">
        <v>9541.5300000000007</v>
      </c>
      <c r="C81">
        <v>9577.2000000000007</v>
      </c>
      <c r="D81">
        <v>9350.98</v>
      </c>
      <c r="E81">
        <v>9434.82</v>
      </c>
      <c r="F81" s="12">
        <v>125091416</v>
      </c>
      <c r="G81" s="12">
        <v>949497.06</v>
      </c>
    </row>
    <row r="82" spans="1:7">
      <c r="A82" s="9">
        <f>'(1)'!A82</f>
        <v>42404</v>
      </c>
      <c r="B82">
        <v>9522.67</v>
      </c>
      <c r="C82">
        <v>9539.92</v>
      </c>
      <c r="D82">
        <v>9270.09</v>
      </c>
      <c r="E82">
        <v>9393.36</v>
      </c>
      <c r="F82" s="12">
        <v>133766208</v>
      </c>
      <c r="G82" s="12">
        <v>964988.06</v>
      </c>
    </row>
    <row r="83" spans="1:7">
      <c r="A83" s="9">
        <f>'(1)'!A83</f>
        <v>42405</v>
      </c>
      <c r="B83">
        <v>9375.2900000000009</v>
      </c>
      <c r="C83">
        <v>9469.7099999999991</v>
      </c>
      <c r="D83">
        <v>9250.84</v>
      </c>
      <c r="E83">
        <v>9286.23</v>
      </c>
      <c r="F83" s="12">
        <v>134856016</v>
      </c>
      <c r="G83" s="12">
        <v>960914.75</v>
      </c>
    </row>
    <row r="84" spans="1:7">
      <c r="A84" s="9">
        <f>'(1)'!A84</f>
        <v>42408</v>
      </c>
      <c r="B84">
        <v>9329.8700000000008</v>
      </c>
      <c r="C84">
        <v>9337.52</v>
      </c>
      <c r="D84">
        <v>8937.98</v>
      </c>
      <c r="E84">
        <v>8979.36</v>
      </c>
      <c r="F84" s="12">
        <v>154467584</v>
      </c>
      <c r="G84" s="12">
        <v>944286.38</v>
      </c>
    </row>
    <row r="85" spans="1:7">
      <c r="A85" s="9">
        <f>'(1)'!A85</f>
        <v>42409</v>
      </c>
      <c r="B85">
        <v>8980.7099999999991</v>
      </c>
      <c r="C85">
        <v>9041.9</v>
      </c>
      <c r="D85">
        <v>8772.8799999999992</v>
      </c>
      <c r="E85">
        <v>8879.4</v>
      </c>
      <c r="F85" s="12">
        <v>159802688</v>
      </c>
      <c r="G85" s="12">
        <v>929840.06</v>
      </c>
    </row>
    <row r="86" spans="1:7">
      <c r="A86" s="9">
        <f>'(1)'!A86</f>
        <v>42410</v>
      </c>
      <c r="B86">
        <v>8937.98</v>
      </c>
      <c r="C86">
        <v>9128.5400000000009</v>
      </c>
      <c r="D86">
        <v>8875.4500000000007</v>
      </c>
      <c r="E86">
        <v>9017.2900000000009</v>
      </c>
      <c r="F86" s="12">
        <v>136822304</v>
      </c>
      <c r="G86" s="12">
        <v>924427.31</v>
      </c>
    </row>
    <row r="87" spans="1:7">
      <c r="A87" s="9">
        <f>'(1)'!A87</f>
        <v>42411</v>
      </c>
      <c r="B87">
        <v>8887.89</v>
      </c>
      <c r="C87">
        <v>8899.57</v>
      </c>
      <c r="D87">
        <v>8699.2900000000009</v>
      </c>
      <c r="E87">
        <v>8752.8700000000008</v>
      </c>
      <c r="F87" s="12">
        <v>153636320</v>
      </c>
      <c r="G87" s="12">
        <v>913402.69</v>
      </c>
    </row>
    <row r="88" spans="1:7">
      <c r="A88" s="9">
        <f>'(1)'!A88</f>
        <v>42412</v>
      </c>
      <c r="B88">
        <v>8854.4</v>
      </c>
      <c r="C88">
        <v>8967.51</v>
      </c>
      <c r="D88">
        <v>8815.77</v>
      </c>
      <c r="E88">
        <v>8967.51</v>
      </c>
      <c r="F88" s="12">
        <v>160471696</v>
      </c>
      <c r="G88" s="12">
        <v>883109</v>
      </c>
    </row>
    <row r="89" spans="1:7">
      <c r="A89" s="9">
        <f>'(1)'!A89</f>
        <v>42416</v>
      </c>
      <c r="B89">
        <v>9163.5400000000009</v>
      </c>
      <c r="C89">
        <v>9249.4599999999991</v>
      </c>
      <c r="D89">
        <v>9134.76</v>
      </c>
      <c r="E89">
        <v>9206.84</v>
      </c>
      <c r="F89" s="12">
        <v>127182112</v>
      </c>
      <c r="G89" s="12">
        <v>874218.63</v>
      </c>
    </row>
    <row r="90" spans="1:7">
      <c r="A90" s="9">
        <f>'(1)'!A90</f>
        <v>42417</v>
      </c>
      <c r="B90">
        <v>9242.75</v>
      </c>
      <c r="C90">
        <v>9269.06</v>
      </c>
      <c r="D90">
        <v>9079.19</v>
      </c>
      <c r="E90">
        <v>9135.11</v>
      </c>
      <c r="F90" s="12">
        <v>106014208</v>
      </c>
      <c r="G90" s="12">
        <v>887833.25</v>
      </c>
    </row>
    <row r="91" spans="1:7">
      <c r="A91" s="9">
        <f>'(1)'!A91</f>
        <v>42418</v>
      </c>
      <c r="B91">
        <v>9174.2800000000007</v>
      </c>
      <c r="C91">
        <v>9394.6200000000008</v>
      </c>
      <c r="D91">
        <v>9156.14</v>
      </c>
      <c r="E91">
        <v>9377.2099999999991</v>
      </c>
      <c r="F91" s="12">
        <v>128612992</v>
      </c>
      <c r="G91" s="12">
        <v>861888.13</v>
      </c>
    </row>
    <row r="92" spans="1:7">
      <c r="A92" s="9">
        <f>'(1)'!A92</f>
        <v>42419</v>
      </c>
      <c r="B92">
        <v>9428.01</v>
      </c>
      <c r="C92">
        <v>9551.8700000000008</v>
      </c>
      <c r="D92">
        <v>9349.9500000000007</v>
      </c>
      <c r="E92">
        <v>9463.64</v>
      </c>
      <c r="F92" s="12">
        <v>123801440</v>
      </c>
      <c r="G92" s="12">
        <v>882807.81</v>
      </c>
    </row>
    <row r="93" spans="1:7">
      <c r="A93" s="9">
        <f>'(1)'!A93</f>
        <v>42422</v>
      </c>
      <c r="B93">
        <v>9420.51</v>
      </c>
      <c r="C93">
        <v>9474.02</v>
      </c>
      <c r="D93">
        <v>9319.1</v>
      </c>
      <c r="E93">
        <v>9388.0499999999993</v>
      </c>
      <c r="F93" s="12">
        <v>109839928</v>
      </c>
      <c r="G93" s="12">
        <v>906607.88</v>
      </c>
    </row>
    <row r="94" spans="1:7">
      <c r="A94" s="9">
        <f>'(1)'!A94</f>
        <v>42423</v>
      </c>
      <c r="B94">
        <v>9481.3700000000008</v>
      </c>
      <c r="C94">
        <v>9581.4500000000007</v>
      </c>
      <c r="D94">
        <v>9477.69</v>
      </c>
      <c r="E94">
        <v>9573.59</v>
      </c>
      <c r="F94" s="12">
        <v>93879880</v>
      </c>
      <c r="G94" s="12">
        <v>899408.56</v>
      </c>
    </row>
    <row r="95" spans="1:7">
      <c r="A95" s="9">
        <f>'(1)'!A95</f>
        <v>42424</v>
      </c>
      <c r="B95">
        <v>9503.1200000000008</v>
      </c>
      <c r="C95">
        <v>9535.1200000000008</v>
      </c>
      <c r="D95">
        <v>9405.2199999999993</v>
      </c>
      <c r="E95">
        <v>9416.77</v>
      </c>
      <c r="F95" s="12">
        <v>89938888</v>
      </c>
      <c r="G95" s="12">
        <v>922507.69</v>
      </c>
    </row>
    <row r="96" spans="1:7">
      <c r="A96" s="9">
        <f>'(1)'!A96</f>
        <v>42425</v>
      </c>
      <c r="B96">
        <v>9396.48</v>
      </c>
      <c r="C96">
        <v>9415.33</v>
      </c>
      <c r="D96">
        <v>9125.19</v>
      </c>
      <c r="E96">
        <v>9167.7999999999993</v>
      </c>
      <c r="F96" s="12">
        <v>102284544</v>
      </c>
      <c r="G96" s="12">
        <v>930623.63</v>
      </c>
    </row>
    <row r="97" spans="1:7">
      <c r="A97" s="9">
        <f>'(1)'!A97</f>
        <v>42426</v>
      </c>
      <c r="B97">
        <v>9277.02</v>
      </c>
      <c r="C97">
        <v>9391.31</v>
      </c>
      <c r="D97">
        <v>9199.09</v>
      </c>
      <c r="E97">
        <v>9331.48</v>
      </c>
      <c r="F97" s="12">
        <v>98941344</v>
      </c>
      <c r="G97" s="12">
        <v>923311.81</v>
      </c>
    </row>
    <row r="98" spans="1:7">
      <c r="A98" s="9">
        <f>'(1)'!A98</f>
        <v>42429</v>
      </c>
      <c r="B98">
        <v>9454.52</v>
      </c>
      <c r="C98">
        <v>9576.8799999999992</v>
      </c>
      <c r="D98">
        <v>9436.33</v>
      </c>
      <c r="E98">
        <v>9513.2999999999993</v>
      </c>
      <c r="F98" s="12">
        <v>98620744</v>
      </c>
      <c r="G98" s="12">
        <v>938718.19</v>
      </c>
    </row>
    <row r="99" spans="1:7">
      <c r="A99" s="9">
        <f>'(1)'!A99</f>
        <v>42430</v>
      </c>
      <c r="B99">
        <v>9424.93</v>
      </c>
      <c r="C99">
        <v>9498.57</v>
      </c>
      <c r="D99">
        <v>9332.42</v>
      </c>
      <c r="E99">
        <v>9495.4</v>
      </c>
      <c r="F99" s="12">
        <v>93792528</v>
      </c>
      <c r="G99" s="12">
        <v>923455.19</v>
      </c>
    </row>
    <row r="100" spans="1:7">
      <c r="A100" s="9">
        <f>'(1)'!A100</f>
        <v>42431</v>
      </c>
      <c r="B100">
        <v>9482.66</v>
      </c>
      <c r="C100">
        <v>9719.02</v>
      </c>
      <c r="D100">
        <v>9471.09</v>
      </c>
      <c r="E100">
        <v>9717.16</v>
      </c>
      <c r="F100" s="12">
        <v>99543280</v>
      </c>
      <c r="G100" s="12">
        <v>898960.38</v>
      </c>
    </row>
    <row r="101" spans="1:7">
      <c r="A101" s="9">
        <f>'(1)'!A101</f>
        <v>42432</v>
      </c>
      <c r="B101">
        <v>9780.84</v>
      </c>
      <c r="C101">
        <v>9837.11</v>
      </c>
      <c r="D101">
        <v>9695.98</v>
      </c>
      <c r="E101">
        <v>9776.6200000000008</v>
      </c>
      <c r="F101" s="12">
        <v>106449632</v>
      </c>
      <c r="G101" s="12">
        <v>915162.75</v>
      </c>
    </row>
    <row r="102" spans="1:7">
      <c r="A102" s="9">
        <f>'(1)'!A102</f>
        <v>42433</v>
      </c>
      <c r="B102">
        <v>9807.06</v>
      </c>
      <c r="C102">
        <v>9808.52</v>
      </c>
      <c r="D102">
        <v>9709.68</v>
      </c>
      <c r="E102">
        <v>9751.92</v>
      </c>
      <c r="F102" s="12">
        <v>85246704</v>
      </c>
      <c r="G102" s="12">
        <v>932396.81</v>
      </c>
    </row>
    <row r="103" spans="1:7">
      <c r="A103" s="9">
        <f>'(1)'!A103</f>
        <v>42436</v>
      </c>
      <c r="B103">
        <v>9800.86</v>
      </c>
      <c r="C103">
        <v>9899.11</v>
      </c>
      <c r="D103">
        <v>9742.76</v>
      </c>
      <c r="E103">
        <v>9824.17</v>
      </c>
      <c r="F103" s="12">
        <v>93446784</v>
      </c>
      <c r="G103" s="12">
        <v>931455.94</v>
      </c>
    </row>
    <row r="104" spans="1:7">
      <c r="A104" s="9">
        <f>'(1)'!A104</f>
        <v>42437</v>
      </c>
      <c r="B104">
        <v>9764.08</v>
      </c>
      <c r="C104">
        <v>9803.73</v>
      </c>
      <c r="D104">
        <v>9690</v>
      </c>
      <c r="E104">
        <v>9778.93</v>
      </c>
      <c r="F104" s="12">
        <v>78146888</v>
      </c>
      <c r="G104" s="12">
        <v>953696.31</v>
      </c>
    </row>
    <row r="105" spans="1:7">
      <c r="A105" s="9">
        <f>'(1)'!A105</f>
        <v>42438</v>
      </c>
      <c r="B105">
        <v>9688.4699999999993</v>
      </c>
      <c r="C105">
        <v>9785.0499999999993</v>
      </c>
      <c r="D105">
        <v>9617.69</v>
      </c>
      <c r="E105">
        <v>9692.82</v>
      </c>
      <c r="F105" s="12">
        <v>95752688</v>
      </c>
      <c r="G105" s="12">
        <v>959111.06</v>
      </c>
    </row>
    <row r="106" spans="1:7">
      <c r="A106" s="9">
        <f>'(1)'!A106</f>
        <v>42439</v>
      </c>
      <c r="B106">
        <v>9700.16</v>
      </c>
      <c r="C106">
        <v>9838.9500000000007</v>
      </c>
      <c r="D106">
        <v>9679.19</v>
      </c>
      <c r="E106">
        <v>9723.09</v>
      </c>
      <c r="F106" s="12">
        <v>100899200</v>
      </c>
      <c r="G106" s="12">
        <v>956827.5</v>
      </c>
    </row>
    <row r="107" spans="1:7">
      <c r="A107" s="9">
        <f>'(1)'!A107</f>
        <v>42440</v>
      </c>
      <c r="B107">
        <v>9697.64</v>
      </c>
      <c r="C107">
        <v>9995.84</v>
      </c>
      <c r="D107">
        <v>9498.15</v>
      </c>
      <c r="E107">
        <v>9498.15</v>
      </c>
      <c r="F107" s="12">
        <v>177504384</v>
      </c>
      <c r="G107" s="12">
        <v>963585</v>
      </c>
    </row>
    <row r="108" spans="1:7">
      <c r="A108" s="9">
        <f>'(1)'!A108</f>
        <v>42443</v>
      </c>
      <c r="B108">
        <v>9672.0499999999993</v>
      </c>
      <c r="C108">
        <v>9833.9</v>
      </c>
      <c r="D108">
        <v>9642.7900000000009</v>
      </c>
      <c r="E108">
        <v>9831.1299999999992</v>
      </c>
      <c r="F108" s="12">
        <v>118955184</v>
      </c>
      <c r="G108" s="12">
        <v>958916.63</v>
      </c>
    </row>
    <row r="109" spans="1:7">
      <c r="A109" s="9">
        <f>'(1)'!A109</f>
        <v>42444</v>
      </c>
      <c r="B109">
        <v>9948.2099999999991</v>
      </c>
      <c r="C109">
        <v>10039.61</v>
      </c>
      <c r="D109">
        <v>9936.06</v>
      </c>
      <c r="E109">
        <v>9990.26</v>
      </c>
      <c r="F109" s="12">
        <v>91438200</v>
      </c>
      <c r="G109" s="12">
        <v>950564.13</v>
      </c>
    </row>
    <row r="110" spans="1:7">
      <c r="A110" s="9">
        <f>'(1)'!A110</f>
        <v>42445</v>
      </c>
      <c r="B110">
        <v>9941.4599999999991</v>
      </c>
      <c r="C110">
        <v>9973.58</v>
      </c>
      <c r="D110">
        <v>9890.1200000000008</v>
      </c>
      <c r="E110">
        <v>9933.85</v>
      </c>
      <c r="F110" s="12">
        <v>77982768</v>
      </c>
      <c r="G110" s="12">
        <v>953127.31</v>
      </c>
    </row>
    <row r="111" spans="1:7">
      <c r="A111" s="9">
        <f>'(1)'!A111</f>
        <v>42446</v>
      </c>
      <c r="B111">
        <v>9971.0400000000009</v>
      </c>
      <c r="C111">
        <v>10021.700000000001</v>
      </c>
      <c r="D111">
        <v>9917.92</v>
      </c>
      <c r="E111">
        <v>9983.41</v>
      </c>
      <c r="F111" s="12">
        <v>93635152</v>
      </c>
      <c r="G111" s="12">
        <v>930762.56</v>
      </c>
    </row>
    <row r="112" spans="1:7">
      <c r="A112" s="9">
        <f>'(1)'!A112</f>
        <v>42447</v>
      </c>
      <c r="B112">
        <v>10051.69</v>
      </c>
      <c r="C112">
        <v>10055.290000000001</v>
      </c>
      <c r="D112">
        <v>9753.0400000000009</v>
      </c>
      <c r="E112">
        <v>9892.2000000000007</v>
      </c>
      <c r="F112" s="12">
        <v>114653216</v>
      </c>
      <c r="G112" s="12">
        <v>963229.06</v>
      </c>
    </row>
    <row r="113" spans="1:7">
      <c r="A113" s="9">
        <f>'(1)'!A113</f>
        <v>42450</v>
      </c>
      <c r="B113">
        <v>9905.67</v>
      </c>
      <c r="C113">
        <v>9961.48</v>
      </c>
      <c r="D113">
        <v>9822.52</v>
      </c>
      <c r="E113">
        <v>9950.7999999999993</v>
      </c>
      <c r="F113" s="12">
        <v>209129904</v>
      </c>
      <c r="G113" s="12">
        <v>978638.94</v>
      </c>
    </row>
    <row r="114" spans="1:7">
      <c r="A114" s="9">
        <f>'(1)'!A114</f>
        <v>42451</v>
      </c>
      <c r="B114">
        <v>9893.26</v>
      </c>
      <c r="C114">
        <v>10095.459999999999</v>
      </c>
      <c r="D114">
        <v>9863.83</v>
      </c>
      <c r="E114">
        <v>9948.64</v>
      </c>
      <c r="F114" s="12">
        <v>78954240</v>
      </c>
      <c r="G114" s="12">
        <v>973152.44</v>
      </c>
    </row>
    <row r="115" spans="1:7">
      <c r="A115" s="9">
        <f>'(1)'!A115</f>
        <v>42452</v>
      </c>
      <c r="B115">
        <v>9836.2800000000007</v>
      </c>
      <c r="C115">
        <v>9990</v>
      </c>
      <c r="D115">
        <v>9762.57</v>
      </c>
      <c r="E115">
        <v>9990</v>
      </c>
      <c r="F115" s="12">
        <v>81627680</v>
      </c>
      <c r="G115" s="12">
        <v>978863.19</v>
      </c>
    </row>
    <row r="116" spans="1:7">
      <c r="A116" s="9">
        <f>'(1)'!A116</f>
        <v>42453</v>
      </c>
      <c r="B116">
        <v>10046.94</v>
      </c>
      <c r="C116">
        <v>10112.17</v>
      </c>
      <c r="D116">
        <v>9964.6299999999992</v>
      </c>
      <c r="E116">
        <v>10022.93</v>
      </c>
      <c r="F116" s="12">
        <v>83248080</v>
      </c>
      <c r="G116" s="12">
        <v>969652.06</v>
      </c>
    </row>
    <row r="117" spans="1:7">
      <c r="A117" s="9">
        <f>'(1)'!A117</f>
        <v>42457</v>
      </c>
      <c r="B117">
        <v>9974.6</v>
      </c>
      <c r="C117">
        <v>9977.99</v>
      </c>
      <c r="D117">
        <v>9845.3700000000008</v>
      </c>
      <c r="E117">
        <v>9851.35</v>
      </c>
      <c r="F117" s="12">
        <v>73414464</v>
      </c>
      <c r="G117" s="12">
        <v>975483.56</v>
      </c>
    </row>
    <row r="118" spans="1:7">
      <c r="A118" s="9">
        <f>'(1)'!A118</f>
        <v>42458</v>
      </c>
      <c r="B118">
        <v>9900.8799999999992</v>
      </c>
      <c r="C118">
        <v>9947.0300000000007</v>
      </c>
      <c r="D118">
        <v>9808.48</v>
      </c>
      <c r="E118">
        <v>9887.94</v>
      </c>
      <c r="F118" s="12">
        <v>67557960</v>
      </c>
      <c r="G118" s="12">
        <v>980510.56</v>
      </c>
    </row>
    <row r="119" spans="1:7">
      <c r="A119" s="9">
        <f>'(1)'!A119</f>
        <v>42459</v>
      </c>
      <c r="B119">
        <v>9951.68</v>
      </c>
      <c r="C119">
        <v>10097.700000000001</v>
      </c>
      <c r="D119">
        <v>9947.26</v>
      </c>
      <c r="E119">
        <v>10046.61</v>
      </c>
      <c r="F119" s="12">
        <v>89486696</v>
      </c>
      <c r="G119" s="12">
        <v>984324.75</v>
      </c>
    </row>
    <row r="120" spans="1:7">
      <c r="A120" s="9">
        <f>'(1)'!A120</f>
        <v>42460</v>
      </c>
      <c r="B120">
        <v>9997.44</v>
      </c>
      <c r="C120">
        <v>10021.34</v>
      </c>
      <c r="D120">
        <v>9947.02</v>
      </c>
      <c r="E120">
        <v>9965.51</v>
      </c>
      <c r="F120" s="12">
        <v>84529544</v>
      </c>
      <c r="G120" s="12">
        <v>987732.44</v>
      </c>
    </row>
    <row r="121" spans="1:7">
      <c r="A121" s="9">
        <f>'(1)'!A121</f>
        <v>42461</v>
      </c>
      <c r="B121">
        <v>9833.26</v>
      </c>
      <c r="C121">
        <v>9851.31</v>
      </c>
      <c r="D121">
        <v>9675.5</v>
      </c>
      <c r="E121">
        <v>9794.64</v>
      </c>
      <c r="F121" s="12">
        <v>97643664</v>
      </c>
      <c r="G121" s="12">
        <v>970792.81</v>
      </c>
    </row>
    <row r="122" spans="1:7">
      <c r="A122" s="9">
        <f>'(1)'!A122</f>
        <v>42464</v>
      </c>
      <c r="B122">
        <v>9789.77</v>
      </c>
      <c r="C122">
        <v>9907.0499999999993</v>
      </c>
      <c r="D122">
        <v>9732.82</v>
      </c>
      <c r="E122">
        <v>9822.08</v>
      </c>
      <c r="F122" s="12">
        <v>73483232</v>
      </c>
      <c r="G122" s="12">
        <v>970792.81</v>
      </c>
    </row>
    <row r="123" spans="1:7">
      <c r="A123" s="9">
        <f>'(1)'!A123</f>
        <v>42465</v>
      </c>
      <c r="B123">
        <v>9647.81</v>
      </c>
      <c r="C123">
        <v>9661.2999999999993</v>
      </c>
      <c r="D123">
        <v>9553.17</v>
      </c>
      <c r="E123">
        <v>9563.36</v>
      </c>
      <c r="F123" s="12">
        <v>93710928</v>
      </c>
      <c r="G123" s="12">
        <v>970792.81</v>
      </c>
    </row>
    <row r="124" spans="1:7">
      <c r="A124" s="9">
        <f>'(1)'!A124</f>
        <v>42466</v>
      </c>
      <c r="B124">
        <v>9582.4599999999991</v>
      </c>
      <c r="C124">
        <v>9635.91</v>
      </c>
      <c r="D124">
        <v>9505.9</v>
      </c>
      <c r="E124">
        <v>9624.51</v>
      </c>
      <c r="F124" s="12">
        <v>92588496</v>
      </c>
      <c r="G124" s="12">
        <v>974925.88</v>
      </c>
    </row>
    <row r="125" spans="1:7">
      <c r="A125" s="9">
        <f>'(1)'!A125</f>
        <v>42467</v>
      </c>
      <c r="B125">
        <v>9648.5499999999993</v>
      </c>
      <c r="C125">
        <v>9702.18</v>
      </c>
      <c r="D125">
        <v>9484.75</v>
      </c>
      <c r="E125">
        <v>9530.6200000000008</v>
      </c>
      <c r="F125" s="12">
        <v>83206360</v>
      </c>
      <c r="G125" s="12">
        <v>990902.38</v>
      </c>
    </row>
    <row r="126" spans="1:7">
      <c r="A126" s="9">
        <f>'(1)'!A126</f>
        <v>42468</v>
      </c>
      <c r="B126">
        <v>9576.4</v>
      </c>
      <c r="C126">
        <v>9675.0300000000007</v>
      </c>
      <c r="D126">
        <v>9572.57</v>
      </c>
      <c r="E126">
        <v>9622.26</v>
      </c>
      <c r="F126" s="12">
        <v>78334680</v>
      </c>
      <c r="G126" s="12">
        <v>982900.13</v>
      </c>
    </row>
    <row r="127" spans="1:7">
      <c r="A127" s="9">
        <f>'(1)'!A127</f>
        <v>42471</v>
      </c>
      <c r="B127">
        <v>9595.56</v>
      </c>
      <c r="C127">
        <v>9751.93</v>
      </c>
      <c r="D127">
        <v>9524.66</v>
      </c>
      <c r="E127">
        <v>9682.99</v>
      </c>
      <c r="F127" s="12">
        <v>78479680</v>
      </c>
      <c r="G127" s="12">
        <v>965548.81</v>
      </c>
    </row>
    <row r="128" spans="1:7">
      <c r="A128" s="9">
        <f>'(1)'!A128</f>
        <v>42472</v>
      </c>
      <c r="B128">
        <v>9716.75</v>
      </c>
      <c r="C128">
        <v>9770.4699999999993</v>
      </c>
      <c r="D128">
        <v>9617.83</v>
      </c>
      <c r="E128">
        <v>9761.4699999999993</v>
      </c>
      <c r="F128" s="12">
        <v>75912864</v>
      </c>
      <c r="G128" s="12">
        <v>967814.5</v>
      </c>
    </row>
    <row r="129" spans="1:7">
      <c r="A129" s="9">
        <f>'(1)'!A129</f>
        <v>42473</v>
      </c>
      <c r="B129">
        <v>9901.1299999999992</v>
      </c>
      <c r="C129">
        <v>10026.1</v>
      </c>
      <c r="D129">
        <v>9893.42</v>
      </c>
      <c r="E129">
        <v>10026.1</v>
      </c>
      <c r="F129" s="12">
        <v>106641008</v>
      </c>
      <c r="G129" s="12">
        <v>942066.63</v>
      </c>
    </row>
    <row r="130" spans="1:7">
      <c r="A130" s="9">
        <f>'(1)'!A130</f>
        <v>42474</v>
      </c>
      <c r="B130">
        <v>10042.280000000001</v>
      </c>
      <c r="C130">
        <v>10098.44</v>
      </c>
      <c r="D130">
        <v>10016.17</v>
      </c>
      <c r="E130">
        <v>10093.65</v>
      </c>
      <c r="F130" s="12">
        <v>82082680</v>
      </c>
      <c r="G130" s="12">
        <v>948065.19</v>
      </c>
    </row>
    <row r="131" spans="1:7">
      <c r="A131" s="9">
        <f>'(1)'!A131</f>
        <v>42475</v>
      </c>
      <c r="B131">
        <v>10063.89</v>
      </c>
      <c r="C131">
        <v>10070.040000000001</v>
      </c>
      <c r="D131">
        <v>10020.34</v>
      </c>
      <c r="E131">
        <v>10051.57</v>
      </c>
      <c r="F131" s="12">
        <v>81966376</v>
      </c>
      <c r="G131" s="12">
        <v>935287.5</v>
      </c>
    </row>
    <row r="132" spans="1:7">
      <c r="A132" s="9">
        <f>'(1)'!A132</f>
        <v>42478</v>
      </c>
      <c r="B132">
        <v>9933.7000000000007</v>
      </c>
      <c r="C132">
        <v>10147.85</v>
      </c>
      <c r="D132">
        <v>9920.9</v>
      </c>
      <c r="E132">
        <v>10120.31</v>
      </c>
      <c r="F132" s="12">
        <v>68564608</v>
      </c>
      <c r="G132" s="12">
        <v>943695.88</v>
      </c>
    </row>
    <row r="133" spans="1:7">
      <c r="A133" s="9">
        <f>'(1)'!A133</f>
        <v>42479</v>
      </c>
      <c r="B133">
        <v>10170.18</v>
      </c>
      <c r="C133">
        <v>10370.799999999999</v>
      </c>
      <c r="D133">
        <v>10150.67</v>
      </c>
      <c r="E133">
        <v>10349.59</v>
      </c>
      <c r="F133" s="12">
        <v>99464192</v>
      </c>
      <c r="G133" s="12">
        <v>949446</v>
      </c>
    </row>
    <row r="134" spans="1:7">
      <c r="A134" s="9">
        <f>'(1)'!A134</f>
        <v>42480</v>
      </c>
      <c r="B134">
        <v>10312.64</v>
      </c>
      <c r="C134">
        <v>10440.129999999999</v>
      </c>
      <c r="D134">
        <v>10304.14</v>
      </c>
      <c r="E134">
        <v>10421.290000000001</v>
      </c>
      <c r="F134" s="12">
        <v>96317856</v>
      </c>
      <c r="G134" s="12">
        <v>957071.81</v>
      </c>
    </row>
    <row r="135" spans="1:7">
      <c r="A135" s="9">
        <f>'(1)'!A135</f>
        <v>42481</v>
      </c>
      <c r="B135">
        <v>10456.99</v>
      </c>
      <c r="C135">
        <v>10474.379999999999</v>
      </c>
      <c r="D135">
        <v>10341.969999999999</v>
      </c>
      <c r="E135">
        <v>10435.73</v>
      </c>
      <c r="F135" s="12">
        <v>101414448</v>
      </c>
      <c r="G135" s="12">
        <v>982449.81</v>
      </c>
    </row>
    <row r="136" spans="1:7">
      <c r="A136" s="9">
        <f>'(1)'!A136</f>
        <v>42482</v>
      </c>
      <c r="B136">
        <v>10377.219999999999</v>
      </c>
      <c r="C136">
        <v>10422.86</v>
      </c>
      <c r="D136">
        <v>10324.83</v>
      </c>
      <c r="E136">
        <v>10373.49</v>
      </c>
      <c r="F136" s="12">
        <v>83529504</v>
      </c>
      <c r="G136" s="12">
        <v>989167.5</v>
      </c>
    </row>
    <row r="137" spans="1:7">
      <c r="A137" s="9">
        <f>'(1)'!A137</f>
        <v>42485</v>
      </c>
      <c r="B137">
        <v>10379.16</v>
      </c>
      <c r="C137">
        <v>10399.299999999999</v>
      </c>
      <c r="D137">
        <v>10233.42</v>
      </c>
      <c r="E137">
        <v>10294.35</v>
      </c>
      <c r="F137" s="12">
        <v>75159656</v>
      </c>
      <c r="G137" s="12">
        <v>984867.88</v>
      </c>
    </row>
    <row r="138" spans="1:7">
      <c r="A138" s="9">
        <f>'(1)'!A138</f>
        <v>42486</v>
      </c>
      <c r="B138">
        <v>10359.77</v>
      </c>
      <c r="C138">
        <v>10385.23</v>
      </c>
      <c r="D138">
        <v>10213.549999999999</v>
      </c>
      <c r="E138">
        <v>10259.59</v>
      </c>
      <c r="F138" s="12">
        <v>79903800</v>
      </c>
      <c r="G138" s="12">
        <v>992022.75</v>
      </c>
    </row>
    <row r="139" spans="1:7">
      <c r="A139" s="9">
        <f>'(1)'!A139</f>
        <v>42487</v>
      </c>
      <c r="B139">
        <v>10283.1</v>
      </c>
      <c r="C139">
        <v>10323.25</v>
      </c>
      <c r="D139">
        <v>10220.57</v>
      </c>
      <c r="E139">
        <v>10299.83</v>
      </c>
      <c r="F139" s="12">
        <v>99071896</v>
      </c>
      <c r="G139" s="12">
        <v>1014758.56</v>
      </c>
    </row>
    <row r="140" spans="1:7">
      <c r="A140" s="9">
        <f>'(1)'!A140</f>
        <v>42488</v>
      </c>
      <c r="B140">
        <v>10222.11</v>
      </c>
      <c r="C140">
        <v>10331.93</v>
      </c>
      <c r="D140">
        <v>10125.52</v>
      </c>
      <c r="E140">
        <v>10321.15</v>
      </c>
      <c r="F140" s="12">
        <v>93064304</v>
      </c>
      <c r="G140" s="12">
        <v>1021010.44</v>
      </c>
    </row>
    <row r="141" spans="1:7">
      <c r="A141" s="9">
        <f>'(1)'!A141</f>
        <v>42489</v>
      </c>
      <c r="B141">
        <v>10235.469999999999</v>
      </c>
      <c r="C141">
        <v>10252.08</v>
      </c>
      <c r="D141">
        <v>10038.969999999999</v>
      </c>
      <c r="E141">
        <v>10038.969999999999</v>
      </c>
      <c r="F141" s="12">
        <v>112470152</v>
      </c>
      <c r="G141" s="12">
        <v>1021424.56</v>
      </c>
    </row>
    <row r="142" spans="1:7">
      <c r="A142" s="9">
        <f>'(1)'!A142</f>
        <v>42492</v>
      </c>
      <c r="B142">
        <v>10091.17</v>
      </c>
      <c r="C142">
        <v>10153.9</v>
      </c>
      <c r="D142">
        <v>10066.34</v>
      </c>
      <c r="E142">
        <v>10123.27</v>
      </c>
      <c r="F142" s="12">
        <v>62290344</v>
      </c>
      <c r="G142" s="12">
        <v>1015145.63</v>
      </c>
    </row>
    <row r="143" spans="1:7">
      <c r="A143" s="9">
        <f>'(1)'!A143</f>
        <v>42493</v>
      </c>
      <c r="B143">
        <v>10052.549999999999</v>
      </c>
      <c r="C143">
        <v>10061.950000000001</v>
      </c>
      <c r="D143">
        <v>9918.43</v>
      </c>
      <c r="E143">
        <v>9926.77</v>
      </c>
      <c r="F143" s="12">
        <v>129501240</v>
      </c>
      <c r="G143" s="12">
        <v>1007795.75</v>
      </c>
    </row>
    <row r="144" spans="1:7">
      <c r="A144" s="9">
        <f>'(1)'!A144</f>
        <v>42494</v>
      </c>
      <c r="B144">
        <v>9925.25</v>
      </c>
      <c r="C144">
        <v>9959.42</v>
      </c>
      <c r="D144">
        <v>9812.73</v>
      </c>
      <c r="E144">
        <v>9828.25</v>
      </c>
      <c r="F144" s="12">
        <v>102911720</v>
      </c>
      <c r="G144" s="12">
        <v>1004415.19</v>
      </c>
    </row>
    <row r="145" spans="1:7">
      <c r="A145" s="9">
        <f>'(1)'!A145</f>
        <v>42495</v>
      </c>
      <c r="B145">
        <v>9849.7000000000007</v>
      </c>
      <c r="C145">
        <v>9921.3700000000008</v>
      </c>
      <c r="D145">
        <v>9805.5499999999993</v>
      </c>
      <c r="E145">
        <v>9851.86</v>
      </c>
      <c r="F145" s="12">
        <v>71084368</v>
      </c>
      <c r="G145" s="12">
        <v>1008816.69</v>
      </c>
    </row>
    <row r="146" spans="1:7">
      <c r="A146" s="9">
        <f>'(1)'!A146</f>
        <v>42496</v>
      </c>
      <c r="B146">
        <v>9805.39</v>
      </c>
      <c r="C146">
        <v>9917.6299999999992</v>
      </c>
      <c r="D146">
        <v>9737</v>
      </c>
      <c r="E146">
        <v>9869.9500000000007</v>
      </c>
      <c r="F146" s="12">
        <v>89841456</v>
      </c>
      <c r="G146" s="12">
        <v>1009663.19</v>
      </c>
    </row>
    <row r="147" spans="1:7">
      <c r="A147" s="9">
        <f>'(1)'!A147</f>
        <v>42499</v>
      </c>
      <c r="B147">
        <v>9929.19</v>
      </c>
      <c r="C147">
        <v>10068.530000000001</v>
      </c>
      <c r="D147">
        <v>9878.7099999999991</v>
      </c>
      <c r="E147">
        <v>9980.49</v>
      </c>
      <c r="F147" s="12">
        <v>80186000</v>
      </c>
      <c r="G147" s="12">
        <v>980633.81</v>
      </c>
    </row>
    <row r="148" spans="1:7">
      <c r="A148" s="9">
        <f>'(1)'!A148</f>
        <v>42500</v>
      </c>
      <c r="B148">
        <v>10057.530000000001</v>
      </c>
      <c r="C148">
        <v>10106.93</v>
      </c>
      <c r="D148">
        <v>9994.58</v>
      </c>
      <c r="E148">
        <v>10045.44</v>
      </c>
      <c r="F148" s="12">
        <v>83009920</v>
      </c>
      <c r="G148" s="12">
        <v>983169.75</v>
      </c>
    </row>
    <row r="149" spans="1:7">
      <c r="A149" s="9">
        <f>'(1)'!A149</f>
        <v>42501</v>
      </c>
      <c r="B149">
        <v>10055.4</v>
      </c>
      <c r="C149">
        <v>10055.700000000001</v>
      </c>
      <c r="D149">
        <v>9950.11</v>
      </c>
      <c r="E149">
        <v>9975.32</v>
      </c>
      <c r="F149" s="12">
        <v>97288272</v>
      </c>
      <c r="G149" s="12">
        <v>964178.5</v>
      </c>
    </row>
    <row r="150" spans="1:7">
      <c r="A150" s="9">
        <f>'(1)'!A150</f>
        <v>42502</v>
      </c>
      <c r="B150">
        <v>9899.9</v>
      </c>
      <c r="C150">
        <v>10078.19</v>
      </c>
      <c r="D150">
        <v>9838.1200000000008</v>
      </c>
      <c r="E150">
        <v>9862.1200000000008</v>
      </c>
      <c r="F150" s="12">
        <v>103137104</v>
      </c>
      <c r="G150" s="12">
        <v>953642.13</v>
      </c>
    </row>
    <row r="151" spans="1:7">
      <c r="A151" s="9">
        <f>'(1)'!A151</f>
        <v>42503</v>
      </c>
      <c r="B151">
        <v>9794.83</v>
      </c>
      <c r="C151">
        <v>9979.93</v>
      </c>
      <c r="D151">
        <v>9767.94</v>
      </c>
      <c r="E151">
        <v>9952.9</v>
      </c>
      <c r="F151" s="12">
        <v>85100056</v>
      </c>
      <c r="G151" s="12">
        <v>951947.31</v>
      </c>
    </row>
    <row r="152" spans="1:7">
      <c r="A152" s="9">
        <f>'(1)'!A152</f>
        <v>42506</v>
      </c>
      <c r="B152">
        <v>10016.790000000001</v>
      </c>
      <c r="C152">
        <v>10080.31</v>
      </c>
      <c r="D152">
        <v>9846.91</v>
      </c>
      <c r="E152">
        <v>9890.19</v>
      </c>
      <c r="F152" s="12">
        <v>98583184</v>
      </c>
      <c r="G152" s="12">
        <v>953777.44</v>
      </c>
    </row>
    <row r="153" spans="1:7">
      <c r="A153" s="9">
        <f>'(1)'!A153</f>
        <v>42507</v>
      </c>
      <c r="B153">
        <v>9828.0499999999993</v>
      </c>
      <c r="C153">
        <v>9946.27</v>
      </c>
      <c r="D153">
        <v>9811.86</v>
      </c>
      <c r="E153">
        <v>9943.23</v>
      </c>
      <c r="F153" s="12">
        <v>76853560</v>
      </c>
      <c r="G153" s="12">
        <v>964919.25</v>
      </c>
    </row>
    <row r="154" spans="1:7">
      <c r="A154" s="9">
        <f>'(1)'!A154</f>
        <v>42508</v>
      </c>
      <c r="B154">
        <v>9847.64</v>
      </c>
      <c r="C154">
        <v>9899.86</v>
      </c>
      <c r="D154">
        <v>9773.7199999999993</v>
      </c>
      <c r="E154">
        <v>9795.89</v>
      </c>
      <c r="F154" s="12">
        <v>93387312</v>
      </c>
      <c r="G154" s="12">
        <v>971705.31</v>
      </c>
    </row>
    <row r="155" spans="1:7">
      <c r="A155" s="9">
        <f>'(1)'!A155</f>
        <v>42509</v>
      </c>
      <c r="B155">
        <v>9878.49</v>
      </c>
      <c r="C155">
        <v>9921.59</v>
      </c>
      <c r="D155">
        <v>9852.7099999999991</v>
      </c>
      <c r="E155">
        <v>9916.02</v>
      </c>
      <c r="F155" s="12">
        <v>78255472</v>
      </c>
      <c r="G155" s="12">
        <v>965243.31</v>
      </c>
    </row>
    <row r="156" spans="1:7">
      <c r="A156" s="9">
        <f>'(1)'!A156</f>
        <v>42510</v>
      </c>
      <c r="B156">
        <v>9891.3799999999992</v>
      </c>
      <c r="C156">
        <v>9971.74</v>
      </c>
      <c r="D156">
        <v>9811.74</v>
      </c>
      <c r="E156">
        <v>9842.2900000000009</v>
      </c>
      <c r="F156" s="12">
        <v>76899456</v>
      </c>
      <c r="G156" s="12">
        <v>954850.38</v>
      </c>
    </row>
    <row r="157" spans="1:7">
      <c r="A157" s="9">
        <f>'(1)'!A157</f>
        <v>42513</v>
      </c>
      <c r="B157">
        <v>9798.94</v>
      </c>
      <c r="C157">
        <v>10077.65</v>
      </c>
      <c r="D157">
        <v>9773.7999999999993</v>
      </c>
      <c r="E157">
        <v>10057.31</v>
      </c>
      <c r="F157" s="12">
        <v>85241424</v>
      </c>
      <c r="G157" s="12">
        <v>959647.38</v>
      </c>
    </row>
    <row r="158" spans="1:7">
      <c r="A158" s="9">
        <f>'(1)'!A158</f>
        <v>42514</v>
      </c>
      <c r="B158">
        <v>10143.370000000001</v>
      </c>
      <c r="C158">
        <v>10233.06</v>
      </c>
      <c r="D158">
        <v>10130.68</v>
      </c>
      <c r="E158">
        <v>10205.209999999999</v>
      </c>
      <c r="F158" s="12">
        <v>97691056</v>
      </c>
      <c r="G158" s="12">
        <v>959350.06</v>
      </c>
    </row>
    <row r="159" spans="1:7">
      <c r="A159" s="9">
        <f>'(1)'!A159</f>
        <v>42515</v>
      </c>
      <c r="B159">
        <v>10213.870000000001</v>
      </c>
      <c r="C159">
        <v>10286.23</v>
      </c>
      <c r="D159">
        <v>10207.09</v>
      </c>
      <c r="E159">
        <v>10272.709999999999</v>
      </c>
      <c r="F159" s="12">
        <v>74689632</v>
      </c>
      <c r="G159" s="12">
        <v>952556.69</v>
      </c>
    </row>
    <row r="160" spans="1:7">
      <c r="A160" s="9">
        <f>'(1)'!A160</f>
        <v>42516</v>
      </c>
      <c r="B160">
        <v>10257.91</v>
      </c>
      <c r="C160">
        <v>10298.76</v>
      </c>
      <c r="D160">
        <v>10241.98</v>
      </c>
      <c r="E160">
        <v>10286.31</v>
      </c>
      <c r="F160" s="12">
        <v>64407664</v>
      </c>
      <c r="G160" s="12">
        <v>957323.88</v>
      </c>
    </row>
    <row r="161" spans="1:7">
      <c r="A161" s="9">
        <f>'(1)'!A161</f>
        <v>42517</v>
      </c>
      <c r="B161">
        <v>10293.43</v>
      </c>
      <c r="C161">
        <v>10338.41</v>
      </c>
      <c r="D161">
        <v>10286.33</v>
      </c>
      <c r="E161">
        <v>10333.23</v>
      </c>
      <c r="F161" s="12">
        <v>35396912</v>
      </c>
      <c r="G161" s="12">
        <v>943090.94</v>
      </c>
    </row>
    <row r="162" spans="1:7">
      <c r="A162" s="9">
        <f>'(1)'!A162</f>
        <v>42521</v>
      </c>
      <c r="B162">
        <v>10356.14</v>
      </c>
      <c r="C162">
        <v>10365.24</v>
      </c>
      <c r="D162">
        <v>10243.219999999999</v>
      </c>
      <c r="E162">
        <v>10262.74</v>
      </c>
      <c r="F162" s="12">
        <v>91591208</v>
      </c>
      <c r="G162" s="12">
        <v>954851.19</v>
      </c>
    </row>
    <row r="163" spans="1:7">
      <c r="A163" s="9">
        <f>'(1)'!A163</f>
        <v>42522</v>
      </c>
      <c r="B163">
        <v>10242.780000000001</v>
      </c>
      <c r="C163">
        <v>10283.82</v>
      </c>
      <c r="D163">
        <v>10160.24</v>
      </c>
      <c r="E163">
        <v>10204.44</v>
      </c>
      <c r="F163" s="12">
        <v>79532032</v>
      </c>
      <c r="G163" s="12">
        <v>948181.75</v>
      </c>
    </row>
    <row r="164" spans="1:7">
      <c r="A164" s="9">
        <f>'(1)'!A164</f>
        <v>42523</v>
      </c>
      <c r="B164">
        <v>10199.200000000001</v>
      </c>
      <c r="C164">
        <v>10241.75</v>
      </c>
      <c r="D164">
        <v>10156.86</v>
      </c>
      <c r="E164">
        <v>10208</v>
      </c>
      <c r="F164" s="12">
        <v>63117960</v>
      </c>
      <c r="G164" s="12">
        <v>968330.13</v>
      </c>
    </row>
    <row r="165" spans="1:7">
      <c r="A165" s="9">
        <f>'(1)'!A165</f>
        <v>42524</v>
      </c>
      <c r="B165">
        <v>10237.58</v>
      </c>
      <c r="C165">
        <v>10282.719999999999</v>
      </c>
      <c r="D165">
        <v>10040.870000000001</v>
      </c>
      <c r="E165">
        <v>10103.26</v>
      </c>
      <c r="F165" s="12">
        <v>85879752</v>
      </c>
      <c r="G165" s="12">
        <v>982324.13</v>
      </c>
    </row>
    <row r="166" spans="1:7">
      <c r="A166" s="9">
        <f>'(1)'!A166</f>
        <v>42527</v>
      </c>
      <c r="B166">
        <v>10105.09</v>
      </c>
      <c r="C166">
        <v>10148.959999999999</v>
      </c>
      <c r="D166">
        <v>10092.86</v>
      </c>
      <c r="E166">
        <v>10121.08</v>
      </c>
      <c r="F166" s="12">
        <v>55122024</v>
      </c>
      <c r="G166" s="12">
        <v>986968.69</v>
      </c>
    </row>
    <row r="167" spans="1:7">
      <c r="A167" s="9">
        <f>'(1)'!A167</f>
        <v>42528</v>
      </c>
      <c r="B167">
        <v>10196.17</v>
      </c>
      <c r="C167">
        <v>10312.530000000001</v>
      </c>
      <c r="D167">
        <v>10183.19</v>
      </c>
      <c r="E167">
        <v>10287.68</v>
      </c>
      <c r="F167" s="12">
        <v>78493416</v>
      </c>
      <c r="G167" s="12">
        <v>988364.06</v>
      </c>
    </row>
    <row r="168" spans="1:7">
      <c r="A168" s="9">
        <f>'(1)'!A168</f>
        <v>42529</v>
      </c>
      <c r="B168">
        <v>10246.49</v>
      </c>
      <c r="C168">
        <v>10266.370000000001</v>
      </c>
      <c r="D168">
        <v>10177.44</v>
      </c>
      <c r="E168">
        <v>10217.030000000001</v>
      </c>
      <c r="F168" s="12">
        <v>75767888</v>
      </c>
      <c r="G168" s="12">
        <v>992819.19</v>
      </c>
    </row>
    <row r="169" spans="1:7">
      <c r="A169" s="9">
        <f>'(1)'!A169</f>
        <v>42530</v>
      </c>
      <c r="B169">
        <v>10184.48</v>
      </c>
      <c r="C169">
        <v>10187.07</v>
      </c>
      <c r="D169">
        <v>10050.030000000001</v>
      </c>
      <c r="E169">
        <v>10088.870000000001</v>
      </c>
      <c r="F169" s="12">
        <v>108383536</v>
      </c>
      <c r="G169" s="12">
        <v>986601</v>
      </c>
    </row>
    <row r="170" spans="1:7">
      <c r="A170" s="9">
        <f>'(1)'!A170</f>
        <v>42531</v>
      </c>
      <c r="B170">
        <v>10024.69</v>
      </c>
      <c r="C170">
        <v>10026.49</v>
      </c>
      <c r="D170">
        <v>9819.1200000000008</v>
      </c>
      <c r="E170">
        <v>9834.6200000000008</v>
      </c>
      <c r="F170" s="12">
        <v>109159616</v>
      </c>
      <c r="G170" s="12">
        <v>980582.06</v>
      </c>
    </row>
    <row r="171" spans="1:7">
      <c r="A171" s="9">
        <f>'(1)'!A171</f>
        <v>42534</v>
      </c>
      <c r="B171">
        <v>9715.7800000000007</v>
      </c>
      <c r="C171">
        <v>9755.23</v>
      </c>
      <c r="D171">
        <v>9657.44</v>
      </c>
      <c r="E171">
        <v>9657.44</v>
      </c>
      <c r="F171" s="12">
        <v>102325224</v>
      </c>
      <c r="G171" s="12">
        <v>980708.5</v>
      </c>
    </row>
    <row r="172" spans="1:7">
      <c r="A172" s="9">
        <f>'(1)'!A172</f>
        <v>42535</v>
      </c>
      <c r="B172">
        <v>9595.17</v>
      </c>
      <c r="C172">
        <v>9620.84</v>
      </c>
      <c r="D172">
        <v>9507.51</v>
      </c>
      <c r="E172">
        <v>9519.2000000000007</v>
      </c>
      <c r="F172" s="12">
        <v>102835360</v>
      </c>
      <c r="G172" s="12">
        <v>970619.31</v>
      </c>
    </row>
    <row r="173" spans="1:7">
      <c r="A173" s="9">
        <f>'(1)'!A173</f>
        <v>42536</v>
      </c>
      <c r="B173">
        <v>9589.4699999999993</v>
      </c>
      <c r="C173">
        <v>9665.2099999999991</v>
      </c>
      <c r="D173">
        <v>9567.15</v>
      </c>
      <c r="E173">
        <v>9606.7099999999991</v>
      </c>
      <c r="F173" s="12">
        <v>95301360</v>
      </c>
      <c r="G173" s="12">
        <v>972138.19</v>
      </c>
    </row>
    <row r="174" spans="1:7">
      <c r="A174" s="9">
        <f>'(1)'!A174</f>
        <v>42537</v>
      </c>
      <c r="B174">
        <v>9480.43</v>
      </c>
      <c r="C174">
        <v>9582.3799999999992</v>
      </c>
      <c r="D174">
        <v>9432.8700000000008</v>
      </c>
      <c r="E174">
        <v>9550.4699999999993</v>
      </c>
      <c r="F174" s="12">
        <v>101528048</v>
      </c>
      <c r="G174" s="12">
        <v>987929.69</v>
      </c>
    </row>
    <row r="175" spans="1:7">
      <c r="A175" s="9">
        <f>'(1)'!A175</f>
        <v>42538</v>
      </c>
      <c r="B175">
        <v>9620.92</v>
      </c>
      <c r="C175">
        <v>9705.2900000000009</v>
      </c>
      <c r="D175">
        <v>9578.15</v>
      </c>
      <c r="E175">
        <v>9631.36</v>
      </c>
      <c r="F175" s="12">
        <v>145900512</v>
      </c>
      <c r="G175" s="12">
        <v>980737.19</v>
      </c>
    </row>
    <row r="176" spans="1:7">
      <c r="A176" s="9">
        <f>'(1)'!A176</f>
        <v>42541</v>
      </c>
      <c r="B176">
        <v>9850.59</v>
      </c>
      <c r="C176">
        <v>9996.56</v>
      </c>
      <c r="D176">
        <v>9850.59</v>
      </c>
      <c r="E176">
        <v>9962.02</v>
      </c>
      <c r="F176" s="12">
        <v>94347656</v>
      </c>
      <c r="G176" s="12">
        <v>967200.81</v>
      </c>
    </row>
    <row r="177" spans="1:7">
      <c r="A177" s="9">
        <f>'(1)'!A177</f>
        <v>42542</v>
      </c>
      <c r="B177">
        <v>9943.84</v>
      </c>
      <c r="C177">
        <v>10051.07</v>
      </c>
      <c r="D177">
        <v>9930.1</v>
      </c>
      <c r="E177">
        <v>10015.540000000001</v>
      </c>
      <c r="F177" s="12">
        <v>83050056</v>
      </c>
      <c r="G177" s="12">
        <v>943258.06</v>
      </c>
    </row>
    <row r="178" spans="1:7">
      <c r="A178" s="9">
        <f>'(1)'!A178</f>
        <v>42543</v>
      </c>
      <c r="B178">
        <v>10084.74</v>
      </c>
      <c r="C178">
        <v>10149.81</v>
      </c>
      <c r="D178">
        <v>10043.68</v>
      </c>
      <c r="E178">
        <v>10071.06</v>
      </c>
      <c r="F178" s="12">
        <v>80461168</v>
      </c>
      <c r="G178" s="12">
        <v>926300.75</v>
      </c>
    </row>
    <row r="179" spans="1:7">
      <c r="A179" s="9">
        <f>'(1)'!A179</f>
        <v>42544</v>
      </c>
      <c r="B179">
        <v>10122.469999999999</v>
      </c>
      <c r="C179">
        <v>10340.84</v>
      </c>
      <c r="D179">
        <v>10104.92</v>
      </c>
      <c r="E179">
        <v>10257.030000000001</v>
      </c>
      <c r="F179" s="12">
        <v>110232984</v>
      </c>
      <c r="G179" s="12">
        <v>913126.5</v>
      </c>
    </row>
    <row r="180" spans="1:7">
      <c r="A180" s="9">
        <f>'(1)'!A180</f>
        <v>42545</v>
      </c>
      <c r="B180">
        <v>9237.6200000000008</v>
      </c>
      <c r="C180">
        <v>9720.1200000000008</v>
      </c>
      <c r="D180">
        <v>9226.15</v>
      </c>
      <c r="E180">
        <v>9557.16</v>
      </c>
      <c r="F180" s="12">
        <v>325189536</v>
      </c>
      <c r="G180" s="12">
        <v>921338.38</v>
      </c>
    </row>
    <row r="181" spans="1:7">
      <c r="A181" s="9">
        <f>'(1)'!A181</f>
        <v>42548</v>
      </c>
      <c r="B181">
        <v>9516.92</v>
      </c>
      <c r="C181">
        <v>9589.2800000000007</v>
      </c>
      <c r="D181">
        <v>9214.1</v>
      </c>
      <c r="E181">
        <v>9268.66</v>
      </c>
      <c r="F181" s="12">
        <v>209916544</v>
      </c>
      <c r="G181" s="12">
        <v>915909.81</v>
      </c>
    </row>
    <row r="182" spans="1:7">
      <c r="A182" s="9">
        <f>'(1)'!A182</f>
        <v>42549</v>
      </c>
      <c r="B182">
        <v>9458.3799999999992</v>
      </c>
      <c r="C182">
        <v>9554.41</v>
      </c>
      <c r="D182">
        <v>9419.3799999999992</v>
      </c>
      <c r="E182">
        <v>9447.2800000000007</v>
      </c>
      <c r="F182" s="12">
        <v>136518896</v>
      </c>
      <c r="G182" s="12">
        <v>923279.19</v>
      </c>
    </row>
    <row r="183" spans="1:7">
      <c r="A183" s="9">
        <f>'(1)'!A183</f>
        <v>42550</v>
      </c>
      <c r="B183">
        <v>9557.69</v>
      </c>
      <c r="C183">
        <v>9640.39</v>
      </c>
      <c r="D183">
        <v>9506.2900000000009</v>
      </c>
      <c r="E183">
        <v>9612.27</v>
      </c>
      <c r="F183" s="12">
        <v>115823928</v>
      </c>
      <c r="G183" s="12">
        <v>954987.06</v>
      </c>
    </row>
    <row r="184" spans="1:7">
      <c r="A184" s="9">
        <f>'(1)'!A184</f>
        <v>42551</v>
      </c>
      <c r="B184">
        <v>9566.07</v>
      </c>
      <c r="C184">
        <v>9695.59</v>
      </c>
      <c r="D184">
        <v>9513.52</v>
      </c>
      <c r="E184">
        <v>9680.09</v>
      </c>
      <c r="F184" s="12">
        <v>136896560</v>
      </c>
      <c r="G184" s="12">
        <v>959770.06</v>
      </c>
    </row>
    <row r="185" spans="1:7">
      <c r="A185" s="9">
        <f>'(1)'!A185</f>
        <v>42552</v>
      </c>
      <c r="B185">
        <v>9742.84</v>
      </c>
      <c r="C185">
        <v>9806.4699999999993</v>
      </c>
      <c r="D185">
        <v>9657.6299999999992</v>
      </c>
      <c r="E185">
        <v>9776.1200000000008</v>
      </c>
      <c r="F185" s="12">
        <v>101971072</v>
      </c>
      <c r="G185" s="12">
        <v>965731.31</v>
      </c>
    </row>
    <row r="186" spans="1:7">
      <c r="A186" s="9">
        <f>'(1)'!A186</f>
        <v>42556</v>
      </c>
      <c r="B186">
        <v>9797.66</v>
      </c>
      <c r="C186">
        <v>9808.99</v>
      </c>
      <c r="D186">
        <v>9701.15</v>
      </c>
      <c r="E186">
        <v>9709.09</v>
      </c>
      <c r="F186" s="12">
        <v>79934200</v>
      </c>
      <c r="G186" s="12">
        <v>983691.19</v>
      </c>
    </row>
    <row r="187" spans="1:7">
      <c r="A187" s="9">
        <f>'(1)'!A187</f>
        <v>42557</v>
      </c>
      <c r="B187">
        <v>9656.0499999999993</v>
      </c>
      <c r="C187">
        <v>9659.41</v>
      </c>
      <c r="D187">
        <v>9506.84</v>
      </c>
      <c r="E187">
        <v>9532.61</v>
      </c>
      <c r="F187" s="12">
        <v>97702096</v>
      </c>
      <c r="G187" s="12">
        <v>917801.69</v>
      </c>
    </row>
    <row r="188" spans="1:7">
      <c r="A188" s="9">
        <f>'(1)'!A188</f>
        <v>42558</v>
      </c>
      <c r="B188">
        <v>9449.57</v>
      </c>
      <c r="C188">
        <v>9530.59</v>
      </c>
      <c r="D188">
        <v>9304.01</v>
      </c>
      <c r="E188">
        <v>9373.26</v>
      </c>
      <c r="F188" s="12">
        <v>134692448</v>
      </c>
      <c r="G188" s="12">
        <v>889713.5</v>
      </c>
    </row>
    <row r="189" spans="1:7">
      <c r="A189" s="9">
        <f>'(1)'!A189</f>
        <v>42559</v>
      </c>
      <c r="B189">
        <v>9437.4699999999993</v>
      </c>
      <c r="C189">
        <v>9507.91</v>
      </c>
      <c r="D189">
        <v>9399.69</v>
      </c>
      <c r="E189">
        <v>9418.7800000000007</v>
      </c>
      <c r="F189" s="12">
        <v>91496976</v>
      </c>
      <c r="G189" s="12">
        <v>907048.25</v>
      </c>
    </row>
    <row r="190" spans="1:7">
      <c r="A190" s="9">
        <f>'(1)'!A190</f>
        <v>42562</v>
      </c>
      <c r="B190">
        <v>9392.2000000000007</v>
      </c>
      <c r="C190">
        <v>9655.92</v>
      </c>
      <c r="D190">
        <v>9389.0499999999993</v>
      </c>
      <c r="E190">
        <v>9629.66</v>
      </c>
      <c r="F190" s="12">
        <v>97029728</v>
      </c>
      <c r="G190" s="12">
        <v>922865.94</v>
      </c>
    </row>
    <row r="191" spans="1:7">
      <c r="A191" s="9">
        <f>'(1)'!A191</f>
        <v>42563</v>
      </c>
      <c r="B191">
        <v>9744.7999999999993</v>
      </c>
      <c r="C191">
        <v>9841.86</v>
      </c>
      <c r="D191">
        <v>9690.18</v>
      </c>
      <c r="E191">
        <v>9833.41</v>
      </c>
      <c r="F191" s="12">
        <v>80795480</v>
      </c>
      <c r="G191" s="12">
        <v>929420.63</v>
      </c>
    </row>
    <row r="192" spans="1:7">
      <c r="A192" s="9">
        <f>'(1)'!A192</f>
        <v>42564</v>
      </c>
      <c r="B192">
        <v>9850.4</v>
      </c>
      <c r="C192">
        <v>10013.49</v>
      </c>
      <c r="D192">
        <v>9841.11</v>
      </c>
      <c r="E192">
        <v>9964.07</v>
      </c>
      <c r="F192" s="12">
        <v>101659024</v>
      </c>
      <c r="G192" s="12">
        <v>938497.13</v>
      </c>
    </row>
    <row r="193" spans="1:7">
      <c r="A193" s="9">
        <f>'(1)'!A193</f>
        <v>42565</v>
      </c>
      <c r="B193">
        <v>9941.99</v>
      </c>
      <c r="C193">
        <v>10001.870000000001</v>
      </c>
      <c r="D193">
        <v>9919.41</v>
      </c>
      <c r="E193">
        <v>9930.7099999999991</v>
      </c>
      <c r="F193" s="12">
        <v>96305952</v>
      </c>
      <c r="G193" s="12">
        <v>931924.88</v>
      </c>
    </row>
    <row r="194" spans="1:7">
      <c r="A194" s="9">
        <f>'(1)'!A194</f>
        <v>42566</v>
      </c>
      <c r="B194">
        <v>10058.49</v>
      </c>
      <c r="C194">
        <v>10109.86</v>
      </c>
      <c r="D194">
        <v>9984.5499999999993</v>
      </c>
      <c r="E194">
        <v>10068.299999999999</v>
      </c>
      <c r="F194" s="12">
        <v>100410000</v>
      </c>
      <c r="G194" s="12">
        <v>915257.13</v>
      </c>
    </row>
    <row r="195" spans="1:7">
      <c r="A195" s="9">
        <f>'(1)'!A195</f>
        <v>42569</v>
      </c>
      <c r="B195">
        <v>10031.18</v>
      </c>
      <c r="C195">
        <v>10098.75</v>
      </c>
      <c r="D195">
        <v>9987.0499999999993</v>
      </c>
      <c r="E195">
        <v>10066.9</v>
      </c>
      <c r="F195" s="12">
        <v>89992448</v>
      </c>
      <c r="G195" s="12">
        <v>900687</v>
      </c>
    </row>
    <row r="196" spans="1:7">
      <c r="A196" s="9">
        <f>'(1)'!A196</f>
        <v>42570</v>
      </c>
      <c r="B196">
        <v>10079.030000000001</v>
      </c>
      <c r="C196">
        <v>10160.299999999999</v>
      </c>
      <c r="D196">
        <v>10011.84</v>
      </c>
      <c r="E196">
        <v>10063.129999999999</v>
      </c>
      <c r="F196" s="12">
        <v>70359312</v>
      </c>
      <c r="G196" s="12">
        <v>906124.13</v>
      </c>
    </row>
    <row r="197" spans="1:7">
      <c r="A197" s="9">
        <f>'(1)'!A197</f>
        <v>42571</v>
      </c>
      <c r="B197">
        <v>10038.950000000001</v>
      </c>
      <c r="C197">
        <v>10050.77</v>
      </c>
      <c r="D197">
        <v>9923.64</v>
      </c>
      <c r="E197">
        <v>9981.24</v>
      </c>
      <c r="F197" s="12">
        <v>69292536</v>
      </c>
      <c r="G197" s="12">
        <v>926504.94</v>
      </c>
    </row>
    <row r="198" spans="1:7">
      <c r="A198" s="9">
        <f>'(1)'!A198</f>
        <v>42572</v>
      </c>
      <c r="B198">
        <v>10054.540000000001</v>
      </c>
      <c r="C198">
        <v>10146.709999999999</v>
      </c>
      <c r="D198">
        <v>9991.65</v>
      </c>
      <c r="E198">
        <v>10142.01</v>
      </c>
      <c r="F198" s="12">
        <v>79709176</v>
      </c>
      <c r="G198" s="12">
        <v>945598.38</v>
      </c>
    </row>
    <row r="199" spans="1:7">
      <c r="A199" s="9">
        <f>'(1)'!A199</f>
        <v>42573</v>
      </c>
      <c r="B199">
        <v>10195.4</v>
      </c>
      <c r="C199">
        <v>10195.65</v>
      </c>
      <c r="D199">
        <v>10090.120000000001</v>
      </c>
      <c r="E199">
        <v>10156.209999999999</v>
      </c>
      <c r="F199" s="12">
        <v>97531520</v>
      </c>
      <c r="G199" s="12">
        <v>958278.88</v>
      </c>
    </row>
    <row r="200" spans="1:7">
      <c r="A200" s="9">
        <f>'(1)'!A200</f>
        <v>42576</v>
      </c>
      <c r="B200">
        <v>10130.51</v>
      </c>
      <c r="C200">
        <v>10181.24</v>
      </c>
      <c r="D200">
        <v>10073.280000000001</v>
      </c>
      <c r="E200">
        <v>10147.459999999999</v>
      </c>
      <c r="F200" s="12">
        <v>62724864</v>
      </c>
      <c r="G200" s="12">
        <v>954794.13</v>
      </c>
    </row>
    <row r="201" spans="1:7">
      <c r="A201" s="9">
        <f>'(1)'!A201</f>
        <v>42577</v>
      </c>
      <c r="B201">
        <v>10155.200000000001</v>
      </c>
      <c r="C201">
        <v>10264.06</v>
      </c>
      <c r="D201">
        <v>10125.219999999999</v>
      </c>
      <c r="E201">
        <v>10198.24</v>
      </c>
      <c r="F201" s="12">
        <v>58553188</v>
      </c>
      <c r="G201" s="12">
        <v>968037.81</v>
      </c>
    </row>
    <row r="202" spans="1:7">
      <c r="A202" s="9">
        <f>'(1)'!A202</f>
        <v>42578</v>
      </c>
      <c r="B202">
        <v>10199.66</v>
      </c>
      <c r="C202">
        <v>10275.41</v>
      </c>
      <c r="D202">
        <v>10150</v>
      </c>
      <c r="E202">
        <v>10247.76</v>
      </c>
      <c r="F202" s="12">
        <v>79527312</v>
      </c>
      <c r="G202" s="12">
        <v>967881.88</v>
      </c>
    </row>
    <row r="203" spans="1:7">
      <c r="A203" s="9">
        <f>'(1)'!A203</f>
        <v>42579</v>
      </c>
      <c r="B203">
        <v>10314.43</v>
      </c>
      <c r="C203">
        <v>10352.32</v>
      </c>
      <c r="D203">
        <v>10298.4</v>
      </c>
      <c r="E203">
        <v>10319.549999999999</v>
      </c>
      <c r="F203" s="12">
        <v>85864160</v>
      </c>
      <c r="G203" s="12">
        <v>952987.13</v>
      </c>
    </row>
    <row r="204" spans="1:7">
      <c r="A204" s="9">
        <f>'(1)'!A204</f>
        <v>42580</v>
      </c>
      <c r="B204">
        <v>10309.92</v>
      </c>
      <c r="C204">
        <v>10381.9</v>
      </c>
      <c r="D204">
        <v>10264.39</v>
      </c>
      <c r="E204">
        <v>10274.93</v>
      </c>
      <c r="F204" s="12">
        <v>95731520</v>
      </c>
      <c r="G204" s="12">
        <v>945237.13</v>
      </c>
    </row>
    <row r="205" spans="1:7">
      <c r="A205" s="9">
        <f>'(1)'!A205</f>
        <v>42583</v>
      </c>
      <c r="B205">
        <v>10320.82</v>
      </c>
      <c r="C205">
        <v>10355.31</v>
      </c>
      <c r="D205">
        <v>10287.32</v>
      </c>
      <c r="E205">
        <v>10337.5</v>
      </c>
      <c r="F205" s="12">
        <v>94143224</v>
      </c>
      <c r="G205" s="12">
        <v>961353.75</v>
      </c>
    </row>
    <row r="206" spans="1:7">
      <c r="A206" s="9">
        <f>'(1)'!A206</f>
        <v>42584</v>
      </c>
      <c r="B206">
        <v>10426.36</v>
      </c>
      <c r="C206">
        <v>10459.34</v>
      </c>
      <c r="D206">
        <v>10277.370000000001</v>
      </c>
      <c r="E206">
        <v>10330.52</v>
      </c>
      <c r="F206" s="12">
        <v>84752784</v>
      </c>
      <c r="G206" s="12">
        <v>963111.56</v>
      </c>
    </row>
    <row r="207" spans="1:7">
      <c r="A207" s="9">
        <f>'(1)'!A207</f>
        <v>42585</v>
      </c>
      <c r="B207">
        <v>10328.870000000001</v>
      </c>
      <c r="C207">
        <v>10330.64</v>
      </c>
      <c r="D207">
        <v>10128.98</v>
      </c>
      <c r="E207">
        <v>10144.34</v>
      </c>
      <c r="F207" s="12">
        <v>124503840</v>
      </c>
      <c r="G207" s="12">
        <v>962512.13</v>
      </c>
    </row>
    <row r="208" spans="1:7">
      <c r="A208" s="9">
        <f>'(1)'!A208</f>
        <v>42586</v>
      </c>
      <c r="B208">
        <v>10150.129999999999</v>
      </c>
      <c r="C208">
        <v>10189.15</v>
      </c>
      <c r="D208">
        <v>10092.530000000001</v>
      </c>
      <c r="E208">
        <v>10170.209999999999</v>
      </c>
      <c r="F208" s="12">
        <v>89966288</v>
      </c>
      <c r="G208" s="12">
        <v>967195.44</v>
      </c>
    </row>
    <row r="209" spans="1:7">
      <c r="A209" s="9">
        <f>'(1)'!A209</f>
        <v>42587</v>
      </c>
      <c r="B209">
        <v>10237.08</v>
      </c>
      <c r="C209">
        <v>10282.17</v>
      </c>
      <c r="D209">
        <v>10182.4</v>
      </c>
      <c r="E209">
        <v>10227.86</v>
      </c>
      <c r="F209" s="12">
        <v>79200080</v>
      </c>
      <c r="G209" s="12">
        <v>972059.81</v>
      </c>
    </row>
    <row r="210" spans="1:7">
      <c r="A210" s="9">
        <f>'(1)'!A210</f>
        <v>42590</v>
      </c>
      <c r="B210">
        <v>10242.879999999999</v>
      </c>
      <c r="C210">
        <v>10374.33</v>
      </c>
      <c r="D210">
        <v>10216.64</v>
      </c>
      <c r="E210">
        <v>10367.209999999999</v>
      </c>
      <c r="F210" s="12">
        <v>83144392</v>
      </c>
      <c r="G210" s="12">
        <v>978822.75</v>
      </c>
    </row>
    <row r="211" spans="1:7">
      <c r="A211" s="9">
        <f>'(1)'!A211</f>
        <v>42591</v>
      </c>
      <c r="B211">
        <v>10407.5</v>
      </c>
      <c r="C211">
        <v>10478.75</v>
      </c>
      <c r="D211">
        <v>10403.469999999999</v>
      </c>
      <c r="E211">
        <v>10432.36</v>
      </c>
      <c r="F211" s="12">
        <v>66865104</v>
      </c>
      <c r="G211" s="12">
        <v>974316.13</v>
      </c>
    </row>
    <row r="212" spans="1:7">
      <c r="A212" s="9">
        <f>'(1)'!A212</f>
        <v>42592</v>
      </c>
      <c r="B212">
        <v>10438.6</v>
      </c>
      <c r="C212">
        <v>10701.33</v>
      </c>
      <c r="D212">
        <v>10433.790000000001</v>
      </c>
      <c r="E212">
        <v>10692.9</v>
      </c>
      <c r="F212" s="12">
        <v>81923576</v>
      </c>
      <c r="G212" s="12">
        <v>989076.31</v>
      </c>
    </row>
    <row r="213" spans="1:7">
      <c r="A213" s="9">
        <f>'(1)'!A213</f>
        <v>42593</v>
      </c>
      <c r="B213">
        <v>10676.9</v>
      </c>
      <c r="C213">
        <v>10708.25</v>
      </c>
      <c r="D213">
        <v>10635.11</v>
      </c>
      <c r="E213">
        <v>10650.89</v>
      </c>
      <c r="F213" s="12">
        <v>101105912</v>
      </c>
      <c r="G213" s="12">
        <v>988559.69</v>
      </c>
    </row>
    <row r="214" spans="1:7">
      <c r="A214" s="9">
        <f>'(1)'!A214</f>
        <v>42594</v>
      </c>
      <c r="B214">
        <v>10687.57</v>
      </c>
      <c r="C214">
        <v>10742.84</v>
      </c>
      <c r="D214">
        <v>10635.42</v>
      </c>
      <c r="E214">
        <v>10742.84</v>
      </c>
      <c r="F214" s="12">
        <v>73242608</v>
      </c>
      <c r="G214" s="12">
        <v>971162.25</v>
      </c>
    </row>
    <row r="215" spans="1:7">
      <c r="A215" s="9">
        <f>'(1)'!A215</f>
        <v>42597</v>
      </c>
      <c r="B215">
        <v>10718.33</v>
      </c>
      <c r="C215">
        <v>10735.11</v>
      </c>
      <c r="D215">
        <v>10685.52</v>
      </c>
      <c r="E215">
        <v>10713.43</v>
      </c>
      <c r="F215" s="12">
        <v>60464372</v>
      </c>
      <c r="G215" s="12">
        <v>973678.38</v>
      </c>
    </row>
    <row r="216" spans="1:7">
      <c r="A216" s="9">
        <f>'(1)'!A216</f>
        <v>42598</v>
      </c>
      <c r="B216">
        <v>10719.14</v>
      </c>
      <c r="C216">
        <v>10802.32</v>
      </c>
      <c r="D216">
        <v>10712.13</v>
      </c>
      <c r="E216">
        <v>10739.21</v>
      </c>
      <c r="F216" s="12">
        <v>42913912</v>
      </c>
      <c r="G216" s="12">
        <v>978654.69</v>
      </c>
    </row>
    <row r="217" spans="1:7">
      <c r="A217" s="9">
        <f>'(1)'!A217</f>
        <v>42599</v>
      </c>
      <c r="B217">
        <v>10666.72</v>
      </c>
      <c r="C217">
        <v>10737.07</v>
      </c>
      <c r="D217">
        <v>10634.68</v>
      </c>
      <c r="E217">
        <v>10676.65</v>
      </c>
      <c r="F217" s="12">
        <v>63827504</v>
      </c>
      <c r="G217" s="12">
        <v>992737.31</v>
      </c>
    </row>
    <row r="218" spans="1:7">
      <c r="A218" s="9">
        <f>'(1)'!A218</f>
        <v>42600</v>
      </c>
      <c r="B218">
        <v>10694.55</v>
      </c>
      <c r="C218">
        <v>10696.76</v>
      </c>
      <c r="D218">
        <v>10516.05</v>
      </c>
      <c r="E218">
        <v>10537.67</v>
      </c>
      <c r="F218" s="12">
        <v>68616088</v>
      </c>
      <c r="G218" s="12">
        <v>998104.94</v>
      </c>
    </row>
    <row r="219" spans="1:7">
      <c r="A219" s="9">
        <f>'(1)'!A219</f>
        <v>42601</v>
      </c>
      <c r="B219">
        <v>10613.08</v>
      </c>
      <c r="C219">
        <v>10625.33</v>
      </c>
      <c r="D219">
        <v>10548.97</v>
      </c>
      <c r="E219">
        <v>10603.03</v>
      </c>
      <c r="F219" s="12">
        <v>55434520</v>
      </c>
      <c r="G219" s="12">
        <v>1022879.5</v>
      </c>
    </row>
    <row r="220" spans="1:7">
      <c r="A220" s="9">
        <f>'(1)'!A220</f>
        <v>42604</v>
      </c>
      <c r="B220">
        <v>10613.23</v>
      </c>
      <c r="C220">
        <v>10618.11</v>
      </c>
      <c r="D220">
        <v>10490.96</v>
      </c>
      <c r="E220">
        <v>10544.36</v>
      </c>
      <c r="F220" s="12">
        <v>75389064</v>
      </c>
      <c r="G220" s="12">
        <v>1018767</v>
      </c>
    </row>
    <row r="221" spans="1:7">
      <c r="A221" s="9">
        <f>'(1)'!A221</f>
        <v>42605</v>
      </c>
      <c r="B221">
        <v>10528.88</v>
      </c>
      <c r="C221">
        <v>10656.25</v>
      </c>
      <c r="D221">
        <v>10443.48</v>
      </c>
      <c r="E221">
        <v>10494.35</v>
      </c>
      <c r="F221" s="12">
        <v>60733212</v>
      </c>
      <c r="G221" s="12">
        <v>1027329.44</v>
      </c>
    </row>
    <row r="222" spans="1:7">
      <c r="A222" s="9">
        <f>'(1)'!A222</f>
        <v>42606</v>
      </c>
      <c r="B222">
        <v>10542.95</v>
      </c>
      <c r="C222">
        <v>10627</v>
      </c>
      <c r="D222">
        <v>10516.27</v>
      </c>
      <c r="E222">
        <v>10592.88</v>
      </c>
      <c r="F222" s="12">
        <v>57648056</v>
      </c>
      <c r="G222" s="12">
        <v>1024389.44</v>
      </c>
    </row>
    <row r="223" spans="1:7">
      <c r="A223" s="9">
        <f>'(1)'!A223</f>
        <v>42607</v>
      </c>
      <c r="B223">
        <v>10531.14</v>
      </c>
      <c r="C223">
        <v>10653.17</v>
      </c>
      <c r="D223">
        <v>10515.16</v>
      </c>
      <c r="E223">
        <v>10622.97</v>
      </c>
      <c r="F223" s="12">
        <v>62918068</v>
      </c>
      <c r="G223" s="12">
        <v>1028469.06</v>
      </c>
    </row>
    <row r="224" spans="1:7">
      <c r="A224" s="9">
        <f>'(1)'!A224</f>
        <v>42608</v>
      </c>
      <c r="B224">
        <v>10576.56</v>
      </c>
      <c r="C224">
        <v>10576.56</v>
      </c>
      <c r="D224">
        <v>10470.73</v>
      </c>
      <c r="E224">
        <v>10529.59</v>
      </c>
      <c r="F224" s="12">
        <v>54747936</v>
      </c>
      <c r="G224" s="12">
        <v>1022155.88</v>
      </c>
    </row>
    <row r="225" spans="1:7">
      <c r="A225" s="9">
        <f>'(1)'!A225</f>
        <v>42611</v>
      </c>
      <c r="B225">
        <v>10512.21</v>
      </c>
      <c r="C225">
        <v>10613.06</v>
      </c>
      <c r="D225">
        <v>10484.030000000001</v>
      </c>
      <c r="E225">
        <v>10587.77</v>
      </c>
      <c r="F225" s="12">
        <v>49679640</v>
      </c>
      <c r="G225" s="12">
        <v>1008982.94</v>
      </c>
    </row>
    <row r="226" spans="1:7">
      <c r="A226" s="9">
        <f>'(1)'!A226</f>
        <v>42612</v>
      </c>
      <c r="B226">
        <v>10503.88</v>
      </c>
      <c r="C226">
        <v>10566.69</v>
      </c>
      <c r="D226">
        <v>10441.81</v>
      </c>
      <c r="E226">
        <v>10544.44</v>
      </c>
      <c r="F226" s="12">
        <v>35059844</v>
      </c>
      <c r="G226" s="12">
        <v>1014877.81</v>
      </c>
    </row>
    <row r="227" spans="1:7">
      <c r="A227" s="9">
        <f>'(1)'!A227</f>
        <v>42613</v>
      </c>
      <c r="B227">
        <v>10588.71</v>
      </c>
      <c r="C227">
        <v>10688.48</v>
      </c>
      <c r="D227">
        <v>10588.48</v>
      </c>
      <c r="E227">
        <v>10657.64</v>
      </c>
      <c r="F227" s="12">
        <v>62085384</v>
      </c>
      <c r="G227" s="12">
        <v>1009007.56</v>
      </c>
    </row>
    <row r="228" spans="1:7">
      <c r="A228" s="9">
        <f>'(1)'!A228</f>
        <v>42614</v>
      </c>
      <c r="B228">
        <v>10627.18</v>
      </c>
      <c r="C228">
        <v>10666.81</v>
      </c>
      <c r="D228">
        <v>10591.44</v>
      </c>
      <c r="E228">
        <v>10592.69</v>
      </c>
      <c r="F228" s="12">
        <v>89943824</v>
      </c>
      <c r="G228" s="12">
        <v>1004372.56</v>
      </c>
    </row>
    <row r="229" spans="1:7">
      <c r="A229" s="9">
        <f>'(1)'!A229</f>
        <v>42615</v>
      </c>
      <c r="B229">
        <v>10622.33</v>
      </c>
      <c r="C229">
        <v>10676.32</v>
      </c>
      <c r="D229">
        <v>10492.29</v>
      </c>
      <c r="E229">
        <v>10534.31</v>
      </c>
      <c r="F229" s="12">
        <v>104480688</v>
      </c>
      <c r="G229" s="12">
        <v>1013250.25</v>
      </c>
    </row>
    <row r="230" spans="1:7">
      <c r="A230" s="9">
        <f>'(1)'!A230</f>
        <v>42619</v>
      </c>
      <c r="B230">
        <v>10570.7</v>
      </c>
      <c r="C230">
        <v>10693.64</v>
      </c>
      <c r="D230">
        <v>10516.81</v>
      </c>
      <c r="E230">
        <v>10683.82</v>
      </c>
      <c r="F230" s="12">
        <v>83683632</v>
      </c>
      <c r="G230" s="12">
        <v>1016063.38</v>
      </c>
    </row>
    <row r="231" spans="1:7">
      <c r="A231" s="9">
        <f>'(1)'!A231</f>
        <v>42620</v>
      </c>
      <c r="B231">
        <v>10712.17</v>
      </c>
      <c r="C231">
        <v>10740.39</v>
      </c>
      <c r="D231">
        <v>10671.55</v>
      </c>
      <c r="E231">
        <v>10672.22</v>
      </c>
      <c r="F231" s="12">
        <v>58164152</v>
      </c>
      <c r="G231" s="12">
        <v>1007108.56</v>
      </c>
    </row>
    <row r="232" spans="1:7">
      <c r="A232" s="9">
        <f>'(1)'!A232</f>
        <v>42621</v>
      </c>
      <c r="B232">
        <v>10704.89</v>
      </c>
      <c r="C232">
        <v>10742.49</v>
      </c>
      <c r="D232">
        <v>10657.43</v>
      </c>
      <c r="E232">
        <v>10687.14</v>
      </c>
      <c r="F232" s="12">
        <v>67228344</v>
      </c>
      <c r="G232" s="12">
        <v>1012818.69</v>
      </c>
    </row>
    <row r="233" spans="1:7">
      <c r="A233" s="9">
        <f>'(1)'!A233</f>
        <v>42622</v>
      </c>
      <c r="B233">
        <v>10706.86</v>
      </c>
      <c r="C233">
        <v>10775.93</v>
      </c>
      <c r="D233">
        <v>10659.73</v>
      </c>
      <c r="E233">
        <v>10752.98</v>
      </c>
      <c r="F233" s="12">
        <v>79763464</v>
      </c>
      <c r="G233" s="12">
        <v>1008698.69</v>
      </c>
    </row>
    <row r="234" spans="1:7">
      <c r="A234" s="9">
        <f>'(1)'!A234</f>
        <v>42625</v>
      </c>
      <c r="B234">
        <v>10749.82</v>
      </c>
      <c r="C234">
        <v>10780.42</v>
      </c>
      <c r="D234">
        <v>10570.06</v>
      </c>
      <c r="E234">
        <v>10675.29</v>
      </c>
      <c r="F234" s="12">
        <v>93703232</v>
      </c>
      <c r="G234" s="12">
        <v>1019479.75</v>
      </c>
    </row>
    <row r="235" spans="1:7">
      <c r="A235" s="9">
        <f>'(1)'!A235</f>
        <v>42626</v>
      </c>
      <c r="B235">
        <v>10641.81</v>
      </c>
      <c r="C235">
        <v>10671.66</v>
      </c>
      <c r="D235">
        <v>10539.31</v>
      </c>
      <c r="E235">
        <v>10573.44</v>
      </c>
      <c r="F235" s="12">
        <v>101924792</v>
      </c>
      <c r="G235" s="12">
        <v>1013127.38</v>
      </c>
    </row>
    <row r="236" spans="1:7">
      <c r="A236" s="9">
        <f>'(1)'!A236</f>
        <v>42627</v>
      </c>
      <c r="B236">
        <v>10380.459999999999</v>
      </c>
      <c r="C236">
        <v>10431.9</v>
      </c>
      <c r="D236">
        <v>10299.379999999999</v>
      </c>
      <c r="E236">
        <v>10431.77</v>
      </c>
      <c r="F236" s="12">
        <v>172217200</v>
      </c>
      <c r="G236" s="12">
        <v>1007778.25</v>
      </c>
    </row>
    <row r="237" spans="1:7">
      <c r="A237" s="9">
        <f>'(1)'!A237</f>
        <v>42628</v>
      </c>
      <c r="B237">
        <v>10483.07</v>
      </c>
      <c r="C237">
        <v>10507.04</v>
      </c>
      <c r="D237">
        <v>10382.85</v>
      </c>
      <c r="E237">
        <v>10386.6</v>
      </c>
      <c r="F237" s="12">
        <v>89963720</v>
      </c>
      <c r="G237" s="12">
        <v>1022403.69</v>
      </c>
    </row>
    <row r="238" spans="1:7">
      <c r="A238" s="9">
        <f>'(1)'!A238</f>
        <v>42629</v>
      </c>
      <c r="B238">
        <v>10410.299999999999</v>
      </c>
      <c r="C238">
        <v>10450.41</v>
      </c>
      <c r="D238">
        <v>10369.719999999999</v>
      </c>
      <c r="E238">
        <v>10378.4</v>
      </c>
      <c r="F238" s="12">
        <v>94000176</v>
      </c>
      <c r="G238" s="12">
        <v>1021389.63</v>
      </c>
    </row>
    <row r="239" spans="1:7">
      <c r="A239" s="9">
        <f>'(1)'!A239</f>
        <v>42632</v>
      </c>
      <c r="B239">
        <v>10360.84</v>
      </c>
      <c r="C239">
        <v>10446.4</v>
      </c>
      <c r="D239">
        <v>10337.23</v>
      </c>
      <c r="E239">
        <v>10431.200000000001</v>
      </c>
      <c r="F239" s="12">
        <v>83377480</v>
      </c>
      <c r="G239" s="12">
        <v>1022955.06</v>
      </c>
    </row>
    <row r="240" spans="1:7">
      <c r="A240" s="9">
        <f>'(1)'!A240</f>
        <v>42633</v>
      </c>
      <c r="B240">
        <v>10403.67</v>
      </c>
      <c r="C240">
        <v>10427.200000000001</v>
      </c>
      <c r="D240">
        <v>10262.19</v>
      </c>
      <c r="E240">
        <v>10276.17</v>
      </c>
      <c r="F240" s="12">
        <v>214977904</v>
      </c>
      <c r="G240" s="12">
        <v>1029237.38</v>
      </c>
    </row>
    <row r="241" spans="1:7">
      <c r="A241" s="9">
        <f>'(1)'!A241</f>
        <v>42634</v>
      </c>
      <c r="B241">
        <v>10349.870000000001</v>
      </c>
      <c r="C241">
        <v>10381.93</v>
      </c>
      <c r="D241">
        <v>10326.75</v>
      </c>
      <c r="E241">
        <v>10373.870000000001</v>
      </c>
      <c r="F241" s="12">
        <v>72793728</v>
      </c>
      <c r="G241" s="12">
        <v>1021717.63</v>
      </c>
    </row>
    <row r="242" spans="1:7">
      <c r="A242" s="9">
        <f>'(1)'!A242</f>
        <v>42635</v>
      </c>
      <c r="B242">
        <v>10374.68</v>
      </c>
      <c r="C242">
        <v>10465.950000000001</v>
      </c>
      <c r="D242">
        <v>10371.620000000001</v>
      </c>
      <c r="E242">
        <v>10393.86</v>
      </c>
      <c r="F242" s="12">
        <v>74047152</v>
      </c>
      <c r="G242" s="12">
        <v>1011335.19</v>
      </c>
    </row>
    <row r="243" spans="1:7">
      <c r="A243" s="9">
        <f>'(1)'!A243</f>
        <v>42636</v>
      </c>
      <c r="B243">
        <v>10496.43</v>
      </c>
      <c r="C243">
        <v>10535.25</v>
      </c>
      <c r="D243">
        <v>10427.219999999999</v>
      </c>
      <c r="E243">
        <v>10436.49</v>
      </c>
      <c r="F243" s="12">
        <v>79030136</v>
      </c>
      <c r="G243" s="12">
        <v>999700.38</v>
      </c>
    </row>
    <row r="244" spans="1:7">
      <c r="A244" s="9">
        <f>'(1)'!A244</f>
        <v>42639</v>
      </c>
      <c r="B244">
        <v>10518.53</v>
      </c>
      <c r="C244">
        <v>10705.4</v>
      </c>
      <c r="D244">
        <v>10517.8</v>
      </c>
      <c r="E244">
        <v>10674.18</v>
      </c>
      <c r="F244" s="12">
        <v>98953608</v>
      </c>
      <c r="G244" s="12">
        <v>991733.38</v>
      </c>
    </row>
    <row r="245" spans="1:7">
      <c r="A245" s="9">
        <f>'(1)'!A245</f>
        <v>42640</v>
      </c>
      <c r="B245">
        <v>10662.49</v>
      </c>
      <c r="C245">
        <v>10675.62</v>
      </c>
      <c r="D245">
        <v>10610.95</v>
      </c>
      <c r="E245">
        <v>10626.97</v>
      </c>
      <c r="F245" s="12">
        <v>70001776</v>
      </c>
      <c r="G245" s="12">
        <v>991137.13</v>
      </c>
    </row>
    <row r="246" spans="1:7">
      <c r="A246" s="9">
        <f>'(1)'!A246</f>
        <v>42641</v>
      </c>
      <c r="B246">
        <v>10555.19</v>
      </c>
      <c r="C246">
        <v>10560.83</v>
      </c>
      <c r="D246">
        <v>10385.629999999999</v>
      </c>
      <c r="E246">
        <v>10393.709999999999</v>
      </c>
      <c r="F246" s="12">
        <v>105447064</v>
      </c>
      <c r="G246" s="12">
        <v>996210.63</v>
      </c>
    </row>
    <row r="247" spans="1:7">
      <c r="A247" s="9">
        <f>'(1)'!A247</f>
        <v>42642</v>
      </c>
      <c r="B247">
        <v>10451.4</v>
      </c>
      <c r="C247">
        <v>10455.879999999999</v>
      </c>
      <c r="D247">
        <v>10265.69</v>
      </c>
      <c r="E247">
        <v>10361.48</v>
      </c>
      <c r="F247" s="12">
        <v>111484376</v>
      </c>
      <c r="G247" s="12">
        <v>981792.13</v>
      </c>
    </row>
    <row r="248" spans="1:7">
      <c r="A248" s="9">
        <f>'(1)'!A248</f>
        <v>42643</v>
      </c>
      <c r="B248">
        <v>10425.89</v>
      </c>
      <c r="C248">
        <v>10518.36</v>
      </c>
      <c r="D248">
        <v>10417.15</v>
      </c>
      <c r="E248">
        <v>10438.34</v>
      </c>
      <c r="F248" s="12">
        <v>87738720</v>
      </c>
      <c r="G248" s="12">
        <v>991351.31</v>
      </c>
    </row>
    <row r="249" spans="1:7">
      <c r="A249" s="9">
        <f>'(1)'!A249</f>
        <v>42646</v>
      </c>
      <c r="B249">
        <v>10545.6</v>
      </c>
      <c r="C249">
        <v>10575.34</v>
      </c>
      <c r="D249">
        <v>10370.23</v>
      </c>
      <c r="E249">
        <v>10405.540000000001</v>
      </c>
      <c r="F249" s="12">
        <v>103879888</v>
      </c>
      <c r="G249" s="12">
        <v>993245.13</v>
      </c>
    </row>
    <row r="250" spans="1:7">
      <c r="A250" s="9">
        <f>'(1)'!A250</f>
        <v>42647</v>
      </c>
      <c r="B250">
        <v>10240.69</v>
      </c>
      <c r="C250">
        <v>10531.26</v>
      </c>
      <c r="D250">
        <v>10189.94</v>
      </c>
      <c r="E250">
        <v>10511.02</v>
      </c>
      <c r="F250" s="12">
        <v>188168432</v>
      </c>
      <c r="G250" s="12">
        <v>997493.75</v>
      </c>
    </row>
    <row r="251" spans="1:7">
      <c r="A251" s="9">
        <f>'(1)'!A251</f>
        <v>42648</v>
      </c>
      <c r="B251">
        <v>10492.97</v>
      </c>
      <c r="C251">
        <v>10646.72</v>
      </c>
      <c r="D251">
        <v>10492.25</v>
      </c>
      <c r="E251">
        <v>10619.61</v>
      </c>
      <c r="F251" s="12">
        <v>131527104</v>
      </c>
      <c r="G251" s="12">
        <v>1020522.06</v>
      </c>
    </row>
    <row r="252" spans="1:7">
      <c r="A252" s="9">
        <f>'(1)'!A252</f>
        <v>42649</v>
      </c>
      <c r="B252">
        <v>10535.62</v>
      </c>
      <c r="C252">
        <v>10622.44</v>
      </c>
      <c r="D252">
        <v>10486.63</v>
      </c>
      <c r="E252">
        <v>10585.78</v>
      </c>
      <c r="F252" s="12">
        <v>96736400</v>
      </c>
      <c r="G252" s="12">
        <v>1016065.5</v>
      </c>
    </row>
    <row r="253" spans="1:7">
      <c r="A253" s="9">
        <f>'(1)'!A253</f>
        <v>42650</v>
      </c>
      <c r="B253">
        <v>10641.13</v>
      </c>
      <c r="C253">
        <v>10641.13</v>
      </c>
      <c r="D253">
        <v>10537.68</v>
      </c>
      <c r="E253">
        <v>10568.8</v>
      </c>
      <c r="F253" s="12">
        <v>108655320</v>
      </c>
      <c r="G253" s="12">
        <v>994046.13</v>
      </c>
    </row>
    <row r="254" spans="1:7">
      <c r="A254" s="9">
        <f>'(1)'!A254</f>
        <v>42653</v>
      </c>
      <c r="B254">
        <v>10549.69</v>
      </c>
      <c r="C254">
        <v>10579.09</v>
      </c>
      <c r="D254">
        <v>10465.35</v>
      </c>
      <c r="E254">
        <v>10490.86</v>
      </c>
      <c r="F254" s="12">
        <v>125272056</v>
      </c>
      <c r="G254" s="12">
        <v>991262.44</v>
      </c>
    </row>
    <row r="255" spans="1:7">
      <c r="A255" s="9">
        <f>'(1)'!A255</f>
        <v>42654</v>
      </c>
      <c r="B255">
        <v>10496.01</v>
      </c>
      <c r="C255">
        <v>10639.41</v>
      </c>
      <c r="D255">
        <v>10454.98</v>
      </c>
      <c r="E255">
        <v>10624.08</v>
      </c>
      <c r="F255" s="12">
        <v>101673904</v>
      </c>
      <c r="G255" s="12">
        <v>998281.81</v>
      </c>
    </row>
    <row r="256" spans="1:7">
      <c r="A256" s="9">
        <f>'(1)'!A256</f>
        <v>42655</v>
      </c>
      <c r="B256">
        <v>10600.94</v>
      </c>
      <c r="C256">
        <v>10692.36</v>
      </c>
      <c r="D256">
        <v>10568.72</v>
      </c>
      <c r="E256">
        <v>10577.16</v>
      </c>
      <c r="F256" s="12">
        <v>97984008</v>
      </c>
      <c r="G256" s="12">
        <v>994946</v>
      </c>
    </row>
    <row r="257" spans="1:7">
      <c r="A257" s="9">
        <f>'(1)'!A257</f>
        <v>42656</v>
      </c>
      <c r="B257">
        <v>10572.72</v>
      </c>
      <c r="C257">
        <v>10604</v>
      </c>
      <c r="D257">
        <v>10503.2</v>
      </c>
      <c r="E257">
        <v>10523.07</v>
      </c>
      <c r="F257" s="12">
        <v>90401472</v>
      </c>
      <c r="G257" s="12">
        <v>1004506.75</v>
      </c>
    </row>
    <row r="258" spans="1:7">
      <c r="A258" s="9">
        <f>'(1)'!A258</f>
        <v>42657</v>
      </c>
      <c r="B258">
        <v>10425.790000000001</v>
      </c>
      <c r="C258">
        <v>10430.83</v>
      </c>
      <c r="D258">
        <v>10349.06</v>
      </c>
      <c r="E258">
        <v>10414.07</v>
      </c>
      <c r="F258" s="12">
        <v>98756272</v>
      </c>
      <c r="G258" s="12">
        <v>1004506.75</v>
      </c>
    </row>
    <row r="259" spans="1:7">
      <c r="A259" s="9">
        <f>'(1)'!A259</f>
        <v>42660</v>
      </c>
      <c r="B259">
        <v>10450.06</v>
      </c>
      <c r="C259">
        <v>10615.3</v>
      </c>
      <c r="D259">
        <v>10449.469999999999</v>
      </c>
      <c r="E259">
        <v>10580.38</v>
      </c>
      <c r="F259" s="12">
        <v>101264576</v>
      </c>
      <c r="G259" s="12">
        <v>1014999.5</v>
      </c>
    </row>
    <row r="260" spans="1:7">
      <c r="A260" s="9">
        <f>'(1)'!A260</f>
        <v>42661</v>
      </c>
      <c r="B260">
        <v>10544.69</v>
      </c>
      <c r="C260">
        <v>10583.7</v>
      </c>
      <c r="D260">
        <v>10491.28</v>
      </c>
      <c r="E260">
        <v>10503.57</v>
      </c>
      <c r="F260" s="12">
        <v>63729888</v>
      </c>
      <c r="G260" s="12">
        <v>1011013.94</v>
      </c>
    </row>
    <row r="261" spans="1:7">
      <c r="A261" s="9">
        <f>'(1)'!A261</f>
        <v>42662</v>
      </c>
      <c r="B261">
        <v>10560.14</v>
      </c>
      <c r="C261">
        <v>10657.34</v>
      </c>
      <c r="D261">
        <v>10543.69</v>
      </c>
      <c r="E261">
        <v>10631.55</v>
      </c>
      <c r="F261" s="12">
        <v>88963504</v>
      </c>
      <c r="G261" s="12">
        <v>1008777.94</v>
      </c>
    </row>
    <row r="262" spans="1:7">
      <c r="A262" s="9">
        <f>'(1)'!A262</f>
        <v>42663</v>
      </c>
      <c r="B262">
        <v>10626.99</v>
      </c>
      <c r="C262">
        <v>10672.22</v>
      </c>
      <c r="D262">
        <v>10587.71</v>
      </c>
      <c r="E262">
        <v>10645.68</v>
      </c>
      <c r="F262" s="12">
        <v>75976536</v>
      </c>
      <c r="G262" s="12">
        <v>1000667.88</v>
      </c>
    </row>
    <row r="263" spans="1:7">
      <c r="A263" s="9">
        <f>'(1)'!A263</f>
        <v>42664</v>
      </c>
      <c r="B263">
        <v>10665.75</v>
      </c>
      <c r="C263">
        <v>10748.41</v>
      </c>
      <c r="D263">
        <v>10592.89</v>
      </c>
      <c r="E263">
        <v>10701.39</v>
      </c>
      <c r="F263" s="12">
        <v>106411640</v>
      </c>
      <c r="G263" s="12">
        <v>1013293.75</v>
      </c>
    </row>
    <row r="264" spans="1:7">
      <c r="A264" s="9">
        <f>'(1)'!A264</f>
        <v>42667</v>
      </c>
      <c r="B264">
        <v>10710.51</v>
      </c>
      <c r="C264">
        <v>10737.26</v>
      </c>
      <c r="D264">
        <v>10672.35</v>
      </c>
      <c r="E264">
        <v>10710.73</v>
      </c>
      <c r="F264" s="12">
        <v>86862552</v>
      </c>
      <c r="G264" s="12">
        <v>1008767.5</v>
      </c>
    </row>
    <row r="265" spans="1:7">
      <c r="A265" s="9">
        <f>'(1)'!A265</f>
        <v>42668</v>
      </c>
      <c r="B265">
        <v>10743.87</v>
      </c>
      <c r="C265">
        <v>10820.08</v>
      </c>
      <c r="D265">
        <v>10743.87</v>
      </c>
      <c r="E265">
        <v>10761.17</v>
      </c>
      <c r="F265" s="12">
        <v>79892760</v>
      </c>
      <c r="G265" s="12">
        <v>1003031.44</v>
      </c>
    </row>
    <row r="266" spans="1:7">
      <c r="A266" s="9">
        <f>'(1)'!A266</f>
        <v>42669</v>
      </c>
      <c r="B266">
        <v>10786.25</v>
      </c>
      <c r="C266">
        <v>10827.72</v>
      </c>
      <c r="D266">
        <v>10738.36</v>
      </c>
      <c r="E266">
        <v>10757.31</v>
      </c>
      <c r="F266" s="12">
        <v>92480480</v>
      </c>
      <c r="G266" s="12">
        <v>992662.25</v>
      </c>
    </row>
    <row r="267" spans="1:7">
      <c r="A267" s="9">
        <f>'(1)'!A267</f>
        <v>42670</v>
      </c>
      <c r="B267">
        <v>10726.22</v>
      </c>
      <c r="C267">
        <v>10737.79</v>
      </c>
      <c r="D267">
        <v>10632.29</v>
      </c>
      <c r="E267">
        <v>10709.68</v>
      </c>
      <c r="F267" s="12">
        <v>78207224</v>
      </c>
      <c r="G267" s="12">
        <v>1007749.75</v>
      </c>
    </row>
    <row r="268" spans="1:7">
      <c r="A268" s="9">
        <f>'(1)'!A268</f>
        <v>42671</v>
      </c>
      <c r="B268">
        <v>10691.86</v>
      </c>
      <c r="C268">
        <v>10772.67</v>
      </c>
      <c r="D268">
        <v>10656.18</v>
      </c>
      <c r="E268">
        <v>10717.08</v>
      </c>
      <c r="F268" s="12">
        <v>84114616</v>
      </c>
      <c r="G268" s="12">
        <v>1000702.5</v>
      </c>
    </row>
    <row r="269" spans="1:7">
      <c r="A269" s="9">
        <f>'(1)'!A269</f>
        <v>42674</v>
      </c>
      <c r="B269">
        <v>10634.99</v>
      </c>
      <c r="C269">
        <v>10716.16</v>
      </c>
      <c r="D269">
        <v>10583.57</v>
      </c>
      <c r="E269">
        <v>10696.19</v>
      </c>
      <c r="F269" s="12">
        <v>72757208</v>
      </c>
      <c r="G269" s="12">
        <v>1012605.19</v>
      </c>
    </row>
    <row r="270" spans="1:7">
      <c r="A270" s="9">
        <f>'(1)'!A270</f>
        <v>42675</v>
      </c>
      <c r="B270">
        <v>10658.67</v>
      </c>
      <c r="C270">
        <v>10687.74</v>
      </c>
      <c r="D270">
        <v>10634.34</v>
      </c>
      <c r="E270">
        <v>10665.01</v>
      </c>
      <c r="F270" s="12">
        <v>70462664</v>
      </c>
      <c r="G270" s="12">
        <v>1013995.44</v>
      </c>
    </row>
    <row r="271" spans="1:7">
      <c r="A271" s="9">
        <f>'(1)'!A271</f>
        <v>42676</v>
      </c>
      <c r="B271">
        <v>10724.14</v>
      </c>
      <c r="C271">
        <v>10730.48</v>
      </c>
      <c r="D271">
        <v>10506.39</v>
      </c>
      <c r="E271">
        <v>10526.16</v>
      </c>
      <c r="F271" s="12">
        <v>77982312</v>
      </c>
      <c r="G271" s="12">
        <v>1019291.63</v>
      </c>
    </row>
    <row r="272" spans="1:7">
      <c r="A272" s="9">
        <f>'(1)'!A272</f>
        <v>42677</v>
      </c>
      <c r="B272">
        <v>10443.52</v>
      </c>
      <c r="C272">
        <v>10460.93</v>
      </c>
      <c r="D272">
        <v>10368.200000000001</v>
      </c>
      <c r="E272">
        <v>10370.93</v>
      </c>
      <c r="F272" s="12">
        <v>92787192</v>
      </c>
      <c r="G272" s="12">
        <v>1020106.75</v>
      </c>
    </row>
    <row r="273" spans="1:7">
      <c r="A273" s="9">
        <f>'(1)'!A273</f>
        <v>42678</v>
      </c>
      <c r="B273">
        <v>10341.86</v>
      </c>
      <c r="C273">
        <v>10406.719999999999</v>
      </c>
      <c r="D273">
        <v>10325.879999999999</v>
      </c>
      <c r="E273">
        <v>10325.879999999999</v>
      </c>
      <c r="F273" s="12">
        <v>85258560</v>
      </c>
      <c r="G273" s="12">
        <v>1024857.19</v>
      </c>
    </row>
    <row r="274" spans="1:7">
      <c r="A274" s="9">
        <f>'(1)'!A274</f>
        <v>42681</v>
      </c>
      <c r="B274">
        <v>10281.870000000001</v>
      </c>
      <c r="C274">
        <v>10286.39</v>
      </c>
      <c r="D274">
        <v>10212.530000000001</v>
      </c>
      <c r="E274">
        <v>10259.129999999999</v>
      </c>
      <c r="F274" s="12">
        <v>90278792</v>
      </c>
      <c r="G274" s="12">
        <v>1024645.06</v>
      </c>
    </row>
    <row r="275" spans="1:7">
      <c r="A275" s="9">
        <f>'(1)'!A275</f>
        <v>42682</v>
      </c>
      <c r="B275">
        <v>10410.56</v>
      </c>
      <c r="C275">
        <v>10456.950000000001</v>
      </c>
      <c r="D275">
        <v>10381.14</v>
      </c>
      <c r="E275">
        <v>10456.950000000001</v>
      </c>
      <c r="F275" s="12">
        <v>84888864</v>
      </c>
      <c r="G275" s="12">
        <v>1020554.81</v>
      </c>
    </row>
    <row r="276" spans="1:7">
      <c r="A276" s="9">
        <f>'(1)'!A276</f>
        <v>42683</v>
      </c>
      <c r="B276">
        <v>10449.52</v>
      </c>
      <c r="C276">
        <v>10486.04</v>
      </c>
      <c r="D276">
        <v>10414.83</v>
      </c>
      <c r="E276">
        <v>10482.32</v>
      </c>
      <c r="F276" s="12">
        <v>78075344</v>
      </c>
      <c r="G276" s="12">
        <v>1021106.25</v>
      </c>
    </row>
    <row r="277" spans="1:7">
      <c r="A277" s="9">
        <f>'(1)'!A277</f>
        <v>42684</v>
      </c>
      <c r="B277">
        <v>10181.89</v>
      </c>
      <c r="C277">
        <v>10646.55</v>
      </c>
      <c r="D277">
        <v>10174.92</v>
      </c>
      <c r="E277">
        <v>10646.01</v>
      </c>
      <c r="F277" s="12">
        <v>173824256</v>
      </c>
      <c r="G277" s="12">
        <v>1019077.31</v>
      </c>
    </row>
    <row r="278" spans="1:7">
      <c r="A278" s="9">
        <f>'(1)'!A278</f>
        <v>42685</v>
      </c>
      <c r="B278">
        <v>10710.04</v>
      </c>
      <c r="C278">
        <v>10793.97</v>
      </c>
      <c r="D278">
        <v>10575.96</v>
      </c>
      <c r="E278">
        <v>10630.12</v>
      </c>
      <c r="F278" s="12">
        <v>191298208</v>
      </c>
      <c r="G278" s="12">
        <v>1015876.19</v>
      </c>
    </row>
    <row r="279" spans="1:7">
      <c r="A279" s="9">
        <f>'(1)'!A279</f>
        <v>42688</v>
      </c>
      <c r="B279">
        <v>10702.88</v>
      </c>
      <c r="C279">
        <v>10714.47</v>
      </c>
      <c r="D279">
        <v>10584.31</v>
      </c>
      <c r="E279">
        <v>10667.95</v>
      </c>
      <c r="F279" s="12">
        <v>133408072</v>
      </c>
      <c r="G279" s="12">
        <v>1002422.38</v>
      </c>
    </row>
    <row r="280" spans="1:7">
      <c r="A280" s="9">
        <f>'(1)'!A280</f>
        <v>42689</v>
      </c>
      <c r="B280">
        <v>10750.62</v>
      </c>
      <c r="C280">
        <v>10802.39</v>
      </c>
      <c r="D280">
        <v>10677.09</v>
      </c>
      <c r="E280">
        <v>10693.69</v>
      </c>
      <c r="F280" s="12">
        <v>134894064</v>
      </c>
      <c r="G280" s="12">
        <v>987703.31</v>
      </c>
    </row>
    <row r="281" spans="1:7">
      <c r="A281" s="9">
        <f>'(1)'!A281</f>
        <v>42690</v>
      </c>
      <c r="B281">
        <v>10720.93</v>
      </c>
      <c r="C281">
        <v>10748.31</v>
      </c>
      <c r="D281">
        <v>10666.17</v>
      </c>
      <c r="E281">
        <v>10735.14</v>
      </c>
      <c r="F281" s="12">
        <v>107326312</v>
      </c>
      <c r="G281" s="12">
        <v>983899.56</v>
      </c>
    </row>
    <row r="282" spans="1:7">
      <c r="A282" s="9">
        <f>'(1)'!A282</f>
        <v>42691</v>
      </c>
      <c r="B282">
        <v>10726.34</v>
      </c>
      <c r="C282">
        <v>10735.47</v>
      </c>
      <c r="D282">
        <v>10610.27</v>
      </c>
      <c r="E282">
        <v>10663.87</v>
      </c>
      <c r="F282" s="12">
        <v>98808312</v>
      </c>
      <c r="G282" s="12">
        <v>978352.13</v>
      </c>
    </row>
    <row r="283" spans="1:7">
      <c r="A283" s="9">
        <f>'(1)'!A283</f>
        <v>42692</v>
      </c>
      <c r="B283">
        <v>10640.36</v>
      </c>
      <c r="C283">
        <v>10686.88</v>
      </c>
      <c r="D283">
        <v>10604.32</v>
      </c>
      <c r="E283">
        <v>10685.54</v>
      </c>
      <c r="F283" s="12">
        <v>98108192</v>
      </c>
      <c r="G283" s="12">
        <v>996656.25</v>
      </c>
    </row>
    <row r="284" spans="1:7">
      <c r="A284" s="9">
        <f>'(1)'!A284</f>
        <v>42695</v>
      </c>
      <c r="B284">
        <v>10735.05</v>
      </c>
      <c r="C284">
        <v>10737.98</v>
      </c>
      <c r="D284">
        <v>10649.12</v>
      </c>
      <c r="E284">
        <v>10664.56</v>
      </c>
      <c r="F284" s="12">
        <v>106647480</v>
      </c>
      <c r="G284" s="12">
        <v>999058.31</v>
      </c>
    </row>
    <row r="285" spans="1:7">
      <c r="A285" s="9">
        <f>'(1)'!A285</f>
        <v>42696</v>
      </c>
      <c r="B285">
        <v>10697.95</v>
      </c>
      <c r="C285">
        <v>10727.09</v>
      </c>
      <c r="D285">
        <v>10595.14</v>
      </c>
      <c r="E285">
        <v>10685.13</v>
      </c>
      <c r="F285" s="12">
        <v>73724160</v>
      </c>
      <c r="G285" s="12">
        <v>1013323.38</v>
      </c>
    </row>
    <row r="286" spans="1:7">
      <c r="A286" s="9">
        <f>'(1)'!A286</f>
        <v>42697</v>
      </c>
      <c r="B286">
        <v>10745.67</v>
      </c>
      <c r="C286">
        <v>10767.73</v>
      </c>
      <c r="D286">
        <v>10707.87</v>
      </c>
      <c r="E286">
        <v>10713.85</v>
      </c>
      <c r="F286" s="12">
        <v>85867224</v>
      </c>
      <c r="G286" s="12">
        <v>1009073.56</v>
      </c>
    </row>
    <row r="287" spans="1:7">
      <c r="A287" s="9">
        <f>'(1)'!A287</f>
        <v>42699</v>
      </c>
      <c r="B287">
        <v>10718.89</v>
      </c>
      <c r="C287">
        <v>10742.66</v>
      </c>
      <c r="D287">
        <v>10602.21</v>
      </c>
      <c r="E287">
        <v>10662.44</v>
      </c>
      <c r="F287" s="12">
        <v>95534936</v>
      </c>
      <c r="G287" s="12">
        <v>1013255.88</v>
      </c>
    </row>
    <row r="288" spans="1:7">
      <c r="A288" s="9">
        <f>'(1)'!A288</f>
        <v>42702</v>
      </c>
      <c r="B288">
        <v>10689.16</v>
      </c>
      <c r="C288">
        <v>10715.65</v>
      </c>
      <c r="D288">
        <v>10653.62</v>
      </c>
      <c r="E288">
        <v>10689.26</v>
      </c>
      <c r="F288" s="12">
        <v>55623308</v>
      </c>
      <c r="G288" s="12">
        <v>1015300.69</v>
      </c>
    </row>
    <row r="289" spans="1:7">
      <c r="A289" s="9">
        <f>'(1)'!A289</f>
        <v>42703</v>
      </c>
      <c r="B289">
        <v>10700.17</v>
      </c>
      <c r="C289">
        <v>10710.16</v>
      </c>
      <c r="D289">
        <v>10649.37</v>
      </c>
      <c r="E289">
        <v>10699.27</v>
      </c>
      <c r="F289" s="12">
        <v>61043928</v>
      </c>
      <c r="G289" s="12">
        <v>1019570.25</v>
      </c>
    </row>
    <row r="290" spans="1:7">
      <c r="A290" s="9">
        <f>'(1)'!A290</f>
        <v>42704</v>
      </c>
      <c r="B290">
        <v>10655.92</v>
      </c>
      <c r="C290">
        <v>10658.36</v>
      </c>
      <c r="D290">
        <v>10554.94</v>
      </c>
      <c r="E290">
        <v>10582.67</v>
      </c>
      <c r="F290" s="12">
        <v>75862480</v>
      </c>
      <c r="G290" s="12">
        <v>1013538.94</v>
      </c>
    </row>
    <row r="291" spans="1:7">
      <c r="A291" s="9">
        <f>'(1)'!A291</f>
        <v>42705</v>
      </c>
      <c r="B291">
        <v>10562.15</v>
      </c>
      <c r="C291">
        <v>10624.76</v>
      </c>
      <c r="D291">
        <v>10539.23</v>
      </c>
      <c r="E291">
        <v>10620.49</v>
      </c>
      <c r="F291" s="12">
        <v>80835840</v>
      </c>
      <c r="G291" s="12">
        <v>1015641.69</v>
      </c>
    </row>
    <row r="292" spans="1:7">
      <c r="A292" s="9">
        <f>'(1)'!A292</f>
        <v>42706</v>
      </c>
      <c r="B292">
        <v>10615.79</v>
      </c>
      <c r="C292">
        <v>10691.67</v>
      </c>
      <c r="D292">
        <v>10606.04</v>
      </c>
      <c r="E292">
        <v>10640.3</v>
      </c>
      <c r="F292" s="12">
        <v>110326088</v>
      </c>
      <c r="G292" s="12">
        <v>1014157.31</v>
      </c>
    </row>
    <row r="293" spans="1:7">
      <c r="A293" s="9">
        <f>'(1)'!A293</f>
        <v>42709</v>
      </c>
      <c r="B293">
        <v>10593.06</v>
      </c>
      <c r="C293">
        <v>10627.1</v>
      </c>
      <c r="D293">
        <v>10502.54</v>
      </c>
      <c r="E293">
        <v>10534.05</v>
      </c>
      <c r="F293" s="12">
        <v>93397648</v>
      </c>
      <c r="G293" s="12">
        <v>1016501.94</v>
      </c>
    </row>
    <row r="294" spans="1:7">
      <c r="A294" s="9">
        <f>'(1)'!A294</f>
        <v>42710</v>
      </c>
      <c r="B294">
        <v>10436.48</v>
      </c>
      <c r="C294">
        <v>10545.37</v>
      </c>
      <c r="D294">
        <v>10402.59</v>
      </c>
      <c r="E294">
        <v>10513.35</v>
      </c>
      <c r="F294" s="12">
        <v>86402752</v>
      </c>
      <c r="G294" s="12">
        <v>1019386.94</v>
      </c>
    </row>
    <row r="295" spans="1:7">
      <c r="A295" s="9">
        <f>'(1)'!A295</f>
        <v>42711</v>
      </c>
      <c r="B295">
        <v>10494.64</v>
      </c>
      <c r="C295">
        <v>10730.74</v>
      </c>
      <c r="D295">
        <v>10493.62</v>
      </c>
      <c r="E295">
        <v>10684.83</v>
      </c>
      <c r="F295" s="12">
        <v>107266880</v>
      </c>
      <c r="G295" s="12">
        <v>1014323.38</v>
      </c>
    </row>
    <row r="296" spans="1:7">
      <c r="A296" s="9">
        <f>'(1)'!A296</f>
        <v>42712</v>
      </c>
      <c r="B296">
        <v>10685</v>
      </c>
      <c r="C296">
        <v>10786.26</v>
      </c>
      <c r="D296">
        <v>10668.67</v>
      </c>
      <c r="E296">
        <v>10775.32</v>
      </c>
      <c r="F296" s="12">
        <v>142691648</v>
      </c>
      <c r="G296" s="12">
        <v>1017267.13</v>
      </c>
    </row>
    <row r="297" spans="1:7">
      <c r="A297" s="9">
        <f>'(1)'!A297</f>
        <v>42713</v>
      </c>
      <c r="B297">
        <v>10885.05</v>
      </c>
      <c r="C297">
        <v>10988.79</v>
      </c>
      <c r="D297">
        <v>10873.81</v>
      </c>
      <c r="E297">
        <v>10986.69</v>
      </c>
      <c r="F297" s="12">
        <v>148433136</v>
      </c>
      <c r="G297" s="12">
        <v>1018580.69</v>
      </c>
    </row>
    <row r="298" spans="1:7">
      <c r="A298" s="9">
        <f>'(1)'!A298</f>
        <v>42716</v>
      </c>
      <c r="B298">
        <v>11035.76</v>
      </c>
      <c r="C298">
        <v>11193.1</v>
      </c>
      <c r="D298">
        <v>10990.6</v>
      </c>
      <c r="E298">
        <v>11179.42</v>
      </c>
      <c r="F298" s="12">
        <v>180242352</v>
      </c>
      <c r="G298" s="12">
        <v>1007920.25</v>
      </c>
    </row>
    <row r="299" spans="1:7">
      <c r="A299" s="9">
        <f>'(1)'!A299</f>
        <v>42717</v>
      </c>
      <c r="B299">
        <v>11170.18</v>
      </c>
      <c r="C299">
        <v>11231.69</v>
      </c>
      <c r="D299">
        <v>11145.98</v>
      </c>
      <c r="E299">
        <v>11203.63</v>
      </c>
      <c r="F299" s="12">
        <v>107041232</v>
      </c>
      <c r="G299" s="12">
        <v>1011520.44</v>
      </c>
    </row>
    <row r="300" spans="1:7">
      <c r="A300" s="9">
        <f>'(1)'!A300</f>
        <v>42718</v>
      </c>
      <c r="B300">
        <v>11198.42</v>
      </c>
      <c r="C300">
        <v>11213.04</v>
      </c>
      <c r="D300">
        <v>11141.86</v>
      </c>
      <c r="E300">
        <v>11190.21</v>
      </c>
      <c r="F300" s="12">
        <v>92589384</v>
      </c>
      <c r="G300" s="12">
        <v>1012781.88</v>
      </c>
    </row>
    <row r="301" spans="1:7">
      <c r="A301" s="9">
        <f>'(1)'!A301</f>
        <v>42719</v>
      </c>
      <c r="B301">
        <v>11194.67</v>
      </c>
      <c r="C301">
        <v>11300.44</v>
      </c>
      <c r="D301">
        <v>11191.64</v>
      </c>
      <c r="E301">
        <v>11284.65</v>
      </c>
      <c r="F301" s="12">
        <v>101532392</v>
      </c>
      <c r="G301" s="12">
        <v>1002518.69</v>
      </c>
    </row>
    <row r="302" spans="1:7">
      <c r="A302" s="9">
        <f>'(1)'!A302</f>
        <v>42720</v>
      </c>
      <c r="B302">
        <v>11254.47</v>
      </c>
      <c r="C302">
        <v>11281.43</v>
      </c>
      <c r="D302">
        <v>11235.24</v>
      </c>
      <c r="E302">
        <v>11244.84</v>
      </c>
      <c r="F302" s="12">
        <v>93090648</v>
      </c>
      <c r="G302" s="12">
        <v>1000545.44</v>
      </c>
    </row>
    <row r="303" spans="1:7">
      <c r="A303" s="9">
        <f>'(1)'!A303</f>
        <v>42723</v>
      </c>
      <c r="B303">
        <v>11267.03</v>
      </c>
      <c r="C303">
        <v>11387.11</v>
      </c>
      <c r="D303">
        <v>11267.03</v>
      </c>
      <c r="E303">
        <v>11366.4</v>
      </c>
      <c r="F303" s="12">
        <v>145748192</v>
      </c>
      <c r="G303" s="12">
        <v>1016836.88</v>
      </c>
    </row>
    <row r="304" spans="1:7">
      <c r="A304" s="9">
        <f>'(1)'!A304</f>
        <v>42724</v>
      </c>
      <c r="B304">
        <v>11368.64</v>
      </c>
      <c r="C304">
        <v>11451.57</v>
      </c>
      <c r="D304">
        <v>11357.15</v>
      </c>
      <c r="E304">
        <v>11404.01</v>
      </c>
      <c r="F304" s="12">
        <v>184161520</v>
      </c>
      <c r="G304" s="12">
        <v>1025406.31</v>
      </c>
    </row>
    <row r="305" spans="1:7">
      <c r="A305" s="9">
        <f>'(1)'!A305</f>
        <v>42725</v>
      </c>
      <c r="B305">
        <v>11384.03</v>
      </c>
      <c r="C305">
        <v>11426.7</v>
      </c>
      <c r="D305">
        <v>11380.12</v>
      </c>
      <c r="E305">
        <v>11426.7</v>
      </c>
      <c r="F305" s="12">
        <v>83386168</v>
      </c>
      <c r="G305" s="12">
        <v>1045526.44</v>
      </c>
    </row>
    <row r="306" spans="1:7">
      <c r="A306" s="9">
        <f>'(1)'!A306</f>
        <v>42726</v>
      </c>
      <c r="B306">
        <v>11415.3</v>
      </c>
      <c r="C306">
        <v>11472.08</v>
      </c>
      <c r="D306">
        <v>11406.95</v>
      </c>
      <c r="E306">
        <v>11464.74</v>
      </c>
      <c r="F306" s="12">
        <v>78145016</v>
      </c>
      <c r="G306" s="12">
        <v>1064142.75</v>
      </c>
    </row>
    <row r="307" spans="1:7">
      <c r="A307" s="9">
        <f>'(1)'!A307</f>
        <v>42727</v>
      </c>
      <c r="B307">
        <v>11445.23</v>
      </c>
      <c r="C307">
        <v>11479.88</v>
      </c>
      <c r="D307">
        <v>11440.29</v>
      </c>
      <c r="E307">
        <v>11468.64</v>
      </c>
      <c r="F307" s="12">
        <v>64311344</v>
      </c>
      <c r="G307" s="12">
        <v>1066921</v>
      </c>
    </row>
    <row r="308" spans="1:7">
      <c r="A308" s="9">
        <f>'(1)'!A308</f>
        <v>42731</v>
      </c>
      <c r="B308">
        <v>11444.41</v>
      </c>
      <c r="C308">
        <v>11475.76</v>
      </c>
      <c r="D308">
        <v>11428.77</v>
      </c>
      <c r="E308">
        <v>11456.1</v>
      </c>
      <c r="F308" s="12">
        <v>51520760</v>
      </c>
      <c r="G308" s="12">
        <v>1065347.5</v>
      </c>
    </row>
    <row r="309" spans="1:7">
      <c r="A309" s="9">
        <f>'(1)'!A309</f>
        <v>42732</v>
      </c>
      <c r="B309">
        <v>11477.23</v>
      </c>
      <c r="C309">
        <v>11480.18</v>
      </c>
      <c r="D309">
        <v>11409.43</v>
      </c>
      <c r="E309">
        <v>11449.93</v>
      </c>
      <c r="F309" s="12">
        <v>55099168</v>
      </c>
      <c r="G309" s="12">
        <v>1074604.5</v>
      </c>
    </row>
    <row r="310" spans="1:7">
      <c r="A310" s="9">
        <f>'(1)'!A310</f>
        <v>42733</v>
      </c>
      <c r="B310">
        <v>11457.91</v>
      </c>
      <c r="C310">
        <v>11481.46</v>
      </c>
      <c r="D310">
        <v>11451.55</v>
      </c>
      <c r="E310">
        <v>11472.24</v>
      </c>
      <c r="F310" s="12">
        <v>29548740</v>
      </c>
      <c r="G310" s="12">
        <v>1070890.8799999999</v>
      </c>
    </row>
    <row r="311" spans="1:7">
      <c r="A311" s="9">
        <f>'(1)'!A311</f>
        <v>42734</v>
      </c>
      <c r="B311">
        <v>11469.45</v>
      </c>
      <c r="C311">
        <v>11475.89</v>
      </c>
      <c r="D311">
        <v>11459.4</v>
      </c>
      <c r="E311">
        <v>11474.99</v>
      </c>
      <c r="F311" s="12">
        <v>47142492</v>
      </c>
      <c r="G311" s="12">
        <v>1082010.8799999999</v>
      </c>
    </row>
    <row r="312" spans="1:7">
      <c r="A312" s="9">
        <f>'(1)'!A312</f>
        <v>42738</v>
      </c>
      <c r="B312">
        <v>11411.36</v>
      </c>
      <c r="C312">
        <v>11459.19</v>
      </c>
      <c r="D312">
        <v>11404.82</v>
      </c>
      <c r="E312">
        <v>11451.05</v>
      </c>
      <c r="F312" s="12">
        <v>45106536</v>
      </c>
      <c r="G312" s="12">
        <v>1085464.75</v>
      </c>
    </row>
    <row r="313" spans="1:7">
      <c r="A313" s="9">
        <f>'(1)'!A313</f>
        <v>42739</v>
      </c>
      <c r="B313">
        <v>11443.31</v>
      </c>
      <c r="C313">
        <v>11481.66</v>
      </c>
      <c r="D313">
        <v>11405.77</v>
      </c>
      <c r="E313">
        <v>11481.06</v>
      </c>
      <c r="F313" s="12">
        <v>43103976</v>
      </c>
      <c r="G313" s="12">
        <v>1088123.75</v>
      </c>
    </row>
    <row r="314" spans="1:7">
      <c r="A314" s="9">
        <f>'(1)'!A314</f>
        <v>42740</v>
      </c>
      <c r="B314">
        <v>11426.38</v>
      </c>
      <c r="C314">
        <v>11617.28</v>
      </c>
      <c r="D314">
        <v>11414.82</v>
      </c>
      <c r="E314">
        <v>11598.33</v>
      </c>
      <c r="F314" s="12">
        <v>48923820</v>
      </c>
      <c r="G314" s="12">
        <v>1091870.5</v>
      </c>
    </row>
    <row r="315" spans="1:7">
      <c r="A315" s="9">
        <f>'(1)'!A315</f>
        <v>42741</v>
      </c>
      <c r="B315">
        <v>11631.7</v>
      </c>
      <c r="C315">
        <v>11637.37</v>
      </c>
      <c r="D315">
        <v>11561.23</v>
      </c>
      <c r="E315">
        <v>11584.24</v>
      </c>
      <c r="F315" s="12">
        <v>91147888</v>
      </c>
      <c r="G315" s="12">
        <v>1092074.75</v>
      </c>
    </row>
    <row r="316" spans="1:7">
      <c r="A316" s="9">
        <f>'(1)'!A316</f>
        <v>42744</v>
      </c>
      <c r="B316">
        <v>11609.53</v>
      </c>
      <c r="C316">
        <v>11616.09</v>
      </c>
      <c r="D316">
        <v>11531.43</v>
      </c>
      <c r="E316">
        <v>11584.31</v>
      </c>
      <c r="F316" s="12">
        <v>84715048</v>
      </c>
      <c r="G316" s="12">
        <v>1090989.6299999999</v>
      </c>
    </row>
    <row r="317" spans="1:7">
      <c r="A317" s="9">
        <f>'(1)'!A317</f>
        <v>42745</v>
      </c>
      <c r="B317">
        <v>11537.73</v>
      </c>
      <c r="C317">
        <v>11602.54</v>
      </c>
      <c r="D317">
        <v>11537.4</v>
      </c>
      <c r="E317">
        <v>11584.94</v>
      </c>
      <c r="F317" s="12">
        <v>77242248</v>
      </c>
      <c r="G317" s="12">
        <v>1090533.5</v>
      </c>
    </row>
    <row r="318" spans="1:7">
      <c r="A318" s="9">
        <f>'(1)'!A318</f>
        <v>42746</v>
      </c>
      <c r="B318">
        <v>11560.52</v>
      </c>
      <c r="C318">
        <v>11605.74</v>
      </c>
      <c r="D318">
        <v>11547.05</v>
      </c>
      <c r="E318">
        <v>11599.01</v>
      </c>
      <c r="F318" s="12">
        <v>69159744</v>
      </c>
      <c r="G318" s="12">
        <v>1090533.5</v>
      </c>
    </row>
    <row r="319" spans="1:7">
      <c r="A319" s="9">
        <f>'(1)'!A319</f>
        <v>42747</v>
      </c>
      <c r="B319">
        <v>11606.89</v>
      </c>
      <c r="C319">
        <v>11606.89</v>
      </c>
      <c r="D319">
        <v>11522.35</v>
      </c>
      <c r="E319">
        <v>11563.99</v>
      </c>
      <c r="F319" s="12">
        <v>81163088</v>
      </c>
      <c r="G319" s="12">
        <v>1092674.8799999999</v>
      </c>
    </row>
    <row r="320" spans="1:7">
      <c r="A320" s="9">
        <f>'(1)'!A320</f>
        <v>42748</v>
      </c>
      <c r="B320">
        <v>11583.24</v>
      </c>
      <c r="C320">
        <v>11606.95</v>
      </c>
      <c r="D320">
        <v>11544.99</v>
      </c>
      <c r="E320">
        <v>11583.3</v>
      </c>
      <c r="F320" s="12">
        <v>88738896</v>
      </c>
      <c r="G320" s="12">
        <v>1093880.25</v>
      </c>
    </row>
    <row r="321" spans="1:7">
      <c r="A321" s="9">
        <f>'(1)'!A321</f>
        <v>42752</v>
      </c>
      <c r="B321">
        <v>11587.53</v>
      </c>
      <c r="C321">
        <v>11692.27</v>
      </c>
      <c r="D321">
        <v>11524.99</v>
      </c>
      <c r="E321">
        <v>11646.17</v>
      </c>
      <c r="F321" s="12">
        <v>101228848</v>
      </c>
      <c r="G321" s="12">
        <v>1091591.5</v>
      </c>
    </row>
    <row r="322" spans="1:7">
      <c r="A322" s="9">
        <f>'(1)'!A322</f>
        <v>42753</v>
      </c>
      <c r="B322">
        <v>11599.24</v>
      </c>
      <c r="C322">
        <v>11606.43</v>
      </c>
      <c r="D322">
        <v>11491.87</v>
      </c>
      <c r="E322">
        <v>11521.04</v>
      </c>
      <c r="F322" s="12">
        <v>101596112</v>
      </c>
      <c r="G322" s="12">
        <v>1094202.5</v>
      </c>
    </row>
    <row r="323" spans="1:7">
      <c r="A323" s="9">
        <f>'(1)'!A323</f>
        <v>42754</v>
      </c>
      <c r="B323">
        <v>11576.78</v>
      </c>
      <c r="C323">
        <v>11635.55</v>
      </c>
      <c r="D323">
        <v>11554.45</v>
      </c>
      <c r="E323">
        <v>11629.18</v>
      </c>
      <c r="F323" s="12">
        <v>82608880</v>
      </c>
      <c r="G323" s="12">
        <v>1105595.25</v>
      </c>
    </row>
    <row r="324" spans="1:7">
      <c r="A324" s="9">
        <f>'(1)'!A324</f>
        <v>42755</v>
      </c>
      <c r="B324">
        <v>11537.45</v>
      </c>
      <c r="C324">
        <v>11579.05</v>
      </c>
      <c r="D324">
        <v>11535.96</v>
      </c>
      <c r="E324">
        <v>11554.71</v>
      </c>
      <c r="F324" s="12">
        <v>62995016</v>
      </c>
      <c r="G324" s="12">
        <v>1104294</v>
      </c>
    </row>
    <row r="325" spans="1:7">
      <c r="A325" s="9">
        <f>'(1)'!A325</f>
        <v>42758</v>
      </c>
      <c r="B325">
        <v>11521.5</v>
      </c>
      <c r="C325">
        <v>11583.43</v>
      </c>
      <c r="D325">
        <v>11425.14</v>
      </c>
      <c r="E325">
        <v>11540</v>
      </c>
      <c r="F325" s="12">
        <v>87255016</v>
      </c>
      <c r="G325" s="12">
        <v>1103780.6299999999</v>
      </c>
    </row>
    <row r="326" spans="1:7">
      <c r="A326" s="9">
        <f>'(1)'!A326</f>
        <v>42759</v>
      </c>
      <c r="B326">
        <v>11592.12</v>
      </c>
      <c r="C326">
        <v>11599.39</v>
      </c>
      <c r="D326">
        <v>11529.76</v>
      </c>
      <c r="E326">
        <v>11599.39</v>
      </c>
      <c r="F326" s="12">
        <v>82308120</v>
      </c>
      <c r="G326" s="12">
        <v>1104099.6299999999</v>
      </c>
    </row>
    <row r="327" spans="1:7">
      <c r="A327" s="9">
        <f>'(1)'!A327</f>
        <v>42760</v>
      </c>
      <c r="B327">
        <v>11624.11</v>
      </c>
      <c r="C327">
        <v>11644.88</v>
      </c>
      <c r="D327">
        <v>11578.91</v>
      </c>
      <c r="E327">
        <v>11596.89</v>
      </c>
      <c r="F327" s="12">
        <v>91888976</v>
      </c>
      <c r="G327" s="12">
        <v>1105688.75</v>
      </c>
    </row>
    <row r="328" spans="1:7">
      <c r="A328" s="9">
        <f>'(1)'!A328</f>
        <v>42761</v>
      </c>
      <c r="B328">
        <v>11568.9</v>
      </c>
      <c r="C328">
        <v>11636.79</v>
      </c>
      <c r="D328">
        <v>11547.04</v>
      </c>
      <c r="E328">
        <v>11630.13</v>
      </c>
      <c r="F328" s="12">
        <v>114827712</v>
      </c>
      <c r="G328" s="12">
        <v>1101547.25</v>
      </c>
    </row>
    <row r="329" spans="1:7">
      <c r="A329" s="9">
        <f>'(1)'!A329</f>
        <v>42762</v>
      </c>
      <c r="B329">
        <v>11545.97</v>
      </c>
      <c r="C329">
        <v>11605.29</v>
      </c>
      <c r="D329">
        <v>11508.83</v>
      </c>
      <c r="E329">
        <v>11545.75</v>
      </c>
      <c r="F329" s="12">
        <v>80310856</v>
      </c>
      <c r="G329" s="12">
        <v>1103710.25</v>
      </c>
    </row>
    <row r="330" spans="1:7">
      <c r="A330" s="9">
        <f>'(1)'!A330</f>
        <v>42765</v>
      </c>
      <c r="B330">
        <v>11554.8</v>
      </c>
      <c r="C330">
        <v>11596.18</v>
      </c>
      <c r="D330">
        <v>11538.05</v>
      </c>
      <c r="E330">
        <v>11594.94</v>
      </c>
      <c r="F330" s="12">
        <v>81681376</v>
      </c>
      <c r="G330" s="12">
        <v>1109498.75</v>
      </c>
    </row>
    <row r="331" spans="1:7">
      <c r="A331" s="9">
        <f>'(1)'!A331</f>
        <v>42766</v>
      </c>
      <c r="B331">
        <v>11677.63</v>
      </c>
      <c r="C331">
        <v>11827.73</v>
      </c>
      <c r="D331">
        <v>11669.3</v>
      </c>
      <c r="E331">
        <v>11806.05</v>
      </c>
      <c r="F331" s="12">
        <v>123211680</v>
      </c>
      <c r="G331" s="12">
        <v>1097246</v>
      </c>
    </row>
    <row r="332" spans="1:7">
      <c r="A332" s="9">
        <f>'(1)'!A332</f>
        <v>42767</v>
      </c>
      <c r="B332">
        <v>11867.91</v>
      </c>
      <c r="C332">
        <v>11893.08</v>
      </c>
      <c r="D332">
        <v>11819.76</v>
      </c>
      <c r="E332">
        <v>11848.63</v>
      </c>
      <c r="F332" s="12">
        <v>93495656</v>
      </c>
      <c r="G332" s="12">
        <v>1107061.5</v>
      </c>
    </row>
    <row r="333" spans="1:7">
      <c r="A333" s="9">
        <f>'(1)'!A333</f>
        <v>42768</v>
      </c>
      <c r="B333">
        <v>11841.72</v>
      </c>
      <c r="C333">
        <v>11844.68</v>
      </c>
      <c r="D333">
        <v>11798.26</v>
      </c>
      <c r="E333">
        <v>11814.27</v>
      </c>
      <c r="F333" s="12">
        <v>73417336</v>
      </c>
      <c r="G333" s="12">
        <v>1100288.5</v>
      </c>
    </row>
    <row r="334" spans="1:7">
      <c r="A334" s="9">
        <f>'(1)'!A334</f>
        <v>42769</v>
      </c>
      <c r="B334">
        <v>11786.31</v>
      </c>
      <c r="C334">
        <v>11792.33</v>
      </c>
      <c r="D334">
        <v>11659.35</v>
      </c>
      <c r="E334">
        <v>11681.89</v>
      </c>
      <c r="F334" s="12">
        <v>77630120</v>
      </c>
      <c r="G334" s="12">
        <v>1098829.8799999999</v>
      </c>
    </row>
    <row r="335" spans="1:7">
      <c r="A335" s="9">
        <f>'(1)'!A335</f>
        <v>42772</v>
      </c>
      <c r="B335">
        <v>11692.53</v>
      </c>
      <c r="C335">
        <v>11733.16</v>
      </c>
      <c r="D335">
        <v>11535.31</v>
      </c>
      <c r="E335">
        <v>11535.31</v>
      </c>
      <c r="F335" s="12">
        <v>100426440</v>
      </c>
      <c r="G335" s="12">
        <v>1104217.6299999999</v>
      </c>
    </row>
    <row r="336" spans="1:7">
      <c r="A336" s="9">
        <f>'(1)'!A336</f>
        <v>42773</v>
      </c>
      <c r="B336">
        <v>11646.42</v>
      </c>
      <c r="C336">
        <v>11723.39</v>
      </c>
      <c r="D336">
        <v>11622.6</v>
      </c>
      <c r="E336">
        <v>11659.5</v>
      </c>
      <c r="F336" s="12">
        <v>97419184</v>
      </c>
      <c r="G336" s="12">
        <v>1103945.3799999999</v>
      </c>
    </row>
    <row r="337" spans="1:7">
      <c r="A337" s="9">
        <f>'(1)'!A337</f>
        <v>42774</v>
      </c>
      <c r="B337">
        <v>11628.28</v>
      </c>
      <c r="C337">
        <v>11675.98</v>
      </c>
      <c r="D337">
        <v>11603.65</v>
      </c>
      <c r="E337">
        <v>11627.95</v>
      </c>
      <c r="F337" s="12">
        <v>100632928</v>
      </c>
      <c r="G337" s="12">
        <v>1107098.6299999999</v>
      </c>
    </row>
    <row r="338" spans="1:7">
      <c r="A338" s="9">
        <f>'(1)'!A338</f>
        <v>42775</v>
      </c>
      <c r="B338">
        <v>11636.23</v>
      </c>
      <c r="C338">
        <v>11696.94</v>
      </c>
      <c r="D338">
        <v>11627.98</v>
      </c>
      <c r="E338">
        <v>11651.49</v>
      </c>
      <c r="F338" s="12">
        <v>82665352</v>
      </c>
      <c r="G338" s="12">
        <v>1099101.6299999999</v>
      </c>
    </row>
    <row r="339" spans="1:7">
      <c r="A339" s="9">
        <f>'(1)'!A339</f>
        <v>42776</v>
      </c>
      <c r="B339">
        <v>11628.03</v>
      </c>
      <c r="C339">
        <v>11679.91</v>
      </c>
      <c r="D339">
        <v>11509.58</v>
      </c>
      <c r="E339">
        <v>11509.84</v>
      </c>
      <c r="F339" s="12">
        <v>95252696</v>
      </c>
      <c r="G339" s="12">
        <v>1103571.3799999999</v>
      </c>
    </row>
    <row r="340" spans="1:7">
      <c r="A340" s="9">
        <f>'(1)'!A340</f>
        <v>42779</v>
      </c>
      <c r="B340">
        <v>11498.49</v>
      </c>
      <c r="C340">
        <v>11606.26</v>
      </c>
      <c r="D340">
        <v>11483.83</v>
      </c>
      <c r="E340">
        <v>11549.44</v>
      </c>
      <c r="F340" s="12">
        <v>72245504</v>
      </c>
      <c r="G340" s="12">
        <v>1124864.6299999999</v>
      </c>
    </row>
    <row r="341" spans="1:7">
      <c r="A341" s="9">
        <f>'(1)'!A341</f>
        <v>42780</v>
      </c>
      <c r="B341">
        <v>11546.93</v>
      </c>
      <c r="C341">
        <v>11591.26</v>
      </c>
      <c r="D341">
        <v>11479.78</v>
      </c>
      <c r="E341">
        <v>11543.38</v>
      </c>
      <c r="F341" s="12">
        <v>98264800</v>
      </c>
      <c r="G341" s="12">
        <v>1128527.1299999999</v>
      </c>
    </row>
    <row r="342" spans="1:7">
      <c r="A342" s="9">
        <f>'(1)'!A342</f>
        <v>42781</v>
      </c>
      <c r="B342">
        <v>11584.4</v>
      </c>
      <c r="C342">
        <v>11657.24</v>
      </c>
      <c r="D342">
        <v>11548.18</v>
      </c>
      <c r="E342">
        <v>11642.86</v>
      </c>
      <c r="F342" s="12">
        <v>110083280</v>
      </c>
      <c r="G342" s="12">
        <v>1125215.1299999999</v>
      </c>
    </row>
    <row r="343" spans="1:7">
      <c r="A343" s="9">
        <f>'(1)'!A343</f>
        <v>42782</v>
      </c>
      <c r="B343">
        <v>11698.7</v>
      </c>
      <c r="C343">
        <v>11711.55</v>
      </c>
      <c r="D343">
        <v>11645.13</v>
      </c>
      <c r="E343">
        <v>11666.97</v>
      </c>
      <c r="F343" s="12">
        <v>79222832</v>
      </c>
      <c r="G343" s="12">
        <v>1112698.5</v>
      </c>
    </row>
    <row r="344" spans="1:7">
      <c r="A344" s="9">
        <f>'(1)'!A344</f>
        <v>42783</v>
      </c>
      <c r="B344">
        <v>11697.99</v>
      </c>
      <c r="C344">
        <v>11812.69</v>
      </c>
      <c r="D344">
        <v>11684.91</v>
      </c>
      <c r="E344">
        <v>11774.43</v>
      </c>
      <c r="F344" s="12">
        <v>79031312</v>
      </c>
      <c r="G344" s="12">
        <v>1098930.25</v>
      </c>
    </row>
    <row r="345" spans="1:7">
      <c r="A345" s="9">
        <f>'(1)'!A345</f>
        <v>42787</v>
      </c>
      <c r="B345">
        <v>11766.99</v>
      </c>
      <c r="C345">
        <v>11787.82</v>
      </c>
      <c r="D345">
        <v>11752.68</v>
      </c>
      <c r="E345">
        <v>11771.81</v>
      </c>
      <c r="F345" s="12">
        <v>72651288</v>
      </c>
      <c r="G345" s="12">
        <v>1110435.75</v>
      </c>
    </row>
    <row r="346" spans="1:7">
      <c r="A346" s="9">
        <f>'(1)'!A346</f>
        <v>42788</v>
      </c>
      <c r="B346">
        <v>11834.48</v>
      </c>
      <c r="C346">
        <v>11848.04</v>
      </c>
      <c r="D346">
        <v>11725.38</v>
      </c>
      <c r="E346">
        <v>11793.93</v>
      </c>
      <c r="F346" s="12">
        <v>88876096</v>
      </c>
      <c r="G346" s="12">
        <v>1105088.75</v>
      </c>
    </row>
    <row r="347" spans="1:7">
      <c r="A347" s="9">
        <f>'(1)'!A347</f>
        <v>42789</v>
      </c>
      <c r="B347">
        <v>11778.99</v>
      </c>
      <c r="C347">
        <v>11814.7</v>
      </c>
      <c r="D347">
        <v>11728.38</v>
      </c>
      <c r="E347">
        <v>11757.24</v>
      </c>
      <c r="F347" s="12">
        <v>76427144</v>
      </c>
      <c r="G347" s="12">
        <v>1107767.6299999999</v>
      </c>
    </row>
    <row r="348" spans="1:7">
      <c r="A348" s="9">
        <f>'(1)'!A348</f>
        <v>42790</v>
      </c>
      <c r="B348">
        <v>11759.57</v>
      </c>
      <c r="C348">
        <v>11775.4</v>
      </c>
      <c r="D348">
        <v>11693.7</v>
      </c>
      <c r="E348">
        <v>11757.02</v>
      </c>
      <c r="F348" s="12">
        <v>92669728</v>
      </c>
      <c r="G348" s="12">
        <v>1094257.25</v>
      </c>
    </row>
    <row r="349" spans="1:7">
      <c r="A349" s="9">
        <f>'(1)'!A349</f>
        <v>42793</v>
      </c>
      <c r="B349">
        <v>11831.71</v>
      </c>
      <c r="C349">
        <v>11841.06</v>
      </c>
      <c r="D349">
        <v>11804.72</v>
      </c>
      <c r="E349">
        <v>11827.62</v>
      </c>
      <c r="F349" s="12">
        <v>56384892</v>
      </c>
      <c r="G349" s="12">
        <v>1097653.5</v>
      </c>
    </row>
    <row r="350" spans="1:7">
      <c r="A350" s="9">
        <f>'(1)'!A350</f>
        <v>42794</v>
      </c>
      <c r="B350">
        <v>11817.97</v>
      </c>
      <c r="C350">
        <v>11987.58</v>
      </c>
      <c r="D350">
        <v>11798.48</v>
      </c>
      <c r="E350">
        <v>11967.49</v>
      </c>
      <c r="F350" s="12">
        <v>77830016</v>
      </c>
      <c r="G350" s="12">
        <v>1097606</v>
      </c>
    </row>
    <row r="351" spans="1:7">
      <c r="A351" s="9">
        <f>'(1)'!A351</f>
        <v>42795</v>
      </c>
      <c r="B351">
        <v>11989.71</v>
      </c>
      <c r="C351">
        <v>12031.11</v>
      </c>
      <c r="D351">
        <v>11966.02</v>
      </c>
      <c r="E351">
        <v>11998.59</v>
      </c>
      <c r="F351" s="12">
        <v>94710080</v>
      </c>
      <c r="G351" s="12">
        <v>1106861.8799999999</v>
      </c>
    </row>
    <row r="352" spans="1:7">
      <c r="A352" s="9">
        <f>'(1)'!A352</f>
        <v>42796</v>
      </c>
      <c r="B352">
        <v>11994.06</v>
      </c>
      <c r="C352">
        <v>12015.98</v>
      </c>
      <c r="D352">
        <v>11925.88</v>
      </c>
      <c r="E352">
        <v>11947.83</v>
      </c>
      <c r="F352" s="12">
        <v>71930416</v>
      </c>
      <c r="G352" s="12">
        <v>1109249.6299999999</v>
      </c>
    </row>
    <row r="353" spans="1:7">
      <c r="A353" s="9">
        <f>'(1)'!A353</f>
        <v>42797</v>
      </c>
      <c r="B353">
        <v>11920.9</v>
      </c>
      <c r="C353">
        <v>11934.64</v>
      </c>
      <c r="D353">
        <v>11722.35</v>
      </c>
      <c r="E353">
        <v>11804.03</v>
      </c>
      <c r="F353" s="12">
        <v>101754704</v>
      </c>
      <c r="G353" s="12">
        <v>1119321.1299999999</v>
      </c>
    </row>
    <row r="354" spans="1:7">
      <c r="A354" s="9">
        <f>'(1)'!A354</f>
        <v>42800</v>
      </c>
      <c r="B354">
        <v>11858.14</v>
      </c>
      <c r="C354">
        <v>11860.82</v>
      </c>
      <c r="D354">
        <v>11792.51</v>
      </c>
      <c r="E354">
        <v>11822.67</v>
      </c>
      <c r="F354" s="12">
        <v>64790800</v>
      </c>
      <c r="G354" s="12">
        <v>1118827</v>
      </c>
    </row>
    <row r="355" spans="1:7">
      <c r="A355" s="9">
        <f>'(1)'!A355</f>
        <v>42801</v>
      </c>
      <c r="B355">
        <v>11847.09</v>
      </c>
      <c r="C355">
        <v>11853.5</v>
      </c>
      <c r="D355">
        <v>11780.83</v>
      </c>
      <c r="E355">
        <v>11834.41</v>
      </c>
      <c r="F355" s="12">
        <v>73499632</v>
      </c>
      <c r="G355" s="12">
        <v>1120685.8799999999</v>
      </c>
    </row>
    <row r="356" spans="1:7">
      <c r="A356" s="9">
        <f>'(1)'!A356</f>
        <v>42802</v>
      </c>
      <c r="B356">
        <v>11915.03</v>
      </c>
      <c r="C356">
        <v>12074.02</v>
      </c>
      <c r="D356">
        <v>11913.84</v>
      </c>
      <c r="E356">
        <v>12067.19</v>
      </c>
      <c r="F356" s="12">
        <v>109554616</v>
      </c>
      <c r="G356" s="12">
        <v>1117206.1299999999</v>
      </c>
    </row>
    <row r="357" spans="1:7">
      <c r="A357" s="9">
        <f>'(1)'!A357</f>
        <v>42803</v>
      </c>
      <c r="B357">
        <v>12052.8</v>
      </c>
      <c r="C357">
        <v>12082.59</v>
      </c>
      <c r="D357">
        <v>12041.9</v>
      </c>
      <c r="E357">
        <v>12059.57</v>
      </c>
      <c r="F357" s="12">
        <v>82100896</v>
      </c>
      <c r="G357" s="12">
        <v>1116805.8799999999</v>
      </c>
    </row>
    <row r="358" spans="1:7">
      <c r="A358" s="9">
        <f>'(1)'!A358</f>
        <v>42804</v>
      </c>
      <c r="B358">
        <v>11998.06</v>
      </c>
      <c r="C358">
        <v>12058.21</v>
      </c>
      <c r="D358">
        <v>11995.4</v>
      </c>
      <c r="E358">
        <v>12027.36</v>
      </c>
      <c r="F358" s="12">
        <v>103293096</v>
      </c>
      <c r="G358" s="12">
        <v>1123319.6299999999</v>
      </c>
    </row>
    <row r="359" spans="1:7">
      <c r="A359" s="9">
        <f>'(1)'!A359</f>
        <v>42807</v>
      </c>
      <c r="B359">
        <v>11956.81</v>
      </c>
      <c r="C359">
        <v>11998.83</v>
      </c>
      <c r="D359">
        <v>11921.57</v>
      </c>
      <c r="E359">
        <v>11958.4</v>
      </c>
      <c r="F359" s="12">
        <v>99167752</v>
      </c>
      <c r="G359" s="12">
        <v>1136422.75</v>
      </c>
    </row>
    <row r="360" spans="1:7">
      <c r="A360" s="9">
        <f>'(1)'!A360</f>
        <v>42808</v>
      </c>
      <c r="B360">
        <v>11963.76</v>
      </c>
      <c r="C360">
        <v>11988.87</v>
      </c>
      <c r="D360">
        <v>11935.33</v>
      </c>
      <c r="E360">
        <v>11966.14</v>
      </c>
      <c r="F360" s="12">
        <v>78817392</v>
      </c>
      <c r="G360" s="12">
        <v>1140375.75</v>
      </c>
    </row>
    <row r="361" spans="1:7">
      <c r="A361" s="9">
        <f>'(1)'!A361</f>
        <v>42809</v>
      </c>
      <c r="B361">
        <v>11922.86</v>
      </c>
      <c r="C361">
        <v>12017.28</v>
      </c>
      <c r="D361">
        <v>11922.31</v>
      </c>
      <c r="E361">
        <v>11967.31</v>
      </c>
      <c r="F361" s="12">
        <v>99113864</v>
      </c>
      <c r="G361" s="12">
        <v>1135847.1299999999</v>
      </c>
    </row>
    <row r="362" spans="1:7">
      <c r="A362" s="9">
        <f>'(1)'!A362</f>
        <v>42810</v>
      </c>
      <c r="B362">
        <v>11923.51</v>
      </c>
      <c r="C362">
        <v>12024.7</v>
      </c>
      <c r="D362">
        <v>11917.78</v>
      </c>
      <c r="E362">
        <v>11978.39</v>
      </c>
      <c r="F362" s="12">
        <v>106149104</v>
      </c>
      <c r="G362" s="12">
        <v>1122434.1299999999</v>
      </c>
    </row>
    <row r="363" spans="1:7">
      <c r="A363" s="9">
        <f>'(1)'!A363</f>
        <v>42811</v>
      </c>
      <c r="B363">
        <v>12018.48</v>
      </c>
      <c r="C363">
        <v>12067.07</v>
      </c>
      <c r="D363">
        <v>11936.81</v>
      </c>
      <c r="E363">
        <v>11963.18</v>
      </c>
      <c r="F363" s="12">
        <v>110635144</v>
      </c>
      <c r="G363" s="12">
        <v>1123971.8799999999</v>
      </c>
    </row>
    <row r="364" spans="1:7">
      <c r="A364" s="9">
        <f>'(1)'!A364</f>
        <v>42814</v>
      </c>
      <c r="B364">
        <v>11954.8</v>
      </c>
      <c r="C364">
        <v>12006.01</v>
      </c>
      <c r="D364">
        <v>11949.03</v>
      </c>
      <c r="E364">
        <v>11990.03</v>
      </c>
      <c r="F364" s="12">
        <v>78031440</v>
      </c>
      <c r="G364" s="12">
        <v>1124960.8799999999</v>
      </c>
    </row>
    <row r="365" spans="1:7">
      <c r="A365" s="9">
        <f>'(1)'!A365</f>
        <v>42815</v>
      </c>
      <c r="B365">
        <v>11987.34</v>
      </c>
      <c r="C365">
        <v>12002.75</v>
      </c>
      <c r="D365">
        <v>11930.38</v>
      </c>
      <c r="E365">
        <v>11988.79</v>
      </c>
      <c r="F365" s="12">
        <v>108404736</v>
      </c>
      <c r="G365" s="12">
        <v>1146505.6299999999</v>
      </c>
    </row>
    <row r="366" spans="1:7">
      <c r="A366" s="9">
        <f>'(1)'!A366</f>
        <v>42816</v>
      </c>
      <c r="B366">
        <v>12000.44</v>
      </c>
      <c r="C366">
        <v>12027.05</v>
      </c>
      <c r="D366">
        <v>11977.32</v>
      </c>
      <c r="E366">
        <v>12009.87</v>
      </c>
      <c r="F366" s="12">
        <v>104493040</v>
      </c>
      <c r="G366" s="12">
        <v>1145652.1299999999</v>
      </c>
    </row>
    <row r="367" spans="1:7">
      <c r="A367" s="9">
        <f>'(1)'!A367</f>
        <v>42817</v>
      </c>
      <c r="B367">
        <v>12140.3</v>
      </c>
      <c r="C367">
        <v>12156.44</v>
      </c>
      <c r="D367">
        <v>12046.07</v>
      </c>
      <c r="E367">
        <v>12083.18</v>
      </c>
      <c r="F367" s="12">
        <v>123028264</v>
      </c>
      <c r="G367" s="12">
        <v>1142444.75</v>
      </c>
    </row>
    <row r="368" spans="1:7">
      <c r="A368" s="9">
        <f>'(1)'!A368</f>
        <v>42818</v>
      </c>
      <c r="B368">
        <v>12039.24</v>
      </c>
      <c r="C368">
        <v>12117.9</v>
      </c>
      <c r="D368">
        <v>12018.27</v>
      </c>
      <c r="E368">
        <v>12095.24</v>
      </c>
      <c r="F368" s="12">
        <v>193232656</v>
      </c>
      <c r="G368" s="12">
        <v>1136048.3799999999</v>
      </c>
    </row>
    <row r="369" spans="1:7">
      <c r="A369" s="9">
        <f>'(1)'!A369</f>
        <v>42821</v>
      </c>
      <c r="B369">
        <v>12050.81</v>
      </c>
      <c r="C369">
        <v>12082.31</v>
      </c>
      <c r="D369">
        <v>12033.24</v>
      </c>
      <c r="E369">
        <v>12052.9</v>
      </c>
      <c r="F369" s="12">
        <v>110670312</v>
      </c>
      <c r="G369" s="12">
        <v>1136687.75</v>
      </c>
    </row>
    <row r="370" spans="1:7">
      <c r="A370" s="9">
        <f>'(1)'!A370</f>
        <v>42822</v>
      </c>
      <c r="B370">
        <v>12083.01</v>
      </c>
      <c r="C370">
        <v>12111.24</v>
      </c>
      <c r="D370">
        <v>11938.42</v>
      </c>
      <c r="E370">
        <v>11962.13</v>
      </c>
      <c r="F370" s="12">
        <v>134942064</v>
      </c>
      <c r="G370" s="12">
        <v>1136563.1299999999</v>
      </c>
    </row>
    <row r="371" spans="1:7">
      <c r="A371" s="9">
        <f>'(1)'!A371</f>
        <v>42823</v>
      </c>
      <c r="B371">
        <v>11870.78</v>
      </c>
      <c r="C371">
        <v>11934.35</v>
      </c>
      <c r="D371">
        <v>11850.27</v>
      </c>
      <c r="E371">
        <v>11904.12</v>
      </c>
      <c r="F371" s="12">
        <v>110180000</v>
      </c>
      <c r="G371" s="12">
        <v>1137064.25</v>
      </c>
    </row>
    <row r="372" spans="1:7">
      <c r="A372" s="9">
        <f>'(1)'!A372</f>
        <v>42824</v>
      </c>
      <c r="B372">
        <v>11914.2</v>
      </c>
      <c r="C372">
        <v>12043.67</v>
      </c>
      <c r="D372">
        <v>11896.68</v>
      </c>
      <c r="E372">
        <v>12039.68</v>
      </c>
      <c r="F372" s="12">
        <v>87335296</v>
      </c>
      <c r="G372" s="12">
        <v>1135502.5</v>
      </c>
    </row>
    <row r="373" spans="1:7">
      <c r="A373" s="9">
        <f>'(1)'!A373</f>
        <v>42825</v>
      </c>
      <c r="B373">
        <v>12033.27</v>
      </c>
      <c r="C373">
        <v>12082.67</v>
      </c>
      <c r="D373">
        <v>12010.33</v>
      </c>
      <c r="E373">
        <v>12064.27</v>
      </c>
      <c r="F373" s="12">
        <v>95562880</v>
      </c>
      <c r="G373" s="12">
        <v>1137922.75</v>
      </c>
    </row>
    <row r="374" spans="1:7">
      <c r="A374" s="9">
        <f>'(1)'!A374</f>
        <v>42828</v>
      </c>
      <c r="B374">
        <v>11957.65</v>
      </c>
      <c r="C374">
        <v>11996.35</v>
      </c>
      <c r="D374">
        <v>11916.07</v>
      </c>
      <c r="E374">
        <v>11996.07</v>
      </c>
      <c r="F374" s="12">
        <v>88957896</v>
      </c>
      <c r="G374" s="12">
        <v>1138017.3799999999</v>
      </c>
    </row>
    <row r="375" spans="1:7">
      <c r="A375" s="9">
        <f>'(1)'!A375</f>
        <v>42829</v>
      </c>
      <c r="B375">
        <v>12062.69</v>
      </c>
      <c r="C375">
        <v>12158.72</v>
      </c>
      <c r="D375">
        <v>12045.17</v>
      </c>
      <c r="E375">
        <v>12149.42</v>
      </c>
      <c r="F375" s="12">
        <v>95836264</v>
      </c>
      <c r="G375" s="12">
        <v>1140248.1299999999</v>
      </c>
    </row>
    <row r="376" spans="1:7">
      <c r="A376" s="9">
        <f>'(1)'!A376</f>
        <v>42830</v>
      </c>
      <c r="B376">
        <v>12195.86</v>
      </c>
      <c r="C376">
        <v>12233.76</v>
      </c>
      <c r="D376">
        <v>12180.83</v>
      </c>
      <c r="E376">
        <v>12203</v>
      </c>
      <c r="F376" s="12">
        <v>104379328</v>
      </c>
      <c r="G376" s="12">
        <v>1147235.25</v>
      </c>
    </row>
    <row r="377" spans="1:7">
      <c r="A377" s="9">
        <f>'(1)'!A377</f>
        <v>42831</v>
      </c>
      <c r="B377">
        <v>12220.64</v>
      </c>
      <c r="C377">
        <v>12258.37</v>
      </c>
      <c r="D377">
        <v>12200.34</v>
      </c>
      <c r="E377">
        <v>12256.43</v>
      </c>
      <c r="F377" s="12">
        <v>88505320</v>
      </c>
      <c r="G377" s="12">
        <v>1149799.6299999999</v>
      </c>
    </row>
    <row r="378" spans="1:7">
      <c r="A378" s="9">
        <f>'(1)'!A378</f>
        <v>42832</v>
      </c>
      <c r="B378">
        <v>12241.57</v>
      </c>
      <c r="C378">
        <v>12313.29</v>
      </c>
      <c r="D378">
        <v>12230.17</v>
      </c>
      <c r="E378">
        <v>12312.87</v>
      </c>
      <c r="F378" s="12">
        <v>113056632</v>
      </c>
      <c r="G378" s="12">
        <v>1145988.25</v>
      </c>
    </row>
    <row r="379" spans="1:7">
      <c r="A379" s="9">
        <f>'(1)'!A379</f>
        <v>42835</v>
      </c>
      <c r="B379">
        <v>12368.82</v>
      </c>
      <c r="C379">
        <v>12375.58</v>
      </c>
      <c r="D379">
        <v>12256.94</v>
      </c>
      <c r="E379">
        <v>12257.2</v>
      </c>
      <c r="F379" s="12">
        <v>88500744</v>
      </c>
      <c r="G379" s="12">
        <v>1134404.25</v>
      </c>
    </row>
    <row r="380" spans="1:7">
      <c r="A380" s="9">
        <f>'(1)'!A380</f>
        <v>42836</v>
      </c>
      <c r="B380">
        <v>12255.72</v>
      </c>
      <c r="C380">
        <v>12288.78</v>
      </c>
      <c r="D380">
        <v>12225.38</v>
      </c>
      <c r="E380">
        <v>12282.34</v>
      </c>
      <c r="F380" s="12">
        <v>118109968</v>
      </c>
      <c r="G380" s="12">
        <v>1129239.75</v>
      </c>
    </row>
    <row r="381" spans="1:7">
      <c r="A381" s="9">
        <f>'(1)'!A381</f>
        <v>42837</v>
      </c>
      <c r="B381">
        <v>12280.06</v>
      </c>
      <c r="C381">
        <v>12293.13</v>
      </c>
      <c r="D381">
        <v>12212.17</v>
      </c>
      <c r="E381">
        <v>12217.54</v>
      </c>
      <c r="F381" s="12">
        <v>86821024</v>
      </c>
      <c r="G381" s="12">
        <v>1141853.3799999999</v>
      </c>
    </row>
    <row r="382" spans="1:7">
      <c r="A382" s="9">
        <f>'(1)'!A382</f>
        <v>42838</v>
      </c>
      <c r="B382">
        <v>12147.37</v>
      </c>
      <c r="C382">
        <v>12242.5</v>
      </c>
      <c r="D382">
        <v>12119.04</v>
      </c>
      <c r="E382">
        <v>12230.89</v>
      </c>
      <c r="F382" s="12">
        <v>76552816</v>
      </c>
      <c r="G382" s="12">
        <v>1144184.3799999999</v>
      </c>
    </row>
    <row r="383" spans="1:7">
      <c r="A383" s="9">
        <f>'(1)'!A383</f>
        <v>42842</v>
      </c>
      <c r="B383">
        <v>12174.51</v>
      </c>
      <c r="C383">
        <v>12225.06</v>
      </c>
      <c r="D383">
        <v>12144.98</v>
      </c>
      <c r="E383">
        <v>12225.06</v>
      </c>
      <c r="F383" s="12">
        <v>74114376</v>
      </c>
      <c r="G383" s="12">
        <v>1137595.75</v>
      </c>
    </row>
    <row r="384" spans="1:7">
      <c r="A384" s="9">
        <f>'(1)'!A384</f>
        <v>42843</v>
      </c>
      <c r="B384">
        <v>12244.5</v>
      </c>
      <c r="C384">
        <v>12246.88</v>
      </c>
      <c r="D384">
        <v>12178.1</v>
      </c>
      <c r="E384">
        <v>12200.52</v>
      </c>
      <c r="F384" s="12">
        <v>58528144</v>
      </c>
      <c r="G384" s="12">
        <v>1151956.8799999999</v>
      </c>
    </row>
    <row r="385" spans="1:7">
      <c r="A385" s="9">
        <f>'(1)'!A385</f>
        <v>42844</v>
      </c>
      <c r="B385">
        <v>12149.4</v>
      </c>
      <c r="C385">
        <v>12221.43</v>
      </c>
      <c r="D385">
        <v>12049.93</v>
      </c>
      <c r="E385">
        <v>12139.35</v>
      </c>
      <c r="F385" s="12">
        <v>84119624</v>
      </c>
      <c r="G385" s="12">
        <v>1157031.1299999999</v>
      </c>
    </row>
    <row r="386" spans="1:7">
      <c r="A386" s="9">
        <f>'(1)'!A386</f>
        <v>42845</v>
      </c>
      <c r="B386">
        <v>12174.96</v>
      </c>
      <c r="C386">
        <v>12242.76</v>
      </c>
      <c r="D386">
        <v>12123.12</v>
      </c>
      <c r="E386">
        <v>12154.7</v>
      </c>
      <c r="F386" s="12">
        <v>76479584</v>
      </c>
      <c r="G386" s="12">
        <v>1158643.5</v>
      </c>
    </row>
    <row r="387" spans="1:7">
      <c r="A387" s="9">
        <f>'(1)'!A387</f>
        <v>42846</v>
      </c>
      <c r="B387">
        <v>12137.57</v>
      </c>
      <c r="C387">
        <v>12147.7</v>
      </c>
      <c r="D387">
        <v>12089.94</v>
      </c>
      <c r="E387">
        <v>12109</v>
      </c>
      <c r="F387" s="12">
        <v>75853232</v>
      </c>
      <c r="G387" s="12">
        <v>1163863.8799999999</v>
      </c>
    </row>
    <row r="388" spans="1:7">
      <c r="A388" s="9">
        <f>'(1)'!A388</f>
        <v>42849</v>
      </c>
      <c r="B388">
        <v>12135.61</v>
      </c>
      <c r="C388">
        <v>12162.47</v>
      </c>
      <c r="D388">
        <v>11996.74</v>
      </c>
      <c r="E388">
        <v>12000.44</v>
      </c>
      <c r="F388" s="12">
        <v>89781544</v>
      </c>
      <c r="G388" s="12">
        <v>1158928.25</v>
      </c>
    </row>
    <row r="389" spans="1:7">
      <c r="A389" s="9">
        <f>'(1)'!A389</f>
        <v>42850</v>
      </c>
      <c r="B389">
        <v>12014.03</v>
      </c>
      <c r="C389">
        <v>12040.23</v>
      </c>
      <c r="D389">
        <v>12001.86</v>
      </c>
      <c r="E389">
        <v>12016.45</v>
      </c>
      <c r="F389" s="12">
        <v>85822600</v>
      </c>
      <c r="G389" s="12">
        <v>1148514.25</v>
      </c>
    </row>
    <row r="390" spans="1:7">
      <c r="A390" s="9">
        <f>'(1)'!A390</f>
        <v>42851</v>
      </c>
      <c r="B390">
        <v>11968.06</v>
      </c>
      <c r="C390">
        <v>12050.66</v>
      </c>
      <c r="D390">
        <v>11941.57</v>
      </c>
      <c r="E390">
        <v>12027.32</v>
      </c>
      <c r="F390" s="12">
        <v>85378072</v>
      </c>
      <c r="G390" s="12">
        <v>1167438.25</v>
      </c>
    </row>
    <row r="391" spans="1:7">
      <c r="A391" s="9">
        <f>'(1)'!A391</f>
        <v>42852</v>
      </c>
      <c r="B391">
        <v>12032.78</v>
      </c>
      <c r="C391">
        <v>12091.33</v>
      </c>
      <c r="D391">
        <v>12009.12</v>
      </c>
      <c r="E391">
        <v>12048.57</v>
      </c>
      <c r="F391" s="12">
        <v>109697848</v>
      </c>
      <c r="G391" s="12">
        <v>1168502.25</v>
      </c>
    </row>
    <row r="392" spans="1:7">
      <c r="A392" s="9">
        <f>'(1)'!A392</f>
        <v>42853</v>
      </c>
      <c r="B392">
        <v>12296.56</v>
      </c>
      <c r="C392">
        <v>12456.18</v>
      </c>
      <c r="D392">
        <v>12289.37</v>
      </c>
      <c r="E392">
        <v>12454.98</v>
      </c>
      <c r="F392" s="12">
        <v>191815008</v>
      </c>
      <c r="G392" s="12">
        <v>1167847.25</v>
      </c>
    </row>
    <row r="393" spans="1:7">
      <c r="A393" s="9">
        <f>'(1)'!A393</f>
        <v>42856</v>
      </c>
      <c r="B393">
        <v>12457.83</v>
      </c>
      <c r="C393">
        <v>12482.9</v>
      </c>
      <c r="D393">
        <v>12439.11</v>
      </c>
      <c r="E393">
        <v>12467.04</v>
      </c>
      <c r="F393" s="12">
        <v>94319016</v>
      </c>
      <c r="G393" s="12">
        <v>1165842.1299999999</v>
      </c>
    </row>
    <row r="394" spans="1:7">
      <c r="A394" s="9">
        <f>'(1)'!A394</f>
        <v>42857</v>
      </c>
      <c r="B394">
        <v>12466.5</v>
      </c>
      <c r="C394">
        <v>12486.29</v>
      </c>
      <c r="D394">
        <v>12442.37</v>
      </c>
      <c r="E394">
        <v>12472.8</v>
      </c>
      <c r="F394" s="12">
        <v>90378704</v>
      </c>
      <c r="G394" s="12">
        <v>1160083.75</v>
      </c>
    </row>
    <row r="395" spans="1:7">
      <c r="A395" s="9">
        <f>'(1)'!A395</f>
        <v>42858</v>
      </c>
      <c r="B395">
        <v>12440.01</v>
      </c>
      <c r="C395">
        <v>12478.28</v>
      </c>
      <c r="D395">
        <v>12426.99</v>
      </c>
      <c r="E395">
        <v>12443.79</v>
      </c>
      <c r="F395" s="12">
        <v>104308712</v>
      </c>
      <c r="G395" s="12">
        <v>1161779.1299999999</v>
      </c>
    </row>
    <row r="396" spans="1:7">
      <c r="A396" s="9">
        <f>'(1)'!A396</f>
        <v>42859</v>
      </c>
      <c r="B396">
        <v>12417.89</v>
      </c>
      <c r="C396">
        <v>12462.11</v>
      </c>
      <c r="D396">
        <v>12414.1</v>
      </c>
      <c r="E396">
        <v>12438.01</v>
      </c>
      <c r="F396" s="12">
        <v>104928864</v>
      </c>
      <c r="G396" s="12">
        <v>1157408.3799999999</v>
      </c>
    </row>
    <row r="397" spans="1:7">
      <c r="A397" s="9">
        <f>'(1)'!A397</f>
        <v>42860</v>
      </c>
      <c r="B397">
        <v>12478.46</v>
      </c>
      <c r="C397">
        <v>12511.17</v>
      </c>
      <c r="D397">
        <v>12433.51</v>
      </c>
      <c r="E397">
        <v>12507.9</v>
      </c>
      <c r="F397" s="12">
        <v>87900152</v>
      </c>
      <c r="G397" s="12">
        <v>1157408.3799999999</v>
      </c>
    </row>
    <row r="398" spans="1:7">
      <c r="A398" s="9">
        <f>'(1)'!A398</f>
        <v>42863</v>
      </c>
      <c r="B398">
        <v>12502.36</v>
      </c>
      <c r="C398">
        <v>12532.25</v>
      </c>
      <c r="D398">
        <v>12477.87</v>
      </c>
      <c r="E398">
        <v>12527.84</v>
      </c>
      <c r="F398" s="12">
        <v>81772016</v>
      </c>
      <c r="G398" s="12">
        <v>1157408.3799999999</v>
      </c>
    </row>
    <row r="399" spans="1:7">
      <c r="A399" s="9">
        <f>'(1)'!A399</f>
        <v>42864</v>
      </c>
      <c r="B399">
        <v>12552.06</v>
      </c>
      <c r="C399">
        <v>12648.22</v>
      </c>
      <c r="D399">
        <v>12539.71</v>
      </c>
      <c r="E399">
        <v>12647.78</v>
      </c>
      <c r="F399" s="12">
        <v>105610320</v>
      </c>
      <c r="G399" s="12">
        <v>1147524.25</v>
      </c>
    </row>
    <row r="400" spans="1:7">
      <c r="A400" s="9">
        <f>'(1)'!A400</f>
        <v>42865</v>
      </c>
      <c r="B400">
        <v>12601.46</v>
      </c>
      <c r="C400">
        <v>12718.66</v>
      </c>
      <c r="D400">
        <v>12591.75</v>
      </c>
      <c r="E400">
        <v>12716.89</v>
      </c>
      <c r="F400" s="12">
        <v>107711600</v>
      </c>
      <c r="G400" s="12">
        <v>1149643.5</v>
      </c>
    </row>
    <row r="401" spans="1:7">
      <c r="A401" s="9">
        <f>'(1)'!A401</f>
        <v>42866</v>
      </c>
      <c r="B401">
        <v>12758.48</v>
      </c>
      <c r="C401">
        <v>12762.04</v>
      </c>
      <c r="D401">
        <v>12659.7</v>
      </c>
      <c r="E401">
        <v>12694.55</v>
      </c>
      <c r="F401" s="12">
        <v>100741472</v>
      </c>
      <c r="G401" s="12">
        <v>1150513.1299999999</v>
      </c>
    </row>
    <row r="402" spans="1:7">
      <c r="A402" s="9">
        <f>'(1)'!A402</f>
        <v>42867</v>
      </c>
      <c r="B402">
        <v>12732.74</v>
      </c>
      <c r="C402">
        <v>12783.23</v>
      </c>
      <c r="D402">
        <v>12703.96</v>
      </c>
      <c r="E402">
        <v>12749.12</v>
      </c>
      <c r="F402" s="12">
        <v>113255344</v>
      </c>
      <c r="G402" s="12">
        <v>1152561.8799999999</v>
      </c>
    </row>
    <row r="403" spans="1:7">
      <c r="A403" s="9">
        <f>'(1)'!A403</f>
        <v>42870</v>
      </c>
      <c r="B403">
        <v>12728.97</v>
      </c>
      <c r="C403">
        <v>12776.08</v>
      </c>
      <c r="D403">
        <v>12715.67</v>
      </c>
      <c r="E403">
        <v>12757.46</v>
      </c>
      <c r="F403" s="12">
        <v>108072896</v>
      </c>
      <c r="G403" s="12">
        <v>1191148.25</v>
      </c>
    </row>
    <row r="404" spans="1:7">
      <c r="A404" s="9">
        <f>'(1)'!A404</f>
        <v>42871</v>
      </c>
      <c r="B404">
        <v>12767.13</v>
      </c>
      <c r="C404">
        <v>12772.88</v>
      </c>
      <c r="D404">
        <v>12662.49</v>
      </c>
      <c r="E404">
        <v>12711.06</v>
      </c>
      <c r="F404" s="12">
        <v>103238688</v>
      </c>
      <c r="G404" s="12">
        <v>1191707.75</v>
      </c>
    </row>
    <row r="405" spans="1:7">
      <c r="A405" s="9">
        <f>'(1)'!A405</f>
        <v>42872</v>
      </c>
      <c r="B405">
        <v>12728.84</v>
      </c>
      <c r="C405">
        <v>12771</v>
      </c>
      <c r="D405">
        <v>12714.38</v>
      </c>
      <c r="E405">
        <v>12770.41</v>
      </c>
      <c r="F405" s="12">
        <v>109479656</v>
      </c>
      <c r="G405" s="12">
        <v>1192682.5</v>
      </c>
    </row>
    <row r="406" spans="1:7">
      <c r="A406" s="9">
        <f>'(1)'!A406</f>
        <v>42873</v>
      </c>
      <c r="B406">
        <v>12824.05</v>
      </c>
      <c r="C406">
        <v>12832.29</v>
      </c>
      <c r="D406">
        <v>12729.49</v>
      </c>
      <c r="E406">
        <v>12807.04</v>
      </c>
      <c r="F406" s="12">
        <v>87078760</v>
      </c>
      <c r="G406" s="12">
        <v>1187014.3799999999</v>
      </c>
    </row>
    <row r="407" spans="1:7">
      <c r="A407" s="9">
        <f>'(1)'!A407</f>
        <v>42874</v>
      </c>
      <c r="B407">
        <v>12787.69</v>
      </c>
      <c r="C407">
        <v>12841.66</v>
      </c>
      <c r="D407">
        <v>12776.02</v>
      </c>
      <c r="E407">
        <v>12804.53</v>
      </c>
      <c r="F407" s="12">
        <v>80321608</v>
      </c>
      <c r="G407" s="12">
        <v>1186263</v>
      </c>
    </row>
    <row r="408" spans="1:7">
      <c r="A408" s="9">
        <f>'(1)'!A408</f>
        <v>42877</v>
      </c>
      <c r="B408">
        <v>12700.12</v>
      </c>
      <c r="C408">
        <v>12786.89</v>
      </c>
      <c r="D408">
        <v>12587.45</v>
      </c>
      <c r="E408">
        <v>12631.61</v>
      </c>
      <c r="F408" s="12">
        <v>108947976</v>
      </c>
      <c r="G408" s="12">
        <v>1183173.8799999999</v>
      </c>
    </row>
    <row r="409" spans="1:7">
      <c r="A409" s="9">
        <f>'(1)'!A409</f>
        <v>42878</v>
      </c>
      <c r="B409">
        <v>12608.19</v>
      </c>
      <c r="C409">
        <v>12634.26</v>
      </c>
      <c r="D409">
        <v>12489.95</v>
      </c>
      <c r="E409">
        <v>12590.06</v>
      </c>
      <c r="F409" s="12">
        <v>123482744</v>
      </c>
      <c r="G409" s="12">
        <v>1188726.5</v>
      </c>
    </row>
    <row r="410" spans="1:7">
      <c r="A410" s="9">
        <f>'(1)'!A410</f>
        <v>42879</v>
      </c>
      <c r="B410">
        <v>12612.3</v>
      </c>
      <c r="C410">
        <v>12658.55</v>
      </c>
      <c r="D410">
        <v>12596.72</v>
      </c>
      <c r="E410">
        <v>12638.69</v>
      </c>
      <c r="F410" s="12">
        <v>121951600</v>
      </c>
      <c r="G410" s="12">
        <v>1190353.8799999999</v>
      </c>
    </row>
    <row r="411" spans="1:7">
      <c r="A411" s="9">
        <f>'(1)'!A411</f>
        <v>42880</v>
      </c>
      <c r="B411">
        <v>12664.97</v>
      </c>
      <c r="C411">
        <v>12670.26</v>
      </c>
      <c r="D411">
        <v>12571.06</v>
      </c>
      <c r="E411">
        <v>12619.46</v>
      </c>
      <c r="F411" s="12">
        <v>75328616</v>
      </c>
      <c r="G411" s="12">
        <v>1198393.6299999999</v>
      </c>
    </row>
    <row r="412" spans="1:7">
      <c r="A412" s="9">
        <f>'(1)'!A412</f>
        <v>42881</v>
      </c>
      <c r="B412">
        <v>12597.54</v>
      </c>
      <c r="C412">
        <v>12703.74</v>
      </c>
      <c r="D412">
        <v>12593.33</v>
      </c>
      <c r="E412">
        <v>12659.15</v>
      </c>
      <c r="F412" s="12">
        <v>91032240</v>
      </c>
      <c r="G412" s="12">
        <v>1205534.5</v>
      </c>
    </row>
    <row r="413" spans="1:7">
      <c r="A413" s="9">
        <f>'(1)'!A413</f>
        <v>42885</v>
      </c>
      <c r="B413">
        <v>12631.39</v>
      </c>
      <c r="C413">
        <v>12662.05</v>
      </c>
      <c r="D413">
        <v>12617.76</v>
      </c>
      <c r="E413">
        <v>12642.87</v>
      </c>
      <c r="F413" s="12">
        <v>73727448</v>
      </c>
      <c r="G413" s="12">
        <v>1202822.1299999999</v>
      </c>
    </row>
    <row r="414" spans="1:7">
      <c r="A414" s="9">
        <f>'(1)'!A414</f>
        <v>42886</v>
      </c>
      <c r="B414">
        <v>12693.84</v>
      </c>
      <c r="C414">
        <v>12697.66</v>
      </c>
      <c r="D414">
        <v>12543.77</v>
      </c>
      <c r="E414">
        <v>12621.72</v>
      </c>
      <c r="F414" s="12">
        <v>59481788</v>
      </c>
      <c r="G414" s="12">
        <v>1207806.3799999999</v>
      </c>
    </row>
    <row r="415" spans="1:7">
      <c r="A415" s="9">
        <f>'(1)'!A415</f>
        <v>42887</v>
      </c>
      <c r="B415">
        <v>12604.4</v>
      </c>
      <c r="C415">
        <v>12611.49</v>
      </c>
      <c r="D415">
        <v>12529.51</v>
      </c>
      <c r="E415">
        <v>12602.18</v>
      </c>
      <c r="F415" s="12">
        <v>75557504</v>
      </c>
      <c r="G415" s="12">
        <v>1208845.6299999999</v>
      </c>
    </row>
    <row r="416" spans="1:7">
      <c r="A416" s="9">
        <f>'(1)'!A416</f>
        <v>42888</v>
      </c>
      <c r="B416">
        <v>12588.8</v>
      </c>
      <c r="C416">
        <v>12633.37</v>
      </c>
      <c r="D416">
        <v>12578.58</v>
      </c>
      <c r="E416">
        <v>12628.95</v>
      </c>
      <c r="F416" s="12">
        <v>38067144</v>
      </c>
      <c r="G416" s="12">
        <v>1201075.8799999999</v>
      </c>
    </row>
    <row r="417" spans="1:7">
      <c r="A417" s="9">
        <f>'(1)'!A417</f>
        <v>42891</v>
      </c>
      <c r="B417">
        <v>12583.82</v>
      </c>
      <c r="C417">
        <v>12648.1</v>
      </c>
      <c r="D417">
        <v>12567.22</v>
      </c>
      <c r="E417">
        <v>12598.68</v>
      </c>
      <c r="F417" s="12">
        <v>74543656</v>
      </c>
      <c r="G417" s="12">
        <v>1204643.6299999999</v>
      </c>
    </row>
    <row r="418" spans="1:7">
      <c r="A418" s="9">
        <f>'(1)'!A418</f>
        <v>42892</v>
      </c>
      <c r="B418">
        <v>12612.52</v>
      </c>
      <c r="C418">
        <v>12709.13</v>
      </c>
      <c r="D418">
        <v>12582.8</v>
      </c>
      <c r="E418">
        <v>12615.06</v>
      </c>
      <c r="F418" s="12">
        <v>140248160</v>
      </c>
      <c r="G418" s="12">
        <v>1204082.6299999999</v>
      </c>
    </row>
    <row r="419" spans="1:7">
      <c r="A419" s="9">
        <f>'(1)'!A419</f>
        <v>42893</v>
      </c>
      <c r="B419">
        <v>12623.61</v>
      </c>
      <c r="C419">
        <v>12677.6</v>
      </c>
      <c r="D419">
        <v>12621.53</v>
      </c>
      <c r="E419">
        <v>12664.92</v>
      </c>
      <c r="F419" s="12">
        <v>90289800</v>
      </c>
      <c r="G419" s="12">
        <v>1203735</v>
      </c>
    </row>
    <row r="420" spans="1:7">
      <c r="A420" s="9">
        <f>'(1)'!A420</f>
        <v>42894</v>
      </c>
      <c r="B420">
        <v>12735</v>
      </c>
      <c r="C420">
        <v>12878.59</v>
      </c>
      <c r="D420">
        <v>12734.78</v>
      </c>
      <c r="E420">
        <v>12822.94</v>
      </c>
      <c r="F420" s="12">
        <v>91145856</v>
      </c>
      <c r="G420" s="12">
        <v>1187209.25</v>
      </c>
    </row>
    <row r="421" spans="1:7">
      <c r="A421" s="9">
        <f>'(1)'!A421</f>
        <v>42895</v>
      </c>
      <c r="B421">
        <v>12768.46</v>
      </c>
      <c r="C421">
        <v>12788.34</v>
      </c>
      <c r="D421">
        <v>12679.58</v>
      </c>
      <c r="E421">
        <v>12690.12</v>
      </c>
      <c r="F421" s="12">
        <v>102020032</v>
      </c>
      <c r="G421" s="12">
        <v>1182440.6299999999</v>
      </c>
    </row>
    <row r="422" spans="1:7">
      <c r="A422" s="9">
        <f>'(1)'!A422</f>
        <v>42898</v>
      </c>
      <c r="B422">
        <v>12659.97</v>
      </c>
      <c r="C422">
        <v>12746.42</v>
      </c>
      <c r="D422">
        <v>12640.52</v>
      </c>
      <c r="E422">
        <v>12672.49</v>
      </c>
      <c r="F422" s="12">
        <v>127078912</v>
      </c>
      <c r="G422" s="12">
        <v>1187412.3799999999</v>
      </c>
    </row>
    <row r="423" spans="1:7">
      <c r="A423" s="9">
        <f>'(1)'!A423</f>
        <v>42899</v>
      </c>
      <c r="B423">
        <v>12688.54</v>
      </c>
      <c r="C423">
        <v>12740.36</v>
      </c>
      <c r="D423">
        <v>12684.71</v>
      </c>
      <c r="E423">
        <v>12713.58</v>
      </c>
      <c r="F423" s="12">
        <v>100520904</v>
      </c>
      <c r="G423" s="12">
        <v>1186109.8799999999</v>
      </c>
    </row>
    <row r="424" spans="1:7">
      <c r="A424" s="9">
        <f>'(1)'!A424</f>
        <v>42900</v>
      </c>
      <c r="B424">
        <v>12711.53</v>
      </c>
      <c r="C424">
        <v>12821.03</v>
      </c>
      <c r="D424">
        <v>12711.53</v>
      </c>
      <c r="E424">
        <v>12815.72</v>
      </c>
      <c r="F424" s="12">
        <v>93323512</v>
      </c>
      <c r="G424" s="12">
        <v>1189691.6299999999</v>
      </c>
    </row>
    <row r="425" spans="1:7">
      <c r="A425" s="9">
        <f>'(1)'!A425</f>
        <v>42901</v>
      </c>
      <c r="B425">
        <v>12760.39</v>
      </c>
      <c r="C425">
        <v>12782.73</v>
      </c>
      <c r="D425">
        <v>12666.39</v>
      </c>
      <c r="E425">
        <v>12690.44</v>
      </c>
      <c r="F425" s="12">
        <v>96943944</v>
      </c>
      <c r="G425" s="12">
        <v>1187932</v>
      </c>
    </row>
    <row r="426" spans="1:7">
      <c r="A426" s="9">
        <f>'(1)'!A426</f>
        <v>42902</v>
      </c>
      <c r="B426">
        <v>12739.5</v>
      </c>
      <c r="C426">
        <v>12790.3</v>
      </c>
      <c r="D426">
        <v>12727.83</v>
      </c>
      <c r="E426">
        <v>12764.98</v>
      </c>
      <c r="F426" s="12">
        <v>76825568</v>
      </c>
      <c r="G426" s="12">
        <v>1186083.3799999999</v>
      </c>
    </row>
    <row r="427" spans="1:7">
      <c r="A427" s="9">
        <f>'(1)'!A427</f>
        <v>42905</v>
      </c>
      <c r="B427">
        <v>12798.26</v>
      </c>
      <c r="C427">
        <v>12921.17</v>
      </c>
      <c r="D427">
        <v>12788.7</v>
      </c>
      <c r="E427">
        <v>12805.95</v>
      </c>
      <c r="F427" s="12">
        <v>107147000</v>
      </c>
      <c r="G427" s="12">
        <v>1184176.3799999999</v>
      </c>
    </row>
    <row r="428" spans="1:7">
      <c r="A428" s="9">
        <f>'(1)'!A428</f>
        <v>42906</v>
      </c>
      <c r="B428">
        <v>12801.91</v>
      </c>
      <c r="C428">
        <v>12804.47</v>
      </c>
      <c r="D428">
        <v>12620.9</v>
      </c>
      <c r="E428">
        <v>12691.81</v>
      </c>
      <c r="F428" s="12">
        <v>123566304</v>
      </c>
      <c r="G428" s="12">
        <v>1186470.3799999999</v>
      </c>
    </row>
    <row r="429" spans="1:7">
      <c r="A429" s="9">
        <f>'(1)'!A429</f>
        <v>42907</v>
      </c>
      <c r="B429">
        <v>12746.05</v>
      </c>
      <c r="C429">
        <v>12762.35</v>
      </c>
      <c r="D429">
        <v>12707.59</v>
      </c>
      <c r="E429">
        <v>12752.73</v>
      </c>
      <c r="F429" s="12">
        <v>223600784</v>
      </c>
      <c r="G429" s="12">
        <v>1183562.25</v>
      </c>
    </row>
    <row r="430" spans="1:7">
      <c r="A430" s="9">
        <f>'(1)'!A430</f>
        <v>42908</v>
      </c>
      <c r="B430">
        <v>12849.99</v>
      </c>
      <c r="C430">
        <v>12912.85</v>
      </c>
      <c r="D430">
        <v>12833.01</v>
      </c>
      <c r="E430">
        <v>12888.95</v>
      </c>
      <c r="F430" s="12">
        <v>80345728</v>
      </c>
      <c r="G430" s="12">
        <v>1184685.5</v>
      </c>
    </row>
    <row r="431" spans="1:7">
      <c r="A431" s="9">
        <f>'(1)'!A431</f>
        <v>42909</v>
      </c>
      <c r="B431">
        <v>12938.04</v>
      </c>
      <c r="C431">
        <v>12951.54</v>
      </c>
      <c r="D431">
        <v>12814.76</v>
      </c>
      <c r="E431">
        <v>12814.79</v>
      </c>
      <c r="F431" s="12">
        <v>81462704</v>
      </c>
      <c r="G431" s="12">
        <v>1186839.8799999999</v>
      </c>
    </row>
    <row r="432" spans="1:7">
      <c r="A432" s="9">
        <f>'(1)'!A432</f>
        <v>42912</v>
      </c>
      <c r="B432">
        <v>12792.32</v>
      </c>
      <c r="C432">
        <v>12804.42</v>
      </c>
      <c r="D432">
        <v>12708.99</v>
      </c>
      <c r="E432">
        <v>12774.26</v>
      </c>
      <c r="F432" s="12">
        <v>72029608</v>
      </c>
      <c r="G432" s="12">
        <v>1200996.75</v>
      </c>
    </row>
    <row r="433" spans="1:7">
      <c r="A433" s="9">
        <f>'(1)'!A433</f>
        <v>42913</v>
      </c>
      <c r="B433">
        <v>12758.66</v>
      </c>
      <c r="C433">
        <v>12806.02</v>
      </c>
      <c r="D433">
        <v>12717.29</v>
      </c>
      <c r="E433">
        <v>12794</v>
      </c>
      <c r="F433" s="12">
        <v>74006640</v>
      </c>
      <c r="G433" s="12">
        <v>1200996.75</v>
      </c>
    </row>
    <row r="434" spans="1:7">
      <c r="A434" s="9">
        <f>'(1)'!A434</f>
        <v>42914</v>
      </c>
      <c r="B434">
        <v>12757.97</v>
      </c>
      <c r="C434">
        <v>12787.22</v>
      </c>
      <c r="D434">
        <v>12677.4</v>
      </c>
      <c r="E434">
        <v>12733.41</v>
      </c>
      <c r="F434" s="12">
        <v>78472784</v>
      </c>
      <c r="G434" s="12">
        <v>1188798.5</v>
      </c>
    </row>
    <row r="435" spans="1:7">
      <c r="A435" s="9">
        <f>'(1)'!A435</f>
        <v>42915</v>
      </c>
      <c r="B435">
        <v>12783.89</v>
      </c>
      <c r="C435">
        <v>12841.31</v>
      </c>
      <c r="D435">
        <v>12752.75</v>
      </c>
      <c r="E435">
        <v>12770.83</v>
      </c>
      <c r="F435" s="12">
        <v>70394344</v>
      </c>
      <c r="G435" s="12">
        <v>1187336.6299999999</v>
      </c>
    </row>
    <row r="436" spans="1:7">
      <c r="A436" s="9">
        <f>'(1)'!A436</f>
        <v>42916</v>
      </c>
      <c r="B436">
        <v>12728.5</v>
      </c>
      <c r="C436">
        <v>12751.2</v>
      </c>
      <c r="D436">
        <v>12644.95</v>
      </c>
      <c r="E436">
        <v>12671.02</v>
      </c>
      <c r="F436" s="12">
        <v>110320040</v>
      </c>
      <c r="G436" s="12">
        <v>1190501</v>
      </c>
    </row>
    <row r="437" spans="1:7">
      <c r="A437" s="9">
        <f>'(1)'!A437</f>
        <v>42919</v>
      </c>
      <c r="B437">
        <v>12586.06</v>
      </c>
      <c r="C437">
        <v>12671.28</v>
      </c>
      <c r="D437">
        <v>12536.86</v>
      </c>
      <c r="E437">
        <v>12647.27</v>
      </c>
      <c r="F437" s="12">
        <v>106794288</v>
      </c>
      <c r="G437" s="12">
        <v>1199759.3799999999</v>
      </c>
    </row>
    <row r="438" spans="1:7">
      <c r="A438" s="9">
        <f>'(1)'!A438</f>
        <v>42921</v>
      </c>
      <c r="B438">
        <v>12707.48</v>
      </c>
      <c r="C438">
        <v>12729.18</v>
      </c>
      <c r="D438">
        <v>12396.13</v>
      </c>
      <c r="E438">
        <v>12416.19</v>
      </c>
      <c r="F438" s="12">
        <v>119029600</v>
      </c>
      <c r="G438" s="12">
        <v>1187914.1299999999</v>
      </c>
    </row>
    <row r="439" spans="1:7">
      <c r="A439" s="9">
        <f>'(1)'!A439</f>
        <v>42922</v>
      </c>
      <c r="B439">
        <v>12424.5</v>
      </c>
      <c r="C439">
        <v>12459.69</v>
      </c>
      <c r="D439">
        <v>12319</v>
      </c>
      <c r="E439">
        <v>12325.12</v>
      </c>
      <c r="F439" s="12">
        <v>107048344</v>
      </c>
      <c r="G439" s="12">
        <v>1194690.5</v>
      </c>
    </row>
    <row r="440" spans="1:7">
      <c r="A440" s="9">
        <f>'(1)'!A440</f>
        <v>42923</v>
      </c>
      <c r="B440">
        <v>12396.34</v>
      </c>
      <c r="C440">
        <v>12486.29</v>
      </c>
      <c r="D440">
        <v>12390.73</v>
      </c>
      <c r="E440">
        <v>12475.31</v>
      </c>
      <c r="F440" s="12">
        <v>79514840</v>
      </c>
      <c r="G440" s="12">
        <v>1198255.1299999999</v>
      </c>
    </row>
    <row r="441" spans="1:7">
      <c r="A441" s="9">
        <f>'(1)'!A441</f>
        <v>42926</v>
      </c>
      <c r="B441">
        <v>12413.6</v>
      </c>
      <c r="C441">
        <v>12481.81</v>
      </c>
      <c r="D441">
        <v>12411.56</v>
      </c>
      <c r="E441">
        <v>12437.13</v>
      </c>
      <c r="F441" s="12">
        <v>65858564</v>
      </c>
      <c r="G441" s="12">
        <v>1187121.25</v>
      </c>
    </row>
    <row r="442" spans="1:7">
      <c r="A442" s="9">
        <f>'(1)'!A442</f>
        <v>42927</v>
      </c>
      <c r="B442">
        <v>12432.41</v>
      </c>
      <c r="C442">
        <v>12496.82</v>
      </c>
      <c r="D442">
        <v>12406.69</v>
      </c>
      <c r="E442">
        <v>12453.68</v>
      </c>
      <c r="F442" s="12">
        <v>83912448</v>
      </c>
      <c r="G442" s="12">
        <v>1193420.6299999999</v>
      </c>
    </row>
    <row r="443" spans="1:7">
      <c r="A443" s="9">
        <f>'(1)'!A443</f>
        <v>42928</v>
      </c>
      <c r="B443">
        <v>12474.51</v>
      </c>
      <c r="C443">
        <v>12490.72</v>
      </c>
      <c r="D443">
        <v>12316.43</v>
      </c>
      <c r="E443">
        <v>12381.25</v>
      </c>
      <c r="F443" s="12">
        <v>115734680</v>
      </c>
      <c r="G443" s="12">
        <v>1205729.3799999999</v>
      </c>
    </row>
    <row r="444" spans="1:7">
      <c r="A444" s="9">
        <f>'(1)'!A444</f>
        <v>42929</v>
      </c>
      <c r="B444">
        <v>12376.19</v>
      </c>
      <c r="C444">
        <v>12388.68</v>
      </c>
      <c r="D444">
        <v>12339.91</v>
      </c>
      <c r="E444">
        <v>12388.68</v>
      </c>
      <c r="F444" s="12">
        <v>81683848</v>
      </c>
      <c r="G444" s="12">
        <v>1198926.6299999999</v>
      </c>
    </row>
    <row r="445" spans="1:7">
      <c r="A445" s="9">
        <f>'(1)'!A445</f>
        <v>42930</v>
      </c>
      <c r="B445">
        <v>12464.96</v>
      </c>
      <c r="C445">
        <v>12482.95</v>
      </c>
      <c r="D445">
        <v>12406.2</v>
      </c>
      <c r="E445">
        <v>12445.92</v>
      </c>
      <c r="F445" s="12">
        <v>71494816</v>
      </c>
      <c r="G445" s="12">
        <v>1195332.3799999999</v>
      </c>
    </row>
    <row r="446" spans="1:7">
      <c r="A446" s="9">
        <f>'(1)'!A446</f>
        <v>42933</v>
      </c>
      <c r="B446">
        <v>12479.67</v>
      </c>
      <c r="C446">
        <v>12539.18</v>
      </c>
      <c r="D446">
        <v>12417.85</v>
      </c>
      <c r="E446">
        <v>12437.02</v>
      </c>
      <c r="F446" s="12">
        <v>74942440</v>
      </c>
      <c r="G446" s="12">
        <v>1197421.6299999999</v>
      </c>
    </row>
    <row r="447" spans="1:7">
      <c r="A447" s="9">
        <f>'(1)'!A447</f>
        <v>42934</v>
      </c>
      <c r="B447">
        <v>12469.85</v>
      </c>
      <c r="C447">
        <v>12648.19</v>
      </c>
      <c r="D447">
        <v>12468.16</v>
      </c>
      <c r="E447">
        <v>12626.58</v>
      </c>
      <c r="F447" s="12">
        <v>99733472</v>
      </c>
      <c r="G447" s="12">
        <v>1191815.3799999999</v>
      </c>
    </row>
    <row r="448" spans="1:7">
      <c r="A448" s="9">
        <f>'(1)'!A448</f>
        <v>42935</v>
      </c>
      <c r="B448">
        <v>12614.13</v>
      </c>
      <c r="C448">
        <v>12676.52</v>
      </c>
      <c r="D448">
        <v>12613.52</v>
      </c>
      <c r="E448">
        <v>12641.33</v>
      </c>
      <c r="F448" s="12">
        <v>81573040</v>
      </c>
      <c r="G448" s="12">
        <v>1195280.75</v>
      </c>
    </row>
    <row r="449" spans="1:7">
      <c r="A449" s="9">
        <f>'(1)'!A449</f>
        <v>42936</v>
      </c>
      <c r="B449">
        <v>12642.65</v>
      </c>
      <c r="C449">
        <v>12662.01</v>
      </c>
      <c r="D449">
        <v>12577.33</v>
      </c>
      <c r="E449">
        <v>12631.72</v>
      </c>
      <c r="F449" s="12">
        <v>70413232</v>
      </c>
      <c r="G449" s="12">
        <v>1185092.3799999999</v>
      </c>
    </row>
    <row r="450" spans="1:7">
      <c r="A450" s="9">
        <f>'(1)'!A450</f>
        <v>42937</v>
      </c>
      <c r="B450">
        <v>12652.37</v>
      </c>
      <c r="C450">
        <v>12656.13</v>
      </c>
      <c r="D450">
        <v>12542.96</v>
      </c>
      <c r="E450">
        <v>12587.16</v>
      </c>
      <c r="F450" s="12">
        <v>54774232</v>
      </c>
      <c r="G450" s="12">
        <v>1183215.1299999999</v>
      </c>
    </row>
    <row r="451" spans="1:7">
      <c r="A451" s="9">
        <f>'(1)'!A451</f>
        <v>42940</v>
      </c>
      <c r="B451">
        <v>12540.93</v>
      </c>
      <c r="C451">
        <v>12572.86</v>
      </c>
      <c r="D451">
        <v>12384.61</v>
      </c>
      <c r="E451">
        <v>12430.39</v>
      </c>
      <c r="F451" s="12">
        <v>89677120</v>
      </c>
      <c r="G451" s="12">
        <v>1161416.5</v>
      </c>
    </row>
    <row r="452" spans="1:7">
      <c r="A452" s="9">
        <f>'(1)'!A452</f>
        <v>42941</v>
      </c>
      <c r="B452">
        <v>12468.06</v>
      </c>
      <c r="C452">
        <v>12475.17</v>
      </c>
      <c r="D452">
        <v>12418.67</v>
      </c>
      <c r="E452">
        <v>12452.05</v>
      </c>
      <c r="F452" s="12">
        <v>77526048</v>
      </c>
      <c r="G452" s="12">
        <v>1153557.75</v>
      </c>
    </row>
    <row r="453" spans="1:7">
      <c r="A453" s="9">
        <f>'(1)'!A453</f>
        <v>42942</v>
      </c>
      <c r="B453">
        <v>12514.84</v>
      </c>
      <c r="C453">
        <v>12575.52</v>
      </c>
      <c r="D453">
        <v>12392.19</v>
      </c>
      <c r="E453">
        <v>12447.25</v>
      </c>
      <c r="F453" s="12">
        <v>107309184</v>
      </c>
      <c r="G453" s="12">
        <v>1167268.3799999999</v>
      </c>
    </row>
    <row r="454" spans="1:7">
      <c r="A454" s="9">
        <f>'(1)'!A454</f>
        <v>42943</v>
      </c>
      <c r="B454">
        <v>12424.8</v>
      </c>
      <c r="C454">
        <v>12464.12</v>
      </c>
      <c r="D454">
        <v>12190.89</v>
      </c>
      <c r="E454">
        <v>12240.06</v>
      </c>
      <c r="F454" s="12">
        <v>136827344</v>
      </c>
      <c r="G454" s="12">
        <v>1163424.5</v>
      </c>
    </row>
    <row r="455" spans="1:7">
      <c r="A455" s="9">
        <f>'(1)'!A455</f>
        <v>42944</v>
      </c>
      <c r="B455">
        <v>12228.63</v>
      </c>
      <c r="C455">
        <v>12235.85</v>
      </c>
      <c r="D455">
        <v>12142.01</v>
      </c>
      <c r="E455">
        <v>12208.95</v>
      </c>
      <c r="F455" s="12">
        <v>88814992</v>
      </c>
      <c r="G455" s="12">
        <v>1164784.8799999999</v>
      </c>
    </row>
    <row r="456" spans="1:7">
      <c r="A456" s="9">
        <f>'(1)'!A456</f>
        <v>42947</v>
      </c>
      <c r="B456">
        <v>12228.32</v>
      </c>
      <c r="C456">
        <v>12301.67</v>
      </c>
      <c r="D456">
        <v>12211.14</v>
      </c>
      <c r="E456">
        <v>12264.31</v>
      </c>
      <c r="F456" s="12">
        <v>80603776</v>
      </c>
      <c r="G456" s="12">
        <v>1158269.3799999999</v>
      </c>
    </row>
    <row r="457" spans="1:7">
      <c r="A457" s="9">
        <f>'(1)'!A457</f>
        <v>42948</v>
      </c>
      <c r="B457">
        <v>12260.3</v>
      </c>
      <c r="C457">
        <v>12341.03</v>
      </c>
      <c r="D457">
        <v>12255.74</v>
      </c>
      <c r="E457">
        <v>12305.11</v>
      </c>
      <c r="F457" s="12">
        <v>81672592</v>
      </c>
      <c r="G457" s="12">
        <v>1158789.25</v>
      </c>
    </row>
    <row r="458" spans="1:7">
      <c r="A458" s="9">
        <f>'(1)'!A458</f>
        <v>42949</v>
      </c>
      <c r="B458">
        <v>12230.09</v>
      </c>
      <c r="C458">
        <v>12293.9</v>
      </c>
      <c r="D458">
        <v>12176.02</v>
      </c>
      <c r="E458">
        <v>12212.04</v>
      </c>
      <c r="F458" s="12">
        <v>102838880</v>
      </c>
      <c r="G458" s="12">
        <v>1164530.1299999999</v>
      </c>
    </row>
    <row r="459" spans="1:7">
      <c r="A459" s="9">
        <f>'(1)'!A459</f>
        <v>42950</v>
      </c>
      <c r="B459">
        <v>12151.38</v>
      </c>
      <c r="C459">
        <v>12183.77</v>
      </c>
      <c r="D459">
        <v>12098.57</v>
      </c>
      <c r="E459">
        <v>12162.7</v>
      </c>
      <c r="F459" s="12">
        <v>93127168</v>
      </c>
      <c r="G459" s="12">
        <v>1164011.6299999999</v>
      </c>
    </row>
    <row r="460" spans="1:7">
      <c r="A460" s="9">
        <f>'(1)'!A460</f>
        <v>42951</v>
      </c>
      <c r="B460">
        <v>12141.53</v>
      </c>
      <c r="C460">
        <v>12210.3</v>
      </c>
      <c r="D460">
        <v>12097.36</v>
      </c>
      <c r="E460">
        <v>12118.25</v>
      </c>
      <c r="F460" s="12">
        <v>89281664</v>
      </c>
      <c r="G460" s="12">
        <v>1181655</v>
      </c>
    </row>
    <row r="461" spans="1:7">
      <c r="A461" s="9">
        <f>'(1)'!A461</f>
        <v>42954</v>
      </c>
      <c r="B461">
        <v>12147.89</v>
      </c>
      <c r="C461">
        <v>12302.38</v>
      </c>
      <c r="D461">
        <v>12092.06</v>
      </c>
      <c r="E461">
        <v>12251.29</v>
      </c>
      <c r="F461" s="12">
        <v>89612728</v>
      </c>
      <c r="G461" s="12">
        <v>1183474</v>
      </c>
    </row>
    <row r="462" spans="1:7">
      <c r="A462" s="9">
        <f>'(1)'!A462</f>
        <v>42955</v>
      </c>
      <c r="B462">
        <v>12269.9</v>
      </c>
      <c r="C462">
        <v>12275</v>
      </c>
      <c r="D462">
        <v>12153.54</v>
      </c>
      <c r="E462">
        <v>12181.48</v>
      </c>
      <c r="F462" s="12">
        <v>88388664</v>
      </c>
      <c r="G462" s="12">
        <v>1182338.6299999999</v>
      </c>
    </row>
    <row r="463" spans="1:7">
      <c r="A463" s="9">
        <f>'(1)'!A463</f>
        <v>42956</v>
      </c>
      <c r="B463">
        <v>12130.76</v>
      </c>
      <c r="C463">
        <v>12184.6</v>
      </c>
      <c r="D463">
        <v>12099.13</v>
      </c>
      <c r="E463">
        <v>12154.72</v>
      </c>
      <c r="F463" s="12">
        <v>81423080</v>
      </c>
      <c r="G463" s="12">
        <v>1178460.25</v>
      </c>
    </row>
    <row r="464" spans="1:7">
      <c r="A464" s="9">
        <f>'(1)'!A464</f>
        <v>42957</v>
      </c>
      <c r="B464">
        <v>12138.09</v>
      </c>
      <c r="C464">
        <v>12321.98</v>
      </c>
      <c r="D464">
        <v>12123.66</v>
      </c>
      <c r="E464">
        <v>12297.72</v>
      </c>
      <c r="F464" s="12">
        <v>98571008</v>
      </c>
      <c r="G464" s="12">
        <v>1164241.5</v>
      </c>
    </row>
    <row r="465" spans="1:7">
      <c r="A465" s="9">
        <f>'(1)'!A465</f>
        <v>42958</v>
      </c>
      <c r="B465">
        <v>12305.74</v>
      </c>
      <c r="C465">
        <v>12336</v>
      </c>
      <c r="D465">
        <v>12225.77</v>
      </c>
      <c r="E465">
        <v>12257.17</v>
      </c>
      <c r="F465" s="12">
        <v>68056624</v>
      </c>
      <c r="G465" s="12">
        <v>1166498.1299999999</v>
      </c>
    </row>
    <row r="466" spans="1:7">
      <c r="A466" s="9">
        <f>'(1)'!A466</f>
        <v>42961</v>
      </c>
      <c r="B466">
        <v>12239.78</v>
      </c>
      <c r="C466">
        <v>12329.97</v>
      </c>
      <c r="D466">
        <v>12184.59</v>
      </c>
      <c r="E466">
        <v>12292.05</v>
      </c>
      <c r="F466" s="12">
        <v>71154256</v>
      </c>
      <c r="G466" s="12">
        <v>1166052.8799999999</v>
      </c>
    </row>
    <row r="467" spans="1:7">
      <c r="A467" s="9">
        <f>'(1)'!A467</f>
        <v>42962</v>
      </c>
      <c r="B467">
        <v>12191.37</v>
      </c>
      <c r="C467">
        <v>12227.52</v>
      </c>
      <c r="D467">
        <v>12100.12</v>
      </c>
      <c r="E467">
        <v>12154</v>
      </c>
      <c r="F467" s="12">
        <v>118225704</v>
      </c>
      <c r="G467" s="12">
        <v>1146138.75</v>
      </c>
    </row>
    <row r="468" spans="1:7">
      <c r="A468" s="9">
        <f>'(1)'!A468</f>
        <v>42963</v>
      </c>
      <c r="B468">
        <v>12158.69</v>
      </c>
      <c r="C468">
        <v>12158.92</v>
      </c>
      <c r="D468">
        <v>11993.73</v>
      </c>
      <c r="E468">
        <v>12014.3</v>
      </c>
      <c r="F468" s="12">
        <v>97825856</v>
      </c>
      <c r="G468" s="12">
        <v>1142644.1299999999</v>
      </c>
    </row>
    <row r="469" spans="1:7">
      <c r="A469" s="9">
        <f>'(1)'!A469</f>
        <v>42964</v>
      </c>
      <c r="B469">
        <v>11961.6</v>
      </c>
      <c r="C469">
        <v>12046.89</v>
      </c>
      <c r="D469">
        <v>11934.92</v>
      </c>
      <c r="E469">
        <v>12014.06</v>
      </c>
      <c r="F469" s="12">
        <v>93896784</v>
      </c>
      <c r="G469" s="12">
        <v>1147621.6299999999</v>
      </c>
    </row>
    <row r="470" spans="1:7">
      <c r="A470" s="9">
        <f>'(1)'!A470</f>
        <v>42965</v>
      </c>
      <c r="B470">
        <v>12100.17</v>
      </c>
      <c r="C470">
        <v>12195.43</v>
      </c>
      <c r="D470">
        <v>12097</v>
      </c>
      <c r="E470">
        <v>12165.12</v>
      </c>
      <c r="F470" s="12">
        <v>80199496</v>
      </c>
      <c r="G470" s="12">
        <v>1151614.3799999999</v>
      </c>
    </row>
    <row r="471" spans="1:7">
      <c r="A471" s="9">
        <f>'(1)'!A471</f>
        <v>42968</v>
      </c>
      <c r="B471">
        <v>12208.3</v>
      </c>
      <c r="C471">
        <v>12234.64</v>
      </c>
      <c r="D471">
        <v>12156.87</v>
      </c>
      <c r="E471">
        <v>12177.04</v>
      </c>
      <c r="F471" s="12">
        <v>62212084</v>
      </c>
      <c r="G471" s="12">
        <v>1144115.1299999999</v>
      </c>
    </row>
    <row r="472" spans="1:7">
      <c r="A472" s="9">
        <f>'(1)'!A472</f>
        <v>42969</v>
      </c>
      <c r="B472">
        <v>12250.02</v>
      </c>
      <c r="C472">
        <v>12301.4</v>
      </c>
      <c r="D472">
        <v>12240.83</v>
      </c>
      <c r="E472">
        <v>12263.86</v>
      </c>
      <c r="F472" s="12">
        <v>66703204</v>
      </c>
      <c r="G472" s="12">
        <v>1139093</v>
      </c>
    </row>
    <row r="473" spans="1:7">
      <c r="A473" s="9">
        <f>'(1)'!A473</f>
        <v>42970</v>
      </c>
      <c r="B473">
        <v>12236.6</v>
      </c>
      <c r="C473">
        <v>12290.05</v>
      </c>
      <c r="D473">
        <v>12184.27</v>
      </c>
      <c r="E473">
        <v>12203.46</v>
      </c>
      <c r="F473" s="12">
        <v>76477432</v>
      </c>
      <c r="G473" s="12">
        <v>1134710.6299999999</v>
      </c>
    </row>
    <row r="474" spans="1:7">
      <c r="A474" s="9">
        <f>'(1)'!A474</f>
        <v>42971</v>
      </c>
      <c r="B474">
        <v>12103.51</v>
      </c>
      <c r="C474">
        <v>12178.09</v>
      </c>
      <c r="D474">
        <v>12080.74</v>
      </c>
      <c r="E474">
        <v>12165.19</v>
      </c>
      <c r="F474" s="12">
        <v>90547608</v>
      </c>
      <c r="G474" s="12">
        <v>1147148.1299999999</v>
      </c>
    </row>
    <row r="475" spans="1:7">
      <c r="A475" s="9">
        <f>'(1)'!A475</f>
        <v>42972</v>
      </c>
      <c r="B475">
        <v>12105.72</v>
      </c>
      <c r="C475">
        <v>12149.58</v>
      </c>
      <c r="D475">
        <v>12021.7</v>
      </c>
      <c r="E475">
        <v>12065.99</v>
      </c>
      <c r="F475" s="12">
        <v>72301720</v>
      </c>
      <c r="G475" s="12">
        <v>1140018.1299999999</v>
      </c>
    </row>
    <row r="476" spans="1:7">
      <c r="A476" s="9">
        <f>'(1)'!A476</f>
        <v>42975</v>
      </c>
      <c r="B476">
        <v>12151.76</v>
      </c>
      <c r="C476">
        <v>12234.79</v>
      </c>
      <c r="D476">
        <v>12124.15</v>
      </c>
      <c r="E476">
        <v>12229.34</v>
      </c>
      <c r="F476" s="12">
        <v>68743616</v>
      </c>
      <c r="G476" s="12">
        <v>1137765.3799999999</v>
      </c>
    </row>
    <row r="477" spans="1:7">
      <c r="A477" s="9">
        <f>'(1)'!A477</f>
        <v>42976</v>
      </c>
      <c r="B477">
        <v>12227.23</v>
      </c>
      <c r="C477">
        <v>12269.92</v>
      </c>
      <c r="D477">
        <v>12155.74</v>
      </c>
      <c r="E477">
        <v>12174.3</v>
      </c>
      <c r="F477" s="12">
        <v>66028096</v>
      </c>
      <c r="G477" s="12">
        <v>1151245.75</v>
      </c>
    </row>
    <row r="478" spans="1:7">
      <c r="A478" s="9">
        <f>'(1)'!A478</f>
        <v>42977</v>
      </c>
      <c r="B478">
        <v>12196.18</v>
      </c>
      <c r="C478">
        <v>12254.75</v>
      </c>
      <c r="D478">
        <v>12169.54</v>
      </c>
      <c r="E478">
        <v>12180.83</v>
      </c>
      <c r="F478" s="12">
        <v>64795016</v>
      </c>
      <c r="G478" s="12">
        <v>1147556.6299999999</v>
      </c>
    </row>
    <row r="479" spans="1:7">
      <c r="A479" s="9">
        <f>'(1)'!A479</f>
        <v>42978</v>
      </c>
      <c r="B479">
        <v>12194.73</v>
      </c>
      <c r="C479">
        <v>12249.44</v>
      </c>
      <c r="D479">
        <v>12132.5</v>
      </c>
      <c r="E479">
        <v>12167.94</v>
      </c>
      <c r="F479" s="12">
        <v>59327480</v>
      </c>
      <c r="G479" s="12">
        <v>1150689</v>
      </c>
    </row>
    <row r="480" spans="1:7">
      <c r="A480" s="9">
        <f>'(1)'!A480</f>
        <v>42979</v>
      </c>
      <c r="B480">
        <v>12105.49</v>
      </c>
      <c r="C480">
        <v>12173.53</v>
      </c>
      <c r="D480">
        <v>12064.36</v>
      </c>
      <c r="E480">
        <v>12123.47</v>
      </c>
      <c r="F480" s="12">
        <v>35913328</v>
      </c>
      <c r="G480" s="12">
        <v>1138138</v>
      </c>
    </row>
    <row r="481" spans="1:7">
      <c r="A481" s="9">
        <f>'(1)'!A481</f>
        <v>42983</v>
      </c>
      <c r="B481">
        <v>12031.12</v>
      </c>
      <c r="C481">
        <v>12032.32</v>
      </c>
      <c r="D481">
        <v>11868.84</v>
      </c>
      <c r="E481">
        <v>11945.88</v>
      </c>
      <c r="F481" s="12">
        <v>100866400</v>
      </c>
      <c r="G481" s="12">
        <v>1125499.8799999999</v>
      </c>
    </row>
    <row r="482" spans="1:7">
      <c r="A482" s="9">
        <f>'(1)'!A482</f>
        <v>42984</v>
      </c>
      <c r="B482">
        <v>12026.45</v>
      </c>
      <c r="C482">
        <v>12040.82</v>
      </c>
      <c r="D482">
        <v>11989.61</v>
      </c>
      <c r="E482">
        <v>12002.47</v>
      </c>
      <c r="F482" s="12">
        <v>59036072</v>
      </c>
      <c r="G482" s="12">
        <v>1125298.25</v>
      </c>
    </row>
    <row r="483" spans="1:7">
      <c r="A483" s="9">
        <f>'(1)'!A483</f>
        <v>42985</v>
      </c>
      <c r="B483">
        <v>12098.57</v>
      </c>
      <c r="C483">
        <v>12115.55</v>
      </c>
      <c r="D483">
        <v>12034.18</v>
      </c>
      <c r="E483">
        <v>12055.84</v>
      </c>
      <c r="F483" s="12">
        <v>80803232</v>
      </c>
      <c r="G483" s="12">
        <v>1139201.3799999999</v>
      </c>
    </row>
    <row r="484" spans="1:7">
      <c r="A484" s="9">
        <f>'(1)'!A484</f>
        <v>42986</v>
      </c>
      <c r="B484">
        <v>12101.15</v>
      </c>
      <c r="C484">
        <v>12191.23</v>
      </c>
      <c r="D484">
        <v>12085.31</v>
      </c>
      <c r="E484">
        <v>12142.64</v>
      </c>
      <c r="F484" s="12">
        <v>75906928</v>
      </c>
      <c r="G484" s="12">
        <v>1140265.6299999999</v>
      </c>
    </row>
    <row r="485" spans="1:7">
      <c r="A485" s="9">
        <f>'(1)'!A485</f>
        <v>42989</v>
      </c>
      <c r="B485">
        <v>12051.8</v>
      </c>
      <c r="C485">
        <v>12138.41</v>
      </c>
      <c r="D485">
        <v>12050.53</v>
      </c>
      <c r="E485">
        <v>12102.21</v>
      </c>
      <c r="F485" s="12">
        <v>45101944</v>
      </c>
      <c r="G485" s="12">
        <v>1148039.25</v>
      </c>
    </row>
    <row r="486" spans="1:7">
      <c r="A486" s="9">
        <f>'(1)'!A486</f>
        <v>42990</v>
      </c>
      <c r="B486">
        <v>12125.42</v>
      </c>
      <c r="C486">
        <v>12210.25</v>
      </c>
      <c r="D486">
        <v>12100.26</v>
      </c>
      <c r="E486">
        <v>12123.71</v>
      </c>
      <c r="F486" s="12">
        <v>67828064</v>
      </c>
      <c r="G486" s="12">
        <v>1142541.75</v>
      </c>
    </row>
    <row r="487" spans="1:7">
      <c r="A487" s="9">
        <f>'(1)'!A487</f>
        <v>42991</v>
      </c>
      <c r="B487">
        <v>12071.9</v>
      </c>
      <c r="C487">
        <v>12260.76</v>
      </c>
      <c r="D487">
        <v>12066.84</v>
      </c>
      <c r="E487">
        <v>12214.54</v>
      </c>
      <c r="F487" s="12">
        <v>85660696</v>
      </c>
      <c r="G487" s="12">
        <v>1138594.25</v>
      </c>
    </row>
    <row r="488" spans="1:7">
      <c r="A488" s="9">
        <f>'(1)'!A488</f>
        <v>42992</v>
      </c>
      <c r="B488">
        <v>12284.14</v>
      </c>
      <c r="C488">
        <v>12363.6</v>
      </c>
      <c r="D488">
        <v>12265.51</v>
      </c>
      <c r="E488">
        <v>12296.63</v>
      </c>
      <c r="F488" s="12">
        <v>96641480</v>
      </c>
      <c r="G488" s="12">
        <v>1129503.6299999999</v>
      </c>
    </row>
    <row r="489" spans="1:7">
      <c r="A489" s="9">
        <f>'(1)'!A489</f>
        <v>42993</v>
      </c>
      <c r="B489">
        <v>12261.81</v>
      </c>
      <c r="C489">
        <v>12321.61</v>
      </c>
      <c r="D489">
        <v>12245.33</v>
      </c>
      <c r="E489">
        <v>12303.98</v>
      </c>
      <c r="F489" s="12">
        <v>63365980</v>
      </c>
      <c r="G489" s="12">
        <v>1144620</v>
      </c>
    </row>
    <row r="490" spans="1:7">
      <c r="A490" s="9">
        <f>'(1)'!A490</f>
        <v>42996</v>
      </c>
      <c r="B490">
        <v>12381.52</v>
      </c>
      <c r="C490">
        <v>12481.77</v>
      </c>
      <c r="D490">
        <v>12381.33</v>
      </c>
      <c r="E490">
        <v>12475.24</v>
      </c>
      <c r="F490" s="12">
        <v>79293304</v>
      </c>
      <c r="G490" s="12">
        <v>1139460.1299999999</v>
      </c>
    </row>
    <row r="491" spans="1:7">
      <c r="A491" s="9">
        <f>'(1)'!A491</f>
        <v>42997</v>
      </c>
      <c r="B491">
        <v>12527.44</v>
      </c>
      <c r="C491">
        <v>12558.03</v>
      </c>
      <c r="D491">
        <v>12512.59</v>
      </c>
      <c r="E491">
        <v>12524.77</v>
      </c>
      <c r="F491" s="12">
        <v>87717784</v>
      </c>
      <c r="G491" s="12">
        <v>1139881.75</v>
      </c>
    </row>
    <row r="492" spans="1:7">
      <c r="A492" s="9">
        <f>'(1)'!A492</f>
        <v>42998</v>
      </c>
      <c r="B492">
        <v>12489.25</v>
      </c>
      <c r="C492">
        <v>12565.85</v>
      </c>
      <c r="D492">
        <v>12489.25</v>
      </c>
      <c r="E492">
        <v>12553.57</v>
      </c>
      <c r="F492" s="12">
        <v>82355104</v>
      </c>
      <c r="G492" s="12">
        <v>1138161.5</v>
      </c>
    </row>
    <row r="493" spans="1:7">
      <c r="A493" s="9">
        <f>'(1)'!A493</f>
        <v>42999</v>
      </c>
      <c r="B493">
        <v>12524.12</v>
      </c>
      <c r="C493">
        <v>12552.16</v>
      </c>
      <c r="D493">
        <v>12499.55</v>
      </c>
      <c r="E493">
        <v>12540.45</v>
      </c>
      <c r="F493" s="12">
        <v>85606656</v>
      </c>
      <c r="G493" s="12">
        <v>1134163.25</v>
      </c>
    </row>
    <row r="494" spans="1:7">
      <c r="A494" s="9">
        <f>'(1)'!A494</f>
        <v>43000</v>
      </c>
      <c r="B494">
        <v>12525.36</v>
      </c>
      <c r="C494">
        <v>12561.35</v>
      </c>
      <c r="D494">
        <v>12506.94</v>
      </c>
      <c r="E494">
        <v>12518.81</v>
      </c>
      <c r="F494" s="12">
        <v>197944160</v>
      </c>
      <c r="G494" s="12">
        <v>1118230.3799999999</v>
      </c>
    </row>
    <row r="495" spans="1:7">
      <c r="A495" s="9">
        <f>'(1)'!A495</f>
        <v>43003</v>
      </c>
      <c r="B495">
        <v>12593.55</v>
      </c>
      <c r="C495">
        <v>12613.56</v>
      </c>
      <c r="D495">
        <v>12537.07</v>
      </c>
      <c r="E495">
        <v>12559.39</v>
      </c>
      <c r="F495" s="12">
        <v>60151056</v>
      </c>
      <c r="G495" s="12">
        <v>1123400.1299999999</v>
      </c>
    </row>
    <row r="496" spans="1:7">
      <c r="A496" s="9">
        <f>'(1)'!A496</f>
        <v>43004</v>
      </c>
      <c r="B496">
        <v>12556.46</v>
      </c>
      <c r="C496">
        <v>12566.2</v>
      </c>
      <c r="D496">
        <v>12527.9</v>
      </c>
      <c r="E496">
        <v>12561.79</v>
      </c>
      <c r="F496" s="12">
        <v>76516416</v>
      </c>
      <c r="G496" s="12">
        <v>1128262.1299999999</v>
      </c>
    </row>
    <row r="497" spans="1:7">
      <c r="A497" s="9">
        <f>'(1)'!A497</f>
        <v>43005</v>
      </c>
      <c r="B497">
        <v>12550.92</v>
      </c>
      <c r="C497">
        <v>12593.25</v>
      </c>
      <c r="D497">
        <v>12518.22</v>
      </c>
      <c r="E497">
        <v>12569.17</v>
      </c>
      <c r="F497" s="12">
        <v>104832840</v>
      </c>
      <c r="G497" s="12">
        <v>1136019.3799999999</v>
      </c>
    </row>
    <row r="498" spans="1:7">
      <c r="A498" s="9">
        <f>'(1)'!A498</f>
        <v>43006</v>
      </c>
      <c r="B498">
        <v>12601.95</v>
      </c>
      <c r="C498">
        <v>12621.28</v>
      </c>
      <c r="D498">
        <v>12582.04</v>
      </c>
      <c r="E498">
        <v>12600.03</v>
      </c>
      <c r="F498" s="12">
        <v>103930256</v>
      </c>
      <c r="G498" s="12">
        <v>1132344.3799999999</v>
      </c>
    </row>
    <row r="499" spans="1:7">
      <c r="A499" s="9">
        <f>'(1)'!A499</f>
        <v>43007</v>
      </c>
      <c r="B499">
        <v>12569.66</v>
      </c>
      <c r="C499">
        <v>12646.56</v>
      </c>
      <c r="D499">
        <v>12568.8</v>
      </c>
      <c r="E499">
        <v>12592.35</v>
      </c>
      <c r="F499" s="12">
        <v>78836136</v>
      </c>
      <c r="G499" s="12">
        <v>1134629.5</v>
      </c>
    </row>
    <row r="500" spans="1:7">
      <c r="A500" s="9">
        <f>'(1)'!A500</f>
        <v>43010</v>
      </c>
      <c r="B500">
        <v>12573.35</v>
      </c>
      <c r="C500">
        <v>12633.06</v>
      </c>
      <c r="D500">
        <v>12564.84</v>
      </c>
      <c r="E500">
        <v>12594.81</v>
      </c>
      <c r="F500" s="12">
        <v>81068752</v>
      </c>
      <c r="G500" s="12">
        <v>1143054.5</v>
      </c>
    </row>
    <row r="501" spans="1:7">
      <c r="A501" s="9">
        <f>'(1)'!A501</f>
        <v>43011</v>
      </c>
      <c r="B501">
        <v>12557.44</v>
      </c>
      <c r="C501">
        <v>12629.93</v>
      </c>
      <c r="D501">
        <v>12551.87</v>
      </c>
      <c r="E501">
        <v>12605.2</v>
      </c>
      <c r="F501" s="12">
        <v>75452456</v>
      </c>
      <c r="G501" s="12">
        <v>1151190.6299999999</v>
      </c>
    </row>
    <row r="502" spans="1:7">
      <c r="A502" s="9">
        <f>'(1)'!A502</f>
        <v>43012</v>
      </c>
      <c r="B502">
        <v>12630.4</v>
      </c>
      <c r="C502">
        <v>12685.19</v>
      </c>
      <c r="D502">
        <v>12625.55</v>
      </c>
      <c r="E502">
        <v>12657.41</v>
      </c>
      <c r="F502" s="12">
        <v>82220904</v>
      </c>
      <c r="G502" s="12">
        <v>1151948.5</v>
      </c>
    </row>
    <row r="503" spans="1:7">
      <c r="A503" s="9">
        <f>'(1)'!A503</f>
        <v>43013</v>
      </c>
      <c r="B503">
        <v>12682.37</v>
      </c>
      <c r="C503">
        <v>12708.7</v>
      </c>
      <c r="D503">
        <v>12666.03</v>
      </c>
      <c r="E503">
        <v>12704.65</v>
      </c>
      <c r="F503" s="12">
        <v>87574720</v>
      </c>
      <c r="G503" s="12">
        <v>1167325.1299999999</v>
      </c>
    </row>
    <row r="504" spans="1:7">
      <c r="A504" s="9">
        <f>'(1)'!A504</f>
        <v>43014</v>
      </c>
      <c r="B504">
        <v>12725.87</v>
      </c>
      <c r="C504">
        <v>12828.86</v>
      </c>
      <c r="D504">
        <v>12722.38</v>
      </c>
      <c r="E504">
        <v>12828.86</v>
      </c>
      <c r="F504" s="12">
        <v>108145120</v>
      </c>
      <c r="G504" s="12">
        <v>1171759.5</v>
      </c>
    </row>
    <row r="505" spans="1:7">
      <c r="A505" s="9">
        <f>'(1)'!A505</f>
        <v>43017</v>
      </c>
      <c r="B505">
        <v>12866.27</v>
      </c>
      <c r="C505">
        <v>12902.65</v>
      </c>
      <c r="D505">
        <v>12849.59</v>
      </c>
      <c r="E505">
        <v>12902.65</v>
      </c>
      <c r="F505" s="12">
        <v>74924312</v>
      </c>
      <c r="G505" s="12">
        <v>1174310.8799999999</v>
      </c>
    </row>
    <row r="506" spans="1:7">
      <c r="A506" s="9">
        <f>'(1)'!A506</f>
        <v>43018</v>
      </c>
      <c r="B506">
        <v>12955.89</v>
      </c>
      <c r="C506">
        <v>12976.24</v>
      </c>
      <c r="D506">
        <v>12893.75</v>
      </c>
      <c r="E506">
        <v>12970.52</v>
      </c>
      <c r="F506" s="12">
        <v>118792168</v>
      </c>
      <c r="G506" s="12">
        <v>1173384.3799999999</v>
      </c>
    </row>
    <row r="507" spans="1:7">
      <c r="A507" s="9">
        <f>'(1)'!A507</f>
        <v>43019</v>
      </c>
      <c r="B507">
        <v>12950.18</v>
      </c>
      <c r="C507">
        <v>12969.4</v>
      </c>
      <c r="D507">
        <v>12933.56</v>
      </c>
      <c r="E507">
        <v>12968.05</v>
      </c>
      <c r="F507" s="12">
        <v>80961272</v>
      </c>
      <c r="G507" s="12">
        <v>1171917.75</v>
      </c>
    </row>
    <row r="508" spans="1:7">
      <c r="A508" s="9">
        <f>'(1)'!A508</f>
        <v>43020</v>
      </c>
      <c r="B508">
        <v>12979.34</v>
      </c>
      <c r="C508">
        <v>12993.53</v>
      </c>
      <c r="D508">
        <v>12941.15</v>
      </c>
      <c r="E508">
        <v>12955.94</v>
      </c>
      <c r="F508" s="12">
        <v>75287616</v>
      </c>
      <c r="G508" s="12">
        <v>1175296.5</v>
      </c>
    </row>
    <row r="509" spans="1:7">
      <c r="A509" s="9">
        <f>'(1)'!A509</f>
        <v>43021</v>
      </c>
      <c r="B509">
        <v>12975.86</v>
      </c>
      <c r="C509">
        <v>12996.64</v>
      </c>
      <c r="D509">
        <v>12943.55</v>
      </c>
      <c r="E509">
        <v>12976.4</v>
      </c>
      <c r="F509" s="12">
        <v>62755996</v>
      </c>
      <c r="G509" s="12">
        <v>1176367.3799999999</v>
      </c>
    </row>
    <row r="510" spans="1:7">
      <c r="A510" s="9">
        <f>'(1)'!A510</f>
        <v>43024</v>
      </c>
      <c r="B510">
        <v>12959.72</v>
      </c>
      <c r="C510">
        <v>12980.45</v>
      </c>
      <c r="D510">
        <v>12909.28</v>
      </c>
      <c r="E510">
        <v>12949.25</v>
      </c>
      <c r="F510" s="12">
        <v>67197216</v>
      </c>
      <c r="G510" s="12">
        <v>1176433.3799999999</v>
      </c>
    </row>
    <row r="511" spans="1:7">
      <c r="A511" s="9">
        <f>'(1)'!A511</f>
        <v>43025</v>
      </c>
      <c r="B511">
        <v>12965.28</v>
      </c>
      <c r="C511">
        <v>12976.32</v>
      </c>
      <c r="D511">
        <v>12925.24</v>
      </c>
      <c r="E511">
        <v>12970.68</v>
      </c>
      <c r="F511" s="12">
        <v>75121024</v>
      </c>
      <c r="G511" s="12">
        <v>1178754.25</v>
      </c>
    </row>
    <row r="512" spans="1:7">
      <c r="A512" s="9">
        <f>'(1)'!A512</f>
        <v>43026</v>
      </c>
      <c r="B512">
        <v>12977.27</v>
      </c>
      <c r="C512">
        <v>13002.34</v>
      </c>
      <c r="D512">
        <v>12945.07</v>
      </c>
      <c r="E512">
        <v>12982.89</v>
      </c>
      <c r="F512" s="12">
        <v>76552200</v>
      </c>
      <c r="G512" s="12">
        <v>1178325.1299999999</v>
      </c>
    </row>
    <row r="513" spans="1:7">
      <c r="A513" s="9">
        <f>'(1)'!A513</f>
        <v>43027</v>
      </c>
      <c r="B513">
        <v>12995.08</v>
      </c>
      <c r="C513">
        <v>13036.74</v>
      </c>
      <c r="D513">
        <v>12964.35</v>
      </c>
      <c r="E513">
        <v>12991.87</v>
      </c>
      <c r="F513" s="12">
        <v>70252544</v>
      </c>
      <c r="G513" s="12">
        <v>1178427.75</v>
      </c>
    </row>
    <row r="514" spans="1:7">
      <c r="A514" s="9">
        <f>'(1)'!A514</f>
        <v>43028</v>
      </c>
      <c r="B514">
        <v>13017.18</v>
      </c>
      <c r="C514">
        <v>13026.45</v>
      </c>
      <c r="D514">
        <v>13000.38</v>
      </c>
      <c r="E514">
        <v>13003.7</v>
      </c>
      <c r="F514" s="12">
        <v>56348908</v>
      </c>
      <c r="G514" s="12">
        <v>1180860.5</v>
      </c>
    </row>
    <row r="515" spans="1:7">
      <c r="A515" s="9">
        <f>'(1)'!A515</f>
        <v>43031</v>
      </c>
      <c r="B515">
        <v>12995.84</v>
      </c>
      <c r="C515">
        <v>13034.42</v>
      </c>
      <c r="D515">
        <v>12967.35</v>
      </c>
      <c r="E515">
        <v>12995.06</v>
      </c>
      <c r="F515" s="12">
        <v>70289432</v>
      </c>
      <c r="G515" s="12">
        <v>1185344</v>
      </c>
    </row>
    <row r="516" spans="1:7">
      <c r="A516" s="9">
        <f>'(1)'!A516</f>
        <v>43032</v>
      </c>
      <c r="B516">
        <v>13012.8</v>
      </c>
      <c r="C516">
        <v>13094.76</v>
      </c>
      <c r="D516">
        <v>13003.92</v>
      </c>
      <c r="E516">
        <v>13043.03</v>
      </c>
      <c r="F516" s="12">
        <v>65707728</v>
      </c>
      <c r="G516" s="12">
        <v>1189637.25</v>
      </c>
    </row>
    <row r="517" spans="1:7">
      <c r="A517" s="9">
        <f>'(1)'!A517</f>
        <v>43033</v>
      </c>
      <c r="B517">
        <v>13036.28</v>
      </c>
      <c r="C517">
        <v>13042.62</v>
      </c>
      <c r="D517">
        <v>12911.58</v>
      </c>
      <c r="E517">
        <v>12990.1</v>
      </c>
      <c r="F517" s="12">
        <v>82339160</v>
      </c>
      <c r="G517" s="12">
        <v>1200681.25</v>
      </c>
    </row>
    <row r="518" spans="1:7">
      <c r="A518" s="9">
        <f>'(1)'!A518</f>
        <v>43034</v>
      </c>
      <c r="B518">
        <v>13057.78</v>
      </c>
      <c r="C518">
        <v>13063.57</v>
      </c>
      <c r="D518">
        <v>12956.42</v>
      </c>
      <c r="E518">
        <v>12991.28</v>
      </c>
      <c r="F518" s="12">
        <v>83568264</v>
      </c>
      <c r="G518" s="12">
        <v>1207407.25</v>
      </c>
    </row>
    <row r="519" spans="1:7">
      <c r="A519" s="9">
        <f>'(1)'!A519</f>
        <v>43035</v>
      </c>
      <c r="B519">
        <v>13014.57</v>
      </c>
      <c r="C519">
        <v>13069.4</v>
      </c>
      <c r="D519">
        <v>12973.43</v>
      </c>
      <c r="E519">
        <v>13003.14</v>
      </c>
      <c r="F519" s="12">
        <v>61435260</v>
      </c>
      <c r="G519" s="12">
        <v>1207407.25</v>
      </c>
    </row>
    <row r="520" spans="1:7">
      <c r="A520" s="9">
        <f>'(1)'!A520</f>
        <v>43038</v>
      </c>
      <c r="B520">
        <v>12998.66</v>
      </c>
      <c r="C520">
        <v>13055.65</v>
      </c>
      <c r="D520">
        <v>12983.38</v>
      </c>
      <c r="E520">
        <v>13013.19</v>
      </c>
      <c r="F520" s="12">
        <v>97334768</v>
      </c>
      <c r="G520" s="12">
        <v>1213834.6299999999</v>
      </c>
    </row>
    <row r="521" spans="1:7">
      <c r="A521" s="9">
        <f>'(1)'!A521</f>
        <v>43039</v>
      </c>
      <c r="B521">
        <v>12998.44</v>
      </c>
      <c r="C521">
        <v>13049.47</v>
      </c>
      <c r="D521">
        <v>12931.22</v>
      </c>
      <c r="E521">
        <v>12953.41</v>
      </c>
      <c r="F521" s="12">
        <v>95362720</v>
      </c>
      <c r="G521" s="12">
        <v>1213732.3799999999</v>
      </c>
    </row>
    <row r="522" spans="1:7">
      <c r="A522" s="9">
        <f>'(1)'!A522</f>
        <v>43040</v>
      </c>
      <c r="B522">
        <v>12955.43</v>
      </c>
      <c r="C522">
        <v>13144.65</v>
      </c>
      <c r="D522">
        <v>12940.83</v>
      </c>
      <c r="E522">
        <v>13133.28</v>
      </c>
      <c r="F522" s="12">
        <v>113614856</v>
      </c>
      <c r="G522" s="12">
        <v>1212229.1299999999</v>
      </c>
    </row>
    <row r="523" spans="1:7">
      <c r="A523" s="9">
        <f>'(1)'!A523</f>
        <v>43041</v>
      </c>
      <c r="B523">
        <v>13186.55</v>
      </c>
      <c r="C523">
        <v>13249.03</v>
      </c>
      <c r="D523">
        <v>13186.55</v>
      </c>
      <c r="E523">
        <v>13217.54</v>
      </c>
      <c r="F523" s="12">
        <v>106973456</v>
      </c>
      <c r="G523" s="12">
        <v>1214039.75</v>
      </c>
    </row>
    <row r="524" spans="1:7">
      <c r="A524" s="9">
        <f>'(1)'!A524</f>
        <v>43042</v>
      </c>
      <c r="B524">
        <v>13227.85</v>
      </c>
      <c r="C524">
        <v>13255.38</v>
      </c>
      <c r="D524">
        <v>13214.6</v>
      </c>
      <c r="E524">
        <v>13229.57</v>
      </c>
      <c r="F524" s="12">
        <v>73520584</v>
      </c>
      <c r="G524" s="12">
        <v>1211579.75</v>
      </c>
    </row>
    <row r="525" spans="1:7">
      <c r="A525" s="9">
        <f>'(1)'!A525</f>
        <v>43045</v>
      </c>
      <c r="B525">
        <v>13342.44</v>
      </c>
      <c r="C525">
        <v>13488.59</v>
      </c>
      <c r="D525">
        <v>13341.3</v>
      </c>
      <c r="E525">
        <v>13465.51</v>
      </c>
      <c r="F525" s="12">
        <v>128440792</v>
      </c>
      <c r="G525" s="12">
        <v>1213561.25</v>
      </c>
    </row>
    <row r="526" spans="1:7">
      <c r="A526" s="9">
        <f>'(1)'!A526</f>
        <v>43046</v>
      </c>
      <c r="B526">
        <v>13448.52</v>
      </c>
      <c r="C526">
        <v>13460.86</v>
      </c>
      <c r="D526">
        <v>13405.91</v>
      </c>
      <c r="E526">
        <v>13440.93</v>
      </c>
      <c r="F526" s="12">
        <v>96879080</v>
      </c>
      <c r="G526" s="12">
        <v>1214325.6299999999</v>
      </c>
    </row>
    <row r="527" spans="1:7">
      <c r="A527" s="9">
        <f>'(1)'!A527</f>
        <v>43047</v>
      </c>
      <c r="B527">
        <v>13476.53</v>
      </c>
      <c r="C527">
        <v>13505.01</v>
      </c>
      <c r="D527">
        <v>13430.22</v>
      </c>
      <c r="E527">
        <v>13478.86</v>
      </c>
      <c r="F527" s="12">
        <v>89998600</v>
      </c>
      <c r="G527" s="12">
        <v>1214962.25</v>
      </c>
    </row>
    <row r="528" spans="1:7">
      <c r="A528" s="9">
        <f>'(1)'!A528</f>
        <v>43048</v>
      </c>
      <c r="B528">
        <v>13459.42</v>
      </c>
      <c r="C528">
        <v>13481.23</v>
      </c>
      <c r="D528">
        <v>13441.66</v>
      </c>
      <c r="E528">
        <v>13468.79</v>
      </c>
      <c r="F528" s="12">
        <v>92397936</v>
      </c>
      <c r="G528" s="12">
        <v>1216004.25</v>
      </c>
    </row>
    <row r="529" spans="1:7">
      <c r="A529" s="9">
        <f>'(1)'!A529</f>
        <v>43049</v>
      </c>
      <c r="B529">
        <v>13517.98</v>
      </c>
      <c r="C529">
        <v>13525.56</v>
      </c>
      <c r="D529">
        <v>13369.85</v>
      </c>
      <c r="E529">
        <v>13379.27</v>
      </c>
      <c r="F529" s="12">
        <v>88954912</v>
      </c>
      <c r="G529" s="12">
        <v>1214992.6299999999</v>
      </c>
    </row>
    <row r="530" spans="1:7">
      <c r="A530" s="9">
        <f>'(1)'!A530</f>
        <v>43052</v>
      </c>
      <c r="B530">
        <v>13404.58</v>
      </c>
      <c r="C530">
        <v>13419.77</v>
      </c>
      <c r="D530">
        <v>13345.11</v>
      </c>
      <c r="E530">
        <v>13382.42</v>
      </c>
      <c r="F530" s="12">
        <v>106423288</v>
      </c>
      <c r="G530" s="12">
        <v>1219830.25</v>
      </c>
    </row>
    <row r="531" spans="1:7">
      <c r="A531" s="9">
        <f>'(1)'!A531</f>
        <v>43053</v>
      </c>
      <c r="B531">
        <v>13378.96</v>
      </c>
      <c r="C531">
        <v>13402.05</v>
      </c>
      <c r="D531">
        <v>13175.22</v>
      </c>
      <c r="E531">
        <v>13182.56</v>
      </c>
      <c r="F531" s="12">
        <v>145298960</v>
      </c>
      <c r="G531" s="12">
        <v>1214470.5</v>
      </c>
    </row>
    <row r="532" spans="1:7">
      <c r="A532" s="9">
        <f>'(1)'!A532</f>
        <v>43054</v>
      </c>
      <c r="B532">
        <v>13206.35</v>
      </c>
      <c r="C532">
        <v>13216.97</v>
      </c>
      <c r="D532">
        <v>13111.65</v>
      </c>
      <c r="E532">
        <v>13127.47</v>
      </c>
      <c r="F532" s="12">
        <v>118512048</v>
      </c>
      <c r="G532" s="12">
        <v>1214265.3799999999</v>
      </c>
    </row>
    <row r="533" spans="1:7">
      <c r="A533" s="9">
        <f>'(1)'!A533</f>
        <v>43055</v>
      </c>
      <c r="B533">
        <v>13150.78</v>
      </c>
      <c r="C533">
        <v>13163.94</v>
      </c>
      <c r="D533">
        <v>12960.65</v>
      </c>
      <c r="E533">
        <v>13074.42</v>
      </c>
      <c r="F533" s="12">
        <v>105060880</v>
      </c>
      <c r="G533" s="12">
        <v>1215347.1299999999</v>
      </c>
    </row>
    <row r="534" spans="1:7">
      <c r="A534" s="9">
        <f>'(1)'!A534</f>
        <v>43056</v>
      </c>
      <c r="B534">
        <v>13101.09</v>
      </c>
      <c r="C534">
        <v>13139.27</v>
      </c>
      <c r="D534">
        <v>13000.15</v>
      </c>
      <c r="E534">
        <v>13033.48</v>
      </c>
      <c r="F534" s="12">
        <v>94223216</v>
      </c>
      <c r="G534" s="12">
        <v>1216669.8799999999</v>
      </c>
    </row>
    <row r="535" spans="1:7">
      <c r="A535" s="9">
        <f>'(1)'!A535</f>
        <v>43059</v>
      </c>
      <c r="B535">
        <v>12963.09</v>
      </c>
      <c r="C535">
        <v>12996.12</v>
      </c>
      <c r="D535">
        <v>12847.88</v>
      </c>
      <c r="E535">
        <v>12976.37</v>
      </c>
      <c r="F535" s="12">
        <v>136166912</v>
      </c>
      <c r="G535" s="12">
        <v>1198843.3799999999</v>
      </c>
    </row>
    <row r="536" spans="1:7">
      <c r="A536" s="9">
        <f>'(1)'!A536</f>
        <v>43060</v>
      </c>
      <c r="B536">
        <v>13024.39</v>
      </c>
      <c r="C536">
        <v>13071.94</v>
      </c>
      <c r="D536">
        <v>13008.02</v>
      </c>
      <c r="E536">
        <v>13047.22</v>
      </c>
      <c r="F536" s="12">
        <v>103036136</v>
      </c>
      <c r="G536" s="12">
        <v>1216143.8799999999</v>
      </c>
    </row>
    <row r="537" spans="1:7">
      <c r="A537" s="9">
        <f>'(1)'!A537</f>
        <v>43061</v>
      </c>
      <c r="B537">
        <v>13051.71</v>
      </c>
      <c r="C537">
        <v>13089.72</v>
      </c>
      <c r="D537">
        <v>12984.67</v>
      </c>
      <c r="E537">
        <v>12993.73</v>
      </c>
      <c r="F537" s="12">
        <v>104020928</v>
      </c>
      <c r="G537" s="12">
        <v>1223666.25</v>
      </c>
    </row>
    <row r="538" spans="1:7">
      <c r="A538" s="9">
        <f>'(1)'!A538</f>
        <v>43063</v>
      </c>
      <c r="B538">
        <v>12932.81</v>
      </c>
      <c r="C538">
        <v>13085.17</v>
      </c>
      <c r="D538">
        <v>12926.13</v>
      </c>
      <c r="E538">
        <v>13058.66</v>
      </c>
      <c r="F538" s="12">
        <v>93187984</v>
      </c>
      <c r="G538" s="12">
        <v>1224930.75</v>
      </c>
    </row>
    <row r="539" spans="1:7">
      <c r="A539" s="9">
        <f>'(1)'!A539</f>
        <v>43066</v>
      </c>
      <c r="B539">
        <v>13042.94</v>
      </c>
      <c r="C539">
        <v>13209.01</v>
      </c>
      <c r="D539">
        <v>13026.77</v>
      </c>
      <c r="E539">
        <v>13167.54</v>
      </c>
      <c r="F539" s="12">
        <v>103692936</v>
      </c>
      <c r="G539" s="12">
        <v>1224930.75</v>
      </c>
    </row>
    <row r="540" spans="1:7">
      <c r="A540" s="9">
        <f>'(1)'!A540</f>
        <v>43067</v>
      </c>
      <c r="B540">
        <v>13171.36</v>
      </c>
      <c r="C540">
        <v>13191.96</v>
      </c>
      <c r="D540">
        <v>13008.97</v>
      </c>
      <c r="E540">
        <v>13015.04</v>
      </c>
      <c r="F540" s="12">
        <v>82769168</v>
      </c>
      <c r="G540" s="12">
        <v>1245590.75</v>
      </c>
    </row>
    <row r="541" spans="1:7">
      <c r="A541" s="9">
        <f>'(1)'!A541</f>
        <v>43068</v>
      </c>
      <c r="B541">
        <v>12943.49</v>
      </c>
      <c r="C541">
        <v>13049.08</v>
      </c>
      <c r="D541">
        <v>12921.15</v>
      </c>
      <c r="E541">
        <v>13008.55</v>
      </c>
      <c r="F541" s="12">
        <v>71297568</v>
      </c>
      <c r="G541" s="12">
        <v>1243384.1299999999</v>
      </c>
    </row>
    <row r="542" spans="1:7">
      <c r="A542" s="9">
        <f>'(1)'!A542</f>
        <v>43069</v>
      </c>
      <c r="B542">
        <v>13023.52</v>
      </c>
      <c r="C542">
        <v>13160.81</v>
      </c>
      <c r="D542">
        <v>12981.68</v>
      </c>
      <c r="E542">
        <v>13059.84</v>
      </c>
      <c r="F542" s="12">
        <v>66012348</v>
      </c>
      <c r="G542" s="12">
        <v>1246742.1299999999</v>
      </c>
    </row>
    <row r="543" spans="1:7">
      <c r="A543" s="9">
        <f>'(1)'!A543</f>
        <v>43070</v>
      </c>
      <c r="B543">
        <v>13036.74</v>
      </c>
      <c r="C543">
        <v>13117.76</v>
      </c>
      <c r="D543">
        <v>12989.37</v>
      </c>
      <c r="E543">
        <v>13000.2</v>
      </c>
      <c r="F543" s="12">
        <v>66082560</v>
      </c>
      <c r="G543" s="12">
        <v>1245331.6299999999</v>
      </c>
    </row>
    <row r="544" spans="1:7">
      <c r="A544" s="9">
        <f>'(1)'!A544</f>
        <v>43073</v>
      </c>
      <c r="B544">
        <v>13008.94</v>
      </c>
      <c r="C544">
        <v>13071.01</v>
      </c>
      <c r="D544">
        <v>12966.38</v>
      </c>
      <c r="E544">
        <v>13059.53</v>
      </c>
      <c r="F544" s="12">
        <v>68160048</v>
      </c>
      <c r="G544" s="12">
        <v>1236629.1299999999</v>
      </c>
    </row>
    <row r="545" spans="1:7">
      <c r="A545" s="9">
        <f>'(1)'!A545</f>
        <v>43074</v>
      </c>
      <c r="B545">
        <v>13153.74</v>
      </c>
      <c r="C545">
        <v>13196.15</v>
      </c>
      <c r="D545">
        <v>13037.34</v>
      </c>
      <c r="E545">
        <v>13061.87</v>
      </c>
      <c r="F545" s="12">
        <v>96182384</v>
      </c>
      <c r="G545" s="12">
        <v>1236724.1299999999</v>
      </c>
    </row>
    <row r="546" spans="1:7">
      <c r="A546" s="9">
        <f>'(1)'!A546</f>
        <v>43075</v>
      </c>
      <c r="B546">
        <v>13060.56</v>
      </c>
      <c r="C546">
        <v>13177.57</v>
      </c>
      <c r="D546">
        <v>13023.98</v>
      </c>
      <c r="E546">
        <v>13023.98</v>
      </c>
      <c r="F546" s="12">
        <v>129911184</v>
      </c>
      <c r="G546" s="12">
        <v>1222381.25</v>
      </c>
    </row>
    <row r="547" spans="1:7">
      <c r="A547" s="9">
        <f>'(1)'!A547</f>
        <v>43076</v>
      </c>
      <c r="B547">
        <v>13044.15</v>
      </c>
      <c r="C547">
        <v>13064.29</v>
      </c>
      <c r="D547">
        <v>12810.13</v>
      </c>
      <c r="E547">
        <v>12861.49</v>
      </c>
      <c r="F547" s="12">
        <v>117913016</v>
      </c>
      <c r="G547" s="12">
        <v>1218474.6299999999</v>
      </c>
    </row>
    <row r="548" spans="1:7">
      <c r="A548" s="9">
        <f>'(1)'!A548</f>
        <v>43077</v>
      </c>
      <c r="B548">
        <v>13038.77</v>
      </c>
      <c r="C548">
        <v>13117.75</v>
      </c>
      <c r="D548">
        <v>12974.32</v>
      </c>
      <c r="E548">
        <v>13058.55</v>
      </c>
      <c r="F548" s="12">
        <v>88467912</v>
      </c>
      <c r="G548" s="12">
        <v>1213915.25</v>
      </c>
    </row>
    <row r="549" spans="1:7">
      <c r="A549" s="9">
        <f>'(1)'!A549</f>
        <v>43080</v>
      </c>
      <c r="B549">
        <v>13056.82</v>
      </c>
      <c r="C549">
        <v>13094.38</v>
      </c>
      <c r="D549">
        <v>12960.59</v>
      </c>
      <c r="E549">
        <v>13048.54</v>
      </c>
      <c r="F549" s="12">
        <v>83935968</v>
      </c>
      <c r="G549" s="12">
        <v>1210525.75</v>
      </c>
    </row>
    <row r="550" spans="1:7">
      <c r="A550" s="9">
        <f>'(1)'!A550</f>
        <v>43081</v>
      </c>
      <c r="B550">
        <v>12897.43</v>
      </c>
      <c r="C550">
        <v>13033.75</v>
      </c>
      <c r="D550">
        <v>12864.68</v>
      </c>
      <c r="E550">
        <v>12998.85</v>
      </c>
      <c r="F550" s="12">
        <v>87248976</v>
      </c>
      <c r="G550" s="12">
        <v>1205202.75</v>
      </c>
    </row>
    <row r="551" spans="1:7">
      <c r="A551" s="9">
        <f>'(1)'!A551</f>
        <v>43082</v>
      </c>
      <c r="B551">
        <v>13026.3</v>
      </c>
      <c r="C551">
        <v>13083.08</v>
      </c>
      <c r="D551">
        <v>12989</v>
      </c>
      <c r="E551">
        <v>13045.15</v>
      </c>
      <c r="F551" s="12">
        <v>78818064</v>
      </c>
      <c r="G551" s="12">
        <v>1211757.3799999999</v>
      </c>
    </row>
    <row r="552" spans="1:7">
      <c r="A552" s="9">
        <f>'(1)'!A552</f>
        <v>43083</v>
      </c>
      <c r="B552">
        <v>13146.82</v>
      </c>
      <c r="C552">
        <v>13240.92</v>
      </c>
      <c r="D552">
        <v>13136.78</v>
      </c>
      <c r="E552">
        <v>13153.7</v>
      </c>
      <c r="F552" s="12">
        <v>107300296</v>
      </c>
      <c r="G552" s="12">
        <v>1206248.1299999999</v>
      </c>
    </row>
    <row r="553" spans="1:7">
      <c r="A553" s="9">
        <f>'(1)'!A553</f>
        <v>43084</v>
      </c>
      <c r="B553">
        <v>13181.85</v>
      </c>
      <c r="C553">
        <v>13192.42</v>
      </c>
      <c r="D553">
        <v>13112.82</v>
      </c>
      <c r="E553">
        <v>13123.65</v>
      </c>
      <c r="F553" s="12">
        <v>73702248</v>
      </c>
      <c r="G553" s="12">
        <v>1212300.6299999999</v>
      </c>
    </row>
    <row r="554" spans="1:7">
      <c r="A554" s="9">
        <f>'(1)'!A554</f>
        <v>43087</v>
      </c>
      <c r="B554">
        <v>13131.41</v>
      </c>
      <c r="C554">
        <v>13183.83</v>
      </c>
      <c r="D554">
        <v>13079.86</v>
      </c>
      <c r="E554">
        <v>13183.53</v>
      </c>
      <c r="F554" s="12">
        <v>78863112</v>
      </c>
      <c r="G554" s="12">
        <v>1222086.25</v>
      </c>
    </row>
    <row r="555" spans="1:7">
      <c r="A555" s="9">
        <f>'(1)'!A555</f>
        <v>43088</v>
      </c>
      <c r="B555">
        <v>13148.52</v>
      </c>
      <c r="C555">
        <v>13188.07</v>
      </c>
      <c r="D555">
        <v>13120.4</v>
      </c>
      <c r="E555">
        <v>13125.64</v>
      </c>
      <c r="F555" s="12">
        <v>122821392</v>
      </c>
      <c r="G555" s="12">
        <v>1207911.5</v>
      </c>
    </row>
    <row r="556" spans="1:7">
      <c r="A556" s="9">
        <f>'(1)'!A556</f>
        <v>43089</v>
      </c>
      <c r="B556">
        <v>13107.11</v>
      </c>
      <c r="C556">
        <v>13159.48</v>
      </c>
      <c r="D556">
        <v>13011.97</v>
      </c>
      <c r="E556">
        <v>13068.08</v>
      </c>
      <c r="F556" s="12">
        <v>125308640</v>
      </c>
      <c r="G556" s="12">
        <v>1207571.25</v>
      </c>
    </row>
    <row r="557" spans="1:7">
      <c r="A557" s="9">
        <f>'(1)'!A557</f>
        <v>43090</v>
      </c>
      <c r="B557">
        <v>13027.84</v>
      </c>
      <c r="C557">
        <v>13109.13</v>
      </c>
      <c r="D557">
        <v>13008.07</v>
      </c>
      <c r="E557">
        <v>13103.56</v>
      </c>
      <c r="F557" s="12">
        <v>189329808</v>
      </c>
      <c r="G557" s="12">
        <v>1211905.75</v>
      </c>
    </row>
    <row r="558" spans="1:7">
      <c r="A558" s="9">
        <f>'(1)'!A558</f>
        <v>43091</v>
      </c>
      <c r="B558">
        <v>13211.63</v>
      </c>
      <c r="C558">
        <v>13331.95</v>
      </c>
      <c r="D558">
        <v>13206.12</v>
      </c>
      <c r="E558">
        <v>13312.3</v>
      </c>
      <c r="F558" s="12">
        <v>96557480</v>
      </c>
      <c r="G558" s="12">
        <v>1206678.25</v>
      </c>
    </row>
    <row r="559" spans="1:7">
      <c r="A559" s="9">
        <f>'(1)'!A559</f>
        <v>43095</v>
      </c>
      <c r="B559">
        <v>13314.73</v>
      </c>
      <c r="C559">
        <v>13338.91</v>
      </c>
      <c r="D559">
        <v>13213.19</v>
      </c>
      <c r="E559">
        <v>13215.79</v>
      </c>
      <c r="F559" s="12">
        <v>76166496</v>
      </c>
      <c r="G559" s="12">
        <v>1211647.5</v>
      </c>
    </row>
    <row r="560" spans="1:7">
      <c r="A560" s="9">
        <f>'(1)'!A560</f>
        <v>43096</v>
      </c>
      <c r="B560">
        <v>13244.27</v>
      </c>
      <c r="C560">
        <v>13252.67</v>
      </c>
      <c r="D560">
        <v>13026.11</v>
      </c>
      <c r="E560">
        <v>13069.17</v>
      </c>
      <c r="F560" s="12">
        <v>82311520</v>
      </c>
      <c r="G560" s="12">
        <v>1211632</v>
      </c>
    </row>
    <row r="561" spans="1:7">
      <c r="A561" s="9">
        <f>'(1)'!A561</f>
        <v>43097</v>
      </c>
      <c r="B561">
        <v>13065.79</v>
      </c>
      <c r="C561">
        <v>13137.71</v>
      </c>
      <c r="D561">
        <v>13013.63</v>
      </c>
      <c r="E561">
        <v>13109.74</v>
      </c>
      <c r="F561" s="12">
        <v>72536296</v>
      </c>
      <c r="G561" s="12">
        <v>1209256.3799999999</v>
      </c>
    </row>
    <row r="562" spans="1:7">
      <c r="A562" s="9">
        <f>'(1)'!A562</f>
        <v>43098</v>
      </c>
      <c r="B562">
        <v>13076.76</v>
      </c>
      <c r="C562">
        <v>13108.56</v>
      </c>
      <c r="D562">
        <v>13059.87</v>
      </c>
      <c r="E562">
        <v>13072.79</v>
      </c>
      <c r="F562" s="12">
        <v>54512124</v>
      </c>
      <c r="G562" s="12">
        <v>1194271.6299999999</v>
      </c>
    </row>
    <row r="563" spans="1:7">
      <c r="A563" s="9">
        <f>'(1)'!A563</f>
        <v>43102</v>
      </c>
      <c r="B563">
        <v>13070.19</v>
      </c>
      <c r="C563">
        <v>13128.74</v>
      </c>
      <c r="D563">
        <v>13020.43</v>
      </c>
      <c r="E563">
        <v>13070.02</v>
      </c>
      <c r="F563" s="12">
        <v>46058828</v>
      </c>
      <c r="G563" s="12">
        <v>1213495.5</v>
      </c>
    </row>
    <row r="564" spans="1:7">
      <c r="A564" s="9">
        <f>'(1)'!A564</f>
        <v>43103</v>
      </c>
      <c r="B564">
        <v>13065.46</v>
      </c>
      <c r="C564">
        <v>13069.4</v>
      </c>
      <c r="D564">
        <v>12965.28</v>
      </c>
      <c r="E564">
        <v>12979.94</v>
      </c>
      <c r="F564" s="12">
        <v>44486656</v>
      </c>
      <c r="G564" s="12">
        <v>1213015</v>
      </c>
    </row>
    <row r="565" spans="1:7">
      <c r="A565" s="9">
        <f>'(1)'!A565</f>
        <v>43104</v>
      </c>
      <c r="B565">
        <v>12980.09</v>
      </c>
      <c r="C565">
        <v>12980.74</v>
      </c>
      <c r="D565">
        <v>12911.73</v>
      </c>
      <c r="E565">
        <v>12917.64</v>
      </c>
      <c r="F565" s="12">
        <v>43473448</v>
      </c>
      <c r="G565" s="12">
        <v>1208422.3799999999</v>
      </c>
    </row>
    <row r="566" spans="1:7">
      <c r="A566" s="9">
        <f>'(1)'!A566</f>
        <v>43105</v>
      </c>
      <c r="B566">
        <v>12897.69</v>
      </c>
      <c r="C566">
        <v>12924.16</v>
      </c>
      <c r="D566">
        <v>12745.15</v>
      </c>
      <c r="E566">
        <v>12871.39</v>
      </c>
      <c r="F566" s="12">
        <v>88710592</v>
      </c>
      <c r="G566" s="12">
        <v>1213279.75</v>
      </c>
    </row>
    <row r="567" spans="1:7">
      <c r="A567" s="9">
        <f>'(1)'!A567</f>
        <v>43108</v>
      </c>
      <c r="B567">
        <v>12916.18</v>
      </c>
      <c r="C567">
        <v>13023.59</v>
      </c>
      <c r="D567">
        <v>12893.05</v>
      </c>
      <c r="E567">
        <v>12978.21</v>
      </c>
      <c r="F567" s="12">
        <v>87432328</v>
      </c>
      <c r="G567" s="12">
        <v>1222982.6299999999</v>
      </c>
    </row>
    <row r="568" spans="1:7">
      <c r="A568" s="9">
        <f>'(1)'!A568</f>
        <v>43109</v>
      </c>
      <c r="B568">
        <v>13065.98</v>
      </c>
      <c r="C568">
        <v>13208.35</v>
      </c>
      <c r="D568">
        <v>13062.67</v>
      </c>
      <c r="E568">
        <v>13167.89</v>
      </c>
      <c r="F568" s="12">
        <v>104329336</v>
      </c>
      <c r="G568" s="12">
        <v>1219663.1299999999</v>
      </c>
    </row>
    <row r="569" spans="1:7">
      <c r="A569" s="9">
        <f>'(1)'!A569</f>
        <v>43110</v>
      </c>
      <c r="B569">
        <v>13219.11</v>
      </c>
      <c r="C569">
        <v>13332.8</v>
      </c>
      <c r="D569">
        <v>13219.11</v>
      </c>
      <c r="E569">
        <v>13319.64</v>
      </c>
      <c r="F569" s="12">
        <v>116036120</v>
      </c>
      <c r="G569" s="12">
        <v>1225410.8799999999</v>
      </c>
    </row>
    <row r="570" spans="1:7">
      <c r="A570" s="9">
        <f>'(1)'!A570</f>
        <v>43111</v>
      </c>
      <c r="B570">
        <v>13399.62</v>
      </c>
      <c r="C570">
        <v>13407.82</v>
      </c>
      <c r="D570">
        <v>13334.16</v>
      </c>
      <c r="E570">
        <v>13367.78</v>
      </c>
      <c r="F570" s="12">
        <v>97943624</v>
      </c>
      <c r="G570" s="12">
        <v>1220234.25</v>
      </c>
    </row>
    <row r="571" spans="1:7">
      <c r="A571" s="9">
        <f>'(1)'!A571</f>
        <v>43112</v>
      </c>
      <c r="B571">
        <v>13383.26</v>
      </c>
      <c r="C571">
        <v>13425.02</v>
      </c>
      <c r="D571">
        <v>13361.22</v>
      </c>
      <c r="E571">
        <v>13385.59</v>
      </c>
      <c r="F571" s="12">
        <v>97701424</v>
      </c>
      <c r="G571" s="12">
        <v>1215167.5</v>
      </c>
    </row>
    <row r="572" spans="1:7">
      <c r="A572" s="9">
        <f>'(1)'!A572</f>
        <v>43116</v>
      </c>
      <c r="B572">
        <v>13355.28</v>
      </c>
      <c r="C572">
        <v>13377.88</v>
      </c>
      <c r="D572">
        <v>13227.57</v>
      </c>
      <c r="E572">
        <v>13281.34</v>
      </c>
      <c r="F572" s="12">
        <v>124056616</v>
      </c>
      <c r="G572" s="12">
        <v>1217893.3799999999</v>
      </c>
    </row>
    <row r="573" spans="1:7">
      <c r="A573" s="9">
        <f>'(1)'!A573</f>
        <v>43117</v>
      </c>
      <c r="B573">
        <v>13281.2</v>
      </c>
      <c r="C573">
        <v>13298.65</v>
      </c>
      <c r="D573">
        <v>13151.84</v>
      </c>
      <c r="E573">
        <v>13202.9</v>
      </c>
      <c r="F573" s="12">
        <v>113997184</v>
      </c>
      <c r="G573" s="12">
        <v>1237310.75</v>
      </c>
    </row>
    <row r="574" spans="1:7">
      <c r="A574" s="9">
        <f>'(1)'!A574</f>
        <v>43118</v>
      </c>
      <c r="B574">
        <v>13241.28</v>
      </c>
      <c r="C574">
        <v>13265.14</v>
      </c>
      <c r="D574">
        <v>13168.01</v>
      </c>
      <c r="E574">
        <v>13245.03</v>
      </c>
      <c r="F574" s="12">
        <v>90611592</v>
      </c>
      <c r="G574" s="12">
        <v>1228601.3799999999</v>
      </c>
    </row>
    <row r="575" spans="1:7">
      <c r="A575" s="9">
        <f>'(1)'!A575</f>
        <v>43119</v>
      </c>
      <c r="B575">
        <v>13244.37</v>
      </c>
      <c r="C575">
        <v>13250.37</v>
      </c>
      <c r="D575">
        <v>13173.71</v>
      </c>
      <c r="E575">
        <v>13200.51</v>
      </c>
      <c r="F575" s="12">
        <v>60130092</v>
      </c>
      <c r="G575" s="12">
        <v>1214258.5</v>
      </c>
    </row>
    <row r="576" spans="1:7">
      <c r="A576" s="9">
        <f>'(1)'!A576</f>
        <v>43122</v>
      </c>
      <c r="B576">
        <v>13228.6</v>
      </c>
      <c r="C576">
        <v>13351.09</v>
      </c>
      <c r="D576">
        <v>13196.56</v>
      </c>
      <c r="E576">
        <v>13246.33</v>
      </c>
      <c r="F576" s="12">
        <v>88455304</v>
      </c>
      <c r="G576" s="12">
        <v>1218022.75</v>
      </c>
    </row>
    <row r="577" spans="1:7">
      <c r="A577" s="9">
        <f>'(1)'!A577</f>
        <v>43123</v>
      </c>
      <c r="B577">
        <v>13200.92</v>
      </c>
      <c r="C577">
        <v>13251.44</v>
      </c>
      <c r="D577">
        <v>13137.51</v>
      </c>
      <c r="E577">
        <v>13183.96</v>
      </c>
      <c r="F577" s="12">
        <v>90870224</v>
      </c>
      <c r="G577" s="12">
        <v>1214523.1299999999</v>
      </c>
    </row>
    <row r="578" spans="1:7">
      <c r="A578" s="9">
        <f>'(1)'!A578</f>
        <v>43124</v>
      </c>
      <c r="B578">
        <v>13250.25</v>
      </c>
      <c r="C578">
        <v>13293.29</v>
      </c>
      <c r="D578">
        <v>13201.34</v>
      </c>
      <c r="E578">
        <v>13281.43</v>
      </c>
      <c r="F578" s="12">
        <v>92416552</v>
      </c>
      <c r="G578" s="12">
        <v>1214523.1299999999</v>
      </c>
    </row>
    <row r="579" spans="1:7">
      <c r="A579" s="9">
        <f>'(1)'!A579</f>
        <v>43125</v>
      </c>
      <c r="B579">
        <v>13297.74</v>
      </c>
      <c r="C579">
        <v>13445.47</v>
      </c>
      <c r="D579">
        <v>13294.81</v>
      </c>
      <c r="E579">
        <v>13434.45</v>
      </c>
      <c r="F579" s="12">
        <v>111492048</v>
      </c>
      <c r="G579" s="12">
        <v>1214523.1299999999</v>
      </c>
    </row>
    <row r="580" spans="1:7">
      <c r="A580" s="9">
        <f>'(1)'!A580</f>
        <v>43126</v>
      </c>
      <c r="B580">
        <v>13435.14</v>
      </c>
      <c r="C580">
        <v>13470.05</v>
      </c>
      <c r="D580">
        <v>13410.96</v>
      </c>
      <c r="E580">
        <v>13463.69</v>
      </c>
      <c r="F580" s="12">
        <v>98242976</v>
      </c>
      <c r="G580" s="12">
        <v>1220347.25</v>
      </c>
    </row>
    <row r="581" spans="1:7">
      <c r="A581" s="9">
        <f>'(1)'!A581</f>
        <v>43129</v>
      </c>
      <c r="B581">
        <v>13577.14</v>
      </c>
      <c r="C581">
        <v>13596.89</v>
      </c>
      <c r="D581">
        <v>13517.81</v>
      </c>
      <c r="E581">
        <v>13559.6</v>
      </c>
      <c r="F581" s="12">
        <v>100246368</v>
      </c>
      <c r="G581" s="12">
        <v>1212045</v>
      </c>
    </row>
    <row r="582" spans="1:7">
      <c r="A582" s="9">
        <f>'(1)'!A582</f>
        <v>43130</v>
      </c>
      <c r="B582">
        <v>13572.71</v>
      </c>
      <c r="C582">
        <v>13576.84</v>
      </c>
      <c r="D582">
        <v>13414.74</v>
      </c>
      <c r="E582">
        <v>13414.74</v>
      </c>
      <c r="F582" s="12">
        <v>108644384</v>
      </c>
      <c r="G582" s="12">
        <v>1207119.5</v>
      </c>
    </row>
    <row r="583" spans="1:7">
      <c r="A583" s="9">
        <f>'(1)'!A583</f>
        <v>43131</v>
      </c>
      <c r="B583">
        <v>13374.38</v>
      </c>
      <c r="C583">
        <v>13443.36</v>
      </c>
      <c r="D583">
        <v>13222.47</v>
      </c>
      <c r="E583">
        <v>13298.36</v>
      </c>
      <c r="F583" s="12">
        <v>109401248</v>
      </c>
      <c r="G583" s="12">
        <v>1207119.5</v>
      </c>
    </row>
    <row r="584" spans="1:7">
      <c r="A584" s="9">
        <f>'(1)'!A584</f>
        <v>43132</v>
      </c>
      <c r="B584">
        <v>13297.51</v>
      </c>
      <c r="C584">
        <v>13348.69</v>
      </c>
      <c r="D584">
        <v>13268.31</v>
      </c>
      <c r="E584">
        <v>13340.17</v>
      </c>
      <c r="F584" s="12">
        <v>78174392</v>
      </c>
      <c r="G584" s="12">
        <v>1202599.6299999999</v>
      </c>
    </row>
    <row r="585" spans="1:7">
      <c r="A585" s="9">
        <f>'(1)'!A585</f>
        <v>43133</v>
      </c>
      <c r="B585">
        <v>13358.9</v>
      </c>
      <c r="C585">
        <v>13370.02</v>
      </c>
      <c r="D585">
        <v>13274.84</v>
      </c>
      <c r="E585">
        <v>13324.48</v>
      </c>
      <c r="F585" s="12">
        <v>81260280</v>
      </c>
      <c r="G585" s="12">
        <v>1212591.6299999999</v>
      </c>
    </row>
    <row r="586" spans="1:7">
      <c r="A586" s="9">
        <f>'(1)'!A586</f>
        <v>43136</v>
      </c>
      <c r="B586">
        <v>13223.97</v>
      </c>
      <c r="C586">
        <v>13309.86</v>
      </c>
      <c r="D586">
        <v>13171.91</v>
      </c>
      <c r="E586">
        <v>13197.71</v>
      </c>
      <c r="F586" s="12">
        <v>118714120</v>
      </c>
      <c r="G586" s="12">
        <v>1229829.25</v>
      </c>
    </row>
    <row r="587" spans="1:7">
      <c r="A587" s="9">
        <f>'(1)'!A587</f>
        <v>43137</v>
      </c>
      <c r="B587">
        <v>13210.76</v>
      </c>
      <c r="C587">
        <v>13268.41</v>
      </c>
      <c r="D587">
        <v>13159.35</v>
      </c>
      <c r="E587">
        <v>13189.48</v>
      </c>
      <c r="F587" s="12">
        <v>115311944</v>
      </c>
      <c r="G587" s="12">
        <v>1243960</v>
      </c>
    </row>
    <row r="588" spans="1:7">
      <c r="A588" s="9">
        <f>'(1)'!A588</f>
        <v>43138</v>
      </c>
      <c r="B588">
        <v>13235.15</v>
      </c>
      <c r="C588">
        <v>13301.41</v>
      </c>
      <c r="D588">
        <v>12971.78</v>
      </c>
      <c r="E588">
        <v>13003.9</v>
      </c>
      <c r="F588" s="12">
        <v>126680480</v>
      </c>
      <c r="G588" s="12">
        <v>1248800.25</v>
      </c>
    </row>
    <row r="589" spans="1:7">
      <c r="A589" s="9">
        <f>'(1)'!A589</f>
        <v>43139</v>
      </c>
      <c r="B589">
        <v>12954.59</v>
      </c>
      <c r="C589">
        <v>12954.59</v>
      </c>
      <c r="D589">
        <v>12782.07</v>
      </c>
      <c r="E589">
        <v>12785.16</v>
      </c>
      <c r="F589" s="12">
        <v>145226080</v>
      </c>
      <c r="G589" s="12">
        <v>1251301.75</v>
      </c>
    </row>
    <row r="590" spans="1:7">
      <c r="A590" s="9">
        <f>'(1)'!A590</f>
        <v>43140</v>
      </c>
      <c r="B590">
        <v>12687.79</v>
      </c>
      <c r="C590">
        <v>12752.6</v>
      </c>
      <c r="D590">
        <v>12622.44</v>
      </c>
      <c r="E590">
        <v>12687.49</v>
      </c>
      <c r="F590" s="12">
        <v>117461848</v>
      </c>
      <c r="G590" s="12">
        <v>1240760.8799999999</v>
      </c>
    </row>
    <row r="591" spans="1:7">
      <c r="A591" s="9">
        <f>'(1)'!A591</f>
        <v>43143</v>
      </c>
      <c r="B591">
        <v>12232.86</v>
      </c>
      <c r="C591">
        <v>12550.16</v>
      </c>
      <c r="D591">
        <v>12232.86</v>
      </c>
      <c r="E591">
        <v>12392.66</v>
      </c>
      <c r="F591" s="12">
        <v>211192624</v>
      </c>
      <c r="G591" s="12">
        <v>1232871.8799999999</v>
      </c>
    </row>
    <row r="592" spans="1:7">
      <c r="A592" s="9">
        <f>'(1)'!A592</f>
        <v>43144</v>
      </c>
      <c r="B592">
        <v>12478.68</v>
      </c>
      <c r="C592">
        <v>12651.28</v>
      </c>
      <c r="D592">
        <v>12414.84</v>
      </c>
      <c r="E592">
        <v>12590.43</v>
      </c>
      <c r="F592" s="12">
        <v>158217648</v>
      </c>
      <c r="G592" s="12">
        <v>1236612.75</v>
      </c>
    </row>
    <row r="593" spans="1:7">
      <c r="A593" s="9">
        <f>'(1)'!A593</f>
        <v>43145</v>
      </c>
      <c r="B593">
        <v>12506.18</v>
      </c>
      <c r="C593">
        <v>12541.32</v>
      </c>
      <c r="D593">
        <v>12187.45</v>
      </c>
      <c r="E593">
        <v>12260.29</v>
      </c>
      <c r="F593" s="12">
        <v>158754528</v>
      </c>
      <c r="G593" s="12">
        <v>1232453.25</v>
      </c>
    </row>
    <row r="594" spans="1:7">
      <c r="A594" s="9">
        <f>'(1)'!A594</f>
        <v>43146</v>
      </c>
      <c r="B594">
        <v>12263.1</v>
      </c>
      <c r="C594">
        <v>12296.18</v>
      </c>
      <c r="D594">
        <v>12003.36</v>
      </c>
      <c r="E594">
        <v>12107.48</v>
      </c>
      <c r="F594" s="12">
        <v>181250400</v>
      </c>
      <c r="G594" s="12">
        <v>1237505.8799999999</v>
      </c>
    </row>
    <row r="595" spans="1:7">
      <c r="A595" s="9">
        <f>'(1)'!A595</f>
        <v>43147</v>
      </c>
      <c r="B595">
        <v>12238.63</v>
      </c>
      <c r="C595">
        <v>12379.16</v>
      </c>
      <c r="D595">
        <v>12222.34</v>
      </c>
      <c r="E595">
        <v>12282.77</v>
      </c>
      <c r="F595" s="12">
        <v>123736952</v>
      </c>
      <c r="G595" s="12">
        <v>1232153.5</v>
      </c>
    </row>
    <row r="596" spans="1:7">
      <c r="A596" s="9">
        <f>'(1)'!A596</f>
        <v>43151</v>
      </c>
      <c r="B596">
        <v>12282.76</v>
      </c>
      <c r="C596">
        <v>12300.63</v>
      </c>
      <c r="D596">
        <v>12196.22</v>
      </c>
      <c r="E596">
        <v>12196.5</v>
      </c>
      <c r="F596" s="12">
        <v>97526880</v>
      </c>
      <c r="G596" s="12">
        <v>1240675.25</v>
      </c>
    </row>
    <row r="597" spans="1:7">
      <c r="A597" s="9">
        <f>'(1)'!A597</f>
        <v>43152</v>
      </c>
      <c r="B597">
        <v>12294.85</v>
      </c>
      <c r="C597">
        <v>12393.71</v>
      </c>
      <c r="D597">
        <v>12075.21</v>
      </c>
      <c r="E597">
        <v>12339.16</v>
      </c>
      <c r="F597" s="12">
        <v>134755648</v>
      </c>
      <c r="G597" s="12">
        <v>1255415.3799999999</v>
      </c>
    </row>
    <row r="598" spans="1:7">
      <c r="A598" s="9">
        <f>'(1)'!A598</f>
        <v>43153</v>
      </c>
      <c r="B598">
        <v>12425.45</v>
      </c>
      <c r="C598">
        <v>12479.97</v>
      </c>
      <c r="D598">
        <v>12275.04</v>
      </c>
      <c r="E598">
        <v>12346.17</v>
      </c>
      <c r="F598" s="12">
        <v>115396760</v>
      </c>
      <c r="G598" s="12">
        <v>1258268.6299999999</v>
      </c>
    </row>
    <row r="599" spans="1:7">
      <c r="A599" s="9">
        <f>'(1)'!A599</f>
        <v>43154</v>
      </c>
      <c r="B599">
        <v>12408.48</v>
      </c>
      <c r="C599">
        <v>12484.12</v>
      </c>
      <c r="D599">
        <v>12368.71</v>
      </c>
      <c r="E599">
        <v>12451.96</v>
      </c>
      <c r="F599" s="12">
        <v>107454112</v>
      </c>
      <c r="G599" s="12">
        <v>1266669.3799999999</v>
      </c>
    </row>
    <row r="600" spans="1:7">
      <c r="A600" s="9">
        <f>'(1)'!A600</f>
        <v>43157</v>
      </c>
      <c r="B600">
        <v>12495.07</v>
      </c>
      <c r="C600">
        <v>12505.49</v>
      </c>
      <c r="D600">
        <v>12361.86</v>
      </c>
      <c r="E600">
        <v>12385.6</v>
      </c>
      <c r="F600" s="12">
        <v>68986576</v>
      </c>
      <c r="G600" s="12">
        <v>1253440.5</v>
      </c>
    </row>
    <row r="601" spans="1:7">
      <c r="A601" s="9">
        <f>'(1)'!A601</f>
        <v>43158</v>
      </c>
      <c r="B601">
        <v>12403.63</v>
      </c>
      <c r="C601">
        <v>12496.1</v>
      </c>
      <c r="D601">
        <v>12333.79</v>
      </c>
      <c r="E601">
        <v>12487.9</v>
      </c>
      <c r="F601" s="12">
        <v>89822336</v>
      </c>
      <c r="G601" s="12">
        <v>1242301.3799999999</v>
      </c>
    </row>
    <row r="602" spans="1:7">
      <c r="A602" s="9">
        <f>'(1)'!A602</f>
        <v>43159</v>
      </c>
      <c r="B602">
        <v>12457.22</v>
      </c>
      <c r="C602">
        <v>12474.37</v>
      </c>
      <c r="D602">
        <v>12372.26</v>
      </c>
      <c r="E602">
        <v>12470.49</v>
      </c>
      <c r="F602" s="12">
        <v>85961440</v>
      </c>
      <c r="G602" s="12">
        <v>1246710.8799999999</v>
      </c>
    </row>
    <row r="603" spans="1:7">
      <c r="A603" s="9">
        <f>'(1)'!A603</f>
        <v>43160</v>
      </c>
      <c r="B603">
        <v>12358.82</v>
      </c>
      <c r="C603">
        <v>12497.71</v>
      </c>
      <c r="D603">
        <v>12283.7</v>
      </c>
      <c r="E603">
        <v>12461.91</v>
      </c>
      <c r="F603" s="12">
        <v>107394824</v>
      </c>
      <c r="G603" s="12">
        <v>1245017.5</v>
      </c>
    </row>
    <row r="604" spans="1:7">
      <c r="A604" s="9">
        <f>'(1)'!A604</f>
        <v>43161</v>
      </c>
      <c r="B604">
        <v>12491.77</v>
      </c>
      <c r="C604">
        <v>12513.32</v>
      </c>
      <c r="D604">
        <v>12431.94</v>
      </c>
      <c r="E604">
        <v>12483.79</v>
      </c>
      <c r="F604" s="12">
        <v>100955200</v>
      </c>
      <c r="G604" s="12">
        <v>1233020.3799999999</v>
      </c>
    </row>
    <row r="605" spans="1:7">
      <c r="A605" s="9">
        <f>'(1)'!A605</f>
        <v>43164</v>
      </c>
      <c r="B605">
        <v>12566.05</v>
      </c>
      <c r="C605">
        <v>12601.46</v>
      </c>
      <c r="D605">
        <v>12484.59</v>
      </c>
      <c r="E605">
        <v>12527.04</v>
      </c>
      <c r="F605" s="12">
        <v>80724720</v>
      </c>
      <c r="G605" s="12">
        <v>1232085.1299999999</v>
      </c>
    </row>
    <row r="606" spans="1:7">
      <c r="A606" s="9">
        <f>'(1)'!A606</f>
        <v>43165</v>
      </c>
      <c r="B606">
        <v>12573.65</v>
      </c>
      <c r="C606">
        <v>12577.56</v>
      </c>
      <c r="D606">
        <v>12436.13</v>
      </c>
      <c r="E606">
        <v>12490.73</v>
      </c>
      <c r="F606" s="12">
        <v>92643912</v>
      </c>
      <c r="G606" s="12">
        <v>1211664.6299999999</v>
      </c>
    </row>
    <row r="607" spans="1:7">
      <c r="A607" s="9">
        <f>'(1)'!A607</f>
        <v>43166</v>
      </c>
      <c r="B607">
        <v>12427.46</v>
      </c>
      <c r="C607">
        <v>12516.92</v>
      </c>
      <c r="D607">
        <v>12417.96</v>
      </c>
      <c r="E607">
        <v>12435.85</v>
      </c>
      <c r="F607" s="12">
        <v>96279672</v>
      </c>
      <c r="G607" s="12">
        <v>1191553.3799999999</v>
      </c>
    </row>
    <row r="608" spans="1:7">
      <c r="A608" s="9">
        <f>'(1)'!A608</f>
        <v>43167</v>
      </c>
      <c r="B608">
        <v>12386.4</v>
      </c>
      <c r="C608">
        <v>12387.88</v>
      </c>
      <c r="D608">
        <v>12143.14</v>
      </c>
      <c r="E608">
        <v>12190.94</v>
      </c>
      <c r="F608" s="12">
        <v>117196448</v>
      </c>
      <c r="G608" s="12">
        <v>1182134.3799999999</v>
      </c>
    </row>
    <row r="609" spans="1:7">
      <c r="A609" s="9">
        <f>'(1)'!A609</f>
        <v>43168</v>
      </c>
      <c r="B609">
        <v>12051.89</v>
      </c>
      <c r="C609">
        <v>12081.4</v>
      </c>
      <c r="D609">
        <v>11877.66</v>
      </c>
      <c r="E609">
        <v>11913.71</v>
      </c>
      <c r="F609" s="12">
        <v>124206984</v>
      </c>
      <c r="G609" s="12">
        <v>1155121.3799999999</v>
      </c>
    </row>
    <row r="610" spans="1:7">
      <c r="A610" s="9">
        <f>'(1)'!A610</f>
        <v>43171</v>
      </c>
      <c r="B610">
        <v>11831.57</v>
      </c>
      <c r="C610">
        <v>12110.18</v>
      </c>
      <c r="D610">
        <v>11830.98</v>
      </c>
      <c r="E610">
        <v>12090.87</v>
      </c>
      <c r="F610" s="12">
        <v>113320176</v>
      </c>
      <c r="G610" s="12">
        <v>1173892</v>
      </c>
    </row>
    <row r="611" spans="1:7">
      <c r="A611" s="9">
        <f>'(1)'!A611</f>
        <v>43172</v>
      </c>
      <c r="B611">
        <v>12229.29</v>
      </c>
      <c r="C611">
        <v>12259.58</v>
      </c>
      <c r="D611">
        <v>12110.34</v>
      </c>
      <c r="E611">
        <v>12113.87</v>
      </c>
      <c r="F611" s="12">
        <v>107749520</v>
      </c>
      <c r="G611" s="12">
        <v>1143073.75</v>
      </c>
    </row>
    <row r="612" spans="1:7">
      <c r="A612" s="9">
        <f>'(1)'!A612</f>
        <v>43173</v>
      </c>
      <c r="B612">
        <v>12060.09</v>
      </c>
      <c r="C612">
        <v>12275.69</v>
      </c>
      <c r="D612">
        <v>12020.61</v>
      </c>
      <c r="E612">
        <v>12245.36</v>
      </c>
      <c r="F612" s="12">
        <v>95794136</v>
      </c>
      <c r="G612" s="12">
        <v>1128975.1299999999</v>
      </c>
    </row>
    <row r="613" spans="1:7">
      <c r="A613" s="9">
        <f>'(1)'!A613</f>
        <v>43174</v>
      </c>
      <c r="B613">
        <v>12237.94</v>
      </c>
      <c r="C613">
        <v>12382.69</v>
      </c>
      <c r="D613">
        <v>12177.12</v>
      </c>
      <c r="E613">
        <v>12355.57</v>
      </c>
      <c r="F613" s="12">
        <v>100783264</v>
      </c>
      <c r="G613" s="12">
        <v>1145025.75</v>
      </c>
    </row>
    <row r="614" spans="1:7">
      <c r="A614" s="9">
        <f>'(1)'!A614</f>
        <v>43175</v>
      </c>
      <c r="B614">
        <v>12331.64</v>
      </c>
      <c r="C614">
        <v>12407.98</v>
      </c>
      <c r="D614">
        <v>12284.57</v>
      </c>
      <c r="E614">
        <v>12346.68</v>
      </c>
      <c r="F614" s="12">
        <v>99082176</v>
      </c>
      <c r="G614" s="12">
        <v>1137013.6299999999</v>
      </c>
    </row>
    <row r="615" spans="1:7">
      <c r="A615" s="9">
        <f>'(1)'!A615</f>
        <v>43178</v>
      </c>
      <c r="B615">
        <v>12453.3</v>
      </c>
      <c r="C615">
        <v>12454.96</v>
      </c>
      <c r="D615">
        <v>12361.01</v>
      </c>
      <c r="E615">
        <v>12418.39</v>
      </c>
      <c r="F615" s="12">
        <v>141032368</v>
      </c>
      <c r="G615" s="12">
        <v>1150395</v>
      </c>
    </row>
    <row r="616" spans="1:7">
      <c r="A616" s="9">
        <f>'(1)'!A616</f>
        <v>43179</v>
      </c>
      <c r="B616">
        <v>12425.69</v>
      </c>
      <c r="C616">
        <v>12459.9</v>
      </c>
      <c r="D616">
        <v>12162.47</v>
      </c>
      <c r="E616">
        <v>12221.03</v>
      </c>
      <c r="F616" s="12">
        <v>135966880</v>
      </c>
      <c r="G616" s="12">
        <v>1150719</v>
      </c>
    </row>
    <row r="617" spans="1:7">
      <c r="A617" s="9">
        <f>'(1)'!A617</f>
        <v>43180</v>
      </c>
      <c r="B617">
        <v>12212.49</v>
      </c>
      <c r="C617">
        <v>12322.89</v>
      </c>
      <c r="D617">
        <v>12202.76</v>
      </c>
      <c r="E617">
        <v>12237.74</v>
      </c>
      <c r="F617" s="12">
        <v>107312624</v>
      </c>
      <c r="G617" s="12">
        <v>1160806.75</v>
      </c>
    </row>
    <row r="618" spans="1:7">
      <c r="A618" s="9">
        <f>'(1)'!A618</f>
        <v>43181</v>
      </c>
      <c r="B618">
        <v>12284.14</v>
      </c>
      <c r="C618">
        <v>12378.39</v>
      </c>
      <c r="D618">
        <v>12239.96</v>
      </c>
      <c r="E618">
        <v>12345.56</v>
      </c>
      <c r="F618" s="12">
        <v>109956848</v>
      </c>
      <c r="G618" s="12">
        <v>1154481</v>
      </c>
    </row>
    <row r="619" spans="1:7">
      <c r="A619" s="9">
        <f>'(1)'!A619</f>
        <v>43182</v>
      </c>
      <c r="B619">
        <v>12345.56</v>
      </c>
      <c r="C619">
        <v>12454.02</v>
      </c>
      <c r="D619">
        <v>12337.62</v>
      </c>
      <c r="E619">
        <v>12389.58</v>
      </c>
      <c r="F619" s="12">
        <v>219422848</v>
      </c>
      <c r="G619" s="12">
        <v>1163323.3799999999</v>
      </c>
    </row>
    <row r="620" spans="1:7">
      <c r="A620" s="9">
        <f>'(1)'!A620</f>
        <v>43185</v>
      </c>
      <c r="B620">
        <v>12346.51</v>
      </c>
      <c r="C620">
        <v>12369.77</v>
      </c>
      <c r="D620">
        <v>12183.79</v>
      </c>
      <c r="E620">
        <v>12217.02</v>
      </c>
      <c r="F620" s="12">
        <v>100319328</v>
      </c>
      <c r="G620" s="12">
        <v>1161860.25</v>
      </c>
    </row>
    <row r="621" spans="1:7">
      <c r="A621" s="9">
        <f>'(1)'!A621</f>
        <v>43186</v>
      </c>
      <c r="B621">
        <v>12261.19</v>
      </c>
      <c r="C621">
        <v>12320</v>
      </c>
      <c r="D621">
        <v>12191.55</v>
      </c>
      <c r="E621">
        <v>12307.33</v>
      </c>
      <c r="F621" s="12">
        <v>75162432</v>
      </c>
      <c r="G621" s="12">
        <v>1160600.75</v>
      </c>
    </row>
    <row r="622" spans="1:7">
      <c r="A622" s="9">
        <f>'(1)'!A622</f>
        <v>43187</v>
      </c>
      <c r="B622">
        <v>12336.76</v>
      </c>
      <c r="C622">
        <v>12344.09</v>
      </c>
      <c r="D622">
        <v>12250.37</v>
      </c>
      <c r="E622">
        <v>12309.15</v>
      </c>
      <c r="F622" s="12">
        <v>112285840</v>
      </c>
      <c r="G622" s="12">
        <v>1162638.8799999999</v>
      </c>
    </row>
    <row r="623" spans="1:7">
      <c r="A623" s="9">
        <f>'(1)'!A623</f>
        <v>43188</v>
      </c>
      <c r="B623">
        <v>12187.73</v>
      </c>
      <c r="C623">
        <v>12267.17</v>
      </c>
      <c r="D623">
        <v>12009.5</v>
      </c>
      <c r="E623">
        <v>12100.08</v>
      </c>
      <c r="F623" s="12">
        <v>142709904</v>
      </c>
      <c r="G623" s="12">
        <v>1166972.5</v>
      </c>
    </row>
    <row r="624" spans="1:7">
      <c r="A624" s="9">
        <f>'(1)'!A624</f>
        <v>43192</v>
      </c>
      <c r="B624">
        <v>11995.51</v>
      </c>
      <c r="C624">
        <v>12001.78</v>
      </c>
      <c r="D624">
        <v>11818.7</v>
      </c>
      <c r="E624">
        <v>11886.31</v>
      </c>
      <c r="F624" s="12">
        <v>150121408</v>
      </c>
      <c r="G624" s="12">
        <v>1163626.25</v>
      </c>
    </row>
    <row r="625" spans="1:7">
      <c r="A625" s="9">
        <f>'(1)'!A625</f>
        <v>43193</v>
      </c>
      <c r="B625">
        <v>11919.64</v>
      </c>
      <c r="C625">
        <v>11984.5</v>
      </c>
      <c r="D625">
        <v>11726.62</v>
      </c>
      <c r="E625">
        <v>11787.26</v>
      </c>
      <c r="F625" s="12">
        <v>102946304</v>
      </c>
      <c r="G625" s="12">
        <v>1158880</v>
      </c>
    </row>
    <row r="626" spans="1:7">
      <c r="A626" s="9">
        <f>'(1)'!A626</f>
        <v>43194</v>
      </c>
      <c r="B626">
        <v>11996.35</v>
      </c>
      <c r="C626">
        <v>12042.78</v>
      </c>
      <c r="D626">
        <v>11927.91</v>
      </c>
      <c r="E626">
        <v>11970.83</v>
      </c>
      <c r="F626" s="12">
        <v>101729728</v>
      </c>
      <c r="G626" s="12">
        <v>1135344.75</v>
      </c>
    </row>
    <row r="627" spans="1:7">
      <c r="A627" s="9">
        <f>'(1)'!A627</f>
        <v>43195</v>
      </c>
      <c r="B627">
        <v>11868.08</v>
      </c>
      <c r="C627">
        <v>11961.16</v>
      </c>
      <c r="D627">
        <v>11770.4</v>
      </c>
      <c r="E627">
        <v>11940.71</v>
      </c>
      <c r="F627" s="12">
        <v>116903840</v>
      </c>
      <c r="G627" s="12">
        <v>1110413.1299999999</v>
      </c>
    </row>
    <row r="628" spans="1:7">
      <c r="A628" s="9">
        <f>'(1)'!A628</f>
        <v>43196</v>
      </c>
      <c r="B628">
        <v>11956.34</v>
      </c>
      <c r="C628">
        <v>12151.31</v>
      </c>
      <c r="D628">
        <v>11942.28</v>
      </c>
      <c r="E628">
        <v>12096.73</v>
      </c>
      <c r="F628" s="12">
        <v>115040352</v>
      </c>
      <c r="G628" s="12">
        <v>1126088.5</v>
      </c>
    </row>
    <row r="629" spans="1:7">
      <c r="A629" s="9">
        <f>'(1)'!A629</f>
        <v>43199</v>
      </c>
      <c r="B629">
        <v>11997.47</v>
      </c>
      <c r="C629">
        <v>12069.48</v>
      </c>
      <c r="D629">
        <v>11913.62</v>
      </c>
      <c r="E629">
        <v>12002.45</v>
      </c>
      <c r="F629" s="12">
        <v>98171928</v>
      </c>
      <c r="G629" s="12">
        <v>1128550.75</v>
      </c>
    </row>
    <row r="630" spans="1:7">
      <c r="A630" s="9">
        <f>'(1)'!A630</f>
        <v>43200</v>
      </c>
      <c r="B630">
        <v>12000.47</v>
      </c>
      <c r="C630">
        <v>12011.12</v>
      </c>
      <c r="D630">
        <v>11792.35</v>
      </c>
      <c r="E630">
        <v>11957.9</v>
      </c>
      <c r="F630" s="12">
        <v>110623704</v>
      </c>
      <c r="G630" s="12">
        <v>1140331.8799999999</v>
      </c>
    </row>
    <row r="631" spans="1:7">
      <c r="A631" s="9">
        <f>'(1)'!A631</f>
        <v>43201</v>
      </c>
      <c r="B631">
        <v>12153.61</v>
      </c>
      <c r="C631">
        <v>12322.37</v>
      </c>
      <c r="D631">
        <v>12135.64</v>
      </c>
      <c r="E631">
        <v>12305.19</v>
      </c>
      <c r="F631" s="12">
        <v>112466344</v>
      </c>
      <c r="G631" s="12">
        <v>1150802.3799999999</v>
      </c>
    </row>
    <row r="632" spans="1:7">
      <c r="A632" s="9">
        <f>'(1)'!A632</f>
        <v>43202</v>
      </c>
      <c r="B632">
        <v>12242.94</v>
      </c>
      <c r="C632">
        <v>12290.03</v>
      </c>
      <c r="D632">
        <v>12202.05</v>
      </c>
      <c r="E632">
        <v>12241.27</v>
      </c>
      <c r="F632" s="12">
        <v>89700112</v>
      </c>
      <c r="G632" s="12">
        <v>1149882.5</v>
      </c>
    </row>
    <row r="633" spans="1:7">
      <c r="A633" s="9">
        <f>'(1)'!A633</f>
        <v>43203</v>
      </c>
      <c r="B633">
        <v>12311.02</v>
      </c>
      <c r="C633">
        <v>12371.11</v>
      </c>
      <c r="D633">
        <v>12205.39</v>
      </c>
      <c r="E633">
        <v>12261.75</v>
      </c>
      <c r="F633" s="12">
        <v>79677608</v>
      </c>
      <c r="G633" s="12">
        <v>1156128.75</v>
      </c>
    </row>
    <row r="634" spans="1:7">
      <c r="A634" s="9">
        <f>'(1)'!A634</f>
        <v>43206</v>
      </c>
      <c r="B634">
        <v>12389.9</v>
      </c>
      <c r="C634">
        <v>12428.9</v>
      </c>
      <c r="D634">
        <v>12334.95</v>
      </c>
      <c r="E634">
        <v>12397.32</v>
      </c>
      <c r="F634" s="12">
        <v>102428576</v>
      </c>
      <c r="G634" s="12">
        <v>1137878</v>
      </c>
    </row>
    <row r="635" spans="1:7">
      <c r="A635" s="9">
        <f>'(1)'!A635</f>
        <v>43207</v>
      </c>
      <c r="B635">
        <v>12372.07</v>
      </c>
      <c r="C635">
        <v>12381.53</v>
      </c>
      <c r="D635">
        <v>12256.59</v>
      </c>
      <c r="E635">
        <v>12293.97</v>
      </c>
      <c r="F635" s="12">
        <v>101868800</v>
      </c>
      <c r="G635" s="12">
        <v>1139431.3799999999</v>
      </c>
    </row>
    <row r="636" spans="1:7">
      <c r="A636" s="9">
        <f>'(1)'!A636</f>
        <v>43208</v>
      </c>
      <c r="B636">
        <v>12282.39</v>
      </c>
      <c r="C636">
        <v>12434.24</v>
      </c>
      <c r="D636">
        <v>12263.7</v>
      </c>
      <c r="E636">
        <v>12415.01</v>
      </c>
      <c r="F636" s="12">
        <v>84591272</v>
      </c>
      <c r="G636" s="12">
        <v>1149264.3799999999</v>
      </c>
    </row>
    <row r="637" spans="1:7">
      <c r="A637" s="9">
        <f>'(1)'!A637</f>
        <v>43209</v>
      </c>
      <c r="B637">
        <v>12461.31</v>
      </c>
      <c r="C637">
        <v>12523.97</v>
      </c>
      <c r="D637">
        <v>12411.65</v>
      </c>
      <c r="E637">
        <v>12442.4</v>
      </c>
      <c r="F637" s="12">
        <v>79065848</v>
      </c>
      <c r="G637" s="12">
        <v>1153467.5</v>
      </c>
    </row>
    <row r="638" spans="1:7">
      <c r="A638" s="9">
        <f>'(1)'!A638</f>
        <v>43210</v>
      </c>
      <c r="B638">
        <v>12478.99</v>
      </c>
      <c r="C638">
        <v>12487.04</v>
      </c>
      <c r="D638">
        <v>12375.63</v>
      </c>
      <c r="E638">
        <v>12391.41</v>
      </c>
      <c r="F638" s="12">
        <v>64594584</v>
      </c>
      <c r="G638" s="12">
        <v>1148256.5</v>
      </c>
    </row>
    <row r="639" spans="1:7">
      <c r="A639" s="9">
        <f>'(1)'!A639</f>
        <v>43213</v>
      </c>
      <c r="B639">
        <v>12443.2</v>
      </c>
      <c r="C639">
        <v>12614.25</v>
      </c>
      <c r="D639">
        <v>12417.26</v>
      </c>
      <c r="E639">
        <v>12585.57</v>
      </c>
      <c r="F639" s="12">
        <v>87990448</v>
      </c>
      <c r="G639" s="12">
        <v>1156216.3799999999</v>
      </c>
    </row>
    <row r="640" spans="1:7">
      <c r="A640" s="9">
        <f>'(1)'!A640</f>
        <v>43214</v>
      </c>
      <c r="B640">
        <v>12597.58</v>
      </c>
      <c r="C640">
        <v>12640.25</v>
      </c>
      <c r="D640">
        <v>12548.45</v>
      </c>
      <c r="E640">
        <v>12590.83</v>
      </c>
      <c r="F640" s="12">
        <v>85596856</v>
      </c>
      <c r="G640" s="12">
        <v>1156359.3799999999</v>
      </c>
    </row>
    <row r="641" spans="1:7">
      <c r="A641" s="9">
        <f>'(1)'!A641</f>
        <v>43215</v>
      </c>
      <c r="B641">
        <v>12595.61</v>
      </c>
      <c r="C641">
        <v>12595.61</v>
      </c>
      <c r="D641">
        <v>12534.63</v>
      </c>
      <c r="E641">
        <v>12567.42</v>
      </c>
      <c r="F641" s="12">
        <v>72854112</v>
      </c>
      <c r="G641" s="12">
        <v>1137471.75</v>
      </c>
    </row>
    <row r="642" spans="1:7">
      <c r="A642" s="9">
        <f>'(1)'!A642</f>
        <v>43216</v>
      </c>
      <c r="B642">
        <v>12555.96</v>
      </c>
      <c r="C642">
        <v>12585.37</v>
      </c>
      <c r="D642">
        <v>12490.77</v>
      </c>
      <c r="E642">
        <v>12540.5</v>
      </c>
      <c r="F642" s="12">
        <v>115134216</v>
      </c>
      <c r="G642" s="12">
        <v>1117937.8799999999</v>
      </c>
    </row>
    <row r="643" spans="1:7">
      <c r="A643" s="9">
        <f>'(1)'!A643</f>
        <v>43217</v>
      </c>
      <c r="B643">
        <v>12538.16</v>
      </c>
      <c r="C643">
        <v>12588.23</v>
      </c>
      <c r="D643">
        <v>12466.47</v>
      </c>
      <c r="E643">
        <v>12572.39</v>
      </c>
      <c r="F643" s="12">
        <v>80571760</v>
      </c>
      <c r="G643" s="12">
        <v>1108946.5</v>
      </c>
    </row>
    <row r="644" spans="1:7">
      <c r="A644" s="9">
        <f>'(1)'!A644</f>
        <v>43220</v>
      </c>
      <c r="B644">
        <v>12602.41</v>
      </c>
      <c r="C644">
        <v>12647.16</v>
      </c>
      <c r="D644">
        <v>12481.3</v>
      </c>
      <c r="E644">
        <v>12550.82</v>
      </c>
      <c r="F644" s="12">
        <v>109354176</v>
      </c>
      <c r="G644" s="12">
        <v>1126036.1299999999</v>
      </c>
    </row>
    <row r="645" spans="1:7">
      <c r="A645" s="9">
        <f>'(1)'!A645</f>
        <v>43221</v>
      </c>
      <c r="B645">
        <v>12456.82</v>
      </c>
      <c r="C645">
        <v>12484.78</v>
      </c>
      <c r="D645">
        <v>12312.27</v>
      </c>
      <c r="E645">
        <v>12422.3</v>
      </c>
      <c r="F645" s="12">
        <v>111934768</v>
      </c>
      <c r="G645" s="12">
        <v>1123742.25</v>
      </c>
    </row>
    <row r="646" spans="1:7">
      <c r="A646" s="9">
        <f>'(1)'!A646</f>
        <v>43222</v>
      </c>
      <c r="B646">
        <v>12395.9</v>
      </c>
      <c r="C646">
        <v>12503.22</v>
      </c>
      <c r="D646">
        <v>12383.95</v>
      </c>
      <c r="E646">
        <v>12500.47</v>
      </c>
      <c r="F646" s="12">
        <v>123563656</v>
      </c>
      <c r="G646" s="12">
        <v>1139642.75</v>
      </c>
    </row>
    <row r="647" spans="1:7">
      <c r="A647" s="9">
        <f>'(1)'!A647</f>
        <v>43223</v>
      </c>
      <c r="B647">
        <v>12572.72</v>
      </c>
      <c r="C647">
        <v>12627.71</v>
      </c>
      <c r="D647">
        <v>12518.03</v>
      </c>
      <c r="E647">
        <v>12580.87</v>
      </c>
      <c r="F647" s="12">
        <v>110465304</v>
      </c>
      <c r="G647" s="12">
        <v>1139642.75</v>
      </c>
    </row>
    <row r="648" spans="1:7">
      <c r="A648" s="9">
        <f>'(1)'!A648</f>
        <v>43224</v>
      </c>
      <c r="B648">
        <v>12606.27</v>
      </c>
      <c r="C648">
        <v>12622.93</v>
      </c>
      <c r="D648">
        <v>12563.74</v>
      </c>
      <c r="E648">
        <v>12612.11</v>
      </c>
      <c r="F648" s="12">
        <v>99506184</v>
      </c>
      <c r="G648" s="12">
        <v>1139642.75</v>
      </c>
    </row>
    <row r="649" spans="1:7">
      <c r="A649" s="9">
        <f>'(1)'!A649</f>
        <v>43227</v>
      </c>
      <c r="B649">
        <v>12610.78</v>
      </c>
      <c r="C649">
        <v>12827.54</v>
      </c>
      <c r="D649">
        <v>12605.38</v>
      </c>
      <c r="E649">
        <v>12802.25</v>
      </c>
      <c r="F649" s="12">
        <v>114342144</v>
      </c>
      <c r="G649" s="12">
        <v>1130781.25</v>
      </c>
    </row>
    <row r="650" spans="1:7">
      <c r="A650" s="9">
        <f>'(1)'!A650</f>
        <v>43228</v>
      </c>
      <c r="B650">
        <v>12775.66</v>
      </c>
      <c r="C650">
        <v>12798.16</v>
      </c>
      <c r="D650">
        <v>12665.33</v>
      </c>
      <c r="E650">
        <v>12690.15</v>
      </c>
      <c r="F650" s="12">
        <v>101873248</v>
      </c>
      <c r="G650" s="12">
        <v>1126385.5</v>
      </c>
    </row>
    <row r="651" spans="1:7">
      <c r="A651" s="9">
        <f>'(1)'!A651</f>
        <v>43229</v>
      </c>
      <c r="B651">
        <v>12733.19</v>
      </c>
      <c r="C651">
        <v>12819.6</v>
      </c>
      <c r="D651">
        <v>12707.86</v>
      </c>
      <c r="E651">
        <v>12819.6</v>
      </c>
      <c r="F651" s="12">
        <v>102134040</v>
      </c>
      <c r="G651" s="12">
        <v>1158600.75</v>
      </c>
    </row>
    <row r="652" spans="1:7">
      <c r="A652" s="9">
        <f>'(1)'!A652</f>
        <v>43230</v>
      </c>
      <c r="B652">
        <v>12827.43</v>
      </c>
      <c r="C652">
        <v>12961.05</v>
      </c>
      <c r="D652">
        <v>12813.55</v>
      </c>
      <c r="E652">
        <v>12948.14</v>
      </c>
      <c r="F652" s="12">
        <v>66804128</v>
      </c>
      <c r="G652" s="12">
        <v>1148978</v>
      </c>
    </row>
    <row r="653" spans="1:7">
      <c r="A653" s="9">
        <f>'(1)'!A653</f>
        <v>43231</v>
      </c>
      <c r="B653">
        <v>12924.23</v>
      </c>
      <c r="C653">
        <v>12933.67</v>
      </c>
      <c r="D653">
        <v>12855.09</v>
      </c>
      <c r="E653">
        <v>12912.21</v>
      </c>
      <c r="F653" s="12">
        <v>98544192</v>
      </c>
      <c r="G653" s="12">
        <v>1150771.75</v>
      </c>
    </row>
    <row r="654" spans="1:7">
      <c r="A654" s="9">
        <f>'(1)'!A654</f>
        <v>43234</v>
      </c>
      <c r="B654">
        <v>12917.82</v>
      </c>
      <c r="C654">
        <v>12962.52</v>
      </c>
      <c r="D654">
        <v>12890.38</v>
      </c>
      <c r="E654">
        <v>12943.06</v>
      </c>
      <c r="F654" s="12">
        <v>105853208</v>
      </c>
      <c r="G654" s="12">
        <v>1163184.1299999999</v>
      </c>
    </row>
    <row r="655" spans="1:7">
      <c r="A655" s="9">
        <f>'(1)'!A655</f>
        <v>43235</v>
      </c>
      <c r="B655">
        <v>12975.09</v>
      </c>
      <c r="C655">
        <v>13034.21</v>
      </c>
      <c r="D655">
        <v>12928.51</v>
      </c>
      <c r="E655">
        <v>13022.87</v>
      </c>
      <c r="F655" s="12">
        <v>74386960</v>
      </c>
      <c r="G655" s="12">
        <v>1153973</v>
      </c>
    </row>
    <row r="656" spans="1:7">
      <c r="A656" s="9">
        <f>'(1)'!A656</f>
        <v>43236</v>
      </c>
      <c r="B656">
        <v>13023</v>
      </c>
      <c r="C656">
        <v>13033.3</v>
      </c>
      <c r="D656">
        <v>12964</v>
      </c>
      <c r="E656">
        <v>13001.24</v>
      </c>
      <c r="F656" s="12">
        <v>86261664</v>
      </c>
      <c r="G656" s="12">
        <v>1164721.75</v>
      </c>
    </row>
    <row r="657" spans="1:7">
      <c r="A657" s="9">
        <f>'(1)'!A657</f>
        <v>43237</v>
      </c>
      <c r="B657">
        <v>13009.83</v>
      </c>
      <c r="C657">
        <v>13015.1</v>
      </c>
      <c r="D657">
        <v>12927.24</v>
      </c>
      <c r="E657">
        <v>12977.71</v>
      </c>
      <c r="F657" s="12">
        <v>79554632</v>
      </c>
      <c r="G657" s="12">
        <v>1167735.5</v>
      </c>
    </row>
    <row r="658" spans="1:7">
      <c r="A658" s="9">
        <f>'(1)'!A658</f>
        <v>43238</v>
      </c>
      <c r="B658">
        <v>12947.97</v>
      </c>
      <c r="C658">
        <v>13006.34</v>
      </c>
      <c r="D658">
        <v>12918.29</v>
      </c>
      <c r="E658">
        <v>12970.04</v>
      </c>
      <c r="F658" s="12">
        <v>109889128</v>
      </c>
      <c r="G658" s="12">
        <v>1162130.5</v>
      </c>
    </row>
    <row r="659" spans="1:7">
      <c r="A659" s="9">
        <f>'(1)'!A659</f>
        <v>43241</v>
      </c>
      <c r="B659">
        <v>12983.49</v>
      </c>
      <c r="C659">
        <v>13030.76</v>
      </c>
      <c r="D659">
        <v>12960.53</v>
      </c>
      <c r="E659">
        <v>12996.33</v>
      </c>
      <c r="F659" s="12">
        <v>107393456</v>
      </c>
      <c r="G659" s="12">
        <v>1180184</v>
      </c>
    </row>
    <row r="660" spans="1:7">
      <c r="A660" s="9">
        <f>'(1)'!A660</f>
        <v>43242</v>
      </c>
      <c r="B660">
        <v>12985.14</v>
      </c>
      <c r="C660">
        <v>13114.63</v>
      </c>
      <c r="D660">
        <v>12981.89</v>
      </c>
      <c r="E660">
        <v>13114.61</v>
      </c>
      <c r="F660" s="12">
        <v>94862320</v>
      </c>
      <c r="G660" s="12">
        <v>1182949.5</v>
      </c>
    </row>
    <row r="661" spans="1:7">
      <c r="A661" s="9">
        <f>'(1)'!A661</f>
        <v>43243</v>
      </c>
      <c r="B661">
        <v>13115.63</v>
      </c>
      <c r="C661">
        <v>13133.19</v>
      </c>
      <c r="D661">
        <v>13051.13</v>
      </c>
      <c r="E661">
        <v>13077.72</v>
      </c>
      <c r="F661" s="12">
        <v>128106112</v>
      </c>
      <c r="G661" s="12">
        <v>1181087.1299999999</v>
      </c>
    </row>
    <row r="662" spans="1:7">
      <c r="A662" s="9">
        <f>'(1)'!A662</f>
        <v>43244</v>
      </c>
      <c r="B662">
        <v>13132.56</v>
      </c>
      <c r="C662">
        <v>13204.31</v>
      </c>
      <c r="D662">
        <v>13061.77</v>
      </c>
      <c r="E662">
        <v>13169.92</v>
      </c>
      <c r="F662" s="12">
        <v>112491208</v>
      </c>
      <c r="G662" s="12">
        <v>1178519.75</v>
      </c>
    </row>
    <row r="663" spans="1:7">
      <c r="A663" s="9">
        <f>'(1)'!A663</f>
        <v>43245</v>
      </c>
      <c r="B663">
        <v>13138.83</v>
      </c>
      <c r="C663">
        <v>13148.05</v>
      </c>
      <c r="D663">
        <v>12929.9</v>
      </c>
      <c r="E663">
        <v>12976.84</v>
      </c>
      <c r="F663" s="12">
        <v>108700080</v>
      </c>
      <c r="G663" s="12">
        <v>1181509.1299999999</v>
      </c>
    </row>
    <row r="664" spans="1:7">
      <c r="A664" s="9">
        <f>'(1)'!A664</f>
        <v>43249</v>
      </c>
      <c r="B664">
        <v>12955.94</v>
      </c>
      <c r="C664">
        <v>13006.44</v>
      </c>
      <c r="D664">
        <v>12801.82</v>
      </c>
      <c r="E664">
        <v>12855.09</v>
      </c>
      <c r="F664" s="12">
        <v>148209328</v>
      </c>
      <c r="G664" s="12">
        <v>1180056.5</v>
      </c>
    </row>
    <row r="665" spans="1:7">
      <c r="A665" s="9">
        <f>'(1)'!A665</f>
        <v>43250</v>
      </c>
      <c r="B665">
        <v>12917.15</v>
      </c>
      <c r="C665">
        <v>13002.47</v>
      </c>
      <c r="D665">
        <v>12852.17</v>
      </c>
      <c r="E665">
        <v>12938.01</v>
      </c>
      <c r="F665" s="12">
        <v>107262640</v>
      </c>
      <c r="G665" s="12">
        <v>1166212</v>
      </c>
    </row>
    <row r="666" spans="1:7">
      <c r="A666" s="9">
        <f>'(1)'!A666</f>
        <v>43251</v>
      </c>
      <c r="B666">
        <v>13016.55</v>
      </c>
      <c r="C666">
        <v>13040.63</v>
      </c>
      <c r="D666">
        <v>12828.26</v>
      </c>
      <c r="E666">
        <v>12863.46</v>
      </c>
      <c r="F666" s="12">
        <v>71924496</v>
      </c>
      <c r="G666" s="12">
        <v>1172601.75</v>
      </c>
    </row>
    <row r="667" spans="1:7">
      <c r="A667" s="9">
        <f>'(1)'!A667</f>
        <v>43252</v>
      </c>
      <c r="B667">
        <v>12786.15</v>
      </c>
      <c r="C667">
        <v>12803.29</v>
      </c>
      <c r="D667">
        <v>12608.7</v>
      </c>
      <c r="E667">
        <v>12666.51</v>
      </c>
      <c r="F667" s="12">
        <v>158726304</v>
      </c>
      <c r="G667" s="12">
        <v>1178337.75</v>
      </c>
    </row>
    <row r="668" spans="1:7">
      <c r="A668" s="9">
        <f>'(1)'!A668</f>
        <v>43255</v>
      </c>
      <c r="B668">
        <v>12693.33</v>
      </c>
      <c r="C668">
        <v>12783.76</v>
      </c>
      <c r="D668">
        <v>12663.37</v>
      </c>
      <c r="E668">
        <v>12783.76</v>
      </c>
      <c r="F668" s="12">
        <v>126401360</v>
      </c>
      <c r="G668" s="12">
        <v>1180332.8799999999</v>
      </c>
    </row>
    <row r="669" spans="1:7">
      <c r="A669" s="9">
        <f>'(1)'!A669</f>
        <v>43256</v>
      </c>
      <c r="B669">
        <v>12796.16</v>
      </c>
      <c r="C669">
        <v>12803.6</v>
      </c>
      <c r="D669">
        <v>12547.61</v>
      </c>
      <c r="E669">
        <v>12604.89</v>
      </c>
      <c r="F669" s="12">
        <v>190009344</v>
      </c>
      <c r="G669" s="12">
        <v>1180332.8799999999</v>
      </c>
    </row>
    <row r="670" spans="1:7">
      <c r="A670" s="9">
        <f>'(1)'!A670</f>
        <v>43257</v>
      </c>
      <c r="B670">
        <v>12678.07</v>
      </c>
      <c r="C670">
        <v>12800.45</v>
      </c>
      <c r="D670">
        <v>12660.79</v>
      </c>
      <c r="E670">
        <v>12724.27</v>
      </c>
      <c r="F670" s="12">
        <v>127231544</v>
      </c>
      <c r="G670" s="12">
        <v>1197840.25</v>
      </c>
    </row>
    <row r="671" spans="1:7">
      <c r="A671" s="9">
        <f>'(1)'!A671</f>
        <v>43258</v>
      </c>
      <c r="B671">
        <v>12839.44</v>
      </c>
      <c r="C671">
        <v>12846.26</v>
      </c>
      <c r="D671">
        <v>12714.03</v>
      </c>
      <c r="E671">
        <v>12770.75</v>
      </c>
      <c r="F671" s="12">
        <v>87125360</v>
      </c>
      <c r="G671" s="12">
        <v>1187194.75</v>
      </c>
    </row>
    <row r="672" spans="1:7">
      <c r="A672" s="9">
        <f>'(1)'!A672</f>
        <v>43259</v>
      </c>
      <c r="B672">
        <v>12766.16</v>
      </c>
      <c r="C672">
        <v>12925.24</v>
      </c>
      <c r="D672">
        <v>12753.3</v>
      </c>
      <c r="E672">
        <v>12787.13</v>
      </c>
      <c r="F672" s="12">
        <v>111235408</v>
      </c>
      <c r="G672" s="12">
        <v>1196449.8799999999</v>
      </c>
    </row>
    <row r="673" spans="1:7">
      <c r="A673" s="9">
        <f>'(1)'!A673</f>
        <v>43262</v>
      </c>
      <c r="B673">
        <v>12813.39</v>
      </c>
      <c r="C673">
        <v>12872.9</v>
      </c>
      <c r="D673">
        <v>12729.23</v>
      </c>
      <c r="E673">
        <v>12830.07</v>
      </c>
      <c r="F673" s="12">
        <v>110285424</v>
      </c>
      <c r="G673" s="12">
        <v>1204891.25</v>
      </c>
    </row>
    <row r="674" spans="1:7">
      <c r="A674" s="9">
        <f>'(1)'!A674</f>
        <v>43263</v>
      </c>
      <c r="B674">
        <v>12877.85</v>
      </c>
      <c r="C674">
        <v>12914.85</v>
      </c>
      <c r="D674">
        <v>12760.54</v>
      </c>
      <c r="E674">
        <v>12811.05</v>
      </c>
      <c r="F674" s="12">
        <v>96977280</v>
      </c>
      <c r="G674" s="12">
        <v>1201925.6299999999</v>
      </c>
    </row>
    <row r="675" spans="1:7">
      <c r="A675" s="9">
        <f>'(1)'!A675</f>
        <v>43264</v>
      </c>
      <c r="B675">
        <v>12668.77</v>
      </c>
      <c r="C675">
        <v>12795.64</v>
      </c>
      <c r="D675">
        <v>12610.68</v>
      </c>
      <c r="E675">
        <v>12766.55</v>
      </c>
      <c r="F675" s="12">
        <v>118582768</v>
      </c>
      <c r="G675" s="12">
        <v>1203717.6299999999</v>
      </c>
    </row>
    <row r="676" spans="1:7">
      <c r="A676" s="9">
        <f>'(1)'!A676</f>
        <v>43265</v>
      </c>
      <c r="B676">
        <v>12816.32</v>
      </c>
      <c r="C676">
        <v>12861.95</v>
      </c>
      <c r="D676">
        <v>12751.66</v>
      </c>
      <c r="E676">
        <v>12842.91</v>
      </c>
      <c r="F676" s="12">
        <v>112081800</v>
      </c>
      <c r="G676" s="12">
        <v>1204588.6299999999</v>
      </c>
    </row>
    <row r="677" spans="1:7">
      <c r="A677" s="9">
        <f>'(1)'!A677</f>
        <v>43266</v>
      </c>
      <c r="B677">
        <v>12924.03</v>
      </c>
      <c r="C677">
        <v>12948.52</v>
      </c>
      <c r="D677">
        <v>12816.07</v>
      </c>
      <c r="E677">
        <v>12842.3</v>
      </c>
      <c r="F677" s="12">
        <v>103758432</v>
      </c>
      <c r="G677" s="12">
        <v>1203409.6299999999</v>
      </c>
    </row>
    <row r="678" spans="1:7">
      <c r="A678" s="9">
        <f>'(1)'!A678</f>
        <v>43269</v>
      </c>
      <c r="B678">
        <v>12857.16</v>
      </c>
      <c r="C678">
        <v>12905.67</v>
      </c>
      <c r="D678">
        <v>12781.23</v>
      </c>
      <c r="E678">
        <v>12890.58</v>
      </c>
      <c r="F678" s="12">
        <v>108965744</v>
      </c>
      <c r="G678" s="12">
        <v>1201263.5</v>
      </c>
    </row>
    <row r="679" spans="1:7">
      <c r="A679" s="9">
        <f>'(1)'!A679</f>
        <v>43270</v>
      </c>
      <c r="B679">
        <v>12806.07</v>
      </c>
      <c r="C679">
        <v>13135.97</v>
      </c>
      <c r="D679">
        <v>12800.66</v>
      </c>
      <c r="E679">
        <v>13107.1</v>
      </c>
      <c r="F679" s="12">
        <v>140300208</v>
      </c>
      <c r="G679" s="12">
        <v>1200076.1299999999</v>
      </c>
    </row>
    <row r="680" spans="1:7">
      <c r="A680" s="9">
        <f>'(1)'!A680</f>
        <v>43271</v>
      </c>
      <c r="B680">
        <v>13115.85</v>
      </c>
      <c r="C680">
        <v>13170.05</v>
      </c>
      <c r="D680">
        <v>13010.54</v>
      </c>
      <c r="E680">
        <v>13010.55</v>
      </c>
      <c r="F680" s="12">
        <v>265639680</v>
      </c>
      <c r="G680" s="12">
        <v>1202387.5</v>
      </c>
    </row>
    <row r="681" spans="1:7">
      <c r="A681" s="9">
        <f>'(1)'!A681</f>
        <v>43272</v>
      </c>
      <c r="B681">
        <v>12945.53</v>
      </c>
      <c r="C681">
        <v>12982.92</v>
      </c>
      <c r="D681">
        <v>12784.48</v>
      </c>
      <c r="E681">
        <v>12834.11</v>
      </c>
      <c r="F681" s="12">
        <v>91858280</v>
      </c>
      <c r="G681" s="12">
        <v>1213112.3799999999</v>
      </c>
    </row>
    <row r="682" spans="1:7">
      <c r="A682" s="9">
        <f>'(1)'!A682</f>
        <v>43273</v>
      </c>
      <c r="B682">
        <v>12647.07</v>
      </c>
      <c r="C682">
        <v>12708.71</v>
      </c>
      <c r="D682">
        <v>12594.51</v>
      </c>
      <c r="E682">
        <v>12677.97</v>
      </c>
      <c r="F682" s="12">
        <v>105672408</v>
      </c>
      <c r="G682" s="12">
        <v>1201887.1299999999</v>
      </c>
    </row>
    <row r="683" spans="1:7">
      <c r="A683" s="9">
        <f>'(1)'!A683</f>
        <v>43276</v>
      </c>
      <c r="B683">
        <v>12731.66</v>
      </c>
      <c r="C683">
        <v>12760.2</v>
      </c>
      <c r="D683">
        <v>12670.78</v>
      </c>
      <c r="E683">
        <v>12695.16</v>
      </c>
      <c r="F683" s="12">
        <v>92389080</v>
      </c>
      <c r="G683" s="12">
        <v>1201471</v>
      </c>
    </row>
    <row r="684" spans="1:7">
      <c r="A684" s="9">
        <f>'(1)'!A684</f>
        <v>43277</v>
      </c>
      <c r="B684">
        <v>12699.71</v>
      </c>
      <c r="C684">
        <v>12719.45</v>
      </c>
      <c r="D684">
        <v>12472.98</v>
      </c>
      <c r="E684">
        <v>12511.91</v>
      </c>
      <c r="F684" s="12">
        <v>114592632</v>
      </c>
      <c r="G684" s="12">
        <v>1210447.3799999999</v>
      </c>
    </row>
    <row r="685" spans="1:7">
      <c r="A685" s="9">
        <f>'(1)'!A685</f>
        <v>43278</v>
      </c>
      <c r="B685">
        <v>12507.72</v>
      </c>
      <c r="C685">
        <v>12579.72</v>
      </c>
      <c r="D685">
        <v>12486.26</v>
      </c>
      <c r="E685">
        <v>12579.72</v>
      </c>
      <c r="F685" s="12">
        <v>86315000</v>
      </c>
      <c r="G685" s="12">
        <v>1193551.3799999999</v>
      </c>
    </row>
    <row r="686" spans="1:7">
      <c r="A686" s="9">
        <f>'(1)'!A686</f>
        <v>43279</v>
      </c>
      <c r="B686">
        <v>12497.48</v>
      </c>
      <c r="C686">
        <v>12518.89</v>
      </c>
      <c r="D686">
        <v>12270.33</v>
      </c>
      <c r="E686">
        <v>12270.33</v>
      </c>
      <c r="F686" s="12">
        <v>101614920</v>
      </c>
      <c r="G686" s="12">
        <v>1182012.1299999999</v>
      </c>
    </row>
    <row r="687" spans="1:7">
      <c r="A687" s="9">
        <f>'(1)'!A687</f>
        <v>43280</v>
      </c>
      <c r="B687">
        <v>12333.44</v>
      </c>
      <c r="C687">
        <v>12355.86</v>
      </c>
      <c r="D687">
        <v>12188.5</v>
      </c>
      <c r="E687">
        <v>12234.34</v>
      </c>
      <c r="F687" s="12">
        <v>99283456</v>
      </c>
      <c r="G687" s="12">
        <v>1189424.75</v>
      </c>
    </row>
    <row r="688" spans="1:7">
      <c r="A688" s="9">
        <f>'(1)'!A688</f>
        <v>43283</v>
      </c>
      <c r="B688">
        <v>12247.75</v>
      </c>
      <c r="C688">
        <v>12439.91</v>
      </c>
      <c r="D688">
        <v>12124.87</v>
      </c>
      <c r="E688">
        <v>12348.61</v>
      </c>
      <c r="F688" s="12">
        <v>131844416</v>
      </c>
      <c r="G688" s="12">
        <v>1180300.75</v>
      </c>
    </row>
    <row r="689" spans="1:7">
      <c r="A689" s="9">
        <f>'(1)'!A689</f>
        <v>43284</v>
      </c>
      <c r="B689">
        <v>12289.81</v>
      </c>
      <c r="C689">
        <v>12375.37</v>
      </c>
      <c r="D689">
        <v>12104.41</v>
      </c>
      <c r="E689">
        <v>12177.23</v>
      </c>
      <c r="F689" s="12">
        <v>110523216</v>
      </c>
      <c r="G689" s="12">
        <v>1162586.75</v>
      </c>
    </row>
    <row r="690" spans="1:7">
      <c r="A690" s="9">
        <f>'(1)'!A690</f>
        <v>43286</v>
      </c>
      <c r="B690">
        <v>12322.64</v>
      </c>
      <c r="C690">
        <v>12382.87</v>
      </c>
      <c r="D690">
        <v>12260.91</v>
      </c>
      <c r="E690">
        <v>12306</v>
      </c>
      <c r="F690" s="12">
        <v>117570464</v>
      </c>
      <c r="G690" s="12">
        <v>1172949.25</v>
      </c>
    </row>
    <row r="691" spans="1:7">
      <c r="A691" s="9">
        <f>'(1)'!A691</f>
        <v>43287</v>
      </c>
      <c r="B691">
        <v>12147.94</v>
      </c>
      <c r="C691">
        <v>12301.93</v>
      </c>
      <c r="D691">
        <v>12132.72</v>
      </c>
      <c r="E691">
        <v>12238.17</v>
      </c>
      <c r="F691" s="12">
        <v>96326424</v>
      </c>
      <c r="G691" s="12">
        <v>1156866.3799999999</v>
      </c>
    </row>
    <row r="692" spans="1:7">
      <c r="A692" s="9">
        <f>'(1)'!A692</f>
        <v>43290</v>
      </c>
      <c r="B692">
        <v>12321.07</v>
      </c>
      <c r="C692">
        <v>12428.14</v>
      </c>
      <c r="D692">
        <v>12278.39</v>
      </c>
      <c r="E692">
        <v>12349.14</v>
      </c>
      <c r="F692" s="12">
        <v>96418976</v>
      </c>
      <c r="G692" s="12">
        <v>1167297.25</v>
      </c>
    </row>
    <row r="693" spans="1:7">
      <c r="A693" s="9">
        <f>'(1)'!A693</f>
        <v>43291</v>
      </c>
      <c r="B693">
        <v>12323.75</v>
      </c>
      <c r="C693">
        <v>12350.68</v>
      </c>
      <c r="D693">
        <v>12284.56</v>
      </c>
      <c r="E693">
        <v>12317.61</v>
      </c>
      <c r="F693" s="12">
        <v>80842944</v>
      </c>
      <c r="G693" s="12">
        <v>1171659.1299999999</v>
      </c>
    </row>
    <row r="694" spans="1:7">
      <c r="A694" s="9"/>
      <c r="B694">
        <v>12363.05</v>
      </c>
      <c r="C694">
        <v>12516.51</v>
      </c>
      <c r="D694">
        <v>12361.86</v>
      </c>
      <c r="E694">
        <v>12464.29</v>
      </c>
      <c r="F694" s="12">
        <v>118000440</v>
      </c>
      <c r="G694" s="12">
        <v>1173681</v>
      </c>
    </row>
    <row r="695" spans="1:7">
      <c r="A695" s="9"/>
      <c r="B695">
        <v>12506.27</v>
      </c>
      <c r="C695">
        <v>12508.08</v>
      </c>
      <c r="D695">
        <v>12426.4</v>
      </c>
      <c r="E695">
        <v>12496.17</v>
      </c>
      <c r="F695" s="12">
        <v>123083176</v>
      </c>
      <c r="G695" s="12">
        <v>1176697.8799999999</v>
      </c>
    </row>
    <row r="696" spans="1:7">
      <c r="A696" s="9"/>
      <c r="B696">
        <v>12541.74</v>
      </c>
      <c r="C696">
        <v>12559.97</v>
      </c>
      <c r="D696">
        <v>12490.4</v>
      </c>
      <c r="E696">
        <v>12543.89</v>
      </c>
      <c r="F696" s="12">
        <v>77035392</v>
      </c>
      <c r="G696" s="12">
        <v>1175111.6299999999</v>
      </c>
    </row>
    <row r="697" spans="1:7">
      <c r="A697" s="9"/>
      <c r="B697">
        <v>12580.31</v>
      </c>
      <c r="C697">
        <v>12582.19</v>
      </c>
      <c r="D697">
        <v>12551.52</v>
      </c>
      <c r="E697">
        <v>12556.1</v>
      </c>
      <c r="G697" s="12">
        <v>1170429.25</v>
      </c>
    </row>
    <row r="698" spans="1:7">
      <c r="A698" s="9"/>
      <c r="G698" s="12">
        <v>1176759.75</v>
      </c>
    </row>
    <row r="699" spans="1:7">
      <c r="A699" s="9"/>
      <c r="G699" s="12">
        <v>1176957.5</v>
      </c>
    </row>
    <row r="700" spans="1:7">
      <c r="A700" s="9"/>
      <c r="G700" s="12">
        <v>1178952.8799999999</v>
      </c>
    </row>
    <row r="701" spans="1:7">
      <c r="A701" s="9"/>
      <c r="G701" s="12">
        <v>1198452.75</v>
      </c>
    </row>
    <row r="702" spans="1:7">
      <c r="A702" s="9"/>
      <c r="G702" s="12">
        <v>1190599.6299999999</v>
      </c>
    </row>
    <row r="703" spans="1:7">
      <c r="A703" s="9"/>
      <c r="G703" s="12">
        <v>1174545.6299999999</v>
      </c>
    </row>
    <row r="704" spans="1:7">
      <c r="A704" s="9"/>
      <c r="G704" s="12">
        <v>1167903.75</v>
      </c>
    </row>
    <row r="705" spans="1:7">
      <c r="A705" s="9"/>
      <c r="G705" s="12">
        <v>1169235.6299999999</v>
      </c>
    </row>
    <row r="706" spans="1:7">
      <c r="A706" s="9"/>
      <c r="G706" s="12">
        <v>1151339.5</v>
      </c>
    </row>
    <row r="707" spans="1:7">
      <c r="A707" s="9"/>
      <c r="G707" s="12">
        <v>1156666.5</v>
      </c>
    </row>
    <row r="708" spans="1:7">
      <c r="A708" s="9"/>
      <c r="G708" s="12">
        <v>1128780.3799999999</v>
      </c>
    </row>
    <row r="709" spans="1:7">
      <c r="A709" s="9"/>
      <c r="G709" s="12">
        <v>1125676.5</v>
      </c>
    </row>
    <row r="710" spans="1:7">
      <c r="A710" s="9"/>
      <c r="G710" s="12">
        <v>1135733.1299999999</v>
      </c>
    </row>
    <row r="711" spans="1:7">
      <c r="A711" s="9"/>
      <c r="G711" s="12">
        <v>1119880.5</v>
      </c>
    </row>
    <row r="712" spans="1:7">
      <c r="A712" s="9"/>
      <c r="G712" s="12">
        <v>1130898.6299999999</v>
      </c>
    </row>
    <row r="713" spans="1:7">
      <c r="A713" s="9"/>
      <c r="G713" s="12">
        <v>1124887.75</v>
      </c>
    </row>
    <row r="714" spans="1:7">
      <c r="A714" s="9"/>
      <c r="G714" s="12">
        <v>1134666.25</v>
      </c>
    </row>
    <row r="715" spans="1:7">
      <c r="A715" s="9"/>
      <c r="G715" s="12">
        <v>1131813.3799999999</v>
      </c>
    </row>
    <row r="716" spans="1:7">
      <c r="A716" s="9"/>
      <c r="G716" s="12">
        <v>1145772.6299999999</v>
      </c>
    </row>
    <row r="717" spans="1:7">
      <c r="A717" s="9"/>
      <c r="G717" s="12">
        <v>1148385.3799999999</v>
      </c>
    </row>
    <row r="718" spans="1:7">
      <c r="A718" s="9"/>
      <c r="G718" s="12">
        <v>1152645.1299999999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Name!B31</f>
        <v>SET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_xll.BDH($A$4,B$4,$B$1,$B$2,"Dates","H","Period","D","Direction","V","cols=1;rows=692")</f>
        <v>#NAME?</v>
      </c>
      <c r="C5" t="e">
        <f ca="1">_xll.BDH($A$4,C$4,$B$1,$B$2,"Dates","H","Period","D","Direction","V","cols=1;rows=692")</f>
        <v>#NAME?</v>
      </c>
      <c r="D5" t="e">
        <f ca="1">_xll.BDH($A$4,D$4,$B$1,$B$2,"Dates","H","Period","D","Direction","V","cols=1;rows=692")</f>
        <v>#NAME?</v>
      </c>
      <c r="E5" t="e">
        <f ca="1">_xll.BDH($A$4,E$4,$B$1,$B$2,"Dates","H","Period","D","Direction","V","cols=1;rows=692")</f>
        <v>#NAME?</v>
      </c>
      <c r="F5" s="12" t="e">
        <f ca="1">_xll.BDH($A$4,F$4,$B$1,$B$2,"Dates","H","Period","D","Direction","V","cols=1;rows=701")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6269.61</v>
      </c>
      <c r="C6">
        <v>6351.43</v>
      </c>
      <c r="D6">
        <v>6269.61</v>
      </c>
      <c r="E6">
        <v>6338.67</v>
      </c>
      <c r="F6" s="12">
        <v>649577280</v>
      </c>
      <c r="G6" s="12">
        <v>1767697.13</v>
      </c>
    </row>
    <row r="7" spans="1:7">
      <c r="A7" s="9">
        <f>'(1)'!A7</f>
        <v>42293</v>
      </c>
      <c r="B7">
        <v>6338.67</v>
      </c>
      <c r="C7">
        <v>6398.23</v>
      </c>
      <c r="D7">
        <v>6338.67</v>
      </c>
      <c r="E7">
        <v>6378.04</v>
      </c>
      <c r="F7" s="12">
        <v>615749248</v>
      </c>
      <c r="G7" s="12">
        <v>1778004.63</v>
      </c>
    </row>
    <row r="8" spans="1:7">
      <c r="A8" s="9">
        <f>'(1)'!A8</f>
        <v>42296</v>
      </c>
      <c r="B8">
        <v>6378.04</v>
      </c>
      <c r="C8">
        <v>6408.09</v>
      </c>
      <c r="D8">
        <v>6336.27</v>
      </c>
      <c r="E8">
        <v>6352.33</v>
      </c>
      <c r="F8" s="12">
        <v>479438720</v>
      </c>
      <c r="G8" s="12">
        <v>1770439.75</v>
      </c>
    </row>
    <row r="9" spans="1:7">
      <c r="A9" s="9">
        <f>'(1)'!A9</f>
        <v>42297</v>
      </c>
      <c r="B9">
        <v>6352.33</v>
      </c>
      <c r="C9">
        <v>6367.75</v>
      </c>
      <c r="D9">
        <v>6319.25</v>
      </c>
      <c r="E9">
        <v>6345.13</v>
      </c>
      <c r="F9" s="12">
        <v>615769600</v>
      </c>
      <c r="G9" s="12">
        <v>1768529.63</v>
      </c>
    </row>
    <row r="10" spans="1:7">
      <c r="A10" s="9">
        <f>'(1)'!A10</f>
        <v>42298</v>
      </c>
      <c r="B10">
        <v>6345.13</v>
      </c>
      <c r="C10">
        <v>6387.29</v>
      </c>
      <c r="D10">
        <v>6316.3</v>
      </c>
      <c r="E10">
        <v>6348.42</v>
      </c>
      <c r="F10" s="12">
        <v>617616576</v>
      </c>
      <c r="G10" s="12">
        <v>1769636.88</v>
      </c>
    </row>
    <row r="11" spans="1:7">
      <c r="A11" s="9">
        <f>'(1)'!A11</f>
        <v>42299</v>
      </c>
      <c r="B11">
        <v>6348.42</v>
      </c>
      <c r="C11">
        <v>6387.28</v>
      </c>
      <c r="D11">
        <v>6321.65</v>
      </c>
      <c r="E11">
        <v>6376.28</v>
      </c>
      <c r="F11" s="12">
        <v>744829760</v>
      </c>
      <c r="G11" s="12">
        <v>1777098.88</v>
      </c>
    </row>
    <row r="12" spans="1:7">
      <c r="A12" s="9">
        <f>'(1)'!A12</f>
        <v>42300</v>
      </c>
      <c r="B12">
        <v>6376.28</v>
      </c>
      <c r="C12">
        <v>6487.89</v>
      </c>
      <c r="D12">
        <v>6376.28</v>
      </c>
      <c r="E12">
        <v>6444.08</v>
      </c>
      <c r="F12" s="12">
        <v>756690752</v>
      </c>
      <c r="G12" s="12">
        <v>1796527.75</v>
      </c>
    </row>
    <row r="13" spans="1:7">
      <c r="A13" s="9">
        <f>'(1)'!A13</f>
        <v>42303</v>
      </c>
      <c r="B13">
        <v>6444.08</v>
      </c>
      <c r="C13">
        <v>6453</v>
      </c>
      <c r="D13">
        <v>6405.38</v>
      </c>
      <c r="E13">
        <v>6417.02</v>
      </c>
      <c r="F13" s="12">
        <v>460069088</v>
      </c>
      <c r="G13" s="12">
        <v>1789018.5</v>
      </c>
    </row>
    <row r="14" spans="1:7">
      <c r="A14" s="9">
        <f>'(1)'!A14</f>
        <v>42304</v>
      </c>
      <c r="B14">
        <v>6417.02</v>
      </c>
      <c r="C14">
        <v>6419.62</v>
      </c>
      <c r="D14">
        <v>6365.27</v>
      </c>
      <c r="E14">
        <v>6365.27</v>
      </c>
      <c r="F14" s="12">
        <v>568856576</v>
      </c>
      <c r="G14" s="12">
        <v>1774698</v>
      </c>
    </row>
    <row r="15" spans="1:7">
      <c r="A15" s="9">
        <f>'(1)'!A15</f>
        <v>42305</v>
      </c>
      <c r="B15">
        <v>6365.27</v>
      </c>
      <c r="C15">
        <v>6448.46</v>
      </c>
      <c r="D15">
        <v>6355.78</v>
      </c>
      <c r="E15">
        <v>6437.8</v>
      </c>
      <c r="F15" s="12">
        <v>826625664</v>
      </c>
      <c r="G15" s="12">
        <v>1794110.38</v>
      </c>
    </row>
    <row r="16" spans="1:7">
      <c r="A16" s="9">
        <f>'(1)'!A16</f>
        <v>42306</v>
      </c>
      <c r="B16">
        <v>6437.8</v>
      </c>
      <c r="C16">
        <v>6437.85</v>
      </c>
      <c r="D16">
        <v>6358.16</v>
      </c>
      <c r="E16">
        <v>6395.8</v>
      </c>
      <c r="F16" s="12">
        <v>865412416</v>
      </c>
      <c r="G16" s="12">
        <v>1782057.13</v>
      </c>
    </row>
    <row r="17" spans="1:7">
      <c r="A17" s="9">
        <f>'(1)'!A17</f>
        <v>42307</v>
      </c>
      <c r="B17">
        <v>6395.8</v>
      </c>
      <c r="C17">
        <v>6410.28</v>
      </c>
      <c r="D17">
        <v>6337.65</v>
      </c>
      <c r="E17">
        <v>6361.09</v>
      </c>
      <c r="F17" s="12">
        <v>744415232</v>
      </c>
      <c r="G17" s="12">
        <v>1772467.38</v>
      </c>
    </row>
    <row r="18" spans="1:7">
      <c r="A18" s="9">
        <f>'(1)'!A18</f>
        <v>42310</v>
      </c>
      <c r="B18">
        <v>6361.09</v>
      </c>
      <c r="C18">
        <v>6364.42</v>
      </c>
      <c r="D18">
        <v>6317.29</v>
      </c>
      <c r="E18">
        <v>6361.8</v>
      </c>
      <c r="F18" s="12">
        <v>533106272</v>
      </c>
      <c r="G18" s="12">
        <v>1772545</v>
      </c>
    </row>
    <row r="19" spans="1:7">
      <c r="A19" s="9">
        <f>'(1)'!A19</f>
        <v>42311</v>
      </c>
      <c r="B19">
        <v>6361.8</v>
      </c>
      <c r="C19">
        <v>6383.61</v>
      </c>
      <c r="D19">
        <v>6344.7</v>
      </c>
      <c r="E19">
        <v>6383.61</v>
      </c>
      <c r="F19" s="12">
        <v>639665664</v>
      </c>
      <c r="G19" s="12">
        <v>1778108.63</v>
      </c>
    </row>
    <row r="20" spans="1:7">
      <c r="A20" s="9">
        <f>'(1)'!A20</f>
        <v>42312</v>
      </c>
      <c r="B20">
        <v>6383.61</v>
      </c>
      <c r="C20">
        <v>6459.46</v>
      </c>
      <c r="D20">
        <v>6383.04</v>
      </c>
      <c r="E20">
        <v>6412.88</v>
      </c>
      <c r="F20" s="12">
        <v>793839488</v>
      </c>
      <c r="G20" s="12">
        <v>1786186</v>
      </c>
    </row>
    <row r="21" spans="1:7">
      <c r="A21" s="9">
        <f>'(1)'!A21</f>
        <v>42313</v>
      </c>
      <c r="B21">
        <v>6412.88</v>
      </c>
      <c r="C21">
        <v>6421.81</v>
      </c>
      <c r="D21">
        <v>6358.12</v>
      </c>
      <c r="E21">
        <v>6364.9</v>
      </c>
      <c r="F21" s="12">
        <v>724135424</v>
      </c>
      <c r="G21" s="12">
        <v>1772147</v>
      </c>
    </row>
    <row r="22" spans="1:7">
      <c r="A22" s="9">
        <f>'(1)'!A22</f>
        <v>42314</v>
      </c>
      <c r="B22">
        <v>6364.9</v>
      </c>
      <c r="C22">
        <v>6395.19</v>
      </c>
      <c r="D22">
        <v>6332.73</v>
      </c>
      <c r="E22">
        <v>6353.83</v>
      </c>
      <c r="F22" s="12">
        <v>760001792</v>
      </c>
      <c r="G22" s="12">
        <v>1769422.5</v>
      </c>
    </row>
    <row r="23" spans="1:7">
      <c r="A23" s="9">
        <f>'(1)'!A23</f>
        <v>42317</v>
      </c>
      <c r="B23">
        <v>6353.83</v>
      </c>
      <c r="C23">
        <v>6380.42</v>
      </c>
      <c r="D23">
        <v>6292.05</v>
      </c>
      <c r="E23">
        <v>6295.16</v>
      </c>
      <c r="F23" s="12">
        <v>684495616</v>
      </c>
      <c r="G23" s="12">
        <v>1753395.38</v>
      </c>
    </row>
    <row r="24" spans="1:7">
      <c r="A24" s="9">
        <f>'(1)'!A24</f>
        <v>42318</v>
      </c>
      <c r="B24">
        <v>6295.16</v>
      </c>
      <c r="C24">
        <v>6329.69</v>
      </c>
      <c r="D24">
        <v>6250.31</v>
      </c>
      <c r="E24">
        <v>6275.28</v>
      </c>
      <c r="F24" s="12">
        <v>752944384</v>
      </c>
      <c r="G24" s="12">
        <v>1747415.88</v>
      </c>
    </row>
    <row r="25" spans="1:7">
      <c r="A25" s="9">
        <f>'(1)'!A25</f>
        <v>42319</v>
      </c>
      <c r="B25">
        <v>6275.28</v>
      </c>
      <c r="C25">
        <v>6327.16</v>
      </c>
      <c r="D25">
        <v>6272.69</v>
      </c>
      <c r="E25">
        <v>6297.2</v>
      </c>
      <c r="F25" s="12">
        <v>659725824</v>
      </c>
      <c r="G25" s="12">
        <v>1753430</v>
      </c>
    </row>
    <row r="26" spans="1:7">
      <c r="A26" s="9">
        <f>'(1)'!A26</f>
        <v>42320</v>
      </c>
      <c r="B26">
        <v>6297.2</v>
      </c>
      <c r="C26">
        <v>6300.9</v>
      </c>
      <c r="D26">
        <v>6178.68</v>
      </c>
      <c r="E26">
        <v>6178.68</v>
      </c>
      <c r="F26" s="12">
        <v>869245120</v>
      </c>
      <c r="G26" s="12">
        <v>1721256.38</v>
      </c>
    </row>
    <row r="27" spans="1:7">
      <c r="A27" s="9">
        <f>'(1)'!A27</f>
        <v>42321</v>
      </c>
      <c r="B27">
        <v>6178.68</v>
      </c>
      <c r="C27">
        <v>6178.95</v>
      </c>
      <c r="D27">
        <v>6088.76</v>
      </c>
      <c r="E27">
        <v>6118.28</v>
      </c>
      <c r="F27" s="12">
        <v>729895680</v>
      </c>
      <c r="G27" s="12">
        <v>1704583.88</v>
      </c>
    </row>
    <row r="28" spans="1:7">
      <c r="A28" s="9">
        <f>'(1)'!A28</f>
        <v>42324</v>
      </c>
      <c r="B28">
        <v>6118.28</v>
      </c>
      <c r="C28">
        <v>6161.9</v>
      </c>
      <c r="D28">
        <v>6079.79</v>
      </c>
      <c r="E28">
        <v>6146.38</v>
      </c>
      <c r="F28" s="12">
        <v>624376320</v>
      </c>
      <c r="G28" s="12">
        <v>1711879.38</v>
      </c>
    </row>
    <row r="29" spans="1:7">
      <c r="A29" s="9">
        <f>'(1)'!A29</f>
        <v>42325</v>
      </c>
      <c r="B29">
        <v>6146.38</v>
      </c>
      <c r="C29">
        <v>6269.44</v>
      </c>
      <c r="D29">
        <v>6146.38</v>
      </c>
      <c r="E29">
        <v>6268.76</v>
      </c>
      <c r="F29" s="12">
        <v>731711360</v>
      </c>
      <c r="G29" s="12">
        <v>1744557.75</v>
      </c>
    </row>
    <row r="30" spans="1:7">
      <c r="A30" s="9">
        <f>'(1)'!A30</f>
        <v>42326</v>
      </c>
      <c r="B30">
        <v>6268.76</v>
      </c>
      <c r="C30">
        <v>6283.9</v>
      </c>
      <c r="D30">
        <v>6228.15</v>
      </c>
      <c r="E30">
        <v>6278.97</v>
      </c>
      <c r="F30" s="12">
        <v>641889984</v>
      </c>
      <c r="G30" s="12">
        <v>1748120.63</v>
      </c>
    </row>
    <row r="31" spans="1:7">
      <c r="A31" s="9">
        <f>'(1)'!A31</f>
        <v>42327</v>
      </c>
      <c r="B31">
        <v>6278.97</v>
      </c>
      <c r="C31">
        <v>6366.85</v>
      </c>
      <c r="D31">
        <v>6278.97</v>
      </c>
      <c r="E31">
        <v>6329.93</v>
      </c>
      <c r="F31" s="12">
        <v>781887936</v>
      </c>
      <c r="G31" s="12">
        <v>1761963.38</v>
      </c>
    </row>
    <row r="32" spans="1:7">
      <c r="A32" s="9">
        <f>'(1)'!A32</f>
        <v>42328</v>
      </c>
      <c r="B32">
        <v>6329.93</v>
      </c>
      <c r="C32">
        <v>6360.73</v>
      </c>
      <c r="D32">
        <v>6311.76</v>
      </c>
      <c r="E32">
        <v>6334.63</v>
      </c>
      <c r="F32" s="12">
        <v>840388544</v>
      </c>
      <c r="G32" s="12">
        <v>1762690.38</v>
      </c>
    </row>
    <row r="33" spans="1:7">
      <c r="A33" s="9">
        <f>'(1)'!A33</f>
        <v>42331</v>
      </c>
      <c r="B33">
        <v>6334.63</v>
      </c>
      <c r="C33">
        <v>6334.63</v>
      </c>
      <c r="D33">
        <v>6267.05</v>
      </c>
      <c r="E33">
        <v>6305.49</v>
      </c>
      <c r="F33" s="12">
        <v>615492736</v>
      </c>
      <c r="G33" s="12">
        <v>1753320.25</v>
      </c>
    </row>
    <row r="34" spans="1:7">
      <c r="A34" s="9">
        <f>'(1)'!A34</f>
        <v>42332</v>
      </c>
      <c r="B34">
        <v>6305.49</v>
      </c>
      <c r="C34">
        <v>6305.49</v>
      </c>
      <c r="D34">
        <v>6221.33</v>
      </c>
      <c r="E34">
        <v>6277.23</v>
      </c>
      <c r="F34" s="12">
        <v>962383808</v>
      </c>
      <c r="G34" s="12">
        <v>1745332</v>
      </c>
    </row>
    <row r="35" spans="1:7">
      <c r="A35" s="9">
        <f>'(1)'!A35</f>
        <v>42333</v>
      </c>
      <c r="B35">
        <v>6277.23</v>
      </c>
      <c r="C35">
        <v>6348.05</v>
      </c>
      <c r="D35">
        <v>6277.23</v>
      </c>
      <c r="E35">
        <v>6337.64</v>
      </c>
      <c r="F35" s="12">
        <v>707645184</v>
      </c>
      <c r="G35" s="12">
        <v>1761675.38</v>
      </c>
    </row>
    <row r="36" spans="1:7">
      <c r="A36" s="9">
        <f>'(1)'!A36</f>
        <v>42335</v>
      </c>
      <c r="B36">
        <v>6337.64</v>
      </c>
      <c r="C36">
        <v>6395.33</v>
      </c>
      <c r="D36">
        <v>6333.92</v>
      </c>
      <c r="E36">
        <v>6393.13</v>
      </c>
      <c r="F36" s="12">
        <v>468901408</v>
      </c>
      <c r="G36" s="12">
        <v>1777331.25</v>
      </c>
    </row>
    <row r="37" spans="1:7">
      <c r="A37" s="9">
        <f>'(1)'!A37</f>
        <v>42338</v>
      </c>
      <c r="B37">
        <v>6393.13</v>
      </c>
      <c r="C37">
        <v>6393.13</v>
      </c>
      <c r="D37">
        <v>6345.3</v>
      </c>
      <c r="E37">
        <v>6375.15</v>
      </c>
      <c r="F37" s="12">
        <v>489568096</v>
      </c>
      <c r="G37" s="12">
        <v>1772143.13</v>
      </c>
    </row>
    <row r="38" spans="1:7">
      <c r="A38" s="9">
        <f>'(1)'!A38</f>
        <v>42339</v>
      </c>
      <c r="B38">
        <v>6375.15</v>
      </c>
      <c r="C38">
        <v>6387.11</v>
      </c>
      <c r="D38">
        <v>6329.92</v>
      </c>
      <c r="E38">
        <v>6356.09</v>
      </c>
      <c r="F38" s="12">
        <v>865476800</v>
      </c>
      <c r="G38" s="12">
        <v>1767185.38</v>
      </c>
    </row>
    <row r="39" spans="1:7">
      <c r="A39" s="9">
        <f>'(1)'!A39</f>
        <v>42340</v>
      </c>
      <c r="B39">
        <v>6356.09</v>
      </c>
      <c r="C39">
        <v>6402.36</v>
      </c>
      <c r="D39">
        <v>6356.09</v>
      </c>
      <c r="E39">
        <v>6395.65</v>
      </c>
      <c r="F39" s="12">
        <v>825190528</v>
      </c>
      <c r="G39" s="12">
        <v>1779061.75</v>
      </c>
    </row>
    <row r="40" spans="1:7">
      <c r="A40" s="9">
        <f>'(1)'!A40</f>
        <v>42341</v>
      </c>
      <c r="B40">
        <v>6395.65</v>
      </c>
      <c r="C40">
        <v>6447.34</v>
      </c>
      <c r="D40">
        <v>6395.2</v>
      </c>
      <c r="E40">
        <v>6420.93</v>
      </c>
      <c r="F40" s="12">
        <v>638254656</v>
      </c>
      <c r="G40" s="12">
        <v>1785693.13</v>
      </c>
    </row>
    <row r="41" spans="1:7">
      <c r="A41" s="9">
        <f>'(1)'!A41</f>
        <v>42342</v>
      </c>
      <c r="B41">
        <v>6420.93</v>
      </c>
      <c r="C41">
        <v>6444.72</v>
      </c>
      <c r="D41">
        <v>6275</v>
      </c>
      <c r="E41">
        <v>6275</v>
      </c>
      <c r="F41" s="12">
        <v>824749888</v>
      </c>
      <c r="G41" s="12">
        <v>1746173.5</v>
      </c>
    </row>
    <row r="42" spans="1:7">
      <c r="A42" s="9">
        <f>'(1)'!A42</f>
        <v>42345</v>
      </c>
      <c r="B42">
        <v>6275</v>
      </c>
      <c r="C42">
        <v>6277.59</v>
      </c>
      <c r="D42">
        <v>6219.5</v>
      </c>
      <c r="E42">
        <v>6238.29</v>
      </c>
      <c r="F42" s="12">
        <v>687619328</v>
      </c>
      <c r="G42" s="12">
        <v>1736382.75</v>
      </c>
    </row>
    <row r="43" spans="1:7">
      <c r="A43" s="9">
        <f>'(1)'!A43</f>
        <v>42346</v>
      </c>
      <c r="B43">
        <v>6238.29</v>
      </c>
      <c r="C43">
        <v>6287.23</v>
      </c>
      <c r="D43">
        <v>6215.17</v>
      </c>
      <c r="E43">
        <v>6223.52</v>
      </c>
      <c r="F43" s="12">
        <v>560200512</v>
      </c>
      <c r="G43" s="12">
        <v>1732307.13</v>
      </c>
    </row>
    <row r="44" spans="1:7">
      <c r="A44" s="9">
        <f>'(1)'!A44</f>
        <v>42347</v>
      </c>
      <c r="B44">
        <v>6223.52</v>
      </c>
      <c r="C44">
        <v>6224.86</v>
      </c>
      <c r="D44">
        <v>6120.68</v>
      </c>
      <c r="E44">
        <v>6135.22</v>
      </c>
      <c r="F44" s="12">
        <v>818247808</v>
      </c>
      <c r="G44" s="12">
        <v>1707195.5</v>
      </c>
    </row>
    <row r="45" spans="1:7">
      <c r="A45" s="9">
        <f>'(1)'!A45</f>
        <v>42348</v>
      </c>
      <c r="B45">
        <v>6135.22</v>
      </c>
      <c r="C45">
        <v>6175.75</v>
      </c>
      <c r="D45">
        <v>6101.22</v>
      </c>
      <c r="E45">
        <v>6126.68</v>
      </c>
      <c r="F45" s="12">
        <v>781430912</v>
      </c>
      <c r="G45" s="12">
        <v>1704975.63</v>
      </c>
    </row>
    <row r="46" spans="1:7">
      <c r="A46" s="9">
        <f>'(1)'!A46</f>
        <v>42349</v>
      </c>
      <c r="B46">
        <v>6126.68</v>
      </c>
      <c r="C46">
        <v>6127.09</v>
      </c>
      <c r="D46">
        <v>6079.96</v>
      </c>
      <c r="E46">
        <v>6088.05</v>
      </c>
      <c r="F46" s="12">
        <v>881799232</v>
      </c>
      <c r="G46" s="12">
        <v>1694783.63</v>
      </c>
    </row>
    <row r="47" spans="1:7">
      <c r="A47" s="9">
        <f>'(1)'!A47</f>
        <v>42352</v>
      </c>
      <c r="B47">
        <v>6088.05</v>
      </c>
      <c r="C47">
        <v>6088.05</v>
      </c>
      <c r="D47">
        <v>5949.84</v>
      </c>
      <c r="E47">
        <v>5952.78</v>
      </c>
      <c r="F47" s="12">
        <v>837884288</v>
      </c>
      <c r="G47" s="12">
        <v>1661346.75</v>
      </c>
    </row>
    <row r="48" spans="1:7">
      <c r="A48" s="9">
        <f>'(1)'!A48</f>
        <v>42353</v>
      </c>
      <c r="B48">
        <v>5952.78</v>
      </c>
      <c r="C48">
        <v>6009.92</v>
      </c>
      <c r="D48">
        <v>5871.88</v>
      </c>
      <c r="E48">
        <v>5874.06</v>
      </c>
      <c r="F48" s="12">
        <v>810283200</v>
      </c>
      <c r="G48" s="12">
        <v>1639849.5</v>
      </c>
    </row>
    <row r="49" spans="1:7">
      <c r="A49" s="9">
        <f>'(1)'!A49</f>
        <v>42354</v>
      </c>
      <c r="B49">
        <v>5874.06</v>
      </c>
      <c r="C49">
        <v>6036.68</v>
      </c>
      <c r="D49">
        <v>5874.06</v>
      </c>
      <c r="E49">
        <v>6017.79</v>
      </c>
      <c r="F49" s="12">
        <v>848119296</v>
      </c>
      <c r="G49" s="12">
        <v>1679192.13</v>
      </c>
    </row>
    <row r="50" spans="1:7">
      <c r="A50" s="9">
        <f>'(1)'!A50</f>
        <v>42355</v>
      </c>
      <c r="B50">
        <v>6017.79</v>
      </c>
      <c r="C50">
        <v>6089.31</v>
      </c>
      <c r="D50">
        <v>6016.25</v>
      </c>
      <c r="E50">
        <v>6061.19</v>
      </c>
      <c r="F50" s="12">
        <v>786126464</v>
      </c>
      <c r="G50" s="12">
        <v>1691010.88</v>
      </c>
    </row>
    <row r="51" spans="1:7">
      <c r="A51" s="9">
        <f>'(1)'!A51</f>
        <v>42356</v>
      </c>
      <c r="B51">
        <v>6061.19</v>
      </c>
      <c r="C51">
        <v>6160.78</v>
      </c>
      <c r="D51">
        <v>6061.19</v>
      </c>
      <c r="E51">
        <v>6102.54</v>
      </c>
      <c r="F51" s="12">
        <v>750957952</v>
      </c>
      <c r="G51" s="12">
        <v>1702715.25</v>
      </c>
    </row>
    <row r="52" spans="1:7">
      <c r="A52" s="9">
        <f>'(1)'!A52</f>
        <v>42359</v>
      </c>
      <c r="B52">
        <v>6102.54</v>
      </c>
      <c r="C52">
        <v>6105.57</v>
      </c>
      <c r="D52">
        <v>6051.74</v>
      </c>
      <c r="E52">
        <v>6052.42</v>
      </c>
      <c r="F52" s="12">
        <v>1276343808</v>
      </c>
      <c r="G52" s="12">
        <v>1689843</v>
      </c>
    </row>
    <row r="53" spans="1:7">
      <c r="A53" s="9">
        <f>'(1)'!A53</f>
        <v>42360</v>
      </c>
      <c r="B53">
        <v>6052.42</v>
      </c>
      <c r="C53">
        <v>6113.96</v>
      </c>
      <c r="D53">
        <v>6034.84</v>
      </c>
      <c r="E53">
        <v>6034.84</v>
      </c>
      <c r="F53" s="12">
        <v>564802048</v>
      </c>
      <c r="G53" s="12">
        <v>1690925.38</v>
      </c>
    </row>
    <row r="54" spans="1:7">
      <c r="A54" s="9">
        <f>'(1)'!A54</f>
        <v>42361</v>
      </c>
      <c r="B54">
        <v>6034.84</v>
      </c>
      <c r="C54">
        <v>6090.58</v>
      </c>
      <c r="D54">
        <v>6031.82</v>
      </c>
      <c r="E54">
        <v>6083.1</v>
      </c>
      <c r="F54" s="12">
        <v>441686368</v>
      </c>
      <c r="G54" s="12">
        <v>1704322</v>
      </c>
    </row>
    <row r="55" spans="1:7">
      <c r="A55" s="9">
        <f>'(1)'!A55</f>
        <v>42362</v>
      </c>
      <c r="B55">
        <v>6083.1</v>
      </c>
      <c r="C55">
        <v>6248.5</v>
      </c>
      <c r="D55">
        <v>6083.1</v>
      </c>
      <c r="E55">
        <v>6240.98</v>
      </c>
      <c r="F55" s="12">
        <v>599542208</v>
      </c>
      <c r="G55" s="12">
        <v>1747646.5</v>
      </c>
    </row>
    <row r="56" spans="1:7">
      <c r="A56" s="9">
        <f>'(1)'!A56</f>
        <v>42366</v>
      </c>
      <c r="B56">
        <v>6240.98</v>
      </c>
      <c r="C56">
        <v>6259.86</v>
      </c>
      <c r="D56">
        <v>6236.85</v>
      </c>
      <c r="E56">
        <v>6254.64</v>
      </c>
      <c r="F56" s="12">
        <v>116606328</v>
      </c>
      <c r="G56" s="12">
        <v>1751495.38</v>
      </c>
    </row>
    <row r="57" spans="1:7">
      <c r="A57" s="9">
        <f>'(1)'!A57</f>
        <v>42367</v>
      </c>
      <c r="B57">
        <v>6254.64</v>
      </c>
      <c r="C57">
        <v>6314.57</v>
      </c>
      <c r="D57">
        <v>6245.24</v>
      </c>
      <c r="E57">
        <v>6314.57</v>
      </c>
      <c r="F57" s="12">
        <v>9686</v>
      </c>
      <c r="G57" s="12">
        <v>1751495.38</v>
      </c>
    </row>
    <row r="58" spans="1:7">
      <c r="A58" s="9">
        <f>'(1)'!A58</f>
        <v>42368</v>
      </c>
      <c r="B58">
        <v>6314.57</v>
      </c>
      <c r="C58">
        <v>6314.57</v>
      </c>
      <c r="D58">
        <v>6261.48</v>
      </c>
      <c r="E58">
        <v>6274.05</v>
      </c>
      <c r="F58" s="12">
        <v>475948160</v>
      </c>
      <c r="G58" s="12">
        <v>1751495.38</v>
      </c>
    </row>
    <row r="59" spans="1:7">
      <c r="A59" s="9">
        <f>'(1)'!A59</f>
        <v>42369</v>
      </c>
      <c r="B59">
        <v>6274.05</v>
      </c>
      <c r="C59">
        <v>6278.31</v>
      </c>
      <c r="D59">
        <v>6233.03</v>
      </c>
      <c r="E59">
        <v>6242.32</v>
      </c>
      <c r="F59" s="12">
        <v>340059808</v>
      </c>
      <c r="G59" s="12">
        <v>1768300.13</v>
      </c>
    </row>
    <row r="60" spans="1:7">
      <c r="A60" s="9">
        <f>'(1)'!A60</f>
        <v>42373</v>
      </c>
      <c r="B60">
        <v>6242.32</v>
      </c>
      <c r="C60">
        <v>6242.32</v>
      </c>
      <c r="D60">
        <v>6071.01</v>
      </c>
      <c r="E60">
        <v>6093.43</v>
      </c>
      <c r="F60" s="12">
        <v>174409920</v>
      </c>
      <c r="G60" s="12">
        <v>1756688.63</v>
      </c>
    </row>
    <row r="61" spans="1:7">
      <c r="A61" s="9">
        <f>'(1)'!A61</f>
        <v>42374</v>
      </c>
      <c r="B61">
        <v>6093.43</v>
      </c>
      <c r="C61">
        <v>6166.26</v>
      </c>
      <c r="D61">
        <v>6079.23</v>
      </c>
      <c r="E61">
        <v>6137.24</v>
      </c>
      <c r="F61" s="12">
        <v>708512448</v>
      </c>
      <c r="G61" s="12">
        <v>1748270.63</v>
      </c>
    </row>
    <row r="62" spans="1:7">
      <c r="A62" s="9">
        <f>'(1)'!A62</f>
        <v>42375</v>
      </c>
      <c r="B62">
        <v>6137.24</v>
      </c>
      <c r="C62">
        <v>6137.24</v>
      </c>
      <c r="D62">
        <v>6018.65</v>
      </c>
      <c r="E62">
        <v>6073.38</v>
      </c>
      <c r="F62" s="12">
        <v>644339392</v>
      </c>
      <c r="G62" s="12">
        <v>1748270.63</v>
      </c>
    </row>
    <row r="63" spans="1:7">
      <c r="A63" s="9">
        <f>'(1)'!A63</f>
        <v>42376</v>
      </c>
      <c r="B63">
        <v>6073.38</v>
      </c>
      <c r="C63">
        <v>6073.38</v>
      </c>
      <c r="D63">
        <v>5887.97</v>
      </c>
      <c r="E63">
        <v>5954.08</v>
      </c>
      <c r="F63" s="12">
        <v>722515456</v>
      </c>
      <c r="G63" s="12">
        <v>1707038.38</v>
      </c>
    </row>
    <row r="64" spans="1:7">
      <c r="A64" s="9">
        <f>'(1)'!A64</f>
        <v>42377</v>
      </c>
      <c r="B64">
        <v>5954.08</v>
      </c>
      <c r="C64">
        <v>6013.38</v>
      </c>
      <c r="D64">
        <v>5912.44</v>
      </c>
      <c r="E64">
        <v>5912.44</v>
      </c>
      <c r="F64" s="12">
        <v>1096530048</v>
      </c>
      <c r="G64" s="12">
        <v>1718990.88</v>
      </c>
    </row>
    <row r="65" spans="1:7">
      <c r="A65" s="9">
        <f>'(1)'!A65</f>
        <v>42380</v>
      </c>
      <c r="B65">
        <v>5912.44</v>
      </c>
      <c r="C65">
        <v>5941.93</v>
      </c>
      <c r="D65">
        <v>5871.83</v>
      </c>
      <c r="E65">
        <v>5871.83</v>
      </c>
      <c r="F65" s="12">
        <v>842568000</v>
      </c>
      <c r="G65" s="12">
        <v>1701190.88</v>
      </c>
    </row>
    <row r="66" spans="1:7">
      <c r="A66" s="9">
        <f>'(1)'!A66</f>
        <v>42381</v>
      </c>
      <c r="B66">
        <v>5871.83</v>
      </c>
      <c r="C66">
        <v>5985.8</v>
      </c>
      <c r="D66">
        <v>5866.67</v>
      </c>
      <c r="E66">
        <v>5929.24</v>
      </c>
      <c r="F66" s="12">
        <v>850613312</v>
      </c>
      <c r="G66" s="12">
        <v>1667633</v>
      </c>
    </row>
    <row r="67" spans="1:7">
      <c r="A67" s="9">
        <f>'(1)'!A67</f>
        <v>42382</v>
      </c>
      <c r="B67">
        <v>5929.24</v>
      </c>
      <c r="C67">
        <v>6011.13</v>
      </c>
      <c r="D67">
        <v>5929.24</v>
      </c>
      <c r="E67">
        <v>5960.97</v>
      </c>
      <c r="F67" s="12">
        <v>839338944</v>
      </c>
      <c r="G67" s="12">
        <v>1655398</v>
      </c>
    </row>
    <row r="68" spans="1:7">
      <c r="A68" s="9">
        <f>'(1)'!A68</f>
        <v>42383</v>
      </c>
      <c r="B68">
        <v>5960.97</v>
      </c>
      <c r="C68">
        <v>5960.97</v>
      </c>
      <c r="D68">
        <v>5829.26</v>
      </c>
      <c r="E68">
        <v>5918.23</v>
      </c>
      <c r="F68" s="12">
        <v>858039616</v>
      </c>
      <c r="G68" s="12">
        <v>1643871.25</v>
      </c>
    </row>
    <row r="69" spans="1:7">
      <c r="A69" s="9">
        <f>'(1)'!A69</f>
        <v>42384</v>
      </c>
      <c r="B69">
        <v>5918.23</v>
      </c>
      <c r="C69">
        <v>5934.62</v>
      </c>
      <c r="D69">
        <v>5769.23</v>
      </c>
      <c r="E69">
        <v>5804.1</v>
      </c>
      <c r="F69" s="12">
        <v>1108263296</v>
      </c>
      <c r="G69" s="12">
        <v>1659503.63</v>
      </c>
    </row>
    <row r="70" spans="1:7">
      <c r="A70" s="9">
        <f>'(1)'!A70</f>
        <v>42388</v>
      </c>
      <c r="B70">
        <v>5804.1</v>
      </c>
      <c r="C70">
        <v>5852.09</v>
      </c>
      <c r="D70">
        <v>5766.5</v>
      </c>
      <c r="E70">
        <v>5779.92</v>
      </c>
      <c r="F70" s="12">
        <v>1125471360</v>
      </c>
      <c r="G70" s="12">
        <v>1667498.75</v>
      </c>
    </row>
    <row r="71" spans="1:7">
      <c r="A71" s="9">
        <f>'(1)'!A71</f>
        <v>42389</v>
      </c>
      <c r="B71">
        <v>5779.92</v>
      </c>
      <c r="C71">
        <v>5915.69</v>
      </c>
      <c r="D71">
        <v>5779.92</v>
      </c>
      <c r="E71">
        <v>5876.8</v>
      </c>
      <c r="F71" s="12">
        <v>755555968</v>
      </c>
      <c r="G71" s="12">
        <v>1655016.38</v>
      </c>
    </row>
    <row r="72" spans="1:7">
      <c r="A72" s="9">
        <f>'(1)'!A72</f>
        <v>42390</v>
      </c>
      <c r="B72">
        <v>5876.8</v>
      </c>
      <c r="C72">
        <v>5876.8</v>
      </c>
      <c r="D72">
        <v>5639.88</v>
      </c>
      <c r="E72">
        <v>5673.58</v>
      </c>
      <c r="F72" s="12">
        <v>850172864</v>
      </c>
      <c r="G72" s="12">
        <v>1622850.38</v>
      </c>
    </row>
    <row r="73" spans="1:7">
      <c r="A73" s="9">
        <f>'(1)'!A73</f>
        <v>42391</v>
      </c>
      <c r="B73">
        <v>5673.58</v>
      </c>
      <c r="C73">
        <v>5781.24</v>
      </c>
      <c r="D73">
        <v>5659.15</v>
      </c>
      <c r="E73">
        <v>5773.79</v>
      </c>
      <c r="F73" s="12">
        <v>1062281408</v>
      </c>
      <c r="G73" s="12">
        <v>1616176.75</v>
      </c>
    </row>
    <row r="74" spans="1:7">
      <c r="A74" s="9">
        <f>'(1)'!A74</f>
        <v>42394</v>
      </c>
      <c r="B74">
        <v>5773.79</v>
      </c>
      <c r="C74">
        <v>5926.94</v>
      </c>
      <c r="D74">
        <v>5773.79</v>
      </c>
      <c r="E74">
        <v>5900.01</v>
      </c>
      <c r="F74" s="12">
        <v>1130092288</v>
      </c>
      <c r="G74" s="12">
        <v>1642740.38</v>
      </c>
    </row>
    <row r="75" spans="1:7">
      <c r="A75" s="9">
        <f>'(1)'!A75</f>
        <v>42395</v>
      </c>
      <c r="B75">
        <v>5900.01</v>
      </c>
      <c r="C75">
        <v>5933.47</v>
      </c>
      <c r="D75">
        <v>5851.83</v>
      </c>
      <c r="E75">
        <v>5877</v>
      </c>
      <c r="F75" s="12">
        <v>912217472</v>
      </c>
      <c r="G75" s="12">
        <v>1586828.75</v>
      </c>
    </row>
    <row r="76" spans="1:7">
      <c r="A76" s="9">
        <f>'(1)'!A76</f>
        <v>42396</v>
      </c>
      <c r="B76">
        <v>5877</v>
      </c>
      <c r="C76">
        <v>5919.17</v>
      </c>
      <c r="D76">
        <v>5771.37</v>
      </c>
      <c r="E76">
        <v>5911.46</v>
      </c>
      <c r="F76" s="12">
        <v>840336064</v>
      </c>
      <c r="G76" s="12">
        <v>1614985.5</v>
      </c>
    </row>
    <row r="77" spans="1:7">
      <c r="A77" s="9">
        <f>'(1)'!A77</f>
        <v>42397</v>
      </c>
      <c r="B77">
        <v>5911.46</v>
      </c>
      <c r="C77">
        <v>5990.37</v>
      </c>
      <c r="D77">
        <v>5870.75</v>
      </c>
      <c r="E77">
        <v>5990.37</v>
      </c>
      <c r="F77" s="12">
        <v>904177344</v>
      </c>
      <c r="G77" s="12">
        <v>1649093.63</v>
      </c>
    </row>
    <row r="78" spans="1:7">
      <c r="A78" s="9">
        <f>'(1)'!A78</f>
        <v>42398</v>
      </c>
      <c r="B78">
        <v>5990.37</v>
      </c>
      <c r="C78">
        <v>6020.54</v>
      </c>
      <c r="D78">
        <v>5889.37</v>
      </c>
      <c r="E78">
        <v>5931.78</v>
      </c>
      <c r="F78" s="12">
        <v>906811264</v>
      </c>
      <c r="G78" s="12">
        <v>1642012.13</v>
      </c>
    </row>
    <row r="79" spans="1:7">
      <c r="A79" s="9">
        <f>'(1)'!A79</f>
        <v>42401</v>
      </c>
      <c r="B79">
        <v>5931.78</v>
      </c>
      <c r="C79">
        <v>6083.79</v>
      </c>
      <c r="D79">
        <v>5931.78</v>
      </c>
      <c r="E79">
        <v>6083.79</v>
      </c>
      <c r="F79" s="12">
        <v>930684672</v>
      </c>
      <c r="G79" s="12">
        <v>1652242.38</v>
      </c>
    </row>
    <row r="80" spans="1:7">
      <c r="A80" s="9">
        <f>'(1)'!A80</f>
        <v>42402</v>
      </c>
      <c r="B80">
        <v>6083.79</v>
      </c>
      <c r="C80">
        <v>6115.11</v>
      </c>
      <c r="D80">
        <v>5993.84</v>
      </c>
      <c r="E80">
        <v>6060.1</v>
      </c>
      <c r="F80" s="12">
        <v>1028862592</v>
      </c>
      <c r="G80" s="12">
        <v>1673120.5</v>
      </c>
    </row>
    <row r="81" spans="1:7">
      <c r="A81" s="9">
        <f>'(1)'!A81</f>
        <v>42403</v>
      </c>
      <c r="B81">
        <v>6060.1</v>
      </c>
      <c r="C81">
        <v>6060.45</v>
      </c>
      <c r="D81">
        <v>5889.6</v>
      </c>
      <c r="E81">
        <v>5922.01</v>
      </c>
      <c r="F81" s="12">
        <v>847547712</v>
      </c>
      <c r="G81" s="12">
        <v>1656548.75</v>
      </c>
    </row>
    <row r="82" spans="1:7">
      <c r="A82" s="9">
        <f>'(1)'!A82</f>
        <v>42404</v>
      </c>
      <c r="B82">
        <v>5922.01</v>
      </c>
      <c r="C82">
        <v>5924.58</v>
      </c>
      <c r="D82">
        <v>5791.04</v>
      </c>
      <c r="E82">
        <v>5837.14</v>
      </c>
      <c r="F82" s="12">
        <v>1040821632</v>
      </c>
      <c r="G82" s="12">
        <v>1705687</v>
      </c>
    </row>
    <row r="83" spans="1:7">
      <c r="A83" s="9">
        <f>'(1)'!A83</f>
        <v>42405</v>
      </c>
      <c r="B83">
        <v>5837.14</v>
      </c>
      <c r="C83">
        <v>5938.12</v>
      </c>
      <c r="D83">
        <v>5831.12</v>
      </c>
      <c r="E83">
        <v>5898.76</v>
      </c>
      <c r="F83" s="12">
        <v>1041779136</v>
      </c>
      <c r="G83" s="12">
        <v>1699485.88</v>
      </c>
    </row>
    <row r="84" spans="1:7">
      <c r="A84" s="9">
        <f>'(1)'!A84</f>
        <v>42408</v>
      </c>
      <c r="B84">
        <v>5898.76</v>
      </c>
      <c r="C84">
        <v>5945.9</v>
      </c>
      <c r="D84">
        <v>5839.36</v>
      </c>
      <c r="E84">
        <v>5848.06</v>
      </c>
      <c r="F84" s="12">
        <v>1071421632</v>
      </c>
      <c r="G84" s="12">
        <v>1662123.63</v>
      </c>
    </row>
    <row r="85" spans="1:7">
      <c r="A85" s="9">
        <f>'(1)'!A85</f>
        <v>42409</v>
      </c>
      <c r="B85">
        <v>5848.06</v>
      </c>
      <c r="C85">
        <v>5882.43</v>
      </c>
      <c r="D85">
        <v>5666.13</v>
      </c>
      <c r="E85">
        <v>5689.36</v>
      </c>
      <c r="F85" s="12">
        <v>990855104</v>
      </c>
      <c r="G85" s="12">
        <v>1638360.88</v>
      </c>
    </row>
    <row r="86" spans="1:7">
      <c r="A86" s="9">
        <f>'(1)'!A86</f>
        <v>42410</v>
      </c>
      <c r="B86">
        <v>5689.36</v>
      </c>
      <c r="C86">
        <v>5739.25</v>
      </c>
      <c r="D86">
        <v>5596.26</v>
      </c>
      <c r="E86">
        <v>5632.19</v>
      </c>
      <c r="F86" s="12">
        <v>1027302144</v>
      </c>
      <c r="G86" s="12">
        <v>1656379.13</v>
      </c>
    </row>
    <row r="87" spans="1:7">
      <c r="A87" s="9">
        <f>'(1)'!A87</f>
        <v>42411</v>
      </c>
      <c r="B87">
        <v>5632.19</v>
      </c>
      <c r="C87">
        <v>5712.78</v>
      </c>
      <c r="D87">
        <v>5616.88</v>
      </c>
      <c r="E87">
        <v>5672.3</v>
      </c>
      <c r="F87" s="12">
        <v>1163937152</v>
      </c>
      <c r="G87" s="12">
        <v>1642124.38</v>
      </c>
    </row>
    <row r="88" spans="1:7">
      <c r="A88" s="9">
        <f>'(1)'!A88</f>
        <v>42412</v>
      </c>
      <c r="B88">
        <v>5672.3</v>
      </c>
      <c r="C88">
        <v>5672.3</v>
      </c>
      <c r="D88">
        <v>5499.51</v>
      </c>
      <c r="E88">
        <v>5536.97</v>
      </c>
      <c r="F88" s="12">
        <v>1012569344</v>
      </c>
      <c r="G88" s="12">
        <v>1597810.25</v>
      </c>
    </row>
    <row r="89" spans="1:7">
      <c r="A89" s="9">
        <f>'(1)'!A89</f>
        <v>42416</v>
      </c>
      <c r="B89">
        <v>5536.97</v>
      </c>
      <c r="C89">
        <v>5707.6</v>
      </c>
      <c r="D89">
        <v>5536.97</v>
      </c>
      <c r="E89">
        <v>5707.6</v>
      </c>
      <c r="F89" s="12">
        <v>1083946112</v>
      </c>
      <c r="G89" s="12">
        <v>1581840.38</v>
      </c>
    </row>
    <row r="90" spans="1:7">
      <c r="A90" s="9">
        <f>'(1)'!A90</f>
        <v>42417</v>
      </c>
      <c r="B90">
        <v>5707.6</v>
      </c>
      <c r="C90">
        <v>5844.53</v>
      </c>
      <c r="D90">
        <v>5707.6</v>
      </c>
      <c r="E90">
        <v>5824.28</v>
      </c>
      <c r="F90" s="12">
        <v>1090776192</v>
      </c>
      <c r="G90" s="12">
        <v>1593446.5</v>
      </c>
    </row>
    <row r="91" spans="1:7">
      <c r="A91" s="9">
        <f>'(1)'!A91</f>
        <v>42418</v>
      </c>
      <c r="B91">
        <v>5824.28</v>
      </c>
      <c r="C91">
        <v>5880.72</v>
      </c>
      <c r="D91">
        <v>5812.49</v>
      </c>
      <c r="E91">
        <v>5862.17</v>
      </c>
      <c r="F91" s="12">
        <v>727440448</v>
      </c>
      <c r="G91" s="12">
        <v>1555761.88</v>
      </c>
    </row>
    <row r="92" spans="1:7">
      <c r="A92" s="9">
        <f>'(1)'!A92</f>
        <v>42419</v>
      </c>
      <c r="B92">
        <v>5862.17</v>
      </c>
      <c r="C92">
        <v>6030.32</v>
      </c>
      <c r="D92">
        <v>5862.17</v>
      </c>
      <c r="E92">
        <v>6030.32</v>
      </c>
      <c r="F92" s="12">
        <v>894636544</v>
      </c>
      <c r="G92" s="12">
        <v>1603715.25</v>
      </c>
    </row>
    <row r="93" spans="1:7">
      <c r="A93" s="9">
        <f>'(1)'!A93</f>
        <v>42422</v>
      </c>
      <c r="B93">
        <v>6030.32</v>
      </c>
      <c r="C93">
        <v>6036.46</v>
      </c>
      <c r="D93">
        <v>5948.25</v>
      </c>
      <c r="E93">
        <v>5971.95</v>
      </c>
      <c r="F93" s="12">
        <v>983004992</v>
      </c>
      <c r="G93" s="12">
        <v>1627006</v>
      </c>
    </row>
    <row r="94" spans="1:7">
      <c r="A94" s="9">
        <f>'(1)'!A94</f>
        <v>42423</v>
      </c>
      <c r="B94">
        <v>5971.95</v>
      </c>
      <c r="C94">
        <v>6001.22</v>
      </c>
      <c r="D94">
        <v>5916.26</v>
      </c>
      <c r="E94">
        <v>5950.23</v>
      </c>
      <c r="F94" s="12">
        <v>821567808</v>
      </c>
      <c r="G94" s="12">
        <v>1637671.38</v>
      </c>
    </row>
    <row r="95" spans="1:7">
      <c r="A95" s="9">
        <f>'(1)'!A95</f>
        <v>42424</v>
      </c>
      <c r="B95">
        <v>5950.23</v>
      </c>
      <c r="C95">
        <v>6065.81</v>
      </c>
      <c r="D95">
        <v>5950.23</v>
      </c>
      <c r="E95">
        <v>6037.73</v>
      </c>
      <c r="F95" s="12">
        <v>695953408</v>
      </c>
      <c r="G95" s="12">
        <v>1684500.75</v>
      </c>
    </row>
    <row r="96" spans="1:7">
      <c r="A96" s="9">
        <f>'(1)'!A96</f>
        <v>42425</v>
      </c>
      <c r="B96">
        <v>6037.73</v>
      </c>
      <c r="C96">
        <v>6037.73</v>
      </c>
      <c r="D96">
        <v>5954.18</v>
      </c>
      <c r="E96">
        <v>5962.31</v>
      </c>
      <c r="F96" s="12">
        <v>907027328</v>
      </c>
      <c r="G96" s="12">
        <v>1667581.75</v>
      </c>
    </row>
    <row r="97" spans="1:7">
      <c r="A97" s="9">
        <f>'(1)'!A97</f>
        <v>42426</v>
      </c>
      <c r="B97">
        <v>5962.31</v>
      </c>
      <c r="C97">
        <v>5966.73</v>
      </c>
      <c r="D97">
        <v>5845.55</v>
      </c>
      <c r="E97">
        <v>5867.18</v>
      </c>
      <c r="F97" s="12">
        <v>758653312</v>
      </c>
      <c r="G97" s="12">
        <v>1661543.63</v>
      </c>
    </row>
    <row r="98" spans="1:7">
      <c r="A98" s="9">
        <f>'(1)'!A98</f>
        <v>42429</v>
      </c>
      <c r="B98">
        <v>5867.18</v>
      </c>
      <c r="C98">
        <v>6028.97</v>
      </c>
      <c r="D98">
        <v>5867.18</v>
      </c>
      <c r="E98">
        <v>6012.81</v>
      </c>
      <c r="F98" s="12">
        <v>888720832</v>
      </c>
      <c r="G98" s="12">
        <v>1685742.75</v>
      </c>
    </row>
    <row r="99" spans="1:7">
      <c r="A99" s="9">
        <f>'(1)'!A99</f>
        <v>42430</v>
      </c>
      <c r="B99">
        <v>6012.81</v>
      </c>
      <c r="C99">
        <v>6115.37</v>
      </c>
      <c r="D99">
        <v>6012.81</v>
      </c>
      <c r="E99">
        <v>6096.01</v>
      </c>
      <c r="F99" s="12">
        <v>1000032640</v>
      </c>
      <c r="G99" s="12">
        <v>1665678.88</v>
      </c>
    </row>
    <row r="100" spans="1:7">
      <c r="A100" s="9">
        <f>'(1)'!A100</f>
        <v>42431</v>
      </c>
      <c r="B100">
        <v>6096.01</v>
      </c>
      <c r="C100">
        <v>6104.98</v>
      </c>
      <c r="D100">
        <v>6033.21</v>
      </c>
      <c r="E100">
        <v>6097.09</v>
      </c>
      <c r="F100" s="12">
        <v>859299776</v>
      </c>
      <c r="G100" s="12">
        <v>1639509.38</v>
      </c>
    </row>
    <row r="101" spans="1:7">
      <c r="A101" s="9">
        <f>'(1)'!A101</f>
        <v>42432</v>
      </c>
      <c r="B101">
        <v>6097.09</v>
      </c>
      <c r="C101">
        <v>6153.75</v>
      </c>
      <c r="D101">
        <v>6070.51</v>
      </c>
      <c r="E101">
        <v>6152.88</v>
      </c>
      <c r="F101" s="12">
        <v>978700672</v>
      </c>
      <c r="G101" s="12">
        <v>1679968.25</v>
      </c>
    </row>
    <row r="102" spans="1:7">
      <c r="A102" s="9">
        <f>'(1)'!A102</f>
        <v>42433</v>
      </c>
      <c r="B102">
        <v>6152.88</v>
      </c>
      <c r="C102">
        <v>6194.01</v>
      </c>
      <c r="D102">
        <v>6097.77</v>
      </c>
      <c r="E102">
        <v>6147.06</v>
      </c>
      <c r="F102" s="12">
        <v>958904384</v>
      </c>
      <c r="G102" s="12">
        <v>1700863.5</v>
      </c>
    </row>
    <row r="103" spans="1:7">
      <c r="A103" s="9">
        <f>'(1)'!A103</f>
        <v>42436</v>
      </c>
      <c r="B103">
        <v>6147.06</v>
      </c>
      <c r="C103">
        <v>6173.7</v>
      </c>
      <c r="D103">
        <v>6108.35</v>
      </c>
      <c r="E103">
        <v>6130.46</v>
      </c>
      <c r="F103" s="12">
        <v>915809728</v>
      </c>
      <c r="G103" s="12">
        <v>1702222.25</v>
      </c>
    </row>
    <row r="104" spans="1:7">
      <c r="A104" s="9">
        <f>'(1)'!A104</f>
        <v>42437</v>
      </c>
      <c r="B104">
        <v>6130.46</v>
      </c>
      <c r="C104">
        <v>6204.14</v>
      </c>
      <c r="D104">
        <v>6130.46</v>
      </c>
      <c r="E104">
        <v>6199.43</v>
      </c>
      <c r="F104" s="12">
        <v>918608832</v>
      </c>
      <c r="G104" s="12">
        <v>1717273.63</v>
      </c>
    </row>
    <row r="105" spans="1:7">
      <c r="A105" s="9">
        <f>'(1)'!A105</f>
        <v>42438</v>
      </c>
      <c r="B105">
        <v>6199.43</v>
      </c>
      <c r="C105">
        <v>6216.1</v>
      </c>
      <c r="D105">
        <v>6125.64</v>
      </c>
      <c r="E105">
        <v>6182.4</v>
      </c>
      <c r="F105" s="12">
        <v>880137536</v>
      </c>
      <c r="G105" s="12">
        <v>1715707</v>
      </c>
    </row>
    <row r="106" spans="1:7">
      <c r="A106" s="9">
        <f>'(1)'!A106</f>
        <v>42439</v>
      </c>
      <c r="B106">
        <v>6182.4</v>
      </c>
      <c r="C106">
        <v>6182.45</v>
      </c>
      <c r="D106">
        <v>6101.89</v>
      </c>
      <c r="E106">
        <v>6125.44</v>
      </c>
      <c r="F106" s="12">
        <v>827736576</v>
      </c>
      <c r="G106" s="12">
        <v>1711157.13</v>
      </c>
    </row>
    <row r="107" spans="1:7">
      <c r="A107" s="9">
        <f>'(1)'!A107</f>
        <v>42440</v>
      </c>
      <c r="B107">
        <v>6125.44</v>
      </c>
      <c r="C107">
        <v>6174.82</v>
      </c>
      <c r="D107">
        <v>6118.23</v>
      </c>
      <c r="E107">
        <v>6146.32</v>
      </c>
      <c r="F107" s="12">
        <v>917022912</v>
      </c>
      <c r="G107" s="12">
        <v>1730586.5</v>
      </c>
    </row>
    <row r="108" spans="1:7">
      <c r="A108" s="9">
        <f>'(1)'!A108</f>
        <v>42443</v>
      </c>
      <c r="B108">
        <v>6146.32</v>
      </c>
      <c r="C108">
        <v>6203.4</v>
      </c>
      <c r="D108">
        <v>6036.7</v>
      </c>
      <c r="E108">
        <v>6036.7</v>
      </c>
      <c r="F108" s="12">
        <v>780169216</v>
      </c>
      <c r="G108" s="12">
        <v>1726368.75</v>
      </c>
    </row>
    <row r="109" spans="1:7">
      <c r="A109" s="9">
        <f>'(1)'!A109</f>
        <v>42444</v>
      </c>
      <c r="B109">
        <v>6036.7</v>
      </c>
      <c r="C109">
        <v>6150.88</v>
      </c>
      <c r="D109">
        <v>6036.7</v>
      </c>
      <c r="E109">
        <v>6139.79</v>
      </c>
      <c r="F109" s="12">
        <v>1090529536</v>
      </c>
      <c r="G109" s="12">
        <v>1709385.5</v>
      </c>
    </row>
    <row r="110" spans="1:7">
      <c r="A110" s="9">
        <f>'(1)'!A110</f>
        <v>42445</v>
      </c>
      <c r="B110">
        <v>6139.79</v>
      </c>
      <c r="C110">
        <v>6197.83</v>
      </c>
      <c r="D110">
        <v>6139.79</v>
      </c>
      <c r="E110">
        <v>6174.57</v>
      </c>
      <c r="F110" s="12">
        <v>748627136</v>
      </c>
      <c r="G110" s="12">
        <v>1714887.5</v>
      </c>
    </row>
    <row r="111" spans="1:7">
      <c r="A111" s="9">
        <f>'(1)'!A111</f>
        <v>42446</v>
      </c>
      <c r="B111">
        <v>6174.57</v>
      </c>
      <c r="C111">
        <v>6174.57</v>
      </c>
      <c r="D111">
        <v>6114.77</v>
      </c>
      <c r="E111">
        <v>6139.97</v>
      </c>
      <c r="F111" s="12">
        <v>695559104</v>
      </c>
      <c r="G111" s="12">
        <v>1684357.88</v>
      </c>
    </row>
    <row r="112" spans="1:7">
      <c r="A112" s="9">
        <f>'(1)'!A112</f>
        <v>42447</v>
      </c>
      <c r="B112">
        <v>6139.97</v>
      </c>
      <c r="C112">
        <v>6186.18</v>
      </c>
      <c r="D112">
        <v>6134.27</v>
      </c>
      <c r="E112">
        <v>6175.49</v>
      </c>
      <c r="F112" s="12">
        <v>710644160</v>
      </c>
      <c r="G112" s="12">
        <v>1713133.88</v>
      </c>
    </row>
    <row r="113" spans="1:7">
      <c r="A113" s="9">
        <f>'(1)'!A113</f>
        <v>42450</v>
      </c>
      <c r="B113">
        <v>6175.49</v>
      </c>
      <c r="C113">
        <v>6220.02</v>
      </c>
      <c r="D113">
        <v>6125.7</v>
      </c>
      <c r="E113">
        <v>6201.12</v>
      </c>
      <c r="F113" s="12">
        <v>712225984</v>
      </c>
      <c r="G113" s="12">
        <v>1723156.75</v>
      </c>
    </row>
    <row r="114" spans="1:7">
      <c r="A114" s="9">
        <f>'(1)'!A114</f>
        <v>42451</v>
      </c>
      <c r="B114">
        <v>6201.12</v>
      </c>
      <c r="C114">
        <v>6237.02</v>
      </c>
      <c r="D114">
        <v>6186.24</v>
      </c>
      <c r="E114">
        <v>6189.64</v>
      </c>
      <c r="F114" s="12">
        <v>817771008</v>
      </c>
      <c r="G114" s="12">
        <v>1714093.75</v>
      </c>
    </row>
    <row r="115" spans="1:7">
      <c r="A115" s="9">
        <f>'(1)'!A115</f>
        <v>42452</v>
      </c>
      <c r="B115">
        <v>6189.64</v>
      </c>
      <c r="C115">
        <v>6215.3</v>
      </c>
      <c r="D115">
        <v>6154.12</v>
      </c>
      <c r="E115">
        <v>6184.58</v>
      </c>
      <c r="F115" s="12">
        <v>1147302400</v>
      </c>
      <c r="G115" s="12">
        <v>1723236.38</v>
      </c>
    </row>
    <row r="116" spans="1:7">
      <c r="A116" s="9">
        <f>'(1)'!A116</f>
        <v>42453</v>
      </c>
      <c r="B116">
        <v>6184.58</v>
      </c>
      <c r="C116">
        <v>6193.47</v>
      </c>
      <c r="D116">
        <v>6110.39</v>
      </c>
      <c r="E116">
        <v>6192.74</v>
      </c>
      <c r="F116" s="12">
        <v>534757664</v>
      </c>
      <c r="G116" s="12">
        <v>1730805</v>
      </c>
    </row>
    <row r="117" spans="1:7">
      <c r="A117" s="9">
        <f>'(1)'!A117</f>
        <v>42457</v>
      </c>
      <c r="B117">
        <v>6192.74</v>
      </c>
      <c r="C117">
        <v>6216.76</v>
      </c>
      <c r="D117">
        <v>6171.13</v>
      </c>
      <c r="E117">
        <v>6199.11</v>
      </c>
      <c r="F117" s="12">
        <v>742350336</v>
      </c>
      <c r="G117" s="12">
        <v>1728656.38</v>
      </c>
    </row>
    <row r="118" spans="1:7">
      <c r="A118" s="9">
        <f>'(1)'!A118</f>
        <v>42458</v>
      </c>
      <c r="B118">
        <v>6199.11</v>
      </c>
      <c r="C118">
        <v>6199.11</v>
      </c>
      <c r="D118">
        <v>6090.03</v>
      </c>
      <c r="E118">
        <v>6106.48</v>
      </c>
      <c r="F118" s="12">
        <v>625988928</v>
      </c>
      <c r="G118" s="12">
        <v>1734773</v>
      </c>
    </row>
    <row r="119" spans="1:7">
      <c r="A119" s="9">
        <f>'(1)'!A119</f>
        <v>42459</v>
      </c>
      <c r="B119">
        <v>6106.48</v>
      </c>
      <c r="C119">
        <v>6156.67</v>
      </c>
      <c r="D119">
        <v>6070.77</v>
      </c>
      <c r="E119">
        <v>6105.9</v>
      </c>
      <c r="F119" s="12">
        <v>629485632</v>
      </c>
      <c r="G119" s="12">
        <v>1736863.5</v>
      </c>
    </row>
    <row r="120" spans="1:7">
      <c r="A120" s="9">
        <f>'(1)'!A120</f>
        <v>42460</v>
      </c>
      <c r="B120">
        <v>6105.9</v>
      </c>
      <c r="C120">
        <v>6221.8</v>
      </c>
      <c r="D120">
        <v>6105.9</v>
      </c>
      <c r="E120">
        <v>6203.17</v>
      </c>
      <c r="F120" s="12">
        <v>605491072</v>
      </c>
      <c r="G120" s="12">
        <v>1737900</v>
      </c>
    </row>
    <row r="121" spans="1:7">
      <c r="A121" s="9">
        <f>'(1)'!A121</f>
        <v>42461</v>
      </c>
      <c r="B121">
        <v>6203.17</v>
      </c>
      <c r="C121">
        <v>6203.39</v>
      </c>
      <c r="D121">
        <v>6149.82</v>
      </c>
      <c r="E121">
        <v>6174.9</v>
      </c>
      <c r="F121" s="12">
        <v>811686592</v>
      </c>
      <c r="G121" s="12">
        <v>1711511.88</v>
      </c>
    </row>
    <row r="122" spans="1:7">
      <c r="A122" s="9">
        <f>'(1)'!A122</f>
        <v>42464</v>
      </c>
      <c r="B122">
        <v>6174.9</v>
      </c>
      <c r="C122">
        <v>6174.9</v>
      </c>
      <c r="D122">
        <v>6076.89</v>
      </c>
      <c r="E122">
        <v>6146.05</v>
      </c>
      <c r="F122" s="12">
        <v>755292800</v>
      </c>
      <c r="G122" s="12">
        <v>1711511.88</v>
      </c>
    </row>
    <row r="123" spans="1:7">
      <c r="A123" s="9">
        <f>'(1)'!A123</f>
        <v>42465</v>
      </c>
      <c r="B123">
        <v>6146.05</v>
      </c>
      <c r="C123">
        <v>6201.95</v>
      </c>
      <c r="D123">
        <v>6132.9</v>
      </c>
      <c r="E123">
        <v>6164.72</v>
      </c>
      <c r="F123" s="12">
        <v>754115904</v>
      </c>
      <c r="G123" s="12">
        <v>1711511.88</v>
      </c>
    </row>
    <row r="124" spans="1:7">
      <c r="A124" s="9">
        <f>'(1)'!A124</f>
        <v>42466</v>
      </c>
      <c r="B124">
        <v>6164.72</v>
      </c>
      <c r="C124">
        <v>6164.74</v>
      </c>
      <c r="D124">
        <v>6061.85</v>
      </c>
      <c r="E124">
        <v>6091.23</v>
      </c>
      <c r="F124" s="12">
        <v>555421504</v>
      </c>
      <c r="G124" s="12">
        <v>1712711.38</v>
      </c>
    </row>
    <row r="125" spans="1:7">
      <c r="A125" s="9">
        <f>'(1)'!A125</f>
        <v>42467</v>
      </c>
      <c r="B125">
        <v>6091.23</v>
      </c>
      <c r="C125">
        <v>6161.63</v>
      </c>
      <c r="D125">
        <v>6091.23</v>
      </c>
      <c r="E125">
        <v>6161.63</v>
      </c>
      <c r="F125" s="12">
        <v>836160000</v>
      </c>
      <c r="G125" s="12">
        <v>1739575.38</v>
      </c>
    </row>
    <row r="126" spans="1:7">
      <c r="A126" s="9">
        <f>'(1)'!A126</f>
        <v>42468</v>
      </c>
      <c r="B126">
        <v>6161.63</v>
      </c>
      <c r="C126">
        <v>6204.11</v>
      </c>
      <c r="D126">
        <v>6119.38</v>
      </c>
      <c r="E126">
        <v>6136.89</v>
      </c>
      <c r="F126" s="12">
        <v>745817600</v>
      </c>
      <c r="G126" s="12">
        <v>1732143.63</v>
      </c>
    </row>
    <row r="127" spans="1:7">
      <c r="A127" s="9">
        <f>'(1)'!A127</f>
        <v>42471</v>
      </c>
      <c r="B127">
        <v>6136.89</v>
      </c>
      <c r="C127">
        <v>6216.28</v>
      </c>
      <c r="D127">
        <v>6136.89</v>
      </c>
      <c r="E127">
        <v>6204.41</v>
      </c>
      <c r="F127" s="12">
        <v>791047616</v>
      </c>
      <c r="G127" s="12">
        <v>1723565.88</v>
      </c>
    </row>
    <row r="128" spans="1:7">
      <c r="A128" s="9">
        <f>'(1)'!A128</f>
        <v>42472</v>
      </c>
      <c r="B128">
        <v>6204.41</v>
      </c>
      <c r="C128">
        <v>6229.66</v>
      </c>
      <c r="D128">
        <v>6165.46</v>
      </c>
      <c r="E128">
        <v>6200.12</v>
      </c>
      <c r="F128" s="12">
        <v>629500032</v>
      </c>
      <c r="G128" s="12">
        <v>1728432.88</v>
      </c>
    </row>
    <row r="129" spans="1:7">
      <c r="A129" s="9">
        <f>'(1)'!A129</f>
        <v>42473</v>
      </c>
      <c r="B129">
        <v>6200.12</v>
      </c>
      <c r="C129">
        <v>6248.27</v>
      </c>
      <c r="D129">
        <v>6176.28</v>
      </c>
      <c r="E129">
        <v>6242.39</v>
      </c>
      <c r="F129" s="12">
        <v>558707456</v>
      </c>
      <c r="G129" s="12">
        <v>1707893.88</v>
      </c>
    </row>
    <row r="130" spans="1:7">
      <c r="A130" s="9">
        <f>'(1)'!A130</f>
        <v>42474</v>
      </c>
      <c r="B130">
        <v>6242.39</v>
      </c>
      <c r="C130">
        <v>6362.89</v>
      </c>
      <c r="D130">
        <v>6242.39</v>
      </c>
      <c r="E130">
        <v>6362.89</v>
      </c>
      <c r="F130" s="12">
        <v>695484992</v>
      </c>
      <c r="G130" s="12">
        <v>1726546.88</v>
      </c>
    </row>
    <row r="131" spans="1:7">
      <c r="A131" s="9">
        <f>'(1)'!A131</f>
        <v>42475</v>
      </c>
      <c r="B131">
        <v>6362.89</v>
      </c>
      <c r="C131">
        <v>6373.93</v>
      </c>
      <c r="D131">
        <v>6335.4</v>
      </c>
      <c r="E131">
        <v>6365.1</v>
      </c>
      <c r="F131" s="12">
        <v>987954368</v>
      </c>
      <c r="G131" s="12">
        <v>1718716.88</v>
      </c>
    </row>
    <row r="132" spans="1:7">
      <c r="A132" s="9">
        <f>'(1)'!A132</f>
        <v>42478</v>
      </c>
      <c r="B132">
        <v>6365.1</v>
      </c>
      <c r="C132">
        <v>6372.52</v>
      </c>
      <c r="D132">
        <v>6328.19</v>
      </c>
      <c r="E132">
        <v>6343.75</v>
      </c>
      <c r="F132" s="12">
        <v>862343424</v>
      </c>
      <c r="G132" s="12">
        <v>1736901.5</v>
      </c>
    </row>
    <row r="133" spans="1:7">
      <c r="A133" s="9">
        <f>'(1)'!A133</f>
        <v>42479</v>
      </c>
      <c r="B133">
        <v>6343.75</v>
      </c>
      <c r="C133">
        <v>6354.88</v>
      </c>
      <c r="D133">
        <v>6261.71</v>
      </c>
      <c r="E133">
        <v>6353.52</v>
      </c>
      <c r="F133" s="12">
        <v>786912448</v>
      </c>
      <c r="G133" s="12">
        <v>1736370.75</v>
      </c>
    </row>
    <row r="134" spans="1:7">
      <c r="A134" s="9">
        <f>'(1)'!A134</f>
        <v>42480</v>
      </c>
      <c r="B134">
        <v>6353.52</v>
      </c>
      <c r="C134">
        <v>6418.25</v>
      </c>
      <c r="D134">
        <v>6353.49</v>
      </c>
      <c r="E134">
        <v>6405.35</v>
      </c>
      <c r="F134" s="12">
        <v>618492608</v>
      </c>
      <c r="G134" s="12">
        <v>1748357</v>
      </c>
    </row>
    <row r="135" spans="1:7">
      <c r="A135" s="9">
        <f>'(1)'!A135</f>
        <v>42481</v>
      </c>
      <c r="B135">
        <v>6405.35</v>
      </c>
      <c r="C135">
        <v>6421.91</v>
      </c>
      <c r="D135">
        <v>6367.36</v>
      </c>
      <c r="E135">
        <v>6410.26</v>
      </c>
      <c r="F135" s="12">
        <v>828234112</v>
      </c>
      <c r="G135" s="12">
        <v>1782627.75</v>
      </c>
    </row>
    <row r="136" spans="1:7">
      <c r="A136" s="9">
        <f>'(1)'!A136</f>
        <v>42482</v>
      </c>
      <c r="B136">
        <v>6410.26</v>
      </c>
      <c r="C136">
        <v>6427.32</v>
      </c>
      <c r="D136">
        <v>6352.93</v>
      </c>
      <c r="E136">
        <v>6381.44</v>
      </c>
      <c r="F136" s="12">
        <v>818089408</v>
      </c>
      <c r="G136" s="12">
        <v>1783050.75</v>
      </c>
    </row>
    <row r="137" spans="1:7">
      <c r="A137" s="9">
        <f>'(1)'!A137</f>
        <v>42485</v>
      </c>
      <c r="B137">
        <v>6381.44</v>
      </c>
      <c r="C137">
        <v>6381.58</v>
      </c>
      <c r="D137">
        <v>6289.34</v>
      </c>
      <c r="E137">
        <v>6310.44</v>
      </c>
      <c r="F137" s="12">
        <v>847777280</v>
      </c>
      <c r="G137" s="12">
        <v>1777792.5</v>
      </c>
    </row>
    <row r="138" spans="1:7">
      <c r="A138" s="9">
        <f>'(1)'!A138</f>
        <v>42486</v>
      </c>
      <c r="B138">
        <v>6310.44</v>
      </c>
      <c r="C138">
        <v>6324.6</v>
      </c>
      <c r="D138">
        <v>6249.34</v>
      </c>
      <c r="E138">
        <v>6260.92</v>
      </c>
      <c r="F138" s="12">
        <v>674283904</v>
      </c>
      <c r="G138" s="12">
        <v>1780647.13</v>
      </c>
    </row>
    <row r="139" spans="1:7">
      <c r="A139" s="9">
        <f>'(1)'!A139</f>
        <v>42487</v>
      </c>
      <c r="B139">
        <v>6260.92</v>
      </c>
      <c r="C139">
        <v>6297.88</v>
      </c>
      <c r="D139">
        <v>6260.92</v>
      </c>
      <c r="E139">
        <v>6284.52</v>
      </c>
      <c r="F139" s="12">
        <v>692430656</v>
      </c>
      <c r="G139" s="12">
        <v>1796039.13</v>
      </c>
    </row>
    <row r="140" spans="1:7">
      <c r="A140" s="9">
        <f>'(1)'!A140</f>
        <v>42488</v>
      </c>
      <c r="B140">
        <v>6284.52</v>
      </c>
      <c r="C140">
        <v>6319.91</v>
      </c>
      <c r="D140">
        <v>6255.2</v>
      </c>
      <c r="E140">
        <v>6319.91</v>
      </c>
      <c r="F140" s="12">
        <v>783016576</v>
      </c>
      <c r="G140" s="12">
        <v>1797911.75</v>
      </c>
    </row>
    <row r="141" spans="1:7">
      <c r="A141" s="9">
        <f>'(1)'!A141</f>
        <v>42489</v>
      </c>
      <c r="B141">
        <v>6319.91</v>
      </c>
      <c r="C141">
        <v>6322.4</v>
      </c>
      <c r="D141">
        <v>6224.47</v>
      </c>
      <c r="E141">
        <v>6322.4</v>
      </c>
      <c r="F141" s="12">
        <v>831601280</v>
      </c>
      <c r="G141" s="12">
        <v>1789322.63</v>
      </c>
    </row>
    <row r="142" spans="1:7">
      <c r="A142" s="9">
        <f>'(1)'!A142</f>
        <v>42492</v>
      </c>
      <c r="B142">
        <v>6322.4</v>
      </c>
      <c r="C142">
        <v>6322.4</v>
      </c>
      <c r="D142">
        <v>6241.89</v>
      </c>
      <c r="E142">
        <v>6241.89</v>
      </c>
      <c r="F142" s="12">
        <v>865411136</v>
      </c>
      <c r="G142" s="12">
        <v>1769325.75</v>
      </c>
    </row>
    <row r="143" spans="1:7">
      <c r="A143" s="9">
        <f>'(1)'!A143</f>
        <v>42493</v>
      </c>
      <c r="B143">
        <v>6241.89</v>
      </c>
      <c r="C143">
        <v>6270.03</v>
      </c>
      <c r="D143">
        <v>6159.86</v>
      </c>
      <c r="E143">
        <v>6185.59</v>
      </c>
      <c r="F143" s="12">
        <v>875029184</v>
      </c>
      <c r="G143" s="12">
        <v>1755235.25</v>
      </c>
    </row>
    <row r="144" spans="1:7">
      <c r="A144" s="9">
        <f>'(1)'!A144</f>
        <v>42494</v>
      </c>
      <c r="B144">
        <v>6185.59</v>
      </c>
      <c r="C144">
        <v>6185.59</v>
      </c>
      <c r="D144">
        <v>6100.76</v>
      </c>
      <c r="E144">
        <v>6112.02</v>
      </c>
      <c r="F144" s="12">
        <v>991613</v>
      </c>
      <c r="G144" s="12">
        <v>1762159.25</v>
      </c>
    </row>
    <row r="145" spans="1:7">
      <c r="A145" s="9">
        <f>'(1)'!A145</f>
        <v>42495</v>
      </c>
      <c r="B145">
        <v>6112.02</v>
      </c>
      <c r="C145">
        <v>6152.59</v>
      </c>
      <c r="D145">
        <v>6102.29</v>
      </c>
      <c r="E145">
        <v>6117.25</v>
      </c>
      <c r="F145" s="12">
        <v>907875264</v>
      </c>
      <c r="G145" s="12">
        <v>1771692.5</v>
      </c>
    </row>
    <row r="146" spans="1:7">
      <c r="A146" s="9">
        <f>'(1)'!A146</f>
        <v>42496</v>
      </c>
      <c r="B146">
        <v>6117.25</v>
      </c>
      <c r="C146">
        <v>6129.9</v>
      </c>
      <c r="D146">
        <v>6054.74</v>
      </c>
      <c r="E146">
        <v>6125.7</v>
      </c>
      <c r="F146" s="12">
        <v>789101632</v>
      </c>
      <c r="G146" s="12">
        <v>1771060.13</v>
      </c>
    </row>
    <row r="147" spans="1:7">
      <c r="A147" s="9">
        <f>'(1)'!A147</f>
        <v>42499</v>
      </c>
      <c r="B147">
        <v>6125.7</v>
      </c>
      <c r="C147">
        <v>6177.6</v>
      </c>
      <c r="D147">
        <v>6108.37</v>
      </c>
      <c r="E147">
        <v>6114.81</v>
      </c>
      <c r="F147" s="12">
        <v>716526848</v>
      </c>
      <c r="G147" s="12">
        <v>1748553.88</v>
      </c>
    </row>
    <row r="148" spans="1:7">
      <c r="A148" s="9">
        <f>'(1)'!A148</f>
        <v>42500</v>
      </c>
      <c r="B148">
        <v>6114.81</v>
      </c>
      <c r="C148">
        <v>6180.19</v>
      </c>
      <c r="D148">
        <v>6114.81</v>
      </c>
      <c r="E148">
        <v>6156.65</v>
      </c>
      <c r="F148" s="12">
        <v>722575616</v>
      </c>
      <c r="G148" s="12">
        <v>1748553.88</v>
      </c>
    </row>
    <row r="149" spans="1:7">
      <c r="A149" s="9">
        <f>'(1)'!A149</f>
        <v>42501</v>
      </c>
      <c r="B149">
        <v>6156.65</v>
      </c>
      <c r="C149">
        <v>6172.72</v>
      </c>
      <c r="D149">
        <v>6131.22</v>
      </c>
      <c r="E149">
        <v>6162.49</v>
      </c>
      <c r="F149" s="12">
        <v>671925888</v>
      </c>
      <c r="G149" s="12">
        <v>1732117</v>
      </c>
    </row>
    <row r="150" spans="1:7">
      <c r="A150" s="9">
        <f>'(1)'!A150</f>
        <v>42502</v>
      </c>
      <c r="B150">
        <v>6162.49</v>
      </c>
      <c r="C150">
        <v>6193.21</v>
      </c>
      <c r="D150">
        <v>6094.14</v>
      </c>
      <c r="E150">
        <v>6104.19</v>
      </c>
      <c r="F150" s="12">
        <v>666060800</v>
      </c>
      <c r="G150" s="12">
        <v>1711647.25</v>
      </c>
    </row>
    <row r="151" spans="1:7">
      <c r="A151" s="9">
        <f>'(1)'!A151</f>
        <v>42503</v>
      </c>
      <c r="B151">
        <v>6104.19</v>
      </c>
      <c r="C151">
        <v>6138.5</v>
      </c>
      <c r="D151">
        <v>6060.1</v>
      </c>
      <c r="E151">
        <v>6138.5</v>
      </c>
      <c r="F151" s="12">
        <v>575449344</v>
      </c>
      <c r="G151" s="12">
        <v>1712875.63</v>
      </c>
    </row>
    <row r="152" spans="1:7">
      <c r="A152" s="9">
        <f>'(1)'!A152</f>
        <v>42506</v>
      </c>
      <c r="B152">
        <v>6138.5</v>
      </c>
      <c r="C152">
        <v>6157.24</v>
      </c>
      <c r="D152">
        <v>6092.21</v>
      </c>
      <c r="E152">
        <v>6151.4</v>
      </c>
      <c r="F152" s="12">
        <v>705539008</v>
      </c>
      <c r="G152" s="12">
        <v>1715388.38</v>
      </c>
    </row>
    <row r="153" spans="1:7">
      <c r="A153" s="9">
        <f>'(1)'!A153</f>
        <v>42507</v>
      </c>
      <c r="B153">
        <v>6151.4</v>
      </c>
      <c r="C153">
        <v>6215.88</v>
      </c>
      <c r="D153">
        <v>6147.16</v>
      </c>
      <c r="E153">
        <v>6167.77</v>
      </c>
      <c r="F153" s="12">
        <v>656511552</v>
      </c>
      <c r="G153" s="12">
        <v>1711665.25</v>
      </c>
    </row>
    <row r="154" spans="1:7">
      <c r="A154" s="9">
        <f>'(1)'!A154</f>
        <v>42508</v>
      </c>
      <c r="B154">
        <v>6167.77</v>
      </c>
      <c r="C154">
        <v>6169.33</v>
      </c>
      <c r="D154">
        <v>6115.99</v>
      </c>
      <c r="E154">
        <v>6165.8</v>
      </c>
      <c r="F154" s="12">
        <v>447198880</v>
      </c>
      <c r="G154" s="12">
        <v>1722933.25</v>
      </c>
    </row>
    <row r="155" spans="1:7">
      <c r="A155" s="9">
        <f>'(1)'!A155</f>
        <v>42509</v>
      </c>
      <c r="B155">
        <v>6165.8</v>
      </c>
      <c r="C155">
        <v>6165.8</v>
      </c>
      <c r="D155">
        <v>6050.21</v>
      </c>
      <c r="E155">
        <v>6053.35</v>
      </c>
      <c r="F155" s="12">
        <v>833147456</v>
      </c>
      <c r="G155" s="12">
        <v>1724511.38</v>
      </c>
    </row>
    <row r="156" spans="1:7">
      <c r="A156" s="9">
        <f>'(1)'!A156</f>
        <v>42510</v>
      </c>
      <c r="B156">
        <v>6053.35</v>
      </c>
      <c r="C156">
        <v>6156.5</v>
      </c>
      <c r="D156">
        <v>6053.35</v>
      </c>
      <c r="E156">
        <v>6156.32</v>
      </c>
      <c r="F156" s="12">
        <v>906305024</v>
      </c>
      <c r="G156" s="12">
        <v>1707837.25</v>
      </c>
    </row>
    <row r="157" spans="1:7">
      <c r="A157" s="9">
        <f>'(1)'!A157</f>
        <v>42513</v>
      </c>
      <c r="B157">
        <v>6156.32</v>
      </c>
      <c r="C157">
        <v>6173.06</v>
      </c>
      <c r="D157">
        <v>6122.57</v>
      </c>
      <c r="E157">
        <v>6136.43</v>
      </c>
      <c r="F157" s="12">
        <v>935573376</v>
      </c>
      <c r="G157" s="12">
        <v>1717318.5</v>
      </c>
    </row>
    <row r="158" spans="1:7">
      <c r="A158" s="9">
        <f>'(1)'!A158</f>
        <v>42514</v>
      </c>
      <c r="B158">
        <v>6136.43</v>
      </c>
      <c r="C158">
        <v>6231.85</v>
      </c>
      <c r="D158">
        <v>6109.58</v>
      </c>
      <c r="E158">
        <v>6219.26</v>
      </c>
      <c r="F158" s="12">
        <v>784609216</v>
      </c>
      <c r="G158" s="12">
        <v>1721183.25</v>
      </c>
    </row>
    <row r="159" spans="1:7">
      <c r="A159" s="9">
        <f>'(1)'!A159</f>
        <v>42515</v>
      </c>
      <c r="B159">
        <v>6219.26</v>
      </c>
      <c r="C159">
        <v>6270.25</v>
      </c>
      <c r="D159">
        <v>6219.26</v>
      </c>
      <c r="E159">
        <v>6262.85</v>
      </c>
      <c r="F159" s="12">
        <v>666928896</v>
      </c>
      <c r="G159" s="12">
        <v>1725552.5</v>
      </c>
    </row>
    <row r="160" spans="1:7">
      <c r="A160" s="9">
        <f>'(1)'!A160</f>
        <v>42516</v>
      </c>
      <c r="B160">
        <v>6262.85</v>
      </c>
      <c r="C160">
        <v>6281.73</v>
      </c>
      <c r="D160">
        <v>6243.49</v>
      </c>
      <c r="E160">
        <v>6265.65</v>
      </c>
      <c r="F160" s="12">
        <v>847829760</v>
      </c>
      <c r="G160" s="12">
        <v>1725592.38</v>
      </c>
    </row>
    <row r="161" spans="1:7">
      <c r="A161" s="9">
        <f>'(1)'!A161</f>
        <v>42517</v>
      </c>
      <c r="B161">
        <v>6265.65</v>
      </c>
      <c r="C161">
        <v>6275.9</v>
      </c>
      <c r="D161">
        <v>6250.27</v>
      </c>
      <c r="E161">
        <v>6270.79</v>
      </c>
      <c r="F161" s="12">
        <v>873644992</v>
      </c>
      <c r="G161" s="12">
        <v>1694934.5</v>
      </c>
    </row>
    <row r="162" spans="1:7">
      <c r="A162" s="9">
        <f>'(1)'!A162</f>
        <v>42521</v>
      </c>
      <c r="B162">
        <v>6270.79</v>
      </c>
      <c r="C162">
        <v>6290.07</v>
      </c>
      <c r="D162">
        <v>6230.11</v>
      </c>
      <c r="E162">
        <v>6230.79</v>
      </c>
      <c r="F162" s="12">
        <v>674347968</v>
      </c>
      <c r="G162" s="12">
        <v>1723647.5</v>
      </c>
    </row>
    <row r="163" spans="1:7">
      <c r="A163" s="9">
        <f>'(1)'!A163</f>
        <v>42522</v>
      </c>
      <c r="B163">
        <v>6230.79</v>
      </c>
      <c r="C163">
        <v>6233.18</v>
      </c>
      <c r="D163">
        <v>6151.9</v>
      </c>
      <c r="E163">
        <v>6191.93</v>
      </c>
      <c r="F163" s="12">
        <v>589487424</v>
      </c>
      <c r="G163" s="12">
        <v>1718784.75</v>
      </c>
    </row>
    <row r="164" spans="1:7">
      <c r="A164" s="9">
        <f>'(1)'!A164</f>
        <v>42523</v>
      </c>
      <c r="B164">
        <v>6191.93</v>
      </c>
      <c r="C164">
        <v>6220.27</v>
      </c>
      <c r="D164">
        <v>6173.05</v>
      </c>
      <c r="E164">
        <v>6185.61</v>
      </c>
      <c r="F164" s="12">
        <v>766300</v>
      </c>
      <c r="G164" s="12">
        <v>1742115.63</v>
      </c>
    </row>
    <row r="165" spans="1:7">
      <c r="A165" s="9">
        <f>'(1)'!A165</f>
        <v>42524</v>
      </c>
      <c r="B165">
        <v>6185.61</v>
      </c>
      <c r="C165">
        <v>6251.74</v>
      </c>
      <c r="D165">
        <v>6168.19</v>
      </c>
      <c r="E165">
        <v>6209.63</v>
      </c>
      <c r="F165" s="12">
        <v>1353732864</v>
      </c>
      <c r="G165" s="12">
        <v>1754830.13</v>
      </c>
    </row>
    <row r="166" spans="1:7">
      <c r="A166" s="9">
        <f>'(1)'!A166</f>
        <v>42527</v>
      </c>
      <c r="B166">
        <v>6209.63</v>
      </c>
      <c r="C166">
        <v>6301.56</v>
      </c>
      <c r="D166">
        <v>6209.63</v>
      </c>
      <c r="E166">
        <v>6273.4</v>
      </c>
      <c r="F166" s="12">
        <v>900394240</v>
      </c>
      <c r="G166" s="12">
        <v>1755190.63</v>
      </c>
    </row>
    <row r="167" spans="1:7">
      <c r="A167" s="9">
        <f>'(1)'!A167</f>
        <v>42528</v>
      </c>
      <c r="B167">
        <v>6273.4</v>
      </c>
      <c r="C167">
        <v>6322.6</v>
      </c>
      <c r="D167">
        <v>6273.4</v>
      </c>
      <c r="E167">
        <v>6284.53</v>
      </c>
      <c r="F167" s="12">
        <v>917680128</v>
      </c>
      <c r="G167" s="12">
        <v>1756701.5</v>
      </c>
    </row>
    <row r="168" spans="1:7">
      <c r="A168" s="9">
        <f>'(1)'!A168</f>
        <v>42529</v>
      </c>
      <c r="B168">
        <v>6284.53</v>
      </c>
      <c r="C168">
        <v>6304.51</v>
      </c>
      <c r="D168">
        <v>6263.8</v>
      </c>
      <c r="E168">
        <v>6301.52</v>
      </c>
      <c r="F168" s="12">
        <v>664051520</v>
      </c>
      <c r="G168" s="12">
        <v>1756701.5</v>
      </c>
    </row>
    <row r="169" spans="1:7">
      <c r="A169" s="9">
        <f>'(1)'!A169</f>
        <v>42530</v>
      </c>
      <c r="B169">
        <v>6301.52</v>
      </c>
      <c r="C169">
        <v>6301.73</v>
      </c>
      <c r="D169">
        <v>6229.07</v>
      </c>
      <c r="E169">
        <v>6231.89</v>
      </c>
      <c r="F169" s="12">
        <v>732169792</v>
      </c>
      <c r="G169" s="12">
        <v>1745549.38</v>
      </c>
    </row>
    <row r="170" spans="1:7">
      <c r="A170" s="9">
        <f>'(1)'!A170</f>
        <v>42531</v>
      </c>
      <c r="B170">
        <v>6231.89</v>
      </c>
      <c r="C170">
        <v>6231.89</v>
      </c>
      <c r="D170">
        <v>6097.24</v>
      </c>
      <c r="E170">
        <v>6115.76</v>
      </c>
      <c r="F170" s="12">
        <v>691903232</v>
      </c>
      <c r="G170" s="12">
        <v>1734528.5</v>
      </c>
    </row>
    <row r="171" spans="1:7">
      <c r="A171" s="9">
        <f>'(1)'!A171</f>
        <v>42534</v>
      </c>
      <c r="B171">
        <v>6115.76</v>
      </c>
      <c r="C171">
        <v>6115.76</v>
      </c>
      <c r="D171">
        <v>6044.97</v>
      </c>
      <c r="E171">
        <v>6044.97</v>
      </c>
      <c r="F171" s="12">
        <v>672252672</v>
      </c>
      <c r="G171" s="12">
        <v>1732386.38</v>
      </c>
    </row>
    <row r="172" spans="1:7">
      <c r="A172" s="9">
        <f>'(1)'!A172</f>
        <v>42535</v>
      </c>
      <c r="B172">
        <v>6044.97</v>
      </c>
      <c r="C172">
        <v>6044.97</v>
      </c>
      <c r="D172">
        <v>5921.72</v>
      </c>
      <c r="E172">
        <v>5923.53</v>
      </c>
      <c r="F172" s="12">
        <v>685174976</v>
      </c>
      <c r="G172" s="12">
        <v>1753010.25</v>
      </c>
    </row>
    <row r="173" spans="1:7">
      <c r="A173" s="9">
        <f>'(1)'!A173</f>
        <v>42536</v>
      </c>
      <c r="B173">
        <v>5923.53</v>
      </c>
      <c r="C173">
        <v>6007.49</v>
      </c>
      <c r="D173">
        <v>5923.39</v>
      </c>
      <c r="E173">
        <v>5966.8</v>
      </c>
      <c r="F173" s="12">
        <v>751967552</v>
      </c>
      <c r="G173" s="12">
        <v>1770250.25</v>
      </c>
    </row>
    <row r="174" spans="1:7">
      <c r="A174" s="9">
        <f>'(1)'!A174</f>
        <v>42537</v>
      </c>
      <c r="B174">
        <v>5966.8</v>
      </c>
      <c r="C174">
        <v>5966.8</v>
      </c>
      <c r="D174">
        <v>5899.97</v>
      </c>
      <c r="E174">
        <v>5950.48</v>
      </c>
      <c r="F174" s="12">
        <v>855986368</v>
      </c>
      <c r="G174" s="12">
        <v>1772578.75</v>
      </c>
    </row>
    <row r="175" spans="1:7">
      <c r="A175" s="9">
        <f>'(1)'!A175</f>
        <v>42538</v>
      </c>
      <c r="B175">
        <v>5950.48</v>
      </c>
      <c r="C175">
        <v>6046.1</v>
      </c>
      <c r="D175">
        <v>5950.48</v>
      </c>
      <c r="E175">
        <v>6021.09</v>
      </c>
      <c r="F175" s="12">
        <v>984467264</v>
      </c>
      <c r="G175" s="12">
        <v>1777083.5</v>
      </c>
    </row>
    <row r="176" spans="1:7">
      <c r="A176" s="9">
        <f>'(1)'!A176</f>
        <v>42541</v>
      </c>
      <c r="B176">
        <v>6021.09</v>
      </c>
      <c r="C176">
        <v>6236.53</v>
      </c>
      <c r="D176">
        <v>6021.09</v>
      </c>
      <c r="E176">
        <v>6204</v>
      </c>
      <c r="F176" s="12">
        <v>895308800</v>
      </c>
      <c r="G176" s="12">
        <v>1757979</v>
      </c>
    </row>
    <row r="177" spans="1:7">
      <c r="A177" s="9">
        <f>'(1)'!A177</f>
        <v>42542</v>
      </c>
      <c r="B177">
        <v>6204</v>
      </c>
      <c r="C177">
        <v>6250.19</v>
      </c>
      <c r="D177">
        <v>6156.23</v>
      </c>
      <c r="E177">
        <v>6226.55</v>
      </c>
      <c r="F177" s="12">
        <v>827625536</v>
      </c>
      <c r="G177" s="12">
        <v>1725150.88</v>
      </c>
    </row>
    <row r="178" spans="1:7">
      <c r="A178" s="9">
        <f>'(1)'!A178</f>
        <v>42543</v>
      </c>
      <c r="B178">
        <v>6226.55</v>
      </c>
      <c r="C178">
        <v>6315.62</v>
      </c>
      <c r="D178">
        <v>6222.01</v>
      </c>
      <c r="E178">
        <v>6261.19</v>
      </c>
      <c r="F178" s="12">
        <v>1317059072</v>
      </c>
      <c r="G178" s="12">
        <v>1705652.38</v>
      </c>
    </row>
    <row r="179" spans="1:7">
      <c r="A179" s="9">
        <f>'(1)'!A179</f>
        <v>42544</v>
      </c>
      <c r="B179">
        <v>6261.19</v>
      </c>
      <c r="C179">
        <v>6380.58</v>
      </c>
      <c r="D179">
        <v>6261.19</v>
      </c>
      <c r="E179">
        <v>6338.1</v>
      </c>
      <c r="F179" s="12">
        <v>1010203392</v>
      </c>
      <c r="G179" s="12">
        <v>1671334</v>
      </c>
    </row>
    <row r="180" spans="1:7">
      <c r="A180" s="9">
        <f>'(1)'!A180</f>
        <v>42545</v>
      </c>
      <c r="B180">
        <v>6338.1</v>
      </c>
      <c r="C180">
        <v>6338.55</v>
      </c>
      <c r="D180">
        <v>5788.74</v>
      </c>
      <c r="E180">
        <v>6138.69</v>
      </c>
      <c r="F180" s="12">
        <v>846880384</v>
      </c>
      <c r="G180" s="12">
        <v>1684231.5</v>
      </c>
    </row>
    <row r="181" spans="1:7">
      <c r="A181" s="9">
        <f>'(1)'!A181</f>
        <v>42548</v>
      </c>
      <c r="B181">
        <v>6138.69</v>
      </c>
      <c r="C181">
        <v>6138.69</v>
      </c>
      <c r="D181">
        <v>5958.66</v>
      </c>
      <c r="E181">
        <v>5982.2</v>
      </c>
      <c r="F181" s="12">
        <v>886099456</v>
      </c>
      <c r="G181" s="12">
        <v>1679131.88</v>
      </c>
    </row>
    <row r="182" spans="1:7">
      <c r="A182" s="9">
        <f>'(1)'!A182</f>
        <v>42549</v>
      </c>
      <c r="B182">
        <v>5982.2</v>
      </c>
      <c r="C182">
        <v>6170.26</v>
      </c>
      <c r="D182">
        <v>5982.2</v>
      </c>
      <c r="E182">
        <v>6140.39</v>
      </c>
      <c r="F182" s="12">
        <v>918592000</v>
      </c>
      <c r="G182" s="12">
        <v>1699726</v>
      </c>
    </row>
    <row r="183" spans="1:7">
      <c r="A183" s="9">
        <f>'(1)'!A183</f>
        <v>42550</v>
      </c>
      <c r="B183">
        <v>6140.39</v>
      </c>
      <c r="C183">
        <v>6360.06</v>
      </c>
      <c r="D183">
        <v>6140.39</v>
      </c>
      <c r="E183">
        <v>6360.06</v>
      </c>
      <c r="F183" s="12">
        <v>3902115072</v>
      </c>
      <c r="G183" s="12">
        <v>1754757.25</v>
      </c>
    </row>
    <row r="184" spans="1:7">
      <c r="A184" s="9">
        <f>'(1)'!A184</f>
        <v>42551</v>
      </c>
      <c r="B184">
        <v>6360.06</v>
      </c>
      <c r="C184">
        <v>6504.33</v>
      </c>
      <c r="D184">
        <v>6309.98</v>
      </c>
      <c r="E184">
        <v>6504.33</v>
      </c>
      <c r="F184" s="12">
        <v>2530412288</v>
      </c>
      <c r="G184" s="12">
        <v>1761056</v>
      </c>
    </row>
    <row r="185" spans="1:7">
      <c r="A185" s="9">
        <f>'(1)'!A185</f>
        <v>42552</v>
      </c>
      <c r="B185">
        <v>6504.33</v>
      </c>
      <c r="C185">
        <v>6587.44</v>
      </c>
      <c r="D185">
        <v>6498.56</v>
      </c>
      <c r="E185">
        <v>6577.83</v>
      </c>
      <c r="F185" s="12">
        <v>1599518336</v>
      </c>
      <c r="G185" s="12">
        <v>1770563</v>
      </c>
    </row>
    <row r="186" spans="1:7">
      <c r="A186" s="9">
        <f>'(1)'!A186</f>
        <v>42556</v>
      </c>
      <c r="B186">
        <v>6577.83</v>
      </c>
      <c r="C186">
        <v>6612.13</v>
      </c>
      <c r="D186">
        <v>6514.81</v>
      </c>
      <c r="E186">
        <v>6522.26</v>
      </c>
      <c r="F186" s="12">
        <v>1524969984</v>
      </c>
      <c r="G186" s="12">
        <v>1792499.5</v>
      </c>
    </row>
    <row r="187" spans="1:7">
      <c r="A187" s="9">
        <f>'(1)'!A187</f>
        <v>42557</v>
      </c>
      <c r="B187">
        <v>6522.26</v>
      </c>
      <c r="C187">
        <v>6561.58</v>
      </c>
      <c r="D187">
        <v>6472.25</v>
      </c>
      <c r="E187">
        <v>6545.37</v>
      </c>
      <c r="F187" s="12">
        <v>1569013120</v>
      </c>
      <c r="G187" s="12">
        <v>1731887</v>
      </c>
    </row>
    <row r="188" spans="1:7">
      <c r="A188" s="9">
        <f>'(1)'!A188</f>
        <v>42558</v>
      </c>
      <c r="B188">
        <v>6545.37</v>
      </c>
      <c r="C188">
        <v>6580.32</v>
      </c>
      <c r="D188">
        <v>6432.47</v>
      </c>
      <c r="E188">
        <v>6463.59</v>
      </c>
      <c r="F188" s="12">
        <v>1114809856</v>
      </c>
      <c r="G188" s="12">
        <v>1684856.5</v>
      </c>
    </row>
    <row r="189" spans="1:7">
      <c r="A189" s="9">
        <f>'(1)'!A189</f>
        <v>42559</v>
      </c>
      <c r="B189">
        <v>6463.59</v>
      </c>
      <c r="C189">
        <v>6579.25</v>
      </c>
      <c r="D189">
        <v>6463.59</v>
      </c>
      <c r="E189">
        <v>6533.79</v>
      </c>
      <c r="F189" s="12">
        <v>749069568</v>
      </c>
      <c r="G189" s="12">
        <v>1729159.13</v>
      </c>
    </row>
    <row r="190" spans="1:7">
      <c r="A190" s="9">
        <f>'(1)'!A190</f>
        <v>42562</v>
      </c>
      <c r="B190">
        <v>6533.79</v>
      </c>
      <c r="C190">
        <v>6605.83</v>
      </c>
      <c r="D190">
        <v>6515.24</v>
      </c>
      <c r="E190">
        <v>6590.64</v>
      </c>
      <c r="F190" s="12">
        <v>1193056000</v>
      </c>
      <c r="G190" s="12">
        <v>1790799.5</v>
      </c>
    </row>
    <row r="191" spans="1:7">
      <c r="A191" s="9">
        <f>'(1)'!A191</f>
        <v>42563</v>
      </c>
      <c r="B191">
        <v>6590.64</v>
      </c>
      <c r="C191">
        <v>6695.07</v>
      </c>
      <c r="D191">
        <v>6590.64</v>
      </c>
      <c r="E191">
        <v>6682.86</v>
      </c>
      <c r="F191" s="12">
        <v>1622729600</v>
      </c>
      <c r="G191" s="12">
        <v>1829388.13</v>
      </c>
    </row>
    <row r="192" spans="1:7">
      <c r="A192" s="9">
        <f>'(1)'!A192</f>
        <v>42564</v>
      </c>
      <c r="B192">
        <v>6682.86</v>
      </c>
      <c r="C192">
        <v>6703.09</v>
      </c>
      <c r="D192">
        <v>6663.66</v>
      </c>
      <c r="E192">
        <v>6680.69</v>
      </c>
      <c r="F192" s="12">
        <v>1056951232</v>
      </c>
      <c r="G192" s="12">
        <v>1850288.38</v>
      </c>
    </row>
    <row r="193" spans="1:7">
      <c r="A193" s="9">
        <f>'(1)'!A193</f>
        <v>42565</v>
      </c>
      <c r="B193">
        <v>6680.69</v>
      </c>
      <c r="C193">
        <v>6717.17</v>
      </c>
      <c r="D193">
        <v>6654.64</v>
      </c>
      <c r="E193">
        <v>6670.4</v>
      </c>
      <c r="F193" s="12">
        <v>952057728</v>
      </c>
      <c r="G193" s="12">
        <v>1835367.5</v>
      </c>
    </row>
    <row r="194" spans="1:7">
      <c r="A194" s="9">
        <f>'(1)'!A194</f>
        <v>42566</v>
      </c>
      <c r="B194">
        <v>6670.4</v>
      </c>
      <c r="C194">
        <v>6743.42</v>
      </c>
      <c r="D194">
        <v>6648.4</v>
      </c>
      <c r="E194">
        <v>6654.47</v>
      </c>
      <c r="F194" s="12">
        <v>977232896</v>
      </c>
      <c r="G194" s="12">
        <v>1839400.13</v>
      </c>
    </row>
    <row r="195" spans="1:7">
      <c r="A195" s="9">
        <f>'(1)'!A195</f>
        <v>42569</v>
      </c>
      <c r="B195">
        <v>6654.47</v>
      </c>
      <c r="C195">
        <v>6669.24</v>
      </c>
      <c r="D195">
        <v>6616.51</v>
      </c>
      <c r="E195">
        <v>6669.24</v>
      </c>
      <c r="F195" s="12">
        <v>1179249792</v>
      </c>
      <c r="G195" s="12">
        <v>1816815.5</v>
      </c>
    </row>
    <row r="196" spans="1:7">
      <c r="A196" s="9">
        <f>'(1)'!A196</f>
        <v>42570</v>
      </c>
      <c r="B196">
        <v>6669.24</v>
      </c>
      <c r="C196">
        <v>6715.58</v>
      </c>
      <c r="D196">
        <v>6653.67</v>
      </c>
      <c r="E196">
        <v>6695.42</v>
      </c>
      <c r="F196" s="12">
        <v>1059052864</v>
      </c>
      <c r="G196" s="12">
        <v>1838231.13</v>
      </c>
    </row>
    <row r="197" spans="1:7">
      <c r="A197" s="9">
        <f>'(1)'!A197</f>
        <v>42571</v>
      </c>
      <c r="B197">
        <v>6695.42</v>
      </c>
      <c r="C197">
        <v>6711.69</v>
      </c>
      <c r="D197">
        <v>6660.87</v>
      </c>
      <c r="E197">
        <v>6697.37</v>
      </c>
      <c r="F197" s="12">
        <v>929179776</v>
      </c>
      <c r="G197" s="12">
        <v>1855079.5</v>
      </c>
    </row>
    <row r="198" spans="1:7">
      <c r="A198" s="9">
        <f>'(1)'!A198</f>
        <v>42572</v>
      </c>
      <c r="B198">
        <v>6697.37</v>
      </c>
      <c r="C198">
        <v>6736.57</v>
      </c>
      <c r="D198">
        <v>6694.36</v>
      </c>
      <c r="E198">
        <v>6728.99</v>
      </c>
      <c r="F198" s="12">
        <v>847276416</v>
      </c>
      <c r="G198" s="12">
        <v>1882207.75</v>
      </c>
    </row>
    <row r="199" spans="1:7">
      <c r="A199" s="9">
        <f>'(1)'!A199</f>
        <v>42573</v>
      </c>
      <c r="B199">
        <v>6728.99</v>
      </c>
      <c r="C199">
        <v>6732.07</v>
      </c>
      <c r="D199">
        <v>6694.52</v>
      </c>
      <c r="E199">
        <v>6699.89</v>
      </c>
      <c r="F199" s="12">
        <v>887815552</v>
      </c>
      <c r="G199" s="12">
        <v>1882062.38</v>
      </c>
    </row>
    <row r="200" spans="1:7">
      <c r="A200" s="9">
        <f>'(1)'!A200</f>
        <v>42576</v>
      </c>
      <c r="B200">
        <v>6699.89</v>
      </c>
      <c r="C200">
        <v>6735.94</v>
      </c>
      <c r="D200">
        <v>6663.72</v>
      </c>
      <c r="E200">
        <v>6730.48</v>
      </c>
      <c r="F200" s="12">
        <v>641701888</v>
      </c>
      <c r="G200" s="12">
        <v>1878826</v>
      </c>
    </row>
    <row r="201" spans="1:7">
      <c r="A201" s="9">
        <f>'(1)'!A201</f>
        <v>42577</v>
      </c>
      <c r="B201">
        <v>6730.48</v>
      </c>
      <c r="C201">
        <v>6756.13</v>
      </c>
      <c r="D201">
        <v>6691.03</v>
      </c>
      <c r="E201">
        <v>6710.13</v>
      </c>
      <c r="F201" s="12">
        <v>774293504</v>
      </c>
      <c r="G201" s="12">
        <v>1874904</v>
      </c>
    </row>
    <row r="202" spans="1:7">
      <c r="A202" s="9">
        <f>'(1)'!A202</f>
        <v>42578</v>
      </c>
      <c r="B202">
        <v>6710.13</v>
      </c>
      <c r="C202">
        <v>6744.8</v>
      </c>
      <c r="D202">
        <v>6708.58</v>
      </c>
      <c r="E202">
        <v>6724.03</v>
      </c>
      <c r="F202" s="12">
        <v>816568448</v>
      </c>
      <c r="G202" s="12">
        <v>1878674.88</v>
      </c>
    </row>
    <row r="203" spans="1:7">
      <c r="A203" s="9">
        <f>'(1)'!A203</f>
        <v>42579</v>
      </c>
      <c r="B203">
        <v>6724.03</v>
      </c>
      <c r="C203">
        <v>6780.05</v>
      </c>
      <c r="D203">
        <v>6723.71</v>
      </c>
      <c r="E203">
        <v>6750.43</v>
      </c>
      <c r="F203" s="12">
        <v>724191424</v>
      </c>
      <c r="G203" s="12">
        <v>1886204.75</v>
      </c>
    </row>
    <row r="204" spans="1:7">
      <c r="A204" s="9">
        <f>'(1)'!A204</f>
        <v>42580</v>
      </c>
      <c r="B204">
        <v>6750.43</v>
      </c>
      <c r="C204">
        <v>6762.72</v>
      </c>
      <c r="D204">
        <v>6718.9</v>
      </c>
      <c r="E204">
        <v>6721.06</v>
      </c>
      <c r="F204" s="12">
        <v>685987776</v>
      </c>
      <c r="G204" s="12">
        <v>1886372.5</v>
      </c>
    </row>
    <row r="205" spans="1:7">
      <c r="A205" s="9">
        <f>'(1)'!A205</f>
        <v>42583</v>
      </c>
      <c r="B205">
        <v>6721.06</v>
      </c>
      <c r="C205">
        <v>6740.47</v>
      </c>
      <c r="D205">
        <v>6691.13</v>
      </c>
      <c r="E205">
        <v>6724.43</v>
      </c>
      <c r="F205" s="12">
        <v>744653952</v>
      </c>
      <c r="G205" s="12">
        <v>1894995.38</v>
      </c>
    </row>
    <row r="206" spans="1:7">
      <c r="A206" s="9">
        <f>'(1)'!A206</f>
        <v>42584</v>
      </c>
      <c r="B206">
        <v>6724.43</v>
      </c>
      <c r="C206">
        <v>6769.41</v>
      </c>
      <c r="D206">
        <v>6678.45</v>
      </c>
      <c r="E206">
        <v>6693.95</v>
      </c>
      <c r="F206" s="12">
        <v>800302272</v>
      </c>
      <c r="G206" s="12">
        <v>1886739.25</v>
      </c>
    </row>
    <row r="207" spans="1:7">
      <c r="A207" s="9">
        <f>'(1)'!A207</f>
        <v>42585</v>
      </c>
      <c r="B207">
        <v>6693.95</v>
      </c>
      <c r="C207">
        <v>6694.14</v>
      </c>
      <c r="D207">
        <v>6630.76</v>
      </c>
      <c r="E207">
        <v>6645.4</v>
      </c>
      <c r="F207" s="12">
        <v>1303692416</v>
      </c>
      <c r="G207" s="12">
        <v>1894419.75</v>
      </c>
    </row>
    <row r="208" spans="1:7">
      <c r="A208" s="9">
        <f>'(1)'!A208</f>
        <v>42586</v>
      </c>
      <c r="B208">
        <v>6645.4</v>
      </c>
      <c r="C208">
        <v>6673.63</v>
      </c>
      <c r="D208">
        <v>6621.42</v>
      </c>
      <c r="E208">
        <v>6634.4</v>
      </c>
      <c r="F208" s="12">
        <v>960736960</v>
      </c>
      <c r="G208" s="12">
        <v>1888881.13</v>
      </c>
    </row>
    <row r="209" spans="1:7">
      <c r="A209" s="9">
        <f>'(1)'!A209</f>
        <v>42587</v>
      </c>
      <c r="B209">
        <v>6634.4</v>
      </c>
      <c r="C209">
        <v>6749.67</v>
      </c>
      <c r="D209">
        <v>6615.83</v>
      </c>
      <c r="E209">
        <v>6740.16</v>
      </c>
      <c r="F209" s="12">
        <v>752195520</v>
      </c>
      <c r="G209" s="12">
        <v>1892818.5</v>
      </c>
    </row>
    <row r="210" spans="1:7">
      <c r="A210" s="9">
        <f>'(1)'!A210</f>
        <v>42590</v>
      </c>
      <c r="B210">
        <v>6740.16</v>
      </c>
      <c r="C210">
        <v>6802.41</v>
      </c>
      <c r="D210">
        <v>6738.57</v>
      </c>
      <c r="E210">
        <v>6793.47</v>
      </c>
      <c r="F210" s="12">
        <v>851370624</v>
      </c>
      <c r="G210" s="12">
        <v>1900365.5</v>
      </c>
    </row>
    <row r="211" spans="1:7">
      <c r="A211" s="9">
        <f>'(1)'!A211</f>
        <v>42591</v>
      </c>
      <c r="B211">
        <v>6793.47</v>
      </c>
      <c r="C211">
        <v>6829.47</v>
      </c>
      <c r="D211">
        <v>6781.47</v>
      </c>
      <c r="E211">
        <v>6809.13</v>
      </c>
      <c r="F211" s="12">
        <v>821367424</v>
      </c>
      <c r="G211" s="12">
        <v>1891910.75</v>
      </c>
    </row>
    <row r="212" spans="1:7">
      <c r="A212" s="9">
        <f>'(1)'!A212</f>
        <v>42592</v>
      </c>
      <c r="B212">
        <v>6809.13</v>
      </c>
      <c r="C212">
        <v>6863.1</v>
      </c>
      <c r="D212">
        <v>6807.76</v>
      </c>
      <c r="E212">
        <v>6851.3</v>
      </c>
      <c r="F212" s="12">
        <v>1041074752</v>
      </c>
      <c r="G212" s="12">
        <v>1894323</v>
      </c>
    </row>
    <row r="213" spans="1:7">
      <c r="A213" s="9">
        <f>'(1)'!A213</f>
        <v>42593</v>
      </c>
      <c r="B213">
        <v>6851.3</v>
      </c>
      <c r="C213">
        <v>6866.42</v>
      </c>
      <c r="D213">
        <v>6820.04</v>
      </c>
      <c r="E213">
        <v>6866.42</v>
      </c>
      <c r="F213" s="12">
        <v>927404416</v>
      </c>
      <c r="G213" s="12">
        <v>1886232.88</v>
      </c>
    </row>
    <row r="214" spans="1:7">
      <c r="A214" s="9">
        <f>'(1)'!A214</f>
        <v>42594</v>
      </c>
      <c r="B214">
        <v>6866.42</v>
      </c>
      <c r="C214">
        <v>6914.71</v>
      </c>
      <c r="D214">
        <v>6812.73</v>
      </c>
      <c r="E214">
        <v>6914.71</v>
      </c>
      <c r="F214" s="12">
        <v>764336704</v>
      </c>
      <c r="G214" s="12">
        <v>1872696.75</v>
      </c>
    </row>
    <row r="215" spans="1:7">
      <c r="A215" s="9">
        <f>'(1)'!A215</f>
        <v>42597</v>
      </c>
      <c r="B215">
        <v>6914.71</v>
      </c>
      <c r="C215">
        <v>6931.04</v>
      </c>
      <c r="D215">
        <v>6896.04</v>
      </c>
      <c r="E215">
        <v>6916.02</v>
      </c>
      <c r="F215" s="12">
        <v>889470208</v>
      </c>
      <c r="G215" s="12">
        <v>1870465</v>
      </c>
    </row>
    <row r="216" spans="1:7">
      <c r="A216" s="9">
        <f>'(1)'!A216</f>
        <v>42598</v>
      </c>
      <c r="B216">
        <v>6916.02</v>
      </c>
      <c r="C216">
        <v>6955.34</v>
      </c>
      <c r="D216">
        <v>6907.17</v>
      </c>
      <c r="E216">
        <v>6941.19</v>
      </c>
      <c r="F216" s="12">
        <v>754574848</v>
      </c>
      <c r="G216" s="12">
        <v>1898612.75</v>
      </c>
    </row>
    <row r="217" spans="1:7">
      <c r="A217" s="9">
        <f>'(1)'!A217</f>
        <v>42599</v>
      </c>
      <c r="B217">
        <v>6941.19</v>
      </c>
      <c r="C217">
        <v>6941.19</v>
      </c>
      <c r="D217">
        <v>6893.92</v>
      </c>
      <c r="E217">
        <v>6893.92</v>
      </c>
      <c r="F217" s="12">
        <v>770516544</v>
      </c>
      <c r="G217" s="12">
        <v>1911876.5</v>
      </c>
    </row>
    <row r="218" spans="1:7">
      <c r="A218" s="9">
        <f>'(1)'!A218</f>
        <v>42600</v>
      </c>
      <c r="B218">
        <v>6893.92</v>
      </c>
      <c r="C218">
        <v>6920.76</v>
      </c>
      <c r="D218">
        <v>6849.9</v>
      </c>
      <c r="E218">
        <v>6859.15</v>
      </c>
      <c r="F218" s="12">
        <v>699922304</v>
      </c>
      <c r="G218" s="12">
        <v>1917036.75</v>
      </c>
    </row>
    <row r="219" spans="1:7">
      <c r="A219" s="9">
        <f>'(1)'!A219</f>
        <v>42601</v>
      </c>
      <c r="B219">
        <v>6859.15</v>
      </c>
      <c r="C219">
        <v>6893.35</v>
      </c>
      <c r="D219">
        <v>6850.61</v>
      </c>
      <c r="E219">
        <v>6868.96</v>
      </c>
      <c r="F219" s="12">
        <v>558879232</v>
      </c>
      <c r="G219" s="12">
        <v>1929712.75</v>
      </c>
    </row>
    <row r="220" spans="1:7">
      <c r="A220" s="9">
        <f>'(1)'!A220</f>
        <v>42604</v>
      </c>
      <c r="B220">
        <v>6868.96</v>
      </c>
      <c r="C220">
        <v>6871.48</v>
      </c>
      <c r="D220">
        <v>6840.94</v>
      </c>
      <c r="E220">
        <v>6858.95</v>
      </c>
      <c r="F220" s="12">
        <v>671037184</v>
      </c>
      <c r="G220" s="12">
        <v>1933879.38</v>
      </c>
    </row>
    <row r="221" spans="1:7">
      <c r="A221" s="9">
        <f>'(1)'!A221</f>
        <v>42605</v>
      </c>
      <c r="B221">
        <v>6858.95</v>
      </c>
      <c r="C221">
        <v>6884.61</v>
      </c>
      <c r="D221">
        <v>6812.07</v>
      </c>
      <c r="E221">
        <v>6828.54</v>
      </c>
      <c r="F221" s="12">
        <v>733959936</v>
      </c>
      <c r="G221" s="12">
        <v>1946787.5</v>
      </c>
    </row>
    <row r="222" spans="1:7">
      <c r="A222" s="9">
        <f>'(1)'!A222</f>
        <v>42606</v>
      </c>
      <c r="B222">
        <v>6828.54</v>
      </c>
      <c r="C222">
        <v>6885.39</v>
      </c>
      <c r="D222">
        <v>6828.54</v>
      </c>
      <c r="E222">
        <v>6868.51</v>
      </c>
      <c r="F222" s="12">
        <v>594027968</v>
      </c>
      <c r="G222" s="12">
        <v>1947240.25</v>
      </c>
    </row>
    <row r="223" spans="1:7">
      <c r="A223" s="9">
        <f>'(1)'!A223</f>
        <v>42607</v>
      </c>
      <c r="B223">
        <v>6868.51</v>
      </c>
      <c r="C223">
        <v>6868.51</v>
      </c>
      <c r="D223">
        <v>6825.22</v>
      </c>
      <c r="E223">
        <v>6835.78</v>
      </c>
      <c r="F223" s="12">
        <v>735865856</v>
      </c>
      <c r="G223" s="12">
        <v>1953691.25</v>
      </c>
    </row>
    <row r="224" spans="1:7">
      <c r="A224" s="9">
        <f>'(1)'!A224</f>
        <v>42608</v>
      </c>
      <c r="B224">
        <v>6835.78</v>
      </c>
      <c r="C224">
        <v>6836.22</v>
      </c>
      <c r="D224">
        <v>6779.15</v>
      </c>
      <c r="E224">
        <v>6816.9</v>
      </c>
      <c r="F224" s="12">
        <v>630022464</v>
      </c>
      <c r="G224" s="12">
        <v>1941050.63</v>
      </c>
    </row>
    <row r="225" spans="1:7">
      <c r="A225" s="9">
        <f>'(1)'!A225</f>
        <v>42611</v>
      </c>
      <c r="B225">
        <v>6816.9</v>
      </c>
      <c r="C225">
        <v>6857.29</v>
      </c>
      <c r="D225">
        <v>6798.82</v>
      </c>
      <c r="E225">
        <v>6838.05</v>
      </c>
      <c r="F225" s="12">
        <v>762025984</v>
      </c>
      <c r="G225" s="12">
        <v>1930542.88</v>
      </c>
    </row>
    <row r="226" spans="1:7">
      <c r="A226" s="9">
        <f>'(1)'!A226</f>
        <v>42612</v>
      </c>
      <c r="B226">
        <v>6838.05</v>
      </c>
      <c r="C226">
        <v>6851.83</v>
      </c>
      <c r="D226">
        <v>6808.07</v>
      </c>
      <c r="E226">
        <v>6820.79</v>
      </c>
      <c r="F226" s="12">
        <v>798932096</v>
      </c>
      <c r="G226" s="12">
        <v>1933474.88</v>
      </c>
    </row>
    <row r="227" spans="1:7">
      <c r="A227" s="9">
        <f>'(1)'!A227</f>
        <v>42613</v>
      </c>
      <c r="B227">
        <v>6820.79</v>
      </c>
      <c r="C227">
        <v>6832.89</v>
      </c>
      <c r="D227">
        <v>6779.54</v>
      </c>
      <c r="E227">
        <v>6781.51</v>
      </c>
      <c r="F227" s="12">
        <v>691317824</v>
      </c>
      <c r="G227" s="12">
        <v>1930531.25</v>
      </c>
    </row>
    <row r="228" spans="1:7">
      <c r="A228" s="9">
        <f>'(1)'!A228</f>
        <v>42614</v>
      </c>
      <c r="B228">
        <v>6781.51</v>
      </c>
      <c r="C228">
        <v>6826.22</v>
      </c>
      <c r="D228">
        <v>6723.21</v>
      </c>
      <c r="E228">
        <v>6745.97</v>
      </c>
      <c r="F228" s="12">
        <v>541142720</v>
      </c>
      <c r="G228" s="12">
        <v>1921691.63</v>
      </c>
    </row>
    <row r="229" spans="1:7">
      <c r="A229" s="9">
        <f>'(1)'!A229</f>
        <v>42615</v>
      </c>
      <c r="B229">
        <v>6745.97</v>
      </c>
      <c r="C229">
        <v>6928.25</v>
      </c>
      <c r="D229">
        <v>6745.97</v>
      </c>
      <c r="E229">
        <v>6894.6</v>
      </c>
      <c r="F229" s="12">
        <v>727285</v>
      </c>
      <c r="G229" s="12">
        <v>1933573.75</v>
      </c>
    </row>
    <row r="230" spans="1:7">
      <c r="A230" s="9">
        <f>'(1)'!A230</f>
        <v>42619</v>
      </c>
      <c r="B230">
        <v>6894.6</v>
      </c>
      <c r="C230">
        <v>6910.66</v>
      </c>
      <c r="D230">
        <v>6867.08</v>
      </c>
      <c r="E230">
        <v>6879.42</v>
      </c>
      <c r="F230" s="12">
        <v>755237888</v>
      </c>
      <c r="G230" s="12">
        <v>1924016.5</v>
      </c>
    </row>
    <row r="231" spans="1:7">
      <c r="A231" s="9">
        <f>'(1)'!A231</f>
        <v>42620</v>
      </c>
      <c r="B231">
        <v>6879.42</v>
      </c>
      <c r="C231">
        <v>6887.92</v>
      </c>
      <c r="D231">
        <v>6818.96</v>
      </c>
      <c r="E231">
        <v>6826.05</v>
      </c>
      <c r="F231" s="12">
        <v>988851456</v>
      </c>
      <c r="G231" s="12">
        <v>1918258.5</v>
      </c>
    </row>
    <row r="232" spans="1:7">
      <c r="A232" s="9">
        <f>'(1)'!A232</f>
        <v>42621</v>
      </c>
      <c r="B232">
        <v>6826.05</v>
      </c>
      <c r="C232">
        <v>6856.12</v>
      </c>
      <c r="D232">
        <v>6814.87</v>
      </c>
      <c r="E232">
        <v>6846.58</v>
      </c>
      <c r="F232" s="12">
        <v>1014854016</v>
      </c>
      <c r="G232" s="12">
        <v>1924585.13</v>
      </c>
    </row>
    <row r="233" spans="1:7">
      <c r="A233" s="9">
        <f>'(1)'!A233</f>
        <v>42622</v>
      </c>
      <c r="B233">
        <v>6846.58</v>
      </c>
      <c r="C233">
        <v>6889.64</v>
      </c>
      <c r="D233">
        <v>6819.82</v>
      </c>
      <c r="E233">
        <v>6858.7</v>
      </c>
      <c r="F233" s="12">
        <v>1229602688</v>
      </c>
      <c r="G233" s="12">
        <v>1924585.13</v>
      </c>
    </row>
    <row r="234" spans="1:7">
      <c r="A234" s="9">
        <f>'(1)'!A234</f>
        <v>42625</v>
      </c>
      <c r="B234">
        <v>6858.7</v>
      </c>
      <c r="C234">
        <v>6862.38</v>
      </c>
      <c r="D234">
        <v>6762.3</v>
      </c>
      <c r="E234">
        <v>6776.95</v>
      </c>
      <c r="F234" s="12">
        <v>602973440</v>
      </c>
      <c r="G234" s="12">
        <v>1919595.38</v>
      </c>
    </row>
    <row r="235" spans="1:7">
      <c r="A235" s="9">
        <f>'(1)'!A235</f>
        <v>42626</v>
      </c>
      <c r="B235">
        <v>6776.95</v>
      </c>
      <c r="C235">
        <v>6776.95</v>
      </c>
      <c r="D235">
        <v>6654.48</v>
      </c>
      <c r="E235">
        <v>6700.9</v>
      </c>
      <c r="F235" s="12">
        <v>713760256</v>
      </c>
      <c r="G235" s="12">
        <v>1908575.38</v>
      </c>
    </row>
    <row r="236" spans="1:7">
      <c r="A236" s="9">
        <f>'(1)'!A236</f>
        <v>42627</v>
      </c>
      <c r="B236">
        <v>6700.9</v>
      </c>
      <c r="C236">
        <v>6724.74</v>
      </c>
      <c r="D236">
        <v>6665.63</v>
      </c>
      <c r="E236">
        <v>6665.63</v>
      </c>
      <c r="F236" s="12">
        <v>1006806720</v>
      </c>
      <c r="G236" s="12">
        <v>1899751</v>
      </c>
    </row>
    <row r="237" spans="1:7">
      <c r="A237" s="9">
        <f>'(1)'!A237</f>
        <v>42628</v>
      </c>
      <c r="B237">
        <v>6665.63</v>
      </c>
      <c r="C237">
        <v>6720.29</v>
      </c>
      <c r="D237">
        <v>6665.63</v>
      </c>
      <c r="E237">
        <v>6673.31</v>
      </c>
      <c r="F237" s="12">
        <v>830829824</v>
      </c>
      <c r="G237" s="12">
        <v>1940686.5</v>
      </c>
    </row>
    <row r="238" spans="1:7">
      <c r="A238" s="9">
        <f>'(1)'!A238</f>
        <v>42629</v>
      </c>
      <c r="B238">
        <v>6673.31</v>
      </c>
      <c r="C238">
        <v>6736.84</v>
      </c>
      <c r="D238">
        <v>6654.82</v>
      </c>
      <c r="E238">
        <v>6730.3</v>
      </c>
      <c r="F238" s="12">
        <v>830922688</v>
      </c>
      <c r="G238" s="12">
        <v>1917005.5</v>
      </c>
    </row>
    <row r="239" spans="1:7">
      <c r="A239" s="9">
        <f>'(1)'!A239</f>
        <v>42632</v>
      </c>
      <c r="B239">
        <v>6730.3</v>
      </c>
      <c r="C239">
        <v>6746.29</v>
      </c>
      <c r="D239">
        <v>6692.73</v>
      </c>
      <c r="E239">
        <v>6710.28</v>
      </c>
      <c r="F239" s="12">
        <v>910345472</v>
      </c>
      <c r="G239" s="12">
        <v>1902952.88</v>
      </c>
    </row>
    <row r="240" spans="1:7">
      <c r="A240" s="9">
        <f>'(1)'!A240</f>
        <v>42633</v>
      </c>
      <c r="B240">
        <v>6710.28</v>
      </c>
      <c r="C240">
        <v>6813.95</v>
      </c>
      <c r="D240">
        <v>6710.28</v>
      </c>
      <c r="E240">
        <v>6813.55</v>
      </c>
      <c r="F240" s="12">
        <v>900098368</v>
      </c>
      <c r="G240" s="12">
        <v>1908292.25</v>
      </c>
    </row>
    <row r="241" spans="1:7">
      <c r="A241" s="9">
        <f>'(1)'!A241</f>
        <v>42634</v>
      </c>
      <c r="B241">
        <v>6813.55</v>
      </c>
      <c r="C241">
        <v>6869.1</v>
      </c>
      <c r="D241">
        <v>6798.02</v>
      </c>
      <c r="E241">
        <v>6830.79</v>
      </c>
      <c r="F241" s="12">
        <v>756451136</v>
      </c>
      <c r="G241" s="12">
        <v>1911962.38</v>
      </c>
    </row>
    <row r="242" spans="1:7">
      <c r="A242" s="9">
        <f>'(1)'!A242</f>
        <v>42635</v>
      </c>
      <c r="B242">
        <v>6830.79</v>
      </c>
      <c r="C242">
        <v>6879.81</v>
      </c>
      <c r="D242">
        <v>6830.47</v>
      </c>
      <c r="E242">
        <v>6834.77</v>
      </c>
      <c r="F242" s="12">
        <v>798036992</v>
      </c>
      <c r="G242" s="12">
        <v>1890089.38</v>
      </c>
    </row>
    <row r="243" spans="1:7">
      <c r="A243" s="9">
        <f>'(1)'!A243</f>
        <v>42636</v>
      </c>
      <c r="B243">
        <v>6834.77</v>
      </c>
      <c r="C243">
        <v>6937.33</v>
      </c>
      <c r="D243">
        <v>6834.77</v>
      </c>
      <c r="E243">
        <v>6911.4</v>
      </c>
      <c r="F243" s="12">
        <v>1428157440</v>
      </c>
      <c r="G243" s="12">
        <v>1867171.63</v>
      </c>
    </row>
    <row r="244" spans="1:7">
      <c r="A244" s="9">
        <f>'(1)'!A244</f>
        <v>42639</v>
      </c>
      <c r="B244">
        <v>6911.4</v>
      </c>
      <c r="C244">
        <v>6920.23</v>
      </c>
      <c r="D244">
        <v>6882.62</v>
      </c>
      <c r="E244">
        <v>6909.43</v>
      </c>
      <c r="F244" s="12">
        <v>714457088</v>
      </c>
      <c r="G244" s="12">
        <v>1857167.25</v>
      </c>
    </row>
    <row r="245" spans="1:7">
      <c r="A245" s="9">
        <f>'(1)'!A245</f>
        <v>42640</v>
      </c>
      <c r="B245">
        <v>6909.43</v>
      </c>
      <c r="C245">
        <v>6909.63</v>
      </c>
      <c r="D245">
        <v>6806.47</v>
      </c>
      <c r="E245">
        <v>6818.04</v>
      </c>
      <c r="F245" s="12">
        <v>728323328</v>
      </c>
      <c r="G245" s="12">
        <v>1859456.63</v>
      </c>
    </row>
    <row r="246" spans="1:7">
      <c r="A246" s="9">
        <f>'(1)'!A246</f>
        <v>42641</v>
      </c>
      <c r="B246">
        <v>6818.04</v>
      </c>
      <c r="C246">
        <v>6865.45</v>
      </c>
      <c r="D246">
        <v>6768.86</v>
      </c>
      <c r="E246">
        <v>6807.67</v>
      </c>
      <c r="F246" s="12">
        <v>754911680</v>
      </c>
      <c r="G246" s="12">
        <v>1874183.63</v>
      </c>
    </row>
    <row r="247" spans="1:7">
      <c r="A247" s="9">
        <f>'(1)'!A247</f>
        <v>42642</v>
      </c>
      <c r="B247">
        <v>6807.67</v>
      </c>
      <c r="C247">
        <v>6878.21</v>
      </c>
      <c r="D247">
        <v>6807.67</v>
      </c>
      <c r="E247">
        <v>6849.38</v>
      </c>
      <c r="F247" s="12">
        <v>779803200</v>
      </c>
      <c r="G247" s="12">
        <v>1868332.75</v>
      </c>
    </row>
    <row r="248" spans="1:7">
      <c r="A248" s="9">
        <f>'(1)'!A248</f>
        <v>42643</v>
      </c>
      <c r="B248">
        <v>6849.38</v>
      </c>
      <c r="C248">
        <v>6941.09</v>
      </c>
      <c r="D248">
        <v>6849.38</v>
      </c>
      <c r="E248">
        <v>6919.42</v>
      </c>
      <c r="F248" s="12">
        <v>774511424</v>
      </c>
      <c r="G248" s="12">
        <v>1898343.25</v>
      </c>
    </row>
    <row r="249" spans="1:7">
      <c r="A249" s="9">
        <f>'(1)'!A249</f>
        <v>42646</v>
      </c>
      <c r="B249">
        <v>6919.42</v>
      </c>
      <c r="C249">
        <v>6919.42</v>
      </c>
      <c r="D249">
        <v>6809.51</v>
      </c>
      <c r="E249">
        <v>6899.33</v>
      </c>
      <c r="F249" s="12">
        <v>824691392</v>
      </c>
      <c r="G249" s="12">
        <v>1902423.38</v>
      </c>
    </row>
    <row r="250" spans="1:7">
      <c r="A250" s="9">
        <f>'(1)'!A250</f>
        <v>42647</v>
      </c>
      <c r="B250">
        <v>6899.33</v>
      </c>
      <c r="C250">
        <v>6996.43</v>
      </c>
      <c r="D250">
        <v>6898.09</v>
      </c>
      <c r="E250">
        <v>6983.52</v>
      </c>
      <c r="F250" s="12">
        <v>874682432</v>
      </c>
      <c r="G250" s="12">
        <v>1903564.13</v>
      </c>
    </row>
    <row r="251" spans="1:7">
      <c r="A251" s="9">
        <f>'(1)'!A251</f>
        <v>42648</v>
      </c>
      <c r="B251">
        <v>6983.52</v>
      </c>
      <c r="C251">
        <v>7121.93</v>
      </c>
      <c r="D251">
        <v>6983.52</v>
      </c>
      <c r="E251">
        <v>7074.34</v>
      </c>
      <c r="F251" s="12">
        <v>891844224</v>
      </c>
      <c r="G251" s="12">
        <v>1925549.25</v>
      </c>
    </row>
    <row r="252" spans="1:7">
      <c r="A252" s="9">
        <f>'(1)'!A252</f>
        <v>42649</v>
      </c>
      <c r="B252">
        <v>7074.34</v>
      </c>
      <c r="C252">
        <v>7076.71</v>
      </c>
      <c r="D252">
        <v>7024.13</v>
      </c>
      <c r="E252">
        <v>7033.25</v>
      </c>
      <c r="F252" s="12">
        <v>932125440</v>
      </c>
      <c r="G252" s="12">
        <v>1924248.25</v>
      </c>
    </row>
    <row r="253" spans="1:7">
      <c r="A253" s="9">
        <f>'(1)'!A253</f>
        <v>42650</v>
      </c>
      <c r="B253">
        <v>7033.25</v>
      </c>
      <c r="C253">
        <v>7049.34</v>
      </c>
      <c r="D253">
        <v>6999.96</v>
      </c>
      <c r="E253">
        <v>6999.96</v>
      </c>
      <c r="F253" s="12">
        <v>1253929600</v>
      </c>
      <c r="G253" s="12">
        <v>1898844.75</v>
      </c>
    </row>
    <row r="254" spans="1:7">
      <c r="A254" s="9">
        <f>'(1)'!A254</f>
        <v>42653</v>
      </c>
      <c r="B254">
        <v>6999.96</v>
      </c>
      <c r="C254">
        <v>7079.25</v>
      </c>
      <c r="D254">
        <v>6999.96</v>
      </c>
      <c r="E254">
        <v>7044.39</v>
      </c>
      <c r="F254" s="12">
        <v>779474048</v>
      </c>
      <c r="G254" s="12">
        <v>1895765.75</v>
      </c>
    </row>
    <row r="255" spans="1:7">
      <c r="A255" s="9">
        <f>'(1)'!A255</f>
        <v>42654</v>
      </c>
      <c r="B255">
        <v>7044.39</v>
      </c>
      <c r="C255">
        <v>7104.49</v>
      </c>
      <c r="D255">
        <v>7024.08</v>
      </c>
      <c r="E255">
        <v>7097.5</v>
      </c>
      <c r="F255" s="12">
        <v>1558045440</v>
      </c>
      <c r="G255" s="12">
        <v>1908328</v>
      </c>
    </row>
    <row r="256" spans="1:7">
      <c r="A256" s="9">
        <f>'(1)'!A256</f>
        <v>42655</v>
      </c>
      <c r="B256">
        <v>7097.5</v>
      </c>
      <c r="C256">
        <v>7129.83</v>
      </c>
      <c r="D256">
        <v>7061.36</v>
      </c>
      <c r="E256">
        <v>7070.88</v>
      </c>
      <c r="F256" s="12">
        <v>1010708736</v>
      </c>
      <c r="G256" s="12">
        <v>1927394</v>
      </c>
    </row>
    <row r="257" spans="1:7">
      <c r="A257" s="9">
        <f>'(1)'!A257</f>
        <v>42656</v>
      </c>
      <c r="B257">
        <v>7070.88</v>
      </c>
      <c r="C257">
        <v>7079.42</v>
      </c>
      <c r="D257">
        <v>7015.76</v>
      </c>
      <c r="E257">
        <v>7024.01</v>
      </c>
      <c r="F257" s="12">
        <v>859353600</v>
      </c>
      <c r="G257" s="12">
        <v>1921981.25</v>
      </c>
    </row>
    <row r="258" spans="1:7">
      <c r="A258" s="9">
        <f>'(1)'!A258</f>
        <v>42657</v>
      </c>
      <c r="B258">
        <v>7024.01</v>
      </c>
      <c r="C258">
        <v>7024.01</v>
      </c>
      <c r="D258">
        <v>6930.04</v>
      </c>
      <c r="E258">
        <v>6977.74</v>
      </c>
      <c r="F258" s="12">
        <v>1466607488</v>
      </c>
      <c r="G258" s="12">
        <v>1944622.75</v>
      </c>
    </row>
    <row r="259" spans="1:7">
      <c r="A259" s="9">
        <f>'(1)'!A259</f>
        <v>42660</v>
      </c>
      <c r="B259">
        <v>6977.74</v>
      </c>
      <c r="C259">
        <v>7055.18</v>
      </c>
      <c r="D259">
        <v>6977.74</v>
      </c>
      <c r="E259">
        <v>7013.55</v>
      </c>
      <c r="F259" s="12">
        <v>898910592</v>
      </c>
      <c r="G259" s="12">
        <v>1968495.25</v>
      </c>
    </row>
    <row r="260" spans="1:7">
      <c r="A260" s="9">
        <f>'(1)'!A260</f>
        <v>42661</v>
      </c>
      <c r="B260">
        <v>7013.55</v>
      </c>
      <c r="C260">
        <v>7013.55</v>
      </c>
      <c r="D260">
        <v>6937.43</v>
      </c>
      <c r="E260">
        <v>6947.55</v>
      </c>
      <c r="F260" s="12">
        <v>1049308288</v>
      </c>
      <c r="G260" s="12">
        <v>1888829.38</v>
      </c>
    </row>
    <row r="261" spans="1:7">
      <c r="A261" s="9">
        <f>'(1)'!A261</f>
        <v>42662</v>
      </c>
      <c r="B261">
        <v>6947.55</v>
      </c>
      <c r="C261">
        <v>7033.02</v>
      </c>
      <c r="D261">
        <v>6946.39</v>
      </c>
      <c r="E261">
        <v>7000.06</v>
      </c>
      <c r="F261" s="12">
        <v>977441536</v>
      </c>
      <c r="G261" s="12">
        <v>1879348.75</v>
      </c>
    </row>
    <row r="262" spans="1:7">
      <c r="A262" s="9">
        <f>'(1)'!A262</f>
        <v>42663</v>
      </c>
      <c r="B262">
        <v>7000.06</v>
      </c>
      <c r="C262">
        <v>7031.2</v>
      </c>
      <c r="D262">
        <v>6975.92</v>
      </c>
      <c r="E262">
        <v>7021.92</v>
      </c>
      <c r="F262" s="12">
        <v>1067682496</v>
      </c>
      <c r="G262" s="12">
        <v>1890268.25</v>
      </c>
    </row>
    <row r="263" spans="1:7">
      <c r="A263" s="9">
        <f>'(1)'!A263</f>
        <v>42664</v>
      </c>
      <c r="B263">
        <v>7021.92</v>
      </c>
      <c r="C263">
        <v>7047.55</v>
      </c>
      <c r="D263">
        <v>6998.84</v>
      </c>
      <c r="E263">
        <v>7026.9</v>
      </c>
      <c r="F263" s="12">
        <v>907722112</v>
      </c>
      <c r="G263" s="12">
        <v>1903924.5</v>
      </c>
    </row>
    <row r="264" spans="1:7">
      <c r="A264" s="9">
        <f>'(1)'!A264</f>
        <v>42667</v>
      </c>
      <c r="B264">
        <v>7026.9</v>
      </c>
      <c r="C264">
        <v>7058.39</v>
      </c>
      <c r="D264">
        <v>7011.09</v>
      </c>
      <c r="E264">
        <v>7020.47</v>
      </c>
      <c r="F264" s="12">
        <v>765991552</v>
      </c>
      <c r="G264" s="12">
        <v>1896628.88</v>
      </c>
    </row>
    <row r="265" spans="1:7">
      <c r="A265" s="9">
        <f>'(1)'!A265</f>
        <v>42668</v>
      </c>
      <c r="B265">
        <v>7020.47</v>
      </c>
      <c r="C265">
        <v>7067.34</v>
      </c>
      <c r="D265">
        <v>6983.4</v>
      </c>
      <c r="E265">
        <v>6986.4</v>
      </c>
      <c r="F265" s="12">
        <v>843189312</v>
      </c>
      <c r="G265" s="12">
        <v>1884036.63</v>
      </c>
    </row>
    <row r="266" spans="1:7">
      <c r="A266" s="9">
        <f>'(1)'!A266</f>
        <v>42669</v>
      </c>
      <c r="B266">
        <v>6986.4</v>
      </c>
      <c r="C266">
        <v>7067.23</v>
      </c>
      <c r="D266">
        <v>6985.92</v>
      </c>
      <c r="E266">
        <v>7017.64</v>
      </c>
      <c r="F266" s="12">
        <v>860086528</v>
      </c>
      <c r="G266" s="12">
        <v>1870762.88</v>
      </c>
    </row>
    <row r="267" spans="1:7">
      <c r="A267" s="9">
        <f>'(1)'!A267</f>
        <v>42670</v>
      </c>
      <c r="B267">
        <v>7017.64</v>
      </c>
      <c r="C267">
        <v>7017.64</v>
      </c>
      <c r="D267">
        <v>6917.77</v>
      </c>
      <c r="E267">
        <v>6958.09</v>
      </c>
      <c r="F267" s="12">
        <v>870242432</v>
      </c>
      <c r="G267" s="12">
        <v>1880037.5</v>
      </c>
    </row>
    <row r="268" spans="1:7">
      <c r="A268" s="9">
        <f>'(1)'!A268</f>
        <v>42671</v>
      </c>
      <c r="B268">
        <v>6958.09</v>
      </c>
      <c r="C268">
        <v>7003.93</v>
      </c>
      <c r="D268">
        <v>6924.05</v>
      </c>
      <c r="E268">
        <v>6986.57</v>
      </c>
      <c r="F268" s="12">
        <v>784250688</v>
      </c>
      <c r="G268" s="12">
        <v>1862691.75</v>
      </c>
    </row>
    <row r="269" spans="1:7">
      <c r="A269" s="9">
        <f>'(1)'!A269</f>
        <v>42674</v>
      </c>
      <c r="B269">
        <v>6986.57</v>
      </c>
      <c r="C269">
        <v>7006.43</v>
      </c>
      <c r="D269">
        <v>6927.21</v>
      </c>
      <c r="E269">
        <v>6996.26</v>
      </c>
      <c r="F269" s="12">
        <v>697418240</v>
      </c>
      <c r="G269" s="12">
        <v>1877820.75</v>
      </c>
    </row>
    <row r="270" spans="1:7">
      <c r="A270" s="9">
        <f>'(1)'!A270</f>
        <v>42675</v>
      </c>
      <c r="B270">
        <v>6996.26</v>
      </c>
      <c r="C270">
        <v>6996.26</v>
      </c>
      <c r="D270">
        <v>6945.29</v>
      </c>
      <c r="E270">
        <v>6954.22</v>
      </c>
      <c r="F270" s="12">
        <v>928308416</v>
      </c>
      <c r="G270" s="12">
        <v>1883759.5</v>
      </c>
    </row>
    <row r="271" spans="1:7">
      <c r="A271" s="9">
        <f>'(1)'!A271</f>
        <v>42676</v>
      </c>
      <c r="B271">
        <v>6954.22</v>
      </c>
      <c r="C271">
        <v>6993.79</v>
      </c>
      <c r="D271">
        <v>6903.61</v>
      </c>
      <c r="E271">
        <v>6917.14</v>
      </c>
      <c r="F271" s="12">
        <v>980871872</v>
      </c>
      <c r="G271" s="12">
        <v>1885363.88</v>
      </c>
    </row>
    <row r="272" spans="1:7">
      <c r="A272" s="9">
        <f>'(1)'!A272</f>
        <v>42677</v>
      </c>
      <c r="B272">
        <v>6917.14</v>
      </c>
      <c r="C272">
        <v>6917.14</v>
      </c>
      <c r="D272">
        <v>6845.42</v>
      </c>
      <c r="E272">
        <v>6845.42</v>
      </c>
      <c r="F272" s="12">
        <v>1082576384</v>
      </c>
      <c r="G272" s="12">
        <v>1884172.13</v>
      </c>
    </row>
    <row r="273" spans="1:7">
      <c r="A273" s="9">
        <f>'(1)'!A273</f>
        <v>42678</v>
      </c>
      <c r="B273">
        <v>6845.42</v>
      </c>
      <c r="C273">
        <v>6873.21</v>
      </c>
      <c r="D273">
        <v>6790.51</v>
      </c>
      <c r="E273">
        <v>6790.51</v>
      </c>
      <c r="F273" s="12">
        <v>997908096</v>
      </c>
      <c r="G273" s="12">
        <v>1874896</v>
      </c>
    </row>
    <row r="274" spans="1:7">
      <c r="A274" s="9">
        <f>'(1)'!A274</f>
        <v>42681</v>
      </c>
      <c r="B274">
        <v>6790.51</v>
      </c>
      <c r="C274">
        <v>6790.52</v>
      </c>
      <c r="D274">
        <v>6676.56</v>
      </c>
      <c r="E274">
        <v>6693.26</v>
      </c>
      <c r="F274" s="12">
        <v>827540672</v>
      </c>
      <c r="G274" s="12">
        <v>1883716.25</v>
      </c>
    </row>
    <row r="275" spans="1:7">
      <c r="A275" s="9">
        <f>'(1)'!A275</f>
        <v>42682</v>
      </c>
      <c r="B275">
        <v>6693.26</v>
      </c>
      <c r="C275">
        <v>6806.9</v>
      </c>
      <c r="D275">
        <v>6693.26</v>
      </c>
      <c r="E275">
        <v>6806.9</v>
      </c>
      <c r="F275" s="12">
        <v>819483072</v>
      </c>
      <c r="G275" s="12">
        <v>1869214.25</v>
      </c>
    </row>
    <row r="276" spans="1:7">
      <c r="A276" s="9">
        <f>'(1)'!A276</f>
        <v>42683</v>
      </c>
      <c r="B276">
        <v>6806.9</v>
      </c>
      <c r="C276">
        <v>6849.31</v>
      </c>
      <c r="D276">
        <v>6795.06</v>
      </c>
      <c r="E276">
        <v>6843.13</v>
      </c>
      <c r="F276" s="12">
        <v>851715520</v>
      </c>
      <c r="G276" s="12">
        <v>1876871.5</v>
      </c>
    </row>
    <row r="277" spans="1:7">
      <c r="A277" s="9">
        <f>'(1)'!A277</f>
        <v>42684</v>
      </c>
      <c r="B277">
        <v>6843.13</v>
      </c>
      <c r="C277">
        <v>6911.84</v>
      </c>
      <c r="D277">
        <v>6696.33</v>
      </c>
      <c r="E277">
        <v>6911.84</v>
      </c>
      <c r="F277" s="12">
        <v>1116201984</v>
      </c>
      <c r="G277" s="12">
        <v>1879491.63</v>
      </c>
    </row>
    <row r="278" spans="1:7">
      <c r="A278" s="9">
        <f>'(1)'!A278</f>
        <v>42685</v>
      </c>
      <c r="B278">
        <v>6911.84</v>
      </c>
      <c r="C278">
        <v>6997.25</v>
      </c>
      <c r="D278">
        <v>6799.05</v>
      </c>
      <c r="E278">
        <v>6827.98</v>
      </c>
      <c r="F278" s="12">
        <v>946739136</v>
      </c>
      <c r="G278" s="12">
        <v>1868444.88</v>
      </c>
    </row>
    <row r="279" spans="1:7">
      <c r="A279" s="9">
        <f>'(1)'!A279</f>
        <v>42688</v>
      </c>
      <c r="B279">
        <v>6827.98</v>
      </c>
      <c r="C279">
        <v>6849.04</v>
      </c>
      <c r="D279">
        <v>6709.72</v>
      </c>
      <c r="E279">
        <v>6730.43</v>
      </c>
      <c r="F279" s="12">
        <v>886064448</v>
      </c>
      <c r="G279" s="12">
        <v>1860187.63</v>
      </c>
    </row>
    <row r="280" spans="1:7">
      <c r="A280" s="9">
        <f>'(1)'!A280</f>
        <v>42689</v>
      </c>
      <c r="B280">
        <v>6730.43</v>
      </c>
      <c r="C280">
        <v>6814.19</v>
      </c>
      <c r="D280">
        <v>6730.43</v>
      </c>
      <c r="E280">
        <v>6753.18</v>
      </c>
      <c r="F280" s="12">
        <v>849584256</v>
      </c>
      <c r="G280" s="12">
        <v>1841822.75</v>
      </c>
    </row>
    <row r="281" spans="1:7">
      <c r="A281" s="9">
        <f>'(1)'!A281</f>
        <v>42690</v>
      </c>
      <c r="B281">
        <v>6753.18</v>
      </c>
      <c r="C281">
        <v>6820.52</v>
      </c>
      <c r="D281">
        <v>6753.18</v>
      </c>
      <c r="E281">
        <v>6792.74</v>
      </c>
      <c r="F281" s="12">
        <v>1415939328</v>
      </c>
      <c r="G281" s="12">
        <v>1828271.5</v>
      </c>
    </row>
    <row r="282" spans="1:7">
      <c r="A282" s="9">
        <f>'(1)'!A282</f>
        <v>42691</v>
      </c>
      <c r="B282">
        <v>6792.74</v>
      </c>
      <c r="C282">
        <v>6810.53</v>
      </c>
      <c r="D282">
        <v>6735.69</v>
      </c>
      <c r="E282">
        <v>6749.72</v>
      </c>
      <c r="F282" s="12">
        <v>1860071552</v>
      </c>
      <c r="G282" s="12">
        <v>1800892.5</v>
      </c>
    </row>
    <row r="283" spans="1:7">
      <c r="A283" s="9">
        <f>'(1)'!A283</f>
        <v>42692</v>
      </c>
      <c r="B283">
        <v>6749.72</v>
      </c>
      <c r="C283">
        <v>6798.75</v>
      </c>
      <c r="D283">
        <v>6745.08</v>
      </c>
      <c r="E283">
        <v>6794.71</v>
      </c>
      <c r="F283" s="12">
        <v>1197182464</v>
      </c>
      <c r="G283" s="12">
        <v>1830852.88</v>
      </c>
    </row>
    <row r="284" spans="1:7">
      <c r="A284" s="9">
        <f>'(1)'!A284</f>
        <v>42695</v>
      </c>
      <c r="B284">
        <v>6794.71</v>
      </c>
      <c r="C284">
        <v>6811.62</v>
      </c>
      <c r="D284">
        <v>6740.34</v>
      </c>
      <c r="E284">
        <v>6775.77</v>
      </c>
      <c r="F284" s="12">
        <v>1142284032</v>
      </c>
      <c r="G284" s="12">
        <v>1841372.38</v>
      </c>
    </row>
    <row r="285" spans="1:7">
      <c r="A285" s="9">
        <f>'(1)'!A285</f>
        <v>42696</v>
      </c>
      <c r="B285">
        <v>6775.77</v>
      </c>
      <c r="C285">
        <v>6820.9</v>
      </c>
      <c r="D285">
        <v>6754.16</v>
      </c>
      <c r="E285">
        <v>6777.96</v>
      </c>
      <c r="F285" s="12">
        <v>1192146816</v>
      </c>
      <c r="G285" s="12">
        <v>1861171.38</v>
      </c>
    </row>
    <row r="286" spans="1:7">
      <c r="A286" s="9">
        <f>'(1)'!A286</f>
        <v>42697</v>
      </c>
      <c r="B286">
        <v>6777.96</v>
      </c>
      <c r="C286">
        <v>6851.37</v>
      </c>
      <c r="D286">
        <v>6777.96</v>
      </c>
      <c r="E286">
        <v>6819.72</v>
      </c>
      <c r="F286" s="12">
        <v>906743424</v>
      </c>
      <c r="G286" s="12">
        <v>1839272.13</v>
      </c>
    </row>
    <row r="287" spans="1:7">
      <c r="A287" s="9">
        <f>'(1)'!A287</f>
        <v>42699</v>
      </c>
      <c r="B287">
        <v>6819.72</v>
      </c>
      <c r="C287">
        <v>6880.74</v>
      </c>
      <c r="D287">
        <v>6779.45</v>
      </c>
      <c r="E287">
        <v>6817.71</v>
      </c>
      <c r="F287" s="12">
        <v>839476288</v>
      </c>
      <c r="G287" s="12">
        <v>1812145.25</v>
      </c>
    </row>
    <row r="288" spans="1:7">
      <c r="A288" s="9">
        <f>'(1)'!A288</f>
        <v>42702</v>
      </c>
      <c r="B288">
        <v>6817.71</v>
      </c>
      <c r="C288">
        <v>6831.23</v>
      </c>
      <c r="D288">
        <v>6790.69</v>
      </c>
      <c r="E288">
        <v>6829.2</v>
      </c>
      <c r="F288" s="12">
        <v>883565120</v>
      </c>
      <c r="G288" s="12">
        <v>1818026.63</v>
      </c>
    </row>
    <row r="289" spans="1:7">
      <c r="A289" s="9">
        <f>'(1)'!A289</f>
        <v>42703</v>
      </c>
      <c r="B289">
        <v>6829.2</v>
      </c>
      <c r="C289">
        <v>6852.14</v>
      </c>
      <c r="D289">
        <v>6818.12</v>
      </c>
      <c r="E289">
        <v>6840.75</v>
      </c>
      <c r="F289" s="12">
        <v>914799424</v>
      </c>
      <c r="G289" s="12">
        <v>1828397.25</v>
      </c>
    </row>
    <row r="290" spans="1:7">
      <c r="A290" s="9">
        <f>'(1)'!A290</f>
        <v>42704</v>
      </c>
      <c r="B290">
        <v>6840.75</v>
      </c>
      <c r="C290">
        <v>6840.96</v>
      </c>
      <c r="D290">
        <v>6769.77</v>
      </c>
      <c r="E290">
        <v>6799.47</v>
      </c>
      <c r="F290" s="12">
        <v>921946880</v>
      </c>
      <c r="G290" s="12">
        <v>1816299.5</v>
      </c>
    </row>
    <row r="291" spans="1:7">
      <c r="A291" s="9">
        <f>'(1)'!A291</f>
        <v>42705</v>
      </c>
      <c r="B291">
        <v>6799.47</v>
      </c>
      <c r="C291">
        <v>6800.91</v>
      </c>
      <c r="D291">
        <v>6729.36</v>
      </c>
      <c r="E291">
        <v>6772</v>
      </c>
      <c r="F291" s="12">
        <v>815590528</v>
      </c>
      <c r="G291" s="12">
        <v>1828150.25</v>
      </c>
    </row>
    <row r="292" spans="1:7">
      <c r="A292" s="9">
        <f>'(1)'!A292</f>
        <v>42706</v>
      </c>
      <c r="B292">
        <v>6772</v>
      </c>
      <c r="C292">
        <v>6845.74</v>
      </c>
      <c r="D292">
        <v>6765.23</v>
      </c>
      <c r="E292">
        <v>6783.79</v>
      </c>
      <c r="F292" s="12">
        <v>511259872</v>
      </c>
      <c r="G292" s="12">
        <v>1821666.88</v>
      </c>
    </row>
    <row r="293" spans="1:7">
      <c r="A293" s="9">
        <f>'(1)'!A293</f>
        <v>42709</v>
      </c>
      <c r="B293">
        <v>6783.79</v>
      </c>
      <c r="C293">
        <v>6789.3</v>
      </c>
      <c r="D293">
        <v>6688.41</v>
      </c>
      <c r="E293">
        <v>6752.93</v>
      </c>
      <c r="F293" s="12">
        <v>496659488</v>
      </c>
      <c r="G293" s="12">
        <v>1822412.25</v>
      </c>
    </row>
    <row r="294" spans="1:7">
      <c r="A294" s="9">
        <f>'(1)'!A294</f>
        <v>42710</v>
      </c>
      <c r="B294">
        <v>6752.93</v>
      </c>
      <c r="C294">
        <v>6752.93</v>
      </c>
      <c r="D294">
        <v>6678.74</v>
      </c>
      <c r="E294">
        <v>6730.72</v>
      </c>
      <c r="F294" s="12">
        <v>732350528</v>
      </c>
      <c r="G294" s="12">
        <v>1834381.25</v>
      </c>
    </row>
    <row r="295" spans="1:7">
      <c r="A295" s="9">
        <f>'(1)'!A295</f>
        <v>42711</v>
      </c>
      <c r="B295">
        <v>6730.72</v>
      </c>
      <c r="C295">
        <v>6799.5</v>
      </c>
      <c r="D295">
        <v>6697.65</v>
      </c>
      <c r="E295">
        <v>6746.83</v>
      </c>
      <c r="F295" s="12">
        <v>795384640</v>
      </c>
      <c r="G295" s="12">
        <v>1833034.5</v>
      </c>
    </row>
    <row r="296" spans="1:7">
      <c r="A296" s="9">
        <f>'(1)'!A296</f>
        <v>42712</v>
      </c>
      <c r="B296">
        <v>6746.83</v>
      </c>
      <c r="C296">
        <v>6785.32</v>
      </c>
      <c r="D296">
        <v>6723.05</v>
      </c>
      <c r="E296">
        <v>6779.84</v>
      </c>
      <c r="F296" s="12">
        <v>1383318400</v>
      </c>
      <c r="G296" s="12">
        <v>1835813.63</v>
      </c>
    </row>
    <row r="297" spans="1:7">
      <c r="A297" s="9">
        <f>'(1)'!A297</f>
        <v>42713</v>
      </c>
      <c r="B297">
        <v>6779.84</v>
      </c>
      <c r="C297">
        <v>6902.23</v>
      </c>
      <c r="D297">
        <v>6779.84</v>
      </c>
      <c r="E297">
        <v>6902.23</v>
      </c>
      <c r="F297" s="12">
        <v>991902464</v>
      </c>
      <c r="G297" s="12">
        <v>1837834.5</v>
      </c>
    </row>
    <row r="298" spans="1:7">
      <c r="A298" s="9">
        <f>'(1)'!A298</f>
        <v>42716</v>
      </c>
      <c r="B298">
        <v>6902.23</v>
      </c>
      <c r="C298">
        <v>6937.51</v>
      </c>
      <c r="D298">
        <v>6892.17</v>
      </c>
      <c r="E298">
        <v>6931.55</v>
      </c>
      <c r="F298" s="12">
        <v>729292288</v>
      </c>
      <c r="G298" s="12">
        <v>1826505.5</v>
      </c>
    </row>
    <row r="299" spans="1:7">
      <c r="A299" s="9">
        <f>'(1)'!A299</f>
        <v>42717</v>
      </c>
      <c r="B299">
        <v>6931.55</v>
      </c>
      <c r="C299">
        <v>6962.25</v>
      </c>
      <c r="D299">
        <v>6929.46</v>
      </c>
      <c r="E299">
        <v>6954.21</v>
      </c>
      <c r="F299" s="12">
        <v>829945152</v>
      </c>
      <c r="G299" s="12">
        <v>1818901</v>
      </c>
    </row>
    <row r="300" spans="1:7">
      <c r="A300" s="9">
        <f>'(1)'!A300</f>
        <v>42718</v>
      </c>
      <c r="B300">
        <v>6954.21</v>
      </c>
      <c r="C300">
        <v>6976.78</v>
      </c>
      <c r="D300">
        <v>6875.43</v>
      </c>
      <c r="E300">
        <v>6890.42</v>
      </c>
      <c r="F300" s="12">
        <v>941944448</v>
      </c>
      <c r="G300" s="12">
        <v>1821302</v>
      </c>
    </row>
    <row r="301" spans="1:7">
      <c r="A301" s="9">
        <f>'(1)'!A301</f>
        <v>42719</v>
      </c>
      <c r="B301">
        <v>6890.42</v>
      </c>
      <c r="C301">
        <v>6977.99</v>
      </c>
      <c r="D301">
        <v>6877.52</v>
      </c>
      <c r="E301">
        <v>6968.57</v>
      </c>
      <c r="F301" s="12">
        <v>1194442880</v>
      </c>
      <c r="G301" s="12">
        <v>1813588.75</v>
      </c>
    </row>
    <row r="302" spans="1:7">
      <c r="A302" s="9">
        <f>'(1)'!A302</f>
        <v>42720</v>
      </c>
      <c r="B302">
        <v>6968.57</v>
      </c>
      <c r="C302">
        <v>6970.52</v>
      </c>
      <c r="D302">
        <v>6941.95</v>
      </c>
      <c r="E302">
        <v>6949.19</v>
      </c>
      <c r="F302" s="12">
        <v>1077678976</v>
      </c>
      <c r="G302" s="12">
        <v>1807282.13</v>
      </c>
    </row>
    <row r="303" spans="1:7">
      <c r="A303" s="9">
        <f>'(1)'!A303</f>
        <v>42723</v>
      </c>
      <c r="B303">
        <v>6949.19</v>
      </c>
      <c r="C303">
        <v>7010.48</v>
      </c>
      <c r="D303">
        <v>6925.88</v>
      </c>
      <c r="E303">
        <v>6999.01</v>
      </c>
      <c r="F303" s="12">
        <v>852184512</v>
      </c>
      <c r="G303" s="12">
        <v>1811928.5</v>
      </c>
    </row>
    <row r="304" spans="1:7">
      <c r="A304" s="9">
        <f>'(1)'!A304</f>
        <v>42724</v>
      </c>
      <c r="B304">
        <v>6999.01</v>
      </c>
      <c r="C304">
        <v>7038.43</v>
      </c>
      <c r="D304">
        <v>6990.35</v>
      </c>
      <c r="E304">
        <v>7011.64</v>
      </c>
      <c r="F304" s="12">
        <v>978405056</v>
      </c>
      <c r="G304" s="12">
        <v>1822124.13</v>
      </c>
    </row>
    <row r="305" spans="1:7">
      <c r="A305" s="9">
        <f>'(1)'!A305</f>
        <v>42725</v>
      </c>
      <c r="B305">
        <v>7011.64</v>
      </c>
      <c r="C305">
        <v>7025.74</v>
      </c>
      <c r="D305">
        <v>6986.44</v>
      </c>
      <c r="E305">
        <v>7017.16</v>
      </c>
      <c r="F305" s="12">
        <v>959948736</v>
      </c>
      <c r="G305" s="12">
        <v>1855840</v>
      </c>
    </row>
    <row r="306" spans="1:7">
      <c r="A306" s="9">
        <f>'(1)'!A306</f>
        <v>42726</v>
      </c>
      <c r="B306">
        <v>7017.16</v>
      </c>
      <c r="C306">
        <v>7045.22</v>
      </c>
      <c r="D306">
        <v>6992.62</v>
      </c>
      <c r="E306">
        <v>7043.96</v>
      </c>
      <c r="F306" s="12">
        <v>1041157440</v>
      </c>
      <c r="G306" s="12">
        <v>1864206.63</v>
      </c>
    </row>
    <row r="307" spans="1:7">
      <c r="A307" s="9">
        <f>'(1)'!A307</f>
        <v>42727</v>
      </c>
      <c r="B307">
        <v>7043.96</v>
      </c>
      <c r="C307">
        <v>7056.98</v>
      </c>
      <c r="D307">
        <v>7025.68</v>
      </c>
      <c r="E307">
        <v>7041.42</v>
      </c>
      <c r="F307" s="12">
        <v>1142989952</v>
      </c>
      <c r="G307" s="12">
        <v>1871137.25</v>
      </c>
    </row>
    <row r="308" spans="1:7">
      <c r="A308" s="9">
        <f>'(1)'!A308</f>
        <v>42731</v>
      </c>
      <c r="B308">
        <v>7041.42</v>
      </c>
      <c r="C308">
        <v>7063.68</v>
      </c>
      <c r="D308">
        <v>7020.13</v>
      </c>
      <c r="E308">
        <v>7063.68</v>
      </c>
      <c r="F308" s="12">
        <v>1205396480</v>
      </c>
      <c r="G308" s="12">
        <v>1853223.63</v>
      </c>
    </row>
    <row r="309" spans="1:7">
      <c r="A309" s="9">
        <f>'(1)'!A309</f>
        <v>42732</v>
      </c>
      <c r="B309">
        <v>7063.68</v>
      </c>
      <c r="C309">
        <v>7071.11</v>
      </c>
      <c r="D309">
        <v>7054.64</v>
      </c>
      <c r="E309">
        <v>7068.17</v>
      </c>
      <c r="F309" s="12">
        <v>659907520</v>
      </c>
      <c r="G309" s="12">
        <v>1874252.25</v>
      </c>
    </row>
    <row r="310" spans="1:7">
      <c r="A310" s="9">
        <f>'(1)'!A310</f>
        <v>42733</v>
      </c>
      <c r="B310">
        <v>7068.17</v>
      </c>
      <c r="C310">
        <v>7109.37</v>
      </c>
      <c r="D310">
        <v>7060.85</v>
      </c>
      <c r="E310">
        <v>7106.08</v>
      </c>
      <c r="F310" s="12">
        <v>771138048</v>
      </c>
      <c r="G310" s="12">
        <v>1869146.88</v>
      </c>
    </row>
    <row r="311" spans="1:7">
      <c r="A311" s="9">
        <f>'(1)'!A311</f>
        <v>42734</v>
      </c>
      <c r="B311">
        <v>7106.08</v>
      </c>
      <c r="C311">
        <v>7120.26</v>
      </c>
      <c r="D311">
        <v>7074.47</v>
      </c>
      <c r="E311">
        <v>7120.26</v>
      </c>
      <c r="F311" s="12">
        <v>637443008</v>
      </c>
      <c r="G311" s="12">
        <v>1881785.13</v>
      </c>
    </row>
    <row r="312" spans="1:7">
      <c r="A312" s="9">
        <f>'(1)'!A312</f>
        <v>42738</v>
      </c>
      <c r="B312">
        <v>7120.26</v>
      </c>
      <c r="C312">
        <v>7142.83</v>
      </c>
      <c r="D312">
        <v>7087.54</v>
      </c>
      <c r="E312">
        <v>7142.83</v>
      </c>
      <c r="F312" s="12">
        <v>491180160</v>
      </c>
      <c r="G312" s="12">
        <v>1887504.38</v>
      </c>
    </row>
    <row r="313" spans="1:7">
      <c r="A313" s="9">
        <f>'(1)'!A313</f>
        <v>42739</v>
      </c>
      <c r="B313">
        <v>7142.83</v>
      </c>
      <c r="C313">
        <v>7205.45</v>
      </c>
      <c r="D313">
        <v>7142.83</v>
      </c>
      <c r="E313">
        <v>7177.89</v>
      </c>
      <c r="F313" s="12">
        <v>212063376</v>
      </c>
      <c r="G313" s="12">
        <v>1890716.63</v>
      </c>
    </row>
    <row r="314" spans="1:7">
      <c r="A314" s="9">
        <f>'(1)'!A314</f>
        <v>42740</v>
      </c>
      <c r="B314">
        <v>7177.89</v>
      </c>
      <c r="C314">
        <v>7189.74</v>
      </c>
      <c r="D314">
        <v>7168.77</v>
      </c>
      <c r="E314">
        <v>7189.74</v>
      </c>
      <c r="F314" s="12">
        <v>1513944</v>
      </c>
      <c r="G314" s="12">
        <v>1897821.5</v>
      </c>
    </row>
    <row r="315" spans="1:7">
      <c r="A315" s="9">
        <f>'(1)'!A315</f>
        <v>42741</v>
      </c>
      <c r="B315">
        <v>7189.74</v>
      </c>
      <c r="C315">
        <v>7211.96</v>
      </c>
      <c r="D315">
        <v>7172.77</v>
      </c>
      <c r="E315">
        <v>7195.31</v>
      </c>
      <c r="F315" s="12">
        <v>477935808</v>
      </c>
      <c r="G315" s="12">
        <v>1897349.63</v>
      </c>
    </row>
    <row r="316" spans="1:7">
      <c r="A316" s="9">
        <f>'(1)'!A316</f>
        <v>42744</v>
      </c>
      <c r="B316">
        <v>7195.31</v>
      </c>
      <c r="C316">
        <v>7210.05</v>
      </c>
      <c r="D316">
        <v>7180.64</v>
      </c>
      <c r="E316">
        <v>7210.05</v>
      </c>
      <c r="F316" s="12">
        <v>399182016</v>
      </c>
      <c r="G316" s="12">
        <v>1905367.88</v>
      </c>
    </row>
    <row r="317" spans="1:7">
      <c r="A317" s="9">
        <f>'(1)'!A317</f>
        <v>42745</v>
      </c>
      <c r="B317">
        <v>7210.05</v>
      </c>
      <c r="C317">
        <v>7243.76</v>
      </c>
      <c r="D317">
        <v>7207.4</v>
      </c>
      <c r="E317">
        <v>7237.77</v>
      </c>
      <c r="F317" s="12">
        <v>358422272</v>
      </c>
      <c r="G317" s="12">
        <v>1906743.25</v>
      </c>
    </row>
    <row r="318" spans="1:7">
      <c r="A318" s="9">
        <f>'(1)'!A318</f>
        <v>42746</v>
      </c>
      <c r="B318">
        <v>7237.77</v>
      </c>
      <c r="C318">
        <v>7284.81</v>
      </c>
      <c r="D318">
        <v>7237.29</v>
      </c>
      <c r="E318">
        <v>7275.47</v>
      </c>
      <c r="F318" s="12">
        <v>347070</v>
      </c>
      <c r="G318" s="12">
        <v>1906743.25</v>
      </c>
    </row>
    <row r="319" spans="1:7">
      <c r="A319" s="9">
        <f>'(1)'!A319</f>
        <v>42747</v>
      </c>
      <c r="B319">
        <v>7275.47</v>
      </c>
      <c r="C319">
        <v>7328.51</v>
      </c>
      <c r="D319">
        <v>7257.15</v>
      </c>
      <c r="E319">
        <v>7290.49</v>
      </c>
      <c r="F319" s="12">
        <v>848072320</v>
      </c>
      <c r="G319" s="12">
        <v>1906743.25</v>
      </c>
    </row>
    <row r="320" spans="1:7">
      <c r="A320" s="9">
        <f>'(1)'!A320</f>
        <v>42748</v>
      </c>
      <c r="B320">
        <v>7290.49</v>
      </c>
      <c r="C320">
        <v>7302.34</v>
      </c>
      <c r="D320">
        <v>7263.42</v>
      </c>
      <c r="E320">
        <v>7292.37</v>
      </c>
      <c r="F320" s="12">
        <v>791685568</v>
      </c>
      <c r="G320" s="12">
        <v>1916632.63</v>
      </c>
    </row>
    <row r="321" spans="1:7">
      <c r="A321" s="9">
        <f>'(1)'!A321</f>
        <v>42752</v>
      </c>
      <c r="B321">
        <v>7292.37</v>
      </c>
      <c r="C321">
        <v>7338.49</v>
      </c>
      <c r="D321">
        <v>7292.37</v>
      </c>
      <c r="E321">
        <v>7337.81</v>
      </c>
      <c r="F321" s="12">
        <v>826592640</v>
      </c>
      <c r="G321" s="12">
        <v>1920429.75</v>
      </c>
    </row>
    <row r="322" spans="1:7">
      <c r="A322" s="9">
        <f>'(1)'!A322</f>
        <v>42753</v>
      </c>
      <c r="B322">
        <v>7337.81</v>
      </c>
      <c r="C322">
        <v>7354.14</v>
      </c>
      <c r="D322">
        <v>7320.47</v>
      </c>
      <c r="E322">
        <v>7327.13</v>
      </c>
      <c r="F322" s="12">
        <v>742008576</v>
      </c>
      <c r="G322" s="12">
        <v>1926756.63</v>
      </c>
    </row>
    <row r="323" spans="1:7">
      <c r="A323" s="9">
        <f>'(1)'!A323</f>
        <v>42754</v>
      </c>
      <c r="B323">
        <v>7327.13</v>
      </c>
      <c r="C323">
        <v>7329.27</v>
      </c>
      <c r="D323">
        <v>7220.38</v>
      </c>
      <c r="E323">
        <v>7220.38</v>
      </c>
      <c r="F323" s="12">
        <v>743505856</v>
      </c>
      <c r="G323" s="12">
        <v>1926756.63</v>
      </c>
    </row>
    <row r="324" spans="1:7">
      <c r="A324" s="9">
        <f>'(1)'!A324</f>
        <v>42755</v>
      </c>
      <c r="B324">
        <v>7220.38</v>
      </c>
      <c r="C324">
        <v>7260.47</v>
      </c>
      <c r="D324">
        <v>7218.41</v>
      </c>
      <c r="E324">
        <v>7247.61</v>
      </c>
      <c r="F324" s="12">
        <v>1049563264</v>
      </c>
      <c r="G324" s="12">
        <v>1937119.75</v>
      </c>
    </row>
    <row r="325" spans="1:7">
      <c r="A325" s="9">
        <f>'(1)'!A325</f>
        <v>42758</v>
      </c>
      <c r="B325">
        <v>7247.61</v>
      </c>
      <c r="C325">
        <v>7249.63</v>
      </c>
      <c r="D325">
        <v>7191.67</v>
      </c>
      <c r="E325">
        <v>7208.44</v>
      </c>
      <c r="F325" s="12">
        <v>960254400</v>
      </c>
      <c r="G325" s="12">
        <v>1940346.75</v>
      </c>
    </row>
    <row r="326" spans="1:7">
      <c r="A326" s="9">
        <f>'(1)'!A326</f>
        <v>42759</v>
      </c>
      <c r="B326">
        <v>7208.44</v>
      </c>
      <c r="C326">
        <v>7221.01</v>
      </c>
      <c r="D326">
        <v>7193.73</v>
      </c>
      <c r="E326">
        <v>7198.44</v>
      </c>
      <c r="F326" s="12">
        <v>883146880</v>
      </c>
      <c r="G326" s="12">
        <v>1942906.75</v>
      </c>
    </row>
    <row r="327" spans="1:7">
      <c r="A327" s="9">
        <f>'(1)'!A327</f>
        <v>42760</v>
      </c>
      <c r="B327">
        <v>7198.44</v>
      </c>
      <c r="C327">
        <v>7198.44</v>
      </c>
      <c r="D327">
        <v>7131.46</v>
      </c>
      <c r="E327">
        <v>7151.18</v>
      </c>
      <c r="F327" s="12">
        <v>888675520</v>
      </c>
      <c r="G327" s="12">
        <v>1946379.63</v>
      </c>
    </row>
    <row r="328" spans="1:7">
      <c r="A328" s="9">
        <f>'(1)'!A328</f>
        <v>42761</v>
      </c>
      <c r="B328">
        <v>7151.18</v>
      </c>
      <c r="C328">
        <v>7190.15</v>
      </c>
      <c r="D328">
        <v>7144.44</v>
      </c>
      <c r="E328">
        <v>7150.34</v>
      </c>
      <c r="F328" s="12">
        <v>642437504</v>
      </c>
      <c r="G328" s="12">
        <v>1953662.13</v>
      </c>
    </row>
    <row r="329" spans="1:7">
      <c r="A329" s="9">
        <f>'(1)'!A329</f>
        <v>42762</v>
      </c>
      <c r="B329">
        <v>7150.34</v>
      </c>
      <c r="C329">
        <v>7205.68</v>
      </c>
      <c r="D329">
        <v>7150.34</v>
      </c>
      <c r="E329">
        <v>7164.43</v>
      </c>
      <c r="F329" s="12">
        <v>903937600</v>
      </c>
      <c r="G329" s="12">
        <v>1964346.25</v>
      </c>
    </row>
    <row r="330" spans="1:7">
      <c r="A330" s="9">
        <f>'(1)'!A330</f>
        <v>42765</v>
      </c>
      <c r="B330">
        <v>7164.43</v>
      </c>
      <c r="C330">
        <v>7184.75</v>
      </c>
      <c r="D330">
        <v>7151.34</v>
      </c>
      <c r="E330">
        <v>7161.49</v>
      </c>
      <c r="F330" s="12">
        <v>857790720</v>
      </c>
      <c r="G330" s="12">
        <v>1967869.13</v>
      </c>
    </row>
    <row r="331" spans="1:7">
      <c r="A331" s="9">
        <f>'(1)'!A331</f>
        <v>42766</v>
      </c>
      <c r="B331">
        <v>7161.49</v>
      </c>
      <c r="C331">
        <v>7184.73</v>
      </c>
      <c r="D331">
        <v>7150.76</v>
      </c>
      <c r="E331">
        <v>7184.49</v>
      </c>
      <c r="F331" s="12">
        <v>795055680</v>
      </c>
      <c r="G331" s="12">
        <v>1967682.38</v>
      </c>
    </row>
    <row r="332" spans="1:7">
      <c r="A332" s="9">
        <f>'(1)'!A332</f>
        <v>42767</v>
      </c>
      <c r="B332">
        <v>7184.49</v>
      </c>
      <c r="C332">
        <v>7184.7</v>
      </c>
      <c r="D332">
        <v>7105.67</v>
      </c>
      <c r="E332">
        <v>7118.48</v>
      </c>
      <c r="F332" s="12">
        <v>873269568</v>
      </c>
      <c r="G332" s="12">
        <v>1979872.88</v>
      </c>
    </row>
    <row r="333" spans="1:7">
      <c r="A333" s="9">
        <f>'(1)'!A333</f>
        <v>42768</v>
      </c>
      <c r="B333">
        <v>7118.48</v>
      </c>
      <c r="C333">
        <v>7162.53</v>
      </c>
      <c r="D333">
        <v>7099.15</v>
      </c>
      <c r="E333">
        <v>7099.15</v>
      </c>
      <c r="F333" s="12">
        <v>757734400</v>
      </c>
      <c r="G333" s="12">
        <v>1976968</v>
      </c>
    </row>
    <row r="334" spans="1:7">
      <c r="A334" s="9">
        <f>'(1)'!A334</f>
        <v>42769</v>
      </c>
      <c r="B334">
        <v>7099.15</v>
      </c>
      <c r="C334">
        <v>7170.24</v>
      </c>
      <c r="D334">
        <v>7099.15</v>
      </c>
      <c r="E334">
        <v>7107.65</v>
      </c>
      <c r="F334" s="12">
        <v>1120382976</v>
      </c>
      <c r="G334" s="12">
        <v>1949949.25</v>
      </c>
    </row>
    <row r="335" spans="1:7">
      <c r="A335" s="9">
        <f>'(1)'!A335</f>
        <v>42772</v>
      </c>
      <c r="B335">
        <v>7107.65</v>
      </c>
      <c r="C335">
        <v>7163.94</v>
      </c>
      <c r="D335">
        <v>7093.57</v>
      </c>
      <c r="E335">
        <v>7140.75</v>
      </c>
      <c r="F335" s="12">
        <v>1120240256</v>
      </c>
      <c r="G335" s="12">
        <v>1957411.13</v>
      </c>
    </row>
    <row r="336" spans="1:7">
      <c r="A336" s="9">
        <f>'(1)'!A336</f>
        <v>42773</v>
      </c>
      <c r="B336">
        <v>7140.75</v>
      </c>
      <c r="C336">
        <v>7202.37</v>
      </c>
      <c r="D336">
        <v>7133.63</v>
      </c>
      <c r="E336">
        <v>7188.3</v>
      </c>
      <c r="F336" s="12">
        <v>957095424</v>
      </c>
      <c r="G336" s="12">
        <v>1947085.63</v>
      </c>
    </row>
    <row r="337" spans="1:7">
      <c r="A337" s="9">
        <f>'(1)'!A337</f>
        <v>42774</v>
      </c>
      <c r="B337">
        <v>7188.3</v>
      </c>
      <c r="C337">
        <v>7208.73</v>
      </c>
      <c r="D337">
        <v>7165.17</v>
      </c>
      <c r="E337">
        <v>7172.15</v>
      </c>
      <c r="F337" s="12">
        <v>941305984</v>
      </c>
      <c r="G337" s="12">
        <v>1944503.5</v>
      </c>
    </row>
    <row r="338" spans="1:7">
      <c r="A338" s="9">
        <f>'(1)'!A338</f>
        <v>42775</v>
      </c>
      <c r="B338">
        <v>7172.15</v>
      </c>
      <c r="C338">
        <v>7227.22</v>
      </c>
      <c r="D338">
        <v>7159.57</v>
      </c>
      <c r="E338">
        <v>7186.22</v>
      </c>
      <c r="F338" s="12">
        <v>946633920</v>
      </c>
      <c r="G338" s="12">
        <v>1932536.13</v>
      </c>
    </row>
    <row r="339" spans="1:7">
      <c r="A339" s="9">
        <f>'(1)'!A339</f>
        <v>42776</v>
      </c>
      <c r="B339">
        <v>7186.22</v>
      </c>
      <c r="C339">
        <v>7195.94</v>
      </c>
      <c r="D339">
        <v>7147.18</v>
      </c>
      <c r="E339">
        <v>7188.82</v>
      </c>
      <c r="F339" s="12">
        <v>1041759488</v>
      </c>
      <c r="G339" s="12">
        <v>1931816.5</v>
      </c>
    </row>
    <row r="340" spans="1:7">
      <c r="A340" s="9">
        <f>'(1)'!A340</f>
        <v>42779</v>
      </c>
      <c r="B340">
        <v>7188.82</v>
      </c>
      <c r="C340">
        <v>7238.74</v>
      </c>
      <c r="D340">
        <v>7183.14</v>
      </c>
      <c r="E340">
        <v>7229.5</v>
      </c>
      <c r="F340" s="12">
        <v>857862016</v>
      </c>
      <c r="G340" s="12">
        <v>1936140.13</v>
      </c>
    </row>
    <row r="341" spans="1:7">
      <c r="A341" s="9">
        <f>'(1)'!A341</f>
        <v>42780</v>
      </c>
      <c r="B341">
        <v>7229.5</v>
      </c>
      <c r="C341">
        <v>7274.8</v>
      </c>
      <c r="D341">
        <v>7229.45</v>
      </c>
      <c r="E341">
        <v>7258.75</v>
      </c>
      <c r="F341" s="12">
        <v>941191040</v>
      </c>
      <c r="G341" s="12">
        <v>1934807.88</v>
      </c>
    </row>
    <row r="342" spans="1:7">
      <c r="A342" s="9">
        <f>'(1)'!A342</f>
        <v>42781</v>
      </c>
      <c r="B342">
        <v>7258.75</v>
      </c>
      <c r="C342">
        <v>7298.47</v>
      </c>
      <c r="D342">
        <v>7257.67</v>
      </c>
      <c r="E342">
        <v>7278.92</v>
      </c>
      <c r="F342" s="12">
        <v>839660608</v>
      </c>
      <c r="G342" s="12">
        <v>1941167.88</v>
      </c>
    </row>
    <row r="343" spans="1:7">
      <c r="A343" s="9">
        <f>'(1)'!A343</f>
        <v>42782</v>
      </c>
      <c r="B343">
        <v>7278.92</v>
      </c>
      <c r="C343">
        <v>7292.65</v>
      </c>
      <c r="D343">
        <v>7251.81</v>
      </c>
      <c r="E343">
        <v>7268.56</v>
      </c>
      <c r="F343" s="12">
        <v>657207104</v>
      </c>
      <c r="G343" s="12">
        <v>1923064.5</v>
      </c>
    </row>
    <row r="344" spans="1:7">
      <c r="A344" s="9">
        <f>'(1)'!A344</f>
        <v>42783</v>
      </c>
      <c r="B344">
        <v>7268.56</v>
      </c>
      <c r="C344">
        <v>7313.44</v>
      </c>
      <c r="D344">
        <v>7268.56</v>
      </c>
      <c r="E344">
        <v>7302.41</v>
      </c>
      <c r="F344" s="12">
        <v>825492672</v>
      </c>
      <c r="G344" s="12">
        <v>1918153.63</v>
      </c>
    </row>
    <row r="345" spans="1:7">
      <c r="A345" s="9">
        <f>'(1)'!A345</f>
        <v>42787</v>
      </c>
      <c r="B345">
        <v>7302.41</v>
      </c>
      <c r="C345">
        <v>7302.41</v>
      </c>
      <c r="D345">
        <v>7260.74</v>
      </c>
      <c r="E345">
        <v>7277.92</v>
      </c>
      <c r="F345" s="12">
        <v>997953152</v>
      </c>
      <c r="G345" s="12">
        <v>1920708.63</v>
      </c>
    </row>
    <row r="346" spans="1:7">
      <c r="A346" s="9">
        <f>'(1)'!A346</f>
        <v>42788</v>
      </c>
      <c r="B346">
        <v>7277.92</v>
      </c>
      <c r="C346">
        <v>7307.14</v>
      </c>
      <c r="D346">
        <v>7253.16</v>
      </c>
      <c r="E346">
        <v>7299.96</v>
      </c>
      <c r="F346" s="12">
        <v>836048384</v>
      </c>
      <c r="G346" s="12">
        <v>1929334.13</v>
      </c>
    </row>
    <row r="347" spans="1:7">
      <c r="A347" s="9">
        <f>'(1)'!A347</f>
        <v>42789</v>
      </c>
      <c r="B347">
        <v>7299.96</v>
      </c>
      <c r="C347">
        <v>7329.56</v>
      </c>
      <c r="D347">
        <v>7283.29</v>
      </c>
      <c r="E347">
        <v>7299.86</v>
      </c>
      <c r="F347" s="12">
        <v>923872256</v>
      </c>
      <c r="G347" s="12">
        <v>1941721.75</v>
      </c>
    </row>
    <row r="348" spans="1:7">
      <c r="A348" s="9">
        <f>'(1)'!A348</f>
        <v>42790</v>
      </c>
      <c r="B348">
        <v>7299.86</v>
      </c>
      <c r="C348">
        <v>7318.98</v>
      </c>
      <c r="D348">
        <v>7267.49</v>
      </c>
      <c r="E348">
        <v>7274.83</v>
      </c>
      <c r="F348" s="12">
        <v>699884032</v>
      </c>
      <c r="G348" s="12">
        <v>1937122.5</v>
      </c>
    </row>
    <row r="349" spans="1:7">
      <c r="A349" s="9">
        <f>'(1)'!A349</f>
        <v>42793</v>
      </c>
      <c r="B349">
        <v>7274.83</v>
      </c>
      <c r="C349">
        <v>7314.26</v>
      </c>
      <c r="D349">
        <v>7274.71</v>
      </c>
      <c r="E349">
        <v>7302.25</v>
      </c>
      <c r="F349" s="12">
        <v>831327936</v>
      </c>
      <c r="G349" s="12">
        <v>1942030.5</v>
      </c>
    </row>
    <row r="350" spans="1:7">
      <c r="A350" s="9">
        <f>'(1)'!A350</f>
        <v>42794</v>
      </c>
      <c r="B350">
        <v>7302.25</v>
      </c>
      <c r="C350">
        <v>7310.05</v>
      </c>
      <c r="D350">
        <v>7262.94</v>
      </c>
      <c r="E350">
        <v>7271.37</v>
      </c>
      <c r="F350" s="12">
        <v>755397504</v>
      </c>
      <c r="G350" s="12">
        <v>1943093</v>
      </c>
    </row>
    <row r="351" spans="1:7">
      <c r="A351" s="9">
        <f>'(1)'!A351</f>
        <v>42795</v>
      </c>
      <c r="B351">
        <v>7271.37</v>
      </c>
      <c r="C351">
        <v>7271.86</v>
      </c>
      <c r="D351">
        <v>7192.45</v>
      </c>
      <c r="E351">
        <v>7243.7</v>
      </c>
      <c r="F351" s="12">
        <v>720545984</v>
      </c>
      <c r="G351" s="12">
        <v>1953707.75</v>
      </c>
    </row>
    <row r="352" spans="1:7">
      <c r="A352" s="9">
        <f>'(1)'!A352</f>
        <v>42796</v>
      </c>
      <c r="B352">
        <v>7243.7</v>
      </c>
      <c r="C352">
        <v>7285.19</v>
      </c>
      <c r="D352">
        <v>7239.66</v>
      </c>
      <c r="E352">
        <v>7253</v>
      </c>
      <c r="F352" s="12">
        <v>849350080</v>
      </c>
      <c r="G352" s="12">
        <v>1961528.5</v>
      </c>
    </row>
    <row r="353" spans="1:7">
      <c r="A353" s="9">
        <f>'(1)'!A353</f>
        <v>42797</v>
      </c>
      <c r="B353">
        <v>7253</v>
      </c>
      <c r="C353">
        <v>7284.2</v>
      </c>
      <c r="D353">
        <v>7246.6</v>
      </c>
      <c r="E353">
        <v>7263.44</v>
      </c>
      <c r="F353" s="12">
        <v>691636736</v>
      </c>
      <c r="G353" s="12">
        <v>1967775</v>
      </c>
    </row>
    <row r="354" spans="1:7">
      <c r="A354" s="9">
        <f>'(1)'!A354</f>
        <v>42800</v>
      </c>
      <c r="B354">
        <v>7263.44</v>
      </c>
      <c r="C354">
        <v>7383.05</v>
      </c>
      <c r="D354">
        <v>7263.44</v>
      </c>
      <c r="E354">
        <v>7382.9</v>
      </c>
      <c r="F354" s="12">
        <v>980911552</v>
      </c>
      <c r="G354" s="12">
        <v>1965374.75</v>
      </c>
    </row>
    <row r="355" spans="1:7">
      <c r="A355" s="9">
        <f>'(1)'!A355</f>
        <v>42801</v>
      </c>
      <c r="B355">
        <v>7382.9</v>
      </c>
      <c r="C355">
        <v>7394.61</v>
      </c>
      <c r="D355">
        <v>7372.68</v>
      </c>
      <c r="E355">
        <v>7382.35</v>
      </c>
      <c r="F355" s="12">
        <v>1247310720</v>
      </c>
      <c r="G355" s="12">
        <v>1974363.25</v>
      </c>
    </row>
    <row r="356" spans="1:7">
      <c r="A356" s="9">
        <f>'(1)'!A356</f>
        <v>42802</v>
      </c>
      <c r="B356">
        <v>7382.35</v>
      </c>
      <c r="C356">
        <v>7382.36</v>
      </c>
      <c r="D356">
        <v>7353.64</v>
      </c>
      <c r="E356">
        <v>7374.26</v>
      </c>
      <c r="F356" s="12">
        <v>1139315456</v>
      </c>
      <c r="G356" s="12">
        <v>1967901.88</v>
      </c>
    </row>
    <row r="357" spans="1:7">
      <c r="A357" s="9">
        <f>'(1)'!A357</f>
        <v>42803</v>
      </c>
      <c r="B357">
        <v>7374.26</v>
      </c>
      <c r="C357">
        <v>7374.26</v>
      </c>
      <c r="D357">
        <v>7338.94</v>
      </c>
      <c r="E357">
        <v>7350.12</v>
      </c>
      <c r="F357" s="12">
        <v>921596032</v>
      </c>
      <c r="G357" s="12">
        <v>1973829.13</v>
      </c>
    </row>
    <row r="358" spans="1:7">
      <c r="A358" s="9">
        <f>'(1)'!A358</f>
        <v>42804</v>
      </c>
      <c r="B358">
        <v>7350.12</v>
      </c>
      <c r="C358">
        <v>7363.74</v>
      </c>
      <c r="D358">
        <v>7335.27</v>
      </c>
      <c r="E358">
        <v>7338.99</v>
      </c>
      <c r="F358" s="12">
        <v>909533120</v>
      </c>
      <c r="G358" s="12">
        <v>1975287.75</v>
      </c>
    </row>
    <row r="359" spans="1:7">
      <c r="A359" s="9">
        <f>'(1)'!A359</f>
        <v>42807</v>
      </c>
      <c r="B359">
        <v>7338.99</v>
      </c>
      <c r="C359">
        <v>7354.47</v>
      </c>
      <c r="D359">
        <v>7315.86</v>
      </c>
      <c r="E359">
        <v>7334.61</v>
      </c>
      <c r="F359" s="12">
        <v>1033184768</v>
      </c>
      <c r="G359" s="12">
        <v>1968264.13</v>
      </c>
    </row>
    <row r="360" spans="1:7">
      <c r="A360" s="9">
        <f>'(1)'!A360</f>
        <v>42808</v>
      </c>
      <c r="B360">
        <v>7334.61</v>
      </c>
      <c r="C360">
        <v>7336.26</v>
      </c>
      <c r="D360">
        <v>7263.62</v>
      </c>
      <c r="E360">
        <v>7314.96</v>
      </c>
      <c r="F360" s="12">
        <v>1141070208</v>
      </c>
      <c r="G360" s="12">
        <v>1975655</v>
      </c>
    </row>
    <row r="361" spans="1:7">
      <c r="A361" s="9">
        <f>'(1)'!A361</f>
        <v>42809</v>
      </c>
      <c r="B361">
        <v>7314.96</v>
      </c>
      <c r="C361">
        <v>7373</v>
      </c>
      <c r="D361">
        <v>7314.96</v>
      </c>
      <c r="E361">
        <v>7343.08</v>
      </c>
      <c r="F361" s="12">
        <v>994721856</v>
      </c>
      <c r="G361" s="12">
        <v>1967558.63</v>
      </c>
    </row>
    <row r="362" spans="1:7">
      <c r="A362" s="9">
        <f>'(1)'!A362</f>
        <v>42810</v>
      </c>
      <c r="B362">
        <v>7343.08</v>
      </c>
      <c r="C362">
        <v>7377.41</v>
      </c>
      <c r="D362">
        <v>7342.02</v>
      </c>
      <c r="E362">
        <v>7367.08</v>
      </c>
      <c r="F362" s="12">
        <v>943147904</v>
      </c>
      <c r="G362" s="12">
        <v>1958942.5</v>
      </c>
    </row>
    <row r="363" spans="1:7">
      <c r="A363" s="9">
        <f>'(1)'!A363</f>
        <v>42811</v>
      </c>
      <c r="B363">
        <v>7367.08</v>
      </c>
      <c r="C363">
        <v>7386.17</v>
      </c>
      <c r="D363">
        <v>7339.27</v>
      </c>
      <c r="E363">
        <v>7357.85</v>
      </c>
      <c r="F363" s="12">
        <v>789967872</v>
      </c>
      <c r="G363" s="12">
        <v>1960539.25</v>
      </c>
    </row>
    <row r="364" spans="1:7">
      <c r="A364" s="9">
        <f>'(1)'!A364</f>
        <v>42814</v>
      </c>
      <c r="B364">
        <v>7357.85</v>
      </c>
      <c r="C364">
        <v>7383.33</v>
      </c>
      <c r="D364">
        <v>7357.58</v>
      </c>
      <c r="E364">
        <v>7368.64</v>
      </c>
      <c r="F364" s="12">
        <v>950451200</v>
      </c>
      <c r="G364" s="12">
        <v>1964305.63</v>
      </c>
    </row>
    <row r="365" spans="1:7">
      <c r="A365" s="9">
        <f>'(1)'!A365</f>
        <v>42815</v>
      </c>
      <c r="B365">
        <v>7368.64</v>
      </c>
      <c r="C365">
        <v>7444.62</v>
      </c>
      <c r="D365">
        <v>7368.64</v>
      </c>
      <c r="E365">
        <v>7415.95</v>
      </c>
      <c r="F365" s="12">
        <v>941081856</v>
      </c>
      <c r="G365" s="12">
        <v>1996565.25</v>
      </c>
    </row>
    <row r="366" spans="1:7">
      <c r="A366" s="9">
        <f>'(1)'!A366</f>
        <v>42816</v>
      </c>
      <c r="B366">
        <v>7415.95</v>
      </c>
      <c r="C366">
        <v>7447</v>
      </c>
      <c r="D366">
        <v>7402.64</v>
      </c>
      <c r="E366">
        <v>7424.96</v>
      </c>
      <c r="F366" s="12">
        <v>1109582208</v>
      </c>
      <c r="G366" s="12">
        <v>1996039</v>
      </c>
    </row>
    <row r="367" spans="1:7">
      <c r="A367" s="9">
        <f>'(1)'!A367</f>
        <v>42817</v>
      </c>
      <c r="B367">
        <v>7424.96</v>
      </c>
      <c r="C367">
        <v>7433.68</v>
      </c>
      <c r="D367">
        <v>7399.97</v>
      </c>
      <c r="E367">
        <v>7429.81</v>
      </c>
      <c r="F367" s="12">
        <v>1011394368</v>
      </c>
      <c r="G367" s="12">
        <v>1993745</v>
      </c>
    </row>
    <row r="368" spans="1:7">
      <c r="A368" s="9">
        <f>'(1)'!A368</f>
        <v>42818</v>
      </c>
      <c r="B368">
        <v>7429.81</v>
      </c>
      <c r="C368">
        <v>7440.85</v>
      </c>
      <c r="D368">
        <v>7360.67</v>
      </c>
      <c r="E368">
        <v>7378.34</v>
      </c>
      <c r="F368" s="12">
        <v>748371264</v>
      </c>
      <c r="G368" s="12">
        <v>1986445.63</v>
      </c>
    </row>
    <row r="369" spans="1:7">
      <c r="A369" s="9">
        <f>'(1)'!A369</f>
        <v>42821</v>
      </c>
      <c r="B369">
        <v>7378.34</v>
      </c>
      <c r="C369">
        <v>7378.4</v>
      </c>
      <c r="D369">
        <v>7301.83</v>
      </c>
      <c r="E369">
        <v>7324.72</v>
      </c>
      <c r="F369" s="12">
        <v>898886464</v>
      </c>
      <c r="G369" s="12">
        <v>1983096.13</v>
      </c>
    </row>
    <row r="370" spans="1:7">
      <c r="A370" s="9">
        <f>'(1)'!A370</f>
        <v>42822</v>
      </c>
      <c r="B370">
        <v>7324.72</v>
      </c>
      <c r="C370">
        <v>7346.4</v>
      </c>
      <c r="D370">
        <v>7307.65</v>
      </c>
      <c r="E370">
        <v>7340.71</v>
      </c>
      <c r="F370" s="12">
        <v>896483648</v>
      </c>
      <c r="G370" s="12">
        <v>1982185</v>
      </c>
    </row>
    <row r="371" spans="1:7">
      <c r="A371" s="9">
        <f>'(1)'!A371</f>
        <v>42823</v>
      </c>
      <c r="B371">
        <v>7340.71</v>
      </c>
      <c r="C371">
        <v>7351.6</v>
      </c>
      <c r="D371">
        <v>7322.86</v>
      </c>
      <c r="E371">
        <v>7336.82</v>
      </c>
      <c r="F371" s="12">
        <v>1172300288</v>
      </c>
      <c r="G371" s="12">
        <v>1976938.88</v>
      </c>
    </row>
    <row r="372" spans="1:7">
      <c r="A372" s="9">
        <f>'(1)'!A372</f>
        <v>42824</v>
      </c>
      <c r="B372">
        <v>7336.82</v>
      </c>
      <c r="C372">
        <v>7336.82</v>
      </c>
      <c r="D372">
        <v>7255.78</v>
      </c>
      <c r="E372">
        <v>7293.5</v>
      </c>
      <c r="F372" s="12">
        <v>1900244608</v>
      </c>
      <c r="G372" s="12">
        <v>1984753</v>
      </c>
    </row>
    <row r="373" spans="1:7">
      <c r="A373" s="9">
        <f>'(1)'!A373</f>
        <v>42825</v>
      </c>
      <c r="B373">
        <v>7293.5</v>
      </c>
      <c r="C373">
        <v>7349.59</v>
      </c>
      <c r="D373">
        <v>7285.8</v>
      </c>
      <c r="E373">
        <v>7343.42</v>
      </c>
      <c r="F373" s="12">
        <v>663160832</v>
      </c>
      <c r="G373" s="12">
        <v>1991374.38</v>
      </c>
    </row>
    <row r="374" spans="1:7">
      <c r="A374" s="9">
        <f>'(1)'!A374</f>
        <v>42828</v>
      </c>
      <c r="B374">
        <v>7343.42</v>
      </c>
      <c r="C374">
        <v>7373.72</v>
      </c>
      <c r="D374">
        <v>7313.9</v>
      </c>
      <c r="E374">
        <v>7373.72</v>
      </c>
      <c r="F374" s="12">
        <v>936182784</v>
      </c>
      <c r="G374" s="12">
        <v>1988660</v>
      </c>
    </row>
    <row r="375" spans="1:7">
      <c r="A375" s="9">
        <f>'(1)'!A375</f>
        <v>42829</v>
      </c>
      <c r="B375">
        <v>7373.72</v>
      </c>
      <c r="C375">
        <v>7384.8</v>
      </c>
      <c r="D375">
        <v>7340.25</v>
      </c>
      <c r="E375">
        <v>7369.52</v>
      </c>
      <c r="F375" s="12">
        <v>1032569408</v>
      </c>
      <c r="G375" s="12">
        <v>1992122.25</v>
      </c>
    </row>
    <row r="376" spans="1:7">
      <c r="A376" s="9">
        <f>'(1)'!A376</f>
        <v>42830</v>
      </c>
      <c r="B376">
        <v>7369.52</v>
      </c>
      <c r="C376">
        <v>7369.55</v>
      </c>
      <c r="D376">
        <v>7322.92</v>
      </c>
      <c r="E376">
        <v>7322.92</v>
      </c>
      <c r="F376" s="12">
        <v>836375424</v>
      </c>
      <c r="G376" s="12">
        <v>2005762.5</v>
      </c>
    </row>
    <row r="377" spans="1:7">
      <c r="A377" s="9">
        <f>'(1)'!A377</f>
        <v>42831</v>
      </c>
      <c r="B377">
        <v>7322.92</v>
      </c>
      <c r="C377">
        <v>7350.3</v>
      </c>
      <c r="D377">
        <v>7280.76</v>
      </c>
      <c r="E377">
        <v>7282.69</v>
      </c>
      <c r="F377" s="12">
        <v>715417728</v>
      </c>
      <c r="G377" s="12">
        <v>2008537.75</v>
      </c>
    </row>
    <row r="378" spans="1:7">
      <c r="A378" s="9">
        <f>'(1)'!A378</f>
        <v>42832</v>
      </c>
      <c r="B378">
        <v>7282.69</v>
      </c>
      <c r="C378">
        <v>7324.6</v>
      </c>
      <c r="D378">
        <v>7282.69</v>
      </c>
      <c r="E378">
        <v>7321.82</v>
      </c>
      <c r="F378" s="12">
        <v>834272448</v>
      </c>
      <c r="G378" s="12">
        <v>2006988.88</v>
      </c>
    </row>
    <row r="379" spans="1:7">
      <c r="A379" s="9">
        <f>'(1)'!A379</f>
        <v>42835</v>
      </c>
      <c r="B379">
        <v>7321.82</v>
      </c>
      <c r="C379">
        <v>7362.59</v>
      </c>
      <c r="D379">
        <v>7321.82</v>
      </c>
      <c r="E379">
        <v>7331.68</v>
      </c>
      <c r="F379" s="12">
        <v>841798976</v>
      </c>
      <c r="G379" s="12">
        <v>1992808.75</v>
      </c>
    </row>
    <row r="380" spans="1:7">
      <c r="A380" s="9">
        <f>'(1)'!A380</f>
        <v>42836</v>
      </c>
      <c r="B380">
        <v>7331.68</v>
      </c>
      <c r="C380">
        <v>7331.68</v>
      </c>
      <c r="D380">
        <v>7258.11</v>
      </c>
      <c r="E380">
        <v>7303.2</v>
      </c>
      <c r="F380" s="12">
        <v>851378368</v>
      </c>
      <c r="G380" s="12">
        <v>1978351.25</v>
      </c>
    </row>
    <row r="381" spans="1:7">
      <c r="A381" s="9">
        <f>'(1)'!A381</f>
        <v>42837</v>
      </c>
      <c r="B381">
        <v>7303.2</v>
      </c>
      <c r="C381">
        <v>7349.37</v>
      </c>
      <c r="D381">
        <v>7284.73</v>
      </c>
      <c r="E381">
        <v>7349.37</v>
      </c>
      <c r="F381" s="12">
        <v>807168576</v>
      </c>
      <c r="G381" s="12">
        <v>1982623.13</v>
      </c>
    </row>
    <row r="382" spans="1:7">
      <c r="A382" s="9">
        <f>'(1)'!A382</f>
        <v>42838</v>
      </c>
      <c r="B382">
        <v>7349.37</v>
      </c>
      <c r="C382">
        <v>7359.25</v>
      </c>
      <c r="D382">
        <v>7337.01</v>
      </c>
      <c r="E382">
        <v>7348.94</v>
      </c>
      <c r="F382" s="12">
        <v>1031472384</v>
      </c>
      <c r="G382" s="12">
        <v>1981192.25</v>
      </c>
    </row>
    <row r="383" spans="1:7">
      <c r="A383" s="9">
        <f>'(1)'!A383</f>
        <v>42842</v>
      </c>
      <c r="B383">
        <v>7348.94</v>
      </c>
      <c r="C383">
        <v>7406.35</v>
      </c>
      <c r="D383">
        <v>7332.59</v>
      </c>
      <c r="E383">
        <v>7365.5</v>
      </c>
      <c r="F383" s="12">
        <v>822540544</v>
      </c>
      <c r="G383" s="12">
        <v>1970220.13</v>
      </c>
    </row>
    <row r="384" spans="1:7">
      <c r="A384" s="9">
        <f>'(1)'!A384</f>
        <v>42843</v>
      </c>
      <c r="B384">
        <v>7365.5</v>
      </c>
      <c r="C384">
        <v>7402.42</v>
      </c>
      <c r="D384">
        <v>7348.84</v>
      </c>
      <c r="E384">
        <v>7348.99</v>
      </c>
      <c r="F384" s="12">
        <v>831950464</v>
      </c>
      <c r="G384" s="12">
        <v>1983615</v>
      </c>
    </row>
    <row r="385" spans="1:7">
      <c r="A385" s="9">
        <f>'(1)'!A385</f>
        <v>42844</v>
      </c>
      <c r="B385">
        <v>7348.99</v>
      </c>
      <c r="C385">
        <v>7348.99</v>
      </c>
      <c r="D385">
        <v>7298.85</v>
      </c>
      <c r="E385">
        <v>7327.59</v>
      </c>
      <c r="F385" s="12">
        <v>820464960</v>
      </c>
      <c r="G385" s="12">
        <v>1991603.63</v>
      </c>
    </row>
    <row r="386" spans="1:7">
      <c r="A386" s="9">
        <f>'(1)'!A386</f>
        <v>42845</v>
      </c>
      <c r="B386">
        <v>7327.59</v>
      </c>
      <c r="C386">
        <v>7327.59</v>
      </c>
      <c r="D386">
        <v>7147.5</v>
      </c>
      <c r="E386">
        <v>7147.5</v>
      </c>
      <c r="F386" s="12">
        <v>1016123392</v>
      </c>
      <c r="G386" s="12">
        <v>1990671.25</v>
      </c>
    </row>
    <row r="387" spans="1:7">
      <c r="A387" s="9">
        <f>'(1)'!A387</f>
        <v>42846</v>
      </c>
      <c r="B387">
        <v>7147.5</v>
      </c>
      <c r="C387">
        <v>7151.18</v>
      </c>
      <c r="D387">
        <v>7114.36</v>
      </c>
      <c r="E387">
        <v>7114.36</v>
      </c>
      <c r="F387" s="12">
        <v>835604800</v>
      </c>
      <c r="G387" s="12">
        <v>1978956.5</v>
      </c>
    </row>
    <row r="388" spans="1:7">
      <c r="A388" s="9">
        <f>'(1)'!A388</f>
        <v>42849</v>
      </c>
      <c r="B388">
        <v>7114.36</v>
      </c>
      <c r="C388">
        <v>7127.58</v>
      </c>
      <c r="D388">
        <v>7096.83</v>
      </c>
      <c r="E388">
        <v>7118.54</v>
      </c>
      <c r="F388" s="12">
        <v>712582592</v>
      </c>
      <c r="G388" s="12">
        <v>1968294.5</v>
      </c>
    </row>
    <row r="389" spans="1:7">
      <c r="A389" s="9">
        <f>'(1)'!A389</f>
        <v>42850</v>
      </c>
      <c r="B389">
        <v>7118.54</v>
      </c>
      <c r="C389">
        <v>7134.53</v>
      </c>
      <c r="D389">
        <v>7104.22</v>
      </c>
      <c r="E389">
        <v>7114.55</v>
      </c>
      <c r="F389" s="12">
        <v>841337664</v>
      </c>
      <c r="G389" s="12">
        <v>1978253.75</v>
      </c>
    </row>
    <row r="390" spans="1:7">
      <c r="A390" s="9">
        <f>'(1)'!A390</f>
        <v>42851</v>
      </c>
      <c r="B390">
        <v>7114.55</v>
      </c>
      <c r="C390">
        <v>7273.9</v>
      </c>
      <c r="D390">
        <v>7114.55</v>
      </c>
      <c r="E390">
        <v>7264.68</v>
      </c>
      <c r="F390" s="12">
        <v>969076736</v>
      </c>
      <c r="G390" s="12">
        <v>1981200.38</v>
      </c>
    </row>
    <row r="391" spans="1:7">
      <c r="A391" s="9">
        <f>'(1)'!A391</f>
        <v>42852</v>
      </c>
      <c r="B391">
        <v>7264.68</v>
      </c>
      <c r="C391">
        <v>7290.82</v>
      </c>
      <c r="D391">
        <v>7258.74</v>
      </c>
      <c r="E391">
        <v>7275.64</v>
      </c>
      <c r="F391" s="12">
        <v>771385344</v>
      </c>
      <c r="G391" s="12">
        <v>1974816.75</v>
      </c>
    </row>
    <row r="392" spans="1:7">
      <c r="A392" s="9">
        <f>'(1)'!A392</f>
        <v>42853</v>
      </c>
      <c r="B392">
        <v>7275.64</v>
      </c>
      <c r="C392">
        <v>7302.57</v>
      </c>
      <c r="D392">
        <v>7262.32</v>
      </c>
      <c r="E392">
        <v>7288.72</v>
      </c>
      <c r="F392" s="12">
        <v>14650</v>
      </c>
      <c r="G392" s="12">
        <v>1987110.25</v>
      </c>
    </row>
    <row r="393" spans="1:7">
      <c r="A393" s="9">
        <f>'(1)'!A393</f>
        <v>42856</v>
      </c>
      <c r="B393">
        <v>7288.72</v>
      </c>
      <c r="C393">
        <v>7289.38</v>
      </c>
      <c r="D393">
        <v>7224.35</v>
      </c>
      <c r="E393">
        <v>7237.17</v>
      </c>
      <c r="F393" s="12">
        <v>1101514624</v>
      </c>
      <c r="G393" s="12">
        <v>1987239.63</v>
      </c>
    </row>
    <row r="394" spans="1:7">
      <c r="A394" s="9">
        <f>'(1)'!A394</f>
        <v>42857</v>
      </c>
      <c r="B394">
        <v>7237.17</v>
      </c>
      <c r="C394">
        <v>7243.31</v>
      </c>
      <c r="D394">
        <v>7197.28</v>
      </c>
      <c r="E394">
        <v>7203.94</v>
      </c>
      <c r="F394" s="12">
        <v>1106788992</v>
      </c>
      <c r="G394" s="12">
        <v>1996688.88</v>
      </c>
    </row>
    <row r="395" spans="1:7">
      <c r="A395" s="9">
        <f>'(1)'!A395</f>
        <v>42858</v>
      </c>
      <c r="B395">
        <v>7203.94</v>
      </c>
      <c r="C395">
        <v>7254.32</v>
      </c>
      <c r="D395">
        <v>7203.94</v>
      </c>
      <c r="E395">
        <v>7250.05</v>
      </c>
      <c r="F395" s="12">
        <v>888077120</v>
      </c>
      <c r="G395" s="12">
        <v>1991652.13</v>
      </c>
    </row>
    <row r="396" spans="1:7">
      <c r="A396" s="9">
        <f>'(1)'!A396</f>
        <v>42859</v>
      </c>
      <c r="B396">
        <v>7250.05</v>
      </c>
      <c r="C396">
        <v>7250.05</v>
      </c>
      <c r="D396">
        <v>7218.56</v>
      </c>
      <c r="E396">
        <v>7234.53</v>
      </c>
      <c r="F396" s="12">
        <v>935567040</v>
      </c>
      <c r="G396" s="12">
        <v>1986531.5</v>
      </c>
    </row>
    <row r="397" spans="1:7">
      <c r="A397" s="9">
        <f>'(1)'!A397</f>
        <v>42860</v>
      </c>
      <c r="B397">
        <v>7234.53</v>
      </c>
      <c r="C397">
        <v>7280.7</v>
      </c>
      <c r="D397">
        <v>7226.07</v>
      </c>
      <c r="E397">
        <v>7248.1</v>
      </c>
      <c r="F397" s="12">
        <v>1087191680</v>
      </c>
      <c r="G397" s="12">
        <v>1986531.5</v>
      </c>
    </row>
    <row r="398" spans="1:7">
      <c r="A398" s="9">
        <f>'(1)'!A398</f>
        <v>42863</v>
      </c>
      <c r="B398">
        <v>7248.1</v>
      </c>
      <c r="C398">
        <v>7297.43</v>
      </c>
      <c r="D398">
        <v>7222.81</v>
      </c>
      <c r="E398">
        <v>7297.43</v>
      </c>
      <c r="F398" s="12">
        <v>892375680</v>
      </c>
      <c r="G398" s="12">
        <v>1986531.5</v>
      </c>
    </row>
    <row r="399" spans="1:7">
      <c r="A399" s="9">
        <f>'(1)'!A399</f>
        <v>42864</v>
      </c>
      <c r="B399">
        <v>7297.43</v>
      </c>
      <c r="C399">
        <v>7322.32</v>
      </c>
      <c r="D399">
        <v>7285.76</v>
      </c>
      <c r="E399">
        <v>7300.86</v>
      </c>
      <c r="F399" s="12">
        <v>923766400</v>
      </c>
      <c r="G399" s="12">
        <v>1938421.63</v>
      </c>
    </row>
    <row r="400" spans="1:7">
      <c r="A400" s="9">
        <f>'(1)'!A400</f>
        <v>42865</v>
      </c>
      <c r="B400">
        <v>7300.86</v>
      </c>
      <c r="C400">
        <v>7359.61</v>
      </c>
      <c r="D400">
        <v>7300.86</v>
      </c>
      <c r="E400">
        <v>7342.21</v>
      </c>
      <c r="F400" s="12">
        <v>1171605120</v>
      </c>
      <c r="G400" s="12">
        <v>1931345.25</v>
      </c>
    </row>
    <row r="401" spans="1:7">
      <c r="A401" s="9">
        <f>'(1)'!A401</f>
        <v>42866</v>
      </c>
      <c r="B401">
        <v>7342.21</v>
      </c>
      <c r="C401">
        <v>7398.58</v>
      </c>
      <c r="D401">
        <v>7331.3</v>
      </c>
      <c r="E401">
        <v>7385.24</v>
      </c>
      <c r="F401" s="12">
        <v>1202224128</v>
      </c>
      <c r="G401" s="12">
        <v>1932769.5</v>
      </c>
    </row>
    <row r="402" spans="1:7">
      <c r="A402" s="9">
        <f>'(1)'!A402</f>
        <v>42867</v>
      </c>
      <c r="B402">
        <v>7385.24</v>
      </c>
      <c r="C402">
        <v>7396.19</v>
      </c>
      <c r="D402">
        <v>7369.23</v>
      </c>
      <c r="E402">
        <v>7386.63</v>
      </c>
      <c r="F402" s="12">
        <v>20033</v>
      </c>
      <c r="G402" s="12">
        <v>1931683.38</v>
      </c>
    </row>
    <row r="403" spans="1:7">
      <c r="A403" s="9">
        <f>'(1)'!A403</f>
        <v>42870</v>
      </c>
      <c r="B403">
        <v>7386.63</v>
      </c>
      <c r="C403">
        <v>7435.39</v>
      </c>
      <c r="D403">
        <v>7381.74</v>
      </c>
      <c r="E403">
        <v>7435.39</v>
      </c>
      <c r="F403" s="12">
        <v>977256256</v>
      </c>
      <c r="G403" s="12">
        <v>1972755.75</v>
      </c>
    </row>
    <row r="404" spans="1:7">
      <c r="A404" s="9">
        <f>'(1)'!A404</f>
        <v>42871</v>
      </c>
      <c r="B404">
        <v>7435.39</v>
      </c>
      <c r="C404">
        <v>7460.2</v>
      </c>
      <c r="D404">
        <v>7434.24</v>
      </c>
      <c r="E404">
        <v>7454.37</v>
      </c>
      <c r="F404" s="12">
        <v>848424192</v>
      </c>
      <c r="G404" s="12">
        <v>1975802.25</v>
      </c>
    </row>
    <row r="405" spans="1:7">
      <c r="A405" s="9">
        <f>'(1)'!A405</f>
        <v>42872</v>
      </c>
      <c r="B405">
        <v>7454.37</v>
      </c>
      <c r="C405">
        <v>7533.7</v>
      </c>
      <c r="D405">
        <v>7452.44</v>
      </c>
      <c r="E405">
        <v>7522.03</v>
      </c>
      <c r="F405" s="12">
        <v>980172352</v>
      </c>
      <c r="G405" s="12">
        <v>1979409.63</v>
      </c>
    </row>
    <row r="406" spans="1:7">
      <c r="A406" s="9">
        <f>'(1)'!A406</f>
        <v>42873</v>
      </c>
      <c r="B406">
        <v>7522.03</v>
      </c>
      <c r="C406">
        <v>7532.95</v>
      </c>
      <c r="D406">
        <v>7478.88</v>
      </c>
      <c r="E406">
        <v>7503.47</v>
      </c>
      <c r="F406" s="12">
        <v>956036672</v>
      </c>
      <c r="G406" s="12">
        <v>1965417.88</v>
      </c>
    </row>
    <row r="407" spans="1:7">
      <c r="A407" s="9">
        <f>'(1)'!A407</f>
        <v>42874</v>
      </c>
      <c r="B407">
        <v>7503.47</v>
      </c>
      <c r="C407">
        <v>7503.68</v>
      </c>
      <c r="D407">
        <v>7389.26</v>
      </c>
      <c r="E407">
        <v>7436.42</v>
      </c>
      <c r="F407" s="12">
        <v>771283328</v>
      </c>
      <c r="G407" s="12">
        <v>1957929.25</v>
      </c>
    </row>
    <row r="408" spans="1:7">
      <c r="A408" s="9">
        <f>'(1)'!A408</f>
        <v>42877</v>
      </c>
      <c r="B408">
        <v>7436.42</v>
      </c>
      <c r="C408">
        <v>7480.28</v>
      </c>
      <c r="D408">
        <v>7436.42</v>
      </c>
      <c r="E408">
        <v>7470.71</v>
      </c>
      <c r="F408" s="12">
        <v>766182400</v>
      </c>
      <c r="G408" s="12">
        <v>1957929.25</v>
      </c>
    </row>
    <row r="409" spans="1:7">
      <c r="A409" s="9">
        <f>'(1)'!A409</f>
        <v>42878</v>
      </c>
      <c r="B409">
        <v>7470.71</v>
      </c>
      <c r="C409">
        <v>7518.12</v>
      </c>
      <c r="D409">
        <v>7470.71</v>
      </c>
      <c r="E409">
        <v>7496.34</v>
      </c>
      <c r="F409" s="12">
        <v>903842496</v>
      </c>
      <c r="G409" s="12">
        <v>1969515.63</v>
      </c>
    </row>
    <row r="410" spans="1:7">
      <c r="A410" s="9">
        <f>'(1)'!A410</f>
        <v>42879</v>
      </c>
      <c r="B410">
        <v>7496.34</v>
      </c>
      <c r="C410">
        <v>7521.94</v>
      </c>
      <c r="D410">
        <v>7485.29</v>
      </c>
      <c r="E410">
        <v>7485.29</v>
      </c>
      <c r="F410" s="12">
        <v>1010074432</v>
      </c>
      <c r="G410" s="12">
        <v>1964668.75</v>
      </c>
    </row>
    <row r="411" spans="1:7">
      <c r="A411" s="9">
        <f>'(1)'!A411</f>
        <v>42880</v>
      </c>
      <c r="B411">
        <v>7485.29</v>
      </c>
      <c r="C411">
        <v>7519.58</v>
      </c>
      <c r="D411">
        <v>7475.11</v>
      </c>
      <c r="E411">
        <v>7514.9</v>
      </c>
      <c r="F411" s="12">
        <v>908215552</v>
      </c>
      <c r="G411" s="12">
        <v>1967669.25</v>
      </c>
    </row>
    <row r="412" spans="1:7">
      <c r="A412" s="9">
        <f>'(1)'!A412</f>
        <v>42881</v>
      </c>
      <c r="B412">
        <v>7514.9</v>
      </c>
      <c r="C412">
        <v>7529.74</v>
      </c>
      <c r="D412">
        <v>7497.07</v>
      </c>
      <c r="E412">
        <v>7517.71</v>
      </c>
      <c r="F412" s="12">
        <v>873923136</v>
      </c>
      <c r="G412" s="12">
        <v>1981439.13</v>
      </c>
    </row>
    <row r="413" spans="1:7">
      <c r="A413" s="9">
        <f>'(1)'!A413</f>
        <v>42885</v>
      </c>
      <c r="B413">
        <v>7517.71</v>
      </c>
      <c r="C413">
        <v>7554.21</v>
      </c>
      <c r="D413">
        <v>7514.39</v>
      </c>
      <c r="E413">
        <v>7547.63</v>
      </c>
      <c r="F413" s="12">
        <v>1122260480</v>
      </c>
      <c r="G413" s="12">
        <v>1981949.75</v>
      </c>
    </row>
    <row r="414" spans="1:7">
      <c r="A414" s="9">
        <f>'(1)'!A414</f>
        <v>42886</v>
      </c>
      <c r="B414">
        <v>7547.63</v>
      </c>
      <c r="C414">
        <v>7547.65</v>
      </c>
      <c r="D414">
        <v>7497.07</v>
      </c>
      <c r="E414">
        <v>7526.51</v>
      </c>
      <c r="F414" s="12">
        <v>1122072704</v>
      </c>
      <c r="G414" s="12">
        <v>1992712.63</v>
      </c>
    </row>
    <row r="415" spans="1:7">
      <c r="A415" s="9">
        <f>'(1)'!A415</f>
        <v>42887</v>
      </c>
      <c r="B415">
        <v>7526.51</v>
      </c>
      <c r="C415">
        <v>7586.45</v>
      </c>
      <c r="D415">
        <v>7519.68</v>
      </c>
      <c r="E415">
        <v>7519.95</v>
      </c>
      <c r="F415" s="12">
        <v>1070473408</v>
      </c>
      <c r="G415" s="12">
        <v>2004225.5</v>
      </c>
    </row>
    <row r="416" spans="1:7">
      <c r="A416" s="9">
        <f>'(1)'!A416</f>
        <v>42888</v>
      </c>
      <c r="B416">
        <v>7519.95</v>
      </c>
      <c r="C416">
        <v>7558.63</v>
      </c>
      <c r="D416">
        <v>7518.32</v>
      </c>
      <c r="E416">
        <v>7543.77</v>
      </c>
      <c r="F416" s="12">
        <v>886689088</v>
      </c>
      <c r="G416" s="12">
        <v>2004443.38</v>
      </c>
    </row>
    <row r="417" spans="1:7">
      <c r="A417" s="9">
        <f>'(1)'!A417</f>
        <v>42891</v>
      </c>
      <c r="B417">
        <v>7543.77</v>
      </c>
      <c r="C417">
        <v>7598.99</v>
      </c>
      <c r="D417">
        <v>7539.96</v>
      </c>
      <c r="E417">
        <v>7547.63</v>
      </c>
      <c r="F417" s="12">
        <v>753860544</v>
      </c>
      <c r="G417" s="12">
        <v>2016670.5</v>
      </c>
    </row>
    <row r="418" spans="1:7">
      <c r="A418" s="9">
        <f>'(1)'!A418</f>
        <v>42892</v>
      </c>
      <c r="B418">
        <v>7547.63</v>
      </c>
      <c r="C418">
        <v>7562</v>
      </c>
      <c r="D418">
        <v>7519.06</v>
      </c>
      <c r="E418">
        <v>7525.76</v>
      </c>
      <c r="F418" s="12">
        <v>747345728</v>
      </c>
      <c r="G418" s="12">
        <v>2022252.13</v>
      </c>
    </row>
    <row r="419" spans="1:7">
      <c r="A419" s="9">
        <f>'(1)'!A419</f>
        <v>42893</v>
      </c>
      <c r="B419">
        <v>7525.76</v>
      </c>
      <c r="C419">
        <v>7527.64</v>
      </c>
      <c r="D419">
        <v>7502.83</v>
      </c>
      <c r="E419">
        <v>7524.95</v>
      </c>
      <c r="F419" s="12">
        <v>875495168</v>
      </c>
      <c r="G419" s="12">
        <v>2040112.63</v>
      </c>
    </row>
    <row r="420" spans="1:7">
      <c r="A420" s="9">
        <f>'(1)'!A420</f>
        <v>42894</v>
      </c>
      <c r="B420">
        <v>7524.95</v>
      </c>
      <c r="C420">
        <v>7555.62</v>
      </c>
      <c r="D420">
        <v>7476.33</v>
      </c>
      <c r="E420">
        <v>7478.62</v>
      </c>
      <c r="F420" s="12">
        <v>683069952</v>
      </c>
      <c r="G420" s="12">
        <v>2034950.38</v>
      </c>
    </row>
    <row r="421" spans="1:7">
      <c r="A421" s="9">
        <f>'(1)'!A421</f>
        <v>42895</v>
      </c>
      <c r="B421">
        <v>7478.62</v>
      </c>
      <c r="C421">
        <v>7489.66</v>
      </c>
      <c r="D421">
        <v>7449.98</v>
      </c>
      <c r="E421">
        <v>7449.98</v>
      </c>
      <c r="F421" s="12">
        <v>827533120</v>
      </c>
      <c r="G421" s="12">
        <v>2018015.63</v>
      </c>
    </row>
    <row r="422" spans="1:7">
      <c r="A422" s="9">
        <f>'(1)'!A422</f>
        <v>42898</v>
      </c>
      <c r="B422">
        <v>7449.98</v>
      </c>
      <c r="C422">
        <v>7545.12</v>
      </c>
      <c r="D422">
        <v>7449.73</v>
      </c>
      <c r="E422">
        <v>7527.33</v>
      </c>
      <c r="F422" s="12">
        <v>140404</v>
      </c>
      <c r="G422" s="12">
        <v>2027420.13</v>
      </c>
    </row>
    <row r="423" spans="1:7">
      <c r="A423" s="9">
        <f>'(1)'!A423</f>
        <v>42899</v>
      </c>
      <c r="B423">
        <v>7527.33</v>
      </c>
      <c r="C423">
        <v>7540.53</v>
      </c>
      <c r="D423">
        <v>7483.61</v>
      </c>
      <c r="E423">
        <v>7511.87</v>
      </c>
      <c r="F423" s="12">
        <v>785984384</v>
      </c>
      <c r="G423" s="12">
        <v>2031261.88</v>
      </c>
    </row>
    <row r="424" spans="1:7">
      <c r="A424" s="9">
        <f>'(1)'!A424</f>
        <v>42900</v>
      </c>
      <c r="B424">
        <v>7511.87</v>
      </c>
      <c r="C424">
        <v>7540.05</v>
      </c>
      <c r="D424">
        <v>7491.86</v>
      </c>
      <c r="E424">
        <v>7500.44</v>
      </c>
      <c r="F424" s="12">
        <v>2118490368</v>
      </c>
      <c r="G424" s="12">
        <v>2028636.38</v>
      </c>
    </row>
    <row r="425" spans="1:7">
      <c r="A425" s="9">
        <f>'(1)'!A425</f>
        <v>42901</v>
      </c>
      <c r="B425">
        <v>7500.44</v>
      </c>
      <c r="C425">
        <v>7545.07</v>
      </c>
      <c r="D425">
        <v>7474.4</v>
      </c>
      <c r="E425">
        <v>7474.4</v>
      </c>
      <c r="F425" s="12">
        <v>924233088</v>
      </c>
      <c r="G425" s="12">
        <v>2036604</v>
      </c>
    </row>
    <row r="426" spans="1:7">
      <c r="A426" s="9">
        <f>'(1)'!A426</f>
        <v>42902</v>
      </c>
      <c r="B426">
        <v>7474.4</v>
      </c>
      <c r="C426">
        <v>7474.51</v>
      </c>
      <c r="D426">
        <v>7377.86</v>
      </c>
      <c r="E426">
        <v>7419.36</v>
      </c>
      <c r="F426" s="12">
        <v>824371712</v>
      </c>
      <c r="G426" s="12">
        <v>2037401</v>
      </c>
    </row>
    <row r="427" spans="1:7">
      <c r="A427" s="9">
        <f>'(1)'!A427</f>
        <v>42905</v>
      </c>
      <c r="B427">
        <v>7419.36</v>
      </c>
      <c r="C427">
        <v>7478.99</v>
      </c>
      <c r="D427">
        <v>7419.36</v>
      </c>
      <c r="E427">
        <v>7463.54</v>
      </c>
      <c r="F427" s="12">
        <v>641632960</v>
      </c>
      <c r="G427" s="12">
        <v>2044743.25</v>
      </c>
    </row>
    <row r="428" spans="1:7">
      <c r="A428" s="9">
        <f>'(1)'!A428</f>
        <v>42906</v>
      </c>
      <c r="B428">
        <v>7463.54</v>
      </c>
      <c r="C428">
        <v>7537.84</v>
      </c>
      <c r="D428">
        <v>7463.54</v>
      </c>
      <c r="E428">
        <v>7523.81</v>
      </c>
      <c r="F428" s="12">
        <v>914527296</v>
      </c>
      <c r="G428" s="12">
        <v>2044743.25</v>
      </c>
    </row>
    <row r="429" spans="1:7">
      <c r="A429" s="9">
        <f>'(1)'!A429</f>
        <v>42907</v>
      </c>
      <c r="B429">
        <v>7523.81</v>
      </c>
      <c r="C429">
        <v>7561.07</v>
      </c>
      <c r="D429">
        <v>7472.71</v>
      </c>
      <c r="E429">
        <v>7472.71</v>
      </c>
      <c r="F429" s="12">
        <v>935096896</v>
      </c>
      <c r="G429" s="12">
        <v>2039048.88</v>
      </c>
    </row>
    <row r="430" spans="1:7">
      <c r="A430" s="9">
        <f>'(1)'!A430</f>
        <v>42908</v>
      </c>
      <c r="B430">
        <v>7472.71</v>
      </c>
      <c r="C430">
        <v>7477.17</v>
      </c>
      <c r="D430">
        <v>7417.45</v>
      </c>
      <c r="E430">
        <v>7447.79</v>
      </c>
      <c r="F430" s="12">
        <v>934475840</v>
      </c>
      <c r="G430" s="12">
        <v>2037454.13</v>
      </c>
    </row>
    <row r="431" spans="1:7">
      <c r="A431" s="9">
        <f>'(1)'!A431</f>
        <v>42909</v>
      </c>
      <c r="B431">
        <v>7447.79</v>
      </c>
      <c r="C431">
        <v>7448.48</v>
      </c>
      <c r="D431">
        <v>7398.83</v>
      </c>
      <c r="E431">
        <v>7439.29</v>
      </c>
      <c r="F431" s="12">
        <v>1150986112</v>
      </c>
      <c r="G431" s="12">
        <v>2044017.38</v>
      </c>
    </row>
    <row r="432" spans="1:7">
      <c r="A432" s="9">
        <f>'(1)'!A432</f>
        <v>42912</v>
      </c>
      <c r="B432">
        <v>7439.29</v>
      </c>
      <c r="C432">
        <v>7441.79</v>
      </c>
      <c r="D432">
        <v>7396.75</v>
      </c>
      <c r="E432">
        <v>7424.13</v>
      </c>
      <c r="F432" s="12">
        <v>737927744</v>
      </c>
      <c r="G432" s="12">
        <v>2045379.75</v>
      </c>
    </row>
    <row r="433" spans="1:7">
      <c r="A433" s="9">
        <f>'(1)'!A433</f>
        <v>42913</v>
      </c>
      <c r="B433">
        <v>7424.13</v>
      </c>
      <c r="C433">
        <v>7480.95</v>
      </c>
      <c r="D433">
        <v>7424.13</v>
      </c>
      <c r="E433">
        <v>7446.8</v>
      </c>
      <c r="F433" s="12">
        <v>803371712</v>
      </c>
      <c r="G433" s="12">
        <v>2039017.75</v>
      </c>
    </row>
    <row r="434" spans="1:7">
      <c r="A434" s="9">
        <f>'(1)'!A434</f>
        <v>42914</v>
      </c>
      <c r="B434">
        <v>7446.8</v>
      </c>
      <c r="C434">
        <v>7451.68</v>
      </c>
      <c r="D434">
        <v>7411.36</v>
      </c>
      <c r="E434">
        <v>7434.36</v>
      </c>
      <c r="F434" s="12">
        <v>1027427904</v>
      </c>
      <c r="G434" s="12">
        <v>2038209.25</v>
      </c>
    </row>
    <row r="435" spans="1:7">
      <c r="A435" s="9">
        <f>'(1)'!A435</f>
        <v>42915</v>
      </c>
      <c r="B435">
        <v>7434.36</v>
      </c>
      <c r="C435">
        <v>7445.31</v>
      </c>
      <c r="D435">
        <v>7381.36</v>
      </c>
      <c r="E435">
        <v>7387.8</v>
      </c>
      <c r="F435" s="12">
        <v>1065061440</v>
      </c>
      <c r="G435" s="12">
        <v>2026608.88</v>
      </c>
    </row>
    <row r="436" spans="1:7">
      <c r="A436" s="9">
        <f>'(1)'!A436</f>
        <v>42916</v>
      </c>
      <c r="B436">
        <v>7387.8</v>
      </c>
      <c r="C436">
        <v>7451.95</v>
      </c>
      <c r="D436">
        <v>7341.75</v>
      </c>
      <c r="E436">
        <v>7350.32</v>
      </c>
      <c r="F436" s="12">
        <v>2247001344</v>
      </c>
      <c r="G436" s="12">
        <v>2019433.75</v>
      </c>
    </row>
    <row r="437" spans="1:7">
      <c r="A437" s="9">
        <f>'(1)'!A437</f>
        <v>42919</v>
      </c>
      <c r="B437">
        <v>7350.32</v>
      </c>
      <c r="C437">
        <v>7377.38</v>
      </c>
      <c r="D437">
        <v>7302.71</v>
      </c>
      <c r="E437">
        <v>7312.72</v>
      </c>
      <c r="F437" s="12">
        <v>653850944</v>
      </c>
      <c r="G437" s="12">
        <v>2039350.63</v>
      </c>
    </row>
    <row r="438" spans="1:7">
      <c r="A438" s="9">
        <f>'(1)'!A438</f>
        <v>42921</v>
      </c>
      <c r="B438">
        <v>7312.72</v>
      </c>
      <c r="C438">
        <v>7386.11</v>
      </c>
      <c r="D438">
        <v>7312.26</v>
      </c>
      <c r="E438">
        <v>7377.09</v>
      </c>
      <c r="F438" s="12">
        <v>1124173312</v>
      </c>
      <c r="G438" s="12">
        <v>2034467.88</v>
      </c>
    </row>
    <row r="439" spans="1:7">
      <c r="A439" s="9">
        <f>'(1)'!A439</f>
        <v>42922</v>
      </c>
      <c r="B439">
        <v>7377.09</v>
      </c>
      <c r="C439">
        <v>7383.45</v>
      </c>
      <c r="D439">
        <v>7336.75</v>
      </c>
      <c r="E439">
        <v>7357.23</v>
      </c>
      <c r="F439" s="12">
        <v>895636608</v>
      </c>
      <c r="G439" s="12">
        <v>2031969</v>
      </c>
    </row>
    <row r="440" spans="1:7">
      <c r="A440" s="9">
        <f>'(1)'!A440</f>
        <v>42923</v>
      </c>
      <c r="B440">
        <v>7357.23</v>
      </c>
      <c r="C440">
        <v>7386.92</v>
      </c>
      <c r="D440">
        <v>7347.52</v>
      </c>
      <c r="E440">
        <v>7367.6</v>
      </c>
      <c r="F440" s="12">
        <v>877727616</v>
      </c>
      <c r="G440" s="12">
        <v>2025095.75</v>
      </c>
    </row>
    <row r="441" spans="1:7">
      <c r="A441" s="9">
        <f>'(1)'!A441</f>
        <v>42926</v>
      </c>
      <c r="B441">
        <v>7367.6</v>
      </c>
      <c r="C441">
        <v>7373.85</v>
      </c>
      <c r="D441">
        <v>7303.46</v>
      </c>
      <c r="E441">
        <v>7337.28</v>
      </c>
      <c r="F441" s="12">
        <v>653302528</v>
      </c>
      <c r="G441" s="12">
        <v>2009241.25</v>
      </c>
    </row>
    <row r="442" spans="1:7">
      <c r="A442" s="9">
        <f>'(1)'!A442</f>
        <v>42927</v>
      </c>
      <c r="B442">
        <v>7337.28</v>
      </c>
      <c r="C442">
        <v>7359.48</v>
      </c>
      <c r="D442">
        <v>7314.69</v>
      </c>
      <c r="E442">
        <v>7350.92</v>
      </c>
      <c r="F442" s="12">
        <v>732521088</v>
      </c>
      <c r="G442" s="12">
        <v>2020488.88</v>
      </c>
    </row>
    <row r="443" spans="1:7">
      <c r="A443" s="9">
        <f>'(1)'!A443</f>
        <v>42928</v>
      </c>
      <c r="B443">
        <v>7350.92</v>
      </c>
      <c r="C443">
        <v>7388.02</v>
      </c>
      <c r="D443">
        <v>7344.31</v>
      </c>
      <c r="E443">
        <v>7370.03</v>
      </c>
      <c r="F443" s="12">
        <v>771115392</v>
      </c>
      <c r="G443" s="12">
        <v>2038990.5</v>
      </c>
    </row>
    <row r="444" spans="1:7">
      <c r="A444" s="9">
        <f>'(1)'!A444</f>
        <v>42929</v>
      </c>
      <c r="B444">
        <v>7370.03</v>
      </c>
      <c r="C444">
        <v>7386.88</v>
      </c>
      <c r="D444">
        <v>7304.77</v>
      </c>
      <c r="E444">
        <v>7329.76</v>
      </c>
      <c r="F444" s="12">
        <v>880727872</v>
      </c>
      <c r="G444" s="12">
        <v>2024624.88</v>
      </c>
    </row>
    <row r="445" spans="1:7">
      <c r="A445" s="9">
        <f>'(1)'!A445</f>
        <v>42930</v>
      </c>
      <c r="B445">
        <v>7329.76</v>
      </c>
      <c r="C445">
        <v>7439.08</v>
      </c>
      <c r="D445">
        <v>7329.76</v>
      </c>
      <c r="E445">
        <v>7416.93</v>
      </c>
      <c r="F445" s="12">
        <v>996392768</v>
      </c>
      <c r="G445" s="12">
        <v>2018138.63</v>
      </c>
    </row>
    <row r="446" spans="1:7">
      <c r="A446" s="9">
        <f>'(1)'!A446</f>
        <v>42933</v>
      </c>
      <c r="B446">
        <v>7416.93</v>
      </c>
      <c r="C446">
        <v>7428.24</v>
      </c>
      <c r="D446">
        <v>7403.75</v>
      </c>
      <c r="E446">
        <v>7413.44</v>
      </c>
      <c r="F446" s="12">
        <v>1037866752</v>
      </c>
      <c r="G446" s="12">
        <v>2015944.38</v>
      </c>
    </row>
    <row r="447" spans="1:7">
      <c r="A447" s="9">
        <f>'(1)'!A447</f>
        <v>42934</v>
      </c>
      <c r="B447">
        <v>7413.44</v>
      </c>
      <c r="C447">
        <v>7419.81</v>
      </c>
      <c r="D447">
        <v>7363.77</v>
      </c>
      <c r="E447">
        <v>7378.39</v>
      </c>
      <c r="F447" s="12">
        <v>749369664</v>
      </c>
      <c r="G447" s="12">
        <v>2012410.5</v>
      </c>
    </row>
    <row r="448" spans="1:7">
      <c r="A448" s="9">
        <f>'(1)'!A448</f>
        <v>42935</v>
      </c>
      <c r="B448">
        <v>7378.39</v>
      </c>
      <c r="C448">
        <v>7426.37</v>
      </c>
      <c r="D448">
        <v>7378.3</v>
      </c>
      <c r="E448">
        <v>7404.13</v>
      </c>
      <c r="F448" s="12">
        <v>643894144</v>
      </c>
      <c r="G448" s="12">
        <v>2019173.38</v>
      </c>
    </row>
    <row r="449" spans="1:7">
      <c r="A449" s="9">
        <f>'(1)'!A449</f>
        <v>42936</v>
      </c>
      <c r="B449">
        <v>7404.13</v>
      </c>
      <c r="C449">
        <v>7418.53</v>
      </c>
      <c r="D449">
        <v>7357.77</v>
      </c>
      <c r="E449">
        <v>7390.22</v>
      </c>
      <c r="F449" s="12">
        <v>1020171456</v>
      </c>
      <c r="G449" s="12">
        <v>2015471</v>
      </c>
    </row>
    <row r="450" spans="1:7">
      <c r="A450" s="9">
        <f>'(1)'!A450</f>
        <v>42937</v>
      </c>
      <c r="B450">
        <v>7390.22</v>
      </c>
      <c r="C450">
        <v>7442.84</v>
      </c>
      <c r="D450">
        <v>7379.33</v>
      </c>
      <c r="E450">
        <v>7430.91</v>
      </c>
      <c r="F450" s="12">
        <v>841152192</v>
      </c>
      <c r="G450" s="12">
        <v>2003596.25</v>
      </c>
    </row>
    <row r="451" spans="1:7">
      <c r="A451" s="9">
        <f>'(1)'!A451</f>
        <v>42940</v>
      </c>
      <c r="B451">
        <v>7430.91</v>
      </c>
      <c r="C451">
        <v>7502.73</v>
      </c>
      <c r="D451">
        <v>7430.91</v>
      </c>
      <c r="E451">
        <v>7487.87</v>
      </c>
      <c r="F451" s="12">
        <v>723687936</v>
      </c>
      <c r="G451" s="12">
        <v>1993403.63</v>
      </c>
    </row>
    <row r="452" spans="1:7">
      <c r="A452" s="9">
        <f>'(1)'!A452</f>
        <v>42941</v>
      </c>
      <c r="B452">
        <v>7487.87</v>
      </c>
      <c r="C452">
        <v>7515.12</v>
      </c>
      <c r="D452">
        <v>7433.89</v>
      </c>
      <c r="E452">
        <v>7452.91</v>
      </c>
      <c r="F452" s="12">
        <v>648597056</v>
      </c>
      <c r="G452" s="12">
        <v>1983623.25</v>
      </c>
    </row>
    <row r="453" spans="1:7">
      <c r="A453" s="9">
        <f>'(1)'!A453</f>
        <v>42942</v>
      </c>
      <c r="B453">
        <v>7452.91</v>
      </c>
      <c r="C453">
        <v>7453.22</v>
      </c>
      <c r="D453">
        <v>7357.5</v>
      </c>
      <c r="E453">
        <v>7377.73</v>
      </c>
      <c r="F453" s="12">
        <v>747201664</v>
      </c>
      <c r="G453" s="12">
        <v>2001508.25</v>
      </c>
    </row>
    <row r="454" spans="1:7">
      <c r="A454" s="9">
        <f>'(1)'!A454</f>
        <v>42943</v>
      </c>
      <c r="B454">
        <v>7377.73</v>
      </c>
      <c r="C454">
        <v>7453.74</v>
      </c>
      <c r="D454">
        <v>7377.73</v>
      </c>
      <c r="E454">
        <v>7434.82</v>
      </c>
      <c r="F454" s="12">
        <v>852511360</v>
      </c>
      <c r="G454" s="12">
        <v>1996426</v>
      </c>
    </row>
    <row r="455" spans="1:7">
      <c r="A455" s="9">
        <f>'(1)'!A455</f>
        <v>42944</v>
      </c>
      <c r="B455">
        <v>7434.82</v>
      </c>
      <c r="C455">
        <v>7487.05</v>
      </c>
      <c r="D455">
        <v>7434.68</v>
      </c>
      <c r="E455">
        <v>7452.32</v>
      </c>
      <c r="F455" s="12">
        <v>1023033600</v>
      </c>
      <c r="G455" s="12">
        <v>1999846.25</v>
      </c>
    </row>
    <row r="456" spans="1:7">
      <c r="A456" s="9">
        <f>'(1)'!A456</f>
        <v>42947</v>
      </c>
      <c r="B456">
        <v>7452.32</v>
      </c>
      <c r="C456">
        <v>7461.85</v>
      </c>
      <c r="D456">
        <v>7410.85</v>
      </c>
      <c r="E456">
        <v>7443.01</v>
      </c>
      <c r="F456" s="12">
        <v>874952704</v>
      </c>
      <c r="G456" s="12">
        <v>1992042.88</v>
      </c>
    </row>
    <row r="457" spans="1:7">
      <c r="A457" s="9">
        <f>'(1)'!A457</f>
        <v>42948</v>
      </c>
      <c r="B457">
        <v>7443.01</v>
      </c>
      <c r="C457">
        <v>7443.01</v>
      </c>
      <c r="D457">
        <v>7339.44</v>
      </c>
      <c r="E457">
        <v>7368.37</v>
      </c>
      <c r="F457" s="12">
        <v>648775488</v>
      </c>
      <c r="G457" s="12">
        <v>1995420.25</v>
      </c>
    </row>
    <row r="458" spans="1:7">
      <c r="A458" s="9">
        <f>'(1)'!A458</f>
        <v>42949</v>
      </c>
      <c r="B458">
        <v>7368.37</v>
      </c>
      <c r="C458">
        <v>7425.52</v>
      </c>
      <c r="D458">
        <v>7367.86</v>
      </c>
      <c r="E458">
        <v>7372</v>
      </c>
      <c r="F458" s="12">
        <v>648801152</v>
      </c>
      <c r="G458" s="12">
        <v>2000497.75</v>
      </c>
    </row>
    <row r="459" spans="1:7">
      <c r="A459" s="9">
        <f>'(1)'!A459</f>
        <v>42950</v>
      </c>
      <c r="B459">
        <v>7372</v>
      </c>
      <c r="C459">
        <v>7440.14</v>
      </c>
      <c r="D459">
        <v>7372</v>
      </c>
      <c r="E459">
        <v>7423.66</v>
      </c>
      <c r="F459" s="12">
        <v>678648384</v>
      </c>
      <c r="G459" s="12">
        <v>1989677.38</v>
      </c>
    </row>
    <row r="460" spans="1:7">
      <c r="A460" s="9">
        <f>'(1)'!A460</f>
        <v>42951</v>
      </c>
      <c r="B460">
        <v>7423.66</v>
      </c>
      <c r="C460">
        <v>7434.71</v>
      </c>
      <c r="D460">
        <v>7388.91</v>
      </c>
      <c r="E460">
        <v>7411.43</v>
      </c>
      <c r="F460" s="12">
        <v>767563648</v>
      </c>
      <c r="G460" s="12">
        <v>2012685.13</v>
      </c>
    </row>
    <row r="461" spans="1:7">
      <c r="A461" s="9">
        <f>'(1)'!A461</f>
        <v>42954</v>
      </c>
      <c r="B461">
        <v>7411.43</v>
      </c>
      <c r="C461">
        <v>7484.53</v>
      </c>
      <c r="D461">
        <v>7384.22</v>
      </c>
      <c r="E461">
        <v>7474.77</v>
      </c>
      <c r="F461" s="12">
        <v>742133440</v>
      </c>
      <c r="G461" s="12">
        <v>2012353.5</v>
      </c>
    </row>
    <row r="462" spans="1:7">
      <c r="A462" s="9">
        <f>'(1)'!A462</f>
        <v>42955</v>
      </c>
      <c r="B462">
        <v>7474.77</v>
      </c>
      <c r="C462">
        <v>7519.06</v>
      </c>
      <c r="D462">
        <v>7465.12</v>
      </c>
      <c r="E462">
        <v>7511.71</v>
      </c>
      <c r="F462" s="12">
        <v>1148638208</v>
      </c>
      <c r="G462" s="12">
        <v>2002810</v>
      </c>
    </row>
    <row r="463" spans="1:7">
      <c r="A463" s="9">
        <f>'(1)'!A463</f>
        <v>42956</v>
      </c>
      <c r="B463">
        <v>7511.71</v>
      </c>
      <c r="C463">
        <v>7533.74</v>
      </c>
      <c r="D463">
        <v>7511.71</v>
      </c>
      <c r="E463">
        <v>7531.94</v>
      </c>
      <c r="F463" s="12">
        <v>839313920</v>
      </c>
      <c r="G463" s="12">
        <v>2010112.88</v>
      </c>
    </row>
    <row r="464" spans="1:7">
      <c r="A464" s="9">
        <f>'(1)'!A464</f>
        <v>42957</v>
      </c>
      <c r="B464">
        <v>7531.94</v>
      </c>
      <c r="C464">
        <v>7551.85</v>
      </c>
      <c r="D464">
        <v>7518.45</v>
      </c>
      <c r="E464">
        <v>7542.73</v>
      </c>
      <c r="F464" s="12">
        <v>823636928</v>
      </c>
      <c r="G464" s="12">
        <v>2006761.5</v>
      </c>
    </row>
    <row r="465" spans="1:7">
      <c r="A465" s="9">
        <f>'(1)'!A465</f>
        <v>42958</v>
      </c>
      <c r="B465">
        <v>7542.73</v>
      </c>
      <c r="C465">
        <v>7542.73</v>
      </c>
      <c r="D465">
        <v>7475.83</v>
      </c>
      <c r="E465">
        <v>7498.06</v>
      </c>
      <c r="F465" s="12">
        <v>1027773184</v>
      </c>
      <c r="G465" s="12">
        <v>2011743</v>
      </c>
    </row>
    <row r="466" spans="1:7">
      <c r="A466" s="9">
        <f>'(1)'!A466</f>
        <v>42961</v>
      </c>
      <c r="B466">
        <v>7498.06</v>
      </c>
      <c r="C466">
        <v>7498.06</v>
      </c>
      <c r="D466">
        <v>7376.66</v>
      </c>
      <c r="E466">
        <v>7389.94</v>
      </c>
      <c r="F466" s="12">
        <v>846575232</v>
      </c>
      <c r="G466" s="12">
        <v>2026291</v>
      </c>
    </row>
    <row r="467" spans="1:7">
      <c r="A467" s="9">
        <f>'(1)'!A467</f>
        <v>42962</v>
      </c>
      <c r="B467">
        <v>7389.94</v>
      </c>
      <c r="C467">
        <v>7389.96</v>
      </c>
      <c r="D467">
        <v>7296.49</v>
      </c>
      <c r="E467">
        <v>7309.96</v>
      </c>
      <c r="F467" s="12">
        <v>965902784</v>
      </c>
      <c r="G467" s="12">
        <v>2016535.25</v>
      </c>
    </row>
    <row r="468" spans="1:7">
      <c r="A468" s="9">
        <f>'(1)'!A468</f>
        <v>42963</v>
      </c>
      <c r="B468">
        <v>7309.96</v>
      </c>
      <c r="C468">
        <v>7377.66</v>
      </c>
      <c r="D468">
        <v>7309.96</v>
      </c>
      <c r="E468">
        <v>7353.89</v>
      </c>
      <c r="F468" s="12">
        <v>762546624</v>
      </c>
      <c r="G468" s="12">
        <v>1996107.88</v>
      </c>
    </row>
    <row r="469" spans="1:7">
      <c r="A469" s="9">
        <f>'(1)'!A469</f>
        <v>42964</v>
      </c>
      <c r="B469">
        <v>7353.89</v>
      </c>
      <c r="C469">
        <v>7399.35</v>
      </c>
      <c r="D469">
        <v>7353.89</v>
      </c>
      <c r="E469">
        <v>7383.85</v>
      </c>
      <c r="F469" s="12">
        <v>754084480</v>
      </c>
      <c r="G469" s="12">
        <v>2013694.25</v>
      </c>
    </row>
    <row r="470" spans="1:7">
      <c r="A470" s="9">
        <f>'(1)'!A470</f>
        <v>42965</v>
      </c>
      <c r="B470">
        <v>7383.85</v>
      </c>
      <c r="C470">
        <v>7444.98</v>
      </c>
      <c r="D470">
        <v>7383.85</v>
      </c>
      <c r="E470">
        <v>7433.03</v>
      </c>
      <c r="F470" s="12">
        <v>839869504</v>
      </c>
      <c r="G470" s="12">
        <v>2041295.5</v>
      </c>
    </row>
    <row r="471" spans="1:7">
      <c r="A471" s="9">
        <f>'(1)'!A471</f>
        <v>42968</v>
      </c>
      <c r="B471">
        <v>7433.03</v>
      </c>
      <c r="C471">
        <v>7433.74</v>
      </c>
      <c r="D471">
        <v>7382.16</v>
      </c>
      <c r="E471">
        <v>7387.87</v>
      </c>
      <c r="F471" s="12">
        <v>804759104</v>
      </c>
      <c r="G471" s="12">
        <v>2039655.13</v>
      </c>
    </row>
    <row r="472" spans="1:7">
      <c r="A472" s="9">
        <f>'(1)'!A472</f>
        <v>42969</v>
      </c>
      <c r="B472">
        <v>7387.87</v>
      </c>
      <c r="C472">
        <v>7387.87</v>
      </c>
      <c r="D472">
        <v>7302.47</v>
      </c>
      <c r="E472">
        <v>7323.98</v>
      </c>
      <c r="F472" s="12">
        <v>648576320</v>
      </c>
      <c r="G472" s="12">
        <v>2019257.25</v>
      </c>
    </row>
    <row r="473" spans="1:7">
      <c r="A473" s="9">
        <f>'(1)'!A473</f>
        <v>42970</v>
      </c>
      <c r="B473">
        <v>7323.98</v>
      </c>
      <c r="C473">
        <v>7331.95</v>
      </c>
      <c r="D473">
        <v>7296.8</v>
      </c>
      <c r="E473">
        <v>7318.88</v>
      </c>
      <c r="F473" s="12">
        <v>678713472</v>
      </c>
      <c r="G473" s="12">
        <v>2020701.63</v>
      </c>
    </row>
    <row r="474" spans="1:7">
      <c r="A474" s="9">
        <f>'(1)'!A474</f>
        <v>42971</v>
      </c>
      <c r="B474">
        <v>7318.88</v>
      </c>
      <c r="C474">
        <v>7387.55</v>
      </c>
      <c r="D474">
        <v>7318.88</v>
      </c>
      <c r="E474">
        <v>7381.74</v>
      </c>
      <c r="F474" s="12">
        <v>848222272</v>
      </c>
      <c r="G474" s="12">
        <v>2040203.75</v>
      </c>
    </row>
    <row r="475" spans="1:7">
      <c r="A475" s="9">
        <f>'(1)'!A475</f>
        <v>42972</v>
      </c>
      <c r="B475">
        <v>7381.74</v>
      </c>
      <c r="C475">
        <v>7394.52</v>
      </c>
      <c r="D475">
        <v>7360.33</v>
      </c>
      <c r="E475">
        <v>7382.65</v>
      </c>
      <c r="F475" s="12">
        <v>761682432</v>
      </c>
      <c r="G475" s="12">
        <v>2036511.38</v>
      </c>
    </row>
    <row r="476" spans="1:7">
      <c r="A476" s="9">
        <f>'(1)'!A476</f>
        <v>42975</v>
      </c>
      <c r="B476">
        <v>7382.65</v>
      </c>
      <c r="C476">
        <v>7437.87</v>
      </c>
      <c r="D476">
        <v>7382.16</v>
      </c>
      <c r="E476">
        <v>7407.06</v>
      </c>
      <c r="F476" s="12">
        <v>793018880</v>
      </c>
      <c r="G476" s="12">
        <v>2053961</v>
      </c>
    </row>
    <row r="477" spans="1:7">
      <c r="A477" s="9">
        <f>'(1)'!A477</f>
        <v>42976</v>
      </c>
      <c r="B477">
        <v>7407.06</v>
      </c>
      <c r="C477">
        <v>7439.53</v>
      </c>
      <c r="D477">
        <v>7401.46</v>
      </c>
      <c r="E477">
        <v>7401.46</v>
      </c>
      <c r="F477" s="12">
        <v>572853760</v>
      </c>
      <c r="G477" s="12">
        <v>2064386.13</v>
      </c>
    </row>
    <row r="478" spans="1:7">
      <c r="A478" s="9">
        <f>'(1)'!A478</f>
        <v>42977</v>
      </c>
      <c r="B478">
        <v>7401.46</v>
      </c>
      <c r="C478">
        <v>7401.62</v>
      </c>
      <c r="D478">
        <v>7289.2</v>
      </c>
      <c r="E478">
        <v>7337.43</v>
      </c>
      <c r="F478" s="12">
        <v>520103136</v>
      </c>
      <c r="G478" s="12">
        <v>2070366.38</v>
      </c>
    </row>
    <row r="479" spans="1:7">
      <c r="A479" s="9">
        <f>'(1)'!A479</f>
        <v>42978</v>
      </c>
      <c r="B479">
        <v>7337.43</v>
      </c>
      <c r="C479">
        <v>7381.33</v>
      </c>
      <c r="D479">
        <v>7337.43</v>
      </c>
      <c r="E479">
        <v>7365.26</v>
      </c>
      <c r="F479" s="12">
        <v>609925504</v>
      </c>
      <c r="G479" s="12">
        <v>2073474.5</v>
      </c>
    </row>
    <row r="480" spans="1:7">
      <c r="A480" s="9">
        <f>'(1)'!A480</f>
        <v>42979</v>
      </c>
      <c r="B480">
        <v>7365.26</v>
      </c>
      <c r="C480">
        <v>7443.68</v>
      </c>
      <c r="D480">
        <v>7365.01</v>
      </c>
      <c r="E480">
        <v>7430.62</v>
      </c>
      <c r="F480" s="12">
        <v>608566272</v>
      </c>
      <c r="G480" s="12">
        <v>2061200</v>
      </c>
    </row>
    <row r="481" spans="1:7">
      <c r="A481" s="9">
        <f>'(1)'!A481</f>
        <v>42983</v>
      </c>
      <c r="B481">
        <v>7430.62</v>
      </c>
      <c r="C481">
        <v>7460.52</v>
      </c>
      <c r="D481">
        <v>7430.06</v>
      </c>
      <c r="E481">
        <v>7438.5</v>
      </c>
      <c r="F481" s="12">
        <v>755257344</v>
      </c>
      <c r="G481" s="12">
        <v>2032446.13</v>
      </c>
    </row>
    <row r="482" spans="1:7">
      <c r="A482" s="9">
        <f>'(1)'!A482</f>
        <v>42984</v>
      </c>
      <c r="B482">
        <v>7438.5</v>
      </c>
      <c r="C482">
        <v>7438.5</v>
      </c>
      <c r="D482">
        <v>7404.05</v>
      </c>
      <c r="E482">
        <v>7411.47</v>
      </c>
      <c r="F482" s="12">
        <v>565053696</v>
      </c>
      <c r="G482" s="12">
        <v>2010437.25</v>
      </c>
    </row>
    <row r="483" spans="1:7">
      <c r="A483" s="9">
        <f>'(1)'!A483</f>
        <v>42985</v>
      </c>
      <c r="B483">
        <v>7411.47</v>
      </c>
      <c r="C483">
        <v>7437.51</v>
      </c>
      <c r="D483">
        <v>7369.58</v>
      </c>
      <c r="E483">
        <v>7372.92</v>
      </c>
      <c r="F483" s="12">
        <v>695430912</v>
      </c>
      <c r="G483" s="12">
        <v>2027063</v>
      </c>
    </row>
    <row r="484" spans="1:7">
      <c r="A484" s="9">
        <f>'(1)'!A484</f>
        <v>42986</v>
      </c>
      <c r="B484">
        <v>7372.92</v>
      </c>
      <c r="C484">
        <v>7372.92</v>
      </c>
      <c r="D484">
        <v>7322.42</v>
      </c>
      <c r="E484">
        <v>7354.13</v>
      </c>
      <c r="F484" s="12">
        <v>628225472</v>
      </c>
      <c r="G484" s="12">
        <v>2034902.88</v>
      </c>
    </row>
    <row r="485" spans="1:7">
      <c r="A485" s="9">
        <f>'(1)'!A485</f>
        <v>42989</v>
      </c>
      <c r="B485">
        <v>7354.13</v>
      </c>
      <c r="C485">
        <v>7412.68</v>
      </c>
      <c r="D485">
        <v>7348.38</v>
      </c>
      <c r="E485">
        <v>7396.98</v>
      </c>
      <c r="F485" s="12">
        <v>782443968</v>
      </c>
      <c r="G485" s="12">
        <v>2048630.13</v>
      </c>
    </row>
    <row r="486" spans="1:7">
      <c r="A486" s="9">
        <f>'(1)'!A486</f>
        <v>42990</v>
      </c>
      <c r="B486">
        <v>7396.98</v>
      </c>
      <c r="C486">
        <v>7396.98</v>
      </c>
      <c r="D486">
        <v>7358.42</v>
      </c>
      <c r="E486">
        <v>7377.6</v>
      </c>
      <c r="F486" s="12">
        <v>525570624</v>
      </c>
      <c r="G486" s="12">
        <v>2036314.13</v>
      </c>
    </row>
    <row r="487" spans="1:7">
      <c r="A487" s="9">
        <f>'(1)'!A487</f>
        <v>42991</v>
      </c>
      <c r="B487">
        <v>7377.6</v>
      </c>
      <c r="C487">
        <v>7434.07</v>
      </c>
      <c r="D487">
        <v>7377.6</v>
      </c>
      <c r="E487">
        <v>7413.59</v>
      </c>
      <c r="F487" s="12">
        <v>82818</v>
      </c>
      <c r="G487" s="12">
        <v>2018774.5</v>
      </c>
    </row>
    <row r="488" spans="1:7">
      <c r="A488" s="9">
        <f>'(1)'!A488</f>
        <v>42992</v>
      </c>
      <c r="B488">
        <v>7413.59</v>
      </c>
      <c r="C488">
        <v>7435.84</v>
      </c>
      <c r="D488">
        <v>7386.98</v>
      </c>
      <c r="E488">
        <v>7400.69</v>
      </c>
      <c r="F488" s="12">
        <v>782416640</v>
      </c>
      <c r="G488" s="12">
        <v>2017236.13</v>
      </c>
    </row>
    <row r="489" spans="1:7">
      <c r="A489" s="9">
        <f>'(1)'!A489</f>
        <v>42993</v>
      </c>
      <c r="B489">
        <v>7400.69</v>
      </c>
      <c r="C489">
        <v>7401.3</v>
      </c>
      <c r="D489">
        <v>7336.23</v>
      </c>
      <c r="E489">
        <v>7379.7</v>
      </c>
      <c r="F489" s="12">
        <v>708375616</v>
      </c>
      <c r="G489" s="12">
        <v>2034569.63</v>
      </c>
    </row>
    <row r="490" spans="1:7">
      <c r="A490" s="9">
        <f>'(1)'!A490</f>
        <v>42996</v>
      </c>
      <c r="B490">
        <v>7379.7</v>
      </c>
      <c r="C490">
        <v>7390.7</v>
      </c>
      <c r="D490">
        <v>7287.73</v>
      </c>
      <c r="E490">
        <v>7295.39</v>
      </c>
      <c r="F490" s="12">
        <v>844984320</v>
      </c>
      <c r="G490" s="12">
        <v>2035429.13</v>
      </c>
    </row>
    <row r="491" spans="1:7">
      <c r="A491" s="9">
        <f>'(1)'!A491</f>
        <v>42997</v>
      </c>
      <c r="B491">
        <v>7295.39</v>
      </c>
      <c r="C491">
        <v>7295.39</v>
      </c>
      <c r="D491">
        <v>7196.58</v>
      </c>
      <c r="E491">
        <v>7215.47</v>
      </c>
      <c r="F491" s="12">
        <v>594959552</v>
      </c>
      <c r="G491" s="12">
        <v>2042009.38</v>
      </c>
    </row>
    <row r="492" spans="1:7">
      <c r="A492" s="9">
        <f>'(1)'!A492</f>
        <v>42998</v>
      </c>
      <c r="B492">
        <v>7215.47</v>
      </c>
      <c r="C492">
        <v>7257.45</v>
      </c>
      <c r="D492">
        <v>7215.47</v>
      </c>
      <c r="E492">
        <v>7253.28</v>
      </c>
      <c r="F492" s="12">
        <v>453998720</v>
      </c>
      <c r="G492" s="12">
        <v>2040493.38</v>
      </c>
    </row>
    <row r="493" spans="1:7">
      <c r="A493" s="9">
        <f>'(1)'!A493</f>
        <v>42999</v>
      </c>
      <c r="B493">
        <v>7253.28</v>
      </c>
      <c r="C493">
        <v>7285.67</v>
      </c>
      <c r="D493">
        <v>7243.59</v>
      </c>
      <c r="E493">
        <v>7275.25</v>
      </c>
      <c r="F493" s="12">
        <v>595458240</v>
      </c>
      <c r="G493" s="12">
        <v>2040493.38</v>
      </c>
    </row>
    <row r="494" spans="1:7">
      <c r="A494" s="9">
        <f>'(1)'!A494</f>
        <v>43000</v>
      </c>
      <c r="B494">
        <v>7275.25</v>
      </c>
      <c r="C494">
        <v>7289.93</v>
      </c>
      <c r="D494">
        <v>7249.58</v>
      </c>
      <c r="E494">
        <v>7271.95</v>
      </c>
      <c r="F494" s="12">
        <v>740854592</v>
      </c>
      <c r="G494" s="12">
        <v>2023343.88</v>
      </c>
    </row>
    <row r="495" spans="1:7">
      <c r="A495" s="9">
        <f>'(1)'!A495</f>
        <v>43003</v>
      </c>
      <c r="B495">
        <v>7271.95</v>
      </c>
      <c r="C495">
        <v>7289.16</v>
      </c>
      <c r="D495">
        <v>7260.05</v>
      </c>
      <c r="E495">
        <v>7263.9</v>
      </c>
      <c r="F495" s="12">
        <v>686138368</v>
      </c>
      <c r="G495" s="12">
        <v>2030775.75</v>
      </c>
    </row>
    <row r="496" spans="1:7">
      <c r="A496" s="9">
        <f>'(1)'!A496</f>
        <v>43004</v>
      </c>
      <c r="B496">
        <v>7263.9</v>
      </c>
      <c r="C496">
        <v>7320.28</v>
      </c>
      <c r="D496">
        <v>7242.23</v>
      </c>
      <c r="E496">
        <v>7310.64</v>
      </c>
      <c r="F496" s="12">
        <v>698439872</v>
      </c>
      <c r="G496" s="12">
        <v>2048954.5</v>
      </c>
    </row>
    <row r="497" spans="1:7">
      <c r="A497" s="9">
        <f>'(1)'!A497</f>
        <v>43005</v>
      </c>
      <c r="B497">
        <v>7310.64</v>
      </c>
      <c r="C497">
        <v>7312.45</v>
      </c>
      <c r="D497">
        <v>7272.49</v>
      </c>
      <c r="E497">
        <v>7301.29</v>
      </c>
      <c r="F497" s="12">
        <v>695126208</v>
      </c>
      <c r="G497" s="12">
        <v>2057732.63</v>
      </c>
    </row>
    <row r="498" spans="1:7">
      <c r="A498" s="9">
        <f>'(1)'!A498</f>
        <v>43006</v>
      </c>
      <c r="B498">
        <v>7301.29</v>
      </c>
      <c r="C498">
        <v>7311.82</v>
      </c>
      <c r="D498">
        <v>7273.32</v>
      </c>
      <c r="E498">
        <v>7285.74</v>
      </c>
      <c r="F498" s="12">
        <v>797481216</v>
      </c>
      <c r="G498" s="12">
        <v>2050132.13</v>
      </c>
    </row>
    <row r="499" spans="1:7">
      <c r="A499" s="9">
        <f>'(1)'!A499</f>
        <v>43007</v>
      </c>
      <c r="B499">
        <v>7285.74</v>
      </c>
      <c r="C499">
        <v>7327.5</v>
      </c>
      <c r="D499">
        <v>7285.74</v>
      </c>
      <c r="E499">
        <v>7313.51</v>
      </c>
      <c r="F499" s="12">
        <v>901346432</v>
      </c>
      <c r="G499" s="12">
        <v>2038904.38</v>
      </c>
    </row>
    <row r="500" spans="1:7">
      <c r="A500" s="9">
        <f>'(1)'!A500</f>
        <v>43010</v>
      </c>
      <c r="B500">
        <v>7313.51</v>
      </c>
      <c r="C500">
        <v>7323.33</v>
      </c>
      <c r="D500">
        <v>7289.75</v>
      </c>
      <c r="E500">
        <v>7322.82</v>
      </c>
      <c r="F500" s="12">
        <v>1333646848</v>
      </c>
      <c r="G500" s="12">
        <v>2033590.25</v>
      </c>
    </row>
    <row r="501" spans="1:7">
      <c r="A501" s="9">
        <f>'(1)'!A501</f>
        <v>43011</v>
      </c>
      <c r="B501">
        <v>7322.82</v>
      </c>
      <c r="C501">
        <v>7382.67</v>
      </c>
      <c r="D501">
        <v>7321.64</v>
      </c>
      <c r="E501">
        <v>7372.76</v>
      </c>
      <c r="F501" s="12">
        <v>1614219136</v>
      </c>
      <c r="G501" s="12">
        <v>2044799</v>
      </c>
    </row>
    <row r="502" spans="1:7">
      <c r="A502" s="9">
        <f>'(1)'!A502</f>
        <v>43012</v>
      </c>
      <c r="B502">
        <v>7372.76</v>
      </c>
      <c r="C502">
        <v>7438.84</v>
      </c>
      <c r="D502">
        <v>7372.73</v>
      </c>
      <c r="E502">
        <v>7438.84</v>
      </c>
      <c r="F502" s="12">
        <v>763417472</v>
      </c>
      <c r="G502" s="12">
        <v>2038848.38</v>
      </c>
    </row>
    <row r="503" spans="1:7">
      <c r="A503" s="9">
        <f>'(1)'!A503</f>
        <v>43013</v>
      </c>
      <c r="B503">
        <v>7438.84</v>
      </c>
      <c r="C503">
        <v>7469.82</v>
      </c>
      <c r="D503">
        <v>7426.67</v>
      </c>
      <c r="E503">
        <v>7468.11</v>
      </c>
      <c r="F503" s="12">
        <v>941681920</v>
      </c>
      <c r="G503" s="12">
        <v>2047959.88</v>
      </c>
    </row>
    <row r="504" spans="1:7">
      <c r="A504" s="9">
        <f>'(1)'!A504</f>
        <v>43014</v>
      </c>
      <c r="B504">
        <v>7468.11</v>
      </c>
      <c r="C504">
        <v>7476.33</v>
      </c>
      <c r="D504">
        <v>7456.61</v>
      </c>
      <c r="E504">
        <v>7467.58</v>
      </c>
      <c r="F504" s="12">
        <v>832382848</v>
      </c>
      <c r="G504" s="12">
        <v>2044721.13</v>
      </c>
    </row>
    <row r="505" spans="1:7">
      <c r="A505" s="9">
        <f>'(1)'!A505</f>
        <v>43017</v>
      </c>
      <c r="B505">
        <v>7467.58</v>
      </c>
      <c r="C505">
        <v>7507.99</v>
      </c>
      <c r="D505">
        <v>7464.4</v>
      </c>
      <c r="E505">
        <v>7507.99</v>
      </c>
      <c r="F505" s="12">
        <v>837049728</v>
      </c>
      <c r="G505" s="12">
        <v>2038264.25</v>
      </c>
    </row>
    <row r="506" spans="1:7">
      <c r="A506" s="9">
        <f>'(1)'!A506</f>
        <v>43018</v>
      </c>
      <c r="B506">
        <v>7507.99</v>
      </c>
      <c r="C506">
        <v>7527.72</v>
      </c>
      <c r="D506">
        <v>7507.99</v>
      </c>
      <c r="E506">
        <v>7522.87</v>
      </c>
      <c r="F506" s="12">
        <v>680207232</v>
      </c>
      <c r="G506" s="12">
        <v>2015191.75</v>
      </c>
    </row>
    <row r="507" spans="1:7">
      <c r="A507" s="9">
        <f>'(1)'!A507</f>
        <v>43019</v>
      </c>
      <c r="B507">
        <v>7522.87</v>
      </c>
      <c r="C507">
        <v>7523.65</v>
      </c>
      <c r="D507">
        <v>7493.68</v>
      </c>
      <c r="E507">
        <v>7507.89</v>
      </c>
      <c r="F507" s="12">
        <v>645811712</v>
      </c>
      <c r="G507" s="12">
        <v>1992858.25</v>
      </c>
    </row>
    <row r="508" spans="1:7">
      <c r="A508" s="9">
        <f>'(1)'!A508</f>
        <v>43020</v>
      </c>
      <c r="B508">
        <v>7507.89</v>
      </c>
      <c r="C508">
        <v>7543.88</v>
      </c>
      <c r="D508">
        <v>7504.56</v>
      </c>
      <c r="E508">
        <v>7538.27</v>
      </c>
      <c r="F508" s="12">
        <v>734713216</v>
      </c>
      <c r="G508" s="12">
        <v>2009446.38</v>
      </c>
    </row>
    <row r="509" spans="1:7">
      <c r="A509" s="9">
        <f>'(1)'!A509</f>
        <v>43021</v>
      </c>
      <c r="B509">
        <v>7538.27</v>
      </c>
      <c r="C509">
        <v>7550.17</v>
      </c>
      <c r="D509">
        <v>7519.6</v>
      </c>
      <c r="E509">
        <v>7533.81</v>
      </c>
      <c r="F509" s="12">
        <v>895489408</v>
      </c>
      <c r="G509" s="12">
        <v>2015187.88</v>
      </c>
    </row>
    <row r="510" spans="1:7">
      <c r="A510" s="9">
        <f>'(1)'!A510</f>
        <v>43024</v>
      </c>
      <c r="B510">
        <v>7533.81</v>
      </c>
      <c r="C510">
        <v>7565.11</v>
      </c>
      <c r="D510">
        <v>7526.33</v>
      </c>
      <c r="E510">
        <v>7556.24</v>
      </c>
      <c r="F510" s="12">
        <v>792113024</v>
      </c>
      <c r="G510" s="12">
        <v>2014575.88</v>
      </c>
    </row>
    <row r="511" spans="1:7">
      <c r="A511" s="9">
        <f>'(1)'!A511</f>
        <v>43025</v>
      </c>
      <c r="B511">
        <v>7556.24</v>
      </c>
      <c r="C511">
        <v>7556.24</v>
      </c>
      <c r="D511">
        <v>7521.09</v>
      </c>
      <c r="E511">
        <v>7535.44</v>
      </c>
      <c r="F511" s="12">
        <v>790421248</v>
      </c>
      <c r="G511" s="12">
        <v>2011764.38</v>
      </c>
    </row>
    <row r="512" spans="1:7">
      <c r="A512" s="9">
        <f>'(1)'!A512</f>
        <v>43026</v>
      </c>
      <c r="B512">
        <v>7535.44</v>
      </c>
      <c r="C512">
        <v>7557</v>
      </c>
      <c r="D512">
        <v>7526.73</v>
      </c>
      <c r="E512">
        <v>7526.97</v>
      </c>
      <c r="F512" s="12">
        <v>929980032</v>
      </c>
      <c r="G512" s="12">
        <v>2025204.63</v>
      </c>
    </row>
    <row r="513" spans="1:7">
      <c r="A513" s="9">
        <f>'(1)'!A513</f>
        <v>43027</v>
      </c>
      <c r="B513">
        <v>7526.97</v>
      </c>
      <c r="C513">
        <v>7550.44</v>
      </c>
      <c r="D513">
        <v>7506.31</v>
      </c>
      <c r="E513">
        <v>7516.17</v>
      </c>
      <c r="F513" s="12">
        <v>885270144</v>
      </c>
      <c r="G513" s="12">
        <v>2021971.38</v>
      </c>
    </row>
    <row r="514" spans="1:7">
      <c r="A514" s="9">
        <f>'(1)'!A514</f>
        <v>43028</v>
      </c>
      <c r="B514">
        <v>7516.17</v>
      </c>
      <c r="C514">
        <v>7555.24</v>
      </c>
      <c r="D514">
        <v>7516.17</v>
      </c>
      <c r="E514">
        <v>7542.87</v>
      </c>
      <c r="F514" s="12">
        <v>982356480</v>
      </c>
      <c r="G514" s="12">
        <v>2017402.25</v>
      </c>
    </row>
    <row r="515" spans="1:7">
      <c r="A515" s="9">
        <f>'(1)'!A515</f>
        <v>43031</v>
      </c>
      <c r="B515">
        <v>7542.87</v>
      </c>
      <c r="C515">
        <v>7542.87</v>
      </c>
      <c r="D515">
        <v>7485.42</v>
      </c>
      <c r="E515">
        <v>7523.04</v>
      </c>
      <c r="F515" s="12">
        <v>838422592</v>
      </c>
      <c r="G515" s="12">
        <v>2025334.75</v>
      </c>
    </row>
    <row r="516" spans="1:7">
      <c r="A516" s="9">
        <f>'(1)'!A516</f>
        <v>43032</v>
      </c>
      <c r="B516">
        <v>7523.04</v>
      </c>
      <c r="C516">
        <v>7560.04</v>
      </c>
      <c r="D516">
        <v>7517.07</v>
      </c>
      <c r="E516">
        <v>7523.23</v>
      </c>
      <c r="F516" s="12">
        <v>722021568</v>
      </c>
      <c r="G516" s="12">
        <v>2021038</v>
      </c>
    </row>
    <row r="517" spans="1:7">
      <c r="A517" s="9">
        <f>'(1)'!A517</f>
        <v>43033</v>
      </c>
      <c r="B517">
        <v>7523.23</v>
      </c>
      <c r="C517">
        <v>7542</v>
      </c>
      <c r="D517">
        <v>7511.77</v>
      </c>
      <c r="E517">
        <v>7524.45</v>
      </c>
      <c r="F517" s="12">
        <v>714568576</v>
      </c>
      <c r="G517" s="12">
        <v>2034771.38</v>
      </c>
    </row>
    <row r="518" spans="1:7">
      <c r="A518" s="9">
        <f>'(1)'!A518</f>
        <v>43034</v>
      </c>
      <c r="B518">
        <v>7524.45</v>
      </c>
      <c r="C518">
        <v>7535.22</v>
      </c>
      <c r="D518">
        <v>7508.5</v>
      </c>
      <c r="E518">
        <v>7526.54</v>
      </c>
      <c r="F518" s="12">
        <v>972512320</v>
      </c>
      <c r="G518" s="12">
        <v>2058965.5</v>
      </c>
    </row>
    <row r="519" spans="1:7">
      <c r="A519" s="9">
        <f>'(1)'!A519</f>
        <v>43035</v>
      </c>
      <c r="B519">
        <v>7526.54</v>
      </c>
      <c r="C519">
        <v>7528.46</v>
      </c>
      <c r="D519">
        <v>7437.42</v>
      </c>
      <c r="E519">
        <v>7447.21</v>
      </c>
      <c r="F519" s="12">
        <v>1296339584</v>
      </c>
      <c r="G519" s="12">
        <v>2067451.5</v>
      </c>
    </row>
    <row r="520" spans="1:7">
      <c r="A520" s="9">
        <f>'(1)'!A520</f>
        <v>43038</v>
      </c>
      <c r="B520">
        <v>7447.21</v>
      </c>
      <c r="C520">
        <v>7488.26</v>
      </c>
      <c r="D520">
        <v>7440.11</v>
      </c>
      <c r="E520">
        <v>7486.5</v>
      </c>
      <c r="F520" s="12">
        <v>750190720</v>
      </c>
      <c r="G520" s="12">
        <v>2067735.88</v>
      </c>
    </row>
    <row r="521" spans="1:7">
      <c r="A521" s="9">
        <f>'(1)'!A521</f>
        <v>43039</v>
      </c>
      <c r="B521">
        <v>7486.5</v>
      </c>
      <c r="C521">
        <v>7520.76</v>
      </c>
      <c r="D521">
        <v>7485.24</v>
      </c>
      <c r="E521">
        <v>7505.03</v>
      </c>
      <c r="F521" s="12">
        <v>719644160</v>
      </c>
      <c r="G521" s="12">
        <v>2079324.5</v>
      </c>
    </row>
    <row r="522" spans="1:7">
      <c r="A522" s="9">
        <f>'(1)'!A522</f>
        <v>43040</v>
      </c>
      <c r="B522">
        <v>7505.03</v>
      </c>
      <c r="C522">
        <v>7507.02</v>
      </c>
      <c r="D522">
        <v>7478.41</v>
      </c>
      <c r="E522">
        <v>7487.81</v>
      </c>
      <c r="F522" s="12">
        <v>785384960</v>
      </c>
      <c r="G522" s="12">
        <v>2083146.75</v>
      </c>
    </row>
    <row r="523" spans="1:7">
      <c r="A523" s="9">
        <f>'(1)'!A523</f>
        <v>43041</v>
      </c>
      <c r="B523">
        <v>7487.81</v>
      </c>
      <c r="C523">
        <v>7516.85</v>
      </c>
      <c r="D523">
        <v>7483.97</v>
      </c>
      <c r="E523">
        <v>7493.08</v>
      </c>
      <c r="F523" s="12">
        <v>1074459648</v>
      </c>
      <c r="G523" s="12">
        <v>2078656.25</v>
      </c>
    </row>
    <row r="524" spans="1:7">
      <c r="A524" s="9">
        <f>'(1)'!A524</f>
        <v>43042</v>
      </c>
      <c r="B524">
        <v>7493.08</v>
      </c>
      <c r="C524">
        <v>7532.36</v>
      </c>
      <c r="D524">
        <v>7487.96</v>
      </c>
      <c r="E524">
        <v>7487.96</v>
      </c>
      <c r="F524" s="12">
        <v>675284352</v>
      </c>
      <c r="G524" s="12">
        <v>2087241.25</v>
      </c>
    </row>
    <row r="525" spans="1:7">
      <c r="A525" s="9">
        <f>'(1)'!A525</f>
        <v>43045</v>
      </c>
      <c r="B525">
        <v>7487.96</v>
      </c>
      <c r="C525">
        <v>7562.26</v>
      </c>
      <c r="D525">
        <v>7478.88</v>
      </c>
      <c r="E525">
        <v>7555.32</v>
      </c>
      <c r="F525" s="12">
        <v>868330816</v>
      </c>
      <c r="G525" s="12">
        <v>2086038.75</v>
      </c>
    </row>
    <row r="526" spans="1:7">
      <c r="A526" s="9">
        <f>'(1)'!A526</f>
        <v>43046</v>
      </c>
      <c r="B526">
        <v>7555.32</v>
      </c>
      <c r="C526">
        <v>7580.95</v>
      </c>
      <c r="D526">
        <v>7541.91</v>
      </c>
      <c r="E526">
        <v>7560.35</v>
      </c>
      <c r="F526" s="12">
        <v>793878400</v>
      </c>
      <c r="G526" s="12">
        <v>2092745</v>
      </c>
    </row>
    <row r="527" spans="1:7">
      <c r="A527" s="9">
        <f>'(1)'!A527</f>
        <v>43047</v>
      </c>
      <c r="B527">
        <v>7560.35</v>
      </c>
      <c r="C527">
        <v>7572.9</v>
      </c>
      <c r="D527">
        <v>7544.2</v>
      </c>
      <c r="E527">
        <v>7562.28</v>
      </c>
      <c r="F527" s="12">
        <v>591314240</v>
      </c>
      <c r="G527" s="12">
        <v>2087609.25</v>
      </c>
    </row>
    <row r="528" spans="1:7">
      <c r="A528" s="9">
        <f>'(1)'!A528</f>
        <v>43048</v>
      </c>
      <c r="B528">
        <v>7562.28</v>
      </c>
      <c r="C528">
        <v>7582.85</v>
      </c>
      <c r="D528">
        <v>7507.83</v>
      </c>
      <c r="E528">
        <v>7513.11</v>
      </c>
      <c r="F528" s="12">
        <v>710797248</v>
      </c>
      <c r="G528" s="12">
        <v>2084777.25</v>
      </c>
    </row>
    <row r="529" spans="1:7">
      <c r="A529" s="9">
        <f>'(1)'!A529</f>
        <v>43049</v>
      </c>
      <c r="B529">
        <v>7513.11</v>
      </c>
      <c r="C529">
        <v>7534.49</v>
      </c>
      <c r="D529">
        <v>7504.77</v>
      </c>
      <c r="E529">
        <v>7529.72</v>
      </c>
      <c r="F529" s="12">
        <v>955105920</v>
      </c>
      <c r="G529" s="12">
        <v>2080837.13</v>
      </c>
    </row>
    <row r="530" spans="1:7">
      <c r="A530" s="9">
        <f>'(1)'!A530</f>
        <v>43052</v>
      </c>
      <c r="B530">
        <v>7529.72</v>
      </c>
      <c r="C530">
        <v>7532.2</v>
      </c>
      <c r="D530">
        <v>7476.89</v>
      </c>
      <c r="E530">
        <v>7484.1</v>
      </c>
      <c r="F530" s="12">
        <v>1064401536</v>
      </c>
      <c r="G530" s="12">
        <v>2082018.13</v>
      </c>
    </row>
    <row r="531" spans="1:7">
      <c r="A531" s="9">
        <f>'(1)'!A531</f>
        <v>43053</v>
      </c>
      <c r="B531">
        <v>7484.1</v>
      </c>
      <c r="C531">
        <v>7500.29</v>
      </c>
      <c r="D531">
        <v>7421.73</v>
      </c>
      <c r="E531">
        <v>7432.99</v>
      </c>
      <c r="F531" s="12">
        <v>935397888</v>
      </c>
      <c r="G531" s="12">
        <v>2076592.5</v>
      </c>
    </row>
    <row r="532" spans="1:7">
      <c r="A532" s="9">
        <f>'(1)'!A532</f>
        <v>43054</v>
      </c>
      <c r="B532">
        <v>7432.99</v>
      </c>
      <c r="C532">
        <v>7469.3</v>
      </c>
      <c r="D532">
        <v>7402.95</v>
      </c>
      <c r="E532">
        <v>7415.18</v>
      </c>
      <c r="F532" s="12">
        <v>779302336</v>
      </c>
      <c r="G532" s="12">
        <v>2076318.38</v>
      </c>
    </row>
    <row r="533" spans="1:7">
      <c r="A533" s="9">
        <f>'(1)'!A533</f>
        <v>43055</v>
      </c>
      <c r="B533">
        <v>7415.18</v>
      </c>
      <c r="C533">
        <v>7436.57</v>
      </c>
      <c r="D533">
        <v>7396.92</v>
      </c>
      <c r="E533">
        <v>7414.42</v>
      </c>
      <c r="F533" s="12">
        <v>775099776</v>
      </c>
      <c r="G533" s="12">
        <v>2082628.63</v>
      </c>
    </row>
    <row r="534" spans="1:7">
      <c r="A534" s="9">
        <f>'(1)'!A534</f>
        <v>43056</v>
      </c>
      <c r="B534">
        <v>7414.42</v>
      </c>
      <c r="C534">
        <v>7415.09</v>
      </c>
      <c r="D534">
        <v>7357.06</v>
      </c>
      <c r="E534">
        <v>7372.61</v>
      </c>
      <c r="F534" s="12">
        <v>1252653312</v>
      </c>
      <c r="G534" s="12">
        <v>2083312.75</v>
      </c>
    </row>
    <row r="535" spans="1:7">
      <c r="A535" s="9">
        <f>'(1)'!A535</f>
        <v>43059</v>
      </c>
      <c r="B535">
        <v>7372.61</v>
      </c>
      <c r="C535">
        <v>7393.28</v>
      </c>
      <c r="D535">
        <v>7368.14</v>
      </c>
      <c r="E535">
        <v>7386.94</v>
      </c>
      <c r="F535" s="12">
        <v>1062472960</v>
      </c>
      <c r="G535" s="12">
        <v>2061104.88</v>
      </c>
    </row>
    <row r="536" spans="1:7">
      <c r="A536" s="9">
        <f>'(1)'!A536</f>
        <v>43060</v>
      </c>
      <c r="B536">
        <v>7386.94</v>
      </c>
      <c r="C536">
        <v>7406.53</v>
      </c>
      <c r="D536">
        <v>7356.16</v>
      </c>
      <c r="E536">
        <v>7380.68</v>
      </c>
      <c r="F536" s="12">
        <v>690067136</v>
      </c>
      <c r="G536" s="12">
        <v>2071466.88</v>
      </c>
    </row>
    <row r="537" spans="1:7">
      <c r="A537" s="9">
        <f>'(1)'!A537</f>
        <v>43061</v>
      </c>
      <c r="B537">
        <v>7380.68</v>
      </c>
      <c r="C537">
        <v>7397.39</v>
      </c>
      <c r="D537">
        <v>7350.37</v>
      </c>
      <c r="E537">
        <v>7389.46</v>
      </c>
      <c r="F537" s="12">
        <v>663437696</v>
      </c>
      <c r="G537" s="12">
        <v>2075626</v>
      </c>
    </row>
    <row r="538" spans="1:7">
      <c r="A538" s="9">
        <f>'(1)'!A538</f>
        <v>43063</v>
      </c>
      <c r="B538">
        <v>7389.46</v>
      </c>
      <c r="C538">
        <v>7422.18</v>
      </c>
      <c r="D538">
        <v>7367.86</v>
      </c>
      <c r="E538">
        <v>7411.34</v>
      </c>
      <c r="F538" s="12">
        <v>777918336</v>
      </c>
      <c r="G538" s="12">
        <v>2071180.5</v>
      </c>
    </row>
    <row r="539" spans="1:7">
      <c r="A539" s="9">
        <f>'(1)'!A539</f>
        <v>43066</v>
      </c>
      <c r="B539">
        <v>7411.34</v>
      </c>
      <c r="C539">
        <v>7460.91</v>
      </c>
      <c r="D539">
        <v>7410.38</v>
      </c>
      <c r="E539">
        <v>7419.02</v>
      </c>
      <c r="F539" s="12">
        <v>913360640</v>
      </c>
      <c r="G539" s="12">
        <v>2071896</v>
      </c>
    </row>
    <row r="540" spans="1:7">
      <c r="A540" s="9">
        <f>'(1)'!A540</f>
        <v>43067</v>
      </c>
      <c r="B540">
        <v>7419.02</v>
      </c>
      <c r="C540">
        <v>7422.73</v>
      </c>
      <c r="D540">
        <v>7373.31</v>
      </c>
      <c r="E540">
        <v>7417.24</v>
      </c>
      <c r="F540" s="12">
        <v>909545344</v>
      </c>
      <c r="G540" s="12">
        <v>2070610.25</v>
      </c>
    </row>
    <row r="541" spans="1:7">
      <c r="A541" s="9">
        <f>'(1)'!A541</f>
        <v>43068</v>
      </c>
      <c r="B541">
        <v>7417.24</v>
      </c>
      <c r="C541">
        <v>7425.19</v>
      </c>
      <c r="D541">
        <v>7389.54</v>
      </c>
      <c r="E541">
        <v>7409.64</v>
      </c>
      <c r="F541" s="12">
        <v>749509120</v>
      </c>
      <c r="G541" s="12">
        <v>2088513</v>
      </c>
    </row>
    <row r="542" spans="1:7">
      <c r="A542" s="9">
        <f>'(1)'!A542</f>
        <v>43069</v>
      </c>
      <c r="B542">
        <v>7409.64</v>
      </c>
      <c r="C542">
        <v>7438.39</v>
      </c>
      <c r="D542">
        <v>7383.9</v>
      </c>
      <c r="E542">
        <v>7383.9</v>
      </c>
      <c r="F542" s="12">
        <v>811103168</v>
      </c>
      <c r="G542" s="12">
        <v>2089579.5</v>
      </c>
    </row>
    <row r="543" spans="1:7">
      <c r="A543" s="9">
        <f>'(1)'!A543</f>
        <v>43070</v>
      </c>
      <c r="B543">
        <v>7383.9</v>
      </c>
      <c r="C543">
        <v>7469.61</v>
      </c>
      <c r="D543">
        <v>7373.95</v>
      </c>
      <c r="E543">
        <v>7460.65</v>
      </c>
      <c r="F543" s="12">
        <v>1252643072</v>
      </c>
      <c r="G543" s="12">
        <v>2090048.25</v>
      </c>
    </row>
    <row r="544" spans="1:7">
      <c r="A544" s="9">
        <f>'(1)'!A544</f>
        <v>43073</v>
      </c>
      <c r="B544">
        <v>7460.65</v>
      </c>
      <c r="C544">
        <v>7460.65</v>
      </c>
      <c r="D544">
        <v>7386.67</v>
      </c>
      <c r="E544">
        <v>7393.56</v>
      </c>
      <c r="F544" s="12">
        <v>959093056</v>
      </c>
      <c r="G544" s="12">
        <v>2075883.63</v>
      </c>
    </row>
    <row r="545" spans="1:7">
      <c r="A545" s="9">
        <f>'(1)'!A545</f>
        <v>43074</v>
      </c>
      <c r="B545">
        <v>7393.56</v>
      </c>
      <c r="C545">
        <v>7416.26</v>
      </c>
      <c r="D545">
        <v>7326.67</v>
      </c>
      <c r="E545">
        <v>7326.67</v>
      </c>
      <c r="F545" s="12">
        <v>975735168</v>
      </c>
      <c r="G545" s="12">
        <v>2078975.13</v>
      </c>
    </row>
    <row r="546" spans="1:7">
      <c r="A546" s="9">
        <f>'(1)'!A546</f>
        <v>43075</v>
      </c>
      <c r="B546">
        <v>7326.67</v>
      </c>
      <c r="C546">
        <v>7355.43</v>
      </c>
      <c r="D546">
        <v>7288.73</v>
      </c>
      <c r="E546">
        <v>7300.49</v>
      </c>
      <c r="F546" s="12">
        <v>767470656</v>
      </c>
      <c r="G546" s="12">
        <v>2066765.38</v>
      </c>
    </row>
    <row r="547" spans="1:7">
      <c r="A547" s="9">
        <f>'(1)'!A547</f>
        <v>43076</v>
      </c>
      <c r="B547">
        <v>7300.49</v>
      </c>
      <c r="C547">
        <v>7369.65</v>
      </c>
      <c r="D547">
        <v>7300.49</v>
      </c>
      <c r="E547">
        <v>7338.97</v>
      </c>
      <c r="F547" s="12">
        <v>634920576</v>
      </c>
      <c r="G547" s="12">
        <v>2052989.38</v>
      </c>
    </row>
    <row r="548" spans="1:7">
      <c r="A548" s="9">
        <f>'(1)'!A548</f>
        <v>43077</v>
      </c>
      <c r="B548">
        <v>7338.97</v>
      </c>
      <c r="C548">
        <v>7373.9</v>
      </c>
      <c r="D548">
        <v>7326.57</v>
      </c>
      <c r="E548">
        <v>7327.5</v>
      </c>
      <c r="F548" s="12">
        <v>706267328</v>
      </c>
      <c r="G548" s="12">
        <v>2047554.13</v>
      </c>
    </row>
    <row r="549" spans="1:7">
      <c r="A549" s="9">
        <f>'(1)'!A549</f>
        <v>43080</v>
      </c>
      <c r="B549">
        <v>7327.5</v>
      </c>
      <c r="C549">
        <v>7369.71</v>
      </c>
      <c r="D549">
        <v>7289.36</v>
      </c>
      <c r="E549">
        <v>7348.03</v>
      </c>
      <c r="F549" s="12">
        <v>723283264</v>
      </c>
      <c r="G549" s="12">
        <v>2046465.5</v>
      </c>
    </row>
    <row r="550" spans="1:7">
      <c r="A550" s="9">
        <f>'(1)'!A550</f>
        <v>43081</v>
      </c>
      <c r="B550">
        <v>7348.03</v>
      </c>
      <c r="C550">
        <v>7371.73</v>
      </c>
      <c r="D550">
        <v>7314.6</v>
      </c>
      <c r="E550">
        <v>7320.75</v>
      </c>
      <c r="F550" s="12">
        <v>519129472</v>
      </c>
      <c r="G550" s="12">
        <v>2035138.75</v>
      </c>
    </row>
    <row r="551" spans="1:7">
      <c r="A551" s="9">
        <f>'(1)'!A551</f>
        <v>43082</v>
      </c>
      <c r="B551">
        <v>7320.75</v>
      </c>
      <c r="C551">
        <v>7412.21</v>
      </c>
      <c r="D551">
        <v>7314.23</v>
      </c>
      <c r="E551">
        <v>7393.96</v>
      </c>
      <c r="F551" s="12">
        <v>490814112</v>
      </c>
      <c r="G551" s="12">
        <v>2038981.75</v>
      </c>
    </row>
    <row r="552" spans="1:7">
      <c r="A552" s="9">
        <f>'(1)'!A552</f>
        <v>43083</v>
      </c>
      <c r="B552">
        <v>7393.96</v>
      </c>
      <c r="C552">
        <v>7458.4</v>
      </c>
      <c r="D552">
        <v>7393.58</v>
      </c>
      <c r="E552">
        <v>7453.48</v>
      </c>
      <c r="F552" s="12">
        <v>562783680</v>
      </c>
      <c r="G552" s="12">
        <v>2037388.13</v>
      </c>
    </row>
    <row r="553" spans="1:7">
      <c r="A553" s="9">
        <f>'(1)'!A553</f>
        <v>43084</v>
      </c>
      <c r="B553">
        <v>7453.48</v>
      </c>
      <c r="C553">
        <v>7501.52</v>
      </c>
      <c r="D553">
        <v>7448.31</v>
      </c>
      <c r="E553">
        <v>7500.41</v>
      </c>
      <c r="F553" s="12">
        <v>838857600</v>
      </c>
      <c r="G553" s="12">
        <v>2039773.38</v>
      </c>
    </row>
    <row r="554" spans="1:7">
      <c r="A554" s="9">
        <f>'(1)'!A554</f>
        <v>43087</v>
      </c>
      <c r="B554">
        <v>7500.41</v>
      </c>
      <c r="C554">
        <v>7510.77</v>
      </c>
      <c r="D554">
        <v>7492.58</v>
      </c>
      <c r="E554">
        <v>7496.51</v>
      </c>
      <c r="F554" s="12">
        <v>973818816</v>
      </c>
      <c r="G554" s="12">
        <v>2045687.75</v>
      </c>
    </row>
    <row r="555" spans="1:7">
      <c r="A555" s="9">
        <f>'(1)'!A555</f>
        <v>43088</v>
      </c>
      <c r="B555">
        <v>7496.51</v>
      </c>
      <c r="C555">
        <v>7496.7</v>
      </c>
      <c r="D555">
        <v>7448.12</v>
      </c>
      <c r="E555">
        <v>7448.12</v>
      </c>
      <c r="F555" s="12">
        <v>1218660096</v>
      </c>
      <c r="G555" s="12">
        <v>2047940.38</v>
      </c>
    </row>
    <row r="556" spans="1:7">
      <c r="A556" s="9">
        <f>'(1)'!A556</f>
        <v>43089</v>
      </c>
      <c r="B556">
        <v>7448.12</v>
      </c>
      <c r="C556">
        <v>7490.57</v>
      </c>
      <c r="D556">
        <v>7433.78</v>
      </c>
      <c r="E556">
        <v>7490.57</v>
      </c>
      <c r="F556" s="12">
        <v>763260352</v>
      </c>
      <c r="G556" s="12">
        <v>2047600</v>
      </c>
    </row>
    <row r="557" spans="1:7">
      <c r="A557" s="9">
        <f>'(1)'!A557</f>
        <v>43090</v>
      </c>
      <c r="B557">
        <v>7490.57</v>
      </c>
      <c r="C557">
        <v>7544.26</v>
      </c>
      <c r="D557">
        <v>7490.57</v>
      </c>
      <c r="E557">
        <v>7537.01</v>
      </c>
      <c r="F557" s="12">
        <v>662603648</v>
      </c>
      <c r="G557" s="12">
        <v>2045506.25</v>
      </c>
    </row>
    <row r="558" spans="1:7">
      <c r="A558" s="9">
        <f>'(1)'!A558</f>
        <v>43091</v>
      </c>
      <c r="B558">
        <v>7537.01</v>
      </c>
      <c r="C558">
        <v>7563.49</v>
      </c>
      <c r="D558">
        <v>7534.08</v>
      </c>
      <c r="E558">
        <v>7544.09</v>
      </c>
      <c r="F558" s="12">
        <v>769233600</v>
      </c>
      <c r="G558" s="12">
        <v>2037649.38</v>
      </c>
    </row>
    <row r="559" spans="1:7">
      <c r="A559" s="9">
        <f>'(1)'!A559</f>
        <v>43095</v>
      </c>
      <c r="B559">
        <v>7544.09</v>
      </c>
      <c r="C559">
        <v>7550.6</v>
      </c>
      <c r="D559">
        <v>7511.45</v>
      </c>
      <c r="E559">
        <v>7525.22</v>
      </c>
      <c r="F559" s="12">
        <v>586705088</v>
      </c>
      <c r="G559" s="12">
        <v>2058330.25</v>
      </c>
    </row>
    <row r="560" spans="1:7">
      <c r="A560" s="9">
        <f>'(1)'!A560</f>
        <v>43096</v>
      </c>
      <c r="B560">
        <v>7525.22</v>
      </c>
      <c r="C560">
        <v>7609.69</v>
      </c>
      <c r="D560">
        <v>7517.88</v>
      </c>
      <c r="E560">
        <v>7603.98</v>
      </c>
      <c r="F560" s="12">
        <v>687271552</v>
      </c>
      <c r="G560" s="12">
        <v>2040635.75</v>
      </c>
    </row>
    <row r="561" spans="1:7">
      <c r="A561" s="9">
        <f>'(1)'!A561</f>
        <v>43097</v>
      </c>
      <c r="B561">
        <v>7603.98</v>
      </c>
      <c r="C561">
        <v>7614.4</v>
      </c>
      <c r="D561">
        <v>7585.47</v>
      </c>
      <c r="E561">
        <v>7592.66</v>
      </c>
      <c r="F561" s="12">
        <v>875886400</v>
      </c>
      <c r="G561" s="12">
        <v>2022303.88</v>
      </c>
    </row>
    <row r="562" spans="1:7">
      <c r="A562" s="9">
        <f>'(1)'!A562</f>
        <v>43098</v>
      </c>
      <c r="B562">
        <v>7592.66</v>
      </c>
      <c r="C562">
        <v>7632.71</v>
      </c>
      <c r="D562">
        <v>7586.42</v>
      </c>
      <c r="E562">
        <v>7620.68</v>
      </c>
      <c r="F562" s="12">
        <v>672322368</v>
      </c>
      <c r="G562" s="12">
        <v>2014239</v>
      </c>
    </row>
    <row r="563" spans="1:7">
      <c r="A563" s="9">
        <f>'(1)'!A563</f>
        <v>43102</v>
      </c>
      <c r="B563">
        <v>7620.68</v>
      </c>
      <c r="C563">
        <v>7633.55</v>
      </c>
      <c r="D563">
        <v>7609.77</v>
      </c>
      <c r="E563">
        <v>7622.88</v>
      </c>
      <c r="F563" s="12">
        <v>755672256</v>
      </c>
      <c r="G563" s="12">
        <v>2025268.25</v>
      </c>
    </row>
    <row r="564" spans="1:7">
      <c r="A564" s="9">
        <f>'(1)'!A564</f>
        <v>43103</v>
      </c>
      <c r="B564">
        <v>7622.88</v>
      </c>
      <c r="C564">
        <v>7697.62</v>
      </c>
      <c r="D564">
        <v>7620.01</v>
      </c>
      <c r="E564">
        <v>7687.77</v>
      </c>
      <c r="F564" s="12">
        <v>772599680</v>
      </c>
      <c r="G564" s="12">
        <v>2022034.63</v>
      </c>
    </row>
    <row r="565" spans="1:7">
      <c r="A565" s="9">
        <f>'(1)'!A565</f>
        <v>43104</v>
      </c>
      <c r="B565">
        <v>7687.77</v>
      </c>
      <c r="C565">
        <v>7691.34</v>
      </c>
      <c r="D565">
        <v>7624.14</v>
      </c>
      <c r="E565">
        <v>7648.1</v>
      </c>
      <c r="F565" s="12">
        <v>804584192</v>
      </c>
      <c r="G565" s="12">
        <v>2027701.63</v>
      </c>
    </row>
    <row r="566" spans="1:7">
      <c r="A566" s="9">
        <f>'(1)'!A566</f>
        <v>43105</v>
      </c>
      <c r="B566">
        <v>7648.1</v>
      </c>
      <c r="C566">
        <v>7689.86</v>
      </c>
      <c r="D566">
        <v>7640.53</v>
      </c>
      <c r="E566">
        <v>7671.11</v>
      </c>
      <c r="F566" s="12">
        <v>1118776192</v>
      </c>
      <c r="G566" s="12">
        <v>2020447.13</v>
      </c>
    </row>
    <row r="567" spans="1:7">
      <c r="A567" s="9">
        <f>'(1)'!A567</f>
        <v>43108</v>
      </c>
      <c r="B567">
        <v>7671.11</v>
      </c>
      <c r="C567">
        <v>7702.51</v>
      </c>
      <c r="D567">
        <v>7671.11</v>
      </c>
      <c r="E567">
        <v>7695.88</v>
      </c>
      <c r="F567" s="12">
        <v>514502432</v>
      </c>
      <c r="G567" s="12">
        <v>2040950.75</v>
      </c>
    </row>
    <row r="568" spans="1:7">
      <c r="A568" s="9">
        <f>'(1)'!A568</f>
        <v>43109</v>
      </c>
      <c r="B568">
        <v>7695.88</v>
      </c>
      <c r="C568">
        <v>7727.73</v>
      </c>
      <c r="D568">
        <v>7689.81</v>
      </c>
      <c r="E568">
        <v>7724.22</v>
      </c>
      <c r="F568" s="12">
        <v>598079104</v>
      </c>
      <c r="G568" s="12">
        <v>2056875.63</v>
      </c>
    </row>
    <row r="569" spans="1:7">
      <c r="A569" s="9">
        <f>'(1)'!A569</f>
        <v>43110</v>
      </c>
      <c r="B569">
        <v>7724.22</v>
      </c>
      <c r="C569">
        <v>7733.39</v>
      </c>
      <c r="D569">
        <v>7691.77</v>
      </c>
      <c r="E569">
        <v>7696.51</v>
      </c>
      <c r="F569" s="12">
        <v>528640224</v>
      </c>
      <c r="G569" s="12">
        <v>2069097.5</v>
      </c>
    </row>
    <row r="570" spans="1:7">
      <c r="A570" s="9">
        <f>'(1)'!A570</f>
        <v>43111</v>
      </c>
      <c r="B570">
        <v>7696.51</v>
      </c>
      <c r="C570">
        <v>7733.12</v>
      </c>
      <c r="D570">
        <v>7696.5</v>
      </c>
      <c r="E570">
        <v>7731.02</v>
      </c>
      <c r="F570" s="12">
        <v>538544256</v>
      </c>
      <c r="G570" s="12">
        <v>2068598.75</v>
      </c>
    </row>
    <row r="571" spans="1:7">
      <c r="A571" s="9">
        <f>'(1)'!A571</f>
        <v>43112</v>
      </c>
      <c r="B571">
        <v>7731.02</v>
      </c>
      <c r="C571">
        <v>7756.11</v>
      </c>
      <c r="D571">
        <v>7716.21</v>
      </c>
      <c r="E571">
        <v>7748.51</v>
      </c>
      <c r="F571" s="12">
        <v>222603072</v>
      </c>
      <c r="G571" s="12">
        <v>2055412.88</v>
      </c>
    </row>
    <row r="572" spans="1:7">
      <c r="A572" s="9">
        <f>'(1)'!A572</f>
        <v>43116</v>
      </c>
      <c r="B572">
        <v>7748.51</v>
      </c>
      <c r="C572">
        <v>7768.96</v>
      </c>
      <c r="D572">
        <v>7734.64</v>
      </c>
      <c r="E572">
        <v>7762.94</v>
      </c>
      <c r="F572" s="12">
        <v>408795616</v>
      </c>
      <c r="G572" s="12">
        <v>2067471.88</v>
      </c>
    </row>
    <row r="573" spans="1:7">
      <c r="A573" s="9">
        <f>'(1)'!A573</f>
        <v>43117</v>
      </c>
      <c r="B573">
        <v>7762.94</v>
      </c>
      <c r="C573">
        <v>7792.56</v>
      </c>
      <c r="D573">
        <v>7752.63</v>
      </c>
      <c r="E573">
        <v>7778.64</v>
      </c>
      <c r="F573" s="12">
        <v>296190368</v>
      </c>
      <c r="G573" s="12">
        <v>2078700.75</v>
      </c>
    </row>
    <row r="574" spans="1:7">
      <c r="A574" s="9">
        <f>'(1)'!A574</f>
        <v>43118</v>
      </c>
      <c r="B574">
        <v>7778.64</v>
      </c>
      <c r="C574">
        <v>7783.61</v>
      </c>
      <c r="D574">
        <v>7763.43</v>
      </c>
      <c r="E574">
        <v>7769.14</v>
      </c>
      <c r="F574" s="12">
        <v>297722592</v>
      </c>
      <c r="G574" s="12">
        <v>2079942.25</v>
      </c>
    </row>
    <row r="575" spans="1:7">
      <c r="A575" s="9">
        <f>'(1)'!A575</f>
        <v>43119</v>
      </c>
      <c r="B575">
        <v>7769.14</v>
      </c>
      <c r="C575">
        <v>7791.83</v>
      </c>
      <c r="D575">
        <v>7740.55</v>
      </c>
      <c r="E575">
        <v>7755.93</v>
      </c>
      <c r="F575" s="12">
        <v>529065632</v>
      </c>
      <c r="G575" s="12">
        <v>2076150.5</v>
      </c>
    </row>
    <row r="576" spans="1:7">
      <c r="A576" s="9">
        <f>'(1)'!A576</f>
        <v>43122</v>
      </c>
      <c r="B576">
        <v>7755.93</v>
      </c>
      <c r="C576">
        <v>7755.93</v>
      </c>
      <c r="D576">
        <v>7711.11</v>
      </c>
      <c r="E576">
        <v>7725.43</v>
      </c>
      <c r="F576" s="12">
        <v>580279168</v>
      </c>
      <c r="G576" s="12">
        <v>2097988.5</v>
      </c>
    </row>
    <row r="577" spans="1:7">
      <c r="A577" s="9">
        <f>'(1)'!A577</f>
        <v>43123</v>
      </c>
      <c r="B577">
        <v>7725.43</v>
      </c>
      <c r="C577">
        <v>7739.54</v>
      </c>
      <c r="D577">
        <v>7683.71</v>
      </c>
      <c r="E577">
        <v>7700.96</v>
      </c>
      <c r="F577" s="12">
        <v>699351808</v>
      </c>
      <c r="G577" s="12">
        <v>2094915.88</v>
      </c>
    </row>
    <row r="578" spans="1:7">
      <c r="A578" s="9">
        <f>'(1)'!A578</f>
        <v>43124</v>
      </c>
      <c r="B578">
        <v>7700.96</v>
      </c>
      <c r="C578">
        <v>7731.82</v>
      </c>
      <c r="D578">
        <v>7694.66</v>
      </c>
      <c r="E578">
        <v>7730.79</v>
      </c>
      <c r="F578" s="12">
        <v>642007552</v>
      </c>
      <c r="G578" s="12">
        <v>2094915.88</v>
      </c>
    </row>
    <row r="579" spans="1:7">
      <c r="A579" s="9">
        <f>'(1)'!A579</f>
        <v>43125</v>
      </c>
      <c r="B579">
        <v>7730.79</v>
      </c>
      <c r="C579">
        <v>7739.35</v>
      </c>
      <c r="D579">
        <v>7703.67</v>
      </c>
      <c r="E579">
        <v>7715.44</v>
      </c>
      <c r="F579" s="12">
        <v>583184768</v>
      </c>
      <c r="G579" s="12">
        <v>2094915.88</v>
      </c>
    </row>
    <row r="580" spans="1:7">
      <c r="A580" s="9">
        <f>'(1)'!A580</f>
        <v>43126</v>
      </c>
      <c r="B580">
        <v>7715.44</v>
      </c>
      <c r="C580">
        <v>7745.22</v>
      </c>
      <c r="D580">
        <v>7710.03</v>
      </c>
      <c r="E580">
        <v>7731.83</v>
      </c>
      <c r="F580" s="12">
        <v>676679296</v>
      </c>
      <c r="G580" s="12">
        <v>2103213.25</v>
      </c>
    </row>
    <row r="581" spans="1:7">
      <c r="A581" s="9">
        <f>'(1)'!A581</f>
        <v>43129</v>
      </c>
      <c r="B581">
        <v>7731.83</v>
      </c>
      <c r="C581">
        <v>7731.98</v>
      </c>
      <c r="D581">
        <v>7643.43</v>
      </c>
      <c r="E581">
        <v>7643.43</v>
      </c>
      <c r="F581" s="12">
        <v>837290496</v>
      </c>
      <c r="G581" s="12">
        <v>2103874.5</v>
      </c>
    </row>
    <row r="582" spans="1:7">
      <c r="A582" s="9">
        <f>'(1)'!A582</f>
        <v>43130</v>
      </c>
      <c r="B582">
        <v>7643.43</v>
      </c>
      <c r="C582">
        <v>7662.35</v>
      </c>
      <c r="D582">
        <v>7608.53</v>
      </c>
      <c r="E582">
        <v>7615.84</v>
      </c>
      <c r="F582" s="12">
        <v>956524224</v>
      </c>
      <c r="G582" s="12">
        <v>2121916.25</v>
      </c>
    </row>
    <row r="583" spans="1:7">
      <c r="A583" s="9">
        <f>'(1)'!A583</f>
        <v>43131</v>
      </c>
      <c r="B583">
        <v>7615.84</v>
      </c>
      <c r="C583">
        <v>7667.4</v>
      </c>
      <c r="D583">
        <v>7615.84</v>
      </c>
      <c r="E583">
        <v>7665.54</v>
      </c>
      <c r="F583" s="12">
        <v>1109406848</v>
      </c>
      <c r="G583" s="12">
        <v>2121916.25</v>
      </c>
    </row>
    <row r="584" spans="1:7">
      <c r="A584" s="9">
        <f>'(1)'!A584</f>
        <v>43132</v>
      </c>
      <c r="B584">
        <v>7665.54</v>
      </c>
      <c r="C584">
        <v>7689.15</v>
      </c>
      <c r="D584">
        <v>7663.93</v>
      </c>
      <c r="E584">
        <v>7671.53</v>
      </c>
      <c r="F584" s="12">
        <v>507403424</v>
      </c>
      <c r="G584" s="12">
        <v>2111725.25</v>
      </c>
    </row>
    <row r="585" spans="1:7">
      <c r="A585" s="9">
        <f>'(1)'!A585</f>
        <v>43133</v>
      </c>
      <c r="B585">
        <v>7671.53</v>
      </c>
      <c r="C585">
        <v>7671.67</v>
      </c>
      <c r="D585">
        <v>7587.12</v>
      </c>
      <c r="E585">
        <v>7587.98</v>
      </c>
      <c r="F585" s="12">
        <v>776545984</v>
      </c>
      <c r="G585" s="12">
        <v>2123604.25</v>
      </c>
    </row>
    <row r="586" spans="1:7">
      <c r="A586" s="9">
        <f>'(1)'!A586</f>
        <v>43136</v>
      </c>
      <c r="B586">
        <v>7587.98</v>
      </c>
      <c r="C586">
        <v>7599.01</v>
      </c>
      <c r="D586">
        <v>7521.77</v>
      </c>
      <c r="E586">
        <v>7533.55</v>
      </c>
      <c r="F586" s="12">
        <v>756980224</v>
      </c>
      <c r="G586" s="12">
        <v>2130702</v>
      </c>
    </row>
    <row r="587" spans="1:7">
      <c r="A587" s="9">
        <f>'(1)'!A587</f>
        <v>43137</v>
      </c>
      <c r="B587">
        <v>7533.55</v>
      </c>
      <c r="C587">
        <v>7554.73</v>
      </c>
      <c r="D587">
        <v>7476.51</v>
      </c>
      <c r="E587">
        <v>7490.39</v>
      </c>
      <c r="F587" s="12">
        <v>735049152</v>
      </c>
      <c r="G587" s="12">
        <v>2138178.75</v>
      </c>
    </row>
    <row r="588" spans="1:7">
      <c r="A588" s="9">
        <f>'(1)'!A588</f>
        <v>43138</v>
      </c>
      <c r="B588">
        <v>7490.39</v>
      </c>
      <c r="C588">
        <v>7494.76</v>
      </c>
      <c r="D588">
        <v>7432.25</v>
      </c>
      <c r="E588">
        <v>7443.43</v>
      </c>
      <c r="F588" s="12">
        <v>777466880</v>
      </c>
      <c r="G588" s="12">
        <v>2131539</v>
      </c>
    </row>
    <row r="589" spans="1:7">
      <c r="A589" s="9">
        <f>'(1)'!A589</f>
        <v>43139</v>
      </c>
      <c r="B589">
        <v>7443.43</v>
      </c>
      <c r="C589">
        <v>7443.43</v>
      </c>
      <c r="D589">
        <v>7334.79</v>
      </c>
      <c r="E589">
        <v>7334.98</v>
      </c>
      <c r="F589" s="12">
        <v>710978368</v>
      </c>
      <c r="G589" s="12">
        <v>2141220.25</v>
      </c>
    </row>
    <row r="590" spans="1:7">
      <c r="A590" s="9">
        <f>'(1)'!A590</f>
        <v>43140</v>
      </c>
      <c r="B590">
        <v>7334.98</v>
      </c>
      <c r="C590">
        <v>7334.98</v>
      </c>
      <c r="D590">
        <v>7079.41</v>
      </c>
      <c r="E590">
        <v>7141.4</v>
      </c>
      <c r="F590" s="12">
        <v>729496960</v>
      </c>
      <c r="G590" s="12">
        <v>2147161.5</v>
      </c>
    </row>
    <row r="591" spans="1:7">
      <c r="A591" s="9">
        <f>'(1)'!A591</f>
        <v>43143</v>
      </c>
      <c r="B591">
        <v>7141.4</v>
      </c>
      <c r="C591">
        <v>7311.5</v>
      </c>
      <c r="D591">
        <v>7141.4</v>
      </c>
      <c r="E591">
        <v>7279.42</v>
      </c>
      <c r="F591" s="12">
        <v>734803328</v>
      </c>
      <c r="G591" s="12">
        <v>2151399.25</v>
      </c>
    </row>
    <row r="592" spans="1:7">
      <c r="A592" s="9">
        <f>'(1)'!A592</f>
        <v>43144</v>
      </c>
      <c r="B592">
        <v>7279.42</v>
      </c>
      <c r="C592">
        <v>7279.42</v>
      </c>
      <c r="D592">
        <v>7161.31</v>
      </c>
      <c r="E592">
        <v>7170.69</v>
      </c>
      <c r="F592" s="12">
        <v>703847424</v>
      </c>
      <c r="G592" s="12">
        <v>2156258</v>
      </c>
    </row>
    <row r="593" spans="1:7">
      <c r="A593" s="9">
        <f>'(1)'!A593</f>
        <v>43145</v>
      </c>
      <c r="B593">
        <v>7170.69</v>
      </c>
      <c r="C593">
        <v>7170.69</v>
      </c>
      <c r="D593">
        <v>7073.03</v>
      </c>
      <c r="E593">
        <v>7092.43</v>
      </c>
      <c r="F593" s="12">
        <v>698116992</v>
      </c>
      <c r="G593" s="12">
        <v>2150093.25</v>
      </c>
    </row>
    <row r="594" spans="1:7">
      <c r="A594" s="9">
        <f>'(1)'!A594</f>
        <v>43146</v>
      </c>
      <c r="B594">
        <v>7092.43</v>
      </c>
      <c r="C594">
        <v>7199.93</v>
      </c>
      <c r="D594">
        <v>7092.43</v>
      </c>
      <c r="E594">
        <v>7177.06</v>
      </c>
      <c r="F594" s="12">
        <v>610328832</v>
      </c>
      <c r="G594" s="12">
        <v>2146041.75</v>
      </c>
    </row>
    <row r="595" spans="1:7">
      <c r="A595" s="9">
        <f>'(1)'!A595</f>
        <v>43147</v>
      </c>
      <c r="B595">
        <v>7177.06</v>
      </c>
      <c r="C595">
        <v>7202.99</v>
      </c>
      <c r="D595">
        <v>7165.83</v>
      </c>
      <c r="E595">
        <v>7168.01</v>
      </c>
      <c r="F595" s="12">
        <v>781679104</v>
      </c>
      <c r="G595" s="12">
        <v>2137749.5</v>
      </c>
    </row>
    <row r="596" spans="1:7">
      <c r="A596" s="9">
        <f>'(1)'!A596</f>
        <v>43151</v>
      </c>
      <c r="B596">
        <v>7168.01</v>
      </c>
      <c r="C596">
        <v>7243.15</v>
      </c>
      <c r="D596">
        <v>7145.73</v>
      </c>
      <c r="E596">
        <v>7213.97</v>
      </c>
      <c r="F596" s="12">
        <v>826274624</v>
      </c>
      <c r="G596" s="12">
        <v>2131434</v>
      </c>
    </row>
    <row r="597" spans="1:7">
      <c r="A597" s="9">
        <f>'(1)'!A597</f>
        <v>43152</v>
      </c>
      <c r="B597">
        <v>7213.97</v>
      </c>
      <c r="C597">
        <v>7267.96</v>
      </c>
      <c r="D597">
        <v>7206.69</v>
      </c>
      <c r="E597">
        <v>7234.81</v>
      </c>
      <c r="F597" s="12">
        <v>871123456</v>
      </c>
      <c r="G597" s="12">
        <v>2139742</v>
      </c>
    </row>
    <row r="598" spans="1:7">
      <c r="A598" s="9">
        <f>'(1)'!A598</f>
        <v>43153</v>
      </c>
      <c r="B598">
        <v>7234.81</v>
      </c>
      <c r="C598">
        <v>7307.97</v>
      </c>
      <c r="D598">
        <v>7234.81</v>
      </c>
      <c r="E598">
        <v>7294.7</v>
      </c>
      <c r="F598" s="12">
        <v>856369408</v>
      </c>
      <c r="G598" s="12">
        <v>2135454.25</v>
      </c>
    </row>
    <row r="599" spans="1:7">
      <c r="A599" s="9">
        <f>'(1)'!A599</f>
        <v>43154</v>
      </c>
      <c r="B599">
        <v>7294.7</v>
      </c>
      <c r="C599">
        <v>7306.21</v>
      </c>
      <c r="D599">
        <v>7239.98</v>
      </c>
      <c r="E599">
        <v>7247.66</v>
      </c>
      <c r="F599" s="12">
        <v>871960256</v>
      </c>
      <c r="G599" s="12">
        <v>2139114.5</v>
      </c>
    </row>
    <row r="600" spans="1:7">
      <c r="A600" s="9">
        <f>'(1)'!A600</f>
        <v>43157</v>
      </c>
      <c r="B600">
        <v>7247.66</v>
      </c>
      <c r="C600">
        <v>7264.78</v>
      </c>
      <c r="D600">
        <v>7202.14</v>
      </c>
      <c r="E600">
        <v>7246.77</v>
      </c>
      <c r="F600" s="12">
        <v>1359258752</v>
      </c>
      <c r="G600" s="12">
        <v>2117423.25</v>
      </c>
    </row>
    <row r="601" spans="1:7">
      <c r="A601" s="9">
        <f>'(1)'!A601</f>
        <v>43158</v>
      </c>
      <c r="B601">
        <v>7246.77</v>
      </c>
      <c r="C601">
        <v>7291.8</v>
      </c>
      <c r="D601">
        <v>7220.55</v>
      </c>
      <c r="E601">
        <v>7281.57</v>
      </c>
      <c r="F601" s="12">
        <v>1006630272</v>
      </c>
      <c r="G601" s="12">
        <v>2103106.5</v>
      </c>
    </row>
    <row r="602" spans="1:7">
      <c r="A602" s="9">
        <f>'(1)'!A602</f>
        <v>43159</v>
      </c>
      <c r="B602">
        <v>7281.57</v>
      </c>
      <c r="C602">
        <v>7281.57</v>
      </c>
      <c r="D602">
        <v>7187.76</v>
      </c>
      <c r="E602">
        <v>7252.39</v>
      </c>
      <c r="F602" s="12">
        <v>973826240</v>
      </c>
      <c r="G602" s="12">
        <v>2116486.75</v>
      </c>
    </row>
    <row r="603" spans="1:7">
      <c r="A603" s="9">
        <f>'(1)'!A603</f>
        <v>43160</v>
      </c>
      <c r="B603">
        <v>7252.39</v>
      </c>
      <c r="C603">
        <v>7262.05</v>
      </c>
      <c r="D603">
        <v>7220.81</v>
      </c>
      <c r="E603">
        <v>7244.41</v>
      </c>
      <c r="F603" s="12">
        <v>917878912</v>
      </c>
      <c r="G603" s="12">
        <v>2118204.5</v>
      </c>
    </row>
    <row r="604" spans="1:7">
      <c r="A604" s="9">
        <f>'(1)'!A604</f>
        <v>43161</v>
      </c>
      <c r="B604">
        <v>7244.41</v>
      </c>
      <c r="C604">
        <v>7312.98</v>
      </c>
      <c r="D604">
        <v>7244.31</v>
      </c>
      <c r="E604">
        <v>7289.58</v>
      </c>
      <c r="F604" s="12">
        <v>712747392</v>
      </c>
      <c r="G604" s="12">
        <v>2094812.5</v>
      </c>
    </row>
    <row r="605" spans="1:7">
      <c r="A605" s="9">
        <f>'(1)'!A605</f>
        <v>43164</v>
      </c>
      <c r="B605">
        <v>7289.58</v>
      </c>
      <c r="C605">
        <v>7326.02</v>
      </c>
      <c r="D605">
        <v>7272.87</v>
      </c>
      <c r="E605">
        <v>7282.45</v>
      </c>
      <c r="F605" s="12">
        <v>724079104</v>
      </c>
      <c r="G605" s="12">
        <v>2080149.38</v>
      </c>
    </row>
    <row r="606" spans="1:7">
      <c r="A606" s="9">
        <f>'(1)'!A606</f>
        <v>43165</v>
      </c>
      <c r="B606">
        <v>7282.45</v>
      </c>
      <c r="C606">
        <v>7293.36</v>
      </c>
      <c r="D606">
        <v>7231.91</v>
      </c>
      <c r="E606">
        <v>7231.91</v>
      </c>
      <c r="F606" s="12">
        <v>941285440</v>
      </c>
      <c r="G606" s="12">
        <v>2068977.63</v>
      </c>
    </row>
    <row r="607" spans="1:7">
      <c r="A607" s="9">
        <f>'(1)'!A607</f>
        <v>43166</v>
      </c>
      <c r="B607">
        <v>7231.91</v>
      </c>
      <c r="C607">
        <v>7231.91</v>
      </c>
      <c r="D607">
        <v>7153.39</v>
      </c>
      <c r="E607">
        <v>7175.64</v>
      </c>
      <c r="F607" s="12">
        <v>748789696</v>
      </c>
      <c r="G607" s="12">
        <v>2061589.88</v>
      </c>
    </row>
    <row r="608" spans="1:7">
      <c r="A608" s="9">
        <f>'(1)'!A608</f>
        <v>43167</v>
      </c>
      <c r="B608">
        <v>7175.64</v>
      </c>
      <c r="C608">
        <v>7175.64</v>
      </c>
      <c r="D608">
        <v>7063.42</v>
      </c>
      <c r="E608">
        <v>7069.9</v>
      </c>
      <c r="F608" s="12">
        <v>650095936</v>
      </c>
      <c r="G608" s="12">
        <v>2032081.38</v>
      </c>
    </row>
    <row r="609" spans="1:7">
      <c r="A609" s="9">
        <f>'(1)'!A609</f>
        <v>43168</v>
      </c>
      <c r="B609">
        <v>7069.9</v>
      </c>
      <c r="C609">
        <v>7119.21</v>
      </c>
      <c r="D609">
        <v>7062.13</v>
      </c>
      <c r="E609">
        <v>7115.98</v>
      </c>
      <c r="F609" s="12">
        <v>487864704</v>
      </c>
      <c r="G609" s="12">
        <v>1978904.88</v>
      </c>
    </row>
    <row r="610" spans="1:7">
      <c r="A610" s="9">
        <f>'(1)'!A610</f>
        <v>43171</v>
      </c>
      <c r="B610">
        <v>7115.98</v>
      </c>
      <c r="C610">
        <v>7197.8</v>
      </c>
      <c r="D610">
        <v>7115.6</v>
      </c>
      <c r="E610">
        <v>7146.75</v>
      </c>
      <c r="F610" s="12">
        <v>637664576</v>
      </c>
      <c r="G610" s="12">
        <v>2016164.38</v>
      </c>
    </row>
    <row r="611" spans="1:7">
      <c r="A611" s="9">
        <f>'(1)'!A611</f>
        <v>43172</v>
      </c>
      <c r="B611">
        <v>7146.75</v>
      </c>
      <c r="C611">
        <v>7180.71</v>
      </c>
      <c r="D611">
        <v>7109.56</v>
      </c>
      <c r="E611">
        <v>7157.84</v>
      </c>
      <c r="F611" s="12">
        <v>883048512</v>
      </c>
      <c r="G611" s="12">
        <v>1985900</v>
      </c>
    </row>
    <row r="612" spans="1:7">
      <c r="A612" s="9">
        <f>'(1)'!A612</f>
        <v>43173</v>
      </c>
      <c r="B612">
        <v>7157.84</v>
      </c>
      <c r="C612">
        <v>7212.14</v>
      </c>
      <c r="D612">
        <v>7145.7</v>
      </c>
      <c r="E612">
        <v>7203.24</v>
      </c>
      <c r="F612" s="12">
        <v>895172288</v>
      </c>
      <c r="G612" s="12">
        <v>1964065.75</v>
      </c>
    </row>
    <row r="613" spans="1:7">
      <c r="A613" s="9">
        <f>'(1)'!A613</f>
        <v>43174</v>
      </c>
      <c r="B613">
        <v>7203.24</v>
      </c>
      <c r="C613">
        <v>7225.28</v>
      </c>
      <c r="D613">
        <v>7189.74</v>
      </c>
      <c r="E613">
        <v>7224.51</v>
      </c>
      <c r="F613" s="12">
        <v>645247360</v>
      </c>
      <c r="G613" s="12">
        <v>1987811</v>
      </c>
    </row>
    <row r="614" spans="1:7">
      <c r="A614" s="9">
        <f>'(1)'!A614</f>
        <v>43175</v>
      </c>
      <c r="B614">
        <v>7224.51</v>
      </c>
      <c r="C614">
        <v>7254.87</v>
      </c>
      <c r="D614">
        <v>7198.18</v>
      </c>
      <c r="E614">
        <v>7214.76</v>
      </c>
      <c r="F614" s="12">
        <v>580207744</v>
      </c>
      <c r="G614" s="12">
        <v>1985601</v>
      </c>
    </row>
    <row r="615" spans="1:7">
      <c r="A615" s="9">
        <f>'(1)'!A615</f>
        <v>43178</v>
      </c>
      <c r="B615">
        <v>7214.76</v>
      </c>
      <c r="C615">
        <v>7224.13</v>
      </c>
      <c r="D615">
        <v>7125.6</v>
      </c>
      <c r="E615">
        <v>7138.78</v>
      </c>
      <c r="F615" s="12">
        <v>699955008</v>
      </c>
      <c r="G615" s="12">
        <v>1998686.88</v>
      </c>
    </row>
    <row r="616" spans="1:7">
      <c r="A616" s="9">
        <f>'(1)'!A616</f>
        <v>43179</v>
      </c>
      <c r="B616">
        <v>7138.78</v>
      </c>
      <c r="C616">
        <v>7176.51</v>
      </c>
      <c r="D616">
        <v>7122.76</v>
      </c>
      <c r="E616">
        <v>7132.69</v>
      </c>
      <c r="F616" s="12">
        <v>899808192</v>
      </c>
      <c r="G616" s="12">
        <v>2005270.63</v>
      </c>
    </row>
    <row r="617" spans="1:7">
      <c r="A617" s="9">
        <f>'(1)'!A617</f>
        <v>43180</v>
      </c>
      <c r="B617">
        <v>7132.69</v>
      </c>
      <c r="C617">
        <v>7162.58</v>
      </c>
      <c r="D617">
        <v>7127.08</v>
      </c>
      <c r="E617">
        <v>7139.76</v>
      </c>
      <c r="F617" s="12">
        <v>854288960</v>
      </c>
      <c r="G617" s="12">
        <v>2021849.63</v>
      </c>
    </row>
    <row r="618" spans="1:7">
      <c r="A618" s="9">
        <f>'(1)'!A618</f>
        <v>43181</v>
      </c>
      <c r="B618">
        <v>7139.76</v>
      </c>
      <c r="C618">
        <v>7187.27</v>
      </c>
      <c r="D618">
        <v>7131.31</v>
      </c>
      <c r="E618">
        <v>7164.14</v>
      </c>
      <c r="F618" s="12">
        <v>896296512</v>
      </c>
      <c r="G618" s="12">
        <v>2008503.88</v>
      </c>
    </row>
    <row r="619" spans="1:7">
      <c r="A619" s="9">
        <f>'(1)'!A619</f>
        <v>43182</v>
      </c>
      <c r="B619">
        <v>7164.14</v>
      </c>
      <c r="C619">
        <v>7164.19</v>
      </c>
      <c r="D619">
        <v>7034.91</v>
      </c>
      <c r="E619">
        <v>7042.93</v>
      </c>
      <c r="F619" s="12">
        <v>922628800</v>
      </c>
      <c r="G619" s="12">
        <v>2008577.25</v>
      </c>
    </row>
    <row r="620" spans="1:7">
      <c r="A620" s="9">
        <f>'(1)'!A620</f>
        <v>43185</v>
      </c>
      <c r="B620">
        <v>7042.93</v>
      </c>
      <c r="C620">
        <v>7081.5</v>
      </c>
      <c r="D620">
        <v>7042.6</v>
      </c>
      <c r="E620">
        <v>7061.27</v>
      </c>
      <c r="F620" s="12">
        <v>760216768</v>
      </c>
      <c r="G620" s="12">
        <v>2018694.5</v>
      </c>
    </row>
    <row r="621" spans="1:7">
      <c r="A621" s="9">
        <f>'(1)'!A621</f>
        <v>43186</v>
      </c>
      <c r="B621">
        <v>7061.27</v>
      </c>
      <c r="C621">
        <v>7065.66</v>
      </c>
      <c r="D621">
        <v>7016.79</v>
      </c>
      <c r="E621">
        <v>7038.97</v>
      </c>
      <c r="F621" s="12">
        <v>837706112</v>
      </c>
      <c r="G621" s="12">
        <v>2011558.75</v>
      </c>
    </row>
    <row r="622" spans="1:7">
      <c r="A622" s="9">
        <f>'(1)'!A622</f>
        <v>43187</v>
      </c>
      <c r="B622">
        <v>7038.97</v>
      </c>
      <c r="C622">
        <v>7038.97</v>
      </c>
      <c r="D622">
        <v>6914.45</v>
      </c>
      <c r="E622">
        <v>6952.59</v>
      </c>
      <c r="F622" s="12">
        <v>707202176</v>
      </c>
      <c r="G622" s="12">
        <v>2007811.88</v>
      </c>
    </row>
    <row r="623" spans="1:7">
      <c r="A623" s="9">
        <f>'(1)'!A623</f>
        <v>43188</v>
      </c>
      <c r="B623">
        <v>6952.59</v>
      </c>
      <c r="C623">
        <v>6952.82</v>
      </c>
      <c r="D623">
        <v>6876.96</v>
      </c>
      <c r="E623">
        <v>6921.94</v>
      </c>
      <c r="F623" s="12">
        <v>639470976</v>
      </c>
      <c r="G623" s="12">
        <v>2020630.75</v>
      </c>
    </row>
    <row r="624" spans="1:7">
      <c r="A624" s="9">
        <f>'(1)'!A624</f>
        <v>43192</v>
      </c>
      <c r="B624">
        <v>6921.94</v>
      </c>
      <c r="C624">
        <v>6958.47</v>
      </c>
      <c r="D624">
        <v>6866.94</v>
      </c>
      <c r="E624">
        <v>6888.69</v>
      </c>
      <c r="F624" s="12">
        <v>560227968</v>
      </c>
      <c r="G624" s="12">
        <v>2019734</v>
      </c>
    </row>
    <row r="625" spans="1:7">
      <c r="A625" s="9">
        <f>'(1)'!A625</f>
        <v>43193</v>
      </c>
      <c r="B625">
        <v>6888.69</v>
      </c>
      <c r="C625">
        <v>7042.37</v>
      </c>
      <c r="D625">
        <v>6888.69</v>
      </c>
      <c r="E625">
        <v>7000.14</v>
      </c>
      <c r="F625" s="12">
        <v>730890240</v>
      </c>
      <c r="G625" s="12">
        <v>2004631.38</v>
      </c>
    </row>
    <row r="626" spans="1:7">
      <c r="A626" s="9">
        <f>'(1)'!A626</f>
        <v>43194</v>
      </c>
      <c r="B626">
        <v>7000.14</v>
      </c>
      <c r="C626">
        <v>7044.74</v>
      </c>
      <c r="D626">
        <v>6923.33</v>
      </c>
      <c r="E626">
        <v>7044.74</v>
      </c>
      <c r="F626" s="12">
        <v>740230656</v>
      </c>
      <c r="G626" s="12">
        <v>1988728</v>
      </c>
    </row>
    <row r="627" spans="1:7">
      <c r="A627" s="9">
        <f>'(1)'!A627</f>
        <v>43195</v>
      </c>
      <c r="B627">
        <v>7044.74</v>
      </c>
      <c r="C627">
        <v>7109.93</v>
      </c>
      <c r="D627">
        <v>7042.73</v>
      </c>
      <c r="E627">
        <v>7056.61</v>
      </c>
      <c r="F627" s="12">
        <v>784961536</v>
      </c>
      <c r="G627" s="12">
        <v>1959308.63</v>
      </c>
    </row>
    <row r="628" spans="1:7">
      <c r="A628" s="9">
        <f>'(1)'!A628</f>
        <v>43196</v>
      </c>
      <c r="B628">
        <v>7056.61</v>
      </c>
      <c r="C628">
        <v>7064.98</v>
      </c>
      <c r="D628">
        <v>6996.76</v>
      </c>
      <c r="E628">
        <v>7030.46</v>
      </c>
      <c r="F628" s="12">
        <v>1325163008</v>
      </c>
      <c r="G628" s="12">
        <v>1974936.25</v>
      </c>
    </row>
    <row r="629" spans="1:7">
      <c r="A629" s="9">
        <f>'(1)'!A629</f>
        <v>43199</v>
      </c>
      <c r="B629">
        <v>7030.46</v>
      </c>
      <c r="C629">
        <v>7046.26</v>
      </c>
      <c r="D629">
        <v>6971.75</v>
      </c>
      <c r="E629">
        <v>7034.01</v>
      </c>
      <c r="F629" s="12">
        <v>712495104</v>
      </c>
      <c r="G629" s="12">
        <v>1983318.38</v>
      </c>
    </row>
    <row r="630" spans="1:7">
      <c r="A630" s="9">
        <f>'(1)'!A630</f>
        <v>43200</v>
      </c>
      <c r="B630">
        <v>7034.01</v>
      </c>
      <c r="C630">
        <v>7199.5</v>
      </c>
      <c r="D630">
        <v>7034.01</v>
      </c>
      <c r="E630">
        <v>7199.5</v>
      </c>
      <c r="F630" s="12">
        <v>734436864</v>
      </c>
      <c r="G630" s="12">
        <v>1986440.25</v>
      </c>
    </row>
    <row r="631" spans="1:7">
      <c r="A631" s="9">
        <f>'(1)'!A631</f>
        <v>43201</v>
      </c>
      <c r="B631">
        <v>7199.5</v>
      </c>
      <c r="C631">
        <v>7214.02</v>
      </c>
      <c r="D631">
        <v>7163.11</v>
      </c>
      <c r="E631">
        <v>7183.64</v>
      </c>
      <c r="F631" s="12">
        <v>732602944</v>
      </c>
      <c r="G631" s="12">
        <v>1998523.75</v>
      </c>
    </row>
    <row r="632" spans="1:7">
      <c r="A632" s="9">
        <f>'(1)'!A632</f>
        <v>43202</v>
      </c>
      <c r="B632">
        <v>7183.64</v>
      </c>
      <c r="C632">
        <v>7209.68</v>
      </c>
      <c r="D632">
        <v>7145.57</v>
      </c>
      <c r="E632">
        <v>7194.75</v>
      </c>
      <c r="F632" s="12">
        <v>852049472</v>
      </c>
      <c r="G632" s="12">
        <v>2004853</v>
      </c>
    </row>
    <row r="633" spans="1:7">
      <c r="A633" s="9">
        <f>'(1)'!A633</f>
        <v>43203</v>
      </c>
      <c r="B633">
        <v>7194.75</v>
      </c>
      <c r="C633">
        <v>7266.75</v>
      </c>
      <c r="D633">
        <v>7194.75</v>
      </c>
      <c r="E633">
        <v>7266.75</v>
      </c>
      <c r="F633" s="12">
        <v>868841792</v>
      </c>
      <c r="G633" s="12">
        <v>2002151.25</v>
      </c>
    </row>
    <row r="634" spans="1:7">
      <c r="A634" s="9">
        <f>'(1)'!A634</f>
        <v>43206</v>
      </c>
      <c r="B634">
        <v>7266.75</v>
      </c>
      <c r="C634">
        <v>7270.28</v>
      </c>
      <c r="D634">
        <v>7243.32</v>
      </c>
      <c r="E634">
        <v>7257.14</v>
      </c>
      <c r="F634" s="12">
        <v>751010624</v>
      </c>
      <c r="G634" s="12">
        <v>1981627.5</v>
      </c>
    </row>
    <row r="635" spans="1:7">
      <c r="A635" s="9">
        <f>'(1)'!A635</f>
        <v>43207</v>
      </c>
      <c r="B635">
        <v>7257.14</v>
      </c>
      <c r="C635">
        <v>7266.64</v>
      </c>
      <c r="D635">
        <v>7240.76</v>
      </c>
      <c r="E635">
        <v>7258.34</v>
      </c>
      <c r="F635" s="12">
        <v>691397120</v>
      </c>
      <c r="G635" s="12">
        <v>1980131</v>
      </c>
    </row>
    <row r="636" spans="1:7">
      <c r="A636" s="9">
        <f>'(1)'!A636</f>
        <v>43208</v>
      </c>
      <c r="B636">
        <v>7258.34</v>
      </c>
      <c r="C636">
        <v>7274.99</v>
      </c>
      <c r="D636">
        <v>7249.07</v>
      </c>
      <c r="E636">
        <v>7264.56</v>
      </c>
      <c r="F636" s="12">
        <v>762093824</v>
      </c>
      <c r="G636" s="12">
        <v>1981747.25</v>
      </c>
    </row>
    <row r="637" spans="1:7">
      <c r="A637" s="9">
        <f>'(1)'!A637</f>
        <v>43209</v>
      </c>
      <c r="B637">
        <v>7264.56</v>
      </c>
      <c r="C637">
        <v>7265.83</v>
      </c>
      <c r="D637">
        <v>7195.46</v>
      </c>
      <c r="E637">
        <v>7198.2</v>
      </c>
      <c r="F637" s="12">
        <v>871703104</v>
      </c>
      <c r="G637" s="12">
        <v>1988388.5</v>
      </c>
    </row>
    <row r="638" spans="1:7">
      <c r="A638" s="9">
        <f>'(1)'!A638</f>
        <v>43210</v>
      </c>
      <c r="B638">
        <v>7198.2</v>
      </c>
      <c r="C638">
        <v>7240.41</v>
      </c>
      <c r="D638">
        <v>7189.85</v>
      </c>
      <c r="E638">
        <v>7226.05</v>
      </c>
      <c r="F638" s="12">
        <v>803373824</v>
      </c>
      <c r="G638" s="12">
        <v>1950244.13</v>
      </c>
    </row>
    <row r="639" spans="1:7">
      <c r="A639" s="9">
        <f>'(1)'!A639</f>
        <v>43213</v>
      </c>
      <c r="B639">
        <v>7226.05</v>
      </c>
      <c r="C639">
        <v>7325.59</v>
      </c>
      <c r="D639">
        <v>7226.05</v>
      </c>
      <c r="E639">
        <v>7317.34</v>
      </c>
      <c r="F639" s="12">
        <v>803263808</v>
      </c>
      <c r="G639" s="12">
        <v>1955806.88</v>
      </c>
    </row>
    <row r="640" spans="1:7">
      <c r="A640" s="9">
        <f>'(1)'!A640</f>
        <v>43214</v>
      </c>
      <c r="B640">
        <v>7317.34</v>
      </c>
      <c r="C640">
        <v>7340.73</v>
      </c>
      <c r="D640">
        <v>7309.42</v>
      </c>
      <c r="E640">
        <v>7328.92</v>
      </c>
      <c r="F640" s="12">
        <v>806134976</v>
      </c>
      <c r="G640" s="12">
        <v>1950184.25</v>
      </c>
    </row>
    <row r="641" spans="1:7">
      <c r="A641" s="9">
        <f>'(1)'!A641</f>
        <v>43215</v>
      </c>
      <c r="B641">
        <v>7328.92</v>
      </c>
      <c r="C641">
        <v>7368.17</v>
      </c>
      <c r="D641">
        <v>7323.31</v>
      </c>
      <c r="E641">
        <v>7368.17</v>
      </c>
      <c r="F641" s="12">
        <v>665402752</v>
      </c>
      <c r="G641" s="12">
        <v>1926280.13</v>
      </c>
    </row>
    <row r="642" spans="1:7">
      <c r="A642" s="9">
        <f>'(1)'!A642</f>
        <v>43216</v>
      </c>
      <c r="B642">
        <v>7368.17</v>
      </c>
      <c r="C642">
        <v>7404.11</v>
      </c>
      <c r="D642">
        <v>7359.73</v>
      </c>
      <c r="E642">
        <v>7398.87</v>
      </c>
      <c r="F642" s="12">
        <v>675756224</v>
      </c>
      <c r="G642" s="12">
        <v>1917745.75</v>
      </c>
    </row>
    <row r="643" spans="1:7">
      <c r="A643" s="9">
        <f>'(1)'!A643</f>
        <v>43217</v>
      </c>
      <c r="B643">
        <v>7398.87</v>
      </c>
      <c r="C643">
        <v>7439.58</v>
      </c>
      <c r="D643">
        <v>7397.29</v>
      </c>
      <c r="E643">
        <v>7425.4</v>
      </c>
      <c r="F643" s="12">
        <v>740209600</v>
      </c>
      <c r="G643" s="12">
        <v>1908900</v>
      </c>
    </row>
    <row r="644" spans="1:7">
      <c r="A644" s="9">
        <f>'(1)'!A644</f>
        <v>43220</v>
      </c>
      <c r="B644">
        <v>7425.4</v>
      </c>
      <c r="C644">
        <v>7427.13</v>
      </c>
      <c r="D644">
        <v>7334.64</v>
      </c>
      <c r="E644">
        <v>7379.32</v>
      </c>
      <c r="F644" s="12">
        <v>762453184</v>
      </c>
      <c r="G644" s="12">
        <v>1938979.88</v>
      </c>
    </row>
    <row r="645" spans="1:7">
      <c r="A645" s="9">
        <f>'(1)'!A645</f>
        <v>43221</v>
      </c>
      <c r="B645">
        <v>7379.32</v>
      </c>
      <c r="C645">
        <v>7421.43</v>
      </c>
      <c r="D645">
        <v>7355</v>
      </c>
      <c r="E645">
        <v>7421.43</v>
      </c>
      <c r="F645" s="12">
        <v>661865984</v>
      </c>
      <c r="G645" s="12">
        <v>1950109.38</v>
      </c>
    </row>
    <row r="646" spans="1:7">
      <c r="A646" s="9">
        <f>'(1)'!A646</f>
        <v>43222</v>
      </c>
      <c r="B646">
        <v>7421.43</v>
      </c>
      <c r="C646">
        <v>7507.12</v>
      </c>
      <c r="D646">
        <v>7421.28</v>
      </c>
      <c r="E646">
        <v>7502.21</v>
      </c>
      <c r="F646" s="12">
        <v>665634432</v>
      </c>
      <c r="G646" s="12">
        <v>1954567.25</v>
      </c>
    </row>
    <row r="647" spans="1:7">
      <c r="A647" s="9">
        <f>'(1)'!A647</f>
        <v>43223</v>
      </c>
      <c r="B647">
        <v>7502.21</v>
      </c>
      <c r="C647">
        <v>7546.16</v>
      </c>
      <c r="D647">
        <v>7497.11</v>
      </c>
      <c r="E647">
        <v>7509.3</v>
      </c>
      <c r="F647" s="12">
        <v>853281088</v>
      </c>
      <c r="G647" s="12">
        <v>1960737.63</v>
      </c>
    </row>
    <row r="648" spans="1:7">
      <c r="A648" s="9">
        <f>'(1)'!A648</f>
        <v>43224</v>
      </c>
      <c r="B648">
        <v>7509.3</v>
      </c>
      <c r="C648">
        <v>7549.07</v>
      </c>
      <c r="D648">
        <v>7506.57</v>
      </c>
      <c r="E648">
        <v>7520.36</v>
      </c>
      <c r="F648" s="12">
        <v>706469440</v>
      </c>
      <c r="G648" s="12">
        <v>1960737.63</v>
      </c>
    </row>
    <row r="649" spans="1:7">
      <c r="A649" s="9">
        <f>'(1)'!A649</f>
        <v>43227</v>
      </c>
      <c r="B649">
        <v>7520.36</v>
      </c>
      <c r="C649">
        <v>7572.98</v>
      </c>
      <c r="D649">
        <v>7519.62</v>
      </c>
      <c r="E649">
        <v>7543.2</v>
      </c>
      <c r="F649" s="12">
        <v>872284992</v>
      </c>
      <c r="G649" s="12">
        <v>1953834.25</v>
      </c>
    </row>
    <row r="650" spans="1:7">
      <c r="A650" s="9">
        <f>'(1)'!A650</f>
        <v>43228</v>
      </c>
      <c r="B650">
        <v>7543.2</v>
      </c>
      <c r="C650">
        <v>7555.18</v>
      </c>
      <c r="D650">
        <v>7492.39</v>
      </c>
      <c r="E650">
        <v>7502.69</v>
      </c>
      <c r="F650" s="12">
        <v>770946432</v>
      </c>
      <c r="G650" s="12">
        <v>1953649.88</v>
      </c>
    </row>
    <row r="651" spans="1:7">
      <c r="A651" s="9">
        <f>'(1)'!A651</f>
        <v>43229</v>
      </c>
      <c r="B651">
        <v>7502.69</v>
      </c>
      <c r="C651">
        <v>7570.22</v>
      </c>
      <c r="D651">
        <v>7502.69</v>
      </c>
      <c r="E651">
        <v>7567.14</v>
      </c>
      <c r="F651" s="12">
        <v>735462272</v>
      </c>
      <c r="G651" s="12">
        <v>1999178.38</v>
      </c>
    </row>
    <row r="652" spans="1:7">
      <c r="A652" s="9">
        <f>'(1)'!A652</f>
        <v>43230</v>
      </c>
      <c r="B652">
        <v>7567.14</v>
      </c>
      <c r="C652">
        <v>7598.51</v>
      </c>
      <c r="D652">
        <v>7550.44</v>
      </c>
      <c r="E652">
        <v>7565.75</v>
      </c>
      <c r="F652" s="12">
        <v>850980928</v>
      </c>
      <c r="G652" s="12">
        <v>1994555.5</v>
      </c>
    </row>
    <row r="653" spans="1:7">
      <c r="A653" s="9">
        <f>'(1)'!A653</f>
        <v>43231</v>
      </c>
      <c r="B653">
        <v>7565.75</v>
      </c>
      <c r="C653">
        <v>7662.52</v>
      </c>
      <c r="D653">
        <v>7565.75</v>
      </c>
      <c r="E653">
        <v>7662.52</v>
      </c>
      <c r="F653" s="12">
        <v>817147584</v>
      </c>
      <c r="G653" s="12">
        <v>1996906.13</v>
      </c>
    </row>
    <row r="654" spans="1:7">
      <c r="A654" s="9">
        <f>'(1)'!A654</f>
        <v>43234</v>
      </c>
      <c r="B654">
        <v>7662.52</v>
      </c>
      <c r="C654">
        <v>7706.87</v>
      </c>
      <c r="D654">
        <v>7631.58</v>
      </c>
      <c r="E654">
        <v>7700.97</v>
      </c>
      <c r="F654" s="12">
        <v>863696640</v>
      </c>
      <c r="G654" s="12">
        <v>2017156.38</v>
      </c>
    </row>
    <row r="655" spans="1:7">
      <c r="A655" s="9">
        <f>'(1)'!A655</f>
        <v>43235</v>
      </c>
      <c r="B655">
        <v>7700.97</v>
      </c>
      <c r="C655">
        <v>7728.89</v>
      </c>
      <c r="D655">
        <v>7691.69</v>
      </c>
      <c r="E655">
        <v>7724.55</v>
      </c>
      <c r="F655" s="12">
        <v>857896896</v>
      </c>
      <c r="G655" s="12">
        <v>2014194.75</v>
      </c>
    </row>
    <row r="656" spans="1:7">
      <c r="A656" s="9">
        <f>'(1)'!A656</f>
        <v>43236</v>
      </c>
      <c r="B656">
        <v>7724.55</v>
      </c>
      <c r="C656">
        <v>7727.96</v>
      </c>
      <c r="D656">
        <v>7688.57</v>
      </c>
      <c r="E656">
        <v>7710.98</v>
      </c>
      <c r="F656" s="12">
        <v>744274368</v>
      </c>
      <c r="G656" s="12">
        <v>2014651.5</v>
      </c>
    </row>
    <row r="657" spans="1:7">
      <c r="A657" s="9">
        <f>'(1)'!A657</f>
        <v>43237</v>
      </c>
      <c r="B657">
        <v>7710.98</v>
      </c>
      <c r="C657">
        <v>7752.02</v>
      </c>
      <c r="D657">
        <v>7687.49</v>
      </c>
      <c r="E657">
        <v>7722.98</v>
      </c>
      <c r="F657" s="12">
        <v>994022656</v>
      </c>
      <c r="G657" s="12">
        <v>2016687.38</v>
      </c>
    </row>
    <row r="658" spans="1:7">
      <c r="A658" s="9">
        <f>'(1)'!A658</f>
        <v>43238</v>
      </c>
      <c r="B658">
        <v>7722.98</v>
      </c>
      <c r="C658">
        <v>7745.53</v>
      </c>
      <c r="D658">
        <v>7717.76</v>
      </c>
      <c r="E658">
        <v>7734.2</v>
      </c>
      <c r="F658" s="12">
        <v>559091264</v>
      </c>
      <c r="G658" s="12">
        <v>1998198.13</v>
      </c>
    </row>
    <row r="659" spans="1:7">
      <c r="A659" s="9">
        <f>'(1)'!A659</f>
        <v>43241</v>
      </c>
      <c r="B659">
        <v>7734.2</v>
      </c>
      <c r="C659">
        <v>7788.23</v>
      </c>
      <c r="D659">
        <v>7713.85</v>
      </c>
      <c r="E659">
        <v>7787.97</v>
      </c>
      <c r="F659" s="12">
        <v>814037952</v>
      </c>
      <c r="G659" s="12">
        <v>2007224.13</v>
      </c>
    </row>
    <row r="660" spans="1:7">
      <c r="A660" s="9">
        <f>'(1)'!A660</f>
        <v>43242</v>
      </c>
      <c r="B660">
        <v>7787.97</v>
      </c>
      <c r="C660">
        <v>7791.41</v>
      </c>
      <c r="D660">
        <v>7753.27</v>
      </c>
      <c r="E660">
        <v>7778.79</v>
      </c>
      <c r="F660" s="12">
        <v>702390080</v>
      </c>
      <c r="G660" s="12">
        <v>2033432</v>
      </c>
    </row>
    <row r="661" spans="1:7">
      <c r="A661" s="9">
        <f>'(1)'!A661</f>
        <v>43243</v>
      </c>
      <c r="B661">
        <v>7778.79</v>
      </c>
      <c r="C661">
        <v>7868.12</v>
      </c>
      <c r="D661">
        <v>7778.12</v>
      </c>
      <c r="E661">
        <v>7859.17</v>
      </c>
      <c r="F661" s="12">
        <v>815092672</v>
      </c>
      <c r="G661" s="12">
        <v>2036631.13</v>
      </c>
    </row>
    <row r="662" spans="1:7">
      <c r="A662" s="9">
        <f>'(1)'!A662</f>
        <v>43244</v>
      </c>
      <c r="B662">
        <v>7859.17</v>
      </c>
      <c r="C662">
        <v>7903.5</v>
      </c>
      <c r="D662">
        <v>7854.58</v>
      </c>
      <c r="E662">
        <v>7877.45</v>
      </c>
      <c r="F662" s="12">
        <v>864150144</v>
      </c>
      <c r="G662" s="12">
        <v>2047014.88</v>
      </c>
    </row>
    <row r="663" spans="1:7">
      <c r="A663" s="9">
        <f>'(1)'!A663</f>
        <v>43245</v>
      </c>
      <c r="B663">
        <v>7877.45</v>
      </c>
      <c r="C663">
        <v>7877.45</v>
      </c>
      <c r="D663">
        <v>7765.32</v>
      </c>
      <c r="E663">
        <v>7788.44</v>
      </c>
      <c r="F663" s="12">
        <v>890672896</v>
      </c>
      <c r="G663" s="12">
        <v>2054821</v>
      </c>
    </row>
    <row r="664" spans="1:7">
      <c r="A664" s="9">
        <f>'(1)'!A664</f>
        <v>43249</v>
      </c>
      <c r="B664">
        <v>7788.44</v>
      </c>
      <c r="C664">
        <v>7803.45</v>
      </c>
      <c r="D664">
        <v>7716.74</v>
      </c>
      <c r="E664">
        <v>7716.74</v>
      </c>
      <c r="F664" s="12">
        <v>864451136</v>
      </c>
      <c r="G664" s="12">
        <v>2063865.13</v>
      </c>
    </row>
    <row r="665" spans="1:7">
      <c r="A665" s="9">
        <f>'(1)'!A665</f>
        <v>43250</v>
      </c>
      <c r="B665">
        <v>7716.74</v>
      </c>
      <c r="C665">
        <v>7753.32</v>
      </c>
      <c r="D665">
        <v>7703.26</v>
      </c>
      <c r="E665">
        <v>7730.28</v>
      </c>
      <c r="F665" s="12">
        <v>719069312</v>
      </c>
      <c r="G665" s="12">
        <v>2051152.38</v>
      </c>
    </row>
    <row r="666" spans="1:7">
      <c r="A666" s="9">
        <f>'(1)'!A666</f>
        <v>43251</v>
      </c>
      <c r="B666">
        <v>7730.28</v>
      </c>
      <c r="C666">
        <v>7730.28</v>
      </c>
      <c r="D666">
        <v>7610.66</v>
      </c>
      <c r="E666">
        <v>7632.64</v>
      </c>
      <c r="F666" s="12">
        <v>725132160</v>
      </c>
      <c r="G666" s="12">
        <v>2062381.63</v>
      </c>
    </row>
    <row r="667" spans="1:7">
      <c r="A667" s="9">
        <f>'(1)'!A667</f>
        <v>43252</v>
      </c>
      <c r="B667">
        <v>7632.64</v>
      </c>
      <c r="C667">
        <v>7689.57</v>
      </c>
      <c r="D667">
        <v>7618.12</v>
      </c>
      <c r="E667">
        <v>7689.57</v>
      </c>
      <c r="F667" s="12">
        <v>1016337472</v>
      </c>
      <c r="G667" s="12">
        <v>2084089.88</v>
      </c>
    </row>
    <row r="668" spans="1:7">
      <c r="A668" s="9">
        <f>'(1)'!A668</f>
        <v>43255</v>
      </c>
      <c r="B668">
        <v>7689.57</v>
      </c>
      <c r="C668">
        <v>7727.45</v>
      </c>
      <c r="D668">
        <v>7651.12</v>
      </c>
      <c r="E668">
        <v>7678.2</v>
      </c>
      <c r="F668" s="12">
        <v>921183872</v>
      </c>
      <c r="G668" s="12">
        <v>2086080.5</v>
      </c>
    </row>
    <row r="669" spans="1:7">
      <c r="A669" s="9">
        <f>'(1)'!A669</f>
        <v>43256</v>
      </c>
      <c r="B669">
        <v>7678.2</v>
      </c>
      <c r="C669">
        <v>7746.73</v>
      </c>
      <c r="D669">
        <v>7678.2</v>
      </c>
      <c r="E669">
        <v>7701.77</v>
      </c>
      <c r="F669" s="12">
        <v>761780224</v>
      </c>
      <c r="G669" s="12">
        <v>2088741.25</v>
      </c>
    </row>
    <row r="670" spans="1:7">
      <c r="A670" s="9">
        <f>'(1)'!A670</f>
        <v>43257</v>
      </c>
      <c r="B670">
        <v>7701.77</v>
      </c>
      <c r="C670">
        <v>7772.12</v>
      </c>
      <c r="D670">
        <v>7701.7</v>
      </c>
      <c r="E670">
        <v>7741.29</v>
      </c>
      <c r="F670" s="12">
        <v>894551744</v>
      </c>
      <c r="G670" s="12">
        <v>2096019.13</v>
      </c>
    </row>
    <row r="671" spans="1:7">
      <c r="A671" s="9">
        <f>'(1)'!A671</f>
        <v>43258</v>
      </c>
      <c r="B671">
        <v>7741.29</v>
      </c>
      <c r="C671">
        <v>7744.46</v>
      </c>
      <c r="D671">
        <v>7686.61</v>
      </c>
      <c r="E671">
        <v>7686.8</v>
      </c>
      <c r="F671" s="12">
        <v>668252544</v>
      </c>
      <c r="G671" s="12">
        <v>2084255</v>
      </c>
    </row>
    <row r="672" spans="1:7">
      <c r="A672" s="9">
        <f>'(1)'!A672</f>
        <v>43259</v>
      </c>
      <c r="B672">
        <v>7686.8</v>
      </c>
      <c r="C672">
        <v>7730.48</v>
      </c>
      <c r="D672">
        <v>7671.62</v>
      </c>
      <c r="E672">
        <v>7712.37</v>
      </c>
      <c r="F672" s="12">
        <v>789788160</v>
      </c>
      <c r="G672" s="12">
        <v>2102322.5</v>
      </c>
    </row>
    <row r="673" spans="1:7">
      <c r="A673" s="9">
        <f>'(1)'!A673</f>
        <v>43262</v>
      </c>
      <c r="B673">
        <v>7712.37</v>
      </c>
      <c r="C673">
        <v>7756.66</v>
      </c>
      <c r="D673">
        <v>7698.15</v>
      </c>
      <c r="E673">
        <v>7704.4</v>
      </c>
      <c r="F673" s="12">
        <v>919240512</v>
      </c>
      <c r="G673" s="12">
        <v>2102322.5</v>
      </c>
    </row>
    <row r="674" spans="1:7">
      <c r="A674" s="9">
        <f>'(1)'!A674</f>
        <v>43263</v>
      </c>
      <c r="B674">
        <v>7704.4</v>
      </c>
      <c r="C674">
        <v>7714.32</v>
      </c>
      <c r="D674">
        <v>7637.52</v>
      </c>
      <c r="E674">
        <v>7681.07</v>
      </c>
      <c r="F674" s="12">
        <v>870435776</v>
      </c>
      <c r="G674" s="12">
        <v>2102199.75</v>
      </c>
    </row>
    <row r="675" spans="1:7">
      <c r="A675" s="9">
        <f>'(1)'!A675</f>
        <v>43264</v>
      </c>
      <c r="B675">
        <v>7681.07</v>
      </c>
      <c r="C675">
        <v>7756.02</v>
      </c>
      <c r="D675">
        <v>7681.07</v>
      </c>
      <c r="E675">
        <v>7737.43</v>
      </c>
      <c r="F675" s="12">
        <v>839205312</v>
      </c>
      <c r="G675" s="12">
        <v>2128577.75</v>
      </c>
    </row>
    <row r="676" spans="1:7">
      <c r="A676" s="9">
        <f>'(1)'!A676</f>
        <v>43265</v>
      </c>
      <c r="B676">
        <v>7737.43</v>
      </c>
      <c r="C676">
        <v>7762.77</v>
      </c>
      <c r="D676">
        <v>7701.33</v>
      </c>
      <c r="E676">
        <v>7703.81</v>
      </c>
      <c r="F676" s="12">
        <v>1276967936</v>
      </c>
      <c r="G676" s="12">
        <v>2140299.25</v>
      </c>
    </row>
    <row r="677" spans="1:7">
      <c r="A677" s="9">
        <f>'(1)'!A677</f>
        <v>43266</v>
      </c>
      <c r="B677">
        <v>7703.81</v>
      </c>
      <c r="C677">
        <v>7746.7</v>
      </c>
      <c r="D677">
        <v>7677.17</v>
      </c>
      <c r="E677">
        <v>7703.71</v>
      </c>
      <c r="F677" s="12">
        <v>889690816</v>
      </c>
      <c r="G677" s="12">
        <v>2147675.5</v>
      </c>
    </row>
    <row r="678" spans="1:7">
      <c r="A678" s="9">
        <f>'(1)'!A678</f>
        <v>43269</v>
      </c>
      <c r="B678">
        <v>7703.71</v>
      </c>
      <c r="C678">
        <v>7793.45</v>
      </c>
      <c r="D678">
        <v>7650.16</v>
      </c>
      <c r="E678">
        <v>7765.79</v>
      </c>
      <c r="F678" s="12">
        <v>1512452736</v>
      </c>
      <c r="G678" s="12">
        <v>2143608.5</v>
      </c>
    </row>
    <row r="679" spans="1:7">
      <c r="A679" s="9">
        <f>'(1)'!A679</f>
        <v>43270</v>
      </c>
      <c r="B679">
        <v>7765.79</v>
      </c>
      <c r="C679">
        <v>7781</v>
      </c>
      <c r="D679">
        <v>7633.91</v>
      </c>
      <c r="E679">
        <v>7633.91</v>
      </c>
      <c r="F679" s="12">
        <v>781756416</v>
      </c>
      <c r="G679" s="12">
        <v>2146268.5</v>
      </c>
    </row>
    <row r="680" spans="1:7">
      <c r="A680" s="9">
        <f>'(1)'!A680</f>
        <v>43271</v>
      </c>
      <c r="B680">
        <v>7633.91</v>
      </c>
      <c r="C680">
        <v>7645.47</v>
      </c>
      <c r="D680">
        <v>7601.6</v>
      </c>
      <c r="E680">
        <v>7631.33</v>
      </c>
      <c r="F680" s="12">
        <v>686803840</v>
      </c>
      <c r="G680" s="12">
        <v>2149960.75</v>
      </c>
    </row>
    <row r="681" spans="1:7">
      <c r="A681" s="9">
        <f>'(1)'!A681</f>
        <v>43272</v>
      </c>
      <c r="B681">
        <v>7631.33</v>
      </c>
      <c r="C681">
        <v>7631.33</v>
      </c>
      <c r="D681">
        <v>7548.84</v>
      </c>
      <c r="E681">
        <v>7603.85</v>
      </c>
      <c r="F681" s="12">
        <v>929714048</v>
      </c>
      <c r="G681" s="12">
        <v>2165372.25</v>
      </c>
    </row>
    <row r="682" spans="1:7">
      <c r="A682" s="9">
        <f>'(1)'!A682</f>
        <v>43273</v>
      </c>
      <c r="B682">
        <v>7603.85</v>
      </c>
      <c r="C682">
        <v>7705.2</v>
      </c>
      <c r="D682">
        <v>7603.85</v>
      </c>
      <c r="E682">
        <v>7627.4</v>
      </c>
      <c r="F682" s="12">
        <v>875855680</v>
      </c>
      <c r="G682" s="12">
        <v>2161977.5</v>
      </c>
    </row>
    <row r="683" spans="1:7">
      <c r="A683" s="9">
        <f>'(1)'!A683</f>
        <v>43276</v>
      </c>
      <c r="B683">
        <v>7627.4</v>
      </c>
      <c r="C683">
        <v>7670.78</v>
      </c>
      <c r="D683">
        <v>7548.12</v>
      </c>
      <c r="E683">
        <v>7556.44</v>
      </c>
      <c r="F683" s="12">
        <v>1038031680</v>
      </c>
      <c r="G683" s="12">
        <v>2183868.5</v>
      </c>
    </row>
    <row r="684" spans="1:7">
      <c r="A684" s="9">
        <f>'(1)'!A684</f>
        <v>43277</v>
      </c>
      <c r="B684">
        <v>7556.44</v>
      </c>
      <c r="C684">
        <v>7689.44</v>
      </c>
      <c r="D684">
        <v>7556.2</v>
      </c>
      <c r="E684">
        <v>7682.27</v>
      </c>
      <c r="F684" s="12">
        <v>750232000</v>
      </c>
      <c r="G684" s="12">
        <v>2189588.75</v>
      </c>
    </row>
    <row r="685" spans="1:7">
      <c r="A685" s="9">
        <f>'(1)'!A685</f>
        <v>43278</v>
      </c>
      <c r="B685">
        <v>7682.27</v>
      </c>
      <c r="C685">
        <v>7682.27</v>
      </c>
      <c r="D685">
        <v>7508.32</v>
      </c>
      <c r="E685">
        <v>7509.84</v>
      </c>
      <c r="F685" s="12">
        <v>739136832</v>
      </c>
      <c r="G685" s="12">
        <v>2164756.25</v>
      </c>
    </row>
    <row r="686" spans="1:7">
      <c r="A686" s="9">
        <f>'(1)'!A686</f>
        <v>43279</v>
      </c>
      <c r="B686">
        <v>7509.84</v>
      </c>
      <c r="C686">
        <v>7564.05</v>
      </c>
      <c r="D686">
        <v>7509.84</v>
      </c>
      <c r="E686">
        <v>7537.92</v>
      </c>
      <c r="F686" s="12">
        <v>756503808</v>
      </c>
      <c r="G686" s="12">
        <v>2144458.25</v>
      </c>
    </row>
    <row r="687" spans="1:7">
      <c r="A687" s="9">
        <f>'(1)'!A687</f>
        <v>43280</v>
      </c>
      <c r="B687">
        <v>7537.92</v>
      </c>
      <c r="C687">
        <v>7633.92</v>
      </c>
      <c r="D687">
        <v>7512.03</v>
      </c>
      <c r="E687">
        <v>7621.69</v>
      </c>
      <c r="F687" s="12">
        <v>864067648</v>
      </c>
      <c r="G687" s="12">
        <v>2148403.75</v>
      </c>
    </row>
    <row r="688" spans="1:7">
      <c r="A688" s="9">
        <f>'(1)'!A688</f>
        <v>43283</v>
      </c>
      <c r="B688">
        <v>7621.69</v>
      </c>
      <c r="C688">
        <v>7632.17</v>
      </c>
      <c r="D688">
        <v>7576.01</v>
      </c>
      <c r="E688">
        <v>7615.63</v>
      </c>
      <c r="F688" s="12">
        <v>1124401792</v>
      </c>
      <c r="G688" s="12">
        <v>2148403.75</v>
      </c>
    </row>
    <row r="689" spans="1:7">
      <c r="A689" s="9">
        <f>'(1)'!A689</f>
        <v>43284</v>
      </c>
      <c r="B689">
        <v>7615.63</v>
      </c>
      <c r="C689">
        <v>7706.64</v>
      </c>
      <c r="D689">
        <v>7615.63</v>
      </c>
      <c r="E689">
        <v>7636.93</v>
      </c>
      <c r="F689" s="12">
        <v>1705381248</v>
      </c>
      <c r="G689" s="12">
        <v>2120645</v>
      </c>
    </row>
    <row r="690" spans="1:7">
      <c r="A690" s="9">
        <f>'(1)'!A690</f>
        <v>43286</v>
      </c>
      <c r="B690">
        <v>7636.93</v>
      </c>
      <c r="C690">
        <v>7636.93</v>
      </c>
      <c r="D690">
        <v>7540.71</v>
      </c>
      <c r="E690">
        <v>7547.85</v>
      </c>
      <c r="F690" s="12">
        <v>676410176</v>
      </c>
      <c r="G690" s="12">
        <v>2135339.5</v>
      </c>
    </row>
    <row r="691" spans="1:7">
      <c r="A691" s="9">
        <f>'(1)'!A691</f>
        <v>43287</v>
      </c>
      <c r="B691">
        <v>7547.85</v>
      </c>
      <c r="C691">
        <v>7632.12</v>
      </c>
      <c r="D691">
        <v>7544.98</v>
      </c>
      <c r="E691">
        <v>7593.29</v>
      </c>
      <c r="F691" s="12">
        <v>898338880</v>
      </c>
      <c r="G691" s="12">
        <v>2132201.5</v>
      </c>
    </row>
    <row r="692" spans="1:7">
      <c r="A692" s="9">
        <f>'(1)'!A692</f>
        <v>43290</v>
      </c>
      <c r="B692">
        <v>7593.29</v>
      </c>
      <c r="C692">
        <v>7593.29</v>
      </c>
      <c r="D692">
        <v>7560.81</v>
      </c>
      <c r="E692">
        <v>7573.09</v>
      </c>
      <c r="F692" s="12">
        <v>755711104</v>
      </c>
      <c r="G692" s="12">
        <v>2139149.25</v>
      </c>
    </row>
    <row r="693" spans="1:7">
      <c r="A693" s="9">
        <f>'(1)'!A693</f>
        <v>43291</v>
      </c>
      <c r="B693">
        <v>7573.09</v>
      </c>
      <c r="C693">
        <v>7624.82</v>
      </c>
      <c r="D693">
        <v>7572.69</v>
      </c>
      <c r="E693">
        <v>7603.22</v>
      </c>
      <c r="F693" s="12">
        <v>760366720</v>
      </c>
      <c r="G693" s="12">
        <v>2150233</v>
      </c>
    </row>
    <row r="694" spans="1:7">
      <c r="A694" s="9"/>
      <c r="B694">
        <v>7603.22</v>
      </c>
      <c r="C694">
        <v>7631.19</v>
      </c>
      <c r="D694">
        <v>7569.7</v>
      </c>
      <c r="E694">
        <v>7617.7</v>
      </c>
      <c r="F694" s="12">
        <v>699377856</v>
      </c>
      <c r="G694" s="12">
        <v>2134662</v>
      </c>
    </row>
    <row r="695" spans="1:7">
      <c r="A695" s="9"/>
      <c r="B695">
        <v>7617.7</v>
      </c>
      <c r="C695">
        <v>7697.46</v>
      </c>
      <c r="D695">
        <v>7617.7</v>
      </c>
      <c r="E695">
        <v>7687.99</v>
      </c>
      <c r="F695" s="12">
        <v>761506368</v>
      </c>
      <c r="G695" s="12">
        <v>2142950.25</v>
      </c>
    </row>
    <row r="696" spans="1:7">
      <c r="A696" s="9"/>
      <c r="B696">
        <v>7687.99</v>
      </c>
      <c r="C696">
        <v>7702.24</v>
      </c>
      <c r="D696">
        <v>7687.99</v>
      </c>
      <c r="E696">
        <v>7691.82</v>
      </c>
      <c r="F696" s="12">
        <v>1074525696</v>
      </c>
      <c r="G696" s="12">
        <v>2140049.5</v>
      </c>
    </row>
    <row r="697" spans="1:7">
      <c r="A697" s="9"/>
      <c r="F697" s="12">
        <v>1377283200</v>
      </c>
      <c r="G697" s="12">
        <v>2132328</v>
      </c>
    </row>
    <row r="698" spans="1:7">
      <c r="A698" s="9"/>
      <c r="F698" s="12">
        <v>762105280</v>
      </c>
      <c r="G698" s="12">
        <v>2147520.75</v>
      </c>
    </row>
    <row r="699" spans="1:7">
      <c r="A699" s="9"/>
      <c r="F699" s="12">
        <v>892463552</v>
      </c>
      <c r="G699" s="12">
        <v>2138143.5</v>
      </c>
    </row>
    <row r="700" spans="1:7">
      <c r="A700" s="9"/>
      <c r="F700" s="12">
        <v>779427840</v>
      </c>
      <c r="G700" s="12">
        <v>2138128.75</v>
      </c>
    </row>
    <row r="701" spans="1:7">
      <c r="A701" s="9"/>
      <c r="F701" s="12">
        <v>1004753152</v>
      </c>
      <c r="G701" s="12">
        <v>2155027.5</v>
      </c>
    </row>
    <row r="702" spans="1:7">
      <c r="A702" s="9"/>
      <c r="F702" s="12">
        <v>542689856</v>
      </c>
      <c r="G702" s="12">
        <v>2117394.5</v>
      </c>
    </row>
    <row r="703" spans="1:7">
      <c r="A703" s="9"/>
      <c r="F703" s="12">
        <v>602804736</v>
      </c>
      <c r="G703" s="12">
        <v>2124573.5</v>
      </c>
    </row>
    <row r="704" spans="1:7">
      <c r="A704" s="9"/>
      <c r="F704" s="12">
        <v>642195776</v>
      </c>
      <c r="G704" s="12">
        <v>2116566.5</v>
      </c>
    </row>
    <row r="705" spans="1:7">
      <c r="A705" s="9"/>
      <c r="F705" s="12">
        <v>610528960</v>
      </c>
      <c r="G705" s="12">
        <v>2123646.5</v>
      </c>
    </row>
    <row r="706" spans="1:7">
      <c r="A706" s="9"/>
      <c r="G706" s="12">
        <v>2104430.5</v>
      </c>
    </row>
    <row r="707" spans="1:7">
      <c r="A707" s="9"/>
      <c r="G707" s="12">
        <v>2139566.75</v>
      </c>
    </row>
    <row r="708" spans="1:7">
      <c r="A708" s="9"/>
      <c r="G708" s="12">
        <v>2094207.38</v>
      </c>
    </row>
    <row r="709" spans="1:7">
      <c r="A709" s="9"/>
      <c r="G709" s="12">
        <v>2099698.5</v>
      </c>
    </row>
    <row r="710" spans="1:7">
      <c r="A710" s="9"/>
      <c r="G710" s="12">
        <v>2121896.75</v>
      </c>
    </row>
    <row r="711" spans="1:7">
      <c r="A711" s="9"/>
      <c r="G711" s="12">
        <v>2113017</v>
      </c>
    </row>
    <row r="712" spans="1:7">
      <c r="A712" s="9"/>
      <c r="G712" s="12">
        <v>2119449.5</v>
      </c>
    </row>
    <row r="713" spans="1:7">
      <c r="A713" s="9"/>
      <c r="G713" s="12">
        <v>2094224.5</v>
      </c>
    </row>
    <row r="714" spans="1:7">
      <c r="A714" s="9"/>
      <c r="G714" s="12">
        <v>2105534.25</v>
      </c>
    </row>
    <row r="715" spans="1:7">
      <c r="A715" s="9"/>
      <c r="G715" s="12">
        <v>2099997.5</v>
      </c>
    </row>
    <row r="716" spans="1:7">
      <c r="A716" s="9"/>
      <c r="G716" s="12">
        <v>2108125.5</v>
      </c>
    </row>
    <row r="717" spans="1:7">
      <c r="A717" s="9"/>
      <c r="G717" s="12">
        <v>2111301.5</v>
      </c>
    </row>
    <row r="718" spans="1:7">
      <c r="A718" s="9"/>
      <c r="G718" s="12">
        <v>2131020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Name!B32</f>
        <v>THSE50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17804.91</v>
      </c>
      <c r="C6">
        <v>18170.669999999998</v>
      </c>
      <c r="D6">
        <v>17758.12</v>
      </c>
      <c r="E6">
        <v>18096.900000000001</v>
      </c>
      <c r="F6" s="12">
        <v>1317196416</v>
      </c>
      <c r="G6" s="12">
        <v>337890976</v>
      </c>
    </row>
    <row r="7" spans="1:7">
      <c r="A7" s="9">
        <f>'(1)'!A7</f>
        <v>42293</v>
      </c>
      <c r="B7">
        <v>18300.830000000002</v>
      </c>
      <c r="C7">
        <v>18397.52</v>
      </c>
      <c r="D7">
        <v>18238.78</v>
      </c>
      <c r="E7">
        <v>18291.8</v>
      </c>
      <c r="F7" s="12">
        <v>1295976704</v>
      </c>
      <c r="G7" s="12">
        <v>342021984</v>
      </c>
    </row>
    <row r="8" spans="1:7">
      <c r="A8" s="9">
        <f>'(1)'!A8</f>
        <v>42296</v>
      </c>
      <c r="B8">
        <v>18282.78</v>
      </c>
      <c r="C8">
        <v>18314.09</v>
      </c>
      <c r="D8">
        <v>18078.43</v>
      </c>
      <c r="E8">
        <v>18131.23</v>
      </c>
      <c r="F8" s="12">
        <v>1213488640</v>
      </c>
      <c r="G8" s="12">
        <v>338913312</v>
      </c>
    </row>
    <row r="9" spans="1:7">
      <c r="A9" s="9">
        <f>'(1)'!A9</f>
        <v>42297</v>
      </c>
      <c r="B9">
        <v>18245.54</v>
      </c>
      <c r="C9">
        <v>18253.13</v>
      </c>
      <c r="D9">
        <v>18147.98</v>
      </c>
      <c r="E9">
        <v>18207.150000000001</v>
      </c>
      <c r="F9" s="12">
        <v>1188175488</v>
      </c>
      <c r="G9" s="12">
        <v>340864608</v>
      </c>
    </row>
    <row r="10" spans="1:7">
      <c r="A10" s="9">
        <f>'(1)'!A10</f>
        <v>42298</v>
      </c>
      <c r="B10">
        <v>18167.64</v>
      </c>
      <c r="C10">
        <v>18605.41</v>
      </c>
      <c r="D10">
        <v>18167.64</v>
      </c>
      <c r="E10">
        <v>18554.28</v>
      </c>
      <c r="F10" s="12">
        <v>1429252224</v>
      </c>
      <c r="G10" s="12">
        <v>347439616</v>
      </c>
    </row>
    <row r="11" spans="1:7">
      <c r="A11" s="9">
        <f>'(1)'!A11</f>
        <v>42299</v>
      </c>
      <c r="B11">
        <v>18443.689999999999</v>
      </c>
      <c r="C11">
        <v>18579.14</v>
      </c>
      <c r="D11">
        <v>18376.009999999998</v>
      </c>
      <c r="E11">
        <v>18435.87</v>
      </c>
      <c r="F11" s="12">
        <v>1239394688</v>
      </c>
      <c r="G11" s="12">
        <v>345356768</v>
      </c>
    </row>
    <row r="12" spans="1:7">
      <c r="A12" s="9">
        <f>'(1)'!A12</f>
        <v>42300</v>
      </c>
      <c r="B12">
        <v>18762.650000000001</v>
      </c>
      <c r="C12">
        <v>18915.64</v>
      </c>
      <c r="D12">
        <v>18746.61</v>
      </c>
      <c r="E12">
        <v>18825.3</v>
      </c>
      <c r="F12" s="12">
        <v>1475433984</v>
      </c>
      <c r="G12" s="12">
        <v>352282432</v>
      </c>
    </row>
    <row r="13" spans="1:7">
      <c r="A13" s="9">
        <f>'(1)'!A13</f>
        <v>42303</v>
      </c>
      <c r="B13">
        <v>19036.13</v>
      </c>
      <c r="C13">
        <v>19088.759999999998</v>
      </c>
      <c r="D13">
        <v>18937.45</v>
      </c>
      <c r="E13">
        <v>18947.12</v>
      </c>
      <c r="F13" s="12">
        <v>1217602688</v>
      </c>
      <c r="G13" s="12">
        <v>354676864</v>
      </c>
    </row>
    <row r="14" spans="1:7">
      <c r="A14" s="9">
        <f>'(1)'!A14</f>
        <v>42304</v>
      </c>
      <c r="B14">
        <v>18961.16</v>
      </c>
      <c r="C14">
        <v>18964.990000000002</v>
      </c>
      <c r="D14">
        <v>18760.79</v>
      </c>
      <c r="E14">
        <v>18777.04</v>
      </c>
      <c r="F14" s="12">
        <v>1232809344</v>
      </c>
      <c r="G14" s="12">
        <v>351193696</v>
      </c>
    </row>
    <row r="15" spans="1:7">
      <c r="A15" s="9">
        <f>'(1)'!A15</f>
        <v>42305</v>
      </c>
      <c r="B15">
        <v>18826.939999999999</v>
      </c>
      <c r="C15">
        <v>18925.509999999998</v>
      </c>
      <c r="D15">
        <v>18815.12</v>
      </c>
      <c r="E15">
        <v>18903.02</v>
      </c>
      <c r="F15" s="12">
        <v>1101506176</v>
      </c>
      <c r="G15" s="12">
        <v>352620480</v>
      </c>
    </row>
    <row r="16" spans="1:7">
      <c r="A16" s="9">
        <f>'(1)'!A16</f>
        <v>42306</v>
      </c>
      <c r="B16">
        <v>19046.16</v>
      </c>
      <c r="C16">
        <v>19080.89</v>
      </c>
      <c r="D16">
        <v>18809.48</v>
      </c>
      <c r="E16">
        <v>18935.71</v>
      </c>
      <c r="F16" s="12">
        <v>1781819264</v>
      </c>
      <c r="G16" s="12">
        <v>352122304</v>
      </c>
    </row>
    <row r="17" spans="1:7">
      <c r="A17" s="9">
        <f>'(1)'!A17</f>
        <v>42307</v>
      </c>
      <c r="B17">
        <v>18924.310000000001</v>
      </c>
      <c r="C17">
        <v>19202.34</v>
      </c>
      <c r="D17">
        <v>18784.689999999999</v>
      </c>
      <c r="E17">
        <v>19083.099999999999</v>
      </c>
      <c r="F17" s="12">
        <v>1820071552</v>
      </c>
      <c r="G17" s="12">
        <v>354358944</v>
      </c>
    </row>
    <row r="18" spans="1:7">
      <c r="A18" s="9">
        <f>'(1)'!A18</f>
        <v>42310</v>
      </c>
      <c r="B18">
        <v>18827.11</v>
      </c>
      <c r="C18">
        <v>18861.11</v>
      </c>
      <c r="D18">
        <v>18641.22</v>
      </c>
      <c r="E18">
        <v>18683.240000000002</v>
      </c>
      <c r="F18" s="12">
        <v>1483195776</v>
      </c>
      <c r="G18" s="12">
        <v>346622496</v>
      </c>
    </row>
    <row r="19" spans="1:7">
      <c r="A19" s="9">
        <f>'(1)'!A19</f>
        <v>42311</v>
      </c>
      <c r="B19">
        <v>18941.32</v>
      </c>
      <c r="C19">
        <v>19151.89</v>
      </c>
      <c r="D19">
        <v>18926.91</v>
      </c>
      <c r="E19">
        <v>18926.91</v>
      </c>
      <c r="F19" s="12">
        <v>1570013952</v>
      </c>
      <c r="G19" s="12">
        <v>346622496</v>
      </c>
    </row>
    <row r="20" spans="1:7">
      <c r="A20" s="9">
        <f>'(1)'!A20</f>
        <v>42312</v>
      </c>
      <c r="B20">
        <v>19029.439999999999</v>
      </c>
      <c r="C20">
        <v>19167.09</v>
      </c>
      <c r="D20">
        <v>18995.96</v>
      </c>
      <c r="E20">
        <v>19116.41</v>
      </c>
      <c r="F20" s="12">
        <v>1458861952</v>
      </c>
      <c r="G20" s="12">
        <v>350307296</v>
      </c>
    </row>
    <row r="21" spans="1:7">
      <c r="A21" s="9">
        <f>'(1)'!A21</f>
        <v>42313</v>
      </c>
      <c r="B21">
        <v>19194.34</v>
      </c>
      <c r="C21">
        <v>19294.150000000001</v>
      </c>
      <c r="D21">
        <v>19164.86</v>
      </c>
      <c r="E21">
        <v>19265.599999999999</v>
      </c>
      <c r="F21" s="12">
        <v>1213159936</v>
      </c>
      <c r="G21" s="12">
        <v>354041792</v>
      </c>
    </row>
    <row r="22" spans="1:7">
      <c r="A22" s="9">
        <f>'(1)'!A22</f>
        <v>42314</v>
      </c>
      <c r="B22">
        <v>19411.509999999998</v>
      </c>
      <c r="C22">
        <v>19684.41</v>
      </c>
      <c r="D22">
        <v>19389.740000000002</v>
      </c>
      <c r="E22">
        <v>19642.740000000002</v>
      </c>
      <c r="F22" s="12">
        <v>1688006272</v>
      </c>
      <c r="G22" s="12">
        <v>355787904</v>
      </c>
    </row>
    <row r="23" spans="1:7">
      <c r="A23" s="9">
        <f>'(1)'!A23</f>
        <v>42317</v>
      </c>
      <c r="B23">
        <v>19457.05</v>
      </c>
      <c r="C23">
        <v>19674.05</v>
      </c>
      <c r="D23">
        <v>19457.05</v>
      </c>
      <c r="E23">
        <v>19671.259999999998</v>
      </c>
      <c r="F23" s="12">
        <v>1312038016</v>
      </c>
      <c r="G23" s="12">
        <v>362765024</v>
      </c>
    </row>
    <row r="24" spans="1:7">
      <c r="A24" s="9">
        <f>'(1)'!A24</f>
        <v>42318</v>
      </c>
      <c r="B24">
        <v>19602.009999999998</v>
      </c>
      <c r="C24">
        <v>19724.12</v>
      </c>
      <c r="D24">
        <v>19602.009999999998</v>
      </c>
      <c r="E24">
        <v>19691.39</v>
      </c>
      <c r="F24" s="12">
        <v>1313375104</v>
      </c>
      <c r="G24" s="12">
        <v>362773920</v>
      </c>
    </row>
    <row r="25" spans="1:7">
      <c r="A25" s="9">
        <f>'(1)'!A25</f>
        <v>42319</v>
      </c>
      <c r="B25">
        <v>19644.650000000001</v>
      </c>
      <c r="C25">
        <v>19725.830000000002</v>
      </c>
      <c r="D25">
        <v>19597.990000000002</v>
      </c>
      <c r="E25">
        <v>19697.77</v>
      </c>
      <c r="F25" s="12">
        <v>1234688128</v>
      </c>
      <c r="G25" s="12">
        <v>363243264</v>
      </c>
    </row>
    <row r="26" spans="1:7">
      <c r="A26" s="9">
        <f>'(1)'!A26</f>
        <v>42320</v>
      </c>
      <c r="B26">
        <v>19495.259999999998</v>
      </c>
      <c r="C26">
        <v>19601.490000000002</v>
      </c>
      <c r="D26">
        <v>19388.91</v>
      </c>
      <c r="E26">
        <v>19596.91</v>
      </c>
      <c r="F26" s="12">
        <v>1390611328</v>
      </c>
      <c r="G26" s="12">
        <v>362635104</v>
      </c>
    </row>
    <row r="27" spans="1:7">
      <c r="A27" s="9">
        <f>'(1)'!A27</f>
        <v>42321</v>
      </c>
      <c r="B27">
        <v>19263.96</v>
      </c>
      <c r="C27">
        <v>19451.09</v>
      </c>
      <c r="D27">
        <v>19252.04</v>
      </c>
      <c r="E27">
        <v>19393.689999999999</v>
      </c>
      <c r="F27" s="12">
        <v>1115320448</v>
      </c>
      <c r="G27" s="12">
        <v>359523008</v>
      </c>
    </row>
    <row r="28" spans="1:7">
      <c r="A28" s="9">
        <f>'(1)'!A28</f>
        <v>42324</v>
      </c>
      <c r="B28">
        <v>19641.669999999998</v>
      </c>
      <c r="C28">
        <v>19726.009999999998</v>
      </c>
      <c r="D28">
        <v>19628.84</v>
      </c>
      <c r="E28">
        <v>19630.63</v>
      </c>
      <c r="F28" s="12">
        <v>1454083456</v>
      </c>
      <c r="G28" s="12">
        <v>356234784</v>
      </c>
    </row>
    <row r="29" spans="1:7">
      <c r="A29" s="9">
        <f>'(1)'!A29</f>
        <v>42325</v>
      </c>
      <c r="B29">
        <v>19771.86</v>
      </c>
      <c r="C29">
        <v>19840</v>
      </c>
      <c r="D29">
        <v>19643.97</v>
      </c>
      <c r="E29">
        <v>19649.18</v>
      </c>
      <c r="F29" s="12">
        <v>1267255808</v>
      </c>
      <c r="G29" s="12">
        <v>359848640</v>
      </c>
    </row>
    <row r="30" spans="1:7">
      <c r="A30" s="9">
        <f>'(1)'!A30</f>
        <v>42326</v>
      </c>
      <c r="B30">
        <v>19851.240000000002</v>
      </c>
      <c r="C30">
        <v>19959.060000000001</v>
      </c>
      <c r="D30">
        <v>19761.560000000001</v>
      </c>
      <c r="E30">
        <v>19859.810000000001</v>
      </c>
      <c r="F30" s="12">
        <v>1396223104</v>
      </c>
      <c r="G30" s="12">
        <v>360174016</v>
      </c>
    </row>
    <row r="31" spans="1:7">
      <c r="A31" s="9">
        <f>'(1)'!A31</f>
        <v>42327</v>
      </c>
      <c r="B31">
        <v>19800.2</v>
      </c>
      <c r="C31">
        <v>19879.810000000001</v>
      </c>
      <c r="D31">
        <v>19715.740000000002</v>
      </c>
      <c r="E31">
        <v>19879.810000000001</v>
      </c>
      <c r="F31" s="12">
        <v>1097183104</v>
      </c>
      <c r="G31" s="12">
        <v>363352224</v>
      </c>
    </row>
    <row r="32" spans="1:7">
      <c r="A32" s="9">
        <f>'(1)'!A32</f>
        <v>42328</v>
      </c>
      <c r="B32">
        <v>19875.990000000002</v>
      </c>
      <c r="C32">
        <v>19954</v>
      </c>
      <c r="D32">
        <v>19834.759999999998</v>
      </c>
      <c r="E32">
        <v>19924.89</v>
      </c>
      <c r="F32" s="12">
        <v>1338516096</v>
      </c>
      <c r="G32" s="12">
        <v>363199168</v>
      </c>
    </row>
    <row r="33" spans="1:7">
      <c r="A33" s="9">
        <f>'(1)'!A33</f>
        <v>42331</v>
      </c>
      <c r="B33">
        <v>19856.84</v>
      </c>
      <c r="C33">
        <v>19871.75</v>
      </c>
      <c r="D33">
        <v>19786.53</v>
      </c>
      <c r="E33">
        <v>19847.580000000002</v>
      </c>
      <c r="F33" s="12">
        <v>1332284288</v>
      </c>
      <c r="G33" s="12">
        <v>363199168</v>
      </c>
    </row>
    <row r="34" spans="1:7">
      <c r="A34" s="9">
        <f>'(1)'!A34</f>
        <v>42332</v>
      </c>
      <c r="B34">
        <v>19929.97</v>
      </c>
      <c r="C34">
        <v>19992.439999999999</v>
      </c>
      <c r="D34">
        <v>19926.099999999999</v>
      </c>
      <c r="E34">
        <v>19944.41</v>
      </c>
      <c r="F34" s="12">
        <v>1172733184</v>
      </c>
      <c r="G34" s="12">
        <v>363412288</v>
      </c>
    </row>
    <row r="35" spans="1:7">
      <c r="A35" s="9">
        <f>'(1)'!A35</f>
        <v>42333</v>
      </c>
      <c r="B35">
        <v>19994.05</v>
      </c>
      <c r="C35">
        <v>19994.05</v>
      </c>
      <c r="D35">
        <v>19831.25</v>
      </c>
      <c r="E35">
        <v>19883.939999999999</v>
      </c>
      <c r="F35" s="12">
        <v>1146350464</v>
      </c>
      <c r="G35" s="12">
        <v>361097824</v>
      </c>
    </row>
    <row r="36" spans="1:7">
      <c r="A36" s="9">
        <f>'(1)'!A36</f>
        <v>42335</v>
      </c>
      <c r="B36">
        <v>19857.38</v>
      </c>
      <c r="C36">
        <v>19867.95</v>
      </c>
      <c r="D36">
        <v>19707.669999999998</v>
      </c>
      <c r="E36">
        <v>19747.47</v>
      </c>
      <c r="F36" s="12">
        <v>1612377088</v>
      </c>
      <c r="G36" s="12">
        <v>363136160</v>
      </c>
    </row>
    <row r="37" spans="1:7">
      <c r="A37" s="9">
        <f>'(1)'!A37</f>
        <v>42338</v>
      </c>
      <c r="B37">
        <v>19799.080000000002</v>
      </c>
      <c r="C37">
        <v>20012.400000000001</v>
      </c>
      <c r="D37">
        <v>19797.55</v>
      </c>
      <c r="E37">
        <v>20012.400000000001</v>
      </c>
      <c r="F37" s="12">
        <v>1330832384</v>
      </c>
      <c r="G37" s="12">
        <v>361673248</v>
      </c>
    </row>
    <row r="38" spans="1:7">
      <c r="A38" s="9">
        <f>'(1)'!A38</f>
        <v>42339</v>
      </c>
      <c r="B38">
        <v>19957.5</v>
      </c>
      <c r="C38">
        <v>20002.12</v>
      </c>
      <c r="D38">
        <v>19926.22</v>
      </c>
      <c r="E38">
        <v>19938.13</v>
      </c>
      <c r="F38" s="12">
        <v>1158614912</v>
      </c>
      <c r="G38" s="12">
        <v>356882304</v>
      </c>
    </row>
    <row r="39" spans="1:7">
      <c r="A39" s="9">
        <f>'(1)'!A39</f>
        <v>42340</v>
      </c>
      <c r="B39">
        <v>19894.63</v>
      </c>
      <c r="C39">
        <v>19967.88</v>
      </c>
      <c r="D39">
        <v>19862.740000000002</v>
      </c>
      <c r="E39">
        <v>19939.900000000001</v>
      </c>
      <c r="F39" s="12">
        <v>1162239360</v>
      </c>
      <c r="G39" s="12">
        <v>362125792</v>
      </c>
    </row>
    <row r="40" spans="1:7">
      <c r="A40" s="9">
        <f>'(1)'!A40</f>
        <v>42341</v>
      </c>
      <c r="B40">
        <v>19616.52</v>
      </c>
      <c r="C40">
        <v>19660.900000000001</v>
      </c>
      <c r="D40">
        <v>19444.54</v>
      </c>
      <c r="E40">
        <v>19504.48</v>
      </c>
      <c r="F40" s="12">
        <v>1341391360</v>
      </c>
      <c r="G40" s="12">
        <v>362273440</v>
      </c>
    </row>
    <row r="41" spans="1:7">
      <c r="A41" s="9">
        <f>'(1)'!A41</f>
        <v>42342</v>
      </c>
      <c r="B41">
        <v>19710.39</v>
      </c>
      <c r="C41">
        <v>19811.509999999998</v>
      </c>
      <c r="D41">
        <v>19677.21</v>
      </c>
      <c r="E41">
        <v>19698.150000000001</v>
      </c>
      <c r="F41" s="12">
        <v>1033324608</v>
      </c>
      <c r="G41" s="12">
        <v>362741664</v>
      </c>
    </row>
    <row r="42" spans="1:7">
      <c r="A42" s="9">
        <f>'(1)'!A42</f>
        <v>42345</v>
      </c>
      <c r="B42">
        <v>19689.87</v>
      </c>
      <c r="C42">
        <v>19764.21</v>
      </c>
      <c r="D42">
        <v>19475.28</v>
      </c>
      <c r="E42">
        <v>19492.599999999999</v>
      </c>
      <c r="F42" s="12">
        <v>1240731904</v>
      </c>
      <c r="G42" s="12">
        <v>355882400</v>
      </c>
    </row>
    <row r="43" spans="1:7">
      <c r="A43" s="9">
        <f>'(1)'!A43</f>
        <v>42346</v>
      </c>
      <c r="B43">
        <v>19391.5</v>
      </c>
      <c r="C43">
        <v>19475.400000000001</v>
      </c>
      <c r="D43">
        <v>19260.12</v>
      </c>
      <c r="E43">
        <v>19301.07</v>
      </c>
      <c r="F43" s="12">
        <v>1303407104</v>
      </c>
      <c r="G43" s="12">
        <v>358034688</v>
      </c>
    </row>
    <row r="44" spans="1:7">
      <c r="A44" s="9">
        <f>'(1)'!A44</f>
        <v>42347</v>
      </c>
      <c r="B44">
        <v>19070.02</v>
      </c>
      <c r="C44">
        <v>19125.060000000001</v>
      </c>
      <c r="D44">
        <v>19025.78</v>
      </c>
      <c r="E44">
        <v>19046.55</v>
      </c>
      <c r="F44" s="12">
        <v>1197078144</v>
      </c>
      <c r="G44" s="12">
        <v>353952640</v>
      </c>
    </row>
    <row r="45" spans="1:7">
      <c r="A45" s="9">
        <f>'(1)'!A45</f>
        <v>42348</v>
      </c>
      <c r="B45">
        <v>19020.75</v>
      </c>
      <c r="C45">
        <v>19282.21</v>
      </c>
      <c r="D45">
        <v>19020.75</v>
      </c>
      <c r="E45">
        <v>19230.48</v>
      </c>
      <c r="F45" s="12">
        <v>1657717120</v>
      </c>
      <c r="G45" s="12">
        <v>350955040</v>
      </c>
    </row>
    <row r="46" spans="1:7">
      <c r="A46" s="9">
        <f>'(1)'!A46</f>
        <v>42349</v>
      </c>
      <c r="B46">
        <v>18887.09</v>
      </c>
      <c r="C46">
        <v>18911.78</v>
      </c>
      <c r="D46">
        <v>18611.09</v>
      </c>
      <c r="E46">
        <v>18883.419999999998</v>
      </c>
      <c r="F46" s="12">
        <v>1342507264</v>
      </c>
      <c r="G46" s="12">
        <v>347750240</v>
      </c>
    </row>
    <row r="47" spans="1:7">
      <c r="A47" s="9">
        <f>'(1)'!A47</f>
        <v>42352</v>
      </c>
      <c r="B47">
        <v>18869.04</v>
      </c>
      <c r="C47">
        <v>18897.87</v>
      </c>
      <c r="D47">
        <v>18562.509999999998</v>
      </c>
      <c r="E47">
        <v>18565.900000000001</v>
      </c>
      <c r="F47" s="12">
        <v>1378237696</v>
      </c>
      <c r="G47" s="12">
        <v>349876096</v>
      </c>
    </row>
    <row r="48" spans="1:7">
      <c r="A48" s="9">
        <f>'(1)'!A48</f>
        <v>42353</v>
      </c>
      <c r="B48">
        <v>18868.2</v>
      </c>
      <c r="C48">
        <v>19054.89</v>
      </c>
      <c r="D48">
        <v>18859.11</v>
      </c>
      <c r="E48">
        <v>19049.91</v>
      </c>
      <c r="F48" s="12">
        <v>1438573696</v>
      </c>
      <c r="G48" s="12">
        <v>344544512</v>
      </c>
    </row>
    <row r="49" spans="1:7">
      <c r="A49" s="9">
        <f>'(1)'!A49</f>
        <v>42354</v>
      </c>
      <c r="B49">
        <v>19364.57</v>
      </c>
      <c r="C49">
        <v>19507.169999999998</v>
      </c>
      <c r="D49">
        <v>19325.150000000001</v>
      </c>
      <c r="E49">
        <v>19353.560000000001</v>
      </c>
      <c r="F49" s="12">
        <v>1526616704</v>
      </c>
      <c r="G49" s="12">
        <v>338598752</v>
      </c>
    </row>
    <row r="50" spans="1:7">
      <c r="A50" s="9">
        <f>'(1)'!A50</f>
        <v>42355</v>
      </c>
      <c r="B50">
        <v>19320.46</v>
      </c>
      <c r="C50">
        <v>19869.080000000002</v>
      </c>
      <c r="D50">
        <v>18982.25</v>
      </c>
      <c r="E50">
        <v>18986.8</v>
      </c>
      <c r="F50" s="12">
        <v>1991975936</v>
      </c>
      <c r="G50" s="12">
        <v>349088512</v>
      </c>
    </row>
    <row r="51" spans="1:7">
      <c r="A51" s="9">
        <f>'(1)'!A51</f>
        <v>42356</v>
      </c>
      <c r="B51">
        <v>18845.5</v>
      </c>
      <c r="C51">
        <v>18979.830000000002</v>
      </c>
      <c r="D51">
        <v>18651.13</v>
      </c>
      <c r="E51">
        <v>18916.02</v>
      </c>
      <c r="F51" s="12">
        <v>1548386432</v>
      </c>
      <c r="G51" s="12">
        <v>354270592</v>
      </c>
    </row>
    <row r="52" spans="1:7">
      <c r="A52" s="9">
        <f>'(1)'!A52</f>
        <v>42359</v>
      </c>
      <c r="B52">
        <v>18927.86</v>
      </c>
      <c r="C52">
        <v>18943.46</v>
      </c>
      <c r="D52">
        <v>18824.650000000001</v>
      </c>
      <c r="E52">
        <v>18886.7</v>
      </c>
      <c r="F52" s="12">
        <v>1356651264</v>
      </c>
      <c r="G52" s="12">
        <v>347655264</v>
      </c>
    </row>
    <row r="53" spans="1:7">
      <c r="A53" s="9">
        <f>'(1)'!A53</f>
        <v>42360</v>
      </c>
      <c r="B53">
        <v>19071.41</v>
      </c>
      <c r="C53">
        <v>19071.41</v>
      </c>
      <c r="D53">
        <v>18780.939999999999</v>
      </c>
      <c r="E53">
        <v>18789.689999999999</v>
      </c>
      <c r="F53" s="12">
        <v>1295178496</v>
      </c>
      <c r="G53" s="12">
        <v>346621216</v>
      </c>
    </row>
    <row r="54" spans="1:7">
      <c r="A54" s="9">
        <f>'(1)'!A54</f>
        <v>42361</v>
      </c>
      <c r="B54">
        <v>18823.91</v>
      </c>
      <c r="C54">
        <v>18870.7</v>
      </c>
      <c r="D54">
        <v>18744.439999999999</v>
      </c>
      <c r="E54">
        <v>18769.060000000001</v>
      </c>
      <c r="F54" s="12">
        <v>1226235520</v>
      </c>
      <c r="G54" s="12">
        <v>346908032</v>
      </c>
    </row>
    <row r="55" spans="1:7">
      <c r="A55" s="9">
        <f>'(1)'!A55</f>
        <v>42362</v>
      </c>
      <c r="B55">
        <v>18838.91</v>
      </c>
      <c r="C55">
        <v>18922.900000000001</v>
      </c>
      <c r="D55">
        <v>18764.54</v>
      </c>
      <c r="E55">
        <v>18873.349999999999</v>
      </c>
      <c r="F55" s="12">
        <v>1022576768</v>
      </c>
      <c r="G55" s="12">
        <v>346908032</v>
      </c>
    </row>
    <row r="56" spans="1:7">
      <c r="A56" s="9">
        <f>'(1)'!A56</f>
        <v>42366</v>
      </c>
      <c r="B56">
        <v>18843.39</v>
      </c>
      <c r="C56">
        <v>18991.009999999998</v>
      </c>
      <c r="D56">
        <v>18783.36</v>
      </c>
      <c r="E56">
        <v>18982.23</v>
      </c>
      <c r="F56" s="12">
        <v>968577216</v>
      </c>
      <c r="G56" s="12">
        <v>345217856</v>
      </c>
    </row>
    <row r="57" spans="1:7">
      <c r="A57" s="9">
        <f>'(1)'!A57</f>
        <v>42367</v>
      </c>
      <c r="B57">
        <v>19070.830000000002</v>
      </c>
      <c r="C57">
        <v>19113.18</v>
      </c>
      <c r="D57">
        <v>19017.27</v>
      </c>
      <c r="E57">
        <v>19033.71</v>
      </c>
      <c r="F57" s="12">
        <v>1004735680</v>
      </c>
      <c r="G57" s="12">
        <v>343373312</v>
      </c>
    </row>
    <row r="58" spans="1:7">
      <c r="A58" s="9">
        <f>'(1)'!A58</f>
        <v>42368</v>
      </c>
      <c r="B58">
        <v>18818.580000000002</v>
      </c>
      <c r="C58">
        <v>18951.12</v>
      </c>
      <c r="D58">
        <v>18394.43</v>
      </c>
      <c r="E58">
        <v>18450.98</v>
      </c>
      <c r="F58" s="12">
        <v>1402093696</v>
      </c>
      <c r="G58" s="12">
        <v>346209248</v>
      </c>
    </row>
    <row r="59" spans="1:7">
      <c r="A59" s="9">
        <f>'(1)'!A59</f>
        <v>42369</v>
      </c>
      <c r="B59">
        <v>18398.759999999998</v>
      </c>
      <c r="C59">
        <v>18547.38</v>
      </c>
      <c r="D59">
        <v>18327.52</v>
      </c>
      <c r="E59">
        <v>18374</v>
      </c>
      <c r="F59" s="12">
        <v>1322792960</v>
      </c>
      <c r="G59" s="12">
        <v>348553248</v>
      </c>
    </row>
    <row r="60" spans="1:7">
      <c r="A60" s="9">
        <f>'(1)'!A60</f>
        <v>42373</v>
      </c>
      <c r="B60">
        <v>18410.57</v>
      </c>
      <c r="C60">
        <v>18469.38</v>
      </c>
      <c r="D60">
        <v>18064.3</v>
      </c>
      <c r="E60">
        <v>18191.32</v>
      </c>
      <c r="F60" s="12">
        <v>1421997056</v>
      </c>
      <c r="G60" s="12">
        <v>349304160</v>
      </c>
    </row>
    <row r="61" spans="1:7">
      <c r="A61" s="9">
        <f>'(1)'!A61</f>
        <v>42374</v>
      </c>
      <c r="B61">
        <v>18139.77</v>
      </c>
      <c r="C61">
        <v>18172.04</v>
      </c>
      <c r="D61">
        <v>17767.34</v>
      </c>
      <c r="E61">
        <v>17767.34</v>
      </c>
      <c r="F61" s="12">
        <v>1679857408</v>
      </c>
      <c r="G61" s="12">
        <v>349304160</v>
      </c>
    </row>
    <row r="62" spans="1:7">
      <c r="A62" s="9">
        <f>'(1)'!A62</f>
        <v>42375</v>
      </c>
      <c r="B62">
        <v>17562.23</v>
      </c>
      <c r="C62">
        <v>17975.310000000001</v>
      </c>
      <c r="D62">
        <v>17509.64</v>
      </c>
      <c r="E62">
        <v>17697.96</v>
      </c>
      <c r="F62" s="12">
        <v>1843411072</v>
      </c>
      <c r="G62" s="12">
        <v>349304160</v>
      </c>
    </row>
    <row r="63" spans="1:7">
      <c r="A63" s="9">
        <f>'(1)'!A63</f>
        <v>42376</v>
      </c>
      <c r="B63">
        <v>17470.93</v>
      </c>
      <c r="C63">
        <v>17546.57</v>
      </c>
      <c r="D63">
        <v>17184.78</v>
      </c>
      <c r="E63">
        <v>17218.96</v>
      </c>
      <c r="F63" s="12">
        <v>1783878656</v>
      </c>
      <c r="G63" s="12">
        <v>340426784</v>
      </c>
    </row>
    <row r="64" spans="1:7">
      <c r="A64" s="9">
        <f>'(1)'!A64</f>
        <v>42377</v>
      </c>
      <c r="B64">
        <v>17449.12</v>
      </c>
      <c r="C64">
        <v>17717.75</v>
      </c>
      <c r="D64">
        <v>17414.55</v>
      </c>
      <c r="E64">
        <v>17715.63</v>
      </c>
      <c r="F64" s="12">
        <v>1458583808</v>
      </c>
      <c r="G64" s="12">
        <v>339328512</v>
      </c>
    </row>
    <row r="65" spans="1:7">
      <c r="A65" s="9">
        <f>'(1)'!A65</f>
        <v>42380</v>
      </c>
      <c r="B65">
        <v>17384.93</v>
      </c>
      <c r="C65">
        <v>17393.830000000002</v>
      </c>
      <c r="D65">
        <v>16944.41</v>
      </c>
      <c r="E65">
        <v>17240.95</v>
      </c>
      <c r="F65" s="12">
        <v>1782870400</v>
      </c>
      <c r="G65" s="12">
        <v>335732896</v>
      </c>
    </row>
    <row r="66" spans="1:7">
      <c r="A66" s="9">
        <f>'(1)'!A66</f>
        <v>42381</v>
      </c>
      <c r="B66">
        <v>17522.46</v>
      </c>
      <c r="C66">
        <v>17597.87</v>
      </c>
      <c r="D66">
        <v>17057.599999999999</v>
      </c>
      <c r="E66">
        <v>17147.11</v>
      </c>
      <c r="F66" s="12">
        <v>1730200320</v>
      </c>
      <c r="G66" s="12">
        <v>328299648</v>
      </c>
    </row>
    <row r="67" spans="1:7">
      <c r="A67" s="9">
        <f>'(1)'!A67</f>
        <v>42382</v>
      </c>
      <c r="B67">
        <v>16826.93</v>
      </c>
      <c r="C67">
        <v>17037.259999999998</v>
      </c>
      <c r="D67">
        <v>16665.05</v>
      </c>
      <c r="E67">
        <v>16955.57</v>
      </c>
      <c r="F67" s="12">
        <v>1572090752</v>
      </c>
      <c r="G67" s="12">
        <v>326382400</v>
      </c>
    </row>
    <row r="68" spans="1:7">
      <c r="A68" s="9">
        <f>'(1)'!A68</f>
        <v>42383</v>
      </c>
      <c r="B68">
        <v>16902.29</v>
      </c>
      <c r="C68">
        <v>17088.310000000001</v>
      </c>
      <c r="D68">
        <v>16812.650000000001</v>
      </c>
      <c r="E68">
        <v>17048.37</v>
      </c>
      <c r="F68" s="12">
        <v>1541592960</v>
      </c>
      <c r="G68" s="12">
        <v>326382400</v>
      </c>
    </row>
    <row r="69" spans="1:7">
      <c r="A69" s="9">
        <f>'(1)'!A69</f>
        <v>42384</v>
      </c>
      <c r="B69">
        <v>17030.28</v>
      </c>
      <c r="C69">
        <v>17031.32</v>
      </c>
      <c r="D69">
        <v>16387.61</v>
      </c>
      <c r="E69">
        <v>16416.189999999999</v>
      </c>
      <c r="F69" s="12">
        <v>1777973760</v>
      </c>
      <c r="G69" s="12">
        <v>316926784</v>
      </c>
    </row>
    <row r="70" spans="1:7">
      <c r="A70" s="9">
        <f>'(1)'!A70</f>
        <v>42388</v>
      </c>
      <c r="B70">
        <v>16466.86</v>
      </c>
      <c r="C70">
        <v>16734.580000000002</v>
      </c>
      <c r="D70">
        <v>16017.26</v>
      </c>
      <c r="E70">
        <v>16017.26</v>
      </c>
      <c r="F70" s="12">
        <v>2281710592</v>
      </c>
      <c r="G70" s="12">
        <v>325704160</v>
      </c>
    </row>
    <row r="71" spans="1:7">
      <c r="A71" s="9">
        <f>'(1)'!A71</f>
        <v>42389</v>
      </c>
      <c r="B71">
        <v>16336.72</v>
      </c>
      <c r="C71">
        <v>16993.96</v>
      </c>
      <c r="D71">
        <v>16332.45</v>
      </c>
      <c r="E71">
        <v>16958.53</v>
      </c>
      <c r="F71" s="12">
        <v>1867779456</v>
      </c>
      <c r="G71" s="12">
        <v>317842272</v>
      </c>
    </row>
    <row r="72" spans="1:7">
      <c r="A72" s="9">
        <f>'(1)'!A72</f>
        <v>42390</v>
      </c>
      <c r="B72">
        <v>17145.810000000001</v>
      </c>
      <c r="C72">
        <v>17208.240000000002</v>
      </c>
      <c r="D72">
        <v>16922.21</v>
      </c>
      <c r="E72">
        <v>17110.91</v>
      </c>
      <c r="F72" s="12">
        <v>1569544576</v>
      </c>
      <c r="G72" s="12">
        <v>316362176</v>
      </c>
    </row>
    <row r="73" spans="1:7">
      <c r="A73" s="9">
        <f>'(1)'!A73</f>
        <v>42391</v>
      </c>
      <c r="B73">
        <v>16833.13</v>
      </c>
      <c r="C73">
        <v>16839.52</v>
      </c>
      <c r="D73">
        <v>16652.259999999998</v>
      </c>
      <c r="E73">
        <v>16708.900000000001</v>
      </c>
      <c r="F73" s="12">
        <v>1469503872</v>
      </c>
      <c r="G73" s="12">
        <v>313236928</v>
      </c>
    </row>
    <row r="74" spans="1:7">
      <c r="A74" s="9">
        <f>'(1)'!A74</f>
        <v>42394</v>
      </c>
      <c r="B74">
        <v>16949.189999999999</v>
      </c>
      <c r="C74">
        <v>17242.27</v>
      </c>
      <c r="D74">
        <v>16947.95</v>
      </c>
      <c r="E74">
        <v>17163.919999999998</v>
      </c>
      <c r="F74" s="12">
        <v>1550352512</v>
      </c>
      <c r="G74" s="12">
        <v>313925056</v>
      </c>
    </row>
    <row r="75" spans="1:7">
      <c r="A75" s="9">
        <f>'(1)'!A75</f>
        <v>42395</v>
      </c>
      <c r="B75">
        <v>17059.84</v>
      </c>
      <c r="C75">
        <v>17235.439999999999</v>
      </c>
      <c r="D75">
        <v>16942.13</v>
      </c>
      <c r="E75">
        <v>17041.45</v>
      </c>
      <c r="F75" s="12">
        <v>1409305088</v>
      </c>
      <c r="G75" s="12">
        <v>302183168</v>
      </c>
    </row>
    <row r="76" spans="1:7">
      <c r="A76" s="9">
        <f>'(1)'!A76</f>
        <v>42396</v>
      </c>
      <c r="B76">
        <v>17155.060000000001</v>
      </c>
      <c r="C76">
        <v>17638.93</v>
      </c>
      <c r="D76">
        <v>16767.09</v>
      </c>
      <c r="E76">
        <v>17518.3</v>
      </c>
      <c r="F76" s="12">
        <v>2943617024</v>
      </c>
      <c r="G76" s="12">
        <v>293783616</v>
      </c>
    </row>
    <row r="77" spans="1:7">
      <c r="A77" s="9">
        <f>'(1)'!A77</f>
        <v>42397</v>
      </c>
      <c r="B77">
        <v>17699.599999999999</v>
      </c>
      <c r="C77">
        <v>17905.37</v>
      </c>
      <c r="D77">
        <v>17666.48</v>
      </c>
      <c r="E77">
        <v>17865.23</v>
      </c>
      <c r="F77" s="12">
        <v>2450222080</v>
      </c>
      <c r="G77" s="12">
        <v>310186752</v>
      </c>
    </row>
    <row r="78" spans="1:7">
      <c r="A78" s="9">
        <f>'(1)'!A78</f>
        <v>42398</v>
      </c>
      <c r="B78">
        <v>17716.52</v>
      </c>
      <c r="C78">
        <v>17864.7</v>
      </c>
      <c r="D78">
        <v>17684.66</v>
      </c>
      <c r="E78">
        <v>17750.68</v>
      </c>
      <c r="F78" s="12">
        <v>2008337408</v>
      </c>
      <c r="G78" s="12">
        <v>313689568</v>
      </c>
    </row>
    <row r="79" spans="1:7">
      <c r="A79" s="9">
        <f>'(1)'!A79</f>
        <v>42401</v>
      </c>
      <c r="B79">
        <v>17497.41</v>
      </c>
      <c r="C79">
        <v>17515.68</v>
      </c>
      <c r="D79">
        <v>17080.57</v>
      </c>
      <c r="E79">
        <v>17191.25</v>
      </c>
      <c r="F79" s="12">
        <v>2284688128</v>
      </c>
      <c r="G79" s="12">
        <v>305970848</v>
      </c>
    </row>
    <row r="80" spans="1:7">
      <c r="A80" s="9">
        <f>'(1)'!A80</f>
        <v>42402</v>
      </c>
      <c r="B80">
        <v>17071.11</v>
      </c>
      <c r="C80">
        <v>17209.560000000001</v>
      </c>
      <c r="D80">
        <v>16941.88</v>
      </c>
      <c r="E80">
        <v>17044.990000000002</v>
      </c>
      <c r="F80" s="12">
        <v>2388022528</v>
      </c>
      <c r="G80" s="12">
        <v>315491808</v>
      </c>
    </row>
    <row r="81" spans="1:7">
      <c r="A81" s="9">
        <f>'(1)'!A81</f>
        <v>42403</v>
      </c>
      <c r="B81">
        <v>16790.53</v>
      </c>
      <c r="C81">
        <v>16893.12</v>
      </c>
      <c r="D81">
        <v>16627.8</v>
      </c>
      <c r="E81">
        <v>16819.59</v>
      </c>
      <c r="F81" s="12">
        <v>2599473920</v>
      </c>
      <c r="G81" s="12">
        <v>313778688</v>
      </c>
    </row>
    <row r="82" spans="1:7">
      <c r="A82" s="9">
        <f>'(1)'!A82</f>
        <v>42404</v>
      </c>
      <c r="B82">
        <v>16620.91</v>
      </c>
      <c r="C82">
        <v>17099.009999999998</v>
      </c>
      <c r="D82">
        <v>16552.3</v>
      </c>
      <c r="E82">
        <v>17004.3</v>
      </c>
      <c r="F82" s="12">
        <v>2000712832</v>
      </c>
      <c r="G82" s="12">
        <v>323409728</v>
      </c>
    </row>
    <row r="83" spans="1:7">
      <c r="A83" s="9">
        <f>'(1)'!A83</f>
        <v>42405</v>
      </c>
      <c r="B83">
        <v>16666.79</v>
      </c>
      <c r="C83">
        <v>16668.7</v>
      </c>
      <c r="D83">
        <v>16025.94</v>
      </c>
      <c r="E83">
        <v>16085.44</v>
      </c>
      <c r="F83" s="12">
        <v>2282362368</v>
      </c>
      <c r="G83" s="12">
        <v>330418272</v>
      </c>
    </row>
    <row r="84" spans="1:7">
      <c r="A84" s="9">
        <f>'(1)'!A84</f>
        <v>42408</v>
      </c>
      <c r="B84">
        <v>16127.86</v>
      </c>
      <c r="C84">
        <v>16163.03</v>
      </c>
      <c r="D84">
        <v>15429.99</v>
      </c>
      <c r="E84">
        <v>15713.39</v>
      </c>
      <c r="F84" s="12">
        <v>2834864128</v>
      </c>
      <c r="G84" s="12">
        <v>327107648</v>
      </c>
    </row>
    <row r="85" spans="1:7">
      <c r="A85" s="9">
        <f>'(1)'!A85</f>
        <v>42409</v>
      </c>
      <c r="B85">
        <v>15426.27</v>
      </c>
      <c r="C85">
        <v>15437.22</v>
      </c>
      <c r="D85">
        <v>14865.77</v>
      </c>
      <c r="E85">
        <v>14952.61</v>
      </c>
      <c r="F85" s="12">
        <v>3405219328</v>
      </c>
      <c r="G85" s="12">
        <v>316206528</v>
      </c>
    </row>
    <row r="86" spans="1:7">
      <c r="A86" s="9">
        <f>'(1)'!A86</f>
        <v>42410</v>
      </c>
      <c r="B86">
        <v>15248.38</v>
      </c>
      <c r="C86">
        <v>16155.1</v>
      </c>
      <c r="D86">
        <v>15243.88</v>
      </c>
      <c r="E86">
        <v>16022.58</v>
      </c>
      <c r="F86" s="12">
        <v>2322380544</v>
      </c>
      <c r="G86" s="12">
        <v>313146016</v>
      </c>
    </row>
    <row r="87" spans="1:7">
      <c r="A87" s="9">
        <f>'(1)'!A87</f>
        <v>42411</v>
      </c>
      <c r="B87">
        <v>15849.47</v>
      </c>
      <c r="C87">
        <v>16341.56</v>
      </c>
      <c r="D87">
        <v>15809.58</v>
      </c>
      <c r="E87">
        <v>16054.43</v>
      </c>
      <c r="F87" s="12">
        <v>2248919552</v>
      </c>
      <c r="G87" s="12">
        <v>309116448</v>
      </c>
    </row>
    <row r="88" spans="1:7">
      <c r="A88" s="9">
        <f>'(1)'!A88</f>
        <v>42412</v>
      </c>
      <c r="B88">
        <v>16035.35</v>
      </c>
      <c r="C88">
        <v>16214.46</v>
      </c>
      <c r="D88">
        <v>15632.12</v>
      </c>
      <c r="E88">
        <v>15836.36</v>
      </c>
      <c r="F88" s="12">
        <v>2040959616</v>
      </c>
      <c r="G88" s="12">
        <v>311298112</v>
      </c>
    </row>
    <row r="89" spans="1:7">
      <c r="A89" s="9">
        <f>'(1)'!A89</f>
        <v>42416</v>
      </c>
      <c r="B89">
        <v>16138.08</v>
      </c>
      <c r="C89">
        <v>16337.59</v>
      </c>
      <c r="D89">
        <v>16118.8</v>
      </c>
      <c r="E89">
        <v>16196.8</v>
      </c>
      <c r="F89" s="12">
        <v>1877781248</v>
      </c>
      <c r="G89" s="12">
        <v>294234528</v>
      </c>
    </row>
    <row r="90" spans="1:7">
      <c r="A90" s="9">
        <f>'(1)'!A90</f>
        <v>42417</v>
      </c>
      <c r="B90">
        <v>16050.4</v>
      </c>
      <c r="C90">
        <v>16050.46</v>
      </c>
      <c r="D90">
        <v>15799.35</v>
      </c>
      <c r="E90">
        <v>15967.17</v>
      </c>
      <c r="F90" s="12">
        <v>1617082752</v>
      </c>
      <c r="G90" s="12">
        <v>285497952</v>
      </c>
    </row>
    <row r="91" spans="1:7">
      <c r="A91" s="9">
        <f>'(1)'!A91</f>
        <v>42418</v>
      </c>
      <c r="B91">
        <v>15851.39</v>
      </c>
      <c r="C91">
        <v>16187.4</v>
      </c>
      <c r="D91">
        <v>15816.83</v>
      </c>
      <c r="E91">
        <v>16111.05</v>
      </c>
      <c r="F91" s="12">
        <v>1398256512</v>
      </c>
      <c r="G91" s="12">
        <v>285497952</v>
      </c>
    </row>
    <row r="92" spans="1:7">
      <c r="A92" s="9">
        <f>'(1)'!A92</f>
        <v>42419</v>
      </c>
      <c r="B92">
        <v>16230.38</v>
      </c>
      <c r="C92">
        <v>16350.38</v>
      </c>
      <c r="D92">
        <v>16001.19</v>
      </c>
      <c r="E92">
        <v>16052.05</v>
      </c>
      <c r="F92" s="12">
        <v>1652284160</v>
      </c>
      <c r="G92" s="12">
        <v>269783872</v>
      </c>
    </row>
    <row r="93" spans="1:7">
      <c r="A93" s="9">
        <f>'(1)'!A93</f>
        <v>42422</v>
      </c>
      <c r="B93">
        <v>15851.13</v>
      </c>
      <c r="C93">
        <v>16006.45</v>
      </c>
      <c r="D93">
        <v>15753.77</v>
      </c>
      <c r="E93">
        <v>15915.79</v>
      </c>
      <c r="F93" s="12">
        <v>1516494976</v>
      </c>
      <c r="G93" s="12">
        <v>291858688</v>
      </c>
    </row>
    <row r="94" spans="1:7">
      <c r="A94" s="9">
        <f>'(1)'!A94</f>
        <v>42423</v>
      </c>
      <c r="B94">
        <v>15983.47</v>
      </c>
      <c r="C94">
        <v>16218.29</v>
      </c>
      <c r="D94">
        <v>15953.93</v>
      </c>
      <c r="E94">
        <v>16140.34</v>
      </c>
      <c r="F94" s="12">
        <v>1698279936</v>
      </c>
      <c r="G94" s="12">
        <v>293121376</v>
      </c>
    </row>
    <row r="95" spans="1:7">
      <c r="A95" s="9">
        <f>'(1)'!A95</f>
        <v>42424</v>
      </c>
      <c r="B95">
        <v>16311.52</v>
      </c>
      <c r="C95">
        <v>16472.5</v>
      </c>
      <c r="D95">
        <v>16188.41</v>
      </c>
      <c r="E95">
        <v>16188.41</v>
      </c>
      <c r="F95" s="12">
        <v>1474359296</v>
      </c>
      <c r="G95" s="12">
        <v>289015328</v>
      </c>
    </row>
    <row r="96" spans="1:7">
      <c r="A96" s="9">
        <f>'(1)'!A96</f>
        <v>42425</v>
      </c>
      <c r="B96">
        <v>16313.31</v>
      </c>
      <c r="C96">
        <v>16464.75</v>
      </c>
      <c r="D96">
        <v>16026.76</v>
      </c>
      <c r="E96">
        <v>16026.76</v>
      </c>
      <c r="F96" s="12">
        <v>1642733312</v>
      </c>
      <c r="G96" s="12">
        <v>295035392</v>
      </c>
    </row>
    <row r="97" spans="1:7">
      <c r="A97" s="9">
        <f>'(1)'!A97</f>
        <v>42426</v>
      </c>
      <c r="B97">
        <v>16013</v>
      </c>
      <c r="C97">
        <v>16099.42</v>
      </c>
      <c r="D97">
        <v>15857.37</v>
      </c>
      <c r="E97">
        <v>16085.51</v>
      </c>
      <c r="F97" s="12">
        <v>1522592896</v>
      </c>
      <c r="G97" s="12">
        <v>290609888</v>
      </c>
    </row>
    <row r="98" spans="1:7">
      <c r="A98" s="9">
        <f>'(1)'!A98</f>
        <v>42429</v>
      </c>
      <c r="B98">
        <v>16391.48</v>
      </c>
      <c r="C98">
        <v>16815.25</v>
      </c>
      <c r="D98">
        <v>16388.919999999998</v>
      </c>
      <c r="E98">
        <v>16746.55</v>
      </c>
      <c r="F98" s="12">
        <v>1750785280</v>
      </c>
      <c r="G98" s="12">
        <v>291868000</v>
      </c>
    </row>
    <row r="99" spans="1:7">
      <c r="A99" s="9">
        <f>'(1)'!A99</f>
        <v>42430</v>
      </c>
      <c r="B99">
        <v>16695.78</v>
      </c>
      <c r="C99">
        <v>16962.95</v>
      </c>
      <c r="D99">
        <v>16691.939999999999</v>
      </c>
      <c r="E99">
        <v>16960.16</v>
      </c>
      <c r="F99" s="12">
        <v>2013816320</v>
      </c>
      <c r="G99" s="12">
        <v>290053792</v>
      </c>
    </row>
    <row r="100" spans="1:7">
      <c r="A100" s="9">
        <f>'(1)'!A100</f>
        <v>42431</v>
      </c>
      <c r="B100">
        <v>16927.36</v>
      </c>
      <c r="C100">
        <v>17042.919999999998</v>
      </c>
      <c r="D100">
        <v>16861.38</v>
      </c>
      <c r="E100">
        <v>17014.78</v>
      </c>
      <c r="F100" s="12">
        <v>1836057344</v>
      </c>
      <c r="G100" s="12">
        <v>287984672</v>
      </c>
    </row>
    <row r="101" spans="1:7">
      <c r="A101" s="9">
        <f>'(1)'!A101</f>
        <v>42432</v>
      </c>
      <c r="B101">
        <v>17024.64</v>
      </c>
      <c r="C101">
        <v>17026.25</v>
      </c>
      <c r="D101">
        <v>16894.580000000002</v>
      </c>
      <c r="E101">
        <v>16911.32</v>
      </c>
      <c r="F101" s="12">
        <v>1594899584</v>
      </c>
      <c r="G101" s="12">
        <v>292693632</v>
      </c>
    </row>
    <row r="102" spans="1:7">
      <c r="A102" s="9">
        <f>'(1)'!A102</f>
        <v>42433</v>
      </c>
      <c r="B102">
        <v>16889.48</v>
      </c>
      <c r="C102">
        <v>16909.79</v>
      </c>
      <c r="D102">
        <v>16570.22</v>
      </c>
      <c r="E102">
        <v>16783.150000000001</v>
      </c>
      <c r="F102" s="12">
        <v>1828058496</v>
      </c>
      <c r="G102" s="12">
        <v>293708160</v>
      </c>
    </row>
    <row r="103" spans="1:7">
      <c r="A103" s="9">
        <f>'(1)'!A103</f>
        <v>42436</v>
      </c>
      <c r="B103">
        <v>16625.59</v>
      </c>
      <c r="C103">
        <v>16706.25</v>
      </c>
      <c r="D103">
        <v>16494.8</v>
      </c>
      <c r="E103">
        <v>16642.2</v>
      </c>
      <c r="F103" s="12">
        <v>1606731136</v>
      </c>
      <c r="G103" s="12">
        <v>291065216</v>
      </c>
    </row>
    <row r="104" spans="1:7">
      <c r="A104" s="9">
        <f>'(1)'!A104</f>
        <v>42437</v>
      </c>
      <c r="B104">
        <v>16811</v>
      </c>
      <c r="C104">
        <v>16887.599999999999</v>
      </c>
      <c r="D104">
        <v>16713.13</v>
      </c>
      <c r="E104">
        <v>16852.349999999999</v>
      </c>
      <c r="F104" s="12">
        <v>1355659264</v>
      </c>
      <c r="G104" s="12">
        <v>291719520</v>
      </c>
    </row>
    <row r="105" spans="1:7">
      <c r="A105" s="9">
        <f>'(1)'!A105</f>
        <v>42438</v>
      </c>
      <c r="B105">
        <v>16610.18</v>
      </c>
      <c r="C105">
        <v>17015.3</v>
      </c>
      <c r="D105">
        <v>16575.75</v>
      </c>
      <c r="E105">
        <v>16938.87</v>
      </c>
      <c r="F105" s="12">
        <v>1980196096</v>
      </c>
      <c r="G105" s="12">
        <v>303155648</v>
      </c>
    </row>
    <row r="106" spans="1:7">
      <c r="A106" s="9">
        <f>'(1)'!A106</f>
        <v>42439</v>
      </c>
      <c r="B106">
        <v>17155.52</v>
      </c>
      <c r="C106">
        <v>17291.349999999999</v>
      </c>
      <c r="D106">
        <v>17149.21</v>
      </c>
      <c r="E106">
        <v>17233.75</v>
      </c>
      <c r="F106" s="12">
        <v>1408725632</v>
      </c>
      <c r="G106" s="12">
        <v>308075872</v>
      </c>
    </row>
    <row r="107" spans="1:7">
      <c r="A107" s="9">
        <f>'(1)'!A107</f>
        <v>42440</v>
      </c>
      <c r="B107">
        <v>17219.89</v>
      </c>
      <c r="C107">
        <v>17279.3</v>
      </c>
      <c r="D107">
        <v>17042.560000000001</v>
      </c>
      <c r="E107">
        <v>17117.07</v>
      </c>
      <c r="F107" s="12">
        <v>1443362688</v>
      </c>
      <c r="G107" s="12">
        <v>308777760</v>
      </c>
    </row>
    <row r="108" spans="1:7">
      <c r="A108" s="9">
        <f>'(1)'!A108</f>
        <v>42443</v>
      </c>
      <c r="B108">
        <v>16981.36</v>
      </c>
      <c r="C108">
        <v>17102.45</v>
      </c>
      <c r="D108">
        <v>16950.84</v>
      </c>
      <c r="E108">
        <v>16974.45</v>
      </c>
      <c r="F108" s="12">
        <v>1263750144</v>
      </c>
      <c r="G108" s="12">
        <v>305753888</v>
      </c>
    </row>
    <row r="109" spans="1:7">
      <c r="A109" s="9">
        <f>'(1)'!A109</f>
        <v>42444</v>
      </c>
      <c r="B109">
        <v>17107.599999999999</v>
      </c>
      <c r="C109">
        <v>17253.03</v>
      </c>
      <c r="D109">
        <v>16814.84</v>
      </c>
      <c r="E109">
        <v>16936.38</v>
      </c>
      <c r="F109" s="12">
        <v>1525125376</v>
      </c>
      <c r="G109" s="12">
        <v>302493184</v>
      </c>
    </row>
    <row r="110" spans="1:7">
      <c r="A110" s="9">
        <f>'(1)'!A110</f>
        <v>42445</v>
      </c>
      <c r="B110">
        <v>16883.75</v>
      </c>
      <c r="C110">
        <v>16920.91</v>
      </c>
      <c r="D110">
        <v>16613.689999999999</v>
      </c>
      <c r="E110">
        <v>16724.810000000001</v>
      </c>
      <c r="F110" s="12">
        <v>1557485056</v>
      </c>
      <c r="G110" s="12">
        <v>300057120</v>
      </c>
    </row>
    <row r="111" spans="1:7">
      <c r="A111" s="9">
        <f>'(1)'!A111</f>
        <v>42446</v>
      </c>
      <c r="B111">
        <v>16937.310000000001</v>
      </c>
      <c r="C111">
        <v>17107.8</v>
      </c>
      <c r="D111">
        <v>16851.21</v>
      </c>
      <c r="E111">
        <v>17048.55</v>
      </c>
      <c r="F111" s="12">
        <v>1361613952</v>
      </c>
      <c r="G111" s="12">
        <v>303933504</v>
      </c>
    </row>
    <row r="112" spans="1:7">
      <c r="A112" s="9">
        <f>'(1)'!A112</f>
        <v>42447</v>
      </c>
      <c r="B112">
        <v>17066.27</v>
      </c>
      <c r="C112">
        <v>17142.080000000002</v>
      </c>
      <c r="D112">
        <v>16964.310000000001</v>
      </c>
      <c r="E112">
        <v>17000.98</v>
      </c>
      <c r="F112" s="12">
        <v>1046809728</v>
      </c>
      <c r="G112" s="12">
        <v>305544672</v>
      </c>
    </row>
    <row r="113" spans="1:7">
      <c r="A113" s="9">
        <f>'(1)'!A113</f>
        <v>42450</v>
      </c>
      <c r="B113">
        <v>16979.39</v>
      </c>
      <c r="C113">
        <v>17041.16</v>
      </c>
      <c r="D113">
        <v>16843.990000000002</v>
      </c>
      <c r="E113">
        <v>16892.330000000002</v>
      </c>
      <c r="F113" s="12">
        <v>1420924544</v>
      </c>
      <c r="G113" s="12">
        <v>310004320</v>
      </c>
    </row>
    <row r="114" spans="1:7">
      <c r="A114" s="9">
        <f>'(1)'!A114</f>
        <v>42451</v>
      </c>
      <c r="B114">
        <v>16949.53</v>
      </c>
      <c r="C114">
        <v>17026.14</v>
      </c>
      <c r="D114">
        <v>16889.400000000001</v>
      </c>
      <c r="E114">
        <v>17002.75</v>
      </c>
      <c r="F114" s="12">
        <v>1265023616</v>
      </c>
      <c r="G114" s="12">
        <v>307716672</v>
      </c>
    </row>
    <row r="115" spans="1:7">
      <c r="A115" s="9">
        <f>'(1)'!A115</f>
        <v>42452</v>
      </c>
      <c r="B115">
        <v>17129.27</v>
      </c>
      <c r="C115">
        <v>17167.88</v>
      </c>
      <c r="D115">
        <v>16961.41</v>
      </c>
      <c r="E115">
        <v>17134.37</v>
      </c>
      <c r="F115" s="12">
        <v>1235432960</v>
      </c>
      <c r="G115" s="12">
        <v>304974208</v>
      </c>
    </row>
    <row r="116" spans="1:7">
      <c r="A116" s="9">
        <f>'(1)'!A116</f>
        <v>42453</v>
      </c>
      <c r="B116">
        <v>16985.28</v>
      </c>
      <c r="C116">
        <v>17137.2</v>
      </c>
      <c r="D116">
        <v>16948.43</v>
      </c>
      <c r="E116">
        <v>17103.53</v>
      </c>
      <c r="F116" s="12">
        <v>1169529344</v>
      </c>
      <c r="G116" s="12">
        <v>304429216</v>
      </c>
    </row>
    <row r="117" spans="1:7">
      <c r="A117" s="9">
        <f>'(1)'!A117</f>
        <v>42457</v>
      </c>
      <c r="B117">
        <v>17078.03</v>
      </c>
      <c r="C117">
        <v>17078.03</v>
      </c>
      <c r="D117">
        <v>16875.91</v>
      </c>
      <c r="E117">
        <v>16878.96</v>
      </c>
      <c r="F117" s="12">
        <v>1311748096</v>
      </c>
      <c r="G117" s="12">
        <v>301306368</v>
      </c>
    </row>
    <row r="118" spans="1:7">
      <c r="A118" s="9">
        <f>'(1)'!A118</f>
        <v>42458</v>
      </c>
      <c r="B118">
        <v>16997.14</v>
      </c>
      <c r="C118">
        <v>17033.650000000001</v>
      </c>
      <c r="D118">
        <v>16758.669999999998</v>
      </c>
      <c r="E118">
        <v>16758.669999999998</v>
      </c>
      <c r="F118" s="12">
        <v>1574710016</v>
      </c>
      <c r="G118" s="12">
        <v>301306368</v>
      </c>
    </row>
    <row r="119" spans="1:7">
      <c r="A119" s="9">
        <f>'(1)'!A119</f>
        <v>42459</v>
      </c>
      <c r="B119">
        <v>16719.560000000001</v>
      </c>
      <c r="C119">
        <v>16719.560000000001</v>
      </c>
      <c r="D119">
        <v>16113.01</v>
      </c>
      <c r="E119">
        <v>16164.16</v>
      </c>
      <c r="F119" s="12">
        <v>1783597824</v>
      </c>
      <c r="G119" s="12">
        <v>306932128</v>
      </c>
    </row>
    <row r="120" spans="1:7">
      <c r="A120" s="9">
        <f>'(1)'!A120</f>
        <v>42460</v>
      </c>
      <c r="B120">
        <v>16087.76</v>
      </c>
      <c r="C120">
        <v>16238.51</v>
      </c>
      <c r="D120">
        <v>16029.5</v>
      </c>
      <c r="E120">
        <v>16123.27</v>
      </c>
      <c r="F120" s="12">
        <v>1448057344</v>
      </c>
      <c r="G120" s="12">
        <v>305572320</v>
      </c>
    </row>
    <row r="121" spans="1:7">
      <c r="A121" s="9">
        <f>'(1)'!A121</f>
        <v>42461</v>
      </c>
      <c r="B121">
        <v>16044.23</v>
      </c>
      <c r="C121">
        <v>16066.18</v>
      </c>
      <c r="D121">
        <v>15698.55</v>
      </c>
      <c r="E121">
        <v>15732.82</v>
      </c>
      <c r="F121" s="12">
        <v>1580774144</v>
      </c>
      <c r="G121" s="12">
        <v>303060960</v>
      </c>
    </row>
    <row r="122" spans="1:7">
      <c r="A122" s="9">
        <f>'(1)'!A122</f>
        <v>42464</v>
      </c>
      <c r="B122">
        <v>15727.7</v>
      </c>
      <c r="C122">
        <v>15828.61</v>
      </c>
      <c r="D122">
        <v>15612.91</v>
      </c>
      <c r="E122">
        <v>15715.36</v>
      </c>
      <c r="F122" s="12">
        <v>1504646656</v>
      </c>
      <c r="G122" s="12">
        <v>306179552</v>
      </c>
    </row>
    <row r="123" spans="1:7">
      <c r="A123" s="9">
        <f>'(1)'!A123</f>
        <v>42465</v>
      </c>
      <c r="B123">
        <v>15739.26</v>
      </c>
      <c r="C123">
        <v>15871.1</v>
      </c>
      <c r="D123">
        <v>15636.21</v>
      </c>
      <c r="E123">
        <v>15749.84</v>
      </c>
      <c r="F123" s="12">
        <v>1459678464</v>
      </c>
      <c r="G123" s="12">
        <v>309511904</v>
      </c>
    </row>
    <row r="124" spans="1:7">
      <c r="A124" s="9">
        <f>'(1)'!A124</f>
        <v>42466</v>
      </c>
      <c r="B124">
        <v>15597.04</v>
      </c>
      <c r="C124">
        <v>16027.63</v>
      </c>
      <c r="D124">
        <v>15471.8</v>
      </c>
      <c r="E124">
        <v>15821.52</v>
      </c>
      <c r="F124" s="12">
        <v>1767876864</v>
      </c>
      <c r="G124" s="12">
        <v>307452288</v>
      </c>
    </row>
    <row r="125" spans="1:7">
      <c r="A125" s="9">
        <f>'(1)'!A125</f>
        <v>42467</v>
      </c>
      <c r="B125">
        <v>15761.57</v>
      </c>
      <c r="C125">
        <v>15778.74</v>
      </c>
      <c r="D125">
        <v>15525.49</v>
      </c>
      <c r="E125">
        <v>15751.13</v>
      </c>
      <c r="F125" s="12">
        <v>1298938112</v>
      </c>
      <c r="G125" s="12">
        <v>302064992</v>
      </c>
    </row>
    <row r="126" spans="1:7">
      <c r="A126" s="9">
        <f>'(1)'!A126</f>
        <v>42468</v>
      </c>
      <c r="B126">
        <v>15719.24</v>
      </c>
      <c r="C126">
        <v>15963.03</v>
      </c>
      <c r="D126">
        <v>15693.61</v>
      </c>
      <c r="E126">
        <v>15928.79</v>
      </c>
      <c r="F126" s="12">
        <v>1470034944</v>
      </c>
      <c r="G126" s="12">
        <v>299759712</v>
      </c>
    </row>
    <row r="127" spans="1:7">
      <c r="A127" s="9">
        <f>'(1)'!A127</f>
        <v>42471</v>
      </c>
      <c r="B127">
        <v>16142.71</v>
      </c>
      <c r="C127">
        <v>16405.59</v>
      </c>
      <c r="D127">
        <v>16132.23</v>
      </c>
      <c r="E127">
        <v>16381.22</v>
      </c>
      <c r="F127" s="12">
        <v>1588092800</v>
      </c>
      <c r="G127" s="12">
        <v>289440384</v>
      </c>
    </row>
    <row r="128" spans="1:7">
      <c r="A128" s="9">
        <f>'(1)'!A128</f>
        <v>42472</v>
      </c>
      <c r="B128">
        <v>16629.830000000002</v>
      </c>
      <c r="C128">
        <v>16911.05</v>
      </c>
      <c r="D128">
        <v>16602.169999999998</v>
      </c>
      <c r="E128">
        <v>16911.05</v>
      </c>
      <c r="F128" s="12">
        <v>1754215296</v>
      </c>
      <c r="G128" s="12">
        <v>289888576</v>
      </c>
    </row>
    <row r="129" spans="1:7">
      <c r="A129" s="9">
        <f>'(1)'!A129</f>
        <v>42473</v>
      </c>
      <c r="B129">
        <v>16720.39</v>
      </c>
      <c r="C129">
        <v>16928.669999999998</v>
      </c>
      <c r="D129">
        <v>16720.39</v>
      </c>
      <c r="E129">
        <v>16848.03</v>
      </c>
      <c r="F129" s="12">
        <v>1332908928</v>
      </c>
      <c r="G129" s="12">
        <v>282137856</v>
      </c>
    </row>
    <row r="130" spans="1:7">
      <c r="A130" s="9">
        <f>'(1)'!A130</f>
        <v>42474</v>
      </c>
      <c r="B130">
        <v>16521.25</v>
      </c>
      <c r="C130">
        <v>16526.900000000001</v>
      </c>
      <c r="D130">
        <v>16254.2</v>
      </c>
      <c r="E130">
        <v>16275.95</v>
      </c>
      <c r="F130" s="12">
        <v>1405745664</v>
      </c>
      <c r="G130" s="12">
        <v>281908768</v>
      </c>
    </row>
    <row r="131" spans="1:7">
      <c r="A131" s="9">
        <f>'(1)'!A131</f>
        <v>42475</v>
      </c>
      <c r="B131">
        <v>16582.66</v>
      </c>
      <c r="C131">
        <v>16900.330000000002</v>
      </c>
      <c r="D131">
        <v>16570.5</v>
      </c>
      <c r="E131">
        <v>16874.439999999999</v>
      </c>
      <c r="F131" s="12">
        <v>1457415680</v>
      </c>
      <c r="G131" s="12">
        <v>282742784</v>
      </c>
    </row>
    <row r="132" spans="1:7">
      <c r="A132" s="9">
        <f>'(1)'!A132</f>
        <v>42478</v>
      </c>
      <c r="B132">
        <v>17053.830000000002</v>
      </c>
      <c r="C132">
        <v>17099.36</v>
      </c>
      <c r="D132">
        <v>16870.73</v>
      </c>
      <c r="E132">
        <v>16906.54</v>
      </c>
      <c r="F132" s="12">
        <v>1439035392</v>
      </c>
      <c r="G132" s="12">
        <v>286334112</v>
      </c>
    </row>
    <row r="133" spans="1:7">
      <c r="A133" s="9">
        <f>'(1)'!A133</f>
        <v>42479</v>
      </c>
      <c r="B133">
        <v>17187.27</v>
      </c>
      <c r="C133">
        <v>17381.7</v>
      </c>
      <c r="D133">
        <v>17144.53</v>
      </c>
      <c r="E133">
        <v>17363.62</v>
      </c>
      <c r="F133" s="12">
        <v>1658525440</v>
      </c>
      <c r="G133" s="12">
        <v>284334240</v>
      </c>
    </row>
    <row r="134" spans="1:7">
      <c r="A134" s="9">
        <f>'(1)'!A134</f>
        <v>42480</v>
      </c>
      <c r="B134">
        <v>17220.47</v>
      </c>
      <c r="C134">
        <v>17572.490000000002</v>
      </c>
      <c r="D134">
        <v>17192.39</v>
      </c>
      <c r="E134">
        <v>17572.490000000002</v>
      </c>
      <c r="F134" s="12">
        <v>2282925824</v>
      </c>
      <c r="G134" s="12">
        <v>288858112</v>
      </c>
    </row>
    <row r="135" spans="1:7">
      <c r="A135" s="9">
        <f>'(1)'!A135</f>
        <v>42481</v>
      </c>
      <c r="B135">
        <v>17613.560000000001</v>
      </c>
      <c r="C135">
        <v>17613.560000000001</v>
      </c>
      <c r="D135">
        <v>17403.87</v>
      </c>
      <c r="E135">
        <v>17439.3</v>
      </c>
      <c r="F135" s="12">
        <v>1716160256</v>
      </c>
      <c r="G135" s="12">
        <v>296622048</v>
      </c>
    </row>
    <row r="136" spans="1:7">
      <c r="A136" s="9">
        <f>'(1)'!A136</f>
        <v>42482</v>
      </c>
      <c r="B136">
        <v>17358.560000000001</v>
      </c>
      <c r="C136">
        <v>17426.02</v>
      </c>
      <c r="D136">
        <v>17200.5</v>
      </c>
      <c r="E136">
        <v>17353.28</v>
      </c>
      <c r="F136" s="12">
        <v>1616024064</v>
      </c>
      <c r="G136" s="12">
        <v>306212224</v>
      </c>
    </row>
    <row r="137" spans="1:7">
      <c r="A137" s="9">
        <f>'(1)'!A137</f>
        <v>42485</v>
      </c>
      <c r="B137">
        <v>17369.68</v>
      </c>
      <c r="C137">
        <v>17417.54</v>
      </c>
      <c r="D137">
        <v>17230.23</v>
      </c>
      <c r="E137">
        <v>17290.490000000002</v>
      </c>
      <c r="F137" s="12">
        <v>1408987008</v>
      </c>
      <c r="G137" s="12">
        <v>304457472</v>
      </c>
    </row>
    <row r="138" spans="1:7">
      <c r="A138" s="9">
        <f>'(1)'!A138</f>
        <v>42486</v>
      </c>
      <c r="B138">
        <v>17438.990000000002</v>
      </c>
      <c r="C138">
        <v>17572.27</v>
      </c>
      <c r="D138">
        <v>16652.740000000002</v>
      </c>
      <c r="E138">
        <v>16666.05</v>
      </c>
      <c r="F138" s="12">
        <v>2330777600</v>
      </c>
      <c r="G138" s="12">
        <v>294466688</v>
      </c>
    </row>
    <row r="139" spans="1:7">
      <c r="A139" s="9">
        <f>'(1)'!A139</f>
        <v>42487</v>
      </c>
      <c r="B139">
        <v>16357.1</v>
      </c>
      <c r="C139">
        <v>16357.1</v>
      </c>
      <c r="D139">
        <v>15975.47</v>
      </c>
      <c r="E139">
        <v>16147.38</v>
      </c>
      <c r="F139" s="12">
        <v>1798741888</v>
      </c>
      <c r="G139" s="12">
        <v>304668960</v>
      </c>
    </row>
    <row r="140" spans="1:7">
      <c r="A140" s="9">
        <f>'(1)'!A140</f>
        <v>42488</v>
      </c>
      <c r="B140">
        <v>16212.67</v>
      </c>
      <c r="C140">
        <v>16271.61</v>
      </c>
      <c r="D140">
        <v>15989.35</v>
      </c>
      <c r="E140">
        <v>16106.72</v>
      </c>
      <c r="F140" s="12">
        <v>1526701440</v>
      </c>
      <c r="G140" s="12">
        <v>304777120</v>
      </c>
    </row>
    <row r="141" spans="1:7">
      <c r="A141" s="9">
        <f>'(1)'!A141</f>
        <v>42489</v>
      </c>
      <c r="B141">
        <v>16226.57</v>
      </c>
      <c r="C141">
        <v>16292.86</v>
      </c>
      <c r="D141">
        <v>16159.31</v>
      </c>
      <c r="E141">
        <v>16216.03</v>
      </c>
      <c r="F141" s="12">
        <v>1187841152</v>
      </c>
      <c r="G141" s="12">
        <v>311884896</v>
      </c>
    </row>
    <row r="142" spans="1:7">
      <c r="A142" s="9">
        <f>'(1)'!A142</f>
        <v>42492</v>
      </c>
      <c r="B142">
        <v>16307.5</v>
      </c>
      <c r="C142">
        <v>16587.63</v>
      </c>
      <c r="D142">
        <v>16229.15</v>
      </c>
      <c r="E142">
        <v>16565.189999999999</v>
      </c>
      <c r="F142" s="12">
        <v>1665010560</v>
      </c>
      <c r="G142" s="12">
        <v>315850208</v>
      </c>
    </row>
    <row r="143" spans="1:7">
      <c r="A143" s="9">
        <f>'(1)'!A143</f>
        <v>42493</v>
      </c>
      <c r="B143">
        <v>16736.72</v>
      </c>
      <c r="C143">
        <v>16814.64</v>
      </c>
      <c r="D143">
        <v>16536.61</v>
      </c>
      <c r="E143">
        <v>16579.009999999998</v>
      </c>
      <c r="F143" s="12">
        <v>1435424512</v>
      </c>
      <c r="G143" s="12">
        <v>314159200</v>
      </c>
    </row>
    <row r="144" spans="1:7">
      <c r="A144" s="9">
        <f>'(1)'!A144</f>
        <v>42494</v>
      </c>
      <c r="B144">
        <v>16459.689999999999</v>
      </c>
      <c r="C144">
        <v>16658.07</v>
      </c>
      <c r="D144">
        <v>16374.59</v>
      </c>
      <c r="E144">
        <v>16646.34</v>
      </c>
      <c r="F144" s="12">
        <v>1387442432</v>
      </c>
      <c r="G144" s="12">
        <v>311778112</v>
      </c>
    </row>
    <row r="145" spans="1:7">
      <c r="A145" s="9">
        <f>'(1)'!A145</f>
        <v>42495</v>
      </c>
      <c r="B145">
        <v>16804.169999999998</v>
      </c>
      <c r="C145">
        <v>16804.169999999998</v>
      </c>
      <c r="D145">
        <v>16400.87</v>
      </c>
      <c r="E145">
        <v>16412.21</v>
      </c>
      <c r="F145" s="12">
        <v>1715832832</v>
      </c>
      <c r="G145" s="12">
        <v>309909632</v>
      </c>
    </row>
    <row r="146" spans="1:7">
      <c r="A146" s="9">
        <f>'(1)'!A146</f>
        <v>42496</v>
      </c>
      <c r="B146">
        <v>16391.919999999998</v>
      </c>
      <c r="C146">
        <v>16632.62</v>
      </c>
      <c r="D146">
        <v>16391.919999999998</v>
      </c>
      <c r="E146">
        <v>16466.400000000001</v>
      </c>
      <c r="F146" s="12">
        <v>1251209344</v>
      </c>
      <c r="G146" s="12">
        <v>298955936</v>
      </c>
    </row>
    <row r="147" spans="1:7">
      <c r="A147" s="9">
        <f>'(1)'!A147</f>
        <v>42499</v>
      </c>
      <c r="B147">
        <v>16618.95</v>
      </c>
      <c r="C147">
        <v>16655.89</v>
      </c>
      <c r="D147">
        <v>16509.310000000001</v>
      </c>
      <c r="E147">
        <v>16652.8</v>
      </c>
      <c r="F147" s="12">
        <v>1176465408</v>
      </c>
      <c r="G147" s="12">
        <v>298955936</v>
      </c>
    </row>
    <row r="148" spans="1:7">
      <c r="A148" s="9">
        <f>'(1)'!A148</f>
        <v>42500</v>
      </c>
      <c r="B148">
        <v>16611.400000000001</v>
      </c>
      <c r="C148">
        <v>16795.47</v>
      </c>
      <c r="D148">
        <v>16513.169999999998</v>
      </c>
      <c r="E148">
        <v>16644.689999999999</v>
      </c>
      <c r="F148" s="12">
        <v>1650558336</v>
      </c>
      <c r="G148" s="12">
        <v>290422784</v>
      </c>
    </row>
    <row r="149" spans="1:7">
      <c r="A149" s="9">
        <f>'(1)'!A149</f>
        <v>42501</v>
      </c>
      <c r="B149">
        <v>16807.46</v>
      </c>
      <c r="C149">
        <v>16841.04</v>
      </c>
      <c r="D149">
        <v>16590.16</v>
      </c>
      <c r="E149">
        <v>16646.66</v>
      </c>
      <c r="F149" s="12">
        <v>1415542144</v>
      </c>
      <c r="G149" s="12">
        <v>290422784</v>
      </c>
    </row>
    <row r="150" spans="1:7">
      <c r="A150" s="9">
        <f>'(1)'!A150</f>
        <v>42502</v>
      </c>
      <c r="B150">
        <v>16594.990000000002</v>
      </c>
      <c r="C150">
        <v>16770.87</v>
      </c>
      <c r="D150">
        <v>16548.34</v>
      </c>
      <c r="E150">
        <v>16736.349999999999</v>
      </c>
      <c r="F150" s="12">
        <v>1263469952</v>
      </c>
      <c r="G150" s="12">
        <v>290422784</v>
      </c>
    </row>
    <row r="151" spans="1:7">
      <c r="A151" s="9">
        <f>'(1)'!A151</f>
        <v>42503</v>
      </c>
      <c r="B151">
        <v>16671.28</v>
      </c>
      <c r="C151">
        <v>16691.5</v>
      </c>
      <c r="D151">
        <v>16417.84</v>
      </c>
      <c r="E151">
        <v>16654.599999999999</v>
      </c>
      <c r="F151" s="12">
        <v>1164683264</v>
      </c>
      <c r="G151" s="12">
        <v>290422784</v>
      </c>
    </row>
    <row r="152" spans="1:7">
      <c r="A152" s="9">
        <f>'(1)'!A152</f>
        <v>42506</v>
      </c>
      <c r="B152">
        <v>16605.04</v>
      </c>
      <c r="C152">
        <v>16605.04</v>
      </c>
      <c r="D152">
        <v>16471.37</v>
      </c>
      <c r="E152">
        <v>16498.759999999998</v>
      </c>
      <c r="F152" s="12">
        <v>1097033984</v>
      </c>
      <c r="G152" s="12">
        <v>289823936</v>
      </c>
    </row>
    <row r="153" spans="1:7">
      <c r="A153" s="9">
        <f>'(1)'!A153</f>
        <v>42507</v>
      </c>
      <c r="B153">
        <v>16764.349999999999</v>
      </c>
      <c r="C153">
        <v>16806.03</v>
      </c>
      <c r="D153">
        <v>16731.12</v>
      </c>
      <c r="E153">
        <v>16757.349999999999</v>
      </c>
      <c r="F153" s="12">
        <v>1074332032</v>
      </c>
      <c r="G153" s="12">
        <v>291617376</v>
      </c>
    </row>
    <row r="154" spans="1:7">
      <c r="A154" s="9">
        <f>'(1)'!A154</f>
        <v>42508</v>
      </c>
      <c r="B154">
        <v>16927.689999999999</v>
      </c>
      <c r="C154">
        <v>16957.560000000001</v>
      </c>
      <c r="D154">
        <v>16743.169999999998</v>
      </c>
      <c r="E154">
        <v>16772.46</v>
      </c>
      <c r="F154" s="12">
        <v>1219648384</v>
      </c>
      <c r="G154" s="12">
        <v>298135296</v>
      </c>
    </row>
    <row r="155" spans="1:7">
      <c r="A155" s="9">
        <f>'(1)'!A155</f>
        <v>42509</v>
      </c>
      <c r="B155">
        <v>16830.5</v>
      </c>
      <c r="C155">
        <v>16901.09</v>
      </c>
      <c r="D155">
        <v>16792.73</v>
      </c>
      <c r="E155">
        <v>16834.84</v>
      </c>
      <c r="F155" s="12">
        <v>1118427008</v>
      </c>
      <c r="G155" s="12">
        <v>298099008</v>
      </c>
    </row>
    <row r="156" spans="1:7">
      <c r="A156" s="9">
        <f>'(1)'!A156</f>
        <v>42510</v>
      </c>
      <c r="B156">
        <v>16973.72</v>
      </c>
      <c r="C156">
        <v>17068.02</v>
      </c>
      <c r="D156">
        <v>16910.189999999999</v>
      </c>
      <c r="E156">
        <v>17068.02</v>
      </c>
      <c r="F156" s="12">
        <v>1002883200</v>
      </c>
      <c r="G156" s="12">
        <v>298939168</v>
      </c>
    </row>
    <row r="157" spans="1:7">
      <c r="A157" s="9">
        <f>'(1)'!A157</f>
        <v>42513</v>
      </c>
      <c r="B157">
        <v>17029.46</v>
      </c>
      <c r="C157">
        <v>17251.36</v>
      </c>
      <c r="D157">
        <v>16988.64</v>
      </c>
      <c r="E157">
        <v>17234.98</v>
      </c>
      <c r="F157" s="12">
        <v>1566797056</v>
      </c>
      <c r="G157" s="12">
        <v>294323232</v>
      </c>
    </row>
    <row r="158" spans="1:7">
      <c r="A158" s="9">
        <f>'(1)'!A158</f>
        <v>42514</v>
      </c>
      <c r="B158">
        <v>17097.22</v>
      </c>
      <c r="C158">
        <v>17145.95</v>
      </c>
      <c r="D158">
        <v>16908.919999999998</v>
      </c>
      <c r="E158">
        <v>16955.73</v>
      </c>
      <c r="F158" s="12">
        <v>1336709760</v>
      </c>
      <c r="G158" s="12">
        <v>295211776</v>
      </c>
    </row>
    <row r="159" spans="1:7">
      <c r="A159" s="9">
        <f>'(1)'!A159</f>
        <v>42515</v>
      </c>
      <c r="B159">
        <v>16817.259999999998</v>
      </c>
      <c r="C159">
        <v>16819.849999999999</v>
      </c>
      <c r="D159">
        <v>16525.47</v>
      </c>
      <c r="E159">
        <v>16562.55</v>
      </c>
      <c r="F159" s="12">
        <v>1427634944</v>
      </c>
      <c r="G159" s="12">
        <v>297874272</v>
      </c>
    </row>
    <row r="160" spans="1:7">
      <c r="A160" s="9">
        <f>'(1)'!A160</f>
        <v>42516</v>
      </c>
      <c r="B160">
        <v>16599.509999999998</v>
      </c>
      <c r="C160">
        <v>16716.14</v>
      </c>
      <c r="D160">
        <v>16554.599999999999</v>
      </c>
      <c r="E160">
        <v>16642.23</v>
      </c>
      <c r="F160" s="12">
        <v>1106336384</v>
      </c>
      <c r="G160" s="12">
        <v>298340800</v>
      </c>
    </row>
    <row r="161" spans="1:7">
      <c r="A161" s="9">
        <f>'(1)'!A161</f>
        <v>42517</v>
      </c>
      <c r="B161">
        <v>16373.32</v>
      </c>
      <c r="C161">
        <v>16581.3</v>
      </c>
      <c r="D161">
        <v>16322.64</v>
      </c>
      <c r="E161">
        <v>16580.03</v>
      </c>
      <c r="F161" s="12">
        <v>1221591808</v>
      </c>
      <c r="G161" s="12">
        <v>297795232</v>
      </c>
    </row>
    <row r="162" spans="1:7">
      <c r="A162" s="9">
        <f>'(1)'!A162</f>
        <v>42521</v>
      </c>
      <c r="B162">
        <v>16651.05</v>
      </c>
      <c r="C162">
        <v>16701.009999999998</v>
      </c>
      <c r="D162">
        <v>16536.23</v>
      </c>
      <c r="E162">
        <v>16675.45</v>
      </c>
      <c r="F162" s="12">
        <v>1090439168</v>
      </c>
      <c r="G162" s="12">
        <v>298948800</v>
      </c>
    </row>
    <row r="163" spans="1:7">
      <c r="A163" s="9">
        <f>'(1)'!A163</f>
        <v>42522</v>
      </c>
      <c r="B163">
        <v>16722.490000000002</v>
      </c>
      <c r="C163">
        <v>16830.919999999998</v>
      </c>
      <c r="D163">
        <v>16581.71</v>
      </c>
      <c r="E163">
        <v>16830.919999999998</v>
      </c>
      <c r="F163" s="12">
        <v>1121110400</v>
      </c>
      <c r="G163" s="12">
        <v>297968512</v>
      </c>
    </row>
    <row r="164" spans="1:7">
      <c r="A164" s="9">
        <f>'(1)'!A164</f>
        <v>42523</v>
      </c>
      <c r="B164">
        <v>16742.03</v>
      </c>
      <c r="C164">
        <v>16785.830000000002</v>
      </c>
      <c r="D164">
        <v>16587.77</v>
      </c>
      <c r="E164">
        <v>16668.41</v>
      </c>
      <c r="F164" s="12">
        <v>1154656256</v>
      </c>
      <c r="G164" s="12">
        <v>294977632</v>
      </c>
    </row>
    <row r="165" spans="1:7">
      <c r="A165" s="9">
        <f>'(1)'!A165</f>
        <v>42524</v>
      </c>
      <c r="B165">
        <v>16637.509999999998</v>
      </c>
      <c r="C165">
        <v>16643.36</v>
      </c>
      <c r="D165">
        <v>16496.11</v>
      </c>
      <c r="E165">
        <v>16601.36</v>
      </c>
      <c r="F165" s="12">
        <v>1549976064</v>
      </c>
      <c r="G165" s="12">
        <v>299905024</v>
      </c>
    </row>
    <row r="166" spans="1:7">
      <c r="A166" s="9">
        <f>'(1)'!A166</f>
        <v>42527</v>
      </c>
      <c r="B166">
        <v>16319.11</v>
      </c>
      <c r="C166">
        <v>16335.38</v>
      </c>
      <c r="D166">
        <v>16019.18</v>
      </c>
      <c r="E166">
        <v>16019.18</v>
      </c>
      <c r="F166" s="12">
        <v>1261788416</v>
      </c>
      <c r="G166" s="12">
        <v>299619360</v>
      </c>
    </row>
    <row r="167" spans="1:7">
      <c r="A167" s="9">
        <f>'(1)'!A167</f>
        <v>42528</v>
      </c>
      <c r="B167">
        <v>16001.19</v>
      </c>
      <c r="C167">
        <v>16082.5</v>
      </c>
      <c r="D167">
        <v>15762.09</v>
      </c>
      <c r="E167">
        <v>15859</v>
      </c>
      <c r="F167" s="12">
        <v>1316932864</v>
      </c>
      <c r="G167" s="12">
        <v>300986592</v>
      </c>
    </row>
    <row r="168" spans="1:7">
      <c r="A168" s="9">
        <f>'(1)'!A168</f>
        <v>42529</v>
      </c>
      <c r="B168">
        <v>15799.07</v>
      </c>
      <c r="C168">
        <v>15997.3</v>
      </c>
      <c r="D168">
        <v>15752.01</v>
      </c>
      <c r="E168">
        <v>15919.58</v>
      </c>
      <c r="F168" s="12">
        <v>1367727744</v>
      </c>
      <c r="G168" s="12">
        <v>304825952</v>
      </c>
    </row>
    <row r="169" spans="1:7">
      <c r="A169" s="9">
        <f>'(1)'!A169</f>
        <v>42530</v>
      </c>
      <c r="B169">
        <v>15871.22</v>
      </c>
      <c r="C169">
        <v>15913.08</v>
      </c>
      <c r="D169">
        <v>15395.98</v>
      </c>
      <c r="E169">
        <v>15434.14</v>
      </c>
      <c r="F169" s="12">
        <v>1542472064</v>
      </c>
      <c r="G169" s="12">
        <v>308029888</v>
      </c>
    </row>
    <row r="170" spans="1:7">
      <c r="A170" s="9">
        <f>'(1)'!A170</f>
        <v>42531</v>
      </c>
      <c r="B170">
        <v>15631.79</v>
      </c>
      <c r="C170">
        <v>15774.87</v>
      </c>
      <c r="D170">
        <v>15582.94</v>
      </c>
      <c r="E170">
        <v>15599.66</v>
      </c>
      <c r="F170" s="12">
        <v>1671723008</v>
      </c>
      <c r="G170" s="12">
        <v>303598848</v>
      </c>
    </row>
    <row r="171" spans="1:7">
      <c r="A171" s="9">
        <f>'(1)'!A171</f>
        <v>42534</v>
      </c>
      <c r="B171">
        <v>15839.06</v>
      </c>
      <c r="C171">
        <v>16035.44</v>
      </c>
      <c r="D171">
        <v>15835.86</v>
      </c>
      <c r="E171">
        <v>15965.3</v>
      </c>
      <c r="F171" s="12">
        <v>1319840512</v>
      </c>
      <c r="G171" s="12">
        <v>296688480</v>
      </c>
    </row>
    <row r="172" spans="1:7">
      <c r="A172" s="9">
        <f>'(1)'!A172</f>
        <v>42535</v>
      </c>
      <c r="B172">
        <v>15875.81</v>
      </c>
      <c r="C172">
        <v>16202.3</v>
      </c>
      <c r="D172">
        <v>15770.96</v>
      </c>
      <c r="E172">
        <v>16169.11</v>
      </c>
      <c r="F172" s="12">
        <v>1208960640</v>
      </c>
      <c r="G172" s="12">
        <v>297708128</v>
      </c>
    </row>
    <row r="173" spans="1:7">
      <c r="A173" s="9">
        <f>'(1)'!A173</f>
        <v>42536</v>
      </c>
      <c r="B173">
        <v>16095.81</v>
      </c>
      <c r="C173">
        <v>16160.99</v>
      </c>
      <c r="D173">
        <v>15980.65</v>
      </c>
      <c r="E173">
        <v>16065.72</v>
      </c>
      <c r="F173" s="12">
        <v>1117115648</v>
      </c>
      <c r="G173" s="12">
        <v>296698336</v>
      </c>
    </row>
    <row r="174" spans="1:7">
      <c r="A174" s="9">
        <f>'(1)'!A174</f>
        <v>42537</v>
      </c>
      <c r="B174">
        <v>16098.61</v>
      </c>
      <c r="C174">
        <v>16263.87</v>
      </c>
      <c r="D174">
        <v>16057.86</v>
      </c>
      <c r="E174">
        <v>16238.35</v>
      </c>
      <c r="F174" s="12">
        <v>1108014592</v>
      </c>
      <c r="G174" s="12">
        <v>298283232</v>
      </c>
    </row>
    <row r="175" spans="1:7">
      <c r="A175" s="9">
        <f>'(1)'!A175</f>
        <v>42538</v>
      </c>
      <c r="B175">
        <v>16333.87</v>
      </c>
      <c r="C175">
        <v>16389.169999999998</v>
      </c>
      <c r="D175">
        <v>14864.01</v>
      </c>
      <c r="E175">
        <v>14952.02</v>
      </c>
      <c r="F175" s="12">
        <v>2629808640</v>
      </c>
      <c r="G175" s="12">
        <v>300887072</v>
      </c>
    </row>
    <row r="176" spans="1:7">
      <c r="A176" s="9">
        <f>'(1)'!A176</f>
        <v>42541</v>
      </c>
      <c r="B176">
        <v>15153.08</v>
      </c>
      <c r="C176">
        <v>15323.95</v>
      </c>
      <c r="D176">
        <v>15061.66</v>
      </c>
      <c r="E176">
        <v>15309.21</v>
      </c>
      <c r="F176" s="12">
        <v>1619250176</v>
      </c>
      <c r="G176" s="12">
        <v>297444608</v>
      </c>
    </row>
    <row r="177" spans="1:7">
      <c r="A177" s="9">
        <f>'(1)'!A177</f>
        <v>42542</v>
      </c>
      <c r="B177">
        <v>15094.71</v>
      </c>
      <c r="C177">
        <v>15443.82</v>
      </c>
      <c r="D177">
        <v>14987.79</v>
      </c>
      <c r="E177">
        <v>15323.14</v>
      </c>
      <c r="F177" s="12">
        <v>1809145344</v>
      </c>
      <c r="G177" s="12">
        <v>295858592</v>
      </c>
    </row>
    <row r="178" spans="1:7">
      <c r="A178" s="9">
        <f>'(1)'!A178</f>
        <v>42543</v>
      </c>
      <c r="B178">
        <v>15523.35</v>
      </c>
      <c r="C178">
        <v>15626.66</v>
      </c>
      <c r="D178">
        <v>15398.31</v>
      </c>
      <c r="E178">
        <v>15566.83</v>
      </c>
      <c r="F178" s="12">
        <v>1473583360</v>
      </c>
      <c r="G178" s="12">
        <v>285138240</v>
      </c>
    </row>
    <row r="179" spans="1:7">
      <c r="A179" s="9">
        <f>'(1)'!A179</f>
        <v>42544</v>
      </c>
      <c r="B179">
        <v>15752.71</v>
      </c>
      <c r="C179">
        <v>15781.69</v>
      </c>
      <c r="D179">
        <v>15575.92</v>
      </c>
      <c r="E179">
        <v>15575.92</v>
      </c>
      <c r="F179" s="12">
        <v>1507293568</v>
      </c>
      <c r="G179" s="12">
        <v>282658976</v>
      </c>
    </row>
    <row r="180" spans="1:7">
      <c r="A180" s="9">
        <f>'(1)'!A180</f>
        <v>42545</v>
      </c>
      <c r="B180">
        <v>15698.02</v>
      </c>
      <c r="C180">
        <v>15765</v>
      </c>
      <c r="D180">
        <v>15635.57</v>
      </c>
      <c r="E180">
        <v>15682.48</v>
      </c>
      <c r="F180" s="12">
        <v>1199040640</v>
      </c>
      <c r="G180" s="12">
        <v>283795296</v>
      </c>
    </row>
    <row r="181" spans="1:7">
      <c r="A181" s="9">
        <f>'(1)'!A181</f>
        <v>42548</v>
      </c>
      <c r="B181">
        <v>15554.04</v>
      </c>
      <c r="C181">
        <v>15805.31</v>
      </c>
      <c r="D181">
        <v>15553.92</v>
      </c>
      <c r="E181">
        <v>15775.8</v>
      </c>
      <c r="F181" s="12">
        <v>1085337600</v>
      </c>
      <c r="G181" s="12">
        <v>275924096</v>
      </c>
    </row>
    <row r="182" spans="1:7">
      <c r="A182" s="9">
        <f>'(1)'!A182</f>
        <v>42549</v>
      </c>
      <c r="B182">
        <v>15682.16</v>
      </c>
      <c r="C182">
        <v>15702.04</v>
      </c>
      <c r="D182">
        <v>15602.73</v>
      </c>
      <c r="E182">
        <v>15669.33</v>
      </c>
      <c r="F182" s="12">
        <v>1092102528</v>
      </c>
      <c r="G182" s="12">
        <v>278419680</v>
      </c>
    </row>
    <row r="183" spans="1:7">
      <c r="A183" s="9">
        <f>'(1)'!A183</f>
        <v>42550</v>
      </c>
      <c r="B183">
        <v>15434.46</v>
      </c>
      <c r="C183">
        <v>15434.46</v>
      </c>
      <c r="D183">
        <v>15167.98</v>
      </c>
      <c r="E183">
        <v>15378.99</v>
      </c>
      <c r="F183" s="12">
        <v>1584485888</v>
      </c>
      <c r="G183" s="12">
        <v>284798624</v>
      </c>
    </row>
    <row r="184" spans="1:7">
      <c r="A184" s="9">
        <f>'(1)'!A184</f>
        <v>42551</v>
      </c>
      <c r="B184">
        <v>15346.81</v>
      </c>
      <c r="C184">
        <v>15418.9</v>
      </c>
      <c r="D184">
        <v>15241.91</v>
      </c>
      <c r="E184">
        <v>15276.24</v>
      </c>
      <c r="F184" s="12">
        <v>1272944256</v>
      </c>
      <c r="G184" s="12">
        <v>288222048</v>
      </c>
    </row>
    <row r="185" spans="1:7">
      <c r="A185" s="9">
        <f>'(1)'!A185</f>
        <v>42552</v>
      </c>
      <c r="B185">
        <v>15326.84</v>
      </c>
      <c r="C185">
        <v>15399.7</v>
      </c>
      <c r="D185">
        <v>15106.52</v>
      </c>
      <c r="E185">
        <v>15106.98</v>
      </c>
      <c r="F185" s="12">
        <v>1294759936</v>
      </c>
      <c r="G185" s="12">
        <v>286456224</v>
      </c>
    </row>
    <row r="186" spans="1:7">
      <c r="A186" s="9">
        <f>'(1)'!A186</f>
        <v>42556</v>
      </c>
      <c r="B186">
        <v>15375.94</v>
      </c>
      <c r="C186">
        <v>15816.67</v>
      </c>
      <c r="D186">
        <v>15375.94</v>
      </c>
      <c r="E186">
        <v>15708.82</v>
      </c>
      <c r="F186" s="12">
        <v>1388511872</v>
      </c>
      <c r="G186" s="12">
        <v>289914368</v>
      </c>
    </row>
    <row r="187" spans="1:7">
      <c r="A187" s="9">
        <f>'(1)'!A187</f>
        <v>42557</v>
      </c>
      <c r="B187">
        <v>15961.3</v>
      </c>
      <c r="C187">
        <v>16237.62</v>
      </c>
      <c r="D187">
        <v>15956.91</v>
      </c>
      <c r="E187">
        <v>16095.65</v>
      </c>
      <c r="F187" s="12">
        <v>1850640640</v>
      </c>
      <c r="G187" s="12">
        <v>268071200</v>
      </c>
    </row>
    <row r="188" spans="1:7">
      <c r="A188" s="9">
        <f>'(1)'!A188</f>
        <v>42558</v>
      </c>
      <c r="B188">
        <v>16343</v>
      </c>
      <c r="C188">
        <v>16444.25</v>
      </c>
      <c r="D188">
        <v>16196.44</v>
      </c>
      <c r="E188">
        <v>16231.43</v>
      </c>
      <c r="F188" s="12">
        <v>1955764736</v>
      </c>
      <c r="G188" s="12">
        <v>272273952</v>
      </c>
    </row>
    <row r="189" spans="1:7">
      <c r="A189" s="9">
        <f>'(1)'!A189</f>
        <v>42559</v>
      </c>
      <c r="B189">
        <v>16242.2</v>
      </c>
      <c r="C189">
        <v>16398.73</v>
      </c>
      <c r="D189">
        <v>16229.26</v>
      </c>
      <c r="E189">
        <v>16385.89</v>
      </c>
      <c r="F189" s="12">
        <v>1361099264</v>
      </c>
      <c r="G189" s="12">
        <v>271310848</v>
      </c>
    </row>
    <row r="190" spans="1:7">
      <c r="A190" s="9">
        <f>'(1)'!A190</f>
        <v>42562</v>
      </c>
      <c r="B190">
        <v>16396.12</v>
      </c>
      <c r="C190">
        <v>16607.32</v>
      </c>
      <c r="D190">
        <v>16396.12</v>
      </c>
      <c r="E190">
        <v>16497.849999999999</v>
      </c>
      <c r="F190" s="12">
        <v>1718874496</v>
      </c>
      <c r="G190" s="12">
        <v>276558496</v>
      </c>
    </row>
    <row r="191" spans="1:7">
      <c r="A191" s="9">
        <f>'(1)'!A191</f>
        <v>42563</v>
      </c>
      <c r="B191">
        <v>16612.09</v>
      </c>
      <c r="C191">
        <v>16726.71</v>
      </c>
      <c r="D191">
        <v>16514.66</v>
      </c>
      <c r="E191">
        <v>16723.310000000001</v>
      </c>
      <c r="F191" s="12">
        <v>1316354560</v>
      </c>
      <c r="G191" s="12">
        <v>276113024</v>
      </c>
    </row>
    <row r="192" spans="1:7">
      <c r="A192" s="9">
        <f>'(1)'!A192</f>
        <v>42564</v>
      </c>
      <c r="B192">
        <v>16646.919999999998</v>
      </c>
      <c r="C192">
        <v>16692.84</v>
      </c>
      <c r="D192">
        <v>16554.03</v>
      </c>
      <c r="E192">
        <v>16681.89</v>
      </c>
      <c r="F192" s="12">
        <v>1205431296</v>
      </c>
      <c r="G192" s="12">
        <v>277678944</v>
      </c>
    </row>
    <row r="193" spans="1:7">
      <c r="A193" s="9">
        <f>'(1)'!A193</f>
        <v>42565</v>
      </c>
      <c r="B193">
        <v>16855.18</v>
      </c>
      <c r="C193">
        <v>16938.96</v>
      </c>
      <c r="D193">
        <v>16740</v>
      </c>
      <c r="E193">
        <v>16810.22</v>
      </c>
      <c r="F193" s="12">
        <v>1347707520</v>
      </c>
      <c r="G193" s="12">
        <v>280194368</v>
      </c>
    </row>
    <row r="194" spans="1:7">
      <c r="A194" s="9">
        <f>'(1)'!A194</f>
        <v>42566</v>
      </c>
      <c r="B194">
        <v>16612.900000000001</v>
      </c>
      <c r="C194">
        <v>16691.810000000001</v>
      </c>
      <c r="D194">
        <v>16566.98</v>
      </c>
      <c r="E194">
        <v>16627.25</v>
      </c>
      <c r="F194" s="12">
        <v>1008359296</v>
      </c>
      <c r="G194" s="12">
        <v>279061056</v>
      </c>
    </row>
    <row r="195" spans="1:7">
      <c r="A195" s="9">
        <f>'(1)'!A195</f>
        <v>42569</v>
      </c>
      <c r="B195">
        <v>16655.810000000001</v>
      </c>
      <c r="C195">
        <v>16778.650000000001</v>
      </c>
      <c r="D195">
        <v>16612.330000000002</v>
      </c>
      <c r="E195">
        <v>16620.29</v>
      </c>
      <c r="F195" s="12">
        <v>1028529216</v>
      </c>
      <c r="G195" s="12">
        <v>274223488</v>
      </c>
    </row>
    <row r="196" spans="1:7">
      <c r="A196" s="9">
        <f>'(1)'!A196</f>
        <v>42570</v>
      </c>
      <c r="B196">
        <v>16535.810000000001</v>
      </c>
      <c r="C196">
        <v>16535.810000000001</v>
      </c>
      <c r="D196">
        <v>16323.1</v>
      </c>
      <c r="E196">
        <v>16383.04</v>
      </c>
      <c r="F196" s="12">
        <v>1294416000</v>
      </c>
      <c r="G196" s="12">
        <v>272640832</v>
      </c>
    </row>
    <row r="197" spans="1:7">
      <c r="A197" s="9">
        <f>'(1)'!A197</f>
        <v>42571</v>
      </c>
      <c r="B197">
        <v>16526.060000000001</v>
      </c>
      <c r="C197">
        <v>16821.43</v>
      </c>
      <c r="D197">
        <v>16526.060000000001</v>
      </c>
      <c r="E197">
        <v>16664.82</v>
      </c>
      <c r="F197" s="12">
        <v>1555331456</v>
      </c>
      <c r="G197" s="12">
        <v>269228832</v>
      </c>
    </row>
    <row r="198" spans="1:7">
      <c r="A198" s="9">
        <f>'(1)'!A198</f>
        <v>42572</v>
      </c>
      <c r="B198">
        <v>16596.150000000001</v>
      </c>
      <c r="C198">
        <v>16616.28</v>
      </c>
      <c r="D198">
        <v>16450.28</v>
      </c>
      <c r="E198">
        <v>16476.84</v>
      </c>
      <c r="F198" s="12">
        <v>1263987456</v>
      </c>
      <c r="G198" s="12">
        <v>279275040</v>
      </c>
    </row>
    <row r="199" spans="1:7">
      <c r="A199" s="9">
        <f>'(1)'!A199</f>
        <v>42573</v>
      </c>
      <c r="B199">
        <v>16359.68</v>
      </c>
      <c r="C199">
        <v>16679.189999999999</v>
      </c>
      <c r="D199">
        <v>16174.35</v>
      </c>
      <c r="E199">
        <v>16569.27</v>
      </c>
      <c r="F199" s="12">
        <v>2345643776</v>
      </c>
      <c r="G199" s="12">
        <v>285791776</v>
      </c>
    </row>
    <row r="200" spans="1:7">
      <c r="A200" s="9">
        <f>'(1)'!A200</f>
        <v>42576</v>
      </c>
      <c r="B200">
        <v>16415.310000000001</v>
      </c>
      <c r="C200">
        <v>16677.490000000002</v>
      </c>
      <c r="D200">
        <v>16319.15</v>
      </c>
      <c r="E200">
        <v>16635.77</v>
      </c>
      <c r="F200" s="12">
        <v>1741394432</v>
      </c>
      <c r="G200" s="12">
        <v>289290976</v>
      </c>
    </row>
    <row r="201" spans="1:7">
      <c r="A201" s="9">
        <f>'(1)'!A201</f>
        <v>42577</v>
      </c>
      <c r="B201">
        <v>16469.68</v>
      </c>
      <c r="C201">
        <v>16541.88</v>
      </c>
      <c r="D201">
        <v>16391.45</v>
      </c>
      <c r="E201">
        <v>16391.45</v>
      </c>
      <c r="F201" s="12">
        <v>1319496320</v>
      </c>
      <c r="G201" s="12">
        <v>291519008</v>
      </c>
    </row>
    <row r="202" spans="1:7">
      <c r="A202" s="9">
        <f>'(1)'!A202</f>
        <v>42578</v>
      </c>
      <c r="B202">
        <v>16227.28</v>
      </c>
      <c r="C202">
        <v>16275.34</v>
      </c>
      <c r="D202">
        <v>16056.67</v>
      </c>
      <c r="E202">
        <v>16083.11</v>
      </c>
      <c r="F202" s="12">
        <v>1553633536</v>
      </c>
      <c r="G202" s="12">
        <v>293535776</v>
      </c>
    </row>
    <row r="203" spans="1:7">
      <c r="A203" s="9">
        <f>'(1)'!A203</f>
        <v>42579</v>
      </c>
      <c r="B203">
        <v>16168.34</v>
      </c>
      <c r="C203">
        <v>16270.12</v>
      </c>
      <c r="D203">
        <v>15921.04</v>
      </c>
      <c r="E203">
        <v>16254.89</v>
      </c>
      <c r="F203" s="12">
        <v>1600004736</v>
      </c>
      <c r="G203" s="12">
        <v>293535776</v>
      </c>
    </row>
    <row r="204" spans="1:7">
      <c r="A204" s="9">
        <f>'(1)'!A204</f>
        <v>42580</v>
      </c>
      <c r="B204">
        <v>16278.99</v>
      </c>
      <c r="C204">
        <v>16355.98</v>
      </c>
      <c r="D204">
        <v>16230.7</v>
      </c>
      <c r="E204">
        <v>16254.45</v>
      </c>
      <c r="F204" s="12">
        <v>1293738240</v>
      </c>
      <c r="G204" s="12">
        <v>295873120</v>
      </c>
    </row>
    <row r="205" spans="1:7">
      <c r="A205" s="9">
        <f>'(1)'!A205</f>
        <v>42583</v>
      </c>
      <c r="B205">
        <v>16462.29</v>
      </c>
      <c r="C205">
        <v>16652.04</v>
      </c>
      <c r="D205">
        <v>16455.57</v>
      </c>
      <c r="E205">
        <v>16650.57</v>
      </c>
      <c r="F205" s="12">
        <v>1415932800</v>
      </c>
      <c r="G205" s="12">
        <v>295672480</v>
      </c>
    </row>
    <row r="206" spans="1:7">
      <c r="A206" s="9">
        <f>'(1)'!A206</f>
        <v>42584</v>
      </c>
      <c r="B206">
        <v>16632.41</v>
      </c>
      <c r="C206">
        <v>16779.59</v>
      </c>
      <c r="D206">
        <v>16630.560000000001</v>
      </c>
      <c r="E206">
        <v>16764.97</v>
      </c>
      <c r="F206" s="12">
        <v>1275349120</v>
      </c>
      <c r="G206" s="12">
        <v>298031680</v>
      </c>
    </row>
    <row r="207" spans="1:7">
      <c r="A207" s="9">
        <f>'(1)'!A207</f>
        <v>42585</v>
      </c>
      <c r="B207">
        <v>16699.080000000002</v>
      </c>
      <c r="C207">
        <v>16822.86</v>
      </c>
      <c r="D207">
        <v>16657.59</v>
      </c>
      <c r="E207">
        <v>16735.12</v>
      </c>
      <c r="F207" s="12">
        <v>1137536256</v>
      </c>
      <c r="G207" s="12">
        <v>295418048</v>
      </c>
    </row>
    <row r="208" spans="1:7">
      <c r="A208" s="9">
        <f>'(1)'!A208</f>
        <v>42586</v>
      </c>
      <c r="B208">
        <v>16877.18</v>
      </c>
      <c r="C208">
        <v>16943.669999999998</v>
      </c>
      <c r="D208">
        <v>16818.43</v>
      </c>
      <c r="E208">
        <v>16919.919999999998</v>
      </c>
      <c r="F208" s="12">
        <v>1191199104</v>
      </c>
      <c r="G208" s="12">
        <v>294858496</v>
      </c>
    </row>
    <row r="209" spans="1:7">
      <c r="A209" s="9">
        <f>'(1)'!A209</f>
        <v>42587</v>
      </c>
      <c r="B209">
        <v>16866.89</v>
      </c>
      <c r="C209">
        <v>16932.11</v>
      </c>
      <c r="D209">
        <v>16844.580000000002</v>
      </c>
      <c r="E209">
        <v>16869.560000000001</v>
      </c>
      <c r="F209" s="12">
        <v>837237696</v>
      </c>
      <c r="G209" s="12">
        <v>290322368</v>
      </c>
    </row>
    <row r="210" spans="1:7">
      <c r="A210" s="9">
        <f>'(1)'!A210</f>
        <v>42590</v>
      </c>
      <c r="B210">
        <v>16878.66</v>
      </c>
      <c r="C210">
        <v>16887.57</v>
      </c>
      <c r="D210">
        <v>16596.509999999998</v>
      </c>
      <c r="E210">
        <v>16596.509999999998</v>
      </c>
      <c r="F210" s="12">
        <v>1100296192</v>
      </c>
      <c r="G210" s="12">
        <v>293943936</v>
      </c>
    </row>
    <row r="211" spans="1:7">
      <c r="A211" s="9">
        <f>'(1)'!A211</f>
        <v>42591</v>
      </c>
      <c r="B211">
        <v>16596.259999999998</v>
      </c>
      <c r="C211">
        <v>16772.11</v>
      </c>
      <c r="D211">
        <v>16596.259999999998</v>
      </c>
      <c r="E211">
        <v>16745.64</v>
      </c>
      <c r="F211" s="12">
        <v>1174057088</v>
      </c>
      <c r="G211" s="12">
        <v>290435360</v>
      </c>
    </row>
    <row r="212" spans="1:7">
      <c r="A212" s="9">
        <f>'(1)'!A212</f>
        <v>42592</v>
      </c>
      <c r="B212">
        <v>16649.91</v>
      </c>
      <c r="C212">
        <v>16714.61</v>
      </c>
      <c r="D212">
        <v>16481.41</v>
      </c>
      <c r="E212">
        <v>16486.009999999998</v>
      </c>
      <c r="F212" s="12">
        <v>1304409088</v>
      </c>
      <c r="G212" s="12">
        <v>293450944</v>
      </c>
    </row>
    <row r="213" spans="1:7">
      <c r="A213" s="9">
        <f>'(1)'!A213</f>
        <v>42593</v>
      </c>
      <c r="B213">
        <v>16558.38</v>
      </c>
      <c r="C213">
        <v>16613.04</v>
      </c>
      <c r="D213">
        <v>16452.62</v>
      </c>
      <c r="E213">
        <v>16545.82</v>
      </c>
      <c r="F213" s="12">
        <v>1218654336</v>
      </c>
      <c r="G213" s="12">
        <v>294326464</v>
      </c>
    </row>
    <row r="214" spans="1:7">
      <c r="A214" s="9">
        <f>'(1)'!A214</f>
        <v>42594</v>
      </c>
      <c r="B214">
        <v>16599.259999999998</v>
      </c>
      <c r="C214">
        <v>16631.23</v>
      </c>
      <c r="D214">
        <v>16540.939999999999</v>
      </c>
      <c r="E214">
        <v>16598.189999999999</v>
      </c>
      <c r="F214" s="12">
        <v>952953600</v>
      </c>
      <c r="G214" s="12">
        <v>289344832</v>
      </c>
    </row>
    <row r="215" spans="1:7">
      <c r="A215" s="9">
        <f>'(1)'!A215</f>
        <v>42597</v>
      </c>
      <c r="B215">
        <v>16549.82</v>
      </c>
      <c r="C215">
        <v>16663.64</v>
      </c>
      <c r="D215">
        <v>16452.009999999998</v>
      </c>
      <c r="E215">
        <v>16497.36</v>
      </c>
      <c r="F215" s="12">
        <v>1075619200</v>
      </c>
      <c r="G215" s="12">
        <v>283033632</v>
      </c>
    </row>
    <row r="216" spans="1:7">
      <c r="A216" s="9">
        <f>'(1)'!A216</f>
        <v>42598</v>
      </c>
      <c r="B216">
        <v>16550.21</v>
      </c>
      <c r="C216">
        <v>16648.07</v>
      </c>
      <c r="D216">
        <v>16544.39</v>
      </c>
      <c r="E216">
        <v>16597.3</v>
      </c>
      <c r="F216" s="12">
        <v>911062016</v>
      </c>
      <c r="G216" s="12">
        <v>286183648</v>
      </c>
    </row>
    <row r="217" spans="1:7">
      <c r="A217" s="9">
        <f>'(1)'!A217</f>
        <v>42599</v>
      </c>
      <c r="B217">
        <v>16580.150000000001</v>
      </c>
      <c r="C217">
        <v>16628.79</v>
      </c>
      <c r="D217">
        <v>16520.84</v>
      </c>
      <c r="E217">
        <v>16555.95</v>
      </c>
      <c r="F217" s="12">
        <v>929037120</v>
      </c>
      <c r="G217" s="12">
        <v>285822720</v>
      </c>
    </row>
    <row r="218" spans="1:7">
      <c r="A218" s="9">
        <f>'(1)'!A218</f>
        <v>42600</v>
      </c>
      <c r="B218">
        <v>16485.55</v>
      </c>
      <c r="C218">
        <v>16490.53</v>
      </c>
      <c r="D218">
        <v>16320.43</v>
      </c>
      <c r="E218">
        <v>16360.71</v>
      </c>
      <c r="F218" s="12">
        <v>1046418624</v>
      </c>
      <c r="G218" s="12">
        <v>292480768</v>
      </c>
    </row>
    <row r="219" spans="1:7">
      <c r="A219" s="9">
        <f>'(1)'!A219</f>
        <v>42601</v>
      </c>
      <c r="B219">
        <v>16631.060000000001</v>
      </c>
      <c r="C219">
        <v>16764.64</v>
      </c>
      <c r="D219">
        <v>16616.650000000001</v>
      </c>
      <c r="E219">
        <v>16737.490000000002</v>
      </c>
      <c r="F219" s="12">
        <v>1139114112</v>
      </c>
      <c r="G219" s="12">
        <v>294704640</v>
      </c>
    </row>
    <row r="220" spans="1:7">
      <c r="A220" s="9">
        <f>'(1)'!A220</f>
        <v>42604</v>
      </c>
      <c r="B220">
        <v>16690.98</v>
      </c>
      <c r="C220">
        <v>16752.16</v>
      </c>
      <c r="D220">
        <v>16677.849999999999</v>
      </c>
      <c r="E220">
        <v>16725.36</v>
      </c>
      <c r="F220" s="12">
        <v>1037439296</v>
      </c>
      <c r="G220" s="12">
        <v>293888032</v>
      </c>
    </row>
    <row r="221" spans="1:7">
      <c r="A221" s="9">
        <f>'(1)'!A221</f>
        <v>42605</v>
      </c>
      <c r="B221">
        <v>16857.830000000002</v>
      </c>
      <c r="C221">
        <v>16917.86</v>
      </c>
      <c r="D221">
        <v>16836.96</v>
      </c>
      <c r="E221">
        <v>16887.400000000001</v>
      </c>
      <c r="F221" s="12">
        <v>1502896128</v>
      </c>
      <c r="G221" s="12">
        <v>293888032</v>
      </c>
    </row>
    <row r="222" spans="1:7">
      <c r="A222" s="9">
        <f>'(1)'!A222</f>
        <v>42606</v>
      </c>
      <c r="B222">
        <v>16885.16</v>
      </c>
      <c r="C222">
        <v>16941.18</v>
      </c>
      <c r="D222">
        <v>16864.560000000001</v>
      </c>
      <c r="E222">
        <v>16926.84</v>
      </c>
      <c r="F222" s="12">
        <v>1314819072</v>
      </c>
      <c r="G222" s="12">
        <v>295708704</v>
      </c>
    </row>
    <row r="223" spans="1:7">
      <c r="A223" s="9">
        <f>'(1)'!A223</f>
        <v>42607</v>
      </c>
      <c r="B223">
        <v>16903.78</v>
      </c>
      <c r="C223">
        <v>16946.490000000002</v>
      </c>
      <c r="D223">
        <v>16848.12</v>
      </c>
      <c r="E223">
        <v>16925.68</v>
      </c>
      <c r="F223" s="12">
        <v>1161740160</v>
      </c>
      <c r="G223" s="12">
        <v>294423072</v>
      </c>
    </row>
    <row r="224" spans="1:7">
      <c r="A224" s="9">
        <f>'(1)'!A224</f>
        <v>42608</v>
      </c>
      <c r="B224">
        <v>17131.52</v>
      </c>
      <c r="C224">
        <v>17156.36</v>
      </c>
      <c r="D224">
        <v>17009.21</v>
      </c>
      <c r="E224">
        <v>17037.63</v>
      </c>
      <c r="F224" s="12">
        <v>1274213632</v>
      </c>
      <c r="G224" s="12">
        <v>290347936</v>
      </c>
    </row>
    <row r="225" spans="1:7">
      <c r="A225" s="9">
        <f>'(1)'!A225</f>
        <v>42611</v>
      </c>
      <c r="B225">
        <v>17035.03</v>
      </c>
      <c r="C225">
        <v>17097.59</v>
      </c>
      <c r="D225">
        <v>17022.64</v>
      </c>
      <c r="E225">
        <v>17081.98</v>
      </c>
      <c r="F225" s="12">
        <v>1082843520</v>
      </c>
      <c r="G225" s="12">
        <v>294142848</v>
      </c>
    </row>
    <row r="226" spans="1:7">
      <c r="A226" s="9">
        <f>'(1)'!A226</f>
        <v>42612</v>
      </c>
      <c r="B226">
        <v>16937.38</v>
      </c>
      <c r="C226">
        <v>17024.259999999998</v>
      </c>
      <c r="D226">
        <v>16903.2</v>
      </c>
      <c r="E226">
        <v>17012.439999999999</v>
      </c>
      <c r="F226" s="12">
        <v>1324775296</v>
      </c>
      <c r="G226" s="12">
        <v>289482080</v>
      </c>
    </row>
    <row r="227" spans="1:7">
      <c r="A227" s="9">
        <f>'(1)'!A227</f>
        <v>42613</v>
      </c>
      <c r="B227">
        <v>16984</v>
      </c>
      <c r="C227">
        <v>17001.84</v>
      </c>
      <c r="D227">
        <v>16836.650000000001</v>
      </c>
      <c r="E227">
        <v>16958.77</v>
      </c>
      <c r="F227" s="12">
        <v>1112661248</v>
      </c>
      <c r="G227" s="12">
        <v>291102208</v>
      </c>
    </row>
    <row r="228" spans="1:7">
      <c r="A228" s="9">
        <f>'(1)'!A228</f>
        <v>42614</v>
      </c>
      <c r="B228">
        <v>16994.37</v>
      </c>
      <c r="C228">
        <v>17029.78</v>
      </c>
      <c r="D228">
        <v>16902.09</v>
      </c>
      <c r="E228">
        <v>16965.759999999998</v>
      </c>
      <c r="F228" s="12">
        <v>1239161856</v>
      </c>
      <c r="G228" s="12">
        <v>292437856</v>
      </c>
    </row>
    <row r="229" spans="1:7">
      <c r="A229" s="9">
        <f>'(1)'!A229</f>
        <v>42615</v>
      </c>
      <c r="B229">
        <v>16748.36</v>
      </c>
      <c r="C229">
        <v>16802</v>
      </c>
      <c r="D229">
        <v>16601.54</v>
      </c>
      <c r="E229">
        <v>16672.919999999998</v>
      </c>
      <c r="F229" s="12">
        <v>1127788288</v>
      </c>
      <c r="G229" s="12">
        <v>290792736</v>
      </c>
    </row>
    <row r="230" spans="1:7">
      <c r="A230" s="9">
        <f>'(1)'!A230</f>
        <v>42619</v>
      </c>
      <c r="B230">
        <v>16764.650000000001</v>
      </c>
      <c r="C230">
        <v>16787.060000000001</v>
      </c>
      <c r="D230">
        <v>16658.400000000001</v>
      </c>
      <c r="E230">
        <v>16729.04</v>
      </c>
      <c r="F230" s="12">
        <v>982281792</v>
      </c>
      <c r="G230" s="12">
        <v>292995392</v>
      </c>
    </row>
    <row r="231" spans="1:7">
      <c r="A231" s="9">
        <f>'(1)'!A231</f>
        <v>42620</v>
      </c>
      <c r="B231">
        <v>16632.060000000001</v>
      </c>
      <c r="C231">
        <v>16706.61</v>
      </c>
      <c r="D231">
        <v>16585.8</v>
      </c>
      <c r="E231">
        <v>16614.240000000002</v>
      </c>
      <c r="F231" s="12">
        <v>1162843648</v>
      </c>
      <c r="G231" s="12">
        <v>291966944</v>
      </c>
    </row>
    <row r="232" spans="1:7">
      <c r="A232" s="9">
        <f>'(1)'!A232</f>
        <v>42621</v>
      </c>
      <c r="B232">
        <v>16512.419999999998</v>
      </c>
      <c r="C232">
        <v>16528.02</v>
      </c>
      <c r="D232">
        <v>16359.78</v>
      </c>
      <c r="E232">
        <v>16405.009999999998</v>
      </c>
      <c r="F232" s="12">
        <v>1178319744</v>
      </c>
      <c r="G232" s="12">
        <v>288237536</v>
      </c>
    </row>
    <row r="233" spans="1:7">
      <c r="A233" s="9">
        <f>'(1)'!A233</f>
        <v>42622</v>
      </c>
      <c r="B233">
        <v>16458.740000000002</v>
      </c>
      <c r="C233">
        <v>16532.84</v>
      </c>
      <c r="D233">
        <v>16415.86</v>
      </c>
      <c r="E233">
        <v>16519.29</v>
      </c>
      <c r="F233" s="12">
        <v>1271304448</v>
      </c>
      <c r="G233" s="12">
        <v>295322880</v>
      </c>
    </row>
    <row r="234" spans="1:7">
      <c r="A234" s="9">
        <f>'(1)'!A234</f>
        <v>42625</v>
      </c>
      <c r="B234">
        <v>16403.22</v>
      </c>
      <c r="C234">
        <v>16591.7</v>
      </c>
      <c r="D234">
        <v>16403.22</v>
      </c>
      <c r="E234">
        <v>16492.150000000001</v>
      </c>
      <c r="F234" s="12">
        <v>1214978944</v>
      </c>
      <c r="G234" s="12">
        <v>295227680</v>
      </c>
    </row>
    <row r="235" spans="1:7">
      <c r="A235" s="9">
        <f>'(1)'!A235</f>
        <v>42626</v>
      </c>
      <c r="B235">
        <v>16471.849999999999</v>
      </c>
      <c r="C235">
        <v>16823.63</v>
      </c>
      <c r="D235">
        <v>16399.650000000001</v>
      </c>
      <c r="E235">
        <v>16807.62</v>
      </c>
      <c r="F235" s="12">
        <v>1911079040</v>
      </c>
      <c r="G235" s="12">
        <v>298906528</v>
      </c>
    </row>
    <row r="236" spans="1:7">
      <c r="A236" s="9">
        <f>'(1)'!A236</f>
        <v>42627</v>
      </c>
      <c r="B236">
        <v>16759.84</v>
      </c>
      <c r="C236">
        <v>16808.59</v>
      </c>
      <c r="D236">
        <v>16725.53</v>
      </c>
      <c r="E236">
        <v>16754.02</v>
      </c>
      <c r="F236" s="12">
        <v>1379554176</v>
      </c>
      <c r="G236" s="12">
        <v>300844896</v>
      </c>
    </row>
    <row r="237" spans="1:7">
      <c r="A237" s="9">
        <f>'(1)'!A237</f>
        <v>42628</v>
      </c>
      <c r="B237">
        <v>16707.45</v>
      </c>
      <c r="C237">
        <v>16707.45</v>
      </c>
      <c r="D237">
        <v>16514.93</v>
      </c>
      <c r="E237">
        <v>16544.560000000001</v>
      </c>
      <c r="F237" s="12">
        <v>1028528000</v>
      </c>
      <c r="G237" s="12">
        <v>302040128</v>
      </c>
    </row>
    <row r="238" spans="1:7">
      <c r="A238" s="9">
        <f>'(1)'!A238</f>
        <v>42629</v>
      </c>
      <c r="B238">
        <v>16390.91</v>
      </c>
      <c r="C238">
        <v>16683.93</v>
      </c>
      <c r="D238">
        <v>16285.41</v>
      </c>
      <c r="E238">
        <v>16683.93</v>
      </c>
      <c r="F238" s="12">
        <v>1570779392</v>
      </c>
      <c r="G238" s="12">
        <v>303077792</v>
      </c>
    </row>
    <row r="239" spans="1:7">
      <c r="A239" s="9">
        <f>'(1)'!A239</f>
        <v>42632</v>
      </c>
      <c r="B239">
        <v>16504.990000000002</v>
      </c>
      <c r="C239">
        <v>16515.84</v>
      </c>
      <c r="D239">
        <v>16385.03</v>
      </c>
      <c r="E239">
        <v>16465.400000000001</v>
      </c>
      <c r="F239" s="12">
        <v>1122356480</v>
      </c>
      <c r="G239" s="12">
        <v>304156960</v>
      </c>
    </row>
    <row r="240" spans="1:7">
      <c r="A240" s="9">
        <f>'(1)'!A240</f>
        <v>42633</v>
      </c>
      <c r="B240">
        <v>16606.3</v>
      </c>
      <c r="C240">
        <v>16756.43</v>
      </c>
      <c r="D240">
        <v>16584.14</v>
      </c>
      <c r="E240">
        <v>16693.71</v>
      </c>
      <c r="F240" s="12">
        <v>1227307008</v>
      </c>
      <c r="G240" s="12">
        <v>302433600</v>
      </c>
    </row>
    <row r="241" spans="1:7">
      <c r="A241" s="9">
        <f>'(1)'!A241</f>
        <v>42634</v>
      </c>
      <c r="B241">
        <v>16474.45</v>
      </c>
      <c r="C241">
        <v>16497.55</v>
      </c>
      <c r="D241">
        <v>16407.78</v>
      </c>
      <c r="E241">
        <v>16449.84</v>
      </c>
      <c r="F241" s="12">
        <v>1243705088</v>
      </c>
      <c r="G241" s="12">
        <v>301190912</v>
      </c>
    </row>
    <row r="242" spans="1:7">
      <c r="A242" s="9">
        <f>'(1)'!A242</f>
        <v>42635</v>
      </c>
      <c r="B242">
        <v>16566.03</v>
      </c>
      <c r="C242">
        <v>16652.16</v>
      </c>
      <c r="D242">
        <v>16554.830000000002</v>
      </c>
      <c r="E242">
        <v>16598.669999999998</v>
      </c>
      <c r="F242" s="12">
        <v>992129472</v>
      </c>
      <c r="G242" s="12">
        <v>300863584</v>
      </c>
    </row>
    <row r="243" spans="1:7">
      <c r="A243" s="9">
        <f>'(1)'!A243</f>
        <v>42636</v>
      </c>
      <c r="B243">
        <v>16661.509999999998</v>
      </c>
      <c r="C243">
        <v>16747.2</v>
      </c>
      <c r="D243">
        <v>16637.82</v>
      </c>
      <c r="E243">
        <v>16735.650000000001</v>
      </c>
      <c r="F243" s="12">
        <v>1003096320</v>
      </c>
      <c r="G243" s="12">
        <v>296243136</v>
      </c>
    </row>
    <row r="244" spans="1:7">
      <c r="A244" s="9">
        <f>'(1)'!A244</f>
        <v>42639</v>
      </c>
      <c r="B244">
        <v>16787.89</v>
      </c>
      <c r="C244">
        <v>16844.349999999999</v>
      </c>
      <c r="D244">
        <v>16728.189999999999</v>
      </c>
      <c r="E244">
        <v>16819.240000000002</v>
      </c>
      <c r="F244" s="12">
        <v>1150780416</v>
      </c>
      <c r="G244" s="12">
        <v>296032928</v>
      </c>
    </row>
    <row r="245" spans="1:7">
      <c r="A245" s="9">
        <f>'(1)'!A245</f>
        <v>42640</v>
      </c>
      <c r="B245">
        <v>16913.599999999999</v>
      </c>
      <c r="C245">
        <v>16971.28</v>
      </c>
      <c r="D245">
        <v>16888.77</v>
      </c>
      <c r="E245">
        <v>16899.099999999999</v>
      </c>
      <c r="F245" s="12">
        <v>1105531648</v>
      </c>
      <c r="G245" s="12">
        <v>294045568</v>
      </c>
    </row>
    <row r="246" spans="1:7">
      <c r="A246" s="9">
        <f>'(1)'!A246</f>
        <v>42641</v>
      </c>
      <c r="B246">
        <v>16883.12</v>
      </c>
      <c r="C246">
        <v>16895.13</v>
      </c>
      <c r="D246">
        <v>16820.21</v>
      </c>
      <c r="E246">
        <v>16860.09</v>
      </c>
      <c r="F246" s="12">
        <v>1003112512</v>
      </c>
      <c r="G246" s="12">
        <v>290293632</v>
      </c>
    </row>
    <row r="247" spans="1:7">
      <c r="A247" s="9">
        <f>'(1)'!A247</f>
        <v>42642</v>
      </c>
      <c r="B247">
        <v>16936.310000000001</v>
      </c>
      <c r="C247">
        <v>17074.46</v>
      </c>
      <c r="D247">
        <v>16931.12</v>
      </c>
      <c r="E247">
        <v>17024.759999999998</v>
      </c>
      <c r="F247" s="12">
        <v>1115804160</v>
      </c>
      <c r="G247" s="12">
        <v>291950880</v>
      </c>
    </row>
    <row r="248" spans="1:7">
      <c r="A248" s="9">
        <f>'(1)'!A248</f>
        <v>42643</v>
      </c>
      <c r="B248">
        <v>16850.73</v>
      </c>
      <c r="C248">
        <v>16951.54</v>
      </c>
      <c r="D248">
        <v>16839.41</v>
      </c>
      <c r="E248">
        <v>16840</v>
      </c>
      <c r="F248" s="12">
        <v>1162963840</v>
      </c>
      <c r="G248" s="12">
        <v>291950880</v>
      </c>
    </row>
    <row r="249" spans="1:7">
      <c r="A249" s="9">
        <f>'(1)'!A249</f>
        <v>42646</v>
      </c>
      <c r="B249">
        <v>16923.82</v>
      </c>
      <c r="C249">
        <v>16974.25</v>
      </c>
      <c r="D249">
        <v>16739.73</v>
      </c>
      <c r="E249">
        <v>16774.240000000002</v>
      </c>
      <c r="F249" s="12">
        <v>1110596352</v>
      </c>
      <c r="G249" s="12">
        <v>293163936</v>
      </c>
    </row>
    <row r="250" spans="1:7">
      <c r="A250" s="9">
        <f>'(1)'!A250</f>
        <v>42647</v>
      </c>
      <c r="B250">
        <v>16751.04</v>
      </c>
      <c r="C250">
        <v>16866.560000000001</v>
      </c>
      <c r="D250">
        <v>16727.78</v>
      </c>
      <c r="E250">
        <v>16856.37</v>
      </c>
      <c r="F250" s="12">
        <v>1094052608</v>
      </c>
      <c r="G250" s="12">
        <v>301130752</v>
      </c>
    </row>
    <row r="251" spans="1:7">
      <c r="A251" s="9">
        <f>'(1)'!A251</f>
        <v>42648</v>
      </c>
      <c r="B251">
        <v>16871.84</v>
      </c>
      <c r="C251">
        <v>16954.439999999999</v>
      </c>
      <c r="D251">
        <v>16821.490000000002</v>
      </c>
      <c r="E251">
        <v>16900.12</v>
      </c>
      <c r="F251" s="12">
        <v>951278912</v>
      </c>
      <c r="G251" s="12">
        <v>301130752</v>
      </c>
    </row>
    <row r="252" spans="1:7">
      <c r="A252" s="9">
        <f>'(1)'!A252</f>
        <v>42649</v>
      </c>
      <c r="B252">
        <v>16862.310000000001</v>
      </c>
      <c r="C252">
        <v>16966.900000000001</v>
      </c>
      <c r="D252">
        <v>16844.169999999998</v>
      </c>
      <c r="E252">
        <v>16963.61</v>
      </c>
      <c r="F252" s="12">
        <v>986431680</v>
      </c>
      <c r="G252" s="12">
        <v>299571328</v>
      </c>
    </row>
    <row r="253" spans="1:7">
      <c r="A253" s="9">
        <f>'(1)'!A253</f>
        <v>42650</v>
      </c>
      <c r="B253">
        <v>16952.91</v>
      </c>
      <c r="C253">
        <v>17016.66</v>
      </c>
      <c r="D253">
        <v>16938.46</v>
      </c>
      <c r="E253">
        <v>16998.91</v>
      </c>
      <c r="F253" s="12">
        <v>1016683712</v>
      </c>
      <c r="G253" s="12">
        <v>296394976</v>
      </c>
    </row>
    <row r="254" spans="1:7">
      <c r="A254" s="9">
        <f>'(1)'!A254</f>
        <v>42653</v>
      </c>
      <c r="B254">
        <v>16999.36</v>
      </c>
      <c r="C254">
        <v>17235.5</v>
      </c>
      <c r="D254">
        <v>16992.14</v>
      </c>
      <c r="E254">
        <v>17235.5</v>
      </c>
      <c r="F254" s="12">
        <v>1123954048</v>
      </c>
      <c r="G254" s="12">
        <v>298844256</v>
      </c>
    </row>
    <row r="255" spans="1:7">
      <c r="A255" s="9">
        <f>'(1)'!A255</f>
        <v>42654</v>
      </c>
      <c r="B255">
        <v>17283.75</v>
      </c>
      <c r="C255">
        <v>17288.89</v>
      </c>
      <c r="D255">
        <v>17151.98</v>
      </c>
      <c r="E255">
        <v>17184.59</v>
      </c>
      <c r="F255" s="12">
        <v>1141521152</v>
      </c>
      <c r="G255" s="12">
        <v>293840832</v>
      </c>
    </row>
    <row r="256" spans="1:7">
      <c r="A256" s="9">
        <f>'(1)'!A256</f>
        <v>42655</v>
      </c>
      <c r="B256">
        <v>17216.560000000001</v>
      </c>
      <c r="C256">
        <v>17244.740000000002</v>
      </c>
      <c r="D256">
        <v>17162.21</v>
      </c>
      <c r="E256">
        <v>17234.419999999998</v>
      </c>
      <c r="F256" s="12">
        <v>877176320</v>
      </c>
      <c r="G256" s="12">
        <v>297124640</v>
      </c>
    </row>
    <row r="257" spans="1:7">
      <c r="A257" s="9">
        <f>'(1)'!A257</f>
        <v>42656</v>
      </c>
      <c r="B257">
        <v>17298.63</v>
      </c>
      <c r="C257">
        <v>17381.8</v>
      </c>
      <c r="D257">
        <v>17298.63</v>
      </c>
      <c r="E257">
        <v>17365.25</v>
      </c>
      <c r="F257" s="12">
        <v>1084033664</v>
      </c>
      <c r="G257" s="12">
        <v>292508640</v>
      </c>
    </row>
    <row r="258" spans="1:7">
      <c r="A258" s="9">
        <f>'(1)'!A258</f>
        <v>42657</v>
      </c>
      <c r="B258">
        <v>17329.03</v>
      </c>
      <c r="C258">
        <v>17391.84</v>
      </c>
      <c r="D258">
        <v>17295.46</v>
      </c>
      <c r="E258">
        <v>17391.84</v>
      </c>
      <c r="F258" s="12">
        <v>980810880</v>
      </c>
      <c r="G258" s="12">
        <v>295869984</v>
      </c>
    </row>
    <row r="259" spans="1:7">
      <c r="A259" s="9">
        <f>'(1)'!A259</f>
        <v>42660</v>
      </c>
      <c r="B259">
        <v>17346.39</v>
      </c>
      <c r="C259">
        <v>17414.21</v>
      </c>
      <c r="D259">
        <v>17278.12</v>
      </c>
      <c r="E259">
        <v>17336.419999999998</v>
      </c>
      <c r="F259" s="12">
        <v>1076370816</v>
      </c>
      <c r="G259" s="12">
        <v>298175456</v>
      </c>
    </row>
    <row r="260" spans="1:7">
      <c r="A260" s="9">
        <f>'(1)'!A260</f>
        <v>42661</v>
      </c>
      <c r="B260">
        <v>17448.25</v>
      </c>
      <c r="C260">
        <v>17461.03</v>
      </c>
      <c r="D260">
        <v>17406.72</v>
      </c>
      <c r="E260">
        <v>17446.41</v>
      </c>
      <c r="F260" s="12">
        <v>1678595584</v>
      </c>
      <c r="G260" s="12">
        <v>299908640</v>
      </c>
    </row>
    <row r="261" spans="1:7">
      <c r="A261" s="9">
        <f>'(1)'!A261</f>
        <v>42662</v>
      </c>
      <c r="B261">
        <v>17360.89</v>
      </c>
      <c r="C261">
        <v>17433.13</v>
      </c>
      <c r="D261">
        <v>17327.62</v>
      </c>
      <c r="E261">
        <v>17425.02</v>
      </c>
      <c r="F261" s="12">
        <v>1571700608</v>
      </c>
      <c r="G261" s="12">
        <v>301462272</v>
      </c>
    </row>
    <row r="262" spans="1:7">
      <c r="A262" s="9">
        <f>'(1)'!A262</f>
        <v>42663</v>
      </c>
      <c r="B262">
        <v>17380.54</v>
      </c>
      <c r="C262">
        <v>17473.12</v>
      </c>
      <c r="D262">
        <v>17339.64</v>
      </c>
      <c r="E262">
        <v>17442.400000000001</v>
      </c>
      <c r="F262" s="12">
        <v>1230430720</v>
      </c>
      <c r="G262" s="12">
        <v>300594720</v>
      </c>
    </row>
    <row r="263" spans="1:7">
      <c r="A263" s="9">
        <f>'(1)'!A263</f>
        <v>42664</v>
      </c>
      <c r="B263">
        <v>17238</v>
      </c>
      <c r="C263">
        <v>17283.599999999999</v>
      </c>
      <c r="D263">
        <v>17080.59</v>
      </c>
      <c r="E263">
        <v>17134.68</v>
      </c>
      <c r="F263" s="12">
        <v>1352030592</v>
      </c>
      <c r="G263" s="12">
        <v>300594720</v>
      </c>
    </row>
    <row r="264" spans="1:7">
      <c r="A264" s="9">
        <f>'(1)'!A264</f>
        <v>42667</v>
      </c>
      <c r="B264">
        <v>16964.5</v>
      </c>
      <c r="C264">
        <v>16996.09</v>
      </c>
      <c r="D264">
        <v>16801.98</v>
      </c>
      <c r="E264">
        <v>16905.36</v>
      </c>
      <c r="F264" s="12">
        <v>1348328960</v>
      </c>
      <c r="G264" s="12">
        <v>302424832</v>
      </c>
    </row>
    <row r="265" spans="1:7">
      <c r="A265" s="9">
        <f>'(1)'!A265</f>
        <v>42668</v>
      </c>
      <c r="B265">
        <v>17126.03</v>
      </c>
      <c r="C265">
        <v>17186.89</v>
      </c>
      <c r="D265">
        <v>17056.84</v>
      </c>
      <c r="E265">
        <v>17177.21</v>
      </c>
      <c r="F265" s="12">
        <v>1130236672</v>
      </c>
      <c r="G265" s="12">
        <v>299172896</v>
      </c>
    </row>
    <row r="266" spans="1:7">
      <c r="A266" s="9">
        <f>'(1)'!A266</f>
        <v>42669</v>
      </c>
      <c r="B266">
        <v>17242.7</v>
      </c>
      <c r="C266">
        <v>17247.04</v>
      </c>
      <c r="D266">
        <v>17130.830000000002</v>
      </c>
      <c r="E266">
        <v>17171.38</v>
      </c>
      <c r="F266" s="12">
        <v>1031117504</v>
      </c>
      <c r="G266" s="12">
        <v>298498016</v>
      </c>
    </row>
    <row r="267" spans="1:7">
      <c r="A267" s="9">
        <f>'(1)'!A267</f>
        <v>42670</v>
      </c>
      <c r="B267">
        <v>17281.95</v>
      </c>
      <c r="C267">
        <v>17427.71</v>
      </c>
      <c r="D267">
        <v>16111.81</v>
      </c>
      <c r="E267">
        <v>16251.54</v>
      </c>
      <c r="F267" s="12">
        <v>2749029120</v>
      </c>
      <c r="G267" s="12">
        <v>300122080</v>
      </c>
    </row>
    <row r="268" spans="1:7">
      <c r="A268" s="9">
        <f>'(1)'!A268</f>
        <v>42671</v>
      </c>
      <c r="B268">
        <v>16562.86</v>
      </c>
      <c r="C268">
        <v>17393.82</v>
      </c>
      <c r="D268">
        <v>16560.66</v>
      </c>
      <c r="E268">
        <v>17344.419999999998</v>
      </c>
      <c r="F268" s="12">
        <v>2293799424</v>
      </c>
      <c r="G268" s="12">
        <v>301073792</v>
      </c>
    </row>
    <row r="269" spans="1:7">
      <c r="A269" s="9">
        <f>'(1)'!A269</f>
        <v>42674</v>
      </c>
      <c r="B269">
        <v>17526.61</v>
      </c>
      <c r="C269">
        <v>17621.73</v>
      </c>
      <c r="D269">
        <v>17333.490000000002</v>
      </c>
      <c r="E269">
        <v>17374.79</v>
      </c>
      <c r="F269" s="12">
        <v>2492696320</v>
      </c>
      <c r="G269" s="12">
        <v>301501632</v>
      </c>
    </row>
    <row r="270" spans="1:7">
      <c r="A270" s="9">
        <f>'(1)'!A270</f>
        <v>42675</v>
      </c>
      <c r="B270">
        <v>17467.490000000002</v>
      </c>
      <c r="C270">
        <v>17697.330000000002</v>
      </c>
      <c r="D270">
        <v>17455.78</v>
      </c>
      <c r="E270">
        <v>17672.62</v>
      </c>
      <c r="F270" s="12">
        <v>1653092480</v>
      </c>
      <c r="G270" s="12">
        <v>301411200</v>
      </c>
    </row>
    <row r="271" spans="1:7">
      <c r="A271" s="9">
        <f>'(1)'!A271</f>
        <v>42676</v>
      </c>
      <c r="B271">
        <v>17690.22</v>
      </c>
      <c r="C271">
        <v>17727.580000000002</v>
      </c>
      <c r="D271">
        <v>17605.77</v>
      </c>
      <c r="E271">
        <v>17668.150000000001</v>
      </c>
      <c r="F271" s="12">
        <v>1731506560</v>
      </c>
      <c r="G271" s="12">
        <v>305005824</v>
      </c>
    </row>
    <row r="272" spans="1:7">
      <c r="A272" s="9">
        <f>'(1)'!A272</f>
        <v>42677</v>
      </c>
      <c r="B272">
        <v>17832.509999999998</v>
      </c>
      <c r="C272">
        <v>17886.439999999999</v>
      </c>
      <c r="D272">
        <v>17807.47</v>
      </c>
      <c r="E272">
        <v>17862.21</v>
      </c>
      <c r="F272" s="12">
        <v>2002744960</v>
      </c>
      <c r="G272" s="12">
        <v>303787584</v>
      </c>
    </row>
    <row r="273" spans="1:7">
      <c r="A273" s="9">
        <f>'(1)'!A273</f>
        <v>42678</v>
      </c>
      <c r="B273">
        <v>17766.61</v>
      </c>
      <c r="C273">
        <v>17884.060000000001</v>
      </c>
      <c r="D273">
        <v>17764.080000000002</v>
      </c>
      <c r="E273">
        <v>17862.63</v>
      </c>
      <c r="F273" s="12">
        <v>1611481728</v>
      </c>
      <c r="G273" s="12">
        <v>304631680</v>
      </c>
    </row>
    <row r="274" spans="1:7">
      <c r="A274" s="9">
        <f>'(1)'!A274</f>
        <v>42681</v>
      </c>
      <c r="B274">
        <v>18024.21</v>
      </c>
      <c r="C274">
        <v>18043.72</v>
      </c>
      <c r="D274">
        <v>17967.41</v>
      </c>
      <c r="E274">
        <v>17967.41</v>
      </c>
      <c r="F274" s="12">
        <v>1668197248</v>
      </c>
      <c r="G274" s="12">
        <v>306776352</v>
      </c>
    </row>
    <row r="275" spans="1:7">
      <c r="A275" s="9">
        <f>'(1)'!A275</f>
        <v>42682</v>
      </c>
      <c r="B275">
        <v>18038.09</v>
      </c>
      <c r="C275">
        <v>18129.03</v>
      </c>
      <c r="D275">
        <v>18007.79</v>
      </c>
      <c r="E275">
        <v>18106.02</v>
      </c>
      <c r="F275" s="12">
        <v>1357269504</v>
      </c>
      <c r="G275" s="12">
        <v>307875328</v>
      </c>
    </row>
    <row r="276" spans="1:7">
      <c r="A276" s="9">
        <f>'(1)'!A276</f>
        <v>42683</v>
      </c>
      <c r="B276">
        <v>18091.05</v>
      </c>
      <c r="C276">
        <v>18175.63</v>
      </c>
      <c r="D276">
        <v>18050.55</v>
      </c>
      <c r="E276">
        <v>18162.939999999999</v>
      </c>
      <c r="F276" s="12">
        <v>1218798464</v>
      </c>
      <c r="G276" s="12">
        <v>307596640</v>
      </c>
    </row>
    <row r="277" spans="1:7">
      <c r="A277" s="9">
        <f>'(1)'!A277</f>
        <v>42684</v>
      </c>
      <c r="B277">
        <v>18329.78</v>
      </c>
      <c r="C277">
        <v>18382.72</v>
      </c>
      <c r="D277">
        <v>18310.310000000001</v>
      </c>
      <c r="E277">
        <v>18333.41</v>
      </c>
      <c r="F277" s="12">
        <v>1494012032</v>
      </c>
      <c r="G277" s="12">
        <v>309750528</v>
      </c>
    </row>
    <row r="278" spans="1:7">
      <c r="A278" s="9">
        <f>'(1)'!A278</f>
        <v>42685</v>
      </c>
      <c r="B278">
        <v>18387.59</v>
      </c>
      <c r="C278">
        <v>18482.939999999999</v>
      </c>
      <c r="D278">
        <v>18288.5</v>
      </c>
      <c r="E278">
        <v>18381.22</v>
      </c>
      <c r="F278" s="12">
        <v>1648925696</v>
      </c>
      <c r="G278" s="12">
        <v>309615744</v>
      </c>
    </row>
    <row r="279" spans="1:7">
      <c r="A279" s="9">
        <f>'(1)'!A279</f>
        <v>42688</v>
      </c>
      <c r="B279">
        <v>18302.580000000002</v>
      </c>
      <c r="C279">
        <v>18374.93</v>
      </c>
      <c r="D279">
        <v>18222.82</v>
      </c>
      <c r="E279">
        <v>18356.89</v>
      </c>
      <c r="F279" s="12">
        <v>1450266112</v>
      </c>
      <c r="G279" s="12">
        <v>309984512</v>
      </c>
    </row>
    <row r="280" spans="1:7">
      <c r="A280" s="9">
        <f>'(1)'!A280</f>
        <v>42689</v>
      </c>
      <c r="B280">
        <v>18263.63</v>
      </c>
      <c r="C280">
        <v>18327.509999999998</v>
      </c>
      <c r="D280">
        <v>18258.82</v>
      </c>
      <c r="E280">
        <v>18307.04</v>
      </c>
      <c r="F280" s="12">
        <v>1256381952</v>
      </c>
      <c r="G280" s="12">
        <v>304293248</v>
      </c>
    </row>
    <row r="281" spans="1:7">
      <c r="A281" s="9">
        <f>'(1)'!A281</f>
        <v>42690</v>
      </c>
      <c r="B281">
        <v>18356.03</v>
      </c>
      <c r="C281">
        <v>18370.310000000001</v>
      </c>
      <c r="D281">
        <v>18280.66</v>
      </c>
      <c r="E281">
        <v>18308.48</v>
      </c>
      <c r="F281" s="12">
        <v>1646889344</v>
      </c>
      <c r="G281" s="12">
        <v>304293248</v>
      </c>
    </row>
    <row r="282" spans="1:7">
      <c r="A282" s="9">
        <f>'(1)'!A282</f>
        <v>42691</v>
      </c>
      <c r="B282">
        <v>18535.240000000002</v>
      </c>
      <c r="C282">
        <v>18746.28</v>
      </c>
      <c r="D282">
        <v>18469.27</v>
      </c>
      <c r="E282">
        <v>18513.12</v>
      </c>
      <c r="F282" s="12">
        <v>1879848832</v>
      </c>
      <c r="G282" s="12">
        <v>298861184</v>
      </c>
    </row>
    <row r="283" spans="1:7">
      <c r="A283" s="9">
        <f>'(1)'!A283</f>
        <v>42692</v>
      </c>
      <c r="B283">
        <v>18435.55</v>
      </c>
      <c r="C283">
        <v>18469.68</v>
      </c>
      <c r="D283">
        <v>18315.38</v>
      </c>
      <c r="E283">
        <v>18426.080000000002</v>
      </c>
      <c r="F283" s="12">
        <v>1971558784</v>
      </c>
      <c r="G283" s="12">
        <v>302665216</v>
      </c>
    </row>
    <row r="284" spans="1:7">
      <c r="A284" s="9">
        <f>'(1)'!A284</f>
        <v>42695</v>
      </c>
      <c r="B284">
        <v>18349.919999999998</v>
      </c>
      <c r="C284">
        <v>18365.740000000002</v>
      </c>
      <c r="D284">
        <v>18227.39</v>
      </c>
      <c r="E284">
        <v>18274.990000000002</v>
      </c>
      <c r="F284" s="12">
        <v>1344575232</v>
      </c>
      <c r="G284" s="12">
        <v>303020384</v>
      </c>
    </row>
    <row r="285" spans="1:7">
      <c r="A285" s="9">
        <f>'(1)'!A285</f>
        <v>42696</v>
      </c>
      <c r="B285">
        <v>18457.2</v>
      </c>
      <c r="C285">
        <v>18484.8</v>
      </c>
      <c r="D285">
        <v>18318.990000000002</v>
      </c>
      <c r="E285">
        <v>18360.54</v>
      </c>
      <c r="F285" s="12">
        <v>1587506176</v>
      </c>
      <c r="G285" s="12">
        <v>287954112</v>
      </c>
    </row>
    <row r="286" spans="1:7">
      <c r="A286" s="9">
        <f>'(1)'!A286</f>
        <v>42697</v>
      </c>
      <c r="B286">
        <v>18434.54</v>
      </c>
      <c r="C286">
        <v>18502.47</v>
      </c>
      <c r="D286">
        <v>18410.88</v>
      </c>
      <c r="E286">
        <v>18496.689999999999</v>
      </c>
      <c r="F286" s="12">
        <v>1564164864</v>
      </c>
      <c r="G286" s="12">
        <v>305541088</v>
      </c>
    </row>
    <row r="287" spans="1:7">
      <c r="A287" s="9">
        <f>'(1)'!A287</f>
        <v>42699</v>
      </c>
      <c r="B287">
        <v>18674.189999999999</v>
      </c>
      <c r="C287">
        <v>18765.47</v>
      </c>
      <c r="D287">
        <v>18614.009999999998</v>
      </c>
      <c r="E287">
        <v>18765.47</v>
      </c>
      <c r="F287" s="12">
        <v>1873889024</v>
      </c>
      <c r="G287" s="12">
        <v>307100224</v>
      </c>
    </row>
    <row r="288" spans="1:7">
      <c r="A288" s="9">
        <f>'(1)'!A288</f>
        <v>42702</v>
      </c>
      <c r="B288">
        <v>18839.98</v>
      </c>
      <c r="C288">
        <v>19042.48</v>
      </c>
      <c r="D288">
        <v>18821.41</v>
      </c>
      <c r="E288">
        <v>18996.37</v>
      </c>
      <c r="F288" s="12">
        <v>2189419008</v>
      </c>
      <c r="G288" s="12">
        <v>311709984</v>
      </c>
    </row>
    <row r="289" spans="1:7">
      <c r="A289" s="9">
        <f>'(1)'!A289</f>
        <v>42703</v>
      </c>
      <c r="B289">
        <v>19183.82</v>
      </c>
      <c r="C289">
        <v>19280.93</v>
      </c>
      <c r="D289">
        <v>19054</v>
      </c>
      <c r="E289">
        <v>19155.03</v>
      </c>
      <c r="F289" s="12">
        <v>2005633792</v>
      </c>
      <c r="G289" s="12">
        <v>312818240</v>
      </c>
    </row>
    <row r="290" spans="1:7">
      <c r="A290" s="9">
        <f>'(1)'!A290</f>
        <v>42704</v>
      </c>
      <c r="B290">
        <v>19120.759999999998</v>
      </c>
      <c r="C290">
        <v>19253.509999999998</v>
      </c>
      <c r="D290">
        <v>19060.72</v>
      </c>
      <c r="E290">
        <v>19250.52</v>
      </c>
      <c r="F290" s="12">
        <v>1475558656</v>
      </c>
      <c r="G290" s="12">
        <v>317480192</v>
      </c>
    </row>
    <row r="291" spans="1:7">
      <c r="A291" s="9">
        <f>'(1)'!A291</f>
        <v>42705</v>
      </c>
      <c r="B291">
        <v>19270.009999999998</v>
      </c>
      <c r="C291">
        <v>19284.28</v>
      </c>
      <c r="D291">
        <v>19184.75</v>
      </c>
      <c r="E291">
        <v>19253.61</v>
      </c>
      <c r="F291" s="12">
        <v>1331824768</v>
      </c>
      <c r="G291" s="12">
        <v>317500704</v>
      </c>
    </row>
    <row r="292" spans="1:7">
      <c r="A292" s="9">
        <f>'(1)'!A292</f>
        <v>42706</v>
      </c>
      <c r="B292">
        <v>19327.7</v>
      </c>
      <c r="C292">
        <v>19436.900000000001</v>
      </c>
      <c r="D292">
        <v>19192.599999999999</v>
      </c>
      <c r="E292">
        <v>19273.79</v>
      </c>
      <c r="F292" s="12">
        <v>1546187008</v>
      </c>
      <c r="G292" s="12">
        <v>318396160</v>
      </c>
    </row>
    <row r="293" spans="1:7">
      <c r="A293" s="9">
        <f>'(1)'!A293</f>
        <v>42709</v>
      </c>
      <c r="B293">
        <v>19438.39</v>
      </c>
      <c r="C293">
        <v>19439.97</v>
      </c>
      <c r="D293">
        <v>19360.36</v>
      </c>
      <c r="E293">
        <v>19401.150000000001</v>
      </c>
      <c r="F293" s="12">
        <v>1532834816</v>
      </c>
      <c r="G293" s="12">
        <v>321953888</v>
      </c>
    </row>
    <row r="294" spans="1:7">
      <c r="A294" s="9">
        <f>'(1)'!A294</f>
        <v>42710</v>
      </c>
      <c r="B294">
        <v>19345.84</v>
      </c>
      <c r="C294">
        <v>19399.259999999998</v>
      </c>
      <c r="D294">
        <v>19307.14</v>
      </c>
      <c r="E294">
        <v>19391.599999999999</v>
      </c>
      <c r="F294" s="12">
        <v>1092511360</v>
      </c>
      <c r="G294" s="12">
        <v>322946272</v>
      </c>
    </row>
    <row r="295" spans="1:7">
      <c r="A295" s="9">
        <f>'(1)'!A295</f>
        <v>42711</v>
      </c>
      <c r="B295">
        <v>19367.84</v>
      </c>
      <c r="C295">
        <v>19511.2</v>
      </c>
      <c r="D295">
        <v>19356.810000000001</v>
      </c>
      <c r="E295">
        <v>19494.53</v>
      </c>
      <c r="F295" s="12">
        <v>1232955136</v>
      </c>
      <c r="G295" s="12">
        <v>322946272</v>
      </c>
    </row>
    <row r="296" spans="1:7">
      <c r="A296" s="9">
        <f>'(1)'!A296</f>
        <v>42712</v>
      </c>
      <c r="B296">
        <v>19547.28</v>
      </c>
      <c r="C296">
        <v>19592.900000000001</v>
      </c>
      <c r="D296">
        <v>19375.189999999999</v>
      </c>
      <c r="E296">
        <v>19444.490000000002</v>
      </c>
      <c r="F296" s="12">
        <v>1302799360</v>
      </c>
      <c r="G296" s="12">
        <v>326596128</v>
      </c>
    </row>
    <row r="297" spans="1:7">
      <c r="A297" s="9">
        <f>'(1)'!A297</f>
        <v>42713</v>
      </c>
      <c r="B297">
        <v>19396.849999999999</v>
      </c>
      <c r="C297">
        <v>19427.669999999998</v>
      </c>
      <c r="D297">
        <v>19327.509999999998</v>
      </c>
      <c r="E297">
        <v>19427.669999999998</v>
      </c>
      <c r="F297" s="12">
        <v>1169520512</v>
      </c>
      <c r="G297" s="12">
        <v>327933504</v>
      </c>
    </row>
    <row r="298" spans="1:7">
      <c r="A298" s="9">
        <f>'(1)'!A298</f>
        <v>42716</v>
      </c>
      <c r="B298">
        <v>19394.41</v>
      </c>
      <c r="C298">
        <v>19432.48</v>
      </c>
      <c r="D298">
        <v>19385.939999999999</v>
      </c>
      <c r="E298">
        <v>19396.64</v>
      </c>
      <c r="F298" s="12">
        <v>854912896</v>
      </c>
      <c r="G298" s="12">
        <v>328834432</v>
      </c>
    </row>
    <row r="299" spans="1:7">
      <c r="A299" s="9">
        <f>'(1)'!A299</f>
        <v>42717</v>
      </c>
      <c r="B299">
        <v>19353.43</v>
      </c>
      <c r="C299">
        <v>19478.580000000002</v>
      </c>
      <c r="D299">
        <v>19352.060000000001</v>
      </c>
      <c r="E299">
        <v>19403.060000000001</v>
      </c>
      <c r="F299" s="12">
        <v>1135623296</v>
      </c>
      <c r="G299" s="12">
        <v>328432896</v>
      </c>
    </row>
    <row r="300" spans="1:7">
      <c r="A300" s="9">
        <f>'(1)'!A300</f>
        <v>42718</v>
      </c>
      <c r="B300">
        <v>19392.11</v>
      </c>
      <c r="C300">
        <v>19442.13</v>
      </c>
      <c r="D300">
        <v>19364.73</v>
      </c>
      <c r="E300">
        <v>19401.72</v>
      </c>
      <c r="F300" s="12">
        <v>801370816</v>
      </c>
      <c r="G300" s="12">
        <v>327961600</v>
      </c>
    </row>
    <row r="301" spans="1:7">
      <c r="A301" s="9">
        <f>'(1)'!A301</f>
        <v>42719</v>
      </c>
      <c r="B301">
        <v>19301.04</v>
      </c>
      <c r="C301">
        <v>19301.04</v>
      </c>
      <c r="D301">
        <v>19092.22</v>
      </c>
      <c r="E301">
        <v>19145.14</v>
      </c>
      <c r="F301" s="12">
        <v>1685861504</v>
      </c>
      <c r="G301" s="12">
        <v>331820064</v>
      </c>
    </row>
    <row r="302" spans="1:7">
      <c r="A302" s="9">
        <f>'(1)'!A302</f>
        <v>42720</v>
      </c>
      <c r="B302">
        <v>18997.68</v>
      </c>
      <c r="C302">
        <v>19176.810000000001</v>
      </c>
      <c r="D302">
        <v>18991.59</v>
      </c>
      <c r="E302">
        <v>19114.37</v>
      </c>
      <c r="F302" s="12">
        <v>1213979264</v>
      </c>
      <c r="G302" s="12">
        <v>331360128</v>
      </c>
    </row>
    <row r="303" spans="1:7">
      <c r="A303" s="9">
        <f>'(1)'!A303</f>
        <v>42723</v>
      </c>
      <c r="B303">
        <v>19298.68</v>
      </c>
      <c r="C303">
        <v>19594.16</v>
      </c>
      <c r="D303">
        <v>19277.93</v>
      </c>
      <c r="E303">
        <v>19594.16</v>
      </c>
      <c r="F303" s="12">
        <v>1685608064</v>
      </c>
      <c r="G303" s="12">
        <v>328983616</v>
      </c>
    </row>
    <row r="304" spans="1:7">
      <c r="A304" s="9">
        <f>'(1)'!A304</f>
        <v>42724</v>
      </c>
      <c r="B304">
        <v>19602.099999999999</v>
      </c>
      <c r="C304">
        <v>19615.400000000001</v>
      </c>
      <c r="D304">
        <v>19473.28</v>
      </c>
      <c r="E304">
        <v>19520.689999999999</v>
      </c>
      <c r="F304" s="12">
        <v>1386838528</v>
      </c>
      <c r="G304" s="12">
        <v>331521280</v>
      </c>
    </row>
    <row r="305" spans="1:7">
      <c r="A305" s="9">
        <f>'(1)'!A305</f>
        <v>42725</v>
      </c>
      <c r="B305">
        <v>19393.55</v>
      </c>
      <c r="C305">
        <v>19472.37</v>
      </c>
      <c r="D305">
        <v>19354.439999999999</v>
      </c>
      <c r="E305">
        <v>19454.330000000002</v>
      </c>
      <c r="F305" s="12">
        <v>1228331648</v>
      </c>
      <c r="G305" s="12">
        <v>334536960</v>
      </c>
    </row>
    <row r="306" spans="1:7">
      <c r="A306" s="9">
        <f>'(1)'!A306</f>
        <v>42726</v>
      </c>
      <c r="B306">
        <v>19414.830000000002</v>
      </c>
      <c r="C306">
        <v>19484.900000000001</v>
      </c>
      <c r="D306">
        <v>19255.349999999999</v>
      </c>
      <c r="E306">
        <v>19301.439999999999</v>
      </c>
      <c r="F306" s="12">
        <v>1174618880</v>
      </c>
      <c r="G306" s="12">
        <v>340408608</v>
      </c>
    </row>
    <row r="307" spans="1:7">
      <c r="A307" s="9">
        <f>'(1)'!A307</f>
        <v>42727</v>
      </c>
      <c r="B307">
        <v>19358.64</v>
      </c>
      <c r="C307">
        <v>19402.169999999998</v>
      </c>
      <c r="D307">
        <v>19325.46</v>
      </c>
      <c r="E307">
        <v>19364.669999999998</v>
      </c>
      <c r="F307" s="12">
        <v>1267833856</v>
      </c>
      <c r="G307" s="12">
        <v>343588928</v>
      </c>
    </row>
    <row r="308" spans="1:7">
      <c r="A308" s="9">
        <f>'(1)'!A308</f>
        <v>42731</v>
      </c>
      <c r="B308">
        <v>19300.189999999999</v>
      </c>
      <c r="C308">
        <v>19300.189999999999</v>
      </c>
      <c r="D308">
        <v>19069.02</v>
      </c>
      <c r="E308">
        <v>19134.7</v>
      </c>
      <c r="F308" s="12">
        <v>1253533312</v>
      </c>
      <c r="G308" s="12">
        <v>345034496</v>
      </c>
    </row>
    <row r="309" spans="1:7">
      <c r="A309" s="9">
        <f>'(1)'!A309</f>
        <v>42732</v>
      </c>
      <c r="B309">
        <v>19174.97</v>
      </c>
      <c r="C309">
        <v>19299.36</v>
      </c>
      <c r="D309">
        <v>19156.93</v>
      </c>
      <c r="E309">
        <v>19287.28</v>
      </c>
      <c r="F309" s="12">
        <v>994187776</v>
      </c>
      <c r="G309" s="12">
        <v>346588352</v>
      </c>
    </row>
    <row r="310" spans="1:7">
      <c r="A310" s="9">
        <f>'(1)'!A310</f>
        <v>42733</v>
      </c>
      <c r="B310">
        <v>19219.13</v>
      </c>
      <c r="C310">
        <v>19255.41</v>
      </c>
      <c r="D310">
        <v>19061.27</v>
      </c>
      <c r="E310">
        <v>19095.240000000002</v>
      </c>
      <c r="F310" s="12">
        <v>860578688</v>
      </c>
      <c r="G310" s="12">
        <v>346651584</v>
      </c>
    </row>
    <row r="311" spans="1:7">
      <c r="A311" s="9">
        <f>'(1)'!A311</f>
        <v>42734</v>
      </c>
      <c r="B311">
        <v>19038.45</v>
      </c>
      <c r="C311">
        <v>19043.91</v>
      </c>
      <c r="D311">
        <v>18812.86</v>
      </c>
      <c r="E311">
        <v>18813.53</v>
      </c>
      <c r="F311" s="12">
        <v>1095175936</v>
      </c>
      <c r="G311" s="12">
        <v>347321280</v>
      </c>
    </row>
    <row r="312" spans="1:7">
      <c r="A312" s="9">
        <f>'(1)'!A312</f>
        <v>42738</v>
      </c>
      <c r="B312">
        <v>18753.96</v>
      </c>
      <c r="C312">
        <v>18941.240000000002</v>
      </c>
      <c r="D312">
        <v>18650.330000000002</v>
      </c>
      <c r="E312">
        <v>18894.37</v>
      </c>
      <c r="F312" s="12">
        <v>1234038144</v>
      </c>
      <c r="G312" s="12">
        <v>349019872</v>
      </c>
    </row>
    <row r="313" spans="1:7">
      <c r="A313" s="9">
        <f>'(1)'!A313</f>
        <v>42739</v>
      </c>
      <c r="B313">
        <v>19082.830000000002</v>
      </c>
      <c r="C313">
        <v>19122.39</v>
      </c>
      <c r="D313">
        <v>18982.13</v>
      </c>
      <c r="E313">
        <v>19072.25</v>
      </c>
      <c r="F313" s="12">
        <v>1705949568</v>
      </c>
      <c r="G313" s="12">
        <v>348473952</v>
      </c>
    </row>
    <row r="314" spans="1:7">
      <c r="A314" s="9">
        <f>'(1)'!A314</f>
        <v>42740</v>
      </c>
      <c r="B314">
        <v>19059.150000000001</v>
      </c>
      <c r="C314">
        <v>19176.86</v>
      </c>
      <c r="D314">
        <v>19040.2</v>
      </c>
      <c r="E314">
        <v>19137.91</v>
      </c>
      <c r="F314" s="12">
        <v>1257591424</v>
      </c>
      <c r="G314" s="12">
        <v>348909472</v>
      </c>
    </row>
    <row r="315" spans="1:7">
      <c r="A315" s="9">
        <f>'(1)'!A315</f>
        <v>42741</v>
      </c>
      <c r="B315">
        <v>18938.45</v>
      </c>
      <c r="C315">
        <v>19024.21</v>
      </c>
      <c r="D315">
        <v>18879.68</v>
      </c>
      <c r="E315">
        <v>18891.03</v>
      </c>
      <c r="F315" s="12">
        <v>1248183296</v>
      </c>
      <c r="G315" s="12">
        <v>347746304</v>
      </c>
    </row>
    <row r="316" spans="1:7">
      <c r="A316" s="9">
        <f>'(1)'!A316</f>
        <v>42744</v>
      </c>
      <c r="B316">
        <v>18817.419999999998</v>
      </c>
      <c r="C316">
        <v>18915.7</v>
      </c>
      <c r="D316">
        <v>18783.16</v>
      </c>
      <c r="E316">
        <v>18787.990000000002</v>
      </c>
      <c r="F316" s="12">
        <v>1315307136</v>
      </c>
      <c r="G316" s="12">
        <v>347460832</v>
      </c>
    </row>
    <row r="317" spans="1:7">
      <c r="A317" s="9">
        <f>'(1)'!A317</f>
        <v>42745</v>
      </c>
      <c r="B317">
        <v>19091.23</v>
      </c>
      <c r="C317">
        <v>19133.18</v>
      </c>
      <c r="D317">
        <v>18987.45</v>
      </c>
      <c r="E317">
        <v>19057.5</v>
      </c>
      <c r="F317" s="12">
        <v>1253824384</v>
      </c>
      <c r="G317" s="12">
        <v>347460832</v>
      </c>
    </row>
    <row r="318" spans="1:7">
      <c r="A318" s="9">
        <f>'(1)'!A318</f>
        <v>42746</v>
      </c>
      <c r="B318">
        <v>19260.669999999998</v>
      </c>
      <c r="C318">
        <v>19405.23</v>
      </c>
      <c r="D318">
        <v>19232.46</v>
      </c>
      <c r="E318">
        <v>19402.39</v>
      </c>
      <c r="F318" s="12">
        <v>1451816064</v>
      </c>
      <c r="G318" s="12">
        <v>345409120</v>
      </c>
    </row>
    <row r="319" spans="1:7">
      <c r="A319" s="9">
        <f>'(1)'!A319</f>
        <v>42747</v>
      </c>
      <c r="B319">
        <v>19453.509999999998</v>
      </c>
      <c r="C319">
        <v>19486.68</v>
      </c>
      <c r="D319">
        <v>19404.13</v>
      </c>
      <c r="E319">
        <v>19467.400000000001</v>
      </c>
      <c r="F319" s="12">
        <v>1346272896</v>
      </c>
      <c r="G319" s="12">
        <v>344846272</v>
      </c>
    </row>
    <row r="320" spans="1:7">
      <c r="A320" s="9">
        <f>'(1)'!A320</f>
        <v>42748</v>
      </c>
      <c r="B320">
        <v>19371.28</v>
      </c>
      <c r="C320">
        <v>19390.97</v>
      </c>
      <c r="D320">
        <v>19295.8</v>
      </c>
      <c r="E320">
        <v>19368.849999999999</v>
      </c>
      <c r="F320" s="12">
        <v>978026496</v>
      </c>
      <c r="G320" s="12">
        <v>344368352</v>
      </c>
    </row>
    <row r="321" spans="1:7">
      <c r="A321" s="9">
        <f>'(1)'!A321</f>
        <v>42752</v>
      </c>
      <c r="B321">
        <v>19145.349999999999</v>
      </c>
      <c r="C321">
        <v>19199.75</v>
      </c>
      <c r="D321">
        <v>19041.34</v>
      </c>
      <c r="E321">
        <v>19041.34</v>
      </c>
      <c r="F321" s="12">
        <v>1339248128</v>
      </c>
      <c r="G321" s="12">
        <v>339802656</v>
      </c>
    </row>
    <row r="322" spans="1:7">
      <c r="A322" s="9">
        <f>'(1)'!A322</f>
        <v>42753</v>
      </c>
      <c r="B322">
        <v>18926.97</v>
      </c>
      <c r="C322">
        <v>19155.79</v>
      </c>
      <c r="D322">
        <v>18916.18</v>
      </c>
      <c r="E322">
        <v>19148.080000000002</v>
      </c>
      <c r="F322" s="12">
        <v>1314823680</v>
      </c>
      <c r="G322" s="12">
        <v>339532960</v>
      </c>
    </row>
    <row r="323" spans="1:7">
      <c r="A323" s="9">
        <f>'(1)'!A323</f>
        <v>42754</v>
      </c>
      <c r="B323">
        <v>19152.79</v>
      </c>
      <c r="C323">
        <v>19170.63</v>
      </c>
      <c r="D323">
        <v>18866.8</v>
      </c>
      <c r="E323">
        <v>18914.580000000002</v>
      </c>
      <c r="F323" s="12">
        <v>1365221376</v>
      </c>
      <c r="G323" s="12">
        <v>339532960</v>
      </c>
    </row>
    <row r="324" spans="1:7">
      <c r="A324" s="9">
        <f>'(1)'!A324</f>
        <v>42755</v>
      </c>
      <c r="B324">
        <v>18996.740000000002</v>
      </c>
      <c r="C324">
        <v>19061.259999999998</v>
      </c>
      <c r="D324">
        <v>18830.89</v>
      </c>
      <c r="E324">
        <v>18918.2</v>
      </c>
      <c r="F324" s="12">
        <v>1409428480</v>
      </c>
      <c r="G324" s="12">
        <v>339532960</v>
      </c>
    </row>
    <row r="325" spans="1:7">
      <c r="A325" s="9">
        <f>'(1)'!A325</f>
        <v>42758</v>
      </c>
      <c r="B325">
        <v>19069.72</v>
      </c>
      <c r="C325">
        <v>19075.57</v>
      </c>
      <c r="D325">
        <v>18899.400000000001</v>
      </c>
      <c r="E325">
        <v>18976.71</v>
      </c>
      <c r="F325" s="12">
        <v>1204599808</v>
      </c>
      <c r="G325" s="12">
        <v>348273632</v>
      </c>
    </row>
    <row r="326" spans="1:7">
      <c r="A326" s="9">
        <f>'(1)'!A326</f>
        <v>42759</v>
      </c>
      <c r="B326">
        <v>18844.12</v>
      </c>
      <c r="C326">
        <v>18970.580000000002</v>
      </c>
      <c r="D326">
        <v>18805.32</v>
      </c>
      <c r="E326">
        <v>18910.78</v>
      </c>
      <c r="F326" s="12">
        <v>1061317888</v>
      </c>
      <c r="G326" s="12">
        <v>348388256</v>
      </c>
    </row>
    <row r="327" spans="1:7">
      <c r="A327" s="9">
        <f>'(1)'!A327</f>
        <v>42760</v>
      </c>
      <c r="B327">
        <v>18951.16</v>
      </c>
      <c r="C327">
        <v>19009.240000000002</v>
      </c>
      <c r="D327">
        <v>18875.57</v>
      </c>
      <c r="E327">
        <v>19007.599999999999</v>
      </c>
      <c r="F327" s="12">
        <v>1028537792</v>
      </c>
      <c r="G327" s="12">
        <v>347313792</v>
      </c>
    </row>
    <row r="328" spans="1:7">
      <c r="A328" s="9">
        <f>'(1)'!A328</f>
        <v>42761</v>
      </c>
      <c r="B328">
        <v>18942.04</v>
      </c>
      <c r="C328">
        <v>18991.23</v>
      </c>
      <c r="D328">
        <v>18874.91</v>
      </c>
      <c r="E328">
        <v>18907.669999999998</v>
      </c>
      <c r="F328" s="12">
        <v>1304574208</v>
      </c>
      <c r="G328" s="12">
        <v>347313792</v>
      </c>
    </row>
    <row r="329" spans="1:7">
      <c r="A329" s="9">
        <f>'(1)'!A329</f>
        <v>42762</v>
      </c>
      <c r="B329">
        <v>19216.740000000002</v>
      </c>
      <c r="C329">
        <v>19395.990000000002</v>
      </c>
      <c r="D329">
        <v>19193.57</v>
      </c>
      <c r="E329">
        <v>19378.93</v>
      </c>
      <c r="F329" s="12">
        <v>1493947648</v>
      </c>
      <c r="G329" s="12">
        <v>344336320</v>
      </c>
    </row>
    <row r="330" spans="1:7">
      <c r="A330" s="9">
        <f>'(1)'!A330</f>
        <v>42765</v>
      </c>
      <c r="B330">
        <v>19513.78</v>
      </c>
      <c r="C330">
        <v>19519.439999999999</v>
      </c>
      <c r="D330">
        <v>19418.18</v>
      </c>
      <c r="E330">
        <v>19459.150000000001</v>
      </c>
      <c r="F330" s="12">
        <v>1178644480</v>
      </c>
      <c r="G330" s="12">
        <v>346587488</v>
      </c>
    </row>
    <row r="331" spans="1:7">
      <c r="A331" s="9">
        <f>'(1)'!A331</f>
        <v>42766</v>
      </c>
      <c r="B331">
        <v>19478.86</v>
      </c>
      <c r="C331">
        <v>19501.009999999998</v>
      </c>
      <c r="D331">
        <v>19232.849999999999</v>
      </c>
      <c r="E331">
        <v>19238.98</v>
      </c>
      <c r="F331" s="12">
        <v>1428299648</v>
      </c>
      <c r="G331" s="12">
        <v>343049120</v>
      </c>
    </row>
    <row r="332" spans="1:7">
      <c r="A332" s="9">
        <f>'(1)'!A332</f>
        <v>42767</v>
      </c>
      <c r="B332">
        <v>19438.810000000001</v>
      </c>
      <c r="C332">
        <v>19495.62</v>
      </c>
      <c r="D332">
        <v>19420</v>
      </c>
      <c r="E332">
        <v>19437.98</v>
      </c>
      <c r="F332" s="12">
        <v>1427865344</v>
      </c>
      <c r="G332" s="12">
        <v>345560448</v>
      </c>
    </row>
    <row r="333" spans="1:7">
      <c r="A333" s="9">
        <f>'(1)'!A333</f>
        <v>42768</v>
      </c>
      <c r="B333">
        <v>19431.61</v>
      </c>
      <c r="C333">
        <v>19431.61</v>
      </c>
      <c r="D333">
        <v>19260.240000000002</v>
      </c>
      <c r="E333">
        <v>19347.53</v>
      </c>
      <c r="F333" s="12">
        <v>1377753344</v>
      </c>
      <c r="G333" s="12">
        <v>342311456</v>
      </c>
    </row>
    <row r="334" spans="1:7">
      <c r="A334" s="9">
        <f>'(1)'!A334</f>
        <v>42769</v>
      </c>
      <c r="B334">
        <v>19228.740000000002</v>
      </c>
      <c r="C334">
        <v>19275.39</v>
      </c>
      <c r="D334">
        <v>19173.53</v>
      </c>
      <c r="E334">
        <v>19234.62</v>
      </c>
      <c r="F334" s="12">
        <v>1436176000</v>
      </c>
      <c r="G334" s="12">
        <v>337489984</v>
      </c>
    </row>
    <row r="335" spans="1:7">
      <c r="A335" s="9">
        <f>'(1)'!A335</f>
        <v>42772</v>
      </c>
      <c r="B335">
        <v>19161.330000000002</v>
      </c>
      <c r="C335">
        <v>19274.75</v>
      </c>
      <c r="D335">
        <v>19115.11</v>
      </c>
      <c r="E335">
        <v>19251.080000000002</v>
      </c>
      <c r="F335" s="12">
        <v>989090688</v>
      </c>
      <c r="G335" s="12">
        <v>338851744</v>
      </c>
    </row>
    <row r="336" spans="1:7">
      <c r="A336" s="9">
        <f>'(1)'!A336</f>
        <v>42773</v>
      </c>
      <c r="B336">
        <v>19267.87</v>
      </c>
      <c r="C336">
        <v>19395.349999999999</v>
      </c>
      <c r="D336">
        <v>19261.98</v>
      </c>
      <c r="E336">
        <v>19381.439999999999</v>
      </c>
      <c r="F336" s="12">
        <v>1006882688</v>
      </c>
      <c r="G336" s="12">
        <v>342335360</v>
      </c>
    </row>
    <row r="337" spans="1:7">
      <c r="A337" s="9">
        <f>'(1)'!A337</f>
        <v>42774</v>
      </c>
      <c r="B337">
        <v>19419.22</v>
      </c>
      <c r="C337">
        <v>19419.22</v>
      </c>
      <c r="D337">
        <v>19329.28</v>
      </c>
      <c r="E337">
        <v>19379.87</v>
      </c>
      <c r="F337" s="12">
        <v>1567167872</v>
      </c>
      <c r="G337" s="12">
        <v>343650176</v>
      </c>
    </row>
    <row r="338" spans="1:7">
      <c r="A338" s="9">
        <f>'(1)'!A338</f>
        <v>42775</v>
      </c>
      <c r="B338">
        <v>19379.919999999998</v>
      </c>
      <c r="C338">
        <v>19379.919999999998</v>
      </c>
      <c r="D338">
        <v>19262.63</v>
      </c>
      <c r="E338">
        <v>19371.46</v>
      </c>
      <c r="F338" s="12">
        <v>1408282752</v>
      </c>
      <c r="G338" s="12">
        <v>339257248</v>
      </c>
    </row>
    <row r="339" spans="1:7">
      <c r="A339" s="9">
        <f>'(1)'!A339</f>
        <v>42776</v>
      </c>
      <c r="B339">
        <v>19232.11</v>
      </c>
      <c r="C339">
        <v>19381.099999999999</v>
      </c>
      <c r="D339">
        <v>19219.580000000002</v>
      </c>
      <c r="E339">
        <v>19283.54</v>
      </c>
      <c r="F339" s="12">
        <v>1488609024</v>
      </c>
      <c r="G339" s="12">
        <v>339674080</v>
      </c>
    </row>
    <row r="340" spans="1:7">
      <c r="A340" s="9">
        <f>'(1)'!A340</f>
        <v>42779</v>
      </c>
      <c r="B340">
        <v>19130.509999999998</v>
      </c>
      <c r="C340">
        <v>19178.990000000002</v>
      </c>
      <c r="D340">
        <v>18995.55</v>
      </c>
      <c r="E340">
        <v>19107.47</v>
      </c>
      <c r="F340" s="12">
        <v>1241817984</v>
      </c>
      <c r="G340" s="12">
        <v>343323872</v>
      </c>
    </row>
    <row r="341" spans="1:7">
      <c r="A341" s="9">
        <f>'(1)'!A341</f>
        <v>42780</v>
      </c>
      <c r="B341">
        <v>19194.68</v>
      </c>
      <c r="C341">
        <v>19267.990000000002</v>
      </c>
      <c r="D341">
        <v>19118.990000000002</v>
      </c>
      <c r="E341">
        <v>19118.990000000002</v>
      </c>
      <c r="F341" s="12">
        <v>1328719872</v>
      </c>
      <c r="G341" s="12">
        <v>348899936</v>
      </c>
    </row>
    <row r="342" spans="1:7">
      <c r="A342" s="9">
        <f>'(1)'!A342</f>
        <v>42781</v>
      </c>
      <c r="B342">
        <v>19226.939999999999</v>
      </c>
      <c r="C342">
        <v>19414.55</v>
      </c>
      <c r="D342">
        <v>19164.62</v>
      </c>
      <c r="E342">
        <v>19393.54</v>
      </c>
      <c r="F342" s="12">
        <v>1323280256</v>
      </c>
      <c r="G342" s="12">
        <v>350181408</v>
      </c>
    </row>
    <row r="343" spans="1:7">
      <c r="A343" s="9">
        <f>'(1)'!A343</f>
        <v>42782</v>
      </c>
      <c r="B343">
        <v>19624.82</v>
      </c>
      <c r="C343">
        <v>19668.009999999998</v>
      </c>
      <c r="D343">
        <v>19564.8</v>
      </c>
      <c r="E343">
        <v>19564.8</v>
      </c>
      <c r="F343" s="12">
        <v>1462325760</v>
      </c>
      <c r="G343" s="12">
        <v>348378592</v>
      </c>
    </row>
    <row r="344" spans="1:7">
      <c r="A344" s="9">
        <f>'(1)'!A344</f>
        <v>42783</v>
      </c>
      <c r="B344">
        <v>19551.34</v>
      </c>
      <c r="C344">
        <v>19587.79</v>
      </c>
      <c r="D344">
        <v>19392.75</v>
      </c>
      <c r="E344">
        <v>19469.169999999998</v>
      </c>
      <c r="F344" s="12">
        <v>1109548160</v>
      </c>
      <c r="G344" s="12">
        <v>342567488</v>
      </c>
    </row>
    <row r="345" spans="1:7">
      <c r="A345" s="9">
        <f>'(1)'!A345</f>
        <v>42787</v>
      </c>
      <c r="B345">
        <v>19409.18</v>
      </c>
      <c r="C345">
        <v>19411.54</v>
      </c>
      <c r="D345">
        <v>19340.32</v>
      </c>
      <c r="E345">
        <v>19379.14</v>
      </c>
      <c r="F345" s="12">
        <v>880225792</v>
      </c>
      <c r="G345" s="12">
        <v>343637216</v>
      </c>
    </row>
    <row r="346" spans="1:7">
      <c r="A346" s="9">
        <f>'(1)'!A346</f>
        <v>42788</v>
      </c>
      <c r="B346">
        <v>19337.189999999999</v>
      </c>
      <c r="C346">
        <v>19375.09</v>
      </c>
      <c r="D346">
        <v>19317.099999999999</v>
      </c>
      <c r="E346">
        <v>19344.150000000001</v>
      </c>
      <c r="F346" s="12">
        <v>987811008</v>
      </c>
      <c r="G346" s="12">
        <v>339889376</v>
      </c>
    </row>
    <row r="347" spans="1:7">
      <c r="A347" s="9">
        <f>'(1)'!A347</f>
        <v>42789</v>
      </c>
      <c r="B347">
        <v>19308.53</v>
      </c>
      <c r="C347">
        <v>19326.400000000001</v>
      </c>
      <c r="D347">
        <v>19198.78</v>
      </c>
      <c r="E347">
        <v>19254.03</v>
      </c>
      <c r="F347" s="12">
        <v>1032329088</v>
      </c>
      <c r="G347" s="12">
        <v>340493632</v>
      </c>
    </row>
    <row r="348" spans="1:7">
      <c r="A348" s="9">
        <f>'(1)'!A348</f>
        <v>42790</v>
      </c>
      <c r="B348">
        <v>19343.060000000001</v>
      </c>
      <c r="C348">
        <v>19350.2</v>
      </c>
      <c r="D348">
        <v>19262.98</v>
      </c>
      <c r="E348">
        <v>19318.580000000002</v>
      </c>
      <c r="F348" s="12">
        <v>1010884416</v>
      </c>
      <c r="G348" s="12">
        <v>342335008</v>
      </c>
    </row>
    <row r="349" spans="1:7">
      <c r="A349" s="9">
        <f>'(1)'!A349</f>
        <v>42793</v>
      </c>
      <c r="B349">
        <v>19444.71</v>
      </c>
      <c r="C349">
        <v>19623.72</v>
      </c>
      <c r="D349">
        <v>19427.810000000001</v>
      </c>
      <c r="E349">
        <v>19604.61</v>
      </c>
      <c r="F349" s="12">
        <v>1553374080</v>
      </c>
      <c r="G349" s="12">
        <v>341392896</v>
      </c>
    </row>
    <row r="350" spans="1:7">
      <c r="A350" s="9">
        <f>'(1)'!A350</f>
        <v>42794</v>
      </c>
      <c r="B350">
        <v>19545.740000000002</v>
      </c>
      <c r="C350">
        <v>19656.48</v>
      </c>
      <c r="D350">
        <v>19531.509999999998</v>
      </c>
      <c r="E350">
        <v>19633.75</v>
      </c>
      <c r="F350" s="12">
        <v>926135104</v>
      </c>
      <c r="G350" s="12">
        <v>342946848</v>
      </c>
    </row>
    <row r="351" spans="1:7">
      <c r="A351" s="9">
        <f>'(1)'!A351</f>
        <v>42795</v>
      </c>
      <c r="B351">
        <v>19634.29</v>
      </c>
      <c r="C351">
        <v>19637.55</v>
      </c>
      <c r="D351">
        <v>19599.62</v>
      </c>
      <c r="E351">
        <v>19609.5</v>
      </c>
      <c r="F351" s="12">
        <v>1232643968</v>
      </c>
      <c r="G351" s="12">
        <v>340346624</v>
      </c>
    </row>
    <row r="352" spans="1:7">
      <c r="A352" s="9">
        <f>'(1)'!A352</f>
        <v>42796</v>
      </c>
      <c r="B352">
        <v>19528.75</v>
      </c>
      <c r="C352">
        <v>19581.53</v>
      </c>
      <c r="D352">
        <v>19503.740000000002</v>
      </c>
      <c r="E352">
        <v>19577.38</v>
      </c>
      <c r="F352" s="12">
        <v>1156677632</v>
      </c>
      <c r="G352" s="12">
        <v>348442688</v>
      </c>
    </row>
    <row r="353" spans="1:7">
      <c r="A353" s="9">
        <f>'(1)'!A353</f>
        <v>42797</v>
      </c>
      <c r="B353">
        <v>19458.7</v>
      </c>
      <c r="C353">
        <v>19618.990000000002</v>
      </c>
      <c r="D353">
        <v>19454.169999999998</v>
      </c>
      <c r="E353">
        <v>19590.14</v>
      </c>
      <c r="F353" s="12">
        <v>1224831360</v>
      </c>
      <c r="G353" s="12">
        <v>349862560</v>
      </c>
    </row>
    <row r="354" spans="1:7">
      <c r="A354" s="9">
        <f>'(1)'!A354</f>
        <v>42800</v>
      </c>
      <c r="B354">
        <v>19510.89</v>
      </c>
      <c r="C354">
        <v>19547.509999999998</v>
      </c>
      <c r="D354">
        <v>19487.919999999998</v>
      </c>
      <c r="E354">
        <v>19521.59</v>
      </c>
      <c r="F354" s="12">
        <v>1371074560</v>
      </c>
      <c r="G354" s="12">
        <v>345924416</v>
      </c>
    </row>
    <row r="355" spans="1:7">
      <c r="A355" s="9">
        <f>'(1)'!A355</f>
        <v>42801</v>
      </c>
      <c r="B355">
        <v>19416.55</v>
      </c>
      <c r="C355">
        <v>19485.14</v>
      </c>
      <c r="D355">
        <v>19337.22</v>
      </c>
      <c r="E355">
        <v>19455.88</v>
      </c>
      <c r="F355" s="12">
        <v>1016682496</v>
      </c>
      <c r="G355" s="12">
        <v>349508384</v>
      </c>
    </row>
    <row r="356" spans="1:7">
      <c r="A356" s="9">
        <f>'(1)'!A356</f>
        <v>42802</v>
      </c>
      <c r="B356">
        <v>19146.62</v>
      </c>
      <c r="C356">
        <v>19183.27</v>
      </c>
      <c r="D356">
        <v>19026.53</v>
      </c>
      <c r="E356">
        <v>19041.38</v>
      </c>
      <c r="F356" s="12">
        <v>1365868416</v>
      </c>
      <c r="G356" s="12">
        <v>348687008</v>
      </c>
    </row>
    <row r="357" spans="1:7">
      <c r="A357" s="9">
        <f>'(1)'!A357</f>
        <v>42803</v>
      </c>
      <c r="B357">
        <v>19048.84</v>
      </c>
      <c r="C357">
        <v>19105.11</v>
      </c>
      <c r="D357">
        <v>18973.75</v>
      </c>
      <c r="E357">
        <v>19085.310000000001</v>
      </c>
      <c r="F357" s="12">
        <v>1210210944</v>
      </c>
      <c r="G357" s="12">
        <v>346737568</v>
      </c>
    </row>
    <row r="358" spans="1:7">
      <c r="A358" s="9">
        <f>'(1)'!A358</f>
        <v>42804</v>
      </c>
      <c r="B358">
        <v>19066.349999999999</v>
      </c>
      <c r="C358">
        <v>19296.05</v>
      </c>
      <c r="D358">
        <v>19060.64</v>
      </c>
      <c r="E358">
        <v>19262.53</v>
      </c>
      <c r="F358" s="12">
        <v>1276604672</v>
      </c>
      <c r="G358" s="12">
        <v>347471552</v>
      </c>
    </row>
    <row r="359" spans="1:7">
      <c r="A359" s="9">
        <f>'(1)'!A359</f>
        <v>42807</v>
      </c>
      <c r="B359">
        <v>19071.189999999999</v>
      </c>
      <c r="C359">
        <v>19086.89</v>
      </c>
      <c r="D359">
        <v>18932.09</v>
      </c>
      <c r="E359">
        <v>18985.59</v>
      </c>
      <c r="F359" s="12">
        <v>1208281728</v>
      </c>
      <c r="G359" s="12">
        <v>349625088</v>
      </c>
    </row>
    <row r="360" spans="1:7">
      <c r="A360" s="9">
        <f>'(1)'!A360</f>
        <v>42808</v>
      </c>
      <c r="B360">
        <v>19159.07</v>
      </c>
      <c r="C360">
        <v>19203.64</v>
      </c>
      <c r="D360">
        <v>19113.439999999999</v>
      </c>
      <c r="E360">
        <v>19202.87</v>
      </c>
      <c r="F360" s="12">
        <v>1223399680</v>
      </c>
      <c r="G360" s="12">
        <v>350274784</v>
      </c>
    </row>
    <row r="361" spans="1:7">
      <c r="A361" s="9">
        <f>'(1)'!A361</f>
        <v>42809</v>
      </c>
      <c r="B361">
        <v>19216.78</v>
      </c>
      <c r="C361">
        <v>19251.3</v>
      </c>
      <c r="D361">
        <v>19164.61</v>
      </c>
      <c r="E361">
        <v>19217.48</v>
      </c>
      <c r="F361" s="12">
        <v>1150771584</v>
      </c>
      <c r="G361" s="12">
        <v>349760896</v>
      </c>
    </row>
    <row r="362" spans="1:7">
      <c r="A362" s="9">
        <f>'(1)'!A362</f>
        <v>42810</v>
      </c>
      <c r="B362">
        <v>19150.82</v>
      </c>
      <c r="C362">
        <v>19218.080000000002</v>
      </c>
      <c r="D362">
        <v>19043.48</v>
      </c>
      <c r="E362">
        <v>19063.22</v>
      </c>
      <c r="F362" s="12">
        <v>1245041152</v>
      </c>
      <c r="G362" s="12">
        <v>348103328</v>
      </c>
    </row>
    <row r="363" spans="1:7">
      <c r="A363" s="9">
        <f>'(1)'!A363</f>
        <v>42811</v>
      </c>
      <c r="B363">
        <v>19170.419999999998</v>
      </c>
      <c r="C363">
        <v>19210.919999999998</v>
      </c>
      <c r="D363">
        <v>18909.259999999998</v>
      </c>
      <c r="E363">
        <v>18909.259999999998</v>
      </c>
      <c r="F363" s="12">
        <v>1491619072</v>
      </c>
      <c r="G363" s="12">
        <v>344194272</v>
      </c>
    </row>
    <row r="364" spans="1:7">
      <c r="A364" s="9">
        <f>'(1)'!A364</f>
        <v>42814</v>
      </c>
      <c r="B364">
        <v>18988</v>
      </c>
      <c r="C364">
        <v>19068.62</v>
      </c>
      <c r="D364">
        <v>18920.52</v>
      </c>
      <c r="E364">
        <v>18983.23</v>
      </c>
      <c r="F364" s="12">
        <v>1341845760</v>
      </c>
      <c r="G364" s="12">
        <v>344053696</v>
      </c>
    </row>
    <row r="365" spans="1:7">
      <c r="A365" s="9">
        <f>'(1)'!A365</f>
        <v>42815</v>
      </c>
      <c r="B365">
        <v>18933.82</v>
      </c>
      <c r="C365">
        <v>18947.330000000002</v>
      </c>
      <c r="D365">
        <v>18703.63</v>
      </c>
      <c r="E365">
        <v>18810.25</v>
      </c>
      <c r="F365" s="12">
        <v>1469115648</v>
      </c>
      <c r="G365" s="12">
        <v>348432960</v>
      </c>
    </row>
    <row r="366" spans="1:7">
      <c r="A366" s="9">
        <f>'(1)'!A366</f>
        <v>42816</v>
      </c>
      <c r="B366">
        <v>18900.7</v>
      </c>
      <c r="C366">
        <v>18941.939999999999</v>
      </c>
      <c r="D366">
        <v>18773.939999999999</v>
      </c>
      <c r="E366">
        <v>18861.27</v>
      </c>
      <c r="F366" s="12">
        <v>1216084224</v>
      </c>
      <c r="G366" s="12">
        <v>351089952</v>
      </c>
    </row>
    <row r="367" spans="1:7">
      <c r="A367" s="9">
        <f>'(1)'!A367</f>
        <v>42817</v>
      </c>
      <c r="B367">
        <v>18754.37</v>
      </c>
      <c r="C367">
        <v>18797.439999999999</v>
      </c>
      <c r="D367">
        <v>18532.650000000001</v>
      </c>
      <c r="E367">
        <v>18597.060000000001</v>
      </c>
      <c r="F367" s="12">
        <v>1336046336</v>
      </c>
      <c r="G367" s="12">
        <v>349544672</v>
      </c>
    </row>
    <row r="368" spans="1:7">
      <c r="A368" s="9">
        <f>'(1)'!A368</f>
        <v>42818</v>
      </c>
      <c r="B368">
        <v>18714.98</v>
      </c>
      <c r="C368">
        <v>18785.73</v>
      </c>
      <c r="D368">
        <v>18517.43</v>
      </c>
      <c r="E368">
        <v>18664.63</v>
      </c>
      <c r="F368" s="12">
        <v>1615990656</v>
      </c>
      <c r="G368" s="12">
        <v>348653792</v>
      </c>
    </row>
    <row r="369" spans="1:7">
      <c r="A369" s="9">
        <f>'(1)'!A369</f>
        <v>42821</v>
      </c>
      <c r="B369">
        <v>18800.22</v>
      </c>
      <c r="C369">
        <v>18850.8</v>
      </c>
      <c r="D369">
        <v>18762.7</v>
      </c>
      <c r="E369">
        <v>18797.88</v>
      </c>
      <c r="F369" s="12">
        <v>1112951680</v>
      </c>
      <c r="G369" s="12">
        <v>348561408</v>
      </c>
    </row>
    <row r="370" spans="1:7">
      <c r="A370" s="9">
        <f>'(1)'!A370</f>
        <v>42822</v>
      </c>
      <c r="B370">
        <v>18717.55</v>
      </c>
      <c r="C370">
        <v>18767.7</v>
      </c>
      <c r="D370">
        <v>18661.86</v>
      </c>
      <c r="E370">
        <v>18747.87</v>
      </c>
      <c r="F370" s="12">
        <v>1082709120</v>
      </c>
      <c r="G370" s="12">
        <v>347134208</v>
      </c>
    </row>
    <row r="371" spans="1:7">
      <c r="A371" s="9">
        <f>'(1)'!A371</f>
        <v>42823</v>
      </c>
      <c r="B371">
        <v>18592.099999999999</v>
      </c>
      <c r="C371">
        <v>18602.5</v>
      </c>
      <c r="D371">
        <v>18460.59</v>
      </c>
      <c r="E371">
        <v>18552.61</v>
      </c>
      <c r="F371" s="12">
        <v>1199323648</v>
      </c>
      <c r="G371" s="12">
        <v>347970816</v>
      </c>
    </row>
    <row r="372" spans="1:7">
      <c r="A372" s="9">
        <f>'(1)'!A372</f>
        <v>42824</v>
      </c>
      <c r="B372">
        <v>18391.72</v>
      </c>
      <c r="C372">
        <v>18455.25</v>
      </c>
      <c r="D372">
        <v>18304.72</v>
      </c>
      <c r="E372">
        <v>18426.84</v>
      </c>
      <c r="F372" s="12">
        <v>1274806272</v>
      </c>
      <c r="G372" s="12">
        <v>352467744</v>
      </c>
    </row>
    <row r="373" spans="1:7">
      <c r="A373" s="9">
        <f>'(1)'!A373</f>
        <v>42825</v>
      </c>
      <c r="B373">
        <v>18531.91</v>
      </c>
      <c r="C373">
        <v>18531.91</v>
      </c>
      <c r="D373">
        <v>18285.73</v>
      </c>
      <c r="E373">
        <v>18335.63</v>
      </c>
      <c r="F373" s="12">
        <v>1191122432</v>
      </c>
      <c r="G373" s="12">
        <v>353526208</v>
      </c>
    </row>
    <row r="374" spans="1:7">
      <c r="A374" s="9">
        <f>'(1)'!A374</f>
        <v>42828</v>
      </c>
      <c r="B374">
        <v>18239.84</v>
      </c>
      <c r="C374">
        <v>18361.439999999999</v>
      </c>
      <c r="D374">
        <v>18224.68</v>
      </c>
      <c r="E374">
        <v>18355.259999999998</v>
      </c>
      <c r="F374" s="12">
        <v>891285504</v>
      </c>
      <c r="G374" s="12">
        <v>352701952</v>
      </c>
    </row>
    <row r="375" spans="1:7">
      <c r="A375" s="9">
        <f>'(1)'!A375</f>
        <v>42829</v>
      </c>
      <c r="B375">
        <v>18497.38</v>
      </c>
      <c r="C375">
        <v>18547.46</v>
      </c>
      <c r="D375">
        <v>18362.73</v>
      </c>
      <c r="E375">
        <v>18418.59</v>
      </c>
      <c r="F375" s="12">
        <v>961993600</v>
      </c>
      <c r="G375" s="12">
        <v>352302880</v>
      </c>
    </row>
    <row r="376" spans="1:7">
      <c r="A376" s="9">
        <f>'(1)'!A376</f>
        <v>42830</v>
      </c>
      <c r="B376">
        <v>18327.330000000002</v>
      </c>
      <c r="C376">
        <v>18467.73</v>
      </c>
      <c r="D376">
        <v>18327.330000000002</v>
      </c>
      <c r="E376">
        <v>18432.2</v>
      </c>
      <c r="F376" s="12">
        <v>1245202688</v>
      </c>
      <c r="G376" s="12">
        <v>352370784</v>
      </c>
    </row>
    <row r="377" spans="1:7">
      <c r="A377" s="9">
        <f>'(1)'!A377</f>
        <v>42831</v>
      </c>
      <c r="B377">
        <v>18446.39</v>
      </c>
      <c r="C377">
        <v>18523.400000000001</v>
      </c>
      <c r="D377">
        <v>18420.82</v>
      </c>
      <c r="E377">
        <v>18430.490000000002</v>
      </c>
      <c r="F377" s="12">
        <v>1204995584</v>
      </c>
      <c r="G377" s="12">
        <v>350509600</v>
      </c>
    </row>
    <row r="378" spans="1:7">
      <c r="A378" s="9">
        <f>'(1)'!A378</f>
        <v>42832</v>
      </c>
      <c r="B378">
        <v>18591.82</v>
      </c>
      <c r="C378">
        <v>18648.28</v>
      </c>
      <c r="D378">
        <v>18542.419999999998</v>
      </c>
      <c r="E378">
        <v>18620.75</v>
      </c>
      <c r="F378" s="12">
        <v>1166996224</v>
      </c>
      <c r="G378" s="12">
        <v>350509600</v>
      </c>
    </row>
    <row r="379" spans="1:7">
      <c r="A379" s="9">
        <f>'(1)'!A379</f>
        <v>42835</v>
      </c>
      <c r="B379">
        <v>18890.38</v>
      </c>
      <c r="C379">
        <v>18910.330000000002</v>
      </c>
      <c r="D379">
        <v>18840.13</v>
      </c>
      <c r="E379">
        <v>18875.88</v>
      </c>
      <c r="F379" s="12">
        <v>1010528768</v>
      </c>
      <c r="G379" s="12">
        <v>349482240</v>
      </c>
    </row>
    <row r="380" spans="1:7">
      <c r="A380" s="9">
        <f>'(1)'!A380</f>
        <v>42836</v>
      </c>
      <c r="B380">
        <v>18872.560000000001</v>
      </c>
      <c r="C380">
        <v>19109.759999999998</v>
      </c>
      <c r="D380">
        <v>18867.189999999999</v>
      </c>
      <c r="E380">
        <v>19079.330000000002</v>
      </c>
      <c r="F380" s="12">
        <v>1216764544</v>
      </c>
      <c r="G380" s="12">
        <v>341192320</v>
      </c>
    </row>
    <row r="381" spans="1:7">
      <c r="A381" s="9">
        <f>'(1)'!A381</f>
        <v>42837</v>
      </c>
      <c r="B381">
        <v>19184.919999999998</v>
      </c>
      <c r="C381">
        <v>19289.43</v>
      </c>
      <c r="D381">
        <v>19170.86</v>
      </c>
      <c r="E381">
        <v>19289.43</v>
      </c>
      <c r="F381" s="12">
        <v>1334327040</v>
      </c>
      <c r="G381" s="12">
        <v>341614528</v>
      </c>
    </row>
    <row r="382" spans="1:7">
      <c r="A382" s="9">
        <f>'(1)'!A382</f>
        <v>42838</v>
      </c>
      <c r="B382">
        <v>19205.59</v>
      </c>
      <c r="C382">
        <v>19281.7</v>
      </c>
      <c r="D382">
        <v>19199.59</v>
      </c>
      <c r="E382">
        <v>19251.87</v>
      </c>
      <c r="F382" s="12">
        <v>1203225856</v>
      </c>
      <c r="G382" s="12">
        <v>344735840</v>
      </c>
    </row>
    <row r="383" spans="1:7">
      <c r="A383" s="9">
        <f>'(1)'!A383</f>
        <v>42842</v>
      </c>
      <c r="B383">
        <v>19240.650000000001</v>
      </c>
      <c r="C383">
        <v>19264.57</v>
      </c>
      <c r="D383">
        <v>19164.68</v>
      </c>
      <c r="E383">
        <v>19196.740000000002</v>
      </c>
      <c r="F383" s="12">
        <v>1214217856</v>
      </c>
      <c r="G383" s="12">
        <v>340174048</v>
      </c>
    </row>
    <row r="384" spans="1:7">
      <c r="A384" s="9">
        <f>'(1)'!A384</f>
        <v>42843</v>
      </c>
      <c r="B384">
        <v>19154.03</v>
      </c>
      <c r="C384">
        <v>19311.21</v>
      </c>
      <c r="D384">
        <v>19144.62</v>
      </c>
      <c r="E384">
        <v>19310.52</v>
      </c>
      <c r="F384" s="12">
        <v>1098132608</v>
      </c>
      <c r="G384" s="12">
        <v>344280832</v>
      </c>
    </row>
    <row r="385" spans="1:7">
      <c r="A385" s="9">
        <f>'(1)'!A385</f>
        <v>42844</v>
      </c>
      <c r="B385">
        <v>19335.72</v>
      </c>
      <c r="C385">
        <v>19464.3</v>
      </c>
      <c r="D385">
        <v>19335.02</v>
      </c>
      <c r="E385">
        <v>19445.7</v>
      </c>
      <c r="F385" s="12">
        <v>1161529344</v>
      </c>
      <c r="G385" s="12">
        <v>343438624</v>
      </c>
    </row>
    <row r="386" spans="1:7">
      <c r="A386" s="9">
        <f>'(1)'!A386</f>
        <v>42845</v>
      </c>
      <c r="B386">
        <v>19709.009999999998</v>
      </c>
      <c r="C386">
        <v>19929.48</v>
      </c>
      <c r="D386">
        <v>19705.13</v>
      </c>
      <c r="E386">
        <v>19895.7</v>
      </c>
      <c r="F386" s="12">
        <v>1532764800</v>
      </c>
      <c r="G386" s="12">
        <v>340560160</v>
      </c>
    </row>
    <row r="387" spans="1:7">
      <c r="A387" s="9">
        <f>'(1)'!A387</f>
        <v>42846</v>
      </c>
      <c r="B387">
        <v>19915.64</v>
      </c>
      <c r="C387">
        <v>19917.45</v>
      </c>
      <c r="D387">
        <v>19838.71</v>
      </c>
      <c r="E387">
        <v>19843</v>
      </c>
      <c r="F387" s="12">
        <v>1272996480</v>
      </c>
      <c r="G387" s="12">
        <v>337045920</v>
      </c>
    </row>
    <row r="388" spans="1:7">
      <c r="A388" s="9">
        <f>'(1)'!A388</f>
        <v>42849</v>
      </c>
      <c r="B388">
        <v>19890.560000000001</v>
      </c>
      <c r="C388">
        <v>19938.53</v>
      </c>
      <c r="D388">
        <v>19866.3</v>
      </c>
      <c r="E388">
        <v>19900.09</v>
      </c>
      <c r="F388" s="12">
        <v>1329949952</v>
      </c>
      <c r="G388" s="12">
        <v>337592512</v>
      </c>
    </row>
    <row r="389" spans="1:7">
      <c r="A389" s="9">
        <f>'(1)'!A389</f>
        <v>42850</v>
      </c>
      <c r="B389">
        <v>19943.95</v>
      </c>
      <c r="C389">
        <v>19989.939999999999</v>
      </c>
      <c r="D389">
        <v>19906.349999999999</v>
      </c>
      <c r="E389">
        <v>19961.55</v>
      </c>
      <c r="F389" s="12">
        <v>1406245760</v>
      </c>
      <c r="G389" s="12">
        <v>335053984</v>
      </c>
    </row>
    <row r="390" spans="1:7">
      <c r="A390" s="9">
        <f>'(1)'!A390</f>
        <v>42851</v>
      </c>
      <c r="B390">
        <v>19941.64</v>
      </c>
      <c r="C390">
        <v>19941.64</v>
      </c>
      <c r="D390">
        <v>19809.91</v>
      </c>
      <c r="E390">
        <v>19883.900000000001</v>
      </c>
      <c r="F390" s="12">
        <v>1410499840</v>
      </c>
      <c r="G390" s="12">
        <v>335045408</v>
      </c>
    </row>
    <row r="391" spans="1:7">
      <c r="A391" s="9">
        <f>'(1)'!A391</f>
        <v>42852</v>
      </c>
      <c r="B391">
        <v>19753.46</v>
      </c>
      <c r="C391">
        <v>19869.849999999999</v>
      </c>
      <c r="D391">
        <v>19740.63</v>
      </c>
      <c r="E391">
        <v>19869.849999999999</v>
      </c>
      <c r="F391" s="12">
        <v>1323152768</v>
      </c>
      <c r="G391" s="12">
        <v>330534080</v>
      </c>
    </row>
    <row r="392" spans="1:7">
      <c r="A392" s="9">
        <f>'(1)'!A392</f>
        <v>42853</v>
      </c>
      <c r="B392">
        <v>19953.060000000001</v>
      </c>
      <c r="C392">
        <v>19998.490000000002</v>
      </c>
      <c r="D392">
        <v>19862.41</v>
      </c>
      <c r="E392">
        <v>19919.82</v>
      </c>
      <c r="F392" s="12">
        <v>1352156800</v>
      </c>
      <c r="G392" s="12">
        <v>332650048</v>
      </c>
    </row>
    <row r="393" spans="1:7">
      <c r="A393" s="9">
        <f>'(1)'!A393</f>
        <v>42856</v>
      </c>
      <c r="B393">
        <v>19806.78</v>
      </c>
      <c r="C393">
        <v>19842.78</v>
      </c>
      <c r="D393">
        <v>19764.63</v>
      </c>
      <c r="E393">
        <v>19814.88</v>
      </c>
      <c r="F393" s="12">
        <v>1217897728</v>
      </c>
      <c r="G393" s="12">
        <v>335083136</v>
      </c>
    </row>
    <row r="394" spans="1:7">
      <c r="A394" s="9">
        <f>'(1)'!A394</f>
        <v>42857</v>
      </c>
      <c r="B394">
        <v>19556.990000000002</v>
      </c>
      <c r="C394">
        <v>19601.53</v>
      </c>
      <c r="D394">
        <v>19449.73</v>
      </c>
      <c r="E394">
        <v>19553.86</v>
      </c>
      <c r="F394" s="12">
        <v>1399495680</v>
      </c>
      <c r="G394" s="12">
        <v>334256128</v>
      </c>
    </row>
    <row r="395" spans="1:7">
      <c r="A395" s="9">
        <f>'(1)'!A395</f>
        <v>42858</v>
      </c>
      <c r="B395">
        <v>19591.41</v>
      </c>
      <c r="C395">
        <v>19628.64</v>
      </c>
      <c r="D395">
        <v>19497.29</v>
      </c>
      <c r="E395">
        <v>19590.759999999998</v>
      </c>
      <c r="F395" s="12">
        <v>1191803136</v>
      </c>
      <c r="G395" s="12">
        <v>330747264</v>
      </c>
    </row>
    <row r="396" spans="1:7">
      <c r="A396" s="9">
        <f>'(1)'!A396</f>
        <v>42859</v>
      </c>
      <c r="B396">
        <v>19670.48</v>
      </c>
      <c r="C396">
        <v>19722.93</v>
      </c>
      <c r="D396">
        <v>19618.73</v>
      </c>
      <c r="E396">
        <v>19678.28</v>
      </c>
      <c r="F396" s="12">
        <v>808622208</v>
      </c>
      <c r="G396" s="12">
        <v>327887040</v>
      </c>
    </row>
    <row r="397" spans="1:7">
      <c r="A397" s="9">
        <f>'(1)'!A397</f>
        <v>42860</v>
      </c>
      <c r="B397">
        <v>19647.740000000002</v>
      </c>
      <c r="C397">
        <v>19693.02</v>
      </c>
      <c r="D397">
        <v>19585.54</v>
      </c>
      <c r="E397">
        <v>19613.28</v>
      </c>
      <c r="F397" s="12">
        <v>859794176</v>
      </c>
      <c r="G397" s="12">
        <v>326301312</v>
      </c>
    </row>
    <row r="398" spans="1:7">
      <c r="A398" s="9">
        <f>'(1)'!A398</f>
        <v>42863</v>
      </c>
      <c r="B398">
        <v>19777.560000000001</v>
      </c>
      <c r="C398">
        <v>19782.810000000001</v>
      </c>
      <c r="D398">
        <v>19690.099999999999</v>
      </c>
      <c r="E398">
        <v>19742.98</v>
      </c>
      <c r="F398" s="12">
        <v>1044233024</v>
      </c>
      <c r="G398" s="12">
        <v>327086592</v>
      </c>
    </row>
    <row r="399" spans="1:7">
      <c r="A399" s="9">
        <f>'(1)'!A399</f>
        <v>42864</v>
      </c>
      <c r="B399">
        <v>19737.21</v>
      </c>
      <c r="C399">
        <v>19850.93</v>
      </c>
      <c r="D399">
        <v>19720.12</v>
      </c>
      <c r="E399">
        <v>19813.13</v>
      </c>
      <c r="F399" s="12">
        <v>979882688</v>
      </c>
      <c r="G399" s="12">
        <v>328290848</v>
      </c>
    </row>
    <row r="400" spans="1:7">
      <c r="A400" s="9">
        <f>'(1)'!A400</f>
        <v>42865</v>
      </c>
      <c r="B400">
        <v>19798.490000000002</v>
      </c>
      <c r="C400">
        <v>19801.59</v>
      </c>
      <c r="D400">
        <v>19686.490000000002</v>
      </c>
      <c r="E400">
        <v>19686.84</v>
      </c>
      <c r="F400" s="12">
        <v>870740928</v>
      </c>
      <c r="G400" s="12">
        <v>327852544</v>
      </c>
    </row>
    <row r="401" spans="1:7">
      <c r="A401" s="9">
        <f>'(1)'!A401</f>
        <v>42866</v>
      </c>
      <c r="B401">
        <v>19697.18</v>
      </c>
      <c r="C401">
        <v>19736.62</v>
      </c>
      <c r="D401">
        <v>19627.189999999999</v>
      </c>
      <c r="E401">
        <v>19682.57</v>
      </c>
      <c r="F401" s="12">
        <v>693750720</v>
      </c>
      <c r="G401" s="12">
        <v>328317120</v>
      </c>
    </row>
    <row r="402" spans="1:7">
      <c r="A402" s="9">
        <f>'(1)'!A402</f>
        <v>42867</v>
      </c>
      <c r="B402">
        <v>19681.11</v>
      </c>
      <c r="C402">
        <v>19691.439999999999</v>
      </c>
      <c r="D402">
        <v>19570.13</v>
      </c>
      <c r="E402">
        <v>19677.849999999999</v>
      </c>
      <c r="F402" s="12">
        <v>748028480</v>
      </c>
      <c r="G402" s="12">
        <v>332126880</v>
      </c>
    </row>
    <row r="403" spans="1:7">
      <c r="A403" s="9">
        <f>'(1)'!A403</f>
        <v>42870</v>
      </c>
      <c r="B403">
        <v>19630.330000000002</v>
      </c>
      <c r="C403">
        <v>19673.509999999998</v>
      </c>
      <c r="D403">
        <v>19589.25</v>
      </c>
      <c r="E403">
        <v>19650.57</v>
      </c>
      <c r="F403" s="12">
        <v>1289972352</v>
      </c>
      <c r="G403" s="12">
        <v>335481824</v>
      </c>
    </row>
    <row r="404" spans="1:7">
      <c r="A404" s="9">
        <f>'(1)'!A404</f>
        <v>42871</v>
      </c>
      <c r="B404">
        <v>19692.16</v>
      </c>
      <c r="C404">
        <v>19887.66</v>
      </c>
      <c r="D404">
        <v>19686.32</v>
      </c>
      <c r="E404">
        <v>19860.03</v>
      </c>
      <c r="F404" s="12">
        <v>1067473792</v>
      </c>
      <c r="G404" s="12">
        <v>339151968</v>
      </c>
    </row>
    <row r="405" spans="1:7">
      <c r="A405" s="9">
        <f>'(1)'!A405</f>
        <v>42872</v>
      </c>
      <c r="B405">
        <v>19970.23</v>
      </c>
      <c r="C405">
        <v>20239.810000000001</v>
      </c>
      <c r="D405">
        <v>19967</v>
      </c>
      <c r="E405">
        <v>20177.28</v>
      </c>
      <c r="F405" s="12">
        <v>1549882752</v>
      </c>
      <c r="G405" s="12">
        <v>343524864</v>
      </c>
    </row>
    <row r="406" spans="1:7">
      <c r="A406" s="9">
        <f>'(1)'!A406</f>
        <v>42873</v>
      </c>
      <c r="B406">
        <v>20135.419999999998</v>
      </c>
      <c r="C406">
        <v>20224.54</v>
      </c>
      <c r="D406">
        <v>20104.13</v>
      </c>
      <c r="E406">
        <v>20170.82</v>
      </c>
      <c r="F406" s="12">
        <v>1021955328</v>
      </c>
      <c r="G406" s="12">
        <v>342701056</v>
      </c>
    </row>
    <row r="407" spans="1:7">
      <c r="A407" s="9">
        <f>'(1)'!A407</f>
        <v>42874</v>
      </c>
      <c r="B407">
        <v>20122.259999999998</v>
      </c>
      <c r="C407">
        <v>20152.95</v>
      </c>
      <c r="D407">
        <v>19948.02</v>
      </c>
      <c r="E407">
        <v>19979.900000000001</v>
      </c>
      <c r="F407" s="12">
        <v>1052164096</v>
      </c>
      <c r="G407" s="12">
        <v>341663008</v>
      </c>
    </row>
    <row r="408" spans="1:7">
      <c r="A408" s="9">
        <f>'(1)'!A408</f>
        <v>42877</v>
      </c>
      <c r="B408">
        <v>19951.68</v>
      </c>
      <c r="C408">
        <v>20023.240000000002</v>
      </c>
      <c r="D408">
        <v>19908.07</v>
      </c>
      <c r="E408">
        <v>19984.62</v>
      </c>
      <c r="F408" s="12">
        <v>1023345280</v>
      </c>
      <c r="G408" s="12">
        <v>343066688</v>
      </c>
    </row>
    <row r="409" spans="1:7">
      <c r="A409" s="9">
        <f>'(1)'!A409</f>
        <v>42878</v>
      </c>
      <c r="B409">
        <v>20048.28</v>
      </c>
      <c r="C409">
        <v>20061.22</v>
      </c>
      <c r="D409">
        <v>19896.349999999999</v>
      </c>
      <c r="E409">
        <v>19909.259999999998</v>
      </c>
      <c r="F409" s="12">
        <v>1291501056</v>
      </c>
      <c r="G409" s="12">
        <v>345356352</v>
      </c>
    </row>
    <row r="410" spans="1:7">
      <c r="A410" s="9">
        <f>'(1)'!A410</f>
        <v>42879</v>
      </c>
      <c r="B410">
        <v>19953.060000000001</v>
      </c>
      <c r="C410">
        <v>20096.009999999998</v>
      </c>
      <c r="D410">
        <v>19927.07</v>
      </c>
      <c r="E410">
        <v>20013.259999999998</v>
      </c>
      <c r="F410" s="12">
        <v>1498118272</v>
      </c>
      <c r="G410" s="12">
        <v>345356352</v>
      </c>
    </row>
    <row r="411" spans="1:7">
      <c r="A411" s="9">
        <f>'(1)'!A411</f>
        <v>42880</v>
      </c>
      <c r="B411">
        <v>19920.77</v>
      </c>
      <c r="C411">
        <v>19949.07</v>
      </c>
      <c r="D411">
        <v>19837.64</v>
      </c>
      <c r="E411">
        <v>19908.580000000002</v>
      </c>
      <c r="F411" s="12">
        <v>1155926656</v>
      </c>
      <c r="G411" s="12">
        <v>345356352</v>
      </c>
    </row>
    <row r="412" spans="1:7">
      <c r="A412" s="9">
        <f>'(1)'!A412</f>
        <v>42881</v>
      </c>
      <c r="B412">
        <v>19859.810000000001</v>
      </c>
      <c r="C412">
        <v>19929.03</v>
      </c>
      <c r="D412">
        <v>19850.86</v>
      </c>
      <c r="E412">
        <v>19898.75</v>
      </c>
      <c r="F412" s="12">
        <v>1001636416</v>
      </c>
      <c r="G412" s="12">
        <v>345356352</v>
      </c>
    </row>
    <row r="413" spans="1:7">
      <c r="A413" s="9">
        <f>'(1)'!A413</f>
        <v>42885</v>
      </c>
      <c r="B413">
        <v>19974.560000000001</v>
      </c>
      <c r="C413">
        <v>20009.93</v>
      </c>
      <c r="D413">
        <v>19879.599999999999</v>
      </c>
      <c r="E413">
        <v>19883.52</v>
      </c>
      <c r="F413" s="12">
        <v>957588224</v>
      </c>
      <c r="G413" s="12">
        <v>352540160</v>
      </c>
    </row>
    <row r="414" spans="1:7">
      <c r="A414" s="9">
        <f>'(1)'!A414</f>
        <v>42886</v>
      </c>
      <c r="B414">
        <v>19815.54</v>
      </c>
      <c r="C414">
        <v>19963.36</v>
      </c>
      <c r="D414">
        <v>19755.34</v>
      </c>
      <c r="E414">
        <v>19831.82</v>
      </c>
      <c r="F414" s="12">
        <v>1102537984</v>
      </c>
      <c r="G414" s="12">
        <v>351307616</v>
      </c>
    </row>
    <row r="415" spans="1:7">
      <c r="A415" s="9">
        <f>'(1)'!A415</f>
        <v>42887</v>
      </c>
      <c r="B415">
        <v>19931.150000000001</v>
      </c>
      <c r="C415">
        <v>20015.16</v>
      </c>
      <c r="D415">
        <v>19884.8</v>
      </c>
      <c r="E415">
        <v>19943.259999999998</v>
      </c>
      <c r="F415" s="12">
        <v>1395219840</v>
      </c>
      <c r="G415" s="12">
        <v>351793696</v>
      </c>
    </row>
    <row r="416" spans="1:7">
      <c r="A416" s="9">
        <f>'(1)'!A416</f>
        <v>42888</v>
      </c>
      <c r="B416">
        <v>19974.3</v>
      </c>
      <c r="C416">
        <v>20087.71</v>
      </c>
      <c r="D416">
        <v>19949.88</v>
      </c>
      <c r="E416">
        <v>20067.75</v>
      </c>
      <c r="F416" s="12">
        <v>822327680</v>
      </c>
      <c r="G416" s="12">
        <v>352622592</v>
      </c>
    </row>
    <row r="417" spans="1:7">
      <c r="A417" s="9">
        <f>'(1)'!A417</f>
        <v>42891</v>
      </c>
      <c r="B417">
        <v>20234.12</v>
      </c>
      <c r="C417">
        <v>20318.11</v>
      </c>
      <c r="D417">
        <v>20227.29</v>
      </c>
      <c r="E417">
        <v>20230.41</v>
      </c>
      <c r="F417" s="12">
        <v>1023650816</v>
      </c>
      <c r="G417" s="12">
        <v>351045344</v>
      </c>
    </row>
    <row r="418" spans="1:7">
      <c r="A418" s="9">
        <f>'(1)'!A418</f>
        <v>42892</v>
      </c>
      <c r="B418">
        <v>20192.16</v>
      </c>
      <c r="C418">
        <v>20215.11</v>
      </c>
      <c r="D418">
        <v>20117.79</v>
      </c>
      <c r="E418">
        <v>20138.79</v>
      </c>
      <c r="F418" s="12">
        <v>977758784</v>
      </c>
      <c r="G418" s="12">
        <v>350498880</v>
      </c>
    </row>
    <row r="419" spans="1:7">
      <c r="A419" s="9">
        <f>'(1)'!A419</f>
        <v>42893</v>
      </c>
      <c r="B419">
        <v>20154.38</v>
      </c>
      <c r="C419">
        <v>20191.419999999998</v>
      </c>
      <c r="D419">
        <v>20107.89</v>
      </c>
      <c r="E419">
        <v>20110.509999999998</v>
      </c>
      <c r="F419" s="12">
        <v>872108608</v>
      </c>
      <c r="G419" s="12">
        <v>351626272</v>
      </c>
    </row>
    <row r="420" spans="1:7">
      <c r="A420" s="9">
        <f>'(1)'!A420</f>
        <v>42894</v>
      </c>
      <c r="B420">
        <v>20152.580000000002</v>
      </c>
      <c r="C420">
        <v>20152.580000000002</v>
      </c>
      <c r="D420">
        <v>20089.54</v>
      </c>
      <c r="E420">
        <v>20132.669999999998</v>
      </c>
      <c r="F420" s="12">
        <v>829785792</v>
      </c>
      <c r="G420" s="12">
        <v>349225632</v>
      </c>
    </row>
    <row r="421" spans="1:7">
      <c r="A421" s="9">
        <f>'(1)'!A421</f>
        <v>42895</v>
      </c>
      <c r="B421">
        <v>20132.810000000001</v>
      </c>
      <c r="C421">
        <v>20196.38</v>
      </c>
      <c r="D421">
        <v>20119.04</v>
      </c>
      <c r="E421">
        <v>20153.349999999999</v>
      </c>
      <c r="F421" s="12">
        <v>793881792</v>
      </c>
      <c r="G421" s="12">
        <v>344111296</v>
      </c>
    </row>
    <row r="422" spans="1:7">
      <c r="A422" s="9">
        <f>'(1)'!A422</f>
        <v>42898</v>
      </c>
      <c r="B422">
        <v>20229.12</v>
      </c>
      <c r="C422">
        <v>20250.099999999999</v>
      </c>
      <c r="D422">
        <v>20185.189999999999</v>
      </c>
      <c r="E422">
        <v>20225.09</v>
      </c>
      <c r="F422" s="12">
        <v>930624000</v>
      </c>
      <c r="G422" s="12">
        <v>345693888</v>
      </c>
    </row>
    <row r="423" spans="1:7">
      <c r="A423" s="9">
        <f>'(1)'!A423</f>
        <v>42899</v>
      </c>
      <c r="B423">
        <v>20149.2</v>
      </c>
      <c r="C423">
        <v>20224.3</v>
      </c>
      <c r="D423">
        <v>20110.490000000002</v>
      </c>
      <c r="E423">
        <v>20130.41</v>
      </c>
      <c r="F423" s="12">
        <v>1191298816</v>
      </c>
      <c r="G423" s="12">
        <v>347440736</v>
      </c>
    </row>
    <row r="424" spans="1:7">
      <c r="A424" s="9">
        <f>'(1)'!A424</f>
        <v>42900</v>
      </c>
      <c r="B424">
        <v>20260.87</v>
      </c>
      <c r="C424">
        <v>20266.59</v>
      </c>
      <c r="D424">
        <v>20197.38</v>
      </c>
      <c r="E424">
        <v>20220.3</v>
      </c>
      <c r="F424" s="12">
        <v>1225410048</v>
      </c>
      <c r="G424" s="12">
        <v>346348416</v>
      </c>
    </row>
    <row r="425" spans="1:7">
      <c r="A425" s="9">
        <f>'(1)'!A425</f>
        <v>42901</v>
      </c>
      <c r="B425">
        <v>20025.63</v>
      </c>
      <c r="C425">
        <v>20044.009999999998</v>
      </c>
      <c r="D425">
        <v>19946.509999999998</v>
      </c>
      <c r="E425">
        <v>20033.43</v>
      </c>
      <c r="F425" s="12">
        <v>1202230656</v>
      </c>
      <c r="G425" s="12">
        <v>348468800</v>
      </c>
    </row>
    <row r="426" spans="1:7">
      <c r="A426" s="9">
        <f>'(1)'!A426</f>
        <v>42902</v>
      </c>
      <c r="B426">
        <v>20056.32</v>
      </c>
      <c r="C426">
        <v>20096.14</v>
      </c>
      <c r="D426">
        <v>20030.61</v>
      </c>
      <c r="E426">
        <v>20055.8</v>
      </c>
      <c r="F426" s="12">
        <v>859512000</v>
      </c>
      <c r="G426" s="12">
        <v>349156864</v>
      </c>
    </row>
    <row r="427" spans="1:7">
      <c r="A427" s="9">
        <f>'(1)'!A427</f>
        <v>42905</v>
      </c>
      <c r="B427">
        <v>20192.27</v>
      </c>
      <c r="C427">
        <v>20197.16</v>
      </c>
      <c r="D427">
        <v>19971.53</v>
      </c>
      <c r="E427">
        <v>20032.349999999999</v>
      </c>
      <c r="F427" s="12">
        <v>1034215104</v>
      </c>
      <c r="G427" s="12">
        <v>347058688</v>
      </c>
    </row>
    <row r="428" spans="1:7">
      <c r="A428" s="9">
        <f>'(1)'!A428</f>
        <v>42906</v>
      </c>
      <c r="B428">
        <v>20015.07</v>
      </c>
      <c r="C428">
        <v>20087.009999999998</v>
      </c>
      <c r="D428">
        <v>19888.900000000001</v>
      </c>
      <c r="E428">
        <v>20081.63</v>
      </c>
      <c r="F428" s="12">
        <v>974518016</v>
      </c>
      <c r="G428" s="12">
        <v>346971712</v>
      </c>
    </row>
    <row r="429" spans="1:7">
      <c r="A429" s="9">
        <f>'(1)'!A429</f>
        <v>42907</v>
      </c>
      <c r="B429">
        <v>20061.68</v>
      </c>
      <c r="C429">
        <v>20078.88</v>
      </c>
      <c r="D429">
        <v>19947.63</v>
      </c>
      <c r="E429">
        <v>19994.060000000001</v>
      </c>
      <c r="F429" s="12">
        <v>955811200</v>
      </c>
      <c r="G429" s="12">
        <v>347221216</v>
      </c>
    </row>
    <row r="430" spans="1:7">
      <c r="A430" s="9">
        <f>'(1)'!A430</f>
        <v>42908</v>
      </c>
      <c r="B430">
        <v>19856.650000000001</v>
      </c>
      <c r="C430">
        <v>19979.93</v>
      </c>
      <c r="D430">
        <v>19856.650000000001</v>
      </c>
      <c r="E430">
        <v>19929.09</v>
      </c>
      <c r="F430" s="12">
        <v>946998592</v>
      </c>
      <c r="G430" s="12">
        <v>346014464</v>
      </c>
    </row>
    <row r="431" spans="1:7">
      <c r="A431" s="9">
        <f>'(1)'!A431</f>
        <v>42909</v>
      </c>
      <c r="B431">
        <v>20070.439999999999</v>
      </c>
      <c r="C431">
        <v>20127.759999999998</v>
      </c>
      <c r="D431">
        <v>20023.03</v>
      </c>
      <c r="E431">
        <v>20080.98</v>
      </c>
      <c r="F431" s="12">
        <v>883710720</v>
      </c>
      <c r="G431" s="12">
        <v>349552032</v>
      </c>
    </row>
    <row r="432" spans="1:7">
      <c r="A432" s="9">
        <f>'(1)'!A432</f>
        <v>42912</v>
      </c>
      <c r="B432">
        <v>20073.86</v>
      </c>
      <c r="C432">
        <v>20200.88</v>
      </c>
      <c r="D432">
        <v>20070.669999999998</v>
      </c>
      <c r="E432">
        <v>20195.48</v>
      </c>
      <c r="F432" s="12">
        <v>796979072</v>
      </c>
      <c r="G432" s="12">
        <v>355763520</v>
      </c>
    </row>
    <row r="433" spans="1:7">
      <c r="A433" s="9">
        <f>'(1)'!A433</f>
        <v>42913</v>
      </c>
      <c r="B433">
        <v>20137.22</v>
      </c>
      <c r="C433">
        <v>20153.04</v>
      </c>
      <c r="D433">
        <v>20061.16</v>
      </c>
      <c r="E433">
        <v>20098.38</v>
      </c>
      <c r="F433" s="12">
        <v>839361216</v>
      </c>
      <c r="G433" s="12">
        <v>354214752</v>
      </c>
    </row>
    <row r="434" spans="1:7">
      <c r="A434" s="9">
        <f>'(1)'!A434</f>
        <v>42914</v>
      </c>
      <c r="B434">
        <v>20177.28</v>
      </c>
      <c r="C434">
        <v>20183.8</v>
      </c>
      <c r="D434">
        <v>20062.27</v>
      </c>
      <c r="E434">
        <v>20099.810000000001</v>
      </c>
      <c r="F434" s="12">
        <v>932863232</v>
      </c>
      <c r="G434" s="12">
        <v>351294144</v>
      </c>
    </row>
    <row r="435" spans="1:7">
      <c r="A435" s="9">
        <f>'(1)'!A435</f>
        <v>42915</v>
      </c>
      <c r="B435">
        <v>20157.919999999998</v>
      </c>
      <c r="C435">
        <v>20163.669999999998</v>
      </c>
      <c r="D435">
        <v>20101.71</v>
      </c>
      <c r="E435">
        <v>20118.86</v>
      </c>
      <c r="F435" s="12">
        <v>857019776</v>
      </c>
      <c r="G435" s="12">
        <v>351187392</v>
      </c>
    </row>
    <row r="436" spans="1:7">
      <c r="A436" s="9">
        <f>'(1)'!A436</f>
        <v>42916</v>
      </c>
      <c r="B436">
        <v>20074.41</v>
      </c>
      <c r="C436">
        <v>20081.29</v>
      </c>
      <c r="D436">
        <v>19943.14</v>
      </c>
      <c r="E436">
        <v>19999.91</v>
      </c>
      <c r="F436" s="12">
        <v>963166400</v>
      </c>
      <c r="G436" s="12">
        <v>349886784</v>
      </c>
    </row>
    <row r="437" spans="1:7">
      <c r="A437" s="9">
        <f>'(1)'!A437</f>
        <v>42919</v>
      </c>
      <c r="B437">
        <v>19970.78</v>
      </c>
      <c r="C437">
        <v>20032.46</v>
      </c>
      <c r="D437">
        <v>19947.259999999998</v>
      </c>
      <c r="E437">
        <v>20020.86</v>
      </c>
      <c r="F437" s="12">
        <v>837017728</v>
      </c>
      <c r="G437" s="12">
        <v>350913344</v>
      </c>
    </row>
    <row r="438" spans="1:7">
      <c r="A438" s="9">
        <f>'(1)'!A438</f>
        <v>42921</v>
      </c>
      <c r="B438">
        <v>20046.900000000001</v>
      </c>
      <c r="C438">
        <v>20157.11</v>
      </c>
      <c r="D438">
        <v>20032.23</v>
      </c>
      <c r="E438">
        <v>20144.59</v>
      </c>
      <c r="F438" s="12">
        <v>833197568</v>
      </c>
      <c r="G438" s="12">
        <v>351347488</v>
      </c>
    </row>
    <row r="439" spans="1:7">
      <c r="A439" s="9">
        <f>'(1)'!A439</f>
        <v>42922</v>
      </c>
      <c r="B439">
        <v>20089.86</v>
      </c>
      <c r="C439">
        <v>20135.330000000002</v>
      </c>
      <c r="D439">
        <v>20081.91</v>
      </c>
      <c r="E439">
        <v>20099.75</v>
      </c>
      <c r="F439" s="12">
        <v>810924096</v>
      </c>
      <c r="G439" s="12">
        <v>351587744</v>
      </c>
    </row>
    <row r="440" spans="1:7">
      <c r="A440" s="9">
        <f>'(1)'!A440</f>
        <v>42923</v>
      </c>
      <c r="B440">
        <v>19973.669999999998</v>
      </c>
      <c r="C440">
        <v>20002.54</v>
      </c>
      <c r="D440">
        <v>19901.88</v>
      </c>
      <c r="E440">
        <v>19975.669999999998</v>
      </c>
      <c r="F440" s="12">
        <v>837927680</v>
      </c>
      <c r="G440" s="12">
        <v>350988672</v>
      </c>
    </row>
    <row r="441" spans="1:7">
      <c r="A441" s="9">
        <f>'(1)'!A441</f>
        <v>42926</v>
      </c>
      <c r="B441">
        <v>19979.560000000001</v>
      </c>
      <c r="C441">
        <v>20036.310000000001</v>
      </c>
      <c r="D441">
        <v>19941.61</v>
      </c>
      <c r="E441">
        <v>19955.2</v>
      </c>
      <c r="F441" s="12">
        <v>723423296</v>
      </c>
      <c r="G441" s="12">
        <v>349589248</v>
      </c>
    </row>
    <row r="442" spans="1:7">
      <c r="A442" s="9">
        <f>'(1)'!A442</f>
        <v>42927</v>
      </c>
      <c r="B442">
        <v>20098.14</v>
      </c>
      <c r="C442">
        <v>20116</v>
      </c>
      <c r="D442">
        <v>20016.580000000002</v>
      </c>
      <c r="E442">
        <v>20050.16</v>
      </c>
      <c r="F442" s="12">
        <v>880739904</v>
      </c>
      <c r="G442" s="12">
        <v>351835360</v>
      </c>
    </row>
    <row r="443" spans="1:7">
      <c r="A443" s="9">
        <f>'(1)'!A443</f>
        <v>42928</v>
      </c>
      <c r="B443">
        <v>20026.580000000002</v>
      </c>
      <c r="C443">
        <v>20176.39</v>
      </c>
      <c r="D443">
        <v>20005.2</v>
      </c>
      <c r="E443">
        <v>20079.64</v>
      </c>
      <c r="F443" s="12">
        <v>926966976</v>
      </c>
      <c r="G443" s="12">
        <v>353403136</v>
      </c>
    </row>
    <row r="444" spans="1:7">
      <c r="A444" s="9">
        <f>'(1)'!A444</f>
        <v>42929</v>
      </c>
      <c r="B444">
        <v>20048.46</v>
      </c>
      <c r="C444">
        <v>20056.16</v>
      </c>
      <c r="D444">
        <v>19926.599999999999</v>
      </c>
      <c r="E444">
        <v>19959.84</v>
      </c>
      <c r="F444" s="12">
        <v>1118784640</v>
      </c>
      <c r="G444" s="12">
        <v>355407136</v>
      </c>
    </row>
    <row r="445" spans="1:7">
      <c r="A445" s="9">
        <f>'(1)'!A445</f>
        <v>42930</v>
      </c>
      <c r="B445">
        <v>19933.45</v>
      </c>
      <c r="C445">
        <v>19983.900000000001</v>
      </c>
      <c r="D445">
        <v>19891.900000000001</v>
      </c>
      <c r="E445">
        <v>19925.18</v>
      </c>
      <c r="F445" s="12">
        <v>1446448512</v>
      </c>
      <c r="G445" s="12">
        <v>353982464</v>
      </c>
    </row>
    <row r="446" spans="1:7">
      <c r="A446" s="9">
        <f>'(1)'!A446</f>
        <v>42933</v>
      </c>
      <c r="B446">
        <v>19907.080000000002</v>
      </c>
      <c r="C446">
        <v>20000.46</v>
      </c>
      <c r="D446">
        <v>19904.72</v>
      </c>
      <c r="E446">
        <v>19985.79</v>
      </c>
      <c r="F446" s="12">
        <v>1134555136</v>
      </c>
      <c r="G446" s="12">
        <v>353340480</v>
      </c>
    </row>
    <row r="447" spans="1:7">
      <c r="A447" s="9">
        <f>'(1)'!A447</f>
        <v>42934</v>
      </c>
      <c r="B447">
        <v>20057.07</v>
      </c>
      <c r="C447">
        <v>20113.73</v>
      </c>
      <c r="D447">
        <v>20022.05</v>
      </c>
      <c r="E447">
        <v>20080.04</v>
      </c>
      <c r="F447" s="12">
        <v>986340608</v>
      </c>
      <c r="G447" s="12">
        <v>353753984</v>
      </c>
    </row>
    <row r="448" spans="1:7">
      <c r="A448" s="9">
        <f>'(1)'!A448</f>
        <v>42935</v>
      </c>
      <c r="B448">
        <v>20066</v>
      </c>
      <c r="C448">
        <v>20070.16</v>
      </c>
      <c r="D448">
        <v>19985.400000000001</v>
      </c>
      <c r="E448">
        <v>20029.259999999998</v>
      </c>
      <c r="F448" s="12">
        <v>921118208</v>
      </c>
      <c r="G448" s="12">
        <v>353430368</v>
      </c>
    </row>
    <row r="449" spans="1:7">
      <c r="A449" s="9">
        <f>'(1)'!A449</f>
        <v>42936</v>
      </c>
      <c r="B449">
        <v>19949.79</v>
      </c>
      <c r="C449">
        <v>19984.509999999998</v>
      </c>
      <c r="D449">
        <v>19933.59</v>
      </c>
      <c r="E449">
        <v>19952.330000000002</v>
      </c>
      <c r="F449" s="12">
        <v>789019072</v>
      </c>
      <c r="G449" s="12">
        <v>355162560</v>
      </c>
    </row>
    <row r="450" spans="1:7">
      <c r="A450" s="9">
        <f>'(1)'!A450</f>
        <v>42937</v>
      </c>
      <c r="B450">
        <v>20059.29</v>
      </c>
      <c r="C450">
        <v>20085.900000000001</v>
      </c>
      <c r="D450">
        <v>20037.400000000001</v>
      </c>
      <c r="E450">
        <v>20055.89</v>
      </c>
      <c r="F450" s="12">
        <v>776311808</v>
      </c>
      <c r="G450" s="12">
        <v>355179040</v>
      </c>
    </row>
    <row r="451" spans="1:7">
      <c r="A451" s="9">
        <f>'(1)'!A451</f>
        <v>42940</v>
      </c>
      <c r="B451">
        <v>20062.650000000001</v>
      </c>
      <c r="C451">
        <v>20076.8</v>
      </c>
      <c r="D451">
        <v>19970.57</v>
      </c>
      <c r="E451">
        <v>19996.009999999998</v>
      </c>
      <c r="F451" s="12">
        <v>829087808</v>
      </c>
      <c r="G451" s="12">
        <v>356826944</v>
      </c>
    </row>
    <row r="452" spans="1:7">
      <c r="A452" s="9">
        <f>'(1)'!A452</f>
        <v>42941</v>
      </c>
      <c r="B452">
        <v>19928.96</v>
      </c>
      <c r="C452">
        <v>19945.28</v>
      </c>
      <c r="D452">
        <v>19660.22</v>
      </c>
      <c r="E452">
        <v>19738.71</v>
      </c>
      <c r="F452" s="12">
        <v>1076115072</v>
      </c>
      <c r="G452" s="12">
        <v>354270368</v>
      </c>
    </row>
    <row r="453" spans="1:7">
      <c r="A453" s="9">
        <f>'(1)'!A453</f>
        <v>42942</v>
      </c>
      <c r="B453">
        <v>19792.45</v>
      </c>
      <c r="C453">
        <v>19829.88</v>
      </c>
      <c r="D453">
        <v>19685.830000000002</v>
      </c>
      <c r="E453">
        <v>19729.740000000002</v>
      </c>
      <c r="F453" s="12">
        <v>1073688832</v>
      </c>
      <c r="G453" s="12">
        <v>354993952</v>
      </c>
    </row>
    <row r="454" spans="1:7">
      <c r="A454" s="9">
        <f>'(1)'!A454</f>
        <v>42943</v>
      </c>
      <c r="B454">
        <v>19545.580000000002</v>
      </c>
      <c r="C454">
        <v>19598.41</v>
      </c>
      <c r="D454">
        <v>19486.48</v>
      </c>
      <c r="E454">
        <v>19537.099999999999</v>
      </c>
      <c r="F454" s="12">
        <v>1115644544</v>
      </c>
      <c r="G454" s="12">
        <v>355205120</v>
      </c>
    </row>
    <row r="455" spans="1:7">
      <c r="A455" s="9">
        <f>'(1)'!A455</f>
        <v>42944</v>
      </c>
      <c r="B455">
        <v>19689.38</v>
      </c>
      <c r="C455">
        <v>19824.12</v>
      </c>
      <c r="D455">
        <v>19656.91</v>
      </c>
      <c r="E455">
        <v>19753.310000000001</v>
      </c>
      <c r="F455" s="12">
        <v>930709120</v>
      </c>
      <c r="G455" s="12">
        <v>356852320</v>
      </c>
    </row>
    <row r="456" spans="1:7">
      <c r="A456" s="9">
        <f>'(1)'!A456</f>
        <v>42947</v>
      </c>
      <c r="B456">
        <v>19750.55</v>
      </c>
      <c r="C456">
        <v>19776.86</v>
      </c>
      <c r="D456">
        <v>19719.080000000002</v>
      </c>
      <c r="E456">
        <v>19729.28</v>
      </c>
      <c r="F456" s="12">
        <v>715409280</v>
      </c>
      <c r="G456" s="12">
        <v>355665888</v>
      </c>
    </row>
    <row r="457" spans="1:7">
      <c r="A457" s="9">
        <f>'(1)'!A457</f>
        <v>42948</v>
      </c>
      <c r="B457">
        <v>19707.75</v>
      </c>
      <c r="C457">
        <v>19739.04</v>
      </c>
      <c r="D457">
        <v>19679.37</v>
      </c>
      <c r="E457">
        <v>19702.63</v>
      </c>
      <c r="F457" s="12">
        <v>741016704</v>
      </c>
      <c r="G457" s="12">
        <v>354122432</v>
      </c>
    </row>
    <row r="458" spans="1:7">
      <c r="A458" s="9">
        <f>'(1)'!A458</f>
        <v>42949</v>
      </c>
      <c r="B458">
        <v>19471.27</v>
      </c>
      <c r="C458">
        <v>19543.13</v>
      </c>
      <c r="D458">
        <v>19433.09</v>
      </c>
      <c r="E458">
        <v>19470.41</v>
      </c>
      <c r="F458" s="12">
        <v>986829888</v>
      </c>
      <c r="G458" s="12">
        <v>355661728</v>
      </c>
    </row>
    <row r="459" spans="1:7">
      <c r="A459" s="9">
        <f>'(1)'!A459</f>
        <v>42950</v>
      </c>
      <c r="B459">
        <v>19509.53</v>
      </c>
      <c r="C459">
        <v>19509.53</v>
      </c>
      <c r="D459">
        <v>19365.650000000001</v>
      </c>
      <c r="E459">
        <v>19393.13</v>
      </c>
      <c r="F459" s="12">
        <v>776361088</v>
      </c>
      <c r="G459" s="12">
        <v>358050112</v>
      </c>
    </row>
    <row r="460" spans="1:7">
      <c r="A460" s="9">
        <f>'(1)'!A460</f>
        <v>42951</v>
      </c>
      <c r="B460">
        <v>19373.11</v>
      </c>
      <c r="C460">
        <v>19437.25</v>
      </c>
      <c r="D460">
        <v>19361.95</v>
      </c>
      <c r="E460">
        <v>19383.84</v>
      </c>
      <c r="F460" s="12">
        <v>726902912</v>
      </c>
      <c r="G460" s="12">
        <v>356494336</v>
      </c>
    </row>
    <row r="461" spans="1:7">
      <c r="A461" s="9">
        <f>'(1)'!A461</f>
        <v>42954</v>
      </c>
      <c r="B461">
        <v>19547.05</v>
      </c>
      <c r="C461">
        <v>19561.32</v>
      </c>
      <c r="D461">
        <v>19408.47</v>
      </c>
      <c r="E461">
        <v>19434.64</v>
      </c>
      <c r="F461" s="12">
        <v>809469120</v>
      </c>
      <c r="G461" s="12">
        <v>356042080</v>
      </c>
    </row>
    <row r="462" spans="1:7">
      <c r="A462" s="9">
        <f>'(1)'!A462</f>
        <v>42955</v>
      </c>
      <c r="B462">
        <v>19366.36</v>
      </c>
      <c r="C462">
        <v>19428.55</v>
      </c>
      <c r="D462">
        <v>19351.919999999998</v>
      </c>
      <c r="E462">
        <v>19353.77</v>
      </c>
      <c r="F462" s="12">
        <v>777391872</v>
      </c>
      <c r="G462" s="12">
        <v>357411008</v>
      </c>
    </row>
    <row r="463" spans="1:7">
      <c r="A463" s="9">
        <f>'(1)'!A463</f>
        <v>42956</v>
      </c>
      <c r="B463">
        <v>19401.12</v>
      </c>
      <c r="C463">
        <v>19485.97</v>
      </c>
      <c r="D463">
        <v>19384.37</v>
      </c>
      <c r="E463">
        <v>19452.61</v>
      </c>
      <c r="F463" s="12">
        <v>728558976</v>
      </c>
      <c r="G463" s="12">
        <v>357411008</v>
      </c>
    </row>
    <row r="464" spans="1:7">
      <c r="A464" s="9">
        <f>'(1)'!A464</f>
        <v>42957</v>
      </c>
      <c r="B464">
        <v>19502.23</v>
      </c>
      <c r="C464">
        <v>19535.5</v>
      </c>
      <c r="D464">
        <v>19420.5</v>
      </c>
      <c r="E464">
        <v>19449.900000000001</v>
      </c>
      <c r="F464" s="12">
        <v>715935104</v>
      </c>
      <c r="G464" s="12">
        <v>355622784</v>
      </c>
    </row>
    <row r="465" spans="1:7">
      <c r="A465" s="9">
        <f>'(1)'!A465</f>
        <v>42958</v>
      </c>
      <c r="B465">
        <v>19319.11</v>
      </c>
      <c r="C465">
        <v>19371.900000000001</v>
      </c>
      <c r="D465">
        <v>19280.02</v>
      </c>
      <c r="E465">
        <v>19362.55</v>
      </c>
      <c r="F465" s="12">
        <v>772639872</v>
      </c>
      <c r="G465" s="12">
        <v>355494016</v>
      </c>
    </row>
    <row r="466" spans="1:7">
      <c r="A466" s="9">
        <f>'(1)'!A466</f>
        <v>42961</v>
      </c>
      <c r="B466">
        <v>19480.98</v>
      </c>
      <c r="C466">
        <v>19538.23</v>
      </c>
      <c r="D466">
        <v>19435.099999999999</v>
      </c>
      <c r="E466">
        <v>19506.54</v>
      </c>
      <c r="F466" s="12">
        <v>945912576</v>
      </c>
      <c r="G466" s="12">
        <v>357711424</v>
      </c>
    </row>
    <row r="467" spans="1:7">
      <c r="A467" s="9">
        <f>'(1)'!A467</f>
        <v>42962</v>
      </c>
      <c r="B467">
        <v>19591.32</v>
      </c>
      <c r="C467">
        <v>19687.990000000002</v>
      </c>
      <c r="D467">
        <v>19583.11</v>
      </c>
      <c r="E467">
        <v>19646.240000000002</v>
      </c>
      <c r="F467" s="12">
        <v>1008959296</v>
      </c>
      <c r="G467" s="12">
        <v>356607104</v>
      </c>
    </row>
    <row r="468" spans="1:7">
      <c r="A468" s="9">
        <f>'(1)'!A468</f>
        <v>42963</v>
      </c>
      <c r="B468">
        <v>19733.57</v>
      </c>
      <c r="C468">
        <v>19735.96</v>
      </c>
      <c r="D468">
        <v>19620.07</v>
      </c>
      <c r="E468">
        <v>19691.47</v>
      </c>
      <c r="F468" s="12">
        <v>819092224</v>
      </c>
      <c r="G468" s="12">
        <v>354198912</v>
      </c>
    </row>
    <row r="469" spans="1:7">
      <c r="A469" s="9">
        <f>'(1)'!A469</f>
        <v>42964</v>
      </c>
      <c r="B469">
        <v>19615.96</v>
      </c>
      <c r="C469">
        <v>19628.400000000001</v>
      </c>
      <c r="D469">
        <v>19479.400000000001</v>
      </c>
      <c r="E469">
        <v>19508.25</v>
      </c>
      <c r="F469" s="12">
        <v>738559808</v>
      </c>
      <c r="G469" s="12">
        <v>353411456</v>
      </c>
    </row>
    <row r="470" spans="1:7">
      <c r="A470" s="9">
        <f>'(1)'!A470</f>
        <v>42965</v>
      </c>
      <c r="B470">
        <v>19533.38</v>
      </c>
      <c r="C470">
        <v>19542.78</v>
      </c>
      <c r="D470">
        <v>19354.59</v>
      </c>
      <c r="E470">
        <v>19385.810000000001</v>
      </c>
      <c r="F470" s="12">
        <v>800235328</v>
      </c>
      <c r="G470" s="12">
        <v>355128608</v>
      </c>
    </row>
    <row r="471" spans="1:7">
      <c r="A471" s="9">
        <f>'(1)'!A471</f>
        <v>42968</v>
      </c>
      <c r="B471">
        <v>19286.060000000001</v>
      </c>
      <c r="C471">
        <v>19371.38</v>
      </c>
      <c r="D471">
        <v>19254.669999999998</v>
      </c>
      <c r="E471">
        <v>19357.97</v>
      </c>
      <c r="F471" s="12">
        <v>911729920</v>
      </c>
      <c r="G471" s="12">
        <v>355759712</v>
      </c>
    </row>
    <row r="472" spans="1:7">
      <c r="A472" s="9">
        <f>'(1)'!A472</f>
        <v>42969</v>
      </c>
      <c r="B472">
        <v>19433.439999999999</v>
      </c>
      <c r="C472">
        <v>19482.72</v>
      </c>
      <c r="D472">
        <v>19365.75</v>
      </c>
      <c r="E472">
        <v>19396.52</v>
      </c>
      <c r="F472" s="12">
        <v>843691072</v>
      </c>
      <c r="G472" s="12">
        <v>354411648</v>
      </c>
    </row>
    <row r="473" spans="1:7">
      <c r="A473" s="9">
        <f>'(1)'!A473</f>
        <v>42970</v>
      </c>
      <c r="B473">
        <v>19297.96</v>
      </c>
      <c r="C473">
        <v>19357.490000000002</v>
      </c>
      <c r="D473">
        <v>19239.52</v>
      </c>
      <c r="E473">
        <v>19274.82</v>
      </c>
      <c r="F473" s="12">
        <v>1099200384</v>
      </c>
      <c r="G473" s="12">
        <v>354445120</v>
      </c>
    </row>
    <row r="474" spans="1:7">
      <c r="A474" s="9">
        <f>'(1)'!A474</f>
        <v>42971</v>
      </c>
      <c r="B474">
        <v>19441.39</v>
      </c>
      <c r="C474">
        <v>19567.03</v>
      </c>
      <c r="D474">
        <v>19437.14</v>
      </c>
      <c r="E474">
        <v>19545.77</v>
      </c>
      <c r="F474" s="12">
        <v>811395520</v>
      </c>
      <c r="G474" s="12">
        <v>356714496</v>
      </c>
    </row>
    <row r="475" spans="1:7">
      <c r="A475" s="9">
        <f>'(1)'!A475</f>
        <v>42972</v>
      </c>
      <c r="B475">
        <v>19736.14</v>
      </c>
      <c r="C475">
        <v>19792.060000000001</v>
      </c>
      <c r="D475">
        <v>19718.8</v>
      </c>
      <c r="E475">
        <v>19776.62</v>
      </c>
      <c r="F475" s="12">
        <v>926539008</v>
      </c>
      <c r="G475" s="12">
        <v>357392832</v>
      </c>
    </row>
    <row r="476" spans="1:7">
      <c r="A476" s="9">
        <f>'(1)'!A476</f>
        <v>42975</v>
      </c>
      <c r="B476">
        <v>19873.689999999999</v>
      </c>
      <c r="C476">
        <v>19888.84</v>
      </c>
      <c r="D476">
        <v>19845.02</v>
      </c>
      <c r="E476">
        <v>19865.82</v>
      </c>
      <c r="F476" s="12">
        <v>871092992</v>
      </c>
      <c r="G476" s="12">
        <v>356972288</v>
      </c>
    </row>
    <row r="477" spans="1:7">
      <c r="A477" s="9">
        <f>'(1)'!A477</f>
        <v>42976</v>
      </c>
      <c r="B477">
        <v>19860.37</v>
      </c>
      <c r="C477">
        <v>19918.39</v>
      </c>
      <c r="D477">
        <v>19793.849999999999</v>
      </c>
      <c r="E477">
        <v>19807.439999999999</v>
      </c>
      <c r="F477" s="12">
        <v>966184704</v>
      </c>
      <c r="G477" s="12">
        <v>356021184</v>
      </c>
    </row>
    <row r="478" spans="1:7">
      <c r="A478" s="9">
        <f>'(1)'!A478</f>
        <v>42977</v>
      </c>
      <c r="B478">
        <v>19793.8</v>
      </c>
      <c r="C478">
        <v>19933.400000000001</v>
      </c>
      <c r="D478">
        <v>19787.650000000001</v>
      </c>
      <c r="E478">
        <v>19909.5</v>
      </c>
      <c r="F478" s="12">
        <v>1154423936</v>
      </c>
      <c r="G478" s="12">
        <v>358111808</v>
      </c>
    </row>
    <row r="479" spans="1:7">
      <c r="A479" s="9">
        <f>'(1)'!A479</f>
        <v>42978</v>
      </c>
      <c r="B479">
        <v>20128.18</v>
      </c>
      <c r="C479">
        <v>20320.78</v>
      </c>
      <c r="D479">
        <v>20122</v>
      </c>
      <c r="E479">
        <v>20299.38</v>
      </c>
      <c r="F479" s="12">
        <v>1246056448</v>
      </c>
      <c r="G479" s="12">
        <v>357240896</v>
      </c>
    </row>
    <row r="480" spans="1:7">
      <c r="A480" s="9">
        <f>'(1)'!A480</f>
        <v>42979</v>
      </c>
      <c r="B480">
        <v>20301.330000000002</v>
      </c>
      <c r="C480">
        <v>20339.37</v>
      </c>
      <c r="D480">
        <v>20272.82</v>
      </c>
      <c r="E480">
        <v>20310.46</v>
      </c>
      <c r="F480" s="12">
        <v>1035102016</v>
      </c>
      <c r="G480" s="12">
        <v>353524320</v>
      </c>
    </row>
    <row r="481" spans="1:7">
      <c r="A481" s="9">
        <f>'(1)'!A481</f>
        <v>42983</v>
      </c>
      <c r="B481">
        <v>20456.5</v>
      </c>
      <c r="C481">
        <v>20481.27</v>
      </c>
      <c r="D481">
        <v>20332.689999999999</v>
      </c>
      <c r="E481">
        <v>20347.48</v>
      </c>
      <c r="F481" s="12">
        <v>1194948992</v>
      </c>
      <c r="G481" s="12">
        <v>353066208</v>
      </c>
    </row>
    <row r="482" spans="1:7">
      <c r="A482" s="9">
        <f>'(1)'!A482</f>
        <v>42984</v>
      </c>
      <c r="B482">
        <v>20413.61</v>
      </c>
      <c r="C482">
        <v>20417.07</v>
      </c>
      <c r="D482">
        <v>20249.240000000002</v>
      </c>
      <c r="E482">
        <v>20296.45</v>
      </c>
      <c r="F482" s="12">
        <v>984155200</v>
      </c>
      <c r="G482" s="12">
        <v>353066208</v>
      </c>
    </row>
    <row r="483" spans="1:7">
      <c r="A483" s="9">
        <f>'(1)'!A483</f>
        <v>42985</v>
      </c>
      <c r="B483">
        <v>20439.43</v>
      </c>
      <c r="C483">
        <v>20454.29</v>
      </c>
      <c r="D483">
        <v>20367.03</v>
      </c>
      <c r="E483">
        <v>20397.580000000002</v>
      </c>
      <c r="F483" s="12">
        <v>854463424</v>
      </c>
      <c r="G483" s="12">
        <v>349140416</v>
      </c>
    </row>
    <row r="484" spans="1:7">
      <c r="A484" s="9">
        <f>'(1)'!A484</f>
        <v>42986</v>
      </c>
      <c r="B484">
        <v>20349.259999999998</v>
      </c>
      <c r="C484">
        <v>20385.5</v>
      </c>
      <c r="D484">
        <v>20303.98</v>
      </c>
      <c r="E484">
        <v>20330.189999999999</v>
      </c>
      <c r="F484" s="12">
        <v>978611200</v>
      </c>
      <c r="G484" s="12">
        <v>352896032</v>
      </c>
    </row>
    <row r="485" spans="1:7">
      <c r="A485" s="9">
        <f>'(1)'!A485</f>
        <v>42989</v>
      </c>
      <c r="B485">
        <v>20269.82</v>
      </c>
      <c r="C485">
        <v>20278.09</v>
      </c>
      <c r="D485">
        <v>20213.66</v>
      </c>
      <c r="E485">
        <v>20267.05</v>
      </c>
      <c r="F485" s="12">
        <v>655942976</v>
      </c>
      <c r="G485" s="12">
        <v>352698144</v>
      </c>
    </row>
    <row r="486" spans="1:7">
      <c r="A486" s="9">
        <f>'(1)'!A486</f>
        <v>42990</v>
      </c>
      <c r="B486">
        <v>20398.63</v>
      </c>
      <c r="C486">
        <v>20399.87</v>
      </c>
      <c r="D486">
        <v>20299.68</v>
      </c>
      <c r="E486">
        <v>20363.11</v>
      </c>
      <c r="F486" s="12">
        <v>865996224</v>
      </c>
      <c r="G486" s="12">
        <v>352195008</v>
      </c>
    </row>
    <row r="487" spans="1:7">
      <c r="A487" s="9">
        <f>'(1)'!A487</f>
        <v>42991</v>
      </c>
      <c r="B487">
        <v>20315.34</v>
      </c>
      <c r="C487">
        <v>20370.330000000002</v>
      </c>
      <c r="D487">
        <v>20285.060000000001</v>
      </c>
      <c r="E487">
        <v>20356.28</v>
      </c>
      <c r="F487" s="12">
        <v>876679296</v>
      </c>
      <c r="G487" s="12">
        <v>348236032</v>
      </c>
    </row>
    <row r="488" spans="1:7">
      <c r="A488" s="9">
        <f>'(1)'!A488</f>
        <v>42992</v>
      </c>
      <c r="B488">
        <v>20400.509999999998</v>
      </c>
      <c r="C488">
        <v>20411.330000000002</v>
      </c>
      <c r="D488">
        <v>20363.28</v>
      </c>
      <c r="E488">
        <v>20400.78</v>
      </c>
      <c r="F488" s="12">
        <v>697044608</v>
      </c>
      <c r="G488" s="12">
        <v>347381952</v>
      </c>
    </row>
    <row r="489" spans="1:7">
      <c r="A489" s="9">
        <f>'(1)'!A489</f>
        <v>42993</v>
      </c>
      <c r="B489">
        <v>20475.25</v>
      </c>
      <c r="C489">
        <v>20628.38</v>
      </c>
      <c r="D489">
        <v>20438.169999999998</v>
      </c>
      <c r="E489">
        <v>20614.07</v>
      </c>
      <c r="F489" s="12">
        <v>749774720</v>
      </c>
      <c r="G489" s="12">
        <v>347215744</v>
      </c>
    </row>
    <row r="490" spans="1:7">
      <c r="A490" s="9">
        <f>'(1)'!A490</f>
        <v>42996</v>
      </c>
      <c r="B490">
        <v>20660.810000000001</v>
      </c>
      <c r="C490">
        <v>20689.080000000002</v>
      </c>
      <c r="D490">
        <v>20592.18</v>
      </c>
      <c r="E490">
        <v>20626.66</v>
      </c>
      <c r="F490" s="12">
        <v>758476672</v>
      </c>
      <c r="G490" s="12">
        <v>348020160</v>
      </c>
    </row>
    <row r="491" spans="1:7">
      <c r="A491" s="9">
        <f>'(1)'!A491</f>
        <v>42997</v>
      </c>
      <c r="B491">
        <v>20650.71</v>
      </c>
      <c r="C491">
        <v>20667.47</v>
      </c>
      <c r="D491">
        <v>20602.259999999998</v>
      </c>
      <c r="E491">
        <v>20628.560000000001</v>
      </c>
      <c r="F491" s="12">
        <v>590570624</v>
      </c>
      <c r="G491" s="12">
        <v>345873440</v>
      </c>
    </row>
    <row r="492" spans="1:7">
      <c r="A492" s="9">
        <f>'(1)'!A492</f>
        <v>42998</v>
      </c>
      <c r="B492">
        <v>20716.849999999999</v>
      </c>
      <c r="C492">
        <v>20721.150000000001</v>
      </c>
      <c r="D492">
        <v>20659.150000000001</v>
      </c>
      <c r="E492">
        <v>20690.71</v>
      </c>
      <c r="F492" s="12">
        <v>781866368</v>
      </c>
      <c r="G492" s="12">
        <v>347188160</v>
      </c>
    </row>
    <row r="493" spans="1:7">
      <c r="A493" s="9">
        <f>'(1)'!A493</f>
        <v>42999</v>
      </c>
      <c r="B493">
        <v>20680.54</v>
      </c>
      <c r="C493">
        <v>20823.66</v>
      </c>
      <c r="D493">
        <v>20663.080000000002</v>
      </c>
      <c r="E493">
        <v>20823.509999999998</v>
      </c>
      <c r="F493" s="12">
        <v>807148480</v>
      </c>
      <c r="G493" s="12">
        <v>347427520</v>
      </c>
    </row>
    <row r="494" spans="1:7">
      <c r="A494" s="9">
        <f>'(1)'!A494</f>
        <v>43000</v>
      </c>
      <c r="B494">
        <v>20803.71</v>
      </c>
      <c r="C494">
        <v>20898.41</v>
      </c>
      <c r="D494">
        <v>20788.12</v>
      </c>
      <c r="E494">
        <v>20881.27</v>
      </c>
      <c r="F494" s="12">
        <v>826589120</v>
      </c>
      <c r="G494" s="12">
        <v>346496608</v>
      </c>
    </row>
    <row r="495" spans="1:7">
      <c r="A495" s="9">
        <f>'(1)'!A495</f>
        <v>43003</v>
      </c>
      <c r="B495">
        <v>20958.18</v>
      </c>
      <c r="C495">
        <v>20994.400000000001</v>
      </c>
      <c r="D495">
        <v>20917.04</v>
      </c>
      <c r="E495">
        <v>20954.72</v>
      </c>
      <c r="F495" s="12">
        <v>828761984</v>
      </c>
      <c r="G495" s="12">
        <v>348952416</v>
      </c>
    </row>
    <row r="496" spans="1:7">
      <c r="A496" s="9">
        <f>'(1)'!A496</f>
        <v>43004</v>
      </c>
      <c r="B496">
        <v>20959.66</v>
      </c>
      <c r="C496">
        <v>21211.29</v>
      </c>
      <c r="D496">
        <v>20933</v>
      </c>
      <c r="E496">
        <v>21155.18</v>
      </c>
      <c r="F496" s="12">
        <v>1138877184</v>
      </c>
      <c r="G496" s="12">
        <v>351495200</v>
      </c>
    </row>
    <row r="497" spans="1:7">
      <c r="A497" s="9">
        <f>'(1)'!A497</f>
        <v>43005</v>
      </c>
      <c r="B497">
        <v>21221.27</v>
      </c>
      <c r="C497">
        <v>21347.07</v>
      </c>
      <c r="D497">
        <v>21187.93</v>
      </c>
      <c r="E497">
        <v>21255.56</v>
      </c>
      <c r="F497" s="12">
        <v>1055212032</v>
      </c>
      <c r="G497" s="12">
        <v>351624096</v>
      </c>
    </row>
    <row r="498" spans="1:7">
      <c r="A498" s="9">
        <f>'(1)'!A498</f>
        <v>43006</v>
      </c>
      <c r="B498">
        <v>21352.17</v>
      </c>
      <c r="C498">
        <v>21393.96</v>
      </c>
      <c r="D498">
        <v>21230.67</v>
      </c>
      <c r="E498">
        <v>21336.12</v>
      </c>
      <c r="F498" s="12">
        <v>953061632</v>
      </c>
      <c r="G498" s="12">
        <v>348603200</v>
      </c>
    </row>
    <row r="499" spans="1:7">
      <c r="A499" s="9">
        <f>'(1)'!A499</f>
        <v>43007</v>
      </c>
      <c r="B499">
        <v>21374.66</v>
      </c>
      <c r="C499">
        <v>21402.76</v>
      </c>
      <c r="D499">
        <v>21317.67</v>
      </c>
      <c r="E499">
        <v>21363.05</v>
      </c>
      <c r="F499" s="12">
        <v>749495424</v>
      </c>
      <c r="G499" s="12">
        <v>346875904</v>
      </c>
    </row>
    <row r="500" spans="1:7">
      <c r="A500" s="9">
        <f>'(1)'!A500</f>
        <v>43010</v>
      </c>
      <c r="B500">
        <v>21450.04</v>
      </c>
      <c r="C500">
        <v>21503.85</v>
      </c>
      <c r="D500">
        <v>21381.52</v>
      </c>
      <c r="E500">
        <v>21448.52</v>
      </c>
      <c r="F500" s="12">
        <v>872212416</v>
      </c>
      <c r="G500" s="12">
        <v>346402336</v>
      </c>
    </row>
    <row r="501" spans="1:7">
      <c r="A501" s="9">
        <f>'(1)'!A501</f>
        <v>43011</v>
      </c>
      <c r="B501">
        <v>21390.95</v>
      </c>
      <c r="C501">
        <v>21489.26</v>
      </c>
      <c r="D501">
        <v>21363.1</v>
      </c>
      <c r="E501">
        <v>21457.64</v>
      </c>
      <c r="F501" s="12">
        <v>883841728</v>
      </c>
      <c r="G501" s="12">
        <v>347135808</v>
      </c>
    </row>
    <row r="502" spans="1:7">
      <c r="A502" s="9">
        <f>'(1)'!A502</f>
        <v>43012</v>
      </c>
      <c r="B502">
        <v>21709.3</v>
      </c>
      <c r="C502">
        <v>21723.599999999999</v>
      </c>
      <c r="D502">
        <v>21614.51</v>
      </c>
      <c r="E502">
        <v>21696.65</v>
      </c>
      <c r="F502" s="12">
        <v>901470208</v>
      </c>
      <c r="G502" s="12">
        <v>345591040</v>
      </c>
    </row>
    <row r="503" spans="1:7">
      <c r="A503" s="9">
        <f>'(1)'!A503</f>
        <v>43013</v>
      </c>
      <c r="B503">
        <v>21670</v>
      </c>
      <c r="C503">
        <v>21805.17</v>
      </c>
      <c r="D503">
        <v>21646.52</v>
      </c>
      <c r="E503">
        <v>21805.17</v>
      </c>
      <c r="F503" s="12">
        <v>909352000</v>
      </c>
      <c r="G503" s="12">
        <v>349626304</v>
      </c>
    </row>
    <row r="504" spans="1:7">
      <c r="A504" s="9">
        <f>'(1)'!A504</f>
        <v>43014</v>
      </c>
      <c r="B504">
        <v>21900.13</v>
      </c>
      <c r="C504">
        <v>21921.360000000001</v>
      </c>
      <c r="D504">
        <v>21648.35</v>
      </c>
      <c r="E504">
        <v>21707.62</v>
      </c>
      <c r="F504" s="12">
        <v>1258339712</v>
      </c>
      <c r="G504" s="12">
        <v>352798656</v>
      </c>
    </row>
    <row r="505" spans="1:7">
      <c r="A505" s="9">
        <f>'(1)'!A505</f>
        <v>43017</v>
      </c>
      <c r="B505">
        <v>21698.95</v>
      </c>
      <c r="C505">
        <v>21793.62</v>
      </c>
      <c r="D505">
        <v>21688.560000000001</v>
      </c>
      <c r="E505">
        <v>21739.78</v>
      </c>
      <c r="F505" s="12">
        <v>851784320</v>
      </c>
      <c r="G505" s="12">
        <v>354950464</v>
      </c>
    </row>
    <row r="506" spans="1:7">
      <c r="A506" s="9">
        <f>'(1)'!A506</f>
        <v>43018</v>
      </c>
      <c r="B506">
        <v>21903.27</v>
      </c>
      <c r="C506">
        <v>22016.5</v>
      </c>
      <c r="D506">
        <v>21815.72</v>
      </c>
      <c r="E506">
        <v>22008.45</v>
      </c>
      <c r="F506" s="12">
        <v>1241389952</v>
      </c>
      <c r="G506" s="12">
        <v>353621088</v>
      </c>
    </row>
    <row r="507" spans="1:7">
      <c r="A507" s="9">
        <f>'(1)'!A507</f>
        <v>43019</v>
      </c>
      <c r="B507">
        <v>22047.95</v>
      </c>
      <c r="C507">
        <v>22086.880000000001</v>
      </c>
      <c r="D507">
        <v>21921.24</v>
      </c>
      <c r="E507">
        <v>22011.67</v>
      </c>
      <c r="F507" s="12">
        <v>1397960064</v>
      </c>
      <c r="G507" s="12">
        <v>355131808</v>
      </c>
    </row>
    <row r="508" spans="1:7">
      <c r="A508" s="9">
        <f>'(1)'!A508</f>
        <v>43020</v>
      </c>
      <c r="B508">
        <v>21897.29</v>
      </c>
      <c r="C508">
        <v>22020.38</v>
      </c>
      <c r="D508">
        <v>21840.07</v>
      </c>
      <c r="E508">
        <v>22011.61</v>
      </c>
      <c r="F508" s="12">
        <v>1055801728</v>
      </c>
      <c r="G508" s="12">
        <v>355131808</v>
      </c>
    </row>
    <row r="509" spans="1:7">
      <c r="A509" s="9">
        <f>'(1)'!A509</f>
        <v>43021</v>
      </c>
      <c r="B509">
        <v>22144.92</v>
      </c>
      <c r="C509">
        <v>22455.919999999998</v>
      </c>
      <c r="D509">
        <v>22130.03</v>
      </c>
      <c r="E509">
        <v>22420.080000000002</v>
      </c>
      <c r="F509" s="12">
        <v>1161164672</v>
      </c>
      <c r="G509" s="12">
        <v>362108288</v>
      </c>
    </row>
    <row r="510" spans="1:7">
      <c r="A510" s="9">
        <f>'(1)'!A510</f>
        <v>43024</v>
      </c>
      <c r="B510">
        <v>22512.18</v>
      </c>
      <c r="C510">
        <v>22540.25</v>
      </c>
      <c r="D510">
        <v>22400.01</v>
      </c>
      <c r="E510">
        <v>22539.119999999999</v>
      </c>
      <c r="F510" s="12">
        <v>1090254976</v>
      </c>
      <c r="G510" s="12">
        <v>362252352</v>
      </c>
    </row>
    <row r="511" spans="1:7">
      <c r="A511" s="9">
        <f>'(1)'!A511</f>
        <v>43025</v>
      </c>
      <c r="B511">
        <v>22612.959999999999</v>
      </c>
      <c r="C511">
        <v>22644.68</v>
      </c>
      <c r="D511">
        <v>22435.34</v>
      </c>
      <c r="E511">
        <v>22548.35</v>
      </c>
      <c r="F511" s="12">
        <v>1153798144</v>
      </c>
      <c r="G511" s="12">
        <v>363094048</v>
      </c>
    </row>
    <row r="512" spans="1:7">
      <c r="A512" s="9">
        <f>'(1)'!A512</f>
        <v>43026</v>
      </c>
      <c r="B512">
        <v>22518.75</v>
      </c>
      <c r="C512">
        <v>22953.18</v>
      </c>
      <c r="D512">
        <v>22512.91</v>
      </c>
      <c r="E512">
        <v>22937.599999999999</v>
      </c>
      <c r="F512" s="12">
        <v>1110909952</v>
      </c>
      <c r="G512" s="12">
        <v>362359872</v>
      </c>
    </row>
    <row r="513" spans="1:7">
      <c r="A513" s="9">
        <f>'(1)'!A513</f>
        <v>43027</v>
      </c>
      <c r="B513">
        <v>22849.91</v>
      </c>
      <c r="C513">
        <v>22922.799999999999</v>
      </c>
      <c r="D513">
        <v>22759.07</v>
      </c>
      <c r="E513">
        <v>22913.82</v>
      </c>
      <c r="F513" s="12">
        <v>1033253376</v>
      </c>
      <c r="G513" s="12">
        <v>363951040</v>
      </c>
    </row>
    <row r="514" spans="1:7">
      <c r="A514" s="9">
        <f>'(1)'!A514</f>
        <v>43028</v>
      </c>
      <c r="B514">
        <v>22989.439999999999</v>
      </c>
      <c r="C514">
        <v>23382.15</v>
      </c>
      <c r="D514">
        <v>22522.83</v>
      </c>
      <c r="E514">
        <v>22868.71</v>
      </c>
      <c r="F514" s="12">
        <v>1653871488</v>
      </c>
      <c r="G514" s="12">
        <v>364118912</v>
      </c>
    </row>
    <row r="515" spans="1:7">
      <c r="A515" s="9">
        <f>'(1)'!A515</f>
        <v>43031</v>
      </c>
      <c r="B515">
        <v>22580.7</v>
      </c>
      <c r="C515">
        <v>22724.39</v>
      </c>
      <c r="D515">
        <v>22511.93</v>
      </c>
      <c r="E515">
        <v>22681.42</v>
      </c>
      <c r="F515" s="12">
        <v>1099322624</v>
      </c>
      <c r="G515" s="12">
        <v>361988032</v>
      </c>
    </row>
    <row r="516" spans="1:7">
      <c r="A516" s="9">
        <f>'(1)'!A516</f>
        <v>43032</v>
      </c>
      <c r="B516">
        <v>22607.56</v>
      </c>
      <c r="C516">
        <v>22607.919999999998</v>
      </c>
      <c r="D516">
        <v>22380.99</v>
      </c>
      <c r="E516">
        <v>22380.99</v>
      </c>
      <c r="F516" s="12">
        <v>831861696</v>
      </c>
      <c r="G516" s="12">
        <v>363853280</v>
      </c>
    </row>
    <row r="517" spans="1:7">
      <c r="A517" s="9">
        <f>'(1)'!A517</f>
        <v>43033</v>
      </c>
      <c r="B517">
        <v>22342.93</v>
      </c>
      <c r="C517">
        <v>22532.3</v>
      </c>
      <c r="D517">
        <v>22323.24</v>
      </c>
      <c r="E517">
        <v>22380.01</v>
      </c>
      <c r="F517" s="12">
        <v>989454592</v>
      </c>
      <c r="G517" s="12">
        <v>363408384</v>
      </c>
    </row>
    <row r="518" spans="1:7">
      <c r="A518" s="9">
        <f>'(1)'!A518</f>
        <v>43034</v>
      </c>
      <c r="B518">
        <v>22250.98</v>
      </c>
      <c r="C518">
        <v>22305.24</v>
      </c>
      <c r="D518">
        <v>22004.79</v>
      </c>
      <c r="E518">
        <v>22028.32</v>
      </c>
      <c r="F518" s="12">
        <v>1243248128</v>
      </c>
      <c r="G518" s="12">
        <v>372910400</v>
      </c>
    </row>
    <row r="519" spans="1:7">
      <c r="A519" s="9">
        <f>'(1)'!A519</f>
        <v>43035</v>
      </c>
      <c r="B519">
        <v>21975.23</v>
      </c>
      <c r="C519">
        <v>22392.13</v>
      </c>
      <c r="D519">
        <v>21972.34</v>
      </c>
      <c r="E519">
        <v>22351.119999999999</v>
      </c>
      <c r="F519" s="12">
        <v>995953088</v>
      </c>
      <c r="G519" s="12">
        <v>375698336</v>
      </c>
    </row>
    <row r="520" spans="1:7">
      <c r="A520" s="9">
        <f>'(1)'!A520</f>
        <v>43038</v>
      </c>
      <c r="B520">
        <v>22603.3</v>
      </c>
      <c r="C520">
        <v>22757.4</v>
      </c>
      <c r="D520">
        <v>22319.119999999999</v>
      </c>
      <c r="E520">
        <v>22396.799999999999</v>
      </c>
      <c r="F520" s="12">
        <v>1171643008</v>
      </c>
      <c r="G520" s="12">
        <v>375917152</v>
      </c>
    </row>
    <row r="521" spans="1:7">
      <c r="A521" s="9">
        <f>'(1)'!A521</f>
        <v>43039</v>
      </c>
      <c r="B521">
        <v>22279.98</v>
      </c>
      <c r="C521">
        <v>22410.240000000002</v>
      </c>
      <c r="D521">
        <v>22215.07</v>
      </c>
      <c r="E521">
        <v>22261.759999999998</v>
      </c>
      <c r="F521" s="12">
        <v>738958272</v>
      </c>
      <c r="G521" s="12">
        <v>375798240</v>
      </c>
    </row>
    <row r="522" spans="1:7">
      <c r="A522" s="9">
        <f>'(1)'!A522</f>
        <v>43040</v>
      </c>
      <c r="B522">
        <v>22456.79</v>
      </c>
      <c r="C522">
        <v>22563.25</v>
      </c>
      <c r="D522">
        <v>22416.48</v>
      </c>
      <c r="E522">
        <v>22416.48</v>
      </c>
      <c r="F522" s="12">
        <v>785021504</v>
      </c>
      <c r="G522" s="12">
        <v>377260000</v>
      </c>
    </row>
    <row r="523" spans="1:7">
      <c r="A523" s="9">
        <f>'(1)'!A523</f>
        <v>43041</v>
      </c>
      <c r="B523">
        <v>22601.55</v>
      </c>
      <c r="C523">
        <v>22677.34</v>
      </c>
      <c r="D523">
        <v>22513.439999999999</v>
      </c>
      <c r="E523">
        <v>22523.15</v>
      </c>
      <c r="F523" s="12">
        <v>835589632</v>
      </c>
      <c r="G523" s="12">
        <v>377260000</v>
      </c>
    </row>
    <row r="524" spans="1:7">
      <c r="A524" s="9">
        <f>'(1)'!A524</f>
        <v>43042</v>
      </c>
      <c r="B524">
        <v>22390.14</v>
      </c>
      <c r="C524">
        <v>22567.200000000001</v>
      </c>
      <c r="D524">
        <v>22381.01</v>
      </c>
      <c r="E524">
        <v>22550.85</v>
      </c>
      <c r="F524" s="12">
        <v>667527872</v>
      </c>
      <c r="G524" s="12">
        <v>378441152</v>
      </c>
    </row>
    <row r="525" spans="1:7">
      <c r="A525" s="9">
        <f>'(1)'!A525</f>
        <v>43045</v>
      </c>
      <c r="B525">
        <v>22657.08</v>
      </c>
      <c r="C525">
        <v>22659.33</v>
      </c>
      <c r="D525">
        <v>22423.4</v>
      </c>
      <c r="E525">
        <v>22495.99</v>
      </c>
      <c r="F525" s="12">
        <v>687224512</v>
      </c>
      <c r="G525" s="12">
        <v>378850752</v>
      </c>
    </row>
    <row r="526" spans="1:7">
      <c r="A526" s="9">
        <f>'(1)'!A526</f>
        <v>43046</v>
      </c>
      <c r="B526">
        <v>22474.74</v>
      </c>
      <c r="C526">
        <v>22580.99</v>
      </c>
      <c r="D526">
        <v>22363.94</v>
      </c>
      <c r="E526">
        <v>22486.240000000002</v>
      </c>
      <c r="F526" s="12">
        <v>791603200</v>
      </c>
      <c r="G526" s="12">
        <v>379504064</v>
      </c>
    </row>
    <row r="527" spans="1:7">
      <c r="A527" s="9">
        <f>'(1)'!A527</f>
        <v>43047</v>
      </c>
      <c r="B527">
        <v>22613.96</v>
      </c>
      <c r="C527">
        <v>22643.93</v>
      </c>
      <c r="D527">
        <v>22537.119999999999</v>
      </c>
      <c r="E527">
        <v>22597.200000000001</v>
      </c>
      <c r="F527" s="12">
        <v>935379328</v>
      </c>
      <c r="G527" s="12">
        <v>381508576</v>
      </c>
    </row>
    <row r="528" spans="1:7">
      <c r="A528" s="9">
        <f>'(1)'!A528</f>
        <v>43048</v>
      </c>
      <c r="B528">
        <v>22601.83</v>
      </c>
      <c r="C528">
        <v>22748.32</v>
      </c>
      <c r="D528">
        <v>22502.68</v>
      </c>
      <c r="E528">
        <v>22724.959999999999</v>
      </c>
      <c r="F528" s="12">
        <v>1450609024</v>
      </c>
      <c r="G528" s="12">
        <v>384048064</v>
      </c>
    </row>
    <row r="529" spans="1:7">
      <c r="A529" s="9">
        <f>'(1)'!A529</f>
        <v>43049</v>
      </c>
      <c r="B529">
        <v>22916.93</v>
      </c>
      <c r="C529">
        <v>22994.31</v>
      </c>
      <c r="D529">
        <v>22675.07</v>
      </c>
      <c r="E529">
        <v>22819.03</v>
      </c>
      <c r="F529" s="12">
        <v>924742784</v>
      </c>
      <c r="G529" s="12">
        <v>385310528</v>
      </c>
    </row>
    <row r="530" spans="1:7">
      <c r="A530" s="9">
        <f>'(1)'!A530</f>
        <v>43052</v>
      </c>
      <c r="B530">
        <v>22843.53</v>
      </c>
      <c r="C530">
        <v>22864.33</v>
      </c>
      <c r="D530">
        <v>22693.99</v>
      </c>
      <c r="E530">
        <v>22707.16</v>
      </c>
      <c r="F530" s="12">
        <v>710485120</v>
      </c>
      <c r="G530" s="12">
        <v>386173440</v>
      </c>
    </row>
    <row r="531" spans="1:7">
      <c r="A531" s="9">
        <f>'(1)'!A531</f>
        <v>43053</v>
      </c>
      <c r="B531">
        <v>22595.33</v>
      </c>
      <c r="C531">
        <v>22682.71</v>
      </c>
      <c r="D531">
        <v>22522.28</v>
      </c>
      <c r="E531">
        <v>22622.38</v>
      </c>
      <c r="F531" s="12">
        <v>781761984</v>
      </c>
      <c r="G531" s="12">
        <v>387614592</v>
      </c>
    </row>
    <row r="532" spans="1:7">
      <c r="A532" s="9">
        <f>'(1)'!A532</f>
        <v>43054</v>
      </c>
      <c r="B532">
        <v>22525.38</v>
      </c>
      <c r="C532">
        <v>22528.21</v>
      </c>
      <c r="D532">
        <v>22119.21</v>
      </c>
      <c r="E532">
        <v>22177.040000000001</v>
      </c>
      <c r="F532" s="12">
        <v>1003206016</v>
      </c>
      <c r="G532" s="12">
        <v>387685440</v>
      </c>
    </row>
    <row r="533" spans="1:7">
      <c r="A533" s="9">
        <f>'(1)'!A533</f>
        <v>43055</v>
      </c>
      <c r="B533">
        <v>22317.15</v>
      </c>
      <c r="C533">
        <v>22515.24</v>
      </c>
      <c r="D533">
        <v>22317.15</v>
      </c>
      <c r="E533">
        <v>22498.03</v>
      </c>
      <c r="F533" s="12">
        <v>820303616</v>
      </c>
      <c r="G533" s="12">
        <v>390906656</v>
      </c>
    </row>
    <row r="534" spans="1:7">
      <c r="A534" s="9">
        <f>'(1)'!A534</f>
        <v>43056</v>
      </c>
      <c r="B534">
        <v>22627.95</v>
      </c>
      <c r="C534">
        <v>22819.71</v>
      </c>
      <c r="D534">
        <v>22625.41</v>
      </c>
      <c r="E534">
        <v>22811.08</v>
      </c>
      <c r="F534" s="12">
        <v>1101709440</v>
      </c>
      <c r="G534" s="12">
        <v>393475904</v>
      </c>
    </row>
    <row r="535" spans="1:7">
      <c r="A535" s="9">
        <f>'(1)'!A535</f>
        <v>43059</v>
      </c>
      <c r="B535">
        <v>22894.3</v>
      </c>
      <c r="C535">
        <v>22938.73</v>
      </c>
      <c r="D535">
        <v>22787.4</v>
      </c>
      <c r="E535">
        <v>22938.73</v>
      </c>
      <c r="F535" s="12">
        <v>716034880</v>
      </c>
      <c r="G535" s="12">
        <v>392628352</v>
      </c>
    </row>
    <row r="536" spans="1:7">
      <c r="A536" s="9">
        <f>'(1)'!A536</f>
        <v>43060</v>
      </c>
      <c r="B536">
        <v>22936.41</v>
      </c>
      <c r="C536">
        <v>22994.33</v>
      </c>
      <c r="D536">
        <v>22834.89</v>
      </c>
      <c r="E536">
        <v>22866.17</v>
      </c>
      <c r="F536" s="12">
        <v>888235008</v>
      </c>
      <c r="G536" s="12">
        <v>393429376</v>
      </c>
    </row>
    <row r="537" spans="1:7">
      <c r="A537" s="9">
        <f>'(1)'!A537</f>
        <v>43061</v>
      </c>
      <c r="B537">
        <v>22879.27</v>
      </c>
      <c r="C537">
        <v>22879.37</v>
      </c>
      <c r="D537">
        <v>22697.32</v>
      </c>
      <c r="E537">
        <v>22758.07</v>
      </c>
      <c r="F537" s="12">
        <v>941915520</v>
      </c>
      <c r="G537" s="12">
        <v>397498496</v>
      </c>
    </row>
    <row r="538" spans="1:7">
      <c r="A538" s="9">
        <f>'(1)'!A538</f>
        <v>43063</v>
      </c>
      <c r="B538">
        <v>22699.3</v>
      </c>
      <c r="C538">
        <v>22786.61</v>
      </c>
      <c r="D538">
        <v>22638.76</v>
      </c>
      <c r="E538">
        <v>22694.45</v>
      </c>
      <c r="F538" s="12">
        <v>876577280</v>
      </c>
      <c r="G538" s="12">
        <v>397328032</v>
      </c>
    </row>
    <row r="539" spans="1:7">
      <c r="A539" s="9">
        <f>'(1)'!A539</f>
        <v>43066</v>
      </c>
      <c r="B539">
        <v>22621.360000000001</v>
      </c>
      <c r="C539">
        <v>22745.09</v>
      </c>
      <c r="D539">
        <v>22478.32</v>
      </c>
      <c r="E539">
        <v>22553.22</v>
      </c>
      <c r="F539" s="12">
        <v>1025281728</v>
      </c>
      <c r="G539" s="12">
        <v>395548032</v>
      </c>
    </row>
    <row r="540" spans="1:7">
      <c r="A540" s="9">
        <f>'(1)'!A540</f>
        <v>43067</v>
      </c>
      <c r="B540">
        <v>22770.44</v>
      </c>
      <c r="C540">
        <v>22927.5</v>
      </c>
      <c r="D540">
        <v>22735.200000000001</v>
      </c>
      <c r="E540">
        <v>22901.77</v>
      </c>
      <c r="F540" s="12">
        <v>878113216</v>
      </c>
      <c r="G540" s="12">
        <v>400772928</v>
      </c>
    </row>
    <row r="541" spans="1:7">
      <c r="A541" s="9">
        <f>'(1)'!A541</f>
        <v>43068</v>
      </c>
      <c r="B541">
        <v>22961.47</v>
      </c>
      <c r="C541">
        <v>22990.42</v>
      </c>
      <c r="D541">
        <v>22862.82</v>
      </c>
      <c r="E541">
        <v>22868</v>
      </c>
      <c r="F541" s="12">
        <v>726761728</v>
      </c>
      <c r="G541" s="12">
        <v>402928992</v>
      </c>
    </row>
    <row r="542" spans="1:7">
      <c r="A542" s="9">
        <f>'(1)'!A542</f>
        <v>43069</v>
      </c>
      <c r="B542">
        <v>22834.93</v>
      </c>
      <c r="C542">
        <v>22923.5</v>
      </c>
      <c r="D542">
        <v>22806.73</v>
      </c>
      <c r="E542">
        <v>22891.72</v>
      </c>
      <c r="F542" s="12">
        <v>952698368</v>
      </c>
      <c r="G542" s="12">
        <v>402928992</v>
      </c>
    </row>
    <row r="543" spans="1:7">
      <c r="A543" s="9">
        <f>'(1)'!A543</f>
        <v>43070</v>
      </c>
      <c r="B543">
        <v>22852.01</v>
      </c>
      <c r="C543">
        <v>22894.95</v>
      </c>
      <c r="D543">
        <v>22728.06</v>
      </c>
      <c r="E543">
        <v>22866.1</v>
      </c>
      <c r="F543" s="12">
        <v>753326720</v>
      </c>
      <c r="G543" s="12">
        <v>402691136</v>
      </c>
    </row>
    <row r="544" spans="1:7">
      <c r="A544" s="9">
        <f>'(1)'!A544</f>
        <v>43073</v>
      </c>
      <c r="B544">
        <v>22850.73</v>
      </c>
      <c r="C544">
        <v>22908.84</v>
      </c>
      <c r="D544">
        <v>22801.16</v>
      </c>
      <c r="E544">
        <v>22902.76</v>
      </c>
      <c r="F544" s="12">
        <v>802245312</v>
      </c>
      <c r="G544" s="12">
        <v>408053312</v>
      </c>
    </row>
    <row r="545" spans="1:7">
      <c r="A545" s="9">
        <f>'(1)'!A545</f>
        <v>43074</v>
      </c>
      <c r="B545">
        <v>22909.41</v>
      </c>
      <c r="C545">
        <v>22948.83</v>
      </c>
      <c r="D545">
        <v>22870.19</v>
      </c>
      <c r="E545">
        <v>22939.18</v>
      </c>
      <c r="F545" s="12">
        <v>444477696</v>
      </c>
      <c r="G545" s="12">
        <v>408311680</v>
      </c>
    </row>
    <row r="546" spans="1:7">
      <c r="A546" s="9">
        <f>'(1)'!A546</f>
        <v>43075</v>
      </c>
      <c r="B546">
        <v>22922.95</v>
      </c>
      <c r="C546">
        <v>22950.15</v>
      </c>
      <c r="D546">
        <v>22877.63</v>
      </c>
      <c r="E546">
        <v>22892.69</v>
      </c>
      <c r="F546" s="12">
        <v>477844192</v>
      </c>
      <c r="G546" s="12">
        <v>406890336</v>
      </c>
    </row>
    <row r="547" spans="1:7">
      <c r="A547" s="9">
        <f>'(1)'!A547</f>
        <v>43076</v>
      </c>
      <c r="B547">
        <v>22854.39</v>
      </c>
      <c r="C547">
        <v>22936.16</v>
      </c>
      <c r="D547">
        <v>22854.39</v>
      </c>
      <c r="E547">
        <v>22911.21</v>
      </c>
      <c r="F547" s="12">
        <v>487441408</v>
      </c>
      <c r="G547" s="12">
        <v>403793600</v>
      </c>
    </row>
    <row r="548" spans="1:7">
      <c r="A548" s="9">
        <f>'(1)'!A548</f>
        <v>43077</v>
      </c>
      <c r="B548">
        <v>22912.05</v>
      </c>
      <c r="C548">
        <v>22954.45</v>
      </c>
      <c r="D548">
        <v>22736.43</v>
      </c>
      <c r="E548">
        <v>22783.98</v>
      </c>
      <c r="F548" s="12">
        <v>519036992</v>
      </c>
      <c r="G548" s="12">
        <v>399512320</v>
      </c>
    </row>
    <row r="549" spans="1:7">
      <c r="A549" s="9">
        <f>'(1)'!A549</f>
        <v>43080</v>
      </c>
      <c r="B549">
        <v>22831.49</v>
      </c>
      <c r="C549">
        <v>22881.21</v>
      </c>
      <c r="D549">
        <v>22753.200000000001</v>
      </c>
      <c r="E549">
        <v>22764.94</v>
      </c>
      <c r="F549" s="12">
        <v>478722304</v>
      </c>
      <c r="G549" s="12">
        <v>398898048</v>
      </c>
    </row>
    <row r="550" spans="1:7">
      <c r="A550" s="9">
        <f>'(1)'!A550</f>
        <v>43081</v>
      </c>
      <c r="B550">
        <v>23073.73</v>
      </c>
      <c r="C550">
        <v>23506.33</v>
      </c>
      <c r="D550">
        <v>23065.200000000001</v>
      </c>
      <c r="E550">
        <v>23506.33</v>
      </c>
      <c r="F550" s="12">
        <v>1053914496</v>
      </c>
      <c r="G550" s="12">
        <v>391665824</v>
      </c>
    </row>
    <row r="551" spans="1:7">
      <c r="A551" s="9">
        <f>'(1)'!A551</f>
        <v>43082</v>
      </c>
      <c r="B551">
        <v>23643</v>
      </c>
      <c r="C551">
        <v>23730.47</v>
      </c>
      <c r="D551">
        <v>23520.52</v>
      </c>
      <c r="E551">
        <v>23714.53</v>
      </c>
      <c r="F551" s="12">
        <v>1051263424</v>
      </c>
      <c r="G551" s="12">
        <v>395292352</v>
      </c>
    </row>
    <row r="552" spans="1:7">
      <c r="A552" s="9">
        <f>'(1)'!A552</f>
        <v>43083</v>
      </c>
      <c r="B552">
        <v>23948.97</v>
      </c>
      <c r="C552">
        <v>23952.61</v>
      </c>
      <c r="D552">
        <v>23789.03</v>
      </c>
      <c r="E552">
        <v>23849.99</v>
      </c>
      <c r="F552" s="12">
        <v>970172096</v>
      </c>
      <c r="G552" s="12">
        <v>395480704</v>
      </c>
    </row>
    <row r="553" spans="1:7">
      <c r="A553" s="9">
        <f>'(1)'!A553</f>
        <v>43084</v>
      </c>
      <c r="B553">
        <v>23832.81</v>
      </c>
      <c r="C553">
        <v>23864.76</v>
      </c>
      <c r="D553">
        <v>23755.45</v>
      </c>
      <c r="E553">
        <v>23788.2</v>
      </c>
      <c r="F553" s="12">
        <v>914878400</v>
      </c>
      <c r="G553" s="12">
        <v>393705248</v>
      </c>
    </row>
    <row r="554" spans="1:7">
      <c r="A554" s="9">
        <f>'(1)'!A554</f>
        <v>43087</v>
      </c>
      <c r="B554">
        <v>23656.39</v>
      </c>
      <c r="C554">
        <v>23734.97</v>
      </c>
      <c r="D554">
        <v>23601.84</v>
      </c>
      <c r="E554">
        <v>23710.43</v>
      </c>
      <c r="F554" s="12">
        <v>862803200</v>
      </c>
      <c r="G554" s="12">
        <v>396464288</v>
      </c>
    </row>
    <row r="555" spans="1:7">
      <c r="A555" s="9">
        <f>'(1)'!A555</f>
        <v>43088</v>
      </c>
      <c r="B555">
        <v>23719.66</v>
      </c>
      <c r="C555">
        <v>23743.05</v>
      </c>
      <c r="D555">
        <v>23588.07</v>
      </c>
      <c r="E555">
        <v>23653.82</v>
      </c>
      <c r="F555" s="12">
        <v>966083904</v>
      </c>
      <c r="G555" s="12">
        <v>397794112</v>
      </c>
    </row>
    <row r="556" spans="1:7">
      <c r="A556" s="9">
        <f>'(1)'!A556</f>
        <v>43089</v>
      </c>
      <c r="B556">
        <v>23827.98</v>
      </c>
      <c r="C556">
        <v>23833.27</v>
      </c>
      <c r="D556">
        <v>23685.02</v>
      </c>
      <c r="E556">
        <v>23714.880000000001</v>
      </c>
      <c r="F556" s="12">
        <v>776954112</v>
      </c>
      <c r="G556" s="12">
        <v>397794112</v>
      </c>
    </row>
    <row r="557" spans="1:7">
      <c r="A557" s="9">
        <f>'(1)'!A557</f>
        <v>43090</v>
      </c>
      <c r="B557">
        <v>23721.17</v>
      </c>
      <c r="C557">
        <v>23962.07</v>
      </c>
      <c r="D557">
        <v>23701.83</v>
      </c>
      <c r="E557">
        <v>23951.81</v>
      </c>
      <c r="F557" s="12">
        <v>706432000</v>
      </c>
      <c r="G557" s="12">
        <v>397945280</v>
      </c>
    </row>
    <row r="558" spans="1:7">
      <c r="A558" s="9">
        <f>'(1)'!A558</f>
        <v>43091</v>
      </c>
      <c r="B558">
        <v>23783.42</v>
      </c>
      <c r="C558">
        <v>23891.63</v>
      </c>
      <c r="D558">
        <v>23739.17</v>
      </c>
      <c r="E558">
        <v>23868.34</v>
      </c>
      <c r="F558" s="12">
        <v>847429312</v>
      </c>
      <c r="G558" s="12">
        <v>396924672</v>
      </c>
    </row>
    <row r="559" spans="1:7">
      <c r="A559" s="9">
        <f>'(1)'!A559</f>
        <v>43095</v>
      </c>
      <c r="B559">
        <v>24078.93</v>
      </c>
      <c r="C559">
        <v>24084.42</v>
      </c>
      <c r="D559">
        <v>23699.47</v>
      </c>
      <c r="E559">
        <v>23763.37</v>
      </c>
      <c r="F559" s="12">
        <v>1025011072</v>
      </c>
      <c r="G559" s="12">
        <v>396163872</v>
      </c>
    </row>
    <row r="560" spans="1:7">
      <c r="A560" s="9">
        <f>'(1)'!A560</f>
        <v>43096</v>
      </c>
      <c r="B560">
        <v>23854.11</v>
      </c>
      <c r="C560">
        <v>23872.69</v>
      </c>
      <c r="D560">
        <v>23735.61</v>
      </c>
      <c r="E560">
        <v>23808.06</v>
      </c>
      <c r="F560" s="12">
        <v>740327616</v>
      </c>
      <c r="G560" s="12">
        <v>399439616</v>
      </c>
    </row>
    <row r="561" spans="1:7">
      <c r="A561" s="9">
        <f>'(1)'!A561</f>
        <v>43097</v>
      </c>
      <c r="B561">
        <v>23797.84</v>
      </c>
      <c r="C561">
        <v>23816.33</v>
      </c>
      <c r="D561">
        <v>23697.81</v>
      </c>
      <c r="E561">
        <v>23816.33</v>
      </c>
      <c r="F561" s="12">
        <v>671640000</v>
      </c>
      <c r="G561" s="12">
        <v>401917984</v>
      </c>
    </row>
    <row r="562" spans="1:7">
      <c r="A562" s="9">
        <f>'(1)'!A562</f>
        <v>43098</v>
      </c>
      <c r="B562">
        <v>23924.400000000001</v>
      </c>
      <c r="C562">
        <v>24129.34</v>
      </c>
      <c r="D562">
        <v>23916.02</v>
      </c>
      <c r="E562">
        <v>24124.15</v>
      </c>
      <c r="F562" s="12">
        <v>757499008</v>
      </c>
      <c r="G562" s="12">
        <v>403001056</v>
      </c>
    </row>
    <row r="563" spans="1:7">
      <c r="A563" s="9">
        <f>'(1)'!A563</f>
        <v>43102</v>
      </c>
      <c r="B563">
        <v>24026.43</v>
      </c>
      <c r="C563">
        <v>24072.77</v>
      </c>
      <c r="D563">
        <v>23917.14</v>
      </c>
      <c r="E563">
        <v>23940.78</v>
      </c>
      <c r="F563" s="12">
        <v>824273984</v>
      </c>
      <c r="G563" s="12">
        <v>401209888</v>
      </c>
    </row>
    <row r="564" spans="1:7">
      <c r="A564" s="9">
        <f>'(1)'!A564</f>
        <v>43103</v>
      </c>
      <c r="B564">
        <v>23750.65</v>
      </c>
      <c r="C564">
        <v>23828.400000000001</v>
      </c>
      <c r="D564">
        <v>23649.03</v>
      </c>
      <c r="E564">
        <v>23669.49</v>
      </c>
      <c r="F564" s="12">
        <v>840056832</v>
      </c>
      <c r="G564" s="12">
        <v>401850688</v>
      </c>
    </row>
    <row r="565" spans="1:7">
      <c r="A565" s="9">
        <f>'(1)'!A565</f>
        <v>43104</v>
      </c>
      <c r="B565">
        <v>23757.34</v>
      </c>
      <c r="C565">
        <v>23797.96</v>
      </c>
      <c r="D565">
        <v>23592.28</v>
      </c>
      <c r="E565">
        <v>23631.88</v>
      </c>
      <c r="F565" s="12">
        <v>898744896</v>
      </c>
      <c r="G565" s="12">
        <v>395766048</v>
      </c>
    </row>
    <row r="566" spans="1:7">
      <c r="A566" s="9">
        <f>'(1)'!A566</f>
        <v>43105</v>
      </c>
      <c r="B566">
        <v>23707.14</v>
      </c>
      <c r="C566">
        <v>23787.23</v>
      </c>
      <c r="D566">
        <v>23580.17</v>
      </c>
      <c r="E566">
        <v>23629.34</v>
      </c>
      <c r="F566" s="12">
        <v>708858688</v>
      </c>
      <c r="G566" s="12">
        <v>399679584</v>
      </c>
    </row>
    <row r="567" spans="1:7">
      <c r="A567" s="9">
        <f>'(1)'!A567</f>
        <v>43108</v>
      </c>
      <c r="B567">
        <v>23559.33</v>
      </c>
      <c r="C567">
        <v>23581.98</v>
      </c>
      <c r="D567">
        <v>23233.37</v>
      </c>
      <c r="E567">
        <v>23291.97</v>
      </c>
      <c r="F567" s="12">
        <v>914748288</v>
      </c>
      <c r="G567" s="12">
        <v>403809888</v>
      </c>
    </row>
    <row r="568" spans="1:7">
      <c r="A568" s="9">
        <f>'(1)'!A568</f>
        <v>43109</v>
      </c>
      <c r="B568">
        <v>23205.23</v>
      </c>
      <c r="C568">
        <v>23375.38</v>
      </c>
      <c r="D568">
        <v>23092.85</v>
      </c>
      <c r="E568">
        <v>23098.29</v>
      </c>
      <c r="F568" s="12">
        <v>1028900480</v>
      </c>
      <c r="G568" s="12">
        <v>406050784</v>
      </c>
    </row>
    <row r="569" spans="1:7">
      <c r="A569" s="9">
        <f>'(1)'!A569</f>
        <v>43110</v>
      </c>
      <c r="B569">
        <v>23276.1</v>
      </c>
      <c r="C569">
        <v>23492.77</v>
      </c>
      <c r="D569">
        <v>23211.119999999999</v>
      </c>
      <c r="E569">
        <v>23486.11</v>
      </c>
      <c r="F569" s="12">
        <v>1048996224</v>
      </c>
      <c r="G569" s="12">
        <v>406515840</v>
      </c>
    </row>
    <row r="570" spans="1:7">
      <c r="A570" s="9">
        <f>'(1)'!A570</f>
        <v>43111</v>
      </c>
      <c r="B570">
        <v>23361.67</v>
      </c>
      <c r="C570">
        <v>23367.96</v>
      </c>
      <c r="D570">
        <v>23122.45</v>
      </c>
      <c r="E570">
        <v>23274.53</v>
      </c>
      <c r="F570" s="12">
        <v>1016704384</v>
      </c>
      <c r="G570" s="12">
        <v>405921888</v>
      </c>
    </row>
    <row r="571" spans="1:7">
      <c r="A571" s="9">
        <f>'(1)'!A571</f>
        <v>43112</v>
      </c>
      <c r="B571">
        <v>22921.16</v>
      </c>
      <c r="C571">
        <v>22967.69</v>
      </c>
      <c r="D571">
        <v>22659.43</v>
      </c>
      <c r="E571">
        <v>22682.080000000002</v>
      </c>
      <c r="F571" s="12">
        <v>1109257216</v>
      </c>
      <c r="G571" s="12">
        <v>404426816</v>
      </c>
    </row>
    <row r="572" spans="1:7">
      <c r="A572" s="9">
        <f>'(1)'!A572</f>
        <v>43116</v>
      </c>
      <c r="B572">
        <v>22267</v>
      </c>
      <c r="C572">
        <v>22277.45</v>
      </c>
      <c r="D572">
        <v>21078.71</v>
      </c>
      <c r="E572">
        <v>21610.240000000002</v>
      </c>
      <c r="F572" s="12">
        <v>1960131072</v>
      </c>
      <c r="G572" s="12">
        <v>399836704</v>
      </c>
    </row>
    <row r="573" spans="1:7">
      <c r="A573" s="9">
        <f>'(1)'!A573</f>
        <v>43117</v>
      </c>
      <c r="B573">
        <v>22001.29</v>
      </c>
      <c r="C573">
        <v>22353.87</v>
      </c>
      <c r="D573">
        <v>21627.13</v>
      </c>
      <c r="E573">
        <v>21645.37</v>
      </c>
      <c r="F573" s="12">
        <v>1479375360</v>
      </c>
      <c r="G573" s="12">
        <v>405667264</v>
      </c>
    </row>
    <row r="574" spans="1:7">
      <c r="A574" s="9">
        <f>'(1)'!A574</f>
        <v>43118</v>
      </c>
      <c r="B574">
        <v>21721.57</v>
      </c>
      <c r="C574">
        <v>21977.03</v>
      </c>
      <c r="D574">
        <v>21649.7</v>
      </c>
      <c r="E574">
        <v>21890.86</v>
      </c>
      <c r="F574" s="12">
        <v>1079440640</v>
      </c>
      <c r="G574" s="12">
        <v>405308832</v>
      </c>
    </row>
    <row r="575" spans="1:7">
      <c r="A575" s="9">
        <f>'(1)'!A575</f>
        <v>43119</v>
      </c>
      <c r="B575">
        <v>21507.74</v>
      </c>
      <c r="C575">
        <v>21510.3</v>
      </c>
      <c r="D575">
        <v>21119.01</v>
      </c>
      <c r="E575">
        <v>21382.62</v>
      </c>
      <c r="F575" s="12">
        <v>1315402880</v>
      </c>
      <c r="G575" s="12">
        <v>406808352</v>
      </c>
    </row>
    <row r="576" spans="1:7">
      <c r="A576" s="9">
        <f>'(1)'!A576</f>
        <v>43122</v>
      </c>
      <c r="B576">
        <v>21633.34</v>
      </c>
      <c r="C576">
        <v>21679.200000000001</v>
      </c>
      <c r="D576">
        <v>21211.53</v>
      </c>
      <c r="E576">
        <v>21244.68</v>
      </c>
      <c r="F576" s="12">
        <v>1181617280</v>
      </c>
      <c r="G576" s="12">
        <v>406876320</v>
      </c>
    </row>
    <row r="577" spans="1:7">
      <c r="A577" s="9">
        <f>'(1)'!A577</f>
        <v>43123</v>
      </c>
      <c r="B577">
        <v>21251.24</v>
      </c>
      <c r="C577">
        <v>21371.01</v>
      </c>
      <c r="D577">
        <v>20950.150000000001</v>
      </c>
      <c r="E577">
        <v>21154.17</v>
      </c>
      <c r="F577" s="12">
        <v>1071110400</v>
      </c>
      <c r="G577" s="12">
        <v>408465120</v>
      </c>
    </row>
    <row r="578" spans="1:7">
      <c r="A578" s="9">
        <f>'(1)'!A578</f>
        <v>43124</v>
      </c>
      <c r="B578">
        <v>21384.1</v>
      </c>
      <c r="C578">
        <v>21578.99</v>
      </c>
      <c r="D578">
        <v>21308.92</v>
      </c>
      <c r="E578">
        <v>21464.98</v>
      </c>
      <c r="F578" s="12">
        <v>891143488</v>
      </c>
      <c r="G578" s="12">
        <v>408837344</v>
      </c>
    </row>
    <row r="579" spans="1:7">
      <c r="A579" s="9">
        <f>'(1)'!A579</f>
        <v>43125</v>
      </c>
      <c r="B579">
        <v>21555.99</v>
      </c>
      <c r="C579">
        <v>21866.37</v>
      </c>
      <c r="D579">
        <v>21499.88</v>
      </c>
      <c r="E579">
        <v>21720.25</v>
      </c>
      <c r="F579" s="12">
        <v>801701824</v>
      </c>
      <c r="G579" s="12">
        <v>407818400</v>
      </c>
    </row>
    <row r="580" spans="1:7">
      <c r="A580" s="9">
        <f>'(1)'!A580</f>
        <v>43126</v>
      </c>
      <c r="B580">
        <v>21903.66</v>
      </c>
      <c r="C580">
        <v>22152.85</v>
      </c>
      <c r="D580">
        <v>21858.33</v>
      </c>
      <c r="E580">
        <v>22149.21</v>
      </c>
      <c r="F580" s="12">
        <v>706078784</v>
      </c>
      <c r="G580" s="12">
        <v>408164768</v>
      </c>
    </row>
    <row r="581" spans="1:7">
      <c r="A581" s="9">
        <f>'(1)'!A581</f>
        <v>43129</v>
      </c>
      <c r="B581">
        <v>22054.32</v>
      </c>
      <c r="C581">
        <v>22063.87</v>
      </c>
      <c r="D581">
        <v>21831.45</v>
      </c>
      <c r="E581">
        <v>21925.1</v>
      </c>
      <c r="F581" s="12">
        <v>696265984</v>
      </c>
      <c r="G581" s="12">
        <v>405814912</v>
      </c>
    </row>
    <row r="582" spans="1:7">
      <c r="A582" s="9">
        <f>'(1)'!A582</f>
        <v>43130</v>
      </c>
      <c r="B582">
        <v>21942.42</v>
      </c>
      <c r="C582">
        <v>22130.58</v>
      </c>
      <c r="D582">
        <v>21836.73</v>
      </c>
      <c r="E582">
        <v>21970.81</v>
      </c>
      <c r="F582" s="12">
        <v>803494720</v>
      </c>
      <c r="G582" s="12">
        <v>405540384</v>
      </c>
    </row>
    <row r="583" spans="1:7">
      <c r="A583" s="9">
        <f>'(1)'!A583</f>
        <v>43131</v>
      </c>
      <c r="B583">
        <v>21789.88</v>
      </c>
      <c r="C583">
        <v>21799.4</v>
      </c>
      <c r="D583">
        <v>21626.85</v>
      </c>
      <c r="E583">
        <v>21736.44</v>
      </c>
      <c r="F583" s="12">
        <v>796712512</v>
      </c>
      <c r="G583" s="12">
        <v>405540384</v>
      </c>
    </row>
    <row r="584" spans="1:7">
      <c r="A584" s="9">
        <f>'(1)'!A584</f>
        <v>43132</v>
      </c>
      <c r="B584">
        <v>21789.72</v>
      </c>
      <c r="C584">
        <v>21903.39</v>
      </c>
      <c r="D584">
        <v>21741.63</v>
      </c>
      <c r="E584">
        <v>21892.78</v>
      </c>
      <c r="F584" s="12">
        <v>665755200</v>
      </c>
      <c r="G584" s="12">
        <v>405540384</v>
      </c>
    </row>
    <row r="585" spans="1:7">
      <c r="A585" s="9">
        <f>'(1)'!A585</f>
        <v>43133</v>
      </c>
      <c r="B585">
        <v>22134.639999999999</v>
      </c>
      <c r="C585">
        <v>22226.53</v>
      </c>
      <c r="D585">
        <v>22040.87</v>
      </c>
      <c r="E585">
        <v>22153.63</v>
      </c>
      <c r="F585" s="12">
        <v>665567808</v>
      </c>
      <c r="G585" s="12">
        <v>405540384</v>
      </c>
    </row>
    <row r="586" spans="1:7">
      <c r="A586" s="9">
        <f>'(1)'!A586</f>
        <v>43136</v>
      </c>
      <c r="B586">
        <v>22391.67</v>
      </c>
      <c r="C586">
        <v>22502.05</v>
      </c>
      <c r="D586">
        <v>22325.07</v>
      </c>
      <c r="E586">
        <v>22389.86</v>
      </c>
      <c r="F586" s="12">
        <v>765757824</v>
      </c>
      <c r="G586" s="12">
        <v>416544544</v>
      </c>
    </row>
    <row r="587" spans="1:7">
      <c r="A587" s="9">
        <f>'(1)'!A587</f>
        <v>43137</v>
      </c>
      <c r="B587">
        <v>22292.53</v>
      </c>
      <c r="C587">
        <v>22380.28</v>
      </c>
      <c r="D587">
        <v>22068.240000000002</v>
      </c>
      <c r="E587">
        <v>22068.240000000002</v>
      </c>
      <c r="F587" s="12">
        <v>914897216</v>
      </c>
      <c r="G587" s="12">
        <v>420669472</v>
      </c>
    </row>
    <row r="588" spans="1:7">
      <c r="A588" s="9">
        <f>'(1)'!A588</f>
        <v>43138</v>
      </c>
      <c r="B588">
        <v>21901.13</v>
      </c>
      <c r="C588">
        <v>21901.13</v>
      </c>
      <c r="D588">
        <v>21645.22</v>
      </c>
      <c r="E588">
        <v>21724.47</v>
      </c>
      <c r="F588" s="12">
        <v>930667904</v>
      </c>
      <c r="G588" s="12">
        <v>420669472</v>
      </c>
    </row>
    <row r="589" spans="1:7">
      <c r="A589" s="9">
        <f>'(1)'!A589</f>
        <v>43139</v>
      </c>
      <c r="B589">
        <v>21339.98</v>
      </c>
      <c r="C589">
        <v>21366.09</v>
      </c>
      <c r="D589">
        <v>21088.959999999999</v>
      </c>
      <c r="E589">
        <v>21181.64</v>
      </c>
      <c r="F589" s="12">
        <v>1000586368</v>
      </c>
      <c r="G589" s="12">
        <v>422481856</v>
      </c>
    </row>
    <row r="590" spans="1:7">
      <c r="A590" s="9">
        <f>'(1)'!A590</f>
        <v>43140</v>
      </c>
      <c r="B590">
        <v>21047.81</v>
      </c>
      <c r="C590">
        <v>21164.38</v>
      </c>
      <c r="D590">
        <v>20937.259999999998</v>
      </c>
      <c r="E590">
        <v>21042.09</v>
      </c>
      <c r="F590" s="12">
        <v>898565824</v>
      </c>
      <c r="G590" s="12">
        <v>423436768</v>
      </c>
    </row>
    <row r="591" spans="1:7">
      <c r="A591" s="9">
        <f>'(1)'!A591</f>
        <v>43143</v>
      </c>
      <c r="B591">
        <v>21390.2</v>
      </c>
      <c r="C591">
        <v>21551.14</v>
      </c>
      <c r="D591">
        <v>21381.42</v>
      </c>
      <c r="E591">
        <v>21417.759999999998</v>
      </c>
      <c r="F591" s="12">
        <v>787620928</v>
      </c>
      <c r="G591" s="12">
        <v>422416192</v>
      </c>
    </row>
    <row r="592" spans="1:7">
      <c r="A592" s="9">
        <f>'(1)'!A592</f>
        <v>43144</v>
      </c>
      <c r="B592">
        <v>21261.96</v>
      </c>
      <c r="C592">
        <v>21484.080000000002</v>
      </c>
      <c r="D592">
        <v>21201.94</v>
      </c>
      <c r="E592">
        <v>21252.720000000001</v>
      </c>
      <c r="F592" s="12">
        <v>897302272</v>
      </c>
      <c r="G592" s="12">
        <v>419534432</v>
      </c>
    </row>
    <row r="593" spans="1:7">
      <c r="A593" s="9">
        <f>'(1)'!A593</f>
        <v>43145</v>
      </c>
      <c r="B593">
        <v>21488.16</v>
      </c>
      <c r="C593">
        <v>21488.16</v>
      </c>
      <c r="D593">
        <v>21299.4</v>
      </c>
      <c r="E593">
        <v>21368.07</v>
      </c>
      <c r="F593" s="12">
        <v>742541120</v>
      </c>
      <c r="G593" s="12">
        <v>421051424</v>
      </c>
    </row>
    <row r="594" spans="1:7">
      <c r="A594" s="9">
        <f>'(1)'!A594</f>
        <v>43146</v>
      </c>
      <c r="B594">
        <v>21594.22</v>
      </c>
      <c r="C594">
        <v>21884.45</v>
      </c>
      <c r="D594">
        <v>21357.55</v>
      </c>
      <c r="E594">
        <v>21469.200000000001</v>
      </c>
      <c r="F594" s="12">
        <v>1139187584</v>
      </c>
      <c r="G594" s="12">
        <v>423225152</v>
      </c>
    </row>
    <row r="595" spans="1:7">
      <c r="A595" s="9">
        <f>'(1)'!A595</f>
        <v>43147</v>
      </c>
      <c r="B595">
        <v>21826.1</v>
      </c>
      <c r="C595">
        <v>21971.16</v>
      </c>
      <c r="D595">
        <v>21689.97</v>
      </c>
      <c r="E595">
        <v>21824.03</v>
      </c>
      <c r="F595" s="12">
        <v>728258112</v>
      </c>
      <c r="G595" s="12">
        <v>422158976</v>
      </c>
    </row>
    <row r="596" spans="1:7">
      <c r="A596" s="9">
        <f>'(1)'!A596</f>
        <v>43151</v>
      </c>
      <c r="B596">
        <v>21742.45</v>
      </c>
      <c r="C596">
        <v>21968.1</v>
      </c>
      <c r="D596">
        <v>21700.78</v>
      </c>
      <c r="E596">
        <v>21968.1</v>
      </c>
      <c r="F596" s="12">
        <v>702200576</v>
      </c>
      <c r="G596" s="12">
        <v>419023072</v>
      </c>
    </row>
    <row r="597" spans="1:7">
      <c r="A597" s="9">
        <f>'(1)'!A597</f>
        <v>43152</v>
      </c>
      <c r="B597">
        <v>21764.99</v>
      </c>
      <c r="C597">
        <v>21881.09</v>
      </c>
      <c r="D597">
        <v>21684.02</v>
      </c>
      <c r="E597">
        <v>21777.29</v>
      </c>
      <c r="F597" s="12">
        <v>669692480</v>
      </c>
      <c r="G597" s="12">
        <v>421044288</v>
      </c>
    </row>
    <row r="598" spans="1:7">
      <c r="A598" s="9">
        <f>'(1)'!A598</f>
        <v>43153</v>
      </c>
      <c r="B598">
        <v>21704.14</v>
      </c>
      <c r="C598">
        <v>21825.97</v>
      </c>
      <c r="D598">
        <v>21555.49</v>
      </c>
      <c r="E598">
        <v>21803.95</v>
      </c>
      <c r="F598" s="12">
        <v>672610432</v>
      </c>
      <c r="G598" s="12">
        <v>421187296</v>
      </c>
    </row>
    <row r="599" spans="1:7">
      <c r="A599" s="9">
        <f>'(1)'!A599</f>
        <v>43154</v>
      </c>
      <c r="B599">
        <v>21876.53</v>
      </c>
      <c r="C599">
        <v>21879.279999999999</v>
      </c>
      <c r="D599">
        <v>21632.85</v>
      </c>
      <c r="E599">
        <v>21676.51</v>
      </c>
      <c r="F599" s="12">
        <v>779918784</v>
      </c>
      <c r="G599" s="12">
        <v>425433184</v>
      </c>
    </row>
    <row r="600" spans="1:7">
      <c r="A600" s="9">
        <f>'(1)'!A600</f>
        <v>43157</v>
      </c>
      <c r="B600">
        <v>21537.9</v>
      </c>
      <c r="C600">
        <v>21659.040000000001</v>
      </c>
      <c r="D600">
        <v>21366.880000000001</v>
      </c>
      <c r="E600">
        <v>21480.9</v>
      </c>
      <c r="F600" s="12">
        <v>693523584</v>
      </c>
      <c r="G600" s="12">
        <v>423028960</v>
      </c>
    </row>
    <row r="601" spans="1:7">
      <c r="A601" s="9">
        <f>'(1)'!A601</f>
        <v>43158</v>
      </c>
      <c r="B601">
        <v>21297.98</v>
      </c>
      <c r="C601">
        <v>21384.86</v>
      </c>
      <c r="D601">
        <v>21223.97</v>
      </c>
      <c r="E601">
        <v>21380.97</v>
      </c>
      <c r="F601" s="12">
        <v>685635968</v>
      </c>
      <c r="G601" s="12">
        <v>419440640</v>
      </c>
    </row>
    <row r="602" spans="1:7">
      <c r="A602" s="9">
        <f>'(1)'!A602</f>
        <v>43159</v>
      </c>
      <c r="B602">
        <v>21352.16</v>
      </c>
      <c r="C602">
        <v>21592</v>
      </c>
      <c r="D602">
        <v>21349.71</v>
      </c>
      <c r="E602">
        <v>21591.99</v>
      </c>
      <c r="F602" s="12">
        <v>851613568</v>
      </c>
      <c r="G602" s="12">
        <v>417711648</v>
      </c>
    </row>
    <row r="603" spans="1:7">
      <c r="A603" s="9">
        <f>'(1)'!A603</f>
        <v>43160</v>
      </c>
      <c r="B603">
        <v>21188.799999999999</v>
      </c>
      <c r="C603">
        <v>21188.799999999999</v>
      </c>
      <c r="D603">
        <v>20559.61</v>
      </c>
      <c r="E603">
        <v>20617.86</v>
      </c>
      <c r="F603" s="12">
        <v>1246988928</v>
      </c>
      <c r="G603" s="12">
        <v>417726400</v>
      </c>
    </row>
    <row r="604" spans="1:7">
      <c r="A604" s="9">
        <f>'(1)'!A604</f>
        <v>43161</v>
      </c>
      <c r="B604">
        <v>20423.37</v>
      </c>
      <c r="C604">
        <v>20766.099999999999</v>
      </c>
      <c r="D604">
        <v>20347.490000000002</v>
      </c>
      <c r="E604">
        <v>20766.099999999999</v>
      </c>
      <c r="F604" s="12">
        <v>1004845184</v>
      </c>
      <c r="G604" s="12">
        <v>412900448</v>
      </c>
    </row>
    <row r="605" spans="1:7">
      <c r="A605" s="9">
        <f>'(1)'!A605</f>
        <v>43164</v>
      </c>
      <c r="B605">
        <v>20958.900000000001</v>
      </c>
      <c r="C605">
        <v>21317.32</v>
      </c>
      <c r="D605">
        <v>20943.310000000001</v>
      </c>
      <c r="E605">
        <v>21317.32</v>
      </c>
      <c r="F605" s="12">
        <v>1050906496</v>
      </c>
      <c r="G605" s="12">
        <v>408225856</v>
      </c>
    </row>
    <row r="606" spans="1:7">
      <c r="A606" s="9">
        <f>'(1)'!A606</f>
        <v>43165</v>
      </c>
      <c r="B606">
        <v>20893.05</v>
      </c>
      <c r="C606">
        <v>21031.31</v>
      </c>
      <c r="D606">
        <v>20776.82</v>
      </c>
      <c r="E606">
        <v>21031.31</v>
      </c>
      <c r="F606" s="12">
        <v>908125376</v>
      </c>
      <c r="G606" s="12">
        <v>415673408</v>
      </c>
    </row>
    <row r="607" spans="1:7">
      <c r="A607" s="9">
        <f>'(1)'!A607</f>
        <v>43166</v>
      </c>
      <c r="B607">
        <v>21250.959999999999</v>
      </c>
      <c r="C607">
        <v>21298.57</v>
      </c>
      <c r="D607">
        <v>20996.22</v>
      </c>
      <c r="E607">
        <v>21159.08</v>
      </c>
      <c r="F607" s="12">
        <v>813223168</v>
      </c>
      <c r="G607" s="12">
        <v>413756320</v>
      </c>
    </row>
    <row r="608" spans="1:7">
      <c r="A608" s="9">
        <f>'(1)'!A608</f>
        <v>43167</v>
      </c>
      <c r="B608">
        <v>21392.42</v>
      </c>
      <c r="C608">
        <v>21512.799999999999</v>
      </c>
      <c r="D608">
        <v>21311.5</v>
      </c>
      <c r="E608">
        <v>21454.3</v>
      </c>
      <c r="F608" s="12">
        <v>655767616</v>
      </c>
      <c r="G608" s="12">
        <v>405350592</v>
      </c>
    </row>
    <row r="609" spans="1:7">
      <c r="A609" s="9">
        <f>'(1)'!A609</f>
        <v>43168</v>
      </c>
      <c r="B609">
        <v>21441.57</v>
      </c>
      <c r="C609">
        <v>21597.47</v>
      </c>
      <c r="D609">
        <v>21388.58</v>
      </c>
      <c r="E609">
        <v>21388.58</v>
      </c>
      <c r="F609" s="12">
        <v>490334912</v>
      </c>
      <c r="G609" s="12">
        <v>388996448</v>
      </c>
    </row>
    <row r="610" spans="1:7">
      <c r="A610" s="9">
        <f>'(1)'!A610</f>
        <v>43171</v>
      </c>
      <c r="B610">
        <v>21115.48</v>
      </c>
      <c r="C610">
        <v>21333.5</v>
      </c>
      <c r="D610">
        <v>21056.02</v>
      </c>
      <c r="E610">
        <v>21292.29</v>
      </c>
      <c r="F610" s="12">
        <v>657953600</v>
      </c>
      <c r="G610" s="12">
        <v>390173024</v>
      </c>
    </row>
    <row r="611" spans="1:7">
      <c r="A611" s="9">
        <f>'(1)'!A611</f>
        <v>43172</v>
      </c>
      <c r="B611">
        <v>21415.85</v>
      </c>
      <c r="C611">
        <v>21415.85</v>
      </c>
      <c r="D611">
        <v>21238.18</v>
      </c>
      <c r="E611">
        <v>21319.55</v>
      </c>
      <c r="F611" s="12">
        <v>779096704</v>
      </c>
      <c r="G611" s="12">
        <v>393985344</v>
      </c>
    </row>
    <row r="612" spans="1:7">
      <c r="A612" s="9">
        <f>'(1)'!A612</f>
        <v>43173</v>
      </c>
      <c r="B612">
        <v>21541.18</v>
      </c>
      <c r="C612">
        <v>21737.66</v>
      </c>
      <c r="D612">
        <v>21462.1</v>
      </c>
      <c r="E612">
        <v>21645.42</v>
      </c>
      <c r="F612" s="12">
        <v>832020096</v>
      </c>
      <c r="G612" s="12">
        <v>386094144</v>
      </c>
    </row>
    <row r="613" spans="1:7">
      <c r="A613" s="9">
        <f>'(1)'!A613</f>
        <v>43174</v>
      </c>
      <c r="B613">
        <v>21633.73</v>
      </c>
      <c r="C613">
        <v>21742.84</v>
      </c>
      <c r="D613">
        <v>21550.42</v>
      </c>
      <c r="E613">
        <v>21567.52</v>
      </c>
      <c r="F613" s="12">
        <v>767064832</v>
      </c>
      <c r="G613" s="12">
        <v>386094144</v>
      </c>
    </row>
    <row r="614" spans="1:7">
      <c r="A614" s="9">
        <f>'(1)'!A614</f>
        <v>43175</v>
      </c>
      <c r="B614">
        <v>21534.33</v>
      </c>
      <c r="C614">
        <v>21737.09</v>
      </c>
      <c r="D614">
        <v>21517.77</v>
      </c>
      <c r="E614">
        <v>21678.26</v>
      </c>
      <c r="F614" s="12">
        <v>640431488</v>
      </c>
      <c r="G614" s="12">
        <v>381991744</v>
      </c>
    </row>
    <row r="615" spans="1:7">
      <c r="A615" s="9">
        <f>'(1)'!A615</f>
        <v>43178</v>
      </c>
      <c r="B615">
        <v>21599.67</v>
      </c>
      <c r="C615">
        <v>21933.99</v>
      </c>
      <c r="D615">
        <v>21542.37</v>
      </c>
      <c r="E615">
        <v>21794.32</v>
      </c>
      <c r="F615" s="12">
        <v>770246080</v>
      </c>
      <c r="G615" s="12">
        <v>379451072</v>
      </c>
    </row>
    <row r="616" spans="1:7">
      <c r="A616" s="9">
        <f>'(1)'!A616</f>
        <v>43179</v>
      </c>
      <c r="B616">
        <v>21819.09</v>
      </c>
      <c r="C616">
        <v>21837.360000000001</v>
      </c>
      <c r="D616">
        <v>21687.1</v>
      </c>
      <c r="E616">
        <v>21687.1</v>
      </c>
      <c r="F616" s="12">
        <v>716520192</v>
      </c>
      <c r="G616" s="12">
        <v>383567296</v>
      </c>
    </row>
    <row r="617" spans="1:7">
      <c r="A617" s="9">
        <f>'(1)'!A617</f>
        <v>43180</v>
      </c>
      <c r="B617">
        <v>21657.87</v>
      </c>
      <c r="C617">
        <v>21719.43</v>
      </c>
      <c r="D617">
        <v>21591.39</v>
      </c>
      <c r="E617">
        <v>21660.28</v>
      </c>
      <c r="F617" s="12">
        <v>601805824</v>
      </c>
      <c r="G617" s="12">
        <v>387322272</v>
      </c>
    </row>
    <row r="618" spans="1:7">
      <c r="A618" s="9">
        <f>'(1)'!A618</f>
        <v>43181</v>
      </c>
      <c r="B618">
        <v>21801.41</v>
      </c>
      <c r="C618">
        <v>21917.35</v>
      </c>
      <c r="D618">
        <v>21746.69</v>
      </c>
      <c r="E618">
        <v>21778.74</v>
      </c>
      <c r="F618" s="12">
        <v>754051072</v>
      </c>
      <c r="G618" s="12">
        <v>394852384</v>
      </c>
    </row>
    <row r="619" spans="1:7">
      <c r="A619" s="9">
        <f>'(1)'!A619</f>
        <v>43182</v>
      </c>
      <c r="B619">
        <v>21843.55</v>
      </c>
      <c r="C619">
        <v>21879.69</v>
      </c>
      <c r="D619">
        <v>21775.61</v>
      </c>
      <c r="E619">
        <v>21835.53</v>
      </c>
      <c r="F619" s="12">
        <v>550306432</v>
      </c>
      <c r="G619" s="12">
        <v>391660896</v>
      </c>
    </row>
    <row r="620" spans="1:7">
      <c r="A620" s="9">
        <f>'(1)'!A620</f>
        <v>43185</v>
      </c>
      <c r="B620">
        <v>21801.83</v>
      </c>
      <c r="C620">
        <v>21889.89</v>
      </c>
      <c r="D620">
        <v>21772.42</v>
      </c>
      <c r="E620">
        <v>21847.59</v>
      </c>
      <c r="F620" s="12">
        <v>592455680</v>
      </c>
      <c r="G620" s="12">
        <v>390506880</v>
      </c>
    </row>
    <row r="621" spans="1:7">
      <c r="A621" s="9">
        <f>'(1)'!A621</f>
        <v>43186</v>
      </c>
      <c r="B621">
        <v>21929.01</v>
      </c>
      <c r="C621">
        <v>22194.11</v>
      </c>
      <c r="D621">
        <v>21914.959999999999</v>
      </c>
      <c r="E621">
        <v>22158.2</v>
      </c>
      <c r="F621" s="12">
        <v>726075584</v>
      </c>
      <c r="G621" s="12">
        <v>386969696</v>
      </c>
    </row>
    <row r="622" spans="1:7">
      <c r="A622" s="9">
        <f>'(1)'!A622</f>
        <v>43187</v>
      </c>
      <c r="B622">
        <v>22231.86</v>
      </c>
      <c r="C622">
        <v>22360.65</v>
      </c>
      <c r="D622">
        <v>22176.86</v>
      </c>
      <c r="E622">
        <v>22191.18</v>
      </c>
      <c r="F622" s="12">
        <v>821700672</v>
      </c>
      <c r="G622" s="12">
        <v>390137088</v>
      </c>
    </row>
    <row r="623" spans="1:7">
      <c r="A623" s="9">
        <f>'(1)'!A623</f>
        <v>43188</v>
      </c>
      <c r="B623">
        <v>22148.22</v>
      </c>
      <c r="C623">
        <v>22261.35</v>
      </c>
      <c r="D623">
        <v>22076.63</v>
      </c>
      <c r="E623">
        <v>22162.240000000002</v>
      </c>
      <c r="F623" s="12">
        <v>718220032</v>
      </c>
      <c r="G623" s="12">
        <v>393891968</v>
      </c>
    </row>
    <row r="624" spans="1:7">
      <c r="A624" s="9">
        <f>'(1)'!A624</f>
        <v>43192</v>
      </c>
      <c r="B624">
        <v>22157.88</v>
      </c>
      <c r="C624">
        <v>22204.86</v>
      </c>
      <c r="D624">
        <v>22065.52</v>
      </c>
      <c r="E624">
        <v>22088.04</v>
      </c>
      <c r="F624" s="12">
        <v>659951808</v>
      </c>
      <c r="G624" s="12">
        <v>397471616</v>
      </c>
    </row>
    <row r="625" spans="1:7">
      <c r="A625" s="9">
        <f>'(1)'!A625</f>
        <v>43193</v>
      </c>
      <c r="B625">
        <v>22228.82</v>
      </c>
      <c r="C625">
        <v>22304.69</v>
      </c>
      <c r="D625">
        <v>22149.59</v>
      </c>
      <c r="E625">
        <v>22278.12</v>
      </c>
      <c r="F625" s="12">
        <v>789318528</v>
      </c>
      <c r="G625" s="12">
        <v>391521280</v>
      </c>
    </row>
    <row r="626" spans="1:7">
      <c r="A626" s="9">
        <f>'(1)'!A626</f>
        <v>43194</v>
      </c>
      <c r="B626">
        <v>22118.62</v>
      </c>
      <c r="C626">
        <v>22228.78</v>
      </c>
      <c r="D626">
        <v>22080.76</v>
      </c>
      <c r="E626">
        <v>22215.32</v>
      </c>
      <c r="F626" s="12">
        <v>755983488</v>
      </c>
      <c r="G626" s="12">
        <v>385321216</v>
      </c>
    </row>
    <row r="627" spans="1:7">
      <c r="A627" s="9">
        <f>'(1)'!A627</f>
        <v>43195</v>
      </c>
      <c r="B627">
        <v>22278.77</v>
      </c>
      <c r="C627">
        <v>22381.66</v>
      </c>
      <c r="D627">
        <v>22265.200000000001</v>
      </c>
      <c r="E627">
        <v>22319.61</v>
      </c>
      <c r="F627" s="12">
        <v>750733824</v>
      </c>
      <c r="G627" s="12">
        <v>377392160</v>
      </c>
    </row>
    <row r="628" spans="1:7">
      <c r="A628" s="9">
        <f>'(1)'!A628</f>
        <v>43196</v>
      </c>
      <c r="B628">
        <v>22466.66</v>
      </c>
      <c r="C628">
        <v>22495.56</v>
      </c>
      <c r="D628">
        <v>22357.53</v>
      </c>
      <c r="E628">
        <v>22467.87</v>
      </c>
      <c r="F628" s="12">
        <v>919186624</v>
      </c>
      <c r="G628" s="12">
        <v>375041120</v>
      </c>
    </row>
    <row r="629" spans="1:7">
      <c r="A629" s="9">
        <f>'(1)'!A629</f>
        <v>43199</v>
      </c>
      <c r="B629">
        <v>22453.42</v>
      </c>
      <c r="C629">
        <v>22519.45</v>
      </c>
      <c r="D629">
        <v>22411.43</v>
      </c>
      <c r="E629">
        <v>22508.03</v>
      </c>
      <c r="F629" s="12">
        <v>926772672</v>
      </c>
      <c r="G629" s="12">
        <v>379038304</v>
      </c>
    </row>
    <row r="630" spans="1:7">
      <c r="A630" s="9">
        <f>'(1)'!A630</f>
        <v>43200</v>
      </c>
      <c r="B630">
        <v>22568.19</v>
      </c>
      <c r="C630">
        <v>22568.19</v>
      </c>
      <c r="D630">
        <v>22426.55</v>
      </c>
      <c r="E630">
        <v>22472.78</v>
      </c>
      <c r="F630" s="12">
        <v>728576192</v>
      </c>
      <c r="G630" s="12">
        <v>376207968</v>
      </c>
    </row>
    <row r="631" spans="1:7">
      <c r="A631" s="9">
        <f>'(1)'!A631</f>
        <v>43201</v>
      </c>
      <c r="B631">
        <v>22513.22</v>
      </c>
      <c r="C631">
        <v>22513.48</v>
      </c>
      <c r="D631">
        <v>22350.91</v>
      </c>
      <c r="E631">
        <v>22467.16</v>
      </c>
      <c r="F631" s="12">
        <v>710778368</v>
      </c>
      <c r="G631" s="12">
        <v>377182688</v>
      </c>
    </row>
    <row r="632" spans="1:7">
      <c r="A632" s="9">
        <f>'(1)'!A632</f>
        <v>43202</v>
      </c>
      <c r="B632">
        <v>22440.65</v>
      </c>
      <c r="C632">
        <v>22566.68</v>
      </c>
      <c r="D632">
        <v>22423.23</v>
      </c>
      <c r="E632">
        <v>22508.69</v>
      </c>
      <c r="F632" s="12">
        <v>794462592</v>
      </c>
      <c r="G632" s="12">
        <v>378213632</v>
      </c>
    </row>
    <row r="633" spans="1:7">
      <c r="A633" s="9">
        <f>'(1)'!A633</f>
        <v>43203</v>
      </c>
      <c r="B633">
        <v>22463.01</v>
      </c>
      <c r="C633">
        <v>22478.639999999999</v>
      </c>
      <c r="D633">
        <v>22364.75</v>
      </c>
      <c r="E633">
        <v>22408.880000000001</v>
      </c>
      <c r="F633" s="12">
        <v>887137216</v>
      </c>
      <c r="G633" s="12">
        <v>384547392</v>
      </c>
    </row>
    <row r="634" spans="1:7">
      <c r="A634" s="9">
        <f>'(1)'!A634</f>
        <v>43206</v>
      </c>
      <c r="B634">
        <v>22482.51</v>
      </c>
      <c r="C634">
        <v>22530.639999999999</v>
      </c>
      <c r="D634">
        <v>22418.75</v>
      </c>
      <c r="E634">
        <v>22497.18</v>
      </c>
      <c r="F634" s="12">
        <v>755869696</v>
      </c>
      <c r="G634" s="12">
        <v>386204704</v>
      </c>
    </row>
    <row r="635" spans="1:7">
      <c r="A635" s="9">
        <f>'(1)'!A635</f>
        <v>43207</v>
      </c>
      <c r="B635">
        <v>22573.95</v>
      </c>
      <c r="C635">
        <v>22769.16</v>
      </c>
      <c r="D635">
        <v>22545.47</v>
      </c>
      <c r="E635">
        <v>22758.48</v>
      </c>
      <c r="F635" s="12">
        <v>827483008</v>
      </c>
      <c r="G635" s="12">
        <v>384059168</v>
      </c>
    </row>
    <row r="636" spans="1:7">
      <c r="A636" s="9">
        <f>'(1)'!A636</f>
        <v>43208</v>
      </c>
      <c r="B636">
        <v>22705.3</v>
      </c>
      <c r="C636">
        <v>22894.76</v>
      </c>
      <c r="D636">
        <v>22683.64</v>
      </c>
      <c r="E636">
        <v>22865.86</v>
      </c>
      <c r="F636" s="12">
        <v>709814976</v>
      </c>
      <c r="G636" s="12">
        <v>383676096</v>
      </c>
    </row>
    <row r="637" spans="1:7">
      <c r="A637" s="9">
        <f>'(1)'!A637</f>
        <v>43209</v>
      </c>
      <c r="B637">
        <v>22889.47</v>
      </c>
      <c r="C637">
        <v>22912.06</v>
      </c>
      <c r="D637">
        <v>22805.72</v>
      </c>
      <c r="E637">
        <v>22818.02</v>
      </c>
      <c r="F637" s="12">
        <v>891344320</v>
      </c>
      <c r="G637" s="12">
        <v>381967328</v>
      </c>
    </row>
    <row r="638" spans="1:7">
      <c r="A638" s="9">
        <f>'(1)'!A638</f>
        <v>43210</v>
      </c>
      <c r="B638">
        <v>22730.12</v>
      </c>
      <c r="C638">
        <v>22796.14</v>
      </c>
      <c r="D638">
        <v>22695.84</v>
      </c>
      <c r="E638">
        <v>22717.23</v>
      </c>
      <c r="F638" s="12">
        <v>826582976</v>
      </c>
      <c r="G638" s="12">
        <v>378594848</v>
      </c>
    </row>
    <row r="639" spans="1:7">
      <c r="A639" s="9">
        <f>'(1)'!A639</f>
        <v>43213</v>
      </c>
      <c r="B639">
        <v>22820.62</v>
      </c>
      <c r="C639">
        <v>22887.03</v>
      </c>
      <c r="D639">
        <v>22799.16</v>
      </c>
      <c r="E639">
        <v>22838.37</v>
      </c>
      <c r="F639" s="12">
        <v>779172800</v>
      </c>
      <c r="G639" s="12">
        <v>378722688</v>
      </c>
    </row>
    <row r="640" spans="1:7">
      <c r="A640" s="9">
        <f>'(1)'!A640</f>
        <v>43214</v>
      </c>
      <c r="B640">
        <v>22907.200000000001</v>
      </c>
      <c r="C640">
        <v>22954.19</v>
      </c>
      <c r="D640">
        <v>22867.3</v>
      </c>
      <c r="E640">
        <v>22930.36</v>
      </c>
      <c r="F640" s="12">
        <v>672852480</v>
      </c>
      <c r="G640" s="12">
        <v>378722688</v>
      </c>
    </row>
    <row r="641" spans="1:7">
      <c r="A641" s="9">
        <f>'(1)'!A641</f>
        <v>43215</v>
      </c>
      <c r="B641">
        <v>22937.58</v>
      </c>
      <c r="C641">
        <v>23050.39</v>
      </c>
      <c r="D641">
        <v>22935.31</v>
      </c>
      <c r="E641">
        <v>23002.37</v>
      </c>
      <c r="F641" s="12">
        <v>608974208</v>
      </c>
      <c r="G641" s="12">
        <v>380709760</v>
      </c>
    </row>
    <row r="642" spans="1:7">
      <c r="A642" s="9">
        <f>'(1)'!A642</f>
        <v>43216</v>
      </c>
      <c r="B642">
        <v>23025.95</v>
      </c>
      <c r="C642">
        <v>23031.67</v>
      </c>
      <c r="D642">
        <v>22952.87</v>
      </c>
      <c r="E642">
        <v>22960.34</v>
      </c>
      <c r="F642" s="12">
        <v>612262016</v>
      </c>
      <c r="G642" s="12">
        <v>366963264</v>
      </c>
    </row>
    <row r="643" spans="1:7">
      <c r="A643" s="9">
        <f>'(1)'!A643</f>
        <v>43217</v>
      </c>
      <c r="B643">
        <v>22868.79</v>
      </c>
      <c r="C643">
        <v>22949.73</v>
      </c>
      <c r="D643">
        <v>22649.85</v>
      </c>
      <c r="E643">
        <v>22689.74</v>
      </c>
      <c r="F643" s="12">
        <v>773137088</v>
      </c>
      <c r="G643" s="12">
        <v>368414688</v>
      </c>
    </row>
    <row r="644" spans="1:7">
      <c r="A644" s="9">
        <f>'(1)'!A644</f>
        <v>43220</v>
      </c>
      <c r="B644">
        <v>22621.29</v>
      </c>
      <c r="C644">
        <v>22644.69</v>
      </c>
      <c r="D644">
        <v>22366.6</v>
      </c>
      <c r="E644">
        <v>22437.01</v>
      </c>
      <c r="F644" s="12">
        <v>881969472</v>
      </c>
      <c r="G644" s="12">
        <v>378397888</v>
      </c>
    </row>
    <row r="645" spans="1:7">
      <c r="A645" s="9">
        <f>'(1)'!A645</f>
        <v>43221</v>
      </c>
      <c r="B645">
        <v>22380.22</v>
      </c>
      <c r="C645">
        <v>22509.360000000001</v>
      </c>
      <c r="D645">
        <v>22318.15</v>
      </c>
      <c r="E645">
        <v>22450.79</v>
      </c>
      <c r="F645" s="12">
        <v>725572224</v>
      </c>
      <c r="G645" s="12">
        <v>373904544</v>
      </c>
    </row>
    <row r="646" spans="1:7">
      <c r="A646" s="9">
        <f>'(1)'!A646</f>
        <v>43222</v>
      </c>
      <c r="B646">
        <v>22488.95</v>
      </c>
      <c r="C646">
        <v>22547.67</v>
      </c>
      <c r="D646">
        <v>22410.91</v>
      </c>
      <c r="E646">
        <v>22481.09</v>
      </c>
      <c r="F646" s="12">
        <v>545112384</v>
      </c>
      <c r="G646" s="12">
        <v>374433184</v>
      </c>
    </row>
    <row r="647" spans="1:7">
      <c r="A647" s="9">
        <f>'(1)'!A647</f>
        <v>43223</v>
      </c>
      <c r="B647">
        <v>22431.95</v>
      </c>
      <c r="C647">
        <v>22439.1</v>
      </c>
      <c r="D647">
        <v>22240.39</v>
      </c>
      <c r="E647">
        <v>22358.43</v>
      </c>
      <c r="F647" s="12">
        <v>616423616</v>
      </c>
      <c r="G647" s="12">
        <v>377052960</v>
      </c>
    </row>
    <row r="648" spans="1:7">
      <c r="A648" s="9">
        <f>'(1)'!A648</f>
        <v>43224</v>
      </c>
      <c r="B648">
        <v>22051.97</v>
      </c>
      <c r="C648">
        <v>22079.23</v>
      </c>
      <c r="D648">
        <v>21931.65</v>
      </c>
      <c r="E648">
        <v>22018.52</v>
      </c>
      <c r="F648" s="12">
        <v>933232576</v>
      </c>
      <c r="G648" s="12">
        <v>375588512</v>
      </c>
    </row>
    <row r="649" spans="1:7">
      <c r="A649" s="9">
        <f>'(1)'!A649</f>
        <v>43227</v>
      </c>
      <c r="B649">
        <v>22163.4</v>
      </c>
      <c r="C649">
        <v>22254.42</v>
      </c>
      <c r="D649">
        <v>22098</v>
      </c>
      <c r="E649">
        <v>22201.82</v>
      </c>
      <c r="F649" s="12">
        <v>1365397632</v>
      </c>
      <c r="G649" s="12">
        <v>374403552</v>
      </c>
    </row>
    <row r="650" spans="1:7">
      <c r="A650" s="9">
        <f>'(1)'!A650</f>
        <v>43228</v>
      </c>
      <c r="B650">
        <v>22126.25</v>
      </c>
      <c r="C650">
        <v>22316.91</v>
      </c>
      <c r="D650">
        <v>22098.04</v>
      </c>
      <c r="E650">
        <v>22171.35</v>
      </c>
      <c r="F650" s="12">
        <v>850357504</v>
      </c>
      <c r="G650" s="12">
        <v>374863968</v>
      </c>
    </row>
    <row r="651" spans="1:7">
      <c r="A651" s="9">
        <f>'(1)'!A651</f>
        <v>43229</v>
      </c>
      <c r="B651">
        <v>22365.09</v>
      </c>
      <c r="C651">
        <v>22515.72</v>
      </c>
      <c r="D651">
        <v>22355.83</v>
      </c>
      <c r="E651">
        <v>22475.94</v>
      </c>
      <c r="F651" s="12">
        <v>741227904</v>
      </c>
      <c r="G651" s="12">
        <v>379416352</v>
      </c>
    </row>
    <row r="652" spans="1:7">
      <c r="A652" s="9">
        <f>'(1)'!A652</f>
        <v>43230</v>
      </c>
      <c r="B652">
        <v>22552.17</v>
      </c>
      <c r="C652">
        <v>22602.13</v>
      </c>
      <c r="D652">
        <v>22470.04</v>
      </c>
      <c r="E652">
        <v>22539.54</v>
      </c>
      <c r="F652" s="12">
        <v>678021504</v>
      </c>
      <c r="G652" s="12">
        <v>378259424</v>
      </c>
    </row>
    <row r="653" spans="1:7">
      <c r="A653" s="9">
        <f>'(1)'!A653</f>
        <v>43231</v>
      </c>
      <c r="B653">
        <v>22520.31</v>
      </c>
      <c r="C653">
        <v>22662.82</v>
      </c>
      <c r="D653">
        <v>22498.59</v>
      </c>
      <c r="E653">
        <v>22625.73</v>
      </c>
      <c r="F653" s="12">
        <v>700134400</v>
      </c>
      <c r="G653" s="12">
        <v>380034880</v>
      </c>
    </row>
    <row r="654" spans="1:7">
      <c r="A654" s="9">
        <f>'(1)'!A654</f>
        <v>43234</v>
      </c>
      <c r="B654">
        <v>22748.720000000001</v>
      </c>
      <c r="C654">
        <v>22856.37</v>
      </c>
      <c r="D654">
        <v>22732.18</v>
      </c>
      <c r="E654">
        <v>22823.26</v>
      </c>
      <c r="F654" s="12">
        <v>743579200</v>
      </c>
      <c r="G654" s="12">
        <v>382116640</v>
      </c>
    </row>
    <row r="655" spans="1:7">
      <c r="A655" s="9">
        <f>'(1)'!A655</f>
        <v>43235</v>
      </c>
      <c r="B655">
        <v>22799.38</v>
      </c>
      <c r="C655">
        <v>22879</v>
      </c>
      <c r="D655">
        <v>22694.5</v>
      </c>
      <c r="E655">
        <v>22694.5</v>
      </c>
      <c r="F655" s="12">
        <v>877581376</v>
      </c>
      <c r="G655" s="12">
        <v>381150752</v>
      </c>
    </row>
    <row r="656" spans="1:7">
      <c r="A656" s="9">
        <f>'(1)'!A656</f>
        <v>43236</v>
      </c>
      <c r="B656">
        <v>22686.95</v>
      </c>
      <c r="C656">
        <v>22856.080000000002</v>
      </c>
      <c r="D656">
        <v>22667.3</v>
      </c>
      <c r="E656">
        <v>22804.04</v>
      </c>
      <c r="F656" s="12">
        <v>573984768</v>
      </c>
      <c r="G656" s="12">
        <v>379589184</v>
      </c>
    </row>
    <row r="657" spans="1:7">
      <c r="A657" s="9">
        <f>'(1)'!A657</f>
        <v>43237</v>
      </c>
      <c r="B657">
        <v>22977.22</v>
      </c>
      <c r="C657">
        <v>23011.57</v>
      </c>
      <c r="D657">
        <v>22797.73</v>
      </c>
      <c r="E657">
        <v>22878.35</v>
      </c>
      <c r="F657" s="12">
        <v>659016832</v>
      </c>
      <c r="G657" s="12">
        <v>382070176</v>
      </c>
    </row>
    <row r="658" spans="1:7">
      <c r="A658" s="9">
        <f>'(1)'!A658</f>
        <v>43238</v>
      </c>
      <c r="B658">
        <v>22896.17</v>
      </c>
      <c r="C658">
        <v>22993.26</v>
      </c>
      <c r="D658">
        <v>22895.31</v>
      </c>
      <c r="E658">
        <v>22966.38</v>
      </c>
      <c r="F658" s="12">
        <v>587737472</v>
      </c>
      <c r="G658" s="12">
        <v>383289824</v>
      </c>
    </row>
    <row r="659" spans="1:7">
      <c r="A659" s="9">
        <f>'(1)'!A659</f>
        <v>43241</v>
      </c>
      <c r="B659">
        <v>22842.959999999999</v>
      </c>
      <c r="C659">
        <v>22898.39</v>
      </c>
      <c r="D659">
        <v>22738.61</v>
      </c>
      <c r="E659">
        <v>22738.61</v>
      </c>
      <c r="F659" s="12">
        <v>742712512</v>
      </c>
      <c r="G659" s="12">
        <v>382190944</v>
      </c>
    </row>
    <row r="660" spans="1:7">
      <c r="A660" s="9">
        <f>'(1)'!A660</f>
        <v>43242</v>
      </c>
      <c r="B660">
        <v>22883.24</v>
      </c>
      <c r="C660">
        <v>22885.84</v>
      </c>
      <c r="D660">
        <v>22770.38</v>
      </c>
      <c r="E660">
        <v>22851.75</v>
      </c>
      <c r="F660" s="12">
        <v>912370432</v>
      </c>
      <c r="G660" s="12">
        <v>386106048</v>
      </c>
    </row>
    <row r="661" spans="1:7">
      <c r="A661" s="9">
        <f>'(1)'!A661</f>
        <v>43243</v>
      </c>
      <c r="B661">
        <v>22806.57</v>
      </c>
      <c r="C661">
        <v>22806.89</v>
      </c>
      <c r="D661">
        <v>22601.13</v>
      </c>
      <c r="E661">
        <v>22680.33</v>
      </c>
      <c r="F661" s="12">
        <v>669854976</v>
      </c>
      <c r="G661" s="12">
        <v>387288800</v>
      </c>
    </row>
    <row r="662" spans="1:7">
      <c r="A662" s="9">
        <f>'(1)'!A662</f>
        <v>43244</v>
      </c>
      <c r="B662">
        <v>22565.919999999998</v>
      </c>
      <c r="C662">
        <v>22618.52</v>
      </c>
      <c r="D662">
        <v>22278.48</v>
      </c>
      <c r="E662">
        <v>22278.48</v>
      </c>
      <c r="F662" s="12">
        <v>818903104</v>
      </c>
      <c r="G662" s="12">
        <v>387189088</v>
      </c>
    </row>
    <row r="663" spans="1:7">
      <c r="A663" s="9">
        <f>'(1)'!A663</f>
        <v>43245</v>
      </c>
      <c r="B663">
        <v>22338.53</v>
      </c>
      <c r="C663">
        <v>22581.4</v>
      </c>
      <c r="D663">
        <v>22167.16</v>
      </c>
      <c r="E663">
        <v>22555.43</v>
      </c>
      <c r="F663" s="12">
        <v>917024320</v>
      </c>
      <c r="G663" s="12">
        <v>387463904</v>
      </c>
    </row>
    <row r="664" spans="1:7">
      <c r="A664" s="9">
        <f>'(1)'!A664</f>
        <v>43249</v>
      </c>
      <c r="B664">
        <v>22523.279999999999</v>
      </c>
      <c r="C664">
        <v>22782.01</v>
      </c>
      <c r="D664">
        <v>22491.08</v>
      </c>
      <c r="E664">
        <v>22693.040000000001</v>
      </c>
      <c r="F664" s="12">
        <v>783004224</v>
      </c>
      <c r="G664" s="12">
        <v>391703008</v>
      </c>
    </row>
    <row r="665" spans="1:7">
      <c r="A665" s="9">
        <f>'(1)'!A665</f>
        <v>43250</v>
      </c>
      <c r="B665">
        <v>22456.45</v>
      </c>
      <c r="C665">
        <v>22535.65</v>
      </c>
      <c r="D665">
        <v>22414.18</v>
      </c>
      <c r="E665">
        <v>22516.83</v>
      </c>
      <c r="F665" s="12">
        <v>886100928</v>
      </c>
      <c r="G665" s="12">
        <v>391473792</v>
      </c>
    </row>
    <row r="666" spans="1:7">
      <c r="A666" s="9">
        <f>'(1)'!A666</f>
        <v>43251</v>
      </c>
      <c r="B666">
        <v>22543.56</v>
      </c>
      <c r="C666">
        <v>22556.55</v>
      </c>
      <c r="D666">
        <v>22312.79</v>
      </c>
      <c r="E666">
        <v>22338.15</v>
      </c>
      <c r="F666" s="12">
        <v>625476928</v>
      </c>
      <c r="G666" s="12">
        <v>392236032</v>
      </c>
    </row>
    <row r="667" spans="1:7">
      <c r="A667" s="9">
        <f>'(1)'!A667</f>
        <v>43252</v>
      </c>
      <c r="B667">
        <v>22160.33</v>
      </c>
      <c r="C667">
        <v>22368.78</v>
      </c>
      <c r="D667">
        <v>22104.12</v>
      </c>
      <c r="E667">
        <v>22342</v>
      </c>
      <c r="F667" s="12">
        <v>735174400</v>
      </c>
      <c r="G667" s="12">
        <v>393471744</v>
      </c>
    </row>
    <row r="668" spans="1:7">
      <c r="A668" s="9">
        <f>'(1)'!A668</f>
        <v>43255</v>
      </c>
      <c r="B668">
        <v>22320.880000000001</v>
      </c>
      <c r="C668">
        <v>22356.54</v>
      </c>
      <c r="D668">
        <v>22205.34</v>
      </c>
      <c r="E668">
        <v>22271.77</v>
      </c>
      <c r="F668" s="12">
        <v>677767296</v>
      </c>
      <c r="G668" s="12">
        <v>393471744</v>
      </c>
    </row>
    <row r="669" spans="1:7">
      <c r="A669" s="9">
        <f>'(1)'!A669</f>
        <v>43256</v>
      </c>
      <c r="B669">
        <v>22195.19</v>
      </c>
      <c r="C669">
        <v>22299.39</v>
      </c>
      <c r="D669">
        <v>22038.400000000001</v>
      </c>
      <c r="E669">
        <v>22270.39</v>
      </c>
      <c r="F669" s="12">
        <v>721977728</v>
      </c>
      <c r="G669" s="12">
        <v>392583232</v>
      </c>
    </row>
    <row r="670" spans="1:7">
      <c r="A670" s="9">
        <f>'(1)'!A670</f>
        <v>43257</v>
      </c>
      <c r="B670">
        <v>22314.47</v>
      </c>
      <c r="C670">
        <v>22332.82</v>
      </c>
      <c r="D670">
        <v>22145.48</v>
      </c>
      <c r="E670">
        <v>22304.51</v>
      </c>
      <c r="F670" s="12">
        <v>699797504</v>
      </c>
      <c r="G670" s="12">
        <v>391398784</v>
      </c>
    </row>
    <row r="671" spans="1:7">
      <c r="A671" s="9">
        <f>'(1)'!A671</f>
        <v>43258</v>
      </c>
      <c r="B671">
        <v>22233.8</v>
      </c>
      <c r="C671">
        <v>22312.25</v>
      </c>
      <c r="D671">
        <v>21784.48</v>
      </c>
      <c r="E671">
        <v>21811.93</v>
      </c>
      <c r="F671" s="12">
        <v>692497088</v>
      </c>
      <c r="G671" s="12">
        <v>391398784</v>
      </c>
    </row>
    <row r="672" spans="1:7">
      <c r="A672" s="9">
        <f>'(1)'!A672</f>
        <v>43259</v>
      </c>
      <c r="B672">
        <v>21889.06</v>
      </c>
      <c r="C672">
        <v>21927.81</v>
      </c>
      <c r="D672">
        <v>21574.560000000001</v>
      </c>
      <c r="E672">
        <v>21785.54</v>
      </c>
      <c r="F672" s="12">
        <v>788798272</v>
      </c>
      <c r="G672" s="12">
        <v>391398784</v>
      </c>
    </row>
    <row r="673" spans="1:7">
      <c r="A673" s="9">
        <f>'(1)'!A673</f>
        <v>43262</v>
      </c>
      <c r="B673">
        <v>21679</v>
      </c>
      <c r="C673">
        <v>21784</v>
      </c>
      <c r="D673">
        <v>21604.18</v>
      </c>
      <c r="E673">
        <v>21717.040000000001</v>
      </c>
      <c r="F673" s="12">
        <v>640866176</v>
      </c>
      <c r="G673" s="12">
        <v>391726144</v>
      </c>
    </row>
    <row r="674" spans="1:7">
      <c r="A674" s="9">
        <f>'(1)'!A674</f>
        <v>43263</v>
      </c>
      <c r="B674">
        <v>21697.439999999999</v>
      </c>
      <c r="C674">
        <v>21751.5</v>
      </c>
      <c r="D674">
        <v>21462.95</v>
      </c>
      <c r="E674">
        <v>21546.99</v>
      </c>
      <c r="F674" s="12">
        <v>688366784</v>
      </c>
      <c r="G674" s="12">
        <v>392738368</v>
      </c>
    </row>
    <row r="675" spans="1:7">
      <c r="A675" s="9">
        <f>'(1)'!A675</f>
        <v>43264</v>
      </c>
      <c r="B675">
        <v>21647.66</v>
      </c>
      <c r="C675">
        <v>21866.16</v>
      </c>
      <c r="D675">
        <v>21642.959999999999</v>
      </c>
      <c r="E675">
        <v>21788.14</v>
      </c>
      <c r="F675" s="12">
        <v>738436800</v>
      </c>
      <c r="G675" s="12">
        <v>391557088</v>
      </c>
    </row>
    <row r="676" spans="1:7">
      <c r="A676" s="9">
        <f>'(1)'!A676</f>
        <v>43265</v>
      </c>
      <c r="B676">
        <v>21838.53</v>
      </c>
      <c r="C676">
        <v>22105.95</v>
      </c>
      <c r="D676">
        <v>21825.759999999998</v>
      </c>
      <c r="E676">
        <v>22052.18</v>
      </c>
      <c r="F676" s="12">
        <v>630771904</v>
      </c>
      <c r="G676" s="12">
        <v>393207776</v>
      </c>
    </row>
    <row r="677" spans="1:7">
      <c r="A677" s="9">
        <f>'(1)'!A677</f>
        <v>43266</v>
      </c>
      <c r="B677">
        <v>22215.34</v>
      </c>
      <c r="C677">
        <v>22321.599999999999</v>
      </c>
      <c r="D677">
        <v>22196.89</v>
      </c>
      <c r="E677">
        <v>22196.89</v>
      </c>
      <c r="G677" s="12">
        <v>396343040</v>
      </c>
    </row>
    <row r="678" spans="1:7">
      <c r="A678" s="9">
        <f>'(1)'!A678</f>
        <v>43269</v>
      </c>
      <c r="G678" s="12">
        <v>398617728</v>
      </c>
    </row>
    <row r="679" spans="1:7">
      <c r="A679" s="9">
        <f>'(1)'!A679</f>
        <v>43270</v>
      </c>
      <c r="G679" s="12">
        <v>398369824</v>
      </c>
    </row>
    <row r="680" spans="1:7">
      <c r="A680" s="9">
        <f>'(1)'!A680</f>
        <v>43271</v>
      </c>
      <c r="G680" s="12">
        <v>396736960</v>
      </c>
    </row>
    <row r="681" spans="1:7">
      <c r="A681" s="9">
        <f>'(1)'!A681</f>
        <v>43272</v>
      </c>
      <c r="G681" s="12">
        <v>398668288</v>
      </c>
    </row>
    <row r="682" spans="1:7">
      <c r="A682" s="9">
        <f>'(1)'!A682</f>
        <v>43273</v>
      </c>
      <c r="G682" s="12">
        <v>400262944</v>
      </c>
    </row>
    <row r="683" spans="1:7">
      <c r="A683" s="9">
        <f>'(1)'!A683</f>
        <v>43276</v>
      </c>
      <c r="G683" s="12">
        <v>399934784</v>
      </c>
    </row>
    <row r="684" spans="1:7">
      <c r="A684" s="9">
        <f>'(1)'!A684</f>
        <v>43277</v>
      </c>
      <c r="G684" s="12">
        <v>399005440</v>
      </c>
    </row>
    <row r="685" spans="1:7">
      <c r="A685" s="9">
        <f>'(1)'!A685</f>
        <v>43278</v>
      </c>
      <c r="G685" s="12">
        <v>395355584</v>
      </c>
    </row>
    <row r="686" spans="1:7">
      <c r="A686" s="9">
        <f>'(1)'!A686</f>
        <v>43279</v>
      </c>
      <c r="G686" s="12">
        <v>390300384</v>
      </c>
    </row>
    <row r="687" spans="1:7">
      <c r="A687" s="9">
        <f>'(1)'!A687</f>
        <v>43280</v>
      </c>
      <c r="G687" s="12">
        <v>389417088</v>
      </c>
    </row>
    <row r="688" spans="1:7">
      <c r="A688" s="9">
        <f>'(1)'!A688</f>
        <v>43283</v>
      </c>
      <c r="G688" s="12">
        <v>388967968</v>
      </c>
    </row>
    <row r="689" spans="1:7">
      <c r="A689" s="9">
        <f>'(1)'!A689</f>
        <v>43284</v>
      </c>
      <c r="G689" s="12">
        <v>387048096</v>
      </c>
    </row>
    <row r="690" spans="1:7">
      <c r="A690" s="9">
        <f>'(1)'!A690</f>
        <v>43286</v>
      </c>
      <c r="G690" s="12">
        <v>381160480</v>
      </c>
    </row>
    <row r="691" spans="1:7">
      <c r="A691" s="9">
        <f>'(1)'!A691</f>
        <v>43287</v>
      </c>
      <c r="G691" s="12">
        <v>383546688</v>
      </c>
    </row>
    <row r="692" spans="1:7">
      <c r="A692" s="9">
        <f>'(1)'!A692</f>
        <v>43290</v>
      </c>
      <c r="G692" s="12">
        <v>384099296</v>
      </c>
    </row>
    <row r="693" spans="1:7">
      <c r="A693" s="9">
        <f>'(1)'!A693</f>
        <v>43291</v>
      </c>
      <c r="G693" s="12">
        <v>390421376</v>
      </c>
    </row>
    <row r="694" spans="1:7">
      <c r="A694" s="9"/>
      <c r="G694" s="12">
        <v>390498208</v>
      </c>
    </row>
    <row r="695" spans="1:7">
      <c r="A695" s="9"/>
      <c r="G695" s="12">
        <v>392277312</v>
      </c>
    </row>
    <row r="696" spans="1:7">
      <c r="A696" s="9"/>
      <c r="G696" s="12">
        <v>394847520</v>
      </c>
    </row>
    <row r="697" spans="1:7">
      <c r="A697" s="9"/>
      <c r="G697" s="12">
        <v>392503872</v>
      </c>
    </row>
    <row r="698" spans="1:7">
      <c r="A698" s="9"/>
      <c r="G698" s="12">
        <v>393667744</v>
      </c>
    </row>
    <row r="699" spans="1:7">
      <c r="A699" s="9"/>
      <c r="G699" s="12">
        <v>394505408</v>
      </c>
    </row>
    <row r="700" spans="1:7">
      <c r="A700" s="9"/>
      <c r="G700" s="12">
        <v>396515840</v>
      </c>
    </row>
    <row r="701" spans="1:7">
      <c r="A701" s="9"/>
      <c r="G701" s="12">
        <v>392933568</v>
      </c>
    </row>
    <row r="702" spans="1:7">
      <c r="A702" s="9"/>
      <c r="G702" s="12">
        <v>394352704</v>
      </c>
    </row>
    <row r="703" spans="1:7">
      <c r="A703" s="9"/>
      <c r="G703" s="12">
        <v>390545472</v>
      </c>
    </row>
    <row r="704" spans="1:7">
      <c r="A704" s="9"/>
      <c r="G704" s="12">
        <v>384749696</v>
      </c>
    </row>
    <row r="705" spans="1:7">
      <c r="A705" s="9"/>
      <c r="G705" s="12">
        <v>386998304</v>
      </c>
    </row>
    <row r="706" spans="1:7">
      <c r="A706" s="9"/>
      <c r="G706" s="12">
        <v>386940384</v>
      </c>
    </row>
    <row r="707" spans="1:7">
      <c r="A707" s="9"/>
      <c r="G707" s="12">
        <v>384411904</v>
      </c>
    </row>
    <row r="708" spans="1:7">
      <c r="A708" s="9"/>
      <c r="G708" s="12">
        <v>381733152</v>
      </c>
    </row>
    <row r="709" spans="1:7">
      <c r="A709" s="9"/>
      <c r="G709" s="12">
        <v>382788704</v>
      </c>
    </row>
    <row r="710" spans="1:7">
      <c r="A710" s="9"/>
      <c r="G710" s="12">
        <v>381778400</v>
      </c>
    </row>
    <row r="711" spans="1:7">
      <c r="A711" s="9"/>
      <c r="G711" s="12">
        <v>381213824</v>
      </c>
    </row>
    <row r="712" spans="1:7">
      <c r="A712" s="9"/>
      <c r="G712" s="12">
        <v>382164096</v>
      </c>
    </row>
    <row r="713" spans="1:7">
      <c r="A713" s="9"/>
      <c r="G713" s="12">
        <v>374623264</v>
      </c>
    </row>
    <row r="714" spans="1:7">
      <c r="A714" s="9"/>
      <c r="G714" s="12">
        <v>374219584</v>
      </c>
    </row>
    <row r="715" spans="1:7">
      <c r="A715" s="9"/>
      <c r="G715" s="12">
        <v>374998880</v>
      </c>
    </row>
    <row r="716" spans="1:7">
      <c r="A716" s="9"/>
      <c r="G716" s="12">
        <v>372356288</v>
      </c>
    </row>
    <row r="717" spans="1:7">
      <c r="A717" s="9"/>
      <c r="G717" s="12">
        <v>375273888</v>
      </c>
    </row>
    <row r="718" spans="1:7">
      <c r="A718" s="9"/>
      <c r="G718" s="12">
        <v>379099232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Name!B33</f>
        <v>THSETRI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_xll.BDH($A$4,B$4,$B$1,$B$2,"Dates","H","Period","D","Direction","V","cols=1;rows=671")</f>
        <v>#NAME?</v>
      </c>
      <c r="C5" t="e">
        <f ca="1">_xll.BDH($A$4,C$4,$B$1,$B$2,"Dates","H","Period","D","Direction","V","cols=1;rows=671")</f>
        <v>#NAME?</v>
      </c>
      <c r="D5" t="e">
        <f ca="1">_xll.BDH($A$4,D$4,$B$1,$B$2,"Dates","H","Period","D","Direction","V","cols=1;rows=671")</f>
        <v>#NAME?</v>
      </c>
      <c r="E5" t="e">
        <f ca="1">_xll.BDH($A$4,E$4,$B$1,$B$2,"Dates","H","Period","D","Direction","V","cols=1;rows=671")</f>
        <v>#NAME?</v>
      </c>
      <c r="F5" s="12" t="e">
        <f ca="1">_xll.BDH($A$4,F$4,$B$1,$B$2,"Dates","H","Period","D","Direction","V","cols=1;rows=670")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3403.39</v>
      </c>
      <c r="C6">
        <v>3486.82</v>
      </c>
      <c r="D6">
        <v>3402.32</v>
      </c>
      <c r="E6">
        <v>3486.82</v>
      </c>
      <c r="F6" s="12">
        <v>17115830272</v>
      </c>
      <c r="G6" s="12">
        <v>23311162</v>
      </c>
    </row>
    <row r="7" spans="1:7">
      <c r="A7" s="9">
        <f>'(1)'!A7</f>
        <v>42293</v>
      </c>
      <c r="B7">
        <v>3508.52</v>
      </c>
      <c r="C7">
        <v>3537.54</v>
      </c>
      <c r="D7">
        <v>3487.1</v>
      </c>
      <c r="E7">
        <v>3534.07</v>
      </c>
      <c r="F7" s="12">
        <v>20896471040</v>
      </c>
      <c r="G7" s="12">
        <v>23628544</v>
      </c>
    </row>
    <row r="8" spans="1:7">
      <c r="A8" s="9">
        <f>'(1)'!A8</f>
        <v>42296</v>
      </c>
      <c r="B8">
        <v>3548.95</v>
      </c>
      <c r="C8">
        <v>3572.99</v>
      </c>
      <c r="D8">
        <v>3502.5</v>
      </c>
      <c r="E8">
        <v>3534.18</v>
      </c>
      <c r="F8" s="12">
        <v>20760674304</v>
      </c>
      <c r="G8" s="12">
        <v>23607582</v>
      </c>
    </row>
    <row r="9" spans="1:7">
      <c r="A9" s="9">
        <f>'(1)'!A9</f>
        <v>42297</v>
      </c>
      <c r="B9">
        <v>3527.88</v>
      </c>
      <c r="C9">
        <v>3577.8</v>
      </c>
      <c r="D9">
        <v>3510.44</v>
      </c>
      <c r="E9">
        <v>3577.7</v>
      </c>
      <c r="F9" s="12">
        <v>17902510080</v>
      </c>
      <c r="G9" s="12">
        <v>23883238</v>
      </c>
    </row>
    <row r="10" spans="1:7">
      <c r="A10" s="9">
        <f>'(1)'!A10</f>
        <v>42298</v>
      </c>
      <c r="B10">
        <v>3580.84</v>
      </c>
      <c r="C10">
        <v>3601.24</v>
      </c>
      <c r="D10">
        <v>3417.41</v>
      </c>
      <c r="E10">
        <v>3473.25</v>
      </c>
      <c r="F10" s="12">
        <v>28207605760</v>
      </c>
      <c r="G10" s="12">
        <v>23364436</v>
      </c>
    </row>
    <row r="11" spans="1:7">
      <c r="A11" s="9">
        <f>'(1)'!A11</f>
        <v>42299</v>
      </c>
      <c r="B11">
        <v>3453.2</v>
      </c>
      <c r="C11">
        <v>3530.77</v>
      </c>
      <c r="D11">
        <v>3442.31</v>
      </c>
      <c r="E11">
        <v>3524.53</v>
      </c>
      <c r="F11" s="12">
        <v>18430558208</v>
      </c>
      <c r="G11" s="12">
        <v>23592104</v>
      </c>
    </row>
    <row r="12" spans="1:7">
      <c r="A12" s="9">
        <f>'(1)'!A12</f>
        <v>42300</v>
      </c>
      <c r="B12">
        <v>3536.84</v>
      </c>
      <c r="C12">
        <v>3581.84</v>
      </c>
      <c r="D12">
        <v>3515.82</v>
      </c>
      <c r="E12">
        <v>3571.24</v>
      </c>
      <c r="F12" s="12">
        <v>19829448704</v>
      </c>
      <c r="G12" s="12">
        <v>23823820</v>
      </c>
    </row>
    <row r="13" spans="1:7">
      <c r="A13" s="9">
        <f>'(1)'!A13</f>
        <v>42303</v>
      </c>
      <c r="B13">
        <v>3614.7</v>
      </c>
      <c r="C13">
        <v>3620.76</v>
      </c>
      <c r="D13">
        <v>3561.19</v>
      </c>
      <c r="E13">
        <v>3589.26</v>
      </c>
      <c r="F13" s="12">
        <v>20424886272</v>
      </c>
      <c r="G13" s="12">
        <v>23930320</v>
      </c>
    </row>
    <row r="14" spans="1:7">
      <c r="A14" s="9">
        <f>'(1)'!A14</f>
        <v>42304</v>
      </c>
      <c r="B14">
        <v>3569.45</v>
      </c>
      <c r="C14">
        <v>3601.05</v>
      </c>
      <c r="D14">
        <v>3486.1</v>
      </c>
      <c r="E14">
        <v>3592.88</v>
      </c>
      <c r="F14" s="12">
        <v>19205613568</v>
      </c>
      <c r="G14" s="12">
        <v>23906834</v>
      </c>
    </row>
    <row r="15" spans="1:7">
      <c r="A15" s="9">
        <f>'(1)'!A15</f>
        <v>42305</v>
      </c>
      <c r="B15">
        <v>3575.8</v>
      </c>
      <c r="C15">
        <v>3598.17</v>
      </c>
      <c r="D15">
        <v>3517.21</v>
      </c>
      <c r="E15">
        <v>3524.92</v>
      </c>
      <c r="F15" s="12">
        <v>17097709568</v>
      </c>
      <c r="G15" s="12">
        <v>23519740</v>
      </c>
    </row>
    <row r="16" spans="1:7">
      <c r="A16" s="9">
        <f>'(1)'!A16</f>
        <v>42306</v>
      </c>
      <c r="B16">
        <v>3539.98</v>
      </c>
      <c r="C16">
        <v>3561.81</v>
      </c>
      <c r="D16">
        <v>3507.97</v>
      </c>
      <c r="E16">
        <v>3533.31</v>
      </c>
      <c r="F16" s="12">
        <v>12701044736</v>
      </c>
      <c r="G16" s="12">
        <v>23554414</v>
      </c>
    </row>
    <row r="17" spans="1:7">
      <c r="A17" s="9">
        <f>'(1)'!A17</f>
        <v>42307</v>
      </c>
      <c r="B17">
        <v>3530.22</v>
      </c>
      <c r="C17">
        <v>3574.47</v>
      </c>
      <c r="D17">
        <v>3497.57</v>
      </c>
      <c r="E17">
        <v>3534.08</v>
      </c>
      <c r="F17" s="12">
        <v>13914191872</v>
      </c>
      <c r="G17" s="12">
        <v>23531662</v>
      </c>
    </row>
    <row r="18" spans="1:7">
      <c r="A18" s="9">
        <f>'(1)'!A18</f>
        <v>42310</v>
      </c>
      <c r="B18">
        <v>3489.23</v>
      </c>
      <c r="C18">
        <v>3543.45</v>
      </c>
      <c r="D18">
        <v>3474.71</v>
      </c>
      <c r="E18">
        <v>3475.96</v>
      </c>
      <c r="F18" s="12">
        <v>13000256512</v>
      </c>
      <c r="G18" s="12">
        <v>23147396</v>
      </c>
    </row>
    <row r="19" spans="1:7">
      <c r="A19" s="9">
        <f>'(1)'!A19</f>
        <v>42311</v>
      </c>
      <c r="B19">
        <v>3484.72</v>
      </c>
      <c r="C19">
        <v>3501.7</v>
      </c>
      <c r="D19">
        <v>3452.62</v>
      </c>
      <c r="E19">
        <v>3465.49</v>
      </c>
      <c r="F19" s="12">
        <v>10140187648</v>
      </c>
      <c r="G19" s="12">
        <v>23049294</v>
      </c>
    </row>
    <row r="20" spans="1:7">
      <c r="A20" s="9">
        <f>'(1)'!A20</f>
        <v>42312</v>
      </c>
      <c r="B20">
        <v>3477.16</v>
      </c>
      <c r="C20">
        <v>3628.54</v>
      </c>
      <c r="D20">
        <v>3477.16</v>
      </c>
      <c r="E20">
        <v>3628.54</v>
      </c>
      <c r="F20" s="12">
        <v>20542386176</v>
      </c>
      <c r="G20" s="12">
        <v>24068274</v>
      </c>
    </row>
    <row r="21" spans="1:7">
      <c r="A21" s="9">
        <f>'(1)'!A21</f>
        <v>42313</v>
      </c>
      <c r="B21">
        <v>3630.78</v>
      </c>
      <c r="C21">
        <v>3781.41</v>
      </c>
      <c r="D21">
        <v>3627.3</v>
      </c>
      <c r="E21">
        <v>3705.97</v>
      </c>
      <c r="F21" s="12">
        <v>39804657664</v>
      </c>
      <c r="G21" s="12">
        <v>24606320</v>
      </c>
    </row>
    <row r="22" spans="1:7">
      <c r="A22" s="9">
        <f>'(1)'!A22</f>
        <v>42314</v>
      </c>
      <c r="B22">
        <v>3698.34</v>
      </c>
      <c r="C22">
        <v>3801.7</v>
      </c>
      <c r="D22">
        <v>3694.66</v>
      </c>
      <c r="E22">
        <v>3793.37</v>
      </c>
      <c r="F22" s="12">
        <v>29875308544</v>
      </c>
      <c r="G22" s="12">
        <v>25104288</v>
      </c>
    </row>
    <row r="23" spans="1:7">
      <c r="A23" s="9">
        <f>'(1)'!A23</f>
        <v>42317</v>
      </c>
      <c r="B23">
        <v>3796.38</v>
      </c>
      <c r="C23">
        <v>3891.77</v>
      </c>
      <c r="D23">
        <v>3796.38</v>
      </c>
      <c r="E23">
        <v>3840.35</v>
      </c>
      <c r="F23" s="12">
        <v>35680481280</v>
      </c>
      <c r="G23" s="12">
        <v>25492714</v>
      </c>
    </row>
    <row r="24" spans="1:7">
      <c r="A24" s="9">
        <f>'(1)'!A24</f>
        <v>42318</v>
      </c>
      <c r="B24">
        <v>3806.67</v>
      </c>
      <c r="C24">
        <v>3876.49</v>
      </c>
      <c r="D24">
        <v>3798.82</v>
      </c>
      <c r="E24">
        <v>3833.24</v>
      </c>
      <c r="F24" s="12">
        <v>28651960320</v>
      </c>
      <c r="G24" s="12">
        <v>25424868</v>
      </c>
    </row>
    <row r="25" spans="1:7">
      <c r="A25" s="9">
        <f>'(1)'!A25</f>
        <v>42319</v>
      </c>
      <c r="B25">
        <v>3828.45</v>
      </c>
      <c r="C25">
        <v>3843.11</v>
      </c>
      <c r="D25">
        <v>3781.41</v>
      </c>
      <c r="E25">
        <v>3833.65</v>
      </c>
      <c r="F25" s="12">
        <v>23223429120</v>
      </c>
      <c r="G25" s="12">
        <v>25399244</v>
      </c>
    </row>
    <row r="26" spans="1:7">
      <c r="A26" s="9">
        <f>'(1)'!A26</f>
        <v>42320</v>
      </c>
      <c r="B26">
        <v>3841.74</v>
      </c>
      <c r="C26">
        <v>3843.9</v>
      </c>
      <c r="D26">
        <v>3771.27</v>
      </c>
      <c r="E26">
        <v>3795.32</v>
      </c>
      <c r="F26" s="12">
        <v>21753763840</v>
      </c>
      <c r="G26" s="12">
        <v>25157778</v>
      </c>
    </row>
    <row r="27" spans="1:7">
      <c r="A27" s="9">
        <f>'(1)'!A27</f>
        <v>42321</v>
      </c>
      <c r="B27">
        <v>3756.2</v>
      </c>
      <c r="C27">
        <v>3793.71</v>
      </c>
      <c r="D27">
        <v>3727.58</v>
      </c>
      <c r="E27">
        <v>3746.24</v>
      </c>
      <c r="F27" s="12">
        <v>20348989440</v>
      </c>
      <c r="G27" s="12">
        <v>24829114</v>
      </c>
    </row>
    <row r="28" spans="1:7">
      <c r="A28" s="9">
        <f>'(1)'!A28</f>
        <v>42324</v>
      </c>
      <c r="B28">
        <v>3682.73</v>
      </c>
      <c r="C28">
        <v>3764.41</v>
      </c>
      <c r="D28">
        <v>3680.07</v>
      </c>
      <c r="E28">
        <v>3764.13</v>
      </c>
      <c r="F28" s="12">
        <v>16169090048</v>
      </c>
      <c r="G28" s="12">
        <v>24941902</v>
      </c>
    </row>
    <row r="29" spans="1:7">
      <c r="A29" s="9">
        <f>'(1)'!A29</f>
        <v>42325</v>
      </c>
      <c r="B29">
        <v>3790.43</v>
      </c>
      <c r="C29">
        <v>3852.77</v>
      </c>
      <c r="D29">
        <v>3750.16</v>
      </c>
      <c r="E29">
        <v>3758.39</v>
      </c>
      <c r="F29" s="12">
        <v>24853307392</v>
      </c>
      <c r="G29" s="12">
        <v>24956138</v>
      </c>
    </row>
    <row r="30" spans="1:7">
      <c r="A30" s="9">
        <f>'(1)'!A30</f>
        <v>42326</v>
      </c>
      <c r="B30">
        <v>3760.46</v>
      </c>
      <c r="C30">
        <v>3771.85</v>
      </c>
      <c r="D30">
        <v>3706.31</v>
      </c>
      <c r="E30">
        <v>3715.58</v>
      </c>
      <c r="F30" s="12">
        <v>18568949760</v>
      </c>
      <c r="G30" s="12">
        <v>24717080</v>
      </c>
    </row>
    <row r="31" spans="1:7">
      <c r="A31" s="9">
        <f>'(1)'!A31</f>
        <v>42327</v>
      </c>
      <c r="B31">
        <v>3725.62</v>
      </c>
      <c r="C31">
        <v>3775.23</v>
      </c>
      <c r="D31">
        <v>3714.67</v>
      </c>
      <c r="E31">
        <v>3774.97</v>
      </c>
      <c r="F31" s="12">
        <v>15463198720</v>
      </c>
      <c r="G31" s="12">
        <v>25028472</v>
      </c>
    </row>
    <row r="32" spans="1:7">
      <c r="A32" s="9">
        <f>'(1)'!A32</f>
        <v>42328</v>
      </c>
      <c r="B32">
        <v>3778.88</v>
      </c>
      <c r="C32">
        <v>3793.54</v>
      </c>
      <c r="D32">
        <v>3757.03</v>
      </c>
      <c r="E32">
        <v>3774.38</v>
      </c>
      <c r="F32" s="12">
        <v>18695168000</v>
      </c>
      <c r="G32" s="12">
        <v>25006900</v>
      </c>
    </row>
    <row r="33" spans="1:7">
      <c r="A33" s="9">
        <f>'(1)'!A33</f>
        <v>42331</v>
      </c>
      <c r="B33">
        <v>3774.44</v>
      </c>
      <c r="C33">
        <v>3802.85</v>
      </c>
      <c r="D33">
        <v>3743.41</v>
      </c>
      <c r="E33">
        <v>3753.34</v>
      </c>
      <c r="F33" s="12">
        <v>17562681344</v>
      </c>
      <c r="G33" s="12">
        <v>24886266</v>
      </c>
    </row>
    <row r="34" spans="1:7">
      <c r="A34" s="9">
        <f>'(1)'!A34</f>
        <v>42332</v>
      </c>
      <c r="B34">
        <v>3745.76</v>
      </c>
      <c r="C34">
        <v>3754.17</v>
      </c>
      <c r="D34">
        <v>3702.74</v>
      </c>
      <c r="E34">
        <v>3753.89</v>
      </c>
      <c r="F34" s="12">
        <v>14338328576</v>
      </c>
      <c r="G34" s="12">
        <v>24872274</v>
      </c>
    </row>
    <row r="35" spans="1:7">
      <c r="A35" s="9">
        <f>'(1)'!A35</f>
        <v>42333</v>
      </c>
      <c r="B35">
        <v>3747.76</v>
      </c>
      <c r="C35">
        <v>3781.86</v>
      </c>
      <c r="D35">
        <v>3735.72</v>
      </c>
      <c r="E35">
        <v>3781.61</v>
      </c>
      <c r="F35" s="12">
        <v>15194493952</v>
      </c>
      <c r="G35" s="12">
        <v>25043190</v>
      </c>
    </row>
    <row r="36" spans="1:7">
      <c r="A36" s="9">
        <f>'(1)'!A36</f>
        <v>42335</v>
      </c>
      <c r="B36">
        <v>3795.25</v>
      </c>
      <c r="C36">
        <v>3805.84</v>
      </c>
      <c r="D36">
        <v>3756.82</v>
      </c>
      <c r="E36">
        <v>3759.43</v>
      </c>
      <c r="F36" s="12">
        <v>17352546304</v>
      </c>
      <c r="G36" s="12">
        <v>24923672</v>
      </c>
    </row>
    <row r="37" spans="1:7">
      <c r="A37" s="9">
        <f>'(1)'!A37</f>
        <v>42338</v>
      </c>
      <c r="B37">
        <v>3739.1</v>
      </c>
      <c r="C37">
        <v>3742.74</v>
      </c>
      <c r="D37">
        <v>3534.39</v>
      </c>
      <c r="E37">
        <v>3556.99</v>
      </c>
      <c r="F37" s="12">
        <v>20893935616</v>
      </c>
      <c r="G37" s="12">
        <v>23588652</v>
      </c>
    </row>
    <row r="38" spans="1:7">
      <c r="A38" s="9">
        <f>'(1)'!A38</f>
        <v>42339</v>
      </c>
      <c r="B38">
        <v>3554.89</v>
      </c>
      <c r="C38">
        <v>3587.97</v>
      </c>
      <c r="D38">
        <v>3455.07</v>
      </c>
      <c r="E38">
        <v>3566.41</v>
      </c>
      <c r="F38" s="12">
        <v>17320116224</v>
      </c>
      <c r="G38" s="12">
        <v>23648008</v>
      </c>
    </row>
    <row r="39" spans="1:7">
      <c r="A39" s="9">
        <f>'(1)'!A39</f>
        <v>42340</v>
      </c>
      <c r="B39">
        <v>3562.32</v>
      </c>
      <c r="C39">
        <v>3617.31</v>
      </c>
      <c r="D39">
        <v>3536.12</v>
      </c>
      <c r="E39">
        <v>3591.7</v>
      </c>
      <c r="F39" s="12">
        <v>13653655552</v>
      </c>
      <c r="G39" s="12">
        <v>23743294</v>
      </c>
    </row>
    <row r="40" spans="1:7">
      <c r="A40" s="9">
        <f>'(1)'!A40</f>
        <v>42341</v>
      </c>
      <c r="B40">
        <v>3587.76</v>
      </c>
      <c r="C40">
        <v>3725.85</v>
      </c>
      <c r="D40">
        <v>3573.4</v>
      </c>
      <c r="E40">
        <v>3721.95</v>
      </c>
      <c r="F40" s="12">
        <v>21353885696</v>
      </c>
      <c r="G40" s="12">
        <v>24582566</v>
      </c>
    </row>
    <row r="41" spans="1:7">
      <c r="A41" s="9">
        <f>'(1)'!A41</f>
        <v>42342</v>
      </c>
      <c r="B41">
        <v>3709.55</v>
      </c>
      <c r="C41">
        <v>3758.45</v>
      </c>
      <c r="D41">
        <v>3693.14</v>
      </c>
      <c r="E41">
        <v>3749.3</v>
      </c>
      <c r="F41" s="12">
        <v>19776212992</v>
      </c>
      <c r="G41" s="12">
        <v>24851702</v>
      </c>
    </row>
    <row r="42" spans="1:7">
      <c r="A42" s="9">
        <f>'(1)'!A42</f>
        <v>42345</v>
      </c>
      <c r="B42">
        <v>3719.73</v>
      </c>
      <c r="C42">
        <v>3726.12</v>
      </c>
      <c r="D42">
        <v>3667.29</v>
      </c>
      <c r="E42">
        <v>3677.59</v>
      </c>
      <c r="F42" s="12">
        <v>15119951872</v>
      </c>
      <c r="G42" s="12">
        <v>24349160</v>
      </c>
    </row>
    <row r="43" spans="1:7">
      <c r="A43" s="9">
        <f>'(1)'!A43</f>
        <v>42346</v>
      </c>
      <c r="B43">
        <v>3681.58</v>
      </c>
      <c r="C43">
        <v>3699.34</v>
      </c>
      <c r="D43">
        <v>3658.58</v>
      </c>
      <c r="E43">
        <v>3687.61</v>
      </c>
      <c r="F43" s="12">
        <v>11388314624</v>
      </c>
      <c r="G43" s="12">
        <v>24369786</v>
      </c>
    </row>
    <row r="44" spans="1:7">
      <c r="A44" s="9">
        <f>'(1)'!A44</f>
        <v>42347</v>
      </c>
      <c r="B44">
        <v>3668.84</v>
      </c>
      <c r="C44">
        <v>3668.84</v>
      </c>
      <c r="D44">
        <v>3619.44</v>
      </c>
      <c r="E44">
        <v>3623.02</v>
      </c>
      <c r="F44" s="12">
        <v>12578108416</v>
      </c>
      <c r="G44" s="12">
        <v>23933460</v>
      </c>
    </row>
    <row r="45" spans="1:7">
      <c r="A45" s="9">
        <f>'(1)'!A45</f>
        <v>42348</v>
      </c>
      <c r="B45">
        <v>3613.42</v>
      </c>
      <c r="C45">
        <v>3655.16</v>
      </c>
      <c r="D45">
        <v>3611.49</v>
      </c>
      <c r="E45">
        <v>3635.94</v>
      </c>
      <c r="F45" s="12">
        <v>11332542464</v>
      </c>
      <c r="G45" s="12">
        <v>24000416</v>
      </c>
    </row>
    <row r="46" spans="1:7">
      <c r="A46" s="9">
        <f>'(1)'!A46</f>
        <v>42349</v>
      </c>
      <c r="B46">
        <v>3634.37</v>
      </c>
      <c r="C46">
        <v>3678.32</v>
      </c>
      <c r="D46">
        <v>3615.99</v>
      </c>
      <c r="E46">
        <v>3623.08</v>
      </c>
      <c r="F46" s="12">
        <v>12021562368</v>
      </c>
      <c r="G46" s="12">
        <v>23891586</v>
      </c>
    </row>
    <row r="47" spans="1:7">
      <c r="A47" s="9">
        <f>'(1)'!A47</f>
        <v>42352</v>
      </c>
      <c r="B47">
        <v>3605.37</v>
      </c>
      <c r="C47">
        <v>3630.74</v>
      </c>
      <c r="D47">
        <v>3578.15</v>
      </c>
      <c r="E47">
        <v>3608.06</v>
      </c>
      <c r="F47" s="12">
        <v>11032248320</v>
      </c>
      <c r="G47" s="12">
        <v>23788132</v>
      </c>
    </row>
    <row r="48" spans="1:7">
      <c r="A48" s="9">
        <f>'(1)'!A48</f>
        <v>42353</v>
      </c>
      <c r="B48">
        <v>3573.88</v>
      </c>
      <c r="C48">
        <v>3712.5</v>
      </c>
      <c r="D48">
        <v>3571</v>
      </c>
      <c r="E48">
        <v>3711.32</v>
      </c>
      <c r="F48" s="12">
        <v>15176911872</v>
      </c>
      <c r="G48" s="12">
        <v>25268026</v>
      </c>
    </row>
    <row r="49" spans="1:7">
      <c r="A49" s="9">
        <f>'(1)'!A49</f>
        <v>42354</v>
      </c>
      <c r="B49">
        <v>3707.73</v>
      </c>
      <c r="C49">
        <v>3717.36</v>
      </c>
      <c r="D49">
        <v>3679.23</v>
      </c>
      <c r="E49">
        <v>3694.39</v>
      </c>
      <c r="F49" s="12">
        <v>12648170496</v>
      </c>
      <c r="G49" s="12">
        <v>25117666</v>
      </c>
    </row>
    <row r="50" spans="1:7">
      <c r="A50" s="9">
        <f>'(1)'!A50</f>
        <v>42355</v>
      </c>
      <c r="B50">
        <v>3703.95</v>
      </c>
      <c r="C50">
        <v>3713.09</v>
      </c>
      <c r="D50">
        <v>3677.45</v>
      </c>
      <c r="E50">
        <v>3685.44</v>
      </c>
      <c r="F50" s="12">
        <v>11134272512</v>
      </c>
      <c r="G50" s="12">
        <v>25105756</v>
      </c>
    </row>
    <row r="51" spans="1:7">
      <c r="A51" s="9">
        <f>'(1)'!A51</f>
        <v>42356</v>
      </c>
      <c r="B51">
        <v>3712.78</v>
      </c>
      <c r="C51">
        <v>3768.84</v>
      </c>
      <c r="D51">
        <v>3709.85</v>
      </c>
      <c r="E51">
        <v>3755.89</v>
      </c>
      <c r="F51" s="12">
        <v>17792407552</v>
      </c>
      <c r="G51" s="12">
        <v>25533312</v>
      </c>
    </row>
    <row r="52" spans="1:7">
      <c r="A52" s="9">
        <f>'(1)'!A52</f>
        <v>42359</v>
      </c>
      <c r="B52">
        <v>3754.96</v>
      </c>
      <c r="C52">
        <v>3810.22</v>
      </c>
      <c r="D52">
        <v>3750.93</v>
      </c>
      <c r="E52">
        <v>3767.91</v>
      </c>
      <c r="F52" s="12">
        <v>17346598912</v>
      </c>
      <c r="G52" s="12">
        <v>25578932</v>
      </c>
    </row>
    <row r="53" spans="1:7">
      <c r="A53" s="9">
        <f>'(1)'!A53</f>
        <v>42360</v>
      </c>
      <c r="B53">
        <v>3762.1</v>
      </c>
      <c r="C53">
        <v>3877.82</v>
      </c>
      <c r="D53">
        <v>3759.99</v>
      </c>
      <c r="E53">
        <v>3865.96</v>
      </c>
      <c r="F53" s="12">
        <v>21743527936</v>
      </c>
      <c r="G53" s="12">
        <v>26112572</v>
      </c>
    </row>
    <row r="54" spans="1:7">
      <c r="A54" s="9">
        <f>'(1)'!A54</f>
        <v>42361</v>
      </c>
      <c r="B54">
        <v>3872.1</v>
      </c>
      <c r="C54">
        <v>3880.47</v>
      </c>
      <c r="D54">
        <v>3841.59</v>
      </c>
      <c r="E54">
        <v>3876.73</v>
      </c>
      <c r="F54" s="12">
        <v>18030366720</v>
      </c>
      <c r="G54" s="12">
        <v>26149222</v>
      </c>
    </row>
    <row r="55" spans="1:7">
      <c r="A55" s="9">
        <f>'(1)'!A55</f>
        <v>42362</v>
      </c>
      <c r="B55">
        <v>3877.87</v>
      </c>
      <c r="C55">
        <v>3926.69</v>
      </c>
      <c r="D55">
        <v>3862.96</v>
      </c>
      <c r="E55">
        <v>3866.38</v>
      </c>
      <c r="F55" s="12">
        <v>20701714432</v>
      </c>
      <c r="G55" s="12">
        <v>26085804</v>
      </c>
    </row>
    <row r="56" spans="1:7">
      <c r="A56" s="9">
        <f>'(1)'!A56</f>
        <v>42366</v>
      </c>
      <c r="B56">
        <v>3858.13</v>
      </c>
      <c r="C56">
        <v>3867.68</v>
      </c>
      <c r="D56">
        <v>3787.08</v>
      </c>
      <c r="E56">
        <v>3829.4</v>
      </c>
      <c r="F56" s="12">
        <v>14718139392</v>
      </c>
      <c r="G56" s="12">
        <v>25856022</v>
      </c>
    </row>
    <row r="57" spans="1:7">
      <c r="A57" s="9">
        <f>'(1)'!A57</f>
        <v>42367</v>
      </c>
      <c r="B57">
        <v>3832.08</v>
      </c>
      <c r="C57">
        <v>3848.02</v>
      </c>
      <c r="D57">
        <v>3813.2</v>
      </c>
      <c r="E57">
        <v>3838.2</v>
      </c>
      <c r="F57" s="12">
        <v>11962400768</v>
      </c>
      <c r="G57" s="12">
        <v>25896816</v>
      </c>
    </row>
    <row r="58" spans="1:7">
      <c r="A58" s="9">
        <f>'(1)'!A58</f>
        <v>42368</v>
      </c>
      <c r="B58">
        <v>3847.53</v>
      </c>
      <c r="C58">
        <v>3853.39</v>
      </c>
      <c r="D58">
        <v>3727.63</v>
      </c>
      <c r="E58">
        <v>3727.63</v>
      </c>
      <c r="F58" s="12">
        <v>15398844416</v>
      </c>
      <c r="G58" s="12">
        <v>25225036</v>
      </c>
    </row>
    <row r="59" spans="1:7">
      <c r="A59" s="9">
        <f>'(1)'!A59</f>
        <v>42369</v>
      </c>
      <c r="B59">
        <v>3723.05</v>
      </c>
      <c r="C59">
        <v>3762.05</v>
      </c>
      <c r="D59">
        <v>3710.48</v>
      </c>
      <c r="E59">
        <v>3761.87</v>
      </c>
      <c r="F59" s="12">
        <v>10188555264</v>
      </c>
      <c r="G59" s="12">
        <v>25434030</v>
      </c>
    </row>
    <row r="60" spans="1:7">
      <c r="A60" s="9">
        <f>'(1)'!A60</f>
        <v>42373</v>
      </c>
      <c r="B60">
        <v>3762.91</v>
      </c>
      <c r="C60">
        <v>3765.66</v>
      </c>
      <c r="D60">
        <v>3726.28</v>
      </c>
      <c r="E60">
        <v>3765.18</v>
      </c>
      <c r="F60" s="12">
        <v>10562995200</v>
      </c>
      <c r="G60" s="12">
        <v>25536004</v>
      </c>
    </row>
    <row r="61" spans="1:7">
      <c r="A61" s="9">
        <f>'(1)'!A61</f>
        <v>42374</v>
      </c>
      <c r="B61">
        <v>3760.9</v>
      </c>
      <c r="C61">
        <v>3772.62</v>
      </c>
      <c r="D61">
        <v>3727.32</v>
      </c>
      <c r="E61">
        <v>3731</v>
      </c>
      <c r="F61" s="12">
        <v>10187355136</v>
      </c>
      <c r="G61" s="12">
        <v>25314942</v>
      </c>
    </row>
    <row r="62" spans="1:7">
      <c r="A62" s="9">
        <f>'(1)'!A62</f>
        <v>42375</v>
      </c>
      <c r="B62">
        <v>3725.86</v>
      </c>
      <c r="C62">
        <v>3726.24</v>
      </c>
      <c r="D62">
        <v>3468.95</v>
      </c>
      <c r="E62">
        <v>3469.07</v>
      </c>
      <c r="F62" s="12">
        <v>11537067008</v>
      </c>
      <c r="G62" s="12">
        <v>25314942</v>
      </c>
    </row>
    <row r="63" spans="1:7">
      <c r="A63" s="9">
        <f>'(1)'!A63</f>
        <v>42376</v>
      </c>
      <c r="B63">
        <v>3382.18</v>
      </c>
      <c r="C63">
        <v>3518.22</v>
      </c>
      <c r="D63">
        <v>3377.28</v>
      </c>
      <c r="E63">
        <v>3478.78</v>
      </c>
      <c r="F63" s="12">
        <v>16211698688</v>
      </c>
      <c r="G63" s="12">
        <v>23678916</v>
      </c>
    </row>
    <row r="64" spans="1:7">
      <c r="A64" s="9">
        <f>'(1)'!A64</f>
        <v>42377</v>
      </c>
      <c r="B64">
        <v>3482.41</v>
      </c>
      <c r="C64">
        <v>3543.74</v>
      </c>
      <c r="D64">
        <v>3468.47</v>
      </c>
      <c r="E64">
        <v>3539.81</v>
      </c>
      <c r="F64" s="12">
        <v>14596614144</v>
      </c>
      <c r="G64" s="12">
        <v>23728304</v>
      </c>
    </row>
    <row r="65" spans="1:7">
      <c r="A65" s="9">
        <f>'(1)'!A65</f>
        <v>42380</v>
      </c>
      <c r="B65">
        <v>3481.15</v>
      </c>
      <c r="C65">
        <v>3481.15</v>
      </c>
      <c r="D65">
        <v>3284.74</v>
      </c>
      <c r="E65">
        <v>3294.38</v>
      </c>
      <c r="F65" s="12">
        <v>4410264064</v>
      </c>
      <c r="G65" s="12">
        <v>24195252</v>
      </c>
    </row>
    <row r="66" spans="1:7">
      <c r="A66" s="9">
        <f>'(1)'!A66</f>
        <v>42381</v>
      </c>
      <c r="B66">
        <v>3371.87</v>
      </c>
      <c r="C66">
        <v>3418.85</v>
      </c>
      <c r="D66">
        <v>3237.93</v>
      </c>
      <c r="E66">
        <v>3361.56</v>
      </c>
      <c r="F66" s="12">
        <v>18595944448</v>
      </c>
      <c r="G66" s="12">
        <v>22604732</v>
      </c>
    </row>
    <row r="67" spans="1:7">
      <c r="A67" s="9">
        <f>'(1)'!A67</f>
        <v>42382</v>
      </c>
      <c r="B67">
        <v>3303.12</v>
      </c>
      <c r="C67">
        <v>3342.48</v>
      </c>
      <c r="D67">
        <v>3192.45</v>
      </c>
      <c r="E67">
        <v>3192.45</v>
      </c>
      <c r="F67" s="12">
        <v>17463838720</v>
      </c>
      <c r="G67" s="12">
        <v>23114412</v>
      </c>
    </row>
    <row r="68" spans="1:7">
      <c r="A68" s="9">
        <f>'(1)'!A68</f>
        <v>42383</v>
      </c>
      <c r="B68">
        <v>3214.82</v>
      </c>
      <c r="C68">
        <v>3242.25</v>
      </c>
      <c r="D68">
        <v>3174.55</v>
      </c>
      <c r="E68">
        <v>3215.71</v>
      </c>
      <c r="F68" s="12">
        <v>12822579200</v>
      </c>
      <c r="G68" s="12">
        <v>22023760</v>
      </c>
    </row>
    <row r="69" spans="1:7">
      <c r="A69" s="9">
        <f>'(1)'!A69</f>
        <v>42384</v>
      </c>
      <c r="B69">
        <v>3240.48</v>
      </c>
      <c r="C69">
        <v>3257.3</v>
      </c>
      <c r="D69">
        <v>3155.88</v>
      </c>
      <c r="E69">
        <v>3155.88</v>
      </c>
      <c r="F69" s="12">
        <v>12066649088</v>
      </c>
      <c r="G69" s="12">
        <v>22180606</v>
      </c>
    </row>
    <row r="70" spans="1:7">
      <c r="A70" s="9">
        <f>'(1)'!A70</f>
        <v>42388</v>
      </c>
      <c r="B70">
        <v>3076.64</v>
      </c>
      <c r="C70">
        <v>3226.66</v>
      </c>
      <c r="D70">
        <v>3072.04</v>
      </c>
      <c r="E70">
        <v>3221.57</v>
      </c>
      <c r="F70" s="12">
        <v>13453766656</v>
      </c>
      <c r="G70" s="12">
        <v>21771228</v>
      </c>
    </row>
    <row r="71" spans="1:7">
      <c r="A71" s="9">
        <f>'(1)'!A71</f>
        <v>42389</v>
      </c>
      <c r="B71">
        <v>3200.89</v>
      </c>
      <c r="C71">
        <v>3216.8</v>
      </c>
      <c r="D71">
        <v>3101.05</v>
      </c>
      <c r="E71">
        <v>3118.73</v>
      </c>
      <c r="F71" s="12">
        <v>12460177408</v>
      </c>
      <c r="G71" s="12">
        <v>22179686</v>
      </c>
    </row>
    <row r="72" spans="1:7">
      <c r="A72" s="9">
        <f>'(1)'!A72</f>
        <v>42390</v>
      </c>
      <c r="B72">
        <v>3068.23</v>
      </c>
      <c r="C72">
        <v>3165.62</v>
      </c>
      <c r="D72">
        <v>3066.73</v>
      </c>
      <c r="E72">
        <v>3130.73</v>
      </c>
      <c r="F72" s="12">
        <v>10112838656</v>
      </c>
      <c r="G72" s="12">
        <v>21446176</v>
      </c>
    </row>
    <row r="73" spans="1:7">
      <c r="A73" s="9">
        <f>'(1)'!A73</f>
        <v>42391</v>
      </c>
      <c r="B73">
        <v>3132.7</v>
      </c>
      <c r="C73">
        <v>3227.91</v>
      </c>
      <c r="D73">
        <v>3119.22</v>
      </c>
      <c r="E73">
        <v>3223.13</v>
      </c>
      <c r="F73" s="12">
        <v>12765389824</v>
      </c>
      <c r="G73" s="12">
        <v>21483904</v>
      </c>
    </row>
    <row r="74" spans="1:7">
      <c r="A74" s="9">
        <f>'(1)'!A74</f>
        <v>42394</v>
      </c>
      <c r="B74">
        <v>3204.22</v>
      </c>
      <c r="C74">
        <v>3225.95</v>
      </c>
      <c r="D74">
        <v>3154.43</v>
      </c>
      <c r="E74">
        <v>3174.38</v>
      </c>
      <c r="F74" s="12">
        <v>13065050112</v>
      </c>
      <c r="G74" s="12">
        <v>22121092</v>
      </c>
    </row>
    <row r="75" spans="1:7">
      <c r="A75" s="9">
        <f>'(1)'!A75</f>
        <v>42395</v>
      </c>
      <c r="B75">
        <v>3136.38</v>
      </c>
      <c r="C75">
        <v>3202.54</v>
      </c>
      <c r="D75">
        <v>3081.35</v>
      </c>
      <c r="E75">
        <v>3081.35</v>
      </c>
      <c r="F75" s="12">
        <v>11118972928</v>
      </c>
      <c r="G75" s="12">
        <v>21838378</v>
      </c>
    </row>
    <row r="76" spans="1:7">
      <c r="A76" s="9">
        <f>'(1)'!A76</f>
        <v>42396</v>
      </c>
      <c r="B76">
        <v>3114.89</v>
      </c>
      <c r="C76">
        <v>3132.17</v>
      </c>
      <c r="D76">
        <v>3053.96</v>
      </c>
      <c r="E76">
        <v>3113.46</v>
      </c>
      <c r="F76" s="12">
        <v>8995108864</v>
      </c>
      <c r="G76" s="12">
        <v>21216256</v>
      </c>
    </row>
    <row r="77" spans="1:7">
      <c r="A77" s="9">
        <f>'(1)'!A77</f>
        <v>42397</v>
      </c>
      <c r="B77">
        <v>3129.03</v>
      </c>
      <c r="C77">
        <v>3149.33</v>
      </c>
      <c r="D77">
        <v>3105.1</v>
      </c>
      <c r="E77">
        <v>3128.89</v>
      </c>
      <c r="F77" s="12">
        <v>8154006016</v>
      </c>
      <c r="G77" s="12">
        <v>21450568</v>
      </c>
    </row>
    <row r="78" spans="1:7">
      <c r="A78" s="9">
        <f>'(1)'!A78</f>
        <v>42398</v>
      </c>
      <c r="B78">
        <v>3099.6</v>
      </c>
      <c r="C78">
        <v>3106.53</v>
      </c>
      <c r="D78">
        <v>2934.65</v>
      </c>
      <c r="E78">
        <v>2940.51</v>
      </c>
      <c r="F78" s="12">
        <v>12693392384</v>
      </c>
      <c r="G78" s="12">
        <v>21555446</v>
      </c>
    </row>
    <row r="79" spans="1:7">
      <c r="A79" s="9">
        <f>'(1)'!A79</f>
        <v>42401</v>
      </c>
      <c r="B79">
        <v>2953.18</v>
      </c>
      <c r="C79">
        <v>2963.54</v>
      </c>
      <c r="D79">
        <v>2839.29</v>
      </c>
      <c r="E79">
        <v>2930.35</v>
      </c>
      <c r="F79" s="12">
        <v>13222936576</v>
      </c>
      <c r="G79" s="12">
        <v>20256406</v>
      </c>
    </row>
    <row r="80" spans="1:7">
      <c r="A80" s="9">
        <f>'(1)'!A80</f>
        <v>42402</v>
      </c>
      <c r="B80">
        <v>2909.33</v>
      </c>
      <c r="C80">
        <v>2941.89</v>
      </c>
      <c r="D80">
        <v>2841.84</v>
      </c>
      <c r="E80">
        <v>2853.76</v>
      </c>
      <c r="F80" s="12">
        <v>9922275328</v>
      </c>
      <c r="G80" s="12">
        <v>20214092</v>
      </c>
    </row>
    <row r="81" spans="1:7">
      <c r="A81" s="9">
        <f>'(1)'!A81</f>
        <v>42403</v>
      </c>
      <c r="B81">
        <v>2855.6</v>
      </c>
      <c r="C81">
        <v>2965.31</v>
      </c>
      <c r="D81">
        <v>2854.37</v>
      </c>
      <c r="E81">
        <v>2946.09</v>
      </c>
      <c r="F81" s="12">
        <v>11330425856</v>
      </c>
      <c r="G81" s="12">
        <v>19731674</v>
      </c>
    </row>
    <row r="82" spans="1:7">
      <c r="A82" s="9">
        <f>'(1)'!A82</f>
        <v>42404</v>
      </c>
      <c r="B82">
        <v>2939.04</v>
      </c>
      <c r="C82">
        <v>2944.52</v>
      </c>
      <c r="D82">
        <v>2869.56</v>
      </c>
      <c r="E82">
        <v>2901.05</v>
      </c>
      <c r="F82" s="12">
        <v>8679534592</v>
      </c>
      <c r="G82" s="12">
        <v>20321438</v>
      </c>
    </row>
    <row r="83" spans="1:7">
      <c r="A83" s="9">
        <f>'(1)'!A83</f>
        <v>42405</v>
      </c>
      <c r="B83">
        <v>2901.53</v>
      </c>
      <c r="C83">
        <v>2972.43</v>
      </c>
      <c r="D83">
        <v>2901.51</v>
      </c>
      <c r="E83">
        <v>2961.33</v>
      </c>
      <c r="F83" s="12">
        <v>8860195840</v>
      </c>
      <c r="G83" s="12">
        <v>19976884</v>
      </c>
    </row>
    <row r="84" spans="1:7">
      <c r="A84" s="9">
        <f>'(1)'!A84</f>
        <v>42408</v>
      </c>
      <c r="B84">
        <v>2931.29</v>
      </c>
      <c r="C84">
        <v>2954.71</v>
      </c>
      <c r="D84">
        <v>2909.9</v>
      </c>
      <c r="E84">
        <v>2948.64</v>
      </c>
      <c r="F84" s="12">
        <v>7738899968</v>
      </c>
      <c r="G84" s="12">
        <v>20356890</v>
      </c>
    </row>
    <row r="85" spans="1:7">
      <c r="A85" s="9">
        <f>'(1)'!A85</f>
        <v>42409</v>
      </c>
      <c r="B85">
        <v>2960.33</v>
      </c>
      <c r="C85">
        <v>2999.21</v>
      </c>
      <c r="D85">
        <v>2960.21</v>
      </c>
      <c r="E85">
        <v>2984.76</v>
      </c>
      <c r="F85" s="12">
        <v>9177972736</v>
      </c>
      <c r="G85" s="12">
        <v>20241168</v>
      </c>
    </row>
    <row r="86" spans="1:7">
      <c r="A86" s="9">
        <f>'(1)'!A86</f>
        <v>42410</v>
      </c>
      <c r="B86">
        <v>2982.06</v>
      </c>
      <c r="C86">
        <v>2988.36</v>
      </c>
      <c r="D86">
        <v>2962.85</v>
      </c>
      <c r="E86">
        <v>2963.79</v>
      </c>
      <c r="F86" s="12">
        <v>7685081088</v>
      </c>
      <c r="G86" s="12">
        <v>20484080</v>
      </c>
    </row>
    <row r="87" spans="1:7">
      <c r="A87" s="9">
        <f>'(1)'!A87</f>
        <v>42411</v>
      </c>
      <c r="B87">
        <v>2888.43</v>
      </c>
      <c r="C87">
        <v>2961.49</v>
      </c>
      <c r="D87">
        <v>2886.02</v>
      </c>
      <c r="E87">
        <v>2946.71</v>
      </c>
      <c r="F87" s="12">
        <v>7291943424</v>
      </c>
      <c r="G87" s="12">
        <v>20353886</v>
      </c>
    </row>
    <row r="88" spans="1:7">
      <c r="A88" s="9">
        <f>'(1)'!A88</f>
        <v>42412</v>
      </c>
      <c r="B88">
        <v>2962.19</v>
      </c>
      <c r="C88">
        <v>3042.09</v>
      </c>
      <c r="D88">
        <v>2962.19</v>
      </c>
      <c r="E88">
        <v>3037.04</v>
      </c>
      <c r="F88" s="12">
        <v>11257964544</v>
      </c>
      <c r="G88" s="12">
        <v>20353886</v>
      </c>
    </row>
    <row r="89" spans="1:7">
      <c r="A89" s="9">
        <f>'(1)'!A89</f>
        <v>42416</v>
      </c>
      <c r="B89">
        <v>3034.09</v>
      </c>
      <c r="C89">
        <v>3065.78</v>
      </c>
      <c r="D89">
        <v>3027.05</v>
      </c>
      <c r="E89">
        <v>3063.32</v>
      </c>
      <c r="F89" s="12">
        <v>12829160448</v>
      </c>
      <c r="G89" s="12">
        <v>20353886</v>
      </c>
    </row>
    <row r="90" spans="1:7">
      <c r="A90" s="9">
        <f>'(1)'!A90</f>
        <v>42417</v>
      </c>
      <c r="B90">
        <v>3079.53</v>
      </c>
      <c r="C90">
        <v>3093.51</v>
      </c>
      <c r="D90">
        <v>3049.84</v>
      </c>
      <c r="E90">
        <v>3053.7</v>
      </c>
      <c r="F90" s="12">
        <v>12440145920</v>
      </c>
      <c r="G90" s="12">
        <v>20353886</v>
      </c>
    </row>
    <row r="91" spans="1:7">
      <c r="A91" s="9">
        <f>'(1)'!A91</f>
        <v>42418</v>
      </c>
      <c r="B91">
        <v>3047.94</v>
      </c>
      <c r="C91">
        <v>3065.97</v>
      </c>
      <c r="D91">
        <v>3032.63</v>
      </c>
      <c r="E91">
        <v>3051.59</v>
      </c>
      <c r="F91" s="12">
        <v>8733801472</v>
      </c>
      <c r="G91" s="12">
        <v>20353886</v>
      </c>
    </row>
    <row r="92" spans="1:7">
      <c r="A92" s="9">
        <f>'(1)'!A92</f>
        <v>42419</v>
      </c>
      <c r="B92">
        <v>3083.93</v>
      </c>
      <c r="C92">
        <v>3128.21</v>
      </c>
      <c r="D92">
        <v>3071.33</v>
      </c>
      <c r="E92">
        <v>3118.87</v>
      </c>
      <c r="F92" s="12">
        <v>14094696448</v>
      </c>
      <c r="G92" s="12">
        <v>20353886</v>
      </c>
    </row>
    <row r="93" spans="1:7">
      <c r="A93" s="9">
        <f>'(1)'!A93</f>
        <v>42422</v>
      </c>
      <c r="B93">
        <v>3117.2</v>
      </c>
      <c r="C93">
        <v>3119.22</v>
      </c>
      <c r="D93">
        <v>3061.43</v>
      </c>
      <c r="E93">
        <v>3089.36</v>
      </c>
      <c r="F93" s="12">
        <v>11256738816</v>
      </c>
      <c r="G93" s="12">
        <v>20209412</v>
      </c>
    </row>
    <row r="94" spans="1:7">
      <c r="A94" s="9">
        <f>'(1)'!A94</f>
        <v>42423</v>
      </c>
      <c r="B94">
        <v>3077.61</v>
      </c>
      <c r="C94">
        <v>3109.55</v>
      </c>
      <c r="D94">
        <v>3055.25</v>
      </c>
      <c r="E94">
        <v>3109.55</v>
      </c>
      <c r="F94" s="12">
        <v>11178264576</v>
      </c>
      <c r="G94" s="12">
        <v>20814350</v>
      </c>
    </row>
    <row r="95" spans="1:7">
      <c r="A95" s="9">
        <f>'(1)'!A95</f>
        <v>42424</v>
      </c>
      <c r="B95">
        <v>3104.41</v>
      </c>
      <c r="C95">
        <v>3104.44</v>
      </c>
      <c r="D95">
        <v>2905.46</v>
      </c>
      <c r="E95">
        <v>2918.75</v>
      </c>
      <c r="F95" s="12">
        <v>15782975488</v>
      </c>
      <c r="G95" s="12">
        <v>21009140</v>
      </c>
    </row>
    <row r="96" spans="1:7">
      <c r="A96" s="9">
        <f>'(1)'!A96</f>
        <v>42425</v>
      </c>
      <c r="B96">
        <v>2942.1</v>
      </c>
      <c r="C96">
        <v>2964.39</v>
      </c>
      <c r="D96">
        <v>2902.95</v>
      </c>
      <c r="E96">
        <v>2948.03</v>
      </c>
      <c r="F96" s="12">
        <v>10694972416</v>
      </c>
      <c r="G96" s="12">
        <v>20936974</v>
      </c>
    </row>
    <row r="97" spans="1:7">
      <c r="A97" s="9">
        <f>'(1)'!A97</f>
        <v>42426</v>
      </c>
      <c r="B97">
        <v>2939.58</v>
      </c>
      <c r="C97">
        <v>2939.87</v>
      </c>
      <c r="D97">
        <v>2821.21</v>
      </c>
      <c r="E97">
        <v>2877.47</v>
      </c>
      <c r="F97" s="12">
        <v>12934102016</v>
      </c>
      <c r="G97" s="12">
        <v>20897358</v>
      </c>
    </row>
    <row r="98" spans="1:7">
      <c r="A98" s="9">
        <f>'(1)'!A98</f>
        <v>42429</v>
      </c>
      <c r="B98">
        <v>2881.34</v>
      </c>
      <c r="C98">
        <v>2950.44</v>
      </c>
      <c r="D98">
        <v>2863.32</v>
      </c>
      <c r="E98">
        <v>2930.69</v>
      </c>
      <c r="F98" s="12">
        <v>11604591616</v>
      </c>
      <c r="G98" s="12">
        <v>21382846</v>
      </c>
    </row>
    <row r="99" spans="1:7">
      <c r="A99" s="9">
        <f>'(1)'!A99</f>
        <v>42430</v>
      </c>
      <c r="B99">
        <v>2933.92</v>
      </c>
      <c r="C99">
        <v>3054.72</v>
      </c>
      <c r="D99">
        <v>2933.12</v>
      </c>
      <c r="E99">
        <v>3051.33</v>
      </c>
      <c r="F99" s="12">
        <v>17597235200</v>
      </c>
      <c r="G99" s="12">
        <v>21186366</v>
      </c>
    </row>
    <row r="100" spans="1:7">
      <c r="A100" s="9">
        <f>'(1)'!A100</f>
        <v>42431</v>
      </c>
      <c r="B100">
        <v>3050.39</v>
      </c>
      <c r="C100">
        <v>3078.44</v>
      </c>
      <c r="D100">
        <v>3040.25</v>
      </c>
      <c r="E100">
        <v>3058.42</v>
      </c>
      <c r="F100" s="12">
        <v>17310574592</v>
      </c>
      <c r="G100" s="12">
        <v>21327860</v>
      </c>
    </row>
    <row r="101" spans="1:7">
      <c r="A101" s="9">
        <f>'(1)'!A101</f>
        <v>42432</v>
      </c>
      <c r="B101">
        <v>3047.54</v>
      </c>
      <c r="C101">
        <v>3101.66</v>
      </c>
      <c r="D101">
        <v>3032.42</v>
      </c>
      <c r="E101">
        <v>3093.89</v>
      </c>
      <c r="F101" s="12">
        <v>21917253632</v>
      </c>
      <c r="G101" s="12">
        <v>20065484</v>
      </c>
    </row>
    <row r="102" spans="1:7">
      <c r="A102" s="9">
        <f>'(1)'!A102</f>
        <v>42433</v>
      </c>
      <c r="B102">
        <v>3109</v>
      </c>
      <c r="C102">
        <v>3130.9</v>
      </c>
      <c r="D102">
        <v>3083.58</v>
      </c>
      <c r="E102">
        <v>3104.84</v>
      </c>
      <c r="F102" s="12">
        <v>13246203904</v>
      </c>
      <c r="G102" s="12">
        <v>20293680</v>
      </c>
    </row>
    <row r="103" spans="1:7">
      <c r="A103" s="9">
        <f>'(1)'!A103</f>
        <v>42436</v>
      </c>
      <c r="B103">
        <v>3100.15</v>
      </c>
      <c r="C103">
        <v>3109.25</v>
      </c>
      <c r="D103">
        <v>3001.83</v>
      </c>
      <c r="E103">
        <v>3107.67</v>
      </c>
      <c r="F103" s="12">
        <v>13623574528</v>
      </c>
      <c r="G103" s="12">
        <v>19880066</v>
      </c>
    </row>
    <row r="104" spans="1:7">
      <c r="A104" s="9">
        <f>'(1)'!A104</f>
        <v>42437</v>
      </c>
      <c r="B104">
        <v>3045.92</v>
      </c>
      <c r="C104">
        <v>3072.92</v>
      </c>
      <c r="D104">
        <v>3020.13</v>
      </c>
      <c r="E104">
        <v>3071.91</v>
      </c>
      <c r="F104" s="12">
        <v>11146625024</v>
      </c>
      <c r="G104" s="12">
        <v>20222466</v>
      </c>
    </row>
    <row r="105" spans="1:7">
      <c r="A105" s="9">
        <f>'(1)'!A105</f>
        <v>42438</v>
      </c>
      <c r="B105">
        <v>3056.21</v>
      </c>
      <c r="C105">
        <v>3074.16</v>
      </c>
      <c r="D105">
        <v>3012.69</v>
      </c>
      <c r="E105">
        <v>3013.15</v>
      </c>
      <c r="F105" s="12">
        <v>7607219712</v>
      </c>
      <c r="G105" s="12">
        <v>21027892</v>
      </c>
    </row>
    <row r="106" spans="1:7">
      <c r="A106" s="9">
        <f>'(1)'!A106</f>
        <v>42439</v>
      </c>
      <c r="B106">
        <v>2990.21</v>
      </c>
      <c r="C106">
        <v>3026.44</v>
      </c>
      <c r="D106">
        <v>2982.17</v>
      </c>
      <c r="E106">
        <v>3018.28</v>
      </c>
      <c r="F106" s="12">
        <v>7333356544</v>
      </c>
      <c r="G106" s="12">
        <v>21079978</v>
      </c>
    </row>
    <row r="107" spans="1:7">
      <c r="A107" s="9">
        <f>'(1)'!A107</f>
        <v>42440</v>
      </c>
      <c r="B107">
        <v>3039.57</v>
      </c>
      <c r="C107">
        <v>3106.8</v>
      </c>
      <c r="D107">
        <v>3034</v>
      </c>
      <c r="E107">
        <v>3065.69</v>
      </c>
      <c r="F107" s="12">
        <v>11710865408</v>
      </c>
      <c r="G107" s="12">
        <v>21395832</v>
      </c>
    </row>
    <row r="108" spans="1:7">
      <c r="A108" s="9">
        <f>'(1)'!A108</f>
        <v>42443</v>
      </c>
      <c r="B108">
        <v>3061.34</v>
      </c>
      <c r="C108">
        <v>3077.08</v>
      </c>
      <c r="D108">
        <v>3028.58</v>
      </c>
      <c r="E108">
        <v>3074.78</v>
      </c>
      <c r="F108" s="12">
        <v>9831194624</v>
      </c>
      <c r="G108" s="12">
        <v>21458750</v>
      </c>
    </row>
    <row r="109" spans="1:7">
      <c r="A109" s="9">
        <f>'(1)'!A109</f>
        <v>42444</v>
      </c>
      <c r="B109">
        <v>3068.87</v>
      </c>
      <c r="C109">
        <v>3100.35</v>
      </c>
      <c r="D109">
        <v>3064.52</v>
      </c>
      <c r="E109">
        <v>3090.03</v>
      </c>
      <c r="F109" s="12">
        <v>12473645056</v>
      </c>
      <c r="G109" s="12">
        <v>21471170</v>
      </c>
    </row>
    <row r="110" spans="1:7">
      <c r="A110" s="9">
        <f>'(1)'!A110</f>
        <v>42445</v>
      </c>
      <c r="B110">
        <v>3096.81</v>
      </c>
      <c r="C110">
        <v>3147.84</v>
      </c>
      <c r="D110">
        <v>3077.57</v>
      </c>
      <c r="E110">
        <v>3124.2</v>
      </c>
      <c r="F110" s="12">
        <v>12166177792</v>
      </c>
      <c r="G110" s="12">
        <v>21261142</v>
      </c>
    </row>
    <row r="111" spans="1:7">
      <c r="A111" s="9">
        <f>'(1)'!A111</f>
        <v>42446</v>
      </c>
      <c r="B111">
        <v>3136.22</v>
      </c>
      <c r="C111">
        <v>3197.67</v>
      </c>
      <c r="D111">
        <v>3130.1</v>
      </c>
      <c r="E111">
        <v>3171.96</v>
      </c>
      <c r="F111" s="12">
        <v>19730255872</v>
      </c>
      <c r="G111" s="12">
        <v>20851212</v>
      </c>
    </row>
    <row r="112" spans="1:7">
      <c r="A112" s="9">
        <f>'(1)'!A112</f>
        <v>42447</v>
      </c>
      <c r="B112">
        <v>3203.29</v>
      </c>
      <c r="C112">
        <v>3267.78</v>
      </c>
      <c r="D112">
        <v>3198.36</v>
      </c>
      <c r="E112">
        <v>3249.44</v>
      </c>
      <c r="F112" s="12">
        <v>23326947328</v>
      </c>
      <c r="G112" s="12">
        <v>20910286</v>
      </c>
    </row>
    <row r="113" spans="1:7">
      <c r="A113" s="9">
        <f>'(1)'!A113</f>
        <v>42450</v>
      </c>
      <c r="B113">
        <v>3231.61</v>
      </c>
      <c r="C113">
        <v>3249.68</v>
      </c>
      <c r="D113">
        <v>3218.73</v>
      </c>
      <c r="E113">
        <v>3225.79</v>
      </c>
      <c r="F113" s="12">
        <v>16102089728</v>
      </c>
      <c r="G113" s="12">
        <v>21203582</v>
      </c>
    </row>
    <row r="114" spans="1:7">
      <c r="A114" s="9">
        <f>'(1)'!A114</f>
        <v>42451</v>
      </c>
      <c r="B114">
        <v>3217.73</v>
      </c>
      <c r="C114">
        <v>3242.25</v>
      </c>
      <c r="D114">
        <v>3202.98</v>
      </c>
      <c r="E114">
        <v>3236.09</v>
      </c>
      <c r="F114" s="12">
        <v>12567928832</v>
      </c>
      <c r="G114" s="12">
        <v>21255632</v>
      </c>
    </row>
    <row r="115" spans="1:7">
      <c r="A115" s="9">
        <f>'(1)'!A115</f>
        <v>42452</v>
      </c>
      <c r="B115">
        <v>3211.5</v>
      </c>
      <c r="C115">
        <v>3221.91</v>
      </c>
      <c r="D115">
        <v>3181.81</v>
      </c>
      <c r="E115">
        <v>3181.85</v>
      </c>
      <c r="F115" s="12">
        <v>13313112064</v>
      </c>
      <c r="G115" s="12">
        <v>21369642</v>
      </c>
    </row>
    <row r="116" spans="1:7">
      <c r="A116" s="9">
        <f>'(1)'!A116</f>
        <v>42453</v>
      </c>
      <c r="B116">
        <v>3176.81</v>
      </c>
      <c r="C116">
        <v>3204.44</v>
      </c>
      <c r="D116">
        <v>3174.32</v>
      </c>
      <c r="E116">
        <v>3197.82</v>
      </c>
      <c r="F116" s="12">
        <v>9739533312</v>
      </c>
      <c r="G116" s="12">
        <v>21562094</v>
      </c>
    </row>
    <row r="117" spans="1:7">
      <c r="A117" s="9">
        <f>'(1)'!A117</f>
        <v>42457</v>
      </c>
      <c r="B117">
        <v>3206.95</v>
      </c>
      <c r="C117">
        <v>3229.62</v>
      </c>
      <c r="D117">
        <v>3161.88</v>
      </c>
      <c r="E117">
        <v>3169.73</v>
      </c>
      <c r="F117" s="12">
        <v>10344193024</v>
      </c>
      <c r="G117" s="12">
        <v>21847154</v>
      </c>
    </row>
    <row r="118" spans="1:7">
      <c r="A118" s="9">
        <f>'(1)'!A118</f>
        <v>42458</v>
      </c>
      <c r="B118">
        <v>3171.31</v>
      </c>
      <c r="C118">
        <v>3178.07</v>
      </c>
      <c r="D118">
        <v>3122.76</v>
      </c>
      <c r="E118">
        <v>3135.41</v>
      </c>
      <c r="F118" s="12">
        <v>9729474560</v>
      </c>
      <c r="G118" s="12">
        <v>22293938</v>
      </c>
    </row>
    <row r="119" spans="1:7">
      <c r="A119" s="9">
        <f>'(1)'!A119</f>
        <v>42459</v>
      </c>
      <c r="B119">
        <v>3161.29</v>
      </c>
      <c r="C119">
        <v>3216.68</v>
      </c>
      <c r="D119">
        <v>3161.29</v>
      </c>
      <c r="E119">
        <v>3216.28</v>
      </c>
      <c r="F119" s="12">
        <v>11780251648</v>
      </c>
      <c r="G119" s="12">
        <v>22140952</v>
      </c>
    </row>
    <row r="120" spans="1:7">
      <c r="A120" s="9">
        <f>'(1)'!A120</f>
        <v>42460</v>
      </c>
      <c r="B120">
        <v>3229.2</v>
      </c>
      <c r="C120">
        <v>3241.93</v>
      </c>
      <c r="D120">
        <v>3208.66</v>
      </c>
      <c r="E120">
        <v>3218.09</v>
      </c>
      <c r="F120" s="12">
        <v>12155207680</v>
      </c>
      <c r="G120" s="12">
        <v>22205782</v>
      </c>
    </row>
    <row r="121" spans="1:7">
      <c r="A121" s="9">
        <f>'(1)'!A121</f>
        <v>42461</v>
      </c>
      <c r="B121">
        <v>3213.67</v>
      </c>
      <c r="C121">
        <v>3222.61</v>
      </c>
      <c r="D121">
        <v>3165.86</v>
      </c>
      <c r="E121">
        <v>3221.89</v>
      </c>
      <c r="F121" s="12">
        <v>11812213760</v>
      </c>
      <c r="G121" s="12">
        <v>21838740</v>
      </c>
    </row>
    <row r="122" spans="1:7">
      <c r="A122" s="9">
        <f>'(1)'!A122</f>
        <v>42464</v>
      </c>
      <c r="B122">
        <v>3211.3</v>
      </c>
      <c r="C122">
        <v>3271.93</v>
      </c>
      <c r="D122">
        <v>3205.21</v>
      </c>
      <c r="E122">
        <v>3264.49</v>
      </c>
      <c r="F122" s="12">
        <v>14604777472</v>
      </c>
      <c r="G122" s="12">
        <v>21941278</v>
      </c>
    </row>
    <row r="123" spans="1:7">
      <c r="A123" s="9">
        <f>'(1)'!A123</f>
        <v>42465</v>
      </c>
      <c r="B123">
        <v>3250.52</v>
      </c>
      <c r="C123">
        <v>3267.64</v>
      </c>
      <c r="D123">
        <v>3236.2</v>
      </c>
      <c r="E123">
        <v>3257.53</v>
      </c>
      <c r="F123" s="12">
        <v>12019630080</v>
      </c>
      <c r="G123" s="12">
        <v>21778818</v>
      </c>
    </row>
    <row r="124" spans="1:7">
      <c r="A124" s="9">
        <f>'(1)'!A124</f>
        <v>42466</v>
      </c>
      <c r="B124">
        <v>3266.29</v>
      </c>
      <c r="C124">
        <v>3270.82</v>
      </c>
      <c r="D124">
        <v>3208.64</v>
      </c>
      <c r="E124">
        <v>3209.29</v>
      </c>
      <c r="F124" s="12">
        <v>11240946688</v>
      </c>
      <c r="G124" s="12">
        <v>21547052</v>
      </c>
    </row>
    <row r="125" spans="1:7">
      <c r="A125" s="9">
        <f>'(1)'!A125</f>
        <v>42467</v>
      </c>
      <c r="B125">
        <v>3189.85</v>
      </c>
      <c r="C125">
        <v>3197.77</v>
      </c>
      <c r="D125">
        <v>3163.3</v>
      </c>
      <c r="E125">
        <v>3185.73</v>
      </c>
      <c r="F125" s="12">
        <v>10100562944</v>
      </c>
      <c r="G125" s="12">
        <v>22093208</v>
      </c>
    </row>
    <row r="126" spans="1:7">
      <c r="A126" s="9">
        <f>'(1)'!A126</f>
        <v>42468</v>
      </c>
      <c r="B126">
        <v>3213.51</v>
      </c>
      <c r="C126">
        <v>3251.57</v>
      </c>
      <c r="D126">
        <v>3213.51</v>
      </c>
      <c r="E126">
        <v>3230.1</v>
      </c>
      <c r="F126" s="12">
        <v>12521271296</v>
      </c>
      <c r="G126" s="12">
        <v>22102410</v>
      </c>
    </row>
    <row r="127" spans="1:7">
      <c r="A127" s="9">
        <f>'(1)'!A127</f>
        <v>42471</v>
      </c>
      <c r="B127">
        <v>3227.37</v>
      </c>
      <c r="C127">
        <v>3232.26</v>
      </c>
      <c r="D127">
        <v>3198.9</v>
      </c>
      <c r="E127">
        <v>3218.45</v>
      </c>
      <c r="F127" s="12">
        <v>9286943744</v>
      </c>
      <c r="G127" s="12">
        <v>22146050</v>
      </c>
    </row>
    <row r="128" spans="1:7">
      <c r="A128" s="9">
        <f>'(1)'!A128</f>
        <v>42472</v>
      </c>
      <c r="B128">
        <v>3237.86</v>
      </c>
      <c r="C128">
        <v>3296.52</v>
      </c>
      <c r="D128">
        <v>3237.86</v>
      </c>
      <c r="E128">
        <v>3261.38</v>
      </c>
      <c r="F128" s="12">
        <v>19561385984</v>
      </c>
      <c r="G128" s="12">
        <v>22146050</v>
      </c>
    </row>
    <row r="129" spans="1:7">
      <c r="A129" s="9">
        <f>'(1)'!A129</f>
        <v>42473</v>
      </c>
      <c r="B129">
        <v>3277.1</v>
      </c>
      <c r="C129">
        <v>3286.07</v>
      </c>
      <c r="D129">
        <v>3252.05</v>
      </c>
      <c r="E129">
        <v>3275.83</v>
      </c>
      <c r="F129" s="12">
        <v>11315732480</v>
      </c>
      <c r="G129" s="12">
        <v>22405042</v>
      </c>
    </row>
    <row r="130" spans="1:7">
      <c r="A130" s="9">
        <f>'(1)'!A130</f>
        <v>42474</v>
      </c>
      <c r="B130">
        <v>3279.86</v>
      </c>
      <c r="C130">
        <v>3282.98</v>
      </c>
      <c r="D130">
        <v>3261.73</v>
      </c>
      <c r="E130">
        <v>3272.21</v>
      </c>
      <c r="F130" s="12">
        <v>9980752896</v>
      </c>
      <c r="G130" s="12">
        <v>22355514</v>
      </c>
    </row>
    <row r="131" spans="1:7">
      <c r="A131" s="9">
        <f>'(1)'!A131</f>
        <v>42475</v>
      </c>
      <c r="B131">
        <v>3252.67</v>
      </c>
      <c r="C131">
        <v>3252.67</v>
      </c>
      <c r="D131">
        <v>3221.66</v>
      </c>
      <c r="E131">
        <v>3228.45</v>
      </c>
      <c r="F131" s="12">
        <v>9709006848</v>
      </c>
      <c r="G131" s="12">
        <v>22035438</v>
      </c>
    </row>
    <row r="132" spans="1:7">
      <c r="A132" s="9">
        <f>'(1)'!A132</f>
        <v>42478</v>
      </c>
      <c r="B132">
        <v>3243.97</v>
      </c>
      <c r="C132">
        <v>3250.73</v>
      </c>
      <c r="D132">
        <v>3221.58</v>
      </c>
      <c r="E132">
        <v>3238.3</v>
      </c>
      <c r="F132" s="12">
        <v>8087143936</v>
      </c>
      <c r="G132" s="12">
        <v>21868516</v>
      </c>
    </row>
    <row r="133" spans="1:7">
      <c r="A133" s="9">
        <f>'(1)'!A133</f>
        <v>42479</v>
      </c>
      <c r="B133">
        <v>3244.14</v>
      </c>
      <c r="C133">
        <v>3248.42</v>
      </c>
      <c r="D133">
        <v>3107.37</v>
      </c>
      <c r="E133">
        <v>3181.03</v>
      </c>
      <c r="F133" s="12">
        <v>16220785664</v>
      </c>
      <c r="G133" s="12">
        <v>22173890</v>
      </c>
    </row>
    <row r="134" spans="1:7">
      <c r="A134" s="9">
        <f>'(1)'!A134</f>
        <v>42480</v>
      </c>
      <c r="B134">
        <v>3160.8</v>
      </c>
      <c r="C134">
        <v>3198.56</v>
      </c>
      <c r="D134">
        <v>3150.94</v>
      </c>
      <c r="E134">
        <v>3160.6</v>
      </c>
      <c r="F134" s="12">
        <v>10475265024</v>
      </c>
      <c r="G134" s="12">
        <v>22105512</v>
      </c>
    </row>
    <row r="135" spans="1:7">
      <c r="A135" s="9">
        <f>'(1)'!A135</f>
        <v>42481</v>
      </c>
      <c r="B135">
        <v>3142.56</v>
      </c>
      <c r="C135">
        <v>3175.38</v>
      </c>
      <c r="D135">
        <v>3137.99</v>
      </c>
      <c r="E135">
        <v>3174.9</v>
      </c>
      <c r="F135" s="12">
        <v>7707849216</v>
      </c>
      <c r="G135" s="12">
        <v>22420726</v>
      </c>
    </row>
    <row r="136" spans="1:7">
      <c r="A136" s="9">
        <f>'(1)'!A136</f>
        <v>42482</v>
      </c>
      <c r="B136">
        <v>3164.74</v>
      </c>
      <c r="C136">
        <v>3172.27</v>
      </c>
      <c r="D136">
        <v>3137.11</v>
      </c>
      <c r="E136">
        <v>3162.03</v>
      </c>
      <c r="F136" s="12">
        <v>6751934976</v>
      </c>
      <c r="G136" s="12">
        <v>22499202</v>
      </c>
    </row>
    <row r="137" spans="1:7">
      <c r="A137" s="9">
        <f>'(1)'!A137</f>
        <v>42485</v>
      </c>
      <c r="B137">
        <v>3159.77</v>
      </c>
      <c r="C137">
        <v>3181.1</v>
      </c>
      <c r="D137">
        <v>3150.4</v>
      </c>
      <c r="E137">
        <v>3179.16</v>
      </c>
      <c r="F137" s="12">
        <v>5902073344</v>
      </c>
      <c r="G137" s="12">
        <v>22443694</v>
      </c>
    </row>
    <row r="138" spans="1:7">
      <c r="A138" s="9">
        <f>'(1)'!A138</f>
        <v>42486</v>
      </c>
      <c r="B138">
        <v>3181.93</v>
      </c>
      <c r="C138">
        <v>3188.83</v>
      </c>
      <c r="D138">
        <v>3162.69</v>
      </c>
      <c r="E138">
        <v>3165.92</v>
      </c>
      <c r="F138" s="12">
        <v>6000414720</v>
      </c>
      <c r="G138" s="12">
        <v>22216088</v>
      </c>
    </row>
    <row r="139" spans="1:7">
      <c r="A139" s="9">
        <f>'(1)'!A139</f>
        <v>42487</v>
      </c>
      <c r="B139">
        <v>3169.33</v>
      </c>
      <c r="C139">
        <v>3174.77</v>
      </c>
      <c r="D139">
        <v>3135.64</v>
      </c>
      <c r="E139">
        <v>3160.58</v>
      </c>
      <c r="F139" s="12">
        <v>6987065856</v>
      </c>
      <c r="G139" s="12">
        <v>22268352</v>
      </c>
    </row>
    <row r="140" spans="1:7">
      <c r="A140" s="9">
        <f>'(1)'!A140</f>
        <v>42488</v>
      </c>
      <c r="B140">
        <v>3153.54</v>
      </c>
      <c r="C140">
        <v>3171.29</v>
      </c>
      <c r="D140">
        <v>3149.4</v>
      </c>
      <c r="E140">
        <v>3156.75</v>
      </c>
      <c r="F140" s="12">
        <v>5802977792</v>
      </c>
      <c r="G140" s="12">
        <v>21895290</v>
      </c>
    </row>
    <row r="141" spans="1:7">
      <c r="A141" s="9">
        <f>'(1)'!A141</f>
        <v>42489</v>
      </c>
      <c r="B141">
        <v>3159.82</v>
      </c>
      <c r="C141">
        <v>3218.49</v>
      </c>
      <c r="D141">
        <v>3151.4</v>
      </c>
      <c r="E141">
        <v>3213.54</v>
      </c>
      <c r="F141" s="12">
        <v>9816483840</v>
      </c>
      <c r="G141" s="12">
        <v>21760828</v>
      </c>
    </row>
    <row r="142" spans="1:7">
      <c r="A142" s="9">
        <f>'(1)'!A142</f>
        <v>42492</v>
      </c>
      <c r="B142">
        <v>3203.47</v>
      </c>
      <c r="C142">
        <v>3222.88</v>
      </c>
      <c r="D142">
        <v>3198.29</v>
      </c>
      <c r="E142">
        <v>3209.46</v>
      </c>
      <c r="F142" s="12">
        <v>9086240768</v>
      </c>
      <c r="G142" s="12">
        <v>21830544</v>
      </c>
    </row>
    <row r="143" spans="1:7">
      <c r="A143" s="9">
        <f>'(1)'!A143</f>
        <v>42493</v>
      </c>
      <c r="B143">
        <v>3204.17</v>
      </c>
      <c r="C143">
        <v>3217.28</v>
      </c>
      <c r="D143">
        <v>3196.57</v>
      </c>
      <c r="E143">
        <v>3213.92</v>
      </c>
      <c r="F143" s="12">
        <v>7473368064</v>
      </c>
      <c r="G143" s="12">
        <v>21745962</v>
      </c>
    </row>
    <row r="144" spans="1:7">
      <c r="A144" s="9">
        <f>'(1)'!A144</f>
        <v>42494</v>
      </c>
      <c r="B144">
        <v>3213.14</v>
      </c>
      <c r="C144">
        <v>3216.89</v>
      </c>
      <c r="D144">
        <v>3130.15</v>
      </c>
      <c r="E144">
        <v>3130.35</v>
      </c>
      <c r="F144" s="12">
        <v>10868024320</v>
      </c>
      <c r="G144" s="12">
        <v>21841230</v>
      </c>
    </row>
    <row r="145" spans="1:7">
      <c r="A145" s="9">
        <f>'(1)'!A145</f>
        <v>42495</v>
      </c>
      <c r="B145">
        <v>3115.43</v>
      </c>
      <c r="C145">
        <v>3115.43</v>
      </c>
      <c r="D145">
        <v>3055.01</v>
      </c>
      <c r="E145">
        <v>3065.62</v>
      </c>
      <c r="F145" s="12">
        <v>9923047424</v>
      </c>
      <c r="G145" s="12">
        <v>21753528</v>
      </c>
    </row>
    <row r="146" spans="1:7">
      <c r="A146" s="9">
        <f>'(1)'!A146</f>
        <v>42496</v>
      </c>
      <c r="B146">
        <v>3055.21</v>
      </c>
      <c r="C146">
        <v>3084.72</v>
      </c>
      <c r="D146">
        <v>3055.18</v>
      </c>
      <c r="E146">
        <v>3069.11</v>
      </c>
      <c r="F146" s="12">
        <v>6884993536</v>
      </c>
      <c r="G146" s="12">
        <v>21727226</v>
      </c>
    </row>
    <row r="147" spans="1:7">
      <c r="A147" s="9">
        <f>'(1)'!A147</f>
        <v>42499</v>
      </c>
      <c r="B147">
        <v>3080.64</v>
      </c>
      <c r="C147">
        <v>3102.88</v>
      </c>
      <c r="D147">
        <v>3063.09</v>
      </c>
      <c r="E147">
        <v>3082.81</v>
      </c>
      <c r="F147" s="12">
        <v>8179425792</v>
      </c>
      <c r="G147" s="12">
        <v>21675500</v>
      </c>
    </row>
    <row r="148" spans="1:7">
      <c r="A148" s="9">
        <f>'(1)'!A148</f>
        <v>42500</v>
      </c>
      <c r="B148">
        <v>3059.38</v>
      </c>
      <c r="C148">
        <v>3095.35</v>
      </c>
      <c r="D148">
        <v>3035.02</v>
      </c>
      <c r="E148">
        <v>3090.14</v>
      </c>
      <c r="F148" s="12">
        <v>7876572672</v>
      </c>
      <c r="G148" s="12">
        <v>21675500</v>
      </c>
    </row>
    <row r="149" spans="1:7">
      <c r="A149" s="9">
        <f>'(1)'!A149</f>
        <v>42501</v>
      </c>
      <c r="B149">
        <v>3081.68</v>
      </c>
      <c r="C149">
        <v>3103.1</v>
      </c>
      <c r="D149">
        <v>3064.69</v>
      </c>
      <c r="E149">
        <v>3074.94</v>
      </c>
      <c r="F149" s="12">
        <v>6262975488</v>
      </c>
      <c r="G149" s="12">
        <v>22033576</v>
      </c>
    </row>
    <row r="150" spans="1:7">
      <c r="A150" s="9">
        <f>'(1)'!A150</f>
        <v>42502</v>
      </c>
      <c r="B150">
        <v>3064.53</v>
      </c>
      <c r="C150">
        <v>3095.56</v>
      </c>
      <c r="D150">
        <v>3053.66</v>
      </c>
      <c r="E150">
        <v>3095.31</v>
      </c>
      <c r="F150" s="12">
        <v>5946185728</v>
      </c>
      <c r="G150" s="12">
        <v>21991330</v>
      </c>
    </row>
    <row r="151" spans="1:7">
      <c r="A151" s="9">
        <f>'(1)'!A151</f>
        <v>42503</v>
      </c>
      <c r="B151">
        <v>3095.52</v>
      </c>
      <c r="C151">
        <v>3105.2</v>
      </c>
      <c r="D151">
        <v>3073.46</v>
      </c>
      <c r="E151">
        <v>3086.02</v>
      </c>
      <c r="F151" s="12">
        <v>6527812608</v>
      </c>
      <c r="G151" s="12">
        <v>22024008</v>
      </c>
    </row>
    <row r="152" spans="1:7">
      <c r="A152" s="9">
        <f>'(1)'!A152</f>
        <v>42506</v>
      </c>
      <c r="B152">
        <v>3071.53</v>
      </c>
      <c r="C152">
        <v>3072.61</v>
      </c>
      <c r="D152">
        <v>3039.46</v>
      </c>
      <c r="E152">
        <v>3068.04</v>
      </c>
      <c r="F152" s="12">
        <v>8271537152</v>
      </c>
      <c r="G152" s="12">
        <v>21482792</v>
      </c>
    </row>
    <row r="153" spans="1:7">
      <c r="A153" s="9">
        <f>'(1)'!A153</f>
        <v>42507</v>
      </c>
      <c r="B153">
        <v>3060.34</v>
      </c>
      <c r="C153">
        <v>3086.98</v>
      </c>
      <c r="D153">
        <v>3058.14</v>
      </c>
      <c r="E153">
        <v>3062.5</v>
      </c>
      <c r="F153" s="12">
        <v>6044416512</v>
      </c>
      <c r="G153" s="12">
        <v>21018204</v>
      </c>
    </row>
    <row r="154" spans="1:7">
      <c r="A154" s="9">
        <f>'(1)'!A154</f>
        <v>42508</v>
      </c>
      <c r="B154">
        <v>3047.78</v>
      </c>
      <c r="C154">
        <v>3078.53</v>
      </c>
      <c r="D154">
        <v>3041.52</v>
      </c>
      <c r="E154">
        <v>3078.22</v>
      </c>
      <c r="F154" s="12">
        <v>5608083968</v>
      </c>
      <c r="G154" s="12">
        <v>21038994</v>
      </c>
    </row>
    <row r="155" spans="1:7">
      <c r="A155" s="9">
        <f>'(1)'!A155</f>
        <v>42509</v>
      </c>
      <c r="B155">
        <v>3078.51</v>
      </c>
      <c r="C155">
        <v>3098.48</v>
      </c>
      <c r="D155">
        <v>3076.5</v>
      </c>
      <c r="E155">
        <v>3087.22</v>
      </c>
      <c r="F155" s="12">
        <v>5969721856</v>
      </c>
      <c r="G155" s="12">
        <v>21138768</v>
      </c>
    </row>
    <row r="156" spans="1:7">
      <c r="A156" s="9">
        <f>'(1)'!A156</f>
        <v>42510</v>
      </c>
      <c r="B156">
        <v>3083.24</v>
      </c>
      <c r="C156">
        <v>3083.26</v>
      </c>
      <c r="D156">
        <v>3052.59</v>
      </c>
      <c r="E156">
        <v>3063.56</v>
      </c>
      <c r="F156" s="12">
        <v>5873438720</v>
      </c>
      <c r="G156" s="12">
        <v>21172502</v>
      </c>
    </row>
    <row r="157" spans="1:7">
      <c r="A157" s="9">
        <f>'(1)'!A157</f>
        <v>42513</v>
      </c>
      <c r="B157">
        <v>3079.75</v>
      </c>
      <c r="C157">
        <v>3089.1</v>
      </c>
      <c r="D157">
        <v>3054.87</v>
      </c>
      <c r="E157">
        <v>3059.23</v>
      </c>
      <c r="F157" s="12">
        <v>5665280512</v>
      </c>
      <c r="G157" s="12">
        <v>21088030</v>
      </c>
    </row>
    <row r="158" spans="1:7">
      <c r="A158" s="9">
        <f>'(1)'!A158</f>
        <v>42514</v>
      </c>
      <c r="B158">
        <v>3056.6</v>
      </c>
      <c r="C158">
        <v>3072.52</v>
      </c>
      <c r="D158">
        <v>3027.44</v>
      </c>
      <c r="E158">
        <v>3064.21</v>
      </c>
      <c r="F158" s="12">
        <v>6039298048</v>
      </c>
      <c r="G158" s="12">
        <v>21176242</v>
      </c>
    </row>
    <row r="159" spans="1:7">
      <c r="A159" s="9">
        <f>'(1)'!A159</f>
        <v>42515</v>
      </c>
      <c r="B159">
        <v>3059.73</v>
      </c>
      <c r="C159">
        <v>3073.76</v>
      </c>
      <c r="D159">
        <v>3052.18</v>
      </c>
      <c r="E159">
        <v>3062.5</v>
      </c>
      <c r="F159" s="12">
        <v>6046875136</v>
      </c>
      <c r="G159" s="12">
        <v>21142644</v>
      </c>
    </row>
    <row r="160" spans="1:7">
      <c r="A160" s="9">
        <f>'(1)'!A160</f>
        <v>42516</v>
      </c>
      <c r="B160">
        <v>3056.31</v>
      </c>
      <c r="C160">
        <v>3075.26</v>
      </c>
      <c r="D160">
        <v>3037.66</v>
      </c>
      <c r="E160">
        <v>3066.71</v>
      </c>
      <c r="F160" s="12">
        <v>6309857792</v>
      </c>
      <c r="G160" s="12">
        <v>21043772</v>
      </c>
    </row>
    <row r="161" spans="1:7">
      <c r="A161" s="9">
        <f>'(1)'!A161</f>
        <v>42517</v>
      </c>
      <c r="B161">
        <v>3068.6</v>
      </c>
      <c r="C161">
        <v>3170.93</v>
      </c>
      <c r="D161">
        <v>3068.6</v>
      </c>
      <c r="E161">
        <v>3169.56</v>
      </c>
      <c r="F161" s="12">
        <v>13886311424</v>
      </c>
      <c r="G161" s="12">
        <v>21002678</v>
      </c>
    </row>
    <row r="162" spans="1:7">
      <c r="A162" s="9">
        <f>'(1)'!A162</f>
        <v>42521</v>
      </c>
      <c r="B162">
        <v>3172.96</v>
      </c>
      <c r="C162">
        <v>3181.79</v>
      </c>
      <c r="D162">
        <v>3159.82</v>
      </c>
      <c r="E162">
        <v>3160.55</v>
      </c>
      <c r="F162" s="12">
        <v>11314847744</v>
      </c>
      <c r="G162" s="12">
        <v>21105144</v>
      </c>
    </row>
    <row r="163" spans="1:7">
      <c r="A163" s="9">
        <f>'(1)'!A163</f>
        <v>42522</v>
      </c>
      <c r="B163">
        <v>3158.03</v>
      </c>
      <c r="C163">
        <v>3168.82</v>
      </c>
      <c r="D163">
        <v>3151.07</v>
      </c>
      <c r="E163">
        <v>3167.1</v>
      </c>
      <c r="F163" s="12">
        <v>8600342528</v>
      </c>
      <c r="G163" s="12">
        <v>21173264</v>
      </c>
    </row>
    <row r="164" spans="1:7">
      <c r="A164" s="9">
        <f>'(1)'!A164</f>
        <v>42523</v>
      </c>
      <c r="B164">
        <v>3172.95</v>
      </c>
      <c r="C164">
        <v>3201.75</v>
      </c>
      <c r="D164">
        <v>3162.09</v>
      </c>
      <c r="E164">
        <v>3189.33</v>
      </c>
      <c r="F164" s="12">
        <v>10149178368</v>
      </c>
      <c r="G164" s="12">
        <v>21035036</v>
      </c>
    </row>
    <row r="165" spans="1:7">
      <c r="A165" s="9">
        <f>'(1)'!A165</f>
        <v>42524</v>
      </c>
      <c r="B165">
        <v>3192.78</v>
      </c>
      <c r="C165">
        <v>3197.22</v>
      </c>
      <c r="D165">
        <v>3168.55</v>
      </c>
      <c r="E165">
        <v>3178.79</v>
      </c>
      <c r="F165" s="12">
        <v>7669374976</v>
      </c>
      <c r="G165" s="12">
        <v>21001264</v>
      </c>
    </row>
    <row r="166" spans="1:7">
      <c r="A166" s="9">
        <f>'(1)'!A166</f>
        <v>42527</v>
      </c>
      <c r="B166">
        <v>3182.44</v>
      </c>
      <c r="C166">
        <v>3186.62</v>
      </c>
      <c r="D166">
        <v>3168.18</v>
      </c>
      <c r="E166">
        <v>3177.05</v>
      </c>
      <c r="F166" s="12">
        <v>6892831232</v>
      </c>
      <c r="G166" s="12">
        <v>21043588</v>
      </c>
    </row>
    <row r="167" spans="1:7">
      <c r="A167" s="9">
        <f>'(1)'!A167</f>
        <v>42528</v>
      </c>
      <c r="B167">
        <v>3171.81</v>
      </c>
      <c r="C167">
        <v>3174.97</v>
      </c>
      <c r="D167">
        <v>3148.35</v>
      </c>
      <c r="E167">
        <v>3163.99</v>
      </c>
      <c r="F167" s="12">
        <v>7629177344</v>
      </c>
      <c r="G167" s="12">
        <v>21029468</v>
      </c>
    </row>
    <row r="168" spans="1:7">
      <c r="A168" s="9">
        <f>'(1)'!A168</f>
        <v>42529</v>
      </c>
      <c r="B168">
        <v>3134.05</v>
      </c>
      <c r="C168">
        <v>3145.61</v>
      </c>
      <c r="D168">
        <v>3065.77</v>
      </c>
      <c r="E168">
        <v>3066.34</v>
      </c>
      <c r="F168" s="12">
        <v>9297594368</v>
      </c>
      <c r="G168" s="12">
        <v>21068882</v>
      </c>
    </row>
    <row r="169" spans="1:7">
      <c r="A169" s="9">
        <f>'(1)'!A169</f>
        <v>42530</v>
      </c>
      <c r="B169">
        <v>3058.44</v>
      </c>
      <c r="C169">
        <v>3078.75</v>
      </c>
      <c r="D169">
        <v>3055.66</v>
      </c>
      <c r="E169">
        <v>3075.98</v>
      </c>
      <c r="F169" s="12">
        <v>6627945984</v>
      </c>
      <c r="G169" s="12">
        <v>21732410</v>
      </c>
    </row>
    <row r="170" spans="1:7">
      <c r="A170" s="9">
        <f>'(1)'!A170</f>
        <v>42531</v>
      </c>
      <c r="B170">
        <v>3043.96</v>
      </c>
      <c r="C170">
        <v>3128.67</v>
      </c>
      <c r="D170">
        <v>3042.23</v>
      </c>
      <c r="E170">
        <v>3116.37</v>
      </c>
      <c r="F170" s="12">
        <v>8739325952</v>
      </c>
      <c r="G170" s="12">
        <v>21672494</v>
      </c>
    </row>
    <row r="171" spans="1:7">
      <c r="A171" s="9">
        <f>'(1)'!A171</f>
        <v>42534</v>
      </c>
      <c r="B171">
        <v>3104.36</v>
      </c>
      <c r="C171">
        <v>3112.48</v>
      </c>
      <c r="D171">
        <v>3089.48</v>
      </c>
      <c r="E171">
        <v>3094.67</v>
      </c>
      <c r="F171" s="12">
        <v>8297470464</v>
      </c>
      <c r="G171" s="12">
        <v>21716848</v>
      </c>
    </row>
    <row r="172" spans="1:7">
      <c r="A172" s="9">
        <f>'(1)'!A172</f>
        <v>42535</v>
      </c>
      <c r="B172">
        <v>3096.09</v>
      </c>
      <c r="C172">
        <v>3131.05</v>
      </c>
      <c r="D172">
        <v>3096.09</v>
      </c>
      <c r="E172">
        <v>3110.36</v>
      </c>
      <c r="F172" s="12">
        <v>8540298752</v>
      </c>
      <c r="G172" s="12">
        <v>21852188</v>
      </c>
    </row>
    <row r="173" spans="1:7">
      <c r="A173" s="9">
        <f>'(1)'!A173</f>
        <v>42536</v>
      </c>
      <c r="B173">
        <v>3114.91</v>
      </c>
      <c r="C173">
        <v>3118.73</v>
      </c>
      <c r="D173">
        <v>3089.71</v>
      </c>
      <c r="E173">
        <v>3112.67</v>
      </c>
      <c r="F173" s="12">
        <v>6358714368</v>
      </c>
      <c r="G173" s="12">
        <v>21817192</v>
      </c>
    </row>
    <row r="174" spans="1:7">
      <c r="A174" s="9">
        <f>'(1)'!A174</f>
        <v>42537</v>
      </c>
      <c r="B174">
        <v>3124.9</v>
      </c>
      <c r="C174">
        <v>3155.49</v>
      </c>
      <c r="D174">
        <v>3097.94</v>
      </c>
      <c r="E174">
        <v>3106.32</v>
      </c>
      <c r="F174" s="12">
        <v>8796534784</v>
      </c>
      <c r="G174" s="12">
        <v>21809424</v>
      </c>
    </row>
    <row r="175" spans="1:7">
      <c r="A175" s="9">
        <f>'(1)'!A175</f>
        <v>42538</v>
      </c>
      <c r="B175">
        <v>3100.45</v>
      </c>
      <c r="C175">
        <v>3134.06</v>
      </c>
      <c r="D175">
        <v>3096.99</v>
      </c>
      <c r="E175">
        <v>3133.96</v>
      </c>
      <c r="F175" s="12">
        <v>6648711168</v>
      </c>
      <c r="G175" s="12">
        <v>21732662</v>
      </c>
    </row>
    <row r="176" spans="1:7">
      <c r="A176" s="9">
        <f>'(1)'!A176</f>
        <v>42541</v>
      </c>
      <c r="B176">
        <v>3129.72</v>
      </c>
      <c r="C176">
        <v>3129.72</v>
      </c>
      <c r="D176">
        <v>3102.48</v>
      </c>
      <c r="E176">
        <v>3117.32</v>
      </c>
      <c r="F176" s="12">
        <v>6775173632</v>
      </c>
      <c r="G176" s="12">
        <v>21732662</v>
      </c>
    </row>
    <row r="177" spans="1:7">
      <c r="A177" s="9">
        <f>'(1)'!A177</f>
        <v>42542</v>
      </c>
      <c r="B177">
        <v>3110.65</v>
      </c>
      <c r="C177">
        <v>3130.54</v>
      </c>
      <c r="D177">
        <v>3033.97</v>
      </c>
      <c r="E177">
        <v>3077.16</v>
      </c>
      <c r="F177" s="12">
        <v>10479220736</v>
      </c>
      <c r="G177" s="12">
        <v>21732662</v>
      </c>
    </row>
    <row r="178" spans="1:7">
      <c r="A178" s="9">
        <f>'(1)'!A178</f>
        <v>42543</v>
      </c>
      <c r="B178">
        <v>3065.13</v>
      </c>
      <c r="C178">
        <v>3120.64</v>
      </c>
      <c r="D178">
        <v>3064.97</v>
      </c>
      <c r="E178">
        <v>3120.54</v>
      </c>
      <c r="F178" s="12">
        <v>8326726144</v>
      </c>
      <c r="G178" s="12">
        <v>21375496</v>
      </c>
    </row>
    <row r="179" spans="1:7">
      <c r="A179" s="9">
        <f>'(1)'!A179</f>
        <v>42544</v>
      </c>
      <c r="B179">
        <v>3107.4</v>
      </c>
      <c r="C179">
        <v>3139.43</v>
      </c>
      <c r="D179">
        <v>3099.7</v>
      </c>
      <c r="E179">
        <v>3136.4</v>
      </c>
      <c r="F179" s="12">
        <v>9202463744</v>
      </c>
      <c r="G179" s="12">
        <v>21438794</v>
      </c>
    </row>
    <row r="180" spans="1:7">
      <c r="A180" s="9">
        <f>'(1)'!A180</f>
        <v>42545</v>
      </c>
      <c r="B180">
        <v>3142.48</v>
      </c>
      <c r="C180">
        <v>3158.08</v>
      </c>
      <c r="D180">
        <v>3139.13</v>
      </c>
      <c r="E180">
        <v>3151.39</v>
      </c>
      <c r="F180" s="12">
        <v>10372366336</v>
      </c>
      <c r="G180" s="12">
        <v>21678426</v>
      </c>
    </row>
    <row r="181" spans="1:7">
      <c r="A181" s="9">
        <f>'(1)'!A181</f>
        <v>42548</v>
      </c>
      <c r="B181">
        <v>3152.83</v>
      </c>
      <c r="C181">
        <v>3163.72</v>
      </c>
      <c r="D181">
        <v>3148.2</v>
      </c>
      <c r="E181">
        <v>3153.92</v>
      </c>
      <c r="F181" s="12">
        <v>7969261568</v>
      </c>
      <c r="G181" s="12">
        <v>21524016</v>
      </c>
    </row>
    <row r="182" spans="1:7">
      <c r="A182" s="9">
        <f>'(1)'!A182</f>
        <v>42549</v>
      </c>
      <c r="B182">
        <v>3156.93</v>
      </c>
      <c r="C182">
        <v>3170.26</v>
      </c>
      <c r="D182">
        <v>3148.29</v>
      </c>
      <c r="E182">
        <v>3154.2</v>
      </c>
      <c r="F182" s="12">
        <v>7174628352</v>
      </c>
      <c r="G182" s="12">
        <v>21622358</v>
      </c>
    </row>
    <row r="183" spans="1:7">
      <c r="A183" s="9">
        <f>'(1)'!A183</f>
        <v>42550</v>
      </c>
      <c r="B183">
        <v>3136.39</v>
      </c>
      <c r="C183">
        <v>3210.6</v>
      </c>
      <c r="D183">
        <v>3134.02</v>
      </c>
      <c r="E183">
        <v>3204.7</v>
      </c>
      <c r="F183" s="12">
        <v>13331052544</v>
      </c>
      <c r="G183" s="12">
        <v>21642446</v>
      </c>
    </row>
    <row r="184" spans="1:7">
      <c r="A184" s="9">
        <f>'(1)'!A184</f>
        <v>42551</v>
      </c>
      <c r="B184">
        <v>3199.16</v>
      </c>
      <c r="C184">
        <v>3216.7</v>
      </c>
      <c r="D184">
        <v>3198</v>
      </c>
      <c r="E184">
        <v>3207.38</v>
      </c>
      <c r="F184" s="12">
        <v>13022689280</v>
      </c>
      <c r="G184" s="12">
        <v>21598892</v>
      </c>
    </row>
    <row r="185" spans="1:7">
      <c r="A185" s="9">
        <f>'(1)'!A185</f>
        <v>42552</v>
      </c>
      <c r="B185">
        <v>3197.62</v>
      </c>
      <c r="C185">
        <v>3217.52</v>
      </c>
      <c r="D185">
        <v>3183.45</v>
      </c>
      <c r="E185">
        <v>3216.8</v>
      </c>
      <c r="F185" s="12">
        <v>12489745408</v>
      </c>
      <c r="G185" s="12">
        <v>21788276</v>
      </c>
    </row>
    <row r="186" spans="1:7">
      <c r="A186" s="9">
        <f>'(1)'!A186</f>
        <v>42556</v>
      </c>
      <c r="B186">
        <v>3206.55</v>
      </c>
      <c r="C186">
        <v>3220.54</v>
      </c>
      <c r="D186">
        <v>3190.12</v>
      </c>
      <c r="E186">
        <v>3209.95</v>
      </c>
      <c r="F186" s="12">
        <v>11859520512</v>
      </c>
      <c r="G186" s="12">
        <v>21687684</v>
      </c>
    </row>
    <row r="187" spans="1:7">
      <c r="A187" s="9">
        <f>'(1)'!A187</f>
        <v>42557</v>
      </c>
      <c r="B187">
        <v>3199.75</v>
      </c>
      <c r="C187">
        <v>3204.93</v>
      </c>
      <c r="D187">
        <v>3183.96</v>
      </c>
      <c r="E187">
        <v>3192.28</v>
      </c>
      <c r="F187" s="12">
        <v>8973485056</v>
      </c>
      <c r="G187" s="12">
        <v>21406236</v>
      </c>
    </row>
    <row r="188" spans="1:7">
      <c r="A188" s="9">
        <f>'(1)'!A188</f>
        <v>42558</v>
      </c>
      <c r="B188">
        <v>3199.04</v>
      </c>
      <c r="C188">
        <v>3235.96</v>
      </c>
      <c r="D188">
        <v>3197.63</v>
      </c>
      <c r="E188">
        <v>3203.33</v>
      </c>
      <c r="F188" s="12">
        <v>13852951552</v>
      </c>
      <c r="G188" s="12">
        <v>21672016</v>
      </c>
    </row>
    <row r="189" spans="1:7">
      <c r="A189" s="9">
        <f>'(1)'!A189</f>
        <v>42559</v>
      </c>
      <c r="B189">
        <v>3201.91</v>
      </c>
      <c r="C189">
        <v>3273.47</v>
      </c>
      <c r="D189">
        <v>3200.3</v>
      </c>
      <c r="E189">
        <v>3273.18</v>
      </c>
      <c r="F189" s="12">
        <v>17253421056</v>
      </c>
      <c r="G189" s="12">
        <v>21782390</v>
      </c>
    </row>
    <row r="190" spans="1:7">
      <c r="A190" s="9">
        <f>'(1)'!A190</f>
        <v>42562</v>
      </c>
      <c r="B190">
        <v>3274.02</v>
      </c>
      <c r="C190">
        <v>3300.99</v>
      </c>
      <c r="D190">
        <v>3271.78</v>
      </c>
      <c r="E190">
        <v>3282.87</v>
      </c>
      <c r="F190" s="12">
        <v>17519609856</v>
      </c>
      <c r="G190" s="12">
        <v>21884500</v>
      </c>
    </row>
    <row r="191" spans="1:7">
      <c r="A191" s="9">
        <f>'(1)'!A191</f>
        <v>42563</v>
      </c>
      <c r="B191">
        <v>3277.48</v>
      </c>
      <c r="C191">
        <v>3281.95</v>
      </c>
      <c r="D191">
        <v>3259.07</v>
      </c>
      <c r="E191">
        <v>3276.76</v>
      </c>
      <c r="F191" s="12">
        <v>10752579584</v>
      </c>
      <c r="G191" s="12">
        <v>21918392</v>
      </c>
    </row>
    <row r="192" spans="1:7">
      <c r="A192" s="9">
        <f>'(1)'!A192</f>
        <v>42564</v>
      </c>
      <c r="B192">
        <v>3278.84</v>
      </c>
      <c r="C192">
        <v>3285.03</v>
      </c>
      <c r="D192">
        <v>3265.29</v>
      </c>
      <c r="E192">
        <v>3276.28</v>
      </c>
      <c r="F192" s="12">
        <v>10266502144</v>
      </c>
      <c r="G192" s="12">
        <v>21918488</v>
      </c>
    </row>
    <row r="193" spans="1:7">
      <c r="A193" s="9">
        <f>'(1)'!A193</f>
        <v>42565</v>
      </c>
      <c r="B193">
        <v>3269.71</v>
      </c>
      <c r="C193">
        <v>3281.64</v>
      </c>
      <c r="D193">
        <v>3251.77</v>
      </c>
      <c r="E193">
        <v>3262.02</v>
      </c>
      <c r="F193" s="12">
        <v>11031251968</v>
      </c>
      <c r="G193" s="12">
        <v>22303274</v>
      </c>
    </row>
    <row r="194" spans="1:7">
      <c r="A194" s="9">
        <f>'(1)'!A194</f>
        <v>42566</v>
      </c>
      <c r="B194">
        <v>3260.43</v>
      </c>
      <c r="C194">
        <v>3264.73</v>
      </c>
      <c r="D194">
        <v>3226.2</v>
      </c>
      <c r="E194">
        <v>3248.23</v>
      </c>
      <c r="F194" s="12">
        <v>8888685568</v>
      </c>
      <c r="G194" s="12">
        <v>22358864</v>
      </c>
    </row>
    <row r="195" spans="1:7">
      <c r="A195" s="9">
        <f>'(1)'!A195</f>
        <v>42569</v>
      </c>
      <c r="B195">
        <v>3246.86</v>
      </c>
      <c r="C195">
        <v>3254.51</v>
      </c>
      <c r="D195">
        <v>3232.26</v>
      </c>
      <c r="E195">
        <v>3237.61</v>
      </c>
      <c r="F195" s="12">
        <v>7270125568</v>
      </c>
      <c r="G195" s="12">
        <v>22427788</v>
      </c>
    </row>
    <row r="196" spans="1:7">
      <c r="A196" s="9">
        <f>'(1)'!A196</f>
        <v>42570</v>
      </c>
      <c r="B196">
        <v>3238.34</v>
      </c>
      <c r="C196">
        <v>3271.37</v>
      </c>
      <c r="D196">
        <v>3238.3</v>
      </c>
      <c r="E196">
        <v>3252.52</v>
      </c>
      <c r="F196" s="12">
        <v>8600482816</v>
      </c>
      <c r="G196" s="12">
        <v>22370174</v>
      </c>
    </row>
    <row r="197" spans="1:7">
      <c r="A197" s="9">
        <f>'(1)'!A197</f>
        <v>42571</v>
      </c>
      <c r="B197">
        <v>3251.24</v>
      </c>
      <c r="C197">
        <v>3253.77</v>
      </c>
      <c r="D197">
        <v>3220.89</v>
      </c>
      <c r="E197">
        <v>3225.16</v>
      </c>
      <c r="F197" s="12">
        <v>8602912768</v>
      </c>
      <c r="G197" s="12">
        <v>22164930</v>
      </c>
    </row>
    <row r="198" spans="1:7">
      <c r="A198" s="9">
        <f>'(1)'!A198</f>
        <v>42572</v>
      </c>
      <c r="B198">
        <v>3220.17</v>
      </c>
      <c r="C198">
        <v>3243.79</v>
      </c>
      <c r="D198">
        <v>3218.14</v>
      </c>
      <c r="E198">
        <v>3230.89</v>
      </c>
      <c r="F198" s="12">
        <v>7020318720</v>
      </c>
      <c r="G198" s="12">
        <v>22238254</v>
      </c>
    </row>
    <row r="199" spans="1:7">
      <c r="A199" s="9">
        <f>'(1)'!A199</f>
        <v>42573</v>
      </c>
      <c r="B199">
        <v>3228.23</v>
      </c>
      <c r="C199">
        <v>3269.75</v>
      </c>
      <c r="D199">
        <v>3228.01</v>
      </c>
      <c r="E199">
        <v>3269.59</v>
      </c>
      <c r="F199" s="12">
        <v>8105108992</v>
      </c>
      <c r="G199" s="12">
        <v>22716504</v>
      </c>
    </row>
    <row r="200" spans="1:7">
      <c r="A200" s="9">
        <f>'(1)'!A200</f>
        <v>42576</v>
      </c>
      <c r="B200">
        <v>3270.08</v>
      </c>
      <c r="C200">
        <v>3276.51</v>
      </c>
      <c r="D200">
        <v>3157.41</v>
      </c>
      <c r="E200">
        <v>3218.24</v>
      </c>
      <c r="F200" s="12">
        <v>16018866176</v>
      </c>
      <c r="G200" s="12">
        <v>22797854</v>
      </c>
    </row>
    <row r="201" spans="1:7">
      <c r="A201" s="9">
        <f>'(1)'!A201</f>
        <v>42577</v>
      </c>
      <c r="B201">
        <v>3204.46</v>
      </c>
      <c r="C201">
        <v>3235.78</v>
      </c>
      <c r="D201">
        <v>3195.27</v>
      </c>
      <c r="E201">
        <v>3221.14</v>
      </c>
      <c r="F201" s="12">
        <v>11277996032</v>
      </c>
      <c r="G201" s="12">
        <v>22726426</v>
      </c>
    </row>
    <row r="202" spans="1:7">
      <c r="A202" s="9">
        <f>'(1)'!A202</f>
        <v>42578</v>
      </c>
      <c r="B202">
        <v>3217.19</v>
      </c>
      <c r="C202">
        <v>3225.42</v>
      </c>
      <c r="D202">
        <v>3198.68</v>
      </c>
      <c r="E202">
        <v>3203.93</v>
      </c>
      <c r="F202" s="12">
        <v>8804484096</v>
      </c>
      <c r="G202" s="12">
        <v>22742276</v>
      </c>
    </row>
    <row r="203" spans="1:7">
      <c r="A203" s="9">
        <f>'(1)'!A203</f>
        <v>42579</v>
      </c>
      <c r="B203">
        <v>3196.43</v>
      </c>
      <c r="C203">
        <v>3199.98</v>
      </c>
      <c r="D203">
        <v>3156.75</v>
      </c>
      <c r="E203">
        <v>3176.81</v>
      </c>
      <c r="F203" s="12">
        <v>8700349440</v>
      </c>
      <c r="G203" s="12">
        <v>22657866</v>
      </c>
    </row>
    <row r="204" spans="1:7">
      <c r="A204" s="9">
        <f>'(1)'!A204</f>
        <v>42580</v>
      </c>
      <c r="B204">
        <v>3173.76</v>
      </c>
      <c r="C204">
        <v>3189.05</v>
      </c>
      <c r="D204">
        <v>3165.54</v>
      </c>
      <c r="E204">
        <v>3189.05</v>
      </c>
      <c r="F204" s="12">
        <v>6216763904</v>
      </c>
      <c r="G204" s="12">
        <v>22553930</v>
      </c>
    </row>
    <row r="205" spans="1:7">
      <c r="A205" s="9">
        <f>'(1)'!A205</f>
        <v>42583</v>
      </c>
      <c r="B205">
        <v>3179.68</v>
      </c>
      <c r="C205">
        <v>3197.16</v>
      </c>
      <c r="D205">
        <v>3173.54</v>
      </c>
      <c r="E205">
        <v>3193.51</v>
      </c>
      <c r="F205" s="12">
        <v>7286410240</v>
      </c>
      <c r="G205" s="12">
        <v>22478308</v>
      </c>
    </row>
    <row r="206" spans="1:7">
      <c r="A206" s="9">
        <f>'(1)'!A206</f>
        <v>42584</v>
      </c>
      <c r="B206">
        <v>3190.55</v>
      </c>
      <c r="C206">
        <v>3201.55</v>
      </c>
      <c r="D206">
        <v>3170.42</v>
      </c>
      <c r="E206">
        <v>3201.29</v>
      </c>
      <c r="F206" s="12">
        <v>7350437376</v>
      </c>
      <c r="G206" s="12">
        <v>22563672</v>
      </c>
    </row>
    <row r="207" spans="1:7">
      <c r="A207" s="9">
        <f>'(1)'!A207</f>
        <v>42585</v>
      </c>
      <c r="B207">
        <v>3201.35</v>
      </c>
      <c r="C207">
        <v>3224.87</v>
      </c>
      <c r="D207">
        <v>3192.86</v>
      </c>
      <c r="E207">
        <v>3205.11</v>
      </c>
      <c r="F207" s="12">
        <v>7719636480</v>
      </c>
      <c r="G207" s="12">
        <v>22387998</v>
      </c>
    </row>
    <row r="208" spans="1:7">
      <c r="A208" s="9">
        <f>'(1)'!A208</f>
        <v>42586</v>
      </c>
      <c r="B208">
        <v>3199.57</v>
      </c>
      <c r="C208">
        <v>3234.48</v>
      </c>
      <c r="D208">
        <v>3187.25</v>
      </c>
      <c r="E208">
        <v>3234.18</v>
      </c>
      <c r="F208" s="12">
        <v>8667604992</v>
      </c>
      <c r="G208" s="12">
        <v>22416816</v>
      </c>
    </row>
    <row r="209" spans="1:7">
      <c r="A209" s="9">
        <f>'(1)'!A209</f>
        <v>42587</v>
      </c>
      <c r="B209">
        <v>3232.6</v>
      </c>
      <c r="C209">
        <v>3257.33</v>
      </c>
      <c r="D209">
        <v>3229.17</v>
      </c>
      <c r="E209">
        <v>3256.98</v>
      </c>
      <c r="F209" s="12">
        <v>9106526208</v>
      </c>
      <c r="G209" s="12">
        <v>22674280</v>
      </c>
    </row>
    <row r="210" spans="1:7">
      <c r="A210" s="9">
        <f>'(1)'!A210</f>
        <v>42590</v>
      </c>
      <c r="B210">
        <v>3255.18</v>
      </c>
      <c r="C210">
        <v>3261.86</v>
      </c>
      <c r="D210">
        <v>3242.75</v>
      </c>
      <c r="E210">
        <v>3243.34</v>
      </c>
      <c r="F210" s="12">
        <v>9043037184</v>
      </c>
      <c r="G210" s="12">
        <v>22347430</v>
      </c>
    </row>
    <row r="211" spans="1:7">
      <c r="A211" s="9">
        <f>'(1)'!A211</f>
        <v>42591</v>
      </c>
      <c r="B211">
        <v>3239.56</v>
      </c>
      <c r="C211">
        <v>3274.03</v>
      </c>
      <c r="D211">
        <v>3232.61</v>
      </c>
      <c r="E211">
        <v>3233.36</v>
      </c>
      <c r="F211" s="12">
        <v>10104121344</v>
      </c>
      <c r="G211" s="12">
        <v>22356610</v>
      </c>
    </row>
    <row r="212" spans="1:7">
      <c r="A212" s="9">
        <f>'(1)'!A212</f>
        <v>42592</v>
      </c>
      <c r="B212">
        <v>3231.81</v>
      </c>
      <c r="C212">
        <v>3294.23</v>
      </c>
      <c r="D212">
        <v>3231.14</v>
      </c>
      <c r="E212">
        <v>3294.23</v>
      </c>
      <c r="F212" s="12">
        <v>11625404416</v>
      </c>
      <c r="G212" s="12">
        <v>22268142</v>
      </c>
    </row>
    <row r="213" spans="1:7">
      <c r="A213" s="9">
        <f>'(1)'!A213</f>
        <v>42593</v>
      </c>
      <c r="B213">
        <v>3303.47</v>
      </c>
      <c r="C213">
        <v>3417.91</v>
      </c>
      <c r="D213">
        <v>3302.38</v>
      </c>
      <c r="E213">
        <v>3393.42</v>
      </c>
      <c r="F213" s="12">
        <v>22054342656</v>
      </c>
      <c r="G213" s="12">
        <v>22134094</v>
      </c>
    </row>
    <row r="214" spans="1:7">
      <c r="A214" s="9">
        <f>'(1)'!A214</f>
        <v>42594</v>
      </c>
      <c r="B214">
        <v>3403.38</v>
      </c>
      <c r="C214">
        <v>3418.69</v>
      </c>
      <c r="D214">
        <v>3372.02</v>
      </c>
      <c r="E214">
        <v>3378.25</v>
      </c>
      <c r="F214" s="12">
        <v>19638974464</v>
      </c>
      <c r="G214" s="12">
        <v>22217682</v>
      </c>
    </row>
    <row r="215" spans="1:7">
      <c r="A215" s="9">
        <f>'(1)'!A215</f>
        <v>42597</v>
      </c>
      <c r="B215">
        <v>3377.77</v>
      </c>
      <c r="C215">
        <v>3394.39</v>
      </c>
      <c r="D215">
        <v>3356.92</v>
      </c>
      <c r="E215">
        <v>3373.05</v>
      </c>
      <c r="F215" s="12">
        <v>13884769280</v>
      </c>
      <c r="G215" s="12">
        <v>22227194</v>
      </c>
    </row>
    <row r="216" spans="1:7">
      <c r="A216" s="9">
        <f>'(1)'!A216</f>
        <v>42598</v>
      </c>
      <c r="B216">
        <v>3369.95</v>
      </c>
      <c r="C216">
        <v>3394.79</v>
      </c>
      <c r="D216">
        <v>3349.69</v>
      </c>
      <c r="E216">
        <v>3364.49</v>
      </c>
      <c r="F216" s="12">
        <v>14238016512</v>
      </c>
      <c r="G216" s="12">
        <v>22258370</v>
      </c>
    </row>
    <row r="217" spans="1:7">
      <c r="A217" s="9">
        <f>'(1)'!A217</f>
        <v>42599</v>
      </c>
      <c r="B217">
        <v>3358.55</v>
      </c>
      <c r="C217">
        <v>3374.05</v>
      </c>
      <c r="D217">
        <v>3341.19</v>
      </c>
      <c r="E217">
        <v>3365.02</v>
      </c>
      <c r="F217" s="12">
        <v>11996150784</v>
      </c>
      <c r="G217" s="12">
        <v>22258802</v>
      </c>
    </row>
    <row r="218" spans="1:7">
      <c r="A218" s="9">
        <f>'(1)'!A218</f>
        <v>42600</v>
      </c>
      <c r="B218">
        <v>3364.68</v>
      </c>
      <c r="C218">
        <v>3372.83</v>
      </c>
      <c r="D218">
        <v>3335.47</v>
      </c>
      <c r="E218">
        <v>3336.79</v>
      </c>
      <c r="F218" s="12">
        <v>10795101184</v>
      </c>
      <c r="G218" s="12">
        <v>22458410</v>
      </c>
    </row>
    <row r="219" spans="1:7">
      <c r="A219" s="9">
        <f>'(1)'!A219</f>
        <v>42601</v>
      </c>
      <c r="B219">
        <v>3332.62</v>
      </c>
      <c r="C219">
        <v>3359.65</v>
      </c>
      <c r="D219">
        <v>3324.96</v>
      </c>
      <c r="E219">
        <v>3341.83</v>
      </c>
      <c r="F219" s="12">
        <v>9292451840</v>
      </c>
      <c r="G219" s="12">
        <v>22602864</v>
      </c>
    </row>
    <row r="220" spans="1:7">
      <c r="A220" s="9">
        <f>'(1)'!A220</f>
        <v>42604</v>
      </c>
      <c r="B220">
        <v>3341.93</v>
      </c>
      <c r="C220">
        <v>3348.13</v>
      </c>
      <c r="D220">
        <v>3323.73</v>
      </c>
      <c r="E220">
        <v>3329.86</v>
      </c>
      <c r="F220" s="12">
        <v>8119142912</v>
      </c>
      <c r="G220" s="12">
        <v>22522052</v>
      </c>
    </row>
    <row r="221" spans="1:7">
      <c r="A221" s="9">
        <f>'(1)'!A221</f>
        <v>42605</v>
      </c>
      <c r="B221">
        <v>3314.08</v>
      </c>
      <c r="C221">
        <v>3315.08</v>
      </c>
      <c r="D221">
        <v>3279.81</v>
      </c>
      <c r="E221">
        <v>3308.97</v>
      </c>
      <c r="F221" s="12">
        <v>10058914816</v>
      </c>
      <c r="G221" s="12">
        <v>22490518</v>
      </c>
    </row>
    <row r="222" spans="1:7">
      <c r="A222" s="9">
        <f>'(1)'!A222</f>
        <v>42606</v>
      </c>
      <c r="B222">
        <v>3312.5</v>
      </c>
      <c r="C222">
        <v>3328.95</v>
      </c>
      <c r="D222">
        <v>3301.74</v>
      </c>
      <c r="E222">
        <v>3307.09</v>
      </c>
      <c r="F222" s="12">
        <v>8153069056</v>
      </c>
      <c r="G222" s="12">
        <v>22899986</v>
      </c>
    </row>
    <row r="223" spans="1:7">
      <c r="A223" s="9">
        <f>'(1)'!A223</f>
        <v>42607</v>
      </c>
      <c r="B223">
        <v>3306.57</v>
      </c>
      <c r="C223">
        <v>3315.08</v>
      </c>
      <c r="D223">
        <v>3297.07</v>
      </c>
      <c r="E223">
        <v>3307.78</v>
      </c>
      <c r="F223" s="12">
        <v>7703633408</v>
      </c>
      <c r="G223" s="12">
        <v>23528190</v>
      </c>
    </row>
    <row r="224" spans="1:7">
      <c r="A224" s="9">
        <f>'(1)'!A224</f>
        <v>42608</v>
      </c>
      <c r="B224">
        <v>3310.32</v>
      </c>
      <c r="C224">
        <v>3325.12</v>
      </c>
      <c r="D224">
        <v>3304.6</v>
      </c>
      <c r="E224">
        <v>3311.99</v>
      </c>
      <c r="F224" s="12">
        <v>7572598784</v>
      </c>
      <c r="G224" s="12">
        <v>23371762</v>
      </c>
    </row>
    <row r="225" spans="1:7">
      <c r="A225" s="9">
        <f>'(1)'!A225</f>
        <v>42611</v>
      </c>
      <c r="B225">
        <v>3310.57</v>
      </c>
      <c r="C225">
        <v>3333.97</v>
      </c>
      <c r="D225">
        <v>3304.66</v>
      </c>
      <c r="E225">
        <v>3327.79</v>
      </c>
      <c r="F225" s="12">
        <v>7957080576</v>
      </c>
      <c r="G225" s="12">
        <v>23340150</v>
      </c>
    </row>
    <row r="226" spans="1:7">
      <c r="A226" s="9">
        <f>'(1)'!A226</f>
        <v>42612</v>
      </c>
      <c r="B226">
        <v>3326.74</v>
      </c>
      <c r="C226">
        <v>3329.35</v>
      </c>
      <c r="D226">
        <v>3301.21</v>
      </c>
      <c r="E226">
        <v>3301.58</v>
      </c>
      <c r="F226" s="12">
        <v>8494722048</v>
      </c>
      <c r="G226" s="12">
        <v>23285342</v>
      </c>
    </row>
    <row r="227" spans="1:7">
      <c r="A227" s="9">
        <f>'(1)'!A227</f>
        <v>42613</v>
      </c>
      <c r="B227">
        <v>3298.72</v>
      </c>
      <c r="C227">
        <v>3320.43</v>
      </c>
      <c r="D227">
        <v>3295.76</v>
      </c>
      <c r="E227">
        <v>3314.11</v>
      </c>
      <c r="F227" s="12">
        <v>8279180288</v>
      </c>
      <c r="G227" s="12">
        <v>23310862</v>
      </c>
    </row>
    <row r="228" spans="1:7">
      <c r="A228" s="9">
        <f>'(1)'!A228</f>
        <v>42614</v>
      </c>
      <c r="B228">
        <v>3321.01</v>
      </c>
      <c r="C228">
        <v>3338.42</v>
      </c>
      <c r="D228">
        <v>3314.63</v>
      </c>
      <c r="E228">
        <v>3319.68</v>
      </c>
      <c r="F228" s="12">
        <v>7829247488</v>
      </c>
      <c r="G228" s="12">
        <v>23147860</v>
      </c>
    </row>
    <row r="229" spans="1:7">
      <c r="A229" s="9">
        <f>'(1)'!A229</f>
        <v>42615</v>
      </c>
      <c r="B229">
        <v>3322.02</v>
      </c>
      <c r="C229">
        <v>3347.95</v>
      </c>
      <c r="D229">
        <v>3300.13</v>
      </c>
      <c r="E229">
        <v>3342.63</v>
      </c>
      <c r="F229" s="12">
        <v>9828400128</v>
      </c>
      <c r="G229" s="12">
        <v>23179690</v>
      </c>
    </row>
    <row r="230" spans="1:7">
      <c r="A230" s="9">
        <f>'(1)'!A230</f>
        <v>42619</v>
      </c>
      <c r="B230">
        <v>3344.07</v>
      </c>
      <c r="C230">
        <v>3357.36</v>
      </c>
      <c r="D230">
        <v>3337.75</v>
      </c>
      <c r="E230">
        <v>3340.82</v>
      </c>
      <c r="F230" s="12">
        <v>10294010880</v>
      </c>
      <c r="G230" s="12">
        <v>23119380</v>
      </c>
    </row>
    <row r="231" spans="1:7">
      <c r="A231" s="9">
        <f>'(1)'!A231</f>
        <v>42620</v>
      </c>
      <c r="B231">
        <v>3338.01</v>
      </c>
      <c r="C231">
        <v>3343.39</v>
      </c>
      <c r="D231">
        <v>3328.23</v>
      </c>
      <c r="E231">
        <v>3339.56</v>
      </c>
      <c r="F231" s="12">
        <v>7191616000</v>
      </c>
      <c r="G231" s="12">
        <v>22985396</v>
      </c>
    </row>
    <row r="232" spans="1:7">
      <c r="A232" s="9">
        <f>'(1)'!A232</f>
        <v>42621</v>
      </c>
      <c r="B232">
        <v>3339.37</v>
      </c>
      <c r="C232">
        <v>3344.95</v>
      </c>
      <c r="D232">
        <v>3318.04</v>
      </c>
      <c r="E232">
        <v>3318.04</v>
      </c>
      <c r="F232" s="12">
        <v>8265703424</v>
      </c>
      <c r="G232" s="12">
        <v>22981788</v>
      </c>
    </row>
    <row r="233" spans="1:7">
      <c r="A233" s="9">
        <f>'(1)'!A233</f>
        <v>42622</v>
      </c>
      <c r="B233">
        <v>3271.87</v>
      </c>
      <c r="C233">
        <v>3276.72</v>
      </c>
      <c r="D233">
        <v>3234.57</v>
      </c>
      <c r="E233">
        <v>3262.6</v>
      </c>
      <c r="F233" s="12">
        <v>12291768320</v>
      </c>
      <c r="G233" s="12">
        <v>22981158</v>
      </c>
    </row>
    <row r="234" spans="1:7">
      <c r="A234" s="9">
        <f>'(1)'!A234</f>
        <v>42625</v>
      </c>
      <c r="B234">
        <v>3265.34</v>
      </c>
      <c r="C234">
        <v>3269.22</v>
      </c>
      <c r="D234">
        <v>3246.39</v>
      </c>
      <c r="E234">
        <v>3260.33</v>
      </c>
      <c r="F234" s="12">
        <v>6718028800</v>
      </c>
      <c r="G234" s="12">
        <v>23033278</v>
      </c>
    </row>
    <row r="235" spans="1:7">
      <c r="A235" s="9">
        <f>'(1)'!A235</f>
        <v>42626</v>
      </c>
      <c r="B235">
        <v>3245.74</v>
      </c>
      <c r="C235">
        <v>3255</v>
      </c>
      <c r="D235">
        <v>3231.34</v>
      </c>
      <c r="E235">
        <v>3238.73</v>
      </c>
      <c r="F235" s="12">
        <v>7043269632</v>
      </c>
      <c r="G235" s="12">
        <v>23135254</v>
      </c>
    </row>
    <row r="236" spans="1:7">
      <c r="A236" s="9">
        <f>'(1)'!A236</f>
        <v>42627</v>
      </c>
      <c r="B236">
        <v>3242.74</v>
      </c>
      <c r="C236">
        <v>3264.9</v>
      </c>
      <c r="D236">
        <v>3242.74</v>
      </c>
      <c r="E236">
        <v>3263.12</v>
      </c>
      <c r="F236" s="12">
        <v>5883108352</v>
      </c>
      <c r="G236" s="12">
        <v>22972040</v>
      </c>
    </row>
    <row r="237" spans="1:7">
      <c r="A237" s="9">
        <f>'(1)'!A237</f>
        <v>42628</v>
      </c>
      <c r="B237">
        <v>3264.66</v>
      </c>
      <c r="C237">
        <v>3265.04</v>
      </c>
      <c r="D237">
        <v>3252.39</v>
      </c>
      <c r="E237">
        <v>3257.4</v>
      </c>
      <c r="F237" s="12">
        <v>5278420480</v>
      </c>
      <c r="G237" s="12">
        <v>23032600</v>
      </c>
    </row>
    <row r="238" spans="1:7">
      <c r="A238" s="9">
        <f>'(1)'!A238</f>
        <v>42629</v>
      </c>
      <c r="B238">
        <v>3257.71</v>
      </c>
      <c r="C238">
        <v>3270.9</v>
      </c>
      <c r="D238">
        <v>3254.32</v>
      </c>
      <c r="E238">
        <v>3266.64</v>
      </c>
      <c r="F238" s="12">
        <v>5914297856</v>
      </c>
      <c r="G238" s="12">
        <v>23057848</v>
      </c>
    </row>
    <row r="239" spans="1:7">
      <c r="A239" s="9">
        <f>'(1)'!A239</f>
        <v>42632</v>
      </c>
      <c r="B239">
        <v>3281.47</v>
      </c>
      <c r="C239">
        <v>3303.2</v>
      </c>
      <c r="D239">
        <v>3277.98</v>
      </c>
      <c r="E239">
        <v>3291.12</v>
      </c>
      <c r="F239" s="12">
        <v>7575354368</v>
      </c>
      <c r="G239" s="12">
        <v>23165938</v>
      </c>
    </row>
    <row r="240" spans="1:7">
      <c r="A240" s="9">
        <f>'(1)'!A240</f>
        <v>42633</v>
      </c>
      <c r="B240">
        <v>3292.28</v>
      </c>
      <c r="C240">
        <v>3293.92</v>
      </c>
      <c r="D240">
        <v>3275.03</v>
      </c>
      <c r="E240">
        <v>3275.67</v>
      </c>
      <c r="F240" s="12">
        <v>5799398400</v>
      </c>
      <c r="G240" s="12">
        <v>23168802</v>
      </c>
    </row>
    <row r="241" spans="1:7">
      <c r="A241" s="9">
        <f>'(1)'!A241</f>
        <v>42634</v>
      </c>
      <c r="B241">
        <v>3267.69</v>
      </c>
      <c r="C241">
        <v>3267.69</v>
      </c>
      <c r="D241">
        <v>3220.28</v>
      </c>
      <c r="E241">
        <v>3220.28</v>
      </c>
      <c r="F241" s="12">
        <v>7045218816</v>
      </c>
      <c r="G241" s="12">
        <v>23160398</v>
      </c>
    </row>
    <row r="242" spans="1:7">
      <c r="A242" s="9">
        <f>'(1)'!A242</f>
        <v>42635</v>
      </c>
      <c r="B242">
        <v>3214.87</v>
      </c>
      <c r="C242">
        <v>3240.78</v>
      </c>
      <c r="D242">
        <v>3214.44</v>
      </c>
      <c r="E242">
        <v>3240.75</v>
      </c>
      <c r="F242" s="12">
        <v>5846054912</v>
      </c>
      <c r="G242" s="12">
        <v>23029234</v>
      </c>
    </row>
    <row r="243" spans="1:7">
      <c r="A243" s="9">
        <f>'(1)'!A243</f>
        <v>42636</v>
      </c>
      <c r="B243">
        <v>3243.65</v>
      </c>
      <c r="C243">
        <v>3243.65</v>
      </c>
      <c r="D243">
        <v>3228</v>
      </c>
      <c r="E243">
        <v>3230.89</v>
      </c>
      <c r="F243" s="12">
        <v>4472749568</v>
      </c>
      <c r="G243" s="12">
        <v>22658622</v>
      </c>
    </row>
    <row r="244" spans="1:7">
      <c r="A244" s="9">
        <f>'(1)'!A244</f>
        <v>42639</v>
      </c>
      <c r="B244">
        <v>3234.86</v>
      </c>
      <c r="C244">
        <v>3257.77</v>
      </c>
      <c r="D244">
        <v>3234.8</v>
      </c>
      <c r="E244">
        <v>3244.39</v>
      </c>
      <c r="F244" s="12">
        <v>5545255424</v>
      </c>
      <c r="G244" s="12">
        <v>22628600</v>
      </c>
    </row>
    <row r="245" spans="1:7">
      <c r="A245" s="9">
        <f>'(1)'!A245</f>
        <v>42640</v>
      </c>
      <c r="B245">
        <v>3240.18</v>
      </c>
      <c r="C245">
        <v>3260.94</v>
      </c>
      <c r="D245">
        <v>3239.04</v>
      </c>
      <c r="E245">
        <v>3253.28</v>
      </c>
      <c r="F245" s="12">
        <v>4497802240</v>
      </c>
      <c r="G245" s="12">
        <v>22468016</v>
      </c>
    </row>
    <row r="246" spans="1:7">
      <c r="A246" s="9">
        <f>'(1)'!A246</f>
        <v>42641</v>
      </c>
      <c r="B246">
        <v>3265.36</v>
      </c>
      <c r="C246">
        <v>3294.64</v>
      </c>
      <c r="D246">
        <v>3258.96</v>
      </c>
      <c r="E246">
        <v>3293.87</v>
      </c>
      <c r="F246" s="12">
        <v>8051926016</v>
      </c>
      <c r="G246" s="12">
        <v>22468016</v>
      </c>
    </row>
    <row r="247" spans="1:7">
      <c r="A247" s="9">
        <f>'(1)'!A247</f>
        <v>42642</v>
      </c>
      <c r="B247">
        <v>3296.87</v>
      </c>
      <c r="C247">
        <v>3308</v>
      </c>
      <c r="D247">
        <v>3292.88</v>
      </c>
      <c r="E247">
        <v>3306.56</v>
      </c>
      <c r="F247" s="12">
        <v>8771316736</v>
      </c>
      <c r="G247" s="12">
        <v>22468016</v>
      </c>
    </row>
    <row r="248" spans="1:7">
      <c r="A248" s="9">
        <f>'(1)'!A248</f>
        <v>42643</v>
      </c>
      <c r="B248">
        <v>3299.14</v>
      </c>
      <c r="C248">
        <v>3302.56</v>
      </c>
      <c r="D248">
        <v>3289.75</v>
      </c>
      <c r="E248">
        <v>3300.01</v>
      </c>
      <c r="F248" s="12">
        <v>6866978304</v>
      </c>
      <c r="G248" s="12">
        <v>22614346</v>
      </c>
    </row>
    <row r="249" spans="1:7">
      <c r="A249" s="9">
        <f>'(1)'!A249</f>
        <v>42646</v>
      </c>
      <c r="B249">
        <v>3299.16</v>
      </c>
      <c r="C249">
        <v>3307.41</v>
      </c>
      <c r="D249">
        <v>3292.4</v>
      </c>
      <c r="E249">
        <v>3302.65</v>
      </c>
      <c r="F249" s="12">
        <v>8122419712</v>
      </c>
      <c r="G249" s="12">
        <v>22586930</v>
      </c>
    </row>
    <row r="250" spans="1:7">
      <c r="A250" s="9">
        <f>'(1)'!A250</f>
        <v>42647</v>
      </c>
      <c r="B250">
        <v>3298.73</v>
      </c>
      <c r="C250">
        <v>3306.69</v>
      </c>
      <c r="D250">
        <v>3285.73</v>
      </c>
      <c r="E250">
        <v>3305.85</v>
      </c>
      <c r="F250" s="12">
        <v>8231627264</v>
      </c>
      <c r="G250" s="12">
        <v>22635060</v>
      </c>
    </row>
    <row r="251" spans="1:7">
      <c r="A251" s="9">
        <f>'(1)'!A251</f>
        <v>42648</v>
      </c>
      <c r="B251">
        <v>3305.96</v>
      </c>
      <c r="C251">
        <v>3309.01</v>
      </c>
      <c r="D251">
        <v>3271.54</v>
      </c>
      <c r="E251">
        <v>3277.88</v>
      </c>
      <c r="F251" s="12">
        <v>8611350528</v>
      </c>
      <c r="G251" s="12">
        <v>22784314</v>
      </c>
    </row>
    <row r="252" spans="1:7">
      <c r="A252" s="9">
        <f>'(1)'!A252</f>
        <v>42649</v>
      </c>
      <c r="B252">
        <v>3272.68</v>
      </c>
      <c r="C252">
        <v>3321.33</v>
      </c>
      <c r="D252">
        <v>3272.68</v>
      </c>
      <c r="E252">
        <v>3321.33</v>
      </c>
      <c r="F252" s="12">
        <v>10286071808</v>
      </c>
      <c r="G252" s="12">
        <v>22708294</v>
      </c>
    </row>
    <row r="253" spans="1:7">
      <c r="A253" s="9">
        <f>'(1)'!A253</f>
        <v>42650</v>
      </c>
      <c r="B253">
        <v>3323.3</v>
      </c>
      <c r="C253">
        <v>3332.52</v>
      </c>
      <c r="D253">
        <v>3309.83</v>
      </c>
      <c r="E253">
        <v>3316.24</v>
      </c>
      <c r="F253" s="12">
        <v>10116772864</v>
      </c>
      <c r="G253" s="12">
        <v>22349270</v>
      </c>
    </row>
    <row r="254" spans="1:7">
      <c r="A254" s="9">
        <f>'(1)'!A254</f>
        <v>42653</v>
      </c>
      <c r="B254">
        <v>3317.18</v>
      </c>
      <c r="C254">
        <v>3324.9</v>
      </c>
      <c r="D254">
        <v>3312.17</v>
      </c>
      <c r="E254">
        <v>3318.6</v>
      </c>
      <c r="F254" s="12">
        <v>7923887104</v>
      </c>
      <c r="G254" s="12">
        <v>22487092</v>
      </c>
    </row>
    <row r="255" spans="1:7">
      <c r="A255" s="9">
        <f>'(1)'!A255</f>
        <v>42654</v>
      </c>
      <c r="B255">
        <v>3315.72</v>
      </c>
      <c r="C255">
        <v>3341.56</v>
      </c>
      <c r="D255">
        <v>3309.18</v>
      </c>
      <c r="E255">
        <v>3327.74</v>
      </c>
      <c r="F255" s="12">
        <v>10978518016</v>
      </c>
      <c r="G255" s="12">
        <v>22398648</v>
      </c>
    </row>
    <row r="256" spans="1:7">
      <c r="A256" s="9">
        <f>'(1)'!A256</f>
        <v>42655</v>
      </c>
      <c r="B256">
        <v>3332.51</v>
      </c>
      <c r="C256">
        <v>3382.83</v>
      </c>
      <c r="D256">
        <v>3330.97</v>
      </c>
      <c r="E256">
        <v>3367.58</v>
      </c>
      <c r="F256" s="12">
        <v>15301434368</v>
      </c>
      <c r="G256" s="12">
        <v>22496226</v>
      </c>
    </row>
    <row r="257" spans="1:7">
      <c r="A257" s="9">
        <f>'(1)'!A257</f>
        <v>42656</v>
      </c>
      <c r="B257">
        <v>3367.48</v>
      </c>
      <c r="C257">
        <v>3373.91</v>
      </c>
      <c r="D257">
        <v>3356.59</v>
      </c>
      <c r="E257">
        <v>3367.45</v>
      </c>
      <c r="F257" s="12">
        <v>11119169536</v>
      </c>
      <c r="G257" s="12">
        <v>22543460</v>
      </c>
    </row>
    <row r="258" spans="1:7">
      <c r="A258" s="9">
        <f>'(1)'!A258</f>
        <v>42657</v>
      </c>
      <c r="B258">
        <v>3365.2</v>
      </c>
      <c r="C258">
        <v>3367.83</v>
      </c>
      <c r="D258">
        <v>3349.57</v>
      </c>
      <c r="E258">
        <v>3354.8</v>
      </c>
      <c r="F258" s="12">
        <v>9802478592</v>
      </c>
      <c r="G258" s="12">
        <v>22543460</v>
      </c>
    </row>
    <row r="259" spans="1:7">
      <c r="A259" s="9">
        <f>'(1)'!A259</f>
        <v>42660</v>
      </c>
      <c r="B259">
        <v>3351.46</v>
      </c>
      <c r="C259">
        <v>3352.35</v>
      </c>
      <c r="D259">
        <v>3335.13</v>
      </c>
      <c r="E259">
        <v>3345.7</v>
      </c>
      <c r="F259" s="12">
        <v>7762984960</v>
      </c>
      <c r="G259" s="12">
        <v>22543460</v>
      </c>
    </row>
    <row r="260" spans="1:7">
      <c r="A260" s="9">
        <f>'(1)'!A260</f>
        <v>42661</v>
      </c>
      <c r="B260">
        <v>3347.14</v>
      </c>
      <c r="C260">
        <v>3370.75</v>
      </c>
      <c r="D260">
        <v>3337.29</v>
      </c>
      <c r="E260">
        <v>3340.13</v>
      </c>
      <c r="F260" s="12">
        <v>9313331200</v>
      </c>
      <c r="G260" s="12">
        <v>22543460</v>
      </c>
    </row>
    <row r="261" spans="1:7">
      <c r="A261" s="9">
        <f>'(1)'!A261</f>
        <v>42662</v>
      </c>
      <c r="B261">
        <v>3332.41</v>
      </c>
      <c r="C261">
        <v>3340.47</v>
      </c>
      <c r="D261">
        <v>3317.33</v>
      </c>
      <c r="E261">
        <v>3336.28</v>
      </c>
      <c r="F261" s="12">
        <v>7135286272</v>
      </c>
      <c r="G261" s="12">
        <v>22543460</v>
      </c>
    </row>
    <row r="262" spans="1:7">
      <c r="A262" s="9">
        <f>'(1)'!A262</f>
        <v>42663</v>
      </c>
      <c r="B262">
        <v>3338.71</v>
      </c>
      <c r="C262">
        <v>3359.39</v>
      </c>
      <c r="D262">
        <v>3334.46</v>
      </c>
      <c r="E262">
        <v>3359.05</v>
      </c>
      <c r="F262" s="12">
        <v>7493819904</v>
      </c>
      <c r="G262" s="12">
        <v>22543460</v>
      </c>
    </row>
    <row r="263" spans="1:7">
      <c r="A263" s="9">
        <f>'(1)'!A263</f>
        <v>42664</v>
      </c>
      <c r="B263">
        <v>3350.71</v>
      </c>
      <c r="C263">
        <v>3356.4</v>
      </c>
      <c r="D263">
        <v>3331.38</v>
      </c>
      <c r="E263">
        <v>3333.35</v>
      </c>
      <c r="F263" s="12">
        <v>9119710208</v>
      </c>
      <c r="G263" s="12">
        <v>22811778</v>
      </c>
    </row>
    <row r="264" spans="1:7">
      <c r="A264" s="9">
        <f>'(1)'!A264</f>
        <v>42667</v>
      </c>
      <c r="B264">
        <v>3326.9</v>
      </c>
      <c r="C264">
        <v>3379.99</v>
      </c>
      <c r="D264">
        <v>3324.84</v>
      </c>
      <c r="E264">
        <v>3365.09</v>
      </c>
      <c r="F264" s="12">
        <v>12622350336</v>
      </c>
      <c r="G264" s="12">
        <v>22897284</v>
      </c>
    </row>
    <row r="265" spans="1:7">
      <c r="A265" s="9">
        <f>'(1)'!A265</f>
        <v>42668</v>
      </c>
      <c r="B265">
        <v>3362.21</v>
      </c>
      <c r="C265">
        <v>3377.64</v>
      </c>
      <c r="D265">
        <v>3348.43</v>
      </c>
      <c r="E265">
        <v>3354.17</v>
      </c>
      <c r="F265" s="12">
        <v>10406965248</v>
      </c>
      <c r="G265" s="12">
        <v>22855400</v>
      </c>
    </row>
    <row r="266" spans="1:7">
      <c r="A266" s="9">
        <f>'(1)'!A266</f>
        <v>42669</v>
      </c>
      <c r="B266">
        <v>3353.44</v>
      </c>
      <c r="C266">
        <v>3362.74</v>
      </c>
      <c r="D266">
        <v>3342.31</v>
      </c>
      <c r="E266">
        <v>3356.59</v>
      </c>
      <c r="F266" s="12">
        <v>9987799040</v>
      </c>
      <c r="G266" s="12">
        <v>22871142</v>
      </c>
    </row>
    <row r="267" spans="1:7">
      <c r="A267" s="9">
        <f>'(1)'!A267</f>
        <v>42670</v>
      </c>
      <c r="B267">
        <v>3367.7</v>
      </c>
      <c r="C267">
        <v>3383.92</v>
      </c>
      <c r="D267">
        <v>3361.13</v>
      </c>
      <c r="E267">
        <v>3371.12</v>
      </c>
      <c r="F267" s="12">
        <v>10314827776</v>
      </c>
      <c r="G267" s="12">
        <v>22906690</v>
      </c>
    </row>
    <row r="268" spans="1:7">
      <c r="A268" s="9">
        <f>'(1)'!A268</f>
        <v>42671</v>
      </c>
      <c r="B268">
        <v>3370.6</v>
      </c>
      <c r="C268">
        <v>3373.1</v>
      </c>
      <c r="D268">
        <v>3322.08</v>
      </c>
      <c r="E268">
        <v>3353.05</v>
      </c>
      <c r="F268" s="12">
        <v>13911006208</v>
      </c>
      <c r="G268" s="12">
        <v>22727724</v>
      </c>
    </row>
    <row r="269" spans="1:7">
      <c r="A269" s="9">
        <f>'(1)'!A269</f>
        <v>42674</v>
      </c>
      <c r="B269">
        <v>3374.91</v>
      </c>
      <c r="C269">
        <v>3403.02</v>
      </c>
      <c r="D269">
        <v>3374.91</v>
      </c>
      <c r="E269">
        <v>3390.61</v>
      </c>
      <c r="F269" s="12">
        <v>13470553088</v>
      </c>
      <c r="G269" s="12">
        <v>23034702</v>
      </c>
    </row>
    <row r="270" spans="1:7">
      <c r="A270" s="9">
        <f>'(1)'!A270</f>
        <v>42675</v>
      </c>
      <c r="B270">
        <v>3387.95</v>
      </c>
      <c r="C270">
        <v>3422.67</v>
      </c>
      <c r="D270">
        <v>3382.89</v>
      </c>
      <c r="E270">
        <v>3417.22</v>
      </c>
      <c r="F270" s="12">
        <v>19878150144</v>
      </c>
      <c r="G270" s="12">
        <v>23013598</v>
      </c>
    </row>
    <row r="271" spans="1:7">
      <c r="A271" s="9">
        <f>'(1)'!A271</f>
        <v>42676</v>
      </c>
      <c r="B271">
        <v>3409.22</v>
      </c>
      <c r="C271">
        <v>3452.62</v>
      </c>
      <c r="D271">
        <v>3408.14</v>
      </c>
      <c r="E271">
        <v>3430.25</v>
      </c>
      <c r="F271" s="12">
        <v>21324709888</v>
      </c>
      <c r="G271" s="12">
        <v>23024424</v>
      </c>
    </row>
    <row r="272" spans="1:7">
      <c r="A272" s="9">
        <f>'(1)'!A272</f>
        <v>42677</v>
      </c>
      <c r="B272">
        <v>3428.87</v>
      </c>
      <c r="C272">
        <v>3434.92</v>
      </c>
      <c r="D272">
        <v>3415.99</v>
      </c>
      <c r="E272">
        <v>3429.87</v>
      </c>
      <c r="F272" s="12">
        <v>13456631808</v>
      </c>
      <c r="G272" s="12">
        <v>23122754</v>
      </c>
    </row>
    <row r="273" spans="1:7">
      <c r="A273" s="9">
        <f>'(1)'!A273</f>
        <v>42678</v>
      </c>
      <c r="B273">
        <v>3432.43</v>
      </c>
      <c r="C273">
        <v>3435.64</v>
      </c>
      <c r="D273">
        <v>3419.24</v>
      </c>
      <c r="E273">
        <v>3429.59</v>
      </c>
      <c r="F273" s="12">
        <v>12980850688</v>
      </c>
      <c r="G273" s="12">
        <v>23404626</v>
      </c>
    </row>
    <row r="274" spans="1:7">
      <c r="A274" s="9">
        <f>'(1)'!A274</f>
        <v>42681</v>
      </c>
      <c r="B274">
        <v>3423.47</v>
      </c>
      <c r="C274">
        <v>3437.67</v>
      </c>
      <c r="D274">
        <v>3412.88</v>
      </c>
      <c r="E274">
        <v>3436.53</v>
      </c>
      <c r="F274" s="12">
        <v>12156173312</v>
      </c>
      <c r="G274" s="12">
        <v>23395432</v>
      </c>
    </row>
    <row r="275" spans="1:7">
      <c r="A275" s="9">
        <f>'(1)'!A275</f>
        <v>42682</v>
      </c>
      <c r="B275">
        <v>3437.49</v>
      </c>
      <c r="C275">
        <v>3443.12</v>
      </c>
      <c r="D275">
        <v>3413.27</v>
      </c>
      <c r="E275">
        <v>3417.46</v>
      </c>
      <c r="F275" s="12">
        <v>11595120640</v>
      </c>
      <c r="G275" s="12">
        <v>23293310</v>
      </c>
    </row>
    <row r="276" spans="1:7">
      <c r="A276" s="9">
        <f>'(1)'!A276</f>
        <v>42683</v>
      </c>
      <c r="B276">
        <v>3412.65</v>
      </c>
      <c r="C276">
        <v>3463.14</v>
      </c>
      <c r="D276">
        <v>3412.08</v>
      </c>
      <c r="E276">
        <v>3441.11</v>
      </c>
      <c r="F276" s="12">
        <v>14643452928</v>
      </c>
      <c r="G276" s="12">
        <v>23230248</v>
      </c>
    </row>
    <row r="277" spans="1:7">
      <c r="A277" s="9">
        <f>'(1)'!A277</f>
        <v>42684</v>
      </c>
      <c r="B277">
        <v>3443.22</v>
      </c>
      <c r="C277">
        <v>3469.22</v>
      </c>
      <c r="D277">
        <v>3443.22</v>
      </c>
      <c r="E277">
        <v>3468.36</v>
      </c>
      <c r="F277" s="12">
        <v>16852344832</v>
      </c>
      <c r="G277" s="12">
        <v>23202714</v>
      </c>
    </row>
    <row r="278" spans="1:7">
      <c r="A278" s="9">
        <f>'(1)'!A278</f>
        <v>42685</v>
      </c>
      <c r="B278">
        <v>3473.89</v>
      </c>
      <c r="C278">
        <v>3492.96</v>
      </c>
      <c r="D278">
        <v>3465.76</v>
      </c>
      <c r="E278">
        <v>3474.73</v>
      </c>
      <c r="F278" s="12">
        <v>16238850048</v>
      </c>
      <c r="G278" s="12">
        <v>23166870</v>
      </c>
    </row>
    <row r="279" spans="1:7">
      <c r="A279" s="9">
        <f>'(1)'!A279</f>
        <v>42688</v>
      </c>
      <c r="B279">
        <v>3468.81</v>
      </c>
      <c r="C279">
        <v>3508.16</v>
      </c>
      <c r="D279">
        <v>3467.01</v>
      </c>
      <c r="E279">
        <v>3488.74</v>
      </c>
      <c r="F279" s="12">
        <v>14574629888</v>
      </c>
      <c r="G279" s="12">
        <v>23294492</v>
      </c>
    </row>
    <row r="280" spans="1:7">
      <c r="A280" s="9">
        <f>'(1)'!A280</f>
        <v>42689</v>
      </c>
      <c r="B280">
        <v>3490.04</v>
      </c>
      <c r="C280">
        <v>3521.3</v>
      </c>
      <c r="D280">
        <v>3463.95</v>
      </c>
      <c r="E280">
        <v>3521.3</v>
      </c>
      <c r="F280" s="12">
        <v>15362150400</v>
      </c>
      <c r="G280" s="12">
        <v>23115158</v>
      </c>
    </row>
    <row r="281" spans="1:7">
      <c r="A281" s="9">
        <f>'(1)'!A281</f>
        <v>42690</v>
      </c>
      <c r="B281">
        <v>3538.68</v>
      </c>
      <c r="C281">
        <v>3553.36</v>
      </c>
      <c r="D281">
        <v>3528.32</v>
      </c>
      <c r="E281">
        <v>3535.08</v>
      </c>
      <c r="F281" s="12">
        <v>20737548288</v>
      </c>
      <c r="G281" s="12">
        <v>23313654</v>
      </c>
    </row>
    <row r="282" spans="1:7">
      <c r="A282" s="9">
        <f>'(1)'!A282</f>
        <v>42691</v>
      </c>
      <c r="B282">
        <v>3525.9</v>
      </c>
      <c r="C282">
        <v>3583.72</v>
      </c>
      <c r="D282">
        <v>3521.38</v>
      </c>
      <c r="E282">
        <v>3564.04</v>
      </c>
      <c r="F282" s="12">
        <v>23691835392</v>
      </c>
      <c r="G282" s="12">
        <v>23243994</v>
      </c>
    </row>
    <row r="283" spans="1:7">
      <c r="A283" s="9">
        <f>'(1)'!A283</f>
        <v>42692</v>
      </c>
      <c r="B283">
        <v>3557.64</v>
      </c>
      <c r="C283">
        <v>3567.07</v>
      </c>
      <c r="D283">
        <v>3527.02</v>
      </c>
      <c r="E283">
        <v>3538</v>
      </c>
      <c r="F283" s="12">
        <v>17856018432</v>
      </c>
      <c r="G283" s="12">
        <v>23275682</v>
      </c>
    </row>
    <row r="284" spans="1:7">
      <c r="A284" s="9">
        <f>'(1)'!A284</f>
        <v>42695</v>
      </c>
      <c r="B284">
        <v>3543.96</v>
      </c>
      <c r="C284">
        <v>3575.97</v>
      </c>
      <c r="D284">
        <v>3543.24</v>
      </c>
      <c r="E284">
        <v>3565.04</v>
      </c>
      <c r="F284" s="12">
        <v>18017075200</v>
      </c>
      <c r="G284" s="12">
        <v>23376078</v>
      </c>
    </row>
    <row r="285" spans="1:7">
      <c r="A285" s="9">
        <f>'(1)'!A285</f>
        <v>42696</v>
      </c>
      <c r="B285">
        <v>3559.77</v>
      </c>
      <c r="C285">
        <v>3562.55</v>
      </c>
      <c r="D285">
        <v>3516.79</v>
      </c>
      <c r="E285">
        <v>3528.95</v>
      </c>
      <c r="F285" s="12">
        <v>19635548160</v>
      </c>
      <c r="G285" s="12">
        <v>23235170</v>
      </c>
    </row>
    <row r="286" spans="1:7">
      <c r="A286" s="9">
        <f>'(1)'!A286</f>
        <v>42697</v>
      </c>
      <c r="B286">
        <v>3473.69</v>
      </c>
      <c r="C286">
        <v>3496.88</v>
      </c>
      <c r="D286">
        <v>3457.34</v>
      </c>
      <c r="E286">
        <v>3469.41</v>
      </c>
      <c r="F286" s="12">
        <v>18085234688</v>
      </c>
      <c r="G286" s="12">
        <v>23500646</v>
      </c>
    </row>
    <row r="287" spans="1:7">
      <c r="A287" s="9">
        <f>'(1)'!A287</f>
        <v>42699</v>
      </c>
      <c r="B287">
        <v>3466.24</v>
      </c>
      <c r="C287">
        <v>3477.59</v>
      </c>
      <c r="D287">
        <v>3456.81</v>
      </c>
      <c r="E287">
        <v>3459.15</v>
      </c>
      <c r="F287" s="12">
        <v>11552909312</v>
      </c>
      <c r="G287" s="12">
        <v>23685612</v>
      </c>
    </row>
    <row r="288" spans="1:7">
      <c r="A288" s="9">
        <f>'(1)'!A288</f>
        <v>42702</v>
      </c>
      <c r="B288">
        <v>3458.37</v>
      </c>
      <c r="C288">
        <v>3475.75</v>
      </c>
      <c r="D288">
        <v>3445.76</v>
      </c>
      <c r="E288">
        <v>3475.75</v>
      </c>
      <c r="F288" s="12">
        <v>11434510336</v>
      </c>
      <c r="G288" s="12">
        <v>23797240</v>
      </c>
    </row>
    <row r="289" spans="1:7">
      <c r="A289" s="9">
        <f>'(1)'!A289</f>
        <v>42703</v>
      </c>
      <c r="B289">
        <v>3481.81</v>
      </c>
      <c r="C289">
        <v>3484.34</v>
      </c>
      <c r="D289">
        <v>3466.51</v>
      </c>
      <c r="E289">
        <v>3470.14</v>
      </c>
      <c r="F289" s="12">
        <v>11738392576</v>
      </c>
      <c r="G289" s="12">
        <v>23762356</v>
      </c>
    </row>
    <row r="290" spans="1:7">
      <c r="A290" s="9">
        <f>'(1)'!A290</f>
        <v>42704</v>
      </c>
      <c r="B290">
        <v>3464.87</v>
      </c>
      <c r="C290">
        <v>3507.93</v>
      </c>
      <c r="D290">
        <v>3461.76</v>
      </c>
      <c r="E290">
        <v>3493.7</v>
      </c>
      <c r="F290" s="12">
        <v>15030330368</v>
      </c>
      <c r="G290" s="12">
        <v>23761822</v>
      </c>
    </row>
    <row r="291" spans="1:7">
      <c r="A291" s="9">
        <f>'(1)'!A291</f>
        <v>42705</v>
      </c>
      <c r="B291">
        <v>3489.27</v>
      </c>
      <c r="C291">
        <v>3495.8</v>
      </c>
      <c r="D291">
        <v>3400.79</v>
      </c>
      <c r="E291">
        <v>3409.18</v>
      </c>
      <c r="F291" s="12">
        <v>18746775552</v>
      </c>
      <c r="G291" s="12">
        <v>23798776</v>
      </c>
    </row>
    <row r="292" spans="1:7">
      <c r="A292" s="9">
        <f>'(1)'!A292</f>
        <v>42706</v>
      </c>
      <c r="B292">
        <v>3394.21</v>
      </c>
      <c r="C292">
        <v>3416.21</v>
      </c>
      <c r="D292">
        <v>3370.6</v>
      </c>
      <c r="E292">
        <v>3405.04</v>
      </c>
      <c r="F292" s="12">
        <v>12110510080</v>
      </c>
      <c r="G292" s="12">
        <v>23662526</v>
      </c>
    </row>
    <row r="293" spans="1:7">
      <c r="A293" s="9">
        <f>'(1)'!A293</f>
        <v>42709</v>
      </c>
      <c r="B293">
        <v>3399.41</v>
      </c>
      <c r="C293">
        <v>3412.28</v>
      </c>
      <c r="D293">
        <v>3378.27</v>
      </c>
      <c r="E293">
        <v>3378.95</v>
      </c>
      <c r="F293" s="12">
        <v>12400774144</v>
      </c>
      <c r="G293" s="12">
        <v>23861046</v>
      </c>
    </row>
    <row r="294" spans="1:7">
      <c r="A294" s="9">
        <f>'(1)'!A294</f>
        <v>42710</v>
      </c>
      <c r="B294">
        <v>3363.86</v>
      </c>
      <c r="C294">
        <v>3378.04</v>
      </c>
      <c r="D294">
        <v>3327.14</v>
      </c>
      <c r="E294">
        <v>3340.43</v>
      </c>
      <c r="F294" s="12">
        <v>11496066048</v>
      </c>
      <c r="G294" s="12">
        <v>24084792</v>
      </c>
    </row>
    <row r="295" spans="1:7">
      <c r="A295" s="9">
        <f>'(1)'!A295</f>
        <v>42711</v>
      </c>
      <c r="B295">
        <v>3335.36</v>
      </c>
      <c r="C295">
        <v>3356.29</v>
      </c>
      <c r="D295">
        <v>3330.49</v>
      </c>
      <c r="E295">
        <v>3346.03</v>
      </c>
      <c r="F295" s="12">
        <v>9077541888</v>
      </c>
      <c r="G295" s="12">
        <v>24104174</v>
      </c>
    </row>
    <row r="296" spans="1:7">
      <c r="A296" s="9">
        <f>'(1)'!A296</f>
        <v>42712</v>
      </c>
      <c r="B296">
        <v>3342.34</v>
      </c>
      <c r="C296">
        <v>3344.86</v>
      </c>
      <c r="D296">
        <v>3325</v>
      </c>
      <c r="E296">
        <v>3328.98</v>
      </c>
      <c r="F296" s="12">
        <v>8164067840</v>
      </c>
      <c r="G296" s="12">
        <v>24159554</v>
      </c>
    </row>
    <row r="297" spans="1:7">
      <c r="A297" s="9">
        <f>'(1)'!A297</f>
        <v>42713</v>
      </c>
      <c r="B297">
        <v>3328.3</v>
      </c>
      <c r="C297">
        <v>3329.1</v>
      </c>
      <c r="D297">
        <v>3289.27</v>
      </c>
      <c r="E297">
        <v>3309.06</v>
      </c>
      <c r="F297" s="12">
        <v>8756959232</v>
      </c>
      <c r="G297" s="12">
        <v>24371846</v>
      </c>
    </row>
    <row r="298" spans="1:7">
      <c r="A298" s="9">
        <f>'(1)'!A298</f>
        <v>42716</v>
      </c>
      <c r="B298">
        <v>3313.75</v>
      </c>
      <c r="C298">
        <v>3342.48</v>
      </c>
      <c r="D298">
        <v>3313.75</v>
      </c>
      <c r="E298">
        <v>3338.54</v>
      </c>
      <c r="F298" s="12">
        <v>10825499648</v>
      </c>
      <c r="G298" s="12">
        <v>24514738</v>
      </c>
    </row>
    <row r="299" spans="1:7">
      <c r="A299" s="9">
        <f>'(1)'!A299</f>
        <v>42717</v>
      </c>
      <c r="B299">
        <v>3335.12</v>
      </c>
      <c r="C299">
        <v>3340.36</v>
      </c>
      <c r="D299">
        <v>3322.72</v>
      </c>
      <c r="E299">
        <v>3335.67</v>
      </c>
      <c r="F299" s="12">
        <v>9227724800</v>
      </c>
      <c r="G299" s="12">
        <v>24713104</v>
      </c>
    </row>
    <row r="300" spans="1:7">
      <c r="A300" s="9">
        <f>'(1)'!A300</f>
        <v>42718</v>
      </c>
      <c r="B300">
        <v>3333.4</v>
      </c>
      <c r="C300">
        <v>3334.89</v>
      </c>
      <c r="D300">
        <v>3300.88</v>
      </c>
      <c r="E300">
        <v>3307.6</v>
      </c>
      <c r="F300" s="12">
        <v>9744471040</v>
      </c>
      <c r="G300" s="12">
        <v>24466178</v>
      </c>
    </row>
    <row r="301" spans="1:7">
      <c r="A301" s="9">
        <f>'(1)'!A301</f>
        <v>42719</v>
      </c>
      <c r="B301">
        <v>3293.22</v>
      </c>
      <c r="C301">
        <v>3322.42</v>
      </c>
      <c r="D301">
        <v>3267.05</v>
      </c>
      <c r="E301">
        <v>3322.4</v>
      </c>
      <c r="F301" s="12">
        <v>8979398656</v>
      </c>
      <c r="G301" s="12">
        <v>24659372</v>
      </c>
    </row>
    <row r="302" spans="1:7">
      <c r="A302" s="9">
        <f>'(1)'!A302</f>
        <v>42720</v>
      </c>
      <c r="B302">
        <v>3319.21</v>
      </c>
      <c r="C302">
        <v>3330.23</v>
      </c>
      <c r="D302">
        <v>3315.83</v>
      </c>
      <c r="E302">
        <v>3316.39</v>
      </c>
      <c r="F302" s="12">
        <v>7548635648</v>
      </c>
      <c r="G302" s="12">
        <v>24486982</v>
      </c>
    </row>
    <row r="303" spans="1:7">
      <c r="A303" s="9">
        <f>'(1)'!A303</f>
        <v>42723</v>
      </c>
      <c r="B303">
        <v>3315.75</v>
      </c>
      <c r="C303">
        <v>3320.55</v>
      </c>
      <c r="D303">
        <v>3293.17</v>
      </c>
      <c r="E303">
        <v>3301.89</v>
      </c>
      <c r="F303" s="12">
        <v>6900043776</v>
      </c>
      <c r="G303" s="12">
        <v>24103060</v>
      </c>
    </row>
    <row r="304" spans="1:7">
      <c r="A304" s="9">
        <f>'(1)'!A304</f>
        <v>42724</v>
      </c>
      <c r="B304">
        <v>3297.04</v>
      </c>
      <c r="C304">
        <v>3312.11</v>
      </c>
      <c r="D304">
        <v>3288.1</v>
      </c>
      <c r="E304">
        <v>3297.76</v>
      </c>
      <c r="F304" s="12">
        <v>7008792064</v>
      </c>
      <c r="G304" s="12">
        <v>24017042</v>
      </c>
    </row>
    <row r="305" spans="1:7">
      <c r="A305" s="9">
        <f>'(1)'!A305</f>
        <v>42725</v>
      </c>
      <c r="B305">
        <v>3302.6</v>
      </c>
      <c r="C305">
        <v>3313.55</v>
      </c>
      <c r="D305">
        <v>3295.75</v>
      </c>
      <c r="E305">
        <v>3310.08</v>
      </c>
      <c r="F305" s="12">
        <v>7174411776</v>
      </c>
      <c r="G305" s="12">
        <v>24124904</v>
      </c>
    </row>
    <row r="306" spans="1:7">
      <c r="A306" s="9">
        <f>'(1)'!A306</f>
        <v>42726</v>
      </c>
      <c r="B306">
        <v>3313.95</v>
      </c>
      <c r="C306">
        <v>3345.26</v>
      </c>
      <c r="D306">
        <v>3313.95</v>
      </c>
      <c r="E306">
        <v>3342.23</v>
      </c>
      <c r="F306" s="12">
        <v>8656789504</v>
      </c>
      <c r="G306" s="12">
        <v>24073232</v>
      </c>
    </row>
    <row r="307" spans="1:7">
      <c r="A307" s="9">
        <f>'(1)'!A307</f>
        <v>42727</v>
      </c>
      <c r="B307">
        <v>3340.56</v>
      </c>
      <c r="C307">
        <v>3369.57</v>
      </c>
      <c r="D307">
        <v>3338.15</v>
      </c>
      <c r="E307">
        <v>3368.31</v>
      </c>
      <c r="F307" s="12">
        <v>9005082624</v>
      </c>
      <c r="G307" s="12">
        <v>24279178</v>
      </c>
    </row>
    <row r="308" spans="1:7">
      <c r="A308" s="9">
        <f>'(1)'!A308</f>
        <v>42731</v>
      </c>
      <c r="B308">
        <v>3368.34</v>
      </c>
      <c r="C308">
        <v>3373.41</v>
      </c>
      <c r="D308">
        <v>3361.46</v>
      </c>
      <c r="E308">
        <v>3367.79</v>
      </c>
      <c r="F308" s="12">
        <v>8833635328</v>
      </c>
      <c r="G308" s="12">
        <v>23848804</v>
      </c>
    </row>
    <row r="309" spans="1:7">
      <c r="A309" s="9">
        <f>'(1)'!A309</f>
        <v>42732</v>
      </c>
      <c r="B309">
        <v>3366.85</v>
      </c>
      <c r="C309">
        <v>3368.87</v>
      </c>
      <c r="D309">
        <v>3346.89</v>
      </c>
      <c r="E309">
        <v>3347.67</v>
      </c>
      <c r="F309" s="12">
        <v>8745911296</v>
      </c>
      <c r="G309" s="12">
        <v>23821110</v>
      </c>
    </row>
    <row r="310" spans="1:7">
      <c r="A310" s="9">
        <f>'(1)'!A310</f>
        <v>42733</v>
      </c>
      <c r="B310">
        <v>3345.75</v>
      </c>
      <c r="C310">
        <v>3366.22</v>
      </c>
      <c r="D310">
        <v>3344.35</v>
      </c>
      <c r="E310">
        <v>3363.9</v>
      </c>
      <c r="F310" s="12">
        <v>8370793984</v>
      </c>
      <c r="G310" s="12">
        <v>23669300</v>
      </c>
    </row>
    <row r="311" spans="1:7">
      <c r="A311" s="9">
        <f>'(1)'!A311</f>
        <v>42734</v>
      </c>
      <c r="B311">
        <v>3361.64</v>
      </c>
      <c r="C311">
        <v>3370.51</v>
      </c>
      <c r="D311">
        <v>3354.09</v>
      </c>
      <c r="E311">
        <v>3358.27</v>
      </c>
      <c r="F311" s="12">
        <v>8381916160</v>
      </c>
      <c r="G311" s="12">
        <v>23367040</v>
      </c>
    </row>
    <row r="312" spans="1:7">
      <c r="A312" s="9">
        <f>'(1)'!A312</f>
        <v>42738</v>
      </c>
      <c r="B312">
        <v>3355.8</v>
      </c>
      <c r="C312">
        <v>3366.63</v>
      </c>
      <c r="D312">
        <v>3334.3</v>
      </c>
      <c r="E312">
        <v>3334.5</v>
      </c>
      <c r="F312" s="12">
        <v>9107143680</v>
      </c>
      <c r="G312" s="12">
        <v>23389806</v>
      </c>
    </row>
    <row r="313" spans="1:7">
      <c r="A313" s="9">
        <f>'(1)'!A313</f>
        <v>42739</v>
      </c>
      <c r="B313">
        <v>3332.69</v>
      </c>
      <c r="C313">
        <v>3343.13</v>
      </c>
      <c r="D313">
        <v>3315.96</v>
      </c>
      <c r="E313">
        <v>3317.62</v>
      </c>
      <c r="F313" s="12">
        <v>8123913728</v>
      </c>
      <c r="G313" s="12">
        <v>23306842</v>
      </c>
    </row>
    <row r="314" spans="1:7">
      <c r="A314" s="9">
        <f>'(1)'!A314</f>
        <v>42740</v>
      </c>
      <c r="B314">
        <v>3317.96</v>
      </c>
      <c r="C314">
        <v>3338.17</v>
      </c>
      <c r="D314">
        <v>3309.37</v>
      </c>
      <c r="E314">
        <v>3319.91</v>
      </c>
      <c r="F314" s="12">
        <v>8418058752</v>
      </c>
      <c r="G314" s="12">
        <v>23172956</v>
      </c>
    </row>
    <row r="315" spans="1:7">
      <c r="A315" s="9">
        <f>'(1)'!A315</f>
        <v>42741</v>
      </c>
      <c r="B315">
        <v>3314.15</v>
      </c>
      <c r="C315">
        <v>3322.78</v>
      </c>
      <c r="D315">
        <v>3264.21</v>
      </c>
      <c r="E315">
        <v>3319.45</v>
      </c>
      <c r="F315" s="12">
        <v>15777913856</v>
      </c>
      <c r="G315" s="12">
        <v>23431804</v>
      </c>
    </row>
    <row r="316" spans="1:7">
      <c r="A316" s="9">
        <f>'(1)'!A316</f>
        <v>42744</v>
      </c>
      <c r="B316">
        <v>3305.6</v>
      </c>
      <c r="C316">
        <v>3327.38</v>
      </c>
      <c r="D316">
        <v>3292.2</v>
      </c>
      <c r="E316">
        <v>3326.36</v>
      </c>
      <c r="F316" s="12">
        <v>6945332736</v>
      </c>
      <c r="G316" s="12">
        <v>23454536</v>
      </c>
    </row>
    <row r="317" spans="1:7">
      <c r="A317" s="9">
        <f>'(1)'!A317</f>
        <v>42745</v>
      </c>
      <c r="B317">
        <v>3323.34</v>
      </c>
      <c r="C317">
        <v>3350.96</v>
      </c>
      <c r="D317">
        <v>3320.41</v>
      </c>
      <c r="E317">
        <v>3339.37</v>
      </c>
      <c r="F317" s="12">
        <v>7062322688</v>
      </c>
      <c r="G317" s="12">
        <v>23286748</v>
      </c>
    </row>
    <row r="318" spans="1:7">
      <c r="A318" s="9">
        <f>'(1)'!A318</f>
        <v>42746</v>
      </c>
      <c r="B318">
        <v>3330.95</v>
      </c>
      <c r="C318">
        <v>3346.5</v>
      </c>
      <c r="D318">
        <v>3324.68</v>
      </c>
      <c r="E318">
        <v>3329.29</v>
      </c>
      <c r="F318" s="12">
        <v>6615981056</v>
      </c>
      <c r="G318" s="12">
        <v>23378428</v>
      </c>
    </row>
    <row r="319" spans="1:7">
      <c r="A319" s="9">
        <f>'(1)'!A319</f>
        <v>42747</v>
      </c>
      <c r="B319">
        <v>3326.98</v>
      </c>
      <c r="C319">
        <v>3358.41</v>
      </c>
      <c r="D319">
        <v>3326.37</v>
      </c>
      <c r="E319">
        <v>3354.89</v>
      </c>
      <c r="F319" s="12">
        <v>6530045952</v>
      </c>
      <c r="G319" s="12">
        <v>23288636</v>
      </c>
    </row>
    <row r="320" spans="1:7">
      <c r="A320" s="9">
        <f>'(1)'!A320</f>
        <v>42748</v>
      </c>
      <c r="B320">
        <v>3359.05</v>
      </c>
      <c r="C320">
        <v>3378.74</v>
      </c>
      <c r="D320">
        <v>3355.85</v>
      </c>
      <c r="E320">
        <v>3364.08</v>
      </c>
      <c r="F320" s="12">
        <v>7555749888</v>
      </c>
      <c r="G320" s="12">
        <v>23196098</v>
      </c>
    </row>
    <row r="321" spans="1:7">
      <c r="A321" s="9">
        <f>'(1)'!A321</f>
        <v>42752</v>
      </c>
      <c r="B321">
        <v>3363.14</v>
      </c>
      <c r="C321">
        <v>3371.32</v>
      </c>
      <c r="D321">
        <v>3355.9</v>
      </c>
      <c r="E321">
        <v>3364.45</v>
      </c>
      <c r="F321" s="12">
        <v>6619422720</v>
      </c>
      <c r="G321" s="12">
        <v>23165222</v>
      </c>
    </row>
    <row r="322" spans="1:7">
      <c r="A322" s="9">
        <f>'(1)'!A322</f>
        <v>42753</v>
      </c>
      <c r="B322">
        <v>3361.66</v>
      </c>
      <c r="C322">
        <v>3376.44</v>
      </c>
      <c r="D322">
        <v>3357.22</v>
      </c>
      <c r="E322">
        <v>3375.9</v>
      </c>
      <c r="F322" s="12">
        <v>5837692928</v>
      </c>
      <c r="G322" s="12">
        <v>23261620</v>
      </c>
    </row>
    <row r="323" spans="1:7">
      <c r="A323" s="9">
        <f>'(1)'!A323</f>
        <v>42754</v>
      </c>
      <c r="B323">
        <v>3378.26</v>
      </c>
      <c r="C323">
        <v>3395.88</v>
      </c>
      <c r="D323">
        <v>3378.26</v>
      </c>
      <c r="E323">
        <v>3387.96</v>
      </c>
      <c r="F323" s="12">
        <v>6531664896</v>
      </c>
      <c r="G323" s="12">
        <v>23260142</v>
      </c>
    </row>
    <row r="324" spans="1:7">
      <c r="A324" s="9">
        <f>'(1)'!A324</f>
        <v>42755</v>
      </c>
      <c r="B324">
        <v>3390.93</v>
      </c>
      <c r="C324">
        <v>3392.48</v>
      </c>
      <c r="D324">
        <v>3362.57</v>
      </c>
      <c r="E324">
        <v>3364.49</v>
      </c>
      <c r="F324" s="12">
        <v>5518885888</v>
      </c>
      <c r="G324" s="12">
        <v>23489274</v>
      </c>
    </row>
    <row r="325" spans="1:7">
      <c r="A325" s="9">
        <f>'(1)'!A325</f>
        <v>42758</v>
      </c>
      <c r="B325">
        <v>3368.11</v>
      </c>
      <c r="C325">
        <v>3381.33</v>
      </c>
      <c r="D325">
        <v>3358.75</v>
      </c>
      <c r="E325">
        <v>3373.21</v>
      </c>
      <c r="F325" s="12">
        <v>6852135936</v>
      </c>
      <c r="G325" s="12">
        <v>23659658</v>
      </c>
    </row>
    <row r="326" spans="1:7">
      <c r="A326" s="9">
        <f>'(1)'!A326</f>
        <v>42759</v>
      </c>
      <c r="B326">
        <v>3371.77</v>
      </c>
      <c r="C326">
        <v>3376.71</v>
      </c>
      <c r="D326">
        <v>3354.63</v>
      </c>
      <c r="E326">
        <v>3365.68</v>
      </c>
      <c r="F326" s="12">
        <v>6375446016</v>
      </c>
      <c r="G326" s="12">
        <v>23702916</v>
      </c>
    </row>
    <row r="327" spans="1:7">
      <c r="A327" s="9">
        <f>'(1)'!A327</f>
        <v>42760</v>
      </c>
      <c r="B327">
        <v>3361.78</v>
      </c>
      <c r="C327">
        <v>3383.69</v>
      </c>
      <c r="D327">
        <v>3347.43</v>
      </c>
      <c r="E327">
        <v>3383.29</v>
      </c>
      <c r="F327" s="12">
        <v>7540288000</v>
      </c>
      <c r="G327" s="12">
        <v>23638610</v>
      </c>
    </row>
    <row r="328" spans="1:7">
      <c r="A328" s="9">
        <f>'(1)'!A328</f>
        <v>42761</v>
      </c>
      <c r="B328">
        <v>3381.9</v>
      </c>
      <c r="C328">
        <v>3406.59</v>
      </c>
      <c r="D328">
        <v>3379.79</v>
      </c>
      <c r="E328">
        <v>3396.29</v>
      </c>
      <c r="F328" s="12">
        <v>9755851776</v>
      </c>
      <c r="G328" s="12">
        <v>23748592</v>
      </c>
    </row>
    <row r="329" spans="1:7">
      <c r="A329" s="9">
        <f>'(1)'!A329</f>
        <v>42762</v>
      </c>
      <c r="B329">
        <v>3398.32</v>
      </c>
      <c r="C329">
        <v>3422.33</v>
      </c>
      <c r="D329">
        <v>3398.03</v>
      </c>
      <c r="E329">
        <v>3413.49</v>
      </c>
      <c r="F329" s="12">
        <v>12376871936</v>
      </c>
      <c r="G329" s="12">
        <v>23697762</v>
      </c>
    </row>
    <row r="330" spans="1:7">
      <c r="A330" s="9">
        <f>'(1)'!A330</f>
        <v>42765</v>
      </c>
      <c r="B330">
        <v>3416.92</v>
      </c>
      <c r="C330">
        <v>3439.54</v>
      </c>
      <c r="D330">
        <v>3416.87</v>
      </c>
      <c r="E330">
        <v>3436.28</v>
      </c>
      <c r="F330" s="12">
        <v>12014453760</v>
      </c>
      <c r="G330" s="12">
        <v>23548664</v>
      </c>
    </row>
    <row r="331" spans="1:7">
      <c r="A331" s="9">
        <f>'(1)'!A331</f>
        <v>42766</v>
      </c>
      <c r="B331">
        <v>3438.51</v>
      </c>
      <c r="C331">
        <v>3440.67</v>
      </c>
      <c r="D331">
        <v>3424.4</v>
      </c>
      <c r="E331">
        <v>3435.8</v>
      </c>
      <c r="F331" s="12">
        <v>9480946688</v>
      </c>
      <c r="G331" s="12">
        <v>23459548</v>
      </c>
    </row>
    <row r="332" spans="1:7">
      <c r="A332" s="9">
        <f>'(1)'!A332</f>
        <v>42767</v>
      </c>
      <c r="B332">
        <v>3435.39</v>
      </c>
      <c r="C332">
        <v>3448.03</v>
      </c>
      <c r="D332">
        <v>3417.08</v>
      </c>
      <c r="E332">
        <v>3421.71</v>
      </c>
      <c r="F332" s="12">
        <v>12764334080</v>
      </c>
      <c r="G332" s="12">
        <v>23490580</v>
      </c>
    </row>
    <row r="333" spans="1:7">
      <c r="A333" s="9">
        <f>'(1)'!A333</f>
        <v>42768</v>
      </c>
      <c r="B333">
        <v>3421.83</v>
      </c>
      <c r="C333">
        <v>3440.93</v>
      </c>
      <c r="D333">
        <v>3418.35</v>
      </c>
      <c r="E333">
        <v>3440.93</v>
      </c>
      <c r="F333" s="12">
        <v>10827696128</v>
      </c>
      <c r="G333" s="12">
        <v>23548608</v>
      </c>
    </row>
    <row r="334" spans="1:7">
      <c r="A334" s="9">
        <f>'(1)'!A334</f>
        <v>42769</v>
      </c>
      <c r="B334">
        <v>3443.62</v>
      </c>
      <c r="C334">
        <v>3457.56</v>
      </c>
      <c r="D334">
        <v>3419.61</v>
      </c>
      <c r="E334">
        <v>3421.44</v>
      </c>
      <c r="F334" s="12">
        <v>11460003840</v>
      </c>
      <c r="G334" s="12">
        <v>23579950</v>
      </c>
    </row>
    <row r="335" spans="1:7">
      <c r="A335" s="9">
        <f>'(1)'!A335</f>
        <v>42772</v>
      </c>
      <c r="B335">
        <v>3421.64</v>
      </c>
      <c r="C335">
        <v>3472.6</v>
      </c>
      <c r="D335">
        <v>3421.64</v>
      </c>
      <c r="E335">
        <v>3471.39</v>
      </c>
      <c r="F335" s="12">
        <v>13262885888</v>
      </c>
      <c r="G335" s="12">
        <v>23667254</v>
      </c>
    </row>
    <row r="336" spans="1:7">
      <c r="A336" s="9">
        <f>'(1)'!A336</f>
        <v>42773</v>
      </c>
      <c r="B336">
        <v>3475.06</v>
      </c>
      <c r="C336">
        <v>3490.09</v>
      </c>
      <c r="D336">
        <v>3472.02</v>
      </c>
      <c r="E336">
        <v>3482.82</v>
      </c>
      <c r="F336" s="12">
        <v>11484200960</v>
      </c>
      <c r="G336" s="12">
        <v>23598926</v>
      </c>
    </row>
    <row r="337" spans="1:7">
      <c r="A337" s="9">
        <f>'(1)'!A337</f>
        <v>42774</v>
      </c>
      <c r="B337">
        <v>3483.2</v>
      </c>
      <c r="C337">
        <v>3489.95</v>
      </c>
      <c r="D337">
        <v>3473.52</v>
      </c>
      <c r="E337">
        <v>3489.76</v>
      </c>
      <c r="F337" s="12">
        <v>10281598976</v>
      </c>
      <c r="G337" s="12">
        <v>23731532</v>
      </c>
    </row>
    <row r="338" spans="1:7">
      <c r="A338" s="9">
        <f>'(1)'!A338</f>
        <v>42775</v>
      </c>
      <c r="B338">
        <v>3487.57</v>
      </c>
      <c r="C338">
        <v>3492.96</v>
      </c>
      <c r="D338">
        <v>3460.12</v>
      </c>
      <c r="E338">
        <v>3473.32</v>
      </c>
      <c r="F338" s="12">
        <v>9953633280</v>
      </c>
      <c r="G338" s="12">
        <v>23816712</v>
      </c>
    </row>
    <row r="339" spans="1:7">
      <c r="A339" s="9">
        <f>'(1)'!A339</f>
        <v>42776</v>
      </c>
      <c r="B339">
        <v>3468.96</v>
      </c>
      <c r="C339">
        <v>3473.85</v>
      </c>
      <c r="D339">
        <v>3455.25</v>
      </c>
      <c r="E339">
        <v>3473.85</v>
      </c>
      <c r="F339" s="12">
        <v>9553513472</v>
      </c>
      <c r="G339" s="12">
        <v>23892664</v>
      </c>
    </row>
    <row r="340" spans="1:7">
      <c r="A340" s="9">
        <f>'(1)'!A340</f>
        <v>42779</v>
      </c>
      <c r="B340">
        <v>3471.13</v>
      </c>
      <c r="C340">
        <v>3472.84</v>
      </c>
      <c r="D340">
        <v>3441.39</v>
      </c>
      <c r="E340">
        <v>3446.22</v>
      </c>
      <c r="F340" s="12">
        <v>9867215872</v>
      </c>
      <c r="G340" s="12">
        <v>23950684</v>
      </c>
    </row>
    <row r="341" spans="1:7">
      <c r="A341" s="9">
        <f>'(1)'!A341</f>
        <v>42780</v>
      </c>
      <c r="B341">
        <v>3445.03</v>
      </c>
      <c r="C341">
        <v>3460.91</v>
      </c>
      <c r="D341">
        <v>3441.36</v>
      </c>
      <c r="E341">
        <v>3452.81</v>
      </c>
      <c r="F341" s="12">
        <v>7521526272</v>
      </c>
      <c r="G341" s="12">
        <v>24018704</v>
      </c>
    </row>
    <row r="342" spans="1:7">
      <c r="A342" s="9">
        <f>'(1)'!A342</f>
        <v>42781</v>
      </c>
      <c r="B342">
        <v>3452.21</v>
      </c>
      <c r="C342">
        <v>3472.7</v>
      </c>
      <c r="D342">
        <v>3449.11</v>
      </c>
      <c r="E342">
        <v>3458.44</v>
      </c>
      <c r="F342" s="12">
        <v>10326035456</v>
      </c>
      <c r="G342" s="12">
        <v>24018704</v>
      </c>
    </row>
    <row r="343" spans="1:7">
      <c r="A343" s="9">
        <f>'(1)'!A343</f>
        <v>42782</v>
      </c>
      <c r="B343">
        <v>3463.48</v>
      </c>
      <c r="C343">
        <v>3468.47</v>
      </c>
      <c r="D343">
        <v>3434</v>
      </c>
      <c r="E343">
        <v>3435.1</v>
      </c>
      <c r="F343" s="12">
        <v>8989807616</v>
      </c>
      <c r="G343" s="12">
        <v>24018704</v>
      </c>
    </row>
    <row r="344" spans="1:7">
      <c r="A344" s="9">
        <f>'(1)'!A344</f>
        <v>42783</v>
      </c>
      <c r="B344">
        <v>3424.66</v>
      </c>
      <c r="C344">
        <v>3428.88</v>
      </c>
      <c r="D344">
        <v>3412.83</v>
      </c>
      <c r="E344">
        <v>3427.86</v>
      </c>
      <c r="F344" s="12">
        <v>8099465216</v>
      </c>
      <c r="G344" s="12">
        <v>24018704</v>
      </c>
    </row>
    <row r="345" spans="1:7">
      <c r="A345" s="9">
        <f>'(1)'!A345</f>
        <v>42787</v>
      </c>
      <c r="B345">
        <v>3427.25</v>
      </c>
      <c r="C345">
        <v>3449.03</v>
      </c>
      <c r="D345">
        <v>3425.9</v>
      </c>
      <c r="E345">
        <v>3446.48</v>
      </c>
      <c r="F345" s="12">
        <v>8307088384</v>
      </c>
      <c r="G345" s="12">
        <v>24018704</v>
      </c>
    </row>
    <row r="346" spans="1:7">
      <c r="A346" s="9">
        <f>'(1)'!A346</f>
        <v>42788</v>
      </c>
      <c r="B346">
        <v>3446.16</v>
      </c>
      <c r="C346">
        <v>3454.04</v>
      </c>
      <c r="D346">
        <v>3440.06</v>
      </c>
      <c r="E346">
        <v>3453.96</v>
      </c>
      <c r="F346" s="12">
        <v>8033472000</v>
      </c>
      <c r="G346" s="12">
        <v>24018704</v>
      </c>
    </row>
    <row r="347" spans="1:7">
      <c r="A347" s="9">
        <f>'(1)'!A347</f>
        <v>42789</v>
      </c>
      <c r="B347">
        <v>3452.2</v>
      </c>
      <c r="C347">
        <v>3457.04</v>
      </c>
      <c r="D347">
        <v>3441.26</v>
      </c>
      <c r="E347">
        <v>3448.73</v>
      </c>
      <c r="F347" s="12">
        <v>7958769152</v>
      </c>
      <c r="G347" s="12">
        <v>23848000</v>
      </c>
    </row>
    <row r="348" spans="1:7">
      <c r="A348" s="9">
        <f>'(1)'!A348</f>
        <v>42790</v>
      </c>
      <c r="B348">
        <v>3442.9</v>
      </c>
      <c r="C348">
        <v>3443.05</v>
      </c>
      <c r="D348">
        <v>3414.68</v>
      </c>
      <c r="E348">
        <v>3426.94</v>
      </c>
      <c r="F348" s="12">
        <v>8457038336</v>
      </c>
      <c r="G348" s="12">
        <v>23910962</v>
      </c>
    </row>
    <row r="349" spans="1:7">
      <c r="A349" s="9">
        <f>'(1)'!A349</f>
        <v>42793</v>
      </c>
      <c r="B349">
        <v>3423.98</v>
      </c>
      <c r="C349">
        <v>3436.24</v>
      </c>
      <c r="D349">
        <v>3423.94</v>
      </c>
      <c r="E349">
        <v>3427.89</v>
      </c>
      <c r="F349" s="12">
        <v>7001619968</v>
      </c>
      <c r="G349" s="12">
        <v>23854406</v>
      </c>
    </row>
    <row r="350" spans="1:7">
      <c r="A350" s="9">
        <f>'(1)'!A350</f>
        <v>42794</v>
      </c>
      <c r="B350">
        <v>3425.67</v>
      </c>
      <c r="C350">
        <v>3458.1</v>
      </c>
      <c r="D350">
        <v>3412.69</v>
      </c>
      <c r="E350">
        <v>3458.1</v>
      </c>
      <c r="F350" s="12">
        <v>9168412672</v>
      </c>
      <c r="G350" s="12">
        <v>23955300</v>
      </c>
    </row>
    <row r="351" spans="1:7">
      <c r="A351" s="9">
        <f>'(1)'!A351</f>
        <v>42795</v>
      </c>
      <c r="B351">
        <v>3456.66</v>
      </c>
      <c r="C351">
        <v>3465.39</v>
      </c>
      <c r="D351">
        <v>3448.9</v>
      </c>
      <c r="E351">
        <v>3456.69</v>
      </c>
      <c r="F351" s="12">
        <v>7707796480</v>
      </c>
      <c r="G351" s="12">
        <v>24049022</v>
      </c>
    </row>
    <row r="352" spans="1:7">
      <c r="A352" s="9">
        <f>'(1)'!A352</f>
        <v>42796</v>
      </c>
      <c r="B352">
        <v>3452.21</v>
      </c>
      <c r="C352">
        <v>3463.92</v>
      </c>
      <c r="D352">
        <v>3445.27</v>
      </c>
      <c r="E352">
        <v>3463.64</v>
      </c>
      <c r="F352" s="12">
        <v>7910495232</v>
      </c>
      <c r="G352" s="12">
        <v>24175596</v>
      </c>
    </row>
    <row r="353" spans="1:7">
      <c r="A353" s="9">
        <f>'(1)'!A353</f>
        <v>42797</v>
      </c>
      <c r="B353">
        <v>3472.27</v>
      </c>
      <c r="C353">
        <v>3492.13</v>
      </c>
      <c r="D353">
        <v>3472.27</v>
      </c>
      <c r="E353">
        <v>3481.51</v>
      </c>
      <c r="F353" s="12">
        <v>10633391104</v>
      </c>
      <c r="G353" s="12">
        <v>24326400</v>
      </c>
    </row>
    <row r="354" spans="1:7">
      <c r="A354" s="9">
        <f>'(1)'!A354</f>
        <v>42800</v>
      </c>
      <c r="B354">
        <v>3485.31</v>
      </c>
      <c r="C354">
        <v>3488.5</v>
      </c>
      <c r="D354">
        <v>3441.47</v>
      </c>
      <c r="E354">
        <v>3445.81</v>
      </c>
      <c r="F354" s="12">
        <v>10375556096</v>
      </c>
      <c r="G354" s="12">
        <v>24311794</v>
      </c>
    </row>
    <row r="355" spans="1:7">
      <c r="A355" s="9">
        <f>'(1)'!A355</f>
        <v>42801</v>
      </c>
      <c r="B355">
        <v>3449.05</v>
      </c>
      <c r="C355">
        <v>3454.06</v>
      </c>
      <c r="D355">
        <v>3429.83</v>
      </c>
      <c r="E355">
        <v>3449.61</v>
      </c>
      <c r="F355" s="12">
        <v>8873432064</v>
      </c>
      <c r="G355" s="12">
        <v>24264620</v>
      </c>
    </row>
    <row r="356" spans="1:7">
      <c r="A356" s="9">
        <f>'(1)'!A356</f>
        <v>42802</v>
      </c>
      <c r="B356">
        <v>3449.77</v>
      </c>
      <c r="C356">
        <v>3466.7</v>
      </c>
      <c r="D356">
        <v>3445.64</v>
      </c>
      <c r="E356">
        <v>3466.35</v>
      </c>
      <c r="F356" s="12">
        <v>8770785280</v>
      </c>
      <c r="G356" s="12">
        <v>24360924</v>
      </c>
    </row>
    <row r="357" spans="1:7">
      <c r="A357" s="9">
        <f>'(1)'!A357</f>
        <v>42803</v>
      </c>
      <c r="B357">
        <v>3450.75</v>
      </c>
      <c r="C357">
        <v>3464.33</v>
      </c>
      <c r="D357">
        <v>3433.5</v>
      </c>
      <c r="E357">
        <v>3450.05</v>
      </c>
      <c r="F357" s="12">
        <v>10493589504</v>
      </c>
      <c r="G357" s="12">
        <v>24203210</v>
      </c>
    </row>
    <row r="358" spans="1:7">
      <c r="A358" s="9">
        <f>'(1)'!A358</f>
        <v>42804</v>
      </c>
      <c r="B358">
        <v>3452.41</v>
      </c>
      <c r="C358">
        <v>3470.82</v>
      </c>
      <c r="D358">
        <v>3435.69</v>
      </c>
      <c r="E358">
        <v>3461.98</v>
      </c>
      <c r="F358" s="12">
        <v>9431805952</v>
      </c>
      <c r="G358" s="12">
        <v>24521554</v>
      </c>
    </row>
    <row r="359" spans="1:7">
      <c r="A359" s="9">
        <f>'(1)'!A359</f>
        <v>42807</v>
      </c>
      <c r="B359">
        <v>3464.2</v>
      </c>
      <c r="C359">
        <v>3499.32</v>
      </c>
      <c r="D359">
        <v>3461.11</v>
      </c>
      <c r="E359">
        <v>3489.6</v>
      </c>
      <c r="F359" s="12">
        <v>12564583424</v>
      </c>
      <c r="G359" s="12">
        <v>24598318</v>
      </c>
    </row>
    <row r="360" spans="1:7">
      <c r="A360" s="9">
        <f>'(1)'!A360</f>
        <v>42808</v>
      </c>
      <c r="B360">
        <v>3488.76</v>
      </c>
      <c r="C360">
        <v>3505.98</v>
      </c>
      <c r="D360">
        <v>3474.52</v>
      </c>
      <c r="E360">
        <v>3478.04</v>
      </c>
      <c r="F360" s="12">
        <v>10701537280</v>
      </c>
      <c r="G360" s="12">
        <v>24674900</v>
      </c>
    </row>
    <row r="361" spans="1:7">
      <c r="A361" s="9">
        <f>'(1)'!A361</f>
        <v>42809</v>
      </c>
      <c r="B361">
        <v>3480.25</v>
      </c>
      <c r="C361">
        <v>3482.29</v>
      </c>
      <c r="D361">
        <v>3461.47</v>
      </c>
      <c r="E361">
        <v>3469.81</v>
      </c>
      <c r="F361" s="12">
        <v>8419482112</v>
      </c>
      <c r="G361" s="12">
        <v>24555448</v>
      </c>
    </row>
    <row r="362" spans="1:7">
      <c r="A362" s="9">
        <f>'(1)'!A362</f>
        <v>42810</v>
      </c>
      <c r="B362">
        <v>3472.97</v>
      </c>
      <c r="C362">
        <v>3483.06</v>
      </c>
      <c r="D362">
        <v>3455.55</v>
      </c>
      <c r="E362">
        <v>3465.19</v>
      </c>
      <c r="F362" s="12">
        <v>10485170176</v>
      </c>
      <c r="G362" s="12">
        <v>24544604</v>
      </c>
    </row>
    <row r="363" spans="1:7">
      <c r="A363" s="9">
        <f>'(1)'!A363</f>
        <v>42811</v>
      </c>
      <c r="B363">
        <v>3461.62</v>
      </c>
      <c r="C363">
        <v>3467.3</v>
      </c>
      <c r="D363">
        <v>3422.37</v>
      </c>
      <c r="E363">
        <v>3436.76</v>
      </c>
      <c r="F363" s="12">
        <v>11637692416</v>
      </c>
      <c r="G363" s="12">
        <v>24373700</v>
      </c>
    </row>
    <row r="364" spans="1:7">
      <c r="A364" s="9">
        <f>'(1)'!A364</f>
        <v>42814</v>
      </c>
      <c r="B364">
        <v>3434.82</v>
      </c>
      <c r="C364">
        <v>3456.31</v>
      </c>
      <c r="D364">
        <v>3430.82</v>
      </c>
      <c r="E364">
        <v>3456.05</v>
      </c>
      <c r="F364" s="12">
        <v>9157748736</v>
      </c>
      <c r="G364" s="12">
        <v>24427094</v>
      </c>
    </row>
    <row r="365" spans="1:7">
      <c r="A365" s="9">
        <f>'(1)'!A365</f>
        <v>42815</v>
      </c>
      <c r="B365">
        <v>3476.42</v>
      </c>
      <c r="C365">
        <v>3504.54</v>
      </c>
      <c r="D365">
        <v>3475.15</v>
      </c>
      <c r="E365">
        <v>3503.89</v>
      </c>
      <c r="F365" s="12">
        <v>14339901440</v>
      </c>
      <c r="G365" s="12">
        <v>24468520</v>
      </c>
    </row>
    <row r="366" spans="1:7">
      <c r="A366" s="9">
        <f>'(1)'!A366</f>
        <v>42816</v>
      </c>
      <c r="B366">
        <v>3507.99</v>
      </c>
      <c r="C366">
        <v>3517.78</v>
      </c>
      <c r="D366">
        <v>3495.72</v>
      </c>
      <c r="E366">
        <v>3514.05</v>
      </c>
      <c r="F366" s="12">
        <v>13676700672</v>
      </c>
      <c r="G366" s="12">
        <v>24313366</v>
      </c>
    </row>
    <row r="367" spans="1:7">
      <c r="A367" s="9">
        <f>'(1)'!A367</f>
        <v>42817</v>
      </c>
      <c r="B367">
        <v>3514.45</v>
      </c>
      <c r="C367">
        <v>3526.82</v>
      </c>
      <c r="D367">
        <v>3506.39</v>
      </c>
      <c r="E367">
        <v>3517.46</v>
      </c>
      <c r="F367" s="12">
        <v>14029320192</v>
      </c>
      <c r="G367" s="12">
        <v>24228318</v>
      </c>
    </row>
    <row r="368" spans="1:7">
      <c r="A368" s="9">
        <f>'(1)'!A368</f>
        <v>42818</v>
      </c>
      <c r="B368">
        <v>3519.46</v>
      </c>
      <c r="C368">
        <v>3522.8</v>
      </c>
      <c r="D368">
        <v>3502.08</v>
      </c>
      <c r="E368">
        <v>3505.14</v>
      </c>
      <c r="F368" s="12">
        <v>14188737536</v>
      </c>
      <c r="G368" s="12">
        <v>24324568</v>
      </c>
    </row>
    <row r="369" spans="1:7">
      <c r="A369" s="9">
        <f>'(1)'!A369</f>
        <v>42821</v>
      </c>
      <c r="B369">
        <v>3503.83</v>
      </c>
      <c r="C369">
        <v>3520.13</v>
      </c>
      <c r="D369">
        <v>3466.14</v>
      </c>
      <c r="E369">
        <v>3517.33</v>
      </c>
      <c r="F369" s="12">
        <v>16594583552</v>
      </c>
      <c r="G369" s="12">
        <v>24378978</v>
      </c>
    </row>
    <row r="370" spans="1:7">
      <c r="A370" s="9">
        <f>'(1)'!A370</f>
        <v>42822</v>
      </c>
      <c r="B370">
        <v>3514.57</v>
      </c>
      <c r="C370">
        <v>3523.1</v>
      </c>
      <c r="D370">
        <v>3498</v>
      </c>
      <c r="E370">
        <v>3509.44</v>
      </c>
      <c r="F370" s="12">
        <v>18182453248</v>
      </c>
      <c r="G370" s="12">
        <v>24358608</v>
      </c>
    </row>
    <row r="371" spans="1:7">
      <c r="A371" s="9">
        <f>'(1)'!A371</f>
        <v>42823</v>
      </c>
      <c r="B371">
        <v>3500.28</v>
      </c>
      <c r="C371">
        <v>3518.44</v>
      </c>
      <c r="D371">
        <v>3496.57</v>
      </c>
      <c r="E371">
        <v>3514.57</v>
      </c>
      <c r="F371" s="12">
        <v>12998180864</v>
      </c>
      <c r="G371" s="12">
        <v>24194492</v>
      </c>
    </row>
    <row r="372" spans="1:7">
      <c r="A372" s="9">
        <f>'(1)'!A372</f>
        <v>42824</v>
      </c>
      <c r="B372">
        <v>3516.81</v>
      </c>
      <c r="C372">
        <v>3517.47</v>
      </c>
      <c r="D372">
        <v>3476.95</v>
      </c>
      <c r="E372">
        <v>3486.5</v>
      </c>
      <c r="F372" s="12">
        <v>13547407360</v>
      </c>
      <c r="G372" s="12">
        <v>24177348</v>
      </c>
    </row>
    <row r="373" spans="1:7">
      <c r="A373" s="9">
        <f>'(1)'!A373</f>
        <v>42825</v>
      </c>
      <c r="B373">
        <v>3475.74</v>
      </c>
      <c r="C373">
        <v>3480.57</v>
      </c>
      <c r="D373">
        <v>3453.68</v>
      </c>
      <c r="E373">
        <v>3479.94</v>
      </c>
      <c r="F373" s="12">
        <v>11716496384</v>
      </c>
      <c r="G373" s="12">
        <v>24372780</v>
      </c>
    </row>
    <row r="374" spans="1:7">
      <c r="A374" s="9">
        <f>'(1)'!A374</f>
        <v>42828</v>
      </c>
      <c r="B374">
        <v>3474.89</v>
      </c>
      <c r="C374">
        <v>3489.08</v>
      </c>
      <c r="D374">
        <v>3462.63</v>
      </c>
      <c r="E374">
        <v>3462.74</v>
      </c>
      <c r="F374" s="12">
        <v>11092782080</v>
      </c>
      <c r="G374" s="12">
        <v>24390596</v>
      </c>
    </row>
    <row r="375" spans="1:7">
      <c r="A375" s="9">
        <f>'(1)'!A375</f>
        <v>42829</v>
      </c>
      <c r="B375">
        <v>3452.99</v>
      </c>
      <c r="C375">
        <v>3459.35</v>
      </c>
      <c r="D375">
        <v>3418.51</v>
      </c>
      <c r="E375">
        <v>3445.88</v>
      </c>
      <c r="F375" s="12">
        <v>12134926336</v>
      </c>
      <c r="G375" s="12">
        <v>24428006</v>
      </c>
    </row>
    <row r="376" spans="1:7">
      <c r="A376" s="9">
        <f>'(1)'!A376</f>
        <v>42830</v>
      </c>
      <c r="B376">
        <v>3444.52</v>
      </c>
      <c r="C376">
        <v>3465.61</v>
      </c>
      <c r="D376">
        <v>3440.72</v>
      </c>
      <c r="E376">
        <v>3461.55</v>
      </c>
      <c r="F376" s="12">
        <v>11418421248</v>
      </c>
      <c r="G376" s="12">
        <v>24550404</v>
      </c>
    </row>
    <row r="377" spans="1:7">
      <c r="A377" s="9">
        <f>'(1)'!A377</f>
        <v>42831</v>
      </c>
      <c r="B377">
        <v>3461.39</v>
      </c>
      <c r="C377">
        <v>3475.56</v>
      </c>
      <c r="D377">
        <v>3449.54</v>
      </c>
      <c r="E377">
        <v>3466.79</v>
      </c>
      <c r="F377" s="12">
        <v>10441911296</v>
      </c>
      <c r="G377" s="12">
        <v>24311796</v>
      </c>
    </row>
    <row r="378" spans="1:7">
      <c r="A378" s="9">
        <f>'(1)'!A378</f>
        <v>42832</v>
      </c>
      <c r="B378">
        <v>3458.23</v>
      </c>
      <c r="C378">
        <v>3458.23</v>
      </c>
      <c r="D378">
        <v>3403.98</v>
      </c>
      <c r="E378">
        <v>3431.26</v>
      </c>
      <c r="F378" s="12">
        <v>11466079232</v>
      </c>
      <c r="G378" s="12">
        <v>24383792</v>
      </c>
    </row>
    <row r="379" spans="1:7">
      <c r="A379" s="9">
        <f>'(1)'!A379</f>
        <v>42835</v>
      </c>
      <c r="B379">
        <v>3427.73</v>
      </c>
      <c r="C379">
        <v>3449.67</v>
      </c>
      <c r="D379">
        <v>3422.65</v>
      </c>
      <c r="E379">
        <v>3440.97</v>
      </c>
      <c r="F379" s="12">
        <v>9407214592</v>
      </c>
      <c r="G379" s="12">
        <v>24486250</v>
      </c>
    </row>
    <row r="380" spans="1:7">
      <c r="A380" s="9">
        <f>'(1)'!A380</f>
        <v>42836</v>
      </c>
      <c r="B380">
        <v>3440.25</v>
      </c>
      <c r="C380">
        <v>3466.57</v>
      </c>
      <c r="D380">
        <v>3439.15</v>
      </c>
      <c r="E380">
        <v>3445.18</v>
      </c>
      <c r="F380" s="12">
        <v>11194002432</v>
      </c>
      <c r="G380" s="12">
        <v>24355636</v>
      </c>
    </row>
    <row r="381" spans="1:7">
      <c r="A381" s="9">
        <f>'(1)'!A381</f>
        <v>42837</v>
      </c>
      <c r="B381">
        <v>3435.1</v>
      </c>
      <c r="C381">
        <v>3449.27</v>
      </c>
      <c r="D381">
        <v>3399.54</v>
      </c>
      <c r="E381">
        <v>3446.72</v>
      </c>
      <c r="F381" s="12">
        <v>12329842688</v>
      </c>
      <c r="G381" s="12">
        <v>24405402</v>
      </c>
    </row>
    <row r="382" spans="1:7">
      <c r="A382" s="9">
        <f>'(1)'!A382</f>
        <v>42838</v>
      </c>
      <c r="B382">
        <v>3439.57</v>
      </c>
      <c r="C382">
        <v>3439.9</v>
      </c>
      <c r="D382">
        <v>3417.24</v>
      </c>
      <c r="E382">
        <v>3439.75</v>
      </c>
      <c r="F382" s="12">
        <v>10163234816</v>
      </c>
      <c r="G382" s="12">
        <v>24605712</v>
      </c>
    </row>
    <row r="383" spans="1:7">
      <c r="A383" s="9">
        <f>'(1)'!A383</f>
        <v>42842</v>
      </c>
      <c r="B383">
        <v>3427.92</v>
      </c>
      <c r="C383">
        <v>3436.31</v>
      </c>
      <c r="D383">
        <v>3418.67</v>
      </c>
      <c r="E383">
        <v>3426.58</v>
      </c>
      <c r="F383" s="12">
        <v>9279746048</v>
      </c>
      <c r="G383" s="12">
        <v>24553316</v>
      </c>
    </row>
    <row r="384" spans="1:7">
      <c r="A384" s="9">
        <f>'(1)'!A384</f>
        <v>42843</v>
      </c>
      <c r="B384">
        <v>3421.76</v>
      </c>
      <c r="C384">
        <v>3432.22</v>
      </c>
      <c r="D384">
        <v>3403.08</v>
      </c>
      <c r="E384">
        <v>3413.13</v>
      </c>
      <c r="F384" s="12">
        <v>9166962688</v>
      </c>
      <c r="G384" s="12">
        <v>24486026</v>
      </c>
    </row>
    <row r="385" spans="1:7">
      <c r="A385" s="9">
        <f>'(1)'!A385</f>
        <v>42844</v>
      </c>
      <c r="B385">
        <v>3404.94</v>
      </c>
      <c r="C385">
        <v>3421.4</v>
      </c>
      <c r="D385">
        <v>3391.28</v>
      </c>
      <c r="E385">
        <v>3404.39</v>
      </c>
      <c r="F385" s="12">
        <v>10348207104</v>
      </c>
      <c r="G385" s="12">
        <v>24476570</v>
      </c>
    </row>
    <row r="386" spans="1:7">
      <c r="A386" s="9">
        <f>'(1)'!A386</f>
        <v>42845</v>
      </c>
      <c r="B386">
        <v>3393.48</v>
      </c>
      <c r="C386">
        <v>3395.45</v>
      </c>
      <c r="D386">
        <v>3366.56</v>
      </c>
      <c r="E386">
        <v>3382.55</v>
      </c>
      <c r="F386" s="12">
        <v>10989533184</v>
      </c>
      <c r="G386" s="12">
        <v>24325114</v>
      </c>
    </row>
    <row r="387" spans="1:7">
      <c r="A387" s="9">
        <f>'(1)'!A387</f>
        <v>42846</v>
      </c>
      <c r="B387">
        <v>3369.11</v>
      </c>
      <c r="C387">
        <v>3374.16</v>
      </c>
      <c r="D387">
        <v>3339.57</v>
      </c>
      <c r="E387">
        <v>3358.81</v>
      </c>
      <c r="F387" s="12">
        <v>12374928384</v>
      </c>
      <c r="G387" s="12">
        <v>24454230</v>
      </c>
    </row>
    <row r="388" spans="1:7">
      <c r="A388" s="9">
        <f>'(1)'!A388</f>
        <v>42849</v>
      </c>
      <c r="B388">
        <v>3342.6</v>
      </c>
      <c r="C388">
        <v>3358.05</v>
      </c>
      <c r="D388">
        <v>3327.59</v>
      </c>
      <c r="E388">
        <v>3352.53</v>
      </c>
      <c r="F388" s="12">
        <v>7677166592</v>
      </c>
      <c r="G388" s="12">
        <v>24454230</v>
      </c>
    </row>
    <row r="389" spans="1:7">
      <c r="A389" s="9">
        <f>'(1)'!A389</f>
        <v>42850</v>
      </c>
      <c r="B389">
        <v>3350.65</v>
      </c>
      <c r="C389">
        <v>3369.43</v>
      </c>
      <c r="D389">
        <v>3336</v>
      </c>
      <c r="E389">
        <v>3337.7</v>
      </c>
      <c r="F389" s="12">
        <v>9208262656</v>
      </c>
      <c r="G389" s="12">
        <v>24454230</v>
      </c>
    </row>
    <row r="390" spans="1:7">
      <c r="A390" s="9">
        <f>'(1)'!A390</f>
        <v>42851</v>
      </c>
      <c r="B390">
        <v>3322.95</v>
      </c>
      <c r="C390">
        <v>3359.6</v>
      </c>
      <c r="D390">
        <v>3312.89</v>
      </c>
      <c r="E390">
        <v>3356.65</v>
      </c>
      <c r="F390" s="12">
        <v>10925289472</v>
      </c>
      <c r="G390" s="12">
        <v>24778046</v>
      </c>
    </row>
    <row r="391" spans="1:7">
      <c r="A391" s="9">
        <f>'(1)'!A391</f>
        <v>42852</v>
      </c>
      <c r="B391">
        <v>3350.94</v>
      </c>
      <c r="C391">
        <v>3387.27</v>
      </c>
      <c r="D391">
        <v>3349.17</v>
      </c>
      <c r="E391">
        <v>3385.38</v>
      </c>
      <c r="F391" s="12">
        <v>9338646528</v>
      </c>
      <c r="G391" s="12">
        <v>24843976</v>
      </c>
    </row>
    <row r="392" spans="1:7">
      <c r="A392" s="9">
        <f>'(1)'!A392</f>
        <v>42853</v>
      </c>
      <c r="B392">
        <v>3391.59</v>
      </c>
      <c r="C392">
        <v>3406.58</v>
      </c>
      <c r="D392">
        <v>3391.59</v>
      </c>
      <c r="E392">
        <v>3399.19</v>
      </c>
      <c r="F392" s="12">
        <v>8297761280</v>
      </c>
      <c r="G392" s="12">
        <v>24900124</v>
      </c>
    </row>
    <row r="393" spans="1:7">
      <c r="A393" s="9">
        <f>'(1)'!A393</f>
        <v>42856</v>
      </c>
      <c r="B393">
        <v>3390.93</v>
      </c>
      <c r="C393">
        <v>3428.85</v>
      </c>
      <c r="D393">
        <v>3373.55</v>
      </c>
      <c r="E393">
        <v>3428.65</v>
      </c>
      <c r="F393" s="12">
        <v>10524241920</v>
      </c>
      <c r="G393" s="12">
        <v>24837348</v>
      </c>
    </row>
    <row r="394" spans="1:7">
      <c r="A394" s="9">
        <f>'(1)'!A394</f>
        <v>42857</v>
      </c>
      <c r="B394">
        <v>3423.19</v>
      </c>
      <c r="C394">
        <v>3433.97</v>
      </c>
      <c r="D394">
        <v>3408.15</v>
      </c>
      <c r="E394">
        <v>3409.97</v>
      </c>
      <c r="F394" s="12">
        <v>9973683200</v>
      </c>
      <c r="G394" s="12">
        <v>24933362</v>
      </c>
    </row>
    <row r="395" spans="1:7">
      <c r="A395" s="9">
        <f>'(1)'!A395</f>
        <v>42858</v>
      </c>
      <c r="B395">
        <v>3387.67</v>
      </c>
      <c r="C395">
        <v>3409.93</v>
      </c>
      <c r="D395">
        <v>3383.93</v>
      </c>
      <c r="E395">
        <v>3398.11</v>
      </c>
      <c r="F395" s="12">
        <v>8575959040</v>
      </c>
      <c r="G395" s="12">
        <v>24926750</v>
      </c>
    </row>
    <row r="396" spans="1:7">
      <c r="A396" s="9">
        <f>'(1)'!A396</f>
        <v>42859</v>
      </c>
      <c r="B396">
        <v>3395.23</v>
      </c>
      <c r="C396">
        <v>3405.94</v>
      </c>
      <c r="D396">
        <v>3392.38</v>
      </c>
      <c r="E396">
        <v>3403.85</v>
      </c>
      <c r="F396" s="12">
        <v>7147352576</v>
      </c>
      <c r="G396" s="12">
        <v>24938674</v>
      </c>
    </row>
    <row r="397" spans="1:7">
      <c r="A397" s="9">
        <f>'(1)'!A397</f>
        <v>42860</v>
      </c>
      <c r="B397">
        <v>3400.59</v>
      </c>
      <c r="C397">
        <v>3424.18</v>
      </c>
      <c r="D397">
        <v>3391.17</v>
      </c>
      <c r="E397">
        <v>3411.24</v>
      </c>
      <c r="F397" s="12">
        <v>9253955584</v>
      </c>
      <c r="G397" s="12">
        <v>24750644</v>
      </c>
    </row>
    <row r="398" spans="1:7">
      <c r="A398" s="9">
        <f>'(1)'!A398</f>
        <v>42863</v>
      </c>
      <c r="B398">
        <v>3405.03</v>
      </c>
      <c r="C398">
        <v>3434.77</v>
      </c>
      <c r="D398">
        <v>3401.53</v>
      </c>
      <c r="E398">
        <v>3424.19</v>
      </c>
      <c r="F398" s="12">
        <v>11691103232</v>
      </c>
      <c r="G398" s="12">
        <v>24692370</v>
      </c>
    </row>
    <row r="399" spans="1:7">
      <c r="A399" s="9">
        <f>'(1)'!A399</f>
        <v>42864</v>
      </c>
      <c r="B399">
        <v>3409.72</v>
      </c>
      <c r="C399">
        <v>3424.17</v>
      </c>
      <c r="D399">
        <v>3383.89</v>
      </c>
      <c r="E399">
        <v>3424.17</v>
      </c>
      <c r="F399" s="12">
        <v>8355316224</v>
      </c>
      <c r="G399" s="12">
        <v>24549270</v>
      </c>
    </row>
    <row r="400" spans="1:7">
      <c r="A400" s="9">
        <f>'(1)'!A400</f>
        <v>42865</v>
      </c>
      <c r="B400">
        <v>3414.4</v>
      </c>
      <c r="C400">
        <v>3490.42</v>
      </c>
      <c r="D400">
        <v>3413.22</v>
      </c>
      <c r="E400">
        <v>3485.66</v>
      </c>
      <c r="F400" s="12">
        <v>13072162816</v>
      </c>
      <c r="G400" s="12">
        <v>24387264</v>
      </c>
    </row>
    <row r="401" spans="1:7">
      <c r="A401" s="9">
        <f>'(1)'!A401</f>
        <v>42866</v>
      </c>
      <c r="B401">
        <v>3479.62</v>
      </c>
      <c r="C401">
        <v>3498.31</v>
      </c>
      <c r="D401">
        <v>3473.04</v>
      </c>
      <c r="E401">
        <v>3480.43</v>
      </c>
      <c r="F401" s="12">
        <v>10324115456</v>
      </c>
      <c r="G401" s="12">
        <v>24463698</v>
      </c>
    </row>
    <row r="402" spans="1:7">
      <c r="A402" s="9">
        <f>'(1)'!A402</f>
        <v>42867</v>
      </c>
      <c r="B402">
        <v>3495.07</v>
      </c>
      <c r="C402">
        <v>3515.08</v>
      </c>
      <c r="D402">
        <v>3474.92</v>
      </c>
      <c r="E402">
        <v>3492.88</v>
      </c>
      <c r="F402" s="12">
        <v>10482974720</v>
      </c>
      <c r="G402" s="12">
        <v>24541872</v>
      </c>
    </row>
    <row r="403" spans="1:7">
      <c r="A403" s="9">
        <f>'(1)'!A403</f>
        <v>42870</v>
      </c>
      <c r="B403">
        <v>3485.22</v>
      </c>
      <c r="C403">
        <v>3499.81</v>
      </c>
      <c r="D403">
        <v>3476.43</v>
      </c>
      <c r="E403">
        <v>3497.74</v>
      </c>
      <c r="F403" s="12">
        <v>10312772608</v>
      </c>
      <c r="G403" s="12">
        <v>24353252</v>
      </c>
    </row>
    <row r="404" spans="1:7">
      <c r="A404" s="9">
        <f>'(1)'!A404</f>
        <v>42871</v>
      </c>
      <c r="B404">
        <v>3491.59</v>
      </c>
      <c r="C404">
        <v>3498.12</v>
      </c>
      <c r="D404">
        <v>3470.2</v>
      </c>
      <c r="E404">
        <v>3486.51</v>
      </c>
      <c r="F404" s="12">
        <v>8266801152</v>
      </c>
      <c r="G404" s="12">
        <v>24394948</v>
      </c>
    </row>
    <row r="405" spans="1:7">
      <c r="A405" s="9">
        <f>'(1)'!A405</f>
        <v>42872</v>
      </c>
      <c r="B405">
        <v>3480.17</v>
      </c>
      <c r="C405">
        <v>3484.12</v>
      </c>
      <c r="D405">
        <v>3462.31</v>
      </c>
      <c r="E405">
        <v>3468.75</v>
      </c>
      <c r="F405" s="12">
        <v>7973815296</v>
      </c>
      <c r="G405" s="12">
        <v>24437490</v>
      </c>
    </row>
    <row r="406" spans="1:7">
      <c r="A406" s="9">
        <f>'(1)'!A406</f>
        <v>42873</v>
      </c>
      <c r="B406">
        <v>3464.38</v>
      </c>
      <c r="C406">
        <v>3492.88</v>
      </c>
      <c r="D406">
        <v>3460.45</v>
      </c>
      <c r="E406">
        <v>3492.88</v>
      </c>
      <c r="F406" s="12">
        <v>6408939008</v>
      </c>
      <c r="G406" s="12">
        <v>24471086</v>
      </c>
    </row>
    <row r="407" spans="1:7">
      <c r="A407" s="9">
        <f>'(1)'!A407</f>
        <v>42874</v>
      </c>
      <c r="B407">
        <v>3493.88</v>
      </c>
      <c r="C407">
        <v>3537.09</v>
      </c>
      <c r="D407">
        <v>3491.13</v>
      </c>
      <c r="E407">
        <v>3533.87</v>
      </c>
      <c r="F407" s="12">
        <v>10441996288</v>
      </c>
      <c r="G407" s="12">
        <v>24440070</v>
      </c>
    </row>
    <row r="408" spans="1:7">
      <c r="A408" s="9">
        <f>'(1)'!A408</f>
        <v>42877</v>
      </c>
      <c r="B408">
        <v>3531.24</v>
      </c>
      <c r="C408">
        <v>3562.27</v>
      </c>
      <c r="D408">
        <v>3528.18</v>
      </c>
      <c r="E408">
        <v>3560.98</v>
      </c>
      <c r="F408" s="12">
        <v>9022490624</v>
      </c>
      <c r="G408" s="12">
        <v>24440070</v>
      </c>
    </row>
    <row r="409" spans="1:7">
      <c r="A409" s="9">
        <f>'(1)'!A409</f>
        <v>42878</v>
      </c>
      <c r="B409">
        <v>3561.24</v>
      </c>
      <c r="C409">
        <v>3590.89</v>
      </c>
      <c r="D409">
        <v>3560.63</v>
      </c>
      <c r="E409">
        <v>3576.17</v>
      </c>
      <c r="F409" s="12">
        <v>10118825984</v>
      </c>
      <c r="G409" s="12">
        <v>24320826</v>
      </c>
    </row>
    <row r="410" spans="1:7">
      <c r="A410" s="9">
        <f>'(1)'!A410</f>
        <v>42879</v>
      </c>
      <c r="B410">
        <v>3570.22</v>
      </c>
      <c r="C410">
        <v>3603.69</v>
      </c>
      <c r="D410">
        <v>3565.9</v>
      </c>
      <c r="E410">
        <v>3574.39</v>
      </c>
      <c r="F410" s="12">
        <v>9038116864</v>
      </c>
      <c r="G410" s="12">
        <v>24215910</v>
      </c>
    </row>
    <row r="411" spans="1:7">
      <c r="A411" s="9">
        <f>'(1)'!A411</f>
        <v>42880</v>
      </c>
      <c r="B411">
        <v>3569.16</v>
      </c>
      <c r="C411">
        <v>3584.41</v>
      </c>
      <c r="D411">
        <v>3559.21</v>
      </c>
      <c r="E411">
        <v>3582.27</v>
      </c>
      <c r="F411" s="12">
        <v>7517713920</v>
      </c>
      <c r="G411" s="12">
        <v>24178748</v>
      </c>
    </row>
    <row r="412" spans="1:7">
      <c r="A412" s="9">
        <f>'(1)'!A412</f>
        <v>42881</v>
      </c>
      <c r="B412">
        <v>3571.25</v>
      </c>
      <c r="C412">
        <v>3571.25</v>
      </c>
      <c r="D412">
        <v>3530.27</v>
      </c>
      <c r="E412">
        <v>3535.3</v>
      </c>
      <c r="F412" s="12">
        <v>8381078528</v>
      </c>
      <c r="G412" s="12">
        <v>24056652</v>
      </c>
    </row>
    <row r="413" spans="1:7">
      <c r="A413" s="9">
        <f>'(1)'!A413</f>
        <v>42885</v>
      </c>
      <c r="B413">
        <v>3530.75</v>
      </c>
      <c r="C413">
        <v>3542.28</v>
      </c>
      <c r="D413">
        <v>3508.95</v>
      </c>
      <c r="E413">
        <v>3528.79</v>
      </c>
      <c r="F413" s="12">
        <v>8263253504</v>
      </c>
      <c r="G413" s="12">
        <v>23949802</v>
      </c>
    </row>
    <row r="414" spans="1:7">
      <c r="A414" s="9">
        <f>'(1)'!A414</f>
        <v>42886</v>
      </c>
      <c r="B414">
        <v>3522.97</v>
      </c>
      <c r="C414">
        <v>3536.14</v>
      </c>
      <c r="D414">
        <v>3514.39</v>
      </c>
      <c r="E414">
        <v>3518.76</v>
      </c>
      <c r="F414" s="12">
        <v>7645270528</v>
      </c>
      <c r="G414" s="12">
        <v>23892366</v>
      </c>
    </row>
    <row r="415" spans="1:7">
      <c r="A415" s="9">
        <f>'(1)'!A415</f>
        <v>42887</v>
      </c>
      <c r="B415">
        <v>3520.06</v>
      </c>
      <c r="C415">
        <v>3554.91</v>
      </c>
      <c r="D415">
        <v>3520.06</v>
      </c>
      <c r="E415">
        <v>3553.67</v>
      </c>
      <c r="F415" s="12">
        <v>7979714048</v>
      </c>
      <c r="G415" s="12">
        <v>23799616</v>
      </c>
    </row>
    <row r="416" spans="1:7">
      <c r="A416" s="9">
        <f>'(1)'!A416</f>
        <v>42888</v>
      </c>
      <c r="B416">
        <v>3560.79</v>
      </c>
      <c r="C416">
        <v>3563.7</v>
      </c>
      <c r="D416">
        <v>3539.51</v>
      </c>
      <c r="E416">
        <v>3546.49</v>
      </c>
      <c r="F416" s="12">
        <v>8050955776</v>
      </c>
      <c r="G416" s="12">
        <v>23956380</v>
      </c>
    </row>
    <row r="417" spans="1:7">
      <c r="A417" s="9">
        <f>'(1)'!A417</f>
        <v>42891</v>
      </c>
      <c r="B417">
        <v>3567.13</v>
      </c>
      <c r="C417">
        <v>3587.99</v>
      </c>
      <c r="D417">
        <v>3545.57</v>
      </c>
      <c r="E417">
        <v>3587.95</v>
      </c>
      <c r="F417" s="12">
        <v>8785982464</v>
      </c>
      <c r="G417" s="12">
        <v>24161124</v>
      </c>
    </row>
    <row r="418" spans="1:7">
      <c r="A418" s="9">
        <f>'(1)'!A418</f>
        <v>42892</v>
      </c>
      <c r="B418">
        <v>3583.56</v>
      </c>
      <c r="C418">
        <v>3635.53</v>
      </c>
      <c r="D418">
        <v>3581.34</v>
      </c>
      <c r="E418">
        <v>3590.34</v>
      </c>
      <c r="F418" s="12">
        <v>13552698368</v>
      </c>
      <c r="G418" s="12">
        <v>24245284</v>
      </c>
    </row>
    <row r="419" spans="1:7">
      <c r="A419" s="9">
        <f>'(1)'!A419</f>
        <v>42893</v>
      </c>
      <c r="B419">
        <v>3583.44</v>
      </c>
      <c r="C419">
        <v>3623.24</v>
      </c>
      <c r="D419">
        <v>3569.32</v>
      </c>
      <c r="E419">
        <v>3622.88</v>
      </c>
      <c r="F419" s="12">
        <v>10512913408</v>
      </c>
      <c r="G419" s="12">
        <v>24365110</v>
      </c>
    </row>
    <row r="420" spans="1:7">
      <c r="A420" s="9">
        <f>'(1)'!A420</f>
        <v>42894</v>
      </c>
      <c r="B420">
        <v>3627.02</v>
      </c>
      <c r="C420">
        <v>3671.94</v>
      </c>
      <c r="D420">
        <v>3627.02</v>
      </c>
      <c r="E420">
        <v>3668.09</v>
      </c>
      <c r="F420" s="12">
        <v>13463799808</v>
      </c>
      <c r="G420" s="12">
        <v>24225358</v>
      </c>
    </row>
    <row r="421" spans="1:7">
      <c r="A421" s="9">
        <f>'(1)'!A421</f>
        <v>42895</v>
      </c>
      <c r="B421">
        <v>3665.58</v>
      </c>
      <c r="C421">
        <v>3676.53</v>
      </c>
      <c r="D421">
        <v>3648.76</v>
      </c>
      <c r="E421">
        <v>3674.72</v>
      </c>
      <c r="F421" s="12">
        <v>9755870208</v>
      </c>
      <c r="G421" s="12">
        <v>24169498</v>
      </c>
    </row>
    <row r="422" spans="1:7">
      <c r="A422" s="9">
        <f>'(1)'!A422</f>
        <v>42898</v>
      </c>
      <c r="B422">
        <v>3664.16</v>
      </c>
      <c r="C422">
        <v>3672.19</v>
      </c>
      <c r="D422">
        <v>3644.03</v>
      </c>
      <c r="E422">
        <v>3646.17</v>
      </c>
      <c r="F422" s="12">
        <v>9792086016</v>
      </c>
      <c r="G422" s="12">
        <v>24189324</v>
      </c>
    </row>
    <row r="423" spans="1:7">
      <c r="A423" s="9">
        <f>'(1)'!A423</f>
        <v>42899</v>
      </c>
      <c r="B423">
        <v>3649.25</v>
      </c>
      <c r="C423">
        <v>3669.13</v>
      </c>
      <c r="D423">
        <v>3644.73</v>
      </c>
      <c r="E423">
        <v>3668.83</v>
      </c>
      <c r="F423" s="12">
        <v>8558949888</v>
      </c>
      <c r="G423" s="12">
        <v>24267460</v>
      </c>
    </row>
    <row r="424" spans="1:7">
      <c r="A424" s="9">
        <f>'(1)'!A424</f>
        <v>42900</v>
      </c>
      <c r="B424">
        <v>3654.73</v>
      </c>
      <c r="C424">
        <v>3669.76</v>
      </c>
      <c r="D424">
        <v>3646.23</v>
      </c>
      <c r="E424">
        <v>3666.8</v>
      </c>
      <c r="F424" s="12">
        <v>8151002624</v>
      </c>
      <c r="G424" s="12">
        <v>24420674</v>
      </c>
    </row>
    <row r="425" spans="1:7">
      <c r="A425" s="9">
        <f>'(1)'!A425</f>
        <v>42901</v>
      </c>
      <c r="B425">
        <v>3667.23</v>
      </c>
      <c r="C425">
        <v>3667.6</v>
      </c>
      <c r="D425">
        <v>3633.78</v>
      </c>
      <c r="E425">
        <v>3650.85</v>
      </c>
      <c r="F425" s="12">
        <v>8882085888</v>
      </c>
      <c r="G425" s="12">
        <v>24408212</v>
      </c>
    </row>
    <row r="426" spans="1:7">
      <c r="A426" s="9">
        <f>'(1)'!A426</f>
        <v>42902</v>
      </c>
      <c r="B426">
        <v>3646.83</v>
      </c>
      <c r="C426">
        <v>3646.84</v>
      </c>
      <c r="D426">
        <v>3611.69</v>
      </c>
      <c r="E426">
        <v>3619.98</v>
      </c>
      <c r="F426" s="12">
        <v>9507141632</v>
      </c>
      <c r="G426" s="12">
        <v>24795942</v>
      </c>
    </row>
    <row r="427" spans="1:7">
      <c r="A427" s="9">
        <f>'(1)'!A427</f>
        <v>42905</v>
      </c>
      <c r="B427">
        <v>3611.9</v>
      </c>
      <c r="C427">
        <v>3660.73</v>
      </c>
      <c r="D427">
        <v>3610.46</v>
      </c>
      <c r="E427">
        <v>3659.68</v>
      </c>
      <c r="F427" s="12">
        <v>8823242752</v>
      </c>
      <c r="G427" s="12">
        <v>24788830</v>
      </c>
    </row>
    <row r="428" spans="1:7">
      <c r="A428" s="9">
        <f>'(1)'!A428</f>
        <v>42906</v>
      </c>
      <c r="B428">
        <v>3654.56</v>
      </c>
      <c r="C428">
        <v>3666.77</v>
      </c>
      <c r="D428">
        <v>3629.56</v>
      </c>
      <c r="E428">
        <v>3660.1</v>
      </c>
      <c r="F428" s="12">
        <v>10237924352</v>
      </c>
      <c r="G428" s="12">
        <v>24788830</v>
      </c>
    </row>
    <row r="429" spans="1:7">
      <c r="A429" s="9">
        <f>'(1)'!A429</f>
        <v>42907</v>
      </c>
      <c r="B429">
        <v>3647.64</v>
      </c>
      <c r="C429">
        <v>3657.11</v>
      </c>
      <c r="D429">
        <v>3631.87</v>
      </c>
      <c r="E429">
        <v>3655.93</v>
      </c>
      <c r="F429" s="12">
        <v>10373550080</v>
      </c>
      <c r="G429" s="12">
        <v>24788830</v>
      </c>
    </row>
    <row r="430" spans="1:7">
      <c r="A430" s="9">
        <f>'(1)'!A430</f>
        <v>42908</v>
      </c>
      <c r="B430">
        <v>3647.94</v>
      </c>
      <c r="C430">
        <v>3667.84</v>
      </c>
      <c r="D430">
        <v>3641.53</v>
      </c>
      <c r="E430">
        <v>3653.69</v>
      </c>
      <c r="F430" s="12">
        <v>12059191296</v>
      </c>
      <c r="G430" s="12">
        <v>24891452</v>
      </c>
    </row>
    <row r="431" spans="1:7">
      <c r="A431" s="9">
        <f>'(1)'!A431</f>
        <v>42909</v>
      </c>
      <c r="B431">
        <v>3646.88</v>
      </c>
      <c r="C431">
        <v>3701.21</v>
      </c>
      <c r="D431">
        <v>3646</v>
      </c>
      <c r="E431">
        <v>3670.81</v>
      </c>
      <c r="F431" s="12">
        <v>11876082688</v>
      </c>
      <c r="G431" s="12">
        <v>24979766</v>
      </c>
    </row>
    <row r="432" spans="1:7">
      <c r="A432" s="9">
        <f>'(1)'!A432</f>
        <v>42912</v>
      </c>
      <c r="B432">
        <v>3672.63</v>
      </c>
      <c r="C432">
        <v>3691.58</v>
      </c>
      <c r="D432">
        <v>3640.59</v>
      </c>
      <c r="E432">
        <v>3658.82</v>
      </c>
      <c r="F432" s="12">
        <v>12228779008</v>
      </c>
      <c r="G432" s="12">
        <v>24897118</v>
      </c>
    </row>
    <row r="433" spans="1:7">
      <c r="A433" s="9">
        <f>'(1)'!A433</f>
        <v>42913</v>
      </c>
      <c r="B433">
        <v>3656.35</v>
      </c>
      <c r="C433">
        <v>3690.48</v>
      </c>
      <c r="D433">
        <v>3652.57</v>
      </c>
      <c r="E433">
        <v>3686.92</v>
      </c>
      <c r="F433" s="12">
        <v>12566955008</v>
      </c>
      <c r="G433" s="12">
        <v>24694626</v>
      </c>
    </row>
    <row r="434" spans="1:7">
      <c r="A434" s="9">
        <f>'(1)'!A434</f>
        <v>42914</v>
      </c>
      <c r="B434">
        <v>3682.61</v>
      </c>
      <c r="C434">
        <v>3703.09</v>
      </c>
      <c r="D434">
        <v>3672.74</v>
      </c>
      <c r="E434">
        <v>3703.09</v>
      </c>
      <c r="F434" s="12">
        <v>10551400448</v>
      </c>
      <c r="G434" s="12">
        <v>24821436</v>
      </c>
    </row>
    <row r="435" spans="1:7">
      <c r="A435" s="9">
        <f>'(1)'!A435</f>
        <v>42915</v>
      </c>
      <c r="B435">
        <v>3700.62</v>
      </c>
      <c r="C435">
        <v>3716.47</v>
      </c>
      <c r="D435">
        <v>3621.36</v>
      </c>
      <c r="E435">
        <v>3663.56</v>
      </c>
      <c r="F435" s="12">
        <v>17882159104</v>
      </c>
      <c r="G435" s="12">
        <v>25083672</v>
      </c>
    </row>
    <row r="436" spans="1:7">
      <c r="A436" s="9">
        <f>'(1)'!A436</f>
        <v>42916</v>
      </c>
      <c r="B436">
        <v>3648.49</v>
      </c>
      <c r="C436">
        <v>3667.54</v>
      </c>
      <c r="D436">
        <v>3622.04</v>
      </c>
      <c r="E436">
        <v>3667.18</v>
      </c>
      <c r="F436" s="12">
        <v>12462205952</v>
      </c>
      <c r="G436" s="12">
        <v>25218278</v>
      </c>
    </row>
    <row r="437" spans="1:7">
      <c r="A437" s="9">
        <f>'(1)'!A437</f>
        <v>42919</v>
      </c>
      <c r="B437">
        <v>3660.87</v>
      </c>
      <c r="C437">
        <v>3731.05</v>
      </c>
      <c r="D437">
        <v>3658.2</v>
      </c>
      <c r="E437">
        <v>3729.75</v>
      </c>
      <c r="F437" s="12">
        <v>18247778304</v>
      </c>
      <c r="G437" s="12">
        <v>25315834</v>
      </c>
    </row>
    <row r="438" spans="1:7">
      <c r="A438" s="9">
        <f>'(1)'!A438</f>
        <v>42921</v>
      </c>
      <c r="B438">
        <v>3725.14</v>
      </c>
      <c r="C438">
        <v>3750.19</v>
      </c>
      <c r="D438">
        <v>3723.07</v>
      </c>
      <c r="E438">
        <v>3747.88</v>
      </c>
      <c r="F438" s="12">
        <v>14241003520</v>
      </c>
      <c r="G438" s="12">
        <v>26258576</v>
      </c>
    </row>
    <row r="439" spans="1:7">
      <c r="A439" s="9">
        <f>'(1)'!A439</f>
        <v>42922</v>
      </c>
      <c r="B439">
        <v>3738.18</v>
      </c>
      <c r="C439">
        <v>3751.7</v>
      </c>
      <c r="D439">
        <v>3722.07</v>
      </c>
      <c r="E439">
        <v>3728.6</v>
      </c>
      <c r="F439" s="12">
        <v>11794122752</v>
      </c>
      <c r="G439" s="12">
        <v>26306000</v>
      </c>
    </row>
    <row r="440" spans="1:7">
      <c r="A440" s="9">
        <f>'(1)'!A440</f>
        <v>42923</v>
      </c>
      <c r="B440">
        <v>3724.38</v>
      </c>
      <c r="C440">
        <v>3755.19</v>
      </c>
      <c r="D440">
        <v>3719.85</v>
      </c>
      <c r="E440">
        <v>3743.47</v>
      </c>
      <c r="F440" s="12">
        <v>13486872576</v>
      </c>
      <c r="G440" s="12">
        <v>26014560</v>
      </c>
    </row>
    <row r="441" spans="1:7">
      <c r="A441" s="9">
        <f>'(1)'!A441</f>
        <v>42926</v>
      </c>
      <c r="B441">
        <v>3742.64</v>
      </c>
      <c r="C441">
        <v>3752.16</v>
      </c>
      <c r="D441">
        <v>3713.28</v>
      </c>
      <c r="E441">
        <v>3719.56</v>
      </c>
      <c r="F441" s="12">
        <v>12167205888</v>
      </c>
      <c r="G441" s="12">
        <v>25941242</v>
      </c>
    </row>
    <row r="442" spans="1:7">
      <c r="A442" s="9">
        <f>'(1)'!A442</f>
        <v>42927</v>
      </c>
      <c r="B442">
        <v>3722.88</v>
      </c>
      <c r="C442">
        <v>3738.53</v>
      </c>
      <c r="D442">
        <v>3684.18</v>
      </c>
      <c r="E442">
        <v>3705.39</v>
      </c>
      <c r="F442" s="12">
        <v>13632521216</v>
      </c>
      <c r="G442" s="12">
        <v>25853944</v>
      </c>
    </row>
    <row r="443" spans="1:7">
      <c r="A443" s="9">
        <f>'(1)'!A443</f>
        <v>42928</v>
      </c>
      <c r="B443">
        <v>3700.86</v>
      </c>
      <c r="C443">
        <v>3716.69</v>
      </c>
      <c r="D443">
        <v>3672.5</v>
      </c>
      <c r="E443">
        <v>3712.2</v>
      </c>
      <c r="F443" s="12">
        <v>14500290560</v>
      </c>
      <c r="G443" s="12">
        <v>26021054</v>
      </c>
    </row>
    <row r="444" spans="1:7">
      <c r="A444" s="9">
        <f>'(1)'!A444</f>
        <v>42929</v>
      </c>
      <c r="B444">
        <v>3703.49</v>
      </c>
      <c r="C444">
        <v>3725.54</v>
      </c>
      <c r="D444">
        <v>3696.78</v>
      </c>
      <c r="E444">
        <v>3721.89</v>
      </c>
      <c r="F444" s="12">
        <v>11141139456</v>
      </c>
      <c r="G444" s="12">
        <v>25991580</v>
      </c>
    </row>
    <row r="445" spans="1:7">
      <c r="A445" s="9">
        <f>'(1)'!A445</f>
        <v>42930</v>
      </c>
      <c r="B445">
        <v>3722.43</v>
      </c>
      <c r="C445">
        <v>3746.52</v>
      </c>
      <c r="D445">
        <v>3713.66</v>
      </c>
      <c r="E445">
        <v>3737.87</v>
      </c>
      <c r="F445" s="12">
        <v>14842903552</v>
      </c>
      <c r="G445" s="12">
        <v>26223452</v>
      </c>
    </row>
    <row r="446" spans="1:7">
      <c r="A446" s="9">
        <f>'(1)'!A446</f>
        <v>42933</v>
      </c>
      <c r="B446">
        <v>3738.74</v>
      </c>
      <c r="C446">
        <v>3770.4</v>
      </c>
      <c r="D446">
        <v>3737.09</v>
      </c>
      <c r="E446">
        <v>3770.38</v>
      </c>
      <c r="F446" s="12">
        <v>15254653952</v>
      </c>
      <c r="G446" s="12">
        <v>26276736</v>
      </c>
    </row>
    <row r="447" spans="1:7">
      <c r="A447" s="9">
        <f>'(1)'!A447</f>
        <v>42934</v>
      </c>
      <c r="B447">
        <v>3768.19</v>
      </c>
      <c r="C447">
        <v>3784.35</v>
      </c>
      <c r="D447">
        <v>3759.28</v>
      </c>
      <c r="E447">
        <v>3760.85</v>
      </c>
      <c r="F447" s="12">
        <v>17229338624</v>
      </c>
      <c r="G447" s="12">
        <v>26456216</v>
      </c>
    </row>
    <row r="448" spans="1:7">
      <c r="A448" s="9">
        <f>'(1)'!A448</f>
        <v>42935</v>
      </c>
      <c r="B448">
        <v>3755.11</v>
      </c>
      <c r="C448">
        <v>3766.34</v>
      </c>
      <c r="D448">
        <v>3718.43</v>
      </c>
      <c r="E448">
        <v>3727.83</v>
      </c>
      <c r="F448" s="12">
        <v>14615394304</v>
      </c>
      <c r="G448" s="12">
        <v>26700392</v>
      </c>
    </row>
    <row r="449" spans="1:7">
      <c r="A449" s="9">
        <f>'(1)'!A449</f>
        <v>42936</v>
      </c>
      <c r="B449">
        <v>3724.72</v>
      </c>
      <c r="C449">
        <v>3738.73</v>
      </c>
      <c r="D449">
        <v>3707</v>
      </c>
      <c r="E449">
        <v>3707.58</v>
      </c>
      <c r="F449" s="12">
        <v>15747006464</v>
      </c>
      <c r="G449" s="12">
        <v>26728192</v>
      </c>
    </row>
    <row r="450" spans="1:7">
      <c r="A450" s="9">
        <f>'(1)'!A450</f>
        <v>42937</v>
      </c>
      <c r="B450">
        <v>3701.22</v>
      </c>
      <c r="C450">
        <v>3730.78</v>
      </c>
      <c r="D450">
        <v>3689.95</v>
      </c>
      <c r="E450">
        <v>3726.8</v>
      </c>
      <c r="F450" s="12">
        <v>12423152640</v>
      </c>
      <c r="G450" s="12">
        <v>26555938</v>
      </c>
    </row>
    <row r="451" spans="1:7">
      <c r="A451" s="9">
        <f>'(1)'!A451</f>
        <v>42940</v>
      </c>
      <c r="B451">
        <v>3724.33</v>
      </c>
      <c r="C451">
        <v>3737.33</v>
      </c>
      <c r="D451">
        <v>3718.81</v>
      </c>
      <c r="E451">
        <v>3732.21</v>
      </c>
      <c r="F451" s="12">
        <v>13724192768</v>
      </c>
      <c r="G451" s="12">
        <v>26699614</v>
      </c>
    </row>
    <row r="452" spans="1:7">
      <c r="A452" s="9">
        <f>'(1)'!A452</f>
        <v>42941</v>
      </c>
      <c r="B452">
        <v>3728.03</v>
      </c>
      <c r="C452">
        <v>3739</v>
      </c>
      <c r="D452">
        <v>3713.57</v>
      </c>
      <c r="E452">
        <v>3731.04</v>
      </c>
      <c r="F452" s="12">
        <v>12467998720</v>
      </c>
      <c r="G452" s="12">
        <v>26733608</v>
      </c>
    </row>
    <row r="453" spans="1:7">
      <c r="A453" s="9">
        <f>'(1)'!A453</f>
        <v>42942</v>
      </c>
      <c r="B453">
        <v>3724.96</v>
      </c>
      <c r="C453">
        <v>3746.86</v>
      </c>
      <c r="D453">
        <v>3688.18</v>
      </c>
      <c r="E453">
        <v>3715.92</v>
      </c>
      <c r="F453" s="12">
        <v>13008513024</v>
      </c>
      <c r="G453" s="12">
        <v>26664326</v>
      </c>
    </row>
    <row r="454" spans="1:7">
      <c r="A454" s="9">
        <f>'(1)'!A454</f>
        <v>42943</v>
      </c>
      <c r="B454">
        <v>3687.93</v>
      </c>
      <c r="C454">
        <v>3700.49</v>
      </c>
      <c r="D454">
        <v>3645.09</v>
      </c>
      <c r="E454">
        <v>3647.35</v>
      </c>
      <c r="F454" s="12">
        <v>15038742528</v>
      </c>
      <c r="G454" s="12">
        <v>26517052</v>
      </c>
    </row>
    <row r="455" spans="1:7">
      <c r="A455" s="9">
        <f>'(1)'!A455</f>
        <v>42944</v>
      </c>
      <c r="B455">
        <v>3651.38</v>
      </c>
      <c r="C455">
        <v>3698.37</v>
      </c>
      <c r="D455">
        <v>3651.38</v>
      </c>
      <c r="E455">
        <v>3694.68</v>
      </c>
      <c r="F455" s="12">
        <v>11530845184</v>
      </c>
      <c r="G455" s="12">
        <v>26725234</v>
      </c>
    </row>
    <row r="456" spans="1:7">
      <c r="A456" s="9">
        <f>'(1)'!A456</f>
        <v>42947</v>
      </c>
      <c r="B456">
        <v>3695.78</v>
      </c>
      <c r="C456">
        <v>3719.29</v>
      </c>
      <c r="D456">
        <v>3692.28</v>
      </c>
      <c r="E456">
        <v>3706.06</v>
      </c>
      <c r="F456" s="12">
        <v>10644486144</v>
      </c>
      <c r="G456" s="12">
        <v>26740514</v>
      </c>
    </row>
    <row r="457" spans="1:7">
      <c r="A457" s="9">
        <f>'(1)'!A457</f>
        <v>42948</v>
      </c>
      <c r="B457">
        <v>3701.13</v>
      </c>
      <c r="C457">
        <v>3707.14</v>
      </c>
      <c r="D457">
        <v>3679.73</v>
      </c>
      <c r="E457">
        <v>3701.42</v>
      </c>
      <c r="F457" s="12">
        <v>10413414400</v>
      </c>
      <c r="G457" s="12">
        <v>26718514</v>
      </c>
    </row>
    <row r="458" spans="1:7">
      <c r="A458" s="9">
        <f>'(1)'!A458</f>
        <v>42949</v>
      </c>
      <c r="B458">
        <v>3707.07</v>
      </c>
      <c r="C458">
        <v>3722.62</v>
      </c>
      <c r="D458">
        <v>3704.41</v>
      </c>
      <c r="E458">
        <v>3721.28</v>
      </c>
      <c r="F458" s="12">
        <v>10865625088</v>
      </c>
      <c r="G458" s="12">
        <v>26682668</v>
      </c>
    </row>
    <row r="459" spans="1:7">
      <c r="A459" s="9">
        <f>'(1)'!A459</f>
        <v>42950</v>
      </c>
      <c r="B459">
        <v>3707.19</v>
      </c>
      <c r="C459">
        <v>3733.49</v>
      </c>
      <c r="D459">
        <v>3700.41</v>
      </c>
      <c r="E459">
        <v>3724.68</v>
      </c>
      <c r="F459" s="12">
        <v>9656170496</v>
      </c>
      <c r="G459" s="12">
        <v>26754912</v>
      </c>
    </row>
    <row r="460" spans="1:7">
      <c r="A460" s="9">
        <f>'(1)'!A460</f>
        <v>42951</v>
      </c>
      <c r="B460">
        <v>3731.84</v>
      </c>
      <c r="C460">
        <v>3744.26</v>
      </c>
      <c r="D460">
        <v>3728.62</v>
      </c>
      <c r="E460">
        <v>3740.99</v>
      </c>
      <c r="F460" s="12">
        <v>10031307776</v>
      </c>
      <c r="G460" s="12">
        <v>26686416</v>
      </c>
    </row>
    <row r="461" spans="1:7">
      <c r="A461" s="9">
        <f>'(1)'!A461</f>
        <v>42954</v>
      </c>
      <c r="B461">
        <v>3745.75</v>
      </c>
      <c r="C461">
        <v>3758.29</v>
      </c>
      <c r="D461">
        <v>3734.56</v>
      </c>
      <c r="E461">
        <v>3752.3</v>
      </c>
      <c r="F461" s="12">
        <v>10029285376</v>
      </c>
      <c r="G461" s="12">
        <v>26879870</v>
      </c>
    </row>
    <row r="462" spans="1:7">
      <c r="A462" s="9">
        <f>'(1)'!A462</f>
        <v>42955</v>
      </c>
      <c r="B462">
        <v>3747.61</v>
      </c>
      <c r="C462">
        <v>3772.46</v>
      </c>
      <c r="D462">
        <v>3741.72</v>
      </c>
      <c r="E462">
        <v>3756.09</v>
      </c>
      <c r="F462" s="12">
        <v>10496157696</v>
      </c>
      <c r="G462" s="12">
        <v>26960498</v>
      </c>
    </row>
    <row r="463" spans="1:7">
      <c r="A463" s="9">
        <f>'(1)'!A463</f>
        <v>42956</v>
      </c>
      <c r="B463">
        <v>3755.89</v>
      </c>
      <c r="C463">
        <v>3765.71</v>
      </c>
      <c r="D463">
        <v>3729.09</v>
      </c>
      <c r="E463">
        <v>3734.65</v>
      </c>
      <c r="F463" s="12">
        <v>8994737152</v>
      </c>
      <c r="G463" s="12">
        <v>26826112</v>
      </c>
    </row>
    <row r="464" spans="1:7">
      <c r="A464" s="9">
        <f>'(1)'!A464</f>
        <v>42957</v>
      </c>
      <c r="B464">
        <v>3736.29</v>
      </c>
      <c r="C464">
        <v>3795.97</v>
      </c>
      <c r="D464">
        <v>3736.29</v>
      </c>
      <c r="E464">
        <v>3795.75</v>
      </c>
      <c r="F464" s="12">
        <v>12994089984</v>
      </c>
      <c r="G464" s="12">
        <v>26825910</v>
      </c>
    </row>
    <row r="465" spans="1:7">
      <c r="A465" s="9">
        <f>'(1)'!A465</f>
        <v>42958</v>
      </c>
      <c r="B465">
        <v>3805.66</v>
      </c>
      <c r="C465">
        <v>3866.94</v>
      </c>
      <c r="D465">
        <v>3805.66</v>
      </c>
      <c r="E465">
        <v>3842.71</v>
      </c>
      <c r="F465" s="12">
        <v>18557632512</v>
      </c>
      <c r="G465" s="12">
        <v>27175856</v>
      </c>
    </row>
    <row r="466" spans="1:7">
      <c r="A466" s="9">
        <f>'(1)'!A466</f>
        <v>42961</v>
      </c>
      <c r="B466">
        <v>3839.18</v>
      </c>
      <c r="C466">
        <v>3847.93</v>
      </c>
      <c r="D466">
        <v>3825.76</v>
      </c>
      <c r="E466">
        <v>3834.54</v>
      </c>
      <c r="F466" s="12">
        <v>12822707200</v>
      </c>
      <c r="G466" s="12">
        <v>27292542</v>
      </c>
    </row>
    <row r="467" spans="1:7">
      <c r="A467" s="9">
        <f>'(1)'!A467</f>
        <v>42962</v>
      </c>
      <c r="B467">
        <v>3834.27</v>
      </c>
      <c r="C467">
        <v>3854.71</v>
      </c>
      <c r="D467">
        <v>3827.86</v>
      </c>
      <c r="E467">
        <v>3834.3</v>
      </c>
      <c r="F467" s="12">
        <v>14135285760</v>
      </c>
      <c r="G467" s="12">
        <v>27193226</v>
      </c>
    </row>
    <row r="468" spans="1:7">
      <c r="A468" s="9">
        <f>'(1)'!A468</f>
        <v>42963</v>
      </c>
      <c r="B468">
        <v>3835.84</v>
      </c>
      <c r="C468">
        <v>3840.2</v>
      </c>
      <c r="D468">
        <v>3800.89</v>
      </c>
      <c r="E468">
        <v>3822.09</v>
      </c>
      <c r="F468" s="12">
        <v>13294493696</v>
      </c>
      <c r="G468" s="12">
        <v>27249634</v>
      </c>
    </row>
    <row r="469" spans="1:7">
      <c r="A469" s="9">
        <f>'(1)'!A469</f>
        <v>42964</v>
      </c>
      <c r="B469">
        <v>3825.34</v>
      </c>
      <c r="C469">
        <v>3843.62</v>
      </c>
      <c r="D469">
        <v>3818.16</v>
      </c>
      <c r="E469">
        <v>3830.54</v>
      </c>
      <c r="F469" s="12">
        <v>15864551424</v>
      </c>
      <c r="G469" s="12">
        <v>27170976</v>
      </c>
    </row>
    <row r="470" spans="1:7">
      <c r="A470" s="9">
        <f>'(1)'!A470</f>
        <v>42965</v>
      </c>
      <c r="B470">
        <v>3828.55</v>
      </c>
      <c r="C470">
        <v>3847.09</v>
      </c>
      <c r="D470">
        <v>3813.55</v>
      </c>
      <c r="E470">
        <v>3845.62</v>
      </c>
      <c r="F470" s="12">
        <v>14956632064</v>
      </c>
      <c r="G470" s="12">
        <v>27160534</v>
      </c>
    </row>
    <row r="471" spans="1:7">
      <c r="A471" s="9">
        <f>'(1)'!A471</f>
        <v>42968</v>
      </c>
      <c r="B471">
        <v>3845.55</v>
      </c>
      <c r="C471">
        <v>3865.29</v>
      </c>
      <c r="D471">
        <v>3841.95</v>
      </c>
      <c r="E471">
        <v>3857.05</v>
      </c>
      <c r="F471" s="12">
        <v>12496415744</v>
      </c>
      <c r="G471" s="12">
        <v>27176378</v>
      </c>
    </row>
    <row r="472" spans="1:7">
      <c r="A472" s="9">
        <f>'(1)'!A472</f>
        <v>42969</v>
      </c>
      <c r="B472">
        <v>3846.75</v>
      </c>
      <c r="C472">
        <v>3858.25</v>
      </c>
      <c r="D472">
        <v>3831.38</v>
      </c>
      <c r="E472">
        <v>3849.45</v>
      </c>
      <c r="F472" s="12">
        <v>13139872768</v>
      </c>
      <c r="G472" s="12">
        <v>27225450</v>
      </c>
    </row>
    <row r="473" spans="1:7">
      <c r="A473" s="9">
        <f>'(1)'!A473</f>
        <v>42970</v>
      </c>
      <c r="B473">
        <v>3851.69</v>
      </c>
      <c r="C473">
        <v>3858.16</v>
      </c>
      <c r="D473">
        <v>3828.84</v>
      </c>
      <c r="E473">
        <v>3829.87</v>
      </c>
      <c r="F473" s="12">
        <v>12388418560</v>
      </c>
      <c r="G473" s="12">
        <v>27311690</v>
      </c>
    </row>
    <row r="474" spans="1:7">
      <c r="A474" s="9">
        <f>'(1)'!A474</f>
        <v>42971</v>
      </c>
      <c r="B474">
        <v>3830.07</v>
      </c>
      <c r="C474">
        <v>3843.02</v>
      </c>
      <c r="D474">
        <v>3813.98</v>
      </c>
      <c r="E474">
        <v>3825.99</v>
      </c>
      <c r="F474" s="12">
        <v>10603650048</v>
      </c>
      <c r="G474" s="12">
        <v>27535100</v>
      </c>
    </row>
    <row r="475" spans="1:7">
      <c r="A475" s="9">
        <f>'(1)'!A475</f>
        <v>42972</v>
      </c>
      <c r="B475">
        <v>3828.34</v>
      </c>
      <c r="C475">
        <v>3850.74</v>
      </c>
      <c r="D475">
        <v>3817.51</v>
      </c>
      <c r="E475">
        <v>3825.64</v>
      </c>
      <c r="F475" s="12">
        <v>12388400128</v>
      </c>
      <c r="G475" s="12">
        <v>27503282</v>
      </c>
    </row>
    <row r="476" spans="1:7">
      <c r="A476" s="9">
        <f>'(1)'!A476</f>
        <v>42975</v>
      </c>
      <c r="B476">
        <v>3832.24</v>
      </c>
      <c r="C476">
        <v>3849.39</v>
      </c>
      <c r="D476">
        <v>3822</v>
      </c>
      <c r="E476">
        <v>3837.93</v>
      </c>
      <c r="F476" s="12">
        <v>14419023872</v>
      </c>
      <c r="G476" s="12">
        <v>27287720</v>
      </c>
    </row>
    <row r="477" spans="1:7">
      <c r="A477" s="9">
        <f>'(1)'!A477</f>
        <v>42976</v>
      </c>
      <c r="B477">
        <v>3835.55</v>
      </c>
      <c r="C477">
        <v>3847.78</v>
      </c>
      <c r="D477">
        <v>3822.94</v>
      </c>
      <c r="E477">
        <v>3842.61</v>
      </c>
      <c r="F477" s="12">
        <v>9541079040</v>
      </c>
      <c r="G477" s="12">
        <v>27181674</v>
      </c>
    </row>
    <row r="478" spans="1:7">
      <c r="A478" s="9">
        <f>'(1)'!A478</f>
        <v>42977</v>
      </c>
      <c r="B478">
        <v>3843.57</v>
      </c>
      <c r="C478">
        <v>3854.49</v>
      </c>
      <c r="D478">
        <v>3820.09</v>
      </c>
      <c r="E478">
        <v>3829.96</v>
      </c>
      <c r="F478" s="12">
        <v>11535858688</v>
      </c>
      <c r="G478" s="12">
        <v>27283774</v>
      </c>
    </row>
    <row r="479" spans="1:7">
      <c r="A479" s="9">
        <f>'(1)'!A479</f>
        <v>42978</v>
      </c>
      <c r="B479">
        <v>3826.14</v>
      </c>
      <c r="C479">
        <v>3843.3</v>
      </c>
      <c r="D479">
        <v>3818.52</v>
      </c>
      <c r="E479">
        <v>3831.3</v>
      </c>
      <c r="F479" s="12">
        <v>12242700288</v>
      </c>
      <c r="G479" s="12">
        <v>27316666</v>
      </c>
    </row>
    <row r="480" spans="1:7">
      <c r="A480" s="9">
        <f>'(1)'!A480</f>
        <v>42979</v>
      </c>
      <c r="B480">
        <v>3832.96</v>
      </c>
      <c r="C480">
        <v>3862.36</v>
      </c>
      <c r="D480">
        <v>3832.96</v>
      </c>
      <c r="E480">
        <v>3843.14</v>
      </c>
      <c r="F480" s="12">
        <v>11793440768</v>
      </c>
      <c r="G480" s="12">
        <v>27229410</v>
      </c>
    </row>
    <row r="481" spans="1:7">
      <c r="A481" s="9">
        <f>'(1)'!A481</f>
        <v>42983</v>
      </c>
      <c r="B481">
        <v>3849.88</v>
      </c>
      <c r="C481">
        <v>3857.3</v>
      </c>
      <c r="D481">
        <v>3820.29</v>
      </c>
      <c r="E481">
        <v>3832.12</v>
      </c>
      <c r="F481" s="12">
        <v>11243298816</v>
      </c>
      <c r="G481" s="12">
        <v>27160182</v>
      </c>
    </row>
    <row r="482" spans="1:7">
      <c r="A482" s="9">
        <f>'(1)'!A482</f>
        <v>42984</v>
      </c>
      <c r="B482">
        <v>3830.16</v>
      </c>
      <c r="C482">
        <v>3850.94</v>
      </c>
      <c r="D482">
        <v>3827.89</v>
      </c>
      <c r="E482">
        <v>3842.43</v>
      </c>
      <c r="F482" s="12">
        <v>10112954368</v>
      </c>
      <c r="G482" s="12">
        <v>26745558</v>
      </c>
    </row>
    <row r="483" spans="1:7">
      <c r="A483" s="9">
        <f>'(1)'!A483</f>
        <v>42985</v>
      </c>
      <c r="B483">
        <v>3843.26</v>
      </c>
      <c r="C483">
        <v>3860.8</v>
      </c>
      <c r="D483">
        <v>3837.38</v>
      </c>
      <c r="E483">
        <v>3837.82</v>
      </c>
      <c r="F483" s="12">
        <v>11109819392</v>
      </c>
      <c r="G483" s="12">
        <v>26975676</v>
      </c>
    </row>
    <row r="484" spans="1:7">
      <c r="A484" s="9">
        <f>'(1)'!A484</f>
        <v>42986</v>
      </c>
      <c r="B484">
        <v>3826.46</v>
      </c>
      <c r="C484">
        <v>3842.25</v>
      </c>
      <c r="D484">
        <v>3816.82</v>
      </c>
      <c r="E484">
        <v>3837.73</v>
      </c>
      <c r="F484" s="12">
        <v>10061980672</v>
      </c>
      <c r="G484" s="12">
        <v>27099022</v>
      </c>
    </row>
    <row r="485" spans="1:7">
      <c r="A485" s="9">
        <f>'(1)'!A485</f>
        <v>42989</v>
      </c>
      <c r="B485">
        <v>3829.22</v>
      </c>
      <c r="C485">
        <v>3835.39</v>
      </c>
      <c r="D485">
        <v>3811.12</v>
      </c>
      <c r="E485">
        <v>3817.79</v>
      </c>
      <c r="F485" s="12">
        <v>10394897408</v>
      </c>
      <c r="G485" s="12">
        <v>27061290</v>
      </c>
    </row>
    <row r="486" spans="1:7">
      <c r="A486" s="9">
        <f>'(1)'!A486</f>
        <v>42990</v>
      </c>
      <c r="B486">
        <v>3810.33</v>
      </c>
      <c r="C486">
        <v>3821.69</v>
      </c>
      <c r="D486">
        <v>3808.38</v>
      </c>
      <c r="E486">
        <v>3820.78</v>
      </c>
      <c r="F486" s="12">
        <v>8186940928</v>
      </c>
      <c r="G486" s="12">
        <v>27205224</v>
      </c>
    </row>
    <row r="487" spans="1:7">
      <c r="A487" s="9">
        <f>'(1)'!A487</f>
        <v>42991</v>
      </c>
      <c r="B487">
        <v>3818.97</v>
      </c>
      <c r="C487">
        <v>3832.57</v>
      </c>
      <c r="D487">
        <v>3818.82</v>
      </c>
      <c r="E487">
        <v>3821.2</v>
      </c>
      <c r="F487" s="12">
        <v>8565581312</v>
      </c>
      <c r="G487" s="12">
        <v>27214716</v>
      </c>
    </row>
    <row r="488" spans="1:7">
      <c r="A488" s="9">
        <f>'(1)'!A488</f>
        <v>42992</v>
      </c>
      <c r="B488">
        <v>3821.59</v>
      </c>
      <c r="C488">
        <v>3827.33</v>
      </c>
      <c r="D488">
        <v>3813.75</v>
      </c>
      <c r="E488">
        <v>3822.54</v>
      </c>
      <c r="F488" s="12">
        <v>9354406912</v>
      </c>
      <c r="G488" s="12">
        <v>27322692</v>
      </c>
    </row>
    <row r="489" spans="1:7">
      <c r="A489" s="9">
        <f>'(1)'!A489</f>
        <v>42993</v>
      </c>
      <c r="B489">
        <v>3825.2</v>
      </c>
      <c r="C489">
        <v>3852.22</v>
      </c>
      <c r="D489">
        <v>3825.2</v>
      </c>
      <c r="E489">
        <v>3836.5</v>
      </c>
      <c r="F489" s="12">
        <v>9330603008</v>
      </c>
      <c r="G489" s="12">
        <v>27381002</v>
      </c>
    </row>
    <row r="490" spans="1:7">
      <c r="A490" s="9">
        <f>'(1)'!A490</f>
        <v>42996</v>
      </c>
      <c r="B490">
        <v>3910.11</v>
      </c>
      <c r="C490">
        <v>3918.84</v>
      </c>
      <c r="D490">
        <v>3876.03</v>
      </c>
      <c r="E490">
        <v>3882.21</v>
      </c>
      <c r="F490" s="12">
        <v>13553585152</v>
      </c>
      <c r="G490" s="12">
        <v>27453662</v>
      </c>
    </row>
    <row r="491" spans="1:7">
      <c r="A491" s="9">
        <f>'(1)'!A491</f>
        <v>42997</v>
      </c>
      <c r="B491">
        <v>3883</v>
      </c>
      <c r="C491">
        <v>3900.74</v>
      </c>
      <c r="D491">
        <v>3855.47</v>
      </c>
      <c r="E491">
        <v>3889.86</v>
      </c>
      <c r="F491" s="12">
        <v>11253258240</v>
      </c>
      <c r="G491" s="12">
        <v>27329004</v>
      </c>
    </row>
    <row r="492" spans="1:7">
      <c r="A492" s="9">
        <f>'(1)'!A492</f>
        <v>42998</v>
      </c>
      <c r="B492">
        <v>3886.82</v>
      </c>
      <c r="C492">
        <v>3913.07</v>
      </c>
      <c r="D492">
        <v>3885.5</v>
      </c>
      <c r="E492">
        <v>3902.69</v>
      </c>
      <c r="F492" s="12">
        <v>10441815040</v>
      </c>
      <c r="G492" s="12">
        <v>27838422</v>
      </c>
    </row>
    <row r="493" spans="1:7">
      <c r="A493" s="9">
        <f>'(1)'!A493</f>
        <v>42999</v>
      </c>
      <c r="B493">
        <v>3902.02</v>
      </c>
      <c r="C493">
        <v>3917.44</v>
      </c>
      <c r="D493">
        <v>3897.55</v>
      </c>
      <c r="E493">
        <v>3912.95</v>
      </c>
      <c r="F493" s="12">
        <v>9434092544</v>
      </c>
      <c r="G493" s="12">
        <v>28108850</v>
      </c>
    </row>
    <row r="494" spans="1:7">
      <c r="A494" s="9">
        <f>'(1)'!A494</f>
        <v>43000</v>
      </c>
      <c r="B494">
        <v>3912.97</v>
      </c>
      <c r="C494">
        <v>3927.17</v>
      </c>
      <c r="D494">
        <v>3908.89</v>
      </c>
      <c r="E494">
        <v>3921</v>
      </c>
      <c r="F494" s="12">
        <v>9014206464</v>
      </c>
      <c r="G494" s="12">
        <v>28084654</v>
      </c>
    </row>
    <row r="495" spans="1:7">
      <c r="A495" s="9">
        <f>'(1)'!A495</f>
        <v>43003</v>
      </c>
      <c r="B495">
        <v>3926.28</v>
      </c>
      <c r="C495">
        <v>3947.42</v>
      </c>
      <c r="D495">
        <v>3913.32</v>
      </c>
      <c r="E495">
        <v>3913.45</v>
      </c>
      <c r="F495" s="12">
        <v>12135502848</v>
      </c>
      <c r="G495" s="12">
        <v>28043340</v>
      </c>
    </row>
    <row r="496" spans="1:7">
      <c r="A496" s="9">
        <f>'(1)'!A496</f>
        <v>43004</v>
      </c>
      <c r="B496">
        <v>3910.79</v>
      </c>
      <c r="C496">
        <v>3924.61</v>
      </c>
      <c r="D496">
        <v>3900.48</v>
      </c>
      <c r="E496">
        <v>3913.07</v>
      </c>
      <c r="F496" s="12">
        <v>8224122880</v>
      </c>
      <c r="G496" s="12">
        <v>27928232</v>
      </c>
    </row>
    <row r="497" spans="1:7">
      <c r="A497" s="9">
        <f>'(1)'!A497</f>
        <v>43005</v>
      </c>
      <c r="B497">
        <v>3914.82</v>
      </c>
      <c r="C497">
        <v>3944.41</v>
      </c>
      <c r="D497">
        <v>3914.82</v>
      </c>
      <c r="E497">
        <v>3944.16</v>
      </c>
      <c r="F497" s="12">
        <v>10096984064</v>
      </c>
      <c r="G497" s="12">
        <v>27938568</v>
      </c>
    </row>
    <row r="498" spans="1:7">
      <c r="A498" s="9">
        <f>'(1)'!A498</f>
        <v>43006</v>
      </c>
      <c r="B498">
        <v>3940.58</v>
      </c>
      <c r="C498">
        <v>3944.03</v>
      </c>
      <c r="D498">
        <v>3923.65</v>
      </c>
      <c r="E498">
        <v>3931.25</v>
      </c>
      <c r="F498" s="12">
        <v>10652725248</v>
      </c>
      <c r="G498" s="12">
        <v>28119284</v>
      </c>
    </row>
    <row r="499" spans="1:7">
      <c r="A499" s="9">
        <f>'(1)'!A499</f>
        <v>43007</v>
      </c>
      <c r="B499">
        <v>3918.53</v>
      </c>
      <c r="C499">
        <v>3928.96</v>
      </c>
      <c r="D499">
        <v>3910.2</v>
      </c>
      <c r="E499">
        <v>3926.85</v>
      </c>
      <c r="F499" s="12">
        <v>7298017792</v>
      </c>
      <c r="G499" s="12">
        <v>28197632</v>
      </c>
    </row>
    <row r="500" spans="1:7">
      <c r="A500" s="9">
        <f>'(1)'!A500</f>
        <v>43010</v>
      </c>
      <c r="B500">
        <v>3930.89</v>
      </c>
      <c r="C500">
        <v>3936.27</v>
      </c>
      <c r="D500">
        <v>3920.66</v>
      </c>
      <c r="E500">
        <v>3930.8</v>
      </c>
      <c r="F500" s="12">
        <v>8148497920</v>
      </c>
      <c r="G500" s="12">
        <v>28183598</v>
      </c>
    </row>
    <row r="501" spans="1:7">
      <c r="A501" s="9">
        <f>'(1)'!A501</f>
        <v>43011</v>
      </c>
      <c r="B501">
        <v>3926.23</v>
      </c>
      <c r="C501">
        <v>3959.49</v>
      </c>
      <c r="D501">
        <v>3922.03</v>
      </c>
      <c r="E501">
        <v>3959.39</v>
      </c>
      <c r="F501" s="12">
        <v>9305815040</v>
      </c>
      <c r="G501" s="12">
        <v>28023090</v>
      </c>
    </row>
    <row r="502" spans="1:7">
      <c r="A502" s="9">
        <f>'(1)'!A502</f>
        <v>43012</v>
      </c>
      <c r="B502">
        <v>3958.17</v>
      </c>
      <c r="C502">
        <v>3978.09</v>
      </c>
      <c r="D502">
        <v>3954</v>
      </c>
      <c r="E502">
        <v>3976.95</v>
      </c>
      <c r="F502" s="12">
        <v>8820545536</v>
      </c>
      <c r="G502" s="12">
        <v>27996414</v>
      </c>
    </row>
    <row r="503" spans="1:7">
      <c r="A503" s="9">
        <f>'(1)'!A503</f>
        <v>43013</v>
      </c>
      <c r="B503">
        <v>3980.05</v>
      </c>
      <c r="C503">
        <v>4013.6</v>
      </c>
      <c r="D503">
        <v>3973.55</v>
      </c>
      <c r="E503">
        <v>3993.58</v>
      </c>
      <c r="F503" s="12">
        <v>12989546496</v>
      </c>
      <c r="G503" s="12">
        <v>28011540</v>
      </c>
    </row>
    <row r="504" spans="1:7">
      <c r="A504" s="9">
        <f>'(1)'!A504</f>
        <v>43014</v>
      </c>
      <c r="B504">
        <v>3992.55</v>
      </c>
      <c r="C504">
        <v>4024.47</v>
      </c>
      <c r="D504">
        <v>3991.35</v>
      </c>
      <c r="E504">
        <v>4021.97</v>
      </c>
      <c r="F504" s="12">
        <v>12667284480</v>
      </c>
      <c r="G504" s="12">
        <v>28081290</v>
      </c>
    </row>
    <row r="505" spans="1:7">
      <c r="A505" s="9">
        <f>'(1)'!A505</f>
        <v>43017</v>
      </c>
      <c r="B505">
        <v>4022.16</v>
      </c>
      <c r="C505">
        <v>4033.34</v>
      </c>
      <c r="D505">
        <v>3960.27</v>
      </c>
      <c r="E505">
        <v>4009.72</v>
      </c>
      <c r="F505" s="12">
        <v>15738760192</v>
      </c>
      <c r="G505" s="12">
        <v>28089262</v>
      </c>
    </row>
    <row r="506" spans="1:7">
      <c r="A506" s="9">
        <f>'(1)'!A506</f>
        <v>43018</v>
      </c>
      <c r="B506">
        <v>3995.39</v>
      </c>
      <c r="C506">
        <v>4009.28</v>
      </c>
      <c r="D506">
        <v>3983.26</v>
      </c>
      <c r="E506">
        <v>4006.72</v>
      </c>
      <c r="F506" s="12">
        <v>10917877760</v>
      </c>
      <c r="G506" s="12">
        <v>27993262</v>
      </c>
    </row>
    <row r="507" spans="1:7">
      <c r="A507" s="9">
        <f>'(1)'!A507</f>
        <v>43019</v>
      </c>
      <c r="B507">
        <v>4007.91</v>
      </c>
      <c r="C507">
        <v>4032.46</v>
      </c>
      <c r="D507">
        <v>3991.32</v>
      </c>
      <c r="E507">
        <v>3996.62</v>
      </c>
      <c r="F507" s="12">
        <v>13041737728</v>
      </c>
      <c r="G507" s="12">
        <v>27924700</v>
      </c>
    </row>
    <row r="508" spans="1:7">
      <c r="A508" s="9">
        <f>'(1)'!A508</f>
        <v>43020</v>
      </c>
      <c r="B508">
        <v>3994.09</v>
      </c>
      <c r="C508">
        <v>3999.23</v>
      </c>
      <c r="D508">
        <v>3971.38</v>
      </c>
      <c r="E508">
        <v>3997.13</v>
      </c>
      <c r="F508" s="12">
        <v>12610058240</v>
      </c>
      <c r="G508" s="12">
        <v>28001966</v>
      </c>
    </row>
    <row r="509" spans="1:7">
      <c r="A509" s="9">
        <f>'(1)'!A509</f>
        <v>43021</v>
      </c>
      <c r="B509">
        <v>3992.35</v>
      </c>
      <c r="C509">
        <v>3999.34</v>
      </c>
      <c r="D509">
        <v>3963.03</v>
      </c>
      <c r="E509">
        <v>3992.7</v>
      </c>
      <c r="F509" s="12">
        <v>12940443648</v>
      </c>
      <c r="G509" s="12">
        <v>27959066</v>
      </c>
    </row>
    <row r="510" spans="1:7">
      <c r="A510" s="9">
        <f>'(1)'!A510</f>
        <v>43024</v>
      </c>
      <c r="B510">
        <v>3989.18</v>
      </c>
      <c r="C510">
        <v>4021.64</v>
      </c>
      <c r="D510">
        <v>3975.41</v>
      </c>
      <c r="E510">
        <v>4020.89</v>
      </c>
      <c r="F510" s="12">
        <v>12208115712</v>
      </c>
      <c r="G510" s="12">
        <v>28024254</v>
      </c>
    </row>
    <row r="511" spans="1:7">
      <c r="A511" s="9">
        <f>'(1)'!A511</f>
        <v>43025</v>
      </c>
      <c r="B511">
        <v>4022.4</v>
      </c>
      <c r="C511">
        <v>4064.22</v>
      </c>
      <c r="D511">
        <v>4021.36</v>
      </c>
      <c r="E511">
        <v>4054.25</v>
      </c>
      <c r="F511" s="12">
        <v>15211666432</v>
      </c>
      <c r="G511" s="12">
        <v>28040856</v>
      </c>
    </row>
    <row r="512" spans="1:7">
      <c r="A512" s="9">
        <f>'(1)'!A512</f>
        <v>43026</v>
      </c>
      <c r="B512">
        <v>4051.49</v>
      </c>
      <c r="C512">
        <v>4089.15</v>
      </c>
      <c r="D512">
        <v>4040.58</v>
      </c>
      <c r="E512">
        <v>4048.01</v>
      </c>
      <c r="F512" s="12">
        <v>15082771456</v>
      </c>
      <c r="G512" s="12">
        <v>28035780</v>
      </c>
    </row>
    <row r="513" spans="1:7">
      <c r="A513" s="9">
        <f>'(1)'!A513</f>
        <v>43027</v>
      </c>
      <c r="B513">
        <v>4043.07</v>
      </c>
      <c r="C513">
        <v>4076.61</v>
      </c>
      <c r="D513">
        <v>4038.4</v>
      </c>
      <c r="E513">
        <v>4075.9</v>
      </c>
      <c r="F513" s="12">
        <v>12105633792</v>
      </c>
      <c r="G513" s="12">
        <v>27981946</v>
      </c>
    </row>
    <row r="514" spans="1:7">
      <c r="A514" s="9">
        <f>'(1)'!A514</f>
        <v>43028</v>
      </c>
      <c r="B514">
        <v>4070.28</v>
      </c>
      <c r="C514">
        <v>4116.71</v>
      </c>
      <c r="D514">
        <v>4067.66</v>
      </c>
      <c r="E514">
        <v>4111.91</v>
      </c>
      <c r="F514" s="12">
        <v>14181715968</v>
      </c>
      <c r="G514" s="12">
        <v>28001850</v>
      </c>
    </row>
    <row r="515" spans="1:7">
      <c r="A515" s="9">
        <f>'(1)'!A515</f>
        <v>43031</v>
      </c>
      <c r="B515">
        <v>4115.55</v>
      </c>
      <c r="C515">
        <v>4137.6499999999996</v>
      </c>
      <c r="D515">
        <v>4115.55</v>
      </c>
      <c r="E515">
        <v>4128.07</v>
      </c>
      <c r="F515" s="12">
        <v>15144631296</v>
      </c>
      <c r="G515" s="12">
        <v>27980908</v>
      </c>
    </row>
    <row r="516" spans="1:7">
      <c r="A516" s="9">
        <f>'(1)'!A516</f>
        <v>43032</v>
      </c>
      <c r="B516">
        <v>4129.2700000000004</v>
      </c>
      <c r="C516">
        <v>4133.55</v>
      </c>
      <c r="D516">
        <v>4086.89</v>
      </c>
      <c r="E516">
        <v>4099.3500000000004</v>
      </c>
      <c r="F516" s="12">
        <v>14323693568</v>
      </c>
      <c r="G516" s="12">
        <v>27974406</v>
      </c>
    </row>
    <row r="517" spans="1:7">
      <c r="A517" s="9">
        <f>'(1)'!A517</f>
        <v>43033</v>
      </c>
      <c r="B517">
        <v>4084.21</v>
      </c>
      <c r="C517">
        <v>4102.8100000000004</v>
      </c>
      <c r="D517">
        <v>4055.72</v>
      </c>
      <c r="E517">
        <v>4073.67</v>
      </c>
      <c r="F517" s="12">
        <v>12063569920</v>
      </c>
      <c r="G517" s="12">
        <v>28037452</v>
      </c>
    </row>
    <row r="518" spans="1:7">
      <c r="A518" s="9">
        <f>'(1)'!A518</f>
        <v>43034</v>
      </c>
      <c r="B518">
        <v>4063.49</v>
      </c>
      <c r="C518">
        <v>4107.62</v>
      </c>
      <c r="D518">
        <v>4062.27</v>
      </c>
      <c r="E518">
        <v>4105.01</v>
      </c>
      <c r="F518" s="12">
        <v>12138441728</v>
      </c>
      <c r="G518" s="12">
        <v>28037452</v>
      </c>
    </row>
    <row r="519" spans="1:7">
      <c r="A519" s="9">
        <f>'(1)'!A519</f>
        <v>43035</v>
      </c>
      <c r="B519">
        <v>4094.08</v>
      </c>
      <c r="C519">
        <v>4122.38</v>
      </c>
      <c r="D519">
        <v>4081.37</v>
      </c>
      <c r="E519">
        <v>4120.8500000000004</v>
      </c>
      <c r="F519" s="12">
        <v>19178412032</v>
      </c>
      <c r="G519" s="12">
        <v>28037452</v>
      </c>
    </row>
    <row r="520" spans="1:7">
      <c r="A520" s="9">
        <f>'(1)'!A520</f>
        <v>43038</v>
      </c>
      <c r="B520">
        <v>4093.73</v>
      </c>
      <c r="C520">
        <v>4144.51</v>
      </c>
      <c r="D520">
        <v>4060.96</v>
      </c>
      <c r="E520">
        <v>4143.83</v>
      </c>
      <c r="F520" s="12">
        <v>13744726016</v>
      </c>
      <c r="G520" s="12">
        <v>28037452</v>
      </c>
    </row>
    <row r="521" spans="1:7">
      <c r="A521" s="9">
        <f>'(1)'!A521</f>
        <v>43039</v>
      </c>
      <c r="B521">
        <v>4131.8500000000004</v>
      </c>
      <c r="C521">
        <v>4220.26</v>
      </c>
      <c r="D521">
        <v>4129.9799999999996</v>
      </c>
      <c r="E521">
        <v>4217.7</v>
      </c>
      <c r="F521" s="12">
        <v>18035081216</v>
      </c>
      <c r="G521" s="12">
        <v>28037452</v>
      </c>
    </row>
    <row r="522" spans="1:7">
      <c r="A522" s="9">
        <f>'(1)'!A522</f>
        <v>43040</v>
      </c>
      <c r="B522">
        <v>4228.37</v>
      </c>
      <c r="C522">
        <v>4260.6400000000003</v>
      </c>
      <c r="D522">
        <v>4191.1499999999996</v>
      </c>
      <c r="E522">
        <v>4227.57</v>
      </c>
      <c r="F522" s="12">
        <v>18647699456</v>
      </c>
      <c r="G522" s="12">
        <v>28037452</v>
      </c>
    </row>
    <row r="523" spans="1:7">
      <c r="A523" s="9">
        <f>'(1)'!A523</f>
        <v>43041</v>
      </c>
      <c r="B523">
        <v>4213.38</v>
      </c>
      <c r="C523">
        <v>4214.1899999999996</v>
      </c>
      <c r="D523">
        <v>4086.9</v>
      </c>
      <c r="E523">
        <v>4102.3999999999996</v>
      </c>
      <c r="F523" s="12">
        <v>17814722560</v>
      </c>
      <c r="G523" s="12">
        <v>28299116</v>
      </c>
    </row>
    <row r="524" spans="1:7">
      <c r="A524" s="9">
        <f>'(1)'!A524</f>
        <v>43042</v>
      </c>
      <c r="B524">
        <v>4089.47</v>
      </c>
      <c r="C524">
        <v>4116.59</v>
      </c>
      <c r="D524">
        <v>4057.49</v>
      </c>
      <c r="E524">
        <v>4104.2</v>
      </c>
      <c r="F524" s="12">
        <v>13085804544</v>
      </c>
      <c r="G524" s="12">
        <v>28346966</v>
      </c>
    </row>
    <row r="525" spans="1:7">
      <c r="A525" s="9">
        <f>'(1)'!A525</f>
        <v>43045</v>
      </c>
      <c r="B525">
        <v>4088.93</v>
      </c>
      <c r="C525">
        <v>4088.93</v>
      </c>
      <c r="D525">
        <v>4037.15</v>
      </c>
      <c r="E525">
        <v>4049.95</v>
      </c>
      <c r="F525" s="12">
        <v>14345527296</v>
      </c>
      <c r="G525" s="12">
        <v>28456960</v>
      </c>
    </row>
    <row r="526" spans="1:7">
      <c r="A526" s="9">
        <f>'(1)'!A526</f>
        <v>43046</v>
      </c>
      <c r="B526">
        <v>4034.21</v>
      </c>
      <c r="C526">
        <v>4056.47</v>
      </c>
      <c r="D526">
        <v>4010.3</v>
      </c>
      <c r="E526">
        <v>4055.82</v>
      </c>
      <c r="F526" s="12">
        <v>10205809664</v>
      </c>
      <c r="G526" s="12">
        <v>28467896</v>
      </c>
    </row>
    <row r="527" spans="1:7">
      <c r="A527" s="9">
        <f>'(1)'!A527</f>
        <v>43047</v>
      </c>
      <c r="B527">
        <v>4061.35</v>
      </c>
      <c r="C527">
        <v>4069.24</v>
      </c>
      <c r="D527">
        <v>4004.69</v>
      </c>
      <c r="E527">
        <v>4053.75</v>
      </c>
      <c r="F527" s="12">
        <v>12455364608</v>
      </c>
      <c r="G527" s="12">
        <v>28495672</v>
      </c>
    </row>
    <row r="528" spans="1:7">
      <c r="A528" s="9">
        <f>'(1)'!A528</f>
        <v>43048</v>
      </c>
      <c r="B528">
        <v>4034.01</v>
      </c>
      <c r="C528">
        <v>4052.8</v>
      </c>
      <c r="D528">
        <v>3988</v>
      </c>
      <c r="E528">
        <v>4006.1</v>
      </c>
      <c r="F528" s="12">
        <v>10798334976</v>
      </c>
      <c r="G528" s="12">
        <v>28498632</v>
      </c>
    </row>
    <row r="529" spans="1:7">
      <c r="A529" s="9">
        <f>'(1)'!A529</f>
        <v>43049</v>
      </c>
      <c r="B529">
        <v>4003.56</v>
      </c>
      <c r="C529">
        <v>4027.11</v>
      </c>
      <c r="D529">
        <v>3984.38</v>
      </c>
      <c r="E529">
        <v>3998.14</v>
      </c>
      <c r="F529" s="12">
        <v>9738691584</v>
      </c>
      <c r="G529" s="12">
        <v>28459504</v>
      </c>
    </row>
    <row r="530" spans="1:7">
      <c r="A530" s="9">
        <f>'(1)'!A530</f>
        <v>43052</v>
      </c>
      <c r="B530">
        <v>3989.05</v>
      </c>
      <c r="C530">
        <v>4032.99</v>
      </c>
      <c r="D530">
        <v>3982.32</v>
      </c>
      <c r="E530">
        <v>4018.86</v>
      </c>
      <c r="F530" s="12">
        <v>10264721408</v>
      </c>
      <c r="G530" s="12">
        <v>28701630</v>
      </c>
    </row>
    <row r="531" spans="1:7">
      <c r="A531" s="9">
        <f>'(1)'!A531</f>
        <v>43053</v>
      </c>
      <c r="B531">
        <v>4007.94</v>
      </c>
      <c r="C531">
        <v>4045.93</v>
      </c>
      <c r="D531">
        <v>4006.54</v>
      </c>
      <c r="E531">
        <v>4040.17</v>
      </c>
      <c r="F531" s="12">
        <v>15408707584</v>
      </c>
      <c r="G531" s="12">
        <v>28662494</v>
      </c>
    </row>
    <row r="532" spans="1:7">
      <c r="A532" s="9">
        <f>'(1)'!A532</f>
        <v>43054</v>
      </c>
      <c r="B532">
        <v>4027.12</v>
      </c>
      <c r="C532">
        <v>4031.75</v>
      </c>
      <c r="D532">
        <v>3964.81</v>
      </c>
      <c r="E532">
        <v>4015.82</v>
      </c>
      <c r="F532" s="12">
        <v>10928620544</v>
      </c>
      <c r="G532" s="12">
        <v>28624500</v>
      </c>
    </row>
    <row r="533" spans="1:7">
      <c r="A533" s="9">
        <f>'(1)'!A533</f>
        <v>43055</v>
      </c>
      <c r="B533">
        <v>4003.58</v>
      </c>
      <c r="C533">
        <v>4017.95</v>
      </c>
      <c r="D533">
        <v>3955.99</v>
      </c>
      <c r="E533">
        <v>3971.06</v>
      </c>
      <c r="F533" s="12">
        <v>9025404928</v>
      </c>
      <c r="G533" s="12">
        <v>28621006</v>
      </c>
    </row>
    <row r="534" spans="1:7">
      <c r="A534" s="9">
        <f>'(1)'!A534</f>
        <v>43056</v>
      </c>
      <c r="B534">
        <v>3962.83</v>
      </c>
      <c r="C534">
        <v>4014.14</v>
      </c>
      <c r="D534">
        <v>3955.44</v>
      </c>
      <c r="E534">
        <v>4003.38</v>
      </c>
      <c r="F534" s="12">
        <v>8928285696</v>
      </c>
      <c r="G534" s="12">
        <v>28796812</v>
      </c>
    </row>
    <row r="535" spans="1:7">
      <c r="A535" s="9">
        <f>'(1)'!A535</f>
        <v>43059</v>
      </c>
      <c r="B535">
        <v>4006.88</v>
      </c>
      <c r="C535">
        <v>4069.5</v>
      </c>
      <c r="D535">
        <v>4005.27</v>
      </c>
      <c r="E535">
        <v>4069.5</v>
      </c>
      <c r="F535" s="12">
        <v>9714894848</v>
      </c>
      <c r="G535" s="12">
        <v>28855822</v>
      </c>
    </row>
    <row r="536" spans="1:7">
      <c r="A536" s="9">
        <f>'(1)'!A536</f>
        <v>43060</v>
      </c>
      <c r="B536">
        <v>4068.51</v>
      </c>
      <c r="C536">
        <v>4070.15</v>
      </c>
      <c r="D536">
        <v>4015.45</v>
      </c>
      <c r="E536">
        <v>4016.02</v>
      </c>
      <c r="F536" s="12">
        <v>8433871872</v>
      </c>
      <c r="G536" s="12">
        <v>28909612</v>
      </c>
    </row>
    <row r="537" spans="1:7">
      <c r="A537" s="9">
        <f>'(1)'!A537</f>
        <v>43061</v>
      </c>
      <c r="B537">
        <v>4013.83</v>
      </c>
      <c r="C537">
        <v>4052.69</v>
      </c>
      <c r="D537">
        <v>4004.74</v>
      </c>
      <c r="E537">
        <v>4050.09</v>
      </c>
      <c r="F537" s="12">
        <v>7754613248</v>
      </c>
      <c r="G537" s="12">
        <v>29085514</v>
      </c>
    </row>
    <row r="538" spans="1:7">
      <c r="A538" s="9">
        <f>'(1)'!A538</f>
        <v>43063</v>
      </c>
      <c r="B538">
        <v>4050.9</v>
      </c>
      <c r="C538">
        <v>4057.63</v>
      </c>
      <c r="D538">
        <v>4013.85</v>
      </c>
      <c r="E538">
        <v>4026.15</v>
      </c>
      <c r="F538" s="12">
        <v>8076886016</v>
      </c>
      <c r="G538" s="12">
        <v>29051226</v>
      </c>
    </row>
    <row r="539" spans="1:7">
      <c r="A539" s="9">
        <f>'(1)'!A539</f>
        <v>43066</v>
      </c>
      <c r="B539">
        <v>4018.73</v>
      </c>
      <c r="C539">
        <v>4020.27</v>
      </c>
      <c r="D539">
        <v>3974.93</v>
      </c>
      <c r="E539">
        <v>3980.86</v>
      </c>
      <c r="F539" s="12">
        <v>8904438784</v>
      </c>
      <c r="G539" s="12">
        <v>29026584</v>
      </c>
    </row>
    <row r="540" spans="1:7">
      <c r="A540" s="9">
        <f>'(1)'!A540</f>
        <v>43067</v>
      </c>
      <c r="B540">
        <v>3983.3</v>
      </c>
      <c r="C540">
        <v>4008.07</v>
      </c>
      <c r="D540">
        <v>3967.93</v>
      </c>
      <c r="E540">
        <v>3985.29</v>
      </c>
      <c r="F540" s="12">
        <v>7785337344</v>
      </c>
      <c r="G540" s="12">
        <v>29028600</v>
      </c>
    </row>
    <row r="541" spans="1:7">
      <c r="A541" s="9">
        <f>'(1)'!A541</f>
        <v>43068</v>
      </c>
      <c r="B541">
        <v>3985.82</v>
      </c>
      <c r="C541">
        <v>4035.63</v>
      </c>
      <c r="D541">
        <v>3985.82</v>
      </c>
      <c r="E541">
        <v>4035.33</v>
      </c>
      <c r="F541" s="12">
        <v>7752898560</v>
      </c>
      <c r="G541" s="12">
        <v>29023014</v>
      </c>
    </row>
    <row r="542" spans="1:7">
      <c r="A542" s="9">
        <f>'(1)'!A542</f>
        <v>43069</v>
      </c>
      <c r="B542">
        <v>4036.02</v>
      </c>
      <c r="C542">
        <v>4044.85</v>
      </c>
      <c r="D542">
        <v>4015.63</v>
      </c>
      <c r="E542">
        <v>4030.49</v>
      </c>
      <c r="F542" s="12">
        <v>9060450304</v>
      </c>
      <c r="G542" s="12">
        <v>29036048</v>
      </c>
    </row>
    <row r="543" spans="1:7">
      <c r="A543" s="9">
        <f>'(1)'!A543</f>
        <v>43070</v>
      </c>
      <c r="B543">
        <v>4023.08</v>
      </c>
      <c r="C543">
        <v>4080.78</v>
      </c>
      <c r="D543">
        <v>4014.65</v>
      </c>
      <c r="E543">
        <v>4067.85</v>
      </c>
      <c r="F543" s="12">
        <v>9683608576</v>
      </c>
      <c r="G543" s="12">
        <v>29171148</v>
      </c>
    </row>
    <row r="544" spans="1:7">
      <c r="A544" s="9">
        <f>'(1)'!A544</f>
        <v>43073</v>
      </c>
      <c r="B544">
        <v>4064.91</v>
      </c>
      <c r="C544">
        <v>4076.8</v>
      </c>
      <c r="D544">
        <v>4048.49</v>
      </c>
      <c r="E544">
        <v>4054.6</v>
      </c>
      <c r="F544" s="12">
        <v>7347368448</v>
      </c>
      <c r="G544" s="12">
        <v>29409628</v>
      </c>
    </row>
    <row r="545" spans="1:7">
      <c r="A545" s="9">
        <f>'(1)'!A545</f>
        <v>43074</v>
      </c>
      <c r="B545">
        <v>4057.42</v>
      </c>
      <c r="C545">
        <v>4086.93</v>
      </c>
      <c r="D545">
        <v>4026.45</v>
      </c>
      <c r="E545">
        <v>4041.54</v>
      </c>
      <c r="F545" s="12">
        <v>9192695808</v>
      </c>
      <c r="G545" s="12">
        <v>29366232</v>
      </c>
    </row>
    <row r="546" spans="1:7">
      <c r="A546" s="9">
        <f>'(1)'!A546</f>
        <v>43075</v>
      </c>
      <c r="B546">
        <v>4040.62</v>
      </c>
      <c r="C546">
        <v>4056.86</v>
      </c>
      <c r="D546">
        <v>4015.3</v>
      </c>
      <c r="E546">
        <v>4053.62</v>
      </c>
      <c r="F546" s="12">
        <v>9111878656</v>
      </c>
      <c r="G546" s="12">
        <v>29498494</v>
      </c>
    </row>
    <row r="547" spans="1:7">
      <c r="A547" s="9">
        <f>'(1)'!A547</f>
        <v>43076</v>
      </c>
      <c r="B547">
        <v>4045.28</v>
      </c>
      <c r="C547">
        <v>4047.74</v>
      </c>
      <c r="D547">
        <v>3986.74</v>
      </c>
      <c r="E547">
        <v>3991.21</v>
      </c>
      <c r="F547" s="12">
        <v>10515357696</v>
      </c>
      <c r="G547" s="12">
        <v>29587620</v>
      </c>
    </row>
    <row r="548" spans="1:7">
      <c r="A548" s="9">
        <f>'(1)'!A548</f>
        <v>43077</v>
      </c>
      <c r="B548">
        <v>3993</v>
      </c>
      <c r="C548">
        <v>4036.7</v>
      </c>
      <c r="D548">
        <v>3980.24</v>
      </c>
      <c r="E548">
        <v>4018.9</v>
      </c>
      <c r="F548" s="12">
        <v>11854288896</v>
      </c>
      <c r="G548" s="12">
        <v>29725806</v>
      </c>
    </row>
    <row r="549" spans="1:7">
      <c r="A549" s="9">
        <f>'(1)'!A549</f>
        <v>43080</v>
      </c>
      <c r="B549">
        <v>4022.88</v>
      </c>
      <c r="C549">
        <v>4043.14</v>
      </c>
      <c r="D549">
        <v>4012.88</v>
      </c>
      <c r="E549">
        <v>4030.86</v>
      </c>
      <c r="F549" s="12">
        <v>9048668160</v>
      </c>
      <c r="G549" s="12">
        <v>29539776</v>
      </c>
    </row>
    <row r="550" spans="1:7">
      <c r="A550" s="9">
        <f>'(1)'!A550</f>
        <v>43081</v>
      </c>
      <c r="B550">
        <v>4045.21</v>
      </c>
      <c r="C550">
        <v>4087.78</v>
      </c>
      <c r="D550">
        <v>4045.21</v>
      </c>
      <c r="E550">
        <v>4087.4</v>
      </c>
      <c r="F550" s="12">
        <v>14693543936</v>
      </c>
      <c r="G550" s="12">
        <v>29322916</v>
      </c>
    </row>
    <row r="551" spans="1:7">
      <c r="A551" s="9">
        <f>'(1)'!A551</f>
        <v>43082</v>
      </c>
      <c r="B551">
        <v>4091.46</v>
      </c>
      <c r="C551">
        <v>4140.05</v>
      </c>
      <c r="D551">
        <v>4088.73</v>
      </c>
      <c r="E551">
        <v>4111.3900000000003</v>
      </c>
      <c r="F551" s="12">
        <v>15185221632</v>
      </c>
      <c r="G551" s="12">
        <v>29391650</v>
      </c>
    </row>
    <row r="552" spans="1:7">
      <c r="A552" s="9">
        <f>'(1)'!A552</f>
        <v>43083</v>
      </c>
      <c r="B552">
        <v>4114.12</v>
      </c>
      <c r="C552">
        <v>4137.6400000000003</v>
      </c>
      <c r="D552">
        <v>4105.8900000000003</v>
      </c>
      <c r="E552">
        <v>4128.8100000000004</v>
      </c>
      <c r="F552" s="12">
        <v>13454379008</v>
      </c>
      <c r="G552" s="12">
        <v>29533846</v>
      </c>
    </row>
    <row r="553" spans="1:7">
      <c r="A553" s="9">
        <f>'(1)'!A553</f>
        <v>43084</v>
      </c>
      <c r="B553">
        <v>4133.34</v>
      </c>
      <c r="C553">
        <v>4151.28</v>
      </c>
      <c r="D553">
        <v>4123.28</v>
      </c>
      <c r="E553">
        <v>4138.75</v>
      </c>
      <c r="F553" s="12">
        <v>14900986880</v>
      </c>
      <c r="G553" s="12">
        <v>29707514</v>
      </c>
    </row>
    <row r="554" spans="1:7">
      <c r="A554" s="9">
        <f>'(1)'!A554</f>
        <v>43087</v>
      </c>
      <c r="B554">
        <v>4140.8500000000004</v>
      </c>
      <c r="C554">
        <v>4166.32</v>
      </c>
      <c r="D554">
        <v>4127.3100000000004</v>
      </c>
      <c r="E554">
        <v>4160.16</v>
      </c>
      <c r="F554" s="12">
        <v>17387765760</v>
      </c>
      <c r="G554" s="12">
        <v>30070122</v>
      </c>
    </row>
    <row r="555" spans="1:7">
      <c r="A555" s="9">
        <f>'(1)'!A555</f>
        <v>43088</v>
      </c>
      <c r="B555">
        <v>4157.54</v>
      </c>
      <c r="C555">
        <v>4191.28</v>
      </c>
      <c r="D555">
        <v>4153.5</v>
      </c>
      <c r="E555">
        <v>4189.3</v>
      </c>
      <c r="F555" s="12">
        <v>13903429632</v>
      </c>
      <c r="G555" s="12">
        <v>30260068</v>
      </c>
    </row>
    <row r="556" spans="1:7">
      <c r="A556" s="9">
        <f>'(1)'!A556</f>
        <v>43089</v>
      </c>
      <c r="B556">
        <v>4187.2</v>
      </c>
      <c r="C556">
        <v>4211.0600000000004</v>
      </c>
      <c r="D556">
        <v>4175.1400000000003</v>
      </c>
      <c r="E556">
        <v>4207.8100000000004</v>
      </c>
      <c r="F556" s="12">
        <v>15112166400</v>
      </c>
      <c r="G556" s="12">
        <v>29469870</v>
      </c>
    </row>
    <row r="557" spans="1:7">
      <c r="A557" s="9">
        <f>'(1)'!A557</f>
        <v>43090</v>
      </c>
      <c r="B557">
        <v>4197.1099999999997</v>
      </c>
      <c r="C557">
        <v>4211.8</v>
      </c>
      <c r="D557">
        <v>4181.96</v>
      </c>
      <c r="E557">
        <v>4205.59</v>
      </c>
      <c r="F557" s="12">
        <v>12157853696</v>
      </c>
      <c r="G557" s="12">
        <v>29481432</v>
      </c>
    </row>
    <row r="558" spans="1:7">
      <c r="A558" s="9">
        <f>'(1)'!A558</f>
        <v>43091</v>
      </c>
      <c r="B558">
        <v>4205.1499999999996</v>
      </c>
      <c r="C558">
        <v>4227.3900000000003</v>
      </c>
      <c r="D558">
        <v>4199.0200000000004</v>
      </c>
      <c r="E558">
        <v>4225</v>
      </c>
      <c r="F558" s="12">
        <v>11135479808</v>
      </c>
      <c r="G558" s="12">
        <v>29123368</v>
      </c>
    </row>
    <row r="559" spans="1:7">
      <c r="A559" s="9">
        <f>'(1)'!A559</f>
        <v>43095</v>
      </c>
      <c r="B559">
        <v>4229.84</v>
      </c>
      <c r="C559">
        <v>4262.93</v>
      </c>
      <c r="D559">
        <v>4216.3599999999997</v>
      </c>
      <c r="E559">
        <v>4225.24</v>
      </c>
      <c r="F559" s="12">
        <v>17090789376</v>
      </c>
      <c r="G559" s="12">
        <v>29126504</v>
      </c>
    </row>
    <row r="560" spans="1:7">
      <c r="A560" s="9">
        <f>'(1)'!A560</f>
        <v>43096</v>
      </c>
      <c r="B560">
        <v>4215.63</v>
      </c>
      <c r="C560">
        <v>4260.21</v>
      </c>
      <c r="D560">
        <v>4213.13</v>
      </c>
      <c r="E560">
        <v>4258.47</v>
      </c>
      <c r="F560" s="12">
        <v>16149495808</v>
      </c>
      <c r="G560" s="12">
        <v>29122678</v>
      </c>
    </row>
    <row r="561" spans="1:7">
      <c r="A561" s="9">
        <f>'(1)'!A561</f>
        <v>43097</v>
      </c>
      <c r="B561">
        <v>4261.78</v>
      </c>
      <c r="C561">
        <v>4283.3500000000004</v>
      </c>
      <c r="D561">
        <v>4230.54</v>
      </c>
      <c r="E561">
        <v>4248.12</v>
      </c>
      <c r="F561" s="12">
        <v>21431103488</v>
      </c>
      <c r="G561" s="12">
        <v>28862810</v>
      </c>
    </row>
    <row r="562" spans="1:7">
      <c r="A562" s="9">
        <f>'(1)'!A562</f>
        <v>43098</v>
      </c>
      <c r="B562">
        <v>4259.38</v>
      </c>
      <c r="C562">
        <v>4292.6400000000003</v>
      </c>
      <c r="D562">
        <v>4246.68</v>
      </c>
      <c r="E562">
        <v>4271.42</v>
      </c>
      <c r="F562" s="12">
        <v>17203283968</v>
      </c>
      <c r="G562" s="12">
        <v>28827598</v>
      </c>
    </row>
    <row r="563" spans="1:7">
      <c r="A563" s="9">
        <f>'(1)'!A563</f>
        <v>43102</v>
      </c>
      <c r="B563">
        <v>4281.9399999999996</v>
      </c>
      <c r="C563">
        <v>4316.57</v>
      </c>
      <c r="D563">
        <v>4269.62</v>
      </c>
      <c r="E563">
        <v>4285.3999999999996</v>
      </c>
      <c r="F563" s="12">
        <v>20949057536</v>
      </c>
      <c r="G563" s="12">
        <v>28921252</v>
      </c>
    </row>
    <row r="564" spans="1:7">
      <c r="A564" s="9">
        <f>'(1)'!A564</f>
        <v>43103</v>
      </c>
      <c r="B564">
        <v>4276.4799999999996</v>
      </c>
      <c r="C564">
        <v>4338.4799999999996</v>
      </c>
      <c r="D564">
        <v>4275.8999999999996</v>
      </c>
      <c r="E564">
        <v>4336.6000000000004</v>
      </c>
      <c r="F564" s="12">
        <v>17464320000</v>
      </c>
      <c r="G564" s="12">
        <v>29104742</v>
      </c>
    </row>
    <row r="565" spans="1:7">
      <c r="A565" s="9">
        <f>'(1)'!A565</f>
        <v>43104</v>
      </c>
      <c r="B565">
        <v>4346.8900000000003</v>
      </c>
      <c r="C565">
        <v>4383.57</v>
      </c>
      <c r="D565">
        <v>4346.79</v>
      </c>
      <c r="E565">
        <v>4382.6099999999997</v>
      </c>
      <c r="F565" s="12">
        <v>20186759168</v>
      </c>
      <c r="G565" s="12">
        <v>28930194</v>
      </c>
    </row>
    <row r="566" spans="1:7">
      <c r="A566" s="9">
        <f>'(1)'!A566</f>
        <v>43105</v>
      </c>
      <c r="B566">
        <v>4389.45</v>
      </c>
      <c r="C566">
        <v>4397.82</v>
      </c>
      <c r="D566">
        <v>4349.09</v>
      </c>
      <c r="E566">
        <v>4389.8900000000003</v>
      </c>
      <c r="F566" s="12">
        <v>21981888512</v>
      </c>
      <c r="G566" s="12">
        <v>28639414</v>
      </c>
    </row>
    <row r="567" spans="1:7">
      <c r="A567" s="9">
        <f>'(1)'!A567</f>
        <v>43108</v>
      </c>
      <c r="B567">
        <v>4381.9799999999996</v>
      </c>
      <c r="C567">
        <v>4392.2</v>
      </c>
      <c r="D567">
        <v>4336.24</v>
      </c>
      <c r="E567">
        <v>4365.08</v>
      </c>
      <c r="F567" s="12">
        <v>19537494016</v>
      </c>
      <c r="G567" s="12">
        <v>28785962</v>
      </c>
    </row>
    <row r="568" spans="1:7">
      <c r="A568" s="9">
        <f>'(1)'!A568</f>
        <v>43109</v>
      </c>
      <c r="B568">
        <v>4352.22</v>
      </c>
      <c r="C568">
        <v>4403.34</v>
      </c>
      <c r="D568">
        <v>4351.49</v>
      </c>
      <c r="E568">
        <v>4381.3</v>
      </c>
      <c r="F568" s="12">
        <v>17722724352</v>
      </c>
      <c r="G568" s="12">
        <v>29734926</v>
      </c>
    </row>
    <row r="569" spans="1:7">
      <c r="A569" s="9">
        <f>'(1)'!A569</f>
        <v>43110</v>
      </c>
      <c r="B569">
        <v>4387.0600000000004</v>
      </c>
      <c r="C569">
        <v>4395.8999999999996</v>
      </c>
      <c r="D569">
        <v>4287.1099999999997</v>
      </c>
      <c r="E569">
        <v>4302.0200000000004</v>
      </c>
      <c r="F569" s="12">
        <v>19110035456</v>
      </c>
      <c r="G569" s="12">
        <v>29366322</v>
      </c>
    </row>
    <row r="570" spans="1:7">
      <c r="A570" s="9">
        <f>'(1)'!A570</f>
        <v>43111</v>
      </c>
      <c r="B570">
        <v>4286.68</v>
      </c>
      <c r="C570">
        <v>4308.51</v>
      </c>
      <c r="D570">
        <v>4251.57</v>
      </c>
      <c r="E570">
        <v>4256.1000000000004</v>
      </c>
      <c r="F570" s="12">
        <v>13903472640</v>
      </c>
      <c r="G570" s="12">
        <v>29580002</v>
      </c>
    </row>
    <row r="571" spans="1:7">
      <c r="A571" s="9">
        <f>'(1)'!A571</f>
        <v>43112</v>
      </c>
      <c r="B571">
        <v>4234.1099999999997</v>
      </c>
      <c r="C571">
        <v>4287.8599999999997</v>
      </c>
      <c r="D571">
        <v>4232.7700000000004</v>
      </c>
      <c r="E571">
        <v>4275.8999999999996</v>
      </c>
      <c r="F571" s="12">
        <v>14521016320</v>
      </c>
      <c r="G571" s="12">
        <v>29417392</v>
      </c>
    </row>
    <row r="572" spans="1:7">
      <c r="A572" s="9">
        <f>'(1)'!A572</f>
        <v>43116</v>
      </c>
      <c r="B572">
        <v>4276.34</v>
      </c>
      <c r="C572">
        <v>4287.3900000000003</v>
      </c>
      <c r="D572">
        <v>4214.29</v>
      </c>
      <c r="E572">
        <v>4245.8999999999996</v>
      </c>
      <c r="F572" s="12">
        <v>19000293376</v>
      </c>
      <c r="G572" s="12">
        <v>29118462</v>
      </c>
    </row>
    <row r="573" spans="1:7">
      <c r="A573" s="9">
        <f>'(1)'!A573</f>
        <v>43117</v>
      </c>
      <c r="B573">
        <v>4213.9399999999996</v>
      </c>
      <c r="C573">
        <v>4271.7700000000004</v>
      </c>
      <c r="D573">
        <v>4181.78</v>
      </c>
      <c r="E573">
        <v>4271.2299999999996</v>
      </c>
      <c r="F573" s="12">
        <v>14606683136</v>
      </c>
      <c r="G573" s="12">
        <v>29172576</v>
      </c>
    </row>
    <row r="574" spans="1:7">
      <c r="A574" s="9">
        <f>'(1)'!A574</f>
        <v>43118</v>
      </c>
      <c r="B574">
        <v>4204.46</v>
      </c>
      <c r="C574">
        <v>4274.1499999999996</v>
      </c>
      <c r="D574">
        <v>4200.1400000000003</v>
      </c>
      <c r="E574">
        <v>4274.1499999999996</v>
      </c>
      <c r="F574" s="12">
        <v>16134779904</v>
      </c>
      <c r="G574" s="12">
        <v>29487842</v>
      </c>
    </row>
    <row r="575" spans="1:7">
      <c r="A575" s="9">
        <f>'(1)'!A575</f>
        <v>43119</v>
      </c>
      <c r="B575">
        <v>4182.33</v>
      </c>
      <c r="C575">
        <v>4211.5200000000004</v>
      </c>
      <c r="D575">
        <v>4131.5600000000004</v>
      </c>
      <c r="E575">
        <v>4148.8900000000003</v>
      </c>
      <c r="F575" s="12">
        <v>21491044352</v>
      </c>
      <c r="G575" s="12">
        <v>29468084</v>
      </c>
    </row>
    <row r="576" spans="1:7">
      <c r="A576" s="9">
        <f>'(1)'!A576</f>
        <v>43122</v>
      </c>
      <c r="B576">
        <v>4205.74</v>
      </c>
      <c r="C576">
        <v>4212.57</v>
      </c>
      <c r="D576">
        <v>4048.42</v>
      </c>
      <c r="E576">
        <v>4050.5</v>
      </c>
      <c r="F576" s="12">
        <v>20312750080</v>
      </c>
      <c r="G576" s="12">
        <v>29663500</v>
      </c>
    </row>
    <row r="577" spans="1:7">
      <c r="A577" s="9">
        <f>'(1)'!A577</f>
        <v>43123</v>
      </c>
      <c r="B577">
        <v>4022.88</v>
      </c>
      <c r="C577">
        <v>4071.66</v>
      </c>
      <c r="D577">
        <v>3974.68</v>
      </c>
      <c r="E577">
        <v>4012.05</v>
      </c>
      <c r="F577" s="12">
        <v>15926999040</v>
      </c>
      <c r="G577" s="12">
        <v>29598522</v>
      </c>
    </row>
    <row r="578" spans="1:7">
      <c r="A578" s="9">
        <f>'(1)'!A578</f>
        <v>43124</v>
      </c>
      <c r="B578">
        <v>3896.17</v>
      </c>
      <c r="C578">
        <v>3911.29</v>
      </c>
      <c r="D578">
        <v>3759.15</v>
      </c>
      <c r="E578">
        <v>3840.65</v>
      </c>
      <c r="F578" s="12">
        <v>20634982400</v>
      </c>
      <c r="G578" s="12">
        <v>29515314</v>
      </c>
    </row>
    <row r="579" spans="1:7">
      <c r="A579" s="9">
        <f>'(1)'!A579</f>
        <v>43125</v>
      </c>
      <c r="B579">
        <v>3846.27</v>
      </c>
      <c r="C579">
        <v>3907.84</v>
      </c>
      <c r="D579">
        <v>3828.07</v>
      </c>
      <c r="E579">
        <v>3890.1</v>
      </c>
      <c r="F579" s="12">
        <v>11618264064</v>
      </c>
      <c r="G579" s="12">
        <v>29654636</v>
      </c>
    </row>
    <row r="580" spans="1:7">
      <c r="A580" s="9">
        <f>'(1)'!A580</f>
        <v>43126</v>
      </c>
      <c r="B580">
        <v>3925.59</v>
      </c>
      <c r="C580">
        <v>3986.98</v>
      </c>
      <c r="D580">
        <v>3925.59</v>
      </c>
      <c r="E580">
        <v>3935.63</v>
      </c>
      <c r="F580" s="12">
        <v>11256588288</v>
      </c>
      <c r="G580" s="12">
        <v>29316182</v>
      </c>
    </row>
    <row r="581" spans="1:7">
      <c r="A581" s="9">
        <f>'(1)'!A581</f>
        <v>43129</v>
      </c>
      <c r="B581">
        <v>3945.09</v>
      </c>
      <c r="C581">
        <v>3971.4</v>
      </c>
      <c r="D581">
        <v>3923.13</v>
      </c>
      <c r="E581">
        <v>3966.96</v>
      </c>
      <c r="F581" s="12">
        <v>7108133888</v>
      </c>
      <c r="G581" s="12">
        <v>29527480</v>
      </c>
    </row>
    <row r="582" spans="1:7">
      <c r="A582" s="9">
        <f>'(1)'!A582</f>
        <v>43130</v>
      </c>
      <c r="B582">
        <v>4020.97</v>
      </c>
      <c r="C582">
        <v>4058.79</v>
      </c>
      <c r="D582">
        <v>4009.92</v>
      </c>
      <c r="E582">
        <v>4052.73</v>
      </c>
      <c r="F582" s="12">
        <v>10581156864</v>
      </c>
      <c r="G582" s="12">
        <v>29648508</v>
      </c>
    </row>
    <row r="583" spans="1:7">
      <c r="A583" s="9">
        <f>'(1)'!A583</f>
        <v>43131</v>
      </c>
      <c r="B583">
        <v>4061.75</v>
      </c>
      <c r="C583">
        <v>4085.2</v>
      </c>
      <c r="D583">
        <v>4035.23</v>
      </c>
      <c r="E583">
        <v>4071.09</v>
      </c>
      <c r="F583" s="12">
        <v>9945874432</v>
      </c>
      <c r="G583" s="12">
        <v>29680918</v>
      </c>
    </row>
    <row r="584" spans="1:7">
      <c r="A584" s="9">
        <f>'(1)'!A584</f>
        <v>43132</v>
      </c>
      <c r="B584">
        <v>4093.4</v>
      </c>
      <c r="C584">
        <v>4128.74</v>
      </c>
      <c r="D584">
        <v>4048.98</v>
      </c>
      <c r="E584">
        <v>4118.42</v>
      </c>
      <c r="F584" s="12">
        <v>13788099584</v>
      </c>
      <c r="G584" s="12">
        <v>30071654</v>
      </c>
    </row>
    <row r="585" spans="1:7">
      <c r="A585" s="9">
        <f>'(1)'!A585</f>
        <v>43133</v>
      </c>
      <c r="B585">
        <v>4120.87</v>
      </c>
      <c r="C585">
        <v>4120.87</v>
      </c>
      <c r="D585">
        <v>4051.8</v>
      </c>
      <c r="E585">
        <v>4058.98</v>
      </c>
      <c r="F585" s="12">
        <v>12593446912</v>
      </c>
      <c r="G585" s="12">
        <v>30252648</v>
      </c>
    </row>
    <row r="586" spans="1:7">
      <c r="A586" s="9">
        <f>'(1)'!A586</f>
        <v>43136</v>
      </c>
      <c r="B586">
        <v>4016.79</v>
      </c>
      <c r="C586">
        <v>4051.71</v>
      </c>
      <c r="D586">
        <v>3991.71</v>
      </c>
      <c r="E586">
        <v>4023.64</v>
      </c>
      <c r="F586" s="12">
        <v>10934359040</v>
      </c>
      <c r="G586" s="12">
        <v>30417576</v>
      </c>
    </row>
    <row r="587" spans="1:7">
      <c r="A587" s="9">
        <f>'(1)'!A587</f>
        <v>43137</v>
      </c>
      <c r="B587">
        <v>3994.87</v>
      </c>
      <c r="C587">
        <v>4061.03</v>
      </c>
      <c r="D587">
        <v>3986.89</v>
      </c>
      <c r="E587">
        <v>4049.09</v>
      </c>
      <c r="F587" s="12">
        <v>11019984896</v>
      </c>
      <c r="G587" s="12">
        <v>30496562</v>
      </c>
    </row>
    <row r="588" spans="1:7">
      <c r="A588" s="9">
        <f>'(1)'!A588</f>
        <v>43138</v>
      </c>
      <c r="B588">
        <v>4014.95</v>
      </c>
      <c r="C588">
        <v>4044.42</v>
      </c>
      <c r="D588">
        <v>4006.94</v>
      </c>
      <c r="E588">
        <v>4016.46</v>
      </c>
      <c r="F588" s="12">
        <v>9616499712</v>
      </c>
      <c r="G588" s="12">
        <v>30661426</v>
      </c>
    </row>
    <row r="589" spans="1:7">
      <c r="A589" s="9">
        <f>'(1)'!A589</f>
        <v>43139</v>
      </c>
      <c r="B589">
        <v>4021.66</v>
      </c>
      <c r="C589">
        <v>4042.84</v>
      </c>
      <c r="D589">
        <v>3995.87</v>
      </c>
      <c r="E589">
        <v>4018.1</v>
      </c>
      <c r="F589" s="12">
        <v>8795254784</v>
      </c>
      <c r="G589" s="12">
        <v>30778208</v>
      </c>
    </row>
    <row r="590" spans="1:7">
      <c r="A590" s="9">
        <f>'(1)'!A590</f>
        <v>43140</v>
      </c>
      <c r="B590">
        <v>4034.99</v>
      </c>
      <c r="C590">
        <v>4067.55</v>
      </c>
      <c r="D590">
        <v>3998.93</v>
      </c>
      <c r="E590">
        <v>4066.56</v>
      </c>
      <c r="F590" s="12">
        <v>13876244480</v>
      </c>
      <c r="G590" s="12">
        <v>30966144</v>
      </c>
    </row>
    <row r="591" spans="1:7">
      <c r="A591" s="9">
        <f>'(1)'!A591</f>
        <v>43143</v>
      </c>
      <c r="B591">
        <v>4063.5</v>
      </c>
      <c r="C591">
        <v>4089.7</v>
      </c>
      <c r="D591">
        <v>4027.94</v>
      </c>
      <c r="E591">
        <v>4036.65</v>
      </c>
      <c r="F591" s="12">
        <v>10695242752</v>
      </c>
      <c r="G591" s="12">
        <v>30982208</v>
      </c>
    </row>
    <row r="592" spans="1:7">
      <c r="A592" s="9">
        <f>'(1)'!A592</f>
        <v>43144</v>
      </c>
      <c r="B592">
        <v>4038.95</v>
      </c>
      <c r="C592">
        <v>4078.23</v>
      </c>
      <c r="D592">
        <v>4029.71</v>
      </c>
      <c r="E592">
        <v>4077.6</v>
      </c>
      <c r="F592" s="12">
        <v>9115581440</v>
      </c>
      <c r="G592" s="12">
        <v>31088922</v>
      </c>
    </row>
    <row r="593" spans="1:7">
      <c r="A593" s="9">
        <f>'(1)'!A593</f>
        <v>43145</v>
      </c>
      <c r="B593">
        <v>4088.07</v>
      </c>
      <c r="C593">
        <v>4110.67</v>
      </c>
      <c r="D593">
        <v>4076.45</v>
      </c>
      <c r="E593">
        <v>4108.8599999999997</v>
      </c>
      <c r="F593" s="12">
        <v>11370180608</v>
      </c>
      <c r="G593" s="12">
        <v>31121024</v>
      </c>
    </row>
    <row r="594" spans="1:7">
      <c r="A594" s="9">
        <f>'(1)'!A594</f>
        <v>43146</v>
      </c>
      <c r="B594">
        <v>4130.71</v>
      </c>
      <c r="C594">
        <v>4139.53</v>
      </c>
      <c r="D594">
        <v>4112.7700000000004</v>
      </c>
      <c r="E594">
        <v>4127.67</v>
      </c>
      <c r="F594" s="12">
        <v>14090674176</v>
      </c>
      <c r="G594" s="12">
        <v>31344984</v>
      </c>
    </row>
    <row r="595" spans="1:7">
      <c r="A595" s="9">
        <f>'(1)'!A595</f>
        <v>43147</v>
      </c>
      <c r="B595">
        <v>4124.33</v>
      </c>
      <c r="C595">
        <v>4130.28</v>
      </c>
      <c r="D595">
        <v>4087.56</v>
      </c>
      <c r="E595">
        <v>4091.25</v>
      </c>
      <c r="F595" s="12">
        <v>11176642560</v>
      </c>
      <c r="G595" s="12">
        <v>31391964</v>
      </c>
    </row>
    <row r="596" spans="1:7">
      <c r="A596" s="9">
        <f>'(1)'!A596</f>
        <v>43151</v>
      </c>
      <c r="B596">
        <v>4076.06</v>
      </c>
      <c r="C596">
        <v>4089.09</v>
      </c>
      <c r="D596">
        <v>4066.49</v>
      </c>
      <c r="E596">
        <v>4073.34</v>
      </c>
      <c r="F596" s="12">
        <v>9901340672</v>
      </c>
      <c r="G596" s="12">
        <v>31663764</v>
      </c>
    </row>
    <row r="597" spans="1:7">
      <c r="A597" s="9">
        <f>'(1)'!A597</f>
        <v>43152</v>
      </c>
      <c r="B597">
        <v>4058.71</v>
      </c>
      <c r="C597">
        <v>4098.99</v>
      </c>
      <c r="D597">
        <v>4058.71</v>
      </c>
      <c r="E597">
        <v>4096.16</v>
      </c>
      <c r="F597" s="12">
        <v>8816115712</v>
      </c>
      <c r="G597" s="12">
        <v>31824854</v>
      </c>
    </row>
    <row r="598" spans="1:7">
      <c r="A598" s="9">
        <f>'(1)'!A598</f>
        <v>43153</v>
      </c>
      <c r="B598">
        <v>4096.8900000000003</v>
      </c>
      <c r="C598">
        <v>4110.05</v>
      </c>
      <c r="D598">
        <v>4055.82</v>
      </c>
      <c r="E598">
        <v>4056.42</v>
      </c>
      <c r="F598" s="12">
        <v>8489618944</v>
      </c>
      <c r="G598" s="12">
        <v>32067268</v>
      </c>
    </row>
    <row r="599" spans="1:7">
      <c r="A599" s="9">
        <f>'(1)'!A599</f>
        <v>43154</v>
      </c>
      <c r="B599">
        <v>4054.62</v>
      </c>
      <c r="C599">
        <v>4074.52</v>
      </c>
      <c r="D599">
        <v>4033.52</v>
      </c>
      <c r="E599">
        <v>4074.25</v>
      </c>
      <c r="F599" s="12">
        <v>8150288384</v>
      </c>
      <c r="G599" s="12">
        <v>32560104</v>
      </c>
    </row>
    <row r="600" spans="1:7">
      <c r="A600" s="9">
        <f>'(1)'!A600</f>
        <v>43157</v>
      </c>
      <c r="B600">
        <v>4045.74</v>
      </c>
      <c r="C600">
        <v>4080.19</v>
      </c>
      <c r="D600">
        <v>4040.31</v>
      </c>
      <c r="E600">
        <v>4077.7</v>
      </c>
      <c r="F600" s="12">
        <v>8060528128</v>
      </c>
      <c r="G600" s="12">
        <v>32644822</v>
      </c>
    </row>
    <row r="601" spans="1:7">
      <c r="A601" s="9">
        <f>'(1)'!A601</f>
        <v>43158</v>
      </c>
      <c r="B601">
        <v>4097.0200000000004</v>
      </c>
      <c r="C601">
        <v>4110.12</v>
      </c>
      <c r="D601">
        <v>4046.24</v>
      </c>
      <c r="E601">
        <v>4061.05</v>
      </c>
      <c r="F601" s="12">
        <v>9760949248</v>
      </c>
      <c r="G601" s="12">
        <v>32504418</v>
      </c>
    </row>
    <row r="602" spans="1:7">
      <c r="A602" s="9">
        <f>'(1)'!A602</f>
        <v>43159</v>
      </c>
      <c r="B602">
        <v>4062.07</v>
      </c>
      <c r="C602">
        <v>4072.38</v>
      </c>
      <c r="D602">
        <v>4003.72</v>
      </c>
      <c r="E602">
        <v>4020.35</v>
      </c>
      <c r="F602" s="12">
        <v>8909526016</v>
      </c>
      <c r="G602" s="12">
        <v>32623394</v>
      </c>
    </row>
    <row r="603" spans="1:7">
      <c r="A603" s="9">
        <f>'(1)'!A603</f>
        <v>43160</v>
      </c>
      <c r="B603">
        <v>3896.74</v>
      </c>
      <c r="C603">
        <v>3928.51</v>
      </c>
      <c r="D603">
        <v>3834.94</v>
      </c>
      <c r="E603">
        <v>3904.94</v>
      </c>
      <c r="F603" s="12">
        <v>18008045568</v>
      </c>
      <c r="G603" s="12">
        <v>32206190</v>
      </c>
    </row>
    <row r="604" spans="1:7">
      <c r="A604" s="9">
        <f>'(1)'!A604</f>
        <v>43161</v>
      </c>
      <c r="B604">
        <v>3862.7</v>
      </c>
      <c r="C604">
        <v>3883.9</v>
      </c>
      <c r="D604">
        <v>3829.92</v>
      </c>
      <c r="E604">
        <v>3879.89</v>
      </c>
      <c r="F604" s="12">
        <v>11513912320</v>
      </c>
      <c r="G604" s="12">
        <v>31802930</v>
      </c>
    </row>
    <row r="605" spans="1:7">
      <c r="A605" s="9">
        <f>'(1)'!A605</f>
        <v>43164</v>
      </c>
      <c r="B605">
        <v>3927.49</v>
      </c>
      <c r="C605">
        <v>3936.78</v>
      </c>
      <c r="D605">
        <v>3881.87</v>
      </c>
      <c r="E605">
        <v>3913.27</v>
      </c>
      <c r="F605" s="12">
        <v>11370071040</v>
      </c>
      <c r="G605" s="12">
        <v>31925910</v>
      </c>
    </row>
    <row r="606" spans="1:7">
      <c r="A606" s="9">
        <f>'(1)'!A606</f>
        <v>43165</v>
      </c>
      <c r="B606">
        <v>3865.05</v>
      </c>
      <c r="C606">
        <v>3907.28</v>
      </c>
      <c r="D606">
        <v>3835.88</v>
      </c>
      <c r="E606">
        <v>3842.72</v>
      </c>
      <c r="F606" s="12">
        <v>10149490688</v>
      </c>
      <c r="G606" s="12">
        <v>31835968</v>
      </c>
    </row>
    <row r="607" spans="1:7">
      <c r="A607" s="9">
        <f>'(1)'!A607</f>
        <v>43166</v>
      </c>
      <c r="B607">
        <v>3854.59</v>
      </c>
      <c r="C607">
        <v>3913.96</v>
      </c>
      <c r="D607">
        <v>3794.26</v>
      </c>
      <c r="E607">
        <v>3894.05</v>
      </c>
      <c r="F607" s="12">
        <v>11662906368</v>
      </c>
      <c r="G607" s="12">
        <v>32085206</v>
      </c>
    </row>
    <row r="608" spans="1:7">
      <c r="A608" s="9">
        <f>'(1)'!A608</f>
        <v>43167</v>
      </c>
      <c r="B608">
        <v>3893.75</v>
      </c>
      <c r="C608">
        <v>3915.35</v>
      </c>
      <c r="D608">
        <v>3879.21</v>
      </c>
      <c r="E608">
        <v>3898.5</v>
      </c>
      <c r="F608" s="12">
        <v>9751227392</v>
      </c>
      <c r="G608" s="12">
        <v>32277180</v>
      </c>
    </row>
    <row r="609" spans="1:7">
      <c r="A609" s="9">
        <f>'(1)'!A609</f>
        <v>43168</v>
      </c>
      <c r="B609">
        <v>3897.01</v>
      </c>
      <c r="C609">
        <v>3937.02</v>
      </c>
      <c r="D609">
        <v>3882.89</v>
      </c>
      <c r="E609">
        <v>3886.92</v>
      </c>
      <c r="F609" s="12">
        <v>11124267008</v>
      </c>
      <c r="G609" s="12">
        <v>31356168</v>
      </c>
    </row>
    <row r="610" spans="1:7">
      <c r="A610" s="9">
        <f>'(1)'!A610</f>
        <v>43171</v>
      </c>
      <c r="B610">
        <v>3850.16</v>
      </c>
      <c r="C610">
        <v>3878.15</v>
      </c>
      <c r="D610">
        <v>3839.93</v>
      </c>
      <c r="E610">
        <v>3862.48</v>
      </c>
      <c r="F610" s="12">
        <v>9513737216</v>
      </c>
      <c r="G610" s="12">
        <v>30547042</v>
      </c>
    </row>
    <row r="611" spans="1:7">
      <c r="A611" s="9">
        <f>'(1)'!A611</f>
        <v>43172</v>
      </c>
      <c r="B611">
        <v>3873.63</v>
      </c>
      <c r="C611">
        <v>3898.61</v>
      </c>
      <c r="D611">
        <v>3852.5</v>
      </c>
      <c r="E611">
        <v>3854.86</v>
      </c>
      <c r="F611" s="12">
        <v>8873061376</v>
      </c>
      <c r="G611" s="12">
        <v>30060032</v>
      </c>
    </row>
    <row r="612" spans="1:7">
      <c r="A612" s="9">
        <f>'(1)'!A612</f>
        <v>43173</v>
      </c>
      <c r="B612">
        <v>3851.95</v>
      </c>
      <c r="C612">
        <v>3870.67</v>
      </c>
      <c r="D612">
        <v>3827.41</v>
      </c>
      <c r="E612">
        <v>3852.93</v>
      </c>
      <c r="F612" s="12">
        <v>8410546176</v>
      </c>
      <c r="G612" s="12">
        <v>28819896</v>
      </c>
    </row>
    <row r="613" spans="1:7">
      <c r="A613" s="9">
        <f>'(1)'!A613</f>
        <v>43174</v>
      </c>
      <c r="B613">
        <v>3860.72</v>
      </c>
      <c r="C613">
        <v>3927.43</v>
      </c>
      <c r="D613">
        <v>3851.8</v>
      </c>
      <c r="E613">
        <v>3927.17</v>
      </c>
      <c r="F613" s="12">
        <v>10617371648</v>
      </c>
      <c r="G613" s="12">
        <v>29031862</v>
      </c>
    </row>
    <row r="614" spans="1:7">
      <c r="A614" s="9">
        <f>'(1)'!A614</f>
        <v>43175</v>
      </c>
      <c r="B614">
        <v>3934.17</v>
      </c>
      <c r="C614">
        <v>3958.71</v>
      </c>
      <c r="D614">
        <v>3924.96</v>
      </c>
      <c r="E614">
        <v>3938.34</v>
      </c>
      <c r="F614" s="12">
        <v>11193302016</v>
      </c>
      <c r="G614" s="12">
        <v>29359472</v>
      </c>
    </row>
    <row r="615" spans="1:7">
      <c r="A615" s="9">
        <f>'(1)'!A615</f>
        <v>43178</v>
      </c>
      <c r="B615">
        <v>3935.67</v>
      </c>
      <c r="C615">
        <v>3937.78</v>
      </c>
      <c r="D615">
        <v>3896.18</v>
      </c>
      <c r="E615">
        <v>3898.64</v>
      </c>
      <c r="F615" s="12">
        <v>8269948928</v>
      </c>
      <c r="G615" s="12">
        <v>29546742</v>
      </c>
    </row>
    <row r="616" spans="1:7">
      <c r="A616" s="9">
        <f>'(1)'!A616</f>
        <v>43179</v>
      </c>
      <c r="B616">
        <v>3920.74</v>
      </c>
      <c r="C616">
        <v>3929.95</v>
      </c>
      <c r="D616">
        <v>3866.19</v>
      </c>
      <c r="E616">
        <v>3871.14</v>
      </c>
      <c r="F616" s="12">
        <v>7154420224</v>
      </c>
      <c r="G616" s="12">
        <v>29546742</v>
      </c>
    </row>
    <row r="617" spans="1:7">
      <c r="A617" s="9">
        <f>'(1)'!A617</f>
        <v>43180</v>
      </c>
      <c r="B617">
        <v>3862.47</v>
      </c>
      <c r="C617">
        <v>3869.16</v>
      </c>
      <c r="D617">
        <v>3789.61</v>
      </c>
      <c r="E617">
        <v>3808.86</v>
      </c>
      <c r="F617" s="12">
        <v>9921776640</v>
      </c>
      <c r="G617" s="12">
        <v>29546742</v>
      </c>
    </row>
    <row r="618" spans="1:7">
      <c r="A618" s="9">
        <f>'(1)'!A618</f>
        <v>43181</v>
      </c>
      <c r="B618">
        <v>3812.88</v>
      </c>
      <c r="C618">
        <v>3822.63</v>
      </c>
      <c r="D618">
        <v>3745.44</v>
      </c>
      <c r="E618">
        <v>3748.64</v>
      </c>
      <c r="F618" s="12">
        <v>9061079040</v>
      </c>
      <c r="G618" s="12">
        <v>29546742</v>
      </c>
    </row>
    <row r="619" spans="1:7">
      <c r="A619" s="9">
        <f>'(1)'!A619</f>
        <v>43182</v>
      </c>
      <c r="B619">
        <v>3785.31</v>
      </c>
      <c r="C619">
        <v>3789.66</v>
      </c>
      <c r="D619">
        <v>3708.11</v>
      </c>
      <c r="E619">
        <v>3766.28</v>
      </c>
      <c r="F619" s="12">
        <v>10667670528</v>
      </c>
      <c r="G619" s="12">
        <v>29546742</v>
      </c>
    </row>
    <row r="620" spans="1:7">
      <c r="A620" s="9">
        <f>'(1)'!A620</f>
        <v>43185</v>
      </c>
      <c r="B620">
        <v>3774.78</v>
      </c>
      <c r="C620">
        <v>3824.03</v>
      </c>
      <c r="D620">
        <v>3767.8</v>
      </c>
      <c r="E620">
        <v>3811.84</v>
      </c>
      <c r="F620" s="12">
        <v>9905405952</v>
      </c>
      <c r="G620" s="12">
        <v>29546742</v>
      </c>
    </row>
    <row r="621" spans="1:7">
      <c r="A621" s="9">
        <f>'(1)'!A621</f>
        <v>43186</v>
      </c>
      <c r="B621">
        <v>3801.21</v>
      </c>
      <c r="C621">
        <v>3815.44</v>
      </c>
      <c r="D621">
        <v>3750.1</v>
      </c>
      <c r="E621">
        <v>3760.85</v>
      </c>
      <c r="F621" s="12">
        <v>9928292352</v>
      </c>
      <c r="G621" s="12">
        <v>30210844</v>
      </c>
    </row>
    <row r="622" spans="1:7">
      <c r="A622" s="9">
        <f>'(1)'!A622</f>
        <v>43187</v>
      </c>
      <c r="B622">
        <v>3754.69</v>
      </c>
      <c r="C622">
        <v>3787.39</v>
      </c>
      <c r="D622">
        <v>3735.18</v>
      </c>
      <c r="E622">
        <v>3766.33</v>
      </c>
      <c r="F622" s="12">
        <v>9035629568</v>
      </c>
      <c r="G622" s="12">
        <v>30370130</v>
      </c>
    </row>
    <row r="623" spans="1:7">
      <c r="A623" s="9">
        <f>'(1)'!A623</f>
        <v>43188</v>
      </c>
      <c r="B623">
        <v>3769.88</v>
      </c>
      <c r="C623">
        <v>3854.43</v>
      </c>
      <c r="D623">
        <v>3769.88</v>
      </c>
      <c r="E623">
        <v>3843.49</v>
      </c>
      <c r="F623" s="12">
        <v>11421953024</v>
      </c>
      <c r="G623" s="12">
        <v>30706004</v>
      </c>
    </row>
    <row r="624" spans="1:7">
      <c r="A624" s="9">
        <f>'(1)'!A624</f>
        <v>43192</v>
      </c>
      <c r="B624">
        <v>3824.59</v>
      </c>
      <c r="C624">
        <v>3838.69</v>
      </c>
      <c r="D624">
        <v>3817.03</v>
      </c>
      <c r="E624">
        <v>3828.7</v>
      </c>
      <c r="F624" s="12">
        <v>7817261056</v>
      </c>
      <c r="G624" s="12">
        <v>30235654</v>
      </c>
    </row>
    <row r="625" spans="1:7">
      <c r="A625" s="9">
        <f>'(1)'!A625</f>
        <v>43193</v>
      </c>
      <c r="B625">
        <v>3823.39</v>
      </c>
      <c r="C625">
        <v>3828.71</v>
      </c>
      <c r="D625">
        <v>3744.89</v>
      </c>
      <c r="E625">
        <v>3755.49</v>
      </c>
      <c r="F625" s="12">
        <v>8715064320</v>
      </c>
      <c r="G625" s="12">
        <v>29938690</v>
      </c>
    </row>
    <row r="626" spans="1:7">
      <c r="A626" s="9">
        <f>'(1)'!A626</f>
        <v>43194</v>
      </c>
      <c r="B626">
        <v>3771.04</v>
      </c>
      <c r="C626">
        <v>3776.97</v>
      </c>
      <c r="D626">
        <v>3714.64</v>
      </c>
      <c r="E626">
        <v>3756.88</v>
      </c>
      <c r="F626" s="12">
        <v>8953172992</v>
      </c>
      <c r="G626" s="12">
        <v>30079922</v>
      </c>
    </row>
    <row r="627" spans="1:7">
      <c r="A627" s="9">
        <f>'(1)'!A627</f>
        <v>43195</v>
      </c>
      <c r="B627">
        <v>3769.93</v>
      </c>
      <c r="C627">
        <v>3787.3</v>
      </c>
      <c r="D627">
        <v>3744.55</v>
      </c>
      <c r="E627">
        <v>3763.65</v>
      </c>
      <c r="F627" s="12">
        <v>8330103296</v>
      </c>
      <c r="G627" s="12">
        <v>29864860</v>
      </c>
    </row>
    <row r="628" spans="1:7">
      <c r="A628" s="9">
        <f>'(1)'!A628</f>
        <v>43196</v>
      </c>
      <c r="B628">
        <v>3756.17</v>
      </c>
      <c r="C628">
        <v>3797.53</v>
      </c>
      <c r="D628">
        <v>3732.37</v>
      </c>
      <c r="E628">
        <v>3793</v>
      </c>
      <c r="F628" s="12">
        <v>9396111360</v>
      </c>
      <c r="G628" s="12">
        <v>29894284</v>
      </c>
    </row>
    <row r="629" spans="1:7">
      <c r="A629" s="9">
        <f>'(1)'!A629</f>
        <v>43199</v>
      </c>
      <c r="B629">
        <v>3784.32</v>
      </c>
      <c r="C629">
        <v>3801.52</v>
      </c>
      <c r="D629">
        <v>3770.94</v>
      </c>
      <c r="E629">
        <v>3774.6</v>
      </c>
      <c r="F629" s="12">
        <v>7155428864</v>
      </c>
      <c r="G629" s="12">
        <v>30188886</v>
      </c>
    </row>
    <row r="630" spans="1:7">
      <c r="A630" s="9">
        <f>'(1)'!A630</f>
        <v>43200</v>
      </c>
      <c r="B630">
        <v>3782.54</v>
      </c>
      <c r="C630">
        <v>3834.59</v>
      </c>
      <c r="D630">
        <v>3776.03</v>
      </c>
      <c r="E630">
        <v>3834.19</v>
      </c>
      <c r="F630" s="12">
        <v>8728620032</v>
      </c>
      <c r="G630" s="12">
        <v>30016098</v>
      </c>
    </row>
    <row r="631" spans="1:7">
      <c r="A631" s="9">
        <f>'(1)'!A631</f>
        <v>43201</v>
      </c>
      <c r="B631">
        <v>3834.61</v>
      </c>
      <c r="C631">
        <v>3892.07</v>
      </c>
      <c r="D631">
        <v>3833.73</v>
      </c>
      <c r="E631">
        <v>3878.68</v>
      </c>
      <c r="F631" s="12">
        <v>9421515776</v>
      </c>
      <c r="G631" s="12">
        <v>30205466</v>
      </c>
    </row>
    <row r="632" spans="1:7">
      <c r="A632" s="9">
        <f>'(1)'!A632</f>
        <v>43202</v>
      </c>
      <c r="B632">
        <v>3876.13</v>
      </c>
      <c r="C632">
        <v>3878.94</v>
      </c>
      <c r="D632">
        <v>3855.74</v>
      </c>
      <c r="E632">
        <v>3871.61</v>
      </c>
      <c r="F632" s="12">
        <v>6671296512</v>
      </c>
      <c r="G632" s="12">
        <v>30375996</v>
      </c>
    </row>
    <row r="633" spans="1:7">
      <c r="A633" s="9">
        <f>'(1)'!A633</f>
        <v>43203</v>
      </c>
      <c r="B633">
        <v>3882.84</v>
      </c>
      <c r="C633">
        <v>3894.49</v>
      </c>
      <c r="D633">
        <v>3867.31</v>
      </c>
      <c r="E633">
        <v>3893.06</v>
      </c>
      <c r="F633" s="12">
        <v>7066781184</v>
      </c>
      <c r="G633" s="12">
        <v>30477618</v>
      </c>
    </row>
    <row r="634" spans="1:7">
      <c r="A634" s="9">
        <f>'(1)'!A634</f>
        <v>43206</v>
      </c>
      <c r="B634">
        <v>3902.15</v>
      </c>
      <c r="C634">
        <v>3903.34</v>
      </c>
      <c r="D634">
        <v>3871.95</v>
      </c>
      <c r="E634">
        <v>3872.84</v>
      </c>
      <c r="F634" s="12">
        <v>7335660544</v>
      </c>
      <c r="G634" s="12">
        <v>30281616</v>
      </c>
    </row>
    <row r="635" spans="1:7">
      <c r="A635" s="9">
        <f>'(1)'!A635</f>
        <v>43207</v>
      </c>
      <c r="B635">
        <v>3886.87</v>
      </c>
      <c r="C635">
        <v>3919.3</v>
      </c>
      <c r="D635">
        <v>3886.87</v>
      </c>
      <c r="E635">
        <v>3909.29</v>
      </c>
      <c r="F635" s="12">
        <v>8197599744</v>
      </c>
      <c r="G635" s="12">
        <v>30154984</v>
      </c>
    </row>
    <row r="636" spans="1:7">
      <c r="A636" s="9">
        <f>'(1)'!A636</f>
        <v>43208</v>
      </c>
      <c r="B636">
        <v>3920.14</v>
      </c>
      <c r="C636">
        <v>3924.34</v>
      </c>
      <c r="D636">
        <v>3892.92</v>
      </c>
      <c r="E636">
        <v>3924.1</v>
      </c>
      <c r="F636" s="12">
        <v>7604955648</v>
      </c>
      <c r="G636" s="12">
        <v>30268472</v>
      </c>
    </row>
    <row r="637" spans="1:7">
      <c r="A637" s="9">
        <f>'(1)'!A637</f>
        <v>43209</v>
      </c>
      <c r="B637">
        <v>3909.82</v>
      </c>
      <c r="C637">
        <v>3923.34</v>
      </c>
      <c r="D637">
        <v>3889.19</v>
      </c>
      <c r="E637">
        <v>3892.84</v>
      </c>
      <c r="F637" s="12">
        <v>7191364608</v>
      </c>
      <c r="G637" s="12">
        <v>29982166</v>
      </c>
    </row>
    <row r="638" spans="1:7">
      <c r="A638" s="9">
        <f>'(1)'!A638</f>
        <v>43210</v>
      </c>
      <c r="B638">
        <v>3895.49</v>
      </c>
      <c r="C638">
        <v>3899.51</v>
      </c>
      <c r="D638">
        <v>3858.85</v>
      </c>
      <c r="E638">
        <v>3864.05</v>
      </c>
      <c r="F638" s="12">
        <v>5903012352</v>
      </c>
      <c r="G638" s="12">
        <v>30071706</v>
      </c>
    </row>
    <row r="639" spans="1:7">
      <c r="A639" s="9">
        <f>'(1)'!A639</f>
        <v>43213</v>
      </c>
      <c r="B639">
        <v>3860.16</v>
      </c>
      <c r="C639">
        <v>3903.06</v>
      </c>
      <c r="D639">
        <v>3841.9</v>
      </c>
      <c r="E639">
        <v>3903.06</v>
      </c>
      <c r="F639" s="12">
        <v>7261395456</v>
      </c>
      <c r="G639" s="12">
        <v>30158600</v>
      </c>
    </row>
    <row r="640" spans="1:7">
      <c r="A640" s="9">
        <f>'(1)'!A640</f>
        <v>43214</v>
      </c>
      <c r="B640">
        <v>3925.54</v>
      </c>
      <c r="C640">
        <v>3937.46</v>
      </c>
      <c r="D640">
        <v>3913.6</v>
      </c>
      <c r="E640">
        <v>3921.24</v>
      </c>
      <c r="F640" s="12">
        <v>9264174080</v>
      </c>
      <c r="G640" s="12">
        <v>30051874</v>
      </c>
    </row>
    <row r="641" spans="1:7">
      <c r="A641" s="9">
        <f>'(1)'!A641</f>
        <v>43215</v>
      </c>
      <c r="B641">
        <v>3918.82</v>
      </c>
      <c r="C641">
        <v>3918.82</v>
      </c>
      <c r="D641">
        <v>3881.17</v>
      </c>
      <c r="E641">
        <v>3906.21</v>
      </c>
      <c r="F641" s="12">
        <v>7536877568</v>
      </c>
      <c r="G641" s="12">
        <v>29808030</v>
      </c>
    </row>
    <row r="642" spans="1:7">
      <c r="A642" s="9">
        <f>'(1)'!A642</f>
        <v>43216</v>
      </c>
      <c r="B642">
        <v>3898.27</v>
      </c>
      <c r="C642">
        <v>3898.27</v>
      </c>
      <c r="D642">
        <v>3854.58</v>
      </c>
      <c r="E642">
        <v>3854.58</v>
      </c>
      <c r="F642" s="12">
        <v>8372231680</v>
      </c>
      <c r="G642" s="12">
        <v>29033052</v>
      </c>
    </row>
    <row r="643" spans="1:7">
      <c r="A643" s="9">
        <f>'(1)'!A643</f>
        <v>43217</v>
      </c>
      <c r="B643">
        <v>3853.29</v>
      </c>
      <c r="C643">
        <v>3859.1</v>
      </c>
      <c r="D643">
        <v>3823.92</v>
      </c>
      <c r="E643">
        <v>3827.22</v>
      </c>
      <c r="F643" s="12">
        <v>6834502144</v>
      </c>
      <c r="G643" s="12">
        <v>28725518</v>
      </c>
    </row>
    <row r="644" spans="1:7">
      <c r="A644" s="9">
        <f>'(1)'!A644</f>
        <v>43220</v>
      </c>
      <c r="B644">
        <v>3823.74</v>
      </c>
      <c r="C644">
        <v>3841.13</v>
      </c>
      <c r="D644">
        <v>3804.14</v>
      </c>
      <c r="E644">
        <v>3816.5</v>
      </c>
      <c r="F644" s="12">
        <v>7083638784</v>
      </c>
      <c r="G644" s="12">
        <v>28940260</v>
      </c>
    </row>
    <row r="645" spans="1:7">
      <c r="A645" s="9">
        <f>'(1)'!A645</f>
        <v>43221</v>
      </c>
      <c r="B645">
        <v>3816.26</v>
      </c>
      <c r="C645">
        <v>3846.55</v>
      </c>
      <c r="D645">
        <v>3799.32</v>
      </c>
      <c r="E645">
        <v>3833.26</v>
      </c>
      <c r="F645" s="12">
        <v>7152113152</v>
      </c>
      <c r="G645" s="12">
        <v>28499154</v>
      </c>
    </row>
    <row r="646" spans="1:7">
      <c r="A646" s="9">
        <f>'(1)'!A646</f>
        <v>43222</v>
      </c>
      <c r="B646">
        <v>3824.19</v>
      </c>
      <c r="C646">
        <v>3841.78</v>
      </c>
      <c r="D646">
        <v>3800.68</v>
      </c>
      <c r="E646">
        <v>3804.01</v>
      </c>
      <c r="F646" s="12">
        <v>8155266048</v>
      </c>
      <c r="G646" s="12">
        <v>28880168</v>
      </c>
    </row>
    <row r="647" spans="1:7">
      <c r="A647" s="9">
        <f>'(1)'!A647</f>
        <v>43223</v>
      </c>
      <c r="B647">
        <v>3755.18</v>
      </c>
      <c r="C647">
        <v>3767.89</v>
      </c>
      <c r="D647">
        <v>3722.07</v>
      </c>
      <c r="E647">
        <v>3723.37</v>
      </c>
      <c r="F647" s="12">
        <v>8791328768</v>
      </c>
      <c r="G647" s="12">
        <v>28870068</v>
      </c>
    </row>
    <row r="648" spans="1:7">
      <c r="A648" s="9">
        <f>'(1)'!A648</f>
        <v>43224</v>
      </c>
      <c r="B648">
        <v>3749.3</v>
      </c>
      <c r="C648">
        <v>3804.79</v>
      </c>
      <c r="D648">
        <v>3742.53</v>
      </c>
      <c r="E648">
        <v>3802.38</v>
      </c>
      <c r="F648" s="12">
        <v>9266689024</v>
      </c>
      <c r="G648" s="12">
        <v>28756414</v>
      </c>
    </row>
    <row r="649" spans="1:7">
      <c r="A649" s="9">
        <f>'(1)'!A649</f>
        <v>43227</v>
      </c>
      <c r="B649">
        <v>3789.67</v>
      </c>
      <c r="C649">
        <v>3802.54</v>
      </c>
      <c r="D649">
        <v>3753.84</v>
      </c>
      <c r="E649">
        <v>3770.59</v>
      </c>
      <c r="F649" s="12">
        <v>7782181376</v>
      </c>
      <c r="G649" s="12">
        <v>28529138</v>
      </c>
    </row>
    <row r="650" spans="1:7">
      <c r="A650" s="9">
        <f>'(1)'!A650</f>
        <v>43228</v>
      </c>
      <c r="B650">
        <v>3785.19</v>
      </c>
      <c r="C650">
        <v>3813.41</v>
      </c>
      <c r="D650">
        <v>3776.62</v>
      </c>
      <c r="E650">
        <v>3807.58</v>
      </c>
      <c r="F650" s="12">
        <v>7662434304</v>
      </c>
      <c r="G650" s="12">
        <v>28469704</v>
      </c>
    </row>
    <row r="651" spans="1:7">
      <c r="A651" s="9">
        <f>'(1)'!A651</f>
        <v>43229</v>
      </c>
      <c r="B651">
        <v>3811.28</v>
      </c>
      <c r="C651">
        <v>3845.57</v>
      </c>
      <c r="D651">
        <v>3800.93</v>
      </c>
      <c r="E651">
        <v>3845.32</v>
      </c>
      <c r="F651" s="12">
        <v>7868736000</v>
      </c>
      <c r="G651" s="12">
        <v>28469704</v>
      </c>
    </row>
    <row r="652" spans="1:7">
      <c r="A652" s="9">
        <f>'(1)'!A652</f>
        <v>43230</v>
      </c>
      <c r="B652">
        <v>3839.68</v>
      </c>
      <c r="C652">
        <v>3848.33</v>
      </c>
      <c r="D652">
        <v>3830.9</v>
      </c>
      <c r="E652">
        <v>3837.35</v>
      </c>
      <c r="F652" s="12">
        <v>7311723520</v>
      </c>
      <c r="G652" s="12">
        <v>28469704</v>
      </c>
    </row>
    <row r="653" spans="1:7">
      <c r="A653" s="9">
        <f>'(1)'!A653</f>
        <v>43231</v>
      </c>
      <c r="B653">
        <v>3846.94</v>
      </c>
      <c r="C653">
        <v>3859.85</v>
      </c>
      <c r="D653">
        <v>3827.69</v>
      </c>
      <c r="E653">
        <v>3831.01</v>
      </c>
      <c r="F653" s="12">
        <v>8025614848</v>
      </c>
      <c r="G653" s="12">
        <v>28479062</v>
      </c>
    </row>
    <row r="654" spans="1:7">
      <c r="A654" s="9">
        <f>'(1)'!A654</f>
        <v>43234</v>
      </c>
      <c r="B654">
        <v>3819.45</v>
      </c>
      <c r="C654">
        <v>3819.46</v>
      </c>
      <c r="D654">
        <v>3759.27</v>
      </c>
      <c r="E654">
        <v>3779.62</v>
      </c>
      <c r="F654" s="12">
        <v>8333733376</v>
      </c>
      <c r="G654" s="12">
        <v>29041000</v>
      </c>
    </row>
    <row r="655" spans="1:7">
      <c r="A655" s="9">
        <f>'(1)'!A655</f>
        <v>43235</v>
      </c>
      <c r="B655">
        <v>3770.21</v>
      </c>
      <c r="C655">
        <v>3792.55</v>
      </c>
      <c r="D655">
        <v>3756.51</v>
      </c>
      <c r="E655">
        <v>3779.98</v>
      </c>
      <c r="F655" s="12">
        <v>6870983168</v>
      </c>
      <c r="G655" s="12">
        <v>29190306</v>
      </c>
    </row>
    <row r="656" spans="1:7">
      <c r="A656" s="9">
        <f>'(1)'!A656</f>
        <v>43236</v>
      </c>
      <c r="B656">
        <v>3783.19</v>
      </c>
      <c r="C656">
        <v>3830.47</v>
      </c>
      <c r="D656">
        <v>3765.26</v>
      </c>
      <c r="E656">
        <v>3825.95</v>
      </c>
      <c r="F656" s="12">
        <v>7320624640</v>
      </c>
      <c r="G656" s="12">
        <v>28893686</v>
      </c>
    </row>
    <row r="657" spans="1:7">
      <c r="A657" s="9">
        <f>'(1)'!A657</f>
        <v>43237</v>
      </c>
      <c r="B657">
        <v>3814.62</v>
      </c>
      <c r="C657">
        <v>3817.45</v>
      </c>
      <c r="D657">
        <v>3782.07</v>
      </c>
      <c r="E657">
        <v>3788.34</v>
      </c>
      <c r="F657" s="12">
        <v>6637796864</v>
      </c>
      <c r="G657" s="12">
        <v>28692314</v>
      </c>
    </row>
    <row r="658" spans="1:7">
      <c r="A658" s="9">
        <f>'(1)'!A658</f>
        <v>43238</v>
      </c>
      <c r="B658">
        <v>3774.64</v>
      </c>
      <c r="C658">
        <v>3808.16</v>
      </c>
      <c r="D658">
        <v>3759.25</v>
      </c>
      <c r="E658">
        <v>3773.36</v>
      </c>
      <c r="F658" s="12">
        <v>6847132160</v>
      </c>
      <c r="G658" s="12">
        <v>28198164</v>
      </c>
    </row>
    <row r="659" spans="1:7">
      <c r="A659" s="9">
        <f>'(1)'!A659</f>
        <v>43241</v>
      </c>
      <c r="B659">
        <v>3763.04</v>
      </c>
      <c r="C659">
        <v>3780.34</v>
      </c>
      <c r="D659">
        <v>3737.43</v>
      </c>
      <c r="E659">
        <v>3753.43</v>
      </c>
      <c r="F659" s="12">
        <v>8548889088</v>
      </c>
      <c r="G659" s="12">
        <v>27798022</v>
      </c>
    </row>
    <row r="660" spans="1:7">
      <c r="A660" s="9">
        <f>'(1)'!A660</f>
        <v>43242</v>
      </c>
      <c r="B660">
        <v>3702.67</v>
      </c>
      <c r="C660">
        <v>3712.82</v>
      </c>
      <c r="D660">
        <v>3583.02</v>
      </c>
      <c r="E660">
        <v>3621.12</v>
      </c>
      <c r="F660" s="12">
        <v>16070653952</v>
      </c>
      <c r="G660" s="12">
        <v>27981038</v>
      </c>
    </row>
    <row r="661" spans="1:7">
      <c r="A661" s="9">
        <f>'(1)'!A661</f>
        <v>43243</v>
      </c>
      <c r="B661">
        <v>3602.55</v>
      </c>
      <c r="C661">
        <v>3649.34</v>
      </c>
      <c r="D661">
        <v>3578.17</v>
      </c>
      <c r="E661">
        <v>3635.44</v>
      </c>
      <c r="F661" s="12">
        <v>8671809536</v>
      </c>
      <c r="G661" s="12">
        <v>28280342</v>
      </c>
    </row>
    <row r="662" spans="1:7">
      <c r="A662" s="9">
        <f>'(1)'!A662</f>
        <v>43244</v>
      </c>
      <c r="B662">
        <v>3633.56</v>
      </c>
      <c r="C662">
        <v>3673.56</v>
      </c>
      <c r="D662">
        <v>3589.49</v>
      </c>
      <c r="E662">
        <v>3592.97</v>
      </c>
      <c r="F662" s="12">
        <v>9390855168</v>
      </c>
      <c r="G662" s="12">
        <v>27942710</v>
      </c>
    </row>
    <row r="663" spans="1:7">
      <c r="A663" s="9">
        <f>'(1)'!A663</f>
        <v>43245</v>
      </c>
      <c r="B663">
        <v>3567.89</v>
      </c>
      <c r="C663">
        <v>3609.07</v>
      </c>
      <c r="D663">
        <v>3542.46</v>
      </c>
      <c r="E663">
        <v>3608.91</v>
      </c>
      <c r="F663" s="12">
        <v>7511786496</v>
      </c>
      <c r="G663" s="12">
        <v>27977676</v>
      </c>
    </row>
    <row r="664" spans="1:7">
      <c r="A664" s="9">
        <f>'(1)'!A664</f>
        <v>43249</v>
      </c>
      <c r="B664">
        <v>3625.8</v>
      </c>
      <c r="C664">
        <v>3631.03</v>
      </c>
      <c r="D664">
        <v>3559.03</v>
      </c>
      <c r="E664">
        <v>3560.48</v>
      </c>
      <c r="F664" s="12">
        <v>7987707904</v>
      </c>
      <c r="G664" s="12">
        <v>28523740</v>
      </c>
    </row>
    <row r="665" spans="1:7">
      <c r="A665" s="9">
        <f>'(1)'!A665</f>
        <v>43250</v>
      </c>
      <c r="B665">
        <v>3521.59</v>
      </c>
      <c r="C665">
        <v>3541.78</v>
      </c>
      <c r="D665">
        <v>3478.21</v>
      </c>
      <c r="E665">
        <v>3531.11</v>
      </c>
      <c r="F665" s="12">
        <v>8498526720</v>
      </c>
      <c r="G665" s="12">
        <v>28378312</v>
      </c>
    </row>
    <row r="666" spans="1:7">
      <c r="A666" s="9">
        <f>'(1)'!A666</f>
        <v>43251</v>
      </c>
      <c r="B666">
        <v>3525.13</v>
      </c>
      <c r="C666">
        <v>3537.66</v>
      </c>
      <c r="D666">
        <v>3441.78</v>
      </c>
      <c r="E666">
        <v>3459.26</v>
      </c>
      <c r="F666" s="12">
        <v>8149181952</v>
      </c>
      <c r="G666" s="12">
        <v>27953134</v>
      </c>
    </row>
    <row r="667" spans="1:7">
      <c r="A667" s="9">
        <f>'(1)'!A667</f>
        <v>43252</v>
      </c>
      <c r="B667">
        <v>3434.94</v>
      </c>
      <c r="C667">
        <v>3477.06</v>
      </c>
      <c r="D667">
        <v>3416.95</v>
      </c>
      <c r="E667">
        <v>3423.53</v>
      </c>
      <c r="F667" s="12">
        <v>7591804928</v>
      </c>
      <c r="G667" s="12">
        <v>28062512</v>
      </c>
    </row>
    <row r="668" spans="1:7">
      <c r="A668" s="9">
        <f>'(1)'!A668</f>
        <v>43255</v>
      </c>
      <c r="B668">
        <v>3431.96</v>
      </c>
      <c r="C668">
        <v>3512.38</v>
      </c>
      <c r="D668">
        <v>3425.22</v>
      </c>
      <c r="E668">
        <v>3510.99</v>
      </c>
      <c r="F668" s="12">
        <v>7725703168</v>
      </c>
      <c r="G668" s="12">
        <v>28062512</v>
      </c>
    </row>
    <row r="669" spans="1:7">
      <c r="A669" s="9">
        <f>'(1)'!A669</f>
        <v>43256</v>
      </c>
      <c r="B669">
        <v>3504.46</v>
      </c>
      <c r="C669">
        <v>3506.9</v>
      </c>
      <c r="D669">
        <v>3383.5</v>
      </c>
      <c r="E669">
        <v>3407.96</v>
      </c>
      <c r="F669" s="12">
        <v>8435144704</v>
      </c>
      <c r="G669" s="12">
        <v>28062512</v>
      </c>
    </row>
    <row r="670" spans="1:7">
      <c r="A670" s="9">
        <f>'(1)'!A670</f>
        <v>43257</v>
      </c>
      <c r="B670">
        <v>3410.48</v>
      </c>
      <c r="C670">
        <v>3422.04</v>
      </c>
      <c r="D670">
        <v>3319.29</v>
      </c>
      <c r="E670">
        <v>3409.28</v>
      </c>
      <c r="F670" s="12">
        <v>9527869440</v>
      </c>
      <c r="G670" s="12">
        <v>28085104</v>
      </c>
    </row>
    <row r="671" spans="1:7">
      <c r="A671" s="9">
        <f>'(1)'!A671</f>
        <v>43258</v>
      </c>
      <c r="B671">
        <v>3398.78</v>
      </c>
      <c r="C671">
        <v>3418.33</v>
      </c>
      <c r="D671">
        <v>3359.09</v>
      </c>
      <c r="E671">
        <v>3363.75</v>
      </c>
      <c r="F671" s="12">
        <v>7515799552</v>
      </c>
      <c r="G671" s="12">
        <v>28268746</v>
      </c>
    </row>
    <row r="672" spans="1:7">
      <c r="A672" s="9">
        <f>'(1)'!A672</f>
        <v>43259</v>
      </c>
      <c r="B672">
        <v>3365.55</v>
      </c>
      <c r="C672">
        <v>3398.49</v>
      </c>
      <c r="D672">
        <v>3330.71</v>
      </c>
      <c r="E672">
        <v>3342.44</v>
      </c>
      <c r="F672" s="12">
        <v>8158798336</v>
      </c>
      <c r="G672" s="12">
        <v>28150140</v>
      </c>
    </row>
    <row r="673" spans="1:7">
      <c r="A673" s="9">
        <f>'(1)'!A673</f>
        <v>43262</v>
      </c>
      <c r="B673">
        <v>3347.06</v>
      </c>
      <c r="C673">
        <v>3396.25</v>
      </c>
      <c r="D673">
        <v>3295.73</v>
      </c>
      <c r="E673">
        <v>3365.12</v>
      </c>
      <c r="F673" s="12">
        <v>8609758208</v>
      </c>
      <c r="G673" s="12">
        <v>28572884</v>
      </c>
    </row>
    <row r="674" spans="1:7">
      <c r="A674" s="9">
        <f>'(1)'!A674</f>
        <v>43263</v>
      </c>
      <c r="B674">
        <v>3378.91</v>
      </c>
      <c r="C674">
        <v>3459.32</v>
      </c>
      <c r="D674">
        <v>3378.91</v>
      </c>
      <c r="E674">
        <v>3459.18</v>
      </c>
      <c r="F674" s="12">
        <v>7660154368</v>
      </c>
      <c r="G674" s="12">
        <v>28851454</v>
      </c>
    </row>
    <row r="675" spans="1:7">
      <c r="A675" s="9">
        <f>'(1)'!A675</f>
        <v>43264</v>
      </c>
      <c r="B675">
        <v>3464.91</v>
      </c>
      <c r="C675">
        <v>3474.14</v>
      </c>
      <c r="D675">
        <v>3437.27</v>
      </c>
      <c r="E675">
        <v>3467.52</v>
      </c>
      <c r="G675" s="12">
        <v>28814218</v>
      </c>
    </row>
    <row r="676" spans="1:7">
      <c r="A676" s="9">
        <f>'(1)'!A676</f>
        <v>43265</v>
      </c>
      <c r="G676" s="12">
        <v>28969862</v>
      </c>
    </row>
    <row r="677" spans="1:7">
      <c r="A677" s="9">
        <f>'(1)'!A677</f>
        <v>43266</v>
      </c>
      <c r="G677" s="12">
        <v>28876658</v>
      </c>
    </row>
    <row r="678" spans="1:7">
      <c r="A678" s="9">
        <f>'(1)'!A678</f>
        <v>43269</v>
      </c>
      <c r="G678" s="12">
        <v>29083286</v>
      </c>
    </row>
    <row r="679" spans="1:7">
      <c r="A679" s="9">
        <f>'(1)'!A679</f>
        <v>43270</v>
      </c>
      <c r="G679" s="12">
        <v>29186404</v>
      </c>
    </row>
    <row r="680" spans="1:7">
      <c r="A680" s="9">
        <f>'(1)'!A680</f>
        <v>43271</v>
      </c>
      <c r="G680" s="12">
        <v>28930742</v>
      </c>
    </row>
    <row r="681" spans="1:7">
      <c r="A681" s="9">
        <f>'(1)'!A681</f>
        <v>43272</v>
      </c>
      <c r="G681" s="12">
        <v>28772928</v>
      </c>
    </row>
    <row r="682" spans="1:7">
      <c r="A682" s="9">
        <f>'(1)'!A682</f>
        <v>43273</v>
      </c>
      <c r="G682" s="12">
        <v>29165684</v>
      </c>
    </row>
    <row r="683" spans="1:7">
      <c r="A683" s="9">
        <f>'(1)'!A683</f>
        <v>43276</v>
      </c>
      <c r="G683" s="12">
        <v>29259730</v>
      </c>
    </row>
    <row r="684" spans="1:7">
      <c r="A684" s="9">
        <f>'(1)'!A684</f>
        <v>43277</v>
      </c>
      <c r="G684" s="12">
        <v>29158666</v>
      </c>
    </row>
    <row r="685" spans="1:7">
      <c r="A685" s="9">
        <f>'(1)'!A685</f>
        <v>43278</v>
      </c>
      <c r="G685" s="12">
        <v>28722286</v>
      </c>
    </row>
    <row r="686" spans="1:7">
      <c r="A686" s="9">
        <f>'(1)'!A686</f>
        <v>43279</v>
      </c>
      <c r="G686" s="12">
        <v>28534238</v>
      </c>
    </row>
    <row r="687" spans="1:7">
      <c r="A687" s="9">
        <f>'(1)'!A687</f>
        <v>43280</v>
      </c>
      <c r="G687" s="12">
        <v>28419564</v>
      </c>
    </row>
    <row r="688" spans="1:7">
      <c r="A688" s="9">
        <f>'(1)'!A688</f>
        <v>43283</v>
      </c>
      <c r="G688" s="12">
        <v>28480250</v>
      </c>
    </row>
    <row r="689" spans="1:7">
      <c r="A689" s="9">
        <f>'(1)'!A689</f>
        <v>43284</v>
      </c>
      <c r="G689" s="12">
        <v>28293316</v>
      </c>
    </row>
    <row r="690" spans="1:7">
      <c r="A690" s="9">
        <f>'(1)'!A690</f>
        <v>43286</v>
      </c>
      <c r="G690" s="12">
        <v>27690506</v>
      </c>
    </row>
    <row r="691" spans="1:7">
      <c r="A691" s="9">
        <f>'(1)'!A691</f>
        <v>43287</v>
      </c>
      <c r="G691" s="12">
        <v>28206840</v>
      </c>
    </row>
    <row r="692" spans="1:7">
      <c r="A692" s="9">
        <f>'(1)'!A692</f>
        <v>43290</v>
      </c>
      <c r="G692" s="12">
        <v>28017920</v>
      </c>
    </row>
    <row r="693" spans="1:7">
      <c r="A693" s="9">
        <f>'(1)'!A693</f>
        <v>43291</v>
      </c>
      <c r="G693" s="12">
        <v>28254762</v>
      </c>
    </row>
    <row r="694" spans="1:7">
      <c r="A694" s="9"/>
      <c r="G694" s="12">
        <v>28426494</v>
      </c>
    </row>
    <row r="695" spans="1:7">
      <c r="A695" s="9"/>
      <c r="G695" s="12">
        <v>28383676</v>
      </c>
    </row>
    <row r="696" spans="1:7">
      <c r="A696" s="9"/>
      <c r="G696" s="12">
        <v>28369666</v>
      </c>
    </row>
    <row r="697" spans="1:7">
      <c r="A697" s="9"/>
      <c r="G697" s="12">
        <v>27984800</v>
      </c>
    </row>
    <row r="698" spans="1:7">
      <c r="A698" s="9"/>
      <c r="G698" s="12">
        <v>29075286</v>
      </c>
    </row>
    <row r="699" spans="1:7">
      <c r="A699" s="9"/>
      <c r="G699" s="12">
        <v>29381552</v>
      </c>
    </row>
    <row r="700" spans="1:7">
      <c r="A700" s="9"/>
      <c r="G700" s="12">
        <v>29123560</v>
      </c>
    </row>
    <row r="701" spans="1:7">
      <c r="A701" s="9"/>
      <c r="G701" s="12">
        <v>29042244</v>
      </c>
    </row>
    <row r="702" spans="1:7">
      <c r="A702" s="9"/>
      <c r="G702" s="12">
        <v>28935372</v>
      </c>
    </row>
    <row r="703" spans="1:7">
      <c r="A703" s="9"/>
      <c r="G703" s="12">
        <v>28935372</v>
      </c>
    </row>
    <row r="704" spans="1:7">
      <c r="A704" s="9"/>
      <c r="G704" s="12">
        <v>28055990</v>
      </c>
    </row>
    <row r="705" spans="1:7">
      <c r="A705" s="9"/>
      <c r="G705" s="12">
        <v>28107794</v>
      </c>
    </row>
    <row r="706" spans="1:7">
      <c r="A706" s="9"/>
      <c r="G706" s="12">
        <v>27790910</v>
      </c>
    </row>
    <row r="707" spans="1:7">
      <c r="A707" s="9"/>
      <c r="G707" s="12">
        <v>27870448</v>
      </c>
    </row>
    <row r="708" spans="1:7">
      <c r="A708" s="9"/>
      <c r="G708" s="12">
        <v>27519098</v>
      </c>
    </row>
    <row r="709" spans="1:7">
      <c r="A709" s="9"/>
      <c r="G709" s="12">
        <v>27273430</v>
      </c>
    </row>
    <row r="710" spans="1:7">
      <c r="A710" s="9"/>
      <c r="G710" s="12">
        <v>26851806</v>
      </c>
    </row>
    <row r="711" spans="1:7">
      <c r="A711" s="9"/>
      <c r="G711" s="12">
        <v>26609896</v>
      </c>
    </row>
    <row r="712" spans="1:7">
      <c r="A712" s="9"/>
      <c r="G712" s="12">
        <v>27209956</v>
      </c>
    </row>
    <row r="713" spans="1:7">
      <c r="A713" s="9"/>
      <c r="G713" s="12">
        <v>26435656</v>
      </c>
    </row>
    <row r="714" spans="1:7">
      <c r="A714" s="9"/>
      <c r="G714" s="12">
        <v>26445690</v>
      </c>
    </row>
    <row r="715" spans="1:7">
      <c r="A715" s="9"/>
      <c r="G715" s="12">
        <v>26266780</v>
      </c>
    </row>
    <row r="716" spans="1:7">
      <c r="A716" s="9"/>
      <c r="G716" s="12">
        <v>26149978</v>
      </c>
    </row>
    <row r="717" spans="1:7">
      <c r="A717" s="9"/>
      <c r="G717" s="12">
        <v>26288896</v>
      </c>
    </row>
    <row r="718" spans="1:7">
      <c r="A718" s="9"/>
      <c r="G718" s="12">
        <v>27003312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G1004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Name!B34</f>
        <v>SET50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_xll.BDH($A$4,G$4,$B$1,$B$2,"Dates","H","Period","D","Direction","V","cols=1;rows=1000")</f>
        <v>#NAME?</v>
      </c>
    </row>
    <row r="6" spans="1:7">
      <c r="A6" s="9">
        <f>'(1)'!A6</f>
        <v>42292</v>
      </c>
      <c r="B6">
        <v>868.14</v>
      </c>
      <c r="C6">
        <v>885.94</v>
      </c>
      <c r="D6">
        <v>868.14</v>
      </c>
      <c r="E6">
        <v>876.23</v>
      </c>
      <c r="F6" s="12">
        <v>17247490048</v>
      </c>
      <c r="G6" s="12">
        <v>415062.5</v>
      </c>
    </row>
    <row r="7" spans="1:7">
      <c r="A7" s="9">
        <f>'(1)'!A7</f>
        <v>42293</v>
      </c>
      <c r="B7">
        <v>892.79</v>
      </c>
      <c r="C7">
        <v>897.75</v>
      </c>
      <c r="D7">
        <v>876.07</v>
      </c>
      <c r="E7">
        <v>881.19</v>
      </c>
      <c r="F7" s="12">
        <v>16560316416</v>
      </c>
      <c r="G7" s="12">
        <v>414387.03</v>
      </c>
    </row>
    <row r="8" spans="1:7">
      <c r="A8" s="9">
        <f>'(1)'!A8</f>
        <v>42296</v>
      </c>
      <c r="B8">
        <v>883.81</v>
      </c>
      <c r="C8">
        <v>885.73</v>
      </c>
      <c r="D8">
        <v>861.23</v>
      </c>
      <c r="E8">
        <v>868.72</v>
      </c>
      <c r="F8" s="12">
        <v>18859614208</v>
      </c>
      <c r="G8" s="12">
        <v>414387.03</v>
      </c>
    </row>
    <row r="9" spans="1:7">
      <c r="A9" s="9">
        <f>'(1)'!A9</f>
        <v>42297</v>
      </c>
      <c r="B9">
        <v>868.4</v>
      </c>
      <c r="C9">
        <v>879.46</v>
      </c>
      <c r="D9">
        <v>861.31</v>
      </c>
      <c r="E9">
        <v>875.55</v>
      </c>
      <c r="F9" s="12">
        <v>20355676160</v>
      </c>
      <c r="G9" s="12">
        <v>414387.03</v>
      </c>
    </row>
    <row r="10" spans="1:7">
      <c r="A10" s="9">
        <f>'(1)'!A10</f>
        <v>42298</v>
      </c>
      <c r="B10">
        <v>872.52</v>
      </c>
      <c r="C10">
        <v>873.14</v>
      </c>
      <c r="D10">
        <v>851.98</v>
      </c>
      <c r="E10">
        <v>856.88</v>
      </c>
      <c r="F10" s="12">
        <v>21469773824</v>
      </c>
      <c r="G10" s="12">
        <v>408333.22</v>
      </c>
    </row>
    <row r="11" spans="1:7">
      <c r="A11" s="9">
        <f>'(1)'!A11</f>
        <v>42299</v>
      </c>
      <c r="B11">
        <v>855.32</v>
      </c>
      <c r="C11">
        <v>867.07</v>
      </c>
      <c r="D11">
        <v>853.78</v>
      </c>
      <c r="E11">
        <v>860.75</v>
      </c>
      <c r="F11" s="12">
        <v>26384902144</v>
      </c>
      <c r="G11" s="12">
        <v>410236.38</v>
      </c>
    </row>
    <row r="12" spans="1:7">
      <c r="A12" s="9">
        <f>'(1)'!A12</f>
        <v>42300</v>
      </c>
      <c r="B12">
        <v>863.6</v>
      </c>
      <c r="C12">
        <v>883.31</v>
      </c>
      <c r="D12">
        <v>863.6</v>
      </c>
      <c r="E12">
        <v>872.86</v>
      </c>
      <c r="F12" s="12">
        <v>18304935936</v>
      </c>
      <c r="G12" s="12">
        <v>402484.69</v>
      </c>
    </row>
    <row r="13" spans="1:7">
      <c r="A13" s="9">
        <f>'(1)'!A13</f>
        <v>42303</v>
      </c>
      <c r="B13">
        <v>873.36</v>
      </c>
      <c r="C13">
        <v>876.93</v>
      </c>
      <c r="D13">
        <v>851.03</v>
      </c>
      <c r="E13">
        <v>858.01</v>
      </c>
      <c r="F13" s="12">
        <v>25699160064</v>
      </c>
      <c r="G13" s="12">
        <v>404591.38</v>
      </c>
    </row>
    <row r="14" spans="1:7">
      <c r="A14" s="9">
        <f>'(1)'!A14</f>
        <v>42304</v>
      </c>
      <c r="B14">
        <v>853.73</v>
      </c>
      <c r="C14">
        <v>853.73</v>
      </c>
      <c r="D14">
        <v>826.53</v>
      </c>
      <c r="E14">
        <v>839.26</v>
      </c>
      <c r="F14" s="12">
        <v>15993667584</v>
      </c>
      <c r="G14" s="12">
        <v>410081.97</v>
      </c>
    </row>
    <row r="15" spans="1:7">
      <c r="A15" s="9">
        <f>'(1)'!A15</f>
        <v>42305</v>
      </c>
      <c r="B15">
        <v>835.81</v>
      </c>
      <c r="C15">
        <v>857.02</v>
      </c>
      <c r="D15">
        <v>824.83</v>
      </c>
      <c r="E15">
        <v>854.74</v>
      </c>
      <c r="F15" s="12">
        <v>19059243008</v>
      </c>
      <c r="G15" s="12">
        <v>410081.97</v>
      </c>
    </row>
    <row r="16" spans="1:7">
      <c r="A16" s="9">
        <f>'(1)'!A16</f>
        <v>42306</v>
      </c>
      <c r="B16">
        <v>850.52</v>
      </c>
      <c r="C16">
        <v>850.65</v>
      </c>
      <c r="D16">
        <v>834.53</v>
      </c>
      <c r="E16">
        <v>839.57</v>
      </c>
      <c r="F16" s="12">
        <v>20257636352</v>
      </c>
      <c r="G16" s="12">
        <v>410081.97</v>
      </c>
    </row>
    <row r="17" spans="1:7">
      <c r="A17" s="9">
        <f>'(1)'!A17</f>
        <v>42307</v>
      </c>
      <c r="B17">
        <v>836.61</v>
      </c>
      <c r="C17">
        <v>847.4</v>
      </c>
      <c r="D17">
        <v>831.2</v>
      </c>
      <c r="E17">
        <v>845.54</v>
      </c>
      <c r="F17" s="12">
        <v>14510524416</v>
      </c>
      <c r="G17" s="12">
        <v>402351.97</v>
      </c>
    </row>
    <row r="18" spans="1:7">
      <c r="A18" s="9">
        <f>'(1)'!A18</f>
        <v>42310</v>
      </c>
      <c r="B18">
        <v>843.79</v>
      </c>
      <c r="C18">
        <v>854.29</v>
      </c>
      <c r="D18">
        <v>838.9</v>
      </c>
      <c r="E18">
        <v>853.77</v>
      </c>
      <c r="F18" s="12">
        <v>10079688704</v>
      </c>
      <c r="G18" s="12">
        <v>393394.59</v>
      </c>
    </row>
    <row r="19" spans="1:7">
      <c r="A19" s="9">
        <f>'(1)'!A19</f>
        <v>42311</v>
      </c>
      <c r="B19">
        <v>858.47</v>
      </c>
      <c r="C19">
        <v>887.63</v>
      </c>
      <c r="D19">
        <v>854.87</v>
      </c>
      <c r="E19">
        <v>886.36</v>
      </c>
      <c r="F19" s="12">
        <v>29138620416</v>
      </c>
      <c r="G19" s="12">
        <v>402623.72</v>
      </c>
    </row>
    <row r="20" spans="1:7">
      <c r="A20" s="9">
        <f>'(1)'!A20</f>
        <v>42312</v>
      </c>
      <c r="B20">
        <v>889.53</v>
      </c>
      <c r="C20">
        <v>890.51</v>
      </c>
      <c r="D20">
        <v>875.14</v>
      </c>
      <c r="E20">
        <v>877.26</v>
      </c>
      <c r="F20" s="12">
        <v>22307067904</v>
      </c>
      <c r="G20" s="12">
        <v>395109.94</v>
      </c>
    </row>
    <row r="21" spans="1:7">
      <c r="A21" s="9">
        <f>'(1)'!A21</f>
        <v>42313</v>
      </c>
      <c r="B21">
        <v>878.47</v>
      </c>
      <c r="C21">
        <v>879.19</v>
      </c>
      <c r="D21">
        <v>850.41</v>
      </c>
      <c r="E21">
        <v>854.34</v>
      </c>
      <c r="F21" s="12">
        <v>16996279296</v>
      </c>
      <c r="G21" s="12">
        <v>400302.69</v>
      </c>
    </row>
    <row r="22" spans="1:7">
      <c r="A22" s="9">
        <f>'(1)'!A22</f>
        <v>42314</v>
      </c>
      <c r="B22">
        <v>856.68</v>
      </c>
      <c r="C22">
        <v>863.23</v>
      </c>
      <c r="D22">
        <v>849.73</v>
      </c>
      <c r="E22">
        <v>855.26</v>
      </c>
      <c r="F22" s="12">
        <v>9146384384</v>
      </c>
      <c r="G22" s="12">
        <v>400302.69</v>
      </c>
    </row>
    <row r="23" spans="1:7">
      <c r="A23" s="9">
        <f>'(1)'!A23</f>
        <v>42317</v>
      </c>
      <c r="B23">
        <v>853.02</v>
      </c>
      <c r="C23">
        <v>859.6</v>
      </c>
      <c r="D23">
        <v>846.98</v>
      </c>
      <c r="E23">
        <v>854.08</v>
      </c>
      <c r="F23" s="12">
        <v>13024492544</v>
      </c>
      <c r="G23" s="12">
        <v>400302.69</v>
      </c>
    </row>
    <row r="24" spans="1:7">
      <c r="A24" s="9">
        <f>'(1)'!A24</f>
        <v>42318</v>
      </c>
      <c r="B24">
        <v>852.08</v>
      </c>
      <c r="C24">
        <v>858.62</v>
      </c>
      <c r="D24">
        <v>842.87</v>
      </c>
      <c r="E24">
        <v>845.72</v>
      </c>
      <c r="F24" s="12">
        <v>9778661376</v>
      </c>
      <c r="G24" s="12">
        <v>403645.66</v>
      </c>
    </row>
    <row r="25" spans="1:7">
      <c r="A25" s="9">
        <f>'(1)'!A25</f>
        <v>42319</v>
      </c>
      <c r="B25">
        <v>838.64</v>
      </c>
      <c r="C25">
        <v>842.69</v>
      </c>
      <c r="D25">
        <v>826.34</v>
      </c>
      <c r="E25">
        <v>831.95</v>
      </c>
      <c r="F25" s="12">
        <v>11375964160</v>
      </c>
      <c r="G25" s="12">
        <v>417195.25</v>
      </c>
    </row>
    <row r="26" spans="1:7">
      <c r="A26" s="9">
        <f>'(1)'!A26</f>
        <v>42320</v>
      </c>
      <c r="B26">
        <v>822.47</v>
      </c>
      <c r="C26">
        <v>826.33</v>
      </c>
      <c r="D26">
        <v>812.56</v>
      </c>
      <c r="E26">
        <v>814.93</v>
      </c>
      <c r="F26" s="12">
        <v>18346440704</v>
      </c>
      <c r="G26" s="12">
        <v>412860.72</v>
      </c>
    </row>
    <row r="27" spans="1:7">
      <c r="A27" s="9">
        <f>'(1)'!A27</f>
        <v>42321</v>
      </c>
      <c r="B27">
        <v>815.14</v>
      </c>
      <c r="C27">
        <v>837.52</v>
      </c>
      <c r="D27">
        <v>814.73</v>
      </c>
      <c r="E27">
        <v>824.17</v>
      </c>
      <c r="F27" s="12">
        <v>10241290240</v>
      </c>
      <c r="G27" s="12">
        <v>414168.25</v>
      </c>
    </row>
    <row r="28" spans="1:7">
      <c r="A28" s="9">
        <f>'(1)'!A28</f>
        <v>42324</v>
      </c>
      <c r="B28">
        <v>843.77</v>
      </c>
      <c r="C28">
        <v>864.83</v>
      </c>
      <c r="D28">
        <v>840.99</v>
      </c>
      <c r="E28">
        <v>862.44</v>
      </c>
      <c r="F28" s="12">
        <v>35198795776</v>
      </c>
      <c r="G28" s="12">
        <v>402780.56</v>
      </c>
    </row>
    <row r="29" spans="1:7">
      <c r="A29" s="9">
        <f>'(1)'!A29</f>
        <v>42325</v>
      </c>
      <c r="B29">
        <v>864.05</v>
      </c>
      <c r="C29">
        <v>884.05</v>
      </c>
      <c r="D29">
        <v>864.05</v>
      </c>
      <c r="E29">
        <v>876.56</v>
      </c>
      <c r="F29" s="12">
        <v>22482499584</v>
      </c>
      <c r="G29" s="12">
        <v>402780.56</v>
      </c>
    </row>
    <row r="30" spans="1:7">
      <c r="A30" s="9">
        <f>'(1)'!A30</f>
        <v>42326</v>
      </c>
      <c r="B30">
        <v>885.43</v>
      </c>
      <c r="C30">
        <v>896.8</v>
      </c>
      <c r="D30">
        <v>873.73</v>
      </c>
      <c r="E30">
        <v>883.82</v>
      </c>
      <c r="F30" s="12">
        <v>17798725632</v>
      </c>
      <c r="G30" s="12">
        <v>402780.56</v>
      </c>
    </row>
    <row r="31" spans="1:7">
      <c r="A31" s="9">
        <f>'(1)'!A31</f>
        <v>42327</v>
      </c>
      <c r="B31">
        <v>881.51</v>
      </c>
      <c r="C31">
        <v>893.38</v>
      </c>
      <c r="D31">
        <v>872.06</v>
      </c>
      <c r="E31">
        <v>888.36</v>
      </c>
      <c r="F31" s="12">
        <v>11904491520</v>
      </c>
      <c r="G31" s="12">
        <v>401105.09</v>
      </c>
    </row>
    <row r="32" spans="1:7">
      <c r="A32" s="9">
        <f>'(1)'!A32</f>
        <v>42328</v>
      </c>
      <c r="B32">
        <v>887.08</v>
      </c>
      <c r="C32">
        <v>902.91</v>
      </c>
      <c r="D32">
        <v>871.71</v>
      </c>
      <c r="E32">
        <v>897.56</v>
      </c>
      <c r="F32" s="12">
        <v>10285739008</v>
      </c>
      <c r="G32" s="12">
        <v>399573.59</v>
      </c>
    </row>
    <row r="33" spans="1:7">
      <c r="A33" s="9">
        <f>'(1)'!A33</f>
        <v>42331</v>
      </c>
      <c r="B33">
        <v>894.46</v>
      </c>
      <c r="C33">
        <v>901.22</v>
      </c>
      <c r="D33">
        <v>856.02</v>
      </c>
      <c r="E33">
        <v>867.54</v>
      </c>
      <c r="F33" s="12">
        <v>31623864320</v>
      </c>
      <c r="G33" s="12">
        <v>394391.72</v>
      </c>
    </row>
    <row r="34" spans="1:7">
      <c r="A34" s="9">
        <f>'(1)'!A34</f>
        <v>42332</v>
      </c>
      <c r="B34">
        <v>872.25</v>
      </c>
      <c r="C34">
        <v>881.63</v>
      </c>
      <c r="D34">
        <v>868.05</v>
      </c>
      <c r="E34">
        <v>878.89</v>
      </c>
      <c r="F34" s="12">
        <v>12768518144</v>
      </c>
      <c r="G34" s="12">
        <v>386785.66</v>
      </c>
    </row>
    <row r="35" spans="1:7">
      <c r="A35" s="9">
        <f>'(1)'!A35</f>
        <v>42333</v>
      </c>
      <c r="B35">
        <v>881.46</v>
      </c>
      <c r="C35">
        <v>889.54</v>
      </c>
      <c r="D35">
        <v>867.83</v>
      </c>
      <c r="E35">
        <v>874.66</v>
      </c>
      <c r="F35" s="12">
        <v>13344986112</v>
      </c>
      <c r="G35" s="12">
        <v>383038.66</v>
      </c>
    </row>
    <row r="36" spans="1:7">
      <c r="A36" s="9">
        <f>'(1)'!A36</f>
        <v>42335</v>
      </c>
      <c r="B36">
        <v>873.67</v>
      </c>
      <c r="C36">
        <v>873.67</v>
      </c>
      <c r="D36">
        <v>851.29</v>
      </c>
      <c r="E36">
        <v>856.3</v>
      </c>
      <c r="F36" s="12">
        <v>14391550976</v>
      </c>
      <c r="G36" s="12">
        <v>383038.66</v>
      </c>
    </row>
    <row r="37" spans="1:7">
      <c r="A37" s="9">
        <f>'(1)'!A37</f>
        <v>42338</v>
      </c>
      <c r="B37">
        <v>850.1</v>
      </c>
      <c r="C37">
        <v>857.08</v>
      </c>
      <c r="D37">
        <v>841</v>
      </c>
      <c r="E37">
        <v>847.1</v>
      </c>
      <c r="F37" s="12">
        <v>19367385088</v>
      </c>
      <c r="G37" s="12">
        <v>383038.66</v>
      </c>
    </row>
    <row r="38" spans="1:7">
      <c r="A38" s="9">
        <f>'(1)'!A38</f>
        <v>42339</v>
      </c>
      <c r="B38">
        <v>844.19</v>
      </c>
      <c r="C38">
        <v>850.37</v>
      </c>
      <c r="D38">
        <v>833.9</v>
      </c>
      <c r="E38">
        <v>839.14</v>
      </c>
      <c r="F38" s="12">
        <v>14214128640</v>
      </c>
      <c r="G38" s="12">
        <v>390377.28</v>
      </c>
    </row>
    <row r="39" spans="1:7">
      <c r="A39" s="9">
        <f>'(1)'!A39</f>
        <v>42340</v>
      </c>
      <c r="B39">
        <v>839.83</v>
      </c>
      <c r="C39">
        <v>847.88</v>
      </c>
      <c r="D39">
        <v>826.81</v>
      </c>
      <c r="E39">
        <v>833.94</v>
      </c>
      <c r="F39" s="12">
        <v>10396737536</v>
      </c>
      <c r="G39" s="12">
        <v>406439.53</v>
      </c>
    </row>
    <row r="40" spans="1:7">
      <c r="A40" s="9">
        <f>'(1)'!A40</f>
        <v>42341</v>
      </c>
      <c r="B40">
        <v>827.59</v>
      </c>
      <c r="C40">
        <v>834.15</v>
      </c>
      <c r="D40">
        <v>819.09</v>
      </c>
      <c r="E40">
        <v>826.96</v>
      </c>
      <c r="F40" s="12">
        <v>7365816320</v>
      </c>
      <c r="G40" s="12">
        <v>407894.69</v>
      </c>
    </row>
    <row r="41" spans="1:7">
      <c r="A41" s="9">
        <f>'(1)'!A41</f>
        <v>42342</v>
      </c>
      <c r="B41">
        <v>831.48</v>
      </c>
      <c r="C41">
        <v>839.53</v>
      </c>
      <c r="D41">
        <v>804.99</v>
      </c>
      <c r="E41">
        <v>811.72</v>
      </c>
      <c r="F41" s="12">
        <v>17064918016</v>
      </c>
      <c r="G41" s="12">
        <v>403852.13</v>
      </c>
    </row>
    <row r="42" spans="1:7">
      <c r="A42" s="9">
        <f>'(1)'!A42</f>
        <v>42345</v>
      </c>
      <c r="B42">
        <v>812.37</v>
      </c>
      <c r="C42">
        <v>813.66</v>
      </c>
      <c r="D42">
        <v>791.21</v>
      </c>
      <c r="E42">
        <v>793.36</v>
      </c>
      <c r="F42" s="12">
        <v>10878223360</v>
      </c>
      <c r="G42" s="12">
        <v>406586.63</v>
      </c>
    </row>
    <row r="43" spans="1:7">
      <c r="A43" s="9">
        <f>'(1)'!A43</f>
        <v>42346</v>
      </c>
      <c r="B43">
        <v>789.42</v>
      </c>
      <c r="C43">
        <v>791.95</v>
      </c>
      <c r="D43">
        <v>772.76</v>
      </c>
      <c r="E43">
        <v>777.15</v>
      </c>
      <c r="F43" s="12">
        <v>11879788544</v>
      </c>
      <c r="G43" s="12">
        <v>406586.63</v>
      </c>
    </row>
    <row r="44" spans="1:7">
      <c r="A44" s="9">
        <f>'(1)'!A44</f>
        <v>42347</v>
      </c>
      <c r="B44">
        <v>781.36</v>
      </c>
      <c r="C44">
        <v>795.86</v>
      </c>
      <c r="D44">
        <v>781.02</v>
      </c>
      <c r="E44">
        <v>792.41</v>
      </c>
      <c r="F44" s="12">
        <v>26399238144</v>
      </c>
      <c r="G44" s="12">
        <v>406586.63</v>
      </c>
    </row>
    <row r="45" spans="1:7">
      <c r="A45" s="9">
        <f>'(1)'!A45</f>
        <v>42348</v>
      </c>
      <c r="B45">
        <v>787.99</v>
      </c>
      <c r="C45">
        <v>799.3</v>
      </c>
      <c r="D45">
        <v>783.54</v>
      </c>
      <c r="E45">
        <v>792.78</v>
      </c>
      <c r="F45" s="12">
        <v>18223446016</v>
      </c>
      <c r="G45" s="12">
        <v>406000.63</v>
      </c>
    </row>
    <row r="46" spans="1:7">
      <c r="A46" s="9">
        <f>'(1)'!A46</f>
        <v>42349</v>
      </c>
      <c r="B46">
        <v>789.83</v>
      </c>
      <c r="C46">
        <v>789.83</v>
      </c>
      <c r="D46">
        <v>771.16</v>
      </c>
      <c r="E46">
        <v>777.17</v>
      </c>
      <c r="F46" s="12">
        <v>12510001152</v>
      </c>
      <c r="G46" s="12">
        <v>396677.09</v>
      </c>
    </row>
    <row r="47" spans="1:7">
      <c r="A47" s="9">
        <f>'(1)'!A47</f>
        <v>42352</v>
      </c>
      <c r="B47">
        <v>765.07</v>
      </c>
      <c r="C47">
        <v>772.09</v>
      </c>
      <c r="D47">
        <v>752.86</v>
      </c>
      <c r="E47">
        <v>761.08</v>
      </c>
      <c r="F47" s="12">
        <v>21391017984</v>
      </c>
      <c r="G47" s="12">
        <v>400676.22</v>
      </c>
    </row>
    <row r="48" spans="1:7">
      <c r="A48" s="9">
        <f>'(1)'!A48</f>
        <v>42353</v>
      </c>
      <c r="B48">
        <v>765.45</v>
      </c>
      <c r="C48">
        <v>786.97</v>
      </c>
      <c r="D48">
        <v>762.63</v>
      </c>
      <c r="E48">
        <v>783.65</v>
      </c>
      <c r="F48" s="12">
        <v>22560120832</v>
      </c>
      <c r="G48" s="12">
        <v>398188.66</v>
      </c>
    </row>
    <row r="49" spans="1:7">
      <c r="A49" s="9">
        <f>'(1)'!A49</f>
        <v>42354</v>
      </c>
      <c r="B49">
        <v>786.03</v>
      </c>
      <c r="C49">
        <v>790.38</v>
      </c>
      <c r="D49">
        <v>779.53</v>
      </c>
      <c r="E49">
        <v>785.02</v>
      </c>
      <c r="F49" s="12">
        <v>16539685888</v>
      </c>
      <c r="G49" s="12">
        <v>388527.13</v>
      </c>
    </row>
    <row r="50" spans="1:7">
      <c r="A50" s="9">
        <f>'(1)'!A50</f>
        <v>42355</v>
      </c>
      <c r="B50">
        <v>788.11</v>
      </c>
      <c r="C50">
        <v>797.3</v>
      </c>
      <c r="D50">
        <v>780.5</v>
      </c>
      <c r="E50">
        <v>792.07</v>
      </c>
      <c r="F50" s="12">
        <v>25463431168</v>
      </c>
      <c r="G50" s="12">
        <v>388527.13</v>
      </c>
    </row>
    <row r="51" spans="1:7">
      <c r="A51" s="9">
        <f>'(1)'!A51</f>
        <v>42356</v>
      </c>
      <c r="B51">
        <v>783.86</v>
      </c>
      <c r="C51">
        <v>785.11</v>
      </c>
      <c r="D51">
        <v>761.22</v>
      </c>
      <c r="E51">
        <v>765.73</v>
      </c>
      <c r="F51" s="12">
        <v>18661206016</v>
      </c>
      <c r="G51" s="12">
        <v>388527.13</v>
      </c>
    </row>
    <row r="52" spans="1:7">
      <c r="A52" s="9">
        <f>'(1)'!A52</f>
        <v>42359</v>
      </c>
      <c r="B52">
        <v>763.85</v>
      </c>
      <c r="C52">
        <v>770.09</v>
      </c>
      <c r="D52">
        <v>756.44</v>
      </c>
      <c r="E52">
        <v>758.97</v>
      </c>
      <c r="F52" s="12">
        <v>10416289792</v>
      </c>
      <c r="G52" s="12">
        <v>383745.97</v>
      </c>
    </row>
    <row r="53" spans="1:7">
      <c r="A53" s="9">
        <f>'(1)'!A53</f>
        <v>42360</v>
      </c>
      <c r="B53">
        <v>761.44</v>
      </c>
      <c r="C53">
        <v>766.64</v>
      </c>
      <c r="D53">
        <v>759.77</v>
      </c>
      <c r="E53">
        <v>762.4</v>
      </c>
      <c r="F53" s="12">
        <v>8157500928</v>
      </c>
      <c r="G53" s="12">
        <v>382884.94</v>
      </c>
    </row>
    <row r="54" spans="1:7">
      <c r="A54" s="9">
        <f>'(1)'!A54</f>
        <v>42361</v>
      </c>
      <c r="B54">
        <v>761.71</v>
      </c>
      <c r="C54">
        <v>785.51</v>
      </c>
      <c r="D54">
        <v>761.71</v>
      </c>
      <c r="E54">
        <v>785.51</v>
      </c>
      <c r="F54" s="12">
        <v>11101792256</v>
      </c>
      <c r="G54" s="12">
        <v>377371.88</v>
      </c>
    </row>
    <row r="55" spans="1:7">
      <c r="A55" s="9">
        <f>'(1)'!A55</f>
        <v>42362</v>
      </c>
      <c r="B55">
        <v>791.61</v>
      </c>
      <c r="C55">
        <v>795.16</v>
      </c>
      <c r="D55">
        <v>777.22</v>
      </c>
      <c r="E55">
        <v>781.1</v>
      </c>
      <c r="F55" s="12">
        <v>7914224128</v>
      </c>
      <c r="G55" s="12">
        <v>377456.94</v>
      </c>
    </row>
    <row r="56" spans="1:7">
      <c r="A56" s="9">
        <f>'(1)'!A56</f>
        <v>42366</v>
      </c>
      <c r="B56">
        <v>781.59</v>
      </c>
      <c r="C56">
        <v>784.34</v>
      </c>
      <c r="D56">
        <v>769.44</v>
      </c>
      <c r="E56">
        <v>772.94</v>
      </c>
      <c r="F56" s="12">
        <v>8125412352</v>
      </c>
      <c r="G56" s="12">
        <v>369045.81</v>
      </c>
    </row>
    <row r="57" spans="1:7">
      <c r="A57" s="9">
        <f>'(1)'!A57</f>
        <v>42367</v>
      </c>
      <c r="B57">
        <v>772.9</v>
      </c>
      <c r="C57">
        <v>776</v>
      </c>
      <c r="D57">
        <v>751.95</v>
      </c>
      <c r="E57">
        <v>756.07</v>
      </c>
      <c r="F57" s="12">
        <v>7335774720</v>
      </c>
      <c r="G57" s="12">
        <v>369045.81</v>
      </c>
    </row>
    <row r="58" spans="1:7">
      <c r="A58" s="9">
        <f>'(1)'!A58</f>
        <v>42368</v>
      </c>
      <c r="B58">
        <v>756.08</v>
      </c>
      <c r="C58">
        <v>770.29</v>
      </c>
      <c r="D58">
        <v>750.38</v>
      </c>
      <c r="E58">
        <v>769.64</v>
      </c>
      <c r="F58" s="12">
        <v>19594196992</v>
      </c>
      <c r="G58" s="12">
        <v>369045.81</v>
      </c>
    </row>
    <row r="59" spans="1:7">
      <c r="A59" s="9">
        <f>'(1)'!A59</f>
        <v>42369</v>
      </c>
      <c r="B59">
        <v>768.76</v>
      </c>
      <c r="C59">
        <v>768.79</v>
      </c>
      <c r="D59">
        <v>754.27</v>
      </c>
      <c r="E59">
        <v>757.04</v>
      </c>
      <c r="F59" s="12">
        <v>82113134592</v>
      </c>
      <c r="G59" s="12">
        <v>360004.59</v>
      </c>
    </row>
    <row r="60" spans="1:7">
      <c r="A60" s="9">
        <f>'(1)'!A60</f>
        <v>42373</v>
      </c>
      <c r="B60">
        <v>755.16</v>
      </c>
      <c r="C60">
        <v>761.68</v>
      </c>
      <c r="D60">
        <v>741.67</v>
      </c>
      <c r="E60">
        <v>749.28</v>
      </c>
      <c r="F60" s="12">
        <v>8404184576</v>
      </c>
      <c r="G60" s="12">
        <v>355484.44</v>
      </c>
    </row>
    <row r="61" spans="1:7">
      <c r="A61" s="9">
        <f>'(1)'!A61</f>
        <v>42374</v>
      </c>
      <c r="B61">
        <v>746.38</v>
      </c>
      <c r="C61">
        <v>753.97</v>
      </c>
      <c r="D61">
        <v>743.58</v>
      </c>
      <c r="E61">
        <v>752.7</v>
      </c>
      <c r="F61" s="12">
        <v>15445393408</v>
      </c>
      <c r="G61" s="12">
        <v>357622.72</v>
      </c>
    </row>
    <row r="62" spans="1:7">
      <c r="A62" s="9">
        <f>'(1)'!A62</f>
        <v>42375</v>
      </c>
      <c r="B62">
        <v>752.61</v>
      </c>
      <c r="C62">
        <v>754.04</v>
      </c>
      <c r="D62">
        <v>735.62</v>
      </c>
      <c r="E62">
        <v>736.82</v>
      </c>
      <c r="F62" s="12">
        <v>12340211712</v>
      </c>
      <c r="G62" s="12">
        <v>360831.94</v>
      </c>
    </row>
    <row r="63" spans="1:7">
      <c r="A63" s="9">
        <f>'(1)'!A63</f>
        <v>42376</v>
      </c>
      <c r="B63">
        <v>721.12</v>
      </c>
      <c r="C63">
        <v>721.75</v>
      </c>
      <c r="D63">
        <v>699.13</v>
      </c>
      <c r="E63">
        <v>699.13</v>
      </c>
      <c r="F63" s="12">
        <v>12929234944</v>
      </c>
      <c r="G63" s="12">
        <v>351079.47</v>
      </c>
    </row>
    <row r="64" spans="1:7">
      <c r="A64" s="9">
        <f>'(1)'!A64</f>
        <v>42377</v>
      </c>
      <c r="B64">
        <v>690.15</v>
      </c>
      <c r="C64">
        <v>706.31</v>
      </c>
      <c r="D64">
        <v>681.28</v>
      </c>
      <c r="E64">
        <v>695.32</v>
      </c>
      <c r="F64" s="12">
        <v>22007128064</v>
      </c>
      <c r="G64" s="12">
        <v>351079.47</v>
      </c>
    </row>
    <row r="65" spans="1:7">
      <c r="A65" s="9">
        <f>'(1)'!A65</f>
        <v>42380</v>
      </c>
      <c r="B65">
        <v>694.3</v>
      </c>
      <c r="C65">
        <v>708.33</v>
      </c>
      <c r="D65">
        <v>692</v>
      </c>
      <c r="E65">
        <v>693.65</v>
      </c>
      <c r="F65" s="12">
        <v>17530177536</v>
      </c>
      <c r="G65" s="12">
        <v>351079.47</v>
      </c>
    </row>
    <row r="66" spans="1:7">
      <c r="A66" s="9">
        <f>'(1)'!A66</f>
        <v>42381</v>
      </c>
      <c r="B66">
        <v>690.2</v>
      </c>
      <c r="C66">
        <v>694.94</v>
      </c>
      <c r="D66">
        <v>681.57</v>
      </c>
      <c r="E66">
        <v>692.99</v>
      </c>
      <c r="F66" s="12">
        <v>21798309888</v>
      </c>
      <c r="G66" s="12">
        <v>348111.28</v>
      </c>
    </row>
    <row r="67" spans="1:7">
      <c r="A67" s="9">
        <f>'(1)'!A67</f>
        <v>42382</v>
      </c>
      <c r="B67">
        <v>693.85</v>
      </c>
      <c r="C67">
        <v>694.72</v>
      </c>
      <c r="D67">
        <v>647.86</v>
      </c>
      <c r="E67">
        <v>652.98</v>
      </c>
      <c r="F67" s="12">
        <v>38707507200</v>
      </c>
      <c r="G67" s="12">
        <v>357848.31</v>
      </c>
    </row>
    <row r="68" spans="1:7">
      <c r="A68" s="9">
        <f>'(1)'!A68</f>
        <v>42383</v>
      </c>
      <c r="B68">
        <v>649.16999999999996</v>
      </c>
      <c r="C68">
        <v>655.05999999999995</v>
      </c>
      <c r="D68">
        <v>632.19000000000005</v>
      </c>
      <c r="E68">
        <v>646.9</v>
      </c>
      <c r="F68" s="12">
        <v>23723360256</v>
      </c>
      <c r="G68" s="12">
        <v>356283.75</v>
      </c>
    </row>
    <row r="69" spans="1:7">
      <c r="A69" s="9">
        <f>'(1)'!A69</f>
        <v>42384</v>
      </c>
      <c r="B69">
        <v>652.29</v>
      </c>
      <c r="C69">
        <v>674.38</v>
      </c>
      <c r="D69">
        <v>652.29</v>
      </c>
      <c r="E69">
        <v>660.29</v>
      </c>
      <c r="F69" s="12">
        <v>30519371776</v>
      </c>
      <c r="G69" s="12">
        <v>362552.41</v>
      </c>
    </row>
    <row r="70" spans="1:7">
      <c r="A70" s="9">
        <f>'(1)'!A70</f>
        <v>42388</v>
      </c>
      <c r="B70">
        <v>653.79</v>
      </c>
      <c r="C70">
        <v>653.79</v>
      </c>
      <c r="D70">
        <v>625.99</v>
      </c>
      <c r="E70">
        <v>628.41</v>
      </c>
      <c r="F70" s="12">
        <v>34175959040</v>
      </c>
      <c r="G70" s="12">
        <v>350590.41</v>
      </c>
    </row>
    <row r="71" spans="1:7">
      <c r="A71" s="9">
        <f>'(1)'!A71</f>
        <v>42389</v>
      </c>
      <c r="B71">
        <v>632.48</v>
      </c>
      <c r="C71">
        <v>635.42999999999995</v>
      </c>
      <c r="D71">
        <v>607.14</v>
      </c>
      <c r="E71">
        <v>632.12</v>
      </c>
      <c r="F71" s="12">
        <v>30568886272</v>
      </c>
      <c r="G71" s="12">
        <v>350590.41</v>
      </c>
    </row>
    <row r="72" spans="1:7">
      <c r="A72" s="9">
        <f>'(1)'!A72</f>
        <v>42390</v>
      </c>
      <c r="B72">
        <v>649.6</v>
      </c>
      <c r="C72">
        <v>696.3</v>
      </c>
      <c r="D72">
        <v>649.24</v>
      </c>
      <c r="E72">
        <v>691.4</v>
      </c>
      <c r="F72" s="12">
        <v>46044200960</v>
      </c>
      <c r="G72" s="12">
        <v>350590.41</v>
      </c>
    </row>
    <row r="73" spans="1:7">
      <c r="A73" s="9">
        <f>'(1)'!A73</f>
        <v>42391</v>
      </c>
      <c r="B73">
        <v>695.02</v>
      </c>
      <c r="C73">
        <v>704.29</v>
      </c>
      <c r="D73">
        <v>672.49</v>
      </c>
      <c r="E73">
        <v>681.57</v>
      </c>
      <c r="F73" s="12">
        <v>20795400192</v>
      </c>
      <c r="G73" s="12">
        <v>347643.94</v>
      </c>
    </row>
    <row r="74" spans="1:7">
      <c r="A74" s="9">
        <f>'(1)'!A74</f>
        <v>42394</v>
      </c>
      <c r="B74">
        <v>667.73</v>
      </c>
      <c r="C74">
        <v>685.72</v>
      </c>
      <c r="D74">
        <v>655.57</v>
      </c>
      <c r="E74">
        <v>683.05</v>
      </c>
      <c r="F74" s="12">
        <v>13199826944</v>
      </c>
      <c r="G74" s="12">
        <v>348206.41</v>
      </c>
    </row>
    <row r="75" spans="1:7">
      <c r="A75" s="9">
        <f>'(1)'!A75</f>
        <v>42395</v>
      </c>
      <c r="B75">
        <v>688.12</v>
      </c>
      <c r="C75">
        <v>705.29</v>
      </c>
      <c r="D75">
        <v>679.55</v>
      </c>
      <c r="E75">
        <v>704.87</v>
      </c>
      <c r="F75" s="12">
        <v>14823422976</v>
      </c>
      <c r="G75" s="12">
        <v>360065.91</v>
      </c>
    </row>
    <row r="76" spans="1:7">
      <c r="A76" s="9">
        <f>'(1)'!A76</f>
        <v>42396</v>
      </c>
      <c r="B76">
        <v>707.85</v>
      </c>
      <c r="C76">
        <v>737.58</v>
      </c>
      <c r="D76">
        <v>704.78</v>
      </c>
      <c r="E76">
        <v>727.13</v>
      </c>
      <c r="F76" s="12">
        <v>32994113536</v>
      </c>
      <c r="G76" s="12">
        <v>356653.88</v>
      </c>
    </row>
    <row r="77" spans="1:7">
      <c r="A77" s="9">
        <f>'(1)'!A77</f>
        <v>42397</v>
      </c>
      <c r="B77">
        <v>732.47</v>
      </c>
      <c r="C77">
        <v>749.44</v>
      </c>
      <c r="D77">
        <v>727.9</v>
      </c>
      <c r="E77">
        <v>745.3</v>
      </c>
      <c r="F77" s="12">
        <v>30319394816</v>
      </c>
      <c r="G77" s="12">
        <v>352895.78</v>
      </c>
    </row>
    <row r="78" spans="1:7">
      <c r="A78" s="9">
        <f>'(1)'!A78</f>
        <v>42398</v>
      </c>
      <c r="B78">
        <v>742.35</v>
      </c>
      <c r="C78">
        <v>742.97</v>
      </c>
      <c r="D78">
        <v>723.83</v>
      </c>
      <c r="E78">
        <v>730.39</v>
      </c>
      <c r="F78" s="12">
        <v>16736067584</v>
      </c>
      <c r="G78" s="12">
        <v>352895.78</v>
      </c>
    </row>
    <row r="79" spans="1:7">
      <c r="A79" s="9">
        <f>'(1)'!A79</f>
        <v>42401</v>
      </c>
      <c r="B79">
        <v>721.96</v>
      </c>
      <c r="C79">
        <v>723.07</v>
      </c>
      <c r="D79">
        <v>694.93</v>
      </c>
      <c r="E79">
        <v>701.21</v>
      </c>
      <c r="F79" s="12">
        <v>17785612288</v>
      </c>
      <c r="G79" s="12">
        <v>352895.78</v>
      </c>
    </row>
    <row r="80" spans="1:7">
      <c r="A80" s="9">
        <f>'(1)'!A80</f>
        <v>42402</v>
      </c>
      <c r="B80">
        <v>690.42</v>
      </c>
      <c r="C80">
        <v>713.67</v>
      </c>
      <c r="D80">
        <v>690.39</v>
      </c>
      <c r="E80">
        <v>696.96</v>
      </c>
      <c r="F80" s="12">
        <v>19883640832</v>
      </c>
      <c r="G80" s="12">
        <v>345388.44</v>
      </c>
    </row>
    <row r="81" spans="1:7">
      <c r="A81" s="9">
        <f>'(1)'!A81</f>
        <v>42403</v>
      </c>
      <c r="B81">
        <v>723.16</v>
      </c>
      <c r="C81">
        <v>745.68</v>
      </c>
      <c r="D81">
        <v>723.16</v>
      </c>
      <c r="E81">
        <v>738.82</v>
      </c>
      <c r="F81" s="12">
        <v>21368893440</v>
      </c>
      <c r="G81" s="12">
        <v>351350.53</v>
      </c>
    </row>
    <row r="82" spans="1:7">
      <c r="A82" s="9">
        <f>'(1)'!A82</f>
        <v>42404</v>
      </c>
      <c r="B82">
        <v>730.39</v>
      </c>
      <c r="C82">
        <v>737.81</v>
      </c>
      <c r="D82">
        <v>720</v>
      </c>
      <c r="E82">
        <v>725.91</v>
      </c>
      <c r="F82" s="12">
        <v>12803586048</v>
      </c>
      <c r="G82" s="12">
        <v>344578.19</v>
      </c>
    </row>
    <row r="83" spans="1:7">
      <c r="A83" s="9">
        <f>'(1)'!A83</f>
        <v>42405</v>
      </c>
      <c r="B83">
        <v>724.26</v>
      </c>
      <c r="C83">
        <v>734.8</v>
      </c>
      <c r="D83">
        <v>700.76</v>
      </c>
      <c r="E83">
        <v>704.03</v>
      </c>
      <c r="F83" s="12">
        <v>12788904960</v>
      </c>
      <c r="G83" s="12">
        <v>346974.71999999997</v>
      </c>
    </row>
    <row r="84" spans="1:7">
      <c r="A84" s="9">
        <f>'(1)'!A84</f>
        <v>42408</v>
      </c>
      <c r="B84">
        <v>697.8</v>
      </c>
      <c r="C84">
        <v>705.32</v>
      </c>
      <c r="D84">
        <v>684.39</v>
      </c>
      <c r="E84">
        <v>690.37</v>
      </c>
      <c r="F84" s="12">
        <v>20838500352</v>
      </c>
      <c r="G84" s="12">
        <v>351066.72</v>
      </c>
    </row>
    <row r="85" spans="1:7">
      <c r="A85" s="9">
        <f>'(1)'!A85</f>
        <v>42409</v>
      </c>
      <c r="B85">
        <v>679.4</v>
      </c>
      <c r="C85">
        <v>705.2</v>
      </c>
      <c r="D85">
        <v>676.79</v>
      </c>
      <c r="E85">
        <v>696.61</v>
      </c>
      <c r="F85" s="12">
        <v>14367385600</v>
      </c>
      <c r="G85" s="12">
        <v>351066.72</v>
      </c>
    </row>
    <row r="86" spans="1:7">
      <c r="A86" s="9">
        <f>'(1)'!A86</f>
        <v>42410</v>
      </c>
      <c r="B86">
        <v>692.55</v>
      </c>
      <c r="C86">
        <v>692.55</v>
      </c>
      <c r="D86">
        <v>663.61</v>
      </c>
      <c r="E86">
        <v>671.34</v>
      </c>
      <c r="F86" s="12">
        <v>23787677696</v>
      </c>
      <c r="G86" s="12">
        <v>351066.72</v>
      </c>
    </row>
    <row r="87" spans="1:7">
      <c r="A87" s="9">
        <f>'(1)'!A87</f>
        <v>42411</v>
      </c>
      <c r="B87">
        <v>678.27</v>
      </c>
      <c r="C87">
        <v>692.39</v>
      </c>
      <c r="D87">
        <v>678.27</v>
      </c>
      <c r="E87">
        <v>689.9</v>
      </c>
      <c r="F87" s="12">
        <v>11464428544</v>
      </c>
      <c r="G87" s="12">
        <v>340874.31</v>
      </c>
    </row>
    <row r="88" spans="1:7">
      <c r="A88" s="9">
        <f>'(1)'!A88</f>
        <v>42412</v>
      </c>
      <c r="B88">
        <v>699.55</v>
      </c>
      <c r="C88">
        <v>713.53</v>
      </c>
      <c r="D88">
        <v>698.03</v>
      </c>
      <c r="E88">
        <v>707.24</v>
      </c>
      <c r="F88" s="12">
        <v>13177572352</v>
      </c>
      <c r="G88" s="12">
        <v>343919.06</v>
      </c>
    </row>
    <row r="89" spans="1:7">
      <c r="A89" s="9">
        <f>'(1)'!A89</f>
        <v>42416</v>
      </c>
      <c r="B89">
        <v>714.29</v>
      </c>
      <c r="C89">
        <v>727.38</v>
      </c>
      <c r="D89">
        <v>706.31</v>
      </c>
      <c r="E89">
        <v>708.61</v>
      </c>
      <c r="F89" s="12">
        <v>14940662784</v>
      </c>
      <c r="G89" s="12">
        <v>337894.63</v>
      </c>
    </row>
    <row r="90" spans="1:7">
      <c r="A90" s="9">
        <f>'(1)'!A90</f>
        <v>42417</v>
      </c>
      <c r="B90">
        <v>710.14</v>
      </c>
      <c r="C90">
        <v>739.52</v>
      </c>
      <c r="D90">
        <v>705.98</v>
      </c>
      <c r="E90">
        <v>735.81</v>
      </c>
      <c r="F90" s="12">
        <v>15127364608</v>
      </c>
      <c r="G90" s="12">
        <v>337612.88</v>
      </c>
    </row>
    <row r="91" spans="1:7">
      <c r="A91" s="9">
        <f>'(1)'!A91</f>
        <v>42418</v>
      </c>
      <c r="B91">
        <v>745.6</v>
      </c>
      <c r="C91">
        <v>756.36</v>
      </c>
      <c r="D91">
        <v>739.65</v>
      </c>
      <c r="E91">
        <v>752.89</v>
      </c>
      <c r="F91" s="12">
        <v>25427347456</v>
      </c>
      <c r="G91" s="12">
        <v>336606.59</v>
      </c>
    </row>
    <row r="92" spans="1:7">
      <c r="A92" s="9">
        <f>'(1)'!A92</f>
        <v>42419</v>
      </c>
      <c r="B92">
        <v>740.33</v>
      </c>
      <c r="C92">
        <v>742.99</v>
      </c>
      <c r="D92">
        <v>721.6</v>
      </c>
      <c r="E92">
        <v>725.98</v>
      </c>
      <c r="F92" s="12">
        <v>15073936384</v>
      </c>
      <c r="G92" s="12">
        <v>336606.59</v>
      </c>
    </row>
    <row r="93" spans="1:7">
      <c r="A93" s="9">
        <f>'(1)'!A93</f>
        <v>42422</v>
      </c>
      <c r="B93">
        <v>733.69</v>
      </c>
      <c r="C93">
        <v>762.58</v>
      </c>
      <c r="D93">
        <v>733.69</v>
      </c>
      <c r="E93">
        <v>761.48</v>
      </c>
      <c r="F93" s="12">
        <v>3452419584</v>
      </c>
      <c r="G93" s="12">
        <v>336606.59</v>
      </c>
    </row>
    <row r="94" spans="1:7">
      <c r="A94" s="9">
        <f>'(1)'!A94</f>
        <v>42423</v>
      </c>
      <c r="B94">
        <v>761.57</v>
      </c>
      <c r="C94">
        <v>761.57</v>
      </c>
      <c r="D94">
        <v>725.4</v>
      </c>
      <c r="E94">
        <v>737.73</v>
      </c>
      <c r="F94" s="12">
        <v>6157471232</v>
      </c>
      <c r="G94" s="12">
        <v>318512.38</v>
      </c>
    </row>
    <row r="95" spans="1:7">
      <c r="A95" s="9">
        <f>'(1)'!A95</f>
        <v>42424</v>
      </c>
      <c r="B95">
        <v>737.73</v>
      </c>
      <c r="C95">
        <v>755.55</v>
      </c>
      <c r="D95">
        <v>732.4</v>
      </c>
      <c r="E95">
        <v>745.53</v>
      </c>
      <c r="F95" s="12">
        <v>16508204032</v>
      </c>
      <c r="G95" s="12">
        <v>316089.19</v>
      </c>
    </row>
    <row r="96" spans="1:7">
      <c r="A96" s="9">
        <f>'(1)'!A96</f>
        <v>42425</v>
      </c>
      <c r="B96">
        <v>745.53</v>
      </c>
      <c r="C96">
        <v>772.08</v>
      </c>
      <c r="D96">
        <v>745.53</v>
      </c>
      <c r="E96">
        <v>757.45</v>
      </c>
      <c r="F96" s="12">
        <v>17414201344</v>
      </c>
      <c r="G96" s="12">
        <v>317941.03000000003</v>
      </c>
    </row>
    <row r="97" spans="1:7">
      <c r="A97" s="9">
        <f>'(1)'!A97</f>
        <v>42426</v>
      </c>
      <c r="B97">
        <v>757.45</v>
      </c>
      <c r="C97">
        <v>768.8</v>
      </c>
      <c r="D97">
        <v>746.19</v>
      </c>
      <c r="E97">
        <v>768.8</v>
      </c>
      <c r="F97" s="12">
        <v>21851084800</v>
      </c>
      <c r="G97" s="12">
        <v>317439.59000000003</v>
      </c>
    </row>
    <row r="98" spans="1:7">
      <c r="A98" s="9">
        <f>'(1)'!A98</f>
        <v>42429</v>
      </c>
      <c r="B98">
        <v>768.8</v>
      </c>
      <c r="C98">
        <v>790.55</v>
      </c>
      <c r="D98">
        <v>768.8</v>
      </c>
      <c r="E98">
        <v>786.36</v>
      </c>
      <c r="F98" s="12">
        <v>16745971712</v>
      </c>
      <c r="G98" s="12">
        <v>298434.40999999997</v>
      </c>
    </row>
    <row r="99" spans="1:7">
      <c r="A99" s="9">
        <f>'(1)'!A99</f>
        <v>42430</v>
      </c>
      <c r="B99">
        <v>786.36</v>
      </c>
      <c r="C99">
        <v>798.39</v>
      </c>
      <c r="D99">
        <v>777.11</v>
      </c>
      <c r="E99">
        <v>780.16</v>
      </c>
      <c r="F99" s="12">
        <v>21896497152</v>
      </c>
      <c r="G99" s="12">
        <v>298434.40999999997</v>
      </c>
    </row>
    <row r="100" spans="1:7">
      <c r="A100" s="9">
        <f>'(1)'!A100</f>
        <v>42431</v>
      </c>
      <c r="B100">
        <v>780.16</v>
      </c>
      <c r="C100">
        <v>800.29</v>
      </c>
      <c r="D100">
        <v>780.16</v>
      </c>
      <c r="E100">
        <v>798.58</v>
      </c>
      <c r="F100" s="12">
        <v>12334606336</v>
      </c>
      <c r="G100" s="12">
        <v>298434.40999999997</v>
      </c>
    </row>
    <row r="101" spans="1:7">
      <c r="A101" s="9">
        <f>'(1)'!A101</f>
        <v>42432</v>
      </c>
      <c r="B101">
        <v>798.58</v>
      </c>
      <c r="C101">
        <v>818.25</v>
      </c>
      <c r="D101">
        <v>796.26</v>
      </c>
      <c r="E101">
        <v>818.25</v>
      </c>
      <c r="F101" s="12">
        <v>15190319104</v>
      </c>
      <c r="G101" s="12">
        <v>295341.06</v>
      </c>
    </row>
    <row r="102" spans="1:7">
      <c r="A102" s="9">
        <f>'(1)'!A102</f>
        <v>42433</v>
      </c>
      <c r="B102">
        <v>818.25</v>
      </c>
      <c r="C102">
        <v>840.1</v>
      </c>
      <c r="D102">
        <v>818.25</v>
      </c>
      <c r="E102">
        <v>839.23</v>
      </c>
      <c r="F102" s="12">
        <v>12155464704</v>
      </c>
      <c r="G102" s="12">
        <v>301765.25</v>
      </c>
    </row>
    <row r="103" spans="1:7">
      <c r="A103" s="9">
        <f>'(1)'!A103</f>
        <v>42436</v>
      </c>
      <c r="B103">
        <v>839.23</v>
      </c>
      <c r="C103">
        <v>840.04</v>
      </c>
      <c r="D103">
        <v>815.11</v>
      </c>
      <c r="E103">
        <v>835.64</v>
      </c>
      <c r="F103" s="12">
        <v>15510645760</v>
      </c>
      <c r="G103" s="12">
        <v>286745.19</v>
      </c>
    </row>
    <row r="104" spans="1:7">
      <c r="A104" s="9">
        <f>'(1)'!A104</f>
        <v>42437</v>
      </c>
      <c r="B104">
        <v>835.64</v>
      </c>
      <c r="C104">
        <v>850.15</v>
      </c>
      <c r="D104">
        <v>828.53</v>
      </c>
      <c r="E104">
        <v>834.24</v>
      </c>
      <c r="F104" s="12">
        <v>14054545408</v>
      </c>
      <c r="G104" s="12">
        <v>293370.25</v>
      </c>
    </row>
    <row r="105" spans="1:7">
      <c r="A105" s="9">
        <f>'(1)'!A105</f>
        <v>42438</v>
      </c>
      <c r="B105">
        <v>834.24</v>
      </c>
      <c r="C105">
        <v>854.06</v>
      </c>
      <c r="D105">
        <v>831.7</v>
      </c>
      <c r="E105">
        <v>845.59</v>
      </c>
      <c r="F105" s="12">
        <v>16825864192</v>
      </c>
      <c r="G105" s="12">
        <v>315993.88</v>
      </c>
    </row>
    <row r="106" spans="1:7">
      <c r="A106" s="9">
        <f>'(1)'!A106</f>
        <v>42439</v>
      </c>
      <c r="B106">
        <v>845.59</v>
      </c>
      <c r="C106">
        <v>847.18</v>
      </c>
      <c r="D106">
        <v>826.32</v>
      </c>
      <c r="E106">
        <v>830.54</v>
      </c>
      <c r="F106" s="12">
        <v>14728890368</v>
      </c>
      <c r="G106" s="12">
        <v>315993.88</v>
      </c>
    </row>
    <row r="107" spans="1:7">
      <c r="A107" s="9">
        <f>'(1)'!A107</f>
        <v>42440</v>
      </c>
      <c r="B107">
        <v>830.54</v>
      </c>
      <c r="C107">
        <v>845.12</v>
      </c>
      <c r="D107">
        <v>818.95</v>
      </c>
      <c r="E107">
        <v>821.64</v>
      </c>
      <c r="F107" s="12">
        <v>11771126784</v>
      </c>
      <c r="G107" s="12">
        <v>315993.88</v>
      </c>
    </row>
    <row r="108" spans="1:7">
      <c r="A108" s="9">
        <f>'(1)'!A108</f>
        <v>42443</v>
      </c>
      <c r="B108">
        <v>821.64</v>
      </c>
      <c r="C108">
        <v>835.97</v>
      </c>
      <c r="D108">
        <v>821.19</v>
      </c>
      <c r="E108">
        <v>835.97</v>
      </c>
      <c r="F108" s="12">
        <v>27203520512</v>
      </c>
      <c r="G108" s="12">
        <v>312540.28000000003</v>
      </c>
    </row>
    <row r="109" spans="1:7">
      <c r="A109" s="9">
        <f>'(1)'!A109</f>
        <v>42444</v>
      </c>
      <c r="B109">
        <v>835.97</v>
      </c>
      <c r="C109">
        <v>876.33</v>
      </c>
      <c r="D109">
        <v>835.97</v>
      </c>
      <c r="E109">
        <v>873.8</v>
      </c>
      <c r="F109" s="12">
        <v>13880167424</v>
      </c>
      <c r="G109" s="12">
        <v>316404.5</v>
      </c>
    </row>
    <row r="110" spans="1:7">
      <c r="A110" s="9">
        <f>'(1)'!A110</f>
        <v>42445</v>
      </c>
      <c r="B110">
        <v>873.8</v>
      </c>
      <c r="C110">
        <v>894.76</v>
      </c>
      <c r="D110">
        <v>866.88</v>
      </c>
      <c r="E110">
        <v>885.13</v>
      </c>
      <c r="F110" s="12">
        <v>25202939904</v>
      </c>
      <c r="G110" s="12">
        <v>326412.84000000003</v>
      </c>
    </row>
    <row r="111" spans="1:7">
      <c r="A111" s="9">
        <f>'(1)'!A111</f>
        <v>42446</v>
      </c>
      <c r="B111">
        <v>885.13</v>
      </c>
      <c r="C111">
        <v>887.09</v>
      </c>
      <c r="D111">
        <v>866.47</v>
      </c>
      <c r="E111">
        <v>883.6</v>
      </c>
      <c r="F111" s="12">
        <v>25331843072</v>
      </c>
      <c r="G111" s="12">
        <v>334408.09000000003</v>
      </c>
    </row>
    <row r="112" spans="1:7">
      <c r="A112" s="9">
        <f>'(1)'!A112</f>
        <v>42447</v>
      </c>
      <c r="B112">
        <v>883.6</v>
      </c>
      <c r="C112">
        <v>891.18</v>
      </c>
      <c r="D112">
        <v>874.22</v>
      </c>
      <c r="E112">
        <v>889.02</v>
      </c>
      <c r="F112" s="12">
        <v>18589587456</v>
      </c>
      <c r="G112" s="12">
        <v>341656.94</v>
      </c>
    </row>
    <row r="113" spans="1:7">
      <c r="A113" s="9">
        <f>'(1)'!A113</f>
        <v>42450</v>
      </c>
      <c r="B113">
        <v>889.02</v>
      </c>
      <c r="C113">
        <v>889.45</v>
      </c>
      <c r="D113">
        <v>863.83</v>
      </c>
      <c r="E113">
        <v>865.4</v>
      </c>
      <c r="F113" s="12">
        <v>23854254080</v>
      </c>
      <c r="G113" s="12">
        <v>341656.94</v>
      </c>
    </row>
    <row r="114" spans="1:7">
      <c r="A114" s="9">
        <f>'(1)'!A114</f>
        <v>42451</v>
      </c>
      <c r="B114">
        <v>865.4</v>
      </c>
      <c r="C114">
        <v>865.4</v>
      </c>
      <c r="D114">
        <v>841.49</v>
      </c>
      <c r="E114">
        <v>847.26</v>
      </c>
      <c r="F114" s="12">
        <v>18232899584</v>
      </c>
      <c r="G114" s="12">
        <v>341656.94</v>
      </c>
    </row>
    <row r="115" spans="1:7">
      <c r="A115" s="9">
        <f>'(1)'!A115</f>
        <v>42452</v>
      </c>
      <c r="B115">
        <v>847.26</v>
      </c>
      <c r="C115">
        <v>868.88</v>
      </c>
      <c r="D115">
        <v>847.26</v>
      </c>
      <c r="E115">
        <v>862.22</v>
      </c>
      <c r="F115" s="12">
        <v>13811975168</v>
      </c>
      <c r="G115" s="12">
        <v>331503.34000000003</v>
      </c>
    </row>
    <row r="116" spans="1:7">
      <c r="A116" s="9">
        <f>'(1)'!A116</f>
        <v>42453</v>
      </c>
      <c r="B116">
        <v>862.22</v>
      </c>
      <c r="C116">
        <v>873.01</v>
      </c>
      <c r="D116">
        <v>848.25</v>
      </c>
      <c r="E116">
        <v>851.67</v>
      </c>
      <c r="F116" s="12">
        <v>5798552576</v>
      </c>
      <c r="G116" s="12">
        <v>323136.71999999997</v>
      </c>
    </row>
    <row r="117" spans="1:7">
      <c r="A117" s="9">
        <f>'(1)'!A117</f>
        <v>42457</v>
      </c>
      <c r="B117">
        <v>851.67</v>
      </c>
      <c r="C117">
        <v>851.67</v>
      </c>
      <c r="D117">
        <v>835.75</v>
      </c>
      <c r="E117">
        <v>843.42</v>
      </c>
      <c r="F117" s="12">
        <v>13004495872</v>
      </c>
      <c r="G117" s="12">
        <v>325326.5</v>
      </c>
    </row>
    <row r="118" spans="1:7">
      <c r="A118" s="9">
        <f>'(1)'!A118</f>
        <v>42458</v>
      </c>
      <c r="B118">
        <v>843.42</v>
      </c>
      <c r="C118">
        <v>876.77</v>
      </c>
      <c r="D118">
        <v>843.42</v>
      </c>
      <c r="E118">
        <v>869.86</v>
      </c>
      <c r="F118" s="12">
        <v>13926716416</v>
      </c>
      <c r="G118" s="12">
        <v>341145.88</v>
      </c>
    </row>
    <row r="119" spans="1:7">
      <c r="A119" s="9">
        <f>'(1)'!A119</f>
        <v>42459</v>
      </c>
      <c r="B119">
        <v>869.86</v>
      </c>
      <c r="C119">
        <v>882.75</v>
      </c>
      <c r="D119">
        <v>858.62</v>
      </c>
      <c r="E119">
        <v>876.2</v>
      </c>
      <c r="F119" s="12">
        <v>14961852416</v>
      </c>
      <c r="G119" s="12">
        <v>335177.09000000003</v>
      </c>
    </row>
    <row r="120" spans="1:7">
      <c r="A120" s="9">
        <f>'(1)'!A120</f>
        <v>42460</v>
      </c>
      <c r="B120">
        <v>876.2</v>
      </c>
      <c r="C120">
        <v>876.2</v>
      </c>
      <c r="D120">
        <v>847.04</v>
      </c>
      <c r="E120">
        <v>861.96</v>
      </c>
      <c r="F120" s="12">
        <v>31033286656</v>
      </c>
      <c r="G120" s="12">
        <v>335177.09000000003</v>
      </c>
    </row>
    <row r="121" spans="1:7">
      <c r="A121" s="9">
        <f>'(1)'!A121</f>
        <v>42461</v>
      </c>
      <c r="B121">
        <v>861.96</v>
      </c>
      <c r="C121">
        <v>868.89</v>
      </c>
      <c r="D121">
        <v>847.6</v>
      </c>
      <c r="E121">
        <v>861.76</v>
      </c>
      <c r="F121" s="12">
        <v>20992401408</v>
      </c>
      <c r="G121" s="12">
        <v>335177.09000000003</v>
      </c>
    </row>
    <row r="122" spans="1:7">
      <c r="A122" s="9">
        <f>'(1)'!A122</f>
        <v>42464</v>
      </c>
      <c r="B122">
        <v>861.76</v>
      </c>
      <c r="C122">
        <v>861.76</v>
      </c>
      <c r="D122">
        <v>839.62</v>
      </c>
      <c r="E122">
        <v>846.61</v>
      </c>
      <c r="F122" s="12">
        <v>18201475072</v>
      </c>
      <c r="G122" s="12">
        <v>324065.19</v>
      </c>
    </row>
    <row r="123" spans="1:7">
      <c r="A123" s="9">
        <f>'(1)'!A123</f>
        <v>42465</v>
      </c>
      <c r="B123">
        <v>846.61</v>
      </c>
      <c r="C123">
        <v>865.5</v>
      </c>
      <c r="D123">
        <v>846.61</v>
      </c>
      <c r="E123">
        <v>863.29</v>
      </c>
      <c r="F123" s="12">
        <v>15970882560</v>
      </c>
      <c r="G123" s="12">
        <v>316413.75</v>
      </c>
    </row>
    <row r="124" spans="1:7">
      <c r="A124" s="9">
        <f>'(1)'!A124</f>
        <v>42466</v>
      </c>
      <c r="B124">
        <v>863.29</v>
      </c>
      <c r="C124">
        <v>872.56</v>
      </c>
      <c r="D124">
        <v>852.98</v>
      </c>
      <c r="E124">
        <v>859.24</v>
      </c>
      <c r="F124" s="12">
        <v>15501212672</v>
      </c>
      <c r="G124" s="12">
        <v>321347.65999999997</v>
      </c>
    </row>
    <row r="125" spans="1:7">
      <c r="A125" s="9">
        <f>'(1)'!A125</f>
        <v>42467</v>
      </c>
      <c r="B125">
        <v>859.24</v>
      </c>
      <c r="C125">
        <v>882.82</v>
      </c>
      <c r="D125">
        <v>859.24</v>
      </c>
      <c r="E125">
        <v>879.07</v>
      </c>
      <c r="F125" s="12">
        <v>14591241216</v>
      </c>
      <c r="G125" s="12">
        <v>310651.88</v>
      </c>
    </row>
    <row r="126" spans="1:7">
      <c r="A126" s="9">
        <f>'(1)'!A126</f>
        <v>42468</v>
      </c>
      <c r="B126">
        <v>879.07</v>
      </c>
      <c r="C126">
        <v>903.04</v>
      </c>
      <c r="D126">
        <v>875.94</v>
      </c>
      <c r="E126">
        <v>900.98</v>
      </c>
      <c r="F126" s="12">
        <v>18641383424</v>
      </c>
      <c r="G126" s="12">
        <v>321351.13</v>
      </c>
    </row>
    <row r="127" spans="1:7">
      <c r="A127" s="9">
        <f>'(1)'!A127</f>
        <v>42471</v>
      </c>
      <c r="B127">
        <v>900.98</v>
      </c>
      <c r="C127">
        <v>913.55</v>
      </c>
      <c r="D127">
        <v>897.34</v>
      </c>
      <c r="E127">
        <v>911.07</v>
      </c>
      <c r="F127" s="12">
        <v>17052077056</v>
      </c>
      <c r="G127" s="12">
        <v>321351.13</v>
      </c>
    </row>
    <row r="128" spans="1:7">
      <c r="A128" s="9">
        <f>'(1)'!A128</f>
        <v>42472</v>
      </c>
      <c r="B128">
        <v>911.07</v>
      </c>
      <c r="C128">
        <v>932.15</v>
      </c>
      <c r="D128">
        <v>910.21</v>
      </c>
      <c r="E128">
        <v>922.5</v>
      </c>
      <c r="F128" s="12">
        <v>17159641088</v>
      </c>
      <c r="G128" s="12">
        <v>321351.13</v>
      </c>
    </row>
    <row r="129" spans="1:7">
      <c r="A129" s="9">
        <f>'(1)'!A129</f>
        <v>42473</v>
      </c>
      <c r="B129">
        <v>922.5</v>
      </c>
      <c r="C129">
        <v>926.53</v>
      </c>
      <c r="D129">
        <v>906.62</v>
      </c>
      <c r="E129">
        <v>914.34</v>
      </c>
      <c r="F129" s="12">
        <v>19501664256</v>
      </c>
      <c r="G129" s="12">
        <v>326083.03000000003</v>
      </c>
    </row>
    <row r="130" spans="1:7">
      <c r="A130" s="9">
        <f>'(1)'!A130</f>
        <v>42474</v>
      </c>
      <c r="B130">
        <v>914.34</v>
      </c>
      <c r="C130">
        <v>916.4</v>
      </c>
      <c r="D130">
        <v>899.37</v>
      </c>
      <c r="E130">
        <v>905.1</v>
      </c>
      <c r="F130" s="12">
        <v>32964751360</v>
      </c>
      <c r="G130" s="12">
        <v>329219.65999999997</v>
      </c>
    </row>
    <row r="131" spans="1:7">
      <c r="A131" s="9">
        <f>'(1)'!A131</f>
        <v>42475</v>
      </c>
      <c r="B131">
        <v>905.1</v>
      </c>
      <c r="C131">
        <v>905.1</v>
      </c>
      <c r="D131">
        <v>864.46</v>
      </c>
      <c r="E131">
        <v>899.58</v>
      </c>
      <c r="F131" s="12">
        <v>31071832064</v>
      </c>
      <c r="G131" s="12">
        <v>343142.16</v>
      </c>
    </row>
    <row r="132" spans="1:7">
      <c r="A132" s="9">
        <f>'(1)'!A132</f>
        <v>42478</v>
      </c>
      <c r="B132">
        <v>899.58</v>
      </c>
      <c r="C132">
        <v>928.11</v>
      </c>
      <c r="D132">
        <v>899.58</v>
      </c>
      <c r="E132">
        <v>926.64</v>
      </c>
      <c r="F132" s="12">
        <v>26301370368</v>
      </c>
      <c r="G132" s="12">
        <v>344580.06</v>
      </c>
    </row>
    <row r="133" spans="1:7">
      <c r="A133" s="9">
        <f>'(1)'!A133</f>
        <v>42479</v>
      </c>
      <c r="B133">
        <v>926.64</v>
      </c>
      <c r="C133">
        <v>943.16</v>
      </c>
      <c r="D133">
        <v>912.12</v>
      </c>
      <c r="E133">
        <v>943.16</v>
      </c>
      <c r="F133" s="12">
        <v>33302505472</v>
      </c>
      <c r="G133" s="12">
        <v>336485.22</v>
      </c>
    </row>
    <row r="134" spans="1:7">
      <c r="A134" s="9">
        <f>'(1)'!A134</f>
        <v>42480</v>
      </c>
      <c r="B134">
        <v>943.16</v>
      </c>
      <c r="C134">
        <v>960.96</v>
      </c>
      <c r="D134">
        <v>925.67</v>
      </c>
      <c r="E134">
        <v>927.23</v>
      </c>
      <c r="F134" s="12">
        <v>23534129152</v>
      </c>
      <c r="G134" s="12">
        <v>335760.69</v>
      </c>
    </row>
    <row r="135" spans="1:7">
      <c r="A135" s="9">
        <f>'(1)'!A135</f>
        <v>42481</v>
      </c>
      <c r="B135">
        <v>927.23</v>
      </c>
      <c r="C135">
        <v>941.31</v>
      </c>
      <c r="D135">
        <v>919.19</v>
      </c>
      <c r="E135">
        <v>931.46</v>
      </c>
      <c r="F135" s="12">
        <v>27881508864</v>
      </c>
      <c r="G135" s="12">
        <v>335760.69</v>
      </c>
    </row>
    <row r="136" spans="1:7">
      <c r="A136" s="9">
        <f>'(1)'!A136</f>
        <v>42482</v>
      </c>
      <c r="B136">
        <v>931.46</v>
      </c>
      <c r="C136">
        <v>935.99</v>
      </c>
      <c r="D136">
        <v>919.03</v>
      </c>
      <c r="E136">
        <v>927.66</v>
      </c>
      <c r="F136" s="12">
        <v>26014302208</v>
      </c>
      <c r="G136" s="12">
        <v>352093.72</v>
      </c>
    </row>
    <row r="137" spans="1:7">
      <c r="A137" s="9">
        <f>'(1)'!A137</f>
        <v>42485</v>
      </c>
      <c r="B137">
        <v>927.66</v>
      </c>
      <c r="C137">
        <v>931.19</v>
      </c>
      <c r="D137">
        <v>916.57</v>
      </c>
      <c r="E137">
        <v>931.19</v>
      </c>
      <c r="F137" s="12">
        <v>20997937152</v>
      </c>
      <c r="G137" s="12">
        <v>348054.03</v>
      </c>
    </row>
    <row r="138" spans="1:7">
      <c r="A138" s="9">
        <f>'(1)'!A138</f>
        <v>42486</v>
      </c>
      <c r="B138">
        <v>931.19</v>
      </c>
      <c r="C138">
        <v>945.78</v>
      </c>
      <c r="D138">
        <v>919.71</v>
      </c>
      <c r="E138">
        <v>927.09</v>
      </c>
      <c r="F138" s="12">
        <v>17886781440</v>
      </c>
      <c r="G138" s="12">
        <v>342349.47</v>
      </c>
    </row>
    <row r="139" spans="1:7">
      <c r="A139" s="9">
        <f>'(1)'!A139</f>
        <v>42487</v>
      </c>
      <c r="B139">
        <v>927.09</v>
      </c>
      <c r="C139">
        <v>964.41</v>
      </c>
      <c r="D139">
        <v>927.09</v>
      </c>
      <c r="E139">
        <v>964.41</v>
      </c>
      <c r="F139" s="12">
        <v>15440926720</v>
      </c>
      <c r="G139" s="12">
        <v>345008.25</v>
      </c>
    </row>
    <row r="140" spans="1:7">
      <c r="A140" s="9">
        <f>'(1)'!A140</f>
        <v>42488</v>
      </c>
      <c r="B140">
        <v>964.41</v>
      </c>
      <c r="C140">
        <v>968.03</v>
      </c>
      <c r="D140">
        <v>945.72</v>
      </c>
      <c r="E140">
        <v>951.11</v>
      </c>
      <c r="F140" s="12">
        <v>14453241856</v>
      </c>
      <c r="G140" s="12">
        <v>346345.63</v>
      </c>
    </row>
    <row r="141" spans="1:7">
      <c r="A141" s="9">
        <f>'(1)'!A141</f>
        <v>42489</v>
      </c>
      <c r="B141">
        <v>951.11</v>
      </c>
      <c r="C141">
        <v>951.11</v>
      </c>
      <c r="D141">
        <v>907.66</v>
      </c>
      <c r="E141">
        <v>912.58</v>
      </c>
      <c r="F141" s="12">
        <v>24991098880</v>
      </c>
      <c r="G141" s="12">
        <v>346345.63</v>
      </c>
    </row>
    <row r="142" spans="1:7">
      <c r="A142" s="9">
        <f>'(1)'!A142</f>
        <v>42492</v>
      </c>
      <c r="B142">
        <v>912.58</v>
      </c>
      <c r="C142">
        <v>924.43</v>
      </c>
      <c r="D142">
        <v>906.64</v>
      </c>
      <c r="E142">
        <v>916.53</v>
      </c>
      <c r="F142" s="12">
        <v>43836854272</v>
      </c>
      <c r="G142" s="12">
        <v>346345.63</v>
      </c>
    </row>
    <row r="143" spans="1:7">
      <c r="A143" s="9">
        <f>'(1)'!A143</f>
        <v>42493</v>
      </c>
      <c r="B143">
        <v>916.53</v>
      </c>
      <c r="C143">
        <v>916.53</v>
      </c>
      <c r="D143">
        <v>896.42</v>
      </c>
      <c r="E143">
        <v>912.02</v>
      </c>
      <c r="F143" s="12">
        <v>24317675520</v>
      </c>
      <c r="G143" s="12">
        <v>357130.09</v>
      </c>
    </row>
    <row r="144" spans="1:7">
      <c r="A144" s="9">
        <f>'(1)'!A144</f>
        <v>42494</v>
      </c>
      <c r="B144">
        <v>912.02</v>
      </c>
      <c r="C144">
        <v>912.02</v>
      </c>
      <c r="D144">
        <v>886.92</v>
      </c>
      <c r="E144">
        <v>897.11</v>
      </c>
      <c r="F144" s="12">
        <v>17385302016</v>
      </c>
      <c r="G144" s="12">
        <v>365880.22</v>
      </c>
    </row>
    <row r="145" spans="1:7">
      <c r="A145" s="9">
        <f>'(1)'!A145</f>
        <v>42495</v>
      </c>
      <c r="B145">
        <v>897.11</v>
      </c>
      <c r="C145">
        <v>927.04</v>
      </c>
      <c r="D145">
        <v>895.83</v>
      </c>
      <c r="E145">
        <v>927</v>
      </c>
      <c r="F145" s="12">
        <v>21415917568</v>
      </c>
      <c r="G145" s="12">
        <v>364086.66</v>
      </c>
    </row>
    <row r="146" spans="1:7">
      <c r="A146" s="9">
        <f>'(1)'!A146</f>
        <v>42496</v>
      </c>
      <c r="B146">
        <v>927</v>
      </c>
      <c r="C146">
        <v>934.63</v>
      </c>
      <c r="D146">
        <v>915.95</v>
      </c>
      <c r="E146">
        <v>915.95</v>
      </c>
      <c r="F146" s="12">
        <v>24132980736</v>
      </c>
      <c r="G146" s="12">
        <v>369270.09</v>
      </c>
    </row>
    <row r="147" spans="1:7">
      <c r="A147" s="9">
        <f>'(1)'!A147</f>
        <v>42499</v>
      </c>
      <c r="B147">
        <v>915.95</v>
      </c>
      <c r="C147">
        <v>923.75</v>
      </c>
      <c r="D147">
        <v>907.96</v>
      </c>
      <c r="E147">
        <v>921.88</v>
      </c>
      <c r="F147" s="12">
        <v>18860435456</v>
      </c>
      <c r="G147" s="12">
        <v>380305.59</v>
      </c>
    </row>
    <row r="148" spans="1:7">
      <c r="A148" s="9">
        <f>'(1)'!A148</f>
        <v>42500</v>
      </c>
      <c r="B148">
        <v>921.88</v>
      </c>
      <c r="C148">
        <v>942.27</v>
      </c>
      <c r="D148">
        <v>918.73</v>
      </c>
      <c r="E148">
        <v>929.12</v>
      </c>
      <c r="F148" s="12">
        <v>14314789888</v>
      </c>
      <c r="G148" s="12">
        <v>380305.59</v>
      </c>
    </row>
    <row r="149" spans="1:7">
      <c r="A149" s="9">
        <f>'(1)'!A149</f>
        <v>42501</v>
      </c>
      <c r="B149">
        <v>929.12</v>
      </c>
      <c r="C149">
        <v>934.97</v>
      </c>
      <c r="D149">
        <v>910.34</v>
      </c>
      <c r="E149">
        <v>931.73</v>
      </c>
      <c r="F149" s="12">
        <v>18184368128</v>
      </c>
      <c r="G149" s="12">
        <v>380305.59</v>
      </c>
    </row>
    <row r="150" spans="1:7">
      <c r="A150" s="9">
        <f>'(1)'!A150</f>
        <v>42502</v>
      </c>
      <c r="B150">
        <v>931.73</v>
      </c>
      <c r="C150">
        <v>931.73</v>
      </c>
      <c r="D150">
        <v>918.12</v>
      </c>
      <c r="E150">
        <v>926.82</v>
      </c>
      <c r="F150" s="12">
        <v>20145344512</v>
      </c>
      <c r="G150" s="12">
        <v>389291.47</v>
      </c>
    </row>
    <row r="151" spans="1:7">
      <c r="A151" s="9">
        <f>'(1)'!A151</f>
        <v>42503</v>
      </c>
      <c r="B151">
        <v>926.82</v>
      </c>
      <c r="C151">
        <v>926.82</v>
      </c>
      <c r="D151">
        <v>885.42</v>
      </c>
      <c r="E151">
        <v>885.42</v>
      </c>
      <c r="F151" s="12">
        <v>9387851776</v>
      </c>
      <c r="G151" s="12">
        <v>381499.66</v>
      </c>
    </row>
    <row r="152" spans="1:7">
      <c r="A152" s="9">
        <f>'(1)'!A152</f>
        <v>42506</v>
      </c>
      <c r="B152">
        <v>885.42</v>
      </c>
      <c r="C152">
        <v>902.35</v>
      </c>
      <c r="D152">
        <v>885.42</v>
      </c>
      <c r="E152">
        <v>893.09</v>
      </c>
      <c r="F152" s="12">
        <v>12323731456</v>
      </c>
      <c r="G152" s="12">
        <v>384907.34</v>
      </c>
    </row>
    <row r="153" spans="1:7">
      <c r="A153" s="9">
        <f>'(1)'!A153</f>
        <v>42507</v>
      </c>
      <c r="B153">
        <v>893.09</v>
      </c>
      <c r="C153">
        <v>893.09</v>
      </c>
      <c r="D153">
        <v>873.58</v>
      </c>
      <c r="E153">
        <v>879.55</v>
      </c>
      <c r="F153" s="12">
        <v>18488948736</v>
      </c>
      <c r="G153" s="12">
        <v>382907.44</v>
      </c>
    </row>
    <row r="154" spans="1:7">
      <c r="A154" s="9">
        <f>'(1)'!A154</f>
        <v>42508</v>
      </c>
      <c r="B154">
        <v>879.55</v>
      </c>
      <c r="C154">
        <v>893.43</v>
      </c>
      <c r="D154">
        <v>878.13</v>
      </c>
      <c r="E154">
        <v>891.48</v>
      </c>
      <c r="F154" s="12">
        <v>10748733440</v>
      </c>
      <c r="G154" s="12">
        <v>391241.38</v>
      </c>
    </row>
    <row r="155" spans="1:7">
      <c r="A155" s="9">
        <f>'(1)'!A155</f>
        <v>42509</v>
      </c>
      <c r="B155">
        <v>891.48</v>
      </c>
      <c r="C155">
        <v>917.6</v>
      </c>
      <c r="D155">
        <v>891.48</v>
      </c>
      <c r="E155">
        <v>907.97</v>
      </c>
      <c r="F155" s="12">
        <v>19228289024</v>
      </c>
      <c r="G155" s="12">
        <v>391241.38</v>
      </c>
    </row>
    <row r="156" spans="1:7">
      <c r="A156" s="9">
        <f>'(1)'!A156</f>
        <v>42510</v>
      </c>
      <c r="B156">
        <v>907.97</v>
      </c>
      <c r="C156">
        <v>934.61</v>
      </c>
      <c r="D156">
        <v>907.97</v>
      </c>
      <c r="E156">
        <v>918.79</v>
      </c>
      <c r="F156" s="12">
        <v>27826276352</v>
      </c>
      <c r="G156" s="12">
        <v>391241.38</v>
      </c>
    </row>
    <row r="157" spans="1:7">
      <c r="A157" s="9">
        <f>'(1)'!A157</f>
        <v>42513</v>
      </c>
      <c r="B157">
        <v>918.79</v>
      </c>
      <c r="C157">
        <v>921.88</v>
      </c>
      <c r="D157">
        <v>910.5</v>
      </c>
      <c r="E157">
        <v>917.52</v>
      </c>
      <c r="F157" s="12">
        <v>25767251968</v>
      </c>
      <c r="G157" s="12">
        <v>387475.41</v>
      </c>
    </row>
    <row r="158" spans="1:7">
      <c r="A158" s="9">
        <f>'(1)'!A158</f>
        <v>42514</v>
      </c>
      <c r="B158">
        <v>917.52</v>
      </c>
      <c r="C158">
        <v>927.45</v>
      </c>
      <c r="D158">
        <v>913.95</v>
      </c>
      <c r="E158">
        <v>925.51</v>
      </c>
      <c r="F158" s="12">
        <v>13698188288</v>
      </c>
      <c r="G158" s="12">
        <v>380898.66</v>
      </c>
    </row>
    <row r="159" spans="1:7">
      <c r="A159" s="9">
        <f>'(1)'!A159</f>
        <v>42515</v>
      </c>
      <c r="B159">
        <v>925.51</v>
      </c>
      <c r="C159">
        <v>928.95</v>
      </c>
      <c r="D159">
        <v>904.33</v>
      </c>
      <c r="E159">
        <v>904.33</v>
      </c>
      <c r="F159" s="12">
        <v>15185067008</v>
      </c>
      <c r="G159" s="12">
        <v>386260.13</v>
      </c>
    </row>
    <row r="160" spans="1:7">
      <c r="A160" s="9">
        <f>'(1)'!A160</f>
        <v>42516</v>
      </c>
      <c r="B160">
        <v>904.33</v>
      </c>
      <c r="C160">
        <v>904.33</v>
      </c>
      <c r="D160">
        <v>884.8</v>
      </c>
      <c r="E160">
        <v>890.52</v>
      </c>
      <c r="F160" s="12">
        <v>20079288320</v>
      </c>
      <c r="G160" s="12">
        <v>404343.72</v>
      </c>
    </row>
    <row r="161" spans="1:7">
      <c r="A161" s="9">
        <f>'(1)'!A161</f>
        <v>42517</v>
      </c>
      <c r="B161">
        <v>890.52</v>
      </c>
      <c r="C161">
        <v>896.76</v>
      </c>
      <c r="D161">
        <v>874.88</v>
      </c>
      <c r="E161">
        <v>885.93</v>
      </c>
      <c r="F161" s="12">
        <v>16253598720</v>
      </c>
      <c r="G161" s="12">
        <v>406870.38</v>
      </c>
    </row>
    <row r="162" spans="1:7">
      <c r="A162" s="9">
        <f>'(1)'!A162</f>
        <v>42521</v>
      </c>
      <c r="B162">
        <v>885.93</v>
      </c>
      <c r="C162">
        <v>903.7</v>
      </c>
      <c r="D162">
        <v>885.93</v>
      </c>
      <c r="E162">
        <v>902.64</v>
      </c>
      <c r="F162" s="12">
        <v>15954828288</v>
      </c>
      <c r="G162" s="12">
        <v>406870.38</v>
      </c>
    </row>
    <row r="163" spans="1:7">
      <c r="A163" s="9">
        <f>'(1)'!A163</f>
        <v>42522</v>
      </c>
      <c r="B163">
        <v>902.64</v>
      </c>
      <c r="C163">
        <v>927.26</v>
      </c>
      <c r="D163">
        <v>902.64</v>
      </c>
      <c r="E163">
        <v>922.91</v>
      </c>
      <c r="F163" s="12">
        <v>24371460096</v>
      </c>
      <c r="G163" s="12">
        <v>406870.38</v>
      </c>
    </row>
    <row r="164" spans="1:7">
      <c r="A164" s="9">
        <f>'(1)'!A164</f>
        <v>42523</v>
      </c>
      <c r="B164">
        <v>922.91</v>
      </c>
      <c r="C164">
        <v>948.87</v>
      </c>
      <c r="D164">
        <v>922.91</v>
      </c>
      <c r="E164">
        <v>948.87</v>
      </c>
      <c r="F164" s="12">
        <v>23439331328</v>
      </c>
      <c r="G164" s="12">
        <v>408157.31</v>
      </c>
    </row>
    <row r="165" spans="1:7">
      <c r="A165" s="9">
        <f>'(1)'!A165</f>
        <v>42524</v>
      </c>
      <c r="B165">
        <v>948.87</v>
      </c>
      <c r="C165">
        <v>965.36</v>
      </c>
      <c r="D165">
        <v>947.32</v>
      </c>
      <c r="E165">
        <v>965.36</v>
      </c>
      <c r="F165" s="12">
        <v>21973594112</v>
      </c>
      <c r="G165" s="12">
        <v>413278.71999999997</v>
      </c>
    </row>
    <row r="166" spans="1:7">
      <c r="A166" s="9">
        <f>'(1)'!A166</f>
        <v>42527</v>
      </c>
      <c r="B166">
        <v>965.36</v>
      </c>
      <c r="C166">
        <v>967.58</v>
      </c>
      <c r="D166">
        <v>945.02</v>
      </c>
      <c r="E166">
        <v>950.86</v>
      </c>
      <c r="F166" s="12">
        <v>22066470912</v>
      </c>
      <c r="G166" s="12">
        <v>402195.22</v>
      </c>
    </row>
    <row r="167" spans="1:7">
      <c r="A167" s="9">
        <f>'(1)'!A167</f>
        <v>42528</v>
      </c>
      <c r="B167">
        <v>950.86</v>
      </c>
      <c r="C167">
        <v>950.86</v>
      </c>
      <c r="D167">
        <v>924.65</v>
      </c>
      <c r="E167">
        <v>924.65</v>
      </c>
      <c r="F167" s="12">
        <v>47888424960</v>
      </c>
      <c r="G167" s="12">
        <v>395848.47</v>
      </c>
    </row>
    <row r="168" spans="1:7">
      <c r="A168" s="9">
        <f>'(1)'!A168</f>
        <v>42529</v>
      </c>
      <c r="B168">
        <v>924.65</v>
      </c>
      <c r="C168">
        <v>924.65</v>
      </c>
      <c r="D168">
        <v>891.24</v>
      </c>
      <c r="E168">
        <v>900.19</v>
      </c>
      <c r="F168" s="12">
        <v>30388025344</v>
      </c>
      <c r="G168" s="12">
        <v>398728.19</v>
      </c>
    </row>
    <row r="169" spans="1:7">
      <c r="A169" s="9">
        <f>'(1)'!A169</f>
        <v>42530</v>
      </c>
      <c r="B169">
        <v>900.19</v>
      </c>
      <c r="C169">
        <v>912.34</v>
      </c>
      <c r="D169">
        <v>895.92</v>
      </c>
      <c r="E169">
        <v>910.08</v>
      </c>
      <c r="F169" s="12">
        <v>34939899904</v>
      </c>
      <c r="G169" s="12">
        <v>398728.19</v>
      </c>
    </row>
    <row r="170" spans="1:7">
      <c r="A170" s="9">
        <f>'(1)'!A170</f>
        <v>42531</v>
      </c>
      <c r="B170">
        <v>910.08</v>
      </c>
      <c r="C170">
        <v>910.08</v>
      </c>
      <c r="D170">
        <v>884.83</v>
      </c>
      <c r="E170">
        <v>895</v>
      </c>
      <c r="F170" s="12">
        <v>31651055616</v>
      </c>
      <c r="G170" s="12">
        <v>398728.19</v>
      </c>
    </row>
    <row r="171" spans="1:7">
      <c r="A171" s="9">
        <f>'(1)'!A171</f>
        <v>42534</v>
      </c>
      <c r="B171">
        <v>895</v>
      </c>
      <c r="C171">
        <v>917.46</v>
      </c>
      <c r="D171">
        <v>895</v>
      </c>
      <c r="E171">
        <v>910.28</v>
      </c>
      <c r="F171" s="12">
        <v>25871415296</v>
      </c>
      <c r="G171" s="12">
        <v>395098</v>
      </c>
    </row>
    <row r="172" spans="1:7">
      <c r="A172" s="9">
        <f>'(1)'!A172</f>
        <v>42535</v>
      </c>
      <c r="B172">
        <v>910.28</v>
      </c>
      <c r="C172">
        <v>938.15</v>
      </c>
      <c r="D172">
        <v>910.28</v>
      </c>
      <c r="E172">
        <v>935.04</v>
      </c>
      <c r="F172" s="12">
        <v>45861007360</v>
      </c>
      <c r="G172" s="12">
        <v>395097.84</v>
      </c>
    </row>
    <row r="173" spans="1:7">
      <c r="A173" s="9">
        <f>'(1)'!A173</f>
        <v>42536</v>
      </c>
      <c r="B173">
        <v>935.04</v>
      </c>
      <c r="C173">
        <v>939.47</v>
      </c>
      <c r="D173">
        <v>923.07</v>
      </c>
      <c r="E173">
        <v>937.22</v>
      </c>
      <c r="F173" s="12">
        <v>21511124992</v>
      </c>
      <c r="G173" s="12">
        <v>401718.94</v>
      </c>
    </row>
    <row r="174" spans="1:7">
      <c r="A174" s="9">
        <f>'(1)'!A174</f>
        <v>42537</v>
      </c>
      <c r="B174">
        <v>937.22</v>
      </c>
      <c r="C174">
        <v>947.72</v>
      </c>
      <c r="D174">
        <v>924.89</v>
      </c>
      <c r="E174">
        <v>927.29</v>
      </c>
      <c r="F174" s="12">
        <v>9405842432</v>
      </c>
      <c r="G174" s="12">
        <v>405807.47</v>
      </c>
    </row>
    <row r="175" spans="1:7">
      <c r="A175" s="9">
        <f>'(1)'!A175</f>
        <v>42538</v>
      </c>
      <c r="B175">
        <v>927.29</v>
      </c>
      <c r="C175">
        <v>942.06</v>
      </c>
      <c r="D175">
        <v>917.11</v>
      </c>
      <c r="E175">
        <v>941.11</v>
      </c>
      <c r="F175" s="12">
        <v>12350160896</v>
      </c>
      <c r="G175" s="12">
        <v>400774.09</v>
      </c>
    </row>
    <row r="176" spans="1:7">
      <c r="A176" s="9">
        <f>'(1)'!A176</f>
        <v>42541</v>
      </c>
      <c r="B176">
        <v>941.11</v>
      </c>
      <c r="C176">
        <v>941.11</v>
      </c>
      <c r="D176">
        <v>887.44</v>
      </c>
      <c r="E176">
        <v>912.49</v>
      </c>
      <c r="F176" s="12">
        <v>9436923904</v>
      </c>
      <c r="G176" s="12">
        <v>400774.09</v>
      </c>
    </row>
    <row r="177" spans="1:7">
      <c r="A177" s="9">
        <f>'(1)'!A177</f>
        <v>42542</v>
      </c>
      <c r="B177">
        <v>912.49</v>
      </c>
      <c r="C177">
        <v>913.1</v>
      </c>
      <c r="D177">
        <v>885.22</v>
      </c>
      <c r="E177">
        <v>888.78</v>
      </c>
      <c r="F177" s="12">
        <v>20020387840</v>
      </c>
      <c r="G177" s="12">
        <v>400774.09</v>
      </c>
    </row>
    <row r="178" spans="1:7">
      <c r="A178" s="9">
        <f>'(1)'!A178</f>
        <v>42543</v>
      </c>
      <c r="B178">
        <v>888.78</v>
      </c>
      <c r="C178">
        <v>909.86</v>
      </c>
      <c r="D178">
        <v>888.78</v>
      </c>
      <c r="E178">
        <v>905.36</v>
      </c>
      <c r="F178" s="12">
        <v>15647383552</v>
      </c>
      <c r="G178" s="12">
        <v>398868.44</v>
      </c>
    </row>
    <row r="179" spans="1:7">
      <c r="A179" s="9">
        <f>'(1)'!A179</f>
        <v>42544</v>
      </c>
      <c r="B179">
        <v>905.36</v>
      </c>
      <c r="C179">
        <v>931.35</v>
      </c>
      <c r="D179">
        <v>905.36</v>
      </c>
      <c r="E179">
        <v>931.35</v>
      </c>
      <c r="F179" s="12">
        <v>27754467328</v>
      </c>
      <c r="G179" s="12">
        <v>391080.47</v>
      </c>
    </row>
    <row r="180" spans="1:7">
      <c r="A180" s="9">
        <f>'(1)'!A180</f>
        <v>42545</v>
      </c>
      <c r="B180">
        <v>931.35</v>
      </c>
      <c r="C180">
        <v>936.41</v>
      </c>
      <c r="D180">
        <v>919.4</v>
      </c>
      <c r="E180">
        <v>930.77</v>
      </c>
      <c r="F180" s="12">
        <v>12771282944</v>
      </c>
      <c r="G180" s="12">
        <v>400162.88</v>
      </c>
    </row>
    <row r="181" spans="1:7">
      <c r="A181" s="9">
        <f>'(1)'!A181</f>
        <v>42548</v>
      </c>
      <c r="B181">
        <v>930.77</v>
      </c>
      <c r="C181">
        <v>937.54</v>
      </c>
      <c r="D181">
        <v>922.59</v>
      </c>
      <c r="E181">
        <v>933.32</v>
      </c>
      <c r="F181" s="12">
        <v>18910447616</v>
      </c>
      <c r="G181" s="12">
        <v>397772.22</v>
      </c>
    </row>
    <row r="182" spans="1:7">
      <c r="A182" s="9">
        <f>'(1)'!A182</f>
        <v>42549</v>
      </c>
      <c r="B182">
        <v>938.27</v>
      </c>
      <c r="C182">
        <v>945.91</v>
      </c>
      <c r="D182">
        <v>935.62</v>
      </c>
      <c r="E182">
        <v>940.85</v>
      </c>
      <c r="F182" s="12">
        <v>10840872960</v>
      </c>
      <c r="G182" s="12">
        <v>407863.16</v>
      </c>
    </row>
    <row r="183" spans="1:7">
      <c r="A183" s="9">
        <f>'(1)'!A183</f>
        <v>42550</v>
      </c>
      <c r="B183">
        <v>940.85</v>
      </c>
      <c r="C183">
        <v>940.85</v>
      </c>
      <c r="D183">
        <v>922.75</v>
      </c>
      <c r="E183">
        <v>925.23</v>
      </c>
      <c r="F183" s="12">
        <v>9787650048</v>
      </c>
      <c r="G183" s="12">
        <v>407863.16</v>
      </c>
    </row>
    <row r="184" spans="1:7">
      <c r="A184" s="9">
        <f>'(1)'!A184</f>
        <v>42551</v>
      </c>
      <c r="B184">
        <v>925.23</v>
      </c>
      <c r="C184">
        <v>927.12</v>
      </c>
      <c r="D184">
        <v>911.04</v>
      </c>
      <c r="E184">
        <v>917.71</v>
      </c>
      <c r="F184" s="12">
        <v>8684777472</v>
      </c>
      <c r="G184" s="12">
        <v>407863.16</v>
      </c>
    </row>
    <row r="185" spans="1:7">
      <c r="A185" s="9">
        <f>'(1)'!A185</f>
        <v>42552</v>
      </c>
      <c r="B185">
        <v>917.71</v>
      </c>
      <c r="C185">
        <v>937.24</v>
      </c>
      <c r="D185">
        <v>917.71</v>
      </c>
      <c r="E185">
        <v>923.85</v>
      </c>
      <c r="F185" s="12">
        <v>11020278784</v>
      </c>
      <c r="G185" s="12">
        <v>417196.31</v>
      </c>
    </row>
    <row r="186" spans="1:7">
      <c r="A186" s="9">
        <f>'(1)'!A186</f>
        <v>42556</v>
      </c>
      <c r="B186">
        <v>923.85</v>
      </c>
      <c r="C186">
        <v>935.58</v>
      </c>
      <c r="D186">
        <v>912.44</v>
      </c>
      <c r="E186">
        <v>934.35</v>
      </c>
      <c r="F186" s="12">
        <v>20812326912</v>
      </c>
      <c r="G186" s="12">
        <v>423436.69</v>
      </c>
    </row>
    <row r="187" spans="1:7">
      <c r="A187" s="9">
        <f>'(1)'!A187</f>
        <v>42557</v>
      </c>
      <c r="B187">
        <v>934.35</v>
      </c>
      <c r="C187">
        <v>942.4</v>
      </c>
      <c r="D187">
        <v>925.22</v>
      </c>
      <c r="E187">
        <v>941.35</v>
      </c>
      <c r="F187" s="12">
        <v>13164670976</v>
      </c>
      <c r="G187" s="12">
        <v>425020.31</v>
      </c>
    </row>
    <row r="188" spans="1:7">
      <c r="A188" s="9">
        <f>'(1)'!A188</f>
        <v>42558</v>
      </c>
      <c r="B188">
        <v>941.35</v>
      </c>
      <c r="C188">
        <v>957.11</v>
      </c>
      <c r="D188">
        <v>938.21</v>
      </c>
      <c r="E188">
        <v>955.41</v>
      </c>
      <c r="F188" s="12">
        <v>10251040768</v>
      </c>
      <c r="G188" s="12">
        <v>422659.06</v>
      </c>
    </row>
    <row r="189" spans="1:7">
      <c r="A189" s="9">
        <f>'(1)'!A189</f>
        <v>42559</v>
      </c>
      <c r="B189">
        <v>955.41</v>
      </c>
      <c r="C189">
        <v>962.12</v>
      </c>
      <c r="D189">
        <v>949.3</v>
      </c>
      <c r="E189">
        <v>952.37</v>
      </c>
      <c r="F189" s="12">
        <v>19678875648</v>
      </c>
      <c r="G189" s="12">
        <v>417944.97</v>
      </c>
    </row>
    <row r="190" spans="1:7">
      <c r="A190" s="9">
        <f>'(1)'!A190</f>
        <v>42562</v>
      </c>
      <c r="B190">
        <v>952.37</v>
      </c>
      <c r="C190">
        <v>975.21</v>
      </c>
      <c r="D190">
        <v>951.87</v>
      </c>
      <c r="E190">
        <v>972.44</v>
      </c>
      <c r="F190" s="12">
        <v>16285475840</v>
      </c>
      <c r="G190" s="12">
        <v>417944.97</v>
      </c>
    </row>
    <row r="191" spans="1:7">
      <c r="A191" s="9">
        <f>'(1)'!A191</f>
        <v>42563</v>
      </c>
      <c r="B191">
        <v>972.44</v>
      </c>
      <c r="C191">
        <v>972.44</v>
      </c>
      <c r="D191">
        <v>959.38</v>
      </c>
      <c r="E191">
        <v>963.7</v>
      </c>
      <c r="F191" s="12">
        <v>14103018496</v>
      </c>
      <c r="G191" s="12">
        <v>417944.97</v>
      </c>
    </row>
    <row r="192" spans="1:7">
      <c r="A192" s="9">
        <f>'(1)'!A192</f>
        <v>42564</v>
      </c>
      <c r="B192">
        <v>963.7</v>
      </c>
      <c r="C192">
        <v>974.13</v>
      </c>
      <c r="D192">
        <v>958.01</v>
      </c>
      <c r="E192">
        <v>969.35</v>
      </c>
      <c r="F192" s="12">
        <v>12772367360</v>
      </c>
      <c r="G192" s="12">
        <v>415923</v>
      </c>
    </row>
    <row r="193" spans="1:7">
      <c r="A193" s="9">
        <f>'(1)'!A193</f>
        <v>42565</v>
      </c>
      <c r="B193">
        <v>969.35</v>
      </c>
      <c r="C193">
        <v>969.35</v>
      </c>
      <c r="D193">
        <v>945.07</v>
      </c>
      <c r="E193">
        <v>952.8</v>
      </c>
      <c r="F193" s="12">
        <v>11119019008</v>
      </c>
      <c r="G193" s="12">
        <v>424017.63</v>
      </c>
    </row>
    <row r="194" spans="1:7">
      <c r="A194" s="9">
        <f>'(1)'!A194</f>
        <v>42566</v>
      </c>
      <c r="B194">
        <v>952.8</v>
      </c>
      <c r="C194">
        <v>954.4</v>
      </c>
      <c r="D194">
        <v>938.42</v>
      </c>
      <c r="E194">
        <v>946.73</v>
      </c>
      <c r="F194" s="12">
        <v>22116718592</v>
      </c>
      <c r="G194" s="12">
        <v>435440.97</v>
      </c>
    </row>
    <row r="195" spans="1:7">
      <c r="A195" s="9">
        <f>'(1)'!A195</f>
        <v>42569</v>
      </c>
      <c r="B195">
        <v>946.73</v>
      </c>
      <c r="C195">
        <v>953.32</v>
      </c>
      <c r="D195">
        <v>943.99</v>
      </c>
      <c r="E195">
        <v>947.07</v>
      </c>
      <c r="F195" s="12">
        <v>9688257536</v>
      </c>
      <c r="G195" s="12">
        <v>429551.38</v>
      </c>
    </row>
    <row r="196" spans="1:7">
      <c r="A196" s="9">
        <f>'(1)'!A196</f>
        <v>42570</v>
      </c>
      <c r="B196">
        <v>947.07</v>
      </c>
      <c r="C196">
        <v>947.07</v>
      </c>
      <c r="D196">
        <v>935.98</v>
      </c>
      <c r="E196">
        <v>935.98</v>
      </c>
      <c r="F196" s="12">
        <v>6334932480</v>
      </c>
      <c r="G196" s="12">
        <v>428746.81</v>
      </c>
    </row>
    <row r="197" spans="1:7">
      <c r="A197" s="9">
        <f>'(1)'!A197</f>
        <v>42571</v>
      </c>
      <c r="B197">
        <v>935.98</v>
      </c>
      <c r="C197">
        <v>944.29</v>
      </c>
      <c r="D197">
        <v>927.64</v>
      </c>
      <c r="E197">
        <v>930.71</v>
      </c>
      <c r="F197" s="12">
        <v>8688906240</v>
      </c>
      <c r="G197" s="12">
        <v>428746.81</v>
      </c>
    </row>
    <row r="198" spans="1:7">
      <c r="A198" s="9">
        <f>'(1)'!A198</f>
        <v>42572</v>
      </c>
      <c r="B198">
        <v>930.71</v>
      </c>
      <c r="C198">
        <v>931.32</v>
      </c>
      <c r="D198">
        <v>911.64</v>
      </c>
      <c r="E198">
        <v>924.74</v>
      </c>
      <c r="F198" s="12">
        <v>11411784704</v>
      </c>
      <c r="G198" s="12">
        <v>428746.81</v>
      </c>
    </row>
    <row r="199" spans="1:7">
      <c r="A199" s="9">
        <f>'(1)'!A199</f>
        <v>42573</v>
      </c>
      <c r="B199">
        <v>924.74</v>
      </c>
      <c r="C199">
        <v>930.08</v>
      </c>
      <c r="D199">
        <v>916.56</v>
      </c>
      <c r="E199">
        <v>921.67</v>
      </c>
      <c r="F199" s="12">
        <v>12757530624</v>
      </c>
      <c r="G199" s="12">
        <v>429567.44</v>
      </c>
    </row>
    <row r="200" spans="1:7">
      <c r="A200" s="9">
        <f>'(1)'!A200</f>
        <v>42576</v>
      </c>
      <c r="B200">
        <v>921.67</v>
      </c>
      <c r="C200">
        <v>929.17</v>
      </c>
      <c r="D200">
        <v>918.33</v>
      </c>
      <c r="E200">
        <v>923.39</v>
      </c>
      <c r="F200" s="12">
        <v>10584155136</v>
      </c>
      <c r="G200" s="12">
        <v>431845.53</v>
      </c>
    </row>
    <row r="201" spans="1:7">
      <c r="A201" s="9">
        <f>'(1)'!A201</f>
        <v>42577</v>
      </c>
      <c r="B201">
        <v>923.39</v>
      </c>
      <c r="C201">
        <v>928.74</v>
      </c>
      <c r="D201">
        <v>910.74</v>
      </c>
      <c r="E201">
        <v>927.57</v>
      </c>
      <c r="F201" s="12">
        <v>8164502016</v>
      </c>
      <c r="G201" s="12">
        <v>432977.22</v>
      </c>
    </row>
    <row r="202" spans="1:7">
      <c r="A202" s="9">
        <f>'(1)'!A202</f>
        <v>42578</v>
      </c>
      <c r="B202">
        <v>927.57</v>
      </c>
      <c r="C202">
        <v>938.64</v>
      </c>
      <c r="D202">
        <v>918.97</v>
      </c>
      <c r="E202">
        <v>922.53</v>
      </c>
      <c r="F202" s="12">
        <v>11836826624</v>
      </c>
      <c r="G202" s="12">
        <v>447118.5</v>
      </c>
    </row>
    <row r="203" spans="1:7">
      <c r="A203" s="9">
        <f>'(1)'!A203</f>
        <v>42579</v>
      </c>
      <c r="B203">
        <v>922.53</v>
      </c>
      <c r="C203">
        <v>922.53</v>
      </c>
      <c r="D203">
        <v>901.94</v>
      </c>
      <c r="E203">
        <v>903.04</v>
      </c>
      <c r="F203" s="12">
        <v>9482212352</v>
      </c>
      <c r="G203" s="12">
        <v>441947.5</v>
      </c>
    </row>
    <row r="204" spans="1:7">
      <c r="A204" s="9">
        <f>'(1)'!A204</f>
        <v>42580</v>
      </c>
      <c r="B204">
        <v>903.04</v>
      </c>
      <c r="C204">
        <v>912.29</v>
      </c>
      <c r="D204">
        <v>898.05</v>
      </c>
      <c r="E204">
        <v>910.54</v>
      </c>
      <c r="F204" s="12">
        <v>11765344256</v>
      </c>
      <c r="G204" s="12">
        <v>441947.5</v>
      </c>
    </row>
    <row r="205" spans="1:7">
      <c r="A205" s="9">
        <f>'(1)'!A205</f>
        <v>42583</v>
      </c>
      <c r="B205">
        <v>910.54</v>
      </c>
      <c r="C205">
        <v>927.5</v>
      </c>
      <c r="D205">
        <v>910.54</v>
      </c>
      <c r="E205">
        <v>927.5</v>
      </c>
      <c r="F205" s="12">
        <v>8201331712</v>
      </c>
      <c r="G205" s="12">
        <v>441947.5</v>
      </c>
    </row>
    <row r="206" spans="1:7">
      <c r="A206" s="9">
        <f>'(1)'!A206</f>
        <v>42584</v>
      </c>
      <c r="B206">
        <v>927.5</v>
      </c>
      <c r="C206">
        <v>938.72</v>
      </c>
      <c r="D206">
        <v>927.5</v>
      </c>
      <c r="E206">
        <v>935.46</v>
      </c>
      <c r="F206" s="12">
        <v>12794262528</v>
      </c>
      <c r="G206" s="12">
        <v>438786.06</v>
      </c>
    </row>
    <row r="207" spans="1:7">
      <c r="A207" s="9">
        <f>'(1)'!A207</f>
        <v>42585</v>
      </c>
      <c r="B207">
        <v>935.46</v>
      </c>
      <c r="C207">
        <v>953.64</v>
      </c>
      <c r="D207">
        <v>935.46</v>
      </c>
      <c r="E207">
        <v>953.64</v>
      </c>
      <c r="F207" s="12">
        <v>15168924672</v>
      </c>
      <c r="G207" s="12">
        <v>429184.63</v>
      </c>
    </row>
    <row r="208" spans="1:7">
      <c r="A208" s="9">
        <f>'(1)'!A208</f>
        <v>42586</v>
      </c>
      <c r="B208">
        <v>953.64</v>
      </c>
      <c r="C208">
        <v>958.05</v>
      </c>
      <c r="D208">
        <v>944.13</v>
      </c>
      <c r="E208">
        <v>953.98</v>
      </c>
      <c r="F208" s="12">
        <v>9800835072</v>
      </c>
      <c r="G208" s="12">
        <v>423142.91</v>
      </c>
    </row>
    <row r="209" spans="1:7">
      <c r="A209" s="9">
        <f>'(1)'!A209</f>
        <v>42587</v>
      </c>
      <c r="B209">
        <v>953.98</v>
      </c>
      <c r="C209">
        <v>957.49</v>
      </c>
      <c r="D209">
        <v>944.98</v>
      </c>
      <c r="E209">
        <v>946.63</v>
      </c>
      <c r="F209" s="12">
        <v>7488512512</v>
      </c>
      <c r="G209" s="12">
        <v>424410.5</v>
      </c>
    </row>
    <row r="210" spans="1:7">
      <c r="A210" s="9">
        <f>'(1)'!A210</f>
        <v>42590</v>
      </c>
      <c r="B210">
        <v>946.63</v>
      </c>
      <c r="C210">
        <v>952.81</v>
      </c>
      <c r="D210">
        <v>937.32</v>
      </c>
      <c r="E210">
        <v>952.81</v>
      </c>
      <c r="F210" s="12">
        <v>9125979136</v>
      </c>
      <c r="G210" s="12">
        <v>421451.69</v>
      </c>
    </row>
    <row r="211" spans="1:7">
      <c r="A211" s="9">
        <f>'(1)'!A211</f>
        <v>42591</v>
      </c>
      <c r="B211">
        <v>952.81</v>
      </c>
      <c r="C211">
        <v>965.63</v>
      </c>
      <c r="D211">
        <v>950.76</v>
      </c>
      <c r="E211">
        <v>954.58</v>
      </c>
      <c r="F211" s="12">
        <v>10609530880</v>
      </c>
      <c r="G211" s="12">
        <v>421451.69</v>
      </c>
    </row>
    <row r="212" spans="1:7">
      <c r="A212" s="9">
        <f>'(1)'!A212</f>
        <v>42592</v>
      </c>
      <c r="B212">
        <v>954.58</v>
      </c>
      <c r="C212">
        <v>975.57</v>
      </c>
      <c r="D212">
        <v>954.58</v>
      </c>
      <c r="E212">
        <v>972.1</v>
      </c>
      <c r="F212" s="12">
        <v>9472819200</v>
      </c>
      <c r="G212" s="12">
        <v>421451.69</v>
      </c>
    </row>
    <row r="213" spans="1:7">
      <c r="A213" s="9">
        <f>'(1)'!A213</f>
        <v>42593</v>
      </c>
      <c r="B213">
        <v>972.1</v>
      </c>
      <c r="C213">
        <v>987.07</v>
      </c>
      <c r="D213">
        <v>965.87</v>
      </c>
      <c r="E213">
        <v>974.82</v>
      </c>
      <c r="F213" s="12">
        <v>28551936000</v>
      </c>
      <c r="G213" s="12">
        <v>417231.34</v>
      </c>
    </row>
    <row r="214" spans="1:7">
      <c r="A214" s="9">
        <f>'(1)'!A214</f>
        <v>42594</v>
      </c>
      <c r="B214">
        <v>974.82</v>
      </c>
      <c r="C214">
        <v>974.82</v>
      </c>
      <c r="D214">
        <v>962.37</v>
      </c>
      <c r="E214">
        <v>965.39</v>
      </c>
      <c r="F214" s="12">
        <v>29659498496</v>
      </c>
      <c r="G214" s="12">
        <v>415514.25</v>
      </c>
    </row>
    <row r="215" spans="1:7">
      <c r="A215" s="9">
        <f>'(1)'!A215</f>
        <v>42597</v>
      </c>
      <c r="B215">
        <v>965.39</v>
      </c>
      <c r="C215">
        <v>981.56</v>
      </c>
      <c r="D215">
        <v>965.39</v>
      </c>
      <c r="E215">
        <v>975.04</v>
      </c>
      <c r="F215" s="12">
        <v>12774987776</v>
      </c>
      <c r="G215" s="12">
        <v>427245.59</v>
      </c>
    </row>
    <row r="216" spans="1:7">
      <c r="A216" s="9">
        <f>'(1)'!A216</f>
        <v>42598</v>
      </c>
      <c r="B216">
        <v>975.04</v>
      </c>
      <c r="C216">
        <v>977</v>
      </c>
      <c r="D216">
        <v>963.72</v>
      </c>
      <c r="E216">
        <v>965.68</v>
      </c>
      <c r="F216" s="12">
        <v>7563761152</v>
      </c>
      <c r="G216" s="12">
        <v>425847.5</v>
      </c>
    </row>
    <row r="217" spans="1:7">
      <c r="A217" s="9">
        <f>'(1)'!A217</f>
        <v>42599</v>
      </c>
      <c r="B217">
        <v>965.68</v>
      </c>
      <c r="C217">
        <v>965.68</v>
      </c>
      <c r="D217">
        <v>954.66</v>
      </c>
      <c r="E217">
        <v>963.29</v>
      </c>
      <c r="F217" s="12">
        <v>18026192896</v>
      </c>
      <c r="G217" s="12">
        <v>426199.81</v>
      </c>
    </row>
    <row r="218" spans="1:7">
      <c r="A218" s="9">
        <f>'(1)'!A218</f>
        <v>42600</v>
      </c>
      <c r="B218">
        <v>963.29</v>
      </c>
      <c r="C218">
        <v>975.58</v>
      </c>
      <c r="D218">
        <v>959.2</v>
      </c>
      <c r="E218">
        <v>972.25</v>
      </c>
      <c r="F218" s="12">
        <v>9359185920</v>
      </c>
      <c r="G218" s="12">
        <v>426199.81</v>
      </c>
    </row>
    <row r="219" spans="1:7">
      <c r="A219" s="9">
        <f>'(1)'!A219</f>
        <v>42601</v>
      </c>
      <c r="B219">
        <v>972.25</v>
      </c>
      <c r="C219">
        <v>972.25</v>
      </c>
      <c r="D219">
        <v>954.65</v>
      </c>
      <c r="E219">
        <v>958.04</v>
      </c>
      <c r="F219" s="12">
        <v>14222875648</v>
      </c>
      <c r="G219" s="12">
        <v>426199.81</v>
      </c>
    </row>
    <row r="220" spans="1:7">
      <c r="A220" s="9">
        <f>'(1)'!A220</f>
        <v>42604</v>
      </c>
      <c r="B220">
        <v>958.04</v>
      </c>
      <c r="C220">
        <v>967.45</v>
      </c>
      <c r="D220">
        <v>955.63</v>
      </c>
      <c r="E220">
        <v>966.29</v>
      </c>
      <c r="F220" s="12">
        <v>9893200896</v>
      </c>
      <c r="G220" s="12">
        <v>430419.13</v>
      </c>
    </row>
    <row r="221" spans="1:7">
      <c r="A221" s="9">
        <f>'(1)'!A221</f>
        <v>42605</v>
      </c>
      <c r="B221">
        <v>966.29</v>
      </c>
      <c r="C221">
        <v>977.81</v>
      </c>
      <c r="D221">
        <v>958.56</v>
      </c>
      <c r="E221">
        <v>973.43</v>
      </c>
      <c r="F221" s="12">
        <v>10105011200</v>
      </c>
      <c r="G221" s="12">
        <v>428875.72</v>
      </c>
    </row>
    <row r="222" spans="1:7">
      <c r="A222" s="9">
        <f>'(1)'!A222</f>
        <v>42606</v>
      </c>
      <c r="B222">
        <v>973.43</v>
      </c>
      <c r="C222">
        <v>973.43</v>
      </c>
      <c r="D222">
        <v>953.74</v>
      </c>
      <c r="E222">
        <v>962.08</v>
      </c>
      <c r="F222" s="12">
        <v>17286500352</v>
      </c>
      <c r="G222" s="12">
        <v>430349.91</v>
      </c>
    </row>
    <row r="223" spans="1:7">
      <c r="A223" s="9">
        <f>'(1)'!A223</f>
        <v>42607</v>
      </c>
      <c r="B223">
        <v>962.08</v>
      </c>
      <c r="C223">
        <v>969.97</v>
      </c>
      <c r="D223">
        <v>957.62</v>
      </c>
      <c r="E223">
        <v>958.67</v>
      </c>
      <c r="F223" s="12">
        <v>9895889920</v>
      </c>
      <c r="G223" s="12">
        <v>414486</v>
      </c>
    </row>
    <row r="224" spans="1:7">
      <c r="A224" s="9">
        <f>'(1)'!A224</f>
        <v>42608</v>
      </c>
      <c r="B224">
        <v>958.67</v>
      </c>
      <c r="C224">
        <v>959.97</v>
      </c>
      <c r="D224">
        <v>947.34</v>
      </c>
      <c r="E224">
        <v>950.25</v>
      </c>
      <c r="F224" s="12">
        <v>20541128704</v>
      </c>
      <c r="G224" s="12">
        <v>415021.78</v>
      </c>
    </row>
    <row r="225" spans="1:7">
      <c r="A225" s="9">
        <f>'(1)'!A225</f>
        <v>42611</v>
      </c>
      <c r="B225">
        <v>950.25</v>
      </c>
      <c r="C225">
        <v>954.23</v>
      </c>
      <c r="D225">
        <v>944.88</v>
      </c>
      <c r="E225">
        <v>944.96</v>
      </c>
      <c r="F225" s="12">
        <v>19170744320</v>
      </c>
      <c r="G225" s="12">
        <v>415021.78</v>
      </c>
    </row>
    <row r="226" spans="1:7">
      <c r="A226" s="9">
        <f>'(1)'!A226</f>
        <v>42612</v>
      </c>
      <c r="B226">
        <v>944.96</v>
      </c>
      <c r="C226">
        <v>971.66</v>
      </c>
      <c r="D226">
        <v>944.96</v>
      </c>
      <c r="E226">
        <v>969.86</v>
      </c>
      <c r="F226" s="12">
        <v>19964102656</v>
      </c>
      <c r="G226" s="12">
        <v>415021.78</v>
      </c>
    </row>
    <row r="227" spans="1:7">
      <c r="A227" s="9">
        <f>'(1)'!A227</f>
        <v>42613</v>
      </c>
      <c r="B227">
        <v>971.05</v>
      </c>
      <c r="C227">
        <v>984.79</v>
      </c>
      <c r="D227">
        <v>970.53</v>
      </c>
      <c r="E227">
        <v>977.45</v>
      </c>
      <c r="F227" s="12">
        <v>62898991104</v>
      </c>
      <c r="G227" s="12">
        <v>409578.75</v>
      </c>
    </row>
    <row r="228" spans="1:7">
      <c r="A228" s="9">
        <f>'(1)'!A228</f>
        <v>42614</v>
      </c>
      <c r="B228">
        <v>977.45</v>
      </c>
      <c r="C228">
        <v>995.63</v>
      </c>
      <c r="D228">
        <v>977.45</v>
      </c>
      <c r="E228">
        <v>995.35</v>
      </c>
      <c r="F228" s="12">
        <v>25689931776</v>
      </c>
      <c r="G228" s="12">
        <v>414588.63</v>
      </c>
    </row>
    <row r="229" spans="1:7">
      <c r="A229" s="9">
        <f>'(1)'!A229</f>
        <v>42615</v>
      </c>
      <c r="B229">
        <v>995.35</v>
      </c>
      <c r="C229">
        <v>1007.2</v>
      </c>
      <c r="D229">
        <v>995.35</v>
      </c>
      <c r="E229">
        <v>1005.77</v>
      </c>
      <c r="F229" s="12">
        <v>22081763328</v>
      </c>
      <c r="G229" s="12">
        <v>422997.03</v>
      </c>
    </row>
    <row r="230" spans="1:7">
      <c r="A230" s="9">
        <f>'(1)'!A230</f>
        <v>42619</v>
      </c>
      <c r="B230">
        <v>1005.77</v>
      </c>
      <c r="C230">
        <v>1017.32</v>
      </c>
      <c r="D230">
        <v>1004.06</v>
      </c>
      <c r="E230">
        <v>1013.11</v>
      </c>
      <c r="F230" s="12">
        <v>26331187200</v>
      </c>
      <c r="G230" s="12">
        <v>426148.22</v>
      </c>
    </row>
    <row r="231" spans="1:7">
      <c r="A231" s="9">
        <f>'(1)'!A231</f>
        <v>42620</v>
      </c>
      <c r="B231">
        <v>1013.11</v>
      </c>
      <c r="C231">
        <v>1013.11</v>
      </c>
      <c r="D231">
        <v>987.87</v>
      </c>
      <c r="E231">
        <v>987.87</v>
      </c>
      <c r="F231" s="12">
        <v>21758982144</v>
      </c>
      <c r="G231" s="12">
        <v>425759.44</v>
      </c>
    </row>
    <row r="232" spans="1:7">
      <c r="A232" s="9">
        <f>'(1)'!A232</f>
        <v>42621</v>
      </c>
      <c r="B232">
        <v>987.87</v>
      </c>
      <c r="C232">
        <v>987.87</v>
      </c>
      <c r="D232">
        <v>967.51</v>
      </c>
      <c r="E232">
        <v>983.78</v>
      </c>
      <c r="F232" s="12">
        <v>23716274176</v>
      </c>
      <c r="G232" s="12">
        <v>425759.44</v>
      </c>
    </row>
    <row r="233" spans="1:7">
      <c r="A233" s="9">
        <f>'(1)'!A233</f>
        <v>42622</v>
      </c>
      <c r="B233">
        <v>983.78</v>
      </c>
      <c r="C233">
        <v>988.03</v>
      </c>
      <c r="D233">
        <v>967.1</v>
      </c>
      <c r="E233">
        <v>968.53</v>
      </c>
      <c r="F233" s="12">
        <v>31399421952</v>
      </c>
      <c r="G233" s="12">
        <v>425759.44</v>
      </c>
    </row>
    <row r="234" spans="1:7">
      <c r="A234" s="9">
        <f>'(1)'!A234</f>
        <v>42625</v>
      </c>
      <c r="B234">
        <v>968.53</v>
      </c>
      <c r="C234">
        <v>976.66</v>
      </c>
      <c r="D234">
        <v>966.03</v>
      </c>
      <c r="E234">
        <v>970.56</v>
      </c>
      <c r="F234" s="12">
        <v>14660077568</v>
      </c>
      <c r="G234" s="12">
        <v>429955.5</v>
      </c>
    </row>
    <row r="235" spans="1:7">
      <c r="A235" s="9">
        <f>'(1)'!A235</f>
        <v>42626</v>
      </c>
      <c r="B235">
        <v>970.56</v>
      </c>
      <c r="C235">
        <v>971.55</v>
      </c>
      <c r="D235">
        <v>961.42</v>
      </c>
      <c r="E235">
        <v>970.93</v>
      </c>
      <c r="F235" s="12">
        <v>16520918016</v>
      </c>
      <c r="G235" s="12">
        <v>419960.75</v>
      </c>
    </row>
    <row r="236" spans="1:7">
      <c r="A236" s="9">
        <f>'(1)'!A236</f>
        <v>42627</v>
      </c>
      <c r="B236">
        <v>972.63</v>
      </c>
      <c r="C236">
        <v>972.63</v>
      </c>
      <c r="D236">
        <v>953.12</v>
      </c>
      <c r="E236">
        <v>961.41</v>
      </c>
      <c r="F236" s="12">
        <v>16669169664</v>
      </c>
      <c r="G236" s="12">
        <v>411540</v>
      </c>
    </row>
    <row r="237" spans="1:7">
      <c r="A237" s="9">
        <f>'(1)'!A237</f>
        <v>42628</v>
      </c>
      <c r="B237">
        <v>961.41</v>
      </c>
      <c r="C237">
        <v>971.54</v>
      </c>
      <c r="D237">
        <v>961.41</v>
      </c>
      <c r="E237">
        <v>969.75</v>
      </c>
      <c r="F237" s="12">
        <v>22764244992</v>
      </c>
      <c r="G237" s="12">
        <v>412175.53</v>
      </c>
    </row>
    <row r="238" spans="1:7">
      <c r="A238" s="9">
        <f>'(1)'!A238</f>
        <v>42629</v>
      </c>
      <c r="B238">
        <v>969.75</v>
      </c>
      <c r="C238">
        <v>970.11</v>
      </c>
      <c r="D238">
        <v>957.35</v>
      </c>
      <c r="E238">
        <v>969.71</v>
      </c>
      <c r="F238" s="12">
        <v>13765553152</v>
      </c>
      <c r="G238" s="12">
        <v>419617.41</v>
      </c>
    </row>
    <row r="239" spans="1:7">
      <c r="A239" s="9">
        <f>'(1)'!A239</f>
        <v>42632</v>
      </c>
      <c r="B239">
        <v>969.71</v>
      </c>
      <c r="C239">
        <v>980.84</v>
      </c>
      <c r="D239">
        <v>969.71</v>
      </c>
      <c r="E239">
        <v>979.54</v>
      </c>
      <c r="F239" s="12">
        <v>14480599040</v>
      </c>
      <c r="G239" s="12">
        <v>419617.41</v>
      </c>
    </row>
    <row r="240" spans="1:7">
      <c r="A240" s="9">
        <f>'(1)'!A240</f>
        <v>42633</v>
      </c>
      <c r="B240">
        <v>979.54</v>
      </c>
      <c r="C240">
        <v>1003.36</v>
      </c>
      <c r="D240">
        <v>979.54</v>
      </c>
      <c r="E240">
        <v>1002.13</v>
      </c>
      <c r="F240" s="12">
        <v>11819804672</v>
      </c>
      <c r="G240" s="12">
        <v>419617.41</v>
      </c>
    </row>
    <row r="241" spans="1:7">
      <c r="A241" s="9">
        <f>'(1)'!A241</f>
        <v>42634</v>
      </c>
      <c r="B241">
        <v>1002.13</v>
      </c>
      <c r="C241">
        <v>1002.13</v>
      </c>
      <c r="D241">
        <v>987.21</v>
      </c>
      <c r="E241">
        <v>993.94</v>
      </c>
      <c r="F241" s="12">
        <v>18187433984</v>
      </c>
      <c r="G241" s="12">
        <v>426953.25</v>
      </c>
    </row>
    <row r="242" spans="1:7">
      <c r="A242" s="9">
        <f>'(1)'!A242</f>
        <v>42635</v>
      </c>
      <c r="B242">
        <v>993.94</v>
      </c>
      <c r="C242">
        <v>993.94</v>
      </c>
      <c r="D242">
        <v>978.39</v>
      </c>
      <c r="E242">
        <v>986.83</v>
      </c>
      <c r="F242" s="12">
        <v>14953503744</v>
      </c>
      <c r="G242" s="12">
        <v>439334.91</v>
      </c>
    </row>
    <row r="243" spans="1:7">
      <c r="A243" s="9">
        <f>'(1)'!A243</f>
        <v>42636</v>
      </c>
      <c r="B243">
        <v>986.83</v>
      </c>
      <c r="C243">
        <v>986.83</v>
      </c>
      <c r="D243">
        <v>972.38</v>
      </c>
      <c r="E243">
        <v>973.18</v>
      </c>
      <c r="F243" s="12">
        <v>19225798656</v>
      </c>
      <c r="G243" s="12">
        <v>447984.22</v>
      </c>
    </row>
    <row r="244" spans="1:7">
      <c r="A244" s="9">
        <f>'(1)'!A244</f>
        <v>42639</v>
      </c>
      <c r="B244">
        <v>973.18</v>
      </c>
      <c r="C244">
        <v>984.13</v>
      </c>
      <c r="D244">
        <v>972.76</v>
      </c>
      <c r="E244">
        <v>975.31</v>
      </c>
      <c r="F244" s="12">
        <v>20230858752</v>
      </c>
      <c r="G244" s="12">
        <v>441318.88</v>
      </c>
    </row>
    <row r="245" spans="1:7">
      <c r="A245" s="9">
        <f>'(1)'!A245</f>
        <v>42640</v>
      </c>
      <c r="B245">
        <v>975.31</v>
      </c>
      <c r="C245">
        <v>1001.73</v>
      </c>
      <c r="D245">
        <v>975.31</v>
      </c>
      <c r="E245">
        <v>998.17</v>
      </c>
      <c r="F245" s="12">
        <v>16523404288</v>
      </c>
      <c r="G245" s="12">
        <v>429069.25</v>
      </c>
    </row>
    <row r="246" spans="1:7">
      <c r="A246" s="9">
        <f>'(1)'!A246</f>
        <v>42641</v>
      </c>
      <c r="B246">
        <v>998.17</v>
      </c>
      <c r="C246">
        <v>998.17</v>
      </c>
      <c r="D246">
        <v>982.8</v>
      </c>
      <c r="E246">
        <v>990.88</v>
      </c>
      <c r="F246" s="12">
        <v>13123919872</v>
      </c>
      <c r="G246" s="12">
        <v>429069.25</v>
      </c>
    </row>
    <row r="247" spans="1:7">
      <c r="A247" s="9">
        <f>'(1)'!A247</f>
        <v>42642</v>
      </c>
      <c r="B247">
        <v>990.88</v>
      </c>
      <c r="C247">
        <v>1006.67</v>
      </c>
      <c r="D247">
        <v>990.88</v>
      </c>
      <c r="E247">
        <v>1004.69</v>
      </c>
      <c r="F247" s="12">
        <v>16693558272</v>
      </c>
      <c r="G247" s="12">
        <v>429069.25</v>
      </c>
    </row>
    <row r="248" spans="1:7">
      <c r="A248" s="9">
        <f>'(1)'!A248</f>
        <v>42643</v>
      </c>
      <c r="B248">
        <v>1004.69</v>
      </c>
      <c r="C248">
        <v>1004.89</v>
      </c>
      <c r="D248">
        <v>995.83</v>
      </c>
      <c r="E248">
        <v>1000.84</v>
      </c>
      <c r="F248" s="12">
        <v>10806789120</v>
      </c>
      <c r="G248" s="12">
        <v>424733.78</v>
      </c>
    </row>
    <row r="249" spans="1:7">
      <c r="A249" s="9">
        <f>'(1)'!A249</f>
        <v>42646</v>
      </c>
      <c r="B249">
        <v>1000.84</v>
      </c>
      <c r="C249">
        <v>1000.84</v>
      </c>
      <c r="D249">
        <v>989.43</v>
      </c>
      <c r="E249">
        <v>997.11</v>
      </c>
      <c r="F249" s="12">
        <v>6008685568</v>
      </c>
      <c r="G249" s="12">
        <v>419525.75</v>
      </c>
    </row>
    <row r="250" spans="1:7">
      <c r="A250" s="9">
        <f>'(1)'!A250</f>
        <v>42647</v>
      </c>
      <c r="B250">
        <v>997.11</v>
      </c>
      <c r="C250">
        <v>1004.25</v>
      </c>
      <c r="D250">
        <v>993.41</v>
      </c>
      <c r="E250">
        <v>1004.25</v>
      </c>
      <c r="F250" s="12">
        <v>12847008768</v>
      </c>
      <c r="G250" s="12">
        <v>422577.91</v>
      </c>
    </row>
    <row r="251" spans="1:7">
      <c r="A251" s="9">
        <f>'(1)'!A251</f>
        <v>42648</v>
      </c>
      <c r="B251">
        <v>1004.25</v>
      </c>
      <c r="C251">
        <v>1008.88</v>
      </c>
      <c r="D251">
        <v>996.24</v>
      </c>
      <c r="E251">
        <v>1002.07</v>
      </c>
      <c r="F251" s="12">
        <v>6927048192</v>
      </c>
      <c r="G251" s="12">
        <v>433136.75</v>
      </c>
    </row>
    <row r="252" spans="1:7">
      <c r="A252" s="9">
        <f>'(1)'!A252</f>
        <v>42649</v>
      </c>
      <c r="B252">
        <v>1002.07</v>
      </c>
      <c r="C252">
        <v>1018.98</v>
      </c>
      <c r="D252">
        <v>998.35</v>
      </c>
      <c r="E252">
        <v>1017.88</v>
      </c>
      <c r="F252" s="12">
        <v>10049350656</v>
      </c>
      <c r="G252" s="12">
        <v>439530.72</v>
      </c>
    </row>
    <row r="253" spans="1:7">
      <c r="A253" s="9">
        <f>'(1)'!A253</f>
        <v>42650</v>
      </c>
      <c r="B253">
        <v>1017.88</v>
      </c>
      <c r="C253">
        <v>1017.88</v>
      </c>
      <c r="D253">
        <v>1003.19</v>
      </c>
      <c r="E253">
        <v>1005.48</v>
      </c>
      <c r="F253" s="12">
        <v>27782283264</v>
      </c>
      <c r="G253" s="12">
        <v>439530.72</v>
      </c>
    </row>
    <row r="254" spans="1:7">
      <c r="A254" s="9">
        <f>'(1)'!A254</f>
        <v>42653</v>
      </c>
      <c r="B254">
        <v>1005.48</v>
      </c>
      <c r="C254">
        <v>1010.02</v>
      </c>
      <c r="D254">
        <v>993.51</v>
      </c>
      <c r="E254">
        <v>995.96</v>
      </c>
      <c r="F254" s="12">
        <v>13501662208</v>
      </c>
      <c r="G254" s="12">
        <v>439530.72</v>
      </c>
    </row>
    <row r="255" spans="1:7">
      <c r="A255" s="9">
        <f>'(1)'!A255</f>
        <v>42654</v>
      </c>
      <c r="B255">
        <v>995.96</v>
      </c>
      <c r="C255">
        <v>995.96</v>
      </c>
      <c r="D255">
        <v>978.81</v>
      </c>
      <c r="E255">
        <v>987.99</v>
      </c>
      <c r="F255" s="12">
        <v>11250290688</v>
      </c>
      <c r="G255" s="12">
        <v>450936.63</v>
      </c>
    </row>
    <row r="256" spans="1:7">
      <c r="A256" s="9">
        <f>'(1)'!A256</f>
        <v>42655</v>
      </c>
      <c r="B256">
        <v>987.99</v>
      </c>
      <c r="C256">
        <v>989.75</v>
      </c>
      <c r="D256">
        <v>980.76</v>
      </c>
      <c r="E256">
        <v>983.04</v>
      </c>
      <c r="F256" s="12">
        <v>9277719552</v>
      </c>
      <c r="G256" s="12">
        <v>452063.06</v>
      </c>
    </row>
    <row r="257" spans="1:7">
      <c r="A257" s="9">
        <f>'(1)'!A257</f>
        <v>42656</v>
      </c>
      <c r="B257">
        <v>983.04</v>
      </c>
      <c r="C257">
        <v>985.4</v>
      </c>
      <c r="D257">
        <v>976.26</v>
      </c>
      <c r="E257">
        <v>977.3</v>
      </c>
      <c r="F257" s="12">
        <v>7615983616</v>
      </c>
      <c r="G257" s="12">
        <v>448076.91</v>
      </c>
    </row>
    <row r="258" spans="1:7">
      <c r="A258" s="9">
        <f>'(1)'!A258</f>
        <v>42657</v>
      </c>
      <c r="B258">
        <v>977.3</v>
      </c>
      <c r="C258">
        <v>989.64</v>
      </c>
      <c r="D258">
        <v>977.3</v>
      </c>
      <c r="E258">
        <v>986.94</v>
      </c>
      <c r="F258" s="12">
        <v>8524960256</v>
      </c>
      <c r="G258" s="12">
        <v>455680</v>
      </c>
    </row>
    <row r="259" spans="1:7">
      <c r="A259" s="9">
        <f>'(1)'!A259</f>
        <v>42660</v>
      </c>
      <c r="B259">
        <v>986.94</v>
      </c>
      <c r="C259">
        <v>996.99</v>
      </c>
      <c r="D259">
        <v>986.94</v>
      </c>
      <c r="E259">
        <v>995.23</v>
      </c>
      <c r="F259" s="12">
        <v>7120043520</v>
      </c>
      <c r="G259" s="12">
        <v>440506.88</v>
      </c>
    </row>
    <row r="260" spans="1:7">
      <c r="A260" s="9">
        <f>'(1)'!A260</f>
        <v>42661</v>
      </c>
      <c r="B260">
        <v>995.23</v>
      </c>
      <c r="C260">
        <v>995.23</v>
      </c>
      <c r="D260">
        <v>987.31</v>
      </c>
      <c r="E260">
        <v>987.48</v>
      </c>
      <c r="F260" s="12">
        <v>6744599040</v>
      </c>
      <c r="G260" s="12">
        <v>440506.88</v>
      </c>
    </row>
    <row r="261" spans="1:7">
      <c r="A261" s="9">
        <f>'(1)'!A261</f>
        <v>42662</v>
      </c>
      <c r="B261">
        <v>987.48</v>
      </c>
      <c r="C261">
        <v>989.15</v>
      </c>
      <c r="D261">
        <v>982.41</v>
      </c>
      <c r="E261">
        <v>986.37</v>
      </c>
      <c r="F261" s="12">
        <v>11793511424</v>
      </c>
      <c r="G261" s="12">
        <v>440506.88</v>
      </c>
    </row>
    <row r="262" spans="1:7">
      <c r="A262" s="9">
        <f>'(1)'!A262</f>
        <v>42663</v>
      </c>
      <c r="B262">
        <v>986.37</v>
      </c>
      <c r="C262">
        <v>997.45</v>
      </c>
      <c r="D262">
        <v>986.37</v>
      </c>
      <c r="E262">
        <v>993.77</v>
      </c>
      <c r="F262" s="12">
        <v>5414931968</v>
      </c>
      <c r="G262" s="12">
        <v>428561.13</v>
      </c>
    </row>
    <row r="263" spans="1:7">
      <c r="A263" s="9">
        <f>'(1)'!A263</f>
        <v>42664</v>
      </c>
      <c r="B263">
        <v>993.77</v>
      </c>
      <c r="C263">
        <v>1007.69</v>
      </c>
      <c r="D263">
        <v>993.77</v>
      </c>
      <c r="E263">
        <v>1002.26</v>
      </c>
      <c r="F263" s="12">
        <v>9071742976</v>
      </c>
      <c r="G263" s="12">
        <v>437624.03</v>
      </c>
    </row>
    <row r="264" spans="1:7">
      <c r="A264" s="9">
        <f>'(1)'!A264</f>
        <v>42667</v>
      </c>
      <c r="B264">
        <v>1002.26</v>
      </c>
      <c r="C264">
        <v>1002.26</v>
      </c>
      <c r="D264">
        <v>987.12</v>
      </c>
      <c r="E264">
        <v>989.52</v>
      </c>
      <c r="F264" s="12">
        <v>14434807808</v>
      </c>
      <c r="G264" s="12">
        <v>449251.97</v>
      </c>
    </row>
    <row r="265" spans="1:7">
      <c r="A265" s="9">
        <f>'(1)'!A265</f>
        <v>42668</v>
      </c>
      <c r="B265">
        <v>989.52</v>
      </c>
      <c r="C265">
        <v>997.27</v>
      </c>
      <c r="D265">
        <v>984.82</v>
      </c>
      <c r="E265">
        <v>992.67</v>
      </c>
      <c r="F265" s="12">
        <v>11443731456</v>
      </c>
      <c r="G265" s="12">
        <v>449128.66</v>
      </c>
    </row>
    <row r="266" spans="1:7">
      <c r="A266" s="9">
        <f>'(1)'!A266</f>
        <v>42669</v>
      </c>
      <c r="B266">
        <v>992.67</v>
      </c>
      <c r="C266">
        <v>993.68</v>
      </c>
      <c r="D266">
        <v>988.04</v>
      </c>
      <c r="E266">
        <v>992.23</v>
      </c>
      <c r="F266" s="12">
        <v>9407050752</v>
      </c>
      <c r="G266" s="12">
        <v>450278.88</v>
      </c>
    </row>
    <row r="267" spans="1:7">
      <c r="A267" s="9">
        <f>'(1)'!A267</f>
        <v>42670</v>
      </c>
      <c r="B267">
        <v>992.23</v>
      </c>
      <c r="C267">
        <v>992.23</v>
      </c>
      <c r="D267">
        <v>985.68</v>
      </c>
      <c r="E267">
        <v>988.74</v>
      </c>
      <c r="F267" s="12">
        <v>8454208000</v>
      </c>
      <c r="G267" s="12">
        <v>450278.88</v>
      </c>
    </row>
    <row r="268" spans="1:7">
      <c r="A268" s="9">
        <f>'(1)'!A268</f>
        <v>42671</v>
      </c>
      <c r="B268">
        <v>988.74</v>
      </c>
      <c r="C268">
        <v>1000.31</v>
      </c>
      <c r="D268">
        <v>988.74</v>
      </c>
      <c r="E268">
        <v>996.63</v>
      </c>
      <c r="F268" s="12">
        <v>9539205120</v>
      </c>
      <c r="G268" s="12">
        <v>450278.88</v>
      </c>
    </row>
    <row r="269" spans="1:7">
      <c r="A269" s="9">
        <f>'(1)'!A269</f>
        <v>42674</v>
      </c>
      <c r="B269">
        <v>996.63</v>
      </c>
      <c r="C269">
        <v>996.63</v>
      </c>
      <c r="D269">
        <v>971.35</v>
      </c>
      <c r="E269">
        <v>973.09</v>
      </c>
      <c r="F269" s="12">
        <v>8955719680</v>
      </c>
      <c r="G269" s="12">
        <v>453206.16</v>
      </c>
    </row>
    <row r="270" spans="1:7">
      <c r="A270" s="9">
        <f>'(1)'!A270</f>
        <v>42675</v>
      </c>
      <c r="B270">
        <v>973.09</v>
      </c>
      <c r="C270">
        <v>977.08</v>
      </c>
      <c r="D270">
        <v>968.55</v>
      </c>
      <c r="E270">
        <v>971.2</v>
      </c>
      <c r="F270" s="12">
        <v>8439417344</v>
      </c>
      <c r="G270" s="12">
        <v>446147.88</v>
      </c>
    </row>
    <row r="271" spans="1:7">
      <c r="A271" s="9">
        <f>'(1)'!A271</f>
        <v>42676</v>
      </c>
      <c r="B271">
        <v>971.2</v>
      </c>
      <c r="C271">
        <v>976.38</v>
      </c>
      <c r="D271">
        <v>963.97</v>
      </c>
      <c r="E271">
        <v>963.97</v>
      </c>
      <c r="F271" s="12">
        <v>7486461440</v>
      </c>
      <c r="G271" s="12">
        <v>444364.97</v>
      </c>
    </row>
    <row r="272" spans="1:7">
      <c r="A272" s="9">
        <f>'(1)'!A272</f>
        <v>42677</v>
      </c>
      <c r="B272">
        <v>963.97</v>
      </c>
      <c r="C272">
        <v>975.47</v>
      </c>
      <c r="D272">
        <v>963.97</v>
      </c>
      <c r="E272">
        <v>972.66</v>
      </c>
      <c r="F272" s="12">
        <v>10078096384</v>
      </c>
      <c r="G272" s="12">
        <v>443227.66</v>
      </c>
    </row>
    <row r="273" spans="1:7">
      <c r="A273" s="9">
        <f>'(1)'!A273</f>
        <v>42678</v>
      </c>
      <c r="B273">
        <v>972.66</v>
      </c>
      <c r="C273">
        <v>994.83</v>
      </c>
      <c r="D273">
        <v>958.33</v>
      </c>
      <c r="E273">
        <v>990.35</v>
      </c>
      <c r="F273" s="12">
        <v>6573136896</v>
      </c>
      <c r="G273" s="12">
        <v>449298.88</v>
      </c>
    </row>
    <row r="274" spans="1:7">
      <c r="A274" s="9">
        <f>'(1)'!A274</f>
        <v>42681</v>
      </c>
      <c r="B274">
        <v>990.35</v>
      </c>
      <c r="C274">
        <v>1021.97</v>
      </c>
      <c r="D274">
        <v>990.35</v>
      </c>
      <c r="E274">
        <v>993.84</v>
      </c>
      <c r="F274" s="12">
        <v>24896634880</v>
      </c>
      <c r="G274" s="12">
        <v>449298.88</v>
      </c>
    </row>
    <row r="275" spans="1:7">
      <c r="A275" s="9">
        <f>'(1)'!A275</f>
        <v>42682</v>
      </c>
      <c r="B275">
        <v>993.84</v>
      </c>
      <c r="C275">
        <v>993.84</v>
      </c>
      <c r="D275">
        <v>970.15</v>
      </c>
      <c r="E275">
        <v>970.15</v>
      </c>
      <c r="F275" s="12">
        <v>25331460096</v>
      </c>
      <c r="G275" s="12">
        <v>449298.88</v>
      </c>
    </row>
    <row r="276" spans="1:7">
      <c r="A276" s="9">
        <f>'(1)'!A276</f>
        <v>42683</v>
      </c>
      <c r="B276">
        <v>970.15</v>
      </c>
      <c r="C276">
        <v>980.57</v>
      </c>
      <c r="D276">
        <v>956.36</v>
      </c>
      <c r="E276">
        <v>960.32</v>
      </c>
      <c r="F276" s="12">
        <v>10668835840</v>
      </c>
      <c r="G276" s="12">
        <v>451838.71999999997</v>
      </c>
    </row>
    <row r="277" spans="1:7">
      <c r="A277" s="9">
        <f>'(1)'!A277</f>
        <v>42684</v>
      </c>
      <c r="B277">
        <v>960.32</v>
      </c>
      <c r="C277">
        <v>988.44</v>
      </c>
      <c r="D277">
        <v>960.32</v>
      </c>
      <c r="E277">
        <v>980.47</v>
      </c>
      <c r="F277" s="12">
        <v>18553233408</v>
      </c>
      <c r="G277" s="12">
        <v>460219.47</v>
      </c>
    </row>
    <row r="278" spans="1:7">
      <c r="A278" s="9">
        <f>'(1)'!A278</f>
        <v>42685</v>
      </c>
      <c r="B278">
        <v>980.47</v>
      </c>
      <c r="C278">
        <v>997.95</v>
      </c>
      <c r="D278">
        <v>979.97</v>
      </c>
      <c r="E278">
        <v>989.68</v>
      </c>
      <c r="F278" s="12">
        <v>15406106624</v>
      </c>
      <c r="G278" s="12">
        <v>458627.19</v>
      </c>
    </row>
    <row r="279" spans="1:7">
      <c r="A279" s="9">
        <f>'(1)'!A279</f>
        <v>42688</v>
      </c>
      <c r="B279">
        <v>989.68</v>
      </c>
      <c r="C279">
        <v>1001.02</v>
      </c>
      <c r="D279">
        <v>983.65</v>
      </c>
      <c r="E279">
        <v>995.89</v>
      </c>
      <c r="F279" s="12">
        <v>17376018432</v>
      </c>
      <c r="G279" s="12">
        <v>467380.47</v>
      </c>
    </row>
    <row r="280" spans="1:7">
      <c r="A280" s="9">
        <f>'(1)'!A280</f>
        <v>42689</v>
      </c>
      <c r="B280">
        <v>995.89</v>
      </c>
      <c r="C280">
        <v>995.89</v>
      </c>
      <c r="D280">
        <v>984.48</v>
      </c>
      <c r="E280">
        <v>990.77</v>
      </c>
      <c r="F280" s="12">
        <v>16019219456</v>
      </c>
      <c r="G280" s="12">
        <v>463931.34</v>
      </c>
    </row>
    <row r="281" spans="1:7">
      <c r="A281" s="9">
        <f>'(1)'!A281</f>
        <v>42690</v>
      </c>
      <c r="B281">
        <v>990.77</v>
      </c>
      <c r="C281">
        <v>1014.88</v>
      </c>
      <c r="D281">
        <v>990.77</v>
      </c>
      <c r="E281">
        <v>1014.88</v>
      </c>
      <c r="F281" s="12">
        <v>9648386048</v>
      </c>
      <c r="G281" s="12">
        <v>463931.34</v>
      </c>
    </row>
    <row r="282" spans="1:7">
      <c r="A282" s="9">
        <f>'(1)'!A282</f>
        <v>42691</v>
      </c>
      <c r="B282">
        <v>1014.88</v>
      </c>
      <c r="C282">
        <v>1027.55</v>
      </c>
      <c r="D282">
        <v>1014.88</v>
      </c>
      <c r="E282">
        <v>1016.84</v>
      </c>
      <c r="F282" s="12">
        <v>12241317888</v>
      </c>
      <c r="G282" s="12">
        <v>463931.34</v>
      </c>
    </row>
    <row r="283" spans="1:7">
      <c r="A283" s="9">
        <f>'(1)'!A283</f>
        <v>42692</v>
      </c>
      <c r="B283">
        <v>1016.84</v>
      </c>
      <c r="C283">
        <v>1024.23</v>
      </c>
      <c r="D283">
        <v>1009.18</v>
      </c>
      <c r="E283">
        <v>1016.95</v>
      </c>
      <c r="F283" s="12">
        <v>34101813248</v>
      </c>
      <c r="G283" s="12">
        <v>467343.66</v>
      </c>
    </row>
    <row r="284" spans="1:7">
      <c r="A284" s="9">
        <f>'(1)'!A284</f>
        <v>42695</v>
      </c>
      <c r="B284">
        <v>1016.95</v>
      </c>
      <c r="C284">
        <v>1031.6300000000001</v>
      </c>
      <c r="D284">
        <v>1016.95</v>
      </c>
      <c r="E284">
        <v>1028.8599999999999</v>
      </c>
      <c r="F284" s="12">
        <v>7364577792</v>
      </c>
      <c r="G284" s="12">
        <v>458674.13</v>
      </c>
    </row>
    <row r="285" spans="1:7">
      <c r="A285" s="9">
        <f>'(1)'!A285</f>
        <v>42696</v>
      </c>
      <c r="B285">
        <v>1028.8599999999999</v>
      </c>
      <c r="C285">
        <v>1030.79</v>
      </c>
      <c r="D285">
        <v>1017.16</v>
      </c>
      <c r="E285">
        <v>1018.51</v>
      </c>
      <c r="F285" s="12">
        <v>22967650304</v>
      </c>
      <c r="G285" s="12">
        <v>455969.59</v>
      </c>
    </row>
    <row r="286" spans="1:7">
      <c r="A286" s="9">
        <f>'(1)'!A286</f>
        <v>42697</v>
      </c>
      <c r="B286">
        <v>1018.51</v>
      </c>
      <c r="C286">
        <v>1021.91</v>
      </c>
      <c r="D286">
        <v>1010.65</v>
      </c>
      <c r="E286">
        <v>1018.18</v>
      </c>
      <c r="F286" s="12">
        <v>9117476864</v>
      </c>
      <c r="G286" s="12">
        <v>455872.28</v>
      </c>
    </row>
    <row r="287" spans="1:7">
      <c r="A287" s="9">
        <f>'(1)'!A287</f>
        <v>42699</v>
      </c>
      <c r="B287">
        <v>1018.18</v>
      </c>
      <c r="C287">
        <v>1018.18</v>
      </c>
      <c r="D287">
        <v>1004</v>
      </c>
      <c r="E287">
        <v>1005.82</v>
      </c>
      <c r="F287" s="12">
        <v>11947730944</v>
      </c>
      <c r="G287" s="12">
        <v>452143.88</v>
      </c>
    </row>
    <row r="288" spans="1:7">
      <c r="A288" s="9">
        <f>'(1)'!A288</f>
        <v>42702</v>
      </c>
      <c r="B288">
        <v>1005.82</v>
      </c>
      <c r="C288">
        <v>1034.53</v>
      </c>
      <c r="D288">
        <v>1005.82</v>
      </c>
      <c r="E288">
        <v>1029.05</v>
      </c>
      <c r="F288" s="12">
        <v>12342118400</v>
      </c>
      <c r="G288" s="12">
        <v>452143.88</v>
      </c>
    </row>
    <row r="289" spans="1:7">
      <c r="A289" s="9">
        <f>'(1)'!A289</f>
        <v>42703</v>
      </c>
      <c r="B289">
        <v>1036.6300000000001</v>
      </c>
      <c r="C289">
        <v>1053.05</v>
      </c>
      <c r="D289">
        <v>1036.6300000000001</v>
      </c>
      <c r="E289">
        <v>1047.43</v>
      </c>
      <c r="F289" s="12">
        <v>37583593472</v>
      </c>
      <c r="G289" s="12">
        <v>452143.88</v>
      </c>
    </row>
    <row r="290" spans="1:7">
      <c r="A290" s="9">
        <f>'(1)'!A290</f>
        <v>42704</v>
      </c>
      <c r="B290">
        <v>1044.46</v>
      </c>
      <c r="C290">
        <v>1054.52</v>
      </c>
      <c r="D290">
        <v>1036.8399999999999</v>
      </c>
      <c r="E290">
        <v>1050.21</v>
      </c>
      <c r="F290" s="12">
        <v>30980304896</v>
      </c>
      <c r="G290" s="12">
        <v>448601.47</v>
      </c>
    </row>
    <row r="291" spans="1:7">
      <c r="A291" s="9">
        <f>'(1)'!A291</f>
        <v>42705</v>
      </c>
      <c r="B291">
        <v>1048.8499999999999</v>
      </c>
      <c r="C291">
        <v>1072.8599999999999</v>
      </c>
      <c r="D291">
        <v>1047.0999999999999</v>
      </c>
      <c r="E291">
        <v>1069.0999999999999</v>
      </c>
      <c r="F291" s="12">
        <v>30420645888</v>
      </c>
      <c r="G291" s="12">
        <v>446789.72</v>
      </c>
    </row>
    <row r="292" spans="1:7">
      <c r="A292" s="9">
        <f>'(1)'!A292</f>
        <v>42706</v>
      </c>
      <c r="B292">
        <v>1065.8699999999999</v>
      </c>
      <c r="C292">
        <v>1076.23</v>
      </c>
      <c r="D292">
        <v>1059.79</v>
      </c>
      <c r="E292">
        <v>1059.97</v>
      </c>
      <c r="F292" s="12">
        <v>14734209024</v>
      </c>
      <c r="G292" s="12">
        <v>444369.97</v>
      </c>
    </row>
    <row r="293" spans="1:7">
      <c r="A293" s="9">
        <f>'(1)'!A293</f>
        <v>42709</v>
      </c>
      <c r="B293">
        <v>1062.27</v>
      </c>
      <c r="C293">
        <v>1071.07</v>
      </c>
      <c r="D293">
        <v>1058.71</v>
      </c>
      <c r="E293">
        <v>1066.75</v>
      </c>
      <c r="F293" s="12">
        <v>40734756864</v>
      </c>
      <c r="G293" s="12">
        <v>445210</v>
      </c>
    </row>
    <row r="294" spans="1:7">
      <c r="A294" s="9">
        <f>'(1)'!A294</f>
        <v>42710</v>
      </c>
      <c r="B294">
        <v>1080.75</v>
      </c>
      <c r="C294">
        <v>1097.3900000000001</v>
      </c>
      <c r="D294">
        <v>1078.03</v>
      </c>
      <c r="E294">
        <v>1097.3900000000001</v>
      </c>
      <c r="F294" s="12">
        <v>9952276480</v>
      </c>
      <c r="G294" s="12">
        <v>447204.16</v>
      </c>
    </row>
    <row r="295" spans="1:7">
      <c r="A295" s="9">
        <f>'(1)'!A295</f>
        <v>42711</v>
      </c>
      <c r="B295">
        <v>1100.93</v>
      </c>
      <c r="C295">
        <v>1110.1400000000001</v>
      </c>
      <c r="D295">
        <v>1095.32</v>
      </c>
      <c r="E295">
        <v>1110.1400000000001</v>
      </c>
      <c r="F295" s="12">
        <v>46586654720</v>
      </c>
      <c r="G295" s="12">
        <v>447204.16</v>
      </c>
    </row>
    <row r="296" spans="1:7">
      <c r="A296" s="9">
        <f>'(1)'!A296</f>
        <v>42712</v>
      </c>
      <c r="B296">
        <v>1118.6400000000001</v>
      </c>
      <c r="C296">
        <v>1151.98</v>
      </c>
      <c r="D296">
        <v>1118.6400000000001</v>
      </c>
      <c r="E296">
        <v>1148.5899999999999</v>
      </c>
      <c r="F296" s="12">
        <v>72382783488</v>
      </c>
      <c r="G296" s="12">
        <v>447204.16</v>
      </c>
    </row>
    <row r="297" spans="1:7">
      <c r="A297" s="9">
        <f>'(1)'!A297</f>
        <v>42713</v>
      </c>
      <c r="B297">
        <v>1148.6099999999999</v>
      </c>
      <c r="C297">
        <v>1164.1500000000001</v>
      </c>
      <c r="D297">
        <v>1140.3800000000001</v>
      </c>
      <c r="E297">
        <v>1164.1500000000001</v>
      </c>
      <c r="F297" s="12">
        <v>52010315776</v>
      </c>
      <c r="G297" s="12">
        <v>443632.34</v>
      </c>
    </row>
    <row r="298" spans="1:7">
      <c r="A298" s="9">
        <f>'(1)'!A298</f>
        <v>42716</v>
      </c>
      <c r="B298">
        <v>1168.6600000000001</v>
      </c>
      <c r="C298">
        <v>1170.51</v>
      </c>
      <c r="D298">
        <v>1141.52</v>
      </c>
      <c r="E298">
        <v>1148.92</v>
      </c>
      <c r="F298" s="12">
        <v>29838751744</v>
      </c>
      <c r="G298" s="12">
        <v>435978.13</v>
      </c>
    </row>
    <row r="299" spans="1:7">
      <c r="A299" s="9">
        <f>'(1)'!A299</f>
        <v>42717</v>
      </c>
      <c r="B299">
        <v>1125.06</v>
      </c>
      <c r="C299">
        <v>1141.24</v>
      </c>
      <c r="D299">
        <v>1124.08</v>
      </c>
      <c r="E299">
        <v>1138.07</v>
      </c>
      <c r="F299" s="12">
        <v>27028572160</v>
      </c>
      <c r="G299" s="12">
        <v>441749.91</v>
      </c>
    </row>
    <row r="300" spans="1:7">
      <c r="A300" s="9">
        <f>'(1)'!A300</f>
        <v>42718</v>
      </c>
      <c r="B300">
        <v>1142.6300000000001</v>
      </c>
      <c r="C300">
        <v>1148.6099999999999</v>
      </c>
      <c r="D300">
        <v>1134.27</v>
      </c>
      <c r="E300">
        <v>1135.56</v>
      </c>
      <c r="F300" s="12">
        <v>41214021632</v>
      </c>
      <c r="G300" s="12">
        <v>450922.72</v>
      </c>
    </row>
    <row r="301" spans="1:7">
      <c r="A301" s="9">
        <f>'(1)'!A301</f>
        <v>42719</v>
      </c>
      <c r="B301">
        <v>1133.3599999999999</v>
      </c>
      <c r="C301">
        <v>1139.6199999999999</v>
      </c>
      <c r="D301">
        <v>1130.06</v>
      </c>
      <c r="E301">
        <v>1130.06</v>
      </c>
      <c r="F301" s="12">
        <v>44625944576</v>
      </c>
      <c r="G301" s="12">
        <v>450852.5</v>
      </c>
    </row>
    <row r="302" spans="1:7">
      <c r="A302" s="9">
        <f>'(1)'!A302</f>
        <v>42720</v>
      </c>
      <c r="B302">
        <v>1126.8599999999999</v>
      </c>
      <c r="C302">
        <v>1142.74</v>
      </c>
      <c r="D302">
        <v>1122.5</v>
      </c>
      <c r="E302">
        <v>1142.54</v>
      </c>
      <c r="F302" s="12">
        <v>23358601216</v>
      </c>
      <c r="G302" s="12">
        <v>450852.5</v>
      </c>
    </row>
    <row r="303" spans="1:7">
      <c r="A303" s="9">
        <f>'(1)'!A303</f>
        <v>42723</v>
      </c>
      <c r="B303">
        <v>1141.79</v>
      </c>
      <c r="C303">
        <v>1153.5</v>
      </c>
      <c r="D303">
        <v>1139.76</v>
      </c>
      <c r="E303">
        <v>1140.8800000000001</v>
      </c>
      <c r="F303" s="12">
        <v>12930306048</v>
      </c>
      <c r="G303" s="12">
        <v>450852.5</v>
      </c>
    </row>
    <row r="304" spans="1:7">
      <c r="A304" s="9">
        <f>'(1)'!A304</f>
        <v>42724</v>
      </c>
      <c r="B304">
        <v>1135.31</v>
      </c>
      <c r="C304">
        <v>1137.19</v>
      </c>
      <c r="D304">
        <v>1122.08</v>
      </c>
      <c r="E304">
        <v>1125.8</v>
      </c>
      <c r="F304" s="12">
        <v>23946536960</v>
      </c>
      <c r="G304" s="12">
        <v>460354.19</v>
      </c>
    </row>
    <row r="305" spans="1:7">
      <c r="A305" s="9">
        <f>'(1)'!A305</f>
        <v>42725</v>
      </c>
      <c r="B305">
        <v>1123.58</v>
      </c>
      <c r="C305">
        <v>1133.1300000000001</v>
      </c>
      <c r="D305">
        <v>1108.74</v>
      </c>
      <c r="E305">
        <v>1117.92</v>
      </c>
      <c r="F305" s="12">
        <v>12898095104</v>
      </c>
      <c r="G305" s="12">
        <v>459578.88</v>
      </c>
    </row>
    <row r="306" spans="1:7">
      <c r="A306" s="9">
        <f>'(1)'!A306</f>
        <v>42726</v>
      </c>
      <c r="B306">
        <v>1121.0899999999999</v>
      </c>
      <c r="C306">
        <v>1131.8</v>
      </c>
      <c r="D306">
        <v>1120.7</v>
      </c>
      <c r="E306">
        <v>1124.6500000000001</v>
      </c>
      <c r="F306" s="12">
        <v>13946842112</v>
      </c>
      <c r="G306" s="12">
        <v>456649.59</v>
      </c>
    </row>
    <row r="307" spans="1:7">
      <c r="A307" s="9">
        <f>'(1)'!A307</f>
        <v>42727</v>
      </c>
      <c r="B307">
        <v>1123.02</v>
      </c>
      <c r="C307">
        <v>1136.93</v>
      </c>
      <c r="D307">
        <v>1123.02</v>
      </c>
      <c r="E307">
        <v>1135.79</v>
      </c>
      <c r="F307" s="12">
        <v>5850996736</v>
      </c>
      <c r="G307" s="12">
        <v>461713.81</v>
      </c>
    </row>
    <row r="308" spans="1:7">
      <c r="A308" s="9">
        <f>'(1)'!A308</f>
        <v>42731</v>
      </c>
      <c r="B308">
        <v>1137.73</v>
      </c>
      <c r="C308">
        <v>1144.46</v>
      </c>
      <c r="D308">
        <v>1134.8499999999999</v>
      </c>
      <c r="E308">
        <v>1138.31</v>
      </c>
      <c r="F308" s="12">
        <v>10703586304</v>
      </c>
      <c r="G308" s="12">
        <v>460615.56</v>
      </c>
    </row>
    <row r="309" spans="1:7">
      <c r="A309" s="9">
        <f>'(1)'!A309</f>
        <v>42732</v>
      </c>
      <c r="B309">
        <v>1139.53</v>
      </c>
      <c r="C309">
        <v>1148.02</v>
      </c>
      <c r="D309">
        <v>1133.3699999999999</v>
      </c>
      <c r="E309">
        <v>1144.26</v>
      </c>
      <c r="F309" s="12">
        <v>15957114880</v>
      </c>
      <c r="G309" s="12">
        <v>460615.56</v>
      </c>
    </row>
    <row r="310" spans="1:7">
      <c r="A310" s="9">
        <f>'(1)'!A310</f>
        <v>42733</v>
      </c>
      <c r="B310">
        <v>1150.32</v>
      </c>
      <c r="C310">
        <v>1152.33</v>
      </c>
      <c r="D310">
        <v>1132.6600000000001</v>
      </c>
      <c r="E310">
        <v>1152.33</v>
      </c>
      <c r="F310" s="12">
        <v>33109764096</v>
      </c>
      <c r="G310" s="12">
        <v>460615.56</v>
      </c>
    </row>
    <row r="311" spans="1:7">
      <c r="A311" s="9">
        <f>'(1)'!A311</f>
        <v>42734</v>
      </c>
      <c r="B311">
        <v>1147.29</v>
      </c>
      <c r="C311">
        <v>1194.92</v>
      </c>
      <c r="D311">
        <v>1147.29</v>
      </c>
      <c r="E311">
        <v>1189.32</v>
      </c>
      <c r="F311" s="12">
        <v>57427460096</v>
      </c>
      <c r="G311" s="12">
        <v>469528.28</v>
      </c>
    </row>
    <row r="312" spans="1:7">
      <c r="A312" s="9">
        <f>'(1)'!A312</f>
        <v>42738</v>
      </c>
      <c r="B312">
        <v>1181.52</v>
      </c>
      <c r="C312">
        <v>1182.7</v>
      </c>
      <c r="D312">
        <v>1163.4000000000001</v>
      </c>
      <c r="E312">
        <v>1176.69</v>
      </c>
      <c r="F312" s="12">
        <v>20370089984</v>
      </c>
      <c r="G312" s="12">
        <v>472033.56</v>
      </c>
    </row>
    <row r="313" spans="1:7">
      <c r="A313" s="9">
        <f>'(1)'!A313</f>
        <v>42739</v>
      </c>
      <c r="B313">
        <v>1180.43</v>
      </c>
      <c r="C313">
        <v>1191.26</v>
      </c>
      <c r="D313">
        <v>1172.8</v>
      </c>
      <c r="E313">
        <v>1180.31</v>
      </c>
      <c r="F313" s="12">
        <v>15376549888</v>
      </c>
      <c r="G313" s="12">
        <v>467225.72</v>
      </c>
    </row>
    <row r="314" spans="1:7">
      <c r="A314" s="9">
        <f>'(1)'!A314</f>
        <v>42740</v>
      </c>
      <c r="B314">
        <v>1177.1199999999999</v>
      </c>
      <c r="C314">
        <v>1179.94</v>
      </c>
      <c r="D314">
        <v>1165.42</v>
      </c>
      <c r="E314">
        <v>1172.5899999999999</v>
      </c>
      <c r="F314" s="12">
        <v>16907445248</v>
      </c>
      <c r="G314" s="12">
        <v>472430.84</v>
      </c>
    </row>
    <row r="315" spans="1:7">
      <c r="A315" s="9">
        <f>'(1)'!A315</f>
        <v>42741</v>
      </c>
      <c r="B315">
        <v>1172.1199999999999</v>
      </c>
      <c r="C315">
        <v>1176.1400000000001</v>
      </c>
      <c r="D315">
        <v>1158.5899999999999</v>
      </c>
      <c r="E315">
        <v>1160.27</v>
      </c>
      <c r="F315" s="12">
        <v>13386390528</v>
      </c>
      <c r="G315" s="12">
        <v>469229.84</v>
      </c>
    </row>
    <row r="316" spans="1:7">
      <c r="A316" s="9">
        <f>'(1)'!A316</f>
        <v>42744</v>
      </c>
      <c r="B316">
        <v>1158.56</v>
      </c>
      <c r="C316">
        <v>1175.9100000000001</v>
      </c>
      <c r="D316">
        <v>1155.75</v>
      </c>
      <c r="E316">
        <v>1175.01</v>
      </c>
      <c r="F316" s="12">
        <v>10933159936</v>
      </c>
      <c r="G316" s="12">
        <v>469229.84</v>
      </c>
    </row>
    <row r="317" spans="1:7">
      <c r="A317" s="9">
        <f>'(1)'!A317</f>
        <v>42745</v>
      </c>
      <c r="B317">
        <v>1169.54</v>
      </c>
      <c r="C317">
        <v>1174.0899999999999</v>
      </c>
      <c r="D317">
        <v>1151.54</v>
      </c>
      <c r="E317">
        <v>1155.5</v>
      </c>
      <c r="F317" s="12">
        <v>20865855488</v>
      </c>
      <c r="G317" s="12">
        <v>469229.84</v>
      </c>
    </row>
    <row r="318" spans="1:7">
      <c r="A318" s="9">
        <f>'(1)'!A318</f>
        <v>42746</v>
      </c>
      <c r="B318">
        <v>1173.06</v>
      </c>
      <c r="C318">
        <v>1181.98</v>
      </c>
      <c r="D318">
        <v>1172.5999999999999</v>
      </c>
      <c r="E318">
        <v>1175.28</v>
      </c>
      <c r="F318" s="12">
        <v>20563537920</v>
      </c>
      <c r="G318" s="12">
        <v>467533.03</v>
      </c>
    </row>
    <row r="319" spans="1:7">
      <c r="A319" s="9">
        <f>'(1)'!A319</f>
        <v>42747</v>
      </c>
      <c r="B319">
        <v>1175.31</v>
      </c>
      <c r="C319">
        <v>1177</v>
      </c>
      <c r="D319">
        <v>1151.5899999999999</v>
      </c>
      <c r="E319">
        <v>1158.19</v>
      </c>
      <c r="F319" s="12">
        <v>15618900992</v>
      </c>
      <c r="G319" s="12">
        <v>471268.94</v>
      </c>
    </row>
    <row r="320" spans="1:7">
      <c r="A320" s="9">
        <f>'(1)'!A320</f>
        <v>42748</v>
      </c>
      <c r="B320">
        <v>1158.8499999999999</v>
      </c>
      <c r="C320">
        <v>1164.97</v>
      </c>
      <c r="D320">
        <v>1151.05</v>
      </c>
      <c r="E320">
        <v>1151.05</v>
      </c>
      <c r="F320" s="12">
        <v>21486270464</v>
      </c>
      <c r="G320" s="12">
        <v>465356</v>
      </c>
    </row>
    <row r="321" spans="1:7">
      <c r="A321" s="9">
        <f>'(1)'!A321</f>
        <v>42752</v>
      </c>
      <c r="B321">
        <v>1152.51</v>
      </c>
      <c r="C321">
        <v>1162.25</v>
      </c>
      <c r="D321">
        <v>1151.47</v>
      </c>
      <c r="E321">
        <v>1156.47</v>
      </c>
      <c r="F321" s="12">
        <v>18785083392</v>
      </c>
      <c r="G321" s="12">
        <v>467803.5</v>
      </c>
    </row>
    <row r="322" spans="1:7">
      <c r="A322" s="9">
        <f>'(1)'!A322</f>
        <v>42753</v>
      </c>
      <c r="B322">
        <v>1156.43</v>
      </c>
      <c r="C322">
        <v>1166.3399999999999</v>
      </c>
      <c r="D322">
        <v>1151</v>
      </c>
      <c r="E322">
        <v>1151.6500000000001</v>
      </c>
      <c r="F322" s="12">
        <v>8602023936</v>
      </c>
      <c r="G322" s="12">
        <v>469901.84</v>
      </c>
    </row>
    <row r="323" spans="1:7">
      <c r="A323" s="9">
        <f>'(1)'!A323</f>
        <v>42754</v>
      </c>
      <c r="B323">
        <v>1148.6199999999999</v>
      </c>
      <c r="C323">
        <v>1157.3599999999999</v>
      </c>
      <c r="D323">
        <v>1132.1199999999999</v>
      </c>
      <c r="E323">
        <v>1136.6199999999999</v>
      </c>
      <c r="F323" s="12">
        <v>30897344512</v>
      </c>
      <c r="G323" s="12">
        <v>469901.84</v>
      </c>
    </row>
    <row r="324" spans="1:7">
      <c r="A324" s="9">
        <f>'(1)'!A324</f>
        <v>42755</v>
      </c>
      <c r="B324">
        <v>1140.6199999999999</v>
      </c>
      <c r="C324">
        <v>1143.04</v>
      </c>
      <c r="D324">
        <v>1133.45</v>
      </c>
      <c r="E324">
        <v>1138.99</v>
      </c>
      <c r="F324" s="12">
        <v>24287846400</v>
      </c>
      <c r="G324" s="12">
        <v>469901.84</v>
      </c>
    </row>
    <row r="325" spans="1:7">
      <c r="A325" s="9">
        <f>'(1)'!A325</f>
        <v>42758</v>
      </c>
      <c r="B325">
        <v>1138.8499999999999</v>
      </c>
      <c r="C325">
        <v>1141.56</v>
      </c>
      <c r="D325">
        <v>1132.04</v>
      </c>
      <c r="E325">
        <v>1137.67</v>
      </c>
      <c r="F325" s="12">
        <v>13744635904</v>
      </c>
      <c r="G325" s="12">
        <v>465550.16</v>
      </c>
    </row>
    <row r="326" spans="1:7">
      <c r="A326" s="9">
        <f>'(1)'!A326</f>
        <v>42759</v>
      </c>
      <c r="B326">
        <v>1136.95</v>
      </c>
      <c r="C326">
        <v>1155.47</v>
      </c>
      <c r="D326">
        <v>1136.95</v>
      </c>
      <c r="E326">
        <v>1155.3800000000001</v>
      </c>
      <c r="F326" s="12">
        <v>15904517120</v>
      </c>
      <c r="G326" s="12">
        <v>463897.25</v>
      </c>
    </row>
    <row r="327" spans="1:7">
      <c r="A327" s="9">
        <f>'(1)'!A327</f>
        <v>42760</v>
      </c>
      <c r="B327">
        <v>1156.5999999999999</v>
      </c>
      <c r="C327">
        <v>1161.26</v>
      </c>
      <c r="D327">
        <v>1150.28</v>
      </c>
      <c r="E327">
        <v>1159.79</v>
      </c>
      <c r="F327" s="12">
        <v>17423022080</v>
      </c>
      <c r="G327" s="12">
        <v>460804.47</v>
      </c>
    </row>
    <row r="328" spans="1:7">
      <c r="A328" s="9">
        <f>'(1)'!A328</f>
        <v>42761</v>
      </c>
      <c r="B328">
        <v>1153.57</v>
      </c>
      <c r="C328">
        <v>1163.9100000000001</v>
      </c>
      <c r="D328">
        <v>1151.1500000000001</v>
      </c>
      <c r="E328">
        <v>1163.6199999999999</v>
      </c>
      <c r="F328" s="12">
        <v>16789548032</v>
      </c>
      <c r="G328" s="12">
        <v>457007</v>
      </c>
    </row>
    <row r="329" spans="1:7">
      <c r="A329" s="9">
        <f>'(1)'!A329</f>
        <v>42762</v>
      </c>
      <c r="B329">
        <v>1160.83</v>
      </c>
      <c r="C329">
        <v>1195.6099999999999</v>
      </c>
      <c r="D329">
        <v>1158.0899999999999</v>
      </c>
      <c r="E329">
        <v>1195.6099999999999</v>
      </c>
      <c r="F329" s="12">
        <v>32889939968</v>
      </c>
      <c r="G329" s="12">
        <v>468935.13</v>
      </c>
    </row>
    <row r="330" spans="1:7">
      <c r="A330" s="9">
        <f>'(1)'!A330</f>
        <v>42765</v>
      </c>
      <c r="B330">
        <v>1192.1099999999999</v>
      </c>
      <c r="C330">
        <v>1192.1099999999999</v>
      </c>
      <c r="D330">
        <v>1169.98</v>
      </c>
      <c r="E330">
        <v>1175.6400000000001</v>
      </c>
      <c r="F330" s="12">
        <v>33332635648</v>
      </c>
      <c r="G330" s="12">
        <v>468935.13</v>
      </c>
    </row>
    <row r="331" spans="1:7">
      <c r="A331" s="9">
        <f>'(1)'!A331</f>
        <v>42766</v>
      </c>
      <c r="B331">
        <v>1174.06</v>
      </c>
      <c r="C331">
        <v>1175.73</v>
      </c>
      <c r="D331">
        <v>1161.27</v>
      </c>
      <c r="E331">
        <v>1164.1500000000001</v>
      </c>
      <c r="F331" s="12">
        <v>20454113280</v>
      </c>
      <c r="G331" s="12">
        <v>468935.13</v>
      </c>
    </row>
    <row r="332" spans="1:7">
      <c r="A332" s="9">
        <f>'(1)'!A332</f>
        <v>42767</v>
      </c>
      <c r="B332">
        <v>1162.08</v>
      </c>
      <c r="C332">
        <v>1167.53</v>
      </c>
      <c r="D332">
        <v>1156.8599999999999</v>
      </c>
      <c r="E332">
        <v>1167.53</v>
      </c>
      <c r="F332" s="12">
        <v>14369946624</v>
      </c>
      <c r="G332" s="12">
        <v>472285.28</v>
      </c>
    </row>
    <row r="333" spans="1:7">
      <c r="A333" s="9">
        <f>'(1)'!A333</f>
        <v>42768</v>
      </c>
      <c r="B333">
        <v>1169.21</v>
      </c>
      <c r="C333">
        <v>1181.44</v>
      </c>
      <c r="D333">
        <v>1167.56</v>
      </c>
      <c r="E333">
        <v>1171.42</v>
      </c>
      <c r="F333" s="12">
        <v>10186540032</v>
      </c>
      <c r="G333" s="12">
        <v>480890.5</v>
      </c>
    </row>
    <row r="334" spans="1:7">
      <c r="A334" s="9">
        <f>'(1)'!A334</f>
        <v>42769</v>
      </c>
      <c r="B334">
        <v>1176.8499999999999</v>
      </c>
      <c r="C334">
        <v>1190.4000000000001</v>
      </c>
      <c r="D334">
        <v>1174.25</v>
      </c>
      <c r="E334">
        <v>1190.4000000000001</v>
      </c>
      <c r="F334" s="12">
        <v>11671933952</v>
      </c>
      <c r="G334" s="12">
        <v>485352.16</v>
      </c>
    </row>
    <row r="335" spans="1:7">
      <c r="A335" s="9">
        <f>'(1)'!A335</f>
        <v>42772</v>
      </c>
      <c r="B335">
        <v>1190.4100000000001</v>
      </c>
      <c r="C335">
        <v>1196.99</v>
      </c>
      <c r="D335">
        <v>1175.3699999999999</v>
      </c>
      <c r="E335">
        <v>1178.52</v>
      </c>
      <c r="F335" s="12">
        <v>13484981248</v>
      </c>
      <c r="G335" s="12">
        <v>488227.78</v>
      </c>
    </row>
    <row r="336" spans="1:7">
      <c r="A336" s="9">
        <f>'(1)'!A336</f>
        <v>42773</v>
      </c>
      <c r="B336">
        <v>1182.4000000000001</v>
      </c>
      <c r="C336">
        <v>1182.4000000000001</v>
      </c>
      <c r="D336">
        <v>1167.21</v>
      </c>
      <c r="E336">
        <v>1179.21</v>
      </c>
      <c r="F336" s="12">
        <v>12318237696</v>
      </c>
      <c r="G336" s="12">
        <v>477590.47</v>
      </c>
    </row>
    <row r="337" spans="1:7">
      <c r="A337" s="9">
        <f>'(1)'!A337</f>
        <v>42774</v>
      </c>
      <c r="B337">
        <v>1176.1099999999999</v>
      </c>
      <c r="C337">
        <v>1176.1099999999999</v>
      </c>
      <c r="D337">
        <v>1157.83</v>
      </c>
      <c r="E337">
        <v>1164.6500000000001</v>
      </c>
      <c r="F337" s="12">
        <v>8023003136</v>
      </c>
      <c r="G337" s="12">
        <v>477590.47</v>
      </c>
    </row>
    <row r="338" spans="1:7">
      <c r="A338" s="9">
        <f>'(1)'!A338</f>
        <v>42775</v>
      </c>
      <c r="B338">
        <v>1165.93</v>
      </c>
      <c r="C338">
        <v>1171.98</v>
      </c>
      <c r="D338">
        <v>1155.27</v>
      </c>
      <c r="E338">
        <v>1163.19</v>
      </c>
      <c r="F338" s="12">
        <v>10705854464</v>
      </c>
      <c r="G338" s="12">
        <v>477590.47</v>
      </c>
    </row>
    <row r="339" spans="1:7">
      <c r="A339" s="9">
        <f>'(1)'!A339</f>
        <v>42776</v>
      </c>
      <c r="B339">
        <v>1163.05</v>
      </c>
      <c r="C339">
        <v>1169.2</v>
      </c>
      <c r="D339">
        <v>1157.21</v>
      </c>
      <c r="E339">
        <v>1164.21</v>
      </c>
      <c r="F339" s="12">
        <v>10511062016</v>
      </c>
      <c r="G339" s="12">
        <v>476691.78</v>
      </c>
    </row>
    <row r="340" spans="1:7">
      <c r="A340" s="9">
        <f>'(1)'!A340</f>
        <v>42779</v>
      </c>
      <c r="B340">
        <v>1171.48</v>
      </c>
      <c r="C340">
        <v>1180.81</v>
      </c>
      <c r="D340">
        <v>1167.3900000000001</v>
      </c>
      <c r="E340">
        <v>1173.17</v>
      </c>
      <c r="F340" s="12">
        <v>6122560000</v>
      </c>
      <c r="G340" s="12">
        <v>467709.63</v>
      </c>
    </row>
    <row r="341" spans="1:7">
      <c r="A341" s="9">
        <f>'(1)'!A341</f>
        <v>42780</v>
      </c>
      <c r="B341">
        <v>1174.6400000000001</v>
      </c>
      <c r="C341">
        <v>1179.19</v>
      </c>
      <c r="D341">
        <v>1166.5899999999999</v>
      </c>
      <c r="E341">
        <v>1173.97</v>
      </c>
      <c r="F341" s="12">
        <v>12001695744</v>
      </c>
      <c r="G341" s="12">
        <v>469274.16</v>
      </c>
    </row>
    <row r="342" spans="1:7">
      <c r="A342" s="9">
        <f>'(1)'!A342</f>
        <v>42781</v>
      </c>
      <c r="B342">
        <v>1180.1600000000001</v>
      </c>
      <c r="C342">
        <v>1180.4100000000001</v>
      </c>
      <c r="D342">
        <v>1169.43</v>
      </c>
      <c r="E342">
        <v>1172.5899999999999</v>
      </c>
      <c r="F342" s="12">
        <v>10610907136</v>
      </c>
      <c r="G342" s="12">
        <v>470374.97</v>
      </c>
    </row>
    <row r="343" spans="1:7">
      <c r="A343" s="9">
        <f>'(1)'!A343</f>
        <v>42782</v>
      </c>
      <c r="B343">
        <v>1176.7</v>
      </c>
      <c r="C343">
        <v>1179.96</v>
      </c>
      <c r="D343">
        <v>1172.1300000000001</v>
      </c>
      <c r="E343">
        <v>1176.1099999999999</v>
      </c>
      <c r="F343" s="12">
        <v>13877725184</v>
      </c>
      <c r="G343" s="12">
        <v>465522.41</v>
      </c>
    </row>
    <row r="344" spans="1:7">
      <c r="A344" s="9">
        <f>'(1)'!A344</f>
        <v>42783</v>
      </c>
      <c r="B344">
        <v>1175.0999999999999</v>
      </c>
      <c r="C344">
        <v>1175.1400000000001</v>
      </c>
      <c r="D344">
        <v>1152.01</v>
      </c>
      <c r="E344">
        <v>1152.21</v>
      </c>
      <c r="F344" s="12">
        <v>6474097152</v>
      </c>
      <c r="G344" s="12">
        <v>465522.41</v>
      </c>
    </row>
    <row r="345" spans="1:7">
      <c r="A345" s="9">
        <f>'(1)'!A345</f>
        <v>42787</v>
      </c>
      <c r="B345">
        <v>1149.77</v>
      </c>
      <c r="C345">
        <v>1158.1099999999999</v>
      </c>
      <c r="D345">
        <v>1145.8399999999999</v>
      </c>
      <c r="E345">
        <v>1150.3900000000001</v>
      </c>
      <c r="F345" s="12">
        <v>13825131520</v>
      </c>
      <c r="G345" s="12">
        <v>465522.41</v>
      </c>
    </row>
    <row r="346" spans="1:7">
      <c r="A346" s="9">
        <f>'(1)'!A346</f>
        <v>42788</v>
      </c>
      <c r="B346">
        <v>1151.52</v>
      </c>
      <c r="C346">
        <v>1165.45</v>
      </c>
      <c r="D346">
        <v>1149.02</v>
      </c>
      <c r="E346">
        <v>1161.6500000000001</v>
      </c>
      <c r="F346" s="12">
        <v>9411184640</v>
      </c>
      <c r="G346" s="12">
        <v>468702.03</v>
      </c>
    </row>
    <row r="347" spans="1:7">
      <c r="A347" s="9">
        <f>'(1)'!A347</f>
        <v>42789</v>
      </c>
      <c r="B347">
        <v>1168.1099999999999</v>
      </c>
      <c r="C347">
        <v>1169.03</v>
      </c>
      <c r="D347">
        <v>1136.04</v>
      </c>
      <c r="E347">
        <v>1146.01</v>
      </c>
      <c r="F347" s="12">
        <v>10759885824</v>
      </c>
      <c r="G347" s="12">
        <v>468371.66</v>
      </c>
    </row>
    <row r="348" spans="1:7">
      <c r="A348" s="9">
        <f>'(1)'!A348</f>
        <v>42790</v>
      </c>
      <c r="B348">
        <v>1143.06</v>
      </c>
      <c r="C348">
        <v>1146.1300000000001</v>
      </c>
      <c r="D348">
        <v>1126.32</v>
      </c>
      <c r="E348">
        <v>1129.0899999999999</v>
      </c>
      <c r="F348" s="12">
        <v>12583593984</v>
      </c>
      <c r="G348" s="12">
        <v>474234</v>
      </c>
    </row>
    <row r="349" spans="1:7">
      <c r="A349" s="9">
        <f>'(1)'!A349</f>
        <v>42793</v>
      </c>
      <c r="B349">
        <v>1130.02</v>
      </c>
      <c r="C349">
        <v>1139.04</v>
      </c>
      <c r="D349">
        <v>1117.29</v>
      </c>
      <c r="E349">
        <v>1117.29</v>
      </c>
      <c r="F349" s="12">
        <v>9813390336</v>
      </c>
      <c r="G349" s="12">
        <v>483889.88</v>
      </c>
    </row>
    <row r="350" spans="1:7">
      <c r="A350" s="9">
        <f>'(1)'!A350</f>
        <v>42794</v>
      </c>
      <c r="B350">
        <v>1116.1300000000001</v>
      </c>
      <c r="C350">
        <v>1116.82</v>
      </c>
      <c r="D350">
        <v>1096.57</v>
      </c>
      <c r="E350">
        <v>1099.46</v>
      </c>
      <c r="F350" s="12">
        <v>27272820736</v>
      </c>
      <c r="G350" s="12">
        <v>477729.5</v>
      </c>
    </row>
    <row r="351" spans="1:7">
      <c r="A351" s="9">
        <f>'(1)'!A351</f>
        <v>42795</v>
      </c>
      <c r="B351">
        <v>1099.1099999999999</v>
      </c>
      <c r="C351">
        <v>1115.19</v>
      </c>
      <c r="D351">
        <v>1096.6099999999999</v>
      </c>
      <c r="E351">
        <v>1109.3900000000001</v>
      </c>
      <c r="F351" s="12">
        <v>34593345536</v>
      </c>
      <c r="G351" s="12">
        <v>477729.5</v>
      </c>
    </row>
    <row r="352" spans="1:7">
      <c r="A352" s="9">
        <f>'(1)'!A352</f>
        <v>42796</v>
      </c>
      <c r="B352">
        <v>1114.8499999999999</v>
      </c>
      <c r="C352">
        <v>1120.94</v>
      </c>
      <c r="D352">
        <v>1098.55</v>
      </c>
      <c r="E352">
        <v>1099.82</v>
      </c>
      <c r="F352" s="12">
        <v>16902571008</v>
      </c>
      <c r="G352" s="12">
        <v>477729.5</v>
      </c>
    </row>
    <row r="353" spans="1:7">
      <c r="A353" s="9">
        <f>'(1)'!A353</f>
        <v>42797</v>
      </c>
      <c r="B353">
        <v>1095.9100000000001</v>
      </c>
      <c r="C353">
        <v>1108.26</v>
      </c>
      <c r="D353">
        <v>1086.97</v>
      </c>
      <c r="E353">
        <v>1108.26</v>
      </c>
      <c r="F353" s="12">
        <v>19463657472</v>
      </c>
      <c r="G353" s="12">
        <v>476062.63</v>
      </c>
    </row>
    <row r="354" spans="1:7">
      <c r="A354" s="9">
        <f>'(1)'!A354</f>
        <v>42800</v>
      </c>
      <c r="B354">
        <v>1112.79</v>
      </c>
      <c r="C354">
        <v>1121.82</v>
      </c>
      <c r="D354">
        <v>1108.4000000000001</v>
      </c>
      <c r="E354">
        <v>1110.46</v>
      </c>
      <c r="F354" s="12">
        <v>25536354304</v>
      </c>
      <c r="G354" s="12">
        <v>469616.72</v>
      </c>
    </row>
    <row r="355" spans="1:7">
      <c r="A355" s="9">
        <f>'(1)'!A355</f>
        <v>42801</v>
      </c>
      <c r="B355">
        <v>1108.24</v>
      </c>
      <c r="C355">
        <v>1109</v>
      </c>
      <c r="D355">
        <v>1089.72</v>
      </c>
      <c r="E355">
        <v>1097.44</v>
      </c>
      <c r="F355" s="12">
        <v>12456654848</v>
      </c>
      <c r="G355" s="12">
        <v>472760.03</v>
      </c>
    </row>
    <row r="356" spans="1:7">
      <c r="A356" s="9">
        <f>'(1)'!A356</f>
        <v>42802</v>
      </c>
      <c r="B356">
        <v>1088.8399999999999</v>
      </c>
      <c r="C356">
        <v>1088.8399999999999</v>
      </c>
      <c r="D356">
        <v>1045.02</v>
      </c>
      <c r="E356">
        <v>1046.9000000000001</v>
      </c>
      <c r="F356" s="12">
        <v>26057492480</v>
      </c>
      <c r="G356" s="12">
        <v>480860.81</v>
      </c>
    </row>
    <row r="357" spans="1:7">
      <c r="A357" s="9">
        <f>'(1)'!A357</f>
        <v>42803</v>
      </c>
      <c r="B357">
        <v>1050.6500000000001</v>
      </c>
      <c r="C357">
        <v>1064.19</v>
      </c>
      <c r="D357">
        <v>1044.96</v>
      </c>
      <c r="E357">
        <v>1055.93</v>
      </c>
      <c r="F357" s="12">
        <v>79678611456</v>
      </c>
      <c r="G357" s="12">
        <v>478416.5</v>
      </c>
    </row>
    <row r="358" spans="1:7">
      <c r="A358" s="9">
        <f>'(1)'!A358</f>
        <v>42804</v>
      </c>
      <c r="B358">
        <v>1053.3399999999999</v>
      </c>
      <c r="C358">
        <v>1069.1400000000001</v>
      </c>
      <c r="D358">
        <v>1047.46</v>
      </c>
      <c r="E358">
        <v>1069.1400000000001</v>
      </c>
      <c r="F358" s="12">
        <v>50404704256</v>
      </c>
      <c r="G358" s="12">
        <v>478416.5</v>
      </c>
    </row>
    <row r="359" spans="1:7">
      <c r="A359" s="9">
        <f>'(1)'!A359</f>
        <v>42807</v>
      </c>
      <c r="B359">
        <v>1072.3900000000001</v>
      </c>
      <c r="C359">
        <v>1078.3699999999999</v>
      </c>
      <c r="D359">
        <v>1056.0999999999999</v>
      </c>
      <c r="E359">
        <v>1063.69</v>
      </c>
      <c r="F359" s="12">
        <v>19570556928</v>
      </c>
      <c r="G359" s="12">
        <v>478416.5</v>
      </c>
    </row>
    <row r="360" spans="1:7">
      <c r="A360" s="9">
        <f>'(1)'!A360</f>
        <v>42808</v>
      </c>
      <c r="B360">
        <v>1066.58</v>
      </c>
      <c r="C360">
        <v>1075.5</v>
      </c>
      <c r="D360">
        <v>1060.78</v>
      </c>
      <c r="E360">
        <v>1062.6099999999999</v>
      </c>
      <c r="F360" s="12">
        <v>16744320000</v>
      </c>
      <c r="G360" s="12">
        <v>485768.06</v>
      </c>
    </row>
    <row r="361" spans="1:7">
      <c r="A361" s="9">
        <f>'(1)'!A361</f>
        <v>42809</v>
      </c>
      <c r="B361">
        <v>1079.9000000000001</v>
      </c>
      <c r="C361">
        <v>1100.76</v>
      </c>
      <c r="D361">
        <v>1079.9000000000001</v>
      </c>
      <c r="E361">
        <v>1096.29</v>
      </c>
      <c r="F361" s="12">
        <v>11597334528</v>
      </c>
      <c r="G361" s="12">
        <v>482099.28</v>
      </c>
    </row>
    <row r="362" spans="1:7">
      <c r="A362" s="9">
        <f>'(1)'!A362</f>
        <v>42810</v>
      </c>
      <c r="B362">
        <v>1098.8800000000001</v>
      </c>
      <c r="C362">
        <v>1116.19</v>
      </c>
      <c r="D362">
        <v>1094.4000000000001</v>
      </c>
      <c r="E362">
        <v>1111.8900000000001</v>
      </c>
      <c r="F362" s="12">
        <v>26309494784</v>
      </c>
      <c r="G362" s="12">
        <v>481420.31</v>
      </c>
    </row>
    <row r="363" spans="1:7">
      <c r="A363" s="9">
        <f>'(1)'!A363</f>
        <v>42811</v>
      </c>
      <c r="B363">
        <v>1122.49</v>
      </c>
      <c r="C363">
        <v>1128.46</v>
      </c>
      <c r="D363">
        <v>1107.3699999999999</v>
      </c>
      <c r="E363">
        <v>1121.4000000000001</v>
      </c>
      <c r="F363" s="12">
        <v>19415287808</v>
      </c>
      <c r="G363" s="12">
        <v>484212.72</v>
      </c>
    </row>
    <row r="364" spans="1:7">
      <c r="A364" s="9">
        <f>'(1)'!A364</f>
        <v>42814</v>
      </c>
      <c r="B364">
        <v>1124.42</v>
      </c>
      <c r="C364">
        <v>1139.73</v>
      </c>
      <c r="D364">
        <v>1118.1099999999999</v>
      </c>
      <c r="E364">
        <v>1121.6300000000001</v>
      </c>
      <c r="F364" s="12">
        <v>20588042240</v>
      </c>
      <c r="G364" s="12">
        <v>482795.16</v>
      </c>
    </row>
    <row r="365" spans="1:7">
      <c r="A365" s="9">
        <f>'(1)'!A365</f>
        <v>42815</v>
      </c>
      <c r="B365">
        <v>1115.25</v>
      </c>
      <c r="C365">
        <v>1123.17</v>
      </c>
      <c r="D365">
        <v>1103.8499999999999</v>
      </c>
      <c r="E365">
        <v>1123.17</v>
      </c>
      <c r="F365" s="12">
        <v>20646479872</v>
      </c>
      <c r="G365" s="12">
        <v>482795.16</v>
      </c>
    </row>
    <row r="366" spans="1:7">
      <c r="A366" s="9">
        <f>'(1)'!A366</f>
        <v>42816</v>
      </c>
      <c r="B366">
        <v>1125.8900000000001</v>
      </c>
      <c r="C366">
        <v>1133.8399999999999</v>
      </c>
      <c r="D366">
        <v>1114.03</v>
      </c>
      <c r="E366">
        <v>1124.3499999999999</v>
      </c>
      <c r="F366" s="12">
        <v>22953347072</v>
      </c>
      <c r="G366" s="12">
        <v>482795.16</v>
      </c>
    </row>
    <row r="367" spans="1:7">
      <c r="A367" s="9">
        <f>'(1)'!A367</f>
        <v>42817</v>
      </c>
      <c r="B367">
        <v>1123.17</v>
      </c>
      <c r="C367">
        <v>1131.45</v>
      </c>
      <c r="D367">
        <v>1117.45</v>
      </c>
      <c r="E367">
        <v>1124.6600000000001</v>
      </c>
      <c r="F367" s="12">
        <v>18808920064</v>
      </c>
      <c r="G367" s="12">
        <v>490438.06</v>
      </c>
    </row>
    <row r="368" spans="1:7">
      <c r="A368" s="9">
        <f>'(1)'!A368</f>
        <v>42818</v>
      </c>
      <c r="B368">
        <v>1126.3499999999999</v>
      </c>
      <c r="C368">
        <v>1126.3499999999999</v>
      </c>
      <c r="D368">
        <v>1105.01</v>
      </c>
      <c r="E368">
        <v>1114.6600000000001</v>
      </c>
      <c r="F368" s="12">
        <v>11074915328</v>
      </c>
      <c r="G368" s="12">
        <v>485721.06</v>
      </c>
    </row>
    <row r="369" spans="1:7">
      <c r="A369" s="9">
        <f>'(1)'!A369</f>
        <v>42821</v>
      </c>
      <c r="B369">
        <v>1116.47</v>
      </c>
      <c r="C369">
        <v>1125.58</v>
      </c>
      <c r="D369">
        <v>1111.6500000000001</v>
      </c>
      <c r="E369">
        <v>1125.58</v>
      </c>
      <c r="F369" s="12">
        <v>25605507072</v>
      </c>
      <c r="G369" s="12">
        <v>482066.13</v>
      </c>
    </row>
    <row r="370" spans="1:7">
      <c r="A370" s="9">
        <f>'(1)'!A370</f>
        <v>42822</v>
      </c>
      <c r="B370">
        <v>1122.6400000000001</v>
      </c>
      <c r="C370">
        <v>1126.94</v>
      </c>
      <c r="D370">
        <v>1116.22</v>
      </c>
      <c r="E370">
        <v>1124.9100000000001</v>
      </c>
      <c r="F370" s="12">
        <v>19841187840</v>
      </c>
      <c r="G370" s="12">
        <v>478230.63</v>
      </c>
    </row>
    <row r="371" spans="1:7">
      <c r="A371" s="9">
        <f>'(1)'!A371</f>
        <v>42823</v>
      </c>
      <c r="B371">
        <v>1126.93</v>
      </c>
      <c r="C371">
        <v>1139.17</v>
      </c>
      <c r="D371">
        <v>1125.55</v>
      </c>
      <c r="E371">
        <v>1137.26</v>
      </c>
      <c r="F371" s="12">
        <v>17409533952</v>
      </c>
      <c r="G371" s="12">
        <v>474752.44</v>
      </c>
    </row>
    <row r="372" spans="1:7">
      <c r="A372" s="9">
        <f>'(1)'!A372</f>
        <v>42824</v>
      </c>
      <c r="B372">
        <v>1135.0999999999999</v>
      </c>
      <c r="C372">
        <v>1137.67</v>
      </c>
      <c r="D372">
        <v>1112.46</v>
      </c>
      <c r="E372">
        <v>1113.76</v>
      </c>
      <c r="F372" s="12">
        <v>14761348096</v>
      </c>
      <c r="G372" s="12">
        <v>474752.44</v>
      </c>
    </row>
    <row r="373" spans="1:7">
      <c r="A373" s="9">
        <f>'(1)'!A373</f>
        <v>42825</v>
      </c>
      <c r="B373">
        <v>1118.93</v>
      </c>
      <c r="C373">
        <v>1127.43</v>
      </c>
      <c r="D373">
        <v>1116.3800000000001</v>
      </c>
      <c r="E373">
        <v>1122.98</v>
      </c>
      <c r="F373" s="12">
        <v>12834235392</v>
      </c>
      <c r="G373" s="12">
        <v>474752.44</v>
      </c>
    </row>
    <row r="374" spans="1:7">
      <c r="A374" s="9">
        <f>'(1)'!A374</f>
        <v>42828</v>
      </c>
      <c r="B374">
        <v>1127.8499999999999</v>
      </c>
      <c r="C374">
        <v>1137.07</v>
      </c>
      <c r="D374">
        <v>1116.21</v>
      </c>
      <c r="E374">
        <v>1135.98</v>
      </c>
      <c r="F374" s="12">
        <v>13753286656</v>
      </c>
      <c r="G374" s="12">
        <v>471752.47</v>
      </c>
    </row>
    <row r="375" spans="1:7">
      <c r="A375" s="9">
        <f>'(1)'!A375</f>
        <v>42829</v>
      </c>
      <c r="B375">
        <v>1139.6199999999999</v>
      </c>
      <c r="C375">
        <v>1157.45</v>
      </c>
      <c r="D375">
        <v>1139.6199999999999</v>
      </c>
      <c r="E375">
        <v>1152.49</v>
      </c>
      <c r="F375" s="12">
        <v>12027358208</v>
      </c>
      <c r="G375" s="12">
        <v>474815.16</v>
      </c>
    </row>
    <row r="376" spans="1:7">
      <c r="A376" s="9">
        <f>'(1)'!A376</f>
        <v>42830</v>
      </c>
      <c r="B376">
        <v>1146.5999999999999</v>
      </c>
      <c r="C376">
        <v>1150.3900000000001</v>
      </c>
      <c r="D376">
        <v>1140.4100000000001</v>
      </c>
      <c r="E376">
        <v>1148.75</v>
      </c>
      <c r="F376" s="12">
        <v>13801740288</v>
      </c>
      <c r="G376" s="12">
        <v>479584.34</v>
      </c>
    </row>
    <row r="377" spans="1:7">
      <c r="A377" s="9">
        <f>'(1)'!A377</f>
        <v>42831</v>
      </c>
      <c r="B377">
        <v>1143.32</v>
      </c>
      <c r="C377">
        <v>1143.6400000000001</v>
      </c>
      <c r="D377">
        <v>1110.8</v>
      </c>
      <c r="E377">
        <v>1113.45</v>
      </c>
      <c r="F377" s="12">
        <v>15140885504</v>
      </c>
      <c r="G377" s="12">
        <v>475275.66</v>
      </c>
    </row>
    <row r="378" spans="1:7">
      <c r="A378" s="9">
        <f>'(1)'!A378</f>
        <v>42832</v>
      </c>
      <c r="B378">
        <v>1110.32</v>
      </c>
      <c r="C378">
        <v>1110.47</v>
      </c>
      <c r="D378">
        <v>1079.76</v>
      </c>
      <c r="E378">
        <v>1084.26</v>
      </c>
      <c r="F378" s="12">
        <v>20529956864</v>
      </c>
      <c r="G378" s="12">
        <v>474237.91</v>
      </c>
    </row>
    <row r="379" spans="1:7">
      <c r="A379" s="9">
        <f>'(1)'!A379</f>
        <v>42835</v>
      </c>
      <c r="B379">
        <v>1084.8900000000001</v>
      </c>
      <c r="C379">
        <v>1103.55</v>
      </c>
      <c r="D379">
        <v>1083.1099999999999</v>
      </c>
      <c r="E379">
        <v>1091.08</v>
      </c>
      <c r="F379" s="12">
        <v>25713780736</v>
      </c>
      <c r="G379" s="12">
        <v>474237.91</v>
      </c>
    </row>
    <row r="380" spans="1:7">
      <c r="A380" s="9">
        <f>'(1)'!A380</f>
        <v>42836</v>
      </c>
      <c r="B380">
        <v>1098.94</v>
      </c>
      <c r="C380">
        <v>1102.49</v>
      </c>
      <c r="D380">
        <v>1075.68</v>
      </c>
      <c r="E380">
        <v>1078.72</v>
      </c>
      <c r="F380" s="12">
        <v>34291423232</v>
      </c>
      <c r="G380" s="12">
        <v>474237.91</v>
      </c>
    </row>
    <row r="381" spans="1:7">
      <c r="A381" s="9">
        <f>'(1)'!A381</f>
        <v>42837</v>
      </c>
      <c r="B381">
        <v>1087.71</v>
      </c>
      <c r="C381">
        <v>1090.83</v>
      </c>
      <c r="D381">
        <v>1066.93</v>
      </c>
      <c r="E381">
        <v>1089.3900000000001</v>
      </c>
      <c r="F381" s="12">
        <v>17185189888</v>
      </c>
      <c r="G381" s="12">
        <v>477714.13</v>
      </c>
    </row>
    <row r="382" spans="1:7">
      <c r="A382" s="9">
        <f>'(1)'!A382</f>
        <v>42838</v>
      </c>
      <c r="B382">
        <v>1088.17</v>
      </c>
      <c r="C382">
        <v>1088.31</v>
      </c>
      <c r="D382">
        <v>1071.72</v>
      </c>
      <c r="E382">
        <v>1073.1500000000001</v>
      </c>
      <c r="F382" s="12">
        <v>24979505152</v>
      </c>
      <c r="G382" s="12">
        <v>481501.59</v>
      </c>
    </row>
    <row r="383" spans="1:7">
      <c r="A383" s="9">
        <f>'(1)'!A383</f>
        <v>42842</v>
      </c>
      <c r="B383">
        <v>1071.6099999999999</v>
      </c>
      <c r="C383">
        <v>1095.58</v>
      </c>
      <c r="D383">
        <v>1065.1500000000001</v>
      </c>
      <c r="E383">
        <v>1094.27</v>
      </c>
      <c r="F383" s="12">
        <v>9589682176</v>
      </c>
      <c r="G383" s="12">
        <v>474963.78</v>
      </c>
    </row>
    <row r="384" spans="1:7">
      <c r="A384" s="9">
        <f>'(1)'!A384</f>
        <v>42843</v>
      </c>
      <c r="B384">
        <v>1095.17</v>
      </c>
      <c r="C384">
        <v>1098.48</v>
      </c>
      <c r="D384">
        <v>1075.71</v>
      </c>
      <c r="E384">
        <v>1077.21</v>
      </c>
      <c r="F384" s="12">
        <v>9131117568</v>
      </c>
      <c r="G384" s="12">
        <v>477872.13</v>
      </c>
    </row>
    <row r="385" spans="1:7">
      <c r="A385" s="9">
        <f>'(1)'!A385</f>
        <v>42844</v>
      </c>
      <c r="B385">
        <v>1075.56</v>
      </c>
      <c r="C385">
        <v>1085.07</v>
      </c>
      <c r="D385">
        <v>1068.55</v>
      </c>
      <c r="E385">
        <v>1068.55</v>
      </c>
      <c r="F385" s="12">
        <v>13278259200</v>
      </c>
      <c r="G385" s="12">
        <v>478246.5</v>
      </c>
    </row>
    <row r="386" spans="1:7">
      <c r="A386" s="9">
        <f>'(1)'!A386</f>
        <v>42845</v>
      </c>
      <c r="B386">
        <v>1064.8800000000001</v>
      </c>
      <c r="C386">
        <v>1083.6500000000001</v>
      </c>
      <c r="D386">
        <v>1062.9000000000001</v>
      </c>
      <c r="E386">
        <v>1083.3499999999999</v>
      </c>
      <c r="F386" s="12">
        <v>12255825920</v>
      </c>
      <c r="G386" s="12">
        <v>478246.5</v>
      </c>
    </row>
    <row r="387" spans="1:7">
      <c r="A387" s="9">
        <f>'(1)'!A387</f>
        <v>42846</v>
      </c>
      <c r="B387">
        <v>1083.28</v>
      </c>
      <c r="C387">
        <v>1094.54</v>
      </c>
      <c r="D387">
        <v>1078.8499999999999</v>
      </c>
      <c r="E387">
        <v>1084.17</v>
      </c>
      <c r="F387" s="12">
        <v>17220911104</v>
      </c>
      <c r="G387" s="12">
        <v>478246.5</v>
      </c>
    </row>
    <row r="388" spans="1:7">
      <c r="A388" s="9">
        <f>'(1)'!A388</f>
        <v>42849</v>
      </c>
      <c r="B388">
        <v>1090.46</v>
      </c>
      <c r="C388">
        <v>1116.58</v>
      </c>
      <c r="D388">
        <v>1090.46</v>
      </c>
      <c r="E388">
        <v>1116.58</v>
      </c>
      <c r="F388" s="12">
        <v>14459387904</v>
      </c>
      <c r="G388" s="12">
        <v>477134.81</v>
      </c>
    </row>
    <row r="389" spans="1:7">
      <c r="A389" s="9">
        <f>'(1)'!A389</f>
        <v>42850</v>
      </c>
      <c r="B389">
        <v>1118.77</v>
      </c>
      <c r="C389">
        <v>1124.0999999999999</v>
      </c>
      <c r="D389">
        <v>1111.26</v>
      </c>
      <c r="E389">
        <v>1120.8900000000001</v>
      </c>
      <c r="F389" s="12">
        <v>18123347968</v>
      </c>
      <c r="G389" s="12">
        <v>479863.28</v>
      </c>
    </row>
    <row r="390" spans="1:7">
      <c r="A390" s="9">
        <f>'(1)'!A390</f>
        <v>42851</v>
      </c>
      <c r="B390">
        <v>1122.3699999999999</v>
      </c>
      <c r="C390">
        <v>1125.07</v>
      </c>
      <c r="D390">
        <v>1107.7</v>
      </c>
      <c r="E390">
        <v>1119.1099999999999</v>
      </c>
      <c r="F390" s="12">
        <v>20745265152</v>
      </c>
      <c r="G390" s="12">
        <v>470150.06</v>
      </c>
    </row>
    <row r="391" spans="1:7">
      <c r="A391" s="9">
        <f>'(1)'!A391</f>
        <v>42852</v>
      </c>
      <c r="B391">
        <v>1115.8699999999999</v>
      </c>
      <c r="C391">
        <v>1119.24</v>
      </c>
      <c r="D391">
        <v>1105.55</v>
      </c>
      <c r="E391">
        <v>1106.92</v>
      </c>
      <c r="F391" s="12">
        <v>21431203840</v>
      </c>
      <c r="G391" s="12">
        <v>468312.31</v>
      </c>
    </row>
    <row r="392" spans="1:7">
      <c r="A392" s="9">
        <f>'(1)'!A392</f>
        <v>42853</v>
      </c>
      <c r="B392">
        <v>1117.93</v>
      </c>
      <c r="C392">
        <v>1123.57</v>
      </c>
      <c r="D392">
        <v>1111.8399999999999</v>
      </c>
      <c r="E392">
        <v>1114.43</v>
      </c>
      <c r="F392" s="12">
        <v>14169232384</v>
      </c>
      <c r="G392" s="12">
        <v>464020.97</v>
      </c>
    </row>
    <row r="393" spans="1:7">
      <c r="A393" s="9">
        <f>'(1)'!A393</f>
        <v>42856</v>
      </c>
      <c r="B393">
        <v>1118.95</v>
      </c>
      <c r="C393">
        <v>1129.49</v>
      </c>
      <c r="D393">
        <v>1117.02</v>
      </c>
      <c r="E393">
        <v>1120.22</v>
      </c>
      <c r="F393" s="12">
        <v>22619174912</v>
      </c>
      <c r="G393" s="12">
        <v>464020.97</v>
      </c>
    </row>
    <row r="394" spans="1:7">
      <c r="A394" s="9">
        <f>'(1)'!A394</f>
        <v>42857</v>
      </c>
      <c r="B394">
        <v>1118.56</v>
      </c>
      <c r="C394">
        <v>1120.3699999999999</v>
      </c>
      <c r="D394">
        <v>1096.3499999999999</v>
      </c>
      <c r="E394">
        <v>1096.3499999999999</v>
      </c>
      <c r="F394" s="12">
        <v>10396632064</v>
      </c>
      <c r="G394" s="12">
        <v>464020.97</v>
      </c>
    </row>
    <row r="395" spans="1:7">
      <c r="A395" s="9">
        <f>'(1)'!A395</f>
        <v>42858</v>
      </c>
      <c r="B395">
        <v>1094.5999999999999</v>
      </c>
      <c r="C395">
        <v>1101.51</v>
      </c>
      <c r="D395">
        <v>1081.22</v>
      </c>
      <c r="E395">
        <v>1081.22</v>
      </c>
      <c r="F395" s="12">
        <v>13826461696</v>
      </c>
      <c r="G395" s="12">
        <v>466966.19</v>
      </c>
    </row>
    <row r="396" spans="1:7">
      <c r="A396" s="9">
        <f>'(1)'!A396</f>
        <v>42859</v>
      </c>
      <c r="B396">
        <v>1073.94</v>
      </c>
      <c r="C396">
        <v>1085.68</v>
      </c>
      <c r="D396">
        <v>1063.5</v>
      </c>
      <c r="E396">
        <v>1085.68</v>
      </c>
      <c r="F396" s="12">
        <v>13120261120</v>
      </c>
      <c r="G396" s="12">
        <v>470265</v>
      </c>
    </row>
    <row r="397" spans="1:7">
      <c r="A397" s="9">
        <f>'(1)'!A397</f>
        <v>42860</v>
      </c>
      <c r="B397">
        <v>1094.33</v>
      </c>
      <c r="C397">
        <v>1111.6400000000001</v>
      </c>
      <c r="D397">
        <v>1086.3800000000001</v>
      </c>
      <c r="E397">
        <v>1111.6400000000001</v>
      </c>
      <c r="F397" s="12">
        <v>18415243264</v>
      </c>
      <c r="G397" s="12">
        <v>478941.31</v>
      </c>
    </row>
    <row r="398" spans="1:7">
      <c r="A398" s="9">
        <f>'(1)'!A398</f>
        <v>42863</v>
      </c>
      <c r="B398">
        <v>1112.1500000000001</v>
      </c>
      <c r="C398">
        <v>1116.8499999999999</v>
      </c>
      <c r="D398">
        <v>1098.7</v>
      </c>
      <c r="E398">
        <v>1105.83</v>
      </c>
      <c r="F398" s="12">
        <v>9846526976</v>
      </c>
      <c r="G398" s="12">
        <v>477067.97</v>
      </c>
    </row>
    <row r="399" spans="1:7">
      <c r="A399" s="9">
        <f>'(1)'!A399</f>
        <v>42864</v>
      </c>
      <c r="B399">
        <v>1106.42</v>
      </c>
      <c r="C399">
        <v>1106.9100000000001</v>
      </c>
      <c r="D399">
        <v>1091.03</v>
      </c>
      <c r="E399">
        <v>1099.75</v>
      </c>
      <c r="F399" s="12">
        <v>8468078080</v>
      </c>
      <c r="G399" s="12">
        <v>470468.5</v>
      </c>
    </row>
    <row r="400" spans="1:7">
      <c r="A400" s="9">
        <f>'(1)'!A400</f>
        <v>42865</v>
      </c>
      <c r="B400">
        <v>1101.03</v>
      </c>
      <c r="C400">
        <v>1119.98</v>
      </c>
      <c r="D400">
        <v>1101.03</v>
      </c>
      <c r="E400">
        <v>1119.98</v>
      </c>
      <c r="F400" s="12">
        <v>7933242880</v>
      </c>
      <c r="G400" s="12">
        <v>470468.5</v>
      </c>
    </row>
    <row r="401" spans="1:7">
      <c r="A401" s="9">
        <f>'(1)'!A401</f>
        <v>42866</v>
      </c>
      <c r="B401">
        <v>1118.1600000000001</v>
      </c>
      <c r="C401">
        <v>1120.99</v>
      </c>
      <c r="D401">
        <v>1110.96</v>
      </c>
      <c r="E401">
        <v>1112.95</v>
      </c>
      <c r="F401" s="12">
        <v>14378387456</v>
      </c>
      <c r="G401" s="12">
        <v>470468.5</v>
      </c>
    </row>
    <row r="402" spans="1:7">
      <c r="A402" s="9">
        <f>'(1)'!A402</f>
        <v>42867</v>
      </c>
      <c r="B402">
        <v>1107.6300000000001</v>
      </c>
      <c r="C402">
        <v>1109.78</v>
      </c>
      <c r="D402">
        <v>1097.56</v>
      </c>
      <c r="E402">
        <v>1104.3</v>
      </c>
      <c r="F402" s="12">
        <v>24891533312</v>
      </c>
      <c r="G402" s="12">
        <v>464826.59</v>
      </c>
    </row>
    <row r="403" spans="1:7">
      <c r="A403" s="9">
        <f>'(1)'!A403</f>
        <v>42870</v>
      </c>
      <c r="B403">
        <v>1097.4000000000001</v>
      </c>
      <c r="C403">
        <v>1098.0899999999999</v>
      </c>
      <c r="D403">
        <v>1068.3399999999999</v>
      </c>
      <c r="E403">
        <v>1076.8</v>
      </c>
      <c r="F403" s="12">
        <v>13372595200</v>
      </c>
      <c r="G403" s="12">
        <v>476364.91</v>
      </c>
    </row>
    <row r="404" spans="1:7">
      <c r="A404" s="9">
        <f>'(1)'!A404</f>
        <v>42871</v>
      </c>
      <c r="B404">
        <v>1077.5899999999999</v>
      </c>
      <c r="C404">
        <v>1092.26</v>
      </c>
      <c r="D404">
        <v>1077.5899999999999</v>
      </c>
      <c r="E404">
        <v>1087.75</v>
      </c>
      <c r="F404" s="12">
        <v>16213629952</v>
      </c>
      <c r="G404" s="12">
        <v>478946.69</v>
      </c>
    </row>
    <row r="405" spans="1:7">
      <c r="A405" s="9">
        <f>'(1)'!A405</f>
        <v>42872</v>
      </c>
      <c r="B405">
        <v>1088.32</v>
      </c>
      <c r="C405">
        <v>1093.48</v>
      </c>
      <c r="D405">
        <v>1076.4100000000001</v>
      </c>
      <c r="E405">
        <v>1083.58</v>
      </c>
      <c r="F405" s="12">
        <v>21085644800</v>
      </c>
      <c r="G405" s="12">
        <v>481250.88</v>
      </c>
    </row>
    <row r="406" spans="1:7">
      <c r="A406" s="9">
        <f>'(1)'!A406</f>
        <v>42873</v>
      </c>
      <c r="B406">
        <v>1084.9100000000001</v>
      </c>
      <c r="C406">
        <v>1098.93</v>
      </c>
      <c r="D406">
        <v>1082.1300000000001</v>
      </c>
      <c r="E406">
        <v>1096.83</v>
      </c>
      <c r="F406" s="12">
        <v>12132664320</v>
      </c>
      <c r="G406" s="12">
        <v>479693.72</v>
      </c>
    </row>
    <row r="407" spans="1:7">
      <c r="A407" s="9">
        <f>'(1)'!A407</f>
        <v>42874</v>
      </c>
      <c r="B407">
        <v>1094.3499999999999</v>
      </c>
      <c r="C407">
        <v>1100.92</v>
      </c>
      <c r="D407">
        <v>1080.57</v>
      </c>
      <c r="E407">
        <v>1087.5899999999999</v>
      </c>
      <c r="F407" s="12">
        <v>13635129344</v>
      </c>
      <c r="G407" s="12">
        <v>479693.72</v>
      </c>
    </row>
    <row r="408" spans="1:7">
      <c r="A408" s="9">
        <f>'(1)'!A408</f>
        <v>42877</v>
      </c>
      <c r="B408">
        <v>1092.18</v>
      </c>
      <c r="C408">
        <v>1100.05</v>
      </c>
      <c r="D408">
        <v>1083.52</v>
      </c>
      <c r="E408">
        <v>1083.52</v>
      </c>
      <c r="F408" s="12">
        <v>21560420352</v>
      </c>
      <c r="G408" s="12">
        <v>479693.72</v>
      </c>
    </row>
    <row r="409" spans="1:7">
      <c r="A409" s="9">
        <f>'(1)'!A409</f>
        <v>42878</v>
      </c>
      <c r="B409">
        <v>1075.0999999999999</v>
      </c>
      <c r="C409">
        <v>1078.95</v>
      </c>
      <c r="D409">
        <v>1069.18</v>
      </c>
      <c r="E409">
        <v>1073.04</v>
      </c>
      <c r="F409" s="12">
        <v>8040738816</v>
      </c>
      <c r="G409" s="12">
        <v>488890.16</v>
      </c>
    </row>
    <row r="410" spans="1:7">
      <c r="A410" s="9">
        <f>'(1)'!A410</f>
        <v>42879</v>
      </c>
      <c r="B410">
        <v>1078.3</v>
      </c>
      <c r="C410">
        <v>1085.75</v>
      </c>
      <c r="D410">
        <v>1074.04</v>
      </c>
      <c r="E410">
        <v>1085.75</v>
      </c>
      <c r="F410" s="12">
        <v>11461823488</v>
      </c>
      <c r="G410" s="12">
        <v>491263.88</v>
      </c>
    </row>
    <row r="411" spans="1:7">
      <c r="A411" s="9">
        <f>'(1)'!A411</f>
        <v>42880</v>
      </c>
      <c r="B411">
        <v>1080.8599999999999</v>
      </c>
      <c r="C411">
        <v>1080.8599999999999</v>
      </c>
      <c r="D411">
        <v>1073.8399999999999</v>
      </c>
      <c r="E411">
        <v>1074.81</v>
      </c>
      <c r="F411" s="12">
        <v>6573152256</v>
      </c>
      <c r="G411" s="12">
        <v>492328.44</v>
      </c>
    </row>
    <row r="412" spans="1:7">
      <c r="A412" s="9">
        <f>'(1)'!A412</f>
        <v>42881</v>
      </c>
      <c r="B412">
        <v>1077.3900000000001</v>
      </c>
      <c r="C412">
        <v>1079</v>
      </c>
      <c r="D412">
        <v>1048.93</v>
      </c>
      <c r="E412">
        <v>1053.3</v>
      </c>
      <c r="F412" s="12">
        <v>14905183232</v>
      </c>
      <c r="G412" s="12">
        <v>495306.5</v>
      </c>
    </row>
    <row r="413" spans="1:7">
      <c r="A413" s="9">
        <f>'(1)'!A413</f>
        <v>42885</v>
      </c>
      <c r="B413">
        <v>1058.7</v>
      </c>
      <c r="C413">
        <v>1060.08</v>
      </c>
      <c r="D413">
        <v>1037.97</v>
      </c>
      <c r="E413">
        <v>1045.6300000000001</v>
      </c>
      <c r="F413" s="12">
        <v>20335540224</v>
      </c>
      <c r="G413" s="12">
        <v>491074.38</v>
      </c>
    </row>
    <row r="414" spans="1:7">
      <c r="A414" s="9">
        <f>'(1)'!A414</f>
        <v>42886</v>
      </c>
      <c r="B414">
        <v>1043.82</v>
      </c>
      <c r="C414">
        <v>1046.02</v>
      </c>
      <c r="D414">
        <v>1027.78</v>
      </c>
      <c r="E414">
        <v>1046.02</v>
      </c>
      <c r="F414" s="12">
        <v>15565788160</v>
      </c>
      <c r="G414" s="12">
        <v>491074.38</v>
      </c>
    </row>
    <row r="415" spans="1:7">
      <c r="A415" s="9">
        <f>'(1)'!A415</f>
        <v>42887</v>
      </c>
      <c r="B415">
        <v>1047.0999999999999</v>
      </c>
      <c r="C415">
        <v>1055.1500000000001</v>
      </c>
      <c r="D415">
        <v>1040.51</v>
      </c>
      <c r="E415">
        <v>1044.3399999999999</v>
      </c>
      <c r="F415" s="12">
        <v>16038840320</v>
      </c>
      <c r="G415" s="12">
        <v>491074.38</v>
      </c>
    </row>
    <row r="416" spans="1:7">
      <c r="A416" s="9">
        <f>'(1)'!A416</f>
        <v>42888</v>
      </c>
      <c r="B416">
        <v>1044.7</v>
      </c>
      <c r="C416">
        <v>1047.08</v>
      </c>
      <c r="D416">
        <v>1037.78</v>
      </c>
      <c r="E416">
        <v>1041.23</v>
      </c>
      <c r="F416" s="12">
        <v>8375505920</v>
      </c>
      <c r="G416" s="12">
        <v>490396.38</v>
      </c>
    </row>
    <row r="417" spans="1:7">
      <c r="A417" s="9">
        <f>'(1)'!A417</f>
        <v>42891</v>
      </c>
      <c r="B417">
        <v>1042.3699999999999</v>
      </c>
      <c r="C417">
        <v>1050.33</v>
      </c>
      <c r="D417">
        <v>1033.27</v>
      </c>
      <c r="E417">
        <v>1034.31</v>
      </c>
      <c r="F417" s="12">
        <v>5504366080</v>
      </c>
      <c r="G417" s="12">
        <v>485242.94</v>
      </c>
    </row>
    <row r="418" spans="1:7">
      <c r="A418" s="9">
        <f>'(1)'!A418</f>
        <v>42892</v>
      </c>
      <c r="B418">
        <v>1031.56</v>
      </c>
      <c r="C418">
        <v>1038.5</v>
      </c>
      <c r="D418">
        <v>1022.85</v>
      </c>
      <c r="E418">
        <v>1038.5</v>
      </c>
      <c r="F418" s="12">
        <v>8857665536</v>
      </c>
      <c r="G418" s="12">
        <v>497061.34</v>
      </c>
    </row>
    <row r="419" spans="1:7">
      <c r="A419" s="9">
        <f>'(1)'!A419</f>
        <v>42893</v>
      </c>
      <c r="B419">
        <v>1037.02</v>
      </c>
      <c r="C419">
        <v>1044.68</v>
      </c>
      <c r="D419">
        <v>1031.6300000000001</v>
      </c>
      <c r="E419">
        <v>1041.49</v>
      </c>
      <c r="F419" s="12">
        <v>13649481728</v>
      </c>
      <c r="G419" s="12">
        <v>502139.25</v>
      </c>
    </row>
    <row r="420" spans="1:7">
      <c r="A420" s="9">
        <f>'(1)'!A420</f>
        <v>42894</v>
      </c>
      <c r="B420">
        <v>1033.6600000000001</v>
      </c>
      <c r="C420">
        <v>1035.82</v>
      </c>
      <c r="D420">
        <v>1028.03</v>
      </c>
      <c r="E420">
        <v>1030.99</v>
      </c>
      <c r="F420" s="12">
        <v>11692631040</v>
      </c>
      <c r="G420" s="12">
        <v>503589.56</v>
      </c>
    </row>
    <row r="421" spans="1:7">
      <c r="A421" s="9">
        <f>'(1)'!A421</f>
        <v>42895</v>
      </c>
      <c r="B421">
        <v>1029.08</v>
      </c>
      <c r="C421">
        <v>1030.05</v>
      </c>
      <c r="D421">
        <v>1013.04</v>
      </c>
      <c r="E421">
        <v>1013.78</v>
      </c>
      <c r="F421" s="12">
        <v>9340462080</v>
      </c>
      <c r="G421" s="12">
        <v>503589.56</v>
      </c>
    </row>
    <row r="422" spans="1:7">
      <c r="A422" s="9">
        <f>'(1)'!A422</f>
        <v>42898</v>
      </c>
      <c r="B422">
        <v>1005.68</v>
      </c>
      <c r="C422">
        <v>1005.68</v>
      </c>
      <c r="D422">
        <v>972.08</v>
      </c>
      <c r="E422">
        <v>991.96</v>
      </c>
      <c r="F422" s="12">
        <v>11958693888</v>
      </c>
      <c r="G422" s="12">
        <v>503589.56</v>
      </c>
    </row>
    <row r="423" spans="1:7">
      <c r="A423" s="9">
        <f>'(1)'!A423</f>
        <v>42899</v>
      </c>
      <c r="B423">
        <v>990.04</v>
      </c>
      <c r="C423">
        <v>1003.16</v>
      </c>
      <c r="D423">
        <v>987.81</v>
      </c>
      <c r="E423">
        <v>994.38</v>
      </c>
      <c r="F423" s="12">
        <v>52627611648</v>
      </c>
      <c r="G423" s="12">
        <v>512868.84</v>
      </c>
    </row>
    <row r="424" spans="1:7">
      <c r="A424" s="9">
        <f>'(1)'!A424</f>
        <v>42900</v>
      </c>
      <c r="B424">
        <v>992.75</v>
      </c>
      <c r="C424">
        <v>1001.25</v>
      </c>
      <c r="D424">
        <v>992.01</v>
      </c>
      <c r="E424">
        <v>998.34</v>
      </c>
      <c r="F424" s="12">
        <v>32029515776</v>
      </c>
      <c r="G424" s="12">
        <v>510934</v>
      </c>
    </row>
    <row r="425" spans="1:7">
      <c r="A425" s="9">
        <f>'(1)'!A425</f>
        <v>42901</v>
      </c>
      <c r="B425">
        <v>997.23</v>
      </c>
      <c r="C425">
        <v>1006.98</v>
      </c>
      <c r="D425">
        <v>978.31</v>
      </c>
      <c r="E425">
        <v>981.03</v>
      </c>
      <c r="F425" s="12">
        <v>13619569664</v>
      </c>
      <c r="G425" s="12">
        <v>514370</v>
      </c>
    </row>
    <row r="426" spans="1:7">
      <c r="A426" s="9">
        <f>'(1)'!A426</f>
        <v>42902</v>
      </c>
      <c r="B426">
        <v>981.86</v>
      </c>
      <c r="C426">
        <v>981.86</v>
      </c>
      <c r="D426">
        <v>966.92</v>
      </c>
      <c r="E426">
        <v>973.33</v>
      </c>
      <c r="F426" s="12">
        <v>24729573376</v>
      </c>
      <c r="G426" s="12">
        <v>527973.31000000006</v>
      </c>
    </row>
    <row r="427" spans="1:7">
      <c r="A427" s="9">
        <f>'(1)'!A427</f>
        <v>42905</v>
      </c>
      <c r="B427">
        <v>962.53</v>
      </c>
      <c r="C427">
        <v>981.56</v>
      </c>
      <c r="D427">
        <v>958.83</v>
      </c>
      <c r="E427">
        <v>978.45</v>
      </c>
      <c r="F427" s="12">
        <v>9437025280</v>
      </c>
      <c r="G427" s="12">
        <v>533225.63</v>
      </c>
    </row>
    <row r="428" spans="1:7">
      <c r="A428" s="9">
        <f>'(1)'!A428</f>
        <v>42906</v>
      </c>
      <c r="B428">
        <v>977.25</v>
      </c>
      <c r="C428">
        <v>991.69</v>
      </c>
      <c r="D428">
        <v>975.23</v>
      </c>
      <c r="E428">
        <v>988.93</v>
      </c>
      <c r="F428" s="12">
        <v>22680051712</v>
      </c>
      <c r="G428" s="12">
        <v>533225.63</v>
      </c>
    </row>
    <row r="429" spans="1:7">
      <c r="A429" s="9">
        <f>'(1)'!A429</f>
        <v>42907</v>
      </c>
      <c r="B429">
        <v>991.99</v>
      </c>
      <c r="C429">
        <v>1001.93</v>
      </c>
      <c r="D429">
        <v>987.87</v>
      </c>
      <c r="E429">
        <v>992.84</v>
      </c>
      <c r="F429" s="12">
        <v>17434032128</v>
      </c>
      <c r="G429" s="12">
        <v>533225.63</v>
      </c>
    </row>
    <row r="430" spans="1:7">
      <c r="A430" s="9">
        <f>'(1)'!A430</f>
        <v>42908</v>
      </c>
      <c r="B430">
        <v>995.27</v>
      </c>
      <c r="C430">
        <v>1006.42</v>
      </c>
      <c r="D430">
        <v>990.7</v>
      </c>
      <c r="E430">
        <v>1003.79</v>
      </c>
      <c r="F430" s="12">
        <v>7120453120</v>
      </c>
      <c r="G430" s="12">
        <v>552946.43999999994</v>
      </c>
    </row>
    <row r="431" spans="1:7">
      <c r="A431" s="9">
        <f>'(1)'!A431</f>
        <v>42909</v>
      </c>
      <c r="B431">
        <v>993.97</v>
      </c>
      <c r="C431">
        <v>1004.37</v>
      </c>
      <c r="D431">
        <v>987.47</v>
      </c>
      <c r="E431">
        <v>1002.83</v>
      </c>
      <c r="F431" s="12">
        <v>15400528896</v>
      </c>
      <c r="G431" s="12">
        <v>561136.06000000006</v>
      </c>
    </row>
    <row r="432" spans="1:7">
      <c r="A432" s="9">
        <f>'(1)'!A432</f>
        <v>42912</v>
      </c>
      <c r="B432">
        <v>1008.98</v>
      </c>
      <c r="C432">
        <v>1014.55</v>
      </c>
      <c r="D432">
        <v>998.44</v>
      </c>
      <c r="E432">
        <v>1000.45</v>
      </c>
      <c r="F432" s="12">
        <v>12602232832</v>
      </c>
      <c r="G432" s="12">
        <v>549909.93999999994</v>
      </c>
    </row>
    <row r="433" spans="1:7">
      <c r="A433" s="9">
        <f>'(1)'!A433</f>
        <v>42913</v>
      </c>
      <c r="B433">
        <v>996.35</v>
      </c>
      <c r="C433">
        <v>1006.39</v>
      </c>
      <c r="D433">
        <v>995.1</v>
      </c>
      <c r="E433">
        <v>1000.96</v>
      </c>
      <c r="F433" s="12">
        <v>14751446016</v>
      </c>
      <c r="G433" s="12">
        <v>548354.43999999994</v>
      </c>
    </row>
    <row r="434" spans="1:7">
      <c r="A434" s="9">
        <f>'(1)'!A434</f>
        <v>42914</v>
      </c>
      <c r="B434">
        <v>1008.41</v>
      </c>
      <c r="C434">
        <v>1014.79</v>
      </c>
      <c r="D434">
        <v>999.76</v>
      </c>
      <c r="E434">
        <v>1009.42</v>
      </c>
      <c r="F434" s="12">
        <v>12116295680</v>
      </c>
      <c r="G434" s="12">
        <v>541108.31000000006</v>
      </c>
    </row>
    <row r="435" spans="1:7">
      <c r="A435" s="9">
        <f>'(1)'!A435</f>
        <v>42915</v>
      </c>
      <c r="B435">
        <v>1011.03</v>
      </c>
      <c r="C435">
        <v>1019.97</v>
      </c>
      <c r="D435">
        <v>1008.9</v>
      </c>
      <c r="E435">
        <v>1017.59</v>
      </c>
      <c r="F435" s="12">
        <v>7481578496</v>
      </c>
      <c r="G435" s="12">
        <v>541108.31000000006</v>
      </c>
    </row>
    <row r="436" spans="1:7">
      <c r="A436" s="9">
        <f>'(1)'!A436</f>
        <v>42916</v>
      </c>
      <c r="B436">
        <v>1016.69</v>
      </c>
      <c r="C436">
        <v>1020.16</v>
      </c>
      <c r="D436">
        <v>1002.94</v>
      </c>
      <c r="E436">
        <v>1007.88</v>
      </c>
      <c r="F436" s="12">
        <v>7385627136</v>
      </c>
      <c r="G436" s="12">
        <v>541108.31000000006</v>
      </c>
    </row>
    <row r="437" spans="1:7">
      <c r="A437" s="9">
        <f>'(1)'!A437</f>
        <v>42919</v>
      </c>
      <c r="B437">
        <v>1008.39</v>
      </c>
      <c r="C437">
        <v>1012.11</v>
      </c>
      <c r="D437">
        <v>1003.41</v>
      </c>
      <c r="E437">
        <v>1011.79</v>
      </c>
      <c r="F437" s="12">
        <v>9762027520</v>
      </c>
      <c r="G437" s="12">
        <v>540834.63</v>
      </c>
    </row>
    <row r="438" spans="1:7">
      <c r="A438" s="9">
        <f>'(1)'!A438</f>
        <v>42921</v>
      </c>
      <c r="B438">
        <v>998.51</v>
      </c>
      <c r="C438">
        <v>998.51</v>
      </c>
      <c r="D438">
        <v>990.51</v>
      </c>
      <c r="E438">
        <v>995.24</v>
      </c>
      <c r="F438" s="12">
        <v>9230234624</v>
      </c>
      <c r="G438" s="12">
        <v>546501.5</v>
      </c>
    </row>
    <row r="439" spans="1:7">
      <c r="A439" s="9">
        <f>'(1)'!A439</f>
        <v>42922</v>
      </c>
      <c r="B439">
        <v>998.27</v>
      </c>
      <c r="C439">
        <v>1007.71</v>
      </c>
      <c r="D439">
        <v>994.55</v>
      </c>
      <c r="E439">
        <v>1006.14</v>
      </c>
      <c r="F439" s="12">
        <v>8493774336</v>
      </c>
      <c r="G439" s="12">
        <v>545908.18999999994</v>
      </c>
    </row>
    <row r="440" spans="1:7">
      <c r="A440" s="9">
        <f>'(1)'!A440</f>
        <v>42923</v>
      </c>
      <c r="B440">
        <v>1008.1</v>
      </c>
      <c r="C440">
        <v>1010.52</v>
      </c>
      <c r="D440">
        <v>993.57</v>
      </c>
      <c r="E440">
        <v>1001.51</v>
      </c>
      <c r="F440" s="12">
        <v>9522785280</v>
      </c>
      <c r="G440" s="12">
        <v>539132.31000000006</v>
      </c>
    </row>
    <row r="441" spans="1:7">
      <c r="A441" s="9">
        <f>'(1)'!A441</f>
        <v>42926</v>
      </c>
      <c r="B441">
        <v>1005.55</v>
      </c>
      <c r="C441">
        <v>1025.97</v>
      </c>
      <c r="D441">
        <v>1005.55</v>
      </c>
      <c r="E441">
        <v>1025.68</v>
      </c>
      <c r="F441" s="12">
        <v>7900437504</v>
      </c>
      <c r="G441" s="12">
        <v>535713</v>
      </c>
    </row>
    <row r="442" spans="1:7">
      <c r="A442" s="9">
        <f>'(1)'!A442</f>
        <v>42927</v>
      </c>
      <c r="B442">
        <v>1024.76</v>
      </c>
      <c r="C442">
        <v>1031.69</v>
      </c>
      <c r="D442">
        <v>1021.95</v>
      </c>
      <c r="E442">
        <v>1029.8900000000001</v>
      </c>
      <c r="F442" s="12">
        <v>16598418432</v>
      </c>
      <c r="G442" s="12">
        <v>535713</v>
      </c>
    </row>
    <row r="443" spans="1:7">
      <c r="A443" s="9">
        <f>'(1)'!A443</f>
        <v>42928</v>
      </c>
      <c r="B443">
        <v>1031.82</v>
      </c>
      <c r="C443">
        <v>1045.42</v>
      </c>
      <c r="D443">
        <v>1028.0899999999999</v>
      </c>
      <c r="E443">
        <v>1044.27</v>
      </c>
      <c r="F443" s="12">
        <v>9430673408</v>
      </c>
      <c r="G443" s="12">
        <v>535713</v>
      </c>
    </row>
    <row r="444" spans="1:7">
      <c r="A444" s="9">
        <f>'(1)'!A444</f>
        <v>42929</v>
      </c>
      <c r="B444">
        <v>1046.76</v>
      </c>
      <c r="C444">
        <v>1052.5899999999999</v>
      </c>
      <c r="D444">
        <v>1035.96</v>
      </c>
      <c r="E444">
        <v>1039.3399999999999</v>
      </c>
      <c r="F444" s="12">
        <v>6465469952</v>
      </c>
      <c r="G444" s="12">
        <v>539772.68999999994</v>
      </c>
    </row>
    <row r="445" spans="1:7">
      <c r="A445" s="9">
        <f>'(1)'!A445</f>
        <v>42930</v>
      </c>
      <c r="B445">
        <v>1038.43</v>
      </c>
      <c r="C445">
        <v>1047.0899999999999</v>
      </c>
      <c r="D445">
        <v>1035.48</v>
      </c>
      <c r="E445">
        <v>1038.45</v>
      </c>
      <c r="F445" s="12">
        <v>9115950080</v>
      </c>
      <c r="G445" s="12">
        <v>545350.56000000006</v>
      </c>
    </row>
    <row r="446" spans="1:7">
      <c r="A446" s="9">
        <f>'(1)'!A446</f>
        <v>42933</v>
      </c>
      <c r="B446">
        <v>1027.17</v>
      </c>
      <c r="C446">
        <v>1043.1300000000001</v>
      </c>
      <c r="D446">
        <v>1023.67</v>
      </c>
      <c r="E446">
        <v>1043.1300000000001</v>
      </c>
      <c r="F446" s="12">
        <v>13450523648</v>
      </c>
      <c r="G446" s="12">
        <v>547916.63</v>
      </c>
    </row>
    <row r="447" spans="1:7">
      <c r="A447" s="9">
        <f>'(1)'!A447</f>
        <v>42934</v>
      </c>
      <c r="B447">
        <v>1042.3499999999999</v>
      </c>
      <c r="C447">
        <v>1044.55</v>
      </c>
      <c r="D447">
        <v>1036.43</v>
      </c>
      <c r="E447">
        <v>1038.54</v>
      </c>
      <c r="F447" s="12">
        <v>8861366272</v>
      </c>
      <c r="G447" s="12">
        <v>551041.75</v>
      </c>
    </row>
    <row r="448" spans="1:7">
      <c r="A448" s="9">
        <f>'(1)'!A448</f>
        <v>42935</v>
      </c>
      <c r="B448">
        <v>1040.3499999999999</v>
      </c>
      <c r="C448">
        <v>1040.3499999999999</v>
      </c>
      <c r="D448">
        <v>1021.99</v>
      </c>
      <c r="E448">
        <v>1024.8900000000001</v>
      </c>
      <c r="F448" s="12">
        <v>12291875840</v>
      </c>
      <c r="G448" s="12">
        <v>550316.93999999994</v>
      </c>
    </row>
    <row r="449" spans="1:7">
      <c r="A449" s="9">
        <f>'(1)'!A449</f>
        <v>42936</v>
      </c>
      <c r="B449">
        <v>1019.35</v>
      </c>
      <c r="C449">
        <v>1021.99</v>
      </c>
      <c r="D449">
        <v>1006.82</v>
      </c>
      <c r="E449">
        <v>1013.69</v>
      </c>
      <c r="F449" s="12">
        <v>9041064960</v>
      </c>
      <c r="G449" s="12">
        <v>550316.93999999994</v>
      </c>
    </row>
    <row r="450" spans="1:7">
      <c r="A450" s="9">
        <f>'(1)'!A450</f>
        <v>42937</v>
      </c>
      <c r="B450">
        <v>1014.17</v>
      </c>
      <c r="C450">
        <v>1018.55</v>
      </c>
      <c r="D450">
        <v>1004.79</v>
      </c>
      <c r="E450">
        <v>1010.06</v>
      </c>
      <c r="F450" s="12">
        <v>10008582144</v>
      </c>
      <c r="G450" s="12">
        <v>550316.93999999994</v>
      </c>
    </row>
    <row r="451" spans="1:7">
      <c r="A451" s="9">
        <f>'(1)'!A451</f>
        <v>42940</v>
      </c>
      <c r="B451">
        <v>1014.25</v>
      </c>
      <c r="C451">
        <v>1020.6</v>
      </c>
      <c r="D451">
        <v>1010.56</v>
      </c>
      <c r="E451">
        <v>1020.6</v>
      </c>
      <c r="F451" s="12">
        <v>12576991232</v>
      </c>
      <c r="G451" s="12">
        <v>551059.56000000006</v>
      </c>
    </row>
    <row r="452" spans="1:7">
      <c r="A452" s="9">
        <f>'(1)'!A452</f>
        <v>42941</v>
      </c>
      <c r="B452">
        <v>1026.1600000000001</v>
      </c>
      <c r="C452">
        <v>1031.1600000000001</v>
      </c>
      <c r="D452">
        <v>1024.18</v>
      </c>
      <c r="E452">
        <v>1030.95</v>
      </c>
      <c r="F452" s="12">
        <v>7924700672</v>
      </c>
      <c r="G452" s="12">
        <v>564544.38</v>
      </c>
    </row>
    <row r="453" spans="1:7">
      <c r="A453" s="9">
        <f>'(1)'!A453</f>
        <v>42942</v>
      </c>
      <c r="B453">
        <v>1027.5999999999999</v>
      </c>
      <c r="C453">
        <v>1027.5999999999999</v>
      </c>
      <c r="D453">
        <v>1007.42</v>
      </c>
      <c r="E453">
        <v>1014.44</v>
      </c>
      <c r="F453" s="12">
        <v>10040472576</v>
      </c>
      <c r="G453" s="12">
        <v>564344.81000000006</v>
      </c>
    </row>
    <row r="454" spans="1:7">
      <c r="A454" s="9">
        <f>'(1)'!A454</f>
        <v>42943</v>
      </c>
      <c r="B454">
        <v>1014.15</v>
      </c>
      <c r="C454">
        <v>1015.6</v>
      </c>
      <c r="D454">
        <v>997.61</v>
      </c>
      <c r="E454">
        <v>1007.14</v>
      </c>
      <c r="F454" s="12">
        <v>45809414144</v>
      </c>
      <c r="G454" s="12">
        <v>562636.25</v>
      </c>
    </row>
    <row r="455" spans="1:7">
      <c r="A455" s="9">
        <f>'(1)'!A455</f>
        <v>42944</v>
      </c>
      <c r="B455">
        <v>1014.43</v>
      </c>
      <c r="C455">
        <v>1022.92</v>
      </c>
      <c r="D455">
        <v>1012.51</v>
      </c>
      <c r="E455">
        <v>1014.24</v>
      </c>
      <c r="F455" s="12">
        <v>18712715264</v>
      </c>
      <c r="G455" s="12">
        <v>561414.38</v>
      </c>
    </row>
    <row r="456" spans="1:7">
      <c r="A456" s="9">
        <f>'(1)'!A456</f>
        <v>42947</v>
      </c>
      <c r="B456">
        <v>1013.19</v>
      </c>
      <c r="C456">
        <v>1023.16</v>
      </c>
      <c r="D456">
        <v>1010.5</v>
      </c>
      <c r="E456">
        <v>1021.42</v>
      </c>
      <c r="F456" s="12">
        <v>11442004992</v>
      </c>
      <c r="G456" s="12">
        <v>561414.38</v>
      </c>
    </row>
    <row r="457" spans="1:7">
      <c r="A457" s="9">
        <f>'(1)'!A457</f>
        <v>42948</v>
      </c>
      <c r="B457">
        <v>1022.09</v>
      </c>
      <c r="C457">
        <v>1030.25</v>
      </c>
      <c r="D457">
        <v>1018.02</v>
      </c>
      <c r="E457">
        <v>1029.4100000000001</v>
      </c>
      <c r="F457" s="12">
        <v>16296139776</v>
      </c>
      <c r="G457" s="12">
        <v>561414.38</v>
      </c>
    </row>
    <row r="458" spans="1:7">
      <c r="A458" s="9">
        <f>'(1)'!A458</f>
        <v>42949</v>
      </c>
      <c r="B458">
        <v>1024.4000000000001</v>
      </c>
      <c r="C458">
        <v>1028.1600000000001</v>
      </c>
      <c r="D458">
        <v>1017.9</v>
      </c>
      <c r="E458">
        <v>1026.73</v>
      </c>
      <c r="F458" s="12">
        <v>10341777408</v>
      </c>
      <c r="G458" s="12">
        <v>557853.13</v>
      </c>
    </row>
    <row r="459" spans="1:7">
      <c r="A459" s="9">
        <f>'(1)'!A459</f>
        <v>42950</v>
      </c>
      <c r="B459">
        <v>1026.07</v>
      </c>
      <c r="C459">
        <v>1036.51</v>
      </c>
      <c r="D459">
        <v>1026.07</v>
      </c>
      <c r="E459">
        <v>1032.68</v>
      </c>
      <c r="F459" s="12">
        <v>8742490112</v>
      </c>
      <c r="G459" s="12">
        <v>563107</v>
      </c>
    </row>
    <row r="460" spans="1:7">
      <c r="A460" s="9">
        <f>'(1)'!A460</f>
        <v>42951</v>
      </c>
      <c r="B460">
        <v>1033.81</v>
      </c>
      <c r="C460">
        <v>1048.69</v>
      </c>
      <c r="D460">
        <v>1033.29</v>
      </c>
      <c r="E460">
        <v>1048.69</v>
      </c>
      <c r="F460" s="12">
        <v>7155256320</v>
      </c>
      <c r="G460" s="12">
        <v>561186.93999999994</v>
      </c>
    </row>
    <row r="461" spans="1:7">
      <c r="A461" s="9">
        <f>'(1)'!A461</f>
        <v>42954</v>
      </c>
      <c r="B461">
        <v>1045.3900000000001</v>
      </c>
      <c r="C461">
        <v>1045.3900000000001</v>
      </c>
      <c r="D461">
        <v>1033.79</v>
      </c>
      <c r="E461">
        <v>1034.98</v>
      </c>
      <c r="F461" s="12">
        <v>20848371712</v>
      </c>
      <c r="G461" s="12">
        <v>563511.93999999994</v>
      </c>
    </row>
    <row r="462" spans="1:7">
      <c r="A462" s="9">
        <f>'(1)'!A462</f>
        <v>42955</v>
      </c>
      <c r="B462">
        <v>1038.17</v>
      </c>
      <c r="C462">
        <v>1042.6199999999999</v>
      </c>
      <c r="D462">
        <v>1029.26</v>
      </c>
      <c r="E462">
        <v>1029.26</v>
      </c>
      <c r="F462" s="12">
        <v>16741712896</v>
      </c>
      <c r="G462" s="12">
        <v>557167.75</v>
      </c>
    </row>
    <row r="463" spans="1:7">
      <c r="A463" s="9">
        <f>'(1)'!A463</f>
        <v>42956</v>
      </c>
      <c r="B463">
        <v>1023.69</v>
      </c>
      <c r="C463">
        <v>1025.5899999999999</v>
      </c>
      <c r="D463">
        <v>1012.09</v>
      </c>
      <c r="E463">
        <v>1022.41</v>
      </c>
      <c r="F463" s="12">
        <v>13599590400</v>
      </c>
      <c r="G463" s="12">
        <v>557167.75</v>
      </c>
    </row>
    <row r="464" spans="1:7">
      <c r="A464" s="9">
        <f>'(1)'!A464</f>
        <v>42957</v>
      </c>
      <c r="B464">
        <v>1024.77</v>
      </c>
      <c r="C464">
        <v>1033.5</v>
      </c>
      <c r="D464">
        <v>1024.77</v>
      </c>
      <c r="E464">
        <v>1031.1300000000001</v>
      </c>
      <c r="F464" s="12">
        <v>14904332288</v>
      </c>
      <c r="G464" s="12">
        <v>557167.75</v>
      </c>
    </row>
    <row r="465" spans="1:7">
      <c r="A465" s="9">
        <f>'(1)'!A465</f>
        <v>42958</v>
      </c>
      <c r="B465">
        <v>1026.3800000000001</v>
      </c>
      <c r="C465">
        <v>1027.99</v>
      </c>
      <c r="D465">
        <v>1017.64</v>
      </c>
      <c r="E465">
        <v>1027.45</v>
      </c>
      <c r="F465" s="12">
        <v>6490750464</v>
      </c>
      <c r="G465" s="12">
        <v>555815.5</v>
      </c>
    </row>
    <row r="466" spans="1:7">
      <c r="A466" s="9">
        <f>'(1)'!A466</f>
        <v>42961</v>
      </c>
      <c r="B466">
        <v>1030.01</v>
      </c>
      <c r="C466">
        <v>1036.6500000000001</v>
      </c>
      <c r="D466">
        <v>1028.73</v>
      </c>
      <c r="E466">
        <v>1029.76</v>
      </c>
      <c r="F466" s="12">
        <v>10314801152</v>
      </c>
      <c r="G466" s="12">
        <v>557601.75</v>
      </c>
    </row>
    <row r="467" spans="1:7">
      <c r="A467" s="9">
        <f>'(1)'!A467</f>
        <v>42962</v>
      </c>
      <c r="B467">
        <v>1029.94</v>
      </c>
      <c r="C467">
        <v>1036.47</v>
      </c>
      <c r="D467">
        <v>1027.26</v>
      </c>
      <c r="E467">
        <v>1034.05</v>
      </c>
      <c r="F467" s="12">
        <v>8973982720</v>
      </c>
      <c r="G467" s="12">
        <v>555582</v>
      </c>
    </row>
    <row r="468" spans="1:7">
      <c r="A468" s="9">
        <f>'(1)'!A468</f>
        <v>42963</v>
      </c>
      <c r="B468">
        <v>1030.42</v>
      </c>
      <c r="C468">
        <v>1030.42</v>
      </c>
      <c r="D468">
        <v>1018.5</v>
      </c>
      <c r="E468">
        <v>1027.8499999999999</v>
      </c>
      <c r="F468" s="12">
        <v>5428428288</v>
      </c>
      <c r="G468" s="12">
        <v>549321.93999999994</v>
      </c>
    </row>
    <row r="469" spans="1:7">
      <c r="A469" s="9">
        <f>'(1)'!A469</f>
        <v>42964</v>
      </c>
      <c r="B469">
        <v>1031.69</v>
      </c>
      <c r="C469">
        <v>1038.1400000000001</v>
      </c>
      <c r="D469">
        <v>1028.76</v>
      </c>
      <c r="E469">
        <v>1034.29</v>
      </c>
      <c r="F469" s="12">
        <v>9743731712</v>
      </c>
      <c r="G469" s="12">
        <v>549647.5</v>
      </c>
    </row>
    <row r="470" spans="1:7">
      <c r="A470" s="9">
        <f>'(1)'!A470</f>
        <v>42965</v>
      </c>
      <c r="B470">
        <v>1033.3</v>
      </c>
      <c r="C470">
        <v>1040.6400000000001</v>
      </c>
      <c r="D470">
        <v>1033.3</v>
      </c>
      <c r="E470">
        <v>1039.44</v>
      </c>
      <c r="F470" s="12">
        <v>5214244864</v>
      </c>
      <c r="G470" s="12">
        <v>549647.5</v>
      </c>
    </row>
    <row r="471" spans="1:7">
      <c r="A471" s="9">
        <f>'(1)'!A471</f>
        <v>42968</v>
      </c>
      <c r="B471">
        <v>1038.46</v>
      </c>
      <c r="C471">
        <v>1044.96</v>
      </c>
      <c r="D471">
        <v>1036.18</v>
      </c>
      <c r="E471">
        <v>1044.96</v>
      </c>
      <c r="F471" s="12">
        <v>4275516928</v>
      </c>
      <c r="G471" s="12">
        <v>549647.5</v>
      </c>
    </row>
    <row r="472" spans="1:7">
      <c r="A472" s="9">
        <f>'(1)'!A472</f>
        <v>42969</v>
      </c>
      <c r="B472">
        <v>1044.77</v>
      </c>
      <c r="C472">
        <v>1050.54</v>
      </c>
      <c r="D472">
        <v>1043.6600000000001</v>
      </c>
      <c r="E472">
        <v>1049.96</v>
      </c>
      <c r="F472" s="12">
        <v>9094771712</v>
      </c>
      <c r="G472" s="12">
        <v>550268.93999999994</v>
      </c>
    </row>
    <row r="473" spans="1:7">
      <c r="A473" s="9">
        <f>'(1)'!A473</f>
        <v>42970</v>
      </c>
      <c r="B473">
        <v>1050.8</v>
      </c>
      <c r="C473">
        <v>1061.1199999999999</v>
      </c>
      <c r="D473">
        <v>1050.79</v>
      </c>
      <c r="E473">
        <v>1060.49</v>
      </c>
      <c r="F473" s="12">
        <v>8589678080</v>
      </c>
      <c r="G473" s="12">
        <v>559681.38</v>
      </c>
    </row>
    <row r="474" spans="1:7">
      <c r="A474" s="9">
        <f>'(1)'!A474</f>
        <v>42971</v>
      </c>
      <c r="B474">
        <v>1064.07</v>
      </c>
      <c r="C474">
        <v>1070.77</v>
      </c>
      <c r="D474">
        <v>1059.94</v>
      </c>
      <c r="E474">
        <v>1068.75</v>
      </c>
      <c r="F474" s="12">
        <v>12252174336</v>
      </c>
      <c r="G474" s="12">
        <v>557737.56000000006</v>
      </c>
    </row>
    <row r="475" spans="1:7">
      <c r="A475" s="9">
        <f>'(1)'!A475</f>
        <v>42972</v>
      </c>
      <c r="B475">
        <v>1070.6300000000001</v>
      </c>
      <c r="C475">
        <v>1070.6300000000001</v>
      </c>
      <c r="D475">
        <v>1055.29</v>
      </c>
      <c r="E475">
        <v>1067.58</v>
      </c>
      <c r="F475" s="12">
        <v>9061022720</v>
      </c>
      <c r="G475" s="12">
        <v>560281.81000000006</v>
      </c>
    </row>
    <row r="476" spans="1:7">
      <c r="A476" s="9">
        <f>'(1)'!A476</f>
        <v>42975</v>
      </c>
      <c r="B476">
        <v>1067.21</v>
      </c>
      <c r="C476">
        <v>1084.4100000000001</v>
      </c>
      <c r="D476">
        <v>1067.21</v>
      </c>
      <c r="E476">
        <v>1084.4100000000001</v>
      </c>
      <c r="F476" s="12">
        <v>10452468736</v>
      </c>
      <c r="G476" s="12">
        <v>574605.93999999994</v>
      </c>
    </row>
    <row r="477" spans="1:7">
      <c r="A477" s="9">
        <f>'(1)'!A477</f>
        <v>42976</v>
      </c>
      <c r="B477">
        <v>1079.02</v>
      </c>
      <c r="C477">
        <v>1098.46</v>
      </c>
      <c r="D477">
        <v>1076.3800000000001</v>
      </c>
      <c r="E477">
        <v>1095.8399999999999</v>
      </c>
      <c r="F477" s="12">
        <v>37713350656</v>
      </c>
      <c r="G477" s="12">
        <v>574605.93999999994</v>
      </c>
    </row>
    <row r="478" spans="1:7">
      <c r="A478" s="9">
        <f>'(1)'!A478</f>
        <v>42977</v>
      </c>
      <c r="B478">
        <v>1098.08</v>
      </c>
      <c r="C478">
        <v>1103.54</v>
      </c>
      <c r="D478">
        <v>1094.6199999999999</v>
      </c>
      <c r="E478">
        <v>1100.58</v>
      </c>
      <c r="F478" s="12">
        <v>24751392768</v>
      </c>
      <c r="G478" s="12">
        <v>574605.93999999994</v>
      </c>
    </row>
    <row r="479" spans="1:7">
      <c r="A479" s="9">
        <f>'(1)'!A479</f>
        <v>42978</v>
      </c>
      <c r="B479">
        <v>1098.2</v>
      </c>
      <c r="C479">
        <v>1099.49</v>
      </c>
      <c r="D479">
        <v>1087.77</v>
      </c>
      <c r="E479">
        <v>1091.83</v>
      </c>
      <c r="F479" s="12">
        <v>34827337728</v>
      </c>
      <c r="G479" s="12">
        <v>568816.75</v>
      </c>
    </row>
    <row r="480" spans="1:7">
      <c r="A480" s="9">
        <f>'(1)'!A480</f>
        <v>42979</v>
      </c>
      <c r="B480">
        <v>1092.23</v>
      </c>
      <c r="C480">
        <v>1103.1099999999999</v>
      </c>
      <c r="D480">
        <v>1086.77</v>
      </c>
      <c r="E480">
        <v>1100.83</v>
      </c>
      <c r="F480" s="12">
        <v>23154712576</v>
      </c>
      <c r="G480" s="12">
        <v>564359.5</v>
      </c>
    </row>
    <row r="481" spans="1:7">
      <c r="A481" s="9">
        <f>'(1)'!A481</f>
        <v>42983</v>
      </c>
      <c r="B481">
        <v>1096.29</v>
      </c>
      <c r="C481">
        <v>1107.5</v>
      </c>
      <c r="D481">
        <v>1092.92</v>
      </c>
      <c r="E481">
        <v>1106.7</v>
      </c>
      <c r="F481" s="12">
        <v>30997000192</v>
      </c>
      <c r="G481" s="12">
        <v>566333.06000000006</v>
      </c>
    </row>
    <row r="482" spans="1:7">
      <c r="A482" s="9">
        <f>'(1)'!A482</f>
        <v>42984</v>
      </c>
      <c r="B482">
        <v>1107.94</v>
      </c>
      <c r="C482">
        <v>1121.55</v>
      </c>
      <c r="D482">
        <v>1107.94</v>
      </c>
      <c r="E482">
        <v>1110.73</v>
      </c>
      <c r="F482" s="12">
        <v>17983559680</v>
      </c>
      <c r="G482" s="12">
        <v>572684.93999999994</v>
      </c>
    </row>
    <row r="483" spans="1:7">
      <c r="A483" s="9">
        <f>'(1)'!A483</f>
        <v>42985</v>
      </c>
      <c r="B483">
        <v>1113.1300000000001</v>
      </c>
      <c r="C483">
        <v>1124.3900000000001</v>
      </c>
      <c r="D483">
        <v>1113.1300000000001</v>
      </c>
      <c r="E483">
        <v>1119.6099999999999</v>
      </c>
      <c r="F483" s="12">
        <v>11406117888</v>
      </c>
      <c r="G483" s="12">
        <v>576848.31000000006</v>
      </c>
    </row>
    <row r="484" spans="1:7">
      <c r="A484" s="9">
        <f>'(1)'!A484</f>
        <v>42986</v>
      </c>
      <c r="B484">
        <v>1119.76</v>
      </c>
      <c r="C484">
        <v>1129.43</v>
      </c>
      <c r="D484">
        <v>1119.3499999999999</v>
      </c>
      <c r="E484">
        <v>1126.74</v>
      </c>
      <c r="F484" s="12">
        <v>16836702208</v>
      </c>
      <c r="G484" s="12">
        <v>576848.31000000006</v>
      </c>
    </row>
    <row r="485" spans="1:7">
      <c r="A485" s="9">
        <f>'(1)'!A485</f>
        <v>42989</v>
      </c>
      <c r="B485">
        <v>1126.48</v>
      </c>
      <c r="C485">
        <v>1130.3499999999999</v>
      </c>
      <c r="D485">
        <v>1120.8699999999999</v>
      </c>
      <c r="E485">
        <v>1124.23</v>
      </c>
      <c r="F485" s="12">
        <v>16261019648</v>
      </c>
      <c r="G485" s="12">
        <v>576848.31000000006</v>
      </c>
    </row>
    <row r="486" spans="1:7">
      <c r="A486" s="9">
        <f>'(1)'!A486</f>
        <v>42990</v>
      </c>
      <c r="B486">
        <v>1124.25</v>
      </c>
      <c r="C486">
        <v>1131.04</v>
      </c>
      <c r="D486">
        <v>1118.0899999999999</v>
      </c>
      <c r="E486">
        <v>1118.3800000000001</v>
      </c>
      <c r="F486" s="12">
        <v>22923558912</v>
      </c>
      <c r="G486" s="12">
        <v>572149.93999999994</v>
      </c>
    </row>
    <row r="487" spans="1:7">
      <c r="A487" s="9">
        <f>'(1)'!A487</f>
        <v>42991</v>
      </c>
      <c r="B487">
        <v>1116.82</v>
      </c>
      <c r="C487">
        <v>1127.45</v>
      </c>
      <c r="D487">
        <v>1112.43</v>
      </c>
      <c r="E487">
        <v>1125.69</v>
      </c>
      <c r="F487" s="12">
        <v>25055416320</v>
      </c>
      <c r="G487" s="12">
        <v>569402.81000000006</v>
      </c>
    </row>
    <row r="488" spans="1:7">
      <c r="A488" s="9">
        <f>'(1)'!A488</f>
        <v>42992</v>
      </c>
      <c r="B488">
        <v>1123.93</v>
      </c>
      <c r="C488">
        <v>1126.29</v>
      </c>
      <c r="D488">
        <v>1115.77</v>
      </c>
      <c r="E488">
        <v>1123.43</v>
      </c>
      <c r="F488" s="12">
        <v>12266008576</v>
      </c>
      <c r="G488" s="12">
        <v>564342.88</v>
      </c>
    </row>
    <row r="489" spans="1:7">
      <c r="A489" s="9">
        <f>'(1)'!A489</f>
        <v>42993</v>
      </c>
      <c r="B489">
        <v>1123.49</v>
      </c>
      <c r="C489">
        <v>1127.98</v>
      </c>
      <c r="D489">
        <v>1116.28</v>
      </c>
      <c r="E489">
        <v>1119.1400000000001</v>
      </c>
      <c r="F489" s="12">
        <v>17238462464</v>
      </c>
      <c r="G489" s="12">
        <v>563406.13</v>
      </c>
    </row>
    <row r="490" spans="1:7">
      <c r="A490" s="9">
        <f>'(1)'!A490</f>
        <v>42996</v>
      </c>
      <c r="B490">
        <v>1115.1300000000001</v>
      </c>
      <c r="C490">
        <v>1117.56</v>
      </c>
      <c r="D490">
        <v>1107.79</v>
      </c>
      <c r="E490">
        <v>1108.71</v>
      </c>
      <c r="F490" s="12">
        <v>7493530624</v>
      </c>
      <c r="G490" s="12">
        <v>565550.56000000006</v>
      </c>
    </row>
    <row r="491" spans="1:7">
      <c r="A491" s="9">
        <f>'(1)'!A491</f>
        <v>42997</v>
      </c>
      <c r="B491">
        <v>1110.33</v>
      </c>
      <c r="C491">
        <v>1122.43</v>
      </c>
      <c r="D491">
        <v>1108.31</v>
      </c>
      <c r="E491">
        <v>1122.43</v>
      </c>
      <c r="F491" s="12">
        <v>12931521536</v>
      </c>
      <c r="G491" s="12">
        <v>565550.56000000006</v>
      </c>
    </row>
    <row r="492" spans="1:7">
      <c r="A492" s="9">
        <f>'(1)'!A492</f>
        <v>42998</v>
      </c>
      <c r="B492">
        <v>1114.8399999999999</v>
      </c>
      <c r="C492">
        <v>1122.01</v>
      </c>
      <c r="D492">
        <v>1110.21</v>
      </c>
      <c r="E492">
        <v>1120.1300000000001</v>
      </c>
      <c r="F492" s="12">
        <v>15973618688</v>
      </c>
      <c r="G492" s="12">
        <v>565550.56000000006</v>
      </c>
    </row>
    <row r="493" spans="1:7">
      <c r="A493" s="9">
        <f>'(1)'!A493</f>
        <v>42999</v>
      </c>
      <c r="B493">
        <v>1120.25</v>
      </c>
      <c r="C493">
        <v>1125.04</v>
      </c>
      <c r="D493">
        <v>1117.5899999999999</v>
      </c>
      <c r="E493">
        <v>1123.24</v>
      </c>
      <c r="F493" s="12">
        <v>14664420352</v>
      </c>
      <c r="G493" s="12">
        <v>567873.43999999994</v>
      </c>
    </row>
    <row r="494" spans="1:7">
      <c r="A494" s="9">
        <f>'(1)'!A494</f>
        <v>43000</v>
      </c>
      <c r="B494">
        <v>1123.83</v>
      </c>
      <c r="C494">
        <v>1135.33</v>
      </c>
      <c r="D494">
        <v>1119.2</v>
      </c>
      <c r="E494">
        <v>1130.54</v>
      </c>
      <c r="F494" s="12">
        <v>15850598400</v>
      </c>
      <c r="G494" s="12">
        <v>569733.93999999994</v>
      </c>
    </row>
    <row r="495" spans="1:7">
      <c r="A495" s="9">
        <f>'(1)'!A495</f>
        <v>43003</v>
      </c>
      <c r="B495">
        <v>1133.57</v>
      </c>
      <c r="C495">
        <v>1144.1199999999999</v>
      </c>
      <c r="D495">
        <v>1127.26</v>
      </c>
      <c r="E495">
        <v>1127.26</v>
      </c>
      <c r="F495" s="12">
        <v>14666100736</v>
      </c>
      <c r="G495" s="12">
        <v>567867.43999999994</v>
      </c>
    </row>
    <row r="496" spans="1:7">
      <c r="A496" s="9">
        <f>'(1)'!A496</f>
        <v>43004</v>
      </c>
      <c r="B496">
        <v>1128.99</v>
      </c>
      <c r="C496">
        <v>1131.3599999999999</v>
      </c>
      <c r="D496">
        <v>1120.6199999999999</v>
      </c>
      <c r="E496">
        <v>1126.94</v>
      </c>
      <c r="F496" s="12">
        <v>15711588352</v>
      </c>
      <c r="G496" s="12">
        <v>568145.38</v>
      </c>
    </row>
    <row r="497" spans="1:7">
      <c r="A497" s="9">
        <f>'(1)'!A497</f>
        <v>43005</v>
      </c>
      <c r="B497">
        <v>1126.28</v>
      </c>
      <c r="C497">
        <v>1131.33</v>
      </c>
      <c r="D497">
        <v>1117.05</v>
      </c>
      <c r="E497">
        <v>1125.56</v>
      </c>
      <c r="F497" s="12">
        <v>13899089920</v>
      </c>
      <c r="G497" s="12">
        <v>553628.75</v>
      </c>
    </row>
    <row r="498" spans="1:7">
      <c r="A498" s="9">
        <f>'(1)'!A498</f>
        <v>43006</v>
      </c>
      <c r="B498">
        <v>1126.72</v>
      </c>
      <c r="C498">
        <v>1137.54</v>
      </c>
      <c r="D498">
        <v>1122.45</v>
      </c>
      <c r="E498">
        <v>1136.75</v>
      </c>
      <c r="F498" s="12">
        <v>10633268224</v>
      </c>
      <c r="G498" s="12">
        <v>553628.75</v>
      </c>
    </row>
    <row r="499" spans="1:7">
      <c r="A499" s="9">
        <f>'(1)'!A499</f>
        <v>43007</v>
      </c>
      <c r="B499">
        <v>1138.21</v>
      </c>
      <c r="C499">
        <v>1139.31</v>
      </c>
      <c r="D499">
        <v>1127.8</v>
      </c>
      <c r="E499">
        <v>1128.69</v>
      </c>
      <c r="F499" s="12">
        <v>7523139584</v>
      </c>
      <c r="G499" s="12">
        <v>553628.75</v>
      </c>
    </row>
    <row r="500" spans="1:7">
      <c r="A500" s="9">
        <f>'(1)'!A500</f>
        <v>43010</v>
      </c>
      <c r="B500">
        <v>1129.82</v>
      </c>
      <c r="C500">
        <v>1133.82</v>
      </c>
      <c r="D500">
        <v>1125.48</v>
      </c>
      <c r="E500">
        <v>1129.9000000000001</v>
      </c>
      <c r="F500" s="12">
        <v>13239847936</v>
      </c>
      <c r="G500" s="12">
        <v>555490.93999999994</v>
      </c>
    </row>
    <row r="501" spans="1:7">
      <c r="A501" s="9">
        <f>'(1)'!A501</f>
        <v>43011</v>
      </c>
      <c r="B501">
        <v>1129.46</v>
      </c>
      <c r="C501">
        <v>1137.55</v>
      </c>
      <c r="D501">
        <v>1127.3800000000001</v>
      </c>
      <c r="E501">
        <v>1137.1400000000001</v>
      </c>
      <c r="F501" s="12">
        <v>7789702656</v>
      </c>
      <c r="G501" s="12">
        <v>561245.88</v>
      </c>
    </row>
    <row r="502" spans="1:7">
      <c r="A502" s="9">
        <f>'(1)'!A502</f>
        <v>43012</v>
      </c>
      <c r="B502">
        <v>1134.1500000000001</v>
      </c>
      <c r="C502">
        <v>1144.73</v>
      </c>
      <c r="D502">
        <v>1133.1199999999999</v>
      </c>
      <c r="E502">
        <v>1144.05</v>
      </c>
      <c r="F502" s="12">
        <v>7743727104</v>
      </c>
      <c r="G502" s="12">
        <v>552342.81000000006</v>
      </c>
    </row>
    <row r="503" spans="1:7">
      <c r="A503" s="9">
        <f>'(1)'!A503</f>
        <v>43013</v>
      </c>
      <c r="B503">
        <v>1140.9000000000001</v>
      </c>
      <c r="C503">
        <v>1146.3699999999999</v>
      </c>
      <c r="D503">
        <v>1132.1300000000001</v>
      </c>
      <c r="E503">
        <v>1134.3</v>
      </c>
      <c r="F503" s="12">
        <v>14940106752</v>
      </c>
      <c r="G503" s="12">
        <v>554379.88</v>
      </c>
    </row>
    <row r="504" spans="1:7">
      <c r="A504" s="9">
        <f>'(1)'!A504</f>
        <v>43014</v>
      </c>
      <c r="B504">
        <v>1133.75</v>
      </c>
      <c r="C504">
        <v>1135.3399999999999</v>
      </c>
      <c r="D504">
        <v>1126.27</v>
      </c>
      <c r="E504">
        <v>1132.45</v>
      </c>
      <c r="F504" s="12">
        <v>20645720064</v>
      </c>
      <c r="G504" s="12">
        <v>544772.75</v>
      </c>
    </row>
    <row r="505" spans="1:7">
      <c r="A505" s="9">
        <f>'(1)'!A505</f>
        <v>43017</v>
      </c>
      <c r="B505">
        <v>1131.8399999999999</v>
      </c>
      <c r="C505">
        <v>1139.3800000000001</v>
      </c>
      <c r="D505">
        <v>1130.3800000000001</v>
      </c>
      <c r="E505">
        <v>1134.8599999999999</v>
      </c>
      <c r="F505" s="12">
        <v>10320431104</v>
      </c>
      <c r="G505" s="12">
        <v>544772.75</v>
      </c>
    </row>
    <row r="506" spans="1:7">
      <c r="A506" s="9">
        <f>'(1)'!A506</f>
        <v>43018</v>
      </c>
      <c r="B506">
        <v>1134.1600000000001</v>
      </c>
      <c r="C506">
        <v>1144.3800000000001</v>
      </c>
      <c r="D506">
        <v>1133.7</v>
      </c>
      <c r="E506">
        <v>1143.32</v>
      </c>
      <c r="F506" s="12">
        <v>8784288768</v>
      </c>
      <c r="G506" s="12">
        <v>544772.75</v>
      </c>
    </row>
    <row r="507" spans="1:7">
      <c r="A507" s="9">
        <f>'(1)'!A507</f>
        <v>43019</v>
      </c>
      <c r="B507">
        <v>1144.6500000000001</v>
      </c>
      <c r="C507">
        <v>1147.6099999999999</v>
      </c>
      <c r="D507">
        <v>1139.7</v>
      </c>
      <c r="E507">
        <v>1143.96</v>
      </c>
      <c r="F507" s="12">
        <v>18131118080</v>
      </c>
      <c r="G507" s="12">
        <v>537222.88</v>
      </c>
    </row>
    <row r="508" spans="1:7">
      <c r="A508" s="9">
        <f>'(1)'!A508</f>
        <v>43020</v>
      </c>
      <c r="B508">
        <v>1144</v>
      </c>
      <c r="C508">
        <v>1156.6400000000001</v>
      </c>
      <c r="D508">
        <v>1143.8399999999999</v>
      </c>
      <c r="E508">
        <v>1156.6400000000001</v>
      </c>
      <c r="F508" s="12">
        <v>8629006336</v>
      </c>
      <c r="G508" s="12">
        <v>528975.31000000006</v>
      </c>
    </row>
    <row r="509" spans="1:7">
      <c r="A509" s="9">
        <f>'(1)'!A509</f>
        <v>43021</v>
      </c>
      <c r="B509">
        <v>1158.31</v>
      </c>
      <c r="C509">
        <v>1161.82</v>
      </c>
      <c r="D509">
        <v>1154.31</v>
      </c>
      <c r="E509">
        <v>1158.24</v>
      </c>
      <c r="F509" s="12">
        <v>7757645312</v>
      </c>
      <c r="G509" s="12">
        <v>537989.88</v>
      </c>
    </row>
    <row r="510" spans="1:7">
      <c r="A510" s="9">
        <f>'(1)'!A510</f>
        <v>43024</v>
      </c>
      <c r="B510">
        <v>1157.25</v>
      </c>
      <c r="C510">
        <v>1157.69</v>
      </c>
      <c r="D510">
        <v>1144.18</v>
      </c>
      <c r="E510">
        <v>1146.6199999999999</v>
      </c>
      <c r="F510" s="12">
        <v>8222331392</v>
      </c>
      <c r="G510" s="12">
        <v>529677.5</v>
      </c>
    </row>
    <row r="511" spans="1:7">
      <c r="A511" s="9">
        <f>'(1)'!A511</f>
        <v>43025</v>
      </c>
      <c r="B511">
        <v>1149.8499999999999</v>
      </c>
      <c r="C511">
        <v>1154.1099999999999</v>
      </c>
      <c r="D511">
        <v>1145.95</v>
      </c>
      <c r="E511">
        <v>1147.79</v>
      </c>
      <c r="F511" s="12">
        <v>8547604992</v>
      </c>
      <c r="G511" s="12">
        <v>534970.5</v>
      </c>
    </row>
    <row r="512" spans="1:7">
      <c r="A512" s="9">
        <f>'(1)'!A512</f>
        <v>43026</v>
      </c>
      <c r="B512">
        <v>1148.78</v>
      </c>
      <c r="C512">
        <v>1151.3900000000001</v>
      </c>
      <c r="D512">
        <v>1135.24</v>
      </c>
      <c r="E512">
        <v>1138.6400000000001</v>
      </c>
      <c r="F512" s="12">
        <v>9718295552</v>
      </c>
      <c r="G512" s="12">
        <v>534970.5</v>
      </c>
    </row>
    <row r="513" spans="1:7">
      <c r="A513" s="9">
        <f>'(1)'!A513</f>
        <v>43027</v>
      </c>
      <c r="B513">
        <v>1142.02</v>
      </c>
      <c r="C513">
        <v>1143.48</v>
      </c>
      <c r="D513">
        <v>1131.72</v>
      </c>
      <c r="E513">
        <v>1134.45</v>
      </c>
      <c r="F513" s="12">
        <v>10656880640</v>
      </c>
      <c r="G513" s="12">
        <v>534970.5</v>
      </c>
    </row>
    <row r="514" spans="1:7">
      <c r="A514" s="9">
        <f>'(1)'!A514</f>
        <v>43028</v>
      </c>
      <c r="B514">
        <v>1136.1300000000001</v>
      </c>
      <c r="C514">
        <v>1138.7</v>
      </c>
      <c r="D514">
        <v>1129.71</v>
      </c>
      <c r="E514">
        <v>1131.08</v>
      </c>
      <c r="F514" s="12">
        <v>8375666688</v>
      </c>
      <c r="G514" s="12">
        <v>533507.88</v>
      </c>
    </row>
    <row r="515" spans="1:7">
      <c r="A515" s="9">
        <f>'(1)'!A515</f>
        <v>43031</v>
      </c>
      <c r="B515">
        <v>1129.8900000000001</v>
      </c>
      <c r="C515">
        <v>1132.18</v>
      </c>
      <c r="D515">
        <v>1125.93</v>
      </c>
      <c r="E515">
        <v>1127.03</v>
      </c>
      <c r="F515" s="12">
        <v>6644452352</v>
      </c>
      <c r="G515" s="12">
        <v>528672.18999999994</v>
      </c>
    </row>
    <row r="516" spans="1:7">
      <c r="A516" s="9">
        <f>'(1)'!A516</f>
        <v>43032</v>
      </c>
      <c r="B516">
        <v>1127.5899999999999</v>
      </c>
      <c r="C516">
        <v>1133.0899999999999</v>
      </c>
      <c r="D516">
        <v>1118.1300000000001</v>
      </c>
      <c r="E516">
        <v>1118.1300000000001</v>
      </c>
      <c r="F516" s="12">
        <v>12022261760</v>
      </c>
      <c r="G516" s="12">
        <v>523875.81</v>
      </c>
    </row>
    <row r="517" spans="1:7">
      <c r="A517" s="9">
        <f>'(1)'!A517</f>
        <v>43033</v>
      </c>
      <c r="B517">
        <v>1117.97</v>
      </c>
      <c r="C517">
        <v>1120.48</v>
      </c>
      <c r="D517">
        <v>1111.3399999999999</v>
      </c>
      <c r="E517">
        <v>1118.19</v>
      </c>
      <c r="F517" s="12">
        <v>10015280128</v>
      </c>
      <c r="G517" s="12">
        <v>504858.13</v>
      </c>
    </row>
    <row r="518" spans="1:7">
      <c r="A518" s="9">
        <f>'(1)'!A518</f>
        <v>43034</v>
      </c>
      <c r="B518">
        <v>1116.4000000000001</v>
      </c>
      <c r="C518">
        <v>1119.9100000000001</v>
      </c>
      <c r="D518">
        <v>1105.5</v>
      </c>
      <c r="E518">
        <v>1118.6199999999999</v>
      </c>
      <c r="F518" s="12">
        <v>7478996480</v>
      </c>
      <c r="G518" s="12">
        <v>505949.44</v>
      </c>
    </row>
    <row r="519" spans="1:7">
      <c r="A519" s="9">
        <f>'(1)'!A519</f>
        <v>43035</v>
      </c>
      <c r="B519">
        <v>1122.69</v>
      </c>
      <c r="C519">
        <v>1132.8599999999999</v>
      </c>
      <c r="D519">
        <v>1120.1400000000001</v>
      </c>
      <c r="E519">
        <v>1124.05</v>
      </c>
      <c r="F519" s="12">
        <v>11532187648</v>
      </c>
      <c r="G519" s="12">
        <v>505949.44</v>
      </c>
    </row>
    <row r="520" spans="1:7">
      <c r="A520" s="9">
        <f>'(1)'!A520</f>
        <v>43038</v>
      </c>
      <c r="B520">
        <v>1122.74</v>
      </c>
      <c r="C520">
        <v>1126.18</v>
      </c>
      <c r="D520">
        <v>1113.4100000000001</v>
      </c>
      <c r="E520">
        <v>1113.4100000000001</v>
      </c>
      <c r="F520" s="12">
        <v>7354207744</v>
      </c>
      <c r="G520" s="12">
        <v>505949.44</v>
      </c>
    </row>
    <row r="521" spans="1:7">
      <c r="A521" s="9">
        <f>'(1)'!A521</f>
        <v>43039</v>
      </c>
      <c r="B521">
        <v>1118.3399999999999</v>
      </c>
      <c r="C521">
        <v>1132.56</v>
      </c>
      <c r="D521">
        <v>1117.1199999999999</v>
      </c>
      <c r="E521">
        <v>1126.43</v>
      </c>
      <c r="F521" s="12">
        <v>9254871040</v>
      </c>
      <c r="G521" s="12">
        <v>514757.84</v>
      </c>
    </row>
    <row r="522" spans="1:7">
      <c r="A522" s="9">
        <f>'(1)'!A522</f>
        <v>43040</v>
      </c>
      <c r="B522">
        <v>1124.58</v>
      </c>
      <c r="C522">
        <v>1126.6099999999999</v>
      </c>
      <c r="D522">
        <v>1116</v>
      </c>
      <c r="E522">
        <v>1118.6600000000001</v>
      </c>
      <c r="F522" s="12">
        <v>10652552192</v>
      </c>
      <c r="G522" s="12">
        <v>510687.09</v>
      </c>
    </row>
    <row r="523" spans="1:7">
      <c r="A523" s="9">
        <f>'(1)'!A523</f>
        <v>43041</v>
      </c>
      <c r="B523">
        <v>1122.8900000000001</v>
      </c>
      <c r="C523">
        <v>1130.42</v>
      </c>
      <c r="D523">
        <v>1107.6500000000001</v>
      </c>
      <c r="E523">
        <v>1109.3800000000001</v>
      </c>
      <c r="F523" s="12">
        <v>9112071168</v>
      </c>
      <c r="G523" s="12">
        <v>510672.16</v>
      </c>
    </row>
    <row r="524" spans="1:7">
      <c r="A524" s="9">
        <f>'(1)'!A524</f>
        <v>43042</v>
      </c>
      <c r="B524">
        <v>1115.8900000000001</v>
      </c>
      <c r="C524">
        <v>1152.75</v>
      </c>
      <c r="D524">
        <v>1115.8900000000001</v>
      </c>
      <c r="E524">
        <v>1146.98</v>
      </c>
      <c r="F524" s="12">
        <v>9916601344</v>
      </c>
      <c r="G524" s="12">
        <v>526819.81000000006</v>
      </c>
    </row>
    <row r="525" spans="1:7">
      <c r="A525" s="9">
        <f>'(1)'!A525</f>
        <v>43045</v>
      </c>
      <c r="B525">
        <v>1143.77</v>
      </c>
      <c r="C525">
        <v>1156.1099999999999</v>
      </c>
      <c r="D525">
        <v>1137.58</v>
      </c>
      <c r="E525">
        <v>1150.3599999999999</v>
      </c>
      <c r="F525" s="12">
        <v>20098269184</v>
      </c>
      <c r="G525" s="12">
        <v>527530.06000000006</v>
      </c>
    </row>
    <row r="526" spans="1:7">
      <c r="A526" s="9">
        <f>'(1)'!A526</f>
        <v>43046</v>
      </c>
      <c r="B526">
        <v>1149.4000000000001</v>
      </c>
      <c r="C526">
        <v>1161.3800000000001</v>
      </c>
      <c r="D526">
        <v>1147.22</v>
      </c>
      <c r="E526">
        <v>1161.3800000000001</v>
      </c>
      <c r="F526" s="12">
        <v>9644750848</v>
      </c>
      <c r="G526" s="12">
        <v>527530.06000000006</v>
      </c>
    </row>
    <row r="527" spans="1:7">
      <c r="A527" s="9">
        <f>'(1)'!A527</f>
        <v>43047</v>
      </c>
      <c r="B527">
        <v>1160.76</v>
      </c>
      <c r="C527">
        <v>1164.76</v>
      </c>
      <c r="D527">
        <v>1154.82</v>
      </c>
      <c r="E527">
        <v>1156.74</v>
      </c>
      <c r="F527" s="12">
        <v>34369204224</v>
      </c>
      <c r="G527" s="12">
        <v>527530.06000000006</v>
      </c>
    </row>
    <row r="528" spans="1:7">
      <c r="A528" s="9">
        <f>'(1)'!A528</f>
        <v>43048</v>
      </c>
      <c r="B528">
        <v>1154.4100000000001</v>
      </c>
      <c r="C528">
        <v>1167.73</v>
      </c>
      <c r="D528">
        <v>1148.72</v>
      </c>
      <c r="E528">
        <v>1148.79</v>
      </c>
      <c r="F528" s="12">
        <v>13241370624</v>
      </c>
      <c r="G528" s="12">
        <v>526472</v>
      </c>
    </row>
    <row r="529" spans="1:7">
      <c r="A529" s="9">
        <f>'(1)'!A529</f>
        <v>43049</v>
      </c>
      <c r="B529">
        <v>1149.5</v>
      </c>
      <c r="C529">
        <v>1152.26</v>
      </c>
      <c r="D529">
        <v>1136.8599999999999</v>
      </c>
      <c r="E529">
        <v>1136.8599999999999</v>
      </c>
      <c r="F529" s="12">
        <v>8863365120</v>
      </c>
      <c r="G529" s="12">
        <v>525220.43999999994</v>
      </c>
    </row>
    <row r="530" spans="1:7">
      <c r="A530" s="9">
        <f>'(1)'!A530</f>
        <v>43052</v>
      </c>
      <c r="B530">
        <v>1129.6500000000001</v>
      </c>
      <c r="C530">
        <v>1130.97</v>
      </c>
      <c r="D530">
        <v>1116.47</v>
      </c>
      <c r="E530">
        <v>1116.53</v>
      </c>
      <c r="F530" s="12">
        <v>25803378688</v>
      </c>
      <c r="G530" s="12">
        <v>526955.06000000006</v>
      </c>
    </row>
    <row r="531" spans="1:7">
      <c r="A531" s="9">
        <f>'(1)'!A531</f>
        <v>43053</v>
      </c>
      <c r="B531">
        <v>1117.27</v>
      </c>
      <c r="C531">
        <v>1128.93</v>
      </c>
      <c r="D531">
        <v>1109.72</v>
      </c>
      <c r="E531">
        <v>1126.52</v>
      </c>
      <c r="F531" s="12">
        <v>35517779968</v>
      </c>
      <c r="G531" s="12">
        <v>527282.93999999994</v>
      </c>
    </row>
    <row r="532" spans="1:7">
      <c r="A532" s="9">
        <f>'(1)'!A532</f>
        <v>43054</v>
      </c>
      <c r="B532">
        <v>1127.3699999999999</v>
      </c>
      <c r="C532">
        <v>1135.7</v>
      </c>
      <c r="D532">
        <v>1124.1400000000001</v>
      </c>
      <c r="E532">
        <v>1132.45</v>
      </c>
      <c r="F532" s="12">
        <v>117130051584</v>
      </c>
      <c r="G532" s="12">
        <v>529794.81000000006</v>
      </c>
    </row>
    <row r="533" spans="1:7">
      <c r="A533" s="9">
        <f>'(1)'!A533</f>
        <v>43055</v>
      </c>
      <c r="B533">
        <v>1137.3599999999999</v>
      </c>
      <c r="C533">
        <v>1138.77</v>
      </c>
      <c r="D533">
        <v>1124.8900000000001</v>
      </c>
      <c r="E533">
        <v>1128.72</v>
      </c>
      <c r="F533" s="12">
        <v>42553155584</v>
      </c>
      <c r="G533" s="12">
        <v>529794.81000000006</v>
      </c>
    </row>
    <row r="534" spans="1:7">
      <c r="A534" s="9">
        <f>'(1)'!A534</f>
        <v>43056</v>
      </c>
      <c r="B534">
        <v>1131.96</v>
      </c>
      <c r="C534">
        <v>1147.6099999999999</v>
      </c>
      <c r="D534">
        <v>1131.73</v>
      </c>
      <c r="E534">
        <v>1147.6099999999999</v>
      </c>
      <c r="F534" s="12">
        <v>29502535680</v>
      </c>
      <c r="G534" s="12">
        <v>529794.81000000006</v>
      </c>
    </row>
    <row r="535" spans="1:7">
      <c r="A535" s="9">
        <f>'(1)'!A535</f>
        <v>43059</v>
      </c>
      <c r="B535">
        <v>1148.73</v>
      </c>
      <c r="C535">
        <v>1159.21</v>
      </c>
      <c r="D535">
        <v>1148.73</v>
      </c>
      <c r="E535">
        <v>1159.1099999999999</v>
      </c>
      <c r="F535" s="12">
        <v>26203129856</v>
      </c>
      <c r="G535" s="12">
        <v>523069.13</v>
      </c>
    </row>
    <row r="536" spans="1:7">
      <c r="A536" s="9">
        <f>'(1)'!A536</f>
        <v>43060</v>
      </c>
      <c r="B536">
        <v>1163.0999999999999</v>
      </c>
      <c r="C536">
        <v>1163.97</v>
      </c>
      <c r="D536">
        <v>1155.3399999999999</v>
      </c>
      <c r="E536">
        <v>1158.6199999999999</v>
      </c>
      <c r="F536" s="12">
        <v>15155747840</v>
      </c>
      <c r="G536" s="12">
        <v>527781.88</v>
      </c>
    </row>
    <row r="537" spans="1:7">
      <c r="A537" s="9">
        <f>'(1)'!A537</f>
        <v>43061</v>
      </c>
      <c r="B537">
        <v>1158.0899999999999</v>
      </c>
      <c r="C537">
        <v>1166.8499999999999</v>
      </c>
      <c r="D537">
        <v>1153.3699999999999</v>
      </c>
      <c r="E537">
        <v>1166.0899999999999</v>
      </c>
      <c r="F537" s="12">
        <v>10128936960</v>
      </c>
      <c r="G537" s="12">
        <v>530759.06000000006</v>
      </c>
    </row>
    <row r="538" spans="1:7">
      <c r="A538" s="9">
        <f>'(1)'!A538</f>
        <v>43063</v>
      </c>
      <c r="B538">
        <v>1165.1500000000001</v>
      </c>
      <c r="C538">
        <v>1170.46</v>
      </c>
      <c r="D538">
        <v>1157.8900000000001</v>
      </c>
      <c r="E538">
        <v>1160.56</v>
      </c>
      <c r="F538" s="12">
        <v>20093825024</v>
      </c>
      <c r="G538" s="12">
        <v>536420.93999999994</v>
      </c>
    </row>
    <row r="539" spans="1:7">
      <c r="A539" s="9">
        <f>'(1)'!A539</f>
        <v>43066</v>
      </c>
      <c r="B539">
        <v>1155.1099999999999</v>
      </c>
      <c r="C539">
        <v>1160.6500000000001</v>
      </c>
      <c r="D539">
        <v>1148.07</v>
      </c>
      <c r="E539">
        <v>1159.4100000000001</v>
      </c>
      <c r="F539" s="12">
        <v>8983933952</v>
      </c>
      <c r="G539" s="12">
        <v>528783.88</v>
      </c>
    </row>
    <row r="540" spans="1:7">
      <c r="A540" s="9">
        <f>'(1)'!A540</f>
        <v>43067</v>
      </c>
      <c r="B540">
        <v>1159.5899999999999</v>
      </c>
      <c r="C540">
        <v>1161.8399999999999</v>
      </c>
      <c r="D540">
        <v>1141.6400000000001</v>
      </c>
      <c r="E540">
        <v>1144.68</v>
      </c>
      <c r="F540" s="12">
        <v>12382076928</v>
      </c>
      <c r="G540" s="12">
        <v>528783.88</v>
      </c>
    </row>
    <row r="541" spans="1:7">
      <c r="A541" s="9">
        <f>'(1)'!A541</f>
        <v>43068</v>
      </c>
      <c r="B541">
        <v>1140.42</v>
      </c>
      <c r="C541">
        <v>1143.83</v>
      </c>
      <c r="D541">
        <v>1126.53</v>
      </c>
      <c r="E541">
        <v>1131.56</v>
      </c>
      <c r="F541" s="12">
        <v>8787940352</v>
      </c>
      <c r="G541" s="12">
        <v>528783.88</v>
      </c>
    </row>
    <row r="542" spans="1:7">
      <c r="A542" s="9">
        <f>'(1)'!A542</f>
        <v>43069</v>
      </c>
      <c r="B542">
        <v>1133.4100000000001</v>
      </c>
      <c r="C542">
        <v>1135.25</v>
      </c>
      <c r="D542">
        <v>1124.48</v>
      </c>
      <c r="E542">
        <v>1133.33</v>
      </c>
      <c r="F542" s="12">
        <v>23358699520</v>
      </c>
      <c r="G542" s="12">
        <v>532459.06000000006</v>
      </c>
    </row>
    <row r="543" spans="1:7">
      <c r="A543" s="9">
        <f>'(1)'!A543</f>
        <v>43070</v>
      </c>
      <c r="B543">
        <v>1125.8599999999999</v>
      </c>
      <c r="C543">
        <v>1136.45</v>
      </c>
      <c r="D543">
        <v>1113.04</v>
      </c>
      <c r="E543">
        <v>1133.8699999999999</v>
      </c>
      <c r="F543" s="12">
        <v>27621337088</v>
      </c>
      <c r="G543" s="12">
        <v>537232.88</v>
      </c>
    </row>
    <row r="544" spans="1:7">
      <c r="A544" s="9">
        <f>'(1)'!A544</f>
        <v>43073</v>
      </c>
      <c r="B544">
        <v>1134.55</v>
      </c>
      <c r="C544">
        <v>1135.0999999999999</v>
      </c>
      <c r="D544">
        <v>1128.54</v>
      </c>
      <c r="E544">
        <v>1134.25</v>
      </c>
      <c r="F544" s="12">
        <v>13298062336</v>
      </c>
      <c r="G544" s="12">
        <v>544193.38</v>
      </c>
    </row>
    <row r="545" spans="1:7">
      <c r="A545" s="9">
        <f>'(1)'!A545</f>
        <v>43074</v>
      </c>
      <c r="B545">
        <v>1132.08</v>
      </c>
      <c r="C545">
        <v>1133.01</v>
      </c>
      <c r="D545">
        <v>1123.4000000000001</v>
      </c>
      <c r="E545">
        <v>1131.3800000000001</v>
      </c>
      <c r="F545" s="12">
        <v>9701154816</v>
      </c>
      <c r="G545" s="12">
        <v>544195.75</v>
      </c>
    </row>
    <row r="546" spans="1:7">
      <c r="A546" s="9">
        <f>'(1)'!A546</f>
        <v>43075</v>
      </c>
      <c r="B546">
        <v>1128.2</v>
      </c>
      <c r="C546">
        <v>1128.2</v>
      </c>
      <c r="D546">
        <v>1117.27</v>
      </c>
      <c r="E546">
        <v>1119.51</v>
      </c>
      <c r="F546" s="12">
        <v>10666444800</v>
      </c>
      <c r="G546" s="12">
        <v>526993.63</v>
      </c>
    </row>
    <row r="547" spans="1:7">
      <c r="A547" s="9">
        <f>'(1)'!A547</f>
        <v>43076</v>
      </c>
      <c r="B547">
        <v>1121.1300000000001</v>
      </c>
      <c r="C547">
        <v>1126.6400000000001</v>
      </c>
      <c r="D547">
        <v>1114.9100000000001</v>
      </c>
      <c r="E547">
        <v>1119.54</v>
      </c>
      <c r="F547" s="12">
        <v>10771920896</v>
      </c>
      <c r="G547" s="12">
        <v>526993.63</v>
      </c>
    </row>
    <row r="548" spans="1:7">
      <c r="A548" s="9">
        <f>'(1)'!A548</f>
        <v>43077</v>
      </c>
      <c r="B548">
        <v>1120.6199999999999</v>
      </c>
      <c r="C548">
        <v>1144.3499999999999</v>
      </c>
      <c r="D548">
        <v>1120.6199999999999</v>
      </c>
      <c r="E548">
        <v>1144.3499999999999</v>
      </c>
      <c r="F548" s="12">
        <v>8162807296</v>
      </c>
      <c r="G548" s="12">
        <v>526993.63</v>
      </c>
    </row>
    <row r="549" spans="1:7">
      <c r="A549" s="9">
        <f>'(1)'!A549</f>
        <v>43080</v>
      </c>
      <c r="B549">
        <v>1149.04</v>
      </c>
      <c r="C549">
        <v>1155.03</v>
      </c>
      <c r="D549">
        <v>1145.27</v>
      </c>
      <c r="E549">
        <v>1149.8800000000001</v>
      </c>
      <c r="F549" s="12">
        <v>16773901312</v>
      </c>
      <c r="G549" s="12">
        <v>513569.03</v>
      </c>
    </row>
    <row r="550" spans="1:7">
      <c r="A550" s="9">
        <f>'(1)'!A550</f>
        <v>43081</v>
      </c>
      <c r="B550">
        <v>1143.5</v>
      </c>
      <c r="C550">
        <v>1149.46</v>
      </c>
      <c r="D550">
        <v>1137.9100000000001</v>
      </c>
      <c r="E550">
        <v>1141.5</v>
      </c>
      <c r="F550" s="12">
        <v>11034611712</v>
      </c>
      <c r="G550" s="12">
        <v>517595.84</v>
      </c>
    </row>
    <row r="551" spans="1:7">
      <c r="A551" s="9">
        <f>'(1)'!A551</f>
        <v>43082</v>
      </c>
      <c r="B551">
        <v>1146.04</v>
      </c>
      <c r="C551">
        <v>1153.32</v>
      </c>
      <c r="D551">
        <v>1143.6500000000001</v>
      </c>
      <c r="E551">
        <v>1153.32</v>
      </c>
      <c r="F551" s="12">
        <v>20372842496</v>
      </c>
      <c r="G551" s="12">
        <v>510856.09</v>
      </c>
    </row>
    <row r="552" spans="1:7">
      <c r="A552" s="9">
        <f>'(1)'!A552</f>
        <v>43083</v>
      </c>
      <c r="B552">
        <v>1153.3900000000001</v>
      </c>
      <c r="C552">
        <v>1153.3900000000001</v>
      </c>
      <c r="D552">
        <v>1142.28</v>
      </c>
      <c r="E552">
        <v>1148.27</v>
      </c>
      <c r="F552" s="12">
        <v>35879243776</v>
      </c>
      <c r="G552" s="12">
        <v>516521.19</v>
      </c>
    </row>
    <row r="553" spans="1:7">
      <c r="A553" s="9">
        <f>'(1)'!A553</f>
        <v>43084</v>
      </c>
      <c r="B553">
        <v>1149.1300000000001</v>
      </c>
      <c r="C553">
        <v>1157.43</v>
      </c>
      <c r="D553">
        <v>1139.8399999999999</v>
      </c>
      <c r="E553">
        <v>1147.9100000000001</v>
      </c>
      <c r="F553" s="12">
        <v>19030667264</v>
      </c>
      <c r="G553" s="12">
        <v>503303.09</v>
      </c>
    </row>
    <row r="554" spans="1:7">
      <c r="A554" s="9">
        <f>'(1)'!A554</f>
        <v>43087</v>
      </c>
      <c r="B554">
        <v>1145.92</v>
      </c>
      <c r="C554">
        <v>1149.5999999999999</v>
      </c>
      <c r="D554">
        <v>1134.58</v>
      </c>
      <c r="E554">
        <v>1134.58</v>
      </c>
      <c r="F554" s="12">
        <v>12799542272</v>
      </c>
      <c r="G554" s="12">
        <v>503303.09</v>
      </c>
    </row>
    <row r="555" spans="1:7">
      <c r="A555" s="9">
        <f>'(1)'!A555</f>
        <v>43088</v>
      </c>
      <c r="B555">
        <v>1134.67</v>
      </c>
      <c r="C555">
        <v>1137</v>
      </c>
      <c r="D555">
        <v>1128.48</v>
      </c>
      <c r="E555">
        <v>1129.33</v>
      </c>
      <c r="F555" s="12">
        <v>23666157568</v>
      </c>
      <c r="G555" s="12">
        <v>503303.09</v>
      </c>
    </row>
    <row r="556" spans="1:7">
      <c r="A556" s="9">
        <f>'(1)'!A556</f>
        <v>43089</v>
      </c>
      <c r="B556">
        <v>1127.5899999999999</v>
      </c>
      <c r="C556">
        <v>1131.1300000000001</v>
      </c>
      <c r="D556">
        <v>1121.56</v>
      </c>
      <c r="E556">
        <v>1126.97</v>
      </c>
      <c r="F556" s="12">
        <v>63459799040</v>
      </c>
      <c r="G556" s="12">
        <v>513655.13</v>
      </c>
    </row>
    <row r="557" spans="1:7">
      <c r="A557" s="9">
        <f>'(1)'!A557</f>
        <v>43090</v>
      </c>
      <c r="B557">
        <v>1129.2</v>
      </c>
      <c r="C557">
        <v>1139.0999999999999</v>
      </c>
      <c r="D557">
        <v>1128.9000000000001</v>
      </c>
      <c r="E557">
        <v>1135.7</v>
      </c>
      <c r="F557" s="12">
        <v>50989805568</v>
      </c>
      <c r="G557" s="12">
        <v>505279.31</v>
      </c>
    </row>
    <row r="558" spans="1:7">
      <c r="A558" s="9">
        <f>'(1)'!A558</f>
        <v>43091</v>
      </c>
      <c r="B558">
        <v>1138.43</v>
      </c>
      <c r="C558">
        <v>1145.6199999999999</v>
      </c>
      <c r="D558">
        <v>1138.3</v>
      </c>
      <c r="E558">
        <v>1143.94</v>
      </c>
      <c r="F558" s="12">
        <v>35378532352</v>
      </c>
      <c r="G558" s="12">
        <v>500431.78</v>
      </c>
    </row>
    <row r="559" spans="1:7">
      <c r="A559" s="9">
        <f>'(1)'!A559</f>
        <v>43095</v>
      </c>
      <c r="B559">
        <v>1144.24</v>
      </c>
      <c r="C559">
        <v>1147.27</v>
      </c>
      <c r="D559">
        <v>1137.8800000000001</v>
      </c>
      <c r="E559">
        <v>1144.97</v>
      </c>
      <c r="F559" s="12">
        <v>9676518400</v>
      </c>
      <c r="G559" s="12">
        <v>506275.53</v>
      </c>
    </row>
    <row r="560" spans="1:7">
      <c r="A560" s="9">
        <f>'(1)'!A560</f>
        <v>43096</v>
      </c>
      <c r="B560">
        <v>1147.57</v>
      </c>
      <c r="C560">
        <v>1152.0899999999999</v>
      </c>
      <c r="D560">
        <v>1145.46</v>
      </c>
      <c r="E560">
        <v>1148.92</v>
      </c>
      <c r="F560" s="12">
        <v>10872224768</v>
      </c>
      <c r="G560" s="12">
        <v>505788.31</v>
      </c>
    </row>
    <row r="561" spans="1:7">
      <c r="A561" s="9">
        <f>'(1)'!A561</f>
        <v>43097</v>
      </c>
      <c r="B561">
        <v>1148.94</v>
      </c>
      <c r="C561">
        <v>1151.29</v>
      </c>
      <c r="D561">
        <v>1143.33</v>
      </c>
      <c r="E561">
        <v>1150.58</v>
      </c>
      <c r="F561" s="12">
        <v>44816764928</v>
      </c>
      <c r="G561" s="12">
        <v>505788.31</v>
      </c>
    </row>
    <row r="562" spans="1:7">
      <c r="A562" s="9">
        <f>'(1)'!A562</f>
        <v>43098</v>
      </c>
      <c r="B562">
        <v>1151.75</v>
      </c>
      <c r="C562">
        <v>1154.43</v>
      </c>
      <c r="D562">
        <v>1142.1099999999999</v>
      </c>
      <c r="E562">
        <v>1154.43</v>
      </c>
      <c r="F562" s="12">
        <v>20211171328</v>
      </c>
      <c r="G562" s="12">
        <v>505788.31</v>
      </c>
    </row>
    <row r="563" spans="1:7">
      <c r="A563" s="9">
        <f>'(1)'!A563</f>
        <v>43102</v>
      </c>
      <c r="B563">
        <v>1154.44</v>
      </c>
      <c r="C563">
        <v>1183.06</v>
      </c>
      <c r="D563">
        <v>1154.44</v>
      </c>
      <c r="E563">
        <v>1183.06</v>
      </c>
      <c r="F563" s="12">
        <v>12916546560</v>
      </c>
      <c r="G563" s="12">
        <v>519814.13</v>
      </c>
    </row>
    <row r="564" spans="1:7">
      <c r="A564" s="9">
        <f>'(1)'!A564</f>
        <v>43103</v>
      </c>
      <c r="B564">
        <v>1185.05</v>
      </c>
      <c r="C564">
        <v>1214.17</v>
      </c>
      <c r="D564">
        <v>1185.05</v>
      </c>
      <c r="E564">
        <v>1214.17</v>
      </c>
      <c r="F564" s="12">
        <v>18374154240</v>
      </c>
      <c r="G564" s="12">
        <v>521789.22</v>
      </c>
    </row>
    <row r="565" spans="1:7">
      <c r="A565" s="9">
        <f>'(1)'!A565</f>
        <v>43104</v>
      </c>
      <c r="B565">
        <v>1216.67</v>
      </c>
      <c r="C565">
        <v>1219.8900000000001</v>
      </c>
      <c r="D565">
        <v>1208.42</v>
      </c>
      <c r="E565">
        <v>1219.8900000000001</v>
      </c>
      <c r="F565" s="12">
        <v>19938676736</v>
      </c>
      <c r="G565" s="12">
        <v>520346.94</v>
      </c>
    </row>
    <row r="566" spans="1:7">
      <c r="A566" s="9">
        <f>'(1)'!A566</f>
        <v>43105</v>
      </c>
      <c r="B566">
        <v>1222.3800000000001</v>
      </c>
      <c r="C566">
        <v>1238.26</v>
      </c>
      <c r="D566">
        <v>1222.3800000000001</v>
      </c>
      <c r="E566">
        <v>1229.1500000000001</v>
      </c>
      <c r="F566" s="12">
        <v>10607745024</v>
      </c>
      <c r="G566" s="12">
        <v>516189.94</v>
      </c>
    </row>
    <row r="567" spans="1:7">
      <c r="A567" s="9">
        <f>'(1)'!A567</f>
        <v>43108</v>
      </c>
      <c r="B567">
        <v>1231.1300000000001</v>
      </c>
      <c r="C567">
        <v>1236.53</v>
      </c>
      <c r="D567">
        <v>1225.1400000000001</v>
      </c>
      <c r="E567">
        <v>1234.6400000000001</v>
      </c>
      <c r="F567" s="12">
        <v>34502004736</v>
      </c>
      <c r="G567" s="12">
        <v>519644.22</v>
      </c>
    </row>
    <row r="568" spans="1:7">
      <c r="A568" s="9">
        <f>'(1)'!A568</f>
        <v>43109</v>
      </c>
      <c r="B568">
        <v>1233.17</v>
      </c>
      <c r="C568">
        <v>1248.75</v>
      </c>
      <c r="D568">
        <v>1227.05</v>
      </c>
      <c r="E568">
        <v>1248.75</v>
      </c>
      <c r="F568" s="12">
        <v>25498456064</v>
      </c>
      <c r="G568" s="12">
        <v>519644.22</v>
      </c>
    </row>
    <row r="569" spans="1:7">
      <c r="A569" s="9">
        <f>'(1)'!A569</f>
        <v>43110</v>
      </c>
      <c r="B569">
        <v>1253.7</v>
      </c>
      <c r="C569">
        <v>1261.07</v>
      </c>
      <c r="D569">
        <v>1242.6300000000001</v>
      </c>
      <c r="E569">
        <v>1261.07</v>
      </c>
      <c r="F569" s="12">
        <v>24728799232</v>
      </c>
      <c r="G569" s="12">
        <v>519644.22</v>
      </c>
    </row>
    <row r="570" spans="1:7">
      <c r="A570" s="9">
        <f>'(1)'!A570</f>
        <v>43111</v>
      </c>
      <c r="B570">
        <v>1261.3499999999999</v>
      </c>
      <c r="C570">
        <v>1273.07</v>
      </c>
      <c r="D570">
        <v>1259.6600000000001</v>
      </c>
      <c r="E570">
        <v>1264.3</v>
      </c>
      <c r="F570" s="12">
        <v>17738991616</v>
      </c>
      <c r="G570" s="12">
        <v>519486.22</v>
      </c>
    </row>
    <row r="571" spans="1:7">
      <c r="A571" s="9">
        <f>'(1)'!A571</f>
        <v>43112</v>
      </c>
      <c r="B571">
        <v>1264.95</v>
      </c>
      <c r="C571">
        <v>1266.44</v>
      </c>
      <c r="D571">
        <v>1245.3499999999999</v>
      </c>
      <c r="E571">
        <v>1261.0899999999999</v>
      </c>
      <c r="F571" s="12">
        <v>14685154304</v>
      </c>
      <c r="G571" s="12">
        <v>520573.03</v>
      </c>
    </row>
    <row r="572" spans="1:7">
      <c r="A572" s="9">
        <f>'(1)'!A572</f>
        <v>43116</v>
      </c>
      <c r="B572">
        <v>1254.23</v>
      </c>
      <c r="C572">
        <v>1264.7</v>
      </c>
      <c r="D572">
        <v>1241.19</v>
      </c>
      <c r="E572">
        <v>1264.7</v>
      </c>
      <c r="F572" s="12">
        <v>16664585216</v>
      </c>
      <c r="G572" s="12">
        <v>509636.97</v>
      </c>
    </row>
    <row r="573" spans="1:7">
      <c r="A573" s="9">
        <f>'(1)'!A573</f>
        <v>43117</v>
      </c>
      <c r="B573">
        <v>1265.26</v>
      </c>
      <c r="C573">
        <v>1282.0899999999999</v>
      </c>
      <c r="D573">
        <v>1264.3699999999999</v>
      </c>
      <c r="E573">
        <v>1279.28</v>
      </c>
      <c r="F573" s="12">
        <v>25022351360</v>
      </c>
      <c r="G573" s="12">
        <v>501806.91</v>
      </c>
    </row>
    <row r="574" spans="1:7">
      <c r="A574" s="9">
        <f>'(1)'!A574</f>
        <v>43118</v>
      </c>
      <c r="B574">
        <v>1280.9100000000001</v>
      </c>
      <c r="C574">
        <v>1283.96</v>
      </c>
      <c r="D574">
        <v>1265.53</v>
      </c>
      <c r="E574">
        <v>1270.92</v>
      </c>
      <c r="F574" s="12">
        <v>24777699328</v>
      </c>
      <c r="G574" s="12">
        <v>504479.59</v>
      </c>
    </row>
    <row r="575" spans="1:7">
      <c r="A575" s="9">
        <f>'(1)'!A575</f>
        <v>43119</v>
      </c>
      <c r="B575">
        <v>1269.72</v>
      </c>
      <c r="C575">
        <v>1285.33</v>
      </c>
      <c r="D575">
        <v>1269.72</v>
      </c>
      <c r="E575">
        <v>1285.33</v>
      </c>
      <c r="F575" s="12">
        <v>34593030144</v>
      </c>
      <c r="G575" s="12">
        <v>504479.59</v>
      </c>
    </row>
    <row r="576" spans="1:7">
      <c r="A576" s="9">
        <f>'(1)'!A576</f>
        <v>43122</v>
      </c>
      <c r="B576">
        <v>1289.03</v>
      </c>
      <c r="C576">
        <v>1294.2</v>
      </c>
      <c r="D576">
        <v>1270.18</v>
      </c>
      <c r="E576">
        <v>1283.75</v>
      </c>
      <c r="F576" s="12">
        <v>22084595712</v>
      </c>
      <c r="G576" s="12">
        <v>504479.59</v>
      </c>
    </row>
    <row r="577" spans="1:7">
      <c r="A577" s="9">
        <f>'(1)'!A577</f>
        <v>43123</v>
      </c>
      <c r="B577">
        <v>1284.3900000000001</v>
      </c>
      <c r="C577">
        <v>1292.32</v>
      </c>
      <c r="D577">
        <v>1273.95</v>
      </c>
      <c r="E577">
        <v>1292.32</v>
      </c>
      <c r="F577" s="12">
        <v>21136678912</v>
      </c>
      <c r="G577" s="12">
        <v>503212.81</v>
      </c>
    </row>
    <row r="578" spans="1:7">
      <c r="A578" s="9">
        <f>'(1)'!A578</f>
        <v>43124</v>
      </c>
      <c r="B578">
        <v>1296.23</v>
      </c>
      <c r="C578">
        <v>1313.44</v>
      </c>
      <c r="D578">
        <v>1296.23</v>
      </c>
      <c r="E578">
        <v>1311.21</v>
      </c>
      <c r="F578" s="12">
        <v>19434389504</v>
      </c>
      <c r="G578" s="12">
        <v>502354.31</v>
      </c>
    </row>
    <row r="579" spans="1:7">
      <c r="A579" s="9">
        <f>'(1)'!A579</f>
        <v>43125</v>
      </c>
      <c r="B579">
        <v>1305.25</v>
      </c>
      <c r="C579">
        <v>1307.03</v>
      </c>
      <c r="D579">
        <v>1281.3699999999999</v>
      </c>
      <c r="E579">
        <v>1286.7</v>
      </c>
      <c r="F579" s="12">
        <v>34102556672</v>
      </c>
      <c r="G579" s="12">
        <v>516751.75</v>
      </c>
    </row>
    <row r="580" spans="1:7">
      <c r="A580" s="9">
        <f>'(1)'!A580</f>
        <v>43126</v>
      </c>
      <c r="B580">
        <v>1285.32</v>
      </c>
      <c r="C580">
        <v>1290.58</v>
      </c>
      <c r="D580">
        <v>1272.79</v>
      </c>
      <c r="E580">
        <v>1275.57</v>
      </c>
      <c r="F580" s="12">
        <v>20232151040</v>
      </c>
      <c r="G580" s="12">
        <v>512897.47</v>
      </c>
    </row>
    <row r="581" spans="1:7">
      <c r="A581" s="9">
        <f>'(1)'!A581</f>
        <v>43129</v>
      </c>
      <c r="B581">
        <v>1273.31</v>
      </c>
      <c r="C581">
        <v>1292.04</v>
      </c>
      <c r="D581">
        <v>1266.48</v>
      </c>
      <c r="E581">
        <v>1274.94</v>
      </c>
      <c r="F581" s="12">
        <v>15070027776</v>
      </c>
      <c r="G581" s="12">
        <v>510524.78</v>
      </c>
    </row>
    <row r="582" spans="1:7">
      <c r="A582" s="9">
        <f>'(1)'!A582</f>
        <v>43130</v>
      </c>
      <c r="B582">
        <v>1273.24</v>
      </c>
      <c r="C582">
        <v>1284.58</v>
      </c>
      <c r="D582">
        <v>1269.26</v>
      </c>
      <c r="E582">
        <v>1282.3599999999999</v>
      </c>
      <c r="F582" s="12">
        <v>14927212544</v>
      </c>
      <c r="G582" s="12">
        <v>510524.78</v>
      </c>
    </row>
    <row r="583" spans="1:7">
      <c r="A583" s="9">
        <f>'(1)'!A583</f>
        <v>43131</v>
      </c>
      <c r="B583">
        <v>1284.7</v>
      </c>
      <c r="C583">
        <v>1297.51</v>
      </c>
      <c r="D583">
        <v>1279.5999999999999</v>
      </c>
      <c r="E583">
        <v>1293.0999999999999</v>
      </c>
      <c r="F583" s="12">
        <v>13437535232</v>
      </c>
      <c r="G583" s="12">
        <v>510524.78</v>
      </c>
    </row>
    <row r="584" spans="1:7">
      <c r="A584" s="9">
        <f>'(1)'!A584</f>
        <v>43132</v>
      </c>
      <c r="B584">
        <v>1297.49</v>
      </c>
      <c r="C584">
        <v>1298.25</v>
      </c>
      <c r="D584">
        <v>1269.58</v>
      </c>
      <c r="E584">
        <v>1272.76</v>
      </c>
      <c r="F584" s="12">
        <v>27554471936</v>
      </c>
      <c r="G584" s="12">
        <v>519791.09</v>
      </c>
    </row>
    <row r="585" spans="1:7">
      <c r="A585" s="9">
        <f>'(1)'!A585</f>
        <v>43133</v>
      </c>
      <c r="B585">
        <v>1266.03</v>
      </c>
      <c r="C585">
        <v>1269.43</v>
      </c>
      <c r="D585">
        <v>1254.93</v>
      </c>
      <c r="E585">
        <v>1263.77</v>
      </c>
      <c r="F585" s="12">
        <v>19677513728</v>
      </c>
      <c r="G585" s="12">
        <v>516844.5</v>
      </c>
    </row>
    <row r="586" spans="1:7">
      <c r="A586" s="9">
        <f>'(1)'!A586</f>
        <v>43136</v>
      </c>
      <c r="B586">
        <v>1229.83</v>
      </c>
      <c r="C586">
        <v>1247.51</v>
      </c>
      <c r="D586">
        <v>1220.94</v>
      </c>
      <c r="E586">
        <v>1232.69</v>
      </c>
      <c r="F586" s="12">
        <v>15787315200</v>
      </c>
      <c r="G586" s="12">
        <v>513599.75</v>
      </c>
    </row>
    <row r="587" spans="1:7">
      <c r="A587" s="9">
        <f>'(1)'!A587</f>
        <v>43137</v>
      </c>
      <c r="B587">
        <v>1245.0999999999999</v>
      </c>
      <c r="C587">
        <v>1257.71</v>
      </c>
      <c r="D587">
        <v>1239.07</v>
      </c>
      <c r="E587">
        <v>1242.53</v>
      </c>
      <c r="F587" s="12">
        <v>53659258880</v>
      </c>
      <c r="G587" s="12">
        <v>500401</v>
      </c>
    </row>
    <row r="588" spans="1:7">
      <c r="A588" s="9">
        <f>'(1)'!A588</f>
        <v>43138</v>
      </c>
      <c r="B588">
        <v>1229.76</v>
      </c>
      <c r="C588">
        <v>1231.93</v>
      </c>
      <c r="D588">
        <v>1210.69</v>
      </c>
      <c r="E588">
        <v>1210.69</v>
      </c>
      <c r="F588" s="12">
        <v>17145942016</v>
      </c>
      <c r="G588" s="12">
        <v>506152.44</v>
      </c>
    </row>
    <row r="589" spans="1:7">
      <c r="A589" s="9">
        <f>'(1)'!A589</f>
        <v>43139</v>
      </c>
      <c r="B589">
        <v>1191.56</v>
      </c>
      <c r="C589">
        <v>1199.25</v>
      </c>
      <c r="D589">
        <v>1177.54</v>
      </c>
      <c r="E589">
        <v>1185.79</v>
      </c>
      <c r="F589" s="12">
        <v>34577317888</v>
      </c>
      <c r="G589" s="12">
        <v>506152.44</v>
      </c>
    </row>
    <row r="590" spans="1:7">
      <c r="A590" s="9">
        <f>'(1)'!A590</f>
        <v>43140</v>
      </c>
      <c r="B590">
        <v>1191.8599999999999</v>
      </c>
      <c r="C590">
        <v>1212.51</v>
      </c>
      <c r="D590">
        <v>1191.8599999999999</v>
      </c>
      <c r="E590">
        <v>1206.22</v>
      </c>
      <c r="F590" s="12">
        <v>31708065792</v>
      </c>
      <c r="G590" s="12">
        <v>506152.44</v>
      </c>
    </row>
    <row r="591" spans="1:7">
      <c r="A591" s="9">
        <f>'(1)'!A591</f>
        <v>43143</v>
      </c>
      <c r="B591">
        <v>1212.44</v>
      </c>
      <c r="C591">
        <v>1226.92</v>
      </c>
      <c r="D591">
        <v>1210.5999999999999</v>
      </c>
      <c r="E591">
        <v>1226.92</v>
      </c>
      <c r="F591" s="12">
        <v>19739404288</v>
      </c>
      <c r="G591" s="12">
        <v>505073.69</v>
      </c>
    </row>
    <row r="592" spans="1:7">
      <c r="A592" s="9">
        <f>'(1)'!A592</f>
        <v>43144</v>
      </c>
      <c r="B592">
        <v>1231.54</v>
      </c>
      <c r="C592">
        <v>1244.8499999999999</v>
      </c>
      <c r="D592">
        <v>1218.3</v>
      </c>
      <c r="E592">
        <v>1244.8499999999999</v>
      </c>
      <c r="F592" s="12">
        <v>14773813248</v>
      </c>
      <c r="G592" s="12">
        <v>510640.88</v>
      </c>
    </row>
    <row r="593" spans="1:7">
      <c r="A593" s="9">
        <f>'(1)'!A593</f>
        <v>43145</v>
      </c>
      <c r="B593">
        <v>1259.77</v>
      </c>
      <c r="C593">
        <v>1271.46</v>
      </c>
      <c r="D593">
        <v>1259.3800000000001</v>
      </c>
      <c r="E593">
        <v>1262.27</v>
      </c>
      <c r="F593" s="12">
        <v>21628131328</v>
      </c>
      <c r="G593" s="12">
        <v>508130.84</v>
      </c>
    </row>
    <row r="594" spans="1:7">
      <c r="A594" s="9">
        <f>'(1)'!A594</f>
        <v>43146</v>
      </c>
      <c r="B594">
        <v>1265.9000000000001</v>
      </c>
      <c r="C594">
        <v>1276.31</v>
      </c>
      <c r="D594">
        <v>1255.05</v>
      </c>
      <c r="E594">
        <v>1263.27</v>
      </c>
      <c r="F594" s="12">
        <v>25468084224</v>
      </c>
      <c r="G594" s="12">
        <v>504397.53</v>
      </c>
    </row>
    <row r="595" spans="1:7">
      <c r="A595" s="9">
        <f>'(1)'!A595</f>
        <v>43147</v>
      </c>
      <c r="B595">
        <v>1259.93</v>
      </c>
      <c r="C595">
        <v>1267.32</v>
      </c>
      <c r="D595">
        <v>1255.8699999999999</v>
      </c>
      <c r="E595">
        <v>1259.01</v>
      </c>
      <c r="F595" s="12">
        <v>13770236928</v>
      </c>
      <c r="G595" s="12">
        <v>501959.84</v>
      </c>
    </row>
    <row r="596" spans="1:7">
      <c r="A596" s="9">
        <f>'(1)'!A596</f>
        <v>43151</v>
      </c>
      <c r="B596">
        <v>1258.51</v>
      </c>
      <c r="C596">
        <v>1266.0999999999999</v>
      </c>
      <c r="D596">
        <v>1254.8399999999999</v>
      </c>
      <c r="E596">
        <v>1264.68</v>
      </c>
      <c r="F596" s="12">
        <v>8055604224</v>
      </c>
      <c r="G596" s="12">
        <v>501959.84</v>
      </c>
    </row>
    <row r="597" spans="1:7">
      <c r="A597" s="9">
        <f>'(1)'!A597</f>
        <v>43152</v>
      </c>
      <c r="B597">
        <v>1263.31</v>
      </c>
      <c r="C597">
        <v>1291.19</v>
      </c>
      <c r="D597">
        <v>1260.51</v>
      </c>
      <c r="E597">
        <v>1291.19</v>
      </c>
      <c r="F597" s="12">
        <v>9203719168</v>
      </c>
      <c r="G597" s="12">
        <v>501959.84</v>
      </c>
    </row>
    <row r="598" spans="1:7">
      <c r="A598" s="9">
        <f>'(1)'!A598</f>
        <v>43153</v>
      </c>
      <c r="B598">
        <v>1285.67</v>
      </c>
      <c r="C598">
        <v>1301.01</v>
      </c>
      <c r="D598">
        <v>1279.77</v>
      </c>
      <c r="E598">
        <v>1301.01</v>
      </c>
      <c r="F598" s="12">
        <v>37153955840</v>
      </c>
      <c r="G598" s="12">
        <v>505836.13</v>
      </c>
    </row>
    <row r="599" spans="1:7">
      <c r="A599" s="9">
        <f>'(1)'!A599</f>
        <v>43154</v>
      </c>
      <c r="B599">
        <v>1312.03</v>
      </c>
      <c r="C599">
        <v>1339.41</v>
      </c>
      <c r="D599">
        <v>1311.29</v>
      </c>
      <c r="E599">
        <v>1324.62</v>
      </c>
      <c r="F599" s="12">
        <v>74578911232</v>
      </c>
      <c r="G599" s="12">
        <v>501827.03</v>
      </c>
    </row>
    <row r="600" spans="1:7">
      <c r="A600" s="9">
        <f>'(1)'!A600</f>
        <v>43157</v>
      </c>
      <c r="B600">
        <v>1332.58</v>
      </c>
      <c r="C600">
        <v>1332.78</v>
      </c>
      <c r="D600">
        <v>1310.84</v>
      </c>
      <c r="E600">
        <v>1310.84</v>
      </c>
      <c r="F600" s="12">
        <v>106026385408</v>
      </c>
      <c r="G600" s="12">
        <v>493493.94</v>
      </c>
    </row>
    <row r="601" spans="1:7">
      <c r="A601" s="9">
        <f>'(1)'!A601</f>
        <v>43158</v>
      </c>
      <c r="B601">
        <v>1308.81</v>
      </c>
      <c r="C601">
        <v>1308.81</v>
      </c>
      <c r="D601">
        <v>1285.47</v>
      </c>
      <c r="E601">
        <v>1285.47</v>
      </c>
      <c r="F601" s="12">
        <v>45671858176</v>
      </c>
      <c r="G601" s="12">
        <v>489824.06</v>
      </c>
    </row>
    <row r="602" spans="1:7">
      <c r="A602" s="9">
        <f>'(1)'!A602</f>
        <v>43159</v>
      </c>
      <c r="B602">
        <v>1278.68</v>
      </c>
      <c r="C602">
        <v>1283.3</v>
      </c>
      <c r="D602">
        <v>1266.51</v>
      </c>
      <c r="E602">
        <v>1274.18</v>
      </c>
      <c r="F602" s="12">
        <v>58452631552</v>
      </c>
      <c r="G602" s="12">
        <v>488572.56</v>
      </c>
    </row>
    <row r="603" spans="1:7">
      <c r="A603" s="9">
        <f>'(1)'!A603</f>
        <v>43160</v>
      </c>
      <c r="B603">
        <v>1272.45</v>
      </c>
      <c r="C603">
        <v>1279.6400000000001</v>
      </c>
      <c r="D603">
        <v>1248.07</v>
      </c>
      <c r="E603">
        <v>1261.6300000000001</v>
      </c>
      <c r="F603" s="12">
        <v>27844116480</v>
      </c>
      <c r="G603" s="12">
        <v>488572.56</v>
      </c>
    </row>
    <row r="604" spans="1:7">
      <c r="A604" s="9">
        <f>'(1)'!A604</f>
        <v>43161</v>
      </c>
      <c r="B604">
        <v>1270.9100000000001</v>
      </c>
      <c r="C604">
        <v>1279.58</v>
      </c>
      <c r="D604">
        <v>1267.26</v>
      </c>
      <c r="E604">
        <v>1279.51</v>
      </c>
      <c r="F604" s="12">
        <v>26184607744</v>
      </c>
      <c r="G604" s="12">
        <v>488572.56</v>
      </c>
    </row>
    <row r="605" spans="1:7">
      <c r="A605" s="9">
        <f>'(1)'!A605</f>
        <v>43164</v>
      </c>
      <c r="B605">
        <v>1291.3</v>
      </c>
      <c r="C605">
        <v>1297.3</v>
      </c>
      <c r="D605">
        <v>1281.43</v>
      </c>
      <c r="E605">
        <v>1281.43</v>
      </c>
      <c r="F605" s="12">
        <v>22085285888</v>
      </c>
      <c r="G605" s="12">
        <v>487896.19</v>
      </c>
    </row>
    <row r="606" spans="1:7">
      <c r="A606" s="9">
        <f>'(1)'!A606</f>
        <v>43165</v>
      </c>
      <c r="B606">
        <v>1278.3</v>
      </c>
      <c r="C606">
        <v>1278.3</v>
      </c>
      <c r="D606">
        <v>1255.27</v>
      </c>
      <c r="E606">
        <v>1270.17</v>
      </c>
      <c r="F606" s="12">
        <v>24641525760</v>
      </c>
      <c r="G606" s="12">
        <v>487802.63</v>
      </c>
    </row>
    <row r="607" spans="1:7">
      <c r="A607" s="9">
        <f>'(1)'!A607</f>
        <v>43166</v>
      </c>
      <c r="B607">
        <v>1270.45</v>
      </c>
      <c r="C607">
        <v>1285.53</v>
      </c>
      <c r="D607">
        <v>1262.96</v>
      </c>
      <c r="E607">
        <v>1285.53</v>
      </c>
      <c r="F607" s="12">
        <v>39929602048</v>
      </c>
      <c r="G607" s="12">
        <v>483240.31</v>
      </c>
    </row>
    <row r="608" spans="1:7">
      <c r="A608" s="9">
        <f>'(1)'!A608</f>
        <v>43167</v>
      </c>
      <c r="B608">
        <v>1288.3800000000001</v>
      </c>
      <c r="C608">
        <v>1293.8</v>
      </c>
      <c r="D608">
        <v>1278.96</v>
      </c>
      <c r="E608">
        <v>1283.18</v>
      </c>
      <c r="F608" s="12">
        <v>35706945536</v>
      </c>
      <c r="G608" s="12">
        <v>485758.31</v>
      </c>
    </row>
    <row r="609" spans="1:7">
      <c r="A609" s="9">
        <f>'(1)'!A609</f>
        <v>43168</v>
      </c>
      <c r="B609">
        <v>1282.1199999999999</v>
      </c>
      <c r="C609">
        <v>1289.27</v>
      </c>
      <c r="D609">
        <v>1273.3800000000001</v>
      </c>
      <c r="E609">
        <v>1285.8</v>
      </c>
      <c r="F609" s="12">
        <v>34728259584</v>
      </c>
      <c r="G609" s="12">
        <v>486669.72</v>
      </c>
    </row>
    <row r="610" spans="1:7">
      <c r="A610" s="9">
        <f>'(1)'!A610</f>
        <v>43171</v>
      </c>
      <c r="B610">
        <v>1279.5999999999999</v>
      </c>
      <c r="C610">
        <v>1280</v>
      </c>
      <c r="D610">
        <v>1251.19</v>
      </c>
      <c r="E610">
        <v>1251.19</v>
      </c>
      <c r="F610" s="12">
        <v>31387426816</v>
      </c>
      <c r="G610" s="12">
        <v>486669.72</v>
      </c>
    </row>
    <row r="611" spans="1:7">
      <c r="A611" s="9">
        <f>'(1)'!A611</f>
        <v>43172</v>
      </c>
      <c r="B611">
        <v>1254.33</v>
      </c>
      <c r="C611">
        <v>1261.95</v>
      </c>
      <c r="D611">
        <v>1243.1199999999999</v>
      </c>
      <c r="E611">
        <v>1247.28</v>
      </c>
      <c r="F611" s="12">
        <v>32963833856</v>
      </c>
      <c r="G611" s="12">
        <v>486669.72</v>
      </c>
    </row>
    <row r="612" spans="1:7">
      <c r="A612" s="9">
        <f>'(1)'!A612</f>
        <v>43173</v>
      </c>
      <c r="B612">
        <v>1246.5</v>
      </c>
      <c r="C612">
        <v>1254.29</v>
      </c>
      <c r="D612">
        <v>1235.2</v>
      </c>
      <c r="E612">
        <v>1254.29</v>
      </c>
      <c r="F612" s="12">
        <v>36823748608</v>
      </c>
      <c r="G612" s="12">
        <v>486042.72</v>
      </c>
    </row>
    <row r="613" spans="1:7">
      <c r="A613" s="9">
        <f>'(1)'!A613</f>
        <v>43174</v>
      </c>
      <c r="B613">
        <v>1259.71</v>
      </c>
      <c r="C613">
        <v>1261.1300000000001</v>
      </c>
      <c r="D613">
        <v>1241.28</v>
      </c>
      <c r="E613">
        <v>1241.28</v>
      </c>
      <c r="F613" s="12">
        <v>43705843712</v>
      </c>
      <c r="G613" s="12">
        <v>482656.97</v>
      </c>
    </row>
    <row r="614" spans="1:7">
      <c r="A614" s="9">
        <f>'(1)'!A614</f>
        <v>43175</v>
      </c>
      <c r="B614">
        <v>1242.79</v>
      </c>
      <c r="C614">
        <v>1256.77</v>
      </c>
      <c r="D614">
        <v>1234.23</v>
      </c>
      <c r="E614">
        <v>1256</v>
      </c>
      <c r="F614" s="12">
        <v>14648587264</v>
      </c>
      <c r="G614" s="12">
        <v>473875.53</v>
      </c>
    </row>
    <row r="615" spans="1:7">
      <c r="A615" s="9">
        <f>'(1)'!A615</f>
        <v>43178</v>
      </c>
      <c r="B615">
        <v>1255.8399999999999</v>
      </c>
      <c r="C615">
        <v>1271.73</v>
      </c>
      <c r="D615">
        <v>1254.94</v>
      </c>
      <c r="E615">
        <v>1270.08</v>
      </c>
      <c r="F615" s="12">
        <v>20887588864</v>
      </c>
      <c r="G615" s="12">
        <v>463059.22</v>
      </c>
    </row>
    <row r="616" spans="1:7">
      <c r="A616" s="9">
        <f>'(1)'!A616</f>
        <v>43179</v>
      </c>
      <c r="B616">
        <v>1280.1400000000001</v>
      </c>
      <c r="C616">
        <v>1283.0999999999999</v>
      </c>
      <c r="D616">
        <v>1255.5</v>
      </c>
      <c r="E616">
        <v>1258.8900000000001</v>
      </c>
      <c r="F616" s="12">
        <v>32321431552</v>
      </c>
      <c r="G616" s="12">
        <v>468020.34</v>
      </c>
    </row>
    <row r="617" spans="1:7">
      <c r="A617" s="9">
        <f>'(1)'!A617</f>
        <v>43180</v>
      </c>
      <c r="B617">
        <v>1250.51</v>
      </c>
      <c r="C617">
        <v>1262.08</v>
      </c>
      <c r="D617">
        <v>1245.24</v>
      </c>
      <c r="E617">
        <v>1261.44</v>
      </c>
      <c r="F617" s="12">
        <v>29315663872</v>
      </c>
      <c r="G617" s="12">
        <v>468020.34</v>
      </c>
    </row>
    <row r="618" spans="1:7">
      <c r="A618" s="9">
        <f>'(1)'!A618</f>
        <v>43181</v>
      </c>
      <c r="B618">
        <v>1256.8900000000001</v>
      </c>
      <c r="C618">
        <v>1262.8599999999999</v>
      </c>
      <c r="D618">
        <v>1229.42</v>
      </c>
      <c r="E618">
        <v>1230.96</v>
      </c>
      <c r="F618" s="12">
        <v>19340261376</v>
      </c>
      <c r="G618" s="12">
        <v>468020.34</v>
      </c>
    </row>
    <row r="619" spans="1:7">
      <c r="A619" s="9">
        <f>'(1)'!A619</f>
        <v>43182</v>
      </c>
      <c r="B619">
        <v>1238.82</v>
      </c>
      <c r="C619">
        <v>1251.08</v>
      </c>
      <c r="D619">
        <v>1235.74</v>
      </c>
      <c r="E619">
        <v>1243.99</v>
      </c>
      <c r="F619" s="12">
        <v>36718440448</v>
      </c>
      <c r="G619" s="12">
        <v>468698.56</v>
      </c>
    </row>
    <row r="620" spans="1:7">
      <c r="A620" s="9">
        <f>'(1)'!A620</f>
        <v>43185</v>
      </c>
      <c r="B620">
        <v>1237.98</v>
      </c>
      <c r="C620">
        <v>1237.98</v>
      </c>
      <c r="D620">
        <v>1222.47</v>
      </c>
      <c r="E620">
        <v>1226.8</v>
      </c>
      <c r="F620" s="12">
        <v>24401094656</v>
      </c>
      <c r="G620" s="12">
        <v>460886.75</v>
      </c>
    </row>
    <row r="621" spans="1:7">
      <c r="A621" s="9">
        <f>'(1)'!A621</f>
        <v>43186</v>
      </c>
      <c r="B621">
        <v>1228.9100000000001</v>
      </c>
      <c r="C621">
        <v>1248.1099999999999</v>
      </c>
      <c r="D621">
        <v>1228.9100000000001</v>
      </c>
      <c r="E621">
        <v>1246.98</v>
      </c>
      <c r="F621" s="12">
        <v>18479923200</v>
      </c>
      <c r="G621" s="12">
        <v>455227.38</v>
      </c>
    </row>
    <row r="622" spans="1:7">
      <c r="A622" s="9">
        <f>'(1)'!A622</f>
        <v>43187</v>
      </c>
      <c r="B622">
        <v>1253.78</v>
      </c>
      <c r="C622">
        <v>1256.68</v>
      </c>
      <c r="D622">
        <v>1245.77</v>
      </c>
      <c r="E622">
        <v>1249.4100000000001</v>
      </c>
      <c r="F622" s="12">
        <v>23382333440</v>
      </c>
      <c r="G622" s="12">
        <v>462049.06</v>
      </c>
    </row>
    <row r="623" spans="1:7">
      <c r="A623" s="9">
        <f>'(1)'!A623</f>
        <v>43188</v>
      </c>
      <c r="B623">
        <v>1252.44</v>
      </c>
      <c r="C623">
        <v>1259.5899999999999</v>
      </c>
      <c r="D623">
        <v>1234.06</v>
      </c>
      <c r="E623">
        <v>1234.06</v>
      </c>
      <c r="F623" s="12">
        <v>6490563072</v>
      </c>
      <c r="G623" s="12">
        <v>466726.41</v>
      </c>
    </row>
    <row r="624" spans="1:7">
      <c r="A624" s="9">
        <f>'(1)'!A624</f>
        <v>43192</v>
      </c>
      <c r="B624">
        <v>1238.1400000000001</v>
      </c>
      <c r="C624">
        <v>1240.8900000000001</v>
      </c>
      <c r="D624">
        <v>1228.78</v>
      </c>
      <c r="E624">
        <v>1237.06</v>
      </c>
      <c r="F624" s="12">
        <v>18137307136</v>
      </c>
      <c r="G624" s="12">
        <v>466726.41</v>
      </c>
    </row>
    <row r="625" spans="1:7">
      <c r="A625" s="9">
        <f>'(1)'!A625</f>
        <v>43193</v>
      </c>
      <c r="B625">
        <v>1239.1500000000001</v>
      </c>
      <c r="C625">
        <v>1241.58</v>
      </c>
      <c r="D625">
        <v>1224.57</v>
      </c>
      <c r="E625">
        <v>1240.3900000000001</v>
      </c>
      <c r="F625" s="12">
        <v>44378607616</v>
      </c>
      <c r="G625" s="12">
        <v>466726.41</v>
      </c>
    </row>
    <row r="626" spans="1:7">
      <c r="A626" s="9">
        <f>'(1)'!A626</f>
        <v>43194</v>
      </c>
      <c r="B626">
        <v>1244.96</v>
      </c>
      <c r="C626">
        <v>1255.2</v>
      </c>
      <c r="D626">
        <v>1243.29</v>
      </c>
      <c r="E626">
        <v>1253.47</v>
      </c>
      <c r="F626" s="12">
        <v>21733840896</v>
      </c>
      <c r="G626" s="12">
        <v>469539.78</v>
      </c>
    </row>
    <row r="627" spans="1:7">
      <c r="A627" s="9">
        <f>'(1)'!A627</f>
        <v>43195</v>
      </c>
      <c r="B627">
        <v>1248.24</v>
      </c>
      <c r="C627">
        <v>1250.5999999999999</v>
      </c>
      <c r="D627">
        <v>1233.93</v>
      </c>
      <c r="E627">
        <v>1236.48</v>
      </c>
      <c r="F627" s="12">
        <v>69417091072</v>
      </c>
      <c r="G627" s="12">
        <v>473197.38</v>
      </c>
    </row>
    <row r="628" spans="1:7">
      <c r="A628" s="9">
        <f>'(1)'!A628</f>
        <v>43196</v>
      </c>
      <c r="B628">
        <v>1230.82</v>
      </c>
      <c r="C628">
        <v>1230.82</v>
      </c>
      <c r="D628">
        <v>1081.28</v>
      </c>
      <c r="E628">
        <v>1094.98</v>
      </c>
      <c r="F628" s="12">
        <v>87456710656</v>
      </c>
      <c r="G628" s="12">
        <v>475552.09</v>
      </c>
    </row>
    <row r="629" spans="1:7">
      <c r="A629" s="9">
        <f>'(1)'!A629</f>
        <v>43199</v>
      </c>
      <c r="B629">
        <v>1085.93</v>
      </c>
      <c r="C629">
        <v>1111.43</v>
      </c>
      <c r="D629">
        <v>1042.82</v>
      </c>
      <c r="E629">
        <v>1090.79</v>
      </c>
      <c r="F629" s="12">
        <v>127996624896</v>
      </c>
      <c r="G629" s="12">
        <v>471533.44</v>
      </c>
    </row>
    <row r="630" spans="1:7">
      <c r="A630" s="9">
        <f>'(1)'!A630</f>
        <v>43200</v>
      </c>
      <c r="B630">
        <v>1085.6400000000001</v>
      </c>
      <c r="C630">
        <v>1097.25</v>
      </c>
      <c r="D630">
        <v>1047.6199999999999</v>
      </c>
      <c r="E630">
        <v>1083.53</v>
      </c>
      <c r="F630" s="12">
        <v>89927720960</v>
      </c>
      <c r="G630" s="12">
        <v>473036.5</v>
      </c>
    </row>
    <row r="631" spans="1:7">
      <c r="A631" s="9">
        <f>'(1)'!A631</f>
        <v>43201</v>
      </c>
      <c r="B631">
        <v>1110.9000000000001</v>
      </c>
      <c r="C631">
        <v>1135.6199999999999</v>
      </c>
      <c r="D631">
        <v>1106.06</v>
      </c>
      <c r="E631">
        <v>1125.0899999999999</v>
      </c>
      <c r="F631" s="12">
        <v>47927369728</v>
      </c>
      <c r="G631" s="12">
        <v>473036.5</v>
      </c>
    </row>
    <row r="632" spans="1:7">
      <c r="A632" s="9">
        <f>'(1)'!A632</f>
        <v>43202</v>
      </c>
      <c r="B632">
        <v>1122.8599999999999</v>
      </c>
      <c r="C632">
        <v>1137.01</v>
      </c>
      <c r="D632">
        <v>1098.5</v>
      </c>
      <c r="E632">
        <v>1104.51</v>
      </c>
      <c r="F632" s="12">
        <v>25468678144</v>
      </c>
      <c r="G632" s="12">
        <v>473036.5</v>
      </c>
    </row>
    <row r="633" spans="1:7">
      <c r="A633" s="9">
        <f>'(1)'!A633</f>
        <v>43203</v>
      </c>
      <c r="B633">
        <v>1095.3399999999999</v>
      </c>
      <c r="C633">
        <v>1104.02</v>
      </c>
      <c r="D633">
        <v>1081.73</v>
      </c>
      <c r="E633">
        <v>1085.1600000000001</v>
      </c>
      <c r="F633" s="12">
        <v>29989292032</v>
      </c>
      <c r="G633" s="12">
        <v>477449.31</v>
      </c>
    </row>
    <row r="634" spans="1:7">
      <c r="A634" s="9">
        <f>'(1)'!A634</f>
        <v>43206</v>
      </c>
      <c r="B634">
        <v>1119.77</v>
      </c>
      <c r="C634">
        <v>1129.82</v>
      </c>
      <c r="D634">
        <v>1105.46</v>
      </c>
      <c r="E634">
        <v>1121.48</v>
      </c>
      <c r="F634" s="12">
        <v>32613011456</v>
      </c>
      <c r="G634" s="12">
        <v>480458.38</v>
      </c>
    </row>
    <row r="635" spans="1:7">
      <c r="A635" s="9">
        <f>'(1)'!A635</f>
        <v>43207</v>
      </c>
      <c r="B635">
        <v>1123.17</v>
      </c>
      <c r="C635">
        <v>1154.55</v>
      </c>
      <c r="D635">
        <v>1117.99</v>
      </c>
      <c r="E635">
        <v>1154.55</v>
      </c>
      <c r="F635" s="12">
        <v>37388832768</v>
      </c>
      <c r="G635" s="12">
        <v>475574.28</v>
      </c>
    </row>
    <row r="636" spans="1:7">
      <c r="A636" s="9">
        <f>'(1)'!A636</f>
        <v>43208</v>
      </c>
      <c r="B636">
        <v>1164.1199999999999</v>
      </c>
      <c r="C636">
        <v>1176.6600000000001</v>
      </c>
      <c r="D636">
        <v>1147.98</v>
      </c>
      <c r="E636">
        <v>1153.5899999999999</v>
      </c>
      <c r="F636" s="12">
        <v>27169781760</v>
      </c>
      <c r="G636" s="12">
        <v>477102.53</v>
      </c>
    </row>
    <row r="637" spans="1:7">
      <c r="A637" s="9">
        <f>'(1)'!A637</f>
        <v>43209</v>
      </c>
      <c r="B637">
        <v>1154.58</v>
      </c>
      <c r="C637">
        <v>1154.58</v>
      </c>
      <c r="D637">
        <v>1139.5999999999999</v>
      </c>
      <c r="E637">
        <v>1145.8</v>
      </c>
      <c r="F637" s="12">
        <v>23749591040</v>
      </c>
      <c r="G637" s="12">
        <v>470379.41</v>
      </c>
    </row>
    <row r="638" spans="1:7">
      <c r="A638" s="9">
        <f>'(1)'!A638</f>
        <v>43210</v>
      </c>
      <c r="B638">
        <v>1145.3599999999999</v>
      </c>
      <c r="C638">
        <v>1147.52</v>
      </c>
      <c r="D638">
        <v>1122.01</v>
      </c>
      <c r="E638">
        <v>1144.6600000000001</v>
      </c>
      <c r="F638" s="12">
        <v>17137548288</v>
      </c>
      <c r="G638" s="12">
        <v>470379.41</v>
      </c>
    </row>
    <row r="639" spans="1:7">
      <c r="A639" s="9">
        <f>'(1)'!A639</f>
        <v>43213</v>
      </c>
      <c r="B639">
        <v>1151.97</v>
      </c>
      <c r="C639">
        <v>1161.1400000000001</v>
      </c>
      <c r="D639">
        <v>1148.76</v>
      </c>
      <c r="E639">
        <v>1153.83</v>
      </c>
      <c r="F639" s="12">
        <v>24139962368</v>
      </c>
      <c r="G639" s="12">
        <v>470379.41</v>
      </c>
    </row>
    <row r="640" spans="1:7">
      <c r="A640" s="9">
        <f>'(1)'!A640</f>
        <v>43214</v>
      </c>
      <c r="B640">
        <v>1147.8</v>
      </c>
      <c r="C640">
        <v>1149.29</v>
      </c>
      <c r="D640">
        <v>1132.6199999999999</v>
      </c>
      <c r="E640">
        <v>1137.6199999999999</v>
      </c>
      <c r="F640" s="12">
        <v>28892358656</v>
      </c>
      <c r="G640" s="12">
        <v>474423.63</v>
      </c>
    </row>
    <row r="641" spans="1:7">
      <c r="A641" s="9">
        <f>'(1)'!A641</f>
        <v>43215</v>
      </c>
      <c r="B641">
        <v>1138.0999999999999</v>
      </c>
      <c r="C641">
        <v>1149.97</v>
      </c>
      <c r="D641">
        <v>1131</v>
      </c>
      <c r="E641">
        <v>1146.8499999999999</v>
      </c>
      <c r="F641" s="12">
        <v>16415375360</v>
      </c>
      <c r="G641" s="12">
        <v>472310.22</v>
      </c>
    </row>
    <row r="642" spans="1:7">
      <c r="A642" s="9">
        <f>'(1)'!A642</f>
        <v>43216</v>
      </c>
      <c r="B642">
        <v>1149.1500000000001</v>
      </c>
      <c r="C642">
        <v>1167.17</v>
      </c>
      <c r="D642">
        <v>1146.25</v>
      </c>
      <c r="E642">
        <v>1167.1199999999999</v>
      </c>
      <c r="F642" s="12">
        <v>21886509056</v>
      </c>
      <c r="G642" s="12">
        <v>483280.69</v>
      </c>
    </row>
    <row r="643" spans="1:7">
      <c r="A643" s="9">
        <f>'(1)'!A643</f>
        <v>43217</v>
      </c>
      <c r="B643">
        <v>1166.3</v>
      </c>
      <c r="C643">
        <v>1166.3</v>
      </c>
      <c r="D643">
        <v>1160.07</v>
      </c>
      <c r="E643">
        <v>1164.0899999999999</v>
      </c>
      <c r="F643" s="12">
        <v>16589136896</v>
      </c>
      <c r="G643" s="12">
        <v>485187.88</v>
      </c>
    </row>
    <row r="644" spans="1:7">
      <c r="A644" s="9">
        <f>'(1)'!A644</f>
        <v>43220</v>
      </c>
      <c r="B644">
        <v>1161.71</v>
      </c>
      <c r="C644">
        <v>1169.51</v>
      </c>
      <c r="D644">
        <v>1150.81</v>
      </c>
      <c r="E644">
        <v>1153.96</v>
      </c>
      <c r="F644" s="12">
        <v>3121436928</v>
      </c>
      <c r="G644" s="12">
        <v>490271.53</v>
      </c>
    </row>
    <row r="645" spans="1:7">
      <c r="A645" s="9">
        <f>'(1)'!A645</f>
        <v>43221</v>
      </c>
      <c r="B645">
        <v>1153.31</v>
      </c>
      <c r="C645">
        <v>1154.21</v>
      </c>
      <c r="D645">
        <v>1133.4000000000001</v>
      </c>
      <c r="E645">
        <v>1136.56</v>
      </c>
      <c r="F645" s="12">
        <v>14841878528</v>
      </c>
      <c r="G645" s="12">
        <v>490271.53</v>
      </c>
    </row>
    <row r="646" spans="1:7">
      <c r="A646" s="9">
        <f>'(1)'!A646</f>
        <v>43222</v>
      </c>
      <c r="B646">
        <v>1133.5</v>
      </c>
      <c r="C646">
        <v>1150.3599999999999</v>
      </c>
      <c r="D646">
        <v>1128.22</v>
      </c>
      <c r="E646">
        <v>1128.22</v>
      </c>
      <c r="F646" s="12">
        <v>16971782144</v>
      </c>
      <c r="G646" s="12">
        <v>490271.53</v>
      </c>
    </row>
    <row r="647" spans="1:7">
      <c r="A647" s="9">
        <f>'(1)'!A647</f>
        <v>43223</v>
      </c>
      <c r="B647">
        <v>1138.98</v>
      </c>
      <c r="C647">
        <v>1150.44</v>
      </c>
      <c r="D647">
        <v>1135.83</v>
      </c>
      <c r="E647">
        <v>1146.6099999999999</v>
      </c>
      <c r="F647" s="12">
        <v>13466386432</v>
      </c>
      <c r="G647" s="12">
        <v>488599.63</v>
      </c>
    </row>
    <row r="648" spans="1:7">
      <c r="A648" s="9">
        <f>'(1)'!A648</f>
        <v>43224</v>
      </c>
      <c r="B648">
        <v>1155.49</v>
      </c>
      <c r="C648">
        <v>1161.25</v>
      </c>
      <c r="D648">
        <v>1147.6199999999999</v>
      </c>
      <c r="E648">
        <v>1153.8499999999999</v>
      </c>
      <c r="F648" s="12">
        <v>10668068864</v>
      </c>
      <c r="G648" s="12">
        <v>487160.94</v>
      </c>
    </row>
    <row r="649" spans="1:7">
      <c r="A649" s="9">
        <f>'(1)'!A649</f>
        <v>43227</v>
      </c>
      <c r="B649">
        <v>1147.81</v>
      </c>
      <c r="C649">
        <v>1147.81</v>
      </c>
      <c r="D649">
        <v>1131.77</v>
      </c>
      <c r="E649">
        <v>1142.1300000000001</v>
      </c>
      <c r="F649" s="12">
        <v>14488744960</v>
      </c>
      <c r="G649" s="12">
        <v>491823.63</v>
      </c>
    </row>
    <row r="650" spans="1:7">
      <c r="A650" s="9">
        <f>'(1)'!A650</f>
        <v>43228</v>
      </c>
      <c r="B650">
        <v>1153.96</v>
      </c>
      <c r="C650">
        <v>1182.1400000000001</v>
      </c>
      <c r="D650">
        <v>1153.96</v>
      </c>
      <c r="E650">
        <v>1179.6300000000001</v>
      </c>
      <c r="F650" s="12">
        <v>21696237568</v>
      </c>
      <c r="G650" s="12">
        <v>490729</v>
      </c>
    </row>
    <row r="651" spans="1:7">
      <c r="A651" s="9">
        <f>'(1)'!A651</f>
        <v>43229</v>
      </c>
      <c r="B651">
        <v>1183.1099999999999</v>
      </c>
      <c r="C651">
        <v>1200.21</v>
      </c>
      <c r="D651">
        <v>1181.58</v>
      </c>
      <c r="E651">
        <v>1193.98</v>
      </c>
      <c r="F651" s="12">
        <v>18289500160</v>
      </c>
      <c r="G651" s="12">
        <v>482595.53</v>
      </c>
    </row>
    <row r="652" spans="1:7">
      <c r="A652" s="9">
        <f>'(1)'!A652</f>
        <v>43230</v>
      </c>
      <c r="B652">
        <v>1193.53</v>
      </c>
      <c r="C652">
        <v>1203.99</v>
      </c>
      <c r="D652">
        <v>1185.94</v>
      </c>
      <c r="E652">
        <v>1202.56</v>
      </c>
      <c r="F652" s="12">
        <v>22378977280</v>
      </c>
      <c r="G652" s="12">
        <v>482595.53</v>
      </c>
    </row>
    <row r="653" spans="1:7">
      <c r="A653" s="9">
        <f>'(1)'!A653</f>
        <v>43231</v>
      </c>
      <c r="B653">
        <v>1198.6400000000001</v>
      </c>
      <c r="C653">
        <v>1198.6400000000001</v>
      </c>
      <c r="D653">
        <v>1171.48</v>
      </c>
      <c r="E653">
        <v>1178.76</v>
      </c>
      <c r="F653" s="12">
        <v>22018195456</v>
      </c>
      <c r="G653" s="12">
        <v>482595.53</v>
      </c>
    </row>
    <row r="654" spans="1:7">
      <c r="A654" s="9">
        <f>'(1)'!A654</f>
        <v>43234</v>
      </c>
      <c r="B654">
        <v>1180.95</v>
      </c>
      <c r="C654">
        <v>1190.8699999999999</v>
      </c>
      <c r="D654">
        <v>1175.96</v>
      </c>
      <c r="E654">
        <v>1189.77</v>
      </c>
      <c r="F654" s="12">
        <v>41982390272</v>
      </c>
      <c r="G654" s="12">
        <v>478168.47</v>
      </c>
    </row>
    <row r="655" spans="1:7">
      <c r="A655" s="9">
        <f>'(1)'!A655</f>
        <v>43235</v>
      </c>
      <c r="B655">
        <v>1195.42</v>
      </c>
      <c r="C655">
        <v>1196.45</v>
      </c>
      <c r="D655">
        <v>1181.6099999999999</v>
      </c>
      <c r="E655">
        <v>1181.6099999999999</v>
      </c>
      <c r="F655" s="12">
        <v>23349743616</v>
      </c>
      <c r="G655" s="12">
        <v>476263.91</v>
      </c>
    </row>
    <row r="656" spans="1:7">
      <c r="A656" s="9">
        <f>'(1)'!A656</f>
        <v>43236</v>
      </c>
      <c r="B656">
        <v>1177.3699999999999</v>
      </c>
      <c r="C656">
        <v>1185.82</v>
      </c>
      <c r="D656">
        <v>1170.9100000000001</v>
      </c>
      <c r="E656">
        <v>1173.1400000000001</v>
      </c>
      <c r="F656" s="12">
        <v>42184249344</v>
      </c>
      <c r="G656" s="12">
        <v>480342.09</v>
      </c>
    </row>
    <row r="657" spans="1:7">
      <c r="A657" s="9">
        <f>'(1)'!A657</f>
        <v>43237</v>
      </c>
      <c r="B657">
        <v>1178</v>
      </c>
      <c r="C657">
        <v>1193.83</v>
      </c>
      <c r="D657">
        <v>1174.8599999999999</v>
      </c>
      <c r="E657">
        <v>1191.8599999999999</v>
      </c>
      <c r="F657" s="12">
        <v>24874713088</v>
      </c>
      <c r="G657" s="12">
        <v>484839.09</v>
      </c>
    </row>
    <row r="658" spans="1:7">
      <c r="A658" s="9">
        <f>'(1)'!A658</f>
        <v>43238</v>
      </c>
      <c r="B658">
        <v>1193.52</v>
      </c>
      <c r="C658">
        <v>1202.04</v>
      </c>
      <c r="D658">
        <v>1189.67</v>
      </c>
      <c r="E658">
        <v>1202.04</v>
      </c>
      <c r="F658" s="12">
        <v>20060602368</v>
      </c>
      <c r="G658" s="12">
        <v>477881.09</v>
      </c>
    </row>
    <row r="659" spans="1:7">
      <c r="A659" s="9">
        <f>'(1)'!A659</f>
        <v>43241</v>
      </c>
      <c r="B659">
        <v>1192.3800000000001</v>
      </c>
      <c r="C659">
        <v>1193.33</v>
      </c>
      <c r="D659">
        <v>1173.74</v>
      </c>
      <c r="E659">
        <v>1174.71</v>
      </c>
      <c r="F659" s="12">
        <v>12963595264</v>
      </c>
      <c r="G659" s="12">
        <v>477881.09</v>
      </c>
    </row>
    <row r="660" spans="1:7">
      <c r="A660" s="9">
        <f>'(1)'!A660</f>
        <v>43242</v>
      </c>
      <c r="B660">
        <v>1180.3599999999999</v>
      </c>
      <c r="C660">
        <v>1184.78</v>
      </c>
      <c r="D660">
        <v>1171.72</v>
      </c>
      <c r="E660">
        <v>1173.6300000000001</v>
      </c>
      <c r="F660" s="12">
        <v>15950274560</v>
      </c>
      <c r="G660" s="12">
        <v>477881.09</v>
      </c>
    </row>
    <row r="661" spans="1:7">
      <c r="A661" s="9">
        <f>'(1)'!A661</f>
        <v>43243</v>
      </c>
      <c r="B661">
        <v>1174.95</v>
      </c>
      <c r="C661">
        <v>1184.26</v>
      </c>
      <c r="D661">
        <v>1164.6300000000001</v>
      </c>
      <c r="E661">
        <v>1169.93</v>
      </c>
      <c r="F661" s="12">
        <v>17350105088</v>
      </c>
      <c r="G661" s="12">
        <v>475955.88</v>
      </c>
    </row>
    <row r="662" spans="1:7">
      <c r="A662" s="9">
        <f>'(1)'!A662</f>
        <v>43244</v>
      </c>
      <c r="B662">
        <v>1166.58</v>
      </c>
      <c r="C662">
        <v>1170.27</v>
      </c>
      <c r="D662">
        <v>1163.98</v>
      </c>
      <c r="E662">
        <v>1167.21</v>
      </c>
      <c r="F662" s="12">
        <v>18120204288</v>
      </c>
      <c r="G662" s="12">
        <v>478991</v>
      </c>
    </row>
    <row r="663" spans="1:7">
      <c r="A663" s="9">
        <f>'(1)'!A663</f>
        <v>43245</v>
      </c>
      <c r="B663">
        <v>1170.1500000000001</v>
      </c>
      <c r="C663">
        <v>1171.05</v>
      </c>
      <c r="D663">
        <v>1146.31</v>
      </c>
      <c r="E663">
        <v>1154.9000000000001</v>
      </c>
      <c r="F663" s="12">
        <v>10204039168</v>
      </c>
      <c r="G663" s="12">
        <v>482337.72</v>
      </c>
    </row>
    <row r="664" spans="1:7">
      <c r="A664" s="9">
        <f>'(1)'!A664</f>
        <v>43249</v>
      </c>
      <c r="B664">
        <v>1152.67</v>
      </c>
      <c r="C664">
        <v>1168.27</v>
      </c>
      <c r="D664">
        <v>1151.1099999999999</v>
      </c>
      <c r="E664">
        <v>1162.96</v>
      </c>
      <c r="F664" s="12">
        <v>19687135232</v>
      </c>
      <c r="G664" s="12">
        <v>484668.75</v>
      </c>
    </row>
    <row r="665" spans="1:7">
      <c r="A665" s="9">
        <f>'(1)'!A665</f>
        <v>43250</v>
      </c>
      <c r="B665">
        <v>1168.8599999999999</v>
      </c>
      <c r="C665">
        <v>1175.94</v>
      </c>
      <c r="D665">
        <v>1158.1500000000001</v>
      </c>
      <c r="E665">
        <v>1162.98</v>
      </c>
      <c r="F665" s="12">
        <v>33034250240</v>
      </c>
      <c r="G665" s="12">
        <v>484868.53</v>
      </c>
    </row>
    <row r="666" spans="1:7">
      <c r="A666" s="9">
        <f>'(1)'!A666</f>
        <v>43251</v>
      </c>
      <c r="B666">
        <v>1159.6300000000001</v>
      </c>
      <c r="C666">
        <v>1173.53</v>
      </c>
      <c r="D666">
        <v>1159.26</v>
      </c>
      <c r="E666">
        <v>1164.3699999999999</v>
      </c>
      <c r="F666" s="12">
        <v>130635292672</v>
      </c>
      <c r="G666" s="12">
        <v>484868.53</v>
      </c>
    </row>
    <row r="667" spans="1:7">
      <c r="A667" s="9">
        <f>'(1)'!A667</f>
        <v>43252</v>
      </c>
      <c r="B667">
        <v>1164.68</v>
      </c>
      <c r="C667">
        <v>1183.01</v>
      </c>
      <c r="D667">
        <v>1164.68</v>
      </c>
      <c r="E667">
        <v>1179.78</v>
      </c>
      <c r="F667" s="12">
        <v>80028311552</v>
      </c>
      <c r="G667" s="12">
        <v>484868.53</v>
      </c>
    </row>
    <row r="668" spans="1:7">
      <c r="A668" s="9">
        <f>'(1)'!A668</f>
        <v>43255</v>
      </c>
      <c r="B668">
        <v>1179.01</v>
      </c>
      <c r="C668">
        <v>1185.2</v>
      </c>
      <c r="D668">
        <v>1168.42</v>
      </c>
      <c r="E668">
        <v>1172.77</v>
      </c>
      <c r="F668" s="12">
        <v>32140982272</v>
      </c>
      <c r="G668" s="12">
        <v>488487.09</v>
      </c>
    </row>
    <row r="669" spans="1:7">
      <c r="A669" s="9">
        <f>'(1)'!A669</f>
        <v>43256</v>
      </c>
      <c r="B669">
        <v>1175.69</v>
      </c>
      <c r="C669">
        <v>1179.26</v>
      </c>
      <c r="D669">
        <v>1168.81</v>
      </c>
      <c r="E669">
        <v>1177.73</v>
      </c>
      <c r="F669" s="12">
        <v>20851851264</v>
      </c>
      <c r="G669" s="12">
        <v>494744.75</v>
      </c>
    </row>
    <row r="670" spans="1:7">
      <c r="A670" s="9">
        <f>'(1)'!A670</f>
        <v>43257</v>
      </c>
      <c r="B670">
        <v>1182.02</v>
      </c>
      <c r="C670">
        <v>1186.6300000000001</v>
      </c>
      <c r="D670">
        <v>1171.22</v>
      </c>
      <c r="E670">
        <v>1171.22</v>
      </c>
      <c r="F670" s="12">
        <v>17675419648</v>
      </c>
      <c r="G670" s="12">
        <v>488486.34</v>
      </c>
    </row>
    <row r="671" spans="1:7">
      <c r="A671" s="9">
        <f>'(1)'!A671</f>
        <v>43258</v>
      </c>
      <c r="B671">
        <v>1167.3599999999999</v>
      </c>
      <c r="C671">
        <v>1167.45</v>
      </c>
      <c r="D671">
        <v>1141.6500000000001</v>
      </c>
      <c r="E671">
        <v>1142.9000000000001</v>
      </c>
      <c r="F671" s="12">
        <v>20278710272</v>
      </c>
      <c r="G671" s="12">
        <v>485678.75</v>
      </c>
    </row>
    <row r="672" spans="1:7">
      <c r="A672" s="9">
        <f>'(1)'!A672</f>
        <v>43259</v>
      </c>
      <c r="B672">
        <v>1146.97</v>
      </c>
      <c r="C672">
        <v>1153.0999999999999</v>
      </c>
      <c r="D672">
        <v>1146.97</v>
      </c>
      <c r="E672">
        <v>1149.19</v>
      </c>
      <c r="F672" s="12">
        <v>43112996864</v>
      </c>
      <c r="G672" s="12">
        <v>483893.03</v>
      </c>
    </row>
    <row r="673" spans="1:7">
      <c r="A673" s="9">
        <f>'(1)'!A673</f>
        <v>43262</v>
      </c>
      <c r="B673">
        <v>1150.77</v>
      </c>
      <c r="C673">
        <v>1157.75</v>
      </c>
      <c r="D673">
        <v>1140.5</v>
      </c>
      <c r="E673">
        <v>1142.02</v>
      </c>
      <c r="F673" s="12">
        <v>4116503040</v>
      </c>
      <c r="G673" s="12">
        <v>483893.03</v>
      </c>
    </row>
    <row r="674" spans="1:7">
      <c r="A674" s="9">
        <f>'(1)'!A674</f>
        <v>43263</v>
      </c>
      <c r="B674">
        <v>1141.27</v>
      </c>
      <c r="C674">
        <v>1149.83</v>
      </c>
      <c r="D674">
        <v>1134.8499999999999</v>
      </c>
      <c r="E674">
        <v>1147.57</v>
      </c>
      <c r="F674" s="12">
        <v>20028049408</v>
      </c>
      <c r="G674" s="12">
        <v>483893.03</v>
      </c>
    </row>
    <row r="675" spans="1:7">
      <c r="A675" s="9">
        <f>'(1)'!A675</f>
        <v>43264</v>
      </c>
      <c r="B675">
        <v>1143.54</v>
      </c>
      <c r="C675">
        <v>1148.8599999999999</v>
      </c>
      <c r="D675">
        <v>1138.01</v>
      </c>
      <c r="E675">
        <v>1140.97</v>
      </c>
      <c r="F675" s="12">
        <v>27690776576</v>
      </c>
      <c r="G675" s="12">
        <v>486189.59</v>
      </c>
    </row>
    <row r="676" spans="1:7">
      <c r="A676" s="9">
        <f>'(1)'!A676</f>
        <v>43265</v>
      </c>
      <c r="B676">
        <v>1134.17</v>
      </c>
      <c r="C676">
        <v>1137.67</v>
      </c>
      <c r="D676">
        <v>1115.03</v>
      </c>
      <c r="E676">
        <v>1117.04</v>
      </c>
      <c r="F676" s="12">
        <v>18951245824</v>
      </c>
      <c r="G676" s="12">
        <v>485692.22</v>
      </c>
    </row>
    <row r="677" spans="1:7">
      <c r="A677" s="9">
        <f>'(1)'!A677</f>
        <v>43266</v>
      </c>
      <c r="B677">
        <v>1114.01</v>
      </c>
      <c r="C677">
        <v>1115.0899999999999</v>
      </c>
      <c r="D677">
        <v>1098.97</v>
      </c>
      <c r="E677">
        <v>1100.6300000000001</v>
      </c>
      <c r="F677" s="12">
        <v>25959657472</v>
      </c>
      <c r="G677" s="12">
        <v>486143.16</v>
      </c>
    </row>
    <row r="678" spans="1:7">
      <c r="A678" s="9">
        <f>'(1)'!A678</f>
        <v>43269</v>
      </c>
      <c r="B678">
        <v>1100.54</v>
      </c>
      <c r="C678">
        <v>1101.3599999999999</v>
      </c>
      <c r="D678">
        <v>1077.52</v>
      </c>
      <c r="E678">
        <v>1096.92</v>
      </c>
      <c r="F678" s="12">
        <v>40330764288</v>
      </c>
      <c r="G678" s="12">
        <v>490303.25</v>
      </c>
    </row>
    <row r="679" spans="1:7">
      <c r="A679" s="9">
        <f>'(1)'!A679</f>
        <v>43270</v>
      </c>
      <c r="B679">
        <v>1098.0999999999999</v>
      </c>
      <c r="C679">
        <v>1121.99</v>
      </c>
      <c r="D679">
        <v>1098.0999999999999</v>
      </c>
      <c r="E679">
        <v>1119.21</v>
      </c>
      <c r="F679" s="12">
        <v>30151292928</v>
      </c>
      <c r="G679" s="12">
        <v>487461.88</v>
      </c>
    </row>
    <row r="680" spans="1:7">
      <c r="A680" s="9">
        <f>'(1)'!A680</f>
        <v>43271</v>
      </c>
      <c r="B680">
        <v>1115.6300000000001</v>
      </c>
      <c r="C680">
        <v>1121.07</v>
      </c>
      <c r="D680">
        <v>1108.3599999999999</v>
      </c>
      <c r="E680">
        <v>1110.79</v>
      </c>
      <c r="F680" s="12">
        <v>34782908416</v>
      </c>
      <c r="G680" s="12">
        <v>487461.88</v>
      </c>
    </row>
    <row r="681" spans="1:7">
      <c r="A681" s="9">
        <f>'(1)'!A681</f>
        <v>43272</v>
      </c>
      <c r="B681">
        <v>1113.08</v>
      </c>
      <c r="C681">
        <v>1131.73</v>
      </c>
      <c r="D681">
        <v>1113.08</v>
      </c>
      <c r="E681">
        <v>1125.4100000000001</v>
      </c>
      <c r="F681" s="12">
        <v>30123689984</v>
      </c>
      <c r="G681" s="12">
        <v>487461.88</v>
      </c>
    </row>
    <row r="682" spans="1:7">
      <c r="A682" s="9">
        <f>'(1)'!A682</f>
        <v>43273</v>
      </c>
      <c r="B682">
        <v>1119.3599999999999</v>
      </c>
      <c r="C682">
        <v>1129.56</v>
      </c>
      <c r="D682">
        <v>1118.6600000000001</v>
      </c>
      <c r="E682">
        <v>1120.23</v>
      </c>
      <c r="F682" s="12">
        <v>22739527680</v>
      </c>
      <c r="G682" s="12">
        <v>489183.72</v>
      </c>
    </row>
    <row r="683" spans="1:7">
      <c r="A683" s="9">
        <f>'(1)'!A683</f>
        <v>43276</v>
      </c>
      <c r="B683">
        <v>1123.1300000000001</v>
      </c>
      <c r="C683">
        <v>1130.49</v>
      </c>
      <c r="D683">
        <v>1111.04</v>
      </c>
      <c r="E683">
        <v>1113.5999999999999</v>
      </c>
      <c r="F683" s="12">
        <v>19042332672</v>
      </c>
      <c r="G683" s="12">
        <v>491843.13</v>
      </c>
    </row>
    <row r="684" spans="1:7">
      <c r="A684" s="9">
        <f>'(1)'!A684</f>
        <v>43277</v>
      </c>
      <c r="B684">
        <v>1119.42</v>
      </c>
      <c r="C684">
        <v>1133.6099999999999</v>
      </c>
      <c r="D684">
        <v>1106.25</v>
      </c>
      <c r="E684">
        <v>1124.8399999999999</v>
      </c>
      <c r="F684" s="12">
        <v>14837159936</v>
      </c>
      <c r="G684" s="12">
        <v>493538.53</v>
      </c>
    </row>
    <row r="685" spans="1:7">
      <c r="A685" s="9">
        <f>'(1)'!A685</f>
        <v>43278</v>
      </c>
      <c r="B685">
        <v>1123.54</v>
      </c>
      <c r="C685">
        <v>1129.77</v>
      </c>
      <c r="D685">
        <v>1117.58</v>
      </c>
      <c r="E685">
        <v>1125.1300000000001</v>
      </c>
      <c r="F685" s="12">
        <v>22822363136</v>
      </c>
      <c r="G685" s="12">
        <v>495156.97</v>
      </c>
    </row>
    <row r="686" spans="1:7">
      <c r="A686" s="9">
        <f>'(1)'!A686</f>
        <v>43279</v>
      </c>
      <c r="B686">
        <v>1134.74</v>
      </c>
      <c r="C686">
        <v>1154.1600000000001</v>
      </c>
      <c r="D686">
        <v>1134.47</v>
      </c>
      <c r="E686">
        <v>1154.1600000000001</v>
      </c>
      <c r="F686" s="12">
        <v>31654901760</v>
      </c>
      <c r="G686" s="12">
        <v>501790.53</v>
      </c>
    </row>
    <row r="687" spans="1:7">
      <c r="A687" s="9">
        <f>'(1)'!A687</f>
        <v>43280</v>
      </c>
      <c r="B687">
        <v>1151.98</v>
      </c>
      <c r="C687">
        <v>1162.5899999999999</v>
      </c>
      <c r="D687">
        <v>1141.21</v>
      </c>
      <c r="E687">
        <v>1151.6600000000001</v>
      </c>
      <c r="F687" s="12">
        <v>22694373376</v>
      </c>
      <c r="G687" s="12">
        <v>501790.53</v>
      </c>
    </row>
    <row r="688" spans="1:7">
      <c r="A688" s="9">
        <f>'(1)'!A688</f>
        <v>43283</v>
      </c>
      <c r="B688">
        <v>1151.9100000000001</v>
      </c>
      <c r="C688">
        <v>1155.8699999999999</v>
      </c>
      <c r="D688">
        <v>1143.31</v>
      </c>
      <c r="E688">
        <v>1147.47</v>
      </c>
      <c r="F688" s="12">
        <v>26402457600</v>
      </c>
      <c r="G688" s="12">
        <v>501790.53</v>
      </c>
    </row>
    <row r="689" spans="1:7">
      <c r="A689" s="9">
        <f>'(1)'!A689</f>
        <v>43284</v>
      </c>
      <c r="B689">
        <v>1148.6099999999999</v>
      </c>
      <c r="C689">
        <v>1151.9100000000001</v>
      </c>
      <c r="D689">
        <v>1144.28</v>
      </c>
      <c r="E689">
        <v>1147.53</v>
      </c>
      <c r="F689" s="12">
        <v>14503166976</v>
      </c>
      <c r="G689" s="12">
        <v>503238.75</v>
      </c>
    </row>
    <row r="690" spans="1:7">
      <c r="A690" s="9">
        <f>'(1)'!A690</f>
        <v>43286</v>
      </c>
      <c r="B690">
        <v>1145.68</v>
      </c>
      <c r="C690">
        <v>1171.6400000000001</v>
      </c>
      <c r="D690">
        <v>1143.3399999999999</v>
      </c>
      <c r="E690">
        <v>1171.6400000000001</v>
      </c>
      <c r="F690" s="12">
        <v>13190169600</v>
      </c>
      <c r="G690" s="12">
        <v>502139.31</v>
      </c>
    </row>
    <row r="691" spans="1:7">
      <c r="A691" s="9">
        <f>'(1)'!A691</f>
        <v>43287</v>
      </c>
      <c r="B691">
        <v>1169.25</v>
      </c>
      <c r="C691">
        <v>1176.6199999999999</v>
      </c>
      <c r="D691">
        <v>1156.67</v>
      </c>
      <c r="E691">
        <v>1173.47</v>
      </c>
      <c r="F691" s="12">
        <v>14475060224</v>
      </c>
      <c r="G691" s="12">
        <v>510541.72</v>
      </c>
    </row>
    <row r="692" spans="1:7">
      <c r="A692" s="9">
        <f>'(1)'!A692</f>
        <v>43290</v>
      </c>
      <c r="B692">
        <v>1176.52</v>
      </c>
      <c r="C692">
        <v>1194.75</v>
      </c>
      <c r="D692">
        <v>1176.52</v>
      </c>
      <c r="E692">
        <v>1193.17</v>
      </c>
      <c r="F692" s="12">
        <v>16265307136</v>
      </c>
      <c r="G692" s="12">
        <v>516559.06</v>
      </c>
    </row>
    <row r="693" spans="1:7">
      <c r="A693" s="9">
        <f>'(1)'!A693</f>
        <v>43291</v>
      </c>
      <c r="B693">
        <v>1193.79</v>
      </c>
      <c r="C693">
        <v>1197.8800000000001</v>
      </c>
      <c r="D693">
        <v>1190.33</v>
      </c>
      <c r="E693">
        <v>1196.1600000000001</v>
      </c>
      <c r="F693" s="12">
        <v>16352353280</v>
      </c>
      <c r="G693" s="12">
        <v>519161.63</v>
      </c>
    </row>
    <row r="694" spans="1:7">
      <c r="A694" s="9"/>
      <c r="G694" s="12">
        <v>519161.63</v>
      </c>
    </row>
    <row r="695" spans="1:7">
      <c r="A695" s="9"/>
      <c r="G695" s="12">
        <v>519161.63</v>
      </c>
    </row>
    <row r="696" spans="1:7">
      <c r="A696" s="9"/>
      <c r="G696" s="12">
        <v>514688.53</v>
      </c>
    </row>
    <row r="697" spans="1:7">
      <c r="A697" s="9"/>
      <c r="G697" s="12">
        <v>517392.31</v>
      </c>
    </row>
    <row r="698" spans="1:7">
      <c r="A698" s="9"/>
      <c r="G698" s="12">
        <v>521959.56</v>
      </c>
    </row>
    <row r="699" spans="1:7">
      <c r="A699" s="9"/>
      <c r="G699" s="12">
        <v>524160.78</v>
      </c>
    </row>
    <row r="700" spans="1:7">
      <c r="A700" s="9"/>
      <c r="G700" s="12">
        <v>527820.31000000006</v>
      </c>
    </row>
    <row r="701" spans="1:7">
      <c r="A701" s="9"/>
      <c r="G701" s="12">
        <v>527820.31000000006</v>
      </c>
    </row>
    <row r="702" spans="1:7">
      <c r="A702" s="9"/>
      <c r="G702" s="12">
        <v>527820.31000000006</v>
      </c>
    </row>
    <row r="703" spans="1:7">
      <c r="A703" s="9"/>
      <c r="G703" s="12">
        <v>531814.56000000006</v>
      </c>
    </row>
    <row r="704" spans="1:7">
      <c r="A704" s="9"/>
      <c r="G704" s="12">
        <v>530126.18999999994</v>
      </c>
    </row>
    <row r="705" spans="1:7">
      <c r="A705" s="9"/>
      <c r="G705" s="12">
        <v>526796.18999999994</v>
      </c>
    </row>
    <row r="706" spans="1:7">
      <c r="A706" s="9"/>
      <c r="G706" s="12">
        <v>530418.56000000006</v>
      </c>
    </row>
    <row r="707" spans="1:7">
      <c r="A707" s="9"/>
      <c r="G707" s="12">
        <v>530462.43999999994</v>
      </c>
    </row>
    <row r="708" spans="1:7">
      <c r="A708" s="9"/>
      <c r="G708" s="12">
        <v>530462.43999999994</v>
      </c>
    </row>
    <row r="709" spans="1:7">
      <c r="A709" s="9"/>
      <c r="G709" s="12">
        <v>530462.43999999994</v>
      </c>
    </row>
    <row r="710" spans="1:7">
      <c r="A710" s="9"/>
      <c r="G710" s="12">
        <v>527344.13</v>
      </c>
    </row>
    <row r="711" spans="1:7">
      <c r="A711" s="9"/>
      <c r="G711" s="12">
        <v>521636.72</v>
      </c>
    </row>
    <row r="712" spans="1:7">
      <c r="A712" s="9"/>
      <c r="G712" s="12">
        <v>529224.43999999994</v>
      </c>
    </row>
    <row r="713" spans="1:7">
      <c r="A713" s="9"/>
      <c r="G713" s="12">
        <v>529981.43999999994</v>
      </c>
    </row>
    <row r="714" spans="1:7">
      <c r="A714" s="9"/>
      <c r="G714" s="12">
        <v>528080.56000000006</v>
      </c>
    </row>
    <row r="715" spans="1:7">
      <c r="A715" s="9"/>
      <c r="G715" s="12">
        <v>528080.56000000006</v>
      </c>
    </row>
    <row r="716" spans="1:7">
      <c r="A716" s="9"/>
      <c r="G716" s="12">
        <v>528080.56000000006</v>
      </c>
    </row>
    <row r="717" spans="1:7">
      <c r="A717" s="9"/>
      <c r="G717" s="12">
        <v>531476.63</v>
      </c>
    </row>
    <row r="718" spans="1:7">
      <c r="A718" s="9"/>
      <c r="G718" s="12">
        <v>529001.43999999994</v>
      </c>
    </row>
    <row r="719" spans="1:7">
      <c r="A719" s="9"/>
      <c r="G719" s="12">
        <v>530800</v>
      </c>
    </row>
    <row r="720" spans="1:7">
      <c r="A720" s="9"/>
      <c r="G720" s="12">
        <v>529491.13</v>
      </c>
    </row>
    <row r="721" spans="1:7">
      <c r="A721" s="9"/>
      <c r="G721" s="12">
        <v>535096.06000000006</v>
      </c>
    </row>
    <row r="722" spans="1:7">
      <c r="A722" s="9"/>
      <c r="G722" s="12">
        <v>535096.06000000006</v>
      </c>
    </row>
    <row r="723" spans="1:7">
      <c r="A723" s="9"/>
      <c r="G723" s="12">
        <v>535096.06000000006</v>
      </c>
    </row>
    <row r="724" spans="1:7">
      <c r="A724" s="9"/>
      <c r="G724" s="12">
        <v>531784.88</v>
      </c>
    </row>
    <row r="725" spans="1:7">
      <c r="A725" s="9"/>
      <c r="G725" s="12">
        <v>533018.13</v>
      </c>
    </row>
    <row r="726" spans="1:7">
      <c r="A726" s="9"/>
      <c r="G726" s="12">
        <v>535014.18999999994</v>
      </c>
    </row>
    <row r="727" spans="1:7">
      <c r="A727" s="9"/>
      <c r="G727" s="12">
        <v>539166.5</v>
      </c>
    </row>
    <row r="728" spans="1:7">
      <c r="A728" s="9"/>
      <c r="G728" s="12">
        <v>534186.5</v>
      </c>
    </row>
    <row r="729" spans="1:7">
      <c r="A729" s="9"/>
      <c r="G729" s="12">
        <v>534186.5</v>
      </c>
    </row>
    <row r="730" spans="1:7">
      <c r="A730" s="9"/>
      <c r="G730" s="12">
        <v>534186.5</v>
      </c>
    </row>
    <row r="731" spans="1:7">
      <c r="A731" s="9"/>
      <c r="G731" s="12">
        <v>533242.5</v>
      </c>
    </row>
    <row r="732" spans="1:7">
      <c r="A732" s="9"/>
      <c r="G732" s="12">
        <v>534179</v>
      </c>
    </row>
    <row r="733" spans="1:7">
      <c r="A733" s="9"/>
      <c r="G733" s="12">
        <v>538490.88</v>
      </c>
    </row>
    <row r="734" spans="1:7">
      <c r="A734" s="9"/>
      <c r="G734" s="12">
        <v>537945.93999999994</v>
      </c>
    </row>
    <row r="735" spans="1:7">
      <c r="A735" s="9"/>
      <c r="G735" s="12">
        <v>544853.88</v>
      </c>
    </row>
    <row r="736" spans="1:7">
      <c r="A736" s="9"/>
      <c r="G736" s="12">
        <v>544853.88</v>
      </c>
    </row>
    <row r="737" spans="1:7">
      <c r="A737" s="9"/>
      <c r="G737" s="12">
        <v>544853.88</v>
      </c>
    </row>
    <row r="738" spans="1:7">
      <c r="A738" s="9"/>
      <c r="G738" s="12">
        <v>545924.81000000006</v>
      </c>
    </row>
    <row r="739" spans="1:7">
      <c r="A739" s="9"/>
      <c r="G739" s="12">
        <v>541748</v>
      </c>
    </row>
    <row r="740" spans="1:7">
      <c r="A740" s="9"/>
      <c r="G740" s="12">
        <v>541890.31000000006</v>
      </c>
    </row>
    <row r="741" spans="1:7">
      <c r="A741" s="9"/>
      <c r="G741" s="12">
        <v>536185.25</v>
      </c>
    </row>
    <row r="742" spans="1:7">
      <c r="A742" s="9"/>
      <c r="G742" s="12">
        <v>536018.25</v>
      </c>
    </row>
    <row r="743" spans="1:7">
      <c r="A743" s="9"/>
      <c r="G743" s="12">
        <v>536018.25</v>
      </c>
    </row>
    <row r="744" spans="1:7">
      <c r="A744" s="9"/>
      <c r="G744" s="12">
        <v>536018.25</v>
      </c>
    </row>
    <row r="745" spans="1:7">
      <c r="A745" s="9"/>
      <c r="G745" s="12">
        <v>533829.43999999994</v>
      </c>
    </row>
    <row r="746" spans="1:7">
      <c r="A746" s="9"/>
      <c r="G746" s="12">
        <v>532989.18999999994</v>
      </c>
    </row>
    <row r="747" spans="1:7">
      <c r="A747" s="9"/>
      <c r="G747" s="12">
        <v>527970.93999999994</v>
      </c>
    </row>
    <row r="748" spans="1:7">
      <c r="A748" s="9"/>
      <c r="G748" s="12">
        <v>526245.06000000006</v>
      </c>
    </row>
    <row r="749" spans="1:7">
      <c r="A749" s="9"/>
      <c r="G749" s="12">
        <v>529758.25</v>
      </c>
    </row>
    <row r="750" spans="1:7">
      <c r="A750" s="9"/>
      <c r="G750" s="12">
        <v>529758.25</v>
      </c>
    </row>
    <row r="751" spans="1:7">
      <c r="A751" s="9"/>
      <c r="G751" s="12">
        <v>529758.25</v>
      </c>
    </row>
    <row r="752" spans="1:7">
      <c r="A752" s="9"/>
      <c r="G752" s="12">
        <v>530927.13</v>
      </c>
    </row>
    <row r="753" spans="1:7">
      <c r="A753" s="9"/>
      <c r="G753" s="12">
        <v>527472.56000000006</v>
      </c>
    </row>
    <row r="754" spans="1:7">
      <c r="A754" s="9"/>
      <c r="G754" s="12">
        <v>532803.43999999994</v>
      </c>
    </row>
    <row r="755" spans="1:7">
      <c r="A755" s="9"/>
      <c r="G755" s="12">
        <v>530000.18999999994</v>
      </c>
    </row>
    <row r="756" spans="1:7">
      <c r="A756" s="9"/>
      <c r="G756" s="12">
        <v>524645</v>
      </c>
    </row>
    <row r="757" spans="1:7">
      <c r="A757" s="9"/>
      <c r="G757" s="12">
        <v>524645</v>
      </c>
    </row>
    <row r="758" spans="1:7">
      <c r="A758" s="9"/>
      <c r="G758" s="12">
        <v>524645</v>
      </c>
    </row>
    <row r="759" spans="1:7">
      <c r="A759" s="9"/>
      <c r="G759" s="12">
        <v>530565.68999999994</v>
      </c>
    </row>
    <row r="760" spans="1:7">
      <c r="A760" s="9"/>
      <c r="G760" s="12">
        <v>539446.43999999994</v>
      </c>
    </row>
    <row r="761" spans="1:7">
      <c r="A761" s="9"/>
      <c r="G761" s="12">
        <v>542307.31000000006</v>
      </c>
    </row>
    <row r="762" spans="1:7">
      <c r="A762" s="9"/>
      <c r="G762" s="12">
        <v>546002.75</v>
      </c>
    </row>
    <row r="763" spans="1:7">
      <c r="A763" s="9"/>
      <c r="G763" s="12">
        <v>543968.88</v>
      </c>
    </row>
    <row r="764" spans="1:7">
      <c r="A764" s="9"/>
      <c r="G764" s="12">
        <v>543968.88</v>
      </c>
    </row>
    <row r="765" spans="1:7">
      <c r="A765" s="9"/>
      <c r="G765" s="12">
        <v>543968.88</v>
      </c>
    </row>
    <row r="766" spans="1:7">
      <c r="A766" s="9"/>
      <c r="G766" s="12">
        <v>541189.43999999994</v>
      </c>
    </row>
    <row r="767" spans="1:7">
      <c r="A767" s="9"/>
      <c r="G767" s="12">
        <v>533650.56000000006</v>
      </c>
    </row>
    <row r="768" spans="1:7">
      <c r="A768" s="9"/>
      <c r="G768" s="12">
        <v>525645.88</v>
      </c>
    </row>
    <row r="769" spans="1:7">
      <c r="A769" s="9"/>
      <c r="G769" s="12">
        <v>531074.68999999994</v>
      </c>
    </row>
    <row r="770" spans="1:7">
      <c r="A770" s="9"/>
      <c r="G770" s="12">
        <v>534560.88</v>
      </c>
    </row>
    <row r="771" spans="1:7">
      <c r="A771" s="9"/>
      <c r="G771" s="12">
        <v>534560.88</v>
      </c>
    </row>
    <row r="772" spans="1:7">
      <c r="A772" s="9"/>
      <c r="G772" s="12">
        <v>534560.88</v>
      </c>
    </row>
    <row r="773" spans="1:7">
      <c r="A773" s="9"/>
      <c r="G773" s="12">
        <v>531711.38</v>
      </c>
    </row>
    <row r="774" spans="1:7">
      <c r="A774" s="9"/>
      <c r="G774" s="12">
        <v>539121.06000000006</v>
      </c>
    </row>
    <row r="775" spans="1:7">
      <c r="A775" s="9"/>
      <c r="G775" s="12">
        <v>544974.13</v>
      </c>
    </row>
    <row r="776" spans="1:7">
      <c r="A776" s="9"/>
      <c r="G776" s="12">
        <v>543755.31000000006</v>
      </c>
    </row>
    <row r="777" spans="1:7">
      <c r="A777" s="9"/>
      <c r="G777" s="12">
        <v>547481.38</v>
      </c>
    </row>
    <row r="778" spans="1:7">
      <c r="A778" s="9"/>
      <c r="G778" s="12">
        <v>547481.38</v>
      </c>
    </row>
    <row r="779" spans="1:7">
      <c r="A779" s="9"/>
      <c r="G779" s="12">
        <v>547481.38</v>
      </c>
    </row>
    <row r="780" spans="1:7">
      <c r="A780" s="9"/>
      <c r="G780" s="12">
        <v>541485.43999999994</v>
      </c>
    </row>
    <row r="781" spans="1:7">
      <c r="A781" s="9"/>
      <c r="G781" s="12">
        <v>543892</v>
      </c>
    </row>
    <row r="782" spans="1:7">
      <c r="A782" s="9"/>
      <c r="G782" s="12">
        <v>534025.68999999994</v>
      </c>
    </row>
    <row r="783" spans="1:7">
      <c r="A783" s="9"/>
      <c r="G783" s="12">
        <v>530842.88</v>
      </c>
    </row>
    <row r="784" spans="1:7">
      <c r="A784" s="9"/>
      <c r="G784" s="12">
        <v>526158.56000000006</v>
      </c>
    </row>
    <row r="785" spans="1:7">
      <c r="A785" s="9"/>
      <c r="G785" s="12">
        <v>526158.56000000006</v>
      </c>
    </row>
    <row r="786" spans="1:7">
      <c r="A786" s="9"/>
      <c r="G786" s="12">
        <v>526158.56000000006</v>
      </c>
    </row>
    <row r="787" spans="1:7">
      <c r="A787" s="9"/>
      <c r="G787" s="12">
        <v>531463.18999999994</v>
      </c>
    </row>
    <row r="788" spans="1:7">
      <c r="A788" s="9"/>
      <c r="G788" s="12">
        <v>530316.31000000006</v>
      </c>
    </row>
    <row r="789" spans="1:7">
      <c r="A789" s="9"/>
      <c r="G789" s="12">
        <v>528856.75</v>
      </c>
    </row>
    <row r="790" spans="1:7">
      <c r="A790" s="9"/>
      <c r="G790" s="12">
        <v>525884.5</v>
      </c>
    </row>
    <row r="791" spans="1:7">
      <c r="A791" s="9"/>
      <c r="G791" s="12">
        <v>524357.06000000006</v>
      </c>
    </row>
    <row r="792" spans="1:7">
      <c r="A792" s="9"/>
      <c r="G792" s="12">
        <v>524357.06000000006</v>
      </c>
    </row>
    <row r="793" spans="1:7">
      <c r="A793" s="9"/>
      <c r="G793" s="12">
        <v>524357.06000000006</v>
      </c>
    </row>
    <row r="794" spans="1:7">
      <c r="A794" s="9"/>
      <c r="G794" s="12">
        <v>538126.93999999994</v>
      </c>
    </row>
    <row r="795" spans="1:7">
      <c r="A795" s="9"/>
      <c r="G795" s="12">
        <v>538688</v>
      </c>
    </row>
    <row r="796" spans="1:7">
      <c r="A796" s="9"/>
      <c r="G796" s="12">
        <v>535764.56000000006</v>
      </c>
    </row>
    <row r="797" spans="1:7">
      <c r="A797" s="9"/>
      <c r="G797" s="12">
        <v>540505</v>
      </c>
    </row>
    <row r="798" spans="1:7">
      <c r="A798" s="9"/>
      <c r="G798" s="12">
        <v>539036.88</v>
      </c>
    </row>
    <row r="799" spans="1:7">
      <c r="A799" s="9"/>
      <c r="G799" s="12">
        <v>539036.88</v>
      </c>
    </row>
    <row r="800" spans="1:7">
      <c r="A800" s="9"/>
      <c r="G800" s="12">
        <v>539036.88</v>
      </c>
    </row>
    <row r="801" spans="1:7">
      <c r="A801" s="9"/>
      <c r="G801" s="12">
        <v>537987.5</v>
      </c>
    </row>
    <row r="802" spans="1:7">
      <c r="A802" s="9"/>
      <c r="G802" s="12">
        <v>532599.5</v>
      </c>
    </row>
    <row r="803" spans="1:7">
      <c r="A803" s="9"/>
      <c r="G803" s="12">
        <v>529941</v>
      </c>
    </row>
    <row r="804" spans="1:7">
      <c r="A804" s="9"/>
      <c r="G804" s="12">
        <v>529627.56000000006</v>
      </c>
    </row>
    <row r="805" spans="1:7">
      <c r="A805" s="9"/>
      <c r="G805" s="12">
        <v>532973.81000000006</v>
      </c>
    </row>
    <row r="806" spans="1:7">
      <c r="A806" s="9"/>
      <c r="G806" s="12">
        <v>532973.81000000006</v>
      </c>
    </row>
    <row r="807" spans="1:7">
      <c r="A807" s="9"/>
      <c r="G807" s="12">
        <v>532973.81000000006</v>
      </c>
    </row>
    <row r="808" spans="1:7">
      <c r="A808" s="9"/>
      <c r="G808" s="12">
        <v>528010.88</v>
      </c>
    </row>
    <row r="809" spans="1:7">
      <c r="A809" s="9"/>
      <c r="G809" s="12">
        <v>529000.18999999994</v>
      </c>
    </row>
    <row r="810" spans="1:7">
      <c r="A810" s="9"/>
      <c r="G810" s="12">
        <v>529711.06000000006</v>
      </c>
    </row>
    <row r="811" spans="1:7">
      <c r="A811" s="9"/>
      <c r="G811" s="12">
        <v>531030.06000000006</v>
      </c>
    </row>
    <row r="812" spans="1:7">
      <c r="A812" s="9"/>
      <c r="G812" s="12">
        <v>532965.68999999994</v>
      </c>
    </row>
    <row r="813" spans="1:7">
      <c r="A813" s="9"/>
      <c r="G813" s="12">
        <v>532965.68999999994</v>
      </c>
    </row>
    <row r="814" spans="1:7">
      <c r="A814" s="9"/>
      <c r="G814" s="12">
        <v>532965.68999999994</v>
      </c>
    </row>
    <row r="815" spans="1:7">
      <c r="A815" s="9"/>
      <c r="G815" s="12">
        <v>529779.75</v>
      </c>
    </row>
    <row r="816" spans="1:7">
      <c r="A816" s="9"/>
      <c r="G816" s="12">
        <v>533348.25</v>
      </c>
    </row>
    <row r="817" spans="1:7">
      <c r="A817" s="9"/>
      <c r="G817" s="12">
        <v>547476.75</v>
      </c>
    </row>
    <row r="818" spans="1:7">
      <c r="A818" s="9"/>
      <c r="G818" s="12">
        <v>561817</v>
      </c>
    </row>
    <row r="819" spans="1:7">
      <c r="A819" s="9"/>
      <c r="G819" s="12">
        <v>562382.81000000006</v>
      </c>
    </row>
    <row r="820" spans="1:7">
      <c r="A820" s="9"/>
      <c r="G820" s="12">
        <v>562382.81000000006</v>
      </c>
    </row>
    <row r="821" spans="1:7">
      <c r="A821" s="9"/>
      <c r="G821" s="12">
        <v>562382.81000000006</v>
      </c>
    </row>
    <row r="822" spans="1:7">
      <c r="A822" s="9"/>
      <c r="G822" s="12">
        <v>561115.56000000006</v>
      </c>
    </row>
    <row r="823" spans="1:7">
      <c r="A823" s="9"/>
      <c r="G823" s="12">
        <v>566785.56000000006</v>
      </c>
    </row>
    <row r="824" spans="1:7">
      <c r="A824" s="9"/>
      <c r="G824" s="12">
        <v>567764.31000000006</v>
      </c>
    </row>
    <row r="825" spans="1:7">
      <c r="A825" s="9"/>
      <c r="G825" s="12">
        <v>575743.56000000006</v>
      </c>
    </row>
    <row r="826" spans="1:7">
      <c r="A826" s="9"/>
      <c r="G826" s="12">
        <v>578039.81000000006</v>
      </c>
    </row>
    <row r="827" spans="1:7">
      <c r="A827" s="9"/>
      <c r="G827" s="12">
        <v>578039.81000000006</v>
      </c>
    </row>
    <row r="828" spans="1:7">
      <c r="A828" s="9"/>
      <c r="G828" s="12">
        <v>578039.81000000006</v>
      </c>
    </row>
    <row r="829" spans="1:7">
      <c r="A829" s="9"/>
      <c r="G829" s="12">
        <v>580045.56000000006</v>
      </c>
    </row>
    <row r="830" spans="1:7">
      <c r="A830" s="9"/>
      <c r="G830" s="12">
        <v>577790.13</v>
      </c>
    </row>
    <row r="831" spans="1:7">
      <c r="A831" s="9"/>
      <c r="G831" s="12">
        <v>581931.5</v>
      </c>
    </row>
    <row r="832" spans="1:7">
      <c r="A832" s="9"/>
      <c r="G832" s="12">
        <v>589242.68999999994</v>
      </c>
    </row>
    <row r="833" spans="1:7">
      <c r="A833" s="9"/>
      <c r="G833" s="12">
        <v>585138.81000000006</v>
      </c>
    </row>
    <row r="834" spans="1:7">
      <c r="A834" s="9"/>
      <c r="G834" s="12">
        <v>585138.81000000006</v>
      </c>
    </row>
    <row r="835" spans="1:7">
      <c r="A835" s="9"/>
      <c r="G835" s="12">
        <v>585138.81000000006</v>
      </c>
    </row>
    <row r="836" spans="1:7">
      <c r="A836" s="9"/>
      <c r="G836" s="12">
        <v>592500</v>
      </c>
    </row>
    <row r="837" spans="1:7">
      <c r="A837" s="9"/>
      <c r="G837" s="12">
        <v>590938.68999999994</v>
      </c>
    </row>
    <row r="838" spans="1:7">
      <c r="A838" s="9"/>
      <c r="G838" s="12">
        <v>596002.38</v>
      </c>
    </row>
    <row r="839" spans="1:7">
      <c r="A839" s="9"/>
      <c r="G839" s="12">
        <v>606026.88</v>
      </c>
    </row>
    <row r="840" spans="1:7">
      <c r="A840" s="9"/>
      <c r="G840" s="12">
        <v>597226.75</v>
      </c>
    </row>
    <row r="841" spans="1:7">
      <c r="A841" s="9"/>
      <c r="G841" s="12">
        <v>597226.75</v>
      </c>
    </row>
    <row r="842" spans="1:7">
      <c r="A842" s="9"/>
      <c r="G842" s="12">
        <v>597226.75</v>
      </c>
    </row>
    <row r="843" spans="1:7">
      <c r="G843" s="12">
        <v>593041.38</v>
      </c>
    </row>
    <row r="844" spans="1:7">
      <c r="G844" s="12">
        <v>592492.88</v>
      </c>
    </row>
    <row r="845" spans="1:7">
      <c r="G845" s="12">
        <v>595801.75</v>
      </c>
    </row>
    <row r="846" spans="1:7">
      <c r="G846" s="12">
        <v>601352.38</v>
      </c>
    </row>
    <row r="847" spans="1:7">
      <c r="G847" s="12">
        <v>591855.56000000006</v>
      </c>
    </row>
    <row r="848" spans="1:7">
      <c r="G848" s="12">
        <v>591855.56000000006</v>
      </c>
    </row>
    <row r="849" spans="7:7">
      <c r="G849" s="12">
        <v>591855.56000000006</v>
      </c>
    </row>
    <row r="850" spans="7:7">
      <c r="G850" s="12">
        <v>585457.38</v>
      </c>
    </row>
    <row r="851" spans="7:7">
      <c r="G851" s="12">
        <v>575155.5</v>
      </c>
    </row>
    <row r="852" spans="7:7">
      <c r="G852" s="12">
        <v>575422.43999999994</v>
      </c>
    </row>
    <row r="853" spans="7:7">
      <c r="G853" s="12">
        <v>559911.31000000006</v>
      </c>
    </row>
    <row r="854" spans="7:7">
      <c r="G854" s="12">
        <v>550086.63</v>
      </c>
    </row>
    <row r="855" spans="7:7">
      <c r="G855" s="12">
        <v>550086.63</v>
      </c>
    </row>
    <row r="856" spans="7:7">
      <c r="G856" s="12">
        <v>550086.63</v>
      </c>
    </row>
    <row r="857" spans="7:7">
      <c r="G857" s="12">
        <v>562792</v>
      </c>
    </row>
    <row r="858" spans="7:7">
      <c r="G858" s="12">
        <v>569927.06000000006</v>
      </c>
    </row>
    <row r="859" spans="7:7">
      <c r="G859" s="12">
        <v>580684.18999999994</v>
      </c>
    </row>
    <row r="860" spans="7:7">
      <c r="G860" s="12">
        <v>587050.75</v>
      </c>
    </row>
    <row r="861" spans="7:7">
      <c r="G861" s="12">
        <v>587595.81000000006</v>
      </c>
    </row>
    <row r="862" spans="7:7">
      <c r="G862" s="12">
        <v>587595.81000000006</v>
      </c>
    </row>
    <row r="863" spans="7:7">
      <c r="G863" s="12">
        <v>587595.81000000006</v>
      </c>
    </row>
    <row r="864" spans="7:7">
      <c r="G864" s="12">
        <v>588131.75</v>
      </c>
    </row>
    <row r="865" spans="7:7">
      <c r="G865" s="12">
        <v>589277.13</v>
      </c>
    </row>
    <row r="866" spans="7:7">
      <c r="G866" s="12">
        <v>600856.63</v>
      </c>
    </row>
    <row r="867" spans="7:7">
      <c r="G867" s="12">
        <v>604416.18999999994</v>
      </c>
    </row>
    <row r="868" spans="7:7">
      <c r="G868" s="12">
        <v>606595.63</v>
      </c>
    </row>
    <row r="869" spans="7:7">
      <c r="G869" s="12">
        <v>606595.63</v>
      </c>
    </row>
    <row r="870" spans="7:7">
      <c r="G870" s="12">
        <v>606595.63</v>
      </c>
    </row>
    <row r="871" spans="7:7">
      <c r="G871" s="12">
        <v>616772.5</v>
      </c>
    </row>
    <row r="872" spans="7:7">
      <c r="G872" s="12">
        <v>609435.93999999994</v>
      </c>
    </row>
    <row r="873" spans="7:7">
      <c r="G873" s="12">
        <v>597984.68999999994</v>
      </c>
    </row>
    <row r="874" spans="7:7">
      <c r="G874" s="12">
        <v>591922.43999999994</v>
      </c>
    </row>
    <row r="875" spans="7:7">
      <c r="G875" s="12">
        <v>587067.43999999994</v>
      </c>
    </row>
    <row r="876" spans="7:7">
      <c r="G876" s="12">
        <v>587067.43999999994</v>
      </c>
    </row>
    <row r="877" spans="7:7">
      <c r="G877" s="12">
        <v>587067.43999999994</v>
      </c>
    </row>
    <row r="878" spans="7:7">
      <c r="G878" s="12">
        <v>596379.81000000006</v>
      </c>
    </row>
    <row r="879" spans="7:7">
      <c r="G879" s="12">
        <v>592921.75</v>
      </c>
    </row>
    <row r="880" spans="7:7">
      <c r="G880" s="12">
        <v>587097.43999999994</v>
      </c>
    </row>
    <row r="881" spans="7:7">
      <c r="G881" s="12">
        <v>585256.25</v>
      </c>
    </row>
    <row r="882" spans="7:7">
      <c r="G882" s="12">
        <v>593541.38</v>
      </c>
    </row>
    <row r="883" spans="7:7">
      <c r="G883" s="12">
        <v>593541.38</v>
      </c>
    </row>
    <row r="884" spans="7:7">
      <c r="G884" s="12">
        <v>593541.38</v>
      </c>
    </row>
    <row r="885" spans="7:7">
      <c r="G885" s="12">
        <v>593892.5</v>
      </c>
    </row>
    <row r="886" spans="7:7">
      <c r="G886" s="12">
        <v>592347.43999999994</v>
      </c>
    </row>
    <row r="887" spans="7:7">
      <c r="G887" s="12">
        <v>580107.56000000006</v>
      </c>
    </row>
    <row r="888" spans="7:7">
      <c r="G888" s="12">
        <v>575062.31000000006</v>
      </c>
    </row>
    <row r="889" spans="7:7">
      <c r="G889" s="12">
        <v>589956.31000000006</v>
      </c>
    </row>
    <row r="890" spans="7:7">
      <c r="G890" s="12">
        <v>589956.31000000006</v>
      </c>
    </row>
    <row r="891" spans="7:7">
      <c r="G891" s="12">
        <v>589956.31000000006</v>
      </c>
    </row>
    <row r="892" spans="7:7">
      <c r="G892" s="12">
        <v>583320.31000000006</v>
      </c>
    </row>
    <row r="893" spans="7:7">
      <c r="G893" s="12">
        <v>588001.18999999994</v>
      </c>
    </row>
    <row r="894" spans="7:7">
      <c r="G894" s="12">
        <v>596796.88</v>
      </c>
    </row>
    <row r="895" spans="7:7">
      <c r="G895" s="12">
        <v>592776.38</v>
      </c>
    </row>
    <row r="896" spans="7:7">
      <c r="G896" s="12">
        <v>591116.88</v>
      </c>
    </row>
    <row r="897" spans="7:7">
      <c r="G897" s="12">
        <v>591116.88</v>
      </c>
    </row>
    <row r="898" spans="7:7">
      <c r="G898" s="12">
        <v>591116.88</v>
      </c>
    </row>
    <row r="899" spans="7:7">
      <c r="G899" s="12">
        <v>577636.56000000006</v>
      </c>
    </row>
    <row r="900" spans="7:7">
      <c r="G900" s="12">
        <v>582173.31000000006</v>
      </c>
    </row>
    <row r="901" spans="7:7">
      <c r="G901" s="12">
        <v>573731.38</v>
      </c>
    </row>
    <row r="902" spans="7:7">
      <c r="G902" s="12">
        <v>585885.38</v>
      </c>
    </row>
    <row r="903" spans="7:7">
      <c r="G903" s="12">
        <v>587334.5</v>
      </c>
    </row>
    <row r="904" spans="7:7">
      <c r="G904" s="12">
        <v>587334.5</v>
      </c>
    </row>
    <row r="905" spans="7:7">
      <c r="G905" s="12">
        <v>587334.5</v>
      </c>
    </row>
    <row r="906" spans="7:7">
      <c r="G906" s="12">
        <v>578068.63</v>
      </c>
    </row>
    <row r="907" spans="7:7">
      <c r="G907" s="12">
        <v>579630.5</v>
      </c>
    </row>
    <row r="908" spans="7:7">
      <c r="G908" s="12">
        <v>583372.56000000006</v>
      </c>
    </row>
    <row r="909" spans="7:7">
      <c r="G909" s="12">
        <v>589624.31000000006</v>
      </c>
    </row>
    <row r="910" spans="7:7">
      <c r="G910" s="12">
        <v>580802.43999999994</v>
      </c>
    </row>
    <row r="911" spans="7:7">
      <c r="G911" s="12">
        <v>580802.43999999994</v>
      </c>
    </row>
    <row r="912" spans="7:7">
      <c r="G912" s="12">
        <v>580802.43999999994</v>
      </c>
    </row>
    <row r="913" spans="7:7">
      <c r="G913" s="12">
        <v>509006.97</v>
      </c>
    </row>
    <row r="914" spans="7:7">
      <c r="G914" s="12">
        <v>505876.38</v>
      </c>
    </row>
    <row r="915" spans="7:7">
      <c r="G915" s="12">
        <v>511506.66</v>
      </c>
    </row>
    <row r="916" spans="7:7">
      <c r="G916" s="12">
        <v>523930.66</v>
      </c>
    </row>
    <row r="917" spans="7:7">
      <c r="G917" s="12">
        <v>513263.28</v>
      </c>
    </row>
    <row r="918" spans="7:7">
      <c r="G918" s="12">
        <v>513263.28</v>
      </c>
    </row>
    <row r="919" spans="7:7">
      <c r="G919" s="12">
        <v>513263.28</v>
      </c>
    </row>
    <row r="920" spans="7:7">
      <c r="G920" s="12">
        <v>503792.66</v>
      </c>
    </row>
    <row r="921" spans="7:7">
      <c r="G921" s="12">
        <v>519630.25</v>
      </c>
    </row>
    <row r="922" spans="7:7">
      <c r="G922" s="12">
        <v>538808.13</v>
      </c>
    </row>
    <row r="923" spans="7:7">
      <c r="G923" s="12">
        <v>537928.38</v>
      </c>
    </row>
    <row r="924" spans="7:7">
      <c r="G924" s="12">
        <v>534687.63</v>
      </c>
    </row>
    <row r="925" spans="7:7">
      <c r="G925" s="12">
        <v>534687.63</v>
      </c>
    </row>
    <row r="926" spans="7:7">
      <c r="G926" s="12">
        <v>534687.63</v>
      </c>
    </row>
    <row r="927" spans="7:7">
      <c r="G927" s="12">
        <v>537581.25</v>
      </c>
    </row>
    <row r="928" spans="7:7">
      <c r="G928" s="12">
        <v>542095.93999999994</v>
      </c>
    </row>
    <row r="929" spans="7:7">
      <c r="G929" s="12">
        <v>535145.56000000006</v>
      </c>
    </row>
    <row r="930" spans="7:7">
      <c r="G930" s="12">
        <v>540506.93999999994</v>
      </c>
    </row>
    <row r="931" spans="7:7">
      <c r="G931" s="12">
        <v>549424.93999999994</v>
      </c>
    </row>
    <row r="932" spans="7:7">
      <c r="G932" s="12">
        <v>548922.31000000006</v>
      </c>
    </row>
    <row r="933" spans="7:7">
      <c r="G933" s="12">
        <v>548922.31000000006</v>
      </c>
    </row>
    <row r="934" spans="7:7">
      <c r="G934" s="12">
        <v>543544.31000000006</v>
      </c>
    </row>
    <row r="935" spans="7:7">
      <c r="G935" s="12">
        <v>540105.06000000006</v>
      </c>
    </row>
    <row r="936" spans="7:7">
      <c r="G936" s="12">
        <v>537470.68999999994</v>
      </c>
    </row>
    <row r="937" spans="7:7">
      <c r="G937" s="12">
        <v>536128.56000000006</v>
      </c>
    </row>
    <row r="938" spans="7:7">
      <c r="G938" s="12">
        <v>543595.93999999994</v>
      </c>
    </row>
    <row r="939" spans="7:7">
      <c r="G939" s="12">
        <v>543595.93999999994</v>
      </c>
    </row>
    <row r="940" spans="7:7">
      <c r="G940" s="12">
        <v>543595.93999999994</v>
      </c>
    </row>
    <row r="941" spans="7:7">
      <c r="G941" s="12">
        <v>544874.31000000006</v>
      </c>
    </row>
    <row r="942" spans="7:7">
      <c r="G942" s="12">
        <v>538925.06000000006</v>
      </c>
    </row>
    <row r="943" spans="7:7">
      <c r="G943" s="12">
        <v>542511.13</v>
      </c>
    </row>
    <row r="944" spans="7:7">
      <c r="G944" s="12">
        <v>556912.13</v>
      </c>
    </row>
    <row r="945" spans="7:7">
      <c r="G945" s="12">
        <v>561958.43999999994</v>
      </c>
    </row>
    <row r="946" spans="7:7">
      <c r="G946" s="12">
        <v>561958.43999999994</v>
      </c>
    </row>
    <row r="947" spans="7:7">
      <c r="G947" s="12">
        <v>561958.43999999994</v>
      </c>
    </row>
    <row r="948" spans="7:7">
      <c r="G948" s="12">
        <v>566191.13</v>
      </c>
    </row>
    <row r="949" spans="7:7">
      <c r="G949" s="12">
        <v>554802.88</v>
      </c>
    </row>
    <row r="950" spans="7:7">
      <c r="G950" s="12">
        <v>560470.06000000006</v>
      </c>
    </row>
    <row r="951" spans="7:7">
      <c r="G951" s="12">
        <v>552023.68999999994</v>
      </c>
    </row>
    <row r="952" spans="7:7">
      <c r="G952" s="12">
        <v>551834.38</v>
      </c>
    </row>
    <row r="953" spans="7:7">
      <c r="G953" s="12">
        <v>551834.38</v>
      </c>
    </row>
    <row r="954" spans="7:7">
      <c r="G954" s="12">
        <v>551834.38</v>
      </c>
    </row>
    <row r="955" spans="7:7">
      <c r="G955" s="12">
        <v>559093.43999999994</v>
      </c>
    </row>
    <row r="956" spans="7:7">
      <c r="G956" s="12">
        <v>561327.56000000006</v>
      </c>
    </row>
    <row r="957" spans="7:7">
      <c r="G957" s="12">
        <v>551559.06000000006</v>
      </c>
    </row>
    <row r="958" spans="7:7">
      <c r="G958" s="12">
        <v>551375.93999999994</v>
      </c>
    </row>
    <row r="959" spans="7:7">
      <c r="G959" s="12">
        <v>547570</v>
      </c>
    </row>
    <row r="960" spans="7:7">
      <c r="G960" s="12">
        <v>547570</v>
      </c>
    </row>
    <row r="961" spans="7:7">
      <c r="G961" s="12">
        <v>547570</v>
      </c>
    </row>
    <row r="962" spans="7:7">
      <c r="G962" s="12">
        <v>548410.06000000006</v>
      </c>
    </row>
    <row r="963" spans="7:7">
      <c r="G963" s="12">
        <v>542726.25</v>
      </c>
    </row>
    <row r="964" spans="7:7">
      <c r="G964" s="12">
        <v>549207.31000000006</v>
      </c>
    </row>
    <row r="965" spans="7:7">
      <c r="G965" s="12">
        <v>548635.38</v>
      </c>
    </row>
    <row r="966" spans="7:7">
      <c r="G966" s="12">
        <v>548364.13</v>
      </c>
    </row>
    <row r="967" spans="7:7">
      <c r="G967" s="12">
        <v>548364.13</v>
      </c>
    </row>
    <row r="968" spans="7:7">
      <c r="G968" s="12">
        <v>548364.13</v>
      </c>
    </row>
    <row r="969" spans="7:7">
      <c r="G969" s="12">
        <v>555033.06000000006</v>
      </c>
    </row>
    <row r="970" spans="7:7">
      <c r="G970" s="12">
        <v>553155.06000000006</v>
      </c>
    </row>
    <row r="971" spans="7:7">
      <c r="G971" s="12">
        <v>554567.43999999994</v>
      </c>
    </row>
    <row r="972" spans="7:7">
      <c r="G972" s="12">
        <v>550833.18999999994</v>
      </c>
    </row>
    <row r="973" spans="7:7">
      <c r="G973" s="12">
        <v>540059.06000000006</v>
      </c>
    </row>
    <row r="974" spans="7:7">
      <c r="G974" s="12">
        <v>543183.31000000006</v>
      </c>
    </row>
    <row r="975" spans="7:7">
      <c r="G975" s="12">
        <v>543183.31000000006</v>
      </c>
    </row>
    <row r="976" spans="7:7">
      <c r="G976" s="12">
        <v>538600.5</v>
      </c>
    </row>
    <row r="977" spans="7:7">
      <c r="G977" s="12">
        <v>537214.43999999994</v>
      </c>
    </row>
    <row r="978" spans="7:7">
      <c r="G978" s="12">
        <v>542779.25</v>
      </c>
    </row>
    <row r="979" spans="7:7">
      <c r="G979" s="12">
        <v>539880.13</v>
      </c>
    </row>
    <row r="980" spans="7:7">
      <c r="G980" s="12">
        <v>528881.88</v>
      </c>
    </row>
    <row r="981" spans="7:7">
      <c r="G981" s="12">
        <v>528881.88</v>
      </c>
    </row>
    <row r="982" spans="7:7">
      <c r="G982" s="12">
        <v>528881.88</v>
      </c>
    </row>
    <row r="983" spans="7:7">
      <c r="G983" s="12">
        <v>521987.84000000003</v>
      </c>
    </row>
    <row r="984" spans="7:7">
      <c r="G984" s="12">
        <v>519726.75</v>
      </c>
    </row>
    <row r="985" spans="7:7">
      <c r="G985" s="12">
        <v>528993.06000000006</v>
      </c>
    </row>
    <row r="986" spans="7:7">
      <c r="G986" s="12">
        <v>526355.38</v>
      </c>
    </row>
    <row r="987" spans="7:7">
      <c r="G987" s="12">
        <v>527193.63</v>
      </c>
    </row>
    <row r="988" spans="7:7">
      <c r="G988" s="12">
        <v>527193.63</v>
      </c>
    </row>
    <row r="989" spans="7:7">
      <c r="G989" s="12">
        <v>527193.63</v>
      </c>
    </row>
    <row r="990" spans="7:7">
      <c r="G990" s="12">
        <v>524943.18999999994</v>
      </c>
    </row>
    <row r="991" spans="7:7">
      <c r="G991" s="12">
        <v>521032.88</v>
      </c>
    </row>
    <row r="992" spans="7:7">
      <c r="G992" s="12">
        <v>526053.63</v>
      </c>
    </row>
    <row r="993" spans="7:7">
      <c r="G993" s="12">
        <v>527128.5</v>
      </c>
    </row>
    <row r="994" spans="7:7">
      <c r="G994" s="12">
        <v>538654.5</v>
      </c>
    </row>
    <row r="995" spans="7:7">
      <c r="G995" s="12">
        <v>538654.5</v>
      </c>
    </row>
    <row r="996" spans="7:7">
      <c r="G996" s="12">
        <v>538654.5</v>
      </c>
    </row>
    <row r="997" spans="7:7">
      <c r="G997" s="12">
        <v>537466.43999999994</v>
      </c>
    </row>
    <row r="998" spans="7:7">
      <c r="G998" s="12">
        <v>535071.18999999994</v>
      </c>
    </row>
    <row r="999" spans="7:7">
      <c r="G999" s="12">
        <v>535594.43999999994</v>
      </c>
    </row>
    <row r="1000" spans="7:7">
      <c r="G1000" s="12">
        <v>548215.31000000006</v>
      </c>
    </row>
    <row r="1001" spans="7:7">
      <c r="G1001" s="12">
        <v>548793.13</v>
      </c>
    </row>
    <row r="1002" spans="7:7">
      <c r="G1002" s="12">
        <v>548793.13</v>
      </c>
    </row>
    <row r="1003" spans="7:7">
      <c r="G1003" s="12">
        <v>548793.13</v>
      </c>
    </row>
    <row r="1004" spans="7:7">
      <c r="G1004" s="12">
        <v>558820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Name!B35</f>
        <v>VN30TR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_xll.BDH($A$4,B$4,$B$1,$B$2,"Dates","H","Period","D","Direction","V","cols=1;rows=701")</f>
        <v>#NAME?</v>
      </c>
      <c r="C5" t="e">
        <f ca="1">_xll.BDH($A$4,C$4,$B$1,$B$2,"Dates","H","Period","D","Direction","V","cols=1;rows=701")</f>
        <v>#NAME?</v>
      </c>
      <c r="D5" t="e">
        <f ca="1">_xll.BDH($A$4,D$4,$B$1,$B$2,"Dates","H","Period","D","Direction","V","cols=1;rows=701")</f>
        <v>#NAME?</v>
      </c>
      <c r="E5" t="e">
        <f ca="1">_xll.BDH($A$4,E$4,$B$1,$B$2,"Dates","H","Period","D","Direction","V","cols=1;rows=701")</f>
        <v>#NAME?</v>
      </c>
      <c r="F5" s="12" t="e">
        <f ca="1">_xll.BDH($A$4,F$4,$B$1,$B$2,"Dates","H","Period","D","Direction","V","cols=1;rows=700")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4651.7700000000004</v>
      </c>
      <c r="C6">
        <v>4683.75</v>
      </c>
      <c r="D6">
        <v>4622.45</v>
      </c>
      <c r="E6">
        <v>4675.29</v>
      </c>
      <c r="F6" s="12">
        <v>113311328</v>
      </c>
      <c r="G6" s="12">
        <v>1272996</v>
      </c>
    </row>
    <row r="7" spans="1:7">
      <c r="A7" s="9">
        <f>'(1)'!A7</f>
        <v>42293</v>
      </c>
      <c r="B7">
        <v>4702.5600000000004</v>
      </c>
      <c r="C7">
        <v>4718.91</v>
      </c>
      <c r="D7">
        <v>4680.22</v>
      </c>
      <c r="E7">
        <v>4702.79</v>
      </c>
      <c r="F7" s="12">
        <v>112325872</v>
      </c>
      <c r="G7" s="12">
        <v>1279536.1299999999</v>
      </c>
    </row>
    <row r="8" spans="1:7">
      <c r="A8" s="9">
        <f>'(1)'!A8</f>
        <v>42296</v>
      </c>
      <c r="B8">
        <v>4697.5200000000004</v>
      </c>
      <c r="C8">
        <v>4744.97</v>
      </c>
      <c r="D8">
        <v>4684.5200000000004</v>
      </c>
      <c r="E8">
        <v>4704.07</v>
      </c>
      <c r="F8" s="12">
        <v>88462056</v>
      </c>
      <c r="G8" s="12">
        <v>1280181.5</v>
      </c>
    </row>
    <row r="9" spans="1:7">
      <c r="A9" s="9">
        <f>'(1)'!A9</f>
        <v>42297</v>
      </c>
      <c r="B9">
        <v>4708.1899999999996</v>
      </c>
      <c r="C9">
        <v>4711.95</v>
      </c>
      <c r="D9">
        <v>4649.9799999999996</v>
      </c>
      <c r="E9">
        <v>4673.8100000000004</v>
      </c>
      <c r="F9" s="12">
        <v>96111856</v>
      </c>
      <c r="G9" s="12">
        <v>1272800.25</v>
      </c>
    </row>
    <row r="10" spans="1:7">
      <c r="A10" s="9">
        <f>'(1)'!A10</f>
        <v>42298</v>
      </c>
      <c r="B10">
        <v>4691.37</v>
      </c>
      <c r="C10">
        <v>4716.57</v>
      </c>
      <c r="D10">
        <v>4642.9399999999996</v>
      </c>
      <c r="E10">
        <v>4695.1000000000004</v>
      </c>
      <c r="F10" s="12">
        <v>107685040</v>
      </c>
      <c r="G10" s="12">
        <v>1278860.5</v>
      </c>
    </row>
    <row r="11" spans="1:7">
      <c r="A11" s="9">
        <f>'(1)'!A11</f>
        <v>42299</v>
      </c>
      <c r="B11">
        <v>4675.1499999999996</v>
      </c>
      <c r="C11">
        <v>4816.99</v>
      </c>
      <c r="D11">
        <v>4670.1000000000004</v>
      </c>
      <c r="E11">
        <v>4802.18</v>
      </c>
      <c r="F11" s="12">
        <v>159262768</v>
      </c>
      <c r="G11" s="12">
        <v>1309122.3799999999</v>
      </c>
    </row>
    <row r="12" spans="1:7">
      <c r="A12" s="9">
        <f>'(1)'!A12</f>
        <v>42300</v>
      </c>
      <c r="B12">
        <v>4840.32</v>
      </c>
      <c r="C12">
        <v>4947.0200000000004</v>
      </c>
      <c r="D12">
        <v>4840.32</v>
      </c>
      <c r="E12">
        <v>4923.6400000000003</v>
      </c>
      <c r="F12" s="12">
        <v>168459104</v>
      </c>
      <c r="G12" s="12">
        <v>1341936</v>
      </c>
    </row>
    <row r="13" spans="1:7">
      <c r="A13" s="9">
        <f>'(1)'!A13</f>
        <v>42303</v>
      </c>
      <c r="B13">
        <v>4908.33</v>
      </c>
      <c r="C13">
        <v>4924.24</v>
      </c>
      <c r="D13">
        <v>4881.05</v>
      </c>
      <c r="E13">
        <v>4897.13</v>
      </c>
      <c r="F13" s="12">
        <v>101152632</v>
      </c>
      <c r="G13" s="12">
        <v>1334259.5</v>
      </c>
    </row>
    <row r="14" spans="1:7">
      <c r="A14" s="9">
        <f>'(1)'!A14</f>
        <v>42304</v>
      </c>
      <c r="B14">
        <v>4885.09</v>
      </c>
      <c r="C14">
        <v>4896.46</v>
      </c>
      <c r="D14">
        <v>4847.07</v>
      </c>
      <c r="E14">
        <v>4847.07</v>
      </c>
      <c r="F14" s="12">
        <v>110995920</v>
      </c>
      <c r="G14" s="12">
        <v>1320640.75</v>
      </c>
    </row>
    <row r="15" spans="1:7">
      <c r="A15" s="9">
        <f>'(1)'!A15</f>
        <v>42305</v>
      </c>
      <c r="B15">
        <v>4857.8500000000004</v>
      </c>
      <c r="C15">
        <v>4907.84</v>
      </c>
      <c r="D15">
        <v>4848.5</v>
      </c>
      <c r="E15">
        <v>4890.58</v>
      </c>
      <c r="F15" s="12">
        <v>110846256</v>
      </c>
      <c r="G15" s="12">
        <v>1331333.1299999999</v>
      </c>
    </row>
    <row r="16" spans="1:7">
      <c r="A16" s="9">
        <f>'(1)'!A16</f>
        <v>42306</v>
      </c>
      <c r="B16">
        <v>4892.88</v>
      </c>
      <c r="C16">
        <v>4899.84</v>
      </c>
      <c r="D16">
        <v>4841.3900000000003</v>
      </c>
      <c r="E16">
        <v>4885.82</v>
      </c>
      <c r="F16" s="12">
        <v>194541232</v>
      </c>
      <c r="G16" s="12">
        <v>1330237.3799999999</v>
      </c>
    </row>
    <row r="17" spans="1:7">
      <c r="A17" s="9">
        <f>'(1)'!A17</f>
        <v>42307</v>
      </c>
      <c r="B17">
        <v>4895.03</v>
      </c>
      <c r="C17">
        <v>4909.16</v>
      </c>
      <c r="D17">
        <v>4865.16</v>
      </c>
      <c r="E17">
        <v>4897.66</v>
      </c>
      <c r="F17" s="12">
        <v>126669936</v>
      </c>
      <c r="G17" s="12">
        <v>1332020.25</v>
      </c>
    </row>
    <row r="18" spans="1:7">
      <c r="A18" s="9">
        <f>'(1)'!A18</f>
        <v>42310</v>
      </c>
      <c r="B18">
        <v>4848.8599999999997</v>
      </c>
      <c r="C18">
        <v>4936.8500000000004</v>
      </c>
      <c r="D18">
        <v>4845.12</v>
      </c>
      <c r="E18">
        <v>4916.21</v>
      </c>
      <c r="F18" s="12">
        <v>117385824</v>
      </c>
      <c r="G18" s="12">
        <v>1336853.6299999999</v>
      </c>
    </row>
    <row r="19" spans="1:7">
      <c r="A19" s="9">
        <f>'(1)'!A19</f>
        <v>42311</v>
      </c>
      <c r="B19">
        <v>4920.0200000000004</v>
      </c>
      <c r="C19">
        <v>4936.18</v>
      </c>
      <c r="D19">
        <v>4895.84</v>
      </c>
      <c r="E19">
        <v>4936.18</v>
      </c>
      <c r="F19" s="12">
        <v>110184448</v>
      </c>
      <c r="G19" s="12">
        <v>1341498.75</v>
      </c>
    </row>
    <row r="20" spans="1:7">
      <c r="A20" s="9">
        <f>'(1)'!A20</f>
        <v>42312</v>
      </c>
      <c r="B20">
        <v>4951.1899999999996</v>
      </c>
      <c r="C20">
        <v>4992.97</v>
      </c>
      <c r="D20">
        <v>4942.08</v>
      </c>
      <c r="E20">
        <v>4948.29</v>
      </c>
      <c r="F20" s="12">
        <v>145501424</v>
      </c>
      <c r="G20" s="12">
        <v>1345501.13</v>
      </c>
    </row>
    <row r="21" spans="1:7">
      <c r="A21" s="9">
        <f>'(1)'!A21</f>
        <v>42313</v>
      </c>
      <c r="B21">
        <v>4967.9399999999996</v>
      </c>
      <c r="C21">
        <v>5008.0600000000004</v>
      </c>
      <c r="D21">
        <v>4935.22</v>
      </c>
      <c r="E21">
        <v>4980.04</v>
      </c>
      <c r="F21" s="12">
        <v>174744112</v>
      </c>
      <c r="G21" s="12">
        <v>1350506.88</v>
      </c>
    </row>
    <row r="22" spans="1:7">
      <c r="A22" s="9">
        <f>'(1)'!A22</f>
        <v>42314</v>
      </c>
      <c r="B22">
        <v>4964.88</v>
      </c>
      <c r="C22">
        <v>5011.6499999999996</v>
      </c>
      <c r="D22">
        <v>4930.92</v>
      </c>
      <c r="E22">
        <v>4984.1499999999996</v>
      </c>
      <c r="F22" s="12">
        <v>155526960</v>
      </c>
      <c r="G22" s="12">
        <v>1351331.5</v>
      </c>
    </row>
    <row r="23" spans="1:7">
      <c r="A23" s="9">
        <f>'(1)'!A23</f>
        <v>42317</v>
      </c>
      <c r="B23">
        <v>4978.84</v>
      </c>
      <c r="C23">
        <v>4983.7700000000004</v>
      </c>
      <c r="D23">
        <v>4906.4799999999996</v>
      </c>
      <c r="E23">
        <v>4911.17</v>
      </c>
      <c r="F23" s="12">
        <v>104465544</v>
      </c>
      <c r="G23" s="12">
        <v>1332123.25</v>
      </c>
    </row>
    <row r="24" spans="1:7">
      <c r="A24" s="9">
        <f>'(1)'!A24</f>
        <v>42318</v>
      </c>
      <c r="B24">
        <v>4937.37</v>
      </c>
      <c r="C24">
        <v>4942.62</v>
      </c>
      <c r="D24">
        <v>4873.45</v>
      </c>
      <c r="E24">
        <v>4912.16</v>
      </c>
      <c r="F24" s="12">
        <v>116286016</v>
      </c>
      <c r="G24" s="12">
        <v>1332275.75</v>
      </c>
    </row>
    <row r="25" spans="1:7">
      <c r="A25" s="9">
        <f>'(1)'!A25</f>
        <v>42319</v>
      </c>
      <c r="B25">
        <v>4919.1000000000004</v>
      </c>
      <c r="C25">
        <v>4973.8999999999996</v>
      </c>
      <c r="D25">
        <v>4917.09</v>
      </c>
      <c r="E25">
        <v>4952.51</v>
      </c>
      <c r="F25" s="12">
        <v>119667432</v>
      </c>
      <c r="G25" s="12">
        <v>1344361.63</v>
      </c>
    </row>
    <row r="26" spans="1:7">
      <c r="A26" s="9">
        <f>'(1)'!A26</f>
        <v>42320</v>
      </c>
      <c r="B26">
        <v>4941.26</v>
      </c>
      <c r="C26">
        <v>4963.38</v>
      </c>
      <c r="D26">
        <v>4851.04</v>
      </c>
      <c r="E26">
        <v>4856.6499999999996</v>
      </c>
      <c r="F26" s="12">
        <v>126391640</v>
      </c>
      <c r="G26" s="12">
        <v>1318615</v>
      </c>
    </row>
    <row r="27" spans="1:7">
      <c r="A27" s="9">
        <f>'(1)'!A27</f>
        <v>42321</v>
      </c>
      <c r="B27">
        <v>4835.6899999999996</v>
      </c>
      <c r="C27">
        <v>4860.53</v>
      </c>
      <c r="D27">
        <v>4762.33</v>
      </c>
      <c r="E27">
        <v>4807.95</v>
      </c>
      <c r="F27" s="12">
        <v>117564672</v>
      </c>
      <c r="G27" s="12">
        <v>1305023.75</v>
      </c>
    </row>
    <row r="28" spans="1:7">
      <c r="A28" s="9">
        <f>'(1)'!A28</f>
        <v>42324</v>
      </c>
      <c r="B28">
        <v>4756.92</v>
      </c>
      <c r="C28">
        <v>4824.0200000000004</v>
      </c>
      <c r="D28">
        <v>4751.03</v>
      </c>
      <c r="E28">
        <v>4804.3100000000004</v>
      </c>
      <c r="F28" s="12">
        <v>111969928</v>
      </c>
      <c r="G28" s="12">
        <v>1303053.5</v>
      </c>
    </row>
    <row r="29" spans="1:7">
      <c r="A29" s="9">
        <f>'(1)'!A29</f>
        <v>42325</v>
      </c>
      <c r="B29">
        <v>4850.29</v>
      </c>
      <c r="C29">
        <v>4937.3100000000004</v>
      </c>
      <c r="D29">
        <v>4840.75</v>
      </c>
      <c r="E29">
        <v>4937.3100000000004</v>
      </c>
      <c r="F29" s="12">
        <v>123050672</v>
      </c>
      <c r="G29" s="12">
        <v>1338872.25</v>
      </c>
    </row>
    <row r="30" spans="1:7">
      <c r="A30" s="9">
        <f>'(1)'!A30</f>
        <v>42326</v>
      </c>
      <c r="B30">
        <v>4901.12</v>
      </c>
      <c r="C30">
        <v>4918.1400000000003</v>
      </c>
      <c r="D30">
        <v>4879.3599999999997</v>
      </c>
      <c r="E30">
        <v>4906.72</v>
      </c>
      <c r="F30" s="12">
        <v>100363624</v>
      </c>
      <c r="G30" s="12">
        <v>1331117.8799999999</v>
      </c>
    </row>
    <row r="31" spans="1:7">
      <c r="A31" s="9">
        <f>'(1)'!A31</f>
        <v>42327</v>
      </c>
      <c r="B31">
        <v>4943.8999999999996</v>
      </c>
      <c r="C31">
        <v>4962.45</v>
      </c>
      <c r="D31">
        <v>4901.07</v>
      </c>
      <c r="E31">
        <v>4915.1000000000004</v>
      </c>
      <c r="F31" s="12">
        <v>106803432</v>
      </c>
      <c r="G31" s="12">
        <v>1332997.75</v>
      </c>
    </row>
    <row r="32" spans="1:7">
      <c r="A32" s="9">
        <f>'(1)'!A32</f>
        <v>42328</v>
      </c>
      <c r="B32">
        <v>4929.34</v>
      </c>
      <c r="C32">
        <v>4934.29</v>
      </c>
      <c r="D32">
        <v>4879.49</v>
      </c>
      <c r="E32">
        <v>4910.97</v>
      </c>
      <c r="F32" s="12">
        <v>118279936</v>
      </c>
      <c r="G32" s="12">
        <v>1331050.25</v>
      </c>
    </row>
    <row r="33" spans="1:7">
      <c r="A33" s="9">
        <f>'(1)'!A33</f>
        <v>42331</v>
      </c>
      <c r="B33">
        <v>4901.68</v>
      </c>
      <c r="C33">
        <v>4905.33</v>
      </c>
      <c r="D33">
        <v>4860.7299999999996</v>
      </c>
      <c r="E33">
        <v>4889.12</v>
      </c>
      <c r="F33" s="12">
        <v>99346584</v>
      </c>
      <c r="G33" s="12">
        <v>1324927.5</v>
      </c>
    </row>
    <row r="34" spans="1:7">
      <c r="A34" s="9">
        <f>'(1)'!A34</f>
        <v>42332</v>
      </c>
      <c r="B34">
        <v>4863.8100000000004</v>
      </c>
      <c r="C34">
        <v>4865.42</v>
      </c>
      <c r="D34">
        <v>4773.9799999999996</v>
      </c>
      <c r="E34">
        <v>4820.28</v>
      </c>
      <c r="F34" s="12">
        <v>118792312</v>
      </c>
      <c r="G34" s="12">
        <v>1305108.75</v>
      </c>
    </row>
    <row r="35" spans="1:7">
      <c r="A35" s="9">
        <f>'(1)'!A35</f>
        <v>42333</v>
      </c>
      <c r="B35">
        <v>4830.22</v>
      </c>
      <c r="C35">
        <v>4911.83</v>
      </c>
      <c r="D35">
        <v>4821.51</v>
      </c>
      <c r="E35">
        <v>4892.99</v>
      </c>
      <c r="F35" s="12">
        <v>119792736</v>
      </c>
      <c r="G35" s="12">
        <v>1324516.1299999999</v>
      </c>
    </row>
    <row r="36" spans="1:7">
      <c r="A36" s="9">
        <f>'(1)'!A36</f>
        <v>42335</v>
      </c>
      <c r="B36">
        <v>4884.3500000000004</v>
      </c>
      <c r="C36">
        <v>4956.08</v>
      </c>
      <c r="D36">
        <v>4883.2700000000004</v>
      </c>
      <c r="E36">
        <v>4946.0200000000004</v>
      </c>
      <c r="F36" s="12">
        <v>96150168</v>
      </c>
      <c r="G36" s="12">
        <v>1339511.1299999999</v>
      </c>
    </row>
    <row r="37" spans="1:7">
      <c r="A37" s="9">
        <f>'(1)'!A37</f>
        <v>42338</v>
      </c>
      <c r="B37">
        <v>4919.01</v>
      </c>
      <c r="C37">
        <v>4961.45</v>
      </c>
      <c r="D37">
        <v>4908.8999999999996</v>
      </c>
      <c r="E37">
        <v>4930.1400000000003</v>
      </c>
      <c r="F37" s="12">
        <v>76025464</v>
      </c>
      <c r="G37" s="12">
        <v>1334140.6299999999</v>
      </c>
    </row>
    <row r="38" spans="1:7">
      <c r="A38" s="9">
        <f>'(1)'!A38</f>
        <v>42339</v>
      </c>
      <c r="B38">
        <v>4917.1499999999996</v>
      </c>
      <c r="C38">
        <v>4974.3599999999997</v>
      </c>
      <c r="D38">
        <v>4901.29</v>
      </c>
      <c r="E38">
        <v>4957.6000000000004</v>
      </c>
      <c r="F38" s="12">
        <v>116625512</v>
      </c>
      <c r="G38" s="12">
        <v>1341183.8799999999</v>
      </c>
    </row>
    <row r="39" spans="1:7">
      <c r="A39" s="9">
        <f>'(1)'!A39</f>
        <v>42340</v>
      </c>
      <c r="B39">
        <v>4960.38</v>
      </c>
      <c r="C39">
        <v>4968.3100000000004</v>
      </c>
      <c r="D39">
        <v>4897.87</v>
      </c>
      <c r="E39">
        <v>4914.53</v>
      </c>
      <c r="F39" s="12">
        <v>131931432</v>
      </c>
      <c r="G39" s="12">
        <v>1330430.75</v>
      </c>
    </row>
    <row r="40" spans="1:7">
      <c r="A40" s="9">
        <f>'(1)'!A40</f>
        <v>42341</v>
      </c>
      <c r="B40">
        <v>4925.24</v>
      </c>
      <c r="C40">
        <v>4942.12</v>
      </c>
      <c r="D40">
        <v>4886.8599999999997</v>
      </c>
      <c r="E40">
        <v>4905.76</v>
      </c>
      <c r="F40" s="12">
        <v>139201488</v>
      </c>
      <c r="G40" s="12">
        <v>1328569.1299999999</v>
      </c>
    </row>
    <row r="41" spans="1:7">
      <c r="A41" s="9">
        <f>'(1)'!A41</f>
        <v>42342</v>
      </c>
      <c r="B41">
        <v>4895.6400000000003</v>
      </c>
      <c r="C41">
        <v>4975.71</v>
      </c>
      <c r="D41">
        <v>4730.21</v>
      </c>
      <c r="E41">
        <v>4730.21</v>
      </c>
      <c r="F41" s="12">
        <v>210432016</v>
      </c>
      <c r="G41" s="12">
        <v>1281183.5</v>
      </c>
    </row>
    <row r="42" spans="1:7">
      <c r="A42" s="9">
        <f>'(1)'!A42</f>
        <v>42345</v>
      </c>
      <c r="B42">
        <v>4715.6899999999996</v>
      </c>
      <c r="C42">
        <v>4740.47</v>
      </c>
      <c r="D42">
        <v>4670.99</v>
      </c>
      <c r="E42">
        <v>4714.79</v>
      </c>
      <c r="F42" s="12">
        <v>163120224</v>
      </c>
      <c r="G42" s="12">
        <v>1276399.75</v>
      </c>
    </row>
    <row r="43" spans="1:7">
      <c r="A43" s="9">
        <f>'(1)'!A43</f>
        <v>42346</v>
      </c>
      <c r="B43">
        <v>4746.26</v>
      </c>
      <c r="C43">
        <v>4803.4799999999996</v>
      </c>
      <c r="D43">
        <v>4733.34</v>
      </c>
      <c r="E43">
        <v>4756.41</v>
      </c>
      <c r="F43" s="12">
        <v>106749536</v>
      </c>
      <c r="G43" s="12">
        <v>1287894.3799999999</v>
      </c>
    </row>
    <row r="44" spans="1:7">
      <c r="A44" s="9">
        <f>'(1)'!A44</f>
        <v>42347</v>
      </c>
      <c r="B44">
        <v>4750.42</v>
      </c>
      <c r="C44">
        <v>4757.2</v>
      </c>
      <c r="D44">
        <v>4656.5600000000004</v>
      </c>
      <c r="E44">
        <v>4681.8599999999997</v>
      </c>
      <c r="F44" s="12">
        <v>150022304</v>
      </c>
      <c r="G44" s="12">
        <v>1266466.5</v>
      </c>
    </row>
    <row r="45" spans="1:7">
      <c r="A45" s="9">
        <f>'(1)'!A45</f>
        <v>42348</v>
      </c>
      <c r="B45">
        <v>4695.8999999999996</v>
      </c>
      <c r="C45">
        <v>4714.6400000000003</v>
      </c>
      <c r="D45">
        <v>4619.49</v>
      </c>
      <c r="E45">
        <v>4637.45</v>
      </c>
      <c r="F45" s="12">
        <v>176534528</v>
      </c>
      <c r="G45" s="12">
        <v>1254566.8799999999</v>
      </c>
    </row>
    <row r="46" spans="1:7">
      <c r="A46" s="9">
        <f>'(1)'!A46</f>
        <v>42349</v>
      </c>
      <c r="B46">
        <v>4617.54</v>
      </c>
      <c r="C46">
        <v>4661.04</v>
      </c>
      <c r="D46">
        <v>4596.34</v>
      </c>
      <c r="E46">
        <v>4635.0600000000004</v>
      </c>
      <c r="F46" s="12">
        <v>144278640</v>
      </c>
      <c r="G46" s="12">
        <v>1254891.25</v>
      </c>
    </row>
    <row r="47" spans="1:7">
      <c r="A47" s="9">
        <f>'(1)'!A47</f>
        <v>42352</v>
      </c>
      <c r="B47">
        <v>4617.18</v>
      </c>
      <c r="C47">
        <v>4630.2700000000004</v>
      </c>
      <c r="D47">
        <v>4527.26</v>
      </c>
      <c r="E47">
        <v>4549.5600000000004</v>
      </c>
      <c r="F47" s="12">
        <v>156478096</v>
      </c>
      <c r="G47" s="12">
        <v>1231729.75</v>
      </c>
    </row>
    <row r="48" spans="1:7">
      <c r="A48" s="9">
        <f>'(1)'!A48</f>
        <v>42353</v>
      </c>
      <c r="B48">
        <v>4572.37</v>
      </c>
      <c r="C48">
        <v>4623.16</v>
      </c>
      <c r="D48">
        <v>4472.6499999999996</v>
      </c>
      <c r="E48">
        <v>4473.07</v>
      </c>
      <c r="F48" s="12">
        <v>159491824</v>
      </c>
      <c r="G48" s="12">
        <v>1210581.25</v>
      </c>
    </row>
    <row r="49" spans="1:7">
      <c r="A49" s="9">
        <f>'(1)'!A49</f>
        <v>42354</v>
      </c>
      <c r="B49">
        <v>4522.47</v>
      </c>
      <c r="C49">
        <v>4626.76</v>
      </c>
      <c r="D49">
        <v>4519.96</v>
      </c>
      <c r="E49">
        <v>4614.3999999999996</v>
      </c>
      <c r="F49" s="12">
        <v>170956848</v>
      </c>
      <c r="G49" s="12">
        <v>1248918</v>
      </c>
    </row>
    <row r="50" spans="1:7">
      <c r="A50" s="9">
        <f>'(1)'!A50</f>
        <v>42355</v>
      </c>
      <c r="B50">
        <v>4621.47</v>
      </c>
      <c r="C50">
        <v>4664.2</v>
      </c>
      <c r="D50">
        <v>4593.92</v>
      </c>
      <c r="E50">
        <v>4624.67</v>
      </c>
      <c r="F50" s="12">
        <v>136880208</v>
      </c>
      <c r="G50" s="12">
        <v>1251841.75</v>
      </c>
    </row>
    <row r="51" spans="1:7">
      <c r="A51" s="9">
        <f>'(1)'!A51</f>
        <v>42356</v>
      </c>
      <c r="B51">
        <v>4729.3999999999996</v>
      </c>
      <c r="C51">
        <v>4748.76</v>
      </c>
      <c r="D51">
        <v>4674.58</v>
      </c>
      <c r="E51">
        <v>4677.54</v>
      </c>
      <c r="F51" s="12">
        <v>153102016</v>
      </c>
      <c r="G51" s="12">
        <v>1265937.25</v>
      </c>
    </row>
    <row r="52" spans="1:7">
      <c r="A52" s="9">
        <f>'(1)'!A52</f>
        <v>42359</v>
      </c>
      <c r="B52">
        <v>4629.5600000000004</v>
      </c>
      <c r="C52">
        <v>4672.3500000000004</v>
      </c>
      <c r="D52">
        <v>4601.3900000000003</v>
      </c>
      <c r="E52">
        <v>4625.26</v>
      </c>
      <c r="F52" s="12">
        <v>228384816</v>
      </c>
      <c r="G52" s="12">
        <v>1251436</v>
      </c>
    </row>
    <row r="53" spans="1:7">
      <c r="A53" s="9">
        <f>'(1)'!A53</f>
        <v>42360</v>
      </c>
      <c r="B53">
        <v>4617.2</v>
      </c>
      <c r="C53">
        <v>4666.49</v>
      </c>
      <c r="D53">
        <v>4565.17</v>
      </c>
      <c r="E53">
        <v>4565.17</v>
      </c>
      <c r="F53" s="12">
        <v>118144456</v>
      </c>
      <c r="G53" s="12">
        <v>1223774.8799999999</v>
      </c>
    </row>
    <row r="54" spans="1:7">
      <c r="A54" s="9">
        <f>'(1)'!A54</f>
        <v>42361</v>
      </c>
      <c r="B54">
        <v>4596.55</v>
      </c>
      <c r="C54">
        <v>4604.79</v>
      </c>
      <c r="D54">
        <v>4526.8599999999997</v>
      </c>
      <c r="E54">
        <v>4567.6000000000004</v>
      </c>
      <c r="F54" s="12">
        <v>88052448</v>
      </c>
      <c r="G54" s="12">
        <v>1225732</v>
      </c>
    </row>
    <row r="55" spans="1:7">
      <c r="A55" s="9">
        <f>'(1)'!A55</f>
        <v>42362</v>
      </c>
      <c r="B55">
        <v>4614.25</v>
      </c>
      <c r="C55">
        <v>4686.09</v>
      </c>
      <c r="D55">
        <v>4614.25</v>
      </c>
      <c r="E55">
        <v>4674.53</v>
      </c>
      <c r="F55" s="12">
        <v>104477776</v>
      </c>
      <c r="G55" s="12">
        <v>1254345.6299999999</v>
      </c>
    </row>
    <row r="56" spans="1:7">
      <c r="A56" s="9">
        <f>'(1)'!A56</f>
        <v>42366</v>
      </c>
      <c r="B56">
        <v>4670.8599999999997</v>
      </c>
      <c r="C56">
        <v>4671.68</v>
      </c>
      <c r="D56">
        <v>4651.4399999999996</v>
      </c>
      <c r="E56">
        <v>4663.18</v>
      </c>
      <c r="F56" s="12">
        <v>16836152</v>
      </c>
      <c r="G56" s="12">
        <v>1251553.25</v>
      </c>
    </row>
    <row r="57" spans="1:7">
      <c r="A57" s="9">
        <f>'(1)'!A57</f>
        <v>42367</v>
      </c>
      <c r="B57">
        <v>4667.03</v>
      </c>
      <c r="C57">
        <v>4669.84</v>
      </c>
      <c r="D57">
        <v>4613.78</v>
      </c>
      <c r="E57">
        <v>4617.95</v>
      </c>
      <c r="F57" s="12">
        <v>46044132</v>
      </c>
      <c r="G57" s="12">
        <v>1251553.25</v>
      </c>
    </row>
    <row r="58" spans="1:7">
      <c r="A58" s="9">
        <f>'(1)'!A58</f>
        <v>42368</v>
      </c>
      <c r="B58">
        <v>4648.79</v>
      </c>
      <c r="C58">
        <v>4701.3599999999997</v>
      </c>
      <c r="D58">
        <v>4648.79</v>
      </c>
      <c r="E58">
        <v>4701.3599999999997</v>
      </c>
      <c r="F58" s="12">
        <v>64695552</v>
      </c>
      <c r="G58" s="12">
        <v>1238865.8799999999</v>
      </c>
    </row>
    <row r="59" spans="1:7">
      <c r="A59" s="9">
        <f>'(1)'!A59</f>
        <v>42369</v>
      </c>
      <c r="B59">
        <v>4690.3100000000004</v>
      </c>
      <c r="C59">
        <v>4708.32</v>
      </c>
      <c r="D59">
        <v>4672.26</v>
      </c>
      <c r="E59">
        <v>4677.1400000000003</v>
      </c>
      <c r="F59" s="12">
        <v>57817928</v>
      </c>
      <c r="G59" s="12">
        <v>1261321.5</v>
      </c>
    </row>
    <row r="60" spans="1:7">
      <c r="A60" s="9">
        <f>'(1)'!A60</f>
        <v>42373</v>
      </c>
      <c r="B60">
        <v>4657.0200000000004</v>
      </c>
      <c r="C60">
        <v>4667.5200000000004</v>
      </c>
      <c r="D60">
        <v>4637.0600000000004</v>
      </c>
      <c r="E60">
        <v>4637.0600000000004</v>
      </c>
      <c r="F60" s="12">
        <v>20843366</v>
      </c>
      <c r="G60" s="12">
        <v>1255279.6299999999</v>
      </c>
    </row>
    <row r="61" spans="1:7">
      <c r="A61" s="9">
        <f>'(1)'!A61</f>
        <v>42374</v>
      </c>
      <c r="B61">
        <v>4582.05</v>
      </c>
      <c r="C61">
        <v>4586.1099999999997</v>
      </c>
      <c r="D61">
        <v>4490.3</v>
      </c>
      <c r="E61">
        <v>4522.45</v>
      </c>
      <c r="F61" s="12">
        <v>134674144</v>
      </c>
      <c r="G61" s="12">
        <v>1244391.1299999999</v>
      </c>
    </row>
    <row r="62" spans="1:7">
      <c r="A62" s="9">
        <f>'(1)'!A62</f>
        <v>42375</v>
      </c>
      <c r="B62">
        <v>4573.54</v>
      </c>
      <c r="C62">
        <v>4575.45</v>
      </c>
      <c r="D62">
        <v>4481.7</v>
      </c>
      <c r="E62">
        <v>4537.63</v>
      </c>
      <c r="F62" s="12">
        <v>107404960</v>
      </c>
      <c r="G62" s="12">
        <v>1244391.1299999999</v>
      </c>
    </row>
    <row r="63" spans="1:7">
      <c r="A63" s="9">
        <f>'(1)'!A63</f>
        <v>42376</v>
      </c>
      <c r="B63">
        <v>4528.12</v>
      </c>
      <c r="C63">
        <v>4533.24</v>
      </c>
      <c r="D63">
        <v>4440.7700000000004</v>
      </c>
      <c r="E63">
        <v>4480.47</v>
      </c>
      <c r="F63" s="12">
        <v>108121216</v>
      </c>
      <c r="G63" s="12">
        <v>1212755.6299999999</v>
      </c>
    </row>
    <row r="64" spans="1:7">
      <c r="A64" s="9">
        <f>'(1)'!A64</f>
        <v>42377</v>
      </c>
      <c r="B64">
        <v>4346.1000000000004</v>
      </c>
      <c r="C64">
        <v>4424.1400000000003</v>
      </c>
      <c r="D64">
        <v>4323.55</v>
      </c>
      <c r="E64">
        <v>4403.58</v>
      </c>
      <c r="F64" s="12">
        <v>141960256</v>
      </c>
      <c r="G64" s="12">
        <v>1216923.3799999999</v>
      </c>
    </row>
    <row r="65" spans="1:7">
      <c r="A65" s="9">
        <f>'(1)'!A65</f>
        <v>42380</v>
      </c>
      <c r="B65">
        <v>4404.18</v>
      </c>
      <c r="C65">
        <v>4437.0200000000004</v>
      </c>
      <c r="D65">
        <v>4333.74</v>
      </c>
      <c r="E65">
        <v>4333.76</v>
      </c>
      <c r="F65" s="12">
        <v>128038344</v>
      </c>
      <c r="G65" s="12">
        <v>1218385.6299999999</v>
      </c>
    </row>
    <row r="66" spans="1:7">
      <c r="A66" s="9">
        <f>'(1)'!A66</f>
        <v>42381</v>
      </c>
      <c r="B66">
        <v>4333.21</v>
      </c>
      <c r="C66">
        <v>4383.92</v>
      </c>
      <c r="D66">
        <v>4312.74</v>
      </c>
      <c r="E66">
        <v>4312.74</v>
      </c>
      <c r="F66" s="12">
        <v>110335136</v>
      </c>
      <c r="G66" s="12">
        <v>1207027.75</v>
      </c>
    </row>
    <row r="67" spans="1:7">
      <c r="A67" s="9">
        <f>'(1)'!A67</f>
        <v>42382</v>
      </c>
      <c r="B67">
        <v>4317.49</v>
      </c>
      <c r="C67">
        <v>4429.04</v>
      </c>
      <c r="D67">
        <v>4305.7700000000004</v>
      </c>
      <c r="E67">
        <v>4378.75</v>
      </c>
      <c r="F67" s="12">
        <v>127106368</v>
      </c>
      <c r="G67" s="12">
        <v>1189325.25</v>
      </c>
    </row>
    <row r="68" spans="1:7">
      <c r="A68" s="9">
        <f>'(1)'!A68</f>
        <v>42383</v>
      </c>
      <c r="B68">
        <v>4426.76</v>
      </c>
      <c r="C68">
        <v>4465.5600000000004</v>
      </c>
      <c r="D68">
        <v>4374.0200000000004</v>
      </c>
      <c r="E68">
        <v>4391.9399999999996</v>
      </c>
      <c r="F68" s="12">
        <v>114283392</v>
      </c>
      <c r="G68" s="12">
        <v>1184070.8799999999</v>
      </c>
    </row>
    <row r="69" spans="1:7">
      <c r="A69" s="9">
        <f>'(1)'!A69</f>
        <v>42384</v>
      </c>
      <c r="B69">
        <v>4341.3599999999997</v>
      </c>
      <c r="C69">
        <v>4352.1499999999996</v>
      </c>
      <c r="D69">
        <v>4234.84</v>
      </c>
      <c r="E69">
        <v>4312.8900000000003</v>
      </c>
      <c r="F69" s="12">
        <v>171144336</v>
      </c>
      <c r="G69" s="12">
        <v>1202276.6299999999</v>
      </c>
    </row>
    <row r="70" spans="1:7">
      <c r="A70" s="9">
        <f>'(1)'!A70</f>
        <v>42388</v>
      </c>
      <c r="B70">
        <v>4305.4399999999996</v>
      </c>
      <c r="C70">
        <v>4319.47</v>
      </c>
      <c r="D70">
        <v>4178.87</v>
      </c>
      <c r="E70">
        <v>4210.16</v>
      </c>
      <c r="F70" s="12">
        <v>182269888</v>
      </c>
      <c r="G70" s="12">
        <v>1205255.3799999999</v>
      </c>
    </row>
    <row r="71" spans="1:7">
      <c r="A71" s="9">
        <f>'(1)'!A71</f>
        <v>42389</v>
      </c>
      <c r="B71">
        <v>4211.1099999999997</v>
      </c>
      <c r="C71">
        <v>4254.46</v>
      </c>
      <c r="D71">
        <v>4161.37</v>
      </c>
      <c r="E71">
        <v>4189.57</v>
      </c>
      <c r="F71" s="12">
        <v>129958488</v>
      </c>
      <c r="G71" s="12">
        <v>1184019.3799999999</v>
      </c>
    </row>
    <row r="72" spans="1:7">
      <c r="A72" s="9">
        <f>'(1)'!A72</f>
        <v>42390</v>
      </c>
      <c r="B72">
        <v>4267.7700000000004</v>
      </c>
      <c r="C72">
        <v>4308.09</v>
      </c>
      <c r="D72">
        <v>4251.53</v>
      </c>
      <c r="E72">
        <v>4272.26</v>
      </c>
      <c r="F72" s="12">
        <v>134289376</v>
      </c>
      <c r="G72" s="12">
        <v>1156629.5</v>
      </c>
    </row>
    <row r="73" spans="1:7">
      <c r="A73" s="9">
        <f>'(1)'!A73</f>
        <v>42391</v>
      </c>
      <c r="B73">
        <v>4171.43</v>
      </c>
      <c r="C73">
        <v>4178.82</v>
      </c>
      <c r="D73">
        <v>4084.68</v>
      </c>
      <c r="E73">
        <v>4124.95</v>
      </c>
      <c r="F73" s="12">
        <v>160869360</v>
      </c>
      <c r="G73" s="12">
        <v>1149844.6299999999</v>
      </c>
    </row>
    <row r="74" spans="1:7">
      <c r="A74" s="9">
        <f>'(1)'!A74</f>
        <v>42394</v>
      </c>
      <c r="B74">
        <v>4129.7</v>
      </c>
      <c r="C74">
        <v>4234.6499999999996</v>
      </c>
      <c r="D74">
        <v>4113.58</v>
      </c>
      <c r="E74">
        <v>4206.3999999999996</v>
      </c>
      <c r="F74" s="12">
        <v>171896976</v>
      </c>
      <c r="G74" s="12">
        <v>1171991.8799999999</v>
      </c>
    </row>
    <row r="75" spans="1:7">
      <c r="A75" s="9">
        <f>'(1)'!A75</f>
        <v>42395</v>
      </c>
      <c r="B75">
        <v>4293.26</v>
      </c>
      <c r="C75">
        <v>4371.6499999999996</v>
      </c>
      <c r="D75">
        <v>4280.95</v>
      </c>
      <c r="E75">
        <v>4336.6899999999996</v>
      </c>
      <c r="F75" s="12">
        <v>158947808</v>
      </c>
      <c r="G75" s="12">
        <v>1131616.75</v>
      </c>
    </row>
    <row r="76" spans="1:7">
      <c r="A76" s="9">
        <f>'(1)'!A76</f>
        <v>42396</v>
      </c>
      <c r="B76">
        <v>4365.1499999999996</v>
      </c>
      <c r="C76">
        <v>4365.1499999999996</v>
      </c>
      <c r="D76">
        <v>4291.8599999999997</v>
      </c>
      <c r="E76">
        <v>4311.33</v>
      </c>
      <c r="F76" s="12">
        <v>123463344</v>
      </c>
      <c r="G76" s="12">
        <v>1154301.75</v>
      </c>
    </row>
    <row r="77" spans="1:7">
      <c r="A77" s="9">
        <f>'(1)'!A77</f>
        <v>42397</v>
      </c>
      <c r="B77">
        <v>4238.8500000000004</v>
      </c>
      <c r="C77">
        <v>4366.6499999999996</v>
      </c>
      <c r="D77">
        <v>4224.45</v>
      </c>
      <c r="E77">
        <v>4356.8100000000004</v>
      </c>
      <c r="F77" s="12">
        <v>131561232</v>
      </c>
      <c r="G77" s="12">
        <v>1189386.75</v>
      </c>
    </row>
    <row r="78" spans="1:7">
      <c r="A78" s="9">
        <f>'(1)'!A78</f>
        <v>42398</v>
      </c>
      <c r="B78">
        <v>4349.79</v>
      </c>
      <c r="C78">
        <v>4380.3599999999997</v>
      </c>
      <c r="D78">
        <v>4319.3599999999997</v>
      </c>
      <c r="E78">
        <v>4380.3599999999997</v>
      </c>
      <c r="F78" s="12">
        <v>116947992</v>
      </c>
      <c r="G78" s="12">
        <v>1182935.3799999999</v>
      </c>
    </row>
    <row r="79" spans="1:7">
      <c r="A79" s="9">
        <f>'(1)'!A79</f>
        <v>42401</v>
      </c>
      <c r="B79">
        <v>4362.55</v>
      </c>
      <c r="C79">
        <v>4403.68</v>
      </c>
      <c r="D79">
        <v>4284.38</v>
      </c>
      <c r="E79">
        <v>4322.16</v>
      </c>
      <c r="F79" s="12">
        <v>149938288</v>
      </c>
      <c r="G79" s="12">
        <v>1195094.8799999999</v>
      </c>
    </row>
    <row r="80" spans="1:7">
      <c r="A80" s="9">
        <f>'(1)'!A80</f>
        <v>42402</v>
      </c>
      <c r="B80">
        <v>4386.8500000000004</v>
      </c>
      <c r="C80">
        <v>4417.0200000000004</v>
      </c>
      <c r="D80">
        <v>4340.1899999999996</v>
      </c>
      <c r="E80">
        <v>4417.0200000000004</v>
      </c>
      <c r="F80" s="12">
        <v>153406512</v>
      </c>
      <c r="G80" s="12">
        <v>1201466.25</v>
      </c>
    </row>
    <row r="81" spans="1:7">
      <c r="A81" s="9">
        <f>'(1)'!A81</f>
        <v>42403</v>
      </c>
      <c r="B81">
        <v>4418.1400000000003</v>
      </c>
      <c r="C81">
        <v>4422.6099999999997</v>
      </c>
      <c r="D81">
        <v>4350.09</v>
      </c>
      <c r="E81">
        <v>4392.33</v>
      </c>
      <c r="F81" s="12">
        <v>110293864</v>
      </c>
      <c r="G81" s="12">
        <v>1184982.6299999999</v>
      </c>
    </row>
    <row r="82" spans="1:7">
      <c r="A82" s="9">
        <f>'(1)'!A82</f>
        <v>42404</v>
      </c>
      <c r="B82">
        <v>4368.92</v>
      </c>
      <c r="C82">
        <v>4377.57</v>
      </c>
      <c r="D82">
        <v>4253.51</v>
      </c>
      <c r="E82">
        <v>4283.99</v>
      </c>
      <c r="F82" s="12">
        <v>131922960</v>
      </c>
      <c r="G82" s="12">
        <v>1211527.75</v>
      </c>
    </row>
    <row r="83" spans="1:7">
      <c r="A83" s="9">
        <f>'(1)'!A83</f>
        <v>42405</v>
      </c>
      <c r="B83">
        <v>4282.41</v>
      </c>
      <c r="C83">
        <v>4294.41</v>
      </c>
      <c r="D83">
        <v>4177.97</v>
      </c>
      <c r="E83">
        <v>4226.96</v>
      </c>
      <c r="F83" s="12">
        <v>157446240</v>
      </c>
      <c r="G83" s="12">
        <v>1202342.8799999999</v>
      </c>
    </row>
    <row r="84" spans="1:7">
      <c r="A84" s="9">
        <f>'(1)'!A84</f>
        <v>42408</v>
      </c>
      <c r="B84">
        <v>4276.17</v>
      </c>
      <c r="C84">
        <v>4279.12</v>
      </c>
      <c r="D84">
        <v>4176.4799999999996</v>
      </c>
      <c r="E84">
        <v>4228.53</v>
      </c>
      <c r="F84" s="12">
        <v>163867920</v>
      </c>
      <c r="G84" s="12">
        <v>1171136.3799999999</v>
      </c>
    </row>
    <row r="85" spans="1:7">
      <c r="A85" s="9">
        <f>'(1)'!A85</f>
        <v>42409</v>
      </c>
      <c r="B85">
        <v>4236.07</v>
      </c>
      <c r="C85">
        <v>4269.47</v>
      </c>
      <c r="D85">
        <v>4187.97</v>
      </c>
      <c r="E85">
        <v>4200.67</v>
      </c>
      <c r="F85" s="12">
        <v>184747040</v>
      </c>
      <c r="G85" s="12">
        <v>1156452.25</v>
      </c>
    </row>
    <row r="86" spans="1:7">
      <c r="A86" s="9">
        <f>'(1)'!A86</f>
        <v>42410</v>
      </c>
      <c r="B86">
        <v>4217.45</v>
      </c>
      <c r="C86">
        <v>4220.8500000000004</v>
      </c>
      <c r="D86">
        <v>4046.64</v>
      </c>
      <c r="E86">
        <v>4066.31</v>
      </c>
      <c r="F86" s="12">
        <v>170251376</v>
      </c>
      <c r="G86" s="12">
        <v>1156576.75</v>
      </c>
    </row>
    <row r="87" spans="1:7">
      <c r="A87" s="9">
        <f>'(1)'!A87</f>
        <v>42411</v>
      </c>
      <c r="B87">
        <v>4072.32</v>
      </c>
      <c r="C87">
        <v>4091.88</v>
      </c>
      <c r="D87">
        <v>3951.29</v>
      </c>
      <c r="E87">
        <v>3997.54</v>
      </c>
      <c r="F87" s="12">
        <v>198165920</v>
      </c>
      <c r="G87" s="12">
        <v>1148591.1299999999</v>
      </c>
    </row>
    <row r="88" spans="1:7">
      <c r="A88" s="9">
        <f>'(1)'!A88</f>
        <v>42412</v>
      </c>
      <c r="B88">
        <v>4027.08</v>
      </c>
      <c r="C88">
        <v>4115.17</v>
      </c>
      <c r="D88">
        <v>3987.49</v>
      </c>
      <c r="E88">
        <v>4061.2</v>
      </c>
      <c r="F88" s="12">
        <v>159037856</v>
      </c>
      <c r="G88" s="12">
        <v>1112065.25</v>
      </c>
    </row>
    <row r="89" spans="1:7">
      <c r="A89" s="9">
        <f>'(1)'!A89</f>
        <v>42416</v>
      </c>
      <c r="B89">
        <v>3990.33</v>
      </c>
      <c r="C89">
        <v>3998.1</v>
      </c>
      <c r="D89">
        <v>3892.46</v>
      </c>
      <c r="E89">
        <v>3896.71</v>
      </c>
      <c r="F89" s="12">
        <v>186964704</v>
      </c>
      <c r="G89" s="12">
        <v>1093021</v>
      </c>
    </row>
    <row r="90" spans="1:7">
      <c r="A90" s="9">
        <f>'(1)'!A90</f>
        <v>42417</v>
      </c>
      <c r="B90">
        <v>3949.16</v>
      </c>
      <c r="C90">
        <v>3995.06</v>
      </c>
      <c r="D90">
        <v>3922.71</v>
      </c>
      <c r="E90">
        <v>3995.06</v>
      </c>
      <c r="F90" s="12">
        <v>162259792</v>
      </c>
      <c r="G90" s="12">
        <v>1110935.6299999999</v>
      </c>
    </row>
    <row r="91" spans="1:7">
      <c r="A91" s="9">
        <f>'(1)'!A91</f>
        <v>42418</v>
      </c>
      <c r="B91">
        <v>4086.29</v>
      </c>
      <c r="C91">
        <v>4144.8100000000004</v>
      </c>
      <c r="D91">
        <v>4076.81</v>
      </c>
      <c r="E91">
        <v>4115.25</v>
      </c>
      <c r="F91" s="12">
        <v>127644704</v>
      </c>
      <c r="G91" s="12">
        <v>1066166.6299999999</v>
      </c>
    </row>
    <row r="92" spans="1:7">
      <c r="A92" s="9">
        <f>'(1)'!A92</f>
        <v>42419</v>
      </c>
      <c r="B92">
        <v>4157.3</v>
      </c>
      <c r="C92">
        <v>4157.3</v>
      </c>
      <c r="D92">
        <v>4086.83</v>
      </c>
      <c r="E92">
        <v>4110.66</v>
      </c>
      <c r="F92" s="12">
        <v>129082424</v>
      </c>
      <c r="G92" s="12">
        <v>1092747.75</v>
      </c>
    </row>
    <row r="93" spans="1:7">
      <c r="A93" s="9">
        <f>'(1)'!A93</f>
        <v>42422</v>
      </c>
      <c r="B93">
        <v>4119.3500000000004</v>
      </c>
      <c r="C93">
        <v>4238.33</v>
      </c>
      <c r="D93">
        <v>4112.04</v>
      </c>
      <c r="E93">
        <v>4233.47</v>
      </c>
      <c r="F93" s="12">
        <v>159148832</v>
      </c>
      <c r="G93" s="12">
        <v>1127840.6299999999</v>
      </c>
    </row>
    <row r="94" spans="1:7">
      <c r="A94" s="9">
        <f>'(1)'!A94</f>
        <v>42423</v>
      </c>
      <c r="B94">
        <v>4255.07</v>
      </c>
      <c r="C94">
        <v>4279.1899999999996</v>
      </c>
      <c r="D94">
        <v>4212.59</v>
      </c>
      <c r="E94">
        <v>4239.76</v>
      </c>
      <c r="F94" s="12">
        <v>133415840</v>
      </c>
      <c r="G94" s="12">
        <v>1126930.75</v>
      </c>
    </row>
    <row r="95" spans="1:7">
      <c r="A95" s="9">
        <f>'(1)'!A95</f>
        <v>42424</v>
      </c>
      <c r="B95">
        <v>4232.22</v>
      </c>
      <c r="C95">
        <v>4255.57</v>
      </c>
      <c r="D95">
        <v>4182.33</v>
      </c>
      <c r="E95">
        <v>4223.04</v>
      </c>
      <c r="F95" s="12">
        <v>119267184</v>
      </c>
      <c r="G95" s="12">
        <v>1161673.3799999999</v>
      </c>
    </row>
    <row r="96" spans="1:7">
      <c r="A96" s="9">
        <f>'(1)'!A96</f>
        <v>42425</v>
      </c>
      <c r="B96">
        <v>4260.62</v>
      </c>
      <c r="C96">
        <v>4303.8999999999996</v>
      </c>
      <c r="D96">
        <v>4259.26</v>
      </c>
      <c r="E96">
        <v>4298.7</v>
      </c>
      <c r="F96" s="12">
        <v>107709968</v>
      </c>
      <c r="G96" s="12">
        <v>1162615.25</v>
      </c>
    </row>
    <row r="97" spans="1:7">
      <c r="A97" s="9">
        <f>'(1)'!A97</f>
        <v>42426</v>
      </c>
      <c r="B97">
        <v>4272.22</v>
      </c>
      <c r="C97">
        <v>4301.92</v>
      </c>
      <c r="D97">
        <v>4236.95</v>
      </c>
      <c r="E97">
        <v>4238.42</v>
      </c>
      <c r="F97" s="12">
        <v>103895088</v>
      </c>
      <c r="G97" s="12">
        <v>1157701</v>
      </c>
    </row>
    <row r="98" spans="1:7">
      <c r="A98" s="9">
        <f>'(1)'!A98</f>
        <v>42429</v>
      </c>
      <c r="B98">
        <v>4232.4799999999996</v>
      </c>
      <c r="C98">
        <v>4233.3</v>
      </c>
      <c r="D98">
        <v>4117.49</v>
      </c>
      <c r="E98">
        <v>4155.34</v>
      </c>
      <c r="F98" s="12">
        <v>134530832</v>
      </c>
      <c r="G98" s="12">
        <v>1179049.25</v>
      </c>
    </row>
    <row r="99" spans="1:7">
      <c r="A99" s="9">
        <f>'(1)'!A99</f>
        <v>42430</v>
      </c>
      <c r="B99">
        <v>4219.8</v>
      </c>
      <c r="C99">
        <v>4268.66</v>
      </c>
      <c r="D99">
        <v>4198.09</v>
      </c>
      <c r="E99">
        <v>4248.45</v>
      </c>
      <c r="F99" s="12">
        <v>130643240</v>
      </c>
      <c r="G99" s="12">
        <v>1162186.5</v>
      </c>
    </row>
    <row r="100" spans="1:7">
      <c r="A100" s="9">
        <f>'(1)'!A100</f>
        <v>42431</v>
      </c>
      <c r="B100">
        <v>4297.87</v>
      </c>
      <c r="C100">
        <v>4352.3900000000003</v>
      </c>
      <c r="D100">
        <v>4292.5200000000004</v>
      </c>
      <c r="E100">
        <v>4314.57</v>
      </c>
      <c r="F100" s="12">
        <v>121267280</v>
      </c>
      <c r="G100" s="12">
        <v>1139567.3799999999</v>
      </c>
    </row>
    <row r="101" spans="1:7">
      <c r="A101" s="9">
        <f>'(1)'!A101</f>
        <v>42432</v>
      </c>
      <c r="B101">
        <v>4275.84</v>
      </c>
      <c r="C101">
        <v>4354.62</v>
      </c>
      <c r="D101">
        <v>4254.7700000000004</v>
      </c>
      <c r="E101">
        <v>4353.55</v>
      </c>
      <c r="F101" s="12">
        <v>126055520</v>
      </c>
      <c r="G101" s="12">
        <v>1164604.6299999999</v>
      </c>
    </row>
    <row r="102" spans="1:7">
      <c r="A102" s="9">
        <f>'(1)'!A102</f>
        <v>42433</v>
      </c>
      <c r="B102">
        <v>4343.93</v>
      </c>
      <c r="C102">
        <v>4406.95</v>
      </c>
      <c r="D102">
        <v>4328.8</v>
      </c>
      <c r="E102">
        <v>4406.84</v>
      </c>
      <c r="F102" s="12">
        <v>126968352</v>
      </c>
      <c r="G102" s="12">
        <v>1182124.6299999999</v>
      </c>
    </row>
    <row r="103" spans="1:7">
      <c r="A103" s="9">
        <f>'(1)'!A103</f>
        <v>42436</v>
      </c>
      <c r="B103">
        <v>4428.95</v>
      </c>
      <c r="C103">
        <v>4448.3</v>
      </c>
      <c r="D103">
        <v>4387.21</v>
      </c>
      <c r="E103">
        <v>4424.8900000000003</v>
      </c>
      <c r="F103" s="12">
        <v>124665376</v>
      </c>
      <c r="G103" s="12">
        <v>1192244.6299999999</v>
      </c>
    </row>
    <row r="104" spans="1:7">
      <c r="A104" s="9">
        <f>'(1)'!A104</f>
        <v>42437</v>
      </c>
      <c r="B104">
        <v>4430.8999999999996</v>
      </c>
      <c r="C104">
        <v>4430.8999999999996</v>
      </c>
      <c r="D104">
        <v>4392.58</v>
      </c>
      <c r="E104">
        <v>4416.08</v>
      </c>
      <c r="F104" s="12">
        <v>120331496</v>
      </c>
      <c r="G104" s="12">
        <v>1207299.8799999999</v>
      </c>
    </row>
    <row r="105" spans="1:7">
      <c r="A105" s="9">
        <f>'(1)'!A105</f>
        <v>42438</v>
      </c>
      <c r="B105">
        <v>4437.82</v>
      </c>
      <c r="C105">
        <v>4480.21</v>
      </c>
      <c r="D105">
        <v>4413.93</v>
      </c>
      <c r="E105">
        <v>4456.62</v>
      </c>
      <c r="F105" s="12">
        <v>136716192</v>
      </c>
      <c r="G105" s="12">
        <v>1211384.25</v>
      </c>
    </row>
    <row r="106" spans="1:7">
      <c r="A106" s="9">
        <f>'(1)'!A106</f>
        <v>42439</v>
      </c>
      <c r="B106">
        <v>4436.37</v>
      </c>
      <c r="C106">
        <v>4458.82</v>
      </c>
      <c r="D106">
        <v>4406.8999999999996</v>
      </c>
      <c r="E106">
        <v>4442.29</v>
      </c>
      <c r="F106" s="12">
        <v>124893920</v>
      </c>
      <c r="G106" s="12">
        <v>1207842.6299999999</v>
      </c>
    </row>
    <row r="107" spans="1:7">
      <c r="A107" s="9">
        <f>'(1)'!A107</f>
        <v>42440</v>
      </c>
      <c r="B107">
        <v>4405.16</v>
      </c>
      <c r="C107">
        <v>4437.17</v>
      </c>
      <c r="D107">
        <v>4363.55</v>
      </c>
      <c r="E107">
        <v>4404.0200000000004</v>
      </c>
      <c r="F107" s="12">
        <v>112617432</v>
      </c>
      <c r="G107" s="12">
        <v>1219738.6299999999</v>
      </c>
    </row>
    <row r="108" spans="1:7">
      <c r="A108" s="9">
        <f>'(1)'!A108</f>
        <v>42443</v>
      </c>
      <c r="B108">
        <v>4405.95</v>
      </c>
      <c r="C108">
        <v>4458.7700000000004</v>
      </c>
      <c r="D108">
        <v>4397.9799999999996</v>
      </c>
      <c r="E108">
        <v>4425.6499999999996</v>
      </c>
      <c r="F108" s="12">
        <v>119700776</v>
      </c>
      <c r="G108" s="12">
        <v>1215331.25</v>
      </c>
    </row>
    <row r="109" spans="1:7">
      <c r="A109" s="9">
        <f>'(1)'!A109</f>
        <v>42444</v>
      </c>
      <c r="B109">
        <v>4432.5600000000004</v>
      </c>
      <c r="C109">
        <v>4580.97</v>
      </c>
      <c r="D109">
        <v>4350.3500000000004</v>
      </c>
      <c r="E109">
        <v>4350.3500000000004</v>
      </c>
      <c r="F109" s="12">
        <v>180675632</v>
      </c>
      <c r="G109" s="12">
        <v>1204481.5</v>
      </c>
    </row>
    <row r="110" spans="1:7">
      <c r="A110" s="9">
        <f>'(1)'!A110</f>
        <v>42445</v>
      </c>
      <c r="B110">
        <v>4430.24</v>
      </c>
      <c r="C110">
        <v>4492.79</v>
      </c>
      <c r="D110">
        <v>4421.95</v>
      </c>
      <c r="E110">
        <v>4492.79</v>
      </c>
      <c r="F110" s="12">
        <v>154457408</v>
      </c>
      <c r="G110" s="12">
        <v>1210383.8799999999</v>
      </c>
    </row>
    <row r="111" spans="1:7">
      <c r="A111" s="9">
        <f>'(1)'!A111</f>
        <v>42446</v>
      </c>
      <c r="B111">
        <v>4501.8100000000004</v>
      </c>
      <c r="C111">
        <v>4535.91</v>
      </c>
      <c r="D111">
        <v>4494.6000000000004</v>
      </c>
      <c r="E111">
        <v>4506.59</v>
      </c>
      <c r="F111" s="12">
        <v>128965976</v>
      </c>
      <c r="G111" s="12">
        <v>1189716.8799999999</v>
      </c>
    </row>
    <row r="112" spans="1:7">
      <c r="A112" s="9">
        <f>'(1)'!A112</f>
        <v>42447</v>
      </c>
      <c r="B112">
        <v>4474.26</v>
      </c>
      <c r="C112">
        <v>4488.78</v>
      </c>
      <c r="D112">
        <v>4450.16</v>
      </c>
      <c r="E112">
        <v>4472.63</v>
      </c>
      <c r="F112" s="12">
        <v>119392944</v>
      </c>
      <c r="G112" s="12">
        <v>1228486.1299999999</v>
      </c>
    </row>
    <row r="113" spans="1:7">
      <c r="A113" s="9">
        <f>'(1)'!A113</f>
        <v>42450</v>
      </c>
      <c r="B113">
        <v>4486.7</v>
      </c>
      <c r="C113">
        <v>4502.96</v>
      </c>
      <c r="D113">
        <v>4446.99</v>
      </c>
      <c r="E113">
        <v>4463</v>
      </c>
      <c r="F113" s="12">
        <v>108669696</v>
      </c>
      <c r="G113" s="12">
        <v>1233053.1299999999</v>
      </c>
    </row>
    <row r="114" spans="1:7">
      <c r="A114" s="9">
        <f>'(1)'!A114</f>
        <v>42451</v>
      </c>
      <c r="B114">
        <v>4501.68</v>
      </c>
      <c r="C114">
        <v>4501.68</v>
      </c>
      <c r="D114">
        <v>4367.4399999999996</v>
      </c>
      <c r="E114">
        <v>4442.8900000000003</v>
      </c>
      <c r="F114" s="12">
        <v>153908832</v>
      </c>
      <c r="G114" s="12">
        <v>1226165.1299999999</v>
      </c>
    </row>
    <row r="115" spans="1:7">
      <c r="A115" s="9">
        <f>'(1)'!A115</f>
        <v>42452</v>
      </c>
      <c r="B115">
        <v>4452.04</v>
      </c>
      <c r="C115">
        <v>4472.7299999999996</v>
      </c>
      <c r="D115">
        <v>4418.49</v>
      </c>
      <c r="E115">
        <v>4462.51</v>
      </c>
      <c r="F115" s="12">
        <v>267027840</v>
      </c>
      <c r="G115" s="12">
        <v>1223111.8799999999</v>
      </c>
    </row>
    <row r="116" spans="1:7">
      <c r="A116" s="9">
        <f>'(1)'!A116</f>
        <v>42453</v>
      </c>
      <c r="B116">
        <v>4425.84</v>
      </c>
      <c r="C116">
        <v>4481.1099999999997</v>
      </c>
      <c r="D116">
        <v>4415.93</v>
      </c>
      <c r="E116">
        <v>4427.8</v>
      </c>
      <c r="F116" s="12">
        <v>93231864</v>
      </c>
      <c r="G116" s="12">
        <v>1217732</v>
      </c>
    </row>
    <row r="117" spans="1:7">
      <c r="A117" s="9">
        <f>'(1)'!A117</f>
        <v>42457</v>
      </c>
      <c r="B117">
        <v>4396.87</v>
      </c>
      <c r="C117">
        <v>4431.97</v>
      </c>
      <c r="D117">
        <v>4358.57</v>
      </c>
      <c r="E117">
        <v>4431.97</v>
      </c>
      <c r="F117" s="12">
        <v>116792112</v>
      </c>
      <c r="G117" s="12">
        <v>1224167.75</v>
      </c>
    </row>
    <row r="118" spans="1:7">
      <c r="A118" s="9">
        <f>'(1)'!A118</f>
        <v>42458</v>
      </c>
      <c r="B118">
        <v>4442.59</v>
      </c>
      <c r="C118">
        <v>4467.8599999999997</v>
      </c>
      <c r="D118">
        <v>4396.1000000000004</v>
      </c>
      <c r="E118">
        <v>4423.9799999999996</v>
      </c>
      <c r="F118" s="12">
        <v>100947848</v>
      </c>
      <c r="G118" s="12">
        <v>1223454.25</v>
      </c>
    </row>
    <row r="119" spans="1:7">
      <c r="A119" s="9">
        <f>'(1)'!A119</f>
        <v>42459</v>
      </c>
      <c r="B119">
        <v>4390.1099999999997</v>
      </c>
      <c r="C119">
        <v>4392.8100000000004</v>
      </c>
      <c r="D119">
        <v>4323.18</v>
      </c>
      <c r="E119">
        <v>4329.68</v>
      </c>
      <c r="F119" s="12">
        <v>113241632</v>
      </c>
      <c r="G119" s="12">
        <v>1223565.75</v>
      </c>
    </row>
    <row r="120" spans="1:7">
      <c r="A120" s="9">
        <f>'(1)'!A120</f>
        <v>42460</v>
      </c>
      <c r="B120">
        <v>4354.03</v>
      </c>
      <c r="C120">
        <v>4382.9799999999996</v>
      </c>
      <c r="D120">
        <v>4333.33</v>
      </c>
      <c r="E120">
        <v>4366.67</v>
      </c>
      <c r="F120" s="12">
        <v>83342520</v>
      </c>
      <c r="G120" s="12">
        <v>1223057.6299999999</v>
      </c>
    </row>
    <row r="121" spans="1:7">
      <c r="A121" s="9">
        <f>'(1)'!A121</f>
        <v>42461</v>
      </c>
      <c r="B121">
        <v>4387.3599999999997</v>
      </c>
      <c r="C121">
        <v>4466.5</v>
      </c>
      <c r="D121">
        <v>4387.3599999999997</v>
      </c>
      <c r="E121">
        <v>4444.42</v>
      </c>
      <c r="F121" s="12">
        <v>103910752</v>
      </c>
      <c r="G121" s="12">
        <v>1197592.5</v>
      </c>
    </row>
    <row r="122" spans="1:7">
      <c r="A122" s="9">
        <f>'(1)'!A122</f>
        <v>42464</v>
      </c>
      <c r="B122">
        <v>4416.84</v>
      </c>
      <c r="C122">
        <v>4419.62</v>
      </c>
      <c r="D122">
        <v>4378.7700000000004</v>
      </c>
      <c r="E122">
        <v>4385.0600000000004</v>
      </c>
      <c r="F122" s="12">
        <v>114414648</v>
      </c>
      <c r="G122" s="12">
        <v>1197592.5</v>
      </c>
    </row>
    <row r="123" spans="1:7">
      <c r="A123" s="9">
        <f>'(1)'!A123</f>
        <v>42465</v>
      </c>
      <c r="B123">
        <v>4331.28</v>
      </c>
      <c r="C123">
        <v>4331.28</v>
      </c>
      <c r="D123">
        <v>4261.25</v>
      </c>
      <c r="E123">
        <v>4322.24</v>
      </c>
      <c r="F123" s="12">
        <v>143345904</v>
      </c>
      <c r="G123" s="12">
        <v>1197592.5</v>
      </c>
    </row>
    <row r="124" spans="1:7">
      <c r="A124" s="9">
        <f>'(1)'!A124</f>
        <v>42466</v>
      </c>
      <c r="B124">
        <v>4311.1899999999996</v>
      </c>
      <c r="C124">
        <v>4378.05</v>
      </c>
      <c r="D124">
        <v>4280.8999999999996</v>
      </c>
      <c r="E124">
        <v>4345.22</v>
      </c>
      <c r="F124" s="12">
        <v>109478952</v>
      </c>
      <c r="G124" s="12">
        <v>1207716.5</v>
      </c>
    </row>
    <row r="125" spans="1:7">
      <c r="A125" s="9">
        <f>'(1)'!A125</f>
        <v>42467</v>
      </c>
      <c r="B125">
        <v>4283.1400000000003</v>
      </c>
      <c r="C125">
        <v>4285.7299999999996</v>
      </c>
      <c r="D125">
        <v>4241.6099999999997</v>
      </c>
      <c r="E125">
        <v>4250.28</v>
      </c>
      <c r="F125" s="12">
        <v>135258704</v>
      </c>
      <c r="G125" s="12">
        <v>1229213.6299999999</v>
      </c>
    </row>
    <row r="126" spans="1:7">
      <c r="A126" s="9">
        <f>'(1)'!A126</f>
        <v>42468</v>
      </c>
      <c r="B126">
        <v>4262.3</v>
      </c>
      <c r="C126">
        <v>4284.6400000000003</v>
      </c>
      <c r="D126">
        <v>4243.0200000000004</v>
      </c>
      <c r="E126">
        <v>4284.6400000000003</v>
      </c>
      <c r="F126" s="12">
        <v>109323072</v>
      </c>
      <c r="G126" s="12">
        <v>1212502.25</v>
      </c>
    </row>
    <row r="127" spans="1:7">
      <c r="A127" s="9">
        <f>'(1)'!A127</f>
        <v>42471</v>
      </c>
      <c r="B127">
        <v>4288.71</v>
      </c>
      <c r="C127">
        <v>4316.78</v>
      </c>
      <c r="D127">
        <v>4229.12</v>
      </c>
      <c r="E127">
        <v>4245.91</v>
      </c>
      <c r="F127" s="12">
        <v>101377144</v>
      </c>
      <c r="G127" s="12">
        <v>1195520.5</v>
      </c>
    </row>
    <row r="128" spans="1:7">
      <c r="A128" s="9">
        <f>'(1)'!A128</f>
        <v>42472</v>
      </c>
      <c r="B128">
        <v>4259.1000000000004</v>
      </c>
      <c r="C128">
        <v>4315.59</v>
      </c>
      <c r="D128">
        <v>4258.51</v>
      </c>
      <c r="E128">
        <v>4303.12</v>
      </c>
      <c r="F128" s="12">
        <v>103981312</v>
      </c>
      <c r="G128" s="12">
        <v>1200573.5</v>
      </c>
    </row>
    <row r="129" spans="1:7">
      <c r="A129" s="9">
        <f>'(1)'!A129</f>
        <v>42473</v>
      </c>
      <c r="B129">
        <v>4294.12</v>
      </c>
      <c r="C129">
        <v>4338.8100000000004</v>
      </c>
      <c r="D129">
        <v>4263.08</v>
      </c>
      <c r="E129">
        <v>4312.63</v>
      </c>
      <c r="F129" s="12">
        <v>106558816</v>
      </c>
      <c r="G129" s="12">
        <v>1173946.8799999999</v>
      </c>
    </row>
    <row r="130" spans="1:7">
      <c r="A130" s="9">
        <f>'(1)'!A130</f>
        <v>42474</v>
      </c>
      <c r="B130">
        <v>4317.5</v>
      </c>
      <c r="C130">
        <v>4348.3999999999996</v>
      </c>
      <c r="D130">
        <v>4269.1000000000004</v>
      </c>
      <c r="E130">
        <v>4345.91</v>
      </c>
      <c r="F130" s="12">
        <v>125016528</v>
      </c>
      <c r="G130" s="12">
        <v>1183004.5</v>
      </c>
    </row>
    <row r="131" spans="1:7">
      <c r="A131" s="9">
        <f>'(1)'!A131</f>
        <v>42475</v>
      </c>
      <c r="B131">
        <v>4407.03</v>
      </c>
      <c r="C131">
        <v>4490.3100000000004</v>
      </c>
      <c r="D131">
        <v>4404.58</v>
      </c>
      <c r="E131">
        <v>4490.3100000000004</v>
      </c>
      <c r="F131" s="12">
        <v>159577904</v>
      </c>
      <c r="G131" s="12">
        <v>1172434.3799999999</v>
      </c>
    </row>
    <row r="132" spans="1:7">
      <c r="A132" s="9">
        <f>'(1)'!A132</f>
        <v>42478</v>
      </c>
      <c r="B132">
        <v>4487.22</v>
      </c>
      <c r="C132">
        <v>4515</v>
      </c>
      <c r="D132">
        <v>4473.3500000000004</v>
      </c>
      <c r="E132">
        <v>4511.51</v>
      </c>
      <c r="F132" s="12">
        <v>129035904</v>
      </c>
      <c r="G132" s="12">
        <v>1187185.25</v>
      </c>
    </row>
    <row r="133" spans="1:7">
      <c r="A133" s="9">
        <f>'(1)'!A133</f>
        <v>42479</v>
      </c>
      <c r="B133">
        <v>4502.16</v>
      </c>
      <c r="C133">
        <v>4508.16</v>
      </c>
      <c r="D133">
        <v>4482.33</v>
      </c>
      <c r="E133">
        <v>4495.17</v>
      </c>
      <c r="F133" s="12">
        <v>113872312</v>
      </c>
      <c r="G133" s="12">
        <v>1190427.25</v>
      </c>
    </row>
    <row r="134" spans="1:7">
      <c r="A134" s="9">
        <f>'(1)'!A134</f>
        <v>42480</v>
      </c>
      <c r="B134">
        <v>4425.25</v>
      </c>
      <c r="C134">
        <v>4517.08</v>
      </c>
      <c r="D134">
        <v>4424.76</v>
      </c>
      <c r="E134">
        <v>4506.84</v>
      </c>
      <c r="F134" s="12">
        <v>95273672</v>
      </c>
      <c r="G134" s="12">
        <v>1200762</v>
      </c>
    </row>
    <row r="135" spans="1:7">
      <c r="A135" s="9">
        <f>'(1)'!A135</f>
        <v>42481</v>
      </c>
      <c r="B135">
        <v>4521.6000000000004</v>
      </c>
      <c r="C135">
        <v>4577.87</v>
      </c>
      <c r="D135">
        <v>4521.6000000000004</v>
      </c>
      <c r="E135">
        <v>4566.4799999999996</v>
      </c>
      <c r="F135" s="12">
        <v>118791176</v>
      </c>
      <c r="G135" s="12">
        <v>1240891.8799999999</v>
      </c>
    </row>
    <row r="136" spans="1:7">
      <c r="A136" s="9">
        <f>'(1)'!A136</f>
        <v>42482</v>
      </c>
      <c r="B136">
        <v>4546.3500000000004</v>
      </c>
      <c r="C136">
        <v>4596.33</v>
      </c>
      <c r="D136">
        <v>4538.43</v>
      </c>
      <c r="E136">
        <v>4591.92</v>
      </c>
      <c r="F136" s="12">
        <v>119388576</v>
      </c>
      <c r="G136" s="12">
        <v>1246316.5</v>
      </c>
    </row>
    <row r="137" spans="1:7">
      <c r="A137" s="9">
        <f>'(1)'!A137</f>
        <v>42485</v>
      </c>
      <c r="B137">
        <v>4607.6899999999996</v>
      </c>
      <c r="C137">
        <v>4607.6899999999996</v>
      </c>
      <c r="D137">
        <v>4551.33</v>
      </c>
      <c r="E137">
        <v>4582.83</v>
      </c>
      <c r="F137" s="12">
        <v>128828800</v>
      </c>
      <c r="G137" s="12">
        <v>1241721</v>
      </c>
    </row>
    <row r="138" spans="1:7">
      <c r="A138" s="9">
        <f>'(1)'!A138</f>
        <v>42486</v>
      </c>
      <c r="B138">
        <v>4578.82</v>
      </c>
      <c r="C138">
        <v>4580.5200000000004</v>
      </c>
      <c r="D138">
        <v>4553.59</v>
      </c>
      <c r="E138">
        <v>4569.66</v>
      </c>
      <c r="F138" s="12">
        <v>103122136</v>
      </c>
      <c r="G138" s="12">
        <v>1245511.75</v>
      </c>
    </row>
    <row r="139" spans="1:7">
      <c r="A139" s="9">
        <f>'(1)'!A139</f>
        <v>42487</v>
      </c>
      <c r="B139">
        <v>4561.92</v>
      </c>
      <c r="C139">
        <v>4574.46</v>
      </c>
      <c r="D139">
        <v>4522.2299999999996</v>
      </c>
      <c r="E139">
        <v>4546.12</v>
      </c>
      <c r="F139" s="12">
        <v>90647336</v>
      </c>
      <c r="G139" s="12">
        <v>1263863</v>
      </c>
    </row>
    <row r="140" spans="1:7">
      <c r="A140" s="9">
        <f>'(1)'!A140</f>
        <v>42488</v>
      </c>
      <c r="B140">
        <v>4557</v>
      </c>
      <c r="C140">
        <v>4579.12</v>
      </c>
      <c r="D140">
        <v>4515.3999999999996</v>
      </c>
      <c r="E140">
        <v>4533.18</v>
      </c>
      <c r="F140" s="12">
        <v>103713648</v>
      </c>
      <c r="G140" s="12">
        <v>1270908.8799999999</v>
      </c>
    </row>
    <row r="141" spans="1:7">
      <c r="A141" s="9">
        <f>'(1)'!A141</f>
        <v>42489</v>
      </c>
      <c r="B141">
        <v>4534.99</v>
      </c>
      <c r="C141">
        <v>4564.7</v>
      </c>
      <c r="D141">
        <v>4525.79</v>
      </c>
      <c r="E141">
        <v>4559.3999999999996</v>
      </c>
      <c r="F141" s="12">
        <v>109785808</v>
      </c>
      <c r="G141" s="12">
        <v>1266368.6299999999</v>
      </c>
    </row>
    <row r="142" spans="1:7">
      <c r="A142" s="9">
        <f>'(1)'!A142</f>
        <v>42492</v>
      </c>
      <c r="B142">
        <v>4520.25</v>
      </c>
      <c r="C142">
        <v>4557.3599999999997</v>
      </c>
      <c r="D142">
        <v>4482.37</v>
      </c>
      <c r="E142">
        <v>4557.3599999999997</v>
      </c>
      <c r="F142" s="12">
        <v>114806056</v>
      </c>
      <c r="G142" s="12">
        <v>1261531.75</v>
      </c>
    </row>
    <row r="143" spans="1:7">
      <c r="A143" s="9">
        <f>'(1)'!A143</f>
        <v>42493</v>
      </c>
      <c r="B143">
        <v>4500.43</v>
      </c>
      <c r="C143">
        <v>4508.83</v>
      </c>
      <c r="D143">
        <v>4428.59</v>
      </c>
      <c r="E143">
        <v>4428.96</v>
      </c>
      <c r="F143" s="12">
        <v>132178008</v>
      </c>
      <c r="G143" s="12">
        <v>1254844.1299999999</v>
      </c>
    </row>
    <row r="144" spans="1:7">
      <c r="A144" s="9">
        <f>'(1)'!A144</f>
        <v>42494</v>
      </c>
      <c r="B144">
        <v>4455.76</v>
      </c>
      <c r="C144">
        <v>4458.74</v>
      </c>
      <c r="D144">
        <v>4429.47</v>
      </c>
      <c r="E144">
        <v>4442.75</v>
      </c>
      <c r="F144" s="12">
        <v>65202436</v>
      </c>
      <c r="G144" s="12">
        <v>1251796.25</v>
      </c>
    </row>
    <row r="145" spans="1:7">
      <c r="A145" s="9">
        <f>'(1)'!A145</f>
        <v>42495</v>
      </c>
      <c r="B145">
        <v>4435</v>
      </c>
      <c r="C145">
        <v>4437.6499999999996</v>
      </c>
      <c r="D145">
        <v>4364.01</v>
      </c>
      <c r="E145">
        <v>4371.9799999999996</v>
      </c>
      <c r="F145" s="12">
        <v>111101904</v>
      </c>
      <c r="G145" s="12">
        <v>1258477.1299999999</v>
      </c>
    </row>
    <row r="146" spans="1:7">
      <c r="A146" s="9">
        <f>'(1)'!A146</f>
        <v>42496</v>
      </c>
      <c r="B146">
        <v>4365.2</v>
      </c>
      <c r="C146">
        <v>4387.75</v>
      </c>
      <c r="D146">
        <v>4317.28</v>
      </c>
      <c r="E146">
        <v>4324.2299999999996</v>
      </c>
      <c r="F146" s="12">
        <v>120569064</v>
      </c>
      <c r="G146" s="12">
        <v>1259132.1299999999</v>
      </c>
    </row>
    <row r="147" spans="1:7">
      <c r="A147" s="9">
        <f>'(1)'!A147</f>
        <v>42499</v>
      </c>
      <c r="B147">
        <v>4321.3599999999997</v>
      </c>
      <c r="C147">
        <v>4346.2</v>
      </c>
      <c r="D147">
        <v>4303.25</v>
      </c>
      <c r="E147">
        <v>4319.46</v>
      </c>
      <c r="F147" s="12">
        <v>79774296</v>
      </c>
      <c r="G147" s="12">
        <v>1223237.1299999999</v>
      </c>
    </row>
    <row r="148" spans="1:7">
      <c r="A148" s="9">
        <f>'(1)'!A148</f>
        <v>42500</v>
      </c>
      <c r="B148">
        <v>4290.41</v>
      </c>
      <c r="C148">
        <v>4311.49</v>
      </c>
      <c r="D148">
        <v>4245.17</v>
      </c>
      <c r="E148">
        <v>4301.24</v>
      </c>
      <c r="F148" s="12">
        <v>114912080</v>
      </c>
      <c r="G148" s="12">
        <v>1226974.8799999999</v>
      </c>
    </row>
    <row r="149" spans="1:7">
      <c r="A149" s="9">
        <f>'(1)'!A149</f>
        <v>42501</v>
      </c>
      <c r="B149">
        <v>4322.6899999999996</v>
      </c>
      <c r="C149">
        <v>4363.5600000000004</v>
      </c>
      <c r="D149">
        <v>4302.96</v>
      </c>
      <c r="E149">
        <v>4322.8100000000004</v>
      </c>
      <c r="F149" s="12">
        <v>115685696</v>
      </c>
      <c r="G149" s="12">
        <v>1207216</v>
      </c>
    </row>
    <row r="150" spans="1:7">
      <c r="A150" s="9">
        <f>'(1)'!A150</f>
        <v>42502</v>
      </c>
      <c r="B150">
        <v>4338.05</v>
      </c>
      <c r="C150">
        <v>4374.75</v>
      </c>
      <c r="D150">
        <v>4320.29</v>
      </c>
      <c r="E150">
        <v>4338.21</v>
      </c>
      <c r="F150" s="12">
        <v>107376800</v>
      </c>
      <c r="G150" s="12">
        <v>1194716.8799999999</v>
      </c>
    </row>
    <row r="151" spans="1:7">
      <c r="A151" s="9">
        <f>'(1)'!A151</f>
        <v>42503</v>
      </c>
      <c r="B151">
        <v>4335.1400000000003</v>
      </c>
      <c r="C151">
        <v>4340.58</v>
      </c>
      <c r="D151">
        <v>4289.38</v>
      </c>
      <c r="E151">
        <v>4316.67</v>
      </c>
      <c r="F151" s="12">
        <v>96173440</v>
      </c>
      <c r="G151" s="12">
        <v>1193638.25</v>
      </c>
    </row>
    <row r="152" spans="1:7">
      <c r="A152" s="9">
        <f>'(1)'!A152</f>
        <v>42506</v>
      </c>
      <c r="B152">
        <v>4295.74</v>
      </c>
      <c r="C152">
        <v>4361.88</v>
      </c>
      <c r="D152">
        <v>4266.96</v>
      </c>
      <c r="E152">
        <v>4293.2700000000004</v>
      </c>
      <c r="F152" s="12">
        <v>106497160</v>
      </c>
      <c r="G152" s="12">
        <v>1188510.8799999999</v>
      </c>
    </row>
    <row r="153" spans="1:7">
      <c r="A153" s="9">
        <f>'(1)'!A153</f>
        <v>42507</v>
      </c>
      <c r="B153">
        <v>4264.7700000000004</v>
      </c>
      <c r="C153">
        <v>4335.1499999999996</v>
      </c>
      <c r="D153">
        <v>4253.13</v>
      </c>
      <c r="E153">
        <v>4319.99</v>
      </c>
      <c r="F153" s="12">
        <v>102677576</v>
      </c>
      <c r="G153" s="12">
        <v>1193903.8799999999</v>
      </c>
    </row>
    <row r="154" spans="1:7">
      <c r="A154" s="9">
        <f>'(1)'!A154</f>
        <v>42508</v>
      </c>
      <c r="B154">
        <v>4290.6499999999996</v>
      </c>
      <c r="C154">
        <v>4316.28</v>
      </c>
      <c r="D154">
        <v>4269.63</v>
      </c>
      <c r="E154">
        <v>4312.28</v>
      </c>
      <c r="F154" s="12">
        <v>50339856</v>
      </c>
      <c r="G154" s="12">
        <v>1199587.5</v>
      </c>
    </row>
    <row r="155" spans="1:7">
      <c r="A155" s="9">
        <f>'(1)'!A155</f>
        <v>42509</v>
      </c>
      <c r="B155">
        <v>4325.1099999999997</v>
      </c>
      <c r="C155">
        <v>4362.33</v>
      </c>
      <c r="D155">
        <v>4273.8599999999997</v>
      </c>
      <c r="E155">
        <v>4297.57</v>
      </c>
      <c r="F155" s="12">
        <v>104562968</v>
      </c>
      <c r="G155" s="12">
        <v>1193732.6299999999</v>
      </c>
    </row>
    <row r="156" spans="1:7">
      <c r="A156" s="9">
        <f>'(1)'!A156</f>
        <v>42510</v>
      </c>
      <c r="B156">
        <v>4275.3900000000003</v>
      </c>
      <c r="C156">
        <v>4322.2299999999996</v>
      </c>
      <c r="D156">
        <v>4267.71</v>
      </c>
      <c r="E156">
        <v>4319.3</v>
      </c>
      <c r="F156" s="12">
        <v>89937072</v>
      </c>
      <c r="G156" s="12">
        <v>1186626.25</v>
      </c>
    </row>
    <row r="157" spans="1:7">
      <c r="A157" s="9">
        <f>'(1)'!A157</f>
        <v>42513</v>
      </c>
      <c r="B157">
        <v>4292.25</v>
      </c>
      <c r="C157">
        <v>4314.2299999999996</v>
      </c>
      <c r="D157">
        <v>4274.57</v>
      </c>
      <c r="E157">
        <v>4282.54</v>
      </c>
      <c r="F157" s="12">
        <v>104572808</v>
      </c>
      <c r="G157" s="12">
        <v>1193574.3799999999</v>
      </c>
    </row>
    <row r="158" spans="1:7">
      <c r="A158" s="9">
        <f>'(1)'!A158</f>
        <v>42514</v>
      </c>
      <c r="B158">
        <v>4323.62</v>
      </c>
      <c r="C158">
        <v>4353.8999999999996</v>
      </c>
      <c r="D158">
        <v>4312.5</v>
      </c>
      <c r="E158">
        <v>4353.8999999999996</v>
      </c>
      <c r="F158" s="12">
        <v>113025792</v>
      </c>
      <c r="G158" s="12">
        <v>1189889.6299999999</v>
      </c>
    </row>
    <row r="159" spans="1:7">
      <c r="A159" s="9">
        <f>'(1)'!A159</f>
        <v>42515</v>
      </c>
      <c r="B159">
        <v>4344.8900000000003</v>
      </c>
      <c r="C159">
        <v>4357.08</v>
      </c>
      <c r="D159">
        <v>4300.18</v>
      </c>
      <c r="E159">
        <v>4325.1000000000004</v>
      </c>
      <c r="F159" s="12">
        <v>81246768</v>
      </c>
      <c r="G159" s="12">
        <v>1185547.25</v>
      </c>
    </row>
    <row r="160" spans="1:7">
      <c r="A160" s="9">
        <f>'(1)'!A160</f>
        <v>42516</v>
      </c>
      <c r="B160">
        <v>4309.3</v>
      </c>
      <c r="C160">
        <v>4440.6499999999996</v>
      </c>
      <c r="D160">
        <v>4300.42</v>
      </c>
      <c r="E160">
        <v>4431.5200000000004</v>
      </c>
      <c r="F160" s="12">
        <v>107374160</v>
      </c>
      <c r="G160" s="12">
        <v>1191742.6299999999</v>
      </c>
    </row>
    <row r="161" spans="1:7">
      <c r="A161" s="9">
        <f>'(1)'!A161</f>
        <v>42517</v>
      </c>
      <c r="B161">
        <v>4457.8500000000004</v>
      </c>
      <c r="C161">
        <v>4490.17</v>
      </c>
      <c r="D161">
        <v>4445.79</v>
      </c>
      <c r="E161">
        <v>4481.6400000000003</v>
      </c>
      <c r="F161" s="12">
        <v>111010616</v>
      </c>
      <c r="G161" s="12">
        <v>1181196.6299999999</v>
      </c>
    </row>
    <row r="162" spans="1:7">
      <c r="A162" s="9">
        <f>'(1)'!A162</f>
        <v>42521</v>
      </c>
      <c r="B162">
        <v>4478.17</v>
      </c>
      <c r="C162">
        <v>4513.7700000000004</v>
      </c>
      <c r="D162">
        <v>4477.0200000000004</v>
      </c>
      <c r="E162">
        <v>4512.6400000000003</v>
      </c>
      <c r="F162" s="12">
        <v>107098104</v>
      </c>
      <c r="G162" s="12">
        <v>1200396.3799999999</v>
      </c>
    </row>
    <row r="163" spans="1:7">
      <c r="A163" s="9">
        <f>'(1)'!A163</f>
        <v>42522</v>
      </c>
      <c r="B163">
        <v>4498.43</v>
      </c>
      <c r="C163">
        <v>4518.22</v>
      </c>
      <c r="D163">
        <v>4493.0600000000004</v>
      </c>
      <c r="E163">
        <v>4514.74</v>
      </c>
      <c r="F163" s="12">
        <v>87928976</v>
      </c>
      <c r="G163" s="12">
        <v>1192546.25</v>
      </c>
    </row>
    <row r="164" spans="1:7">
      <c r="A164" s="9">
        <f>'(1)'!A164</f>
        <v>42523</v>
      </c>
      <c r="B164">
        <v>4507.09</v>
      </c>
      <c r="C164">
        <v>4531.18</v>
      </c>
      <c r="D164">
        <v>4503.5200000000004</v>
      </c>
      <c r="E164">
        <v>4529.3999999999996</v>
      </c>
      <c r="F164" s="12">
        <v>41231972</v>
      </c>
      <c r="G164" s="12">
        <v>1221794.6299999999</v>
      </c>
    </row>
    <row r="165" spans="1:7">
      <c r="A165" s="9">
        <f>'(1)'!A165</f>
        <v>42524</v>
      </c>
      <c r="B165">
        <v>4532.32</v>
      </c>
      <c r="C165">
        <v>4536.63</v>
      </c>
      <c r="D165">
        <v>4496.8599999999997</v>
      </c>
      <c r="E165">
        <v>4505.62</v>
      </c>
      <c r="F165" s="12">
        <v>122221304</v>
      </c>
      <c r="G165" s="12">
        <v>1235177.6299999999</v>
      </c>
    </row>
    <row r="166" spans="1:7">
      <c r="A166" s="9">
        <f>'(1)'!A166</f>
        <v>42527</v>
      </c>
      <c r="B166">
        <v>4502.84</v>
      </c>
      <c r="C166">
        <v>4507.22</v>
      </c>
      <c r="D166">
        <v>4458.3</v>
      </c>
      <c r="E166">
        <v>4475.3900000000003</v>
      </c>
      <c r="F166" s="12">
        <v>95269504</v>
      </c>
      <c r="G166" s="12">
        <v>1244455.25</v>
      </c>
    </row>
    <row r="167" spans="1:7">
      <c r="A167" s="9">
        <f>'(1)'!A167</f>
        <v>42528</v>
      </c>
      <c r="B167">
        <v>4468.84</v>
      </c>
      <c r="C167">
        <v>4486.5600000000004</v>
      </c>
      <c r="D167">
        <v>4447.62</v>
      </c>
      <c r="E167">
        <v>4466</v>
      </c>
      <c r="F167" s="12">
        <v>96508792</v>
      </c>
      <c r="G167" s="12">
        <v>1244427.3799999999</v>
      </c>
    </row>
    <row r="168" spans="1:7">
      <c r="A168" s="9">
        <f>'(1)'!A168</f>
        <v>42529</v>
      </c>
      <c r="B168">
        <v>4477.83</v>
      </c>
      <c r="C168">
        <v>4492.2</v>
      </c>
      <c r="D168">
        <v>4396.63</v>
      </c>
      <c r="E168">
        <v>4421.78</v>
      </c>
      <c r="F168" s="12">
        <v>115095280</v>
      </c>
      <c r="G168" s="12">
        <v>1248519.75</v>
      </c>
    </row>
    <row r="169" spans="1:7">
      <c r="A169" s="9">
        <f>'(1)'!A169</f>
        <v>42530</v>
      </c>
      <c r="B169">
        <v>4407.01</v>
      </c>
      <c r="C169">
        <v>4435.63</v>
      </c>
      <c r="D169">
        <v>4407.01</v>
      </c>
      <c r="E169">
        <v>4423.38</v>
      </c>
      <c r="F169" s="12">
        <v>73061400</v>
      </c>
      <c r="G169" s="12">
        <v>1242802.25</v>
      </c>
    </row>
    <row r="170" spans="1:7">
      <c r="A170" s="9">
        <f>'(1)'!A170</f>
        <v>42531</v>
      </c>
      <c r="B170">
        <v>4443.41</v>
      </c>
      <c r="C170">
        <v>4486.47</v>
      </c>
      <c r="D170">
        <v>4441.21</v>
      </c>
      <c r="E170">
        <v>4475.8599999999997</v>
      </c>
      <c r="F170" s="12">
        <v>99287528</v>
      </c>
      <c r="G170" s="12">
        <v>1234238.3799999999</v>
      </c>
    </row>
    <row r="171" spans="1:7">
      <c r="A171" s="9">
        <f>'(1)'!A171</f>
        <v>42534</v>
      </c>
      <c r="B171">
        <v>4461.28</v>
      </c>
      <c r="C171">
        <v>4473.29</v>
      </c>
      <c r="D171">
        <v>4435.3500000000004</v>
      </c>
      <c r="E171">
        <v>4448.7299999999996</v>
      </c>
      <c r="F171" s="12">
        <v>96424496</v>
      </c>
      <c r="G171" s="12">
        <v>1232386.8799999999</v>
      </c>
    </row>
    <row r="172" spans="1:7">
      <c r="A172" s="9">
        <f>'(1)'!A172</f>
        <v>42535</v>
      </c>
      <c r="B172">
        <v>4437.0200000000004</v>
      </c>
      <c r="C172">
        <v>4438.38</v>
      </c>
      <c r="D172">
        <v>4394.5200000000004</v>
      </c>
      <c r="E172">
        <v>4405.6099999999997</v>
      </c>
      <c r="F172" s="12">
        <v>98320240</v>
      </c>
      <c r="G172" s="12">
        <v>1220829.75</v>
      </c>
    </row>
    <row r="173" spans="1:7">
      <c r="A173" s="9">
        <f>'(1)'!A173</f>
        <v>42536</v>
      </c>
      <c r="B173">
        <v>4390.8100000000004</v>
      </c>
      <c r="C173">
        <v>4390.8100000000004</v>
      </c>
      <c r="D173">
        <v>4301.1000000000004</v>
      </c>
      <c r="E173">
        <v>4306.72</v>
      </c>
      <c r="F173" s="12">
        <v>123146136</v>
      </c>
      <c r="G173" s="12">
        <v>1221860.6299999999</v>
      </c>
    </row>
    <row r="174" spans="1:7">
      <c r="A174" s="9">
        <f>'(1)'!A174</f>
        <v>42537</v>
      </c>
      <c r="B174">
        <v>4253.9799999999996</v>
      </c>
      <c r="C174">
        <v>4275.97</v>
      </c>
      <c r="D174">
        <v>4227.0200000000004</v>
      </c>
      <c r="E174">
        <v>4227.0200000000004</v>
      </c>
      <c r="F174" s="12">
        <v>119468720</v>
      </c>
      <c r="G174" s="12">
        <v>1236715</v>
      </c>
    </row>
    <row r="175" spans="1:7">
      <c r="A175" s="9">
        <f>'(1)'!A175</f>
        <v>42538</v>
      </c>
      <c r="B175">
        <v>4175.21</v>
      </c>
      <c r="C175">
        <v>4199.54</v>
      </c>
      <c r="D175">
        <v>4127.87</v>
      </c>
      <c r="E175">
        <v>4130.33</v>
      </c>
      <c r="F175" s="12">
        <v>140334576</v>
      </c>
      <c r="G175" s="12">
        <v>1229810.25</v>
      </c>
    </row>
    <row r="176" spans="1:7">
      <c r="A176" s="9">
        <f>'(1)'!A176</f>
        <v>42541</v>
      </c>
      <c r="B176">
        <v>4172.7299999999996</v>
      </c>
      <c r="C176">
        <v>4204.01</v>
      </c>
      <c r="D176">
        <v>4162.0200000000004</v>
      </c>
      <c r="E176">
        <v>4171.58</v>
      </c>
      <c r="F176" s="12">
        <v>126384240</v>
      </c>
      <c r="G176" s="12">
        <v>1217335.5</v>
      </c>
    </row>
    <row r="177" spans="1:7">
      <c r="A177" s="9">
        <f>'(1)'!A177</f>
        <v>42542</v>
      </c>
      <c r="B177">
        <v>4116.5</v>
      </c>
      <c r="C177">
        <v>4162.37</v>
      </c>
      <c r="D177">
        <v>4109.82</v>
      </c>
      <c r="E177">
        <v>4153.01</v>
      </c>
      <c r="F177" s="12">
        <v>121155384</v>
      </c>
      <c r="G177" s="12">
        <v>1190150.1299999999</v>
      </c>
    </row>
    <row r="178" spans="1:7">
      <c r="A178" s="9">
        <f>'(1)'!A178</f>
        <v>42543</v>
      </c>
      <c r="B178">
        <v>4179.4399999999996</v>
      </c>
      <c r="C178">
        <v>4218.53</v>
      </c>
      <c r="D178">
        <v>4170.17</v>
      </c>
      <c r="E178">
        <v>4193.83</v>
      </c>
      <c r="F178" s="12">
        <v>202726896</v>
      </c>
      <c r="G178" s="12">
        <v>1167818.5</v>
      </c>
    </row>
    <row r="179" spans="1:7">
      <c r="A179" s="9">
        <f>'(1)'!A179</f>
        <v>42544</v>
      </c>
      <c r="B179">
        <v>4301.1899999999996</v>
      </c>
      <c r="C179">
        <v>4351.21</v>
      </c>
      <c r="D179">
        <v>4292.92</v>
      </c>
      <c r="E179">
        <v>4340.76</v>
      </c>
      <c r="F179" s="12">
        <v>118066128</v>
      </c>
      <c r="G179" s="12">
        <v>1141302.25</v>
      </c>
    </row>
    <row r="180" spans="1:7">
      <c r="A180" s="9">
        <f>'(1)'!A180</f>
        <v>42545</v>
      </c>
      <c r="B180">
        <v>4335.8900000000003</v>
      </c>
      <c r="C180">
        <v>4382.91</v>
      </c>
      <c r="D180">
        <v>4321.46</v>
      </c>
      <c r="E180">
        <v>4367.24</v>
      </c>
      <c r="F180" s="12">
        <v>103007832</v>
      </c>
      <c r="G180" s="12">
        <v>1153218.25</v>
      </c>
    </row>
    <row r="181" spans="1:7">
      <c r="A181" s="9">
        <f>'(1)'!A181</f>
        <v>42548</v>
      </c>
      <c r="B181">
        <v>4398.3999999999996</v>
      </c>
      <c r="C181">
        <v>4416.9799999999996</v>
      </c>
      <c r="D181">
        <v>4372.3500000000004</v>
      </c>
      <c r="E181">
        <v>4380.03</v>
      </c>
      <c r="F181" s="12">
        <v>94919888</v>
      </c>
      <c r="G181" s="12">
        <v>1147867.8799999999</v>
      </c>
    </row>
    <row r="182" spans="1:7">
      <c r="A182" s="9">
        <f>'(1)'!A182</f>
        <v>42549</v>
      </c>
      <c r="B182">
        <v>4404.68</v>
      </c>
      <c r="C182">
        <v>4490.55</v>
      </c>
      <c r="D182">
        <v>4392.5200000000004</v>
      </c>
      <c r="E182">
        <v>4465.8999999999996</v>
      </c>
      <c r="F182" s="12">
        <v>128384888</v>
      </c>
      <c r="G182" s="12">
        <v>1158734.1299999999</v>
      </c>
    </row>
    <row r="183" spans="1:7">
      <c r="A183" s="9">
        <f>'(1)'!A183</f>
        <v>42550</v>
      </c>
      <c r="B183">
        <v>4114.58</v>
      </c>
      <c r="C183">
        <v>4198.8999999999996</v>
      </c>
      <c r="D183">
        <v>4007.97</v>
      </c>
      <c r="E183">
        <v>4106.7299999999996</v>
      </c>
      <c r="F183" s="12">
        <v>428634688</v>
      </c>
      <c r="G183" s="12">
        <v>1199340.6299999999</v>
      </c>
    </row>
    <row r="184" spans="1:7">
      <c r="A184" s="9">
        <f>'(1)'!A184</f>
        <v>42551</v>
      </c>
      <c r="B184">
        <v>4073.72</v>
      </c>
      <c r="C184">
        <v>4115.47</v>
      </c>
      <c r="D184">
        <v>3955.98</v>
      </c>
      <c r="E184">
        <v>3984.72</v>
      </c>
      <c r="F184" s="12">
        <v>246407472</v>
      </c>
      <c r="G184" s="12">
        <v>1206923.75</v>
      </c>
    </row>
    <row r="185" spans="1:7">
      <c r="A185" s="9">
        <f>'(1)'!A185</f>
        <v>42552</v>
      </c>
      <c r="B185">
        <v>4074.36</v>
      </c>
      <c r="C185">
        <v>4119.08</v>
      </c>
      <c r="D185">
        <v>4059.9</v>
      </c>
      <c r="E185">
        <v>4088.85</v>
      </c>
      <c r="F185" s="12">
        <v>184866304</v>
      </c>
      <c r="G185" s="12">
        <v>1210331.6299999999</v>
      </c>
    </row>
    <row r="186" spans="1:7">
      <c r="A186" s="9">
        <f>'(1)'!A186</f>
        <v>42556</v>
      </c>
      <c r="B186">
        <v>4139.37</v>
      </c>
      <c r="C186">
        <v>4206.3500000000004</v>
      </c>
      <c r="D186">
        <v>4128.08</v>
      </c>
      <c r="E186">
        <v>4195.32</v>
      </c>
      <c r="F186" s="12">
        <v>147163680</v>
      </c>
      <c r="G186" s="12">
        <v>1235191.75</v>
      </c>
    </row>
    <row r="187" spans="1:7">
      <c r="A187" s="9">
        <f>'(1)'!A187</f>
        <v>42557</v>
      </c>
      <c r="B187">
        <v>4182.1099999999997</v>
      </c>
      <c r="C187">
        <v>4249.53</v>
      </c>
      <c r="D187">
        <v>4155.45</v>
      </c>
      <c r="E187">
        <v>4237.4799999999996</v>
      </c>
      <c r="F187" s="12">
        <v>150823440</v>
      </c>
      <c r="G187" s="12">
        <v>1136769.6299999999</v>
      </c>
    </row>
    <row r="188" spans="1:7">
      <c r="A188" s="9">
        <f>'(1)'!A188</f>
        <v>42558</v>
      </c>
      <c r="B188">
        <v>4261.09</v>
      </c>
      <c r="C188">
        <v>4288.72</v>
      </c>
      <c r="D188">
        <v>4218.1000000000004</v>
      </c>
      <c r="E188">
        <v>4273.96</v>
      </c>
      <c r="F188" s="12">
        <v>119663208</v>
      </c>
      <c r="G188" s="12">
        <v>1102576.75</v>
      </c>
    </row>
    <row r="189" spans="1:7">
      <c r="A189" s="9">
        <f>'(1)'!A189</f>
        <v>42559</v>
      </c>
      <c r="B189">
        <v>4288.5</v>
      </c>
      <c r="C189">
        <v>4288.66</v>
      </c>
      <c r="D189">
        <v>4233</v>
      </c>
      <c r="E189">
        <v>4234.8599999999997</v>
      </c>
      <c r="F189" s="12">
        <v>74903024</v>
      </c>
      <c r="G189" s="12">
        <v>1130867</v>
      </c>
    </row>
    <row r="190" spans="1:7">
      <c r="A190" s="9">
        <f>'(1)'!A190</f>
        <v>42562</v>
      </c>
      <c r="B190">
        <v>4203.97</v>
      </c>
      <c r="C190">
        <v>4216.0600000000004</v>
      </c>
      <c r="D190">
        <v>4148.79</v>
      </c>
      <c r="E190">
        <v>4163.42</v>
      </c>
      <c r="F190" s="12">
        <v>115387024</v>
      </c>
      <c r="G190" s="12">
        <v>1159823.75</v>
      </c>
    </row>
    <row r="191" spans="1:7">
      <c r="A191" s="9">
        <f>'(1)'!A191</f>
        <v>42563</v>
      </c>
      <c r="B191">
        <v>4127.2</v>
      </c>
      <c r="C191">
        <v>4153.41</v>
      </c>
      <c r="D191">
        <v>4062.07</v>
      </c>
      <c r="E191">
        <v>4085.3</v>
      </c>
      <c r="F191" s="12">
        <v>143065664</v>
      </c>
      <c r="G191" s="12">
        <v>1171059</v>
      </c>
    </row>
    <row r="192" spans="1:7">
      <c r="A192" s="9">
        <f>'(1)'!A192</f>
        <v>42564</v>
      </c>
      <c r="B192">
        <v>4115.5</v>
      </c>
      <c r="C192">
        <v>4167.88</v>
      </c>
      <c r="D192">
        <v>4110.24</v>
      </c>
      <c r="E192">
        <v>4117.8500000000004</v>
      </c>
      <c r="F192" s="12">
        <v>102588008</v>
      </c>
      <c r="G192" s="12">
        <v>1181093.3799999999</v>
      </c>
    </row>
    <row r="193" spans="1:7">
      <c r="A193" s="9">
        <f>'(1)'!A193</f>
        <v>42565</v>
      </c>
      <c r="B193">
        <v>4106.6499999999996</v>
      </c>
      <c r="C193">
        <v>4210.34</v>
      </c>
      <c r="D193">
        <v>4102.68</v>
      </c>
      <c r="E193">
        <v>4190.68</v>
      </c>
      <c r="F193" s="12">
        <v>115703032</v>
      </c>
      <c r="G193" s="12">
        <v>1170938.5</v>
      </c>
    </row>
    <row r="194" spans="1:7">
      <c r="A194" s="9">
        <f>'(1)'!A194</f>
        <v>42566</v>
      </c>
      <c r="B194">
        <v>4221.22</v>
      </c>
      <c r="C194">
        <v>4271.71</v>
      </c>
      <c r="D194">
        <v>4207.37</v>
      </c>
      <c r="E194">
        <v>4264.53</v>
      </c>
      <c r="F194" s="12">
        <v>96266648</v>
      </c>
      <c r="G194" s="12">
        <v>1150970.3799999999</v>
      </c>
    </row>
    <row r="195" spans="1:7">
      <c r="A195" s="9">
        <f>'(1)'!A195</f>
        <v>42569</v>
      </c>
      <c r="B195">
        <v>4272.45</v>
      </c>
      <c r="C195">
        <v>4342.67</v>
      </c>
      <c r="D195">
        <v>4270.99</v>
      </c>
      <c r="E195">
        <v>4331.38</v>
      </c>
      <c r="F195" s="12">
        <v>133052000</v>
      </c>
      <c r="G195" s="12">
        <v>1129707.3799999999</v>
      </c>
    </row>
    <row r="196" spans="1:7">
      <c r="A196" s="9">
        <f>'(1)'!A196</f>
        <v>42570</v>
      </c>
      <c r="B196">
        <v>4329.53</v>
      </c>
      <c r="C196">
        <v>4358.67</v>
      </c>
      <c r="D196">
        <v>4321.8999999999996</v>
      </c>
      <c r="E196">
        <v>4335.26</v>
      </c>
      <c r="F196" s="12">
        <v>119976472</v>
      </c>
      <c r="G196" s="12">
        <v>1139046.25</v>
      </c>
    </row>
    <row r="197" spans="1:7">
      <c r="A197" s="9">
        <f>'(1)'!A197</f>
        <v>42571</v>
      </c>
      <c r="B197">
        <v>4375.67</v>
      </c>
      <c r="C197">
        <v>4402.2299999999996</v>
      </c>
      <c r="D197">
        <v>4345.4399999999996</v>
      </c>
      <c r="E197">
        <v>4385.5200000000004</v>
      </c>
      <c r="F197" s="12">
        <v>96166800</v>
      </c>
      <c r="G197" s="12">
        <v>1159121.5</v>
      </c>
    </row>
    <row r="198" spans="1:7">
      <c r="A198" s="9">
        <f>'(1)'!A198</f>
        <v>42572</v>
      </c>
      <c r="B198">
        <v>4367.43</v>
      </c>
      <c r="C198">
        <v>4383.6899999999996</v>
      </c>
      <c r="D198">
        <v>4342.7700000000004</v>
      </c>
      <c r="E198">
        <v>4372.51</v>
      </c>
      <c r="F198" s="12">
        <v>88334560</v>
      </c>
      <c r="G198" s="12">
        <v>1179258.1299999999</v>
      </c>
    </row>
    <row r="199" spans="1:7">
      <c r="A199" s="9">
        <f>'(1)'!A199</f>
        <v>42573</v>
      </c>
      <c r="B199">
        <v>4375.09</v>
      </c>
      <c r="C199">
        <v>4408.13</v>
      </c>
      <c r="D199">
        <v>4334.3599999999997</v>
      </c>
      <c r="E199">
        <v>4357.74</v>
      </c>
      <c r="F199" s="12">
        <v>72556568</v>
      </c>
      <c r="G199" s="12">
        <v>1197882.1299999999</v>
      </c>
    </row>
    <row r="200" spans="1:7">
      <c r="A200" s="9">
        <f>'(1)'!A200</f>
        <v>42576</v>
      </c>
      <c r="B200">
        <v>4345.3999999999996</v>
      </c>
      <c r="C200">
        <v>4357.34</v>
      </c>
      <c r="D200">
        <v>4304.2</v>
      </c>
      <c r="E200">
        <v>4330.13</v>
      </c>
      <c r="F200" s="12">
        <v>87351744</v>
      </c>
      <c r="G200" s="12">
        <v>1200183.3799999999</v>
      </c>
    </row>
    <row r="201" spans="1:7">
      <c r="A201" s="9">
        <f>'(1)'!A201</f>
        <v>42577</v>
      </c>
      <c r="B201">
        <v>4354.57</v>
      </c>
      <c r="C201">
        <v>4391.57</v>
      </c>
      <c r="D201">
        <v>4333.3599999999997</v>
      </c>
      <c r="E201">
        <v>4379.76</v>
      </c>
      <c r="F201" s="12">
        <v>87207248</v>
      </c>
      <c r="G201" s="12">
        <v>1213714.25</v>
      </c>
    </row>
    <row r="202" spans="1:7">
      <c r="A202" s="9">
        <f>'(1)'!A202</f>
        <v>42578</v>
      </c>
      <c r="B202">
        <v>4382.16</v>
      </c>
      <c r="C202">
        <v>4389.8999999999996</v>
      </c>
      <c r="D202">
        <v>4340.9399999999996</v>
      </c>
      <c r="E202">
        <v>4376.25</v>
      </c>
      <c r="F202" s="12">
        <v>91941232</v>
      </c>
      <c r="G202" s="12">
        <v>1209886.5</v>
      </c>
    </row>
    <row r="203" spans="1:7">
      <c r="A203" s="9">
        <f>'(1)'!A203</f>
        <v>42579</v>
      </c>
      <c r="B203">
        <v>4365.38</v>
      </c>
      <c r="C203">
        <v>4398.2700000000004</v>
      </c>
      <c r="D203">
        <v>4345.2299999999996</v>
      </c>
      <c r="E203">
        <v>4381.1000000000004</v>
      </c>
      <c r="F203" s="12">
        <v>73820232</v>
      </c>
      <c r="G203" s="12">
        <v>1206283.75</v>
      </c>
    </row>
    <row r="204" spans="1:7">
      <c r="A204" s="9">
        <f>'(1)'!A204</f>
        <v>42580</v>
      </c>
      <c r="B204">
        <v>4381.63</v>
      </c>
      <c r="C204">
        <v>4419.7700000000004</v>
      </c>
      <c r="D204">
        <v>4368.0600000000004</v>
      </c>
      <c r="E204">
        <v>4388</v>
      </c>
      <c r="F204" s="12">
        <v>80240240</v>
      </c>
      <c r="G204" s="12">
        <v>1198189.75</v>
      </c>
    </row>
    <row r="205" spans="1:7">
      <c r="A205" s="9">
        <f>'(1)'!A205</f>
        <v>42583</v>
      </c>
      <c r="B205">
        <v>4385.32</v>
      </c>
      <c r="C205">
        <v>4405.66</v>
      </c>
      <c r="D205">
        <v>4353.62</v>
      </c>
      <c r="E205">
        <v>4394.7700000000004</v>
      </c>
      <c r="F205" s="12">
        <v>90861432</v>
      </c>
      <c r="G205" s="12">
        <v>1212155.75</v>
      </c>
    </row>
    <row r="206" spans="1:7">
      <c r="A206" s="9">
        <f>'(1)'!A206</f>
        <v>42584</v>
      </c>
      <c r="B206">
        <v>4424.6000000000004</v>
      </c>
      <c r="C206">
        <v>4469.8999999999996</v>
      </c>
      <c r="D206">
        <v>4424.6000000000004</v>
      </c>
      <c r="E206">
        <v>4446.96</v>
      </c>
      <c r="F206" s="12">
        <v>112475432</v>
      </c>
      <c r="G206" s="12">
        <v>1211136</v>
      </c>
    </row>
    <row r="207" spans="1:7">
      <c r="A207" s="9">
        <f>'(1)'!A207</f>
        <v>42585</v>
      </c>
      <c r="B207">
        <v>4447.21</v>
      </c>
      <c r="C207">
        <v>4474.67</v>
      </c>
      <c r="D207">
        <v>4420.58</v>
      </c>
      <c r="E207">
        <v>4420.58</v>
      </c>
      <c r="F207" s="12">
        <v>107115088</v>
      </c>
      <c r="G207" s="12">
        <v>1212495.6299999999</v>
      </c>
    </row>
    <row r="208" spans="1:7">
      <c r="A208" s="9">
        <f>'(1)'!A208</f>
        <v>42586</v>
      </c>
      <c r="B208">
        <v>4429.49</v>
      </c>
      <c r="C208">
        <v>4439.8100000000004</v>
      </c>
      <c r="D208">
        <v>4408.38</v>
      </c>
      <c r="E208">
        <v>4439.8100000000004</v>
      </c>
      <c r="F208" s="12">
        <v>128784136</v>
      </c>
      <c r="G208" s="12">
        <v>1214839.1299999999</v>
      </c>
    </row>
    <row r="209" spans="1:7">
      <c r="A209" s="9">
        <f>'(1)'!A209</f>
        <v>42587</v>
      </c>
      <c r="B209">
        <v>4469.99</v>
      </c>
      <c r="C209">
        <v>4477.4399999999996</v>
      </c>
      <c r="D209">
        <v>4395.33</v>
      </c>
      <c r="E209">
        <v>4409.17</v>
      </c>
      <c r="F209" s="12">
        <v>89379688</v>
      </c>
      <c r="G209" s="12">
        <v>1216584.8799999999</v>
      </c>
    </row>
    <row r="210" spans="1:7">
      <c r="A210" s="9">
        <f>'(1)'!A210</f>
        <v>42590</v>
      </c>
      <c r="B210">
        <v>4395.8599999999997</v>
      </c>
      <c r="C210">
        <v>4398.2</v>
      </c>
      <c r="D210">
        <v>4320.8900000000003</v>
      </c>
      <c r="E210">
        <v>4327.99</v>
      </c>
      <c r="F210" s="12">
        <v>108914112</v>
      </c>
      <c r="G210" s="12">
        <v>1232778</v>
      </c>
    </row>
    <row r="211" spans="1:7">
      <c r="A211" s="9">
        <f>'(1)'!A211</f>
        <v>42591</v>
      </c>
      <c r="B211">
        <v>4346.3100000000004</v>
      </c>
      <c r="C211">
        <v>4347.9399999999996</v>
      </c>
      <c r="D211">
        <v>4293.34</v>
      </c>
      <c r="E211">
        <v>4321.08</v>
      </c>
      <c r="F211" s="12">
        <v>104933272</v>
      </c>
      <c r="G211" s="12">
        <v>1224762.6299999999</v>
      </c>
    </row>
    <row r="212" spans="1:7">
      <c r="A212" s="9">
        <f>'(1)'!A212</f>
        <v>42592</v>
      </c>
      <c r="B212">
        <v>4344.18</v>
      </c>
      <c r="C212">
        <v>4359.79</v>
      </c>
      <c r="D212">
        <v>4324.8100000000004</v>
      </c>
      <c r="E212">
        <v>4345.63</v>
      </c>
      <c r="F212" s="12">
        <v>87724960</v>
      </c>
      <c r="G212" s="12">
        <v>1229284.6299999999</v>
      </c>
    </row>
    <row r="213" spans="1:7">
      <c r="A213" s="9">
        <f>'(1)'!A213</f>
        <v>42593</v>
      </c>
      <c r="B213">
        <v>4362.9399999999996</v>
      </c>
      <c r="C213">
        <v>4416.66</v>
      </c>
      <c r="D213">
        <v>4361.58</v>
      </c>
      <c r="E213">
        <v>4410.55</v>
      </c>
      <c r="F213" s="12">
        <v>93764232</v>
      </c>
      <c r="G213" s="12">
        <v>1221179.6299999999</v>
      </c>
    </row>
    <row r="214" spans="1:7">
      <c r="A214" s="9">
        <f>'(1)'!A214</f>
        <v>42594</v>
      </c>
      <c r="B214">
        <v>4419.0200000000004</v>
      </c>
      <c r="C214">
        <v>4441.16</v>
      </c>
      <c r="D214">
        <v>4407.32</v>
      </c>
      <c r="E214">
        <v>4415.46</v>
      </c>
      <c r="F214" s="12">
        <v>72172152</v>
      </c>
      <c r="G214" s="12">
        <v>1199023.8799999999</v>
      </c>
    </row>
    <row r="215" spans="1:7">
      <c r="A215" s="9">
        <f>'(1)'!A215</f>
        <v>42597</v>
      </c>
      <c r="B215">
        <v>4412.8599999999997</v>
      </c>
      <c r="C215">
        <v>4468.34</v>
      </c>
      <c r="D215">
        <v>4410.72</v>
      </c>
      <c r="E215">
        <v>4468.07</v>
      </c>
      <c r="F215" s="12">
        <v>79448856</v>
      </c>
      <c r="G215" s="12">
        <v>1196913.6299999999</v>
      </c>
    </row>
    <row r="216" spans="1:7">
      <c r="A216" s="9">
        <f>'(1)'!A216</f>
        <v>42598</v>
      </c>
      <c r="B216">
        <v>4443.38</v>
      </c>
      <c r="C216">
        <v>4465.8900000000003</v>
      </c>
      <c r="D216">
        <v>4440.5600000000004</v>
      </c>
      <c r="E216">
        <v>4452.01</v>
      </c>
      <c r="F216" s="12">
        <v>70253048</v>
      </c>
      <c r="G216" s="12">
        <v>1204047.75</v>
      </c>
    </row>
    <row r="217" spans="1:7">
      <c r="A217" s="9">
        <f>'(1)'!A217</f>
        <v>42599</v>
      </c>
      <c r="B217">
        <v>4471.3</v>
      </c>
      <c r="C217">
        <v>4503.95</v>
      </c>
      <c r="D217">
        <v>4446.46</v>
      </c>
      <c r="E217">
        <v>4503.95</v>
      </c>
      <c r="F217" s="12">
        <v>70743912</v>
      </c>
      <c r="G217" s="12">
        <v>1222490.75</v>
      </c>
    </row>
    <row r="218" spans="1:7">
      <c r="A218" s="9">
        <f>'(1)'!A218</f>
        <v>42600</v>
      </c>
      <c r="B218">
        <v>4501.0600000000004</v>
      </c>
      <c r="C218">
        <v>4510.0600000000004</v>
      </c>
      <c r="D218">
        <v>4490.45</v>
      </c>
      <c r="E218">
        <v>4500.1899999999996</v>
      </c>
      <c r="F218" s="12">
        <v>64432548</v>
      </c>
      <c r="G218" s="12">
        <v>1223515.6299999999</v>
      </c>
    </row>
    <row r="219" spans="1:7">
      <c r="A219" s="9">
        <f>'(1)'!A219</f>
        <v>42601</v>
      </c>
      <c r="B219">
        <v>4503.6499999999996</v>
      </c>
      <c r="C219">
        <v>4528</v>
      </c>
      <c r="D219">
        <v>4494.49</v>
      </c>
      <c r="E219">
        <v>4497.8599999999997</v>
      </c>
      <c r="F219" s="12">
        <v>44737984</v>
      </c>
      <c r="G219" s="12">
        <v>1238342.8799999999</v>
      </c>
    </row>
    <row r="220" spans="1:7">
      <c r="A220" s="9">
        <f>'(1)'!A220</f>
        <v>42604</v>
      </c>
      <c r="B220">
        <v>4476.07</v>
      </c>
      <c r="C220">
        <v>4499.59</v>
      </c>
      <c r="D220">
        <v>4457.25</v>
      </c>
      <c r="E220">
        <v>4460.4399999999996</v>
      </c>
      <c r="F220" s="12">
        <v>77914960</v>
      </c>
      <c r="G220" s="12">
        <v>1233940.6299999999</v>
      </c>
    </row>
    <row r="221" spans="1:7">
      <c r="A221" s="9">
        <f>'(1)'!A221</f>
        <v>42605</v>
      </c>
      <c r="B221">
        <v>4475.13</v>
      </c>
      <c r="C221">
        <v>4478.58</v>
      </c>
      <c r="D221">
        <v>4415.33</v>
      </c>
      <c r="E221">
        <v>4417.68</v>
      </c>
      <c r="F221" s="12">
        <v>68515512</v>
      </c>
      <c r="G221" s="12">
        <v>1248621.5</v>
      </c>
    </row>
    <row r="222" spans="1:7">
      <c r="A222" s="9">
        <f>'(1)'!A222</f>
        <v>42606</v>
      </c>
      <c r="B222">
        <v>4441.2</v>
      </c>
      <c r="C222">
        <v>4447.25</v>
      </c>
      <c r="D222">
        <v>4413.0600000000004</v>
      </c>
      <c r="E222">
        <v>4437.0600000000004</v>
      </c>
      <c r="F222" s="12">
        <v>64600552</v>
      </c>
      <c r="G222" s="12">
        <v>1248201.1299999999</v>
      </c>
    </row>
    <row r="223" spans="1:7">
      <c r="A223" s="9">
        <f>'(1)'!A223</f>
        <v>42607</v>
      </c>
      <c r="B223">
        <v>4436.09</v>
      </c>
      <c r="C223">
        <v>4436.87</v>
      </c>
      <c r="D223">
        <v>4373.75</v>
      </c>
      <c r="E223">
        <v>4400.5200000000004</v>
      </c>
      <c r="F223" s="12">
        <v>76553208</v>
      </c>
      <c r="G223" s="12">
        <v>1247730.25</v>
      </c>
    </row>
    <row r="224" spans="1:7">
      <c r="A224" s="9">
        <f>'(1)'!A224</f>
        <v>42608</v>
      </c>
      <c r="B224">
        <v>4397.3900000000003</v>
      </c>
      <c r="C224">
        <v>4443.07</v>
      </c>
      <c r="D224">
        <v>4377.7</v>
      </c>
      <c r="E224">
        <v>4389.9399999999996</v>
      </c>
      <c r="F224" s="12">
        <v>67700880</v>
      </c>
      <c r="G224" s="12">
        <v>1237132.6299999999</v>
      </c>
    </row>
    <row r="225" spans="1:7">
      <c r="A225" s="9">
        <f>'(1)'!A225</f>
        <v>42611</v>
      </c>
      <c r="B225">
        <v>4406.34</v>
      </c>
      <c r="C225">
        <v>4436.1499999999996</v>
      </c>
      <c r="D225">
        <v>4404</v>
      </c>
      <c r="E225">
        <v>4421.45</v>
      </c>
      <c r="F225" s="12">
        <v>70076912</v>
      </c>
      <c r="G225" s="12">
        <v>1225294.75</v>
      </c>
    </row>
    <row r="226" spans="1:7">
      <c r="A226" s="9">
        <f>'(1)'!A226</f>
        <v>42612</v>
      </c>
      <c r="B226">
        <v>4389.17</v>
      </c>
      <c r="C226">
        <v>4453.7299999999996</v>
      </c>
      <c r="D226">
        <v>4382.71</v>
      </c>
      <c r="E226">
        <v>4435.47</v>
      </c>
      <c r="F226" s="12">
        <v>68729456</v>
      </c>
      <c r="G226" s="12">
        <v>1230330.8799999999</v>
      </c>
    </row>
    <row r="227" spans="1:7">
      <c r="A227" s="9">
        <f>'(1)'!A227</f>
        <v>42613</v>
      </c>
      <c r="B227">
        <v>4414.41</v>
      </c>
      <c r="C227">
        <v>4415.3100000000004</v>
      </c>
      <c r="D227">
        <v>4377.79</v>
      </c>
      <c r="E227">
        <v>4406.6099999999997</v>
      </c>
      <c r="F227" s="12">
        <v>66037848</v>
      </c>
      <c r="G227" s="12">
        <v>1220266.25</v>
      </c>
    </row>
    <row r="228" spans="1:7">
      <c r="A228" s="9">
        <f>'(1)'!A228</f>
        <v>42614</v>
      </c>
      <c r="B228">
        <v>4399.46</v>
      </c>
      <c r="C228">
        <v>4455.6099999999997</v>
      </c>
      <c r="D228">
        <v>4387.71</v>
      </c>
      <c r="E228">
        <v>4441.87</v>
      </c>
      <c r="F228" s="12">
        <v>73994496</v>
      </c>
      <c r="G228" s="12">
        <v>1217464.5</v>
      </c>
    </row>
    <row r="229" spans="1:7">
      <c r="A229" s="9">
        <f>'(1)'!A229</f>
        <v>42615</v>
      </c>
      <c r="B229">
        <v>4421.46</v>
      </c>
      <c r="C229">
        <v>4437.82</v>
      </c>
      <c r="D229">
        <v>4390.04</v>
      </c>
      <c r="E229">
        <v>4424.25</v>
      </c>
      <c r="F229" s="12">
        <v>50035104</v>
      </c>
      <c r="G229" s="12">
        <v>1225896.8799999999</v>
      </c>
    </row>
    <row r="230" spans="1:7">
      <c r="A230" s="9">
        <f>'(1)'!A230</f>
        <v>42619</v>
      </c>
      <c r="B230">
        <v>4439.68</v>
      </c>
      <c r="C230">
        <v>4475.0200000000004</v>
      </c>
      <c r="D230">
        <v>4438.42</v>
      </c>
      <c r="E230">
        <v>4457.49</v>
      </c>
      <c r="F230" s="12">
        <v>78314640</v>
      </c>
      <c r="G230" s="12">
        <v>1229435.8799999999</v>
      </c>
    </row>
    <row r="231" spans="1:7">
      <c r="A231" s="9">
        <f>'(1)'!A231</f>
        <v>42620</v>
      </c>
      <c r="B231">
        <v>4451.3999999999996</v>
      </c>
      <c r="C231">
        <v>4486.84</v>
      </c>
      <c r="D231">
        <v>4438.22</v>
      </c>
      <c r="E231">
        <v>4438.22</v>
      </c>
      <c r="F231" s="12">
        <v>115996184</v>
      </c>
      <c r="G231" s="12">
        <v>1221595.5</v>
      </c>
    </row>
    <row r="232" spans="1:7">
      <c r="A232" s="9">
        <f>'(1)'!A232</f>
        <v>42621</v>
      </c>
      <c r="B232">
        <v>4448.03</v>
      </c>
      <c r="C232">
        <v>4490.91</v>
      </c>
      <c r="D232">
        <v>4421.97</v>
      </c>
      <c r="E232">
        <v>4439.67</v>
      </c>
      <c r="F232" s="12">
        <v>110779976</v>
      </c>
      <c r="G232" s="12">
        <v>1230774.75</v>
      </c>
    </row>
    <row r="233" spans="1:7">
      <c r="A233" s="9">
        <f>'(1)'!A233</f>
        <v>42622</v>
      </c>
      <c r="B233">
        <v>4461.29</v>
      </c>
      <c r="C233">
        <v>4548.04</v>
      </c>
      <c r="D233">
        <v>4446.5</v>
      </c>
      <c r="E233">
        <v>4542.17</v>
      </c>
      <c r="F233" s="12">
        <v>108748280</v>
      </c>
      <c r="G233" s="12">
        <v>1225908</v>
      </c>
    </row>
    <row r="234" spans="1:7">
      <c r="A234" s="9">
        <f>'(1)'!A234</f>
        <v>42625</v>
      </c>
      <c r="B234">
        <v>4550.82</v>
      </c>
      <c r="C234">
        <v>4566.55</v>
      </c>
      <c r="D234">
        <v>4541.08</v>
      </c>
      <c r="E234">
        <v>4541.08</v>
      </c>
      <c r="F234" s="12">
        <v>75716872</v>
      </c>
      <c r="G234" s="12">
        <v>1234321.6299999999</v>
      </c>
    </row>
    <row r="235" spans="1:7">
      <c r="A235" s="9">
        <f>'(1)'!A235</f>
        <v>42626</v>
      </c>
      <c r="B235">
        <v>4556.3500000000004</v>
      </c>
      <c r="C235">
        <v>4557.95</v>
      </c>
      <c r="D235">
        <v>4523.4399999999996</v>
      </c>
      <c r="E235">
        <v>4529.96</v>
      </c>
      <c r="F235" s="12">
        <v>73476904</v>
      </c>
      <c r="G235" s="12">
        <v>1229009.75</v>
      </c>
    </row>
    <row r="236" spans="1:7">
      <c r="A236" s="9">
        <f>'(1)'!A236</f>
        <v>42627</v>
      </c>
      <c r="B236">
        <v>4536.95</v>
      </c>
      <c r="C236">
        <v>4561.3599999999997</v>
      </c>
      <c r="D236">
        <v>4520.21</v>
      </c>
      <c r="E236">
        <v>4557.66</v>
      </c>
      <c r="F236" s="12">
        <v>77776176</v>
      </c>
      <c r="G236" s="12">
        <v>1229640.6299999999</v>
      </c>
    </row>
    <row r="237" spans="1:7">
      <c r="A237" s="9">
        <f>'(1)'!A237</f>
        <v>42628</v>
      </c>
      <c r="B237">
        <v>4554.1499999999996</v>
      </c>
      <c r="C237">
        <v>4569.62</v>
      </c>
      <c r="D237">
        <v>4485.47</v>
      </c>
      <c r="E237">
        <v>4542.2</v>
      </c>
      <c r="F237" s="12">
        <v>97493064</v>
      </c>
      <c r="G237" s="12">
        <v>1258600</v>
      </c>
    </row>
    <row r="238" spans="1:7">
      <c r="A238" s="9">
        <f>'(1)'!A238</f>
        <v>42629</v>
      </c>
      <c r="B238">
        <v>4531.42</v>
      </c>
      <c r="C238">
        <v>4541.76</v>
      </c>
      <c r="D238">
        <v>4481.09</v>
      </c>
      <c r="E238">
        <v>4491.3999999999996</v>
      </c>
      <c r="F238" s="12">
        <v>93653984</v>
      </c>
      <c r="G238" s="12">
        <v>1258384.3799999999</v>
      </c>
    </row>
    <row r="239" spans="1:7">
      <c r="A239" s="9">
        <f>'(1)'!A239</f>
        <v>42632</v>
      </c>
      <c r="B239">
        <v>4415.2299999999996</v>
      </c>
      <c r="C239">
        <v>4439.8</v>
      </c>
      <c r="D239">
        <v>4386.1099999999997</v>
      </c>
      <c r="E239">
        <v>4439.8</v>
      </c>
      <c r="F239" s="12">
        <v>101409360</v>
      </c>
      <c r="G239" s="12">
        <v>1255401.75</v>
      </c>
    </row>
    <row r="240" spans="1:7">
      <c r="A240" s="9">
        <f>'(1)'!A240</f>
        <v>42633</v>
      </c>
      <c r="B240">
        <v>4463.26</v>
      </c>
      <c r="C240">
        <v>4470.26</v>
      </c>
      <c r="D240">
        <v>4387.18</v>
      </c>
      <c r="E240">
        <v>4387.18</v>
      </c>
      <c r="F240" s="12">
        <v>94789336</v>
      </c>
      <c r="G240" s="12">
        <v>1262563</v>
      </c>
    </row>
    <row r="241" spans="1:7">
      <c r="A241" s="9">
        <f>'(1)'!A241</f>
        <v>42634</v>
      </c>
      <c r="B241">
        <v>4407.45</v>
      </c>
      <c r="C241">
        <v>4407.4799999999996</v>
      </c>
      <c r="D241">
        <v>4360.95</v>
      </c>
      <c r="E241">
        <v>4370.26</v>
      </c>
      <c r="F241" s="12">
        <v>110468680</v>
      </c>
      <c r="G241" s="12">
        <v>1257838.5</v>
      </c>
    </row>
    <row r="242" spans="1:7">
      <c r="A242" s="9">
        <f>'(1)'!A242</f>
        <v>42635</v>
      </c>
      <c r="B242">
        <v>4357.29</v>
      </c>
      <c r="C242">
        <v>4381.54</v>
      </c>
      <c r="D242">
        <v>4341.04</v>
      </c>
      <c r="E242">
        <v>4373.22</v>
      </c>
      <c r="F242" s="12">
        <v>105473288</v>
      </c>
      <c r="G242" s="12">
        <v>1243651.8799999999</v>
      </c>
    </row>
    <row r="243" spans="1:7">
      <c r="A243" s="9">
        <f>'(1)'!A243</f>
        <v>42636</v>
      </c>
      <c r="B243">
        <v>4359.87</v>
      </c>
      <c r="C243">
        <v>4380.13</v>
      </c>
      <c r="D243">
        <v>4310.88</v>
      </c>
      <c r="E243">
        <v>4332.45</v>
      </c>
      <c r="F243" s="12">
        <v>214513440</v>
      </c>
      <c r="G243" s="12">
        <v>1229905.8799999999</v>
      </c>
    </row>
    <row r="244" spans="1:7">
      <c r="A244" s="9">
        <f>'(1)'!A244</f>
        <v>42639</v>
      </c>
      <c r="B244">
        <v>4368.8500000000004</v>
      </c>
      <c r="C244">
        <v>4398.97</v>
      </c>
      <c r="D244">
        <v>4368.8500000000004</v>
      </c>
      <c r="E244">
        <v>4394.1899999999996</v>
      </c>
      <c r="F244" s="12">
        <v>83241200</v>
      </c>
      <c r="G244" s="12">
        <v>1214982.8799999999</v>
      </c>
    </row>
    <row r="245" spans="1:7">
      <c r="A245" s="9">
        <f>'(1)'!A245</f>
        <v>42640</v>
      </c>
      <c r="B245">
        <v>4383.3100000000004</v>
      </c>
      <c r="C245">
        <v>4419.8999999999996</v>
      </c>
      <c r="D245">
        <v>4375.57</v>
      </c>
      <c r="E245">
        <v>4388.6000000000004</v>
      </c>
      <c r="F245" s="12">
        <v>75064944</v>
      </c>
      <c r="G245" s="12">
        <v>1208550.1299999999</v>
      </c>
    </row>
    <row r="246" spans="1:7">
      <c r="A246" s="9">
        <f>'(1)'!A246</f>
        <v>42641</v>
      </c>
      <c r="B246">
        <v>4439.7</v>
      </c>
      <c r="C246">
        <v>4451.32</v>
      </c>
      <c r="D246">
        <v>4408.3</v>
      </c>
      <c r="E246">
        <v>4409.55</v>
      </c>
      <c r="F246" s="12">
        <v>84822160</v>
      </c>
      <c r="G246" s="12">
        <v>1210126.5</v>
      </c>
    </row>
    <row r="247" spans="1:7">
      <c r="A247" s="9">
        <f>'(1)'!A247</f>
        <v>42642</v>
      </c>
      <c r="B247">
        <v>4444.5</v>
      </c>
      <c r="C247">
        <v>4528.8900000000003</v>
      </c>
      <c r="D247">
        <v>4443.67</v>
      </c>
      <c r="E247">
        <v>4509.82</v>
      </c>
      <c r="F247" s="12">
        <v>116200520</v>
      </c>
      <c r="G247" s="12">
        <v>1199162.1299999999</v>
      </c>
    </row>
    <row r="248" spans="1:7">
      <c r="A248" s="9">
        <f>'(1)'!A248</f>
        <v>42643</v>
      </c>
      <c r="B248">
        <v>4494.5</v>
      </c>
      <c r="C248">
        <v>4498.3500000000004</v>
      </c>
      <c r="D248">
        <v>4476.8599999999997</v>
      </c>
      <c r="E248">
        <v>4488.6899999999996</v>
      </c>
      <c r="F248" s="12">
        <v>87627584</v>
      </c>
      <c r="G248" s="12">
        <v>1216059.3799999999</v>
      </c>
    </row>
    <row r="249" spans="1:7">
      <c r="A249" s="9">
        <f>'(1)'!A249</f>
        <v>42646</v>
      </c>
      <c r="B249">
        <v>4455.59</v>
      </c>
      <c r="C249">
        <v>4455.59</v>
      </c>
      <c r="D249">
        <v>4402.13</v>
      </c>
      <c r="E249">
        <v>4407.8500000000004</v>
      </c>
      <c r="F249" s="12">
        <v>88902208</v>
      </c>
      <c r="G249" s="12">
        <v>1214639</v>
      </c>
    </row>
    <row r="250" spans="1:7">
      <c r="A250" s="9">
        <f>'(1)'!A250</f>
        <v>42647</v>
      </c>
      <c r="B250">
        <v>4436</v>
      </c>
      <c r="C250">
        <v>4438.59</v>
      </c>
      <c r="D250">
        <v>4362.93</v>
      </c>
      <c r="E250">
        <v>4398.68</v>
      </c>
      <c r="F250" s="12">
        <v>94615840</v>
      </c>
      <c r="G250" s="12">
        <v>1220662.5</v>
      </c>
    </row>
    <row r="251" spans="1:7">
      <c r="A251" s="9">
        <f>'(1)'!A251</f>
        <v>42648</v>
      </c>
      <c r="B251">
        <v>4413.12</v>
      </c>
      <c r="C251">
        <v>4460.83</v>
      </c>
      <c r="D251">
        <v>4413.12</v>
      </c>
      <c r="E251">
        <v>4432.45</v>
      </c>
      <c r="F251" s="12">
        <v>80890760</v>
      </c>
      <c r="G251" s="12">
        <v>1248493.8799999999</v>
      </c>
    </row>
    <row r="252" spans="1:7">
      <c r="A252" s="9">
        <f>'(1)'!A252</f>
        <v>42649</v>
      </c>
      <c r="B252">
        <v>4490.55</v>
      </c>
      <c r="C252">
        <v>4505.3</v>
      </c>
      <c r="D252">
        <v>4434.09</v>
      </c>
      <c r="E252">
        <v>4443.84</v>
      </c>
      <c r="F252" s="12">
        <v>82915040</v>
      </c>
      <c r="G252" s="12">
        <v>1242985</v>
      </c>
    </row>
    <row r="253" spans="1:7">
      <c r="A253" s="9">
        <f>'(1)'!A253</f>
        <v>42650</v>
      </c>
      <c r="B253">
        <v>4383.7</v>
      </c>
      <c r="C253">
        <v>4463.3900000000003</v>
      </c>
      <c r="D253">
        <v>4342.6400000000003</v>
      </c>
      <c r="E253">
        <v>4448.26</v>
      </c>
      <c r="F253" s="12">
        <v>126884216</v>
      </c>
      <c r="G253" s="12">
        <v>1220692.75</v>
      </c>
    </row>
    <row r="254" spans="1:7">
      <c r="A254" s="9">
        <f>'(1)'!A254</f>
        <v>42653</v>
      </c>
      <c r="B254">
        <v>4447.54</v>
      </c>
      <c r="C254">
        <v>4465.29</v>
      </c>
      <c r="D254">
        <v>4432.7700000000004</v>
      </c>
      <c r="E254">
        <v>4453.5600000000004</v>
      </c>
      <c r="F254" s="12">
        <v>63616112</v>
      </c>
      <c r="G254" s="12">
        <v>1218505</v>
      </c>
    </row>
    <row r="255" spans="1:7">
      <c r="A255" s="9">
        <f>'(1)'!A255</f>
        <v>42654</v>
      </c>
      <c r="B255">
        <v>4458.67</v>
      </c>
      <c r="C255">
        <v>4521.3599999999997</v>
      </c>
      <c r="D255">
        <v>4453.67</v>
      </c>
      <c r="E255">
        <v>4503.09</v>
      </c>
      <c r="F255" s="12">
        <v>98839120</v>
      </c>
      <c r="G255" s="12">
        <v>1228042.8799999999</v>
      </c>
    </row>
    <row r="256" spans="1:7">
      <c r="A256" s="9">
        <f>'(1)'!A256</f>
        <v>42655</v>
      </c>
      <c r="B256">
        <v>4462.72</v>
      </c>
      <c r="C256">
        <v>4499.38</v>
      </c>
      <c r="D256">
        <v>4441.25</v>
      </c>
      <c r="E256">
        <v>4489.95</v>
      </c>
      <c r="F256" s="12">
        <v>101317392</v>
      </c>
      <c r="G256" s="12">
        <v>1230310.6299999999</v>
      </c>
    </row>
    <row r="257" spans="1:7">
      <c r="A257" s="9">
        <f>'(1)'!A257</f>
        <v>42656</v>
      </c>
      <c r="B257">
        <v>4500.3599999999997</v>
      </c>
      <c r="C257">
        <v>4511.88</v>
      </c>
      <c r="D257">
        <v>4470.12</v>
      </c>
      <c r="E257">
        <v>4480.1000000000004</v>
      </c>
      <c r="F257" s="12">
        <v>102183896</v>
      </c>
      <c r="G257" s="12">
        <v>1232063.3799999999</v>
      </c>
    </row>
    <row r="258" spans="1:7">
      <c r="A258" s="9">
        <f>'(1)'!A258</f>
        <v>42657</v>
      </c>
      <c r="B258">
        <v>4480.53</v>
      </c>
      <c r="C258">
        <v>4487.18</v>
      </c>
      <c r="D258">
        <v>4444.32</v>
      </c>
      <c r="E258">
        <v>4449.91</v>
      </c>
      <c r="F258" s="12">
        <v>121061232</v>
      </c>
      <c r="G258" s="12">
        <v>1233220.8799999999</v>
      </c>
    </row>
    <row r="259" spans="1:7">
      <c r="A259" s="9">
        <f>'(1)'!A259</f>
        <v>42660</v>
      </c>
      <c r="B259">
        <v>4458.07</v>
      </c>
      <c r="C259">
        <v>4500.46</v>
      </c>
      <c r="D259">
        <v>4428.7299999999996</v>
      </c>
      <c r="E259">
        <v>4497.26</v>
      </c>
      <c r="F259" s="12">
        <v>90176912</v>
      </c>
      <c r="G259" s="12">
        <v>1248047.1299999999</v>
      </c>
    </row>
    <row r="260" spans="1:7">
      <c r="A260" s="9">
        <f>'(1)'!A260</f>
        <v>42661</v>
      </c>
      <c r="B260">
        <v>4490.83</v>
      </c>
      <c r="C260">
        <v>4520.18</v>
      </c>
      <c r="D260">
        <v>4469.3</v>
      </c>
      <c r="E260">
        <v>4471.74</v>
      </c>
      <c r="F260" s="12">
        <v>101649704</v>
      </c>
      <c r="G260" s="12">
        <v>1243998.75</v>
      </c>
    </row>
    <row r="261" spans="1:7">
      <c r="A261" s="9">
        <f>'(1)'!A261</f>
        <v>42662</v>
      </c>
      <c r="B261">
        <v>4467.09</v>
      </c>
      <c r="C261">
        <v>4474.2</v>
      </c>
      <c r="D261">
        <v>4442.0200000000004</v>
      </c>
      <c r="E261">
        <v>4452.24</v>
      </c>
      <c r="F261" s="12">
        <v>102307888</v>
      </c>
      <c r="G261" s="12">
        <v>1241281.25</v>
      </c>
    </row>
    <row r="262" spans="1:7">
      <c r="A262" s="9">
        <f>'(1)'!A262</f>
        <v>42663</v>
      </c>
      <c r="B262">
        <v>4421.8100000000004</v>
      </c>
      <c r="C262">
        <v>4421.8100000000004</v>
      </c>
      <c r="D262">
        <v>4370.6499999999996</v>
      </c>
      <c r="E262">
        <v>4405.17</v>
      </c>
      <c r="F262" s="12">
        <v>110098528</v>
      </c>
      <c r="G262" s="12">
        <v>1233041.75</v>
      </c>
    </row>
    <row r="263" spans="1:7">
      <c r="A263" s="9">
        <f>'(1)'!A263</f>
        <v>42664</v>
      </c>
      <c r="B263">
        <v>4424.25</v>
      </c>
      <c r="C263">
        <v>4497.6499999999996</v>
      </c>
      <c r="D263">
        <v>4424.25</v>
      </c>
      <c r="E263">
        <v>4470.92</v>
      </c>
      <c r="F263" s="12">
        <v>94968496</v>
      </c>
      <c r="G263" s="12">
        <v>1246117.25</v>
      </c>
    </row>
    <row r="264" spans="1:7">
      <c r="A264" s="9">
        <f>'(1)'!A264</f>
        <v>42667</v>
      </c>
      <c r="B264">
        <v>4452.72</v>
      </c>
      <c r="C264">
        <v>4474.33</v>
      </c>
      <c r="D264">
        <v>4439.91</v>
      </c>
      <c r="E264">
        <v>4450.2299999999996</v>
      </c>
      <c r="F264" s="12">
        <v>71557824</v>
      </c>
      <c r="G264" s="12">
        <v>1244891.5</v>
      </c>
    </row>
    <row r="265" spans="1:7">
      <c r="A265" s="9">
        <f>'(1)'!A265</f>
        <v>42668</v>
      </c>
      <c r="B265">
        <v>4479.68</v>
      </c>
      <c r="C265">
        <v>4515.6099999999997</v>
      </c>
      <c r="D265">
        <v>4474.84</v>
      </c>
      <c r="E265">
        <v>4508.91</v>
      </c>
      <c r="F265" s="12">
        <v>90352880</v>
      </c>
      <c r="G265" s="12">
        <v>1239956.6299999999</v>
      </c>
    </row>
    <row r="266" spans="1:7">
      <c r="A266" s="9">
        <f>'(1)'!A266</f>
        <v>42669</v>
      </c>
      <c r="B266">
        <v>4513.49</v>
      </c>
      <c r="C266">
        <v>4528.97</v>
      </c>
      <c r="D266">
        <v>4495.9399999999996</v>
      </c>
      <c r="E266">
        <v>4520.3</v>
      </c>
      <c r="F266" s="12">
        <v>85900616</v>
      </c>
      <c r="G266" s="12">
        <v>1227777</v>
      </c>
    </row>
    <row r="267" spans="1:7">
      <c r="A267" s="9">
        <f>'(1)'!A267</f>
        <v>42670</v>
      </c>
      <c r="B267">
        <v>4528.66</v>
      </c>
      <c r="C267">
        <v>4552.24</v>
      </c>
      <c r="D267">
        <v>4500.6499999999996</v>
      </c>
      <c r="E267">
        <v>4540.12</v>
      </c>
      <c r="F267" s="12">
        <v>99870144</v>
      </c>
      <c r="G267" s="12">
        <v>1247338.25</v>
      </c>
    </row>
    <row r="268" spans="1:7">
      <c r="A268" s="9">
        <f>'(1)'!A268</f>
        <v>42671</v>
      </c>
      <c r="B268">
        <v>4546.6499999999996</v>
      </c>
      <c r="C268">
        <v>4555.1099999999997</v>
      </c>
      <c r="D268">
        <v>4517.8</v>
      </c>
      <c r="E268">
        <v>4536.07</v>
      </c>
      <c r="F268" s="12">
        <v>107422816</v>
      </c>
      <c r="G268" s="12">
        <v>1241641.1299999999</v>
      </c>
    </row>
    <row r="269" spans="1:7">
      <c r="A269" s="9">
        <f>'(1)'!A269</f>
        <v>42674</v>
      </c>
      <c r="B269">
        <v>4551.7299999999996</v>
      </c>
      <c r="C269">
        <v>4579.28</v>
      </c>
      <c r="D269">
        <v>4551.7299999999996</v>
      </c>
      <c r="E269">
        <v>4552.58</v>
      </c>
      <c r="F269" s="12">
        <v>86419936</v>
      </c>
      <c r="G269" s="12">
        <v>1257910.25</v>
      </c>
    </row>
    <row r="270" spans="1:7">
      <c r="A270" s="9">
        <f>'(1)'!A270</f>
        <v>42675</v>
      </c>
      <c r="B270">
        <v>4560.46</v>
      </c>
      <c r="C270">
        <v>4570.63</v>
      </c>
      <c r="D270">
        <v>4528.03</v>
      </c>
      <c r="E270">
        <v>4540.84</v>
      </c>
      <c r="F270" s="12">
        <v>93909232</v>
      </c>
      <c r="G270" s="12">
        <v>1261365.75</v>
      </c>
    </row>
    <row r="271" spans="1:7">
      <c r="A271" s="9">
        <f>'(1)'!A271</f>
        <v>42676</v>
      </c>
      <c r="B271">
        <v>4523.96</v>
      </c>
      <c r="C271">
        <v>4539.07</v>
      </c>
      <c r="D271">
        <v>4496.97</v>
      </c>
      <c r="E271">
        <v>4534.59</v>
      </c>
      <c r="F271" s="12">
        <v>92740992</v>
      </c>
      <c r="G271" s="12">
        <v>1266452</v>
      </c>
    </row>
    <row r="272" spans="1:7">
      <c r="A272" s="9">
        <f>'(1)'!A272</f>
        <v>42677</v>
      </c>
      <c r="B272">
        <v>4526.34</v>
      </c>
      <c r="C272">
        <v>4556.74</v>
      </c>
      <c r="D272">
        <v>4502.55</v>
      </c>
      <c r="E272">
        <v>4533.57</v>
      </c>
      <c r="F272" s="12">
        <v>102785112</v>
      </c>
      <c r="G272" s="12">
        <v>1265471.5</v>
      </c>
    </row>
    <row r="273" spans="1:7">
      <c r="A273" s="9">
        <f>'(1)'!A273</f>
        <v>42678</v>
      </c>
      <c r="B273">
        <v>4515.25</v>
      </c>
      <c r="C273">
        <v>4554.3500000000004</v>
      </c>
      <c r="D273">
        <v>4504.5</v>
      </c>
      <c r="E273">
        <v>4548.58</v>
      </c>
      <c r="F273" s="12">
        <v>99282776</v>
      </c>
      <c r="G273" s="12">
        <v>1269980.25</v>
      </c>
    </row>
    <row r="274" spans="1:7">
      <c r="A274" s="9">
        <f>'(1)'!A274</f>
        <v>42681</v>
      </c>
      <c r="B274">
        <v>4525.6000000000004</v>
      </c>
      <c r="C274">
        <v>4540.26</v>
      </c>
      <c r="D274">
        <v>4500.1899999999996</v>
      </c>
      <c r="E274">
        <v>4509.26</v>
      </c>
      <c r="F274" s="12">
        <v>91099704</v>
      </c>
      <c r="G274" s="12">
        <v>1266495.6299999999</v>
      </c>
    </row>
    <row r="275" spans="1:7">
      <c r="A275" s="9">
        <f>'(1)'!A275</f>
        <v>42682</v>
      </c>
      <c r="B275">
        <v>4532.34</v>
      </c>
      <c r="C275">
        <v>4537.99</v>
      </c>
      <c r="D275">
        <v>4460.54</v>
      </c>
      <c r="E275">
        <v>4470.28</v>
      </c>
      <c r="F275" s="12">
        <v>81800904</v>
      </c>
      <c r="G275" s="12">
        <v>1266258.6299999999</v>
      </c>
    </row>
    <row r="276" spans="1:7">
      <c r="A276" s="9">
        <f>'(1)'!A276</f>
        <v>42683</v>
      </c>
      <c r="B276">
        <v>4437.99</v>
      </c>
      <c r="C276">
        <v>4449.4399999999996</v>
      </c>
      <c r="D276">
        <v>4414.67</v>
      </c>
      <c r="E276">
        <v>4414.67</v>
      </c>
      <c r="F276" s="12">
        <v>96987592</v>
      </c>
      <c r="G276" s="12">
        <v>1266410.8799999999</v>
      </c>
    </row>
    <row r="277" spans="1:7">
      <c r="A277" s="9">
        <f>'(1)'!A277</f>
        <v>42684</v>
      </c>
      <c r="B277">
        <v>4402.79</v>
      </c>
      <c r="C277">
        <v>4456.21</v>
      </c>
      <c r="D277">
        <v>4399.29</v>
      </c>
      <c r="E277">
        <v>4411.68</v>
      </c>
      <c r="F277" s="12">
        <v>101390720</v>
      </c>
      <c r="G277" s="12">
        <v>1270056.5</v>
      </c>
    </row>
    <row r="278" spans="1:7">
      <c r="A278" s="9">
        <f>'(1)'!A278</f>
        <v>42685</v>
      </c>
      <c r="B278">
        <v>4403.16</v>
      </c>
      <c r="C278">
        <v>4403.6400000000003</v>
      </c>
      <c r="D278">
        <v>4355.8100000000004</v>
      </c>
      <c r="E278">
        <v>4377.46</v>
      </c>
      <c r="F278" s="12">
        <v>101731720</v>
      </c>
      <c r="G278" s="12">
        <v>1258797</v>
      </c>
    </row>
    <row r="279" spans="1:7">
      <c r="A279" s="9">
        <f>'(1)'!A279</f>
        <v>42688</v>
      </c>
      <c r="B279">
        <v>4440.1099999999997</v>
      </c>
      <c r="C279">
        <v>4464.2299999999996</v>
      </c>
      <c r="D279">
        <v>4430.13</v>
      </c>
      <c r="E279">
        <v>4461.21</v>
      </c>
      <c r="F279" s="12">
        <v>89701680</v>
      </c>
      <c r="G279" s="12">
        <v>1248279.75</v>
      </c>
    </row>
    <row r="280" spans="1:7">
      <c r="A280" s="9">
        <f>'(1)'!A280</f>
        <v>42689</v>
      </c>
      <c r="B280">
        <v>4454.58</v>
      </c>
      <c r="C280">
        <v>4482.59</v>
      </c>
      <c r="D280">
        <v>4446.3900000000003</v>
      </c>
      <c r="E280">
        <v>4476.8900000000003</v>
      </c>
      <c r="F280" s="12">
        <v>116289600</v>
      </c>
      <c r="G280" s="12">
        <v>1232296.25</v>
      </c>
    </row>
    <row r="281" spans="1:7">
      <c r="A281" s="9">
        <f>'(1)'!A281</f>
        <v>42690</v>
      </c>
      <c r="B281">
        <v>4350.07</v>
      </c>
      <c r="C281">
        <v>4543.4799999999996</v>
      </c>
      <c r="D281">
        <v>4344.88</v>
      </c>
      <c r="E281">
        <v>4543.4799999999996</v>
      </c>
      <c r="F281" s="12">
        <v>204613872</v>
      </c>
      <c r="G281" s="12">
        <v>1231740.6299999999</v>
      </c>
    </row>
    <row r="282" spans="1:7">
      <c r="A282" s="9">
        <f>'(1)'!A282</f>
        <v>42691</v>
      </c>
      <c r="B282">
        <v>4577.01</v>
      </c>
      <c r="C282">
        <v>4606.66</v>
      </c>
      <c r="D282">
        <v>4502.74</v>
      </c>
      <c r="E282">
        <v>4530.95</v>
      </c>
      <c r="F282" s="12">
        <v>225207520</v>
      </c>
      <c r="G282" s="12">
        <v>1223341.3799999999</v>
      </c>
    </row>
    <row r="283" spans="1:7">
      <c r="A283" s="9">
        <f>'(1)'!A283</f>
        <v>42692</v>
      </c>
      <c r="B283">
        <v>4545.05</v>
      </c>
      <c r="C283">
        <v>4553.79</v>
      </c>
      <c r="D283">
        <v>4473.3500000000004</v>
      </c>
      <c r="E283">
        <v>4489.2700000000004</v>
      </c>
      <c r="F283" s="12">
        <v>124797208</v>
      </c>
      <c r="G283" s="12">
        <v>1246086.5</v>
      </c>
    </row>
    <row r="284" spans="1:7">
      <c r="A284" s="9">
        <f>'(1)'!A284</f>
        <v>42695</v>
      </c>
      <c r="B284">
        <v>4528.05</v>
      </c>
      <c r="C284">
        <v>4560.88</v>
      </c>
      <c r="D284">
        <v>4492.03</v>
      </c>
      <c r="E284">
        <v>4508.55</v>
      </c>
      <c r="F284" s="12">
        <v>132886344</v>
      </c>
      <c r="G284" s="12">
        <v>1251296.8799999999</v>
      </c>
    </row>
    <row r="285" spans="1:7">
      <c r="A285" s="9">
        <f>'(1)'!A285</f>
        <v>42696</v>
      </c>
      <c r="B285">
        <v>4524.9799999999996</v>
      </c>
      <c r="C285">
        <v>4541.46</v>
      </c>
      <c r="D285">
        <v>4504.3500000000004</v>
      </c>
      <c r="E285">
        <v>4536.53</v>
      </c>
      <c r="F285" s="12">
        <v>112077832</v>
      </c>
      <c r="G285" s="12">
        <v>1268077</v>
      </c>
    </row>
    <row r="286" spans="1:7">
      <c r="A286" s="9">
        <f>'(1)'!A286</f>
        <v>42697</v>
      </c>
      <c r="B286">
        <v>4545.8900000000003</v>
      </c>
      <c r="C286">
        <v>4548.83</v>
      </c>
      <c r="D286">
        <v>4479.9399999999996</v>
      </c>
      <c r="E286">
        <v>4501.1400000000003</v>
      </c>
      <c r="F286" s="12">
        <v>102195240</v>
      </c>
      <c r="G286" s="12">
        <v>1261883.6299999999</v>
      </c>
    </row>
    <row r="287" spans="1:7">
      <c r="A287" s="9">
        <f>'(1)'!A287</f>
        <v>42699</v>
      </c>
      <c r="B287">
        <v>4494.53</v>
      </c>
      <c r="C287">
        <v>4527.7700000000004</v>
      </c>
      <c r="D287">
        <v>4482.58</v>
      </c>
      <c r="E287">
        <v>4527.7700000000004</v>
      </c>
      <c r="F287" s="12">
        <v>88437568</v>
      </c>
      <c r="G287" s="12">
        <v>1251018.3799999999</v>
      </c>
    </row>
    <row r="288" spans="1:7">
      <c r="A288" s="9">
        <f>'(1)'!A288</f>
        <v>42702</v>
      </c>
      <c r="B288">
        <v>4547.05</v>
      </c>
      <c r="C288">
        <v>4551.63</v>
      </c>
      <c r="D288">
        <v>4496.74</v>
      </c>
      <c r="E288">
        <v>4504.3500000000004</v>
      </c>
      <c r="F288" s="12">
        <v>106649424</v>
      </c>
      <c r="G288" s="12">
        <v>1256520.75</v>
      </c>
    </row>
    <row r="289" spans="1:7">
      <c r="A289" s="9">
        <f>'(1)'!A289</f>
        <v>42703</v>
      </c>
      <c r="B289">
        <v>4525.46</v>
      </c>
      <c r="C289">
        <v>4540.8999999999996</v>
      </c>
      <c r="D289">
        <v>4479.6899999999996</v>
      </c>
      <c r="E289">
        <v>4529.58</v>
      </c>
      <c r="F289" s="12">
        <v>84146888</v>
      </c>
      <c r="G289" s="12">
        <v>1264497.1299999999</v>
      </c>
    </row>
    <row r="290" spans="1:7">
      <c r="A290" s="9">
        <f>'(1)'!A290</f>
        <v>42704</v>
      </c>
      <c r="B290">
        <v>4561.7</v>
      </c>
      <c r="C290">
        <v>4571.79</v>
      </c>
      <c r="D290">
        <v>4541.58</v>
      </c>
      <c r="E290">
        <v>4548.3500000000004</v>
      </c>
      <c r="F290" s="12">
        <v>125793248</v>
      </c>
      <c r="G290" s="12">
        <v>1254300.6299999999</v>
      </c>
    </row>
    <row r="291" spans="1:7">
      <c r="A291" s="9">
        <f>'(1)'!A291</f>
        <v>42705</v>
      </c>
      <c r="B291">
        <v>4557.93</v>
      </c>
      <c r="C291">
        <v>4559.21</v>
      </c>
      <c r="D291">
        <v>4509.0200000000004</v>
      </c>
      <c r="E291">
        <v>4529.21</v>
      </c>
      <c r="F291" s="12">
        <v>102199992</v>
      </c>
      <c r="G291" s="12">
        <v>1261651.75</v>
      </c>
    </row>
    <row r="292" spans="1:7">
      <c r="A292" s="9">
        <f>'(1)'!A292</f>
        <v>42706</v>
      </c>
      <c r="B292">
        <v>4537.2700000000004</v>
      </c>
      <c r="C292">
        <v>4552.04</v>
      </c>
      <c r="D292">
        <v>4520.49</v>
      </c>
      <c r="E292">
        <v>4542.5600000000004</v>
      </c>
      <c r="F292" s="12">
        <v>57005232</v>
      </c>
      <c r="G292" s="12">
        <v>1256028</v>
      </c>
    </row>
    <row r="293" spans="1:7">
      <c r="A293" s="9">
        <f>'(1)'!A293</f>
        <v>42709</v>
      </c>
      <c r="B293">
        <v>4548.8500000000004</v>
      </c>
      <c r="C293">
        <v>4555.47</v>
      </c>
      <c r="D293">
        <v>4524.34</v>
      </c>
      <c r="E293">
        <v>4550.2700000000004</v>
      </c>
      <c r="F293" s="12">
        <v>64858528</v>
      </c>
      <c r="G293" s="12">
        <v>1263194.25</v>
      </c>
    </row>
    <row r="294" spans="1:7">
      <c r="A294" s="9">
        <f>'(1)'!A294</f>
        <v>42710</v>
      </c>
      <c r="B294">
        <v>4544.09</v>
      </c>
      <c r="C294">
        <v>4545.1400000000003</v>
      </c>
      <c r="D294">
        <v>4499.2</v>
      </c>
      <c r="E294">
        <v>4510.3900000000003</v>
      </c>
      <c r="F294" s="12">
        <v>82984344</v>
      </c>
      <c r="G294" s="12">
        <v>1269355.3799999999</v>
      </c>
    </row>
    <row r="295" spans="1:7">
      <c r="A295" s="9">
        <f>'(1)'!A295</f>
        <v>42711</v>
      </c>
      <c r="B295">
        <v>4506.91</v>
      </c>
      <c r="C295">
        <v>4551.46</v>
      </c>
      <c r="D295">
        <v>4494.37</v>
      </c>
      <c r="E295">
        <v>4551.46</v>
      </c>
      <c r="F295" s="12">
        <v>89269744</v>
      </c>
      <c r="G295" s="12">
        <v>1263950</v>
      </c>
    </row>
    <row r="296" spans="1:7">
      <c r="A296" s="9">
        <f>'(1)'!A296</f>
        <v>42712</v>
      </c>
      <c r="B296">
        <v>4548.9799999999996</v>
      </c>
      <c r="C296">
        <v>4597.54</v>
      </c>
      <c r="D296">
        <v>4547.58</v>
      </c>
      <c r="E296">
        <v>4578.34</v>
      </c>
      <c r="F296" s="12">
        <v>143645760</v>
      </c>
      <c r="G296" s="12">
        <v>1267418.1299999999</v>
      </c>
    </row>
    <row r="297" spans="1:7">
      <c r="A297" s="9">
        <f>'(1)'!A297</f>
        <v>42713</v>
      </c>
      <c r="B297">
        <v>4571.2</v>
      </c>
      <c r="C297">
        <v>4582.83</v>
      </c>
      <c r="D297">
        <v>4541.0200000000004</v>
      </c>
      <c r="E297">
        <v>4560.6099999999997</v>
      </c>
      <c r="F297" s="12">
        <v>111645128</v>
      </c>
      <c r="G297" s="12">
        <v>1269832.6299999999</v>
      </c>
    </row>
    <row r="298" spans="1:7">
      <c r="A298" s="9">
        <f>'(1)'!A298</f>
        <v>42716</v>
      </c>
      <c r="B298">
        <v>4527.84</v>
      </c>
      <c r="C298">
        <v>4545.25</v>
      </c>
      <c r="D298">
        <v>4490.1499999999996</v>
      </c>
      <c r="E298">
        <v>4528.82</v>
      </c>
      <c r="F298" s="12">
        <v>102068120</v>
      </c>
      <c r="G298" s="12">
        <v>1258492.8799999999</v>
      </c>
    </row>
    <row r="299" spans="1:7">
      <c r="A299" s="9">
        <f>'(1)'!A299</f>
        <v>42717</v>
      </c>
      <c r="B299">
        <v>4506.66</v>
      </c>
      <c r="C299">
        <v>4605.5600000000004</v>
      </c>
      <c r="D299">
        <v>4502.2</v>
      </c>
      <c r="E299">
        <v>4574.32</v>
      </c>
      <c r="F299" s="12">
        <v>111546048</v>
      </c>
      <c r="G299" s="12">
        <v>1270191.5</v>
      </c>
    </row>
    <row r="300" spans="1:7">
      <c r="A300" s="9">
        <f>'(1)'!A300</f>
        <v>42718</v>
      </c>
      <c r="B300">
        <v>4576.87</v>
      </c>
      <c r="C300">
        <v>4639.91</v>
      </c>
      <c r="D300">
        <v>4558.8999999999996</v>
      </c>
      <c r="E300">
        <v>4631.9399999999996</v>
      </c>
      <c r="F300" s="12">
        <v>123029240</v>
      </c>
      <c r="G300" s="12">
        <v>1277103</v>
      </c>
    </row>
    <row r="301" spans="1:7">
      <c r="A301" s="9">
        <f>'(1)'!A301</f>
        <v>42719</v>
      </c>
      <c r="B301">
        <v>4676.6099999999997</v>
      </c>
      <c r="C301">
        <v>4694.72</v>
      </c>
      <c r="D301">
        <v>4658.7299999999996</v>
      </c>
      <c r="E301">
        <v>4694.72</v>
      </c>
      <c r="F301" s="12">
        <v>141489936</v>
      </c>
      <c r="G301" s="12">
        <v>1271914.5</v>
      </c>
    </row>
    <row r="302" spans="1:7">
      <c r="A302" s="9">
        <f>'(1)'!A302</f>
        <v>42720</v>
      </c>
      <c r="B302">
        <v>4709.8900000000003</v>
      </c>
      <c r="C302">
        <v>4748.51</v>
      </c>
      <c r="D302">
        <v>4688.58</v>
      </c>
      <c r="E302">
        <v>4735.4799999999996</v>
      </c>
      <c r="F302" s="12">
        <v>154265424</v>
      </c>
      <c r="G302" s="12">
        <v>1263082.3799999999</v>
      </c>
    </row>
    <row r="303" spans="1:7">
      <c r="A303" s="9">
        <f>'(1)'!A303</f>
        <v>42723</v>
      </c>
      <c r="B303">
        <v>4741.1000000000004</v>
      </c>
      <c r="C303">
        <v>4780.5200000000004</v>
      </c>
      <c r="D303">
        <v>4737.38</v>
      </c>
      <c r="E303">
        <v>4764.07</v>
      </c>
      <c r="F303" s="12">
        <v>125393472</v>
      </c>
      <c r="G303" s="12">
        <v>1275968.3799999999</v>
      </c>
    </row>
    <row r="304" spans="1:7">
      <c r="A304" s="9">
        <f>'(1)'!A304</f>
        <v>42724</v>
      </c>
      <c r="B304">
        <v>4769.84</v>
      </c>
      <c r="C304">
        <v>4780.95</v>
      </c>
      <c r="D304">
        <v>4754.1499999999996</v>
      </c>
      <c r="E304">
        <v>4760.7700000000004</v>
      </c>
      <c r="F304" s="12">
        <v>101418536</v>
      </c>
      <c r="G304" s="12">
        <v>1292038.5</v>
      </c>
    </row>
    <row r="305" spans="1:7">
      <c r="A305" s="9">
        <f>'(1)'!A305</f>
        <v>42725</v>
      </c>
      <c r="B305">
        <v>4754.22</v>
      </c>
      <c r="C305">
        <v>4807.88</v>
      </c>
      <c r="D305">
        <v>4746.55</v>
      </c>
      <c r="E305">
        <v>4803.87</v>
      </c>
      <c r="F305" s="12">
        <v>113897600</v>
      </c>
      <c r="G305" s="12">
        <v>1309436</v>
      </c>
    </row>
    <row r="306" spans="1:7">
      <c r="A306" s="9">
        <f>'(1)'!A306</f>
        <v>42726</v>
      </c>
      <c r="B306">
        <v>4778.96</v>
      </c>
      <c r="C306">
        <v>4790.63</v>
      </c>
      <c r="D306">
        <v>4765.01</v>
      </c>
      <c r="E306">
        <v>4769.24</v>
      </c>
      <c r="F306" s="12">
        <v>112799104</v>
      </c>
      <c r="G306" s="12">
        <v>1321495.1299999999</v>
      </c>
    </row>
    <row r="307" spans="1:7">
      <c r="A307" s="9">
        <f>'(1)'!A307</f>
        <v>42727</v>
      </c>
      <c r="B307">
        <v>4776.83</v>
      </c>
      <c r="C307">
        <v>4830.3</v>
      </c>
      <c r="D307">
        <v>4776.33</v>
      </c>
      <c r="E307">
        <v>4819.2299999999996</v>
      </c>
      <c r="F307" s="12">
        <v>145557408</v>
      </c>
      <c r="G307" s="12">
        <v>1329144.1299999999</v>
      </c>
    </row>
    <row r="308" spans="1:7">
      <c r="A308" s="9">
        <f>'(1)'!A308</f>
        <v>42731</v>
      </c>
      <c r="B308">
        <v>4815.3500000000004</v>
      </c>
      <c r="C308">
        <v>4856.96</v>
      </c>
      <c r="D308">
        <v>4804.7</v>
      </c>
      <c r="E308">
        <v>4833.2700000000004</v>
      </c>
      <c r="F308" s="12">
        <v>212731872</v>
      </c>
      <c r="G308" s="12">
        <v>1328092.1299999999</v>
      </c>
    </row>
    <row r="309" spans="1:7">
      <c r="A309" s="9">
        <f>'(1)'!A309</f>
        <v>42732</v>
      </c>
      <c r="B309">
        <v>4820.49</v>
      </c>
      <c r="C309">
        <v>4829.55</v>
      </c>
      <c r="D309">
        <v>4812.08</v>
      </c>
      <c r="E309">
        <v>4822.7700000000004</v>
      </c>
      <c r="F309" s="12">
        <v>97777896</v>
      </c>
      <c r="G309" s="12">
        <v>1339820.5</v>
      </c>
    </row>
    <row r="310" spans="1:7">
      <c r="A310" s="9">
        <f>'(1)'!A310</f>
        <v>42733</v>
      </c>
      <c r="B310">
        <v>4822.3</v>
      </c>
      <c r="C310">
        <v>4852.58</v>
      </c>
      <c r="D310">
        <v>4815.2299999999996</v>
      </c>
      <c r="E310">
        <v>4849.8900000000003</v>
      </c>
      <c r="F310" s="12">
        <v>90504216</v>
      </c>
      <c r="G310" s="12">
        <v>1330892.8799999999</v>
      </c>
    </row>
    <row r="311" spans="1:7">
      <c r="A311" s="9">
        <f>'(1)'!A311</f>
        <v>42734</v>
      </c>
      <c r="B311">
        <v>4831.5600000000004</v>
      </c>
      <c r="C311">
        <v>4851.5200000000004</v>
      </c>
      <c r="D311">
        <v>4821.24</v>
      </c>
      <c r="E311">
        <v>4833.82</v>
      </c>
      <c r="F311" s="12">
        <v>68693992</v>
      </c>
      <c r="G311" s="12">
        <v>1344224.38</v>
      </c>
    </row>
    <row r="312" spans="1:7">
      <c r="A312" s="9">
        <f>'(1)'!A312</f>
        <v>42738</v>
      </c>
      <c r="B312">
        <v>4825.1499999999996</v>
      </c>
      <c r="C312">
        <v>4841.6499999999996</v>
      </c>
      <c r="D312">
        <v>4818.8100000000004</v>
      </c>
      <c r="E312">
        <v>4834.63</v>
      </c>
      <c r="F312" s="12">
        <v>67752728</v>
      </c>
      <c r="G312" s="12">
        <v>1348325.5</v>
      </c>
    </row>
    <row r="313" spans="1:7">
      <c r="A313" s="9">
        <f>'(1)'!A313</f>
        <v>42739</v>
      </c>
      <c r="B313">
        <v>4837.41</v>
      </c>
      <c r="C313">
        <v>4844.8</v>
      </c>
      <c r="D313">
        <v>4825.93</v>
      </c>
      <c r="E313">
        <v>4839.68</v>
      </c>
      <c r="F313" s="12">
        <v>49862608</v>
      </c>
      <c r="G313" s="12">
        <v>1340693.1299999999</v>
      </c>
    </row>
    <row r="314" spans="1:7">
      <c r="A314" s="9">
        <f>'(1)'!A314</f>
        <v>42740</v>
      </c>
      <c r="B314">
        <v>4840.17</v>
      </c>
      <c r="C314">
        <v>4852.55</v>
      </c>
      <c r="D314">
        <v>4837</v>
      </c>
      <c r="E314">
        <v>4848.28</v>
      </c>
      <c r="F314" s="12">
        <v>36220220</v>
      </c>
      <c r="G314" s="12">
        <v>1348117.5</v>
      </c>
    </row>
    <row r="315" spans="1:7">
      <c r="A315" s="9">
        <f>'(1)'!A315</f>
        <v>42741</v>
      </c>
      <c r="B315">
        <v>4846.1400000000003</v>
      </c>
      <c r="C315">
        <v>4851.51</v>
      </c>
      <c r="D315">
        <v>4840.1400000000003</v>
      </c>
      <c r="E315">
        <v>4848.01</v>
      </c>
      <c r="F315" s="12">
        <v>50903024</v>
      </c>
      <c r="G315" s="12">
        <v>1343995.25</v>
      </c>
    </row>
    <row r="316" spans="1:7">
      <c r="A316" s="9">
        <f>'(1)'!A316</f>
        <v>42744</v>
      </c>
      <c r="B316">
        <v>4824.75</v>
      </c>
      <c r="C316">
        <v>4845.67</v>
      </c>
      <c r="D316">
        <v>4822.29</v>
      </c>
      <c r="E316">
        <v>4838.47</v>
      </c>
      <c r="F316" s="12">
        <v>46546488</v>
      </c>
      <c r="G316" s="12">
        <v>1344183.88</v>
      </c>
    </row>
    <row r="317" spans="1:7">
      <c r="A317" s="9">
        <f>'(1)'!A317</f>
        <v>42745</v>
      </c>
      <c r="B317">
        <v>4837.68</v>
      </c>
      <c r="C317">
        <v>4864.29</v>
      </c>
      <c r="D317">
        <v>4825.1400000000003</v>
      </c>
      <c r="E317">
        <v>4862.3100000000004</v>
      </c>
      <c r="F317" s="12">
        <v>54695872</v>
      </c>
      <c r="G317" s="12">
        <v>1345241.63</v>
      </c>
    </row>
    <row r="318" spans="1:7">
      <c r="A318" s="9">
        <f>'(1)'!A318</f>
        <v>42746</v>
      </c>
      <c r="B318">
        <v>4845.96</v>
      </c>
      <c r="C318">
        <v>4896.01</v>
      </c>
      <c r="D318">
        <v>4843.93</v>
      </c>
      <c r="E318">
        <v>4882.38</v>
      </c>
      <c r="F318" s="12">
        <v>35371480</v>
      </c>
      <c r="G318" s="12">
        <v>1345241.63</v>
      </c>
    </row>
    <row r="319" spans="1:7">
      <c r="A319" s="9">
        <f>'(1)'!A319</f>
        <v>42747</v>
      </c>
      <c r="B319">
        <v>4904.7700000000004</v>
      </c>
      <c r="C319">
        <v>4929.6000000000004</v>
      </c>
      <c r="D319">
        <v>4896.1099999999997</v>
      </c>
      <c r="E319">
        <v>4899.33</v>
      </c>
      <c r="F319" s="12">
        <v>85164368</v>
      </c>
      <c r="G319" s="12">
        <v>1347622</v>
      </c>
    </row>
    <row r="320" spans="1:7">
      <c r="A320" s="9">
        <f>'(1)'!A320</f>
        <v>42748</v>
      </c>
      <c r="B320">
        <v>4912.95</v>
      </c>
      <c r="C320">
        <v>4913.9399999999996</v>
      </c>
      <c r="D320">
        <v>4879.2299999999996</v>
      </c>
      <c r="E320">
        <v>4899.3999999999996</v>
      </c>
      <c r="F320" s="12">
        <v>79666800</v>
      </c>
      <c r="G320" s="12">
        <v>1347657.75</v>
      </c>
    </row>
    <row r="321" spans="1:7">
      <c r="A321" s="9">
        <f>'(1)'!A321</f>
        <v>42752</v>
      </c>
      <c r="B321">
        <v>4881.72</v>
      </c>
      <c r="C321">
        <v>4905.84</v>
      </c>
      <c r="D321">
        <v>4874.79</v>
      </c>
      <c r="E321">
        <v>4900.6400000000003</v>
      </c>
      <c r="F321" s="12">
        <v>90816504</v>
      </c>
      <c r="G321" s="12">
        <v>1344515.13</v>
      </c>
    </row>
    <row r="322" spans="1:7">
      <c r="A322" s="9">
        <f>'(1)'!A322</f>
        <v>42753</v>
      </c>
      <c r="B322">
        <v>4885.1899999999996</v>
      </c>
      <c r="C322">
        <v>4911.49</v>
      </c>
      <c r="D322">
        <v>4874.42</v>
      </c>
      <c r="E322">
        <v>4909.84</v>
      </c>
      <c r="F322" s="12">
        <v>75988720</v>
      </c>
      <c r="G322" s="12">
        <v>1351034.13</v>
      </c>
    </row>
    <row r="323" spans="1:7">
      <c r="A323" s="9">
        <f>'(1)'!A323</f>
        <v>42754</v>
      </c>
      <c r="B323">
        <v>4915.3500000000004</v>
      </c>
      <c r="C323">
        <v>4915.6000000000004</v>
      </c>
      <c r="D323">
        <v>4867.83</v>
      </c>
      <c r="E323">
        <v>4887.57</v>
      </c>
      <c r="F323" s="12">
        <v>74958312</v>
      </c>
      <c r="G323" s="12">
        <v>1356723.75</v>
      </c>
    </row>
    <row r="324" spans="1:7">
      <c r="A324" s="9">
        <f>'(1)'!A324</f>
        <v>42755</v>
      </c>
      <c r="B324">
        <v>4894.45</v>
      </c>
      <c r="C324">
        <v>4906.1499999999996</v>
      </c>
      <c r="D324">
        <v>4868.5</v>
      </c>
      <c r="E324">
        <v>4888.2299999999996</v>
      </c>
      <c r="F324" s="12">
        <v>95679656</v>
      </c>
      <c r="G324" s="12">
        <v>1360443.5</v>
      </c>
    </row>
    <row r="325" spans="1:7">
      <c r="A325" s="9">
        <f>'(1)'!A325</f>
        <v>42758</v>
      </c>
      <c r="B325">
        <v>4890.04</v>
      </c>
      <c r="C325">
        <v>4916.4799999999996</v>
      </c>
      <c r="D325">
        <v>4856.5</v>
      </c>
      <c r="E325">
        <v>4888.71</v>
      </c>
      <c r="F325" s="12">
        <v>102735168</v>
      </c>
      <c r="G325" s="12">
        <v>1360277.75</v>
      </c>
    </row>
    <row r="326" spans="1:7">
      <c r="A326" s="9">
        <f>'(1)'!A326</f>
        <v>42759</v>
      </c>
      <c r="B326">
        <v>4873.01</v>
      </c>
      <c r="C326">
        <v>4889.21</v>
      </c>
      <c r="D326">
        <v>4857.4399999999996</v>
      </c>
      <c r="E326">
        <v>4863.97</v>
      </c>
      <c r="F326" s="12">
        <v>102491992</v>
      </c>
      <c r="G326" s="12">
        <v>1361746.13</v>
      </c>
    </row>
    <row r="327" spans="1:7">
      <c r="A327" s="9">
        <f>'(1)'!A327</f>
        <v>42760</v>
      </c>
      <c r="B327">
        <v>4889.45</v>
      </c>
      <c r="C327">
        <v>4924.58</v>
      </c>
      <c r="D327">
        <v>4883.0600000000004</v>
      </c>
      <c r="E327">
        <v>4922.49</v>
      </c>
      <c r="F327" s="12">
        <v>109573088</v>
      </c>
      <c r="G327" s="12">
        <v>1364125.5</v>
      </c>
    </row>
    <row r="328" spans="1:7">
      <c r="A328" s="9">
        <f>'(1)'!A328</f>
        <v>42761</v>
      </c>
      <c r="B328">
        <v>4883.43</v>
      </c>
      <c r="C328">
        <v>4911.3900000000003</v>
      </c>
      <c r="D328">
        <v>4879.8</v>
      </c>
      <c r="E328">
        <v>4882.18</v>
      </c>
      <c r="F328" s="12">
        <v>74153072</v>
      </c>
      <c r="G328" s="12">
        <v>1359171</v>
      </c>
    </row>
    <row r="329" spans="1:7">
      <c r="A329" s="9">
        <f>'(1)'!A329</f>
        <v>42762</v>
      </c>
      <c r="B329">
        <v>4865.1899999999996</v>
      </c>
      <c r="C329">
        <v>4889.16</v>
      </c>
      <c r="D329">
        <v>4841.68</v>
      </c>
      <c r="E329">
        <v>4859.6899999999996</v>
      </c>
      <c r="F329" s="12">
        <v>90450512</v>
      </c>
      <c r="G329" s="12">
        <v>1359538.25</v>
      </c>
    </row>
    <row r="330" spans="1:7">
      <c r="A330" s="9">
        <f>'(1)'!A330</f>
        <v>42765</v>
      </c>
      <c r="B330">
        <v>4874.3100000000004</v>
      </c>
      <c r="C330">
        <v>4875.74</v>
      </c>
      <c r="D330">
        <v>4827.1099999999997</v>
      </c>
      <c r="E330">
        <v>4853.3999999999996</v>
      </c>
      <c r="F330" s="12">
        <v>91661256</v>
      </c>
      <c r="G330" s="12">
        <v>1360645.75</v>
      </c>
    </row>
    <row r="331" spans="1:7">
      <c r="A331" s="9">
        <f>'(1)'!A331</f>
        <v>42766</v>
      </c>
      <c r="B331">
        <v>4859.76</v>
      </c>
      <c r="C331">
        <v>4867.58</v>
      </c>
      <c r="D331">
        <v>4829.82</v>
      </c>
      <c r="E331">
        <v>4841.1400000000003</v>
      </c>
      <c r="F331" s="12">
        <v>98596824</v>
      </c>
      <c r="G331" s="12">
        <v>1354286</v>
      </c>
    </row>
    <row r="332" spans="1:7">
      <c r="A332" s="9">
        <f>'(1)'!A332</f>
        <v>42767</v>
      </c>
      <c r="B332">
        <v>4834.3</v>
      </c>
      <c r="C332">
        <v>4869.38</v>
      </c>
      <c r="D332">
        <v>4818.88</v>
      </c>
      <c r="E332">
        <v>4850.67</v>
      </c>
      <c r="F332" s="12">
        <v>121398776</v>
      </c>
      <c r="G332" s="12">
        <v>1370660.5</v>
      </c>
    </row>
    <row r="333" spans="1:7">
      <c r="A333" s="9">
        <f>'(1)'!A333</f>
        <v>42768</v>
      </c>
      <c r="B333">
        <v>4816.9799999999996</v>
      </c>
      <c r="C333">
        <v>4842.97</v>
      </c>
      <c r="D333">
        <v>4800.3900000000003</v>
      </c>
      <c r="E333">
        <v>4821.41</v>
      </c>
      <c r="F333" s="12">
        <v>80975912</v>
      </c>
      <c r="G333" s="12">
        <v>1359507.88</v>
      </c>
    </row>
    <row r="334" spans="1:7">
      <c r="A334" s="9">
        <f>'(1)'!A334</f>
        <v>42769</v>
      </c>
      <c r="B334">
        <v>4831.95</v>
      </c>
      <c r="C334">
        <v>4840.5</v>
      </c>
      <c r="D334">
        <v>4816.7299999999996</v>
      </c>
      <c r="E334">
        <v>4830.03</v>
      </c>
      <c r="F334" s="12">
        <v>90674192</v>
      </c>
      <c r="G334" s="12">
        <v>1361147.63</v>
      </c>
    </row>
    <row r="335" spans="1:7">
      <c r="A335" s="9">
        <f>'(1)'!A335</f>
        <v>42772</v>
      </c>
      <c r="B335">
        <v>4865.09</v>
      </c>
      <c r="C335">
        <v>4890.16</v>
      </c>
      <c r="D335">
        <v>4854.55</v>
      </c>
      <c r="E335">
        <v>4877.67</v>
      </c>
      <c r="F335" s="12">
        <v>117829184</v>
      </c>
      <c r="G335" s="12">
        <v>1360932.75</v>
      </c>
    </row>
    <row r="336" spans="1:7">
      <c r="A336" s="9">
        <f>'(1)'!A336</f>
        <v>42773</v>
      </c>
      <c r="B336">
        <v>4891.8599999999997</v>
      </c>
      <c r="C336">
        <v>4901.07</v>
      </c>
      <c r="D336">
        <v>4855.76</v>
      </c>
      <c r="E336">
        <v>4867.24</v>
      </c>
      <c r="F336" s="12">
        <v>96925696</v>
      </c>
      <c r="G336" s="12">
        <v>1358568.13</v>
      </c>
    </row>
    <row r="337" spans="1:7">
      <c r="A337" s="9">
        <f>'(1)'!A337</f>
        <v>42774</v>
      </c>
      <c r="B337">
        <v>4867.3100000000004</v>
      </c>
      <c r="C337">
        <v>4867.3100000000004</v>
      </c>
      <c r="D337">
        <v>4829.7</v>
      </c>
      <c r="E337">
        <v>4839.9799999999996</v>
      </c>
      <c r="F337" s="12">
        <v>81885560</v>
      </c>
      <c r="G337" s="12">
        <v>1360981.38</v>
      </c>
    </row>
    <row r="338" spans="1:7">
      <c r="A338" s="9">
        <f>'(1)'!A338</f>
        <v>42775</v>
      </c>
      <c r="B338">
        <v>4823.5</v>
      </c>
      <c r="C338">
        <v>4830.6899999999996</v>
      </c>
      <c r="D338">
        <v>4771.9799999999996</v>
      </c>
      <c r="E338">
        <v>4784.6400000000003</v>
      </c>
      <c r="F338" s="12">
        <v>85963480</v>
      </c>
      <c r="G338" s="12">
        <v>1353594.75</v>
      </c>
    </row>
    <row r="339" spans="1:7">
      <c r="A339" s="9">
        <f>'(1)'!A339</f>
        <v>42776</v>
      </c>
      <c r="B339">
        <v>4790.28</v>
      </c>
      <c r="C339">
        <v>4812.55</v>
      </c>
      <c r="D339">
        <v>4748.8999999999996</v>
      </c>
      <c r="E339">
        <v>4748.8999999999996</v>
      </c>
      <c r="F339" s="12">
        <v>101533848</v>
      </c>
      <c r="G339" s="12">
        <v>1356228.5</v>
      </c>
    </row>
    <row r="340" spans="1:7">
      <c r="A340" s="9">
        <f>'(1)'!A340</f>
        <v>42779</v>
      </c>
      <c r="B340">
        <v>4786.8500000000004</v>
      </c>
      <c r="C340">
        <v>4823.8100000000004</v>
      </c>
      <c r="D340">
        <v>4782.6099999999997</v>
      </c>
      <c r="E340">
        <v>4794.58</v>
      </c>
      <c r="F340" s="12">
        <v>100933696</v>
      </c>
      <c r="G340" s="12">
        <v>1369064</v>
      </c>
    </row>
    <row r="341" spans="1:7">
      <c r="A341" s="9">
        <f>'(1)'!A341</f>
        <v>42780</v>
      </c>
      <c r="B341">
        <v>4785.1400000000003</v>
      </c>
      <c r="C341">
        <v>4812.3100000000004</v>
      </c>
      <c r="D341">
        <v>4774.18</v>
      </c>
      <c r="E341">
        <v>4794.29</v>
      </c>
      <c r="F341" s="12">
        <v>101657008</v>
      </c>
      <c r="G341" s="12">
        <v>1366132.13</v>
      </c>
    </row>
    <row r="342" spans="1:7">
      <c r="A342" s="9">
        <f>'(1)'!A342</f>
        <v>42781</v>
      </c>
      <c r="B342">
        <v>4808.46</v>
      </c>
      <c r="C342">
        <v>4847.47</v>
      </c>
      <c r="D342">
        <v>4803.91</v>
      </c>
      <c r="E342">
        <v>4825.42</v>
      </c>
      <c r="F342" s="12">
        <v>83315200</v>
      </c>
      <c r="G342" s="12">
        <v>1358335.5</v>
      </c>
    </row>
    <row r="343" spans="1:7">
      <c r="A343" s="9">
        <f>'(1)'!A343</f>
        <v>42782</v>
      </c>
      <c r="B343">
        <v>4829.68</v>
      </c>
      <c r="C343">
        <v>4841.17</v>
      </c>
      <c r="D343">
        <v>4773.3500000000004</v>
      </c>
      <c r="E343">
        <v>4778.08</v>
      </c>
      <c r="F343" s="12">
        <v>79256512</v>
      </c>
      <c r="G343" s="12">
        <v>1342572</v>
      </c>
    </row>
    <row r="344" spans="1:7">
      <c r="A344" s="9">
        <f>'(1)'!A344</f>
        <v>42783</v>
      </c>
      <c r="B344">
        <v>4762.17</v>
      </c>
      <c r="C344">
        <v>4787.9399999999996</v>
      </c>
      <c r="D344">
        <v>4750.03</v>
      </c>
      <c r="E344">
        <v>4754.47</v>
      </c>
      <c r="F344" s="12">
        <v>86541568</v>
      </c>
      <c r="G344" s="12">
        <v>1332589.3799999999</v>
      </c>
    </row>
    <row r="345" spans="1:7">
      <c r="A345" s="9">
        <f>'(1)'!A345</f>
        <v>42787</v>
      </c>
      <c r="B345">
        <v>4768</v>
      </c>
      <c r="C345">
        <v>4790.29</v>
      </c>
      <c r="D345">
        <v>4733.82</v>
      </c>
      <c r="E345">
        <v>4766.6000000000004</v>
      </c>
      <c r="F345" s="12">
        <v>105279160</v>
      </c>
      <c r="G345" s="12">
        <v>1344992.5</v>
      </c>
    </row>
    <row r="346" spans="1:7">
      <c r="A346" s="9">
        <f>'(1)'!A346</f>
        <v>42788</v>
      </c>
      <c r="B346">
        <v>4793.01</v>
      </c>
      <c r="C346">
        <v>4831.3100000000004</v>
      </c>
      <c r="D346">
        <v>4769.8599999999997</v>
      </c>
      <c r="E346">
        <v>4826.24</v>
      </c>
      <c r="F346" s="12">
        <v>103915648</v>
      </c>
      <c r="G346" s="12">
        <v>1345241</v>
      </c>
    </row>
    <row r="347" spans="1:7">
      <c r="A347" s="9">
        <f>'(1)'!A347</f>
        <v>42789</v>
      </c>
      <c r="B347">
        <v>4842.91</v>
      </c>
      <c r="C347">
        <v>4845.45</v>
      </c>
      <c r="D347">
        <v>4815.67</v>
      </c>
      <c r="E347">
        <v>4828.32</v>
      </c>
      <c r="F347" s="12">
        <v>126446552</v>
      </c>
      <c r="G347" s="12">
        <v>1353715.5</v>
      </c>
    </row>
    <row r="348" spans="1:7">
      <c r="A348" s="9">
        <f>'(1)'!A348</f>
        <v>42790</v>
      </c>
      <c r="B348">
        <v>4844.22</v>
      </c>
      <c r="C348">
        <v>4906.71</v>
      </c>
      <c r="D348">
        <v>4841.6000000000004</v>
      </c>
      <c r="E348">
        <v>4888.1899999999996</v>
      </c>
      <c r="F348" s="12">
        <v>105155536</v>
      </c>
      <c r="G348" s="12">
        <v>1339957.1299999999</v>
      </c>
    </row>
    <row r="349" spans="1:7">
      <c r="A349" s="9">
        <f>'(1)'!A349</f>
        <v>42793</v>
      </c>
      <c r="B349">
        <v>4887.2299999999996</v>
      </c>
      <c r="C349">
        <v>4897.8900000000003</v>
      </c>
      <c r="D349">
        <v>4878.79</v>
      </c>
      <c r="E349">
        <v>4895.82</v>
      </c>
      <c r="F349" s="12">
        <v>98748384</v>
      </c>
      <c r="G349" s="12">
        <v>1333474.75</v>
      </c>
    </row>
    <row r="350" spans="1:7">
      <c r="A350" s="9">
        <f>'(1)'!A350</f>
        <v>42794</v>
      </c>
      <c r="B350">
        <v>4910.57</v>
      </c>
      <c r="C350">
        <v>4932.3500000000004</v>
      </c>
      <c r="D350">
        <v>4902.16</v>
      </c>
      <c r="E350">
        <v>4924.8599999999997</v>
      </c>
      <c r="F350" s="12">
        <v>99430496</v>
      </c>
      <c r="G350" s="12">
        <v>1336392.8799999999</v>
      </c>
    </row>
    <row r="351" spans="1:7">
      <c r="A351" s="9">
        <f>'(1)'!A351</f>
        <v>42795</v>
      </c>
      <c r="B351">
        <v>4925.54</v>
      </c>
      <c r="C351">
        <v>4928.25</v>
      </c>
      <c r="D351">
        <v>4890.4799999999996</v>
      </c>
      <c r="E351">
        <v>4899.46</v>
      </c>
      <c r="F351" s="12">
        <v>94304600</v>
      </c>
      <c r="G351" s="12">
        <v>1352427.5</v>
      </c>
    </row>
    <row r="352" spans="1:7">
      <c r="A352" s="9">
        <f>'(1)'!A352</f>
        <v>42796</v>
      </c>
      <c r="B352">
        <v>4896.97</v>
      </c>
      <c r="C352">
        <v>4903.16</v>
      </c>
      <c r="D352">
        <v>4843.01</v>
      </c>
      <c r="E352">
        <v>4867.58</v>
      </c>
      <c r="F352" s="12">
        <v>106151344</v>
      </c>
      <c r="G352" s="12">
        <v>1352714.25</v>
      </c>
    </row>
    <row r="353" spans="1:7">
      <c r="A353" s="9">
        <f>'(1)'!A353</f>
        <v>42797</v>
      </c>
      <c r="B353">
        <v>4894.25</v>
      </c>
      <c r="C353">
        <v>4901.41</v>
      </c>
      <c r="D353">
        <v>4856.12</v>
      </c>
      <c r="E353">
        <v>4864.99</v>
      </c>
      <c r="F353" s="12">
        <v>70531896</v>
      </c>
      <c r="G353" s="12">
        <v>1370918</v>
      </c>
    </row>
    <row r="354" spans="1:7">
      <c r="A354" s="9">
        <f>'(1)'!A354</f>
        <v>42800</v>
      </c>
      <c r="B354">
        <v>4865.8900000000003</v>
      </c>
      <c r="C354">
        <v>4900.38</v>
      </c>
      <c r="D354">
        <v>4849.91</v>
      </c>
      <c r="E354">
        <v>4888.76</v>
      </c>
      <c r="F354" s="12">
        <v>86329216</v>
      </c>
      <c r="G354" s="12">
        <v>1373311.88</v>
      </c>
    </row>
    <row r="355" spans="1:7">
      <c r="A355" s="9">
        <f>'(1)'!A355</f>
        <v>42801</v>
      </c>
      <c r="B355">
        <v>4899.6499999999996</v>
      </c>
      <c r="C355">
        <v>4922.6400000000003</v>
      </c>
      <c r="D355">
        <v>4866.12</v>
      </c>
      <c r="E355">
        <v>4895.88</v>
      </c>
      <c r="F355" s="12">
        <v>102306704</v>
      </c>
      <c r="G355" s="12">
        <v>1381379.5</v>
      </c>
    </row>
    <row r="356" spans="1:7">
      <c r="A356" s="9">
        <f>'(1)'!A356</f>
        <v>42802</v>
      </c>
      <c r="B356">
        <v>4900.8</v>
      </c>
      <c r="C356">
        <v>4916.4399999999996</v>
      </c>
      <c r="D356">
        <v>4880.49</v>
      </c>
      <c r="E356">
        <v>4891.29</v>
      </c>
      <c r="F356" s="12">
        <v>111156272</v>
      </c>
      <c r="G356" s="12">
        <v>1374101.13</v>
      </c>
    </row>
    <row r="357" spans="1:7">
      <c r="A357" s="9">
        <f>'(1)'!A357</f>
        <v>42803</v>
      </c>
      <c r="B357">
        <v>4886.51</v>
      </c>
      <c r="C357">
        <v>4890.1099999999997</v>
      </c>
      <c r="D357">
        <v>4806.49</v>
      </c>
      <c r="E357">
        <v>4845.24</v>
      </c>
      <c r="F357" s="12">
        <v>120802208</v>
      </c>
      <c r="G357" s="12">
        <v>1365811.88</v>
      </c>
    </row>
    <row r="358" spans="1:7">
      <c r="A358" s="9">
        <f>'(1)'!A358</f>
        <v>42804</v>
      </c>
      <c r="B358">
        <v>4864.13</v>
      </c>
      <c r="C358">
        <v>4869.51</v>
      </c>
      <c r="D358">
        <v>4833.7700000000004</v>
      </c>
      <c r="E358">
        <v>4845.18</v>
      </c>
      <c r="F358" s="12">
        <v>92043656</v>
      </c>
      <c r="G358" s="12">
        <v>1364441.25</v>
      </c>
    </row>
    <row r="359" spans="1:7">
      <c r="A359" s="9">
        <f>'(1)'!A359</f>
        <v>42807</v>
      </c>
      <c r="B359">
        <v>4862.6499999999996</v>
      </c>
      <c r="C359">
        <v>4865.95</v>
      </c>
      <c r="D359">
        <v>4836.53</v>
      </c>
      <c r="E359">
        <v>4858.58</v>
      </c>
      <c r="F359" s="12">
        <v>99703792</v>
      </c>
      <c r="G359" s="12">
        <v>1371073</v>
      </c>
    </row>
    <row r="360" spans="1:7">
      <c r="A360" s="9">
        <f>'(1)'!A360</f>
        <v>42808</v>
      </c>
      <c r="B360">
        <v>4897.4799999999996</v>
      </c>
      <c r="C360">
        <v>4970.6400000000003</v>
      </c>
      <c r="D360">
        <v>4897.4799999999996</v>
      </c>
      <c r="E360">
        <v>4960.83</v>
      </c>
      <c r="F360" s="12">
        <v>123965440</v>
      </c>
      <c r="G360" s="12">
        <v>1374382.88</v>
      </c>
    </row>
    <row r="361" spans="1:7">
      <c r="A361" s="9">
        <f>'(1)'!A361</f>
        <v>42809</v>
      </c>
      <c r="B361">
        <v>4965.2700000000004</v>
      </c>
      <c r="C361">
        <v>4972.88</v>
      </c>
      <c r="D361">
        <v>4955.41</v>
      </c>
      <c r="E361">
        <v>4963.8</v>
      </c>
      <c r="F361" s="12">
        <v>110141392</v>
      </c>
      <c r="G361" s="12">
        <v>1372979.88</v>
      </c>
    </row>
    <row r="362" spans="1:7">
      <c r="A362" s="9">
        <f>'(1)'!A362</f>
        <v>42810</v>
      </c>
      <c r="B362">
        <v>4953.3</v>
      </c>
      <c r="C362">
        <v>5002.32</v>
      </c>
      <c r="D362">
        <v>4948.72</v>
      </c>
      <c r="E362">
        <v>4995.13</v>
      </c>
      <c r="F362" s="12">
        <v>108596720</v>
      </c>
      <c r="G362" s="12">
        <v>1359641.5</v>
      </c>
    </row>
    <row r="363" spans="1:7">
      <c r="A363" s="9">
        <f>'(1)'!A363</f>
        <v>42811</v>
      </c>
      <c r="B363">
        <v>4983.96</v>
      </c>
      <c r="C363">
        <v>4985.24</v>
      </c>
      <c r="D363">
        <v>4960.26</v>
      </c>
      <c r="E363">
        <v>4972.1899999999996</v>
      </c>
      <c r="F363" s="12">
        <v>93390992</v>
      </c>
      <c r="G363" s="12">
        <v>1359849.75</v>
      </c>
    </row>
    <row r="364" spans="1:7">
      <c r="A364" s="9">
        <f>'(1)'!A364</f>
        <v>42814</v>
      </c>
      <c r="B364">
        <v>4974.79</v>
      </c>
      <c r="C364">
        <v>4974.79</v>
      </c>
      <c r="D364">
        <v>4941.26</v>
      </c>
      <c r="E364">
        <v>4955</v>
      </c>
      <c r="F364" s="12">
        <v>82298960</v>
      </c>
      <c r="G364" s="12">
        <v>1363641.88</v>
      </c>
    </row>
    <row r="365" spans="1:7">
      <c r="A365" s="9">
        <f>'(1)'!A365</f>
        <v>42815</v>
      </c>
      <c r="B365">
        <v>4941.18</v>
      </c>
      <c r="C365">
        <v>4976.04</v>
      </c>
      <c r="D365">
        <v>4933.7700000000004</v>
      </c>
      <c r="E365">
        <v>4960.4799999999996</v>
      </c>
      <c r="F365" s="12">
        <v>84878888</v>
      </c>
      <c r="G365" s="12">
        <v>1392332.38</v>
      </c>
    </row>
    <row r="366" spans="1:7">
      <c r="A366" s="9">
        <f>'(1)'!A366</f>
        <v>42816</v>
      </c>
      <c r="B366">
        <v>4950.53</v>
      </c>
      <c r="C366">
        <v>4988.63</v>
      </c>
      <c r="D366">
        <v>4939.87</v>
      </c>
      <c r="E366">
        <v>4981.51</v>
      </c>
      <c r="F366" s="12">
        <v>118013904</v>
      </c>
      <c r="G366" s="12">
        <v>1393435.63</v>
      </c>
    </row>
    <row r="367" spans="1:7">
      <c r="A367" s="9">
        <f>'(1)'!A367</f>
        <v>42817</v>
      </c>
      <c r="B367">
        <v>4994</v>
      </c>
      <c r="C367">
        <v>5022.1000000000004</v>
      </c>
      <c r="D367">
        <v>4990.1499999999996</v>
      </c>
      <c r="E367">
        <v>4993.32</v>
      </c>
      <c r="F367" s="12">
        <v>107013280</v>
      </c>
      <c r="G367" s="12">
        <v>1401828.38</v>
      </c>
    </row>
    <row r="368" spans="1:7">
      <c r="A368" s="9">
        <f>'(1)'!A368</f>
        <v>42818</v>
      </c>
      <c r="B368">
        <v>4997.88</v>
      </c>
      <c r="C368">
        <v>5013.08</v>
      </c>
      <c r="D368">
        <v>4986.0600000000004</v>
      </c>
      <c r="E368">
        <v>4999.6000000000004</v>
      </c>
      <c r="F368" s="12">
        <v>86623456</v>
      </c>
      <c r="G368" s="12">
        <v>1395676.38</v>
      </c>
    </row>
    <row r="369" spans="1:7">
      <c r="A369" s="9">
        <f>'(1)'!A369</f>
        <v>42821</v>
      </c>
      <c r="B369">
        <v>5006.05</v>
      </c>
      <c r="C369">
        <v>5006.05</v>
      </c>
      <c r="D369">
        <v>4958.88</v>
      </c>
      <c r="E369">
        <v>4974.26</v>
      </c>
      <c r="F369" s="12">
        <v>94632096</v>
      </c>
      <c r="G369" s="12">
        <v>1390974.5</v>
      </c>
    </row>
    <row r="370" spans="1:7">
      <c r="A370" s="9">
        <f>'(1)'!A370</f>
        <v>42822</v>
      </c>
      <c r="B370">
        <v>4980.05</v>
      </c>
      <c r="C370">
        <v>4989.3</v>
      </c>
      <c r="D370">
        <v>4966.05</v>
      </c>
      <c r="E370">
        <v>4985.4799999999996</v>
      </c>
      <c r="F370" s="12">
        <v>84422872</v>
      </c>
      <c r="G370" s="12">
        <v>1392570.13</v>
      </c>
    </row>
    <row r="371" spans="1:7">
      <c r="A371" s="9">
        <f>'(1)'!A371</f>
        <v>42823</v>
      </c>
      <c r="B371">
        <v>5027.1000000000004</v>
      </c>
      <c r="C371">
        <v>5031.57</v>
      </c>
      <c r="D371">
        <v>5004.62</v>
      </c>
      <c r="E371">
        <v>5013.38</v>
      </c>
      <c r="F371" s="12">
        <v>116624536</v>
      </c>
      <c r="G371" s="12">
        <v>1398837.38</v>
      </c>
    </row>
    <row r="372" spans="1:7">
      <c r="A372" s="9">
        <f>'(1)'!A372</f>
        <v>42824</v>
      </c>
      <c r="B372">
        <v>5006.71</v>
      </c>
      <c r="C372">
        <v>5037.8500000000004</v>
      </c>
      <c r="D372">
        <v>5001.3900000000003</v>
      </c>
      <c r="E372">
        <v>5029.24</v>
      </c>
      <c r="F372" s="12">
        <v>165120096</v>
      </c>
      <c r="G372" s="12">
        <v>1401932.25</v>
      </c>
    </row>
    <row r="373" spans="1:7">
      <c r="A373" s="9">
        <f>'(1)'!A373</f>
        <v>42825</v>
      </c>
      <c r="B373">
        <v>5008.08</v>
      </c>
      <c r="C373">
        <v>5030.0600000000004</v>
      </c>
      <c r="D373">
        <v>5004.08</v>
      </c>
      <c r="E373">
        <v>5012.16</v>
      </c>
      <c r="F373" s="12">
        <v>66212324</v>
      </c>
      <c r="G373" s="12">
        <v>1404213.25</v>
      </c>
    </row>
    <row r="374" spans="1:7">
      <c r="A374" s="9">
        <f>'(1)'!A374</f>
        <v>42828</v>
      </c>
      <c r="B374">
        <v>5030.2</v>
      </c>
      <c r="C374">
        <v>5054.91</v>
      </c>
      <c r="D374">
        <v>4990.6400000000003</v>
      </c>
      <c r="E374">
        <v>5002.43</v>
      </c>
      <c r="F374" s="12">
        <v>96442936</v>
      </c>
      <c r="G374" s="12">
        <v>1397690.25</v>
      </c>
    </row>
    <row r="375" spans="1:7">
      <c r="A375" s="9">
        <f>'(1)'!A375</f>
        <v>42829</v>
      </c>
      <c r="B375">
        <v>4969.1099999999997</v>
      </c>
      <c r="C375">
        <v>5005.0600000000004</v>
      </c>
      <c r="D375">
        <v>4953.57</v>
      </c>
      <c r="E375">
        <v>4994.7</v>
      </c>
      <c r="F375" s="12">
        <v>102483520</v>
      </c>
      <c r="G375" s="12">
        <v>1400094.63</v>
      </c>
    </row>
    <row r="376" spans="1:7">
      <c r="A376" s="9">
        <f>'(1)'!A376</f>
        <v>42830</v>
      </c>
      <c r="B376">
        <v>4996.62</v>
      </c>
      <c r="C376">
        <v>5032.9399999999996</v>
      </c>
      <c r="D376">
        <v>4980.5600000000004</v>
      </c>
      <c r="E376">
        <v>5032.76</v>
      </c>
      <c r="F376" s="12">
        <v>92067600</v>
      </c>
      <c r="G376" s="12">
        <v>1407063</v>
      </c>
    </row>
    <row r="377" spans="1:7">
      <c r="A377" s="9">
        <f>'(1)'!A377</f>
        <v>42831</v>
      </c>
      <c r="B377">
        <v>5027.1899999999996</v>
      </c>
      <c r="C377">
        <v>5027.1899999999996</v>
      </c>
      <c r="D377">
        <v>5003.58</v>
      </c>
      <c r="E377">
        <v>5020.8999999999996</v>
      </c>
      <c r="F377" s="12">
        <v>71100856</v>
      </c>
      <c r="G377" s="12">
        <v>1411010.38</v>
      </c>
    </row>
    <row r="378" spans="1:7">
      <c r="A378" s="9">
        <f>'(1)'!A378</f>
        <v>42832</v>
      </c>
      <c r="B378">
        <v>4975.09</v>
      </c>
      <c r="C378">
        <v>5017.88</v>
      </c>
      <c r="D378">
        <v>4971.07</v>
      </c>
      <c r="E378">
        <v>5017.43</v>
      </c>
      <c r="F378" s="12">
        <v>96988888</v>
      </c>
      <c r="G378" s="12">
        <v>1406533.25</v>
      </c>
    </row>
    <row r="379" spans="1:7">
      <c r="A379" s="9">
        <f>'(1)'!A379</f>
        <v>42835</v>
      </c>
      <c r="B379">
        <v>5027.13</v>
      </c>
      <c r="C379">
        <v>5048.1099999999997</v>
      </c>
      <c r="D379">
        <v>5008.67</v>
      </c>
      <c r="E379">
        <v>5046.2</v>
      </c>
      <c r="F379" s="12">
        <v>87989880</v>
      </c>
      <c r="G379" s="12">
        <v>1403337.75</v>
      </c>
    </row>
    <row r="380" spans="1:7">
      <c r="A380" s="9">
        <f>'(1)'!A380</f>
        <v>42836</v>
      </c>
      <c r="B380">
        <v>5063.7</v>
      </c>
      <c r="C380">
        <v>5073.2299999999996</v>
      </c>
      <c r="D380">
        <v>5044.42</v>
      </c>
      <c r="E380">
        <v>5069.04</v>
      </c>
      <c r="F380" s="12">
        <v>89079664</v>
      </c>
      <c r="G380" s="12">
        <v>1401624.38</v>
      </c>
    </row>
    <row r="381" spans="1:7">
      <c r="A381" s="9">
        <f>'(1)'!A381</f>
        <v>42837</v>
      </c>
      <c r="B381">
        <v>5075.6099999999997</v>
      </c>
      <c r="C381">
        <v>5090.92</v>
      </c>
      <c r="D381">
        <v>5063.07</v>
      </c>
      <c r="E381">
        <v>5089.6400000000003</v>
      </c>
      <c r="F381" s="12">
        <v>76167896</v>
      </c>
      <c r="G381" s="12">
        <v>1412253</v>
      </c>
    </row>
    <row r="382" spans="1:7">
      <c r="A382" s="9">
        <f>'(1)'!A382</f>
        <v>42838</v>
      </c>
      <c r="B382">
        <v>5077.3</v>
      </c>
      <c r="C382">
        <v>5122.51</v>
      </c>
      <c r="D382">
        <v>5067.74</v>
      </c>
      <c r="E382">
        <v>5122.51</v>
      </c>
      <c r="F382" s="12">
        <v>106566472</v>
      </c>
      <c r="G382" s="12">
        <v>1408705.88</v>
      </c>
    </row>
    <row r="383" spans="1:7">
      <c r="A383" s="9">
        <f>'(1)'!A383</f>
        <v>42842</v>
      </c>
      <c r="B383">
        <v>5130.18</v>
      </c>
      <c r="C383">
        <v>5132.93</v>
      </c>
      <c r="D383">
        <v>5083.1400000000003</v>
      </c>
      <c r="E383">
        <v>5085.91</v>
      </c>
      <c r="F383" s="12">
        <v>84159712</v>
      </c>
      <c r="G383" s="12">
        <v>1408049.38</v>
      </c>
    </row>
    <row r="384" spans="1:7">
      <c r="A384" s="9">
        <f>'(1)'!A384</f>
        <v>42843</v>
      </c>
      <c r="B384">
        <v>5087.6000000000004</v>
      </c>
      <c r="C384">
        <v>5101.13</v>
      </c>
      <c r="D384">
        <v>5076.3500000000004</v>
      </c>
      <c r="E384">
        <v>5101.13</v>
      </c>
      <c r="F384" s="12">
        <v>86643776</v>
      </c>
      <c r="G384" s="12">
        <v>1416543.25</v>
      </c>
    </row>
    <row r="385" spans="1:7">
      <c r="A385" s="9">
        <f>'(1)'!A385</f>
        <v>42844</v>
      </c>
      <c r="B385">
        <v>5104.71</v>
      </c>
      <c r="C385">
        <v>5123.78</v>
      </c>
      <c r="D385">
        <v>5087.68</v>
      </c>
      <c r="E385">
        <v>5091.8500000000004</v>
      </c>
      <c r="F385" s="12">
        <v>86737728</v>
      </c>
      <c r="G385" s="12">
        <v>1422990.75</v>
      </c>
    </row>
    <row r="386" spans="1:7">
      <c r="A386" s="9">
        <f>'(1)'!A386</f>
        <v>42845</v>
      </c>
      <c r="B386">
        <v>5063.62</v>
      </c>
      <c r="C386">
        <v>5126.74</v>
      </c>
      <c r="D386">
        <v>5051.6099999999997</v>
      </c>
      <c r="E386">
        <v>5121.4399999999996</v>
      </c>
      <c r="F386" s="12">
        <v>91364472</v>
      </c>
      <c r="G386" s="12">
        <v>1428258.13</v>
      </c>
    </row>
    <row r="387" spans="1:7">
      <c r="A387" s="9">
        <f>'(1)'!A387</f>
        <v>42846</v>
      </c>
      <c r="B387">
        <v>5104.7299999999996</v>
      </c>
      <c r="C387">
        <v>5135.28</v>
      </c>
      <c r="D387">
        <v>5098.05</v>
      </c>
      <c r="E387">
        <v>5135.28</v>
      </c>
      <c r="F387" s="12">
        <v>87403432</v>
      </c>
      <c r="G387" s="12">
        <v>1437393.75</v>
      </c>
    </row>
    <row r="388" spans="1:7">
      <c r="A388" s="9">
        <f>'(1)'!A388</f>
        <v>42849</v>
      </c>
      <c r="B388">
        <v>5127.3599999999997</v>
      </c>
      <c r="C388">
        <v>5127.3599999999997</v>
      </c>
      <c r="D388">
        <v>5097.5600000000004</v>
      </c>
      <c r="E388">
        <v>5107.45</v>
      </c>
      <c r="F388" s="12">
        <v>72326272</v>
      </c>
      <c r="G388" s="12">
        <v>1427689.5</v>
      </c>
    </row>
    <row r="389" spans="1:7">
      <c r="A389" s="9">
        <f>'(1)'!A389</f>
        <v>42850</v>
      </c>
      <c r="B389">
        <v>5086.6099999999997</v>
      </c>
      <c r="C389">
        <v>5119.18</v>
      </c>
      <c r="D389">
        <v>5068.25</v>
      </c>
      <c r="E389">
        <v>5101.8599999999997</v>
      </c>
      <c r="F389" s="12">
        <v>96503648</v>
      </c>
      <c r="G389" s="12">
        <v>1431838.25</v>
      </c>
    </row>
    <row r="390" spans="1:7">
      <c r="A390" s="9">
        <f>'(1)'!A390</f>
        <v>42851</v>
      </c>
      <c r="B390">
        <v>5114.5</v>
      </c>
      <c r="C390">
        <v>5142.8100000000004</v>
      </c>
      <c r="D390">
        <v>5093.9799999999996</v>
      </c>
      <c r="E390">
        <v>5101.1099999999997</v>
      </c>
      <c r="F390" s="12">
        <v>103232088</v>
      </c>
      <c r="G390" s="12">
        <v>1428770.25</v>
      </c>
    </row>
    <row r="391" spans="1:7">
      <c r="A391" s="9">
        <f>'(1)'!A391</f>
        <v>42852</v>
      </c>
      <c r="B391">
        <v>5090.4799999999996</v>
      </c>
      <c r="C391">
        <v>5090.4799999999996</v>
      </c>
      <c r="D391">
        <v>5062.32</v>
      </c>
      <c r="E391">
        <v>5071.1000000000004</v>
      </c>
      <c r="F391" s="12">
        <v>100300632</v>
      </c>
      <c r="G391" s="12">
        <v>1437558.25</v>
      </c>
    </row>
    <row r="392" spans="1:7">
      <c r="A392" s="9">
        <f>'(1)'!A392</f>
        <v>42853</v>
      </c>
      <c r="B392">
        <v>5078.25</v>
      </c>
      <c r="C392">
        <v>5080.03</v>
      </c>
      <c r="D392">
        <v>4990.25</v>
      </c>
      <c r="E392">
        <v>4990.25</v>
      </c>
      <c r="F392" s="12">
        <v>144499888</v>
      </c>
      <c r="G392" s="12">
        <v>1441920.25</v>
      </c>
    </row>
    <row r="393" spans="1:7">
      <c r="A393" s="9">
        <f>'(1)'!A393</f>
        <v>42856</v>
      </c>
      <c r="B393">
        <v>4987.29</v>
      </c>
      <c r="C393">
        <v>5011.33</v>
      </c>
      <c r="D393">
        <v>4980.41</v>
      </c>
      <c r="E393">
        <v>5003.7299999999996</v>
      </c>
      <c r="F393" s="12">
        <v>115997048</v>
      </c>
      <c r="G393" s="12">
        <v>1434120.88</v>
      </c>
    </row>
    <row r="394" spans="1:7">
      <c r="A394" s="9">
        <f>'(1)'!A394</f>
        <v>42857</v>
      </c>
      <c r="B394">
        <v>4992.47</v>
      </c>
      <c r="C394">
        <v>5093.6000000000004</v>
      </c>
      <c r="D394">
        <v>4989.26</v>
      </c>
      <c r="E394">
        <v>5077.91</v>
      </c>
      <c r="F394" s="12">
        <v>138846704</v>
      </c>
      <c r="G394" s="12">
        <v>1432765.13</v>
      </c>
    </row>
    <row r="395" spans="1:7">
      <c r="A395" s="9">
        <f>'(1)'!A395</f>
        <v>42858</v>
      </c>
      <c r="B395">
        <v>5063.3599999999997</v>
      </c>
      <c r="C395">
        <v>5081.6099999999997</v>
      </c>
      <c r="D395">
        <v>5029.0600000000004</v>
      </c>
      <c r="E395">
        <v>5059.2</v>
      </c>
      <c r="F395" s="12">
        <v>170501216</v>
      </c>
      <c r="G395" s="12">
        <v>1432407.5</v>
      </c>
    </row>
    <row r="396" spans="1:7">
      <c r="A396" s="9">
        <f>'(1)'!A396</f>
        <v>42859</v>
      </c>
      <c r="B396">
        <v>5267.88</v>
      </c>
      <c r="C396">
        <v>5295.47</v>
      </c>
      <c r="D396">
        <v>5228.54</v>
      </c>
      <c r="E396">
        <v>5268.85</v>
      </c>
      <c r="F396" s="12">
        <v>235868864</v>
      </c>
      <c r="G396" s="12">
        <v>1424158.75</v>
      </c>
    </row>
    <row r="397" spans="1:7">
      <c r="A397" s="9">
        <f>'(1)'!A397</f>
        <v>42860</v>
      </c>
      <c r="B397">
        <v>5274.36</v>
      </c>
      <c r="C397">
        <v>5293.39</v>
      </c>
      <c r="D397">
        <v>5259.63</v>
      </c>
      <c r="E397">
        <v>5277.88</v>
      </c>
      <c r="F397" s="12">
        <v>119159744</v>
      </c>
      <c r="G397" s="12">
        <v>1424158.75</v>
      </c>
    </row>
    <row r="398" spans="1:7">
      <c r="A398" s="9">
        <f>'(1)'!A398</f>
        <v>42863</v>
      </c>
      <c r="B398">
        <v>5272.86</v>
      </c>
      <c r="C398">
        <v>5296.52</v>
      </c>
      <c r="D398">
        <v>5270.32</v>
      </c>
      <c r="E398">
        <v>5287.88</v>
      </c>
      <c r="F398" s="12">
        <v>123729760</v>
      </c>
      <c r="G398" s="12">
        <v>1424158.75</v>
      </c>
    </row>
    <row r="399" spans="1:7">
      <c r="A399" s="9">
        <f>'(1)'!A399</f>
        <v>42864</v>
      </c>
      <c r="B399">
        <v>5276.97</v>
      </c>
      <c r="C399">
        <v>5278.96</v>
      </c>
      <c r="D399">
        <v>5261.73</v>
      </c>
      <c r="E399">
        <v>5271.7</v>
      </c>
      <c r="F399" s="12">
        <v>117466896</v>
      </c>
      <c r="G399" s="12">
        <v>1402327.13</v>
      </c>
    </row>
    <row r="400" spans="1:7">
      <c r="A400" s="9">
        <f>'(1)'!A400</f>
        <v>42865</v>
      </c>
      <c r="B400">
        <v>5267.66</v>
      </c>
      <c r="C400">
        <v>5287.85</v>
      </c>
      <c r="D400">
        <v>5265.36</v>
      </c>
      <c r="E400">
        <v>5267.33</v>
      </c>
      <c r="F400" s="12">
        <v>126438480</v>
      </c>
      <c r="G400" s="12">
        <v>1406741.75</v>
      </c>
    </row>
    <row r="401" spans="1:7">
      <c r="A401" s="9">
        <f>'(1)'!A401</f>
        <v>42866</v>
      </c>
      <c r="B401">
        <v>5284.88</v>
      </c>
      <c r="C401">
        <v>5305.95</v>
      </c>
      <c r="D401">
        <v>5274.29</v>
      </c>
      <c r="E401">
        <v>5304.15</v>
      </c>
      <c r="F401" s="12">
        <v>107853416</v>
      </c>
      <c r="G401" s="12">
        <v>1427250.13</v>
      </c>
    </row>
    <row r="402" spans="1:7">
      <c r="A402" s="9">
        <f>'(1)'!A402</f>
        <v>42867</v>
      </c>
      <c r="B402">
        <v>5299.74</v>
      </c>
      <c r="C402">
        <v>5301.61</v>
      </c>
      <c r="D402">
        <v>5282.45</v>
      </c>
      <c r="E402">
        <v>5301</v>
      </c>
      <c r="F402" s="12">
        <v>100874288</v>
      </c>
      <c r="G402" s="12">
        <v>1422318.75</v>
      </c>
    </row>
    <row r="403" spans="1:7">
      <c r="A403" s="9">
        <f>'(1)'!A403</f>
        <v>42870</v>
      </c>
      <c r="B403">
        <v>5309.39</v>
      </c>
      <c r="C403">
        <v>5372.42</v>
      </c>
      <c r="D403">
        <v>5304.46</v>
      </c>
      <c r="E403">
        <v>5372.42</v>
      </c>
      <c r="F403" s="12">
        <v>157251520</v>
      </c>
      <c r="G403" s="12">
        <v>1481422.75</v>
      </c>
    </row>
    <row r="404" spans="1:7">
      <c r="A404" s="9">
        <f>'(1)'!A404</f>
        <v>42871</v>
      </c>
      <c r="B404">
        <v>5344.92</v>
      </c>
      <c r="C404">
        <v>5432.4</v>
      </c>
      <c r="D404">
        <v>5343.02</v>
      </c>
      <c r="E404">
        <v>5432.4</v>
      </c>
      <c r="F404" s="12">
        <v>142818400</v>
      </c>
      <c r="G404" s="12">
        <v>1484859.88</v>
      </c>
    </row>
    <row r="405" spans="1:7">
      <c r="A405" s="9">
        <f>'(1)'!A405</f>
        <v>42872</v>
      </c>
      <c r="B405">
        <v>5442.1</v>
      </c>
      <c r="C405">
        <v>5442.1</v>
      </c>
      <c r="D405">
        <v>5374.2</v>
      </c>
      <c r="E405">
        <v>5382.95</v>
      </c>
      <c r="F405" s="12">
        <v>119728512</v>
      </c>
      <c r="G405" s="12">
        <v>1488645.38</v>
      </c>
    </row>
    <row r="406" spans="1:7">
      <c r="A406" s="9">
        <f>'(1)'!A406</f>
        <v>42873</v>
      </c>
      <c r="B406">
        <v>5404.14</v>
      </c>
      <c r="C406">
        <v>5413.6</v>
      </c>
      <c r="D406">
        <v>5394.13</v>
      </c>
      <c r="E406">
        <v>5398.01</v>
      </c>
      <c r="F406" s="12">
        <v>106365712</v>
      </c>
      <c r="G406" s="12">
        <v>1484337.5</v>
      </c>
    </row>
    <row r="407" spans="1:7">
      <c r="A407" s="9">
        <f>'(1)'!A407</f>
        <v>42874</v>
      </c>
      <c r="B407">
        <v>5398.81</v>
      </c>
      <c r="C407">
        <v>5402.34</v>
      </c>
      <c r="D407">
        <v>5377.75</v>
      </c>
      <c r="E407">
        <v>5400.46</v>
      </c>
      <c r="F407" s="12">
        <v>103152784</v>
      </c>
      <c r="G407" s="12">
        <v>1483353.13</v>
      </c>
    </row>
    <row r="408" spans="1:7">
      <c r="A408" s="9">
        <f>'(1)'!A408</f>
        <v>42877</v>
      </c>
      <c r="B408">
        <v>5409.9</v>
      </c>
      <c r="C408">
        <v>5409.99</v>
      </c>
      <c r="D408">
        <v>5356.41</v>
      </c>
      <c r="E408">
        <v>5383.42</v>
      </c>
      <c r="F408" s="12">
        <v>128825152</v>
      </c>
      <c r="G408" s="12">
        <v>1483353.13</v>
      </c>
    </row>
    <row r="409" spans="1:7">
      <c r="A409" s="9">
        <f>'(1)'!A409</f>
        <v>42878</v>
      </c>
      <c r="B409">
        <v>5386.79</v>
      </c>
      <c r="C409">
        <v>5405.42</v>
      </c>
      <c r="D409">
        <v>5375.48</v>
      </c>
      <c r="E409">
        <v>5405.42</v>
      </c>
      <c r="F409" s="12">
        <v>163308224</v>
      </c>
      <c r="G409" s="12">
        <v>1493625</v>
      </c>
    </row>
    <row r="410" spans="1:7">
      <c r="A410" s="9">
        <f>'(1)'!A410</f>
        <v>42879</v>
      </c>
      <c r="B410">
        <v>5411.27</v>
      </c>
      <c r="C410">
        <v>5417.4</v>
      </c>
      <c r="D410">
        <v>5384.54</v>
      </c>
      <c r="E410">
        <v>5417.4</v>
      </c>
      <c r="F410" s="12">
        <v>100549544</v>
      </c>
      <c r="G410" s="12">
        <v>1493206.88</v>
      </c>
    </row>
    <row r="411" spans="1:7">
      <c r="A411" s="9">
        <f>'(1)'!A411</f>
        <v>42880</v>
      </c>
      <c r="B411">
        <v>5398.15</v>
      </c>
      <c r="C411">
        <v>5417.17</v>
      </c>
      <c r="D411">
        <v>5389.87</v>
      </c>
      <c r="E411">
        <v>5406.1</v>
      </c>
      <c r="F411" s="12">
        <v>98474104</v>
      </c>
      <c r="G411" s="12">
        <v>1513784.63</v>
      </c>
    </row>
    <row r="412" spans="1:7">
      <c r="A412" s="9">
        <f>'(1)'!A412</f>
        <v>42881</v>
      </c>
      <c r="B412">
        <v>5375.84</v>
      </c>
      <c r="C412">
        <v>5394.88</v>
      </c>
      <c r="D412">
        <v>5297.43</v>
      </c>
      <c r="E412">
        <v>5317.89</v>
      </c>
      <c r="F412" s="12">
        <v>122628256</v>
      </c>
      <c r="G412" s="12">
        <v>1531287.13</v>
      </c>
    </row>
    <row r="413" spans="1:7">
      <c r="A413" s="9">
        <f>'(1)'!A413</f>
        <v>42885</v>
      </c>
      <c r="B413">
        <v>5309.91</v>
      </c>
      <c r="C413">
        <v>5322.7</v>
      </c>
      <c r="D413">
        <v>5238.51</v>
      </c>
      <c r="E413">
        <v>5289.73</v>
      </c>
      <c r="F413" s="12">
        <v>128576440</v>
      </c>
      <c r="G413" s="12">
        <v>1517298.88</v>
      </c>
    </row>
    <row r="414" spans="1:7">
      <c r="A414" s="9">
        <f>'(1)'!A414</f>
        <v>42886</v>
      </c>
      <c r="B414">
        <v>5299.4</v>
      </c>
      <c r="C414">
        <v>5334.45</v>
      </c>
      <c r="D414">
        <v>5292.12</v>
      </c>
      <c r="E414">
        <v>5324.4</v>
      </c>
      <c r="F414" s="12">
        <v>112067352</v>
      </c>
      <c r="G414" s="12">
        <v>1521583</v>
      </c>
    </row>
    <row r="415" spans="1:7">
      <c r="A415" s="9">
        <f>'(1)'!A415</f>
        <v>42887</v>
      </c>
      <c r="B415">
        <v>5335.12</v>
      </c>
      <c r="C415">
        <v>5339.41</v>
      </c>
      <c r="D415">
        <v>5315.23</v>
      </c>
      <c r="E415">
        <v>5322.88</v>
      </c>
      <c r="F415" s="12">
        <v>75800744</v>
      </c>
      <c r="G415" s="12">
        <v>1521967.88</v>
      </c>
    </row>
    <row r="416" spans="1:7">
      <c r="A416" s="9">
        <f>'(1)'!A416</f>
        <v>42888</v>
      </c>
      <c r="B416">
        <v>5317.12</v>
      </c>
      <c r="C416">
        <v>5368.88</v>
      </c>
      <c r="D416">
        <v>5314.48</v>
      </c>
      <c r="E416">
        <v>5348.16</v>
      </c>
      <c r="F416" s="12">
        <v>88181808</v>
      </c>
      <c r="G416" s="12">
        <v>1517637.88</v>
      </c>
    </row>
    <row r="417" spans="1:7">
      <c r="A417" s="9">
        <f>'(1)'!A417</f>
        <v>42891</v>
      </c>
      <c r="B417">
        <v>5336.98</v>
      </c>
      <c r="C417">
        <v>5353.01</v>
      </c>
      <c r="D417">
        <v>5326.59</v>
      </c>
      <c r="E417">
        <v>5341.34</v>
      </c>
      <c r="F417" s="12">
        <v>82131808</v>
      </c>
      <c r="G417" s="12">
        <v>1523005.75</v>
      </c>
    </row>
    <row r="418" spans="1:7">
      <c r="A418" s="9">
        <f>'(1)'!A418</f>
        <v>42892</v>
      </c>
      <c r="B418">
        <v>5360.97</v>
      </c>
      <c r="C418">
        <v>5366.7</v>
      </c>
      <c r="D418">
        <v>5323.11</v>
      </c>
      <c r="E418">
        <v>5337.16</v>
      </c>
      <c r="F418" s="12">
        <v>68303648</v>
      </c>
      <c r="G418" s="12">
        <v>1526526.63</v>
      </c>
    </row>
    <row r="419" spans="1:7">
      <c r="A419" s="9">
        <f>'(1)'!A419</f>
        <v>42893</v>
      </c>
      <c r="B419">
        <v>5328.86</v>
      </c>
      <c r="C419">
        <v>5336.76</v>
      </c>
      <c r="D419">
        <v>5282.42</v>
      </c>
      <c r="E419">
        <v>5336.64</v>
      </c>
      <c r="F419" s="12">
        <v>79305792</v>
      </c>
      <c r="G419" s="12">
        <v>1520532.13</v>
      </c>
    </row>
    <row r="420" spans="1:7">
      <c r="A420" s="9">
        <f>'(1)'!A420</f>
        <v>42894</v>
      </c>
      <c r="B420">
        <v>5327.73</v>
      </c>
      <c r="C420">
        <v>5335.78</v>
      </c>
      <c r="D420">
        <v>5316.69</v>
      </c>
      <c r="E420">
        <v>5332.47</v>
      </c>
      <c r="F420" s="12">
        <v>44331744</v>
      </c>
      <c r="G420" s="12">
        <v>1495802.75</v>
      </c>
    </row>
    <row r="421" spans="1:7">
      <c r="A421" s="9">
        <f>'(1)'!A421</f>
        <v>42895</v>
      </c>
      <c r="B421">
        <v>5291.08</v>
      </c>
      <c r="C421">
        <v>5309.36</v>
      </c>
      <c r="D421">
        <v>5273.56</v>
      </c>
      <c r="E421">
        <v>5305.94</v>
      </c>
      <c r="F421" s="12">
        <v>80542704</v>
      </c>
      <c r="G421" s="12">
        <v>1488178.25</v>
      </c>
    </row>
    <row r="422" spans="1:7">
      <c r="A422" s="9">
        <f>'(1)'!A422</f>
        <v>42898</v>
      </c>
      <c r="B422">
        <v>5306.21</v>
      </c>
      <c r="C422">
        <v>5334.57</v>
      </c>
      <c r="D422">
        <v>5283.63</v>
      </c>
      <c r="E422">
        <v>5283.63</v>
      </c>
      <c r="F422" s="12">
        <v>148119952</v>
      </c>
      <c r="G422" s="12">
        <v>1497742.5</v>
      </c>
    </row>
    <row r="423" spans="1:7">
      <c r="A423" s="9">
        <f>'(1)'!A423</f>
        <v>42899</v>
      </c>
      <c r="B423">
        <v>5290.84</v>
      </c>
      <c r="C423">
        <v>5327.6</v>
      </c>
      <c r="D423">
        <v>5287.99</v>
      </c>
      <c r="E423">
        <v>5318.67</v>
      </c>
      <c r="F423" s="12">
        <v>86798616</v>
      </c>
      <c r="G423" s="12">
        <v>1497851.5</v>
      </c>
    </row>
    <row r="424" spans="1:7">
      <c r="A424" s="9">
        <f>'(1)'!A424</f>
        <v>42900</v>
      </c>
      <c r="B424">
        <v>5347.86</v>
      </c>
      <c r="C424">
        <v>5372.97</v>
      </c>
      <c r="D424">
        <v>5328.19</v>
      </c>
      <c r="E424">
        <v>5343.41</v>
      </c>
      <c r="F424" s="12">
        <v>98581832</v>
      </c>
      <c r="G424" s="12">
        <v>1504684.5</v>
      </c>
    </row>
    <row r="425" spans="1:7">
      <c r="A425" s="9">
        <f>'(1)'!A425</f>
        <v>42901</v>
      </c>
      <c r="B425">
        <v>5337.11</v>
      </c>
      <c r="C425">
        <v>5343.79</v>
      </c>
      <c r="D425">
        <v>5299.76</v>
      </c>
      <c r="E425">
        <v>5307.89</v>
      </c>
      <c r="F425" s="12">
        <v>50445392</v>
      </c>
      <c r="G425" s="12">
        <v>1502727.63</v>
      </c>
    </row>
    <row r="426" spans="1:7">
      <c r="A426" s="9">
        <f>'(1)'!A426</f>
        <v>42902</v>
      </c>
      <c r="B426">
        <v>5280.2</v>
      </c>
      <c r="C426">
        <v>5296.42</v>
      </c>
      <c r="D426">
        <v>5260.95</v>
      </c>
      <c r="E426">
        <v>5269.22</v>
      </c>
      <c r="F426" s="12">
        <v>82350736</v>
      </c>
      <c r="G426" s="12">
        <v>1502532</v>
      </c>
    </row>
    <row r="427" spans="1:7">
      <c r="A427" s="9">
        <f>'(1)'!A427</f>
        <v>42905</v>
      </c>
      <c r="B427">
        <v>5261.42</v>
      </c>
      <c r="C427">
        <v>5320.04</v>
      </c>
      <c r="D427">
        <v>5254.03</v>
      </c>
      <c r="E427">
        <v>5265.53</v>
      </c>
      <c r="F427" s="12">
        <v>97126936</v>
      </c>
      <c r="G427" s="12">
        <v>1502473.63</v>
      </c>
    </row>
    <row r="428" spans="1:7">
      <c r="A428" s="9">
        <f>'(1)'!A428</f>
        <v>42906</v>
      </c>
      <c r="B428">
        <v>5264.69</v>
      </c>
      <c r="C428">
        <v>5290.5</v>
      </c>
      <c r="D428">
        <v>5250.68</v>
      </c>
      <c r="E428">
        <v>5264.24</v>
      </c>
      <c r="F428" s="12">
        <v>87682960</v>
      </c>
      <c r="G428" s="12">
        <v>1500577.63</v>
      </c>
    </row>
    <row r="429" spans="1:7">
      <c r="A429" s="9">
        <f>'(1)'!A429</f>
        <v>42907</v>
      </c>
      <c r="B429">
        <v>5275.99</v>
      </c>
      <c r="C429">
        <v>5320.17</v>
      </c>
      <c r="D429">
        <v>5266.83</v>
      </c>
      <c r="E429">
        <v>5299.71</v>
      </c>
      <c r="F429" s="12">
        <v>82360208</v>
      </c>
      <c r="G429" s="12">
        <v>1493919.5</v>
      </c>
    </row>
    <row r="430" spans="1:7">
      <c r="A430" s="9">
        <f>'(1)'!A430</f>
        <v>42908</v>
      </c>
      <c r="B430">
        <v>5282.58</v>
      </c>
      <c r="C430">
        <v>5286.1</v>
      </c>
      <c r="D430">
        <v>5233.6899999999996</v>
      </c>
      <c r="E430">
        <v>5240.59</v>
      </c>
      <c r="F430" s="12">
        <v>88184256</v>
      </c>
      <c r="G430" s="12">
        <v>1488507.75</v>
      </c>
    </row>
    <row r="431" spans="1:7">
      <c r="A431" s="9">
        <f>'(1)'!A431</f>
        <v>42909</v>
      </c>
      <c r="B431">
        <v>5254.14</v>
      </c>
      <c r="C431">
        <v>5273.87</v>
      </c>
      <c r="D431">
        <v>5248.29</v>
      </c>
      <c r="E431">
        <v>5261.74</v>
      </c>
      <c r="F431" s="12">
        <v>74629064</v>
      </c>
      <c r="G431" s="12">
        <v>1499282.13</v>
      </c>
    </row>
    <row r="432" spans="1:7">
      <c r="A432" s="9">
        <f>'(1)'!A432</f>
        <v>42912</v>
      </c>
      <c r="B432">
        <v>5283.6</v>
      </c>
      <c r="C432">
        <v>5314.96</v>
      </c>
      <c r="D432">
        <v>5243.29</v>
      </c>
      <c r="E432">
        <v>5243.29</v>
      </c>
      <c r="F432" s="12">
        <v>100020472</v>
      </c>
      <c r="G432" s="12">
        <v>1506785.75</v>
      </c>
    </row>
    <row r="433" spans="1:7">
      <c r="A433" s="9">
        <f>'(1)'!A433</f>
        <v>42913</v>
      </c>
      <c r="B433">
        <v>5235.3599999999997</v>
      </c>
      <c r="C433">
        <v>5235.88</v>
      </c>
      <c r="D433">
        <v>5176.67</v>
      </c>
      <c r="E433">
        <v>5216.88</v>
      </c>
      <c r="F433" s="12">
        <v>121972744</v>
      </c>
      <c r="G433" s="12">
        <v>1497177.5</v>
      </c>
    </row>
    <row r="434" spans="1:7">
      <c r="A434" s="9">
        <f>'(1)'!A434</f>
        <v>42914</v>
      </c>
      <c r="B434">
        <v>5243.53</v>
      </c>
      <c r="C434">
        <v>5273.68</v>
      </c>
      <c r="D434">
        <v>5236</v>
      </c>
      <c r="E434">
        <v>5263.31</v>
      </c>
      <c r="F434" s="12">
        <v>169173616</v>
      </c>
      <c r="G434" s="12">
        <v>1486449.38</v>
      </c>
    </row>
    <row r="435" spans="1:7">
      <c r="A435" s="9">
        <f>'(1)'!A435</f>
        <v>42915</v>
      </c>
      <c r="B435">
        <v>5305.22</v>
      </c>
      <c r="C435">
        <v>5331.32</v>
      </c>
      <c r="D435">
        <v>5302.05</v>
      </c>
      <c r="E435">
        <v>5310.72</v>
      </c>
      <c r="F435" s="12">
        <v>79925568</v>
      </c>
      <c r="G435" s="12">
        <v>1486514</v>
      </c>
    </row>
    <row r="436" spans="1:7">
      <c r="A436" s="9">
        <f>'(1)'!A436</f>
        <v>42916</v>
      </c>
      <c r="B436">
        <v>5330.58</v>
      </c>
      <c r="C436">
        <v>5339.55</v>
      </c>
      <c r="D436">
        <v>5293.65</v>
      </c>
      <c r="E436">
        <v>5293.65</v>
      </c>
      <c r="F436" s="12">
        <v>83760992</v>
      </c>
      <c r="G436" s="12">
        <v>1485632.13</v>
      </c>
    </row>
    <row r="437" spans="1:7">
      <c r="A437" s="9">
        <f>'(1)'!A437</f>
        <v>42919</v>
      </c>
      <c r="B437">
        <v>5273</v>
      </c>
      <c r="C437">
        <v>5286.06</v>
      </c>
      <c r="D437">
        <v>5224.05</v>
      </c>
      <c r="E437">
        <v>5274.26</v>
      </c>
      <c r="F437" s="12">
        <v>85752528</v>
      </c>
      <c r="G437" s="12">
        <v>1495631.13</v>
      </c>
    </row>
    <row r="438" spans="1:7">
      <c r="A438" s="9">
        <f>'(1)'!A438</f>
        <v>42921</v>
      </c>
      <c r="B438">
        <v>5259.55</v>
      </c>
      <c r="C438">
        <v>5286.46</v>
      </c>
      <c r="D438">
        <v>5232.82</v>
      </c>
      <c r="E438">
        <v>5281.93</v>
      </c>
      <c r="F438" s="12">
        <v>83184432</v>
      </c>
      <c r="G438" s="12">
        <v>1478385.75</v>
      </c>
    </row>
    <row r="439" spans="1:7">
      <c r="A439" s="9">
        <f>'(1)'!A439</f>
        <v>42922</v>
      </c>
      <c r="B439">
        <v>5273.24</v>
      </c>
      <c r="C439">
        <v>5283.88</v>
      </c>
      <c r="D439">
        <v>5247.52</v>
      </c>
      <c r="E439">
        <v>5266.12</v>
      </c>
      <c r="F439" s="12">
        <v>68756360</v>
      </c>
      <c r="G439" s="12">
        <v>1484476.13</v>
      </c>
    </row>
    <row r="440" spans="1:7">
      <c r="A440" s="9">
        <f>'(1)'!A440</f>
        <v>42923</v>
      </c>
      <c r="B440">
        <v>5295.04</v>
      </c>
      <c r="C440">
        <v>5323.73</v>
      </c>
      <c r="D440">
        <v>5289.56</v>
      </c>
      <c r="E440">
        <v>5295.75</v>
      </c>
      <c r="F440" s="12">
        <v>69146320</v>
      </c>
      <c r="G440" s="12">
        <v>1480153.25</v>
      </c>
    </row>
    <row r="441" spans="1:7">
      <c r="A441" s="9">
        <f>'(1)'!A441</f>
        <v>42926</v>
      </c>
      <c r="B441">
        <v>5282.87</v>
      </c>
      <c r="C441">
        <v>5284.96</v>
      </c>
      <c r="D441">
        <v>5237.67</v>
      </c>
      <c r="E441">
        <v>5258.58</v>
      </c>
      <c r="F441" s="12">
        <v>93069872</v>
      </c>
      <c r="G441" s="12">
        <v>1472658.63</v>
      </c>
    </row>
    <row r="442" spans="1:7">
      <c r="A442" s="9">
        <f>'(1)'!A442</f>
        <v>42927</v>
      </c>
      <c r="B442">
        <v>5235.83</v>
      </c>
      <c r="C442">
        <v>5273.95</v>
      </c>
      <c r="D442">
        <v>5203.8999999999996</v>
      </c>
      <c r="E442">
        <v>5252.9</v>
      </c>
      <c r="F442" s="12">
        <v>99361912</v>
      </c>
      <c r="G442" s="12">
        <v>1486488.13</v>
      </c>
    </row>
    <row r="443" spans="1:7">
      <c r="A443" s="9">
        <f>'(1)'!A443</f>
        <v>42928</v>
      </c>
      <c r="B443">
        <v>5268.23</v>
      </c>
      <c r="C443">
        <v>5272.94</v>
      </c>
      <c r="D443">
        <v>5143.82</v>
      </c>
      <c r="E443">
        <v>5154.3500000000004</v>
      </c>
      <c r="F443" s="12">
        <v>118150080</v>
      </c>
      <c r="G443" s="12">
        <v>1499252.75</v>
      </c>
    </row>
    <row r="444" spans="1:7">
      <c r="A444" s="9">
        <f>'(1)'!A444</f>
        <v>42929</v>
      </c>
      <c r="B444">
        <v>5157.59</v>
      </c>
      <c r="C444">
        <v>5192.3900000000003</v>
      </c>
      <c r="D444">
        <v>5117.2299999999996</v>
      </c>
      <c r="E444">
        <v>5120.68</v>
      </c>
      <c r="F444" s="12">
        <v>100130640</v>
      </c>
      <c r="G444" s="12">
        <v>1494671.38</v>
      </c>
    </row>
    <row r="445" spans="1:7">
      <c r="A445" s="9">
        <f>'(1)'!A445</f>
        <v>42930</v>
      </c>
      <c r="B445">
        <v>5151.1899999999996</v>
      </c>
      <c r="C445">
        <v>5200.7299999999996</v>
      </c>
      <c r="D445">
        <v>5151.1899999999996</v>
      </c>
      <c r="E445">
        <v>5195.72</v>
      </c>
      <c r="F445" s="12">
        <v>78735784</v>
      </c>
      <c r="G445" s="12">
        <v>1489055.13</v>
      </c>
    </row>
    <row r="446" spans="1:7">
      <c r="A446" s="9">
        <f>'(1)'!A446</f>
        <v>42933</v>
      </c>
      <c r="B446">
        <v>5170.54</v>
      </c>
      <c r="C446">
        <v>5197.8100000000004</v>
      </c>
      <c r="D446">
        <v>5165.8599999999997</v>
      </c>
      <c r="E446">
        <v>5174.8999999999996</v>
      </c>
      <c r="F446" s="12">
        <v>58067040</v>
      </c>
      <c r="G446" s="12">
        <v>1490723.88</v>
      </c>
    </row>
    <row r="447" spans="1:7">
      <c r="A447" s="9">
        <f>'(1)'!A447</f>
        <v>42934</v>
      </c>
      <c r="B447">
        <v>5174.79</v>
      </c>
      <c r="C447">
        <v>5192.51</v>
      </c>
      <c r="D447">
        <v>5160.8599999999997</v>
      </c>
      <c r="E447">
        <v>5180.1000000000004</v>
      </c>
      <c r="F447" s="12">
        <v>87895040</v>
      </c>
      <c r="G447" s="12">
        <v>1486540.25</v>
      </c>
    </row>
    <row r="448" spans="1:7">
      <c r="A448" s="9">
        <f>'(1)'!A448</f>
        <v>42935</v>
      </c>
      <c r="B448">
        <v>5177.21</v>
      </c>
      <c r="C448">
        <v>5177.62</v>
      </c>
      <c r="D448">
        <v>5111.16</v>
      </c>
      <c r="E448">
        <v>5152.3999999999996</v>
      </c>
      <c r="F448" s="12">
        <v>93984360</v>
      </c>
      <c r="G448" s="12">
        <v>1496126</v>
      </c>
    </row>
    <row r="449" spans="1:7">
      <c r="A449" s="9">
        <f>'(1)'!A449</f>
        <v>42936</v>
      </c>
      <c r="B449">
        <v>5149.79</v>
      </c>
      <c r="C449">
        <v>5155.42</v>
      </c>
      <c r="D449">
        <v>5125.99</v>
      </c>
      <c r="E449">
        <v>5145.16</v>
      </c>
      <c r="F449" s="12">
        <v>77019360</v>
      </c>
      <c r="G449" s="12">
        <v>1485285.5</v>
      </c>
    </row>
    <row r="450" spans="1:7">
      <c r="A450" s="9">
        <f>'(1)'!A450</f>
        <v>42937</v>
      </c>
      <c r="B450">
        <v>5160.7</v>
      </c>
      <c r="C450">
        <v>5179.34</v>
      </c>
      <c r="D450">
        <v>5147.67</v>
      </c>
      <c r="E450">
        <v>5165.6400000000003</v>
      </c>
      <c r="F450" s="12">
        <v>62876060</v>
      </c>
      <c r="G450" s="12">
        <v>1483179</v>
      </c>
    </row>
    <row r="451" spans="1:7">
      <c r="A451" s="9">
        <f>'(1)'!A451</f>
        <v>42940</v>
      </c>
      <c r="B451">
        <v>5172.03</v>
      </c>
      <c r="C451">
        <v>5186.4399999999996</v>
      </c>
      <c r="D451">
        <v>5135.95</v>
      </c>
      <c r="E451">
        <v>5140.6000000000004</v>
      </c>
      <c r="F451" s="12">
        <v>66882152</v>
      </c>
      <c r="G451" s="12">
        <v>1453921.25</v>
      </c>
    </row>
    <row r="452" spans="1:7">
      <c r="A452" s="9">
        <f>'(1)'!A452</f>
        <v>42941</v>
      </c>
      <c r="B452">
        <v>5158.2299999999996</v>
      </c>
      <c r="C452">
        <v>5239.0200000000004</v>
      </c>
      <c r="D452">
        <v>5157.84</v>
      </c>
      <c r="E452">
        <v>5222.13</v>
      </c>
      <c r="F452" s="12">
        <v>86096688</v>
      </c>
      <c r="G452" s="12">
        <v>1444836.5</v>
      </c>
    </row>
    <row r="453" spans="1:7">
      <c r="A453" s="9">
        <f>'(1)'!A453</f>
        <v>42942</v>
      </c>
      <c r="B453">
        <v>5228.93</v>
      </c>
      <c r="C453">
        <v>5259.47</v>
      </c>
      <c r="D453">
        <v>5221.58</v>
      </c>
      <c r="E453">
        <v>5235.3999999999996</v>
      </c>
      <c r="F453" s="12">
        <v>78061560</v>
      </c>
      <c r="G453" s="12">
        <v>1465777.63</v>
      </c>
    </row>
    <row r="454" spans="1:7">
      <c r="A454" s="9">
        <f>'(1)'!A454</f>
        <v>42943</v>
      </c>
      <c r="B454">
        <v>5246.2</v>
      </c>
      <c r="C454">
        <v>5246.78</v>
      </c>
      <c r="D454">
        <v>5215.9799999999996</v>
      </c>
      <c r="E454">
        <v>5235.3100000000004</v>
      </c>
      <c r="F454" s="12">
        <v>61948148</v>
      </c>
      <c r="G454" s="12">
        <v>1460545.75</v>
      </c>
    </row>
    <row r="455" spans="1:7">
      <c r="A455" s="9">
        <f>'(1)'!A455</f>
        <v>42944</v>
      </c>
      <c r="B455">
        <v>5238.41</v>
      </c>
      <c r="C455">
        <v>5246.23</v>
      </c>
      <c r="D455">
        <v>5214.3100000000004</v>
      </c>
      <c r="E455">
        <v>5230.17</v>
      </c>
      <c r="F455" s="12">
        <v>55647368</v>
      </c>
      <c r="G455" s="12">
        <v>1462429.88</v>
      </c>
    </row>
    <row r="456" spans="1:7">
      <c r="A456" s="9">
        <f>'(1)'!A456</f>
        <v>42947</v>
      </c>
      <c r="B456">
        <v>5219.67</v>
      </c>
      <c r="C456">
        <v>5233.1499999999996</v>
      </c>
      <c r="D456">
        <v>5164.63</v>
      </c>
      <c r="E456">
        <v>5173.2700000000004</v>
      </c>
      <c r="F456" s="12">
        <v>78134632</v>
      </c>
      <c r="G456" s="12">
        <v>1454101.63</v>
      </c>
    </row>
    <row r="457" spans="1:7">
      <c r="A457" s="9">
        <f>'(1)'!A457</f>
        <v>42948</v>
      </c>
      <c r="B457">
        <v>5196.13</v>
      </c>
      <c r="C457">
        <v>5218.99</v>
      </c>
      <c r="D457">
        <v>5174.29</v>
      </c>
      <c r="E457">
        <v>5216.07</v>
      </c>
      <c r="F457" s="12">
        <v>71439624</v>
      </c>
      <c r="G457" s="12">
        <v>1451708.88</v>
      </c>
    </row>
    <row r="458" spans="1:7">
      <c r="A458" s="9">
        <f>'(1)'!A458</f>
        <v>42949</v>
      </c>
      <c r="B458">
        <v>5239.46</v>
      </c>
      <c r="C458">
        <v>5251.25</v>
      </c>
      <c r="D458">
        <v>5177.7299999999996</v>
      </c>
      <c r="E458">
        <v>5199.22</v>
      </c>
      <c r="F458" s="12">
        <v>81208672</v>
      </c>
      <c r="G458" s="12">
        <v>1457336.75</v>
      </c>
    </row>
    <row r="459" spans="1:7">
      <c r="A459" s="9">
        <f>'(1)'!A459</f>
        <v>42950</v>
      </c>
      <c r="B459">
        <v>5188.92</v>
      </c>
      <c r="C459">
        <v>5208.8500000000004</v>
      </c>
      <c r="D459">
        <v>5095.12</v>
      </c>
      <c r="E459">
        <v>5117.66</v>
      </c>
      <c r="F459" s="12">
        <v>109694640</v>
      </c>
      <c r="G459" s="12">
        <v>1451080</v>
      </c>
    </row>
    <row r="460" spans="1:7">
      <c r="A460" s="9">
        <f>'(1)'!A460</f>
        <v>42951</v>
      </c>
      <c r="B460">
        <v>5133.68</v>
      </c>
      <c r="C460">
        <v>5143.4799999999996</v>
      </c>
      <c r="D460">
        <v>5094.3599999999997</v>
      </c>
      <c r="E460">
        <v>5127.7</v>
      </c>
      <c r="F460" s="12">
        <v>74281704</v>
      </c>
      <c r="G460" s="12">
        <v>1473499.63</v>
      </c>
    </row>
    <row r="461" spans="1:7">
      <c r="A461" s="9">
        <f>'(1)'!A461</f>
        <v>42954</v>
      </c>
      <c r="B461">
        <v>5130.53</v>
      </c>
      <c r="C461">
        <v>5193.1899999999996</v>
      </c>
      <c r="D461">
        <v>5130.53</v>
      </c>
      <c r="E461">
        <v>5161.08</v>
      </c>
      <c r="F461" s="12">
        <v>93979144</v>
      </c>
      <c r="G461" s="12">
        <v>1478198.13</v>
      </c>
    </row>
    <row r="462" spans="1:7">
      <c r="A462" s="9">
        <f>'(1)'!A462</f>
        <v>42955</v>
      </c>
      <c r="B462">
        <v>5162.24</v>
      </c>
      <c r="C462">
        <v>5208.33</v>
      </c>
      <c r="D462">
        <v>5158.79</v>
      </c>
      <c r="E462">
        <v>5190.17</v>
      </c>
      <c r="F462" s="12">
        <v>81557080</v>
      </c>
      <c r="G462" s="12">
        <v>1478835.25</v>
      </c>
    </row>
    <row r="463" spans="1:7">
      <c r="A463" s="9">
        <f>'(1)'!A463</f>
        <v>42956</v>
      </c>
      <c r="B463">
        <v>5181.1499999999996</v>
      </c>
      <c r="C463">
        <v>5218.5600000000004</v>
      </c>
      <c r="D463">
        <v>5172.78</v>
      </c>
      <c r="E463">
        <v>5186.95</v>
      </c>
      <c r="F463" s="12">
        <v>102536944</v>
      </c>
      <c r="G463" s="12">
        <v>1478435.13</v>
      </c>
    </row>
    <row r="464" spans="1:7">
      <c r="A464" s="9">
        <f>'(1)'!A464</f>
        <v>42957</v>
      </c>
      <c r="B464">
        <v>5144.03</v>
      </c>
      <c r="C464">
        <v>5144.03</v>
      </c>
      <c r="D464">
        <v>5105.72</v>
      </c>
      <c r="E464">
        <v>5131.3900000000003</v>
      </c>
      <c r="F464" s="12">
        <v>102948008</v>
      </c>
      <c r="G464" s="12">
        <v>1462684.13</v>
      </c>
    </row>
    <row r="465" spans="1:7">
      <c r="A465" s="9">
        <f>'(1)'!A465</f>
        <v>42958</v>
      </c>
      <c r="B465">
        <v>5127.63</v>
      </c>
      <c r="C465">
        <v>5148.1499999999996</v>
      </c>
      <c r="D465">
        <v>5092.1400000000003</v>
      </c>
      <c r="E465">
        <v>5093.7700000000004</v>
      </c>
      <c r="F465" s="12">
        <v>90321576</v>
      </c>
      <c r="G465" s="12">
        <v>1475289</v>
      </c>
    </row>
    <row r="466" spans="1:7">
      <c r="A466" s="9">
        <f>'(1)'!A466</f>
        <v>42961</v>
      </c>
      <c r="B466">
        <v>5116.8999999999996</v>
      </c>
      <c r="C466">
        <v>5148.49</v>
      </c>
      <c r="D466">
        <v>5087.38</v>
      </c>
      <c r="E466">
        <v>5127.03</v>
      </c>
      <c r="F466" s="12">
        <v>77657568</v>
      </c>
      <c r="G466" s="12">
        <v>1470384.38</v>
      </c>
    </row>
    <row r="467" spans="1:7">
      <c r="A467" s="9">
        <f>'(1)'!A467</f>
        <v>42962</v>
      </c>
      <c r="B467">
        <v>5122.38</v>
      </c>
      <c r="C467">
        <v>5135.1400000000003</v>
      </c>
      <c r="D467">
        <v>5094.6400000000003</v>
      </c>
      <c r="E467">
        <v>5107.25</v>
      </c>
      <c r="F467" s="12">
        <v>84541656</v>
      </c>
      <c r="G467" s="12">
        <v>1447541.88</v>
      </c>
    </row>
    <row r="468" spans="1:7">
      <c r="A468" s="9">
        <f>'(1)'!A468</f>
        <v>42963</v>
      </c>
      <c r="B468">
        <v>5097.1400000000003</v>
      </c>
      <c r="C468">
        <v>5142.91</v>
      </c>
      <c r="D468">
        <v>5084.2</v>
      </c>
      <c r="E468">
        <v>5130.49</v>
      </c>
      <c r="F468" s="12">
        <v>73368248</v>
      </c>
      <c r="G468" s="12">
        <v>1449831.38</v>
      </c>
    </row>
    <row r="469" spans="1:7">
      <c r="A469" s="9">
        <f>'(1)'!A469</f>
        <v>42964</v>
      </c>
      <c r="B469">
        <v>5122.3999999999996</v>
      </c>
      <c r="C469">
        <v>5216.3999999999996</v>
      </c>
      <c r="D469">
        <v>5118.6099999999997</v>
      </c>
      <c r="E469">
        <v>5203.4399999999996</v>
      </c>
      <c r="F469" s="12">
        <v>80997504</v>
      </c>
      <c r="G469" s="12">
        <v>1459140.38</v>
      </c>
    </row>
    <row r="470" spans="1:7">
      <c r="A470" s="9">
        <f>'(1)'!A470</f>
        <v>42965</v>
      </c>
      <c r="B470">
        <v>5210.7299999999996</v>
      </c>
      <c r="C470">
        <v>5220.59</v>
      </c>
      <c r="D470">
        <v>5195.26</v>
      </c>
      <c r="E470">
        <v>5207.8900000000003</v>
      </c>
      <c r="F470" s="12">
        <v>65761056</v>
      </c>
      <c r="G470" s="12">
        <v>1467173.63</v>
      </c>
    </row>
    <row r="471" spans="1:7">
      <c r="A471" s="9">
        <f>'(1)'!A471</f>
        <v>42968</v>
      </c>
      <c r="B471">
        <v>5200.2</v>
      </c>
      <c r="C471">
        <v>5231.6499999999996</v>
      </c>
      <c r="D471">
        <v>5191.38</v>
      </c>
      <c r="E471">
        <v>5218.8900000000003</v>
      </c>
      <c r="F471" s="12">
        <v>63977932</v>
      </c>
      <c r="G471" s="12">
        <v>1465650.13</v>
      </c>
    </row>
    <row r="472" spans="1:7">
      <c r="A472" s="9">
        <f>'(1)'!A472</f>
        <v>42969</v>
      </c>
      <c r="B472">
        <v>5182.05</v>
      </c>
      <c r="C472">
        <v>5183.37</v>
      </c>
      <c r="D472">
        <v>5122.5</v>
      </c>
      <c r="E472">
        <v>5145.7</v>
      </c>
      <c r="F472" s="12">
        <v>87195704</v>
      </c>
      <c r="G472" s="12">
        <v>1448445.75</v>
      </c>
    </row>
    <row r="473" spans="1:7">
      <c r="A473" s="9">
        <f>'(1)'!A473</f>
        <v>42970</v>
      </c>
      <c r="B473">
        <v>5140.99</v>
      </c>
      <c r="C473">
        <v>5148.47</v>
      </c>
      <c r="D473">
        <v>5096.1899999999996</v>
      </c>
      <c r="E473">
        <v>5115.2299999999996</v>
      </c>
      <c r="F473" s="12">
        <v>74014088</v>
      </c>
      <c r="G473" s="12">
        <v>1438355.75</v>
      </c>
    </row>
    <row r="474" spans="1:7">
      <c r="A474" s="9">
        <f>'(1)'!A474</f>
        <v>42971</v>
      </c>
      <c r="B474">
        <v>5081.92</v>
      </c>
      <c r="C474">
        <v>5086.0600000000004</v>
      </c>
      <c r="D474">
        <v>5046.75</v>
      </c>
      <c r="E474">
        <v>5060.92</v>
      </c>
      <c r="F474" s="12">
        <v>88837536</v>
      </c>
      <c r="G474" s="12">
        <v>1447920.75</v>
      </c>
    </row>
    <row r="475" spans="1:7">
      <c r="A475" s="9">
        <f>'(1)'!A475</f>
        <v>42972</v>
      </c>
      <c r="B475">
        <v>5082.87</v>
      </c>
      <c r="C475">
        <v>5136.1899999999996</v>
      </c>
      <c r="D475">
        <v>5080.01</v>
      </c>
      <c r="E475">
        <v>5121.67</v>
      </c>
      <c r="F475" s="12">
        <v>59055076</v>
      </c>
      <c r="G475" s="12">
        <v>1442223.75</v>
      </c>
    </row>
    <row r="476" spans="1:7">
      <c r="A476" s="9">
        <f>'(1)'!A476</f>
        <v>42975</v>
      </c>
      <c r="B476">
        <v>5141.0200000000004</v>
      </c>
      <c r="C476">
        <v>5158.5</v>
      </c>
      <c r="D476">
        <v>5123.97</v>
      </c>
      <c r="E476">
        <v>5140.25</v>
      </c>
      <c r="F476" s="12">
        <v>49564516</v>
      </c>
      <c r="G476" s="12">
        <v>1449090.63</v>
      </c>
    </row>
    <row r="477" spans="1:7">
      <c r="A477" s="9">
        <f>'(1)'!A477</f>
        <v>42976</v>
      </c>
      <c r="B477">
        <v>5159.1000000000004</v>
      </c>
      <c r="C477">
        <v>5200.16</v>
      </c>
      <c r="D477">
        <v>5159.1000000000004</v>
      </c>
      <c r="E477">
        <v>5176.6099999999997</v>
      </c>
      <c r="F477" s="12">
        <v>57670588</v>
      </c>
      <c r="G477" s="12">
        <v>1469406.88</v>
      </c>
    </row>
    <row r="478" spans="1:7">
      <c r="A478" s="9">
        <f>'(1)'!A478</f>
        <v>42977</v>
      </c>
      <c r="B478">
        <v>5164.54</v>
      </c>
      <c r="C478">
        <v>5180.26</v>
      </c>
      <c r="D478">
        <v>5137.42</v>
      </c>
      <c r="E478">
        <v>5146.8500000000004</v>
      </c>
      <c r="F478" s="12">
        <v>66541208</v>
      </c>
      <c r="G478" s="12">
        <v>1471193.25</v>
      </c>
    </row>
    <row r="479" spans="1:7">
      <c r="A479" s="9">
        <f>'(1)'!A479</f>
        <v>42978</v>
      </c>
      <c r="B479">
        <v>5103.47</v>
      </c>
      <c r="C479">
        <v>5117.04</v>
      </c>
      <c r="D479">
        <v>5074.45</v>
      </c>
      <c r="E479">
        <v>5114.1499999999996</v>
      </c>
      <c r="F479" s="12">
        <v>75733664</v>
      </c>
      <c r="G479" s="12">
        <v>1474829.63</v>
      </c>
    </row>
    <row r="480" spans="1:7">
      <c r="A480" s="9">
        <f>'(1)'!A480</f>
        <v>42979</v>
      </c>
      <c r="B480">
        <v>5091.3100000000004</v>
      </c>
      <c r="C480">
        <v>5105.9399999999996</v>
      </c>
      <c r="D480">
        <v>5066.1899999999996</v>
      </c>
      <c r="E480">
        <v>5087.59</v>
      </c>
      <c r="F480" s="12">
        <v>60929640</v>
      </c>
      <c r="G480" s="12">
        <v>1454361.75</v>
      </c>
    </row>
    <row r="481" spans="1:7">
      <c r="A481" s="9">
        <f>'(1)'!A481</f>
        <v>42983</v>
      </c>
      <c r="B481">
        <v>5112.13</v>
      </c>
      <c r="C481">
        <v>5137.54</v>
      </c>
      <c r="D481">
        <v>5101.68</v>
      </c>
      <c r="E481">
        <v>5131.8599999999997</v>
      </c>
      <c r="F481" s="12">
        <v>59041308</v>
      </c>
      <c r="G481" s="12">
        <v>1445389.63</v>
      </c>
    </row>
    <row r="482" spans="1:7">
      <c r="A482" s="9">
        <f>'(1)'!A482</f>
        <v>42984</v>
      </c>
      <c r="B482">
        <v>5125.03</v>
      </c>
      <c r="C482">
        <v>5149.08</v>
      </c>
      <c r="D482">
        <v>5105.55</v>
      </c>
      <c r="E482">
        <v>5115.3900000000003</v>
      </c>
      <c r="F482" s="12">
        <v>60474640</v>
      </c>
      <c r="G482" s="12">
        <v>1430711</v>
      </c>
    </row>
    <row r="483" spans="1:7">
      <c r="A483" s="9">
        <f>'(1)'!A483</f>
        <v>42985</v>
      </c>
      <c r="B483">
        <v>5127.71</v>
      </c>
      <c r="C483">
        <v>5136.3</v>
      </c>
      <c r="D483">
        <v>5111.8599999999997</v>
      </c>
      <c r="E483">
        <v>5113.13</v>
      </c>
      <c r="F483" s="12">
        <v>57277032</v>
      </c>
      <c r="G483" s="12">
        <v>1447662.75</v>
      </c>
    </row>
    <row r="484" spans="1:7">
      <c r="A484" s="9">
        <f>'(1)'!A484</f>
        <v>42986</v>
      </c>
      <c r="B484">
        <v>5121.4799999999996</v>
      </c>
      <c r="C484">
        <v>5141.05</v>
      </c>
      <c r="D484">
        <v>5098.51</v>
      </c>
      <c r="E484">
        <v>5104.33</v>
      </c>
      <c r="F484" s="12">
        <v>58972848</v>
      </c>
      <c r="G484" s="12">
        <v>1452995.88</v>
      </c>
    </row>
    <row r="485" spans="1:7">
      <c r="A485" s="9">
        <f>'(1)'!A485</f>
        <v>42989</v>
      </c>
      <c r="B485">
        <v>5076.47</v>
      </c>
      <c r="C485">
        <v>5106.25</v>
      </c>
      <c r="D485">
        <v>5066.01</v>
      </c>
      <c r="E485">
        <v>5079.75</v>
      </c>
      <c r="F485" s="12">
        <v>38321920</v>
      </c>
      <c r="G485" s="12">
        <v>1463356.13</v>
      </c>
    </row>
    <row r="486" spans="1:7">
      <c r="A486" s="9">
        <f>'(1)'!A486</f>
        <v>42990</v>
      </c>
      <c r="B486">
        <v>5035.38</v>
      </c>
      <c r="C486">
        <v>5041.8900000000003</v>
      </c>
      <c r="D486">
        <v>4995.07</v>
      </c>
      <c r="E486">
        <v>5031.92</v>
      </c>
      <c r="F486" s="12">
        <v>86250248</v>
      </c>
      <c r="G486" s="12">
        <v>1455544.63</v>
      </c>
    </row>
    <row r="487" spans="1:7">
      <c r="A487" s="9">
        <f>'(1)'!A487</f>
        <v>42991</v>
      </c>
      <c r="B487">
        <v>5063.24</v>
      </c>
      <c r="C487">
        <v>5069.12</v>
      </c>
      <c r="D487">
        <v>5046.07</v>
      </c>
      <c r="E487">
        <v>5056.34</v>
      </c>
      <c r="F487" s="12">
        <v>63598332</v>
      </c>
      <c r="G487" s="12">
        <v>1446817.5</v>
      </c>
    </row>
    <row r="488" spans="1:7">
      <c r="A488" s="9">
        <f>'(1)'!A488</f>
        <v>42992</v>
      </c>
      <c r="B488">
        <v>5083.12</v>
      </c>
      <c r="C488">
        <v>5104.78</v>
      </c>
      <c r="D488">
        <v>5068.4399999999996</v>
      </c>
      <c r="E488">
        <v>5085.59</v>
      </c>
      <c r="F488" s="12">
        <v>111538096</v>
      </c>
      <c r="G488" s="12">
        <v>1439329.13</v>
      </c>
    </row>
    <row r="489" spans="1:7">
      <c r="A489" s="9">
        <f>'(1)'!A489</f>
        <v>42993</v>
      </c>
      <c r="B489">
        <v>5117.1899999999996</v>
      </c>
      <c r="C489">
        <v>5138.42</v>
      </c>
      <c r="D489">
        <v>5115.95</v>
      </c>
      <c r="E489">
        <v>5123.26</v>
      </c>
      <c r="F489" s="12">
        <v>78118088</v>
      </c>
      <c r="G489" s="12">
        <v>1451995</v>
      </c>
    </row>
    <row r="490" spans="1:7">
      <c r="A490" s="9">
        <f>'(1)'!A490</f>
        <v>42996</v>
      </c>
      <c r="B490">
        <v>5088.28</v>
      </c>
      <c r="C490">
        <v>5114.7</v>
      </c>
      <c r="D490">
        <v>5088.28</v>
      </c>
      <c r="E490">
        <v>5103.97</v>
      </c>
      <c r="F490" s="12">
        <v>45537424</v>
      </c>
      <c r="G490" s="12">
        <v>1447442</v>
      </c>
    </row>
    <row r="491" spans="1:7">
      <c r="A491" s="9">
        <f>'(1)'!A491</f>
        <v>42997</v>
      </c>
      <c r="B491">
        <v>5107.1899999999996</v>
      </c>
      <c r="C491">
        <v>5125.8</v>
      </c>
      <c r="D491">
        <v>5081.08</v>
      </c>
      <c r="E491">
        <v>5086.5600000000004</v>
      </c>
      <c r="F491" s="12">
        <v>74381680</v>
      </c>
      <c r="G491" s="12">
        <v>1447646.5</v>
      </c>
    </row>
    <row r="492" spans="1:7">
      <c r="A492" s="9">
        <f>'(1)'!A492</f>
        <v>42998</v>
      </c>
      <c r="B492">
        <v>5054.32</v>
      </c>
      <c r="C492">
        <v>5114.29</v>
      </c>
      <c r="D492">
        <v>5050.09</v>
      </c>
      <c r="E492">
        <v>5101.41</v>
      </c>
      <c r="F492" s="12">
        <v>178502896</v>
      </c>
      <c r="G492" s="12">
        <v>1444460.5</v>
      </c>
    </row>
    <row r="493" spans="1:7">
      <c r="A493" s="9">
        <f>'(1)'!A493</f>
        <v>42999</v>
      </c>
      <c r="B493">
        <v>5118.84</v>
      </c>
      <c r="C493">
        <v>5148.0600000000004</v>
      </c>
      <c r="D493">
        <v>5103.1499999999996</v>
      </c>
      <c r="E493">
        <v>5114.62</v>
      </c>
      <c r="F493" s="12">
        <v>87486888</v>
      </c>
      <c r="G493" s="12">
        <v>1437540.63</v>
      </c>
    </row>
    <row r="494" spans="1:7">
      <c r="A494" s="9">
        <f>'(1)'!A494</f>
        <v>43000</v>
      </c>
      <c r="B494">
        <v>5099.3100000000004</v>
      </c>
      <c r="C494">
        <v>5117.8900000000003</v>
      </c>
      <c r="D494">
        <v>5086.51</v>
      </c>
      <c r="E494">
        <v>5113.49</v>
      </c>
      <c r="F494" s="12">
        <v>86697232</v>
      </c>
      <c r="G494" s="12">
        <v>1423977.75</v>
      </c>
    </row>
    <row r="495" spans="1:7">
      <c r="A495" s="9">
        <f>'(1)'!A495</f>
        <v>43003</v>
      </c>
      <c r="B495">
        <v>5145.78</v>
      </c>
      <c r="C495">
        <v>5180.25</v>
      </c>
      <c r="D495">
        <v>5145.78</v>
      </c>
      <c r="E495">
        <v>5176.71</v>
      </c>
      <c r="F495" s="12">
        <v>79294040</v>
      </c>
      <c r="G495" s="12">
        <v>1430963.13</v>
      </c>
    </row>
    <row r="496" spans="1:7">
      <c r="A496" s="9">
        <f>'(1)'!A496</f>
        <v>43004</v>
      </c>
      <c r="B496">
        <v>5192.75</v>
      </c>
      <c r="C496">
        <v>5219.08</v>
      </c>
      <c r="D496">
        <v>5184.47</v>
      </c>
      <c r="E496">
        <v>5209.01</v>
      </c>
      <c r="F496" s="12">
        <v>82209440</v>
      </c>
      <c r="G496" s="12">
        <v>1439061.38</v>
      </c>
    </row>
    <row r="497" spans="1:7">
      <c r="A497" s="9">
        <f>'(1)'!A497</f>
        <v>43005</v>
      </c>
      <c r="B497">
        <v>5205.21</v>
      </c>
      <c r="C497">
        <v>5227</v>
      </c>
      <c r="D497">
        <v>5200.21</v>
      </c>
      <c r="E497">
        <v>5217.59</v>
      </c>
      <c r="F497" s="12">
        <v>89023816</v>
      </c>
      <c r="G497" s="12">
        <v>1449805.88</v>
      </c>
    </row>
    <row r="498" spans="1:7">
      <c r="A498" s="9">
        <f>'(1)'!A498</f>
        <v>43006</v>
      </c>
      <c r="B498">
        <v>5205.18</v>
      </c>
      <c r="C498">
        <v>5233.54</v>
      </c>
      <c r="D498">
        <v>5201.6499999999996</v>
      </c>
      <c r="E498">
        <v>5225.2</v>
      </c>
      <c r="F498" s="12">
        <v>81851976</v>
      </c>
      <c r="G498" s="12">
        <v>1444544.88</v>
      </c>
    </row>
    <row r="499" spans="1:7">
      <c r="A499" s="9">
        <f>'(1)'!A499</f>
        <v>43007</v>
      </c>
      <c r="B499">
        <v>5220.8900000000003</v>
      </c>
      <c r="C499">
        <v>5237.17</v>
      </c>
      <c r="D499">
        <v>5201.97</v>
      </c>
      <c r="E499">
        <v>5213.91</v>
      </c>
      <c r="F499" s="12">
        <v>267722944</v>
      </c>
      <c r="G499" s="12">
        <v>1438811.13</v>
      </c>
    </row>
    <row r="500" spans="1:7">
      <c r="A500" s="9">
        <f>'(1)'!A500</f>
        <v>43010</v>
      </c>
      <c r="B500">
        <v>5231.99</v>
      </c>
      <c r="C500">
        <v>5239.88</v>
      </c>
      <c r="D500">
        <v>5221.5600000000004</v>
      </c>
      <c r="E500">
        <v>5229.32</v>
      </c>
      <c r="F500" s="12">
        <v>63440260</v>
      </c>
      <c r="G500" s="12">
        <v>1443137.13</v>
      </c>
    </row>
    <row r="501" spans="1:7">
      <c r="A501" s="9">
        <f>'(1)'!A501</f>
        <v>43011</v>
      </c>
      <c r="B501">
        <v>5223.29</v>
      </c>
      <c r="C501">
        <v>5238.29</v>
      </c>
      <c r="D501">
        <v>5219.71</v>
      </c>
      <c r="E501">
        <v>5237.4399999999996</v>
      </c>
      <c r="F501" s="12">
        <v>68991728</v>
      </c>
      <c r="G501" s="12">
        <v>1447275.5</v>
      </c>
    </row>
    <row r="502" spans="1:7">
      <c r="A502" s="9">
        <f>'(1)'!A502</f>
        <v>43012</v>
      </c>
      <c r="B502">
        <v>5230.51</v>
      </c>
      <c r="C502">
        <v>5248.79</v>
      </c>
      <c r="D502">
        <v>5230.0200000000004</v>
      </c>
      <c r="E502">
        <v>5241.66</v>
      </c>
      <c r="F502" s="12">
        <v>67783544</v>
      </c>
      <c r="G502" s="12">
        <v>1447204.13</v>
      </c>
    </row>
    <row r="503" spans="1:7">
      <c r="A503" s="9">
        <f>'(1)'!A503</f>
        <v>43013</v>
      </c>
      <c r="B503">
        <v>5259.02</v>
      </c>
      <c r="C503">
        <v>5275.42</v>
      </c>
      <c r="D503">
        <v>5257.44</v>
      </c>
      <c r="E503">
        <v>5267.29</v>
      </c>
      <c r="F503" s="12">
        <v>87452864</v>
      </c>
      <c r="G503" s="12">
        <v>1465885.75</v>
      </c>
    </row>
    <row r="504" spans="1:7">
      <c r="A504" s="9">
        <f>'(1)'!A504</f>
        <v>43014</v>
      </c>
      <c r="B504">
        <v>5277.39</v>
      </c>
      <c r="C504">
        <v>5295.93</v>
      </c>
      <c r="D504">
        <v>5271.88</v>
      </c>
      <c r="E504">
        <v>5281.29</v>
      </c>
      <c r="F504" s="12">
        <v>73657568</v>
      </c>
      <c r="G504" s="12">
        <v>1474850.75</v>
      </c>
    </row>
    <row r="505" spans="1:7">
      <c r="A505" s="9">
        <f>'(1)'!A505</f>
        <v>43017</v>
      </c>
      <c r="B505">
        <v>5267.99</v>
      </c>
      <c r="C505">
        <v>5286.83</v>
      </c>
      <c r="D505">
        <v>5260.46</v>
      </c>
      <c r="E505">
        <v>5267.13</v>
      </c>
      <c r="F505" s="12">
        <v>66207972</v>
      </c>
      <c r="G505" s="12">
        <v>1477788.25</v>
      </c>
    </row>
    <row r="506" spans="1:7">
      <c r="A506" s="9">
        <f>'(1)'!A506</f>
        <v>43018</v>
      </c>
      <c r="B506">
        <v>5263.95</v>
      </c>
      <c r="C506">
        <v>5274.58</v>
      </c>
      <c r="D506">
        <v>5255.11</v>
      </c>
      <c r="E506">
        <v>5268.76</v>
      </c>
      <c r="F506" s="12">
        <v>73030128</v>
      </c>
      <c r="G506" s="12">
        <v>1478874</v>
      </c>
    </row>
    <row r="507" spans="1:7">
      <c r="A507" s="9">
        <f>'(1)'!A507</f>
        <v>43019</v>
      </c>
      <c r="B507">
        <v>5281.3</v>
      </c>
      <c r="C507">
        <v>5289.89</v>
      </c>
      <c r="D507">
        <v>5272.32</v>
      </c>
      <c r="E507">
        <v>5281.96</v>
      </c>
      <c r="F507" s="12">
        <v>76340128</v>
      </c>
      <c r="G507" s="12">
        <v>1475979.63</v>
      </c>
    </row>
    <row r="508" spans="1:7">
      <c r="A508" s="9">
        <f>'(1)'!A508</f>
        <v>43020</v>
      </c>
      <c r="B508">
        <v>5286.05</v>
      </c>
      <c r="C508">
        <v>5295.27</v>
      </c>
      <c r="D508">
        <v>5279.1</v>
      </c>
      <c r="E508">
        <v>5293.77</v>
      </c>
      <c r="F508" s="12">
        <v>69907136</v>
      </c>
      <c r="G508" s="12">
        <v>1464371.88</v>
      </c>
    </row>
    <row r="509" spans="1:7">
      <c r="A509" s="9">
        <f>'(1)'!A509</f>
        <v>43021</v>
      </c>
      <c r="B509">
        <v>5297.42</v>
      </c>
      <c r="C509">
        <v>5329.81</v>
      </c>
      <c r="D509">
        <v>5284.74</v>
      </c>
      <c r="E509">
        <v>5329.81</v>
      </c>
      <c r="F509" s="12">
        <v>87866872</v>
      </c>
      <c r="G509" s="12">
        <v>1465842.88</v>
      </c>
    </row>
    <row r="510" spans="1:7">
      <c r="A510" s="9">
        <f>'(1)'!A510</f>
        <v>43024</v>
      </c>
      <c r="B510">
        <v>5332.92</v>
      </c>
      <c r="C510">
        <v>5350.44</v>
      </c>
      <c r="D510">
        <v>5326.66</v>
      </c>
      <c r="E510">
        <v>5350.44</v>
      </c>
      <c r="F510" s="12">
        <v>70696552</v>
      </c>
      <c r="G510" s="12">
        <v>1467324.88</v>
      </c>
    </row>
    <row r="511" spans="1:7">
      <c r="A511" s="9">
        <f>'(1)'!A511</f>
        <v>43025</v>
      </c>
      <c r="B511">
        <v>5362.75</v>
      </c>
      <c r="C511">
        <v>5370.89</v>
      </c>
      <c r="D511">
        <v>5355.3</v>
      </c>
      <c r="E511">
        <v>5367.41</v>
      </c>
      <c r="F511" s="12">
        <v>60568676</v>
      </c>
      <c r="G511" s="12">
        <v>1473421.38</v>
      </c>
    </row>
    <row r="512" spans="1:7">
      <c r="A512" s="9">
        <f>'(1)'!A512</f>
        <v>43026</v>
      </c>
      <c r="B512">
        <v>5369.24</v>
      </c>
      <c r="C512">
        <v>5369.45</v>
      </c>
      <c r="D512">
        <v>5345.2</v>
      </c>
      <c r="E512">
        <v>5363.23</v>
      </c>
      <c r="F512" s="12">
        <v>82494672</v>
      </c>
      <c r="G512" s="12">
        <v>1478207.13</v>
      </c>
    </row>
    <row r="513" spans="1:7">
      <c r="A513" s="9">
        <f>'(1)'!A513</f>
        <v>43027</v>
      </c>
      <c r="B513">
        <v>5355.91</v>
      </c>
      <c r="C513">
        <v>5381.74</v>
      </c>
      <c r="D513">
        <v>5355.91</v>
      </c>
      <c r="E513">
        <v>5379.21</v>
      </c>
      <c r="F513" s="12">
        <v>72488960</v>
      </c>
      <c r="G513" s="12">
        <v>1474395.38</v>
      </c>
    </row>
    <row r="514" spans="1:7">
      <c r="A514" s="9">
        <f>'(1)'!A514</f>
        <v>43028</v>
      </c>
      <c r="B514">
        <v>5378.07</v>
      </c>
      <c r="C514">
        <v>5378.07</v>
      </c>
      <c r="D514">
        <v>5350.26</v>
      </c>
      <c r="E514">
        <v>5359.9</v>
      </c>
      <c r="F514" s="12">
        <v>68173936</v>
      </c>
      <c r="G514" s="12">
        <v>1475180.63</v>
      </c>
    </row>
    <row r="515" spans="1:7">
      <c r="A515" s="9">
        <f>'(1)'!A515</f>
        <v>43031</v>
      </c>
      <c r="B515">
        <v>5364.81</v>
      </c>
      <c r="C515">
        <v>5378.51</v>
      </c>
      <c r="D515">
        <v>5351.68</v>
      </c>
      <c r="E515">
        <v>5365.83</v>
      </c>
      <c r="F515" s="12">
        <v>57007080</v>
      </c>
      <c r="G515" s="12">
        <v>1478745.13</v>
      </c>
    </row>
    <row r="516" spans="1:7">
      <c r="A516" s="9">
        <f>'(1)'!A516</f>
        <v>43032</v>
      </c>
      <c r="B516">
        <v>5364.16</v>
      </c>
      <c r="C516">
        <v>5372.27</v>
      </c>
      <c r="D516">
        <v>5351.79</v>
      </c>
      <c r="E516">
        <v>5363.65</v>
      </c>
      <c r="F516" s="12">
        <v>61565368</v>
      </c>
      <c r="G516" s="12">
        <v>1481686</v>
      </c>
    </row>
    <row r="517" spans="1:7">
      <c r="A517" s="9">
        <f>'(1)'!A517</f>
        <v>43033</v>
      </c>
      <c r="B517">
        <v>5367.38</v>
      </c>
      <c r="C517">
        <v>5367.38</v>
      </c>
      <c r="D517">
        <v>5338.14</v>
      </c>
      <c r="E517">
        <v>5362.41</v>
      </c>
      <c r="F517" s="12">
        <v>73653016</v>
      </c>
      <c r="G517" s="12">
        <v>1492226.13</v>
      </c>
    </row>
    <row r="518" spans="1:7">
      <c r="A518" s="9">
        <f>'(1)'!A518</f>
        <v>43034</v>
      </c>
      <c r="B518">
        <v>5358.42</v>
      </c>
      <c r="C518">
        <v>5361.92</v>
      </c>
      <c r="D518">
        <v>5342.69</v>
      </c>
      <c r="E518">
        <v>5360.81</v>
      </c>
      <c r="F518" s="12">
        <v>58193064</v>
      </c>
      <c r="G518" s="12">
        <v>1498125.13</v>
      </c>
    </row>
    <row r="519" spans="1:7">
      <c r="A519" s="9">
        <f>'(1)'!A519</f>
        <v>43035</v>
      </c>
      <c r="B519">
        <v>5362.73</v>
      </c>
      <c r="C519">
        <v>5371.65</v>
      </c>
      <c r="D519">
        <v>5344.96</v>
      </c>
      <c r="E519">
        <v>5351.74</v>
      </c>
      <c r="F519" s="12">
        <v>76228856</v>
      </c>
      <c r="G519" s="12">
        <v>1503109.88</v>
      </c>
    </row>
    <row r="520" spans="1:7">
      <c r="A520" s="9">
        <f>'(1)'!A520</f>
        <v>43038</v>
      </c>
      <c r="B520">
        <v>5362.53</v>
      </c>
      <c r="C520">
        <v>5371.62</v>
      </c>
      <c r="D520">
        <v>5347.61</v>
      </c>
      <c r="E520">
        <v>5362.88</v>
      </c>
      <c r="F520" s="12">
        <v>65027708</v>
      </c>
      <c r="G520" s="12">
        <v>1501885</v>
      </c>
    </row>
    <row r="521" spans="1:7">
      <c r="A521" s="9">
        <f>'(1)'!A521</f>
        <v>43039</v>
      </c>
      <c r="B521">
        <v>5372.65</v>
      </c>
      <c r="C521">
        <v>5376.69</v>
      </c>
      <c r="D521">
        <v>5347.55</v>
      </c>
      <c r="E521">
        <v>5361.37</v>
      </c>
      <c r="F521" s="12">
        <v>66941424</v>
      </c>
      <c r="G521" s="12">
        <v>1506168.13</v>
      </c>
    </row>
    <row r="522" spans="1:7">
      <c r="A522" s="9">
        <f>'(1)'!A522</f>
        <v>43040</v>
      </c>
      <c r="B522">
        <v>5368.09</v>
      </c>
      <c r="C522">
        <v>5394.23</v>
      </c>
      <c r="D522">
        <v>5359.68</v>
      </c>
      <c r="E522">
        <v>5383.81</v>
      </c>
      <c r="F522" s="12">
        <v>66150372</v>
      </c>
      <c r="G522" s="12">
        <v>1499971.88</v>
      </c>
    </row>
    <row r="523" spans="1:7">
      <c r="A523" s="9">
        <f>'(1)'!A523</f>
        <v>43041</v>
      </c>
      <c r="B523">
        <v>5371</v>
      </c>
      <c r="C523">
        <v>5377.81</v>
      </c>
      <c r="D523">
        <v>5343</v>
      </c>
      <c r="E523">
        <v>5368.29</v>
      </c>
      <c r="F523" s="12">
        <v>89367624</v>
      </c>
      <c r="G523" s="12">
        <v>1501953.38</v>
      </c>
    </row>
    <row r="524" spans="1:7">
      <c r="A524" s="9">
        <f>'(1)'!A524</f>
        <v>43042</v>
      </c>
      <c r="B524">
        <v>5389.48</v>
      </c>
      <c r="C524">
        <v>5392.09</v>
      </c>
      <c r="D524">
        <v>5368.21</v>
      </c>
      <c r="E524">
        <v>5372.38</v>
      </c>
      <c r="F524" s="12">
        <v>95162760</v>
      </c>
      <c r="G524" s="12">
        <v>1503098</v>
      </c>
    </row>
    <row r="525" spans="1:7">
      <c r="A525" s="9">
        <f>'(1)'!A525</f>
        <v>43045</v>
      </c>
      <c r="B525">
        <v>5377.45</v>
      </c>
      <c r="C525">
        <v>5408.74</v>
      </c>
      <c r="D525">
        <v>5367.65</v>
      </c>
      <c r="E525">
        <v>5386.81</v>
      </c>
      <c r="F525" s="12">
        <v>65672188</v>
      </c>
      <c r="G525" s="12">
        <v>1503239.25</v>
      </c>
    </row>
    <row r="526" spans="1:7">
      <c r="A526" s="9">
        <f>'(1)'!A526</f>
        <v>43046</v>
      </c>
      <c r="B526">
        <v>5377.86</v>
      </c>
      <c r="C526">
        <v>5413.03</v>
      </c>
      <c r="D526">
        <v>5377.86</v>
      </c>
      <c r="E526">
        <v>5394.8</v>
      </c>
      <c r="F526" s="12">
        <v>76874304</v>
      </c>
      <c r="G526" s="12">
        <v>1504866.38</v>
      </c>
    </row>
    <row r="527" spans="1:7">
      <c r="A527" s="9">
        <f>'(1)'!A527</f>
        <v>43047</v>
      </c>
      <c r="B527">
        <v>5399.61</v>
      </c>
      <c r="C527">
        <v>5416.54</v>
      </c>
      <c r="D527">
        <v>5364.16</v>
      </c>
      <c r="E527">
        <v>5374.89</v>
      </c>
      <c r="F527" s="12">
        <v>82956352</v>
      </c>
      <c r="G527" s="12">
        <v>1503091.88</v>
      </c>
    </row>
    <row r="528" spans="1:7">
      <c r="A528" s="9">
        <f>'(1)'!A528</f>
        <v>43048</v>
      </c>
      <c r="B528">
        <v>5383.44</v>
      </c>
      <c r="C528">
        <v>5459.61</v>
      </c>
      <c r="D528">
        <v>5375.26</v>
      </c>
      <c r="E528">
        <v>5455.4</v>
      </c>
      <c r="F528" s="12">
        <v>93763624</v>
      </c>
      <c r="G528" s="12">
        <v>1505655.38</v>
      </c>
    </row>
    <row r="529" spans="1:7">
      <c r="A529" s="9">
        <f>'(1)'!A529</f>
        <v>43049</v>
      </c>
      <c r="B529">
        <v>5470.34</v>
      </c>
      <c r="C529">
        <v>5513.53</v>
      </c>
      <c r="D529">
        <v>5470.24</v>
      </c>
      <c r="E529">
        <v>5494.13</v>
      </c>
      <c r="F529" s="12">
        <v>98541424</v>
      </c>
      <c r="G529" s="12">
        <v>1505106.38</v>
      </c>
    </row>
    <row r="530" spans="1:7">
      <c r="A530" s="9">
        <f>'(1)'!A530</f>
        <v>43052</v>
      </c>
      <c r="B530">
        <v>5488.33</v>
      </c>
      <c r="C530">
        <v>5507.56</v>
      </c>
      <c r="D530">
        <v>5487.29</v>
      </c>
      <c r="E530">
        <v>5493.63</v>
      </c>
      <c r="F530" s="12">
        <v>69514240</v>
      </c>
      <c r="G530" s="12">
        <v>1511752</v>
      </c>
    </row>
    <row r="531" spans="1:7">
      <c r="A531" s="9">
        <f>'(1)'!A531</f>
        <v>43053</v>
      </c>
      <c r="B531">
        <v>5492.63</v>
      </c>
      <c r="C531">
        <v>5511.25</v>
      </c>
      <c r="D531">
        <v>5489.41</v>
      </c>
      <c r="E531">
        <v>5503.29</v>
      </c>
      <c r="F531" s="12">
        <v>77490112</v>
      </c>
      <c r="G531" s="12">
        <v>1507078.63</v>
      </c>
    </row>
    <row r="532" spans="1:7">
      <c r="A532" s="9">
        <f>'(1)'!A532</f>
        <v>43054</v>
      </c>
      <c r="B532">
        <v>5524.38</v>
      </c>
      <c r="C532">
        <v>5536.4</v>
      </c>
      <c r="D532">
        <v>5514.29</v>
      </c>
      <c r="E532">
        <v>5514.29</v>
      </c>
      <c r="F532" s="12">
        <v>77632712</v>
      </c>
      <c r="G532" s="12">
        <v>1507746</v>
      </c>
    </row>
    <row r="533" spans="1:7">
      <c r="A533" s="9">
        <f>'(1)'!A533</f>
        <v>43055</v>
      </c>
      <c r="B533">
        <v>5510.96</v>
      </c>
      <c r="C533">
        <v>5520.81</v>
      </c>
      <c r="D533">
        <v>5486.24</v>
      </c>
      <c r="E533">
        <v>5510.5</v>
      </c>
      <c r="F533" s="12">
        <v>72452864</v>
      </c>
      <c r="G533" s="12">
        <v>1512137.5</v>
      </c>
    </row>
    <row r="534" spans="1:7">
      <c r="A534" s="9">
        <f>'(1)'!A534</f>
        <v>43056</v>
      </c>
      <c r="B534">
        <v>5513.47</v>
      </c>
      <c r="C534">
        <v>5521.92</v>
      </c>
      <c r="D534">
        <v>5498.29</v>
      </c>
      <c r="E534">
        <v>5517.97</v>
      </c>
      <c r="F534" s="12">
        <v>77448528</v>
      </c>
      <c r="G534" s="12">
        <v>1514551.13</v>
      </c>
    </row>
    <row r="535" spans="1:7">
      <c r="A535" s="9">
        <f>'(1)'!A535</f>
        <v>43059</v>
      </c>
      <c r="B535">
        <v>5507.07</v>
      </c>
      <c r="C535">
        <v>5513.31</v>
      </c>
      <c r="D535">
        <v>5492.9</v>
      </c>
      <c r="E535">
        <v>5507.25</v>
      </c>
      <c r="F535" s="12">
        <v>72385512</v>
      </c>
      <c r="G535" s="12">
        <v>1510700.75</v>
      </c>
    </row>
    <row r="536" spans="1:7">
      <c r="A536" s="9">
        <f>'(1)'!A536</f>
        <v>43060</v>
      </c>
      <c r="B536">
        <v>5521.75</v>
      </c>
      <c r="C536">
        <v>5525.55</v>
      </c>
      <c r="D536">
        <v>5475.92</v>
      </c>
      <c r="E536">
        <v>5480.64</v>
      </c>
      <c r="F536" s="12">
        <v>80765424</v>
      </c>
      <c r="G536" s="12">
        <v>1533911.38</v>
      </c>
    </row>
    <row r="537" spans="1:7">
      <c r="A537" s="9">
        <f>'(1)'!A537</f>
        <v>43061</v>
      </c>
      <c r="B537">
        <v>5487.53</v>
      </c>
      <c r="C537">
        <v>5496.08</v>
      </c>
      <c r="D537">
        <v>5452.2</v>
      </c>
      <c r="E537">
        <v>5471.43</v>
      </c>
      <c r="F537" s="12">
        <v>95460016</v>
      </c>
      <c r="G537" s="12">
        <v>1544935</v>
      </c>
    </row>
    <row r="538" spans="1:7">
      <c r="A538" s="9">
        <f>'(1)'!A538</f>
        <v>43063</v>
      </c>
      <c r="B538">
        <v>5470.18</v>
      </c>
      <c r="C538">
        <v>5479.7</v>
      </c>
      <c r="D538">
        <v>5401.43</v>
      </c>
      <c r="E538">
        <v>5407.75</v>
      </c>
      <c r="F538" s="12">
        <v>102023568</v>
      </c>
      <c r="G538" s="12">
        <v>1544795.75</v>
      </c>
    </row>
    <row r="539" spans="1:7">
      <c r="A539" s="9">
        <f>'(1)'!A539</f>
        <v>43066</v>
      </c>
      <c r="B539">
        <v>5405.55</v>
      </c>
      <c r="C539">
        <v>5415.88</v>
      </c>
      <c r="D539">
        <v>5375.12</v>
      </c>
      <c r="E539">
        <v>5380.72</v>
      </c>
      <c r="F539" s="12">
        <v>87596896</v>
      </c>
      <c r="G539" s="12">
        <v>1547755</v>
      </c>
    </row>
    <row r="540" spans="1:7">
      <c r="A540" s="9">
        <f>'(1)'!A540</f>
        <v>43067</v>
      </c>
      <c r="B540">
        <v>5382.65</v>
      </c>
      <c r="C540">
        <v>5384.76</v>
      </c>
      <c r="D540">
        <v>5301.02</v>
      </c>
      <c r="E540">
        <v>5341.63</v>
      </c>
      <c r="F540" s="12">
        <v>87188616</v>
      </c>
      <c r="G540" s="12">
        <v>1551537.63</v>
      </c>
    </row>
    <row r="541" spans="1:7">
      <c r="A541" s="9">
        <f>'(1)'!A541</f>
        <v>43068</v>
      </c>
      <c r="B541">
        <v>5345.3</v>
      </c>
      <c r="C541">
        <v>5365.64</v>
      </c>
      <c r="D541">
        <v>5301.57</v>
      </c>
      <c r="E541">
        <v>5315.58</v>
      </c>
      <c r="F541" s="12">
        <v>93055384</v>
      </c>
      <c r="G541" s="12">
        <v>1550332.25</v>
      </c>
    </row>
    <row r="542" spans="1:7">
      <c r="A542" s="9">
        <f>'(1)'!A542</f>
        <v>43069</v>
      </c>
      <c r="B542">
        <v>5301.14</v>
      </c>
      <c r="C542">
        <v>5312.39</v>
      </c>
      <c r="D542">
        <v>5267.22</v>
      </c>
      <c r="E542">
        <v>5301.25</v>
      </c>
      <c r="F542" s="12">
        <v>97087952</v>
      </c>
      <c r="G542" s="12">
        <v>1553500.13</v>
      </c>
    </row>
    <row r="543" spans="1:7">
      <c r="A543" s="9">
        <f>'(1)'!A543</f>
        <v>43070</v>
      </c>
      <c r="B543">
        <v>5325.41</v>
      </c>
      <c r="C543">
        <v>5345.23</v>
      </c>
      <c r="D543">
        <v>5312.87</v>
      </c>
      <c r="E543">
        <v>5336.39</v>
      </c>
      <c r="F543" s="12">
        <v>76594128</v>
      </c>
      <c r="G543" s="12">
        <v>1550701.13</v>
      </c>
    </row>
    <row r="544" spans="1:7">
      <c r="A544" s="9">
        <f>'(1)'!A544</f>
        <v>43073</v>
      </c>
      <c r="B544">
        <v>5335.85</v>
      </c>
      <c r="C544">
        <v>5350.25</v>
      </c>
      <c r="D544">
        <v>5304.35</v>
      </c>
      <c r="E544">
        <v>5319.17</v>
      </c>
      <c r="F544" s="12">
        <v>91393208</v>
      </c>
      <c r="G544" s="12">
        <v>1542587.63</v>
      </c>
    </row>
    <row r="545" spans="1:7">
      <c r="A545" s="9">
        <f>'(1)'!A545</f>
        <v>43074</v>
      </c>
      <c r="B545">
        <v>5311.28</v>
      </c>
      <c r="C545">
        <v>5348.15</v>
      </c>
      <c r="D545">
        <v>5302.85</v>
      </c>
      <c r="E545">
        <v>5340.45</v>
      </c>
      <c r="F545" s="12">
        <v>68826008</v>
      </c>
      <c r="G545" s="12">
        <v>1539078.13</v>
      </c>
    </row>
    <row r="546" spans="1:7">
      <c r="A546" s="9">
        <f>'(1)'!A546</f>
        <v>43075</v>
      </c>
      <c r="B546">
        <v>5335.84</v>
      </c>
      <c r="C546">
        <v>5385.86</v>
      </c>
      <c r="D546">
        <v>5326.86</v>
      </c>
      <c r="E546">
        <v>5366.15</v>
      </c>
      <c r="F546" s="12">
        <v>77104224</v>
      </c>
      <c r="G546" s="12">
        <v>1520548.5</v>
      </c>
    </row>
    <row r="547" spans="1:7">
      <c r="A547" s="9">
        <f>'(1)'!A547</f>
        <v>43076</v>
      </c>
      <c r="B547">
        <v>5364.61</v>
      </c>
      <c r="C547">
        <v>5391.01</v>
      </c>
      <c r="D547">
        <v>5352.76</v>
      </c>
      <c r="E547">
        <v>5352.76</v>
      </c>
      <c r="F547" s="12">
        <v>69615000</v>
      </c>
      <c r="G547" s="12">
        <v>1512946.88</v>
      </c>
    </row>
    <row r="548" spans="1:7">
      <c r="A548" s="9">
        <f>'(1)'!A548</f>
        <v>43077</v>
      </c>
      <c r="B548">
        <v>5339.76</v>
      </c>
      <c r="C548">
        <v>5391.89</v>
      </c>
      <c r="D548">
        <v>5330.32</v>
      </c>
      <c r="E548">
        <v>5379.54</v>
      </c>
      <c r="F548" s="12">
        <v>57081604</v>
      </c>
      <c r="G548" s="12">
        <v>1502036.5</v>
      </c>
    </row>
    <row r="549" spans="1:7">
      <c r="A549" s="9">
        <f>'(1)'!A549</f>
        <v>43080</v>
      </c>
      <c r="B549">
        <v>5374.4</v>
      </c>
      <c r="C549">
        <v>5419.88</v>
      </c>
      <c r="D549">
        <v>5374.4</v>
      </c>
      <c r="E549">
        <v>5390.46</v>
      </c>
      <c r="F549" s="12">
        <v>56038520</v>
      </c>
      <c r="G549" s="12">
        <v>1495057.88</v>
      </c>
    </row>
    <row r="550" spans="1:7">
      <c r="A550" s="9">
        <f>'(1)'!A550</f>
        <v>43081</v>
      </c>
      <c r="B550">
        <v>5378.96</v>
      </c>
      <c r="C550">
        <v>5408.47</v>
      </c>
      <c r="D550">
        <v>5359.39</v>
      </c>
      <c r="E550">
        <v>5360.09</v>
      </c>
      <c r="F550" s="12">
        <v>64042480</v>
      </c>
      <c r="G550" s="12">
        <v>1491635.75</v>
      </c>
    </row>
    <row r="551" spans="1:7">
      <c r="A551" s="9">
        <f>'(1)'!A551</f>
        <v>43082</v>
      </c>
      <c r="B551">
        <v>5366.38</v>
      </c>
      <c r="C551">
        <v>5398.19</v>
      </c>
      <c r="D551">
        <v>5357.28</v>
      </c>
      <c r="E551">
        <v>5390.48</v>
      </c>
      <c r="F551" s="12">
        <v>68000192</v>
      </c>
      <c r="G551" s="12">
        <v>1501781.5</v>
      </c>
    </row>
    <row r="552" spans="1:7">
      <c r="A552" s="9">
        <f>'(1)'!A552</f>
        <v>43083</v>
      </c>
      <c r="B552">
        <v>5416.49</v>
      </c>
      <c r="C552">
        <v>5441.69</v>
      </c>
      <c r="D552">
        <v>5394.89</v>
      </c>
      <c r="E552">
        <v>5398.05</v>
      </c>
      <c r="F552" s="12">
        <v>95486528</v>
      </c>
      <c r="G552" s="12">
        <v>1497156.5</v>
      </c>
    </row>
    <row r="553" spans="1:7">
      <c r="A553" s="9">
        <f>'(1)'!A553</f>
        <v>43084</v>
      </c>
      <c r="B553">
        <v>5402.66</v>
      </c>
      <c r="C553">
        <v>5429.65</v>
      </c>
      <c r="D553">
        <v>5372.59</v>
      </c>
      <c r="E553">
        <v>5372.79</v>
      </c>
      <c r="F553" s="12">
        <v>131992744</v>
      </c>
      <c r="G553" s="12">
        <v>1503835.88</v>
      </c>
    </row>
    <row r="554" spans="1:7">
      <c r="A554" s="9">
        <f>'(1)'!A554</f>
        <v>43087</v>
      </c>
      <c r="B554">
        <v>5374.13</v>
      </c>
      <c r="C554">
        <v>5378.32</v>
      </c>
      <c r="D554">
        <v>5299.06</v>
      </c>
      <c r="E554">
        <v>5316.89</v>
      </c>
      <c r="F554" s="12">
        <v>103086944</v>
      </c>
      <c r="G554" s="12">
        <v>1511179.13</v>
      </c>
    </row>
    <row r="555" spans="1:7">
      <c r="A555" s="9">
        <f>'(1)'!A555</f>
        <v>43088</v>
      </c>
      <c r="B555">
        <v>5363.29</v>
      </c>
      <c r="C555">
        <v>5400.1</v>
      </c>
      <c r="D555">
        <v>5350.59</v>
      </c>
      <c r="E555">
        <v>5389.29</v>
      </c>
      <c r="F555" s="12">
        <v>84444352</v>
      </c>
      <c r="G555" s="12">
        <v>1506021.13</v>
      </c>
    </row>
    <row r="556" spans="1:7">
      <c r="A556" s="9">
        <f>'(1)'!A556</f>
        <v>43089</v>
      </c>
      <c r="B556">
        <v>5382.23</v>
      </c>
      <c r="C556">
        <v>5392.48</v>
      </c>
      <c r="D556">
        <v>5349.79</v>
      </c>
      <c r="E556">
        <v>5375.53</v>
      </c>
      <c r="F556" s="12">
        <v>80251640</v>
      </c>
      <c r="G556" s="12">
        <v>1513283.25</v>
      </c>
    </row>
    <row r="557" spans="1:7">
      <c r="A557" s="9">
        <f>'(1)'!A557</f>
        <v>43090</v>
      </c>
      <c r="B557">
        <v>5333.32</v>
      </c>
      <c r="C557">
        <v>5385.53</v>
      </c>
      <c r="D557">
        <v>5316.55</v>
      </c>
      <c r="E557">
        <v>5374.35</v>
      </c>
      <c r="F557" s="12">
        <v>80434136</v>
      </c>
      <c r="G557" s="12">
        <v>1516601.13</v>
      </c>
    </row>
    <row r="558" spans="1:7">
      <c r="A558" s="9">
        <f>'(1)'!A558</f>
        <v>43091</v>
      </c>
      <c r="B558">
        <v>5374.57</v>
      </c>
      <c r="C558">
        <v>5396.31</v>
      </c>
      <c r="D558">
        <v>5365.75</v>
      </c>
      <c r="E558">
        <v>5383.86</v>
      </c>
      <c r="F558" s="12">
        <v>83686944</v>
      </c>
      <c r="G558" s="12">
        <v>1507675.63</v>
      </c>
    </row>
    <row r="559" spans="1:7">
      <c r="A559" s="9">
        <f>'(1)'!A559</f>
        <v>43095</v>
      </c>
      <c r="B559">
        <v>5411.91</v>
      </c>
      <c r="C559">
        <v>5425.75</v>
      </c>
      <c r="D559">
        <v>5393.56</v>
      </c>
      <c r="E559">
        <v>5399.09</v>
      </c>
      <c r="F559" s="12">
        <v>93434800</v>
      </c>
      <c r="G559" s="12">
        <v>1515399.75</v>
      </c>
    </row>
    <row r="560" spans="1:7">
      <c r="A560" s="9">
        <f>'(1)'!A560</f>
        <v>43096</v>
      </c>
      <c r="B560">
        <v>5411.71</v>
      </c>
      <c r="C560">
        <v>5411.71</v>
      </c>
      <c r="D560">
        <v>5382.5</v>
      </c>
      <c r="E560">
        <v>5386.83</v>
      </c>
      <c r="F560" s="12">
        <v>70901832</v>
      </c>
      <c r="G560" s="12">
        <v>1517280.25</v>
      </c>
    </row>
    <row r="561" spans="1:7">
      <c r="A561" s="9">
        <f>'(1)'!A561</f>
        <v>43097</v>
      </c>
      <c r="B561">
        <v>5394.93</v>
      </c>
      <c r="C561">
        <v>5427.19</v>
      </c>
      <c r="D561">
        <v>5359.76</v>
      </c>
      <c r="E561">
        <v>5427.19</v>
      </c>
      <c r="F561" s="12">
        <v>83340408</v>
      </c>
      <c r="G561" s="12">
        <v>1510294.25</v>
      </c>
    </row>
    <row r="562" spans="1:7">
      <c r="A562" s="9">
        <f>'(1)'!A562</f>
        <v>43098</v>
      </c>
      <c r="B562">
        <v>5415.32</v>
      </c>
      <c r="C562">
        <v>5429.03</v>
      </c>
      <c r="D562">
        <v>5393.98</v>
      </c>
      <c r="E562">
        <v>5399.45</v>
      </c>
      <c r="F562" s="12">
        <v>90319152</v>
      </c>
      <c r="G562" s="12">
        <v>1495145.75</v>
      </c>
    </row>
    <row r="563" spans="1:7">
      <c r="A563" s="9">
        <f>'(1)'!A563</f>
        <v>43102</v>
      </c>
      <c r="B563">
        <v>5392</v>
      </c>
      <c r="C563">
        <v>5400.28</v>
      </c>
      <c r="D563">
        <v>5357.14</v>
      </c>
      <c r="E563">
        <v>5357.14</v>
      </c>
      <c r="F563" s="12">
        <v>80629464</v>
      </c>
      <c r="G563" s="12">
        <v>1515553.88</v>
      </c>
    </row>
    <row r="564" spans="1:7">
      <c r="A564" s="9">
        <f>'(1)'!A564</f>
        <v>43103</v>
      </c>
      <c r="B564">
        <v>5340.34</v>
      </c>
      <c r="C564">
        <v>5360.87</v>
      </c>
      <c r="D564">
        <v>5330.1</v>
      </c>
      <c r="E564">
        <v>5349.3</v>
      </c>
      <c r="F564" s="12">
        <v>162314816</v>
      </c>
      <c r="G564" s="12">
        <v>1512638.13</v>
      </c>
    </row>
    <row r="565" spans="1:7">
      <c r="A565" s="9">
        <f>'(1)'!A565</f>
        <v>43104</v>
      </c>
      <c r="B565">
        <v>5386.4</v>
      </c>
      <c r="C565">
        <v>5427.87</v>
      </c>
      <c r="D565">
        <v>5386.4</v>
      </c>
      <c r="E565">
        <v>5420.58</v>
      </c>
      <c r="F565" s="12">
        <v>84442392</v>
      </c>
      <c r="G565" s="12">
        <v>1512449.13</v>
      </c>
    </row>
    <row r="566" spans="1:7">
      <c r="A566" s="9">
        <f>'(1)'!A566</f>
        <v>43105</v>
      </c>
      <c r="B566">
        <v>5409.65</v>
      </c>
      <c r="C566">
        <v>5420.64</v>
      </c>
      <c r="D566">
        <v>5380.15</v>
      </c>
      <c r="E566">
        <v>5382.91</v>
      </c>
      <c r="F566" s="12">
        <v>65711096</v>
      </c>
      <c r="G566" s="12">
        <v>1515020.5</v>
      </c>
    </row>
    <row r="567" spans="1:7">
      <c r="A567" s="9">
        <f>'(1)'!A567</f>
        <v>43108</v>
      </c>
      <c r="B567">
        <v>5377.92</v>
      </c>
      <c r="C567">
        <v>5382.37</v>
      </c>
      <c r="D567">
        <v>5338.03</v>
      </c>
      <c r="E567">
        <v>5352.77</v>
      </c>
      <c r="F567" s="12">
        <v>70825584</v>
      </c>
      <c r="G567" s="12">
        <v>1519932.25</v>
      </c>
    </row>
    <row r="568" spans="1:7">
      <c r="A568" s="9">
        <f>'(1)'!A568</f>
        <v>43109</v>
      </c>
      <c r="B568">
        <v>5332.39</v>
      </c>
      <c r="C568">
        <v>5389.8</v>
      </c>
      <c r="D568">
        <v>5323.54</v>
      </c>
      <c r="E568">
        <v>5385.97</v>
      </c>
      <c r="F568" s="12">
        <v>72574520</v>
      </c>
      <c r="G568" s="12">
        <v>1516558.25</v>
      </c>
    </row>
    <row r="569" spans="1:7">
      <c r="A569" s="9">
        <f>'(1)'!A569</f>
        <v>43110</v>
      </c>
      <c r="B569">
        <v>5371</v>
      </c>
      <c r="C569">
        <v>5385.96</v>
      </c>
      <c r="D569">
        <v>5355.44</v>
      </c>
      <c r="E569">
        <v>5364.72</v>
      </c>
      <c r="F569" s="12">
        <v>48202112</v>
      </c>
      <c r="G569" s="12">
        <v>1527437.38</v>
      </c>
    </row>
    <row r="570" spans="1:7">
      <c r="A570" s="9">
        <f>'(1)'!A570</f>
        <v>43111</v>
      </c>
      <c r="B570">
        <v>5359.82</v>
      </c>
      <c r="C570">
        <v>5388.14</v>
      </c>
      <c r="D570">
        <v>5352.53</v>
      </c>
      <c r="E570">
        <v>5368.84</v>
      </c>
      <c r="F570" s="12">
        <v>42373924</v>
      </c>
      <c r="G570" s="12">
        <v>1519750</v>
      </c>
    </row>
    <row r="571" spans="1:7">
      <c r="A571" s="9">
        <f>'(1)'!A571</f>
        <v>43112</v>
      </c>
      <c r="B571">
        <v>5367.7</v>
      </c>
      <c r="C571">
        <v>5370.43</v>
      </c>
      <c r="D571">
        <v>5331.16</v>
      </c>
      <c r="E571">
        <v>5339.42</v>
      </c>
      <c r="F571" s="12">
        <v>43732648</v>
      </c>
      <c r="G571" s="12">
        <v>1507743.75</v>
      </c>
    </row>
    <row r="572" spans="1:7">
      <c r="A572" s="9">
        <f>'(1)'!A572</f>
        <v>43116</v>
      </c>
      <c r="B572">
        <v>5336.15</v>
      </c>
      <c r="C572">
        <v>5344.05</v>
      </c>
      <c r="D572">
        <v>5312.56</v>
      </c>
      <c r="E572">
        <v>5312.56</v>
      </c>
      <c r="F572" s="12">
        <v>47647896</v>
      </c>
      <c r="G572" s="12">
        <v>1505645.63</v>
      </c>
    </row>
    <row r="573" spans="1:7">
      <c r="A573" s="9">
        <f>'(1)'!A573</f>
        <v>43117</v>
      </c>
      <c r="B573">
        <v>5318.74</v>
      </c>
      <c r="C573">
        <v>5318.74</v>
      </c>
      <c r="D573">
        <v>5258.66</v>
      </c>
      <c r="E573">
        <v>5288.6</v>
      </c>
      <c r="F573" s="12">
        <v>68868704</v>
      </c>
      <c r="G573" s="12">
        <v>1526888.88</v>
      </c>
    </row>
    <row r="574" spans="1:7">
      <c r="A574" s="9">
        <f>'(1)'!A574</f>
        <v>43118</v>
      </c>
      <c r="B574">
        <v>5295.31</v>
      </c>
      <c r="C574">
        <v>5347.63</v>
      </c>
      <c r="D574">
        <v>5291.89</v>
      </c>
      <c r="E574">
        <v>5331.28</v>
      </c>
      <c r="F574" s="12">
        <v>77702848</v>
      </c>
      <c r="G574" s="12">
        <v>1516882.63</v>
      </c>
    </row>
    <row r="575" spans="1:7">
      <c r="A575" s="9">
        <f>'(1)'!A575</f>
        <v>43119</v>
      </c>
      <c r="B575">
        <v>5360.01</v>
      </c>
      <c r="C575">
        <v>5430.72</v>
      </c>
      <c r="D575">
        <v>5360.01</v>
      </c>
      <c r="E575">
        <v>5413.69</v>
      </c>
      <c r="F575" s="12">
        <v>95446872</v>
      </c>
      <c r="G575" s="12">
        <v>1507610.25</v>
      </c>
    </row>
    <row r="576" spans="1:7">
      <c r="A576" s="9">
        <f>'(1)'!A576</f>
        <v>43122</v>
      </c>
      <c r="B576">
        <v>5424.16</v>
      </c>
      <c r="C576">
        <v>5470.75</v>
      </c>
      <c r="D576">
        <v>5422.78</v>
      </c>
      <c r="E576">
        <v>5470.75</v>
      </c>
      <c r="F576" s="12">
        <v>78634776</v>
      </c>
      <c r="G576" s="12">
        <v>1516622</v>
      </c>
    </row>
    <row r="577" spans="1:7">
      <c r="A577" s="9">
        <f>'(1)'!A577</f>
        <v>43123</v>
      </c>
      <c r="B577">
        <v>5483.47</v>
      </c>
      <c r="C577">
        <v>5499.15</v>
      </c>
      <c r="D577">
        <v>5478.92</v>
      </c>
      <c r="E577">
        <v>5487.42</v>
      </c>
      <c r="F577" s="12">
        <v>74554552</v>
      </c>
      <c r="G577" s="12">
        <v>1509902.38</v>
      </c>
    </row>
    <row r="578" spans="1:7">
      <c r="A578" s="9">
        <f>'(1)'!A578</f>
        <v>43124</v>
      </c>
      <c r="B578">
        <v>5491.91</v>
      </c>
      <c r="C578">
        <v>5525.67</v>
      </c>
      <c r="D578">
        <v>5491.91</v>
      </c>
      <c r="E578">
        <v>5523.94</v>
      </c>
      <c r="F578" s="12">
        <v>81283408</v>
      </c>
      <c r="G578" s="12">
        <v>1509902.38</v>
      </c>
    </row>
    <row r="579" spans="1:7">
      <c r="A579" s="9">
        <f>'(1)'!A579</f>
        <v>43125</v>
      </c>
      <c r="B579">
        <v>5518.32</v>
      </c>
      <c r="C579">
        <v>5529.3</v>
      </c>
      <c r="D579">
        <v>5487.56</v>
      </c>
      <c r="E579">
        <v>5504.68</v>
      </c>
      <c r="F579" s="12">
        <v>99462184</v>
      </c>
      <c r="G579" s="12">
        <v>1509902.38</v>
      </c>
    </row>
    <row r="580" spans="1:7">
      <c r="A580" s="9">
        <f>'(1)'!A580</f>
        <v>43126</v>
      </c>
      <c r="B580">
        <v>5514.09</v>
      </c>
      <c r="C580">
        <v>5516.59</v>
      </c>
      <c r="D580">
        <v>5478.97</v>
      </c>
      <c r="E580">
        <v>5488.55</v>
      </c>
      <c r="F580" s="12">
        <v>86128208</v>
      </c>
      <c r="G580" s="12">
        <v>1510867</v>
      </c>
    </row>
    <row r="581" spans="1:7">
      <c r="A581" s="9">
        <f>'(1)'!A581</f>
        <v>43129</v>
      </c>
      <c r="B581">
        <v>5502.63</v>
      </c>
      <c r="C581">
        <v>5520.18</v>
      </c>
      <c r="D581">
        <v>5486.09</v>
      </c>
      <c r="E581">
        <v>5517.06</v>
      </c>
      <c r="F581" s="12">
        <v>83296080</v>
      </c>
      <c r="G581" s="12">
        <v>1502129.38</v>
      </c>
    </row>
    <row r="582" spans="1:7">
      <c r="A582" s="9">
        <f>'(1)'!A582</f>
        <v>43130</v>
      </c>
      <c r="B582">
        <v>5515.55</v>
      </c>
      <c r="C582">
        <v>5525.01</v>
      </c>
      <c r="D582">
        <v>5501.28</v>
      </c>
      <c r="E582">
        <v>5509.69</v>
      </c>
      <c r="F582" s="12">
        <v>57953568</v>
      </c>
      <c r="G582" s="12">
        <v>1494656.88</v>
      </c>
    </row>
    <row r="583" spans="1:7">
      <c r="A583" s="9">
        <f>'(1)'!A583</f>
        <v>43131</v>
      </c>
      <c r="B583">
        <v>5513.7</v>
      </c>
      <c r="C583">
        <v>5535.95</v>
      </c>
      <c r="D583">
        <v>5500.22</v>
      </c>
      <c r="E583">
        <v>5513.82</v>
      </c>
      <c r="F583" s="12">
        <v>71569096</v>
      </c>
      <c r="G583" s="12">
        <v>1494656.88</v>
      </c>
    </row>
    <row r="584" spans="1:7">
      <c r="A584" s="9">
        <f>'(1)'!A584</f>
        <v>43132</v>
      </c>
      <c r="B584">
        <v>5496.26</v>
      </c>
      <c r="C584">
        <v>5518.39</v>
      </c>
      <c r="D584">
        <v>5485.02</v>
      </c>
      <c r="E584">
        <v>5493.99</v>
      </c>
      <c r="F584" s="12">
        <v>74991320</v>
      </c>
      <c r="G584" s="12">
        <v>1487496.75</v>
      </c>
    </row>
    <row r="585" spans="1:7">
      <c r="A585" s="9">
        <f>'(1)'!A585</f>
        <v>43133</v>
      </c>
      <c r="B585">
        <v>5511.3</v>
      </c>
      <c r="C585">
        <v>5515.16</v>
      </c>
      <c r="D585">
        <v>5474.11</v>
      </c>
      <c r="E585">
        <v>5494.83</v>
      </c>
      <c r="F585" s="12">
        <v>84623184</v>
      </c>
      <c r="G585" s="12">
        <v>1499231.88</v>
      </c>
    </row>
    <row r="586" spans="1:7">
      <c r="A586" s="9">
        <f>'(1)'!A586</f>
        <v>43136</v>
      </c>
      <c r="B586">
        <v>5493.99</v>
      </c>
      <c r="C586">
        <v>5528.89</v>
      </c>
      <c r="D586">
        <v>5490.32</v>
      </c>
      <c r="E586">
        <v>5526.51</v>
      </c>
      <c r="F586" s="12">
        <v>80892976</v>
      </c>
      <c r="G586" s="12">
        <v>1522532</v>
      </c>
    </row>
    <row r="587" spans="1:7">
      <c r="A587" s="9">
        <f>'(1)'!A587</f>
        <v>43137</v>
      </c>
      <c r="B587">
        <v>5520.21</v>
      </c>
      <c r="C587">
        <v>5543.06</v>
      </c>
      <c r="D587">
        <v>5512.27</v>
      </c>
      <c r="E587">
        <v>5541.99</v>
      </c>
      <c r="F587" s="12">
        <v>79815704</v>
      </c>
      <c r="G587" s="12">
        <v>1538559</v>
      </c>
    </row>
    <row r="588" spans="1:7">
      <c r="A588" s="9">
        <f>'(1)'!A588</f>
        <v>43138</v>
      </c>
      <c r="B588">
        <v>5563.56</v>
      </c>
      <c r="C588">
        <v>5567.03</v>
      </c>
      <c r="D588">
        <v>5521.83</v>
      </c>
      <c r="E588">
        <v>5535.26</v>
      </c>
      <c r="F588" s="12">
        <v>88461416</v>
      </c>
      <c r="G588" s="12">
        <v>1542353.75</v>
      </c>
    </row>
    <row r="589" spans="1:7">
      <c r="A589" s="9">
        <f>'(1)'!A589</f>
        <v>43139</v>
      </c>
      <c r="B589">
        <v>5532.85</v>
      </c>
      <c r="C589">
        <v>5538.58</v>
      </c>
      <c r="D589">
        <v>5495.16</v>
      </c>
      <c r="E589">
        <v>5495.16</v>
      </c>
      <c r="F589" s="12">
        <v>87854968</v>
      </c>
      <c r="G589" s="12">
        <v>1552786.25</v>
      </c>
    </row>
    <row r="590" spans="1:7">
      <c r="A590" s="9">
        <f>'(1)'!A590</f>
        <v>43140</v>
      </c>
      <c r="B590">
        <v>5493.81</v>
      </c>
      <c r="C590">
        <v>5525.76</v>
      </c>
      <c r="D590">
        <v>5456.05</v>
      </c>
      <c r="E590">
        <v>5481.21</v>
      </c>
      <c r="F590" s="12">
        <v>87426088</v>
      </c>
      <c r="G590" s="12">
        <v>1548043.63</v>
      </c>
    </row>
    <row r="591" spans="1:7">
      <c r="A591" s="9">
        <f>'(1)'!A591</f>
        <v>43143</v>
      </c>
      <c r="B591">
        <v>5496.83</v>
      </c>
      <c r="C591">
        <v>5539.77</v>
      </c>
      <c r="D591">
        <v>5493.66</v>
      </c>
      <c r="E591">
        <v>5529.15</v>
      </c>
      <c r="F591" s="12">
        <v>67410648</v>
      </c>
      <c r="G591" s="12">
        <v>1542904.63</v>
      </c>
    </row>
    <row r="592" spans="1:7">
      <c r="A592" s="9">
        <f>'(1)'!A592</f>
        <v>43144</v>
      </c>
      <c r="B592">
        <v>5534.14</v>
      </c>
      <c r="C592">
        <v>5537.53</v>
      </c>
      <c r="D592">
        <v>5517.67</v>
      </c>
      <c r="E592">
        <v>5521.59</v>
      </c>
      <c r="F592" s="12">
        <v>61971548</v>
      </c>
      <c r="G592" s="12">
        <v>1550432</v>
      </c>
    </row>
    <row r="593" spans="1:7">
      <c r="A593" s="9">
        <f>'(1)'!A593</f>
        <v>43145</v>
      </c>
      <c r="B593">
        <v>5493.93</v>
      </c>
      <c r="C593">
        <v>5518.94</v>
      </c>
      <c r="D593">
        <v>5464.85</v>
      </c>
      <c r="E593">
        <v>5473.78</v>
      </c>
      <c r="F593" s="12">
        <v>82559912</v>
      </c>
      <c r="G593" s="12">
        <v>1548860.63</v>
      </c>
    </row>
    <row r="594" spans="1:7">
      <c r="A594" s="9">
        <f>'(1)'!A594</f>
        <v>43146</v>
      </c>
      <c r="B594">
        <v>5483.51</v>
      </c>
      <c r="C594">
        <v>5496.78</v>
      </c>
      <c r="D594">
        <v>5471.18</v>
      </c>
      <c r="E594">
        <v>5481.93</v>
      </c>
      <c r="F594" s="12">
        <v>86146864</v>
      </c>
      <c r="G594" s="12">
        <v>1550210.25</v>
      </c>
    </row>
    <row r="595" spans="1:7">
      <c r="A595" s="9">
        <f>'(1)'!A595</f>
        <v>43147</v>
      </c>
      <c r="B595">
        <v>5510.59</v>
      </c>
      <c r="C595">
        <v>5529.4</v>
      </c>
      <c r="D595">
        <v>5432.59</v>
      </c>
      <c r="E595">
        <v>5454.55</v>
      </c>
      <c r="F595" s="12">
        <v>89815680</v>
      </c>
      <c r="G595" s="12">
        <v>1544881.25</v>
      </c>
    </row>
    <row r="596" spans="1:7">
      <c r="A596" s="9">
        <f>'(1)'!A596</f>
        <v>43151</v>
      </c>
      <c r="B596">
        <v>5433.84</v>
      </c>
      <c r="C596">
        <v>5437.26</v>
      </c>
      <c r="D596">
        <v>5364.98</v>
      </c>
      <c r="E596">
        <v>5364.98</v>
      </c>
      <c r="F596" s="12">
        <v>102383840</v>
      </c>
      <c r="G596" s="12">
        <v>1544651.25</v>
      </c>
    </row>
    <row r="597" spans="1:7">
      <c r="A597" s="9">
        <f>'(1)'!A597</f>
        <v>43152</v>
      </c>
      <c r="B597">
        <v>5322.94</v>
      </c>
      <c r="C597">
        <v>5332.77</v>
      </c>
      <c r="D597">
        <v>5283.27</v>
      </c>
      <c r="E597">
        <v>5285.83</v>
      </c>
      <c r="F597" s="12">
        <v>99702952</v>
      </c>
      <c r="G597" s="12">
        <v>1554444.38</v>
      </c>
    </row>
    <row r="598" spans="1:7">
      <c r="A598" s="9">
        <f>'(1)'!A598</f>
        <v>43153</v>
      </c>
      <c r="B598">
        <v>5104.28</v>
      </c>
      <c r="C598">
        <v>5226.13</v>
      </c>
      <c r="D598">
        <v>5101.1499999999996</v>
      </c>
      <c r="E598">
        <v>5161.8100000000004</v>
      </c>
      <c r="F598" s="12">
        <v>180782240</v>
      </c>
      <c r="G598" s="12">
        <v>1559097.25</v>
      </c>
    </row>
    <row r="599" spans="1:7">
      <c r="A599" s="9">
        <f>'(1)'!A599</f>
        <v>43154</v>
      </c>
      <c r="B599">
        <v>5208.1099999999997</v>
      </c>
      <c r="C599">
        <v>5267.88</v>
      </c>
      <c r="D599">
        <v>5169.3999999999996</v>
      </c>
      <c r="E599">
        <v>5255.9</v>
      </c>
      <c r="F599" s="12">
        <v>121396888</v>
      </c>
      <c r="G599" s="12">
        <v>1557397.88</v>
      </c>
    </row>
    <row r="600" spans="1:7">
      <c r="A600" s="9">
        <f>'(1)'!A600</f>
        <v>43157</v>
      </c>
      <c r="B600">
        <v>5229.78</v>
      </c>
      <c r="C600">
        <v>5248.44</v>
      </c>
      <c r="D600">
        <v>5129.5200000000004</v>
      </c>
      <c r="E600">
        <v>5151.68</v>
      </c>
      <c r="F600" s="12">
        <v>127811920</v>
      </c>
      <c r="G600" s="12">
        <v>1545155.25</v>
      </c>
    </row>
    <row r="601" spans="1:7">
      <c r="A601" s="9">
        <f>'(1)'!A601</f>
        <v>43158</v>
      </c>
      <c r="B601">
        <v>5133.46</v>
      </c>
      <c r="C601">
        <v>5155.87</v>
      </c>
      <c r="D601">
        <v>5051.21</v>
      </c>
      <c r="E601">
        <v>5079.21</v>
      </c>
      <c r="F601" s="12">
        <v>147463840</v>
      </c>
      <c r="G601" s="12">
        <v>1540549.38</v>
      </c>
    </row>
    <row r="602" spans="1:7">
      <c r="A602" s="9">
        <f>'(1)'!A602</f>
        <v>43159</v>
      </c>
      <c r="B602">
        <v>5130.3999999999996</v>
      </c>
      <c r="C602">
        <v>5165.75</v>
      </c>
      <c r="D602">
        <v>5113.82</v>
      </c>
      <c r="E602">
        <v>5140.0600000000004</v>
      </c>
      <c r="F602" s="12">
        <v>96857752</v>
      </c>
      <c r="G602" s="12">
        <v>1555561</v>
      </c>
    </row>
    <row r="603" spans="1:7">
      <c r="A603" s="9">
        <f>'(1)'!A603</f>
        <v>43160</v>
      </c>
      <c r="B603">
        <v>5136.09</v>
      </c>
      <c r="C603">
        <v>5155.22</v>
      </c>
      <c r="D603">
        <v>5109.24</v>
      </c>
      <c r="E603">
        <v>5109.24</v>
      </c>
      <c r="F603" s="12">
        <v>81435984</v>
      </c>
      <c r="G603" s="12">
        <v>1553857</v>
      </c>
    </row>
    <row r="604" spans="1:7">
      <c r="A604" s="9">
        <f>'(1)'!A604</f>
        <v>43161</v>
      </c>
      <c r="B604">
        <v>5137.57</v>
      </c>
      <c r="C604">
        <v>5188.1400000000003</v>
      </c>
      <c r="D604">
        <v>5081.62</v>
      </c>
      <c r="E604">
        <v>5165.26</v>
      </c>
      <c r="F604" s="12">
        <v>113108360</v>
      </c>
      <c r="G604" s="12">
        <v>1540931.88</v>
      </c>
    </row>
    <row r="605" spans="1:7">
      <c r="A605" s="9">
        <f>'(1)'!A605</f>
        <v>43164</v>
      </c>
      <c r="B605">
        <v>5211.71</v>
      </c>
      <c r="C605">
        <v>5255.08</v>
      </c>
      <c r="D605">
        <v>5204.4399999999996</v>
      </c>
      <c r="E605">
        <v>5222.5200000000004</v>
      </c>
      <c r="F605" s="12">
        <v>100304560</v>
      </c>
      <c r="G605" s="12">
        <v>1543469.63</v>
      </c>
    </row>
    <row r="606" spans="1:7">
      <c r="A606" s="9">
        <f>'(1)'!A606</f>
        <v>43165</v>
      </c>
      <c r="B606">
        <v>5249.42</v>
      </c>
      <c r="C606">
        <v>5291.48</v>
      </c>
      <c r="D606">
        <v>5245.8</v>
      </c>
      <c r="E606">
        <v>5281.58</v>
      </c>
      <c r="F606" s="12">
        <v>104313128</v>
      </c>
      <c r="G606" s="12">
        <v>1535924</v>
      </c>
    </row>
    <row r="607" spans="1:7">
      <c r="A607" s="9">
        <f>'(1)'!A607</f>
        <v>43166</v>
      </c>
      <c r="B607">
        <v>5295.33</v>
      </c>
      <c r="C607">
        <v>5297.37</v>
      </c>
      <c r="D607">
        <v>5249.89</v>
      </c>
      <c r="E607">
        <v>5256.18</v>
      </c>
      <c r="F607" s="12">
        <v>53039128</v>
      </c>
      <c r="G607" s="12">
        <v>1510746.25</v>
      </c>
    </row>
    <row r="608" spans="1:7">
      <c r="A608" s="9">
        <f>'(1)'!A608</f>
        <v>43167</v>
      </c>
      <c r="B608">
        <v>5257.43</v>
      </c>
      <c r="C608">
        <v>5291.81</v>
      </c>
      <c r="D608">
        <v>5249.85</v>
      </c>
      <c r="E608">
        <v>5289.86</v>
      </c>
      <c r="F608" s="12">
        <v>78043312</v>
      </c>
      <c r="G608" s="12">
        <v>1488155.13</v>
      </c>
    </row>
    <row r="609" spans="1:7">
      <c r="A609" s="9">
        <f>'(1)'!A609</f>
        <v>43168</v>
      </c>
      <c r="B609">
        <v>5278.48</v>
      </c>
      <c r="C609">
        <v>5303.81</v>
      </c>
      <c r="D609">
        <v>5255.77</v>
      </c>
      <c r="E609">
        <v>5302.17</v>
      </c>
      <c r="F609" s="12">
        <v>75201384</v>
      </c>
      <c r="G609" s="12">
        <v>1452594</v>
      </c>
    </row>
    <row r="610" spans="1:7">
      <c r="A610" s="9">
        <f>'(1)'!A610</f>
        <v>43171</v>
      </c>
      <c r="B610">
        <v>5272.43</v>
      </c>
      <c r="C610">
        <v>5321.19</v>
      </c>
      <c r="D610">
        <v>5253.2</v>
      </c>
      <c r="E610">
        <v>5309.23</v>
      </c>
      <c r="F610" s="12">
        <v>90235296</v>
      </c>
      <c r="G610" s="12">
        <v>1480502.88</v>
      </c>
    </row>
    <row r="611" spans="1:7">
      <c r="A611" s="9">
        <f>'(1)'!A611</f>
        <v>43172</v>
      </c>
      <c r="B611">
        <v>5312.3</v>
      </c>
      <c r="C611">
        <v>5322.35</v>
      </c>
      <c r="D611">
        <v>5292.7</v>
      </c>
      <c r="E611">
        <v>5317.37</v>
      </c>
      <c r="F611" s="12">
        <v>70606656</v>
      </c>
      <c r="G611" s="12">
        <v>1449913.88</v>
      </c>
    </row>
    <row r="612" spans="1:7">
      <c r="A612" s="9">
        <f>'(1)'!A612</f>
        <v>43173</v>
      </c>
      <c r="B612">
        <v>5343.57</v>
      </c>
      <c r="C612">
        <v>5357.36</v>
      </c>
      <c r="D612">
        <v>5329.51</v>
      </c>
      <c r="E612">
        <v>5344.26</v>
      </c>
      <c r="F612" s="12">
        <v>69982240</v>
      </c>
      <c r="G612" s="12">
        <v>1430386.13</v>
      </c>
    </row>
    <row r="613" spans="1:7">
      <c r="A613" s="9">
        <f>'(1)'!A613</f>
        <v>43174</v>
      </c>
      <c r="B613">
        <v>5358.57</v>
      </c>
      <c r="C613">
        <v>5363.52</v>
      </c>
      <c r="D613">
        <v>5329.79</v>
      </c>
      <c r="E613">
        <v>5343.93</v>
      </c>
      <c r="F613" s="12">
        <v>78596952</v>
      </c>
      <c r="G613" s="12">
        <v>1448270.5</v>
      </c>
    </row>
    <row r="614" spans="1:7">
      <c r="A614" s="9">
        <f>'(1)'!A614</f>
        <v>43175</v>
      </c>
      <c r="B614">
        <v>5321.5</v>
      </c>
      <c r="C614">
        <v>5357.06</v>
      </c>
      <c r="D614">
        <v>5312.62</v>
      </c>
      <c r="E614">
        <v>5320.49</v>
      </c>
      <c r="F614" s="12">
        <v>86997680</v>
      </c>
      <c r="G614" s="12">
        <v>1438829</v>
      </c>
    </row>
    <row r="615" spans="1:7">
      <c r="A615" s="9">
        <f>'(1)'!A615</f>
        <v>43178</v>
      </c>
      <c r="B615">
        <v>5304.81</v>
      </c>
      <c r="C615">
        <v>5315.77</v>
      </c>
      <c r="D615">
        <v>5242.87</v>
      </c>
      <c r="E615">
        <v>5262.56</v>
      </c>
      <c r="F615" s="12">
        <v>116245120</v>
      </c>
      <c r="G615" s="12">
        <v>1454334.5</v>
      </c>
    </row>
    <row r="616" spans="1:7">
      <c r="A616" s="9">
        <f>'(1)'!A616</f>
        <v>43179</v>
      </c>
      <c r="B616">
        <v>5223.1400000000003</v>
      </c>
      <c r="C616">
        <v>5226.1099999999997</v>
      </c>
      <c r="D616">
        <v>5121.24</v>
      </c>
      <c r="E616">
        <v>5136.58</v>
      </c>
      <c r="F616" s="12">
        <v>121267816</v>
      </c>
      <c r="G616" s="12">
        <v>1470806.13</v>
      </c>
    </row>
    <row r="617" spans="1:7">
      <c r="A617" s="9">
        <f>'(1)'!A617</f>
        <v>43180</v>
      </c>
      <c r="B617">
        <v>5116.3900000000003</v>
      </c>
      <c r="C617">
        <v>5176.5200000000004</v>
      </c>
      <c r="D617">
        <v>5115.9399999999996</v>
      </c>
      <c r="E617">
        <v>5167.2299999999996</v>
      </c>
      <c r="F617" s="12">
        <v>124682240</v>
      </c>
      <c r="G617" s="12">
        <v>1487062.75</v>
      </c>
    </row>
    <row r="618" spans="1:7">
      <c r="A618" s="9">
        <f>'(1)'!A618</f>
        <v>43181</v>
      </c>
      <c r="B618">
        <v>5203.1099999999997</v>
      </c>
      <c r="C618">
        <v>5216.6000000000004</v>
      </c>
      <c r="D618">
        <v>5170.1400000000003</v>
      </c>
      <c r="E618">
        <v>5170.2299999999996</v>
      </c>
      <c r="F618" s="12">
        <v>93287840</v>
      </c>
      <c r="G618" s="12">
        <v>1479783.63</v>
      </c>
    </row>
    <row r="619" spans="1:7">
      <c r="A619" s="9">
        <f>'(1)'!A619</f>
        <v>43182</v>
      </c>
      <c r="B619">
        <v>5151.6899999999996</v>
      </c>
      <c r="C619">
        <v>5203.0600000000004</v>
      </c>
      <c r="D619">
        <v>5134.51</v>
      </c>
      <c r="E619">
        <v>5187.83</v>
      </c>
      <c r="F619" s="12">
        <v>96340768</v>
      </c>
      <c r="G619" s="12">
        <v>1488679.25</v>
      </c>
    </row>
    <row r="620" spans="1:7">
      <c r="A620" s="9">
        <f>'(1)'!A620</f>
        <v>43185</v>
      </c>
      <c r="B620">
        <v>5189.1400000000003</v>
      </c>
      <c r="C620">
        <v>5264.36</v>
      </c>
      <c r="D620">
        <v>5186.28</v>
      </c>
      <c r="E620">
        <v>5254.1</v>
      </c>
      <c r="F620" s="12">
        <v>95669528</v>
      </c>
      <c r="G620" s="12">
        <v>1492249</v>
      </c>
    </row>
    <row r="621" spans="1:7">
      <c r="A621" s="9">
        <f>'(1)'!A621</f>
        <v>43186</v>
      </c>
      <c r="B621">
        <v>5243.09</v>
      </c>
      <c r="C621">
        <v>5293.08</v>
      </c>
      <c r="D621">
        <v>5241.51</v>
      </c>
      <c r="E621">
        <v>5274.4</v>
      </c>
      <c r="F621" s="12">
        <v>77835496</v>
      </c>
      <c r="G621" s="12">
        <v>1496417.13</v>
      </c>
    </row>
    <row r="622" spans="1:7">
      <c r="A622" s="9">
        <f>'(1)'!A622</f>
        <v>43187</v>
      </c>
      <c r="B622">
        <v>5298.22</v>
      </c>
      <c r="C622">
        <v>5302.42</v>
      </c>
      <c r="D622">
        <v>5258.11</v>
      </c>
      <c r="E622">
        <v>5276.71</v>
      </c>
      <c r="F622" s="12">
        <v>66055808</v>
      </c>
      <c r="G622" s="12">
        <v>1497303.13</v>
      </c>
    </row>
    <row r="623" spans="1:7">
      <c r="A623" s="9">
        <f>'(1)'!A623</f>
        <v>43188</v>
      </c>
      <c r="B623">
        <v>5284.84</v>
      </c>
      <c r="C623">
        <v>5311.66</v>
      </c>
      <c r="D623">
        <v>5225.2700000000004</v>
      </c>
      <c r="E623">
        <v>5242.79</v>
      </c>
      <c r="F623" s="12">
        <v>89705168</v>
      </c>
      <c r="G623" s="12">
        <v>1505120.38</v>
      </c>
    </row>
    <row r="624" spans="1:7">
      <c r="A624" s="9">
        <f>'(1)'!A624</f>
        <v>43192</v>
      </c>
      <c r="B624">
        <v>5237.75</v>
      </c>
      <c r="C624">
        <v>5272.72</v>
      </c>
      <c r="D624">
        <v>5224.3100000000004</v>
      </c>
      <c r="E624">
        <v>5233.3599999999997</v>
      </c>
      <c r="F624" s="12">
        <v>75894808</v>
      </c>
      <c r="G624" s="12">
        <v>1504375.63</v>
      </c>
    </row>
    <row r="625" spans="1:7">
      <c r="A625" s="9">
        <f>'(1)'!A625</f>
        <v>43193</v>
      </c>
      <c r="B625">
        <v>5252.22</v>
      </c>
      <c r="C625">
        <v>5274.94</v>
      </c>
      <c r="D625">
        <v>5235.9399999999996</v>
      </c>
      <c r="E625">
        <v>5267.26</v>
      </c>
      <c r="F625" s="12">
        <v>84991016</v>
      </c>
      <c r="G625" s="12">
        <v>1497995.75</v>
      </c>
    </row>
    <row r="626" spans="1:7">
      <c r="A626" s="9">
        <f>'(1)'!A626</f>
        <v>43194</v>
      </c>
      <c r="B626">
        <v>5259.36</v>
      </c>
      <c r="C626">
        <v>5299.23</v>
      </c>
      <c r="D626">
        <v>5258.51</v>
      </c>
      <c r="E626">
        <v>5282.75</v>
      </c>
      <c r="F626" s="12">
        <v>154906672</v>
      </c>
      <c r="G626" s="12">
        <v>1481264.63</v>
      </c>
    </row>
    <row r="627" spans="1:7">
      <c r="A627" s="9">
        <f>'(1)'!A627</f>
        <v>43195</v>
      </c>
      <c r="B627">
        <v>5263.39</v>
      </c>
      <c r="C627">
        <v>5265.44</v>
      </c>
      <c r="D627">
        <v>5210.07</v>
      </c>
      <c r="E627">
        <v>5222.84</v>
      </c>
      <c r="F627" s="12">
        <v>79297912</v>
      </c>
      <c r="G627" s="12">
        <v>1446020</v>
      </c>
    </row>
    <row r="628" spans="1:7">
      <c r="A628" s="9">
        <f>'(1)'!A628</f>
        <v>43196</v>
      </c>
      <c r="B628">
        <v>5232.12</v>
      </c>
      <c r="C628">
        <v>5255.1</v>
      </c>
      <c r="D628">
        <v>5208.51</v>
      </c>
      <c r="E628">
        <v>5252.43</v>
      </c>
      <c r="F628" s="12">
        <v>68498104</v>
      </c>
      <c r="G628" s="12">
        <v>1454964.13</v>
      </c>
    </row>
    <row r="629" spans="1:7">
      <c r="A629" s="9">
        <f>'(1)'!A629</f>
        <v>43199</v>
      </c>
      <c r="B629">
        <v>5252.78</v>
      </c>
      <c r="C629">
        <v>5257.24</v>
      </c>
      <c r="D629">
        <v>5220.26</v>
      </c>
      <c r="E629">
        <v>5239.74</v>
      </c>
      <c r="F629" s="12">
        <v>71361192</v>
      </c>
      <c r="G629" s="12">
        <v>1456266.88</v>
      </c>
    </row>
    <row r="630" spans="1:7">
      <c r="A630" s="9">
        <f>'(1)'!A630</f>
        <v>43200</v>
      </c>
      <c r="B630">
        <v>5205.17</v>
      </c>
      <c r="C630">
        <v>5231.17</v>
      </c>
      <c r="D630">
        <v>5119.29</v>
      </c>
      <c r="E630">
        <v>5167.21</v>
      </c>
      <c r="F630" s="12">
        <v>107550176</v>
      </c>
      <c r="G630" s="12">
        <v>1461069</v>
      </c>
    </row>
    <row r="631" spans="1:7">
      <c r="A631" s="9">
        <f>'(1)'!A631</f>
        <v>43201</v>
      </c>
      <c r="B631">
        <v>5115.82</v>
      </c>
      <c r="C631">
        <v>5128.71</v>
      </c>
      <c r="D631">
        <v>5059.67</v>
      </c>
      <c r="E631">
        <v>5095.22</v>
      </c>
      <c r="F631" s="12">
        <v>105530896</v>
      </c>
      <c r="G631" s="12">
        <v>1480423.75</v>
      </c>
    </row>
    <row r="632" spans="1:7">
      <c r="A632" s="9">
        <f>'(1)'!A632</f>
        <v>43202</v>
      </c>
      <c r="B632">
        <v>5106.34</v>
      </c>
      <c r="C632">
        <v>5126.99</v>
      </c>
      <c r="D632">
        <v>5043.2700000000004</v>
      </c>
      <c r="E632">
        <v>5066.28</v>
      </c>
      <c r="F632" s="12">
        <v>86186536</v>
      </c>
      <c r="G632" s="12">
        <v>1486181.75</v>
      </c>
    </row>
    <row r="633" spans="1:7">
      <c r="A633" s="9">
        <f>'(1)'!A633</f>
        <v>43203</v>
      </c>
      <c r="B633">
        <v>5141.3999999999996</v>
      </c>
      <c r="C633">
        <v>5149.05</v>
      </c>
      <c r="D633">
        <v>5100.21</v>
      </c>
      <c r="E633">
        <v>5115.74</v>
      </c>
      <c r="F633" s="12">
        <v>86886624</v>
      </c>
      <c r="G633" s="12">
        <v>1491470.5</v>
      </c>
    </row>
    <row r="634" spans="1:7">
      <c r="A634" s="9">
        <f>'(1)'!A634</f>
        <v>43206</v>
      </c>
      <c r="B634">
        <v>5073.42</v>
      </c>
      <c r="C634">
        <v>5130.4399999999996</v>
      </c>
      <c r="D634">
        <v>5038.12</v>
      </c>
      <c r="E634">
        <v>5130.4399999999996</v>
      </c>
      <c r="F634" s="12">
        <v>105356576</v>
      </c>
      <c r="G634" s="12">
        <v>1481211.75</v>
      </c>
    </row>
    <row r="635" spans="1:7">
      <c r="A635" s="9">
        <f>'(1)'!A635</f>
        <v>43207</v>
      </c>
      <c r="B635">
        <v>5152.03</v>
      </c>
      <c r="C635">
        <v>5194.9799999999996</v>
      </c>
      <c r="D635">
        <v>5134.75</v>
      </c>
      <c r="E635">
        <v>5167.3</v>
      </c>
      <c r="F635" s="12">
        <v>95239376</v>
      </c>
      <c r="G635" s="12">
        <v>1478474.5</v>
      </c>
    </row>
    <row r="636" spans="1:7">
      <c r="A636" s="9">
        <f>'(1)'!A636</f>
        <v>43208</v>
      </c>
      <c r="B636">
        <v>5144.63</v>
      </c>
      <c r="C636">
        <v>5171.62</v>
      </c>
      <c r="D636">
        <v>5118.6899999999996</v>
      </c>
      <c r="E636">
        <v>5152.12</v>
      </c>
      <c r="F636" s="12">
        <v>84388984</v>
      </c>
      <c r="G636" s="12">
        <v>1488430.75</v>
      </c>
    </row>
    <row r="637" spans="1:7">
      <c r="A637" s="9">
        <f>'(1)'!A637</f>
        <v>43209</v>
      </c>
      <c r="B637">
        <v>5155.47</v>
      </c>
      <c r="C637">
        <v>5163.63</v>
      </c>
      <c r="D637">
        <v>5094.6899999999996</v>
      </c>
      <c r="E637">
        <v>5141.8</v>
      </c>
      <c r="F637" s="12">
        <v>93931088</v>
      </c>
      <c r="G637" s="12">
        <v>1490730.88</v>
      </c>
    </row>
    <row r="638" spans="1:7">
      <c r="A638" s="9">
        <f>'(1)'!A638</f>
        <v>43210</v>
      </c>
      <c r="B638">
        <v>5216.68</v>
      </c>
      <c r="C638">
        <v>5280.61</v>
      </c>
      <c r="D638">
        <v>5213.63</v>
      </c>
      <c r="E638">
        <v>5276.67</v>
      </c>
      <c r="F638" s="12">
        <v>97617456</v>
      </c>
      <c r="G638" s="12">
        <v>1475119</v>
      </c>
    </row>
    <row r="639" spans="1:7">
      <c r="A639" s="9">
        <f>'(1)'!A639</f>
        <v>43213</v>
      </c>
      <c r="B639">
        <v>5256.25</v>
      </c>
      <c r="C639">
        <v>5282.72</v>
      </c>
      <c r="D639">
        <v>5243.02</v>
      </c>
      <c r="E639">
        <v>5258.24</v>
      </c>
      <c r="F639" s="12">
        <v>70983712</v>
      </c>
      <c r="G639" s="12">
        <v>1484570.13</v>
      </c>
    </row>
    <row r="640" spans="1:7">
      <c r="A640" s="9">
        <f>'(1)'!A640</f>
        <v>43214</v>
      </c>
      <c r="B640">
        <v>5271</v>
      </c>
      <c r="C640">
        <v>5289.72</v>
      </c>
      <c r="D640">
        <v>5247.57</v>
      </c>
      <c r="E640">
        <v>5263.39</v>
      </c>
      <c r="F640" s="12">
        <v>62546448</v>
      </c>
      <c r="G640" s="12">
        <v>1481590.75</v>
      </c>
    </row>
    <row r="641" spans="1:7">
      <c r="A641" s="9">
        <f>'(1)'!A641</f>
        <v>43215</v>
      </c>
      <c r="B641">
        <v>5299.58</v>
      </c>
      <c r="C641">
        <v>5312.88</v>
      </c>
      <c r="D641">
        <v>5281.58</v>
      </c>
      <c r="E641">
        <v>5307.56</v>
      </c>
      <c r="F641" s="12">
        <v>80505600</v>
      </c>
      <c r="G641" s="12">
        <v>1461213.5</v>
      </c>
    </row>
    <row r="642" spans="1:7">
      <c r="A642" s="9">
        <f>'(1)'!A642</f>
        <v>43216</v>
      </c>
      <c r="B642">
        <v>5301.44</v>
      </c>
      <c r="C642">
        <v>5303.32</v>
      </c>
      <c r="D642">
        <v>5264.27</v>
      </c>
      <c r="E642">
        <v>5277.94</v>
      </c>
      <c r="F642" s="12">
        <v>70341752</v>
      </c>
      <c r="G642" s="12">
        <v>1440120.25</v>
      </c>
    </row>
    <row r="643" spans="1:7">
      <c r="A643" s="9">
        <f>'(1)'!A643</f>
        <v>43217</v>
      </c>
      <c r="B643">
        <v>5280.66</v>
      </c>
      <c r="C643">
        <v>5309.97</v>
      </c>
      <c r="D643">
        <v>5266.36</v>
      </c>
      <c r="E643">
        <v>5309.22</v>
      </c>
      <c r="F643" s="12">
        <v>84745936</v>
      </c>
      <c r="G643" s="12">
        <v>1432535.75</v>
      </c>
    </row>
    <row r="644" spans="1:7">
      <c r="A644" s="9">
        <f>'(1)'!A644</f>
        <v>43220</v>
      </c>
      <c r="B644">
        <v>5318.13</v>
      </c>
      <c r="C644">
        <v>5339.05</v>
      </c>
      <c r="D644">
        <v>5303.38</v>
      </c>
      <c r="E644">
        <v>5315.02</v>
      </c>
      <c r="F644" s="12">
        <v>70487880</v>
      </c>
      <c r="G644" s="12">
        <v>1446161.25</v>
      </c>
    </row>
    <row r="645" spans="1:7">
      <c r="A645" s="9">
        <f>'(1)'!A645</f>
        <v>43221</v>
      </c>
      <c r="B645">
        <v>5322.41</v>
      </c>
      <c r="C645">
        <v>5322.41</v>
      </c>
      <c r="D645">
        <v>5298.94</v>
      </c>
      <c r="E645">
        <v>5312.96</v>
      </c>
      <c r="F645" s="12">
        <v>62184708</v>
      </c>
      <c r="G645" s="12">
        <v>1451115.38</v>
      </c>
    </row>
    <row r="646" spans="1:7">
      <c r="A646" s="9">
        <f>'(1)'!A646</f>
        <v>43222</v>
      </c>
      <c r="B646">
        <v>5325.63</v>
      </c>
      <c r="C646">
        <v>5370.23</v>
      </c>
      <c r="D646">
        <v>5317.12</v>
      </c>
      <c r="E646">
        <v>5353.54</v>
      </c>
      <c r="F646" s="12">
        <v>84250512</v>
      </c>
      <c r="G646" s="12">
        <v>1462027.13</v>
      </c>
    </row>
    <row r="647" spans="1:7">
      <c r="A647" s="9">
        <f>'(1)'!A647</f>
        <v>43223</v>
      </c>
      <c r="B647">
        <v>5360.45</v>
      </c>
      <c r="C647">
        <v>5381.74</v>
      </c>
      <c r="D647">
        <v>5359.63</v>
      </c>
      <c r="E647">
        <v>5380.17</v>
      </c>
      <c r="F647" s="12">
        <v>85082352</v>
      </c>
      <c r="G647" s="12">
        <v>1462027.13</v>
      </c>
    </row>
    <row r="648" spans="1:7">
      <c r="A648" s="9">
        <f>'(1)'!A648</f>
        <v>43224</v>
      </c>
      <c r="B648">
        <v>5389.82</v>
      </c>
      <c r="C648">
        <v>5397.84</v>
      </c>
      <c r="D648">
        <v>5377.11</v>
      </c>
      <c r="E648">
        <v>5391.64</v>
      </c>
      <c r="F648" s="12">
        <v>76380720</v>
      </c>
      <c r="G648" s="12">
        <v>1461988.13</v>
      </c>
    </row>
    <row r="649" spans="1:7">
      <c r="A649" s="9">
        <f>'(1)'!A649</f>
        <v>43227</v>
      </c>
      <c r="B649">
        <v>5395.13</v>
      </c>
      <c r="C649">
        <v>5425.79</v>
      </c>
      <c r="D649">
        <v>5381.11</v>
      </c>
      <c r="E649">
        <v>5412.83</v>
      </c>
      <c r="F649" s="12">
        <v>90044008</v>
      </c>
      <c r="G649" s="12">
        <v>1459578.38</v>
      </c>
    </row>
    <row r="650" spans="1:7">
      <c r="A650" s="9">
        <f>'(1)'!A650</f>
        <v>43228</v>
      </c>
      <c r="B650">
        <v>5404.72</v>
      </c>
      <c r="C650">
        <v>5440.84</v>
      </c>
      <c r="D650">
        <v>5392.58</v>
      </c>
      <c r="E650">
        <v>5438.55</v>
      </c>
      <c r="F650" s="12">
        <v>67880136</v>
      </c>
      <c r="G650" s="12">
        <v>1457139.75</v>
      </c>
    </row>
    <row r="651" spans="1:7">
      <c r="A651" s="9">
        <f>'(1)'!A651</f>
        <v>43229</v>
      </c>
      <c r="B651">
        <v>5428.18</v>
      </c>
      <c r="C651">
        <v>5446.7</v>
      </c>
      <c r="D651">
        <v>5414.4</v>
      </c>
      <c r="E651">
        <v>5444.16</v>
      </c>
      <c r="F651" s="12">
        <v>93583968</v>
      </c>
      <c r="G651" s="12">
        <v>1495701.88</v>
      </c>
    </row>
    <row r="652" spans="1:7">
      <c r="A652" s="9">
        <f>'(1)'!A652</f>
        <v>43230</v>
      </c>
      <c r="B652">
        <v>5414.15</v>
      </c>
      <c r="C652">
        <v>5442.32</v>
      </c>
      <c r="D652">
        <v>5388.67</v>
      </c>
      <c r="E652">
        <v>5413.3</v>
      </c>
      <c r="F652" s="12">
        <v>80470472</v>
      </c>
      <c r="G652" s="12">
        <v>1490350</v>
      </c>
    </row>
    <row r="653" spans="1:7">
      <c r="A653" s="9">
        <f>'(1)'!A653</f>
        <v>43231</v>
      </c>
      <c r="B653">
        <v>5416.75</v>
      </c>
      <c r="C653">
        <v>5460.01</v>
      </c>
      <c r="D653">
        <v>5407.58</v>
      </c>
      <c r="E653">
        <v>5453.58</v>
      </c>
      <c r="F653" s="12">
        <v>85751464</v>
      </c>
      <c r="G653" s="12">
        <v>1491886.13</v>
      </c>
    </row>
    <row r="654" spans="1:7">
      <c r="A654" s="9">
        <f>'(1)'!A654</f>
        <v>43234</v>
      </c>
      <c r="B654">
        <v>5454.25</v>
      </c>
      <c r="C654">
        <v>5483.19</v>
      </c>
      <c r="D654">
        <v>5453.97</v>
      </c>
      <c r="E654">
        <v>5483.19</v>
      </c>
      <c r="F654" s="12">
        <v>73330136</v>
      </c>
      <c r="G654" s="12">
        <v>1506739.75</v>
      </c>
    </row>
    <row r="655" spans="1:7">
      <c r="A655" s="9">
        <f>'(1)'!A655</f>
        <v>43235</v>
      </c>
      <c r="B655">
        <v>5477.44</v>
      </c>
      <c r="C655">
        <v>5521.44</v>
      </c>
      <c r="D655">
        <v>5474.48</v>
      </c>
      <c r="E655">
        <v>5520.5</v>
      </c>
      <c r="F655" s="12">
        <v>75636448</v>
      </c>
      <c r="G655" s="12">
        <v>1499025.88</v>
      </c>
    </row>
    <row r="656" spans="1:7">
      <c r="A656" s="9">
        <f>'(1)'!A656</f>
        <v>43236</v>
      </c>
      <c r="B656">
        <v>5511.46</v>
      </c>
      <c r="C656">
        <v>5538.73</v>
      </c>
      <c r="D656">
        <v>5509.08</v>
      </c>
      <c r="E656">
        <v>5529.22</v>
      </c>
      <c r="F656" s="12">
        <v>96885744</v>
      </c>
      <c r="G656" s="12">
        <v>1508043.75</v>
      </c>
    </row>
    <row r="657" spans="1:7">
      <c r="A657" s="9">
        <f>'(1)'!A657</f>
        <v>43237</v>
      </c>
      <c r="B657">
        <v>5515.36</v>
      </c>
      <c r="C657">
        <v>5523.78</v>
      </c>
      <c r="D657">
        <v>5489.63</v>
      </c>
      <c r="E657">
        <v>5501.66</v>
      </c>
      <c r="F657" s="12">
        <v>81710672</v>
      </c>
      <c r="G657" s="12">
        <v>1509914.25</v>
      </c>
    </row>
    <row r="658" spans="1:7">
      <c r="A658" s="9">
        <f>'(1)'!A658</f>
        <v>43238</v>
      </c>
      <c r="B658">
        <v>5495.71</v>
      </c>
      <c r="C658">
        <v>5516.05</v>
      </c>
      <c r="D658">
        <v>5485.99</v>
      </c>
      <c r="E658">
        <v>5516.05</v>
      </c>
      <c r="F658" s="12">
        <v>87972152</v>
      </c>
      <c r="G658" s="12">
        <v>1509779.88</v>
      </c>
    </row>
    <row r="659" spans="1:7">
      <c r="A659" s="9">
        <f>'(1)'!A659</f>
        <v>43241</v>
      </c>
      <c r="B659">
        <v>5511.94</v>
      </c>
      <c r="C659">
        <v>5532.12</v>
      </c>
      <c r="D659">
        <v>5503.7</v>
      </c>
      <c r="E659">
        <v>5531.42</v>
      </c>
      <c r="F659" s="12">
        <v>47001976</v>
      </c>
      <c r="G659" s="12">
        <v>1520255.5</v>
      </c>
    </row>
    <row r="660" spans="1:7">
      <c r="A660" s="9">
        <f>'(1)'!A660</f>
        <v>43242</v>
      </c>
      <c r="B660">
        <v>5523.91</v>
      </c>
      <c r="C660">
        <v>5529.15</v>
      </c>
      <c r="D660">
        <v>5496.39</v>
      </c>
      <c r="E660">
        <v>5521.93</v>
      </c>
      <c r="F660" s="12">
        <v>72378584</v>
      </c>
      <c r="G660" s="12">
        <v>1527414.63</v>
      </c>
    </row>
    <row r="661" spans="1:7">
      <c r="A661" s="9">
        <f>'(1)'!A661</f>
        <v>43243</v>
      </c>
      <c r="B661">
        <v>5520.65</v>
      </c>
      <c r="C661">
        <v>5535.24</v>
      </c>
      <c r="D661">
        <v>5511.58</v>
      </c>
      <c r="E661">
        <v>5534.63</v>
      </c>
      <c r="F661" s="12">
        <v>75148688</v>
      </c>
      <c r="G661" s="12">
        <v>1528891.75</v>
      </c>
    </row>
    <row r="662" spans="1:7">
      <c r="A662" s="9">
        <f>'(1)'!A662</f>
        <v>43244</v>
      </c>
      <c r="B662">
        <v>5532.37</v>
      </c>
      <c r="C662">
        <v>5547.2</v>
      </c>
      <c r="D662">
        <v>5522.91</v>
      </c>
      <c r="E662">
        <v>5545.95</v>
      </c>
      <c r="F662" s="12">
        <v>50487432</v>
      </c>
      <c r="G662" s="12">
        <v>1535164.88</v>
      </c>
    </row>
    <row r="663" spans="1:7">
      <c r="A663" s="9">
        <f>'(1)'!A663</f>
        <v>43245</v>
      </c>
      <c r="B663">
        <v>5533.41</v>
      </c>
      <c r="C663">
        <v>5544.74</v>
      </c>
      <c r="D663">
        <v>5521.34</v>
      </c>
      <c r="E663">
        <v>5541.94</v>
      </c>
      <c r="F663" s="12">
        <v>63184352</v>
      </c>
      <c r="G663" s="12">
        <v>1542440.5</v>
      </c>
    </row>
    <row r="664" spans="1:7">
      <c r="A664" s="9">
        <f>'(1)'!A664</f>
        <v>43249</v>
      </c>
      <c r="B664">
        <v>5539.05</v>
      </c>
      <c r="C664">
        <v>5542.21</v>
      </c>
      <c r="D664">
        <v>5524.44</v>
      </c>
      <c r="E664">
        <v>5540.68</v>
      </c>
      <c r="F664" s="12">
        <v>61833320</v>
      </c>
      <c r="G664" s="12">
        <v>1543987.5</v>
      </c>
    </row>
    <row r="665" spans="1:7">
      <c r="A665" s="9">
        <f>'(1)'!A665</f>
        <v>43250</v>
      </c>
      <c r="B665">
        <v>5529.39</v>
      </c>
      <c r="C665">
        <v>5563.36</v>
      </c>
      <c r="D665">
        <v>5527.64</v>
      </c>
      <c r="E665">
        <v>5553.16</v>
      </c>
      <c r="F665" s="12">
        <v>91154240</v>
      </c>
      <c r="G665" s="12">
        <v>1535911.25</v>
      </c>
    </row>
    <row r="666" spans="1:7">
      <c r="A666" s="9">
        <f>'(1)'!A666</f>
        <v>43251</v>
      </c>
      <c r="B666">
        <v>5546.39</v>
      </c>
      <c r="C666">
        <v>5570.96</v>
      </c>
      <c r="D666">
        <v>5540.67</v>
      </c>
      <c r="E666">
        <v>5567.54</v>
      </c>
      <c r="F666" s="12">
        <v>78617376</v>
      </c>
      <c r="G666" s="12">
        <v>1547271.63</v>
      </c>
    </row>
    <row r="667" spans="1:7">
      <c r="A667" s="9">
        <f>'(1)'!A667</f>
        <v>43252</v>
      </c>
      <c r="B667">
        <v>5570.39</v>
      </c>
      <c r="C667">
        <v>5621.92</v>
      </c>
      <c r="D667">
        <v>5570.04</v>
      </c>
      <c r="E667">
        <v>5621.92</v>
      </c>
      <c r="F667" s="12">
        <v>82802280</v>
      </c>
      <c r="G667" s="12">
        <v>1556895.5</v>
      </c>
    </row>
    <row r="668" spans="1:7">
      <c r="A668" s="9">
        <f>'(1)'!A668</f>
        <v>43255</v>
      </c>
      <c r="B668">
        <v>5610.14</v>
      </c>
      <c r="C668">
        <v>5643.15</v>
      </c>
      <c r="D668">
        <v>5603.35</v>
      </c>
      <c r="E668">
        <v>5614.51</v>
      </c>
      <c r="F668" s="12">
        <v>118747000</v>
      </c>
      <c r="G668" s="12">
        <v>1568149.75</v>
      </c>
    </row>
    <row r="669" spans="1:7">
      <c r="A669" s="9">
        <f>'(1)'!A669</f>
        <v>43256</v>
      </c>
      <c r="B669">
        <v>5626.7</v>
      </c>
      <c r="C669">
        <v>5657.44</v>
      </c>
      <c r="D669">
        <v>5626.18</v>
      </c>
      <c r="E669">
        <v>5637.51</v>
      </c>
      <c r="F669" s="12">
        <v>50920472</v>
      </c>
      <c r="G669" s="12">
        <v>1568149.75</v>
      </c>
    </row>
    <row r="670" spans="1:7">
      <c r="A670" s="9">
        <f>'(1)'!A670</f>
        <v>43257</v>
      </c>
      <c r="B670">
        <v>5637.94</v>
      </c>
      <c r="C670">
        <v>5653.09</v>
      </c>
      <c r="D670">
        <v>5628.93</v>
      </c>
      <c r="E670">
        <v>5640.1</v>
      </c>
      <c r="F670" s="12">
        <v>85180696</v>
      </c>
      <c r="G670" s="12">
        <v>1570874.88</v>
      </c>
    </row>
    <row r="671" spans="1:7">
      <c r="A671" s="9">
        <f>'(1)'!A671</f>
        <v>43258</v>
      </c>
      <c r="B671">
        <v>5626.02</v>
      </c>
      <c r="C671">
        <v>5626.02</v>
      </c>
      <c r="D671">
        <v>5544.41</v>
      </c>
      <c r="E671">
        <v>5565.85</v>
      </c>
      <c r="F671" s="12">
        <v>103851472</v>
      </c>
      <c r="G671" s="12">
        <v>1562959.88</v>
      </c>
    </row>
    <row r="672" spans="1:7">
      <c r="A672" s="9">
        <f>'(1)'!A672</f>
        <v>43259</v>
      </c>
      <c r="B672">
        <v>5576.65</v>
      </c>
      <c r="C672">
        <v>5598.65</v>
      </c>
      <c r="D672">
        <v>5523.22</v>
      </c>
      <c r="E672">
        <v>5548.45</v>
      </c>
      <c r="F672" s="12">
        <v>87867184</v>
      </c>
      <c r="G672" s="12">
        <v>1568142</v>
      </c>
    </row>
    <row r="673" spans="1:7">
      <c r="A673" s="9">
        <f>'(1)'!A673</f>
        <v>43262</v>
      </c>
      <c r="B673">
        <v>5570.73</v>
      </c>
      <c r="C673">
        <v>5592.16</v>
      </c>
      <c r="D673">
        <v>5519.78</v>
      </c>
      <c r="E673">
        <v>5542.55</v>
      </c>
      <c r="F673" s="12">
        <v>90526304</v>
      </c>
      <c r="G673" s="12">
        <v>1571858.13</v>
      </c>
    </row>
    <row r="674" spans="1:7">
      <c r="A674" s="9">
        <f>'(1)'!A674</f>
        <v>43263</v>
      </c>
      <c r="B674">
        <v>5565.66</v>
      </c>
      <c r="C674">
        <v>5577.38</v>
      </c>
      <c r="D674">
        <v>5492.3</v>
      </c>
      <c r="E674">
        <v>5508.93</v>
      </c>
      <c r="F674" s="12">
        <v>60516992</v>
      </c>
      <c r="G674" s="12">
        <v>1570263.75</v>
      </c>
    </row>
    <row r="675" spans="1:7">
      <c r="A675" s="9">
        <f>'(1)'!A675</f>
        <v>43264</v>
      </c>
      <c r="B675">
        <v>5466.48</v>
      </c>
      <c r="C675">
        <v>5480.18</v>
      </c>
      <c r="D675">
        <v>5389.61</v>
      </c>
      <c r="E675">
        <v>5438.06</v>
      </c>
      <c r="F675" s="12">
        <v>146381968</v>
      </c>
      <c r="G675" s="12">
        <v>1573375.38</v>
      </c>
    </row>
    <row r="676" spans="1:7">
      <c r="A676" s="9">
        <f>'(1)'!A676</f>
        <v>43265</v>
      </c>
      <c r="B676">
        <v>5420.15</v>
      </c>
      <c r="C676">
        <v>5434.24</v>
      </c>
      <c r="D676">
        <v>5386.15</v>
      </c>
      <c r="E676">
        <v>5427.35</v>
      </c>
      <c r="F676" s="12">
        <v>120567856</v>
      </c>
      <c r="G676" s="12">
        <v>1576676.13</v>
      </c>
    </row>
    <row r="677" spans="1:7">
      <c r="A677" s="9">
        <f>'(1)'!A677</f>
        <v>43266</v>
      </c>
      <c r="B677">
        <v>5440.95</v>
      </c>
      <c r="C677">
        <v>5453.01</v>
      </c>
      <c r="D677">
        <v>5381.38</v>
      </c>
      <c r="E677">
        <v>5398.4</v>
      </c>
      <c r="F677" s="12">
        <v>148939808</v>
      </c>
      <c r="G677" s="12">
        <v>1576344.63</v>
      </c>
    </row>
    <row r="678" spans="1:7">
      <c r="A678" s="9">
        <f>'(1)'!A678</f>
        <v>43269</v>
      </c>
      <c r="B678">
        <v>5440.42</v>
      </c>
      <c r="C678">
        <v>5482.56</v>
      </c>
      <c r="D678">
        <v>5438.31</v>
      </c>
      <c r="E678">
        <v>5465.53</v>
      </c>
      <c r="F678" s="12">
        <v>102473440</v>
      </c>
      <c r="G678" s="12">
        <v>1571495.13</v>
      </c>
    </row>
    <row r="679" spans="1:7">
      <c r="A679" s="9">
        <f>'(1)'!A679</f>
        <v>43270</v>
      </c>
      <c r="B679">
        <v>5497.74</v>
      </c>
      <c r="C679">
        <v>5501.48</v>
      </c>
      <c r="D679">
        <v>5468.92</v>
      </c>
      <c r="E679">
        <v>5472.91</v>
      </c>
      <c r="F679" s="12">
        <v>81720592</v>
      </c>
      <c r="G679" s="12">
        <v>1575564.38</v>
      </c>
    </row>
    <row r="680" spans="1:7">
      <c r="A680" s="9">
        <f>'(1)'!A680</f>
        <v>43271</v>
      </c>
      <c r="B680">
        <v>5464.88</v>
      </c>
      <c r="C680">
        <v>5512.82</v>
      </c>
      <c r="D680">
        <v>5460.95</v>
      </c>
      <c r="E680">
        <v>5460.95</v>
      </c>
      <c r="F680" s="12">
        <v>86681424</v>
      </c>
      <c r="G680" s="12">
        <v>1580709.88</v>
      </c>
    </row>
    <row r="681" spans="1:7">
      <c r="A681" s="9">
        <f>'(1)'!A681</f>
        <v>43272</v>
      </c>
      <c r="B681">
        <v>5470.58</v>
      </c>
      <c r="C681">
        <v>5480.31</v>
      </c>
      <c r="D681">
        <v>5419.94</v>
      </c>
      <c r="E681">
        <v>5457.56</v>
      </c>
      <c r="F681" s="12">
        <v>90986512</v>
      </c>
      <c r="G681" s="12">
        <v>1595567.38</v>
      </c>
    </row>
    <row r="682" spans="1:7">
      <c r="A682" s="9">
        <f>'(1)'!A682</f>
        <v>43273</v>
      </c>
      <c r="B682">
        <v>5482.61</v>
      </c>
      <c r="C682">
        <v>5500.32</v>
      </c>
      <c r="D682">
        <v>5440.66</v>
      </c>
      <c r="E682">
        <v>5448.36</v>
      </c>
      <c r="F682" s="12">
        <v>82752152</v>
      </c>
      <c r="G682" s="12">
        <v>1593492.63</v>
      </c>
    </row>
    <row r="683" spans="1:7">
      <c r="A683" s="9">
        <f>'(1)'!A683</f>
        <v>43276</v>
      </c>
      <c r="B683">
        <v>5419.71</v>
      </c>
      <c r="C683">
        <v>5458.85</v>
      </c>
      <c r="D683">
        <v>5405.36</v>
      </c>
      <c r="E683">
        <v>5450.22</v>
      </c>
      <c r="F683" s="12">
        <v>82074016</v>
      </c>
      <c r="G683" s="12">
        <v>1600710.88</v>
      </c>
    </row>
    <row r="684" spans="1:7">
      <c r="A684" s="9">
        <f>'(1)'!A684</f>
        <v>43277</v>
      </c>
      <c r="B684">
        <v>5459.81</v>
      </c>
      <c r="C684">
        <v>5480.42</v>
      </c>
      <c r="D684">
        <v>5451.13</v>
      </c>
      <c r="E684">
        <v>5473.91</v>
      </c>
      <c r="F684" s="12">
        <v>90206552</v>
      </c>
      <c r="G684" s="12">
        <v>1600922.75</v>
      </c>
    </row>
    <row r="685" spans="1:7">
      <c r="A685" s="9">
        <f>'(1)'!A685</f>
        <v>43278</v>
      </c>
      <c r="B685">
        <v>5494.83</v>
      </c>
      <c r="C685">
        <v>5496.47</v>
      </c>
      <c r="D685">
        <v>5448.7</v>
      </c>
      <c r="E685">
        <v>5453.37</v>
      </c>
      <c r="F685" s="12">
        <v>80987976</v>
      </c>
      <c r="G685" s="12">
        <v>1580544.25</v>
      </c>
    </row>
    <row r="686" spans="1:7">
      <c r="A686" s="9">
        <f>'(1)'!A686</f>
        <v>43279</v>
      </c>
      <c r="B686">
        <v>5457.31</v>
      </c>
      <c r="C686">
        <v>5474.01</v>
      </c>
      <c r="D686">
        <v>5447.9</v>
      </c>
      <c r="E686">
        <v>5452.73</v>
      </c>
      <c r="F686" s="12">
        <v>85283160</v>
      </c>
      <c r="G686" s="12">
        <v>1575749.13</v>
      </c>
    </row>
    <row r="687" spans="1:7">
      <c r="A687" s="9">
        <f>'(1)'!A687</f>
        <v>43280</v>
      </c>
      <c r="B687">
        <v>5420.39</v>
      </c>
      <c r="C687">
        <v>5543.29</v>
      </c>
      <c r="D687">
        <v>5408.3</v>
      </c>
      <c r="E687">
        <v>5528.46</v>
      </c>
      <c r="F687" s="12">
        <v>102999448</v>
      </c>
      <c r="G687" s="12">
        <v>1574657.63</v>
      </c>
    </row>
    <row r="688" spans="1:7">
      <c r="A688" s="9">
        <f>'(1)'!A688</f>
        <v>43283</v>
      </c>
      <c r="B688">
        <v>5542.82</v>
      </c>
      <c r="C688">
        <v>5560.62</v>
      </c>
      <c r="D688">
        <v>5501.88</v>
      </c>
      <c r="E688">
        <v>5501.88</v>
      </c>
      <c r="F688" s="12">
        <v>195423632</v>
      </c>
      <c r="G688" s="12">
        <v>1565843.5</v>
      </c>
    </row>
    <row r="689" spans="1:7">
      <c r="A689" s="9">
        <f>'(1)'!A689</f>
        <v>43284</v>
      </c>
      <c r="B689">
        <v>5487.7</v>
      </c>
      <c r="C689">
        <v>5491.84</v>
      </c>
      <c r="D689">
        <v>5418.48</v>
      </c>
      <c r="E689">
        <v>5450.48</v>
      </c>
      <c r="F689" s="12">
        <v>87261520</v>
      </c>
      <c r="G689" s="12">
        <v>1545909.13</v>
      </c>
    </row>
    <row r="690" spans="1:7">
      <c r="A690" s="9">
        <f>'(1)'!A690</f>
        <v>43286</v>
      </c>
      <c r="B690">
        <v>5387.81</v>
      </c>
      <c r="C690">
        <v>5398.04</v>
      </c>
      <c r="D690">
        <v>5366.05</v>
      </c>
      <c r="E690">
        <v>5390.63</v>
      </c>
      <c r="F690" s="12">
        <v>90473776</v>
      </c>
      <c r="G690" s="12">
        <v>1543219.38</v>
      </c>
    </row>
    <row r="691" spans="1:7">
      <c r="A691" s="9">
        <f>'(1)'!A691</f>
        <v>43287</v>
      </c>
      <c r="B691">
        <v>5418.2</v>
      </c>
      <c r="C691">
        <v>5418.2</v>
      </c>
      <c r="D691">
        <v>5372.04</v>
      </c>
      <c r="E691">
        <v>5372.31</v>
      </c>
      <c r="F691" s="12">
        <v>86024768</v>
      </c>
      <c r="G691" s="12">
        <v>1535770.5</v>
      </c>
    </row>
    <row r="692" spans="1:7">
      <c r="A692" s="9">
        <f>'(1)'!A692</f>
        <v>43290</v>
      </c>
      <c r="B692">
        <v>5386.88</v>
      </c>
      <c r="C692">
        <v>5396.47</v>
      </c>
      <c r="D692">
        <v>5302.09</v>
      </c>
      <c r="E692">
        <v>5316.01</v>
      </c>
      <c r="F692" s="12">
        <v>95331088</v>
      </c>
      <c r="G692" s="12">
        <v>1554552.75</v>
      </c>
    </row>
    <row r="693" spans="1:7">
      <c r="A693" s="9">
        <f>'(1)'!A693</f>
        <v>43291</v>
      </c>
      <c r="B693">
        <v>5330.05</v>
      </c>
      <c r="C693">
        <v>5389.32</v>
      </c>
      <c r="D693">
        <v>5327.03</v>
      </c>
      <c r="E693">
        <v>5387.38</v>
      </c>
      <c r="F693" s="12">
        <v>76335480</v>
      </c>
      <c r="G693" s="12">
        <v>1557960.25</v>
      </c>
    </row>
    <row r="694" spans="1:7">
      <c r="A694" s="9"/>
      <c r="B694">
        <v>5350.96</v>
      </c>
      <c r="C694">
        <v>5362.33</v>
      </c>
      <c r="D694">
        <v>5283.86</v>
      </c>
      <c r="E694">
        <v>5283.86</v>
      </c>
      <c r="F694" s="12">
        <v>63911472</v>
      </c>
      <c r="G694" s="12">
        <v>1563158</v>
      </c>
    </row>
    <row r="695" spans="1:7">
      <c r="A695" s="9"/>
      <c r="B695">
        <v>5308.88</v>
      </c>
      <c r="C695">
        <v>5315.56</v>
      </c>
      <c r="D695">
        <v>5281.29</v>
      </c>
      <c r="E695">
        <v>5281.29</v>
      </c>
      <c r="F695" s="12">
        <v>68747056</v>
      </c>
      <c r="G695" s="12">
        <v>1560547.25</v>
      </c>
    </row>
    <row r="696" spans="1:7">
      <c r="A696" s="9"/>
      <c r="B696">
        <v>5284.46</v>
      </c>
      <c r="C696">
        <v>5371.58</v>
      </c>
      <c r="D696">
        <v>5246.41</v>
      </c>
      <c r="E696">
        <v>5327.2</v>
      </c>
      <c r="F696" s="12">
        <v>94319984</v>
      </c>
      <c r="G696" s="12">
        <v>1555267.63</v>
      </c>
    </row>
    <row r="697" spans="1:7">
      <c r="A697" s="9"/>
      <c r="B697">
        <v>5308.44</v>
      </c>
      <c r="C697">
        <v>5341.09</v>
      </c>
      <c r="D697">
        <v>5250.22</v>
      </c>
      <c r="E697">
        <v>5275.64</v>
      </c>
      <c r="F697" s="12">
        <v>94263904</v>
      </c>
      <c r="G697" s="12">
        <v>1557867.25</v>
      </c>
    </row>
    <row r="698" spans="1:7">
      <c r="A698" s="9"/>
      <c r="B698">
        <v>5335.24</v>
      </c>
      <c r="C698">
        <v>5357.95</v>
      </c>
      <c r="D698">
        <v>5318.47</v>
      </c>
      <c r="E698">
        <v>5323.53</v>
      </c>
      <c r="F698" s="12">
        <v>99411392</v>
      </c>
      <c r="G698" s="12">
        <v>1565043.88</v>
      </c>
    </row>
    <row r="699" spans="1:7">
      <c r="A699" s="9"/>
      <c r="B699">
        <v>5264.4</v>
      </c>
      <c r="C699">
        <v>5293.4</v>
      </c>
      <c r="D699">
        <v>5242.6400000000003</v>
      </c>
      <c r="E699">
        <v>5276.76</v>
      </c>
      <c r="F699" s="12">
        <v>87136192</v>
      </c>
      <c r="G699" s="12">
        <v>1558597.5</v>
      </c>
    </row>
    <row r="700" spans="1:7">
      <c r="A700" s="9"/>
      <c r="B700">
        <v>5302.36</v>
      </c>
      <c r="C700">
        <v>5336.2</v>
      </c>
      <c r="D700">
        <v>5284.13</v>
      </c>
      <c r="E700">
        <v>5316.77</v>
      </c>
      <c r="F700" s="12">
        <v>82239032</v>
      </c>
      <c r="G700" s="12">
        <v>1559571.75</v>
      </c>
    </row>
    <row r="701" spans="1:7">
      <c r="A701" s="9"/>
      <c r="B701">
        <v>5313.96</v>
      </c>
      <c r="C701">
        <v>5333.22</v>
      </c>
      <c r="D701">
        <v>5307.2</v>
      </c>
      <c r="E701">
        <v>5320.5</v>
      </c>
      <c r="F701" s="12">
        <v>65942644</v>
      </c>
      <c r="G701" s="12">
        <v>1581530.38</v>
      </c>
    </row>
    <row r="702" spans="1:7">
      <c r="A702" s="9"/>
      <c r="B702">
        <v>5326.02</v>
      </c>
      <c r="C702">
        <v>5391.57</v>
      </c>
      <c r="D702">
        <v>5324.52</v>
      </c>
      <c r="E702">
        <v>5366.32</v>
      </c>
      <c r="F702" s="12">
        <v>98447568</v>
      </c>
      <c r="G702" s="12">
        <v>1574126.38</v>
      </c>
    </row>
    <row r="703" spans="1:7">
      <c r="A703" s="9"/>
      <c r="B703">
        <v>5387.18</v>
      </c>
      <c r="C703">
        <v>5393.46</v>
      </c>
      <c r="D703">
        <v>5345.46</v>
      </c>
      <c r="E703">
        <v>5375.77</v>
      </c>
      <c r="F703" s="12">
        <v>74893384</v>
      </c>
      <c r="G703" s="12">
        <v>1589705.5</v>
      </c>
    </row>
    <row r="704" spans="1:7">
      <c r="A704" s="9"/>
      <c r="B704">
        <v>5403.04</v>
      </c>
      <c r="C704">
        <v>5418.95</v>
      </c>
      <c r="D704">
        <v>5384.6</v>
      </c>
      <c r="E704">
        <v>5398.11</v>
      </c>
      <c r="F704" s="12">
        <v>70112552</v>
      </c>
      <c r="G704" s="12">
        <v>1571046.88</v>
      </c>
    </row>
    <row r="705" spans="1:7">
      <c r="A705" s="9"/>
      <c r="B705">
        <v>5410.19</v>
      </c>
      <c r="C705">
        <v>5412.37</v>
      </c>
      <c r="D705">
        <v>5406.24</v>
      </c>
      <c r="E705">
        <v>5406.97</v>
      </c>
      <c r="G705" s="12">
        <v>1565096.5</v>
      </c>
    </row>
    <row r="706" spans="1:7">
      <c r="A706" s="9"/>
      <c r="G706" s="12">
        <v>1548932</v>
      </c>
    </row>
    <row r="707" spans="1:7">
      <c r="A707" s="9"/>
      <c r="G707" s="12">
        <v>1568790.75</v>
      </c>
    </row>
    <row r="708" spans="1:7">
      <c r="A708" s="9"/>
      <c r="G708" s="12">
        <v>1537752.13</v>
      </c>
    </row>
    <row r="709" spans="1:7">
      <c r="A709" s="9"/>
      <c r="G709" s="12">
        <v>1537905.5</v>
      </c>
    </row>
    <row r="710" spans="1:7">
      <c r="A710" s="9"/>
      <c r="G710" s="12">
        <v>1550717.75</v>
      </c>
    </row>
    <row r="711" spans="1:7">
      <c r="A711" s="9"/>
      <c r="G711" s="12">
        <v>1536027.63</v>
      </c>
    </row>
    <row r="712" spans="1:7">
      <c r="A712" s="9"/>
      <c r="G712" s="12">
        <v>1550816.63</v>
      </c>
    </row>
    <row r="713" spans="1:7">
      <c r="A713" s="9"/>
      <c r="G713" s="12">
        <v>1536250.75</v>
      </c>
    </row>
    <row r="714" spans="1:7">
      <c r="A714" s="9"/>
      <c r="G714" s="12">
        <v>1548220.5</v>
      </c>
    </row>
    <row r="715" spans="1:7">
      <c r="A715" s="9"/>
      <c r="G715" s="12">
        <v>1548791.75</v>
      </c>
    </row>
    <row r="716" spans="1:7">
      <c r="A716" s="9"/>
      <c r="G716" s="12">
        <v>1559788.63</v>
      </c>
    </row>
    <row r="717" spans="1:7">
      <c r="A717" s="9"/>
      <c r="G717" s="12">
        <v>1563691</v>
      </c>
    </row>
    <row r="718" spans="1:7">
      <c r="A718" s="9"/>
      <c r="G718" s="12">
        <v>1570682.25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Name!B36</f>
        <v>BNDGLB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_xll.BDH($A$4,B$4,$B$1,$B$2,"Dates","H","Period","D","Direction","V","cols=1;rows=715")</f>
        <v>#NAME?</v>
      </c>
      <c r="C5" t="e">
        <f ca="1">_xll.BDH($A$4,C$4,$B$1,$B$2,"Dates","H","Period","D","Direction","V","cols=1;rows=715")</f>
        <v>#NAME?</v>
      </c>
      <c r="D5" t="e">
        <f ca="1">_xll.BDH($A$4,D$4,$B$1,$B$2,"Dates","H","Period","D","Direction","V","cols=1;rows=715")</f>
        <v>#NAME?</v>
      </c>
      <c r="E5" t="e">
        <f ca="1">_xll.BDH($A$4,E$4,$B$1,$B$2,"Dates","H","Period","D","Direction","V","cols=1;rows=715")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1.9788000000000001</v>
      </c>
      <c r="C6">
        <v>2.0263</v>
      </c>
      <c r="D6">
        <v>1.9769999999999999</v>
      </c>
      <c r="E6">
        <v>2.0175000000000001</v>
      </c>
      <c r="F6" s="12">
        <v>0</v>
      </c>
      <c r="G6" s="12">
        <v>871522.79</v>
      </c>
    </row>
    <row r="7" spans="1:7">
      <c r="A7" s="9">
        <f>'(1)'!A7</f>
        <v>42293</v>
      </c>
      <c r="B7">
        <v>2.0245000000000002</v>
      </c>
      <c r="C7">
        <v>2.0350999999999999</v>
      </c>
      <c r="D7">
        <v>1.9981</v>
      </c>
      <c r="E7">
        <v>2.0333999999999999</v>
      </c>
      <c r="F7" s="12">
        <v>0</v>
      </c>
      <c r="G7" s="12">
        <v>878368.24</v>
      </c>
    </row>
    <row r="8" spans="1:7">
      <c r="A8" s="9">
        <f>'(1)'!A8</f>
        <v>42296</v>
      </c>
      <c r="B8">
        <v>2.0228000000000002</v>
      </c>
      <c r="C8">
        <v>2.0546000000000002</v>
      </c>
      <c r="D8">
        <v>2.0122</v>
      </c>
      <c r="E8">
        <v>2.0228000000000002</v>
      </c>
      <c r="F8" s="12">
        <v>0</v>
      </c>
      <c r="G8" s="12">
        <v>889829.75</v>
      </c>
    </row>
    <row r="9" spans="1:7">
      <c r="A9" s="9">
        <f>'(1)'!A9</f>
        <v>42297</v>
      </c>
      <c r="B9">
        <v>2.0209999999999999</v>
      </c>
      <c r="C9">
        <v>2.0775999999999999</v>
      </c>
      <c r="D9">
        <v>2.0122</v>
      </c>
      <c r="E9">
        <v>2.0670000000000002</v>
      </c>
      <c r="F9" s="12">
        <v>0</v>
      </c>
      <c r="G9" s="12">
        <v>890052.13</v>
      </c>
    </row>
    <row r="10" spans="1:7">
      <c r="A10" s="9">
        <f>'(1)'!A10</f>
        <v>42298</v>
      </c>
      <c r="B10">
        <v>2.0564</v>
      </c>
      <c r="C10">
        <v>2.0705999999999998</v>
      </c>
      <c r="D10">
        <v>2.0156999999999998</v>
      </c>
      <c r="E10">
        <v>2.0228000000000002</v>
      </c>
      <c r="F10" s="12">
        <v>0</v>
      </c>
      <c r="G10" s="12">
        <v>886939.52</v>
      </c>
    </row>
    <row r="11" spans="1:7">
      <c r="A11" s="9">
        <f>'(1)'!A11</f>
        <v>42299</v>
      </c>
      <c r="B11">
        <v>2.0192999999999999</v>
      </c>
      <c r="C11">
        <v>2.0529000000000002</v>
      </c>
      <c r="D11">
        <v>2.0015999999999998</v>
      </c>
      <c r="E11">
        <v>2.0263</v>
      </c>
      <c r="F11" s="12">
        <v>0</v>
      </c>
      <c r="G11" s="12">
        <v>897491.88</v>
      </c>
    </row>
    <row r="12" spans="1:7">
      <c r="A12" s="9">
        <f>'(1)'!A12</f>
        <v>42300</v>
      </c>
      <c r="B12">
        <v>2.0352000000000001</v>
      </c>
      <c r="C12">
        <v>2.0973000000000002</v>
      </c>
      <c r="D12">
        <v>2.0209999999999999</v>
      </c>
      <c r="E12">
        <v>2.0865999999999998</v>
      </c>
      <c r="F12" s="12">
        <v>0</v>
      </c>
      <c r="G12" s="12">
        <v>888900.31</v>
      </c>
    </row>
    <row r="13" spans="1:7">
      <c r="A13" s="9">
        <f>'(1)'!A13</f>
        <v>42303</v>
      </c>
      <c r="B13">
        <v>2.0813000000000001</v>
      </c>
      <c r="C13">
        <v>2.0831</v>
      </c>
      <c r="D13">
        <v>2.0493999999999999</v>
      </c>
      <c r="E13">
        <v>2.0564</v>
      </c>
      <c r="F13" s="12">
        <v>0</v>
      </c>
      <c r="G13" s="12">
        <v>889007.55</v>
      </c>
    </row>
    <row r="14" spans="1:7">
      <c r="A14" s="9">
        <f>'(1)'!A14</f>
        <v>42304</v>
      </c>
      <c r="B14">
        <v>2.0529000000000002</v>
      </c>
      <c r="C14">
        <v>2.0581999999999998</v>
      </c>
      <c r="D14">
        <v>2.0068999999999999</v>
      </c>
      <c r="E14">
        <v>2.0369999999999999</v>
      </c>
      <c r="F14" s="12">
        <v>0</v>
      </c>
      <c r="G14" s="12">
        <v>888447.5</v>
      </c>
    </row>
    <row r="15" spans="1:7">
      <c r="A15" s="9">
        <f>'(1)'!A15</f>
        <v>42305</v>
      </c>
      <c r="B15">
        <v>2.0405000000000002</v>
      </c>
      <c r="C15">
        <v>2.1044999999999998</v>
      </c>
      <c r="D15">
        <v>2.0264000000000002</v>
      </c>
      <c r="E15">
        <v>2.1009000000000002</v>
      </c>
      <c r="F15" s="12">
        <v>0</v>
      </c>
      <c r="G15" s="12">
        <v>890357.1</v>
      </c>
    </row>
    <row r="16" spans="1:7">
      <c r="A16" s="9">
        <f>'(1)'!A16</f>
        <v>42306</v>
      </c>
      <c r="B16">
        <v>2.0901999999999998</v>
      </c>
      <c r="C16">
        <v>2.1779000000000002</v>
      </c>
      <c r="D16">
        <v>2.0796000000000001</v>
      </c>
      <c r="E16">
        <v>2.1724999999999999</v>
      </c>
      <c r="F16" s="12">
        <v>0</v>
      </c>
      <c r="G16" s="12">
        <v>889291.06</v>
      </c>
    </row>
    <row r="17" spans="1:7">
      <c r="A17" s="9">
        <f>'(1)'!A17</f>
        <v>42307</v>
      </c>
      <c r="B17">
        <v>2.1617000000000002</v>
      </c>
      <c r="C17">
        <v>2.1816</v>
      </c>
      <c r="D17">
        <v>2.1402999999999999</v>
      </c>
      <c r="E17">
        <v>2.1421000000000001</v>
      </c>
      <c r="F17" s="12">
        <v>0</v>
      </c>
      <c r="G17" s="12">
        <v>882488.55</v>
      </c>
    </row>
    <row r="18" spans="1:7">
      <c r="A18" s="9">
        <f>'(1)'!A18</f>
        <v>42310</v>
      </c>
      <c r="B18">
        <v>2.1421999999999999</v>
      </c>
      <c r="C18">
        <v>2.1869999999999998</v>
      </c>
      <c r="D18">
        <v>2.1278000000000001</v>
      </c>
      <c r="E18">
        <v>2.1709000000000001</v>
      </c>
      <c r="F18" s="12">
        <v>0</v>
      </c>
      <c r="G18" s="12">
        <v>901727.91</v>
      </c>
    </row>
    <row r="19" spans="1:7">
      <c r="A19" s="9">
        <f>'(1)'!A19</f>
        <v>42311</v>
      </c>
      <c r="B19">
        <v>2.1637</v>
      </c>
      <c r="C19">
        <v>2.2231999999999998</v>
      </c>
      <c r="D19">
        <v>2.1637</v>
      </c>
      <c r="E19">
        <v>2.2105000000000001</v>
      </c>
      <c r="F19" s="12">
        <v>0</v>
      </c>
      <c r="G19" s="12">
        <v>894631.85</v>
      </c>
    </row>
    <row r="20" spans="1:7">
      <c r="A20" s="9">
        <f>'(1)'!A20</f>
        <v>42312</v>
      </c>
      <c r="B20">
        <v>2.2086999999999999</v>
      </c>
      <c r="C20">
        <v>2.2395</v>
      </c>
      <c r="D20">
        <v>2.1960999999999999</v>
      </c>
      <c r="E20">
        <v>2.2250000000000001</v>
      </c>
      <c r="F20" s="12">
        <v>0</v>
      </c>
      <c r="G20" s="12">
        <v>890841.59999999998</v>
      </c>
    </row>
    <row r="21" spans="1:7">
      <c r="A21" s="9">
        <f>'(1)'!A21</f>
        <v>42313</v>
      </c>
      <c r="B21">
        <v>2.2250000000000001</v>
      </c>
      <c r="C21">
        <v>2.2612999999999999</v>
      </c>
      <c r="D21">
        <v>2.2178</v>
      </c>
      <c r="E21">
        <v>2.2323</v>
      </c>
      <c r="F21" s="12">
        <v>0</v>
      </c>
      <c r="G21" s="12">
        <v>893160.9</v>
      </c>
    </row>
    <row r="22" spans="1:7">
      <c r="A22" s="9">
        <f>'(1)'!A22</f>
        <v>42314</v>
      </c>
      <c r="B22">
        <v>2.2341000000000002</v>
      </c>
      <c r="C22">
        <v>2.3472</v>
      </c>
      <c r="D22">
        <v>2.2216</v>
      </c>
      <c r="E22">
        <v>2.3252000000000002</v>
      </c>
      <c r="F22" s="12">
        <v>0</v>
      </c>
      <c r="G22" s="12">
        <v>867446.45</v>
      </c>
    </row>
    <row r="23" spans="1:7">
      <c r="A23" s="9">
        <f>'(1)'!A23</f>
        <v>42317</v>
      </c>
      <c r="B23">
        <v>2.3252000000000002</v>
      </c>
      <c r="C23">
        <v>2.3746999999999998</v>
      </c>
      <c r="D23">
        <v>2.3233999999999999</v>
      </c>
      <c r="E23">
        <v>2.3435999999999999</v>
      </c>
      <c r="F23" s="12">
        <v>0</v>
      </c>
      <c r="G23" s="12">
        <v>853548.55</v>
      </c>
    </row>
    <row r="24" spans="1:7">
      <c r="A24" s="9">
        <f>'(1)'!A24</f>
        <v>42318</v>
      </c>
      <c r="B24">
        <v>2.3435999999999999</v>
      </c>
      <c r="C24">
        <v>2.3511000000000002</v>
      </c>
      <c r="D24">
        <v>2.3090000000000002</v>
      </c>
      <c r="E24">
        <v>2.3418999999999999</v>
      </c>
      <c r="F24" s="12">
        <v>0</v>
      </c>
      <c r="G24" s="12">
        <v>861593.05</v>
      </c>
    </row>
    <row r="25" spans="1:7">
      <c r="A25" s="9">
        <f>'(1)'!A25</f>
        <v>42319</v>
      </c>
      <c r="B25">
        <v>2.3300999999999998</v>
      </c>
      <c r="C25">
        <v>2.3300999999999998</v>
      </c>
      <c r="D25">
        <v>2.3300999999999998</v>
      </c>
      <c r="E25">
        <v>2.3300999999999998</v>
      </c>
      <c r="F25" s="12">
        <v>0</v>
      </c>
      <c r="G25" s="12">
        <v>863260.18</v>
      </c>
    </row>
    <row r="26" spans="1:7">
      <c r="A26" s="9">
        <f>'(1)'!A26</f>
        <v>42320</v>
      </c>
      <c r="B26">
        <v>2.3300999999999998</v>
      </c>
      <c r="C26">
        <v>2.3416000000000001</v>
      </c>
      <c r="D26">
        <v>2.2974999999999999</v>
      </c>
      <c r="E26">
        <v>2.3115999999999999</v>
      </c>
      <c r="F26" s="12">
        <v>0</v>
      </c>
      <c r="G26" s="12">
        <v>856904.52</v>
      </c>
    </row>
    <row r="27" spans="1:7">
      <c r="A27" s="9">
        <f>'(1)'!A27</f>
        <v>42321</v>
      </c>
      <c r="B27">
        <v>2.3151000000000002</v>
      </c>
      <c r="C27">
        <v>2.3186</v>
      </c>
      <c r="D27">
        <v>2.2658</v>
      </c>
      <c r="E27">
        <v>2.2658</v>
      </c>
      <c r="F27" s="12">
        <v>0</v>
      </c>
      <c r="G27" s="12">
        <v>847108.13</v>
      </c>
    </row>
    <row r="28" spans="1:7">
      <c r="A28" s="9">
        <f>'(1)'!A28</f>
        <v>42324</v>
      </c>
      <c r="B28">
        <v>2.2412000000000001</v>
      </c>
      <c r="C28">
        <v>2.2763</v>
      </c>
      <c r="D28">
        <v>2.2359999999999998</v>
      </c>
      <c r="E28">
        <v>2.2675999999999998</v>
      </c>
      <c r="F28" s="12">
        <v>0</v>
      </c>
      <c r="G28" s="12">
        <v>856974.9</v>
      </c>
    </row>
    <row r="29" spans="1:7">
      <c r="A29" s="9">
        <f>'(1)'!A29</f>
        <v>42325</v>
      </c>
      <c r="B29">
        <v>2.2746</v>
      </c>
      <c r="C29">
        <v>2.3115999999999999</v>
      </c>
      <c r="D29">
        <v>2.2446999999999999</v>
      </c>
      <c r="E29">
        <v>2.2658</v>
      </c>
      <c r="F29" s="12">
        <v>0</v>
      </c>
      <c r="G29" s="12">
        <v>858033.57</v>
      </c>
    </row>
    <row r="30" spans="1:7">
      <c r="A30" s="9">
        <f>'(1)'!A30</f>
        <v>42326</v>
      </c>
      <c r="B30">
        <v>2.2711000000000001</v>
      </c>
      <c r="C30">
        <v>2.2974999999999999</v>
      </c>
      <c r="D30">
        <v>2.2570000000000001</v>
      </c>
      <c r="E30">
        <v>2.2728000000000002</v>
      </c>
      <c r="F30" s="12">
        <v>0</v>
      </c>
      <c r="G30" s="12">
        <v>866877.98</v>
      </c>
    </row>
    <row r="31" spans="1:7">
      <c r="A31" s="9">
        <f>'(1)'!A31</f>
        <v>42327</v>
      </c>
      <c r="B31">
        <v>2.2728000000000002</v>
      </c>
      <c r="C31">
        <v>2.2746</v>
      </c>
      <c r="D31">
        <v>2.2307000000000001</v>
      </c>
      <c r="E31">
        <v>2.2482000000000002</v>
      </c>
      <c r="F31" s="12">
        <v>0</v>
      </c>
      <c r="G31" s="12">
        <v>869996.43</v>
      </c>
    </row>
    <row r="32" spans="1:7">
      <c r="A32" s="9">
        <f>'(1)'!A32</f>
        <v>42328</v>
      </c>
      <c r="B32">
        <v>2.2534999999999998</v>
      </c>
      <c r="C32">
        <v>2.2640000000000002</v>
      </c>
      <c r="D32">
        <v>2.2288999999999999</v>
      </c>
      <c r="E32">
        <v>2.2622999999999998</v>
      </c>
      <c r="F32" s="12">
        <v>0</v>
      </c>
      <c r="G32" s="12">
        <v>879955.67</v>
      </c>
    </row>
    <row r="33" spans="1:7">
      <c r="A33" s="9">
        <f>'(1)'!A33</f>
        <v>42331</v>
      </c>
      <c r="B33">
        <v>2.2622999999999998</v>
      </c>
      <c r="C33">
        <v>2.2957999999999998</v>
      </c>
      <c r="D33">
        <v>2.2376999999999998</v>
      </c>
      <c r="E33">
        <v>2.2376999999999998</v>
      </c>
      <c r="F33" s="12">
        <v>0</v>
      </c>
      <c r="G33" s="12">
        <v>881064.82</v>
      </c>
    </row>
    <row r="34" spans="1:7">
      <c r="A34" s="9">
        <f>'(1)'!A34</f>
        <v>42332</v>
      </c>
      <c r="B34">
        <v>2.2393999999999998</v>
      </c>
      <c r="C34">
        <v>2.25</v>
      </c>
      <c r="D34">
        <v>2.2044000000000001</v>
      </c>
      <c r="E34">
        <v>2.2376999999999998</v>
      </c>
      <c r="F34" s="12">
        <v>0</v>
      </c>
      <c r="G34" s="12">
        <v>876805.24</v>
      </c>
    </row>
    <row r="35" spans="1:7">
      <c r="A35" s="9">
        <f>'(1)'!A35</f>
        <v>42333</v>
      </c>
      <c r="B35">
        <v>2.2376999999999998</v>
      </c>
      <c r="C35">
        <v>2.2464</v>
      </c>
      <c r="D35">
        <v>2.2218999999999998</v>
      </c>
      <c r="E35">
        <v>2.2341000000000002</v>
      </c>
      <c r="F35" s="12">
        <v>0</v>
      </c>
      <c r="G35" s="12">
        <v>880387.13</v>
      </c>
    </row>
    <row r="36" spans="1:7">
      <c r="A36" s="9">
        <f>'(1)'!A36</f>
        <v>42335</v>
      </c>
      <c r="B36">
        <v>2.2341000000000002</v>
      </c>
      <c r="C36">
        <v>2.2341000000000002</v>
      </c>
      <c r="D36">
        <v>2.2341000000000002</v>
      </c>
      <c r="E36">
        <v>2.2341000000000002</v>
      </c>
      <c r="F36" s="12">
        <v>0</v>
      </c>
      <c r="G36" s="12">
        <v>880387.13</v>
      </c>
    </row>
    <row r="37" spans="1:7">
      <c r="A37" s="9">
        <f>'(1)'!A37</f>
        <v>42338</v>
      </c>
      <c r="B37">
        <v>2.2341000000000002</v>
      </c>
      <c r="C37">
        <v>2.2341000000000002</v>
      </c>
      <c r="D37">
        <v>2.2025000000000001</v>
      </c>
      <c r="E37">
        <v>2.2201</v>
      </c>
      <c r="F37" s="12">
        <v>0</v>
      </c>
      <c r="G37" s="12">
        <v>887316.08</v>
      </c>
    </row>
    <row r="38" spans="1:7">
      <c r="A38" s="9">
        <f>'(1)'!A38</f>
        <v>42339</v>
      </c>
      <c r="B38">
        <v>2.2147999999999999</v>
      </c>
      <c r="C38">
        <v>2.2429000000000001</v>
      </c>
      <c r="D38">
        <v>2.2042999999999999</v>
      </c>
      <c r="E38">
        <v>2.206</v>
      </c>
      <c r="F38" s="12">
        <v>0</v>
      </c>
      <c r="G38" s="12">
        <v>880617.2</v>
      </c>
    </row>
    <row r="39" spans="1:7">
      <c r="A39" s="9">
        <f>'(1)'!A39</f>
        <v>42340</v>
      </c>
      <c r="B39">
        <v>2.2130000000000001</v>
      </c>
      <c r="C39">
        <v>2.2376</v>
      </c>
      <c r="D39">
        <v>2.1431</v>
      </c>
      <c r="E39">
        <v>2.1431</v>
      </c>
      <c r="F39" s="12">
        <v>0</v>
      </c>
      <c r="G39" s="12">
        <v>892691.29</v>
      </c>
    </row>
    <row r="40" spans="1:7">
      <c r="A40" s="9">
        <f>'(1)'!A40</f>
        <v>42341</v>
      </c>
      <c r="B40">
        <v>2.1536</v>
      </c>
      <c r="C40">
        <v>2.1989999999999998</v>
      </c>
      <c r="D40">
        <v>2.1518000000000002</v>
      </c>
      <c r="E40">
        <v>2.1797</v>
      </c>
      <c r="F40" s="12">
        <v>0</v>
      </c>
      <c r="G40" s="12">
        <v>874790.78</v>
      </c>
    </row>
    <row r="41" spans="1:7">
      <c r="A41" s="9">
        <f>'(1)'!A41</f>
        <v>42342</v>
      </c>
      <c r="B41">
        <v>2.1831999999999998</v>
      </c>
      <c r="C41">
        <v>2.3454999999999999</v>
      </c>
      <c r="D41">
        <v>2.1762000000000001</v>
      </c>
      <c r="E41">
        <v>2.3136000000000001</v>
      </c>
      <c r="F41" s="12">
        <v>0</v>
      </c>
      <c r="G41" s="12">
        <v>861406.78</v>
      </c>
    </row>
    <row r="42" spans="1:7">
      <c r="A42" s="9">
        <f>'(1)'!A42</f>
        <v>42345</v>
      </c>
      <c r="B42">
        <v>2.3012000000000001</v>
      </c>
      <c r="C42">
        <v>2.3563000000000001</v>
      </c>
      <c r="D42">
        <v>2.2587000000000002</v>
      </c>
      <c r="E42">
        <v>2.2692999999999999</v>
      </c>
      <c r="F42" s="12">
        <v>0</v>
      </c>
      <c r="G42" s="12">
        <v>876910.56</v>
      </c>
    </row>
    <row r="43" spans="1:7">
      <c r="A43" s="9">
        <f>'(1)'!A43</f>
        <v>42346</v>
      </c>
      <c r="B43">
        <v>2.2799</v>
      </c>
      <c r="C43">
        <v>2.2906</v>
      </c>
      <c r="D43">
        <v>2.2023999999999999</v>
      </c>
      <c r="E43">
        <v>2.2288000000000001</v>
      </c>
      <c r="F43" s="12">
        <v>0</v>
      </c>
      <c r="G43" s="12">
        <v>874515.26</v>
      </c>
    </row>
    <row r="44" spans="1:7">
      <c r="A44" s="9">
        <f>'(1)'!A44</f>
        <v>42347</v>
      </c>
      <c r="B44">
        <v>2.2323</v>
      </c>
      <c r="C44">
        <v>2.2429000000000001</v>
      </c>
      <c r="D44">
        <v>2.1953999999999998</v>
      </c>
      <c r="E44">
        <v>2.2181999999999999</v>
      </c>
      <c r="F44" s="12">
        <v>0</v>
      </c>
      <c r="G44" s="12">
        <v>873194.89</v>
      </c>
    </row>
    <row r="45" spans="1:7">
      <c r="A45" s="9">
        <f>'(1)'!A45</f>
        <v>42348</v>
      </c>
      <c r="B45">
        <v>2.2235</v>
      </c>
      <c r="C45">
        <v>2.2692999999999999</v>
      </c>
      <c r="D45">
        <v>2.1953999999999998</v>
      </c>
      <c r="E45">
        <v>2.2164000000000001</v>
      </c>
      <c r="F45" s="12">
        <v>0</v>
      </c>
      <c r="G45" s="12">
        <v>868097.51</v>
      </c>
    </row>
    <row r="46" spans="1:7">
      <c r="A46" s="9">
        <f>'(1)'!A46</f>
        <v>42349</v>
      </c>
      <c r="B46">
        <v>2.2147000000000001</v>
      </c>
      <c r="C46">
        <v>2.2376</v>
      </c>
      <c r="D46">
        <v>2.2040999999999999</v>
      </c>
      <c r="E46">
        <v>2.2305000000000001</v>
      </c>
      <c r="F46" s="12">
        <v>0</v>
      </c>
      <c r="G46" s="12">
        <v>861839.35</v>
      </c>
    </row>
    <row r="47" spans="1:7">
      <c r="A47" s="9">
        <f>'(1)'!A47</f>
        <v>42352</v>
      </c>
      <c r="B47">
        <v>2.2323</v>
      </c>
      <c r="C47">
        <v>2.2376</v>
      </c>
      <c r="D47">
        <v>2.1183000000000001</v>
      </c>
      <c r="E47">
        <v>2.1269999999999998</v>
      </c>
      <c r="F47" s="12">
        <v>0</v>
      </c>
      <c r="G47" s="12">
        <v>858735.43</v>
      </c>
    </row>
    <row r="48" spans="1:7">
      <c r="A48" s="9">
        <f>'(1)'!A48</f>
        <v>42353</v>
      </c>
      <c r="B48">
        <v>2.1444999999999999</v>
      </c>
      <c r="C48">
        <v>2.2305000000000001</v>
      </c>
      <c r="D48">
        <v>2.1356999999999999</v>
      </c>
      <c r="E48">
        <v>2.2217000000000002</v>
      </c>
      <c r="F48" s="12">
        <v>0</v>
      </c>
      <c r="G48" s="12">
        <v>856261.85</v>
      </c>
    </row>
    <row r="49" spans="1:7">
      <c r="A49" s="9">
        <f>'(1)'!A49</f>
        <v>42354</v>
      </c>
      <c r="B49">
        <v>2.2181999999999999</v>
      </c>
      <c r="C49">
        <v>2.2888000000000002</v>
      </c>
      <c r="D49">
        <v>2.2004999999999999</v>
      </c>
      <c r="E49">
        <v>2.2658</v>
      </c>
      <c r="F49" s="12">
        <v>0</v>
      </c>
      <c r="G49" s="12">
        <v>864964.37</v>
      </c>
    </row>
    <row r="50" spans="1:7">
      <c r="A50" s="9">
        <f>'(1)'!A50</f>
        <v>42355</v>
      </c>
      <c r="B50">
        <v>2.2640000000000002</v>
      </c>
      <c r="C50">
        <v>2.3279999999999998</v>
      </c>
      <c r="D50">
        <v>2.2481</v>
      </c>
      <c r="E50">
        <v>2.2959999999999998</v>
      </c>
      <c r="F50" s="12">
        <v>0</v>
      </c>
      <c r="G50" s="12">
        <v>881479.58</v>
      </c>
    </row>
    <row r="51" spans="1:7">
      <c r="A51" s="9">
        <f>'(1)'!A51</f>
        <v>42356</v>
      </c>
      <c r="B51">
        <v>2.2818000000000001</v>
      </c>
      <c r="C51">
        <v>2.2835000000000001</v>
      </c>
      <c r="D51">
        <v>2.2216</v>
      </c>
      <c r="E51">
        <v>2.2233999999999998</v>
      </c>
      <c r="F51" s="12">
        <v>0</v>
      </c>
      <c r="G51" s="12">
        <v>876758.58</v>
      </c>
    </row>
    <row r="52" spans="1:7">
      <c r="A52" s="9">
        <f>'(1)'!A52</f>
        <v>42359</v>
      </c>
      <c r="B52">
        <v>2.2286999999999999</v>
      </c>
      <c r="C52">
        <v>2.2322000000000002</v>
      </c>
      <c r="D52">
        <v>2.1758999999999999</v>
      </c>
      <c r="E52">
        <v>2.2040000000000002</v>
      </c>
      <c r="F52" s="12">
        <v>0</v>
      </c>
      <c r="G52" s="12">
        <v>866918.26</v>
      </c>
    </row>
    <row r="53" spans="1:7">
      <c r="A53" s="9">
        <f>'(1)'!A53</f>
        <v>42360</v>
      </c>
      <c r="B53">
        <v>2.2004999999999999</v>
      </c>
      <c r="C53">
        <v>2.2233999999999998</v>
      </c>
      <c r="D53">
        <v>2.1705999999999999</v>
      </c>
      <c r="E53">
        <v>2.1917</v>
      </c>
      <c r="F53" s="12">
        <v>0</v>
      </c>
      <c r="G53" s="12">
        <v>872007.72</v>
      </c>
    </row>
    <row r="54" spans="1:7">
      <c r="A54" s="9">
        <f>'(1)'!A54</f>
        <v>42361</v>
      </c>
      <c r="B54">
        <v>2.1934</v>
      </c>
      <c r="C54">
        <v>2.2374999999999998</v>
      </c>
      <c r="D54">
        <v>2.1827999999999999</v>
      </c>
      <c r="E54">
        <v>2.2357</v>
      </c>
      <c r="F54" s="12">
        <v>0</v>
      </c>
      <c r="G54" s="12">
        <v>875605.17</v>
      </c>
    </row>
    <row r="55" spans="1:7">
      <c r="A55" s="9">
        <f>'(1)'!A55</f>
        <v>42362</v>
      </c>
      <c r="B55">
        <v>2.234</v>
      </c>
      <c r="C55">
        <v>2.2782</v>
      </c>
      <c r="D55">
        <v>2.2303999999999999</v>
      </c>
      <c r="E55">
        <v>2.2534000000000001</v>
      </c>
      <c r="F55" s="12">
        <v>0</v>
      </c>
      <c r="G55" s="12">
        <v>885286.34</v>
      </c>
    </row>
    <row r="56" spans="1:7">
      <c r="A56" s="9">
        <f>'(1)'!A56</f>
        <v>42366</v>
      </c>
      <c r="B56">
        <v>2.2534000000000001</v>
      </c>
      <c r="C56">
        <v>2.2641</v>
      </c>
      <c r="D56">
        <v>2.2374999999999998</v>
      </c>
      <c r="E56">
        <v>2.2410000000000001</v>
      </c>
      <c r="F56" s="12">
        <v>0</v>
      </c>
      <c r="G56" s="12">
        <v>884914.87</v>
      </c>
    </row>
    <row r="57" spans="1:7">
      <c r="A57" s="9">
        <f>'(1)'!A57</f>
        <v>42367</v>
      </c>
      <c r="B57">
        <v>2.2410000000000001</v>
      </c>
      <c r="C57">
        <v>2.2410000000000001</v>
      </c>
      <c r="D57">
        <v>2.2410000000000001</v>
      </c>
      <c r="E57">
        <v>2.2410000000000001</v>
      </c>
      <c r="F57" s="12">
        <v>0</v>
      </c>
      <c r="G57" s="12">
        <v>884914.87</v>
      </c>
    </row>
    <row r="58" spans="1:7">
      <c r="A58" s="9">
        <f>'(1)'!A58</f>
        <v>42368</v>
      </c>
      <c r="B58">
        <v>2.2515999999999998</v>
      </c>
      <c r="C58">
        <v>2.2551999999999999</v>
      </c>
      <c r="D58">
        <v>2.2109000000000001</v>
      </c>
      <c r="E58">
        <v>2.2303999999999999</v>
      </c>
      <c r="F58" s="12">
        <v>0</v>
      </c>
      <c r="G58" s="12">
        <v>889359.74</v>
      </c>
    </row>
    <row r="59" spans="1:7">
      <c r="A59" s="9">
        <f>'(1)'!A59</f>
        <v>42369</v>
      </c>
      <c r="B59">
        <v>2.2286000000000001</v>
      </c>
      <c r="C59">
        <v>2.3174999999999999</v>
      </c>
      <c r="D59">
        <v>2.2198000000000002</v>
      </c>
      <c r="E59">
        <v>2.3050000000000002</v>
      </c>
      <c r="F59" s="12">
        <v>0</v>
      </c>
      <c r="G59" s="12">
        <v>897015.05</v>
      </c>
    </row>
    <row r="60" spans="1:7">
      <c r="A60" s="9">
        <f>'(1)'!A60</f>
        <v>42373</v>
      </c>
      <c r="B60">
        <v>2.2978999999999998</v>
      </c>
      <c r="C60">
        <v>2.3228</v>
      </c>
      <c r="D60">
        <v>2.2835999999999999</v>
      </c>
      <c r="E60">
        <v>2.2942999999999998</v>
      </c>
      <c r="F60" s="12">
        <v>0</v>
      </c>
      <c r="G60" s="12">
        <v>891682.19</v>
      </c>
    </row>
    <row r="61" spans="1:7">
      <c r="A61" s="9">
        <f>'(1)'!A61</f>
        <v>42374</v>
      </c>
      <c r="B61">
        <v>2.2926000000000002</v>
      </c>
      <c r="C61">
        <v>2.3050000000000002</v>
      </c>
      <c r="D61">
        <v>2.2641</v>
      </c>
      <c r="E61">
        <v>2.2694000000000001</v>
      </c>
      <c r="F61" s="12">
        <v>0</v>
      </c>
      <c r="G61" s="12">
        <v>884019.18</v>
      </c>
    </row>
    <row r="62" spans="1:7">
      <c r="A62" s="9">
        <f>'(1)'!A62</f>
        <v>42375</v>
      </c>
      <c r="B62">
        <v>2.2694000000000001</v>
      </c>
      <c r="C62">
        <v>2.2694000000000001</v>
      </c>
      <c r="D62">
        <v>2.2694000000000001</v>
      </c>
      <c r="E62">
        <v>2.2694000000000001</v>
      </c>
      <c r="F62" s="12">
        <v>0</v>
      </c>
      <c r="G62" s="12">
        <v>884019.18</v>
      </c>
    </row>
    <row r="63" spans="1:7">
      <c r="A63" s="9">
        <f>'(1)'!A63</f>
        <v>42376</v>
      </c>
      <c r="B63">
        <v>2.2854000000000001</v>
      </c>
      <c r="C63">
        <v>2.2907999999999999</v>
      </c>
      <c r="D63">
        <v>2.1985000000000001</v>
      </c>
      <c r="E63">
        <v>2.2427999999999999</v>
      </c>
      <c r="F63" s="12">
        <v>0</v>
      </c>
      <c r="G63" s="12">
        <v>873451.42</v>
      </c>
    </row>
    <row r="64" spans="1:7">
      <c r="A64" s="9">
        <f>'(1)'!A64</f>
        <v>42377</v>
      </c>
      <c r="B64">
        <v>2.2391999999999999</v>
      </c>
      <c r="C64">
        <v>2.2622999999999998</v>
      </c>
      <c r="D64">
        <v>2.2214999999999998</v>
      </c>
      <c r="E64">
        <v>2.2357</v>
      </c>
      <c r="F64" s="12">
        <v>0</v>
      </c>
      <c r="G64" s="12">
        <v>890572.78</v>
      </c>
    </row>
    <row r="65" spans="1:7">
      <c r="A65" s="9">
        <f>'(1)'!A65</f>
        <v>42380</v>
      </c>
      <c r="B65">
        <v>2.2321</v>
      </c>
      <c r="C65">
        <v>2.2427999999999999</v>
      </c>
      <c r="D65">
        <v>2.1667000000000001</v>
      </c>
      <c r="E65">
        <v>2.1701999999999999</v>
      </c>
      <c r="F65" s="12">
        <v>0</v>
      </c>
      <c r="G65" s="12">
        <v>888512.19</v>
      </c>
    </row>
    <row r="66" spans="1:7">
      <c r="A66" s="9">
        <f>'(1)'!A66</f>
        <v>42381</v>
      </c>
      <c r="B66">
        <v>2.1808000000000001</v>
      </c>
      <c r="C66">
        <v>2.1983999999999999</v>
      </c>
      <c r="D66">
        <v>2.1173999999999999</v>
      </c>
      <c r="E66">
        <v>2.1455000000000002</v>
      </c>
      <c r="F66" s="12">
        <v>0</v>
      </c>
      <c r="G66" s="12">
        <v>870807.48</v>
      </c>
    </row>
    <row r="67" spans="1:7">
      <c r="A67" s="9">
        <f>'(1)'!A67</f>
        <v>42382</v>
      </c>
      <c r="B67">
        <v>2.1507999999999998</v>
      </c>
      <c r="C67">
        <v>2.2107999999999999</v>
      </c>
      <c r="D67">
        <v>2.1103000000000001</v>
      </c>
      <c r="E67">
        <v>2.1156000000000001</v>
      </c>
      <c r="F67" s="12">
        <v>0</v>
      </c>
      <c r="G67" s="12">
        <v>858800.78</v>
      </c>
    </row>
    <row r="68" spans="1:7">
      <c r="A68" s="9">
        <f>'(1)'!A68</f>
        <v>42383</v>
      </c>
      <c r="B68">
        <v>2.1225999999999998</v>
      </c>
      <c r="C68">
        <v>2.1772</v>
      </c>
      <c r="D68">
        <v>2.1084999999999998</v>
      </c>
      <c r="E68">
        <v>2.1753999999999998</v>
      </c>
      <c r="F68" s="12">
        <v>0</v>
      </c>
      <c r="G68" s="12">
        <v>863396.19</v>
      </c>
    </row>
    <row r="69" spans="1:7">
      <c r="A69" s="9">
        <f>'(1)'!A69</f>
        <v>42384</v>
      </c>
      <c r="B69">
        <v>2.1718999999999999</v>
      </c>
      <c r="C69">
        <v>2.1983999999999999</v>
      </c>
      <c r="D69">
        <v>2.0787</v>
      </c>
      <c r="E69">
        <v>2.1032000000000002</v>
      </c>
      <c r="F69" s="12">
        <v>0</v>
      </c>
      <c r="G69" s="12">
        <v>857788.52</v>
      </c>
    </row>
    <row r="70" spans="1:7">
      <c r="A70" s="9">
        <f>'(1)'!A70</f>
        <v>42388</v>
      </c>
      <c r="B70">
        <v>2.1154999999999999</v>
      </c>
      <c r="C70">
        <v>2.1488999999999998</v>
      </c>
      <c r="D70">
        <v>2.0402</v>
      </c>
      <c r="E70">
        <v>2.0926999999999998</v>
      </c>
      <c r="F70" s="12">
        <v>0</v>
      </c>
      <c r="G70" s="12">
        <v>845079.76</v>
      </c>
    </row>
    <row r="71" spans="1:7">
      <c r="A71" s="9">
        <f>'(1)'!A71</f>
        <v>42389</v>
      </c>
      <c r="B71">
        <v>2.0752000000000002</v>
      </c>
      <c r="C71">
        <v>2.1206999999999998</v>
      </c>
      <c r="D71">
        <v>2.0472000000000001</v>
      </c>
      <c r="E71">
        <v>2.0874000000000001</v>
      </c>
      <c r="F71" s="12">
        <v>0</v>
      </c>
      <c r="G71" s="12">
        <v>844803.4</v>
      </c>
    </row>
    <row r="72" spans="1:7">
      <c r="A72" s="9">
        <f>'(1)'!A72</f>
        <v>42390</v>
      </c>
      <c r="B72">
        <v>2.0979000000000001</v>
      </c>
      <c r="C72">
        <v>2.0996000000000001</v>
      </c>
      <c r="D72">
        <v>1.9843</v>
      </c>
      <c r="E72">
        <v>2.0347</v>
      </c>
      <c r="F72" s="12">
        <v>0</v>
      </c>
      <c r="G72" s="12">
        <v>835914.21</v>
      </c>
    </row>
    <row r="73" spans="1:7">
      <c r="A73" s="9">
        <f>'(1)'!A73</f>
        <v>42391</v>
      </c>
      <c r="B73">
        <v>2.0347</v>
      </c>
      <c r="C73">
        <v>2.0347</v>
      </c>
      <c r="D73">
        <v>2.0347</v>
      </c>
      <c r="E73">
        <v>2.0347</v>
      </c>
      <c r="F73" s="12">
        <v>0</v>
      </c>
      <c r="G73" s="12">
        <v>835914.21</v>
      </c>
    </row>
    <row r="74" spans="1:7">
      <c r="A74" s="9">
        <f>'(1)'!A74</f>
        <v>42394</v>
      </c>
      <c r="B74">
        <v>2.0347</v>
      </c>
      <c r="C74">
        <v>2.0853999999999999</v>
      </c>
      <c r="D74">
        <v>2.0173000000000001</v>
      </c>
      <c r="E74">
        <v>2.0556000000000001</v>
      </c>
      <c r="F74" s="12">
        <v>0</v>
      </c>
      <c r="G74" s="12">
        <v>840749.46</v>
      </c>
    </row>
    <row r="75" spans="1:7">
      <c r="A75" s="9">
        <f>'(1)'!A75</f>
        <v>42395</v>
      </c>
      <c r="B75">
        <v>2.0539000000000001</v>
      </c>
      <c r="C75">
        <v>2.0539000000000001</v>
      </c>
      <c r="D75">
        <v>1.9374</v>
      </c>
      <c r="E75">
        <v>1.9824000000000002</v>
      </c>
      <c r="F75" s="12">
        <v>0</v>
      </c>
      <c r="G75" s="12">
        <v>817824.94</v>
      </c>
    </row>
    <row r="76" spans="1:7">
      <c r="A76" s="9">
        <f>'(1)'!A76</f>
        <v>42396</v>
      </c>
      <c r="B76">
        <v>1.9927999999999999</v>
      </c>
      <c r="C76">
        <v>2.0327999999999999</v>
      </c>
      <c r="D76">
        <v>1.9546000000000001</v>
      </c>
      <c r="E76">
        <v>2.0310999999999999</v>
      </c>
      <c r="F76" s="12">
        <v>0</v>
      </c>
      <c r="G76" s="12">
        <v>823979.45</v>
      </c>
    </row>
    <row r="77" spans="1:7">
      <c r="A77" s="9">
        <f>'(1)'!A77</f>
        <v>42397</v>
      </c>
      <c r="B77">
        <v>2.0310999999999999</v>
      </c>
      <c r="C77">
        <v>2.0870000000000002</v>
      </c>
      <c r="D77">
        <v>2.0118999999999998</v>
      </c>
      <c r="E77">
        <v>2.0518999999999998</v>
      </c>
      <c r="F77" s="12">
        <v>0</v>
      </c>
      <c r="G77" s="12">
        <v>847084.21</v>
      </c>
    </row>
    <row r="78" spans="1:7">
      <c r="A78" s="9">
        <f>'(1)'!A78</f>
        <v>42398</v>
      </c>
      <c r="B78">
        <v>2.0554000000000001</v>
      </c>
      <c r="C78">
        <v>2.0623999999999998</v>
      </c>
      <c r="D78">
        <v>2.0011999999999999</v>
      </c>
      <c r="E78">
        <v>2.0011999999999999</v>
      </c>
      <c r="F78" s="12">
        <v>0</v>
      </c>
      <c r="G78" s="12">
        <v>840281.02</v>
      </c>
    </row>
    <row r="79" spans="1:7">
      <c r="A79" s="9">
        <f>'(1)'!A79</f>
        <v>42401</v>
      </c>
      <c r="B79">
        <v>2.0011999999999999</v>
      </c>
      <c r="C79">
        <v>2.0255999999999998</v>
      </c>
      <c r="D79">
        <v>1.9594</v>
      </c>
      <c r="E79">
        <v>1.9942</v>
      </c>
      <c r="F79" s="12">
        <v>0</v>
      </c>
      <c r="G79" s="12">
        <v>858356.53</v>
      </c>
    </row>
    <row r="80" spans="1:7">
      <c r="A80" s="9">
        <f>'(1)'!A80</f>
        <v>42402</v>
      </c>
      <c r="B80">
        <v>1.9872000000000001</v>
      </c>
      <c r="C80">
        <v>2.0499999999999998</v>
      </c>
      <c r="D80">
        <v>1.9784999999999999</v>
      </c>
      <c r="E80">
        <v>1.9992999999999999</v>
      </c>
      <c r="F80" s="12">
        <v>0</v>
      </c>
      <c r="G80" s="12">
        <v>838546.08</v>
      </c>
    </row>
    <row r="81" spans="1:7">
      <c r="A81" s="9">
        <f>'(1)'!A81</f>
        <v>42403</v>
      </c>
      <c r="B81">
        <v>1.9959</v>
      </c>
      <c r="C81">
        <v>2.0358999999999998</v>
      </c>
      <c r="D81">
        <v>1.9697</v>
      </c>
      <c r="E81">
        <v>1.9784000000000002</v>
      </c>
      <c r="F81" s="12">
        <v>0</v>
      </c>
      <c r="G81" s="12">
        <v>833617.44</v>
      </c>
    </row>
    <row r="82" spans="1:7">
      <c r="A82" s="9">
        <f>'(1)'!A82</f>
        <v>42404</v>
      </c>
      <c r="B82">
        <v>1.9836</v>
      </c>
      <c r="C82">
        <v>1.9887999999999999</v>
      </c>
      <c r="D82">
        <v>1.9088000000000001</v>
      </c>
      <c r="E82">
        <v>1.9209000000000001</v>
      </c>
      <c r="F82" s="12">
        <v>0</v>
      </c>
      <c r="G82" s="12">
        <v>851325.12</v>
      </c>
    </row>
    <row r="83" spans="1:7">
      <c r="A83" s="9">
        <f>'(1)'!A83</f>
        <v>42405</v>
      </c>
      <c r="B83">
        <v>1.9296</v>
      </c>
      <c r="C83">
        <v>1.9641999999999999</v>
      </c>
      <c r="D83">
        <v>1.9052</v>
      </c>
      <c r="E83">
        <v>1.9485999999999999</v>
      </c>
      <c r="F83" s="12">
        <v>0</v>
      </c>
      <c r="G83" s="12">
        <v>852302.94</v>
      </c>
    </row>
    <row r="84" spans="1:7">
      <c r="A84" s="9">
        <f>'(1)'!A84</f>
        <v>42408</v>
      </c>
      <c r="B84">
        <v>1.9399</v>
      </c>
      <c r="C84">
        <v>1.9502999999999999</v>
      </c>
      <c r="D84">
        <v>1.8448</v>
      </c>
      <c r="E84">
        <v>1.8448</v>
      </c>
      <c r="F84" s="12">
        <v>0</v>
      </c>
      <c r="G84" s="12">
        <v>844336.03</v>
      </c>
    </row>
    <row r="85" spans="1:7">
      <c r="A85" s="9">
        <f>'(1)'!A85</f>
        <v>42409</v>
      </c>
      <c r="B85">
        <v>1.8465</v>
      </c>
      <c r="C85">
        <v>1.8947000000000001</v>
      </c>
      <c r="D85">
        <v>1.7915999999999999</v>
      </c>
      <c r="E85">
        <v>1.8860999999999999</v>
      </c>
      <c r="F85" s="12">
        <v>0</v>
      </c>
      <c r="G85" s="12">
        <v>849774.42</v>
      </c>
    </row>
    <row r="86" spans="1:7">
      <c r="A86" s="9">
        <f>'(1)'!A86</f>
        <v>42410</v>
      </c>
      <c r="B86">
        <v>1.8792</v>
      </c>
      <c r="C86">
        <v>1.9083999999999999</v>
      </c>
      <c r="D86">
        <v>1.8395000000000001</v>
      </c>
      <c r="E86">
        <v>1.8395000000000001</v>
      </c>
      <c r="F86" s="12">
        <v>0</v>
      </c>
      <c r="G86" s="12">
        <v>850080.62</v>
      </c>
    </row>
    <row r="87" spans="1:7">
      <c r="A87" s="9">
        <f>'(1)'!A87</f>
        <v>42411</v>
      </c>
      <c r="B87">
        <v>1.8446</v>
      </c>
      <c r="C87">
        <v>1.8942999999999999</v>
      </c>
      <c r="D87">
        <v>1.8220000000000001</v>
      </c>
      <c r="E87">
        <v>1.8357000000000001</v>
      </c>
      <c r="F87" s="12">
        <v>0</v>
      </c>
      <c r="G87" s="12">
        <v>831459.71</v>
      </c>
    </row>
    <row r="88" spans="1:7">
      <c r="A88" s="9">
        <f>'(1)'!A88</f>
        <v>42412</v>
      </c>
      <c r="B88">
        <v>1.8477999999999999</v>
      </c>
      <c r="C88">
        <v>1.8683999999999998</v>
      </c>
      <c r="D88">
        <v>1.7311999999999999</v>
      </c>
      <c r="E88">
        <v>1.7483</v>
      </c>
      <c r="F88" s="12">
        <v>0</v>
      </c>
      <c r="G88" s="12">
        <v>807187.05</v>
      </c>
    </row>
    <row r="89" spans="1:7">
      <c r="A89" s="9">
        <f>'(1)'!A89</f>
        <v>42416</v>
      </c>
      <c r="B89">
        <v>1.7414000000000001</v>
      </c>
      <c r="C89">
        <v>1.7652000000000001</v>
      </c>
      <c r="D89">
        <v>1.6802999999999999</v>
      </c>
      <c r="E89">
        <v>1.726</v>
      </c>
      <c r="F89" s="12">
        <v>0</v>
      </c>
      <c r="G89" s="12">
        <v>793971.58</v>
      </c>
    </row>
    <row r="90" spans="1:7">
      <c r="A90" s="9">
        <f>'(1)'!A90</f>
        <v>42417</v>
      </c>
      <c r="B90">
        <v>1.7294</v>
      </c>
      <c r="C90">
        <v>1.7719</v>
      </c>
      <c r="D90">
        <v>1.6680999999999999</v>
      </c>
      <c r="E90">
        <v>1.6680999999999999</v>
      </c>
      <c r="F90" s="12">
        <v>0</v>
      </c>
      <c r="G90" s="12">
        <v>798153.66</v>
      </c>
    </row>
    <row r="91" spans="1:7">
      <c r="A91" s="9">
        <f>'(1)'!A91</f>
        <v>42418</v>
      </c>
      <c r="B91">
        <v>1.7035</v>
      </c>
      <c r="C91">
        <v>1.7035</v>
      </c>
      <c r="D91">
        <v>1.5286</v>
      </c>
      <c r="E91">
        <v>1.6591</v>
      </c>
      <c r="F91" s="12">
        <v>0</v>
      </c>
      <c r="G91" s="12">
        <v>787424.36</v>
      </c>
    </row>
    <row r="92" spans="1:7">
      <c r="A92" s="9">
        <f>'(1)'!A92</f>
        <v>42419</v>
      </c>
      <c r="B92">
        <v>1.6573</v>
      </c>
      <c r="C92">
        <v>1.7566999999999999</v>
      </c>
      <c r="D92">
        <v>1.6436999999999999</v>
      </c>
      <c r="E92">
        <v>1.7481</v>
      </c>
      <c r="F92" s="12">
        <v>0</v>
      </c>
      <c r="G92" s="12">
        <v>797093.75</v>
      </c>
    </row>
    <row r="93" spans="1:7">
      <c r="A93" s="9">
        <f>'(1)'!A93</f>
        <v>42422</v>
      </c>
      <c r="B93">
        <v>1.7481</v>
      </c>
      <c r="C93">
        <v>1.7481</v>
      </c>
      <c r="D93">
        <v>1.7481</v>
      </c>
      <c r="E93">
        <v>1.7481</v>
      </c>
      <c r="F93" s="12">
        <v>0</v>
      </c>
      <c r="G93" s="12">
        <v>797093.75</v>
      </c>
    </row>
    <row r="94" spans="1:7">
      <c r="A94" s="9">
        <f>'(1)'!A94</f>
        <v>42423</v>
      </c>
      <c r="B94">
        <v>1.7481</v>
      </c>
      <c r="C94">
        <v>1.7999000000000001</v>
      </c>
      <c r="D94">
        <v>1.7412999999999998</v>
      </c>
      <c r="E94">
        <v>1.7723</v>
      </c>
      <c r="F94" s="12">
        <v>0</v>
      </c>
      <c r="G94" s="12">
        <v>811773.82</v>
      </c>
    </row>
    <row r="95" spans="1:7">
      <c r="A95" s="9">
        <f>'(1)'!A95</f>
        <v>42424</v>
      </c>
      <c r="B95">
        <v>1.7774999999999999</v>
      </c>
      <c r="C95">
        <v>1.8451</v>
      </c>
      <c r="D95">
        <v>1.7379</v>
      </c>
      <c r="E95">
        <v>1.819</v>
      </c>
      <c r="F95" s="12">
        <v>0</v>
      </c>
      <c r="G95" s="12">
        <v>818899.14</v>
      </c>
    </row>
    <row r="96" spans="1:7">
      <c r="A96" s="9">
        <f>'(1)'!A96</f>
        <v>42425</v>
      </c>
      <c r="B96">
        <v>1.8086</v>
      </c>
      <c r="C96">
        <v>1.8277999999999999</v>
      </c>
      <c r="D96">
        <v>1.7345000000000002</v>
      </c>
      <c r="E96">
        <v>1.7396</v>
      </c>
      <c r="F96" s="12">
        <v>0</v>
      </c>
      <c r="G96" s="12">
        <v>826486.41</v>
      </c>
    </row>
    <row r="97" spans="1:7">
      <c r="A97" s="9">
        <f>'(1)'!A97</f>
        <v>42426</v>
      </c>
      <c r="B97">
        <v>1.7362</v>
      </c>
      <c r="C97">
        <v>1.7827999999999999</v>
      </c>
      <c r="D97">
        <v>1.7173</v>
      </c>
      <c r="E97">
        <v>1.7448999999999999</v>
      </c>
      <c r="F97" s="12">
        <v>0</v>
      </c>
      <c r="G97" s="12">
        <v>829985.41</v>
      </c>
    </row>
    <row r="98" spans="1:7">
      <c r="A98" s="9">
        <f>'(1)'!A98</f>
        <v>42429</v>
      </c>
      <c r="B98">
        <v>1.7448999999999999</v>
      </c>
      <c r="C98">
        <v>1.7812000000000001</v>
      </c>
      <c r="D98">
        <v>1.7431000000000001</v>
      </c>
      <c r="E98">
        <v>1.7518</v>
      </c>
      <c r="F98" s="12">
        <v>0</v>
      </c>
      <c r="G98" s="12">
        <v>839512.29</v>
      </c>
    </row>
    <row r="99" spans="1:7">
      <c r="A99" s="9">
        <f>'(1)'!A99</f>
        <v>42430</v>
      </c>
      <c r="B99">
        <v>1.7534999999999998</v>
      </c>
      <c r="C99">
        <v>1.8124</v>
      </c>
      <c r="D99">
        <v>1.7122000000000002</v>
      </c>
      <c r="E99">
        <v>1.7225000000000001</v>
      </c>
      <c r="F99" s="12">
        <v>0</v>
      </c>
      <c r="G99" s="12">
        <v>835664.32</v>
      </c>
    </row>
    <row r="100" spans="1:7">
      <c r="A100" s="9">
        <f>'(1)'!A100</f>
        <v>42431</v>
      </c>
      <c r="B100">
        <v>1.7174</v>
      </c>
      <c r="C100">
        <v>1.7536</v>
      </c>
      <c r="D100">
        <v>1.6454</v>
      </c>
      <c r="E100">
        <v>1.7484</v>
      </c>
      <c r="F100" s="12">
        <v>0</v>
      </c>
      <c r="G100" s="12">
        <v>835979.43</v>
      </c>
    </row>
    <row r="101" spans="1:7">
      <c r="A101" s="9">
        <f>'(1)'!A101</f>
        <v>42432</v>
      </c>
      <c r="B101">
        <v>1.7501</v>
      </c>
      <c r="C101">
        <v>1.7570000000000001</v>
      </c>
      <c r="D101">
        <v>1.6762000000000001</v>
      </c>
      <c r="E101">
        <v>1.7157</v>
      </c>
      <c r="F101" s="12">
        <v>0</v>
      </c>
      <c r="G101" s="12">
        <v>852261.2</v>
      </c>
    </row>
    <row r="102" spans="1:7">
      <c r="A102" s="9">
        <f>'(1)'!A102</f>
        <v>42433</v>
      </c>
      <c r="B102">
        <v>1.7208999999999999</v>
      </c>
      <c r="C102">
        <v>1.7814000000000001</v>
      </c>
      <c r="D102">
        <v>1.7122999999999999</v>
      </c>
      <c r="E102">
        <v>1.7623</v>
      </c>
      <c r="F102" s="12">
        <v>0</v>
      </c>
      <c r="G102" s="12">
        <v>851319.58</v>
      </c>
    </row>
    <row r="103" spans="1:7">
      <c r="A103" s="9">
        <f>'(1)'!A103</f>
        <v>42436</v>
      </c>
      <c r="B103">
        <v>1.7537</v>
      </c>
      <c r="C103">
        <v>1.7658</v>
      </c>
      <c r="D103">
        <v>1.7278</v>
      </c>
      <c r="E103">
        <v>1.7347000000000001</v>
      </c>
      <c r="F103" s="12">
        <v>0</v>
      </c>
      <c r="G103" s="12">
        <v>850761.15</v>
      </c>
    </row>
    <row r="104" spans="1:7">
      <c r="A104" s="9">
        <f>'(1)'!A104</f>
        <v>42437</v>
      </c>
      <c r="B104">
        <v>1.7364999999999999</v>
      </c>
      <c r="C104">
        <v>1.8353000000000002</v>
      </c>
      <c r="D104">
        <v>1.7002999999999999</v>
      </c>
      <c r="E104">
        <v>1.8249</v>
      </c>
      <c r="F104" s="12">
        <v>0</v>
      </c>
      <c r="G104" s="12">
        <v>871274.64</v>
      </c>
    </row>
    <row r="105" spans="1:7">
      <c r="A105" s="9">
        <f>'(1)'!A105</f>
        <v>42438</v>
      </c>
      <c r="B105">
        <v>1.8127</v>
      </c>
      <c r="C105">
        <v>1.8702999999999999</v>
      </c>
      <c r="D105">
        <v>1.8005</v>
      </c>
      <c r="E105">
        <v>1.8406</v>
      </c>
      <c r="F105" s="12">
        <v>0</v>
      </c>
      <c r="G105" s="12">
        <v>877248.82</v>
      </c>
    </row>
    <row r="106" spans="1:7">
      <c r="A106" s="9">
        <f>'(1)'!A106</f>
        <v>42439</v>
      </c>
      <c r="B106">
        <v>1.8319000000000001</v>
      </c>
      <c r="C106">
        <v>1.8616000000000001</v>
      </c>
      <c r="D106">
        <v>1.8128</v>
      </c>
      <c r="E106">
        <v>1.8336999999999999</v>
      </c>
      <c r="F106" s="12">
        <v>0</v>
      </c>
      <c r="G106" s="12">
        <v>880727.36</v>
      </c>
    </row>
    <row r="107" spans="1:7">
      <c r="A107" s="9">
        <f>'(1)'!A107</f>
        <v>42440</v>
      </c>
      <c r="B107">
        <v>1.8336999999999999</v>
      </c>
      <c r="C107">
        <v>1.9003999999999999</v>
      </c>
      <c r="D107">
        <v>1.8164</v>
      </c>
      <c r="E107">
        <v>1.8740999999999999</v>
      </c>
      <c r="F107" s="12">
        <v>0</v>
      </c>
      <c r="G107" s="12">
        <v>880814.88</v>
      </c>
    </row>
    <row r="108" spans="1:7">
      <c r="A108" s="9">
        <f>'(1)'!A108</f>
        <v>42443</v>
      </c>
      <c r="B108">
        <v>1.8757999999999999</v>
      </c>
      <c r="C108">
        <v>1.9180000000000001</v>
      </c>
      <c r="D108">
        <v>1.8740999999999999</v>
      </c>
      <c r="E108">
        <v>1.9056999999999999</v>
      </c>
      <c r="F108" s="12">
        <v>0</v>
      </c>
      <c r="G108" s="12">
        <v>882490.64</v>
      </c>
    </row>
    <row r="109" spans="1:7">
      <c r="A109" s="9">
        <f>'(1)'!A109</f>
        <v>42444</v>
      </c>
      <c r="B109">
        <v>1.9039000000000001</v>
      </c>
      <c r="C109">
        <v>1.9075</v>
      </c>
      <c r="D109">
        <v>1.8026</v>
      </c>
      <c r="E109">
        <v>1.8287</v>
      </c>
      <c r="F109" s="12">
        <v>0</v>
      </c>
      <c r="G109" s="12">
        <v>873802.57</v>
      </c>
    </row>
    <row r="110" spans="1:7">
      <c r="A110" s="9">
        <f>'(1)'!A110</f>
        <v>42445</v>
      </c>
      <c r="B110">
        <v>1.8252000000000002</v>
      </c>
      <c r="C110">
        <v>1.8953</v>
      </c>
      <c r="D110">
        <v>1.8235000000000001</v>
      </c>
      <c r="E110">
        <v>1.8759999999999999</v>
      </c>
      <c r="F110" s="12">
        <v>0</v>
      </c>
      <c r="G110" s="12">
        <v>878113.48</v>
      </c>
    </row>
    <row r="111" spans="1:7">
      <c r="A111" s="9">
        <f>'(1)'!A111</f>
        <v>42446</v>
      </c>
      <c r="B111">
        <v>1.8759999999999999</v>
      </c>
      <c r="C111">
        <v>1.95</v>
      </c>
      <c r="D111">
        <v>1.8532999999999999</v>
      </c>
      <c r="E111">
        <v>1.9323000000000001</v>
      </c>
      <c r="F111" s="12">
        <v>0</v>
      </c>
      <c r="G111" s="12">
        <v>875251.64</v>
      </c>
    </row>
    <row r="112" spans="1:7">
      <c r="A112" s="9">
        <f>'(1)'!A112</f>
        <v>42447</v>
      </c>
      <c r="B112">
        <v>1.9306000000000001</v>
      </c>
      <c r="C112">
        <v>1.9839</v>
      </c>
      <c r="D112">
        <v>1.9146999999999998</v>
      </c>
      <c r="E112">
        <v>1.9839</v>
      </c>
      <c r="F112" s="12">
        <v>0</v>
      </c>
      <c r="G112" s="12">
        <v>895586.66</v>
      </c>
    </row>
    <row r="113" spans="1:7">
      <c r="A113" s="9">
        <f>'(1)'!A113</f>
        <v>42450</v>
      </c>
      <c r="B113">
        <v>1.9839</v>
      </c>
      <c r="C113">
        <v>1.984</v>
      </c>
      <c r="D113">
        <v>1.9397</v>
      </c>
      <c r="E113">
        <v>1.9592000000000001</v>
      </c>
      <c r="F113" s="12">
        <v>0</v>
      </c>
      <c r="G113" s="12">
        <v>894632.19</v>
      </c>
    </row>
    <row r="114" spans="1:7">
      <c r="A114" s="9">
        <f>'(1)'!A114</f>
        <v>42451</v>
      </c>
      <c r="B114">
        <v>1.9574</v>
      </c>
      <c r="C114">
        <v>1.9734</v>
      </c>
      <c r="D114">
        <v>1.9133</v>
      </c>
      <c r="E114">
        <v>1.9699</v>
      </c>
      <c r="F114" s="12">
        <v>0</v>
      </c>
      <c r="G114" s="12">
        <v>895038.02</v>
      </c>
    </row>
    <row r="115" spans="1:7">
      <c r="A115" s="9">
        <f>'(1)'!A115</f>
        <v>42452</v>
      </c>
      <c r="B115">
        <v>1.9681</v>
      </c>
      <c r="C115">
        <v>1.9965999999999999</v>
      </c>
      <c r="D115">
        <v>1.9062999999999999</v>
      </c>
      <c r="E115">
        <v>1.9081000000000001</v>
      </c>
      <c r="F115" s="12">
        <v>0</v>
      </c>
      <c r="G115" s="12">
        <v>904782.13</v>
      </c>
    </row>
    <row r="116" spans="1:7">
      <c r="A116" s="9">
        <f>'(1)'!A116</f>
        <v>42453</v>
      </c>
      <c r="B116">
        <v>1.9028</v>
      </c>
      <c r="C116">
        <v>1.9169</v>
      </c>
      <c r="D116">
        <v>1.8519000000000001</v>
      </c>
      <c r="E116">
        <v>1.8957999999999999</v>
      </c>
      <c r="F116" s="12">
        <v>0</v>
      </c>
      <c r="G116" s="12">
        <v>918245.59</v>
      </c>
    </row>
    <row r="117" spans="1:7">
      <c r="A117" s="9">
        <f>'(1)'!A117</f>
        <v>42457</v>
      </c>
      <c r="B117">
        <v>1.8976</v>
      </c>
      <c r="C117">
        <v>1.8994</v>
      </c>
      <c r="D117">
        <v>1.8609</v>
      </c>
      <c r="E117">
        <v>1.8732</v>
      </c>
      <c r="F117" s="12">
        <v>0</v>
      </c>
      <c r="G117" s="12">
        <v>914398.09</v>
      </c>
    </row>
    <row r="118" spans="1:7">
      <c r="A118" s="9">
        <f>'(1)'!A118</f>
        <v>42458</v>
      </c>
      <c r="B118">
        <v>1.8732</v>
      </c>
      <c r="C118">
        <v>1.9226000000000001</v>
      </c>
      <c r="D118">
        <v>1.8662000000000001</v>
      </c>
      <c r="E118">
        <v>1.9155</v>
      </c>
      <c r="F118" s="12">
        <v>0</v>
      </c>
      <c r="G118" s="12">
        <v>907166.03</v>
      </c>
    </row>
    <row r="119" spans="1:7">
      <c r="A119" s="9">
        <f>'(1)'!A119</f>
        <v>42459</v>
      </c>
      <c r="B119">
        <v>1.919</v>
      </c>
      <c r="C119">
        <v>1.9439</v>
      </c>
      <c r="D119">
        <v>1.8786</v>
      </c>
      <c r="E119">
        <v>1.9403000000000001</v>
      </c>
      <c r="F119" s="12">
        <v>0</v>
      </c>
      <c r="G119" s="12">
        <v>907345.58</v>
      </c>
    </row>
    <row r="120" spans="1:7">
      <c r="A120" s="9">
        <f>'(1)'!A120</f>
        <v>42460</v>
      </c>
      <c r="B120">
        <v>1.9474</v>
      </c>
      <c r="C120">
        <v>1.9527000000000001</v>
      </c>
      <c r="D120">
        <v>1.8698000000000001</v>
      </c>
      <c r="E120">
        <v>1.8786</v>
      </c>
      <c r="F120" s="12">
        <v>0</v>
      </c>
      <c r="G120" s="12">
        <v>902163.75</v>
      </c>
    </row>
    <row r="121" spans="1:7">
      <c r="A121" s="9">
        <f>'(1)'!A121</f>
        <v>42461</v>
      </c>
      <c r="B121">
        <v>1.8803999999999998</v>
      </c>
      <c r="C121">
        <v>1.9</v>
      </c>
      <c r="D121">
        <v>1.8507</v>
      </c>
      <c r="E121">
        <v>1.9</v>
      </c>
      <c r="F121" s="12">
        <v>0</v>
      </c>
      <c r="G121" s="12">
        <v>903920.47</v>
      </c>
    </row>
    <row r="122" spans="1:7">
      <c r="A122" s="9">
        <f>'(1)'!A122</f>
        <v>42464</v>
      </c>
      <c r="B122">
        <v>1.9</v>
      </c>
      <c r="C122">
        <v>1.9</v>
      </c>
      <c r="D122">
        <v>1.9</v>
      </c>
      <c r="E122">
        <v>1.9</v>
      </c>
      <c r="F122" s="12">
        <v>0</v>
      </c>
      <c r="G122" s="12">
        <v>903920.47</v>
      </c>
    </row>
    <row r="123" spans="1:7">
      <c r="A123" s="9">
        <f>'(1)'!A123</f>
        <v>42465</v>
      </c>
      <c r="B123">
        <v>1.9106000000000001</v>
      </c>
      <c r="C123">
        <v>1.9196</v>
      </c>
      <c r="D123">
        <v>1.8613</v>
      </c>
      <c r="E123">
        <v>1.8860000000000001</v>
      </c>
      <c r="F123" s="12">
        <v>0</v>
      </c>
      <c r="G123" s="12">
        <v>911471.78</v>
      </c>
    </row>
    <row r="124" spans="1:7">
      <c r="A124" s="9">
        <f>'(1)'!A124</f>
        <v>42466</v>
      </c>
      <c r="B124">
        <v>1.8772</v>
      </c>
      <c r="C124">
        <v>1.8965999999999998</v>
      </c>
      <c r="D124">
        <v>1.7983</v>
      </c>
      <c r="E124">
        <v>1.8035000000000001</v>
      </c>
      <c r="F124" s="12">
        <v>0</v>
      </c>
      <c r="G124" s="12">
        <v>928954.57</v>
      </c>
    </row>
    <row r="125" spans="1:7">
      <c r="A125" s="9">
        <f>'(1)'!A125</f>
        <v>42467</v>
      </c>
      <c r="B125">
        <v>1.8069999999999999</v>
      </c>
      <c r="C125">
        <v>1.8597000000000001</v>
      </c>
      <c r="D125">
        <v>1.8018000000000001</v>
      </c>
      <c r="E125">
        <v>1.8228</v>
      </c>
      <c r="F125" s="12">
        <v>0</v>
      </c>
      <c r="G125" s="12">
        <v>925819.41</v>
      </c>
    </row>
    <row r="126" spans="1:7">
      <c r="A126" s="9">
        <f>'(1)'!A126</f>
        <v>42468</v>
      </c>
      <c r="B126">
        <v>1.8123</v>
      </c>
      <c r="C126">
        <v>1.8298999999999999</v>
      </c>
      <c r="D126">
        <v>1.7669000000000001</v>
      </c>
      <c r="E126">
        <v>1.7686999999999999</v>
      </c>
      <c r="F126" s="12">
        <v>0</v>
      </c>
      <c r="G126" s="12">
        <v>931322.12</v>
      </c>
    </row>
    <row r="127" spans="1:7">
      <c r="A127" s="9">
        <f>'(1)'!A127</f>
        <v>42471</v>
      </c>
      <c r="B127">
        <v>1.7686999999999999</v>
      </c>
      <c r="C127">
        <v>1.8125</v>
      </c>
      <c r="D127">
        <v>1.76</v>
      </c>
      <c r="E127">
        <v>1.7705</v>
      </c>
      <c r="F127" s="12">
        <v>0</v>
      </c>
      <c r="G127" s="12">
        <v>930951.52</v>
      </c>
    </row>
    <row r="128" spans="1:7">
      <c r="A128" s="9">
        <f>'(1)'!A128</f>
        <v>42472</v>
      </c>
      <c r="B128">
        <v>1.7635000000000001</v>
      </c>
      <c r="C128">
        <v>1.7898000000000001</v>
      </c>
      <c r="D128">
        <v>1.7513000000000001</v>
      </c>
      <c r="E128">
        <v>1.7618</v>
      </c>
      <c r="F128" s="12">
        <v>0</v>
      </c>
      <c r="G128" s="12">
        <v>930084.33</v>
      </c>
    </row>
    <row r="129" spans="1:7">
      <c r="A129" s="9">
        <f>'(1)'!A129</f>
        <v>42473</v>
      </c>
      <c r="B129">
        <v>1.7601</v>
      </c>
      <c r="C129">
        <v>1.7618</v>
      </c>
      <c r="D129">
        <v>1.7130999999999998</v>
      </c>
      <c r="E129">
        <v>1.7201</v>
      </c>
      <c r="F129" s="12">
        <v>0</v>
      </c>
      <c r="G129" s="12">
        <v>924099.81</v>
      </c>
    </row>
    <row r="130" spans="1:7">
      <c r="A130" s="9">
        <f>'(1)'!A130</f>
        <v>42474</v>
      </c>
      <c r="B130">
        <v>1.7305000000000001</v>
      </c>
      <c r="C130">
        <v>1.7724</v>
      </c>
      <c r="D130">
        <v>1.7269999999999999</v>
      </c>
      <c r="E130">
        <v>1.7549000000000001</v>
      </c>
      <c r="F130" s="12">
        <v>0</v>
      </c>
      <c r="G130" s="12">
        <v>926106.91</v>
      </c>
    </row>
    <row r="131" spans="1:7">
      <c r="A131" s="9">
        <f>'(1)'!A131</f>
        <v>42475</v>
      </c>
      <c r="B131">
        <v>1.7532000000000001</v>
      </c>
      <c r="C131">
        <v>1.7671000000000001</v>
      </c>
      <c r="D131">
        <v>1.6837</v>
      </c>
      <c r="E131">
        <v>1.6888999999999998</v>
      </c>
      <c r="F131" s="12">
        <v>0</v>
      </c>
      <c r="G131" s="12">
        <v>920920.31</v>
      </c>
    </row>
    <row r="132" spans="1:7">
      <c r="A132" s="9">
        <f>'(1)'!A132</f>
        <v>42478</v>
      </c>
      <c r="B132">
        <v>1.6975</v>
      </c>
      <c r="C132">
        <v>1.7358</v>
      </c>
      <c r="D132">
        <v>1.6975</v>
      </c>
      <c r="E132">
        <v>1.7166999999999999</v>
      </c>
      <c r="F132" s="12">
        <v>0</v>
      </c>
      <c r="G132" s="12">
        <v>927214.74</v>
      </c>
    </row>
    <row r="133" spans="1:7">
      <c r="A133" s="9">
        <f>'(1)'!A133</f>
        <v>42479</v>
      </c>
      <c r="B133">
        <v>1.7271000000000001</v>
      </c>
      <c r="C133">
        <v>1.7532999999999999</v>
      </c>
      <c r="D133">
        <v>1.6959</v>
      </c>
      <c r="E133">
        <v>1.7254</v>
      </c>
      <c r="F133" s="12">
        <v>0</v>
      </c>
      <c r="G133" s="12">
        <v>925089.12</v>
      </c>
    </row>
    <row r="134" spans="1:7">
      <c r="A134" s="9">
        <f>'(1)'!A134</f>
        <v>42480</v>
      </c>
      <c r="B134">
        <v>1.7271999999999998</v>
      </c>
      <c r="C134">
        <v>1.7831000000000001</v>
      </c>
      <c r="D134">
        <v>1.7237</v>
      </c>
      <c r="E134">
        <v>1.7761</v>
      </c>
      <c r="F134" s="12">
        <v>0</v>
      </c>
      <c r="G134" s="12">
        <v>931779.41</v>
      </c>
    </row>
    <row r="135" spans="1:7">
      <c r="A135" s="9">
        <f>'(1)'!A135</f>
        <v>42481</v>
      </c>
      <c r="B135">
        <v>1.7778</v>
      </c>
      <c r="C135">
        <v>1.7953999999999999</v>
      </c>
      <c r="D135">
        <v>1.7551000000000001</v>
      </c>
      <c r="E135">
        <v>1.7639</v>
      </c>
      <c r="F135" s="12">
        <v>0</v>
      </c>
      <c r="G135" s="12">
        <v>929107.42</v>
      </c>
    </row>
    <row r="136" spans="1:7">
      <c r="A136" s="9">
        <f>'(1)'!A136</f>
        <v>42482</v>
      </c>
      <c r="B136">
        <v>1.7690999999999999</v>
      </c>
      <c r="C136">
        <v>1.8025</v>
      </c>
      <c r="D136">
        <v>1.7499</v>
      </c>
      <c r="E136">
        <v>1.7919</v>
      </c>
      <c r="F136" s="12">
        <v>0</v>
      </c>
      <c r="G136" s="12">
        <v>923606.49</v>
      </c>
    </row>
    <row r="137" spans="1:7">
      <c r="A137" s="9">
        <f>'(1)'!A137</f>
        <v>42485</v>
      </c>
      <c r="B137">
        <v>1.7848999999999999</v>
      </c>
      <c r="C137">
        <v>1.7972000000000001</v>
      </c>
      <c r="D137">
        <v>1.7378</v>
      </c>
      <c r="E137">
        <v>1.7518</v>
      </c>
      <c r="F137" s="12">
        <v>0</v>
      </c>
      <c r="G137" s="12">
        <v>930131.58</v>
      </c>
    </row>
    <row r="138" spans="1:7">
      <c r="A138" s="9">
        <f>'(1)'!A138</f>
        <v>42486</v>
      </c>
      <c r="B138">
        <v>1.7238</v>
      </c>
      <c r="C138">
        <v>1.7850999999999999</v>
      </c>
      <c r="D138">
        <v>1.7202999999999999</v>
      </c>
      <c r="E138">
        <v>1.7711000000000001</v>
      </c>
      <c r="F138" s="12">
        <v>0</v>
      </c>
      <c r="G138" s="12">
        <v>934338.71</v>
      </c>
    </row>
    <row r="139" spans="1:7">
      <c r="A139" s="9">
        <f>'(1)'!A139</f>
        <v>42487</v>
      </c>
      <c r="B139">
        <v>1.7816000000000001</v>
      </c>
      <c r="C139">
        <v>1.8045</v>
      </c>
      <c r="D139">
        <v>1.7692999999999999</v>
      </c>
      <c r="E139">
        <v>1.7850999999999999</v>
      </c>
      <c r="F139" s="12">
        <v>0</v>
      </c>
      <c r="G139" s="12">
        <v>934984.73</v>
      </c>
    </row>
    <row r="140" spans="1:7">
      <c r="A140" s="9">
        <f>'(1)'!A140</f>
        <v>42488</v>
      </c>
      <c r="B140">
        <v>1.7764</v>
      </c>
      <c r="C140">
        <v>1.8574000000000002</v>
      </c>
      <c r="D140">
        <v>1.7519</v>
      </c>
      <c r="E140">
        <v>1.845</v>
      </c>
      <c r="F140" s="12">
        <v>0</v>
      </c>
      <c r="G140" s="12">
        <v>920754.4</v>
      </c>
    </row>
    <row r="141" spans="1:7">
      <c r="A141" s="9">
        <f>'(1)'!A141</f>
        <v>42489</v>
      </c>
      <c r="B141">
        <v>1.8380000000000001</v>
      </c>
      <c r="C141">
        <v>1.8894</v>
      </c>
      <c r="D141">
        <v>1.8309</v>
      </c>
      <c r="E141">
        <v>1.861</v>
      </c>
      <c r="F141" s="12">
        <v>0</v>
      </c>
      <c r="G141" s="12">
        <v>904314.28</v>
      </c>
    </row>
    <row r="142" spans="1:7">
      <c r="A142" s="9">
        <f>'(1)'!A142</f>
        <v>42492</v>
      </c>
      <c r="B142">
        <v>1.8646</v>
      </c>
      <c r="C142">
        <v>1.8949</v>
      </c>
      <c r="D142">
        <v>1.8452999999999999</v>
      </c>
      <c r="E142">
        <v>1.8877999999999999</v>
      </c>
      <c r="F142" s="12">
        <v>0</v>
      </c>
      <c r="G142" s="12">
        <v>914522.85</v>
      </c>
    </row>
    <row r="143" spans="1:7">
      <c r="A143" s="9">
        <f>'(1)'!A143</f>
        <v>42493</v>
      </c>
      <c r="B143">
        <v>1.8877999999999999</v>
      </c>
      <c r="C143">
        <v>1.9127999999999998</v>
      </c>
      <c r="D143">
        <v>1.863</v>
      </c>
      <c r="E143">
        <v>1.9127999999999998</v>
      </c>
      <c r="F143" s="12">
        <v>0</v>
      </c>
      <c r="G143" s="12">
        <v>921240.92</v>
      </c>
    </row>
    <row r="144" spans="1:7">
      <c r="A144" s="9">
        <f>'(1)'!A144</f>
        <v>42494</v>
      </c>
      <c r="B144">
        <v>1.9056</v>
      </c>
      <c r="C144">
        <v>1.9396</v>
      </c>
      <c r="D144">
        <v>1.8879000000000001</v>
      </c>
      <c r="E144">
        <v>1.9271</v>
      </c>
      <c r="F144" s="12">
        <v>0</v>
      </c>
      <c r="G144" s="12">
        <v>925428.94</v>
      </c>
    </row>
    <row r="145" spans="1:7">
      <c r="A145" s="9">
        <f>'(1)'!A145</f>
        <v>42495</v>
      </c>
      <c r="B145">
        <v>1.92</v>
      </c>
      <c r="C145">
        <v>1.9217</v>
      </c>
      <c r="D145">
        <v>1.849</v>
      </c>
      <c r="E145">
        <v>1.8508</v>
      </c>
      <c r="F145" s="12">
        <v>0</v>
      </c>
      <c r="G145" s="12">
        <v>923825.82</v>
      </c>
    </row>
    <row r="146" spans="1:7">
      <c r="A146" s="9">
        <f>'(1)'!A146</f>
        <v>42496</v>
      </c>
      <c r="B146">
        <v>1.8437000000000001</v>
      </c>
      <c r="C146">
        <v>1.8702999999999999</v>
      </c>
      <c r="D146">
        <v>1.8101</v>
      </c>
      <c r="E146">
        <v>1.8243</v>
      </c>
      <c r="F146" s="12">
        <v>0</v>
      </c>
      <c r="G146" s="12">
        <v>921315.65</v>
      </c>
    </row>
    <row r="147" spans="1:7">
      <c r="A147" s="9">
        <f>'(1)'!A147</f>
        <v>42499</v>
      </c>
      <c r="B147">
        <v>1.8227</v>
      </c>
      <c r="C147">
        <v>1.8740000000000001</v>
      </c>
      <c r="D147">
        <v>1.8138000000000001</v>
      </c>
      <c r="E147">
        <v>1.8332999999999999</v>
      </c>
      <c r="F147" s="12">
        <v>0</v>
      </c>
      <c r="G147" s="12">
        <v>915376.07</v>
      </c>
    </row>
    <row r="148" spans="1:7">
      <c r="A148" s="9">
        <f>'(1)'!A148</f>
        <v>42500</v>
      </c>
      <c r="B148">
        <v>1.8262</v>
      </c>
      <c r="C148">
        <v>1.8723000000000001</v>
      </c>
      <c r="D148">
        <v>1.8086</v>
      </c>
      <c r="E148">
        <v>1.8723000000000001</v>
      </c>
      <c r="F148" s="12">
        <v>0</v>
      </c>
      <c r="G148" s="12">
        <v>929917.13</v>
      </c>
    </row>
    <row r="149" spans="1:7">
      <c r="A149" s="9">
        <f>'(1)'!A149</f>
        <v>42501</v>
      </c>
      <c r="B149">
        <v>1.8616999999999999</v>
      </c>
      <c r="C149">
        <v>1.8671</v>
      </c>
      <c r="D149">
        <v>1.7804</v>
      </c>
      <c r="E149">
        <v>1.7963</v>
      </c>
      <c r="F149" s="12">
        <v>0</v>
      </c>
      <c r="G149" s="12">
        <v>929114.49</v>
      </c>
    </row>
    <row r="150" spans="1:7">
      <c r="A150" s="9">
        <f>'(1)'!A150</f>
        <v>42502</v>
      </c>
      <c r="B150">
        <v>1.7981</v>
      </c>
      <c r="C150">
        <v>1.8157000000000001</v>
      </c>
      <c r="D150">
        <v>1.7681</v>
      </c>
      <c r="E150">
        <v>1.7751999999999999</v>
      </c>
      <c r="F150" s="12">
        <v>0</v>
      </c>
      <c r="G150" s="12">
        <v>942446.56</v>
      </c>
    </row>
    <row r="151" spans="1:7">
      <c r="A151" s="9">
        <f>'(1)'!A151</f>
        <v>42503</v>
      </c>
      <c r="B151">
        <v>1.7770000000000001</v>
      </c>
      <c r="C151">
        <v>1.8069999999999999</v>
      </c>
      <c r="D151">
        <v>1.7330000000000001</v>
      </c>
      <c r="E151">
        <v>1.7452999999999999</v>
      </c>
      <c r="F151" s="12">
        <v>0</v>
      </c>
      <c r="G151" s="12">
        <v>945052.69</v>
      </c>
    </row>
    <row r="152" spans="1:7">
      <c r="A152" s="9">
        <f>'(1)'!A152</f>
        <v>42506</v>
      </c>
      <c r="B152">
        <v>1.7523</v>
      </c>
      <c r="C152">
        <v>1.7841</v>
      </c>
      <c r="D152">
        <v>1.7033</v>
      </c>
      <c r="E152">
        <v>1.7789000000000001</v>
      </c>
      <c r="F152" s="12">
        <v>0</v>
      </c>
      <c r="G152" s="12">
        <v>953549.68</v>
      </c>
    </row>
    <row r="153" spans="1:7">
      <c r="A153" s="9">
        <f>'(1)'!A153</f>
        <v>42507</v>
      </c>
      <c r="B153">
        <v>1.7877000000000001</v>
      </c>
      <c r="C153">
        <v>1.7894000000000001</v>
      </c>
      <c r="D153">
        <v>1.7454000000000001</v>
      </c>
      <c r="E153">
        <v>1.7507000000000001</v>
      </c>
      <c r="F153" s="12">
        <v>0</v>
      </c>
      <c r="G153" s="12">
        <v>962174.88</v>
      </c>
    </row>
    <row r="154" spans="1:7">
      <c r="A154" s="9">
        <f>'(1)'!A154</f>
        <v>42508</v>
      </c>
      <c r="B154">
        <v>1.7524999999999999</v>
      </c>
      <c r="C154">
        <v>1.7736000000000001</v>
      </c>
      <c r="D154">
        <v>1.7454000000000001</v>
      </c>
      <c r="E154">
        <v>1.7612999999999999</v>
      </c>
      <c r="F154" s="12">
        <v>0</v>
      </c>
      <c r="G154" s="12">
        <v>963272.42</v>
      </c>
    </row>
    <row r="155" spans="1:7">
      <c r="A155" s="9">
        <f>'(1)'!A155</f>
        <v>42509</v>
      </c>
      <c r="B155">
        <v>1.7631000000000001</v>
      </c>
      <c r="C155">
        <v>1.7684</v>
      </c>
      <c r="D155">
        <v>1.7191999999999998</v>
      </c>
      <c r="E155">
        <v>1.7366999999999999</v>
      </c>
      <c r="F155" s="12">
        <v>0</v>
      </c>
      <c r="G155" s="12">
        <v>943253.59</v>
      </c>
    </row>
    <row r="156" spans="1:7">
      <c r="A156" s="9">
        <f>'(1)'!A156</f>
        <v>42510</v>
      </c>
      <c r="B156">
        <v>1.7206000000000001</v>
      </c>
      <c r="C156">
        <v>1.7635999999999998</v>
      </c>
      <c r="D156">
        <v>1.7138</v>
      </c>
      <c r="E156">
        <v>1.7516</v>
      </c>
      <c r="F156" s="12">
        <v>0</v>
      </c>
      <c r="G156" s="12">
        <v>949606.26</v>
      </c>
    </row>
    <row r="157" spans="1:7">
      <c r="A157" s="9">
        <f>'(1)'!A157</f>
        <v>42513</v>
      </c>
      <c r="B157">
        <v>1.7499</v>
      </c>
      <c r="C157">
        <v>1.7532999999999999</v>
      </c>
      <c r="D157">
        <v>1.6983999999999999</v>
      </c>
      <c r="E157">
        <v>1.7000999999999999</v>
      </c>
      <c r="F157" s="12">
        <v>0</v>
      </c>
      <c r="G157" s="12">
        <v>940207.15</v>
      </c>
    </row>
    <row r="158" spans="1:7">
      <c r="A158" s="9">
        <f>'(1)'!A158</f>
        <v>42514</v>
      </c>
      <c r="B158">
        <v>1.6983999999999999</v>
      </c>
      <c r="C158">
        <v>1.7551000000000001</v>
      </c>
      <c r="D158">
        <v>1.6983999999999999</v>
      </c>
      <c r="E158">
        <v>1.7532999999999999</v>
      </c>
      <c r="F158" s="12">
        <v>0</v>
      </c>
      <c r="G158" s="12">
        <v>949323.08</v>
      </c>
    </row>
    <row r="159" spans="1:7">
      <c r="A159" s="9">
        <f>'(1)'!A159</f>
        <v>42515</v>
      </c>
      <c r="B159">
        <v>1.7499</v>
      </c>
      <c r="C159">
        <v>1.7741</v>
      </c>
      <c r="D159">
        <v>1.7343999999999999</v>
      </c>
      <c r="E159">
        <v>1.7723</v>
      </c>
      <c r="F159" s="12">
        <v>0</v>
      </c>
      <c r="G159" s="12">
        <v>932142.43</v>
      </c>
    </row>
    <row r="160" spans="1:7">
      <c r="A160" s="9">
        <f>'(1)'!A160</f>
        <v>42516</v>
      </c>
      <c r="B160">
        <v>1.7706</v>
      </c>
      <c r="C160">
        <v>1.8852</v>
      </c>
      <c r="D160">
        <v>1.762</v>
      </c>
      <c r="E160">
        <v>1.8538000000000001</v>
      </c>
      <c r="F160" s="12">
        <v>0</v>
      </c>
      <c r="G160" s="12">
        <v>921117.6</v>
      </c>
    </row>
    <row r="161" spans="1:7">
      <c r="A161" s="9">
        <f>'(1)'!A161</f>
        <v>42517</v>
      </c>
      <c r="B161">
        <v>1.8469</v>
      </c>
      <c r="C161">
        <v>1.8818000000000001</v>
      </c>
      <c r="D161">
        <v>1.8277999999999999</v>
      </c>
      <c r="E161">
        <v>1.8487</v>
      </c>
      <c r="F161" s="12">
        <v>0</v>
      </c>
      <c r="G161" s="12">
        <v>911168.96</v>
      </c>
    </row>
    <row r="162" spans="1:7">
      <c r="A162" s="9">
        <f>'(1)'!A162</f>
        <v>42521</v>
      </c>
      <c r="B162">
        <v>1.8487</v>
      </c>
      <c r="C162">
        <v>1.8662999999999998</v>
      </c>
      <c r="D162">
        <v>1.8348</v>
      </c>
      <c r="E162">
        <v>1.8384</v>
      </c>
      <c r="F162" s="12">
        <v>0</v>
      </c>
      <c r="G162" s="12">
        <v>919377.64</v>
      </c>
    </row>
    <row r="163" spans="1:7">
      <c r="A163" s="9">
        <f>'(1)'!A163</f>
        <v>42522</v>
      </c>
      <c r="B163">
        <v>1.8349</v>
      </c>
      <c r="C163">
        <v>1.8559000000000001</v>
      </c>
      <c r="D163">
        <v>1.8159000000000001</v>
      </c>
      <c r="E163">
        <v>1.835</v>
      </c>
      <c r="F163" s="12">
        <v>0</v>
      </c>
      <c r="G163" s="12">
        <v>919421.1</v>
      </c>
    </row>
    <row r="164" spans="1:7">
      <c r="A164" s="9">
        <f>'(1)'!A164</f>
        <v>42523</v>
      </c>
      <c r="B164">
        <v>1.8367</v>
      </c>
      <c r="C164">
        <v>1.8786</v>
      </c>
      <c r="D164">
        <v>1.8193999999999999</v>
      </c>
      <c r="E164">
        <v>1.8629</v>
      </c>
      <c r="F164" s="12">
        <v>0</v>
      </c>
      <c r="G164" s="12">
        <v>930395.08</v>
      </c>
    </row>
    <row r="165" spans="1:7">
      <c r="A165" s="9">
        <f>'(1)'!A165</f>
        <v>42524</v>
      </c>
      <c r="B165">
        <v>1.8593999999999999</v>
      </c>
      <c r="C165">
        <v>1.8803999999999998</v>
      </c>
      <c r="D165">
        <v>1.8473000000000002</v>
      </c>
      <c r="E165">
        <v>1.8664000000000001</v>
      </c>
      <c r="F165" s="12">
        <v>0</v>
      </c>
      <c r="G165" s="12">
        <v>930882.86</v>
      </c>
    </row>
    <row r="166" spans="1:7">
      <c r="A166" s="9">
        <f>'(1)'!A166</f>
        <v>42527</v>
      </c>
      <c r="B166">
        <v>1.8595000000000002</v>
      </c>
      <c r="C166">
        <v>1.8683000000000001</v>
      </c>
      <c r="D166">
        <v>1.8195000000000001</v>
      </c>
      <c r="E166">
        <v>1.8282</v>
      </c>
      <c r="F166" s="12">
        <v>0</v>
      </c>
      <c r="G166" s="12">
        <v>932251.71</v>
      </c>
    </row>
    <row r="167" spans="1:7">
      <c r="A167" s="9">
        <f>'(1)'!A167</f>
        <v>42528</v>
      </c>
      <c r="B167">
        <v>1.8315999999999999</v>
      </c>
      <c r="C167">
        <v>1.8528</v>
      </c>
      <c r="D167">
        <v>1.8197000000000001</v>
      </c>
      <c r="E167">
        <v>1.851</v>
      </c>
      <c r="F167" s="12">
        <v>0</v>
      </c>
      <c r="G167" s="12">
        <v>937065.87</v>
      </c>
    </row>
    <row r="168" spans="1:7">
      <c r="A168" s="9">
        <f>'(1)'!A168</f>
        <v>42529</v>
      </c>
      <c r="B168">
        <v>1.851</v>
      </c>
      <c r="C168">
        <v>1.851</v>
      </c>
      <c r="D168">
        <v>1.851</v>
      </c>
      <c r="E168">
        <v>1.851</v>
      </c>
      <c r="F168" s="12">
        <v>0</v>
      </c>
      <c r="G168" s="12">
        <v>937065.87</v>
      </c>
    </row>
    <row r="169" spans="1:7">
      <c r="A169" s="9">
        <f>'(1)'!A169</f>
        <v>42530</v>
      </c>
      <c r="B169">
        <v>1.851</v>
      </c>
      <c r="C169">
        <v>1.8877999999999999</v>
      </c>
      <c r="D169">
        <v>1.8284</v>
      </c>
      <c r="E169">
        <v>1.8458000000000001</v>
      </c>
      <c r="F169" s="12">
        <v>0</v>
      </c>
      <c r="G169" s="12">
        <v>938776.8</v>
      </c>
    </row>
    <row r="170" spans="1:7">
      <c r="A170" s="9">
        <f>'(1)'!A170</f>
        <v>42531</v>
      </c>
      <c r="B170">
        <v>1.8441000000000001</v>
      </c>
      <c r="C170">
        <v>1.8546</v>
      </c>
      <c r="D170">
        <v>1.8024</v>
      </c>
      <c r="E170">
        <v>1.8353999999999999</v>
      </c>
      <c r="F170" s="12">
        <v>0</v>
      </c>
      <c r="G170" s="12">
        <v>939410.14</v>
      </c>
    </row>
    <row r="171" spans="1:7">
      <c r="A171" s="9">
        <f>'(1)'!A171</f>
        <v>42534</v>
      </c>
      <c r="B171">
        <v>1.8353999999999999</v>
      </c>
      <c r="C171">
        <v>1.839</v>
      </c>
      <c r="D171">
        <v>1.7936999999999999</v>
      </c>
      <c r="E171">
        <v>1.7989000000000002</v>
      </c>
      <c r="F171" s="12">
        <v>0</v>
      </c>
      <c r="G171" s="12">
        <v>943968.08</v>
      </c>
    </row>
    <row r="172" spans="1:7">
      <c r="A172" s="9">
        <f>'(1)'!A172</f>
        <v>42535</v>
      </c>
      <c r="B172">
        <v>1.8058999999999998</v>
      </c>
      <c r="C172">
        <v>1.8111000000000002</v>
      </c>
      <c r="D172">
        <v>1.6953</v>
      </c>
      <c r="E172">
        <v>1.7004000000000001</v>
      </c>
      <c r="F172" s="12">
        <v>0</v>
      </c>
      <c r="G172" s="12">
        <v>947384.17</v>
      </c>
    </row>
    <row r="173" spans="1:7">
      <c r="A173" s="9">
        <f>'(1)'!A173</f>
        <v>42536</v>
      </c>
      <c r="B173">
        <v>1.7020999999999999</v>
      </c>
      <c r="C173">
        <v>1.7401</v>
      </c>
      <c r="D173">
        <v>1.7020999999999999</v>
      </c>
      <c r="E173">
        <v>1.7366999999999999</v>
      </c>
      <c r="F173" s="12">
        <v>0</v>
      </c>
      <c r="G173" s="12">
        <v>941458.82</v>
      </c>
    </row>
    <row r="174" spans="1:7">
      <c r="A174" s="9">
        <f>'(1)'!A174</f>
        <v>42537</v>
      </c>
      <c r="B174">
        <v>1.7315</v>
      </c>
      <c r="C174">
        <v>1.7419</v>
      </c>
      <c r="D174">
        <v>1.7021999999999999</v>
      </c>
      <c r="E174">
        <v>1.7177</v>
      </c>
      <c r="F174" s="12">
        <v>0</v>
      </c>
      <c r="G174" s="12">
        <v>946603.4</v>
      </c>
    </row>
    <row r="175" spans="1:7">
      <c r="A175" s="9">
        <f>'(1)'!A175</f>
        <v>42538</v>
      </c>
      <c r="B175">
        <v>1.716</v>
      </c>
      <c r="C175">
        <v>1.7194</v>
      </c>
      <c r="D175">
        <v>1.6953</v>
      </c>
      <c r="E175">
        <v>1.7021999999999999</v>
      </c>
      <c r="F175" s="12">
        <v>0</v>
      </c>
      <c r="G175" s="12">
        <v>951915.92</v>
      </c>
    </row>
    <row r="176" spans="1:7">
      <c r="A176" s="9">
        <f>'(1)'!A176</f>
        <v>42541</v>
      </c>
      <c r="B176">
        <v>1.7004999999999999</v>
      </c>
      <c r="C176">
        <v>1.7074</v>
      </c>
      <c r="D176">
        <v>1.6575</v>
      </c>
      <c r="E176">
        <v>1.6867000000000001</v>
      </c>
      <c r="F176" s="12">
        <v>0</v>
      </c>
      <c r="G176" s="12">
        <v>954091.48</v>
      </c>
    </row>
    <row r="177" spans="1:7">
      <c r="A177" s="9">
        <f>'(1)'!A177</f>
        <v>42542</v>
      </c>
      <c r="B177">
        <v>1.6798</v>
      </c>
      <c r="C177">
        <v>1.6816</v>
      </c>
      <c r="D177">
        <v>1.625</v>
      </c>
      <c r="E177">
        <v>1.6404000000000001</v>
      </c>
      <c r="F177" s="12">
        <v>0</v>
      </c>
      <c r="G177" s="12">
        <v>950095.47</v>
      </c>
    </row>
    <row r="178" spans="1:7">
      <c r="A178" s="9">
        <f>'(1)'!A178</f>
        <v>42543</v>
      </c>
      <c r="B178">
        <v>1.6215000000000002</v>
      </c>
      <c r="C178">
        <v>1.6387</v>
      </c>
      <c r="D178">
        <v>1.6078000000000001</v>
      </c>
      <c r="E178">
        <v>1.6095999999999999</v>
      </c>
      <c r="F178" s="12">
        <v>0</v>
      </c>
      <c r="G178" s="12">
        <v>948778.02</v>
      </c>
    </row>
    <row r="179" spans="1:7">
      <c r="A179" s="9">
        <f>'(1)'!A179</f>
        <v>42544</v>
      </c>
      <c r="B179">
        <v>1.6095999999999999</v>
      </c>
      <c r="C179">
        <v>1.6232</v>
      </c>
      <c r="D179">
        <v>1.5651999999999999</v>
      </c>
      <c r="E179">
        <v>1.613</v>
      </c>
      <c r="F179" s="12">
        <v>0</v>
      </c>
      <c r="G179" s="12">
        <v>944689.1</v>
      </c>
    </row>
    <row r="180" spans="1:7">
      <c r="A180" s="9">
        <f>'(1)'!A180</f>
        <v>42545</v>
      </c>
      <c r="B180">
        <v>1.613</v>
      </c>
      <c r="C180">
        <v>1.6352</v>
      </c>
      <c r="D180">
        <v>1.5703</v>
      </c>
      <c r="E180">
        <v>1.5720000000000001</v>
      </c>
      <c r="F180" s="12">
        <v>0</v>
      </c>
      <c r="G180" s="12">
        <v>952398.52</v>
      </c>
    </row>
    <row r="181" spans="1:7">
      <c r="A181" s="9">
        <f>'(1)'!A181</f>
        <v>42548</v>
      </c>
      <c r="B181">
        <v>1.5669</v>
      </c>
      <c r="C181">
        <v>1.5788</v>
      </c>
      <c r="D181">
        <v>1.5159</v>
      </c>
      <c r="E181">
        <v>1.5788</v>
      </c>
      <c r="F181" s="12">
        <v>0</v>
      </c>
      <c r="G181" s="12">
        <v>957987.13</v>
      </c>
    </row>
    <row r="182" spans="1:7">
      <c r="A182" s="9">
        <f>'(1)'!A182</f>
        <v>42549</v>
      </c>
      <c r="B182">
        <v>1.589</v>
      </c>
      <c r="C182">
        <v>1.6198000000000001</v>
      </c>
      <c r="D182">
        <v>1.5805</v>
      </c>
      <c r="E182">
        <v>1.6078000000000001</v>
      </c>
      <c r="F182" s="12">
        <v>0</v>
      </c>
      <c r="G182" s="12">
        <v>956707.55</v>
      </c>
    </row>
    <row r="183" spans="1:7">
      <c r="A183" s="9">
        <f>'(1)'!A183</f>
        <v>42550</v>
      </c>
      <c r="B183">
        <v>1.6541000000000001</v>
      </c>
      <c r="C183">
        <v>1.6886000000000001</v>
      </c>
      <c r="D183">
        <v>1.6404000000000001</v>
      </c>
      <c r="E183">
        <v>1.6886000000000001</v>
      </c>
      <c r="F183" s="12">
        <v>0</v>
      </c>
      <c r="G183" s="12">
        <v>962949.66</v>
      </c>
    </row>
    <row r="184" spans="1:7">
      <c r="A184" s="9">
        <f>'(1)'!A184</f>
        <v>42551</v>
      </c>
      <c r="B184">
        <v>1.6714</v>
      </c>
      <c r="C184">
        <v>1.7094</v>
      </c>
      <c r="D184">
        <v>1.6593</v>
      </c>
      <c r="E184">
        <v>1.7059</v>
      </c>
      <c r="F184" s="12">
        <v>0</v>
      </c>
      <c r="G184" s="12">
        <v>967887.06</v>
      </c>
    </row>
    <row r="185" spans="1:7">
      <c r="A185" s="9">
        <f>'(1)'!A185</f>
        <v>42552</v>
      </c>
      <c r="B185">
        <v>1.6973</v>
      </c>
      <c r="C185">
        <v>1.7094</v>
      </c>
      <c r="D185">
        <v>1.6783000000000001</v>
      </c>
      <c r="E185">
        <v>1.6852</v>
      </c>
      <c r="F185" s="12">
        <v>0</v>
      </c>
      <c r="G185" s="12">
        <v>966129.5</v>
      </c>
    </row>
    <row r="186" spans="1:7">
      <c r="A186" s="9">
        <f>'(1)'!A186</f>
        <v>42556</v>
      </c>
      <c r="B186">
        <v>1.7006999999999999</v>
      </c>
      <c r="C186">
        <v>1.7476</v>
      </c>
      <c r="D186">
        <v>1.6920999999999999</v>
      </c>
      <c r="E186">
        <v>1.7458</v>
      </c>
      <c r="F186" s="12">
        <v>0</v>
      </c>
      <c r="G186" s="12">
        <v>972864.52</v>
      </c>
    </row>
    <row r="187" spans="1:7">
      <c r="A187" s="9">
        <f>'(1)'!A187</f>
        <v>42557</v>
      </c>
      <c r="B187">
        <v>1.6783000000000001</v>
      </c>
      <c r="C187">
        <v>1.7006999999999999</v>
      </c>
      <c r="D187">
        <v>1.4041000000000001</v>
      </c>
      <c r="E187">
        <v>1.5598999999999998</v>
      </c>
      <c r="F187" s="12">
        <v>0</v>
      </c>
      <c r="G187" s="12">
        <v>962027.3</v>
      </c>
    </row>
    <row r="188" spans="1:7">
      <c r="A188" s="9">
        <f>'(1)'!A188</f>
        <v>42558</v>
      </c>
      <c r="B188">
        <v>1.5053999999999998</v>
      </c>
      <c r="C188">
        <v>1.5241</v>
      </c>
      <c r="D188">
        <v>1.4342999999999999</v>
      </c>
      <c r="E188">
        <v>1.4377</v>
      </c>
      <c r="F188" s="12">
        <v>0</v>
      </c>
      <c r="G188" s="12">
        <v>961959.52</v>
      </c>
    </row>
    <row r="189" spans="1:7">
      <c r="A189" s="9">
        <f>'(1)'!A189</f>
        <v>42559</v>
      </c>
      <c r="B189">
        <v>1.4377</v>
      </c>
      <c r="C189">
        <v>1.4799</v>
      </c>
      <c r="D189">
        <v>1.4258999999999999</v>
      </c>
      <c r="E189">
        <v>1.4663999999999999</v>
      </c>
      <c r="F189" s="12">
        <v>0</v>
      </c>
      <c r="G189" s="12">
        <v>980900.09</v>
      </c>
    </row>
    <row r="190" spans="1:7">
      <c r="A190" s="9">
        <f>'(1)'!A190</f>
        <v>42562</v>
      </c>
      <c r="B190">
        <v>1.4630000000000001</v>
      </c>
      <c r="C190">
        <v>1.5154999999999998</v>
      </c>
      <c r="D190">
        <v>1.4527999999999999</v>
      </c>
      <c r="E190">
        <v>1.5154999999999998</v>
      </c>
      <c r="F190" s="12">
        <v>0</v>
      </c>
      <c r="G190" s="12">
        <v>994271.24</v>
      </c>
    </row>
    <row r="191" spans="1:7">
      <c r="A191" s="9">
        <f>'(1)'!A191</f>
        <v>42563</v>
      </c>
      <c r="B191">
        <v>1.5087000000000002</v>
      </c>
      <c r="C191">
        <v>1.5444</v>
      </c>
      <c r="D191">
        <v>1.4511000000000001</v>
      </c>
      <c r="E191">
        <v>1.4697</v>
      </c>
      <c r="F191" s="12">
        <v>0</v>
      </c>
      <c r="G191" s="12">
        <v>1004850.01</v>
      </c>
    </row>
    <row r="192" spans="1:7">
      <c r="A192" s="9">
        <f>'(1)'!A192</f>
        <v>42564</v>
      </c>
      <c r="B192">
        <v>1.468</v>
      </c>
      <c r="C192">
        <v>1.4712000000000001</v>
      </c>
      <c r="D192">
        <v>1.3784000000000001</v>
      </c>
      <c r="E192">
        <v>1.4440999999999999</v>
      </c>
      <c r="F192" s="12">
        <v>0</v>
      </c>
      <c r="G192" s="12">
        <v>1005744.9</v>
      </c>
    </row>
    <row r="193" spans="1:7">
      <c r="A193" s="9">
        <f>'(1)'!A193</f>
        <v>42565</v>
      </c>
      <c r="B193">
        <v>1.4440999999999999</v>
      </c>
      <c r="C193">
        <v>1.4440999999999999</v>
      </c>
      <c r="D193">
        <v>1.4440999999999999</v>
      </c>
      <c r="E193">
        <v>1.4440999999999999</v>
      </c>
      <c r="F193" s="12">
        <v>0</v>
      </c>
      <c r="G193" s="12">
        <v>1005744.9</v>
      </c>
    </row>
    <row r="194" spans="1:7">
      <c r="A194" s="9">
        <f>'(1)'!A194</f>
        <v>42566</v>
      </c>
      <c r="B194">
        <v>1.4440999999999999</v>
      </c>
      <c r="C194">
        <v>1.4440999999999999</v>
      </c>
      <c r="D194">
        <v>1.3549</v>
      </c>
      <c r="E194">
        <v>1.375</v>
      </c>
      <c r="F194" s="12">
        <v>0</v>
      </c>
      <c r="G194" s="12">
        <v>1015015.81</v>
      </c>
    </row>
    <row r="195" spans="1:7">
      <c r="A195" s="9">
        <f>'(1)'!A195</f>
        <v>42569</v>
      </c>
      <c r="B195">
        <v>1.3666</v>
      </c>
      <c r="C195">
        <v>1.3934</v>
      </c>
      <c r="D195">
        <v>1.3180000000000001</v>
      </c>
      <c r="E195">
        <v>1.3682000000000001</v>
      </c>
      <c r="F195" s="12">
        <v>0</v>
      </c>
      <c r="G195" s="12">
        <v>1012233.5</v>
      </c>
    </row>
    <row r="196" spans="1:7">
      <c r="A196" s="9">
        <f>'(1)'!A196</f>
        <v>42570</v>
      </c>
      <c r="B196">
        <v>1.3682000000000001</v>
      </c>
      <c r="C196">
        <v>1.4203000000000001</v>
      </c>
      <c r="D196">
        <v>1.3531</v>
      </c>
      <c r="E196">
        <v>1.385</v>
      </c>
      <c r="F196" s="12">
        <v>0</v>
      </c>
      <c r="G196" s="12">
        <v>1002443.65</v>
      </c>
    </row>
    <row r="197" spans="1:7">
      <c r="A197" s="9">
        <f>'(1)'!A197</f>
        <v>42571</v>
      </c>
      <c r="B197">
        <v>1.3867</v>
      </c>
      <c r="C197">
        <v>1.4388000000000001</v>
      </c>
      <c r="D197">
        <v>1.3447</v>
      </c>
      <c r="E197">
        <v>1.3578999999999999</v>
      </c>
      <c r="F197" s="12">
        <v>0</v>
      </c>
      <c r="G197" s="12">
        <v>1018368.14</v>
      </c>
    </row>
    <row r="198" spans="1:7">
      <c r="A198" s="9">
        <f>'(1)'!A198</f>
        <v>42572</v>
      </c>
      <c r="B198">
        <v>1.3629</v>
      </c>
      <c r="C198">
        <v>1.4337</v>
      </c>
      <c r="D198">
        <v>1.3562000000000001</v>
      </c>
      <c r="E198">
        <v>1.4302999999999999</v>
      </c>
      <c r="F198" s="12">
        <v>0</v>
      </c>
      <c r="G198" s="12">
        <v>1024799.92</v>
      </c>
    </row>
    <row r="199" spans="1:7">
      <c r="A199" s="9">
        <f>'(1)'!A199</f>
        <v>42573</v>
      </c>
      <c r="B199">
        <v>1.4252</v>
      </c>
      <c r="C199">
        <v>1.5287999999999999</v>
      </c>
      <c r="D199">
        <v>1.4184000000000001</v>
      </c>
      <c r="E199">
        <v>1.51</v>
      </c>
      <c r="F199" s="12">
        <v>0</v>
      </c>
      <c r="G199" s="12">
        <v>1025978.88</v>
      </c>
    </row>
    <row r="200" spans="1:7">
      <c r="A200" s="9">
        <f>'(1)'!A200</f>
        <v>42576</v>
      </c>
      <c r="B200">
        <v>1.5083</v>
      </c>
      <c r="C200">
        <v>1.5083</v>
      </c>
      <c r="D200">
        <v>1.4573</v>
      </c>
      <c r="E200">
        <v>1.4742999999999999</v>
      </c>
      <c r="F200" s="12">
        <v>0</v>
      </c>
      <c r="G200" s="12">
        <v>1030145.92</v>
      </c>
    </row>
    <row r="201" spans="1:7">
      <c r="A201" s="9">
        <f>'(1)'!A201</f>
        <v>42577</v>
      </c>
      <c r="B201">
        <v>1.4708999999999999</v>
      </c>
      <c r="C201">
        <v>1.5493000000000001</v>
      </c>
      <c r="D201">
        <v>1.4590000000000001</v>
      </c>
      <c r="E201">
        <v>1.5356000000000001</v>
      </c>
      <c r="F201" s="12">
        <v>0</v>
      </c>
      <c r="G201" s="12">
        <v>1022821.85</v>
      </c>
    </row>
    <row r="202" spans="1:7">
      <c r="A202" s="9">
        <f>'(1)'!A202</f>
        <v>42578</v>
      </c>
      <c r="B202">
        <v>1.5167999999999999</v>
      </c>
      <c r="C202">
        <v>1.599</v>
      </c>
      <c r="D202">
        <v>1.5150999999999999</v>
      </c>
      <c r="E202">
        <v>1.5508999999999999</v>
      </c>
      <c r="F202" s="12">
        <v>0</v>
      </c>
      <c r="G202" s="12">
        <v>1023565.32</v>
      </c>
    </row>
    <row r="203" spans="1:7">
      <c r="A203" s="9">
        <f>'(1)'!A203</f>
        <v>42579</v>
      </c>
      <c r="B203">
        <v>1.5561</v>
      </c>
      <c r="C203">
        <v>1.6025</v>
      </c>
      <c r="D203">
        <v>1.5543</v>
      </c>
      <c r="E203">
        <v>1.5817999999999999</v>
      </c>
      <c r="F203" s="12">
        <v>0</v>
      </c>
      <c r="G203" s="12">
        <v>1025546.87</v>
      </c>
    </row>
    <row r="204" spans="1:7">
      <c r="A204" s="9">
        <f>'(1)'!A204</f>
        <v>42580</v>
      </c>
      <c r="B204">
        <v>1.5714999999999999</v>
      </c>
      <c r="C204">
        <v>1.5731999999999999</v>
      </c>
      <c r="D204">
        <v>1.5354999999999999</v>
      </c>
      <c r="E204">
        <v>1.5526</v>
      </c>
      <c r="F204" s="12">
        <v>0</v>
      </c>
      <c r="G204" s="12">
        <v>1031128.87</v>
      </c>
    </row>
    <row r="205" spans="1:7">
      <c r="A205" s="9">
        <f>'(1)'!A205</f>
        <v>42583</v>
      </c>
      <c r="B205">
        <v>1.5577999999999999</v>
      </c>
      <c r="C205">
        <v>1.5939000000000001</v>
      </c>
      <c r="D205">
        <v>1.544</v>
      </c>
      <c r="E205">
        <v>1.5800999999999998</v>
      </c>
      <c r="F205" s="12">
        <v>0</v>
      </c>
      <c r="G205" s="12">
        <v>1031028.24</v>
      </c>
    </row>
    <row r="206" spans="1:7">
      <c r="A206" s="9">
        <f>'(1)'!A206</f>
        <v>42584</v>
      </c>
      <c r="B206">
        <v>1.5784</v>
      </c>
      <c r="C206">
        <v>1.6266</v>
      </c>
      <c r="D206">
        <v>1.5526</v>
      </c>
      <c r="E206">
        <v>1.556</v>
      </c>
      <c r="F206" s="12">
        <v>0</v>
      </c>
      <c r="G206" s="12">
        <v>1032600.72</v>
      </c>
    </row>
    <row r="207" spans="1:7">
      <c r="A207" s="9">
        <f>'(1)'!A207</f>
        <v>42585</v>
      </c>
      <c r="B207">
        <v>1.5474000000000001</v>
      </c>
      <c r="C207">
        <v>1.599</v>
      </c>
      <c r="D207">
        <v>1.5354000000000001</v>
      </c>
      <c r="E207">
        <v>1.5663</v>
      </c>
      <c r="F207" s="12">
        <v>0</v>
      </c>
      <c r="G207" s="12">
        <v>1040981.6</v>
      </c>
    </row>
    <row r="208" spans="1:7">
      <c r="A208" s="9">
        <f>'(1)'!A208</f>
        <v>42586</v>
      </c>
      <c r="B208">
        <v>1.5697000000000001</v>
      </c>
      <c r="C208">
        <v>1.5904</v>
      </c>
      <c r="D208">
        <v>1.5525</v>
      </c>
      <c r="E208">
        <v>1.5731000000000002</v>
      </c>
      <c r="F208" s="12">
        <v>0</v>
      </c>
      <c r="G208" s="12">
        <v>1039099.33</v>
      </c>
    </row>
    <row r="209" spans="1:7">
      <c r="A209" s="9">
        <f>'(1)'!A209</f>
        <v>42587</v>
      </c>
      <c r="B209">
        <v>1.5680000000000001</v>
      </c>
      <c r="C209">
        <v>1.5869</v>
      </c>
      <c r="D209">
        <v>1.5352999999999999</v>
      </c>
      <c r="E209">
        <v>1.5611000000000002</v>
      </c>
      <c r="F209" s="12">
        <v>0</v>
      </c>
      <c r="G209" s="12">
        <v>1035143.61</v>
      </c>
    </row>
    <row r="210" spans="1:7">
      <c r="A210" s="9">
        <f>'(1)'!A210</f>
        <v>42590</v>
      </c>
      <c r="B210">
        <v>1.5611000000000002</v>
      </c>
      <c r="C210">
        <v>1.5886</v>
      </c>
      <c r="D210">
        <v>1.4959</v>
      </c>
      <c r="E210">
        <v>1.4976</v>
      </c>
      <c r="F210" s="12">
        <v>0</v>
      </c>
      <c r="G210" s="12">
        <v>1027255.13</v>
      </c>
    </row>
    <row r="211" spans="1:7">
      <c r="A211" s="9">
        <f>'(1)'!A211</f>
        <v>42591</v>
      </c>
      <c r="B211">
        <v>1.5009999999999999</v>
      </c>
      <c r="C211">
        <v>1.5335999999999999</v>
      </c>
      <c r="D211">
        <v>1.4906999999999999</v>
      </c>
      <c r="E211">
        <v>1.5044</v>
      </c>
      <c r="F211" s="12">
        <v>0</v>
      </c>
      <c r="G211" s="12">
        <v>1034935.76</v>
      </c>
    </row>
    <row r="212" spans="1:7">
      <c r="A212" s="9">
        <f>'(1)'!A212</f>
        <v>42592</v>
      </c>
      <c r="B212">
        <v>1.4993000000000001</v>
      </c>
      <c r="C212">
        <v>1.5627</v>
      </c>
      <c r="D212">
        <v>1.448</v>
      </c>
      <c r="E212">
        <v>1.4531000000000001</v>
      </c>
      <c r="F212" s="12">
        <v>0</v>
      </c>
      <c r="G212" s="12">
        <v>1046494.02</v>
      </c>
    </row>
    <row r="213" spans="1:7">
      <c r="A213" s="9">
        <f>'(1)'!A213</f>
        <v>42593</v>
      </c>
      <c r="B213">
        <v>1.4616</v>
      </c>
      <c r="C213">
        <v>1.5249000000000001</v>
      </c>
      <c r="D213">
        <v>1.4599</v>
      </c>
      <c r="E213">
        <v>1.5213999999999999</v>
      </c>
      <c r="F213" s="12">
        <v>0</v>
      </c>
      <c r="G213" s="12">
        <v>1050858.82</v>
      </c>
    </row>
    <row r="214" spans="1:7">
      <c r="A214" s="9">
        <f>'(1)'!A214</f>
        <v>42594</v>
      </c>
      <c r="B214">
        <v>1.518</v>
      </c>
      <c r="C214">
        <v>1.5712999999999999</v>
      </c>
      <c r="D214">
        <v>1.5093999999999999</v>
      </c>
      <c r="E214">
        <v>1.5558000000000001</v>
      </c>
      <c r="F214" s="12">
        <v>0</v>
      </c>
      <c r="G214" s="12">
        <v>1033395.4</v>
      </c>
    </row>
    <row r="215" spans="1:7">
      <c r="A215" s="9">
        <f>'(1)'!A215</f>
        <v>42597</v>
      </c>
      <c r="B215">
        <v>1.5558000000000001</v>
      </c>
      <c r="C215">
        <v>1.5695999999999999</v>
      </c>
      <c r="D215">
        <v>1.5283</v>
      </c>
      <c r="E215">
        <v>1.542</v>
      </c>
      <c r="F215" s="12">
        <v>0</v>
      </c>
      <c r="G215" s="12">
        <v>1027343.56</v>
      </c>
    </row>
    <row r="216" spans="1:7">
      <c r="A216" s="9">
        <f>'(1)'!A216</f>
        <v>42598</v>
      </c>
      <c r="B216">
        <v>1.542</v>
      </c>
      <c r="C216">
        <v>1.5541</v>
      </c>
      <c r="D216">
        <v>1.4819</v>
      </c>
      <c r="E216">
        <v>1.5007999999999999</v>
      </c>
      <c r="F216" s="12">
        <v>0</v>
      </c>
      <c r="G216" s="12">
        <v>1026636.72</v>
      </c>
    </row>
    <row r="217" spans="1:7">
      <c r="A217" s="9">
        <f>'(1)'!A217</f>
        <v>42599</v>
      </c>
      <c r="B217">
        <v>1.5007999999999999</v>
      </c>
      <c r="C217">
        <v>1.5901999999999998</v>
      </c>
      <c r="D217">
        <v>1.4853000000000001</v>
      </c>
      <c r="E217">
        <v>1.5885</v>
      </c>
      <c r="F217" s="12">
        <v>0</v>
      </c>
      <c r="G217" s="12">
        <v>1027098.24</v>
      </c>
    </row>
    <row r="218" spans="1:7">
      <c r="A218" s="9">
        <f>'(1)'!A218</f>
        <v>42600</v>
      </c>
      <c r="B218">
        <v>1.5937000000000001</v>
      </c>
      <c r="C218">
        <v>1.6145</v>
      </c>
      <c r="D218">
        <v>1.5695000000000001</v>
      </c>
      <c r="E218">
        <v>1.5920000000000001</v>
      </c>
      <c r="F218" s="12">
        <v>0</v>
      </c>
      <c r="G218" s="12">
        <v>1028890.31</v>
      </c>
    </row>
    <row r="219" spans="1:7">
      <c r="A219" s="9">
        <f>'(1)'!A219</f>
        <v>42601</v>
      </c>
      <c r="B219">
        <v>1.5885</v>
      </c>
      <c r="C219">
        <v>1.5954000000000002</v>
      </c>
      <c r="D219">
        <v>1.5333000000000001</v>
      </c>
      <c r="E219">
        <v>1.5470000000000002</v>
      </c>
      <c r="F219" s="12">
        <v>0</v>
      </c>
      <c r="G219" s="12">
        <v>1032028.76</v>
      </c>
    </row>
    <row r="220" spans="1:7">
      <c r="A220" s="9">
        <f>'(1)'!A220</f>
        <v>42604</v>
      </c>
      <c r="B220">
        <v>1.5436000000000001</v>
      </c>
      <c r="C220">
        <v>1.5436000000000001</v>
      </c>
      <c r="D220">
        <v>1.4988999999999999</v>
      </c>
      <c r="E220">
        <v>1.5074000000000001</v>
      </c>
      <c r="F220" s="12">
        <v>0</v>
      </c>
      <c r="G220" s="12">
        <v>1031779.91</v>
      </c>
    </row>
    <row r="221" spans="1:7">
      <c r="A221" s="9">
        <f>'(1)'!A221</f>
        <v>42605</v>
      </c>
      <c r="B221">
        <v>1.5017</v>
      </c>
      <c r="C221">
        <v>1.5746</v>
      </c>
      <c r="D221">
        <v>1.4932000000000001</v>
      </c>
      <c r="E221">
        <v>1.5592999999999999</v>
      </c>
      <c r="F221" s="12">
        <v>0</v>
      </c>
      <c r="G221" s="12">
        <v>1021444.93</v>
      </c>
    </row>
    <row r="222" spans="1:7">
      <c r="A222" s="9">
        <f>'(1)'!A222</f>
        <v>42606</v>
      </c>
      <c r="B222">
        <v>1.5592999999999999</v>
      </c>
      <c r="C222">
        <v>1.5609999999999999</v>
      </c>
      <c r="D222">
        <v>1.4781</v>
      </c>
      <c r="E222">
        <v>1.5135000000000001</v>
      </c>
      <c r="F222" s="12">
        <v>0</v>
      </c>
      <c r="G222" s="12">
        <v>1024906.58</v>
      </c>
    </row>
    <row r="223" spans="1:7">
      <c r="A223" s="9">
        <f>'(1)'!A223</f>
        <v>42607</v>
      </c>
      <c r="B223">
        <v>1.5084</v>
      </c>
      <c r="C223">
        <v>1.5592999999999999</v>
      </c>
      <c r="D223">
        <v>1.4965999999999999</v>
      </c>
      <c r="E223">
        <v>1.5575999999999999</v>
      </c>
      <c r="F223" s="12">
        <v>0</v>
      </c>
      <c r="G223" s="12">
        <v>1023330.27</v>
      </c>
    </row>
    <row r="224" spans="1:7">
      <c r="A224" s="9">
        <f>'(1)'!A224</f>
        <v>42608</v>
      </c>
      <c r="B224">
        <v>1.5525</v>
      </c>
      <c r="C224">
        <v>1.5848</v>
      </c>
      <c r="D224">
        <v>1.5135000000000001</v>
      </c>
      <c r="E224">
        <v>1.5746</v>
      </c>
      <c r="F224" s="12">
        <v>0</v>
      </c>
      <c r="G224" s="12">
        <v>1011367.75</v>
      </c>
    </row>
    <row r="225" spans="1:7">
      <c r="A225" s="9">
        <f>'(1)'!A225</f>
        <v>42611</v>
      </c>
      <c r="B225">
        <v>1.5627</v>
      </c>
      <c r="C225">
        <v>1.5866</v>
      </c>
      <c r="D225">
        <v>1.5354999999999999</v>
      </c>
      <c r="E225">
        <v>1.5491000000000001</v>
      </c>
      <c r="F225" s="12">
        <v>0</v>
      </c>
      <c r="G225" s="12">
        <v>1014776.12</v>
      </c>
    </row>
    <row r="226" spans="1:7">
      <c r="A226" s="9">
        <f>'(1)'!A226</f>
        <v>42612</v>
      </c>
      <c r="B226">
        <v>1.5354999999999999</v>
      </c>
      <c r="C226">
        <v>1.5644</v>
      </c>
      <c r="D226">
        <v>1.5237000000000001</v>
      </c>
      <c r="E226">
        <v>1.5356000000000001</v>
      </c>
      <c r="F226" s="12">
        <v>0</v>
      </c>
      <c r="G226" s="12">
        <v>1011673.85</v>
      </c>
    </row>
    <row r="227" spans="1:7">
      <c r="A227" s="9">
        <f>'(1)'!A227</f>
        <v>42613</v>
      </c>
      <c r="B227">
        <v>1.5457000000000001</v>
      </c>
      <c r="C227">
        <v>1.5918000000000001</v>
      </c>
      <c r="D227">
        <v>1.5339</v>
      </c>
      <c r="E227">
        <v>1.5781000000000001</v>
      </c>
      <c r="F227" s="12">
        <v>0</v>
      </c>
      <c r="G227" s="12">
        <v>1005022.2</v>
      </c>
    </row>
    <row r="228" spans="1:7">
      <c r="A228" s="9">
        <f>'(1)'!A228</f>
        <v>42614</v>
      </c>
      <c r="B228">
        <v>1.5781000000000001</v>
      </c>
      <c r="C228">
        <v>1.5986</v>
      </c>
      <c r="D228">
        <v>1.5339</v>
      </c>
      <c r="E228">
        <v>1.5424</v>
      </c>
      <c r="F228" s="12">
        <v>0</v>
      </c>
      <c r="G228" s="12">
        <v>1009861.08</v>
      </c>
    </row>
    <row r="229" spans="1:7">
      <c r="A229" s="9">
        <f>'(1)'!A229</f>
        <v>42615</v>
      </c>
      <c r="B229">
        <v>1.5474999999999999</v>
      </c>
      <c r="C229">
        <v>1.5695999999999999</v>
      </c>
      <c r="D229">
        <v>1.5253999999999999</v>
      </c>
      <c r="E229">
        <v>1.5457999999999998</v>
      </c>
      <c r="F229" s="12">
        <v>0</v>
      </c>
      <c r="G229" s="12">
        <v>1011312.94</v>
      </c>
    </row>
    <row r="230" spans="1:7">
      <c r="A230" s="9">
        <f>'(1)'!A230</f>
        <v>42619</v>
      </c>
      <c r="B230">
        <v>1.5526</v>
      </c>
      <c r="C230">
        <v>1.5678999999999998</v>
      </c>
      <c r="D230">
        <v>1.5407</v>
      </c>
      <c r="E230">
        <v>1.5611000000000002</v>
      </c>
      <c r="F230" s="12">
        <v>0</v>
      </c>
      <c r="G230" s="12">
        <v>1006366.81</v>
      </c>
    </row>
    <row r="231" spans="1:7">
      <c r="A231" s="9">
        <f>'(1)'!A231</f>
        <v>42620</v>
      </c>
      <c r="B231">
        <v>1.5645</v>
      </c>
      <c r="C231">
        <v>1.5815999999999999</v>
      </c>
      <c r="D231">
        <v>1.5457999999999998</v>
      </c>
      <c r="E231">
        <v>1.5731000000000002</v>
      </c>
      <c r="F231" s="12">
        <v>0</v>
      </c>
      <c r="G231" s="12">
        <v>1011441.95</v>
      </c>
    </row>
    <row r="232" spans="1:7">
      <c r="A232" s="9">
        <f>'(1)'!A232</f>
        <v>42621</v>
      </c>
      <c r="B232">
        <v>1.5714000000000001</v>
      </c>
      <c r="C232">
        <v>1.633</v>
      </c>
      <c r="D232">
        <v>1.5287999999999999</v>
      </c>
      <c r="E232">
        <v>1.6295999999999999</v>
      </c>
      <c r="F232" s="12">
        <v>0</v>
      </c>
      <c r="G232" s="12">
        <v>1001651.26</v>
      </c>
    </row>
    <row r="233" spans="1:7">
      <c r="A233" s="9">
        <f>'(1)'!A233</f>
        <v>42622</v>
      </c>
      <c r="B233">
        <v>1.6227</v>
      </c>
      <c r="C233">
        <v>1.6245000000000001</v>
      </c>
      <c r="D233">
        <v>1.5577999999999999</v>
      </c>
      <c r="E233">
        <v>1.5594999999999999</v>
      </c>
      <c r="F233" s="12">
        <v>0</v>
      </c>
      <c r="G233" s="12">
        <v>1011498.84</v>
      </c>
    </row>
    <row r="234" spans="1:7">
      <c r="A234" s="9">
        <f>'(1)'!A234</f>
        <v>42625</v>
      </c>
      <c r="B234">
        <v>1.5697000000000001</v>
      </c>
      <c r="C234">
        <v>1.5901999999999998</v>
      </c>
      <c r="D234">
        <v>1.5594999999999999</v>
      </c>
      <c r="E234">
        <v>1.5663</v>
      </c>
      <c r="F234" s="12">
        <v>0</v>
      </c>
      <c r="G234" s="12">
        <v>1009922.01</v>
      </c>
    </row>
    <row r="235" spans="1:7">
      <c r="A235" s="9">
        <f>'(1)'!A235</f>
        <v>42626</v>
      </c>
      <c r="B235">
        <v>1.5663</v>
      </c>
      <c r="C235">
        <v>1.5834000000000001</v>
      </c>
      <c r="D235">
        <v>1.5527</v>
      </c>
      <c r="E235">
        <v>1.58</v>
      </c>
      <c r="F235" s="12">
        <v>0</v>
      </c>
      <c r="G235" s="12">
        <v>1011061.92</v>
      </c>
    </row>
    <row r="236" spans="1:7">
      <c r="A236" s="9">
        <f>'(1)'!A236</f>
        <v>42627</v>
      </c>
      <c r="B236">
        <v>1.5783</v>
      </c>
      <c r="C236">
        <v>1.6177000000000001</v>
      </c>
      <c r="D236">
        <v>1.5544</v>
      </c>
      <c r="E236">
        <v>1.5681</v>
      </c>
      <c r="F236" s="12">
        <v>0</v>
      </c>
      <c r="G236" s="12">
        <v>1009189.47</v>
      </c>
    </row>
    <row r="237" spans="1:7">
      <c r="A237" s="9">
        <f>'(1)'!A237</f>
        <v>42628</v>
      </c>
      <c r="B237">
        <v>1.5714999999999999</v>
      </c>
      <c r="C237">
        <v>1.6213</v>
      </c>
      <c r="D237">
        <v>1.5390999999999999</v>
      </c>
      <c r="E237">
        <v>1.6024</v>
      </c>
      <c r="F237" s="12">
        <v>0</v>
      </c>
      <c r="G237" s="12">
        <v>1018788.68</v>
      </c>
    </row>
    <row r="238" spans="1:7">
      <c r="A238" s="9">
        <f>'(1)'!A238</f>
        <v>42629</v>
      </c>
      <c r="B238">
        <v>1.6024</v>
      </c>
      <c r="C238">
        <v>1.6024</v>
      </c>
      <c r="D238">
        <v>1.6024</v>
      </c>
      <c r="E238">
        <v>1.6024</v>
      </c>
      <c r="F238" s="12">
        <v>0</v>
      </c>
      <c r="G238" s="12">
        <v>1018788.68</v>
      </c>
    </row>
    <row r="239" spans="1:7">
      <c r="A239" s="9">
        <f>'(1)'!A239</f>
        <v>42632</v>
      </c>
      <c r="B239">
        <v>1.6024</v>
      </c>
      <c r="C239">
        <v>1.6177999999999999</v>
      </c>
      <c r="D239">
        <v>1.5323</v>
      </c>
      <c r="E239">
        <v>1.534</v>
      </c>
      <c r="F239" s="12">
        <v>0</v>
      </c>
      <c r="G239" s="12">
        <v>1026797.48</v>
      </c>
    </row>
    <row r="240" spans="1:7">
      <c r="A240" s="9">
        <f>'(1)'!A240</f>
        <v>42633</v>
      </c>
      <c r="B240">
        <v>1.5390999999999999</v>
      </c>
      <c r="C240">
        <v>1.5476000000000001</v>
      </c>
      <c r="D240">
        <v>1.5169999999999999</v>
      </c>
      <c r="E240">
        <v>1.5390999999999999</v>
      </c>
      <c r="F240" s="12">
        <v>0</v>
      </c>
      <c r="G240" s="12">
        <v>1032327.31</v>
      </c>
    </row>
    <row r="241" spans="1:7">
      <c r="A241" s="9">
        <f>'(1)'!A241</f>
        <v>42634</v>
      </c>
      <c r="B241">
        <v>1.5373999999999999</v>
      </c>
      <c r="C241">
        <v>1.6179000000000001</v>
      </c>
      <c r="D241">
        <v>1.5272000000000001</v>
      </c>
      <c r="E241">
        <v>1.599</v>
      </c>
      <c r="F241" s="12">
        <v>0</v>
      </c>
      <c r="G241" s="12">
        <v>1019911.92</v>
      </c>
    </row>
    <row r="242" spans="1:7">
      <c r="A242" s="9">
        <f>'(1)'!A242</f>
        <v>42635</v>
      </c>
      <c r="B242">
        <v>1.6024</v>
      </c>
      <c r="C242">
        <v>1.6766999999999999</v>
      </c>
      <c r="D242">
        <v>1.5920999999999998</v>
      </c>
      <c r="E242">
        <v>1.6749000000000001</v>
      </c>
      <c r="F242" s="12">
        <v>0</v>
      </c>
      <c r="G242" s="12">
        <v>979331.16</v>
      </c>
    </row>
    <row r="243" spans="1:7">
      <c r="A243" s="9">
        <f>'(1)'!A243</f>
        <v>42636</v>
      </c>
      <c r="B243">
        <v>1.6680000000000001</v>
      </c>
      <c r="C243">
        <v>1.6958</v>
      </c>
      <c r="D243">
        <v>1.6577</v>
      </c>
      <c r="E243">
        <v>1.6629</v>
      </c>
      <c r="F243" s="12">
        <v>0</v>
      </c>
      <c r="G243" s="12">
        <v>990935.54</v>
      </c>
    </row>
    <row r="244" spans="1:7">
      <c r="A244" s="9">
        <f>'(1)'!A244</f>
        <v>42639</v>
      </c>
      <c r="B244">
        <v>1.6594</v>
      </c>
      <c r="C244">
        <v>1.7498</v>
      </c>
      <c r="D244">
        <v>1.6352</v>
      </c>
      <c r="E244">
        <v>1.7271000000000001</v>
      </c>
      <c r="F244" s="12">
        <v>0</v>
      </c>
      <c r="G244" s="12">
        <v>964726.6</v>
      </c>
    </row>
    <row r="245" spans="1:7">
      <c r="A245" s="9">
        <f>'(1)'!A245</f>
        <v>42640</v>
      </c>
      <c r="B245">
        <v>1.7219</v>
      </c>
      <c r="C245">
        <v>1.7410000000000001</v>
      </c>
      <c r="D245">
        <v>1.6802999999999999</v>
      </c>
      <c r="E245">
        <v>1.6976</v>
      </c>
      <c r="F245" s="12">
        <v>0</v>
      </c>
      <c r="G245" s="12">
        <v>967495.22</v>
      </c>
    </row>
    <row r="246" spans="1:7">
      <c r="A246" s="9">
        <f>'(1)'!A246</f>
        <v>42641</v>
      </c>
      <c r="B246">
        <v>1.6959</v>
      </c>
      <c r="C246">
        <v>1.7342</v>
      </c>
      <c r="D246">
        <v>1.6595</v>
      </c>
      <c r="E246">
        <v>1.6907000000000001</v>
      </c>
      <c r="F246" s="12">
        <v>0</v>
      </c>
      <c r="G246" s="12">
        <v>971718.72</v>
      </c>
    </row>
    <row r="247" spans="1:7">
      <c r="A247" s="9">
        <f>'(1)'!A247</f>
        <v>42642</v>
      </c>
      <c r="B247">
        <v>1.6890000000000001</v>
      </c>
      <c r="C247">
        <v>1.7013</v>
      </c>
      <c r="D247">
        <v>1.6579000000000002</v>
      </c>
      <c r="E247">
        <v>1.6926000000000001</v>
      </c>
      <c r="F247" s="12">
        <v>0</v>
      </c>
      <c r="G247" s="12">
        <v>970694.38</v>
      </c>
    </row>
    <row r="248" spans="1:7">
      <c r="A248" s="9">
        <f>'(1)'!A248</f>
        <v>42643</v>
      </c>
      <c r="B248">
        <v>1.6996</v>
      </c>
      <c r="C248">
        <v>1.7118</v>
      </c>
      <c r="D248">
        <v>1.677</v>
      </c>
      <c r="E248">
        <v>1.7118</v>
      </c>
      <c r="F248" s="12">
        <v>0</v>
      </c>
      <c r="G248" s="12">
        <v>981497.7</v>
      </c>
    </row>
    <row r="249" spans="1:7">
      <c r="A249" s="9">
        <f>'(1)'!A249</f>
        <v>42646</v>
      </c>
      <c r="B249">
        <v>1.7048000000000001</v>
      </c>
      <c r="C249">
        <v>1.7082999999999999</v>
      </c>
      <c r="D249">
        <v>1.6649</v>
      </c>
      <c r="E249">
        <v>1.6892</v>
      </c>
      <c r="F249" s="12">
        <v>0</v>
      </c>
      <c r="G249" s="12">
        <v>979669.58</v>
      </c>
    </row>
    <row r="250" spans="1:7">
      <c r="A250" s="9">
        <f>'(1)'!A250</f>
        <v>42647</v>
      </c>
      <c r="B250">
        <v>1.6857</v>
      </c>
      <c r="C250">
        <v>1.7345000000000002</v>
      </c>
      <c r="D250">
        <v>1.6511</v>
      </c>
      <c r="E250">
        <v>1.6511</v>
      </c>
      <c r="F250" s="12">
        <v>0</v>
      </c>
      <c r="G250" s="12">
        <v>991610.93</v>
      </c>
    </row>
    <row r="251" spans="1:7">
      <c r="A251" s="9">
        <f>'(1)'!A251</f>
        <v>42648</v>
      </c>
      <c r="B251">
        <v>1.6459999999999999</v>
      </c>
      <c r="C251">
        <v>1.6545999999999998</v>
      </c>
      <c r="D251">
        <v>1.6061999999999999</v>
      </c>
      <c r="E251">
        <v>1.6183000000000001</v>
      </c>
      <c r="F251" s="12">
        <v>0</v>
      </c>
      <c r="G251" s="12">
        <v>1009210.77</v>
      </c>
    </row>
    <row r="252" spans="1:7">
      <c r="A252" s="9">
        <f>'(1)'!A252</f>
        <v>42649</v>
      </c>
      <c r="B252">
        <v>1.6217999999999999</v>
      </c>
      <c r="C252">
        <v>1.6305000000000001</v>
      </c>
      <c r="D252">
        <v>1.6046</v>
      </c>
      <c r="E252">
        <v>1.6183999999999998</v>
      </c>
      <c r="F252" s="12">
        <v>0</v>
      </c>
      <c r="G252" s="12">
        <v>1011621.09</v>
      </c>
    </row>
    <row r="253" spans="1:7">
      <c r="A253" s="9">
        <f>'(1)'!A253</f>
        <v>42650</v>
      </c>
      <c r="B253">
        <v>1.6132</v>
      </c>
      <c r="C253">
        <v>1.6183999999999998</v>
      </c>
      <c r="D253">
        <v>1.5718999999999999</v>
      </c>
      <c r="E253">
        <v>1.5838999999999999</v>
      </c>
      <c r="F253" s="12">
        <v>0</v>
      </c>
      <c r="G253" s="12">
        <v>1013533.9</v>
      </c>
    </row>
    <row r="254" spans="1:7">
      <c r="A254" s="9">
        <f>'(1)'!A254</f>
        <v>42653</v>
      </c>
      <c r="B254">
        <v>1.5874000000000001</v>
      </c>
      <c r="C254">
        <v>1.6046</v>
      </c>
      <c r="D254">
        <v>1.5444</v>
      </c>
      <c r="E254">
        <v>1.5564</v>
      </c>
      <c r="F254" s="12">
        <v>0</v>
      </c>
      <c r="G254" s="12">
        <v>1004011.82</v>
      </c>
    </row>
    <row r="255" spans="1:7">
      <c r="A255" s="9">
        <f>'(1)'!A255</f>
        <v>42654</v>
      </c>
      <c r="B255">
        <v>1.5547</v>
      </c>
      <c r="C255">
        <v>1.5788</v>
      </c>
      <c r="D255">
        <v>1.5409999999999999</v>
      </c>
      <c r="E255">
        <v>1.5718999999999999</v>
      </c>
      <c r="F255" s="12">
        <v>0</v>
      </c>
      <c r="G255" s="12">
        <v>1010903.86</v>
      </c>
    </row>
    <row r="256" spans="1:7">
      <c r="A256" s="9">
        <f>'(1)'!A256</f>
        <v>42655</v>
      </c>
      <c r="B256">
        <v>1.5840000000000001</v>
      </c>
      <c r="C256">
        <v>1.5994999999999999</v>
      </c>
      <c r="D256">
        <v>1.5409999999999999</v>
      </c>
      <c r="E256">
        <v>1.5598999999999998</v>
      </c>
      <c r="F256" s="12">
        <v>0</v>
      </c>
      <c r="G256" s="12">
        <v>998009.94</v>
      </c>
    </row>
    <row r="257" spans="1:7">
      <c r="A257" s="9">
        <f>'(1)'!A257</f>
        <v>42656</v>
      </c>
      <c r="B257">
        <v>1.5529999999999999</v>
      </c>
      <c r="C257">
        <v>1.6151</v>
      </c>
      <c r="D257">
        <v>1.5342</v>
      </c>
      <c r="E257">
        <v>1.5944</v>
      </c>
      <c r="F257" s="12">
        <v>0</v>
      </c>
      <c r="G257" s="12">
        <v>992589.26</v>
      </c>
    </row>
    <row r="258" spans="1:7">
      <c r="A258" s="9">
        <f>'(1)'!A258</f>
        <v>42657</v>
      </c>
      <c r="B258">
        <v>1.5979000000000001</v>
      </c>
      <c r="C258">
        <v>1.6273</v>
      </c>
      <c r="D258">
        <v>1.591</v>
      </c>
      <c r="E258">
        <v>1.6221000000000001</v>
      </c>
      <c r="F258" s="12">
        <v>0</v>
      </c>
      <c r="G258" s="12">
        <v>975842.66</v>
      </c>
    </row>
    <row r="259" spans="1:7">
      <c r="A259" s="9">
        <f>'(1)'!A259</f>
        <v>42660</v>
      </c>
      <c r="B259">
        <v>1.629</v>
      </c>
      <c r="C259">
        <v>1.6899</v>
      </c>
      <c r="D259">
        <v>1.6099999999999999</v>
      </c>
      <c r="E259">
        <v>1.6863999999999999</v>
      </c>
      <c r="F259" s="12">
        <v>0</v>
      </c>
      <c r="G259" s="12">
        <v>961125.2</v>
      </c>
    </row>
    <row r="260" spans="1:7">
      <c r="A260" s="9">
        <f>'(1)'!A260</f>
        <v>42661</v>
      </c>
      <c r="B260">
        <v>1.6812</v>
      </c>
      <c r="C260">
        <v>1.7284000000000002</v>
      </c>
      <c r="D260">
        <v>1.6673</v>
      </c>
      <c r="E260">
        <v>1.7020999999999999</v>
      </c>
      <c r="F260" s="12">
        <v>0</v>
      </c>
      <c r="G260" s="12">
        <v>941584.94</v>
      </c>
    </row>
    <row r="261" spans="1:7">
      <c r="A261" s="9">
        <f>'(1)'!A261</f>
        <v>42662</v>
      </c>
      <c r="B261">
        <v>1.7020999999999999</v>
      </c>
      <c r="C261">
        <v>1.7442</v>
      </c>
      <c r="D261">
        <v>1.69</v>
      </c>
      <c r="E261">
        <v>1.7372000000000001</v>
      </c>
      <c r="F261" s="12">
        <v>0</v>
      </c>
      <c r="G261" s="12">
        <v>940756.21</v>
      </c>
    </row>
    <row r="262" spans="1:7">
      <c r="A262" s="9">
        <f>'(1)'!A262</f>
        <v>42663</v>
      </c>
      <c r="B262">
        <v>1.7284000000000002</v>
      </c>
      <c r="C262">
        <v>1.7690000000000001</v>
      </c>
      <c r="D262">
        <v>1.7164000000000001</v>
      </c>
      <c r="E262">
        <v>1.7181</v>
      </c>
      <c r="F262" s="12">
        <v>0</v>
      </c>
      <c r="G262" s="12">
        <v>940677.72</v>
      </c>
    </row>
    <row r="263" spans="1:7">
      <c r="A263" s="9">
        <f>'(1)'!A263</f>
        <v>42664</v>
      </c>
      <c r="B263">
        <v>1.7181</v>
      </c>
      <c r="C263">
        <v>1.7181</v>
      </c>
      <c r="D263">
        <v>1.7181</v>
      </c>
      <c r="E263">
        <v>1.7181</v>
      </c>
      <c r="F263" s="12">
        <v>0</v>
      </c>
      <c r="G263" s="12">
        <v>946635.71</v>
      </c>
    </row>
    <row r="264" spans="1:7">
      <c r="A264" s="9">
        <f>'(1)'!A264</f>
        <v>42667</v>
      </c>
      <c r="B264">
        <v>1.7181</v>
      </c>
      <c r="C264">
        <v>1.7797000000000001</v>
      </c>
      <c r="D264">
        <v>1.7181</v>
      </c>
      <c r="E264">
        <v>1.7638</v>
      </c>
      <c r="F264" s="12">
        <v>0</v>
      </c>
      <c r="G264" s="12">
        <v>937654.46</v>
      </c>
    </row>
    <row r="265" spans="1:7">
      <c r="A265" s="9">
        <f>'(1)'!A265</f>
        <v>42668</v>
      </c>
      <c r="B265">
        <v>1.7673999999999999</v>
      </c>
      <c r="C265">
        <v>1.7991999999999999</v>
      </c>
      <c r="D265">
        <v>1.7621</v>
      </c>
      <c r="E265">
        <v>1.7692000000000001</v>
      </c>
      <c r="F265" s="12">
        <v>0</v>
      </c>
      <c r="G265" s="12">
        <v>949695.27</v>
      </c>
    </row>
    <row r="266" spans="1:7">
      <c r="A266" s="9">
        <f>'(1)'!A266</f>
        <v>42669</v>
      </c>
      <c r="B266">
        <v>1.7639</v>
      </c>
      <c r="C266">
        <v>1.7673999999999999</v>
      </c>
      <c r="D266">
        <v>1.7252999999999998</v>
      </c>
      <c r="E266">
        <v>1.7410999999999999</v>
      </c>
      <c r="F266" s="12">
        <v>0</v>
      </c>
      <c r="G266" s="12">
        <v>956409.21</v>
      </c>
    </row>
    <row r="267" spans="1:7">
      <c r="A267" s="9">
        <f>'(1)'!A267</f>
        <v>42670</v>
      </c>
      <c r="B267">
        <v>1.7481</v>
      </c>
      <c r="C267">
        <v>1.8029999999999999</v>
      </c>
      <c r="D267">
        <v>1.7481</v>
      </c>
      <c r="E267">
        <v>1.7976999999999999</v>
      </c>
      <c r="F267" s="12">
        <v>0</v>
      </c>
      <c r="G267" s="12">
        <v>953646.68</v>
      </c>
    </row>
    <row r="268" spans="1:7">
      <c r="A268" s="9">
        <f>'(1)'!A268</f>
        <v>42671</v>
      </c>
      <c r="B268">
        <v>1.7871000000000001</v>
      </c>
      <c r="C268">
        <v>1.8119000000000001</v>
      </c>
      <c r="D268">
        <v>1.7553999999999998</v>
      </c>
      <c r="E268">
        <v>1.766</v>
      </c>
      <c r="F268" s="12">
        <v>0</v>
      </c>
      <c r="G268" s="12">
        <v>955226.27</v>
      </c>
    </row>
    <row r="269" spans="1:7">
      <c r="A269" s="9">
        <f>'(1)'!A269</f>
        <v>42674</v>
      </c>
      <c r="B269">
        <v>1.7713000000000001</v>
      </c>
      <c r="C269">
        <v>1.7854999999999999</v>
      </c>
      <c r="D269">
        <v>1.7379</v>
      </c>
      <c r="E269">
        <v>1.7379</v>
      </c>
      <c r="F269" s="12">
        <v>0</v>
      </c>
      <c r="G269" s="12">
        <v>960956.67</v>
      </c>
    </row>
    <row r="270" spans="1:7">
      <c r="A270" s="9">
        <f>'(1)'!A270</f>
        <v>42675</v>
      </c>
      <c r="B270">
        <v>1.7414000000000001</v>
      </c>
      <c r="C270">
        <v>1.7679</v>
      </c>
      <c r="D270">
        <v>1.7274</v>
      </c>
      <c r="E270">
        <v>1.7431999999999999</v>
      </c>
      <c r="F270" s="12">
        <v>0</v>
      </c>
      <c r="G270" s="12">
        <v>963446.15</v>
      </c>
    </row>
    <row r="271" spans="1:7">
      <c r="A271" s="9">
        <f>'(1)'!A271</f>
        <v>42676</v>
      </c>
      <c r="B271">
        <v>1.7503</v>
      </c>
      <c r="C271">
        <v>1.7662</v>
      </c>
      <c r="D271">
        <v>1.7222</v>
      </c>
      <c r="E271">
        <v>1.7556</v>
      </c>
      <c r="F271" s="12">
        <v>0</v>
      </c>
      <c r="G271" s="12">
        <v>960673.68</v>
      </c>
    </row>
    <row r="272" spans="1:7">
      <c r="A272" s="9">
        <f>'(1)'!A272</f>
        <v>42677</v>
      </c>
      <c r="B272">
        <v>1.7574000000000001</v>
      </c>
      <c r="C272">
        <v>1.7576000000000001</v>
      </c>
      <c r="D272">
        <v>1.7294</v>
      </c>
      <c r="E272">
        <v>1.7347000000000001</v>
      </c>
      <c r="F272" s="12">
        <v>0</v>
      </c>
      <c r="G272" s="12">
        <v>958953.96</v>
      </c>
    </row>
    <row r="273" spans="1:7">
      <c r="A273" s="9">
        <f>'(1)'!A273</f>
        <v>42678</v>
      </c>
      <c r="B273">
        <v>1.7382</v>
      </c>
      <c r="C273">
        <v>1.7734999999999999</v>
      </c>
      <c r="D273">
        <v>1.7223999999999999</v>
      </c>
      <c r="E273">
        <v>1.7646999999999999</v>
      </c>
      <c r="F273" s="12">
        <v>0</v>
      </c>
      <c r="G273" s="12">
        <v>961995.47</v>
      </c>
    </row>
    <row r="274" spans="1:7">
      <c r="A274" s="9">
        <f>'(1)'!A274</f>
        <v>42681</v>
      </c>
      <c r="B274">
        <v>1.7629000000000001</v>
      </c>
      <c r="C274">
        <v>1.786</v>
      </c>
      <c r="D274">
        <v>1.7401</v>
      </c>
      <c r="E274">
        <v>1.756</v>
      </c>
      <c r="F274" s="12">
        <v>0</v>
      </c>
      <c r="G274" s="12">
        <v>959629.79</v>
      </c>
    </row>
    <row r="275" spans="1:7">
      <c r="A275" s="9">
        <f>'(1)'!A275</f>
        <v>42682</v>
      </c>
      <c r="B275">
        <v>1.7542</v>
      </c>
      <c r="C275">
        <v>1.7949000000000002</v>
      </c>
      <c r="D275">
        <v>1.7402</v>
      </c>
      <c r="E275">
        <v>1.7930999999999999</v>
      </c>
      <c r="F275" s="12">
        <v>0</v>
      </c>
      <c r="G275" s="12">
        <v>946976.7</v>
      </c>
    </row>
    <row r="276" spans="1:7">
      <c r="A276" s="9">
        <f>'(1)'!A276</f>
        <v>42683</v>
      </c>
      <c r="B276">
        <v>1.7967</v>
      </c>
      <c r="C276">
        <v>1.8679000000000001</v>
      </c>
      <c r="D276">
        <v>1.7896000000000001</v>
      </c>
      <c r="E276">
        <v>1.8536000000000001</v>
      </c>
      <c r="F276" s="12">
        <v>0</v>
      </c>
      <c r="G276" s="12">
        <v>924112.02</v>
      </c>
    </row>
    <row r="277" spans="1:7">
      <c r="A277" s="9">
        <f>'(1)'!A277</f>
        <v>42684</v>
      </c>
      <c r="B277">
        <v>1.8519000000000001</v>
      </c>
      <c r="C277">
        <v>1.8771</v>
      </c>
      <c r="D277">
        <v>1.8307</v>
      </c>
      <c r="E277">
        <v>1.8468</v>
      </c>
      <c r="F277" s="12">
        <v>0</v>
      </c>
      <c r="G277" s="12">
        <v>926928.74</v>
      </c>
    </row>
    <row r="278" spans="1:7">
      <c r="A278" s="9">
        <f>'(1)'!A278</f>
        <v>42685</v>
      </c>
      <c r="B278">
        <v>1.8395999999999999</v>
      </c>
      <c r="C278">
        <v>1.8521999999999998</v>
      </c>
      <c r="D278">
        <v>1.8237000000000001</v>
      </c>
      <c r="E278">
        <v>1.8254999999999999</v>
      </c>
      <c r="F278" s="12">
        <v>0</v>
      </c>
      <c r="G278" s="12">
        <v>941897.43</v>
      </c>
    </row>
    <row r="279" spans="1:7">
      <c r="A279" s="9">
        <f>'(1)'!A279</f>
        <v>42688</v>
      </c>
      <c r="B279">
        <v>1.8344</v>
      </c>
      <c r="C279">
        <v>1.8773</v>
      </c>
      <c r="D279">
        <v>1.8096000000000001</v>
      </c>
      <c r="E279">
        <v>1.8273999999999999</v>
      </c>
      <c r="F279" s="12">
        <v>0</v>
      </c>
      <c r="G279" s="12">
        <v>921439.15</v>
      </c>
    </row>
    <row r="280" spans="1:7">
      <c r="A280" s="9">
        <f>'(1)'!A280</f>
        <v>42689</v>
      </c>
      <c r="B280">
        <v>1.8273999999999999</v>
      </c>
      <c r="C280">
        <v>1.8273999999999999</v>
      </c>
      <c r="D280">
        <v>1.7724</v>
      </c>
      <c r="E280">
        <v>1.8025</v>
      </c>
      <c r="F280" s="12">
        <v>0</v>
      </c>
      <c r="G280" s="12">
        <v>910050.02</v>
      </c>
    </row>
    <row r="281" spans="1:7">
      <c r="A281" s="9">
        <f>'(1)'!A281</f>
        <v>42690</v>
      </c>
      <c r="B281">
        <v>1.7991000000000001</v>
      </c>
      <c r="C281">
        <v>1.8310999999999999</v>
      </c>
      <c r="D281">
        <v>1.7831000000000001</v>
      </c>
      <c r="E281">
        <v>1.8115000000000001</v>
      </c>
      <c r="F281" s="12">
        <v>0</v>
      </c>
      <c r="G281" s="12">
        <v>904820.88</v>
      </c>
    </row>
    <row r="282" spans="1:7">
      <c r="A282" s="9">
        <f>'(1)'!A282</f>
        <v>42691</v>
      </c>
      <c r="B282">
        <v>1.8062</v>
      </c>
      <c r="C282">
        <v>1.8207</v>
      </c>
      <c r="D282">
        <v>1.7690999999999999</v>
      </c>
      <c r="E282">
        <v>1.7762</v>
      </c>
      <c r="F282" s="12">
        <v>0</v>
      </c>
      <c r="G282" s="12">
        <v>910641.01</v>
      </c>
    </row>
    <row r="283" spans="1:7">
      <c r="A283" s="9">
        <f>'(1)'!A283</f>
        <v>42692</v>
      </c>
      <c r="B283">
        <v>1.8277999999999999</v>
      </c>
      <c r="C283">
        <v>1.8313999999999999</v>
      </c>
      <c r="D283">
        <v>1.8065</v>
      </c>
      <c r="E283">
        <v>1.8260999999999998</v>
      </c>
      <c r="F283" s="12">
        <v>0</v>
      </c>
      <c r="G283" s="12">
        <v>926381.67</v>
      </c>
    </row>
    <row r="284" spans="1:7">
      <c r="A284" s="9">
        <f>'(1)'!A284</f>
        <v>42695</v>
      </c>
      <c r="B284">
        <v>1.8207</v>
      </c>
      <c r="C284">
        <v>1.8744000000000001</v>
      </c>
      <c r="D284">
        <v>1.8048</v>
      </c>
      <c r="E284">
        <v>1.8547</v>
      </c>
      <c r="F284" s="12">
        <v>0</v>
      </c>
      <c r="G284" s="12">
        <v>931532.78</v>
      </c>
    </row>
    <row r="285" spans="1:7">
      <c r="A285" s="9">
        <f>'(1)'!A285</f>
        <v>42696</v>
      </c>
      <c r="B285">
        <v>1.8565</v>
      </c>
      <c r="C285">
        <v>2.0882000000000001</v>
      </c>
      <c r="D285">
        <v>1.7145000000000001</v>
      </c>
      <c r="E285">
        <v>2.0571000000000002</v>
      </c>
      <c r="F285" s="12">
        <v>0</v>
      </c>
      <c r="G285" s="12">
        <v>915068</v>
      </c>
    </row>
    <row r="286" spans="1:7">
      <c r="A286" s="9">
        <f>'(1)'!A286</f>
        <v>42697</v>
      </c>
      <c r="B286">
        <v>2.0364</v>
      </c>
      <c r="C286">
        <v>2.1518000000000002</v>
      </c>
      <c r="D286">
        <v>1.9896</v>
      </c>
      <c r="E286">
        <v>2.1501000000000001</v>
      </c>
      <c r="F286" s="12">
        <v>0</v>
      </c>
      <c r="G286" s="12">
        <v>898619.38</v>
      </c>
    </row>
    <row r="287" spans="1:7">
      <c r="A287" s="9">
        <f>'(1)'!A287</f>
        <v>42699</v>
      </c>
      <c r="B287">
        <v>2.1501000000000001</v>
      </c>
      <c r="C287">
        <v>2.1501000000000001</v>
      </c>
      <c r="D287">
        <v>2.1501000000000001</v>
      </c>
      <c r="E287">
        <v>2.1501000000000001</v>
      </c>
      <c r="F287" s="12">
        <v>0</v>
      </c>
      <c r="G287" s="12">
        <v>903188.32</v>
      </c>
    </row>
    <row r="288" spans="1:7">
      <c r="A288" s="9">
        <f>'(1)'!A288</f>
        <v>42702</v>
      </c>
      <c r="B288">
        <v>2.1728999999999998</v>
      </c>
      <c r="C288">
        <v>2.3006000000000002</v>
      </c>
      <c r="D288">
        <v>2.1659000000000002</v>
      </c>
      <c r="E288">
        <v>2.2614000000000001</v>
      </c>
      <c r="F288" s="12">
        <v>0</v>
      </c>
      <c r="G288" s="12">
        <v>920468.12</v>
      </c>
    </row>
    <row r="289" spans="1:7">
      <c r="A289" s="9">
        <f>'(1)'!A289</f>
        <v>42703</v>
      </c>
      <c r="B289">
        <v>2.2471999999999999</v>
      </c>
      <c r="C289">
        <v>2.2490000000000001</v>
      </c>
      <c r="D289">
        <v>2.1800000000000002</v>
      </c>
      <c r="E289">
        <v>2.2189000000000001</v>
      </c>
      <c r="F289" s="12">
        <v>0</v>
      </c>
      <c r="G289" s="12">
        <v>914340.72</v>
      </c>
    </row>
    <row r="290" spans="1:7">
      <c r="A290" s="9">
        <f>'(1)'!A290</f>
        <v>42704</v>
      </c>
      <c r="B290">
        <v>2.2206999999999999</v>
      </c>
      <c r="C290">
        <v>2.2953999999999999</v>
      </c>
      <c r="D290">
        <v>2.2029999999999998</v>
      </c>
      <c r="E290">
        <v>2.2225000000000001</v>
      </c>
      <c r="F290" s="12">
        <v>0</v>
      </c>
      <c r="G290" s="12">
        <v>914296.17</v>
      </c>
    </row>
    <row r="291" spans="1:7">
      <c r="A291" s="9">
        <f>'(1)'!A291</f>
        <v>42705</v>
      </c>
      <c r="B291">
        <v>2.2225000000000001</v>
      </c>
      <c r="C291">
        <v>2.3044000000000002</v>
      </c>
      <c r="D291">
        <v>2.1854</v>
      </c>
      <c r="E291">
        <v>2.3026</v>
      </c>
      <c r="F291" s="12">
        <v>0</v>
      </c>
      <c r="G291" s="12">
        <v>905985.52</v>
      </c>
    </row>
    <row r="292" spans="1:7">
      <c r="A292" s="9">
        <f>'(1)'!A292</f>
        <v>42706</v>
      </c>
      <c r="B292">
        <v>2.3258999999999999</v>
      </c>
      <c r="C292">
        <v>2.3620000000000001</v>
      </c>
      <c r="D292">
        <v>2.2654000000000001</v>
      </c>
      <c r="E292">
        <v>2.3548</v>
      </c>
      <c r="F292" s="12">
        <v>0</v>
      </c>
      <c r="G292" s="12">
        <v>908417.15</v>
      </c>
    </row>
    <row r="293" spans="1:7">
      <c r="A293" s="9">
        <f>'(1)'!A293</f>
        <v>42709</v>
      </c>
      <c r="B293">
        <v>2.3529999999999998</v>
      </c>
      <c r="C293">
        <v>2.3548</v>
      </c>
      <c r="D293">
        <v>2.3010999999999999</v>
      </c>
      <c r="E293">
        <v>2.3153999999999999</v>
      </c>
      <c r="F293" s="12">
        <v>0</v>
      </c>
      <c r="G293" s="12">
        <v>907720.55</v>
      </c>
    </row>
    <row r="294" spans="1:7">
      <c r="A294" s="9">
        <f>'(1)'!A294</f>
        <v>42710</v>
      </c>
      <c r="B294">
        <v>2.3010999999999999</v>
      </c>
      <c r="C294">
        <v>2.3351999999999999</v>
      </c>
      <c r="D294">
        <v>2.2850999999999999</v>
      </c>
      <c r="E294">
        <v>2.3119000000000001</v>
      </c>
      <c r="F294" s="12">
        <v>0</v>
      </c>
      <c r="G294" s="12">
        <v>923870.15</v>
      </c>
    </row>
    <row r="295" spans="1:7">
      <c r="A295" s="9">
        <f>'(1)'!A295</f>
        <v>42711</v>
      </c>
      <c r="B295">
        <v>2.3121</v>
      </c>
      <c r="C295">
        <v>2.4146999999999998</v>
      </c>
      <c r="D295">
        <v>2.2906</v>
      </c>
      <c r="E295">
        <v>2.3498000000000001</v>
      </c>
      <c r="F295" s="12">
        <v>0</v>
      </c>
      <c r="G295" s="12">
        <v>919585.55</v>
      </c>
    </row>
    <row r="296" spans="1:7">
      <c r="A296" s="9">
        <f>'(1)'!A296</f>
        <v>42712</v>
      </c>
      <c r="B296">
        <v>2.3498000000000001</v>
      </c>
      <c r="C296">
        <v>2.3498000000000001</v>
      </c>
      <c r="D296">
        <v>2.3498000000000001</v>
      </c>
      <c r="E296">
        <v>2.3498000000000001</v>
      </c>
      <c r="F296" s="12">
        <v>0</v>
      </c>
      <c r="G296" s="12">
        <v>919585.55</v>
      </c>
    </row>
    <row r="297" spans="1:7">
      <c r="A297" s="9">
        <f>'(1)'!A297</f>
        <v>42713</v>
      </c>
      <c r="B297">
        <v>2.3786</v>
      </c>
      <c r="C297">
        <v>2.4111000000000002</v>
      </c>
      <c r="D297">
        <v>2.3481999999999998</v>
      </c>
      <c r="E297">
        <v>2.3572000000000002</v>
      </c>
      <c r="F297" s="12">
        <v>0</v>
      </c>
      <c r="G297" s="12">
        <v>924473.22</v>
      </c>
    </row>
    <row r="298" spans="1:7">
      <c r="A298" s="9">
        <f>'(1)'!A298</f>
        <v>42716</v>
      </c>
      <c r="B298">
        <v>2.3374000000000001</v>
      </c>
      <c r="C298">
        <v>2.3481999999999998</v>
      </c>
      <c r="D298">
        <v>2.3088000000000002</v>
      </c>
      <c r="E298">
        <v>2.3124000000000002</v>
      </c>
      <c r="F298" s="12">
        <v>0</v>
      </c>
      <c r="G298" s="12">
        <v>927038.25</v>
      </c>
    </row>
    <row r="299" spans="1:7">
      <c r="A299" s="9">
        <f>'(1)'!A299</f>
        <v>42717</v>
      </c>
      <c r="B299">
        <v>2.3088000000000002</v>
      </c>
      <c r="C299">
        <v>2.3483999999999998</v>
      </c>
      <c r="D299">
        <v>2.2892000000000001</v>
      </c>
      <c r="E299">
        <v>2.2909999999999999</v>
      </c>
      <c r="F299" s="12">
        <v>0</v>
      </c>
      <c r="G299" s="12">
        <v>934571.63</v>
      </c>
    </row>
    <row r="300" spans="1:7">
      <c r="A300" s="9">
        <f>'(1)'!A300</f>
        <v>42718</v>
      </c>
      <c r="B300">
        <v>2.2909999999999999</v>
      </c>
      <c r="C300">
        <v>2.4081000000000001</v>
      </c>
      <c r="D300">
        <v>2.2892000000000001</v>
      </c>
      <c r="E300">
        <v>2.3809</v>
      </c>
      <c r="F300" s="12">
        <v>0</v>
      </c>
      <c r="G300" s="12">
        <v>922962.12</v>
      </c>
    </row>
    <row r="301" spans="1:7">
      <c r="A301" s="9">
        <f>'(1)'!A301</f>
        <v>42719</v>
      </c>
      <c r="B301">
        <v>2.3954</v>
      </c>
      <c r="C301">
        <v>2.4919000000000002</v>
      </c>
      <c r="D301">
        <v>2.3755999999999999</v>
      </c>
      <c r="E301">
        <v>2.4481000000000002</v>
      </c>
      <c r="F301" s="12">
        <v>0</v>
      </c>
      <c r="G301" s="12">
        <v>908851.16</v>
      </c>
    </row>
    <row r="302" spans="1:7">
      <c r="A302" s="9">
        <f>'(1)'!A302</f>
        <v>42720</v>
      </c>
      <c r="B302">
        <v>2.4371999999999998</v>
      </c>
      <c r="C302">
        <v>2.4462999999999999</v>
      </c>
      <c r="D302">
        <v>2.3723000000000001</v>
      </c>
      <c r="E302">
        <v>2.3830999999999998</v>
      </c>
      <c r="F302" s="12">
        <v>0</v>
      </c>
      <c r="G302" s="12">
        <v>918524.57</v>
      </c>
    </row>
    <row r="303" spans="1:7">
      <c r="A303" s="9">
        <f>'(1)'!A303</f>
        <v>42723</v>
      </c>
      <c r="B303">
        <v>2.3687</v>
      </c>
      <c r="C303">
        <v>2.4466999999999999</v>
      </c>
      <c r="D303">
        <v>2.3380999999999998</v>
      </c>
      <c r="E303">
        <v>2.3940999999999999</v>
      </c>
      <c r="F303" s="12">
        <v>0</v>
      </c>
      <c r="G303" s="12">
        <v>926008.93</v>
      </c>
    </row>
    <row r="304" spans="1:7">
      <c r="A304" s="9">
        <f>'(1)'!A304</f>
        <v>42724</v>
      </c>
      <c r="B304">
        <v>2.3959000000000001</v>
      </c>
      <c r="C304">
        <v>2.4013999999999998</v>
      </c>
      <c r="D304">
        <v>2.3725000000000001</v>
      </c>
      <c r="E304">
        <v>2.3887</v>
      </c>
      <c r="F304" s="12">
        <v>0</v>
      </c>
      <c r="G304" s="12">
        <v>930148.43</v>
      </c>
    </row>
    <row r="305" spans="1:7">
      <c r="A305" s="9">
        <f>'(1)'!A305</f>
        <v>42725</v>
      </c>
      <c r="B305">
        <v>2.3942000000000001</v>
      </c>
      <c r="C305">
        <v>2.3996</v>
      </c>
      <c r="D305">
        <v>2.3382999999999998</v>
      </c>
      <c r="E305">
        <v>2.3401000000000001</v>
      </c>
      <c r="F305" s="12">
        <v>0</v>
      </c>
      <c r="G305" s="12">
        <v>949234.95</v>
      </c>
    </row>
    <row r="306" spans="1:7">
      <c r="A306" s="9">
        <f>'(1)'!A306</f>
        <v>42726</v>
      </c>
      <c r="B306">
        <v>2.3454999999999999</v>
      </c>
      <c r="C306">
        <v>2.4234</v>
      </c>
      <c r="D306">
        <v>2.3382999999999998</v>
      </c>
      <c r="E306">
        <v>2.4070999999999998</v>
      </c>
      <c r="F306" s="12">
        <v>0</v>
      </c>
      <c r="G306" s="12">
        <v>954535.21</v>
      </c>
    </row>
    <row r="307" spans="1:7">
      <c r="A307" s="9">
        <f>'(1)'!A307</f>
        <v>42727</v>
      </c>
      <c r="B307">
        <v>2.4106999999999998</v>
      </c>
      <c r="C307">
        <v>2.4765999999999999</v>
      </c>
      <c r="D307">
        <v>2.3946999999999998</v>
      </c>
      <c r="E307">
        <v>2.4675000000000002</v>
      </c>
      <c r="F307" s="12">
        <v>0</v>
      </c>
      <c r="G307" s="12">
        <v>953412.41</v>
      </c>
    </row>
    <row r="308" spans="1:7">
      <c r="A308" s="9">
        <f>'(1)'!A308</f>
        <v>42731</v>
      </c>
      <c r="B308">
        <v>2.4821</v>
      </c>
      <c r="C308">
        <v>2.5262000000000002</v>
      </c>
      <c r="D308">
        <v>2.4638999999999998</v>
      </c>
      <c r="E308">
        <v>2.4712000000000001</v>
      </c>
      <c r="F308" s="12">
        <v>0</v>
      </c>
      <c r="G308" s="12">
        <v>959766.23</v>
      </c>
    </row>
    <row r="309" spans="1:7">
      <c r="A309" s="9">
        <f>'(1)'!A309</f>
        <v>42732</v>
      </c>
      <c r="B309">
        <v>2.4638999999999998</v>
      </c>
      <c r="C309">
        <v>2.4933000000000001</v>
      </c>
      <c r="D309">
        <v>2.4367000000000001</v>
      </c>
      <c r="E309">
        <v>2.4712999999999998</v>
      </c>
      <c r="F309" s="12">
        <v>0</v>
      </c>
      <c r="G309" s="12">
        <v>960349.65</v>
      </c>
    </row>
    <row r="310" spans="1:7">
      <c r="A310" s="9">
        <f>'(1)'!A310</f>
        <v>42733</v>
      </c>
      <c r="B310">
        <v>2.4695</v>
      </c>
      <c r="C310">
        <v>2.5836000000000001</v>
      </c>
      <c r="D310">
        <v>2.4203999999999999</v>
      </c>
      <c r="E310">
        <v>2.5707</v>
      </c>
      <c r="F310" s="12">
        <v>0</v>
      </c>
      <c r="G310" s="12">
        <v>939778.35</v>
      </c>
    </row>
    <row r="311" spans="1:7">
      <c r="A311" s="9">
        <f>'(1)'!A311</f>
        <v>42734</v>
      </c>
      <c r="B311">
        <v>2.5632999999999999</v>
      </c>
      <c r="C311">
        <v>2.6394000000000002</v>
      </c>
      <c r="D311">
        <v>2.5632999999999999</v>
      </c>
      <c r="E311">
        <v>2.5967000000000002</v>
      </c>
      <c r="F311" s="12">
        <v>0</v>
      </c>
      <c r="G311" s="12">
        <v>933501.67</v>
      </c>
    </row>
    <row r="312" spans="1:7">
      <c r="A312" s="9">
        <f>'(1)'!A312</f>
        <v>42738</v>
      </c>
      <c r="B312">
        <v>2.5986000000000002</v>
      </c>
      <c r="C312">
        <v>2.6193999999999997</v>
      </c>
      <c r="D312">
        <v>2.5508999999999999</v>
      </c>
      <c r="E312">
        <v>2.5916000000000001</v>
      </c>
      <c r="F312" s="12">
        <v>0</v>
      </c>
      <c r="G312" s="12">
        <v>946443.89</v>
      </c>
    </row>
    <row r="313" spans="1:7">
      <c r="A313" s="9">
        <f>'(1)'!A313</f>
        <v>42739</v>
      </c>
      <c r="B313">
        <v>2.5787</v>
      </c>
      <c r="C313">
        <v>2.5935000000000001</v>
      </c>
      <c r="D313">
        <v>2.5270999999999999</v>
      </c>
      <c r="E313">
        <v>2.5381999999999998</v>
      </c>
      <c r="F313" s="12">
        <v>0</v>
      </c>
      <c r="G313" s="12">
        <v>957976.62</v>
      </c>
    </row>
    <row r="314" spans="1:7">
      <c r="A314" s="9">
        <f>'(1)'!A314</f>
        <v>42740</v>
      </c>
      <c r="B314">
        <v>2.5362999999999998</v>
      </c>
      <c r="C314">
        <v>2.5882000000000001</v>
      </c>
      <c r="D314">
        <v>2.5362999999999998</v>
      </c>
      <c r="E314">
        <v>2.5586000000000002</v>
      </c>
      <c r="F314" s="12">
        <v>0</v>
      </c>
      <c r="G314" s="12">
        <v>959610.78</v>
      </c>
    </row>
    <row r="315" spans="1:7">
      <c r="A315" s="9">
        <f>'(1)'!A315</f>
        <v>42741</v>
      </c>
      <c r="B315">
        <v>2.5623</v>
      </c>
      <c r="C315">
        <v>2.5752000000000002</v>
      </c>
      <c r="D315">
        <v>2.5348000000000002</v>
      </c>
      <c r="E315">
        <v>2.5348000000000002</v>
      </c>
      <c r="F315" s="12">
        <v>0</v>
      </c>
      <c r="G315" s="12">
        <v>946651.69</v>
      </c>
    </row>
    <row r="316" spans="1:7">
      <c r="A316" s="9">
        <f>'(1)'!A316</f>
        <v>42744</v>
      </c>
      <c r="B316">
        <v>2.5348000000000002</v>
      </c>
      <c r="C316">
        <v>2.5754999999999999</v>
      </c>
      <c r="D316">
        <v>2.5255000000000001</v>
      </c>
      <c r="E316">
        <v>2.5514999999999999</v>
      </c>
      <c r="F316" s="12">
        <v>0</v>
      </c>
      <c r="G316" s="12">
        <v>944878.73</v>
      </c>
    </row>
    <row r="317" spans="1:7">
      <c r="A317" s="9">
        <f>'(1)'!A317</f>
        <v>42745</v>
      </c>
      <c r="B317">
        <v>2.552</v>
      </c>
      <c r="C317">
        <v>2.5556999999999999</v>
      </c>
      <c r="D317">
        <v>2.5243000000000002</v>
      </c>
      <c r="E317">
        <v>2.5373000000000001</v>
      </c>
      <c r="F317" s="12">
        <v>0</v>
      </c>
      <c r="G317" s="12">
        <v>947229.14</v>
      </c>
    </row>
    <row r="318" spans="1:7">
      <c r="A318" s="9">
        <f>'(1)'!A318</f>
        <v>42746</v>
      </c>
      <c r="B318">
        <v>2.5373000000000001</v>
      </c>
      <c r="C318">
        <v>2.5373000000000001</v>
      </c>
      <c r="D318">
        <v>2.5373000000000001</v>
      </c>
      <c r="E318">
        <v>2.5373000000000001</v>
      </c>
      <c r="F318" s="12">
        <v>0</v>
      </c>
      <c r="G318" s="12">
        <v>947229.14</v>
      </c>
    </row>
    <row r="319" spans="1:7">
      <c r="A319" s="9">
        <f>'(1)'!A319</f>
        <v>42747</v>
      </c>
      <c r="B319">
        <v>2.5446</v>
      </c>
      <c r="C319">
        <v>2.5743999999999998</v>
      </c>
      <c r="D319">
        <v>2.5446</v>
      </c>
      <c r="E319">
        <v>2.5596000000000001</v>
      </c>
      <c r="F319" s="12">
        <v>0</v>
      </c>
      <c r="G319" s="12">
        <v>948716.71</v>
      </c>
    </row>
    <row r="320" spans="1:7">
      <c r="A320" s="9">
        <f>'(1)'!A320</f>
        <v>42748</v>
      </c>
      <c r="B320">
        <v>2.5651000000000002</v>
      </c>
      <c r="C320">
        <v>2.5651000000000002</v>
      </c>
      <c r="D320">
        <v>2.5007000000000001</v>
      </c>
      <c r="E320">
        <v>2.508</v>
      </c>
      <c r="F320" s="12">
        <v>0</v>
      </c>
      <c r="G320" s="12">
        <v>940215.4</v>
      </c>
    </row>
    <row r="321" spans="1:7">
      <c r="A321" s="9">
        <f>'(1)'!A321</f>
        <v>42752</v>
      </c>
      <c r="B321">
        <v>2.508</v>
      </c>
      <c r="C321">
        <v>2.5099</v>
      </c>
      <c r="D321">
        <v>2.4584999999999999</v>
      </c>
      <c r="E321">
        <v>2.4750000000000001</v>
      </c>
      <c r="F321" s="12">
        <v>0</v>
      </c>
      <c r="G321" s="12">
        <v>950445.45</v>
      </c>
    </row>
    <row r="322" spans="1:7">
      <c r="A322" s="9">
        <f>'(1)'!A322</f>
        <v>42753</v>
      </c>
      <c r="B322">
        <v>2.4731999999999998</v>
      </c>
      <c r="C322">
        <v>2.4866000000000001</v>
      </c>
      <c r="D322">
        <v>2.4297</v>
      </c>
      <c r="E322">
        <v>2.4443000000000001</v>
      </c>
      <c r="F322" s="12">
        <v>0</v>
      </c>
      <c r="G322" s="12">
        <v>959817.82</v>
      </c>
    </row>
    <row r="323" spans="1:7">
      <c r="A323" s="9">
        <f>'(1)'!A323</f>
        <v>42754</v>
      </c>
      <c r="B323">
        <v>2.4443000000000001</v>
      </c>
      <c r="C323">
        <v>2.4443000000000001</v>
      </c>
      <c r="D323">
        <v>2.4443000000000001</v>
      </c>
      <c r="E323">
        <v>2.4443000000000001</v>
      </c>
      <c r="F323" s="12">
        <v>0</v>
      </c>
      <c r="G323" s="12">
        <v>959817.82</v>
      </c>
    </row>
    <row r="324" spans="1:7">
      <c r="A324" s="9">
        <f>'(1)'!A324</f>
        <v>42755</v>
      </c>
      <c r="B324">
        <v>2.4462999999999999</v>
      </c>
      <c r="C324">
        <v>2.5162</v>
      </c>
      <c r="D324">
        <v>2.4333999999999998</v>
      </c>
      <c r="E324">
        <v>2.4443999999999999</v>
      </c>
      <c r="F324" s="12">
        <v>0</v>
      </c>
      <c r="G324" s="12">
        <v>963768.43</v>
      </c>
    </row>
    <row r="325" spans="1:7">
      <c r="A325" s="9">
        <f>'(1)'!A325</f>
        <v>42758</v>
      </c>
      <c r="B325">
        <v>2.4499</v>
      </c>
      <c r="C325">
        <v>2.4756</v>
      </c>
      <c r="D325">
        <v>2.4298999999999999</v>
      </c>
      <c r="E325">
        <v>2.4390000000000001</v>
      </c>
      <c r="F325" s="12">
        <v>0</v>
      </c>
      <c r="G325" s="12">
        <v>977408.03</v>
      </c>
    </row>
    <row r="326" spans="1:7">
      <c r="A326" s="9">
        <f>'(1)'!A326</f>
        <v>42759</v>
      </c>
      <c r="B326">
        <v>2.4354</v>
      </c>
      <c r="C326">
        <v>2.4502000000000002</v>
      </c>
      <c r="D326">
        <v>2.3425000000000002</v>
      </c>
      <c r="E326">
        <v>2.3443000000000001</v>
      </c>
      <c r="F326" s="12">
        <v>0</v>
      </c>
      <c r="G326" s="12">
        <v>980589.71</v>
      </c>
    </row>
    <row r="327" spans="1:7">
      <c r="A327" s="9">
        <f>'(1)'!A327</f>
        <v>42760</v>
      </c>
      <c r="B327">
        <v>2.3498000000000001</v>
      </c>
      <c r="C327">
        <v>2.423</v>
      </c>
      <c r="D327">
        <v>2.3319000000000001</v>
      </c>
      <c r="E327">
        <v>2.4192999999999998</v>
      </c>
      <c r="F327" s="12">
        <v>0</v>
      </c>
      <c r="G327" s="12">
        <v>979334.64</v>
      </c>
    </row>
    <row r="328" spans="1:7">
      <c r="A328" s="9">
        <f>'(1)'!A328</f>
        <v>42761</v>
      </c>
      <c r="B328">
        <v>2.4066000000000001</v>
      </c>
      <c r="C328">
        <v>2.4304000000000001</v>
      </c>
      <c r="D328">
        <v>2.3609999999999998</v>
      </c>
      <c r="E328">
        <v>2.3647</v>
      </c>
      <c r="F328" s="12">
        <v>0</v>
      </c>
      <c r="G328" s="12">
        <v>969716.74</v>
      </c>
    </row>
    <row r="329" spans="1:7">
      <c r="A329" s="9">
        <f>'(1)'!A329</f>
        <v>42762</v>
      </c>
      <c r="B329">
        <v>2.3664999999999998</v>
      </c>
      <c r="C329">
        <v>2.3921000000000001</v>
      </c>
      <c r="D329">
        <v>2.3592</v>
      </c>
      <c r="E329">
        <v>2.3757000000000001</v>
      </c>
      <c r="F329" s="12">
        <v>0</v>
      </c>
      <c r="G329" s="12">
        <v>961296.72</v>
      </c>
    </row>
    <row r="330" spans="1:7">
      <c r="A330" s="9">
        <f>'(1)'!A330</f>
        <v>42765</v>
      </c>
      <c r="B330">
        <v>2.3793000000000002</v>
      </c>
      <c r="C330">
        <v>2.3959000000000001</v>
      </c>
      <c r="D330">
        <v>2.3266999999999998</v>
      </c>
      <c r="E330">
        <v>2.3721000000000001</v>
      </c>
      <c r="F330" s="12">
        <v>0</v>
      </c>
      <c r="G330" s="12">
        <v>954036.66</v>
      </c>
    </row>
    <row r="331" spans="1:7">
      <c r="A331" s="9">
        <f>'(1)'!A331</f>
        <v>42766</v>
      </c>
      <c r="B331">
        <v>2.3576000000000001</v>
      </c>
      <c r="C331">
        <v>2.3631000000000002</v>
      </c>
      <c r="D331">
        <v>2.3050000000000002</v>
      </c>
      <c r="E331">
        <v>2.3631000000000002</v>
      </c>
      <c r="F331" s="12">
        <v>0</v>
      </c>
      <c r="G331" s="12">
        <v>958010.02</v>
      </c>
    </row>
    <row r="332" spans="1:7">
      <c r="A332" s="9">
        <f>'(1)'!A332</f>
        <v>42767</v>
      </c>
      <c r="B332">
        <v>2.3613</v>
      </c>
      <c r="C332">
        <v>2.4294000000000002</v>
      </c>
      <c r="D332">
        <v>2.3252999999999999</v>
      </c>
      <c r="E332">
        <v>2.3963999999999999</v>
      </c>
      <c r="F332" s="12">
        <v>0</v>
      </c>
      <c r="G332" s="12">
        <v>956895.88</v>
      </c>
    </row>
    <row r="333" spans="1:7">
      <c r="A333" s="9">
        <f>'(1)'!A333</f>
        <v>42768</v>
      </c>
      <c r="B333">
        <v>2.3963999999999999</v>
      </c>
      <c r="C333">
        <v>2.3963999999999999</v>
      </c>
      <c r="D333">
        <v>2.3963999999999999</v>
      </c>
      <c r="E333">
        <v>2.3963999999999999</v>
      </c>
      <c r="F333" s="12">
        <v>0</v>
      </c>
      <c r="G333" s="12">
        <v>956895.88</v>
      </c>
    </row>
    <row r="334" spans="1:7">
      <c r="A334" s="9">
        <f>'(1)'!A334</f>
        <v>42769</v>
      </c>
      <c r="B334">
        <v>2.3744000000000001</v>
      </c>
      <c r="C334">
        <v>2.3744000000000001</v>
      </c>
      <c r="D334">
        <v>2.3035999999999999</v>
      </c>
      <c r="E334">
        <v>2.3252999999999999</v>
      </c>
      <c r="F334" s="12">
        <v>0</v>
      </c>
      <c r="G334" s="12">
        <v>964944.64</v>
      </c>
    </row>
    <row r="335" spans="1:7">
      <c r="A335" s="9">
        <f>'(1)'!A335</f>
        <v>42772</v>
      </c>
      <c r="B335">
        <v>2.3290000000000002</v>
      </c>
      <c r="C335">
        <v>2.4314</v>
      </c>
      <c r="D335">
        <v>2.3271999999999999</v>
      </c>
      <c r="E335">
        <v>2.4295999999999998</v>
      </c>
      <c r="F335" s="12">
        <v>0</v>
      </c>
      <c r="G335" s="12">
        <v>966355.38</v>
      </c>
    </row>
    <row r="336" spans="1:7">
      <c r="A336" s="9">
        <f>'(1)'!A336</f>
        <v>42773</v>
      </c>
      <c r="B336">
        <v>2.4241000000000001</v>
      </c>
      <c r="C336">
        <v>2.4942000000000002</v>
      </c>
      <c r="D336">
        <v>2.4112</v>
      </c>
      <c r="E336">
        <v>2.4739</v>
      </c>
      <c r="F336" s="12">
        <v>0</v>
      </c>
      <c r="G336" s="12">
        <v>956173.15</v>
      </c>
    </row>
    <row r="337" spans="1:7">
      <c r="A337" s="9">
        <f>'(1)'!A337</f>
        <v>42774</v>
      </c>
      <c r="B337">
        <v>2.4739</v>
      </c>
      <c r="C337">
        <v>2.5112000000000001</v>
      </c>
      <c r="D337">
        <v>2.4481000000000002</v>
      </c>
      <c r="E337">
        <v>2.4668000000000001</v>
      </c>
      <c r="F337" s="12">
        <v>0</v>
      </c>
      <c r="G337" s="12">
        <v>963086.83</v>
      </c>
    </row>
    <row r="338" spans="1:7">
      <c r="A338" s="9">
        <f>'(1)'!A338</f>
        <v>42775</v>
      </c>
      <c r="B338">
        <v>2.4374000000000002</v>
      </c>
      <c r="C338">
        <v>2.4742999999999999</v>
      </c>
      <c r="D338">
        <v>2.3786999999999998</v>
      </c>
      <c r="E338">
        <v>2.3971</v>
      </c>
      <c r="F338" s="12">
        <v>0</v>
      </c>
      <c r="G338" s="12">
        <v>970823.2</v>
      </c>
    </row>
    <row r="339" spans="1:7">
      <c r="A339" s="9">
        <f>'(1)'!A339</f>
        <v>42776</v>
      </c>
      <c r="B339">
        <v>2.4026000000000001</v>
      </c>
      <c r="C339">
        <v>2.4708000000000001</v>
      </c>
      <c r="D339">
        <v>2.3860999999999999</v>
      </c>
      <c r="E339">
        <v>2.4651999999999998</v>
      </c>
      <c r="F339" s="12">
        <v>0</v>
      </c>
      <c r="G339" s="12">
        <v>971602.89</v>
      </c>
    </row>
    <row r="340" spans="1:7">
      <c r="A340" s="9">
        <f>'(1)'!A340</f>
        <v>42779</v>
      </c>
      <c r="B340">
        <v>2.4542000000000002</v>
      </c>
      <c r="C340">
        <v>2.5356999999999998</v>
      </c>
      <c r="D340">
        <v>2.4468000000000001</v>
      </c>
      <c r="E340">
        <v>2.5116000000000001</v>
      </c>
      <c r="F340" s="12">
        <v>0</v>
      </c>
      <c r="G340" s="12">
        <v>966301.8</v>
      </c>
    </row>
    <row r="341" spans="1:7">
      <c r="A341" s="9">
        <f>'(1)'!A341</f>
        <v>42780</v>
      </c>
      <c r="B341">
        <v>2.5098000000000003</v>
      </c>
      <c r="C341">
        <v>2.5526</v>
      </c>
      <c r="D341">
        <v>2.4986000000000002</v>
      </c>
      <c r="E341">
        <v>2.5042999999999997</v>
      </c>
      <c r="F341" s="12">
        <v>0</v>
      </c>
      <c r="G341" s="12">
        <v>964801.44</v>
      </c>
    </row>
    <row r="342" spans="1:7">
      <c r="A342" s="9">
        <f>'(1)'!A342</f>
        <v>42781</v>
      </c>
      <c r="B342">
        <v>2.508</v>
      </c>
      <c r="C342">
        <v>2.5287999999999999</v>
      </c>
      <c r="D342">
        <v>2.4788000000000001</v>
      </c>
      <c r="E342">
        <v>2.4843000000000002</v>
      </c>
      <c r="F342" s="12">
        <v>0</v>
      </c>
      <c r="G342" s="12">
        <v>954717.43</v>
      </c>
    </row>
    <row r="343" spans="1:7">
      <c r="A343" s="9">
        <f>'(1)'!A343</f>
        <v>42782</v>
      </c>
      <c r="B343">
        <v>2.4750999999999999</v>
      </c>
      <c r="C343">
        <v>2.4973999999999998</v>
      </c>
      <c r="D343">
        <v>2.4603000000000002</v>
      </c>
      <c r="E343">
        <v>2.4881000000000002</v>
      </c>
      <c r="F343" s="12">
        <v>0</v>
      </c>
      <c r="G343" s="12">
        <v>949163.35</v>
      </c>
    </row>
    <row r="344" spans="1:7">
      <c r="A344" s="9">
        <f>'(1)'!A344</f>
        <v>42783</v>
      </c>
      <c r="B344">
        <v>2.4826000000000001</v>
      </c>
      <c r="C344">
        <v>2.4975000000000001</v>
      </c>
      <c r="D344">
        <v>2.431</v>
      </c>
      <c r="E344">
        <v>2.4531000000000001</v>
      </c>
      <c r="F344" s="12">
        <v>0</v>
      </c>
      <c r="G344" s="12">
        <v>957542.15</v>
      </c>
    </row>
    <row r="345" spans="1:7">
      <c r="A345" s="9">
        <f>'(1)'!A345</f>
        <v>42787</v>
      </c>
      <c r="B345">
        <v>2.4586999999999999</v>
      </c>
      <c r="C345">
        <v>2.5162</v>
      </c>
      <c r="D345">
        <v>2.4567999999999999</v>
      </c>
      <c r="E345">
        <v>2.4699</v>
      </c>
      <c r="F345" s="12">
        <v>0</v>
      </c>
      <c r="G345" s="12">
        <v>945986.78</v>
      </c>
    </row>
    <row r="346" spans="1:7">
      <c r="A346" s="9">
        <f>'(1)'!A346</f>
        <v>42788</v>
      </c>
      <c r="B346">
        <v>2.4699</v>
      </c>
      <c r="C346">
        <v>2.4790999999999999</v>
      </c>
      <c r="D346">
        <v>2.4312</v>
      </c>
      <c r="E346">
        <v>2.4737</v>
      </c>
      <c r="F346" s="12">
        <v>0</v>
      </c>
      <c r="G346" s="12">
        <v>956635.52</v>
      </c>
    </row>
    <row r="347" spans="1:7">
      <c r="A347" s="9">
        <f>'(1)'!A347</f>
        <v>42789</v>
      </c>
      <c r="B347">
        <v>2.4754999999999998</v>
      </c>
      <c r="C347">
        <v>2.4981999999999998</v>
      </c>
      <c r="D347">
        <v>2.4241999999999999</v>
      </c>
      <c r="E347">
        <v>2.4647999999999999</v>
      </c>
      <c r="F347" s="12">
        <v>0</v>
      </c>
      <c r="G347" s="12">
        <v>962683.05</v>
      </c>
    </row>
    <row r="348" spans="1:7">
      <c r="A348" s="9">
        <f>'(1)'!A348</f>
        <v>42790</v>
      </c>
      <c r="B348">
        <v>2.4666000000000001</v>
      </c>
      <c r="C348">
        <v>2.4704000000000002</v>
      </c>
      <c r="D348">
        <v>2.4039999999999999</v>
      </c>
      <c r="E348">
        <v>2.4077000000000002</v>
      </c>
      <c r="F348" s="12">
        <v>0</v>
      </c>
      <c r="G348" s="12">
        <v>959008.36</v>
      </c>
    </row>
    <row r="349" spans="1:7">
      <c r="A349" s="9">
        <f>'(1)'!A349</f>
        <v>42793</v>
      </c>
      <c r="B349">
        <v>2.4077000000000002</v>
      </c>
      <c r="C349">
        <v>2.4390999999999998</v>
      </c>
      <c r="D349">
        <v>2.3654999999999999</v>
      </c>
      <c r="E349">
        <v>2.3931</v>
      </c>
      <c r="F349" s="12">
        <v>0</v>
      </c>
      <c r="G349" s="12">
        <v>956599.59</v>
      </c>
    </row>
    <row r="350" spans="1:7">
      <c r="A350" s="9">
        <f>'(1)'!A350</f>
        <v>42794</v>
      </c>
      <c r="B350">
        <v>2.3931</v>
      </c>
      <c r="C350">
        <v>2.4003999999999999</v>
      </c>
      <c r="D350">
        <v>2.3235000000000001</v>
      </c>
      <c r="E350">
        <v>2.3363</v>
      </c>
      <c r="F350" s="12">
        <v>0</v>
      </c>
      <c r="G350" s="12">
        <v>964433.6</v>
      </c>
    </row>
    <row r="351" spans="1:7">
      <c r="A351" s="9">
        <f>'(1)'!A351</f>
        <v>42795</v>
      </c>
      <c r="B351">
        <v>2.3292000000000002</v>
      </c>
      <c r="C351">
        <v>2.4001999999999999</v>
      </c>
      <c r="D351">
        <v>2.3239000000000001</v>
      </c>
      <c r="E351">
        <v>2.3948</v>
      </c>
      <c r="F351" s="12">
        <v>0</v>
      </c>
      <c r="G351" s="12">
        <v>967596.27</v>
      </c>
    </row>
    <row r="352" spans="1:7">
      <c r="A352" s="9">
        <f>'(1)'!A352</f>
        <v>42796</v>
      </c>
      <c r="B352">
        <v>2.3984000000000001</v>
      </c>
      <c r="C352">
        <v>2.4304999999999999</v>
      </c>
      <c r="D352">
        <v>2.3948</v>
      </c>
      <c r="E352">
        <v>2.4073000000000002</v>
      </c>
      <c r="F352" s="12">
        <v>0</v>
      </c>
      <c r="G352" s="12">
        <v>973085.67</v>
      </c>
    </row>
    <row r="353" spans="1:7">
      <c r="A353" s="9">
        <f>'(1)'!A353</f>
        <v>42797</v>
      </c>
      <c r="B353">
        <v>2.4215999999999998</v>
      </c>
      <c r="C353">
        <v>2.4500999999999999</v>
      </c>
      <c r="D353">
        <v>2.4144000000000001</v>
      </c>
      <c r="E353">
        <v>2.4358</v>
      </c>
      <c r="F353" s="12">
        <v>0</v>
      </c>
      <c r="G353" s="12">
        <v>976045.26</v>
      </c>
    </row>
    <row r="354" spans="1:7">
      <c r="A354" s="9">
        <f>'(1)'!A354</f>
        <v>42800</v>
      </c>
      <c r="B354">
        <v>2.4340999999999999</v>
      </c>
      <c r="C354">
        <v>2.5004</v>
      </c>
      <c r="D354">
        <v>2.4251</v>
      </c>
      <c r="E354">
        <v>2.4698000000000002</v>
      </c>
      <c r="F354" s="12">
        <v>0</v>
      </c>
      <c r="G354" s="12">
        <v>970477.32</v>
      </c>
    </row>
    <row r="355" spans="1:7">
      <c r="A355" s="9">
        <f>'(1)'!A355</f>
        <v>42801</v>
      </c>
      <c r="B355">
        <v>2.4752000000000001</v>
      </c>
      <c r="C355">
        <v>2.5220000000000002</v>
      </c>
      <c r="D355">
        <v>2.4645000000000001</v>
      </c>
      <c r="E355">
        <v>2.4931999999999999</v>
      </c>
      <c r="F355" s="12">
        <v>0</v>
      </c>
      <c r="G355" s="12">
        <v>967686.27</v>
      </c>
    </row>
    <row r="356" spans="1:7">
      <c r="A356" s="9">
        <f>'(1)'!A356</f>
        <v>42802</v>
      </c>
      <c r="B356">
        <v>2.4950000000000001</v>
      </c>
      <c r="C356">
        <v>2.4967999999999999</v>
      </c>
      <c r="D356">
        <v>2.4359000000000002</v>
      </c>
      <c r="E356">
        <v>2.4466999999999999</v>
      </c>
      <c r="F356" s="12">
        <v>0</v>
      </c>
      <c r="G356" s="12">
        <v>972919.28</v>
      </c>
    </row>
    <row r="357" spans="1:7">
      <c r="A357" s="9">
        <f>'(1)'!A357</f>
        <v>42803</v>
      </c>
      <c r="B357">
        <v>2.4538000000000002</v>
      </c>
      <c r="C357">
        <v>2.4628000000000001</v>
      </c>
      <c r="D357">
        <v>2.3986000000000001</v>
      </c>
      <c r="E357">
        <v>2.4146999999999998</v>
      </c>
      <c r="F357" s="12">
        <v>0</v>
      </c>
      <c r="G357" s="12">
        <v>974952.05</v>
      </c>
    </row>
    <row r="358" spans="1:7">
      <c r="A358" s="9">
        <f>'(1)'!A358</f>
        <v>42804</v>
      </c>
      <c r="B358">
        <v>2.4146999999999998</v>
      </c>
      <c r="C358">
        <v>2.4146999999999998</v>
      </c>
      <c r="D358">
        <v>2.4146999999999998</v>
      </c>
      <c r="E358">
        <v>2.4146999999999998</v>
      </c>
      <c r="F358" s="12">
        <v>0</v>
      </c>
      <c r="G358" s="12">
        <v>974952.05</v>
      </c>
    </row>
    <row r="359" spans="1:7">
      <c r="A359" s="9">
        <f>'(1)'!A359</f>
        <v>42807</v>
      </c>
      <c r="B359">
        <v>2.4342999999999999</v>
      </c>
      <c r="C359">
        <v>2.4594</v>
      </c>
      <c r="D359">
        <v>2.4111000000000002</v>
      </c>
      <c r="E359">
        <v>2.4289999999999998</v>
      </c>
      <c r="F359" s="12">
        <v>0</v>
      </c>
      <c r="G359" s="12">
        <v>987956.83</v>
      </c>
    </row>
    <row r="360" spans="1:7">
      <c r="A360" s="9">
        <f>'(1)'!A360</f>
        <v>42808</v>
      </c>
      <c r="B360">
        <v>2.4361000000000002</v>
      </c>
      <c r="C360">
        <v>2.4523000000000001</v>
      </c>
      <c r="D360">
        <v>2.3896999999999999</v>
      </c>
      <c r="E360">
        <v>2.4129</v>
      </c>
      <c r="F360" s="12">
        <v>0</v>
      </c>
      <c r="G360" s="12">
        <v>985139.58</v>
      </c>
    </row>
    <row r="361" spans="1:7">
      <c r="A361" s="9">
        <f>'(1)'!A361</f>
        <v>42809</v>
      </c>
      <c r="B361">
        <v>2.4146999999999998</v>
      </c>
      <c r="C361">
        <v>2.4182999999999999</v>
      </c>
      <c r="D361">
        <v>2.3702000000000001</v>
      </c>
      <c r="E361">
        <v>2.3719999999999999</v>
      </c>
      <c r="F361" s="12">
        <v>0</v>
      </c>
      <c r="G361" s="12">
        <v>990586.17</v>
      </c>
    </row>
    <row r="362" spans="1:7">
      <c r="A362" s="9">
        <f>'(1)'!A362</f>
        <v>42810</v>
      </c>
      <c r="B362">
        <v>2.3755000000000002</v>
      </c>
      <c r="C362">
        <v>2.3826999999999998</v>
      </c>
      <c r="D362">
        <v>2.3081999999999998</v>
      </c>
      <c r="E362">
        <v>2.3117000000000001</v>
      </c>
      <c r="F362" s="12">
        <v>0</v>
      </c>
      <c r="G362" s="12">
        <v>997150.78</v>
      </c>
    </row>
    <row r="363" spans="1:7">
      <c r="A363" s="9">
        <f>'(1)'!A363</f>
        <v>42811</v>
      </c>
      <c r="B363">
        <v>2.3205999999999998</v>
      </c>
      <c r="C363">
        <v>2.3685</v>
      </c>
      <c r="D363">
        <v>2.3151999999999999</v>
      </c>
      <c r="E363">
        <v>2.3650000000000002</v>
      </c>
      <c r="F363" s="12">
        <v>0</v>
      </c>
      <c r="G363" s="12">
        <v>1002911.33</v>
      </c>
    </row>
    <row r="364" spans="1:7">
      <c r="A364" s="9">
        <f>'(1)'!A364</f>
        <v>42814</v>
      </c>
      <c r="B364">
        <v>2.3632</v>
      </c>
      <c r="C364">
        <v>2.3988999999999998</v>
      </c>
      <c r="D364">
        <v>2.3348</v>
      </c>
      <c r="E364">
        <v>2.3898999999999999</v>
      </c>
      <c r="F364" s="12">
        <v>0</v>
      </c>
      <c r="G364" s="12">
        <v>997223.97</v>
      </c>
    </row>
    <row r="365" spans="1:7">
      <c r="A365" s="9">
        <f>'(1)'!A365</f>
        <v>42815</v>
      </c>
      <c r="B365">
        <v>2.4131999999999998</v>
      </c>
      <c r="C365">
        <v>2.4687999999999999</v>
      </c>
      <c r="D365">
        <v>2.3952999999999998</v>
      </c>
      <c r="E365">
        <v>2.4525999999999999</v>
      </c>
      <c r="F365" s="12">
        <v>0</v>
      </c>
      <c r="G365" s="12">
        <v>995521.49</v>
      </c>
    </row>
    <row r="366" spans="1:7">
      <c r="A366" s="9">
        <f>'(1)'!A366</f>
        <v>42816</v>
      </c>
      <c r="B366">
        <v>2.4670000000000001</v>
      </c>
      <c r="C366">
        <v>2.5030999999999999</v>
      </c>
      <c r="D366">
        <v>2.4508000000000001</v>
      </c>
      <c r="E366">
        <v>2.4779</v>
      </c>
      <c r="F366" s="12">
        <v>0</v>
      </c>
      <c r="G366" s="12">
        <v>991829.92</v>
      </c>
    </row>
    <row r="367" spans="1:7">
      <c r="A367" s="9">
        <f>'(1)'!A367</f>
        <v>42817</v>
      </c>
      <c r="B367">
        <v>2.4797000000000002</v>
      </c>
      <c r="C367">
        <v>2.5196000000000001</v>
      </c>
      <c r="D367">
        <v>2.4689999999999999</v>
      </c>
      <c r="E367">
        <v>2.4779999999999998</v>
      </c>
      <c r="F367" s="12">
        <v>0</v>
      </c>
      <c r="G367" s="12">
        <v>988387.09</v>
      </c>
    </row>
    <row r="368" spans="1:7">
      <c r="A368" s="9">
        <f>'(1)'!A368</f>
        <v>42818</v>
      </c>
      <c r="B368">
        <v>2.4744000000000002</v>
      </c>
      <c r="C368">
        <v>2.5051000000000001</v>
      </c>
      <c r="D368">
        <v>2.4546999999999999</v>
      </c>
      <c r="E368">
        <v>2.4996999999999998</v>
      </c>
      <c r="F368" s="12">
        <v>0</v>
      </c>
      <c r="G368" s="12">
        <v>983136.87</v>
      </c>
    </row>
    <row r="369" spans="1:7">
      <c r="A369" s="9">
        <f>'(1)'!A369</f>
        <v>42821</v>
      </c>
      <c r="B369">
        <v>2.4925000000000002</v>
      </c>
      <c r="C369">
        <v>2.5179</v>
      </c>
      <c r="D369">
        <v>2.4889000000000001</v>
      </c>
      <c r="E369">
        <v>2.5179</v>
      </c>
      <c r="F369" s="12">
        <v>0</v>
      </c>
      <c r="G369" s="12">
        <v>978754.21</v>
      </c>
    </row>
    <row r="370" spans="1:7">
      <c r="A370" s="9">
        <f>'(1)'!A370</f>
        <v>42822</v>
      </c>
      <c r="B370">
        <v>2.5197000000000003</v>
      </c>
      <c r="C370">
        <v>2.5815000000000001</v>
      </c>
      <c r="D370">
        <v>2.5051999999999999</v>
      </c>
      <c r="E370">
        <v>2.5596999999999999</v>
      </c>
      <c r="F370" s="12">
        <v>0</v>
      </c>
      <c r="G370" s="12">
        <v>962143.4</v>
      </c>
    </row>
    <row r="371" spans="1:7">
      <c r="A371" s="9">
        <f>'(1)'!A371</f>
        <v>42823</v>
      </c>
      <c r="B371">
        <v>2.5577999999999999</v>
      </c>
      <c r="C371">
        <v>2.6071</v>
      </c>
      <c r="D371">
        <v>2.556</v>
      </c>
      <c r="E371">
        <v>2.6052999999999997</v>
      </c>
      <c r="F371" s="12">
        <v>0</v>
      </c>
      <c r="G371" s="12">
        <v>951028.79</v>
      </c>
    </row>
    <row r="372" spans="1:7">
      <c r="A372" s="9">
        <f>'(1)'!A372</f>
        <v>42824</v>
      </c>
      <c r="B372">
        <v>2.6108000000000002</v>
      </c>
      <c r="C372">
        <v>2.6217999999999999</v>
      </c>
      <c r="D372">
        <v>2.5727000000000002</v>
      </c>
      <c r="E372">
        <v>2.5745</v>
      </c>
      <c r="F372" s="12">
        <v>0</v>
      </c>
      <c r="G372" s="12">
        <v>948993.17</v>
      </c>
    </row>
    <row r="373" spans="1:7">
      <c r="A373" s="9">
        <f>'(1)'!A373</f>
        <v>42825</v>
      </c>
      <c r="B373">
        <v>2.58</v>
      </c>
      <c r="C373">
        <v>2.6257999999999999</v>
      </c>
      <c r="D373">
        <v>2.5564</v>
      </c>
      <c r="E373">
        <v>2.6257999999999999</v>
      </c>
      <c r="F373" s="12">
        <v>0</v>
      </c>
      <c r="G373" s="12">
        <v>950270.91</v>
      </c>
    </row>
    <row r="374" spans="1:7">
      <c r="A374" s="9">
        <f>'(1)'!A374</f>
        <v>42828</v>
      </c>
      <c r="B374">
        <v>2.6185</v>
      </c>
      <c r="C374">
        <v>2.6276999999999999</v>
      </c>
      <c r="D374">
        <v>2.5855999999999999</v>
      </c>
      <c r="E374">
        <v>2.6002000000000001</v>
      </c>
      <c r="F374" s="12">
        <v>0</v>
      </c>
      <c r="G374" s="12">
        <v>949039.15</v>
      </c>
    </row>
    <row r="375" spans="1:7">
      <c r="A375" s="9">
        <f>'(1)'!A375</f>
        <v>42829</v>
      </c>
      <c r="B375">
        <v>2.5948000000000002</v>
      </c>
      <c r="C375">
        <v>2.5985</v>
      </c>
      <c r="D375">
        <v>2.4929999999999999</v>
      </c>
      <c r="E375">
        <v>2.4929999999999999</v>
      </c>
      <c r="F375" s="12">
        <v>0</v>
      </c>
      <c r="G375" s="12">
        <v>967863.71</v>
      </c>
    </row>
    <row r="376" spans="1:7">
      <c r="A376" s="9">
        <f>'(1)'!A376</f>
        <v>42830</v>
      </c>
      <c r="B376">
        <v>2.4929999999999999</v>
      </c>
      <c r="C376">
        <v>2.5402</v>
      </c>
      <c r="D376">
        <v>2.484</v>
      </c>
      <c r="E376">
        <v>2.5402</v>
      </c>
      <c r="F376" s="12">
        <v>0</v>
      </c>
      <c r="G376" s="12">
        <v>965809.41</v>
      </c>
    </row>
    <row r="377" spans="1:7">
      <c r="A377" s="9">
        <f>'(1)'!A377</f>
        <v>42831</v>
      </c>
      <c r="B377">
        <v>2.5402</v>
      </c>
      <c r="C377">
        <v>2.5421</v>
      </c>
      <c r="D377">
        <v>2.4878</v>
      </c>
      <c r="E377">
        <v>2.5004999999999997</v>
      </c>
      <c r="F377" s="12">
        <v>0</v>
      </c>
      <c r="G377" s="12">
        <v>969641.79</v>
      </c>
    </row>
    <row r="378" spans="1:7">
      <c r="A378" s="9">
        <f>'(1)'!A378</f>
        <v>42832</v>
      </c>
      <c r="B378">
        <v>2.5042</v>
      </c>
      <c r="C378">
        <v>2.5114000000000001</v>
      </c>
      <c r="D378">
        <v>2.4607000000000001</v>
      </c>
      <c r="E378">
        <v>2.4607000000000001</v>
      </c>
      <c r="F378" s="12">
        <v>0</v>
      </c>
      <c r="G378" s="12">
        <v>982950.21</v>
      </c>
    </row>
    <row r="379" spans="1:7">
      <c r="A379" s="9">
        <f>'(1)'!A379</f>
        <v>42835</v>
      </c>
      <c r="B379">
        <v>2.4626000000000001</v>
      </c>
      <c r="C379">
        <v>2.4969999999999999</v>
      </c>
      <c r="D379">
        <v>2.4138999999999999</v>
      </c>
      <c r="E379">
        <v>2.4175</v>
      </c>
      <c r="F379" s="12">
        <v>0</v>
      </c>
      <c r="G379" s="12">
        <v>980048.2</v>
      </c>
    </row>
    <row r="380" spans="1:7">
      <c r="A380" s="9">
        <f>'(1)'!A380</f>
        <v>42836</v>
      </c>
      <c r="B380">
        <v>2.4102999999999999</v>
      </c>
      <c r="C380">
        <v>2.4211999999999998</v>
      </c>
      <c r="D380">
        <v>2.3727</v>
      </c>
      <c r="E380">
        <v>2.4050000000000002</v>
      </c>
      <c r="F380" s="12">
        <v>0</v>
      </c>
      <c r="G380" s="12">
        <v>980560.8</v>
      </c>
    </row>
    <row r="381" spans="1:7">
      <c r="A381" s="9">
        <f>'(1)'!A381</f>
        <v>42837</v>
      </c>
      <c r="B381">
        <v>2.4068000000000001</v>
      </c>
      <c r="C381">
        <v>2.4356</v>
      </c>
      <c r="D381">
        <v>2.3853</v>
      </c>
      <c r="E381">
        <v>2.4194</v>
      </c>
      <c r="F381" s="12">
        <v>0</v>
      </c>
      <c r="G381" s="12">
        <v>988134.56</v>
      </c>
    </row>
    <row r="382" spans="1:7">
      <c r="A382" s="9">
        <f>'(1)'!A382</f>
        <v>42838</v>
      </c>
      <c r="B382">
        <v>2.4176000000000002</v>
      </c>
      <c r="C382">
        <v>2.4358</v>
      </c>
      <c r="D382">
        <v>2.3908</v>
      </c>
      <c r="E382">
        <v>2.4123000000000001</v>
      </c>
      <c r="F382" s="12">
        <v>0</v>
      </c>
      <c r="G382" s="12">
        <v>987477.89</v>
      </c>
    </row>
    <row r="383" spans="1:7">
      <c r="A383" s="9">
        <f>'(1)'!A383</f>
        <v>42842</v>
      </c>
      <c r="B383">
        <v>2.3818000000000001</v>
      </c>
      <c r="C383">
        <v>2.3818000000000001</v>
      </c>
      <c r="D383">
        <v>2.3460000000000001</v>
      </c>
      <c r="E383">
        <v>2.3782000000000001</v>
      </c>
      <c r="F383" s="12">
        <v>0</v>
      </c>
      <c r="G383" s="12">
        <v>980367.19</v>
      </c>
    </row>
    <row r="384" spans="1:7">
      <c r="A384" s="9">
        <f>'(1)'!A384</f>
        <v>42843</v>
      </c>
      <c r="B384">
        <v>2.3782000000000001</v>
      </c>
      <c r="C384">
        <v>2.4196</v>
      </c>
      <c r="D384">
        <v>2.355</v>
      </c>
      <c r="E384">
        <v>2.4178000000000002</v>
      </c>
      <c r="F384" s="12">
        <v>0</v>
      </c>
      <c r="G384" s="12">
        <v>984765.06</v>
      </c>
    </row>
    <row r="385" spans="1:7">
      <c r="A385" s="9">
        <f>'(1)'!A385</f>
        <v>42844</v>
      </c>
      <c r="B385">
        <v>2.4249999999999998</v>
      </c>
      <c r="C385">
        <v>2.4249999999999998</v>
      </c>
      <c r="D385">
        <v>2.3765000000000001</v>
      </c>
      <c r="E385">
        <v>2.3765000000000001</v>
      </c>
      <c r="F385" s="12">
        <v>0</v>
      </c>
      <c r="G385" s="12">
        <v>987290.87</v>
      </c>
    </row>
    <row r="386" spans="1:7">
      <c r="A386" s="9">
        <f>'(1)'!A386</f>
        <v>42845</v>
      </c>
      <c r="B386">
        <v>2.3837000000000002</v>
      </c>
      <c r="C386">
        <v>2.4233000000000002</v>
      </c>
      <c r="D386">
        <v>2.3711000000000002</v>
      </c>
      <c r="E386">
        <v>2.4197000000000002</v>
      </c>
      <c r="F386" s="12">
        <v>0</v>
      </c>
      <c r="G386" s="12">
        <v>989386.47</v>
      </c>
    </row>
    <row r="387" spans="1:7">
      <c r="A387" s="9">
        <f>'(1)'!A387</f>
        <v>42846</v>
      </c>
      <c r="B387">
        <v>2.4106999999999998</v>
      </c>
      <c r="C387">
        <v>2.4287999999999998</v>
      </c>
      <c r="D387">
        <v>2.3856000000000002</v>
      </c>
      <c r="E387">
        <v>2.3874</v>
      </c>
      <c r="F387" s="12">
        <v>0</v>
      </c>
      <c r="G387" s="12">
        <v>994928.03</v>
      </c>
    </row>
    <row r="388" spans="1:7">
      <c r="A388" s="9">
        <f>'(1)'!A388</f>
        <v>42849</v>
      </c>
      <c r="B388">
        <v>2.3927999999999998</v>
      </c>
      <c r="C388">
        <v>2.4036</v>
      </c>
      <c r="D388">
        <v>2.3193000000000001</v>
      </c>
      <c r="E388">
        <v>2.3193000000000001</v>
      </c>
      <c r="F388" s="12">
        <v>0</v>
      </c>
      <c r="G388" s="12">
        <v>994782.36</v>
      </c>
    </row>
    <row r="389" spans="1:7">
      <c r="A389" s="9">
        <f>'(1)'!A389</f>
        <v>42850</v>
      </c>
      <c r="B389">
        <v>2.3265000000000002</v>
      </c>
      <c r="C389">
        <v>2.3622999999999998</v>
      </c>
      <c r="D389">
        <v>2.3121999999999998</v>
      </c>
      <c r="E389">
        <v>2.3605</v>
      </c>
      <c r="F389" s="12">
        <v>0</v>
      </c>
      <c r="G389" s="12">
        <v>994622.71</v>
      </c>
    </row>
    <row r="390" spans="1:7">
      <c r="A390" s="9">
        <f>'(1)'!A390</f>
        <v>42851</v>
      </c>
      <c r="B390">
        <v>2.3586999999999998</v>
      </c>
      <c r="C390">
        <v>2.3820999999999999</v>
      </c>
      <c r="D390">
        <v>2.3229000000000002</v>
      </c>
      <c r="E390">
        <v>2.3353999999999999</v>
      </c>
      <c r="F390" s="12">
        <v>0</v>
      </c>
      <c r="G390" s="12">
        <v>995264.76</v>
      </c>
    </row>
    <row r="391" spans="1:7">
      <c r="A391" s="9">
        <f>'(1)'!A391</f>
        <v>42852</v>
      </c>
      <c r="B391">
        <v>2.3319000000000001</v>
      </c>
      <c r="C391">
        <v>2.3658999999999999</v>
      </c>
      <c r="D391">
        <v>2.3247</v>
      </c>
      <c r="E391">
        <v>2.3407999999999998</v>
      </c>
      <c r="F391" s="12">
        <v>0</v>
      </c>
      <c r="G391" s="12">
        <v>1001505.91</v>
      </c>
    </row>
    <row r="392" spans="1:7">
      <c r="A392" s="9">
        <f>'(1)'!A392</f>
        <v>42853</v>
      </c>
      <c r="B392">
        <v>2.3443999999999998</v>
      </c>
      <c r="C392">
        <v>2.3839999999999999</v>
      </c>
      <c r="D392">
        <v>2.2694000000000001</v>
      </c>
      <c r="E392">
        <v>2.3822000000000001</v>
      </c>
      <c r="F392" s="12">
        <v>0</v>
      </c>
      <c r="G392" s="12">
        <v>1003012.06</v>
      </c>
    </row>
    <row r="393" spans="1:7">
      <c r="A393" s="9">
        <f>'(1)'!A393</f>
        <v>42856</v>
      </c>
      <c r="B393">
        <v>2.3803999999999998</v>
      </c>
      <c r="C393">
        <v>2.3929999999999998</v>
      </c>
      <c r="D393">
        <v>2.3462999999999998</v>
      </c>
      <c r="E393">
        <v>2.3660999999999999</v>
      </c>
      <c r="F393" s="12">
        <v>0</v>
      </c>
      <c r="G393" s="12">
        <v>1009370.94</v>
      </c>
    </row>
    <row r="394" spans="1:7">
      <c r="A394" s="9">
        <f>'(1)'!A394</f>
        <v>42857</v>
      </c>
      <c r="B394">
        <v>2.3498999999999999</v>
      </c>
      <c r="C394">
        <v>2.3553000000000002</v>
      </c>
      <c r="D394">
        <v>2.2907999999999999</v>
      </c>
      <c r="E394">
        <v>2.2961999999999998</v>
      </c>
      <c r="F394" s="12">
        <v>0</v>
      </c>
      <c r="G394" s="12">
        <v>1015867.16</v>
      </c>
    </row>
    <row r="395" spans="1:7">
      <c r="A395" s="9">
        <f>'(1)'!A395</f>
        <v>42858</v>
      </c>
      <c r="B395">
        <v>2.2961999999999998</v>
      </c>
      <c r="C395">
        <v>2.3087</v>
      </c>
      <c r="D395">
        <v>2.2374000000000001</v>
      </c>
      <c r="E395">
        <v>2.2391999999999999</v>
      </c>
      <c r="F395" s="12">
        <v>0</v>
      </c>
      <c r="G395" s="12">
        <v>1014005.66</v>
      </c>
    </row>
    <row r="396" spans="1:7">
      <c r="A396" s="9">
        <f>'(1)'!A396</f>
        <v>42859</v>
      </c>
      <c r="B396">
        <v>2.2444999999999999</v>
      </c>
      <c r="C396">
        <v>2.2694000000000001</v>
      </c>
      <c r="D396">
        <v>2.2161</v>
      </c>
      <c r="E396">
        <v>2.2374000000000001</v>
      </c>
      <c r="F396" s="12">
        <v>0</v>
      </c>
      <c r="G396" s="12">
        <v>1011670.88</v>
      </c>
    </row>
    <row r="397" spans="1:7">
      <c r="A397" s="9">
        <f>'(1)'!A397</f>
        <v>42860</v>
      </c>
      <c r="B397">
        <v>2.2374000000000001</v>
      </c>
      <c r="C397">
        <v>2.2374000000000001</v>
      </c>
      <c r="D397">
        <v>2.2374000000000001</v>
      </c>
      <c r="E397">
        <v>2.2374000000000001</v>
      </c>
      <c r="F397" s="12">
        <v>0</v>
      </c>
      <c r="G397" s="12">
        <v>1011670.88</v>
      </c>
    </row>
    <row r="398" spans="1:7">
      <c r="A398" s="9">
        <f>'(1)'!A398</f>
        <v>42863</v>
      </c>
      <c r="B398">
        <v>2.1966000000000001</v>
      </c>
      <c r="C398">
        <v>2.2587000000000002</v>
      </c>
      <c r="D398">
        <v>2.1966000000000001</v>
      </c>
      <c r="E398">
        <v>2.2498</v>
      </c>
      <c r="F398" s="12">
        <v>0</v>
      </c>
      <c r="G398" s="12">
        <v>1024131.79</v>
      </c>
    </row>
    <row r="399" spans="1:7">
      <c r="A399" s="9">
        <f>'(1)'!A399</f>
        <v>42864</v>
      </c>
      <c r="B399">
        <v>2.2515999999999998</v>
      </c>
      <c r="C399">
        <v>2.2570000000000001</v>
      </c>
      <c r="D399">
        <v>2.1629</v>
      </c>
      <c r="E399">
        <v>2.1682000000000001</v>
      </c>
      <c r="F399" s="12">
        <v>0</v>
      </c>
      <c r="G399" s="12">
        <v>1026587.71</v>
      </c>
    </row>
    <row r="400" spans="1:7">
      <c r="A400" s="9">
        <f>'(1)'!A400</f>
        <v>42865</v>
      </c>
      <c r="B400">
        <v>2.1787999999999998</v>
      </c>
      <c r="C400">
        <v>2.2231000000000001</v>
      </c>
      <c r="D400">
        <v>2.1734999999999998</v>
      </c>
      <c r="E400">
        <v>2.2143000000000002</v>
      </c>
      <c r="F400" s="12">
        <v>0</v>
      </c>
      <c r="G400" s="12">
        <v>1025076.75</v>
      </c>
    </row>
    <row r="401" spans="1:7">
      <c r="A401" s="9">
        <f>'(1)'!A401</f>
        <v>42866</v>
      </c>
      <c r="B401">
        <v>2.2071999999999998</v>
      </c>
      <c r="C401">
        <v>2.2551999999999999</v>
      </c>
      <c r="D401">
        <v>2.1964999999999999</v>
      </c>
      <c r="E401">
        <v>2.2320000000000002</v>
      </c>
      <c r="F401" s="12">
        <v>0</v>
      </c>
      <c r="G401" s="12">
        <v>1025323.38</v>
      </c>
    </row>
    <row r="402" spans="1:7">
      <c r="A402" s="9">
        <f>'(1)'!A402</f>
        <v>42867</v>
      </c>
      <c r="B402">
        <v>2.2391000000000001</v>
      </c>
      <c r="C402">
        <v>2.2480000000000002</v>
      </c>
      <c r="D402">
        <v>2.2071000000000001</v>
      </c>
      <c r="E402">
        <v>2.2480000000000002</v>
      </c>
      <c r="F402" s="12">
        <v>0</v>
      </c>
      <c r="G402" s="12">
        <v>1022125.32</v>
      </c>
    </row>
    <row r="403" spans="1:7">
      <c r="A403" s="9">
        <f>'(1)'!A403</f>
        <v>42870</v>
      </c>
      <c r="B403">
        <v>2.3106</v>
      </c>
      <c r="C403">
        <v>2.3231999999999999</v>
      </c>
      <c r="D403">
        <v>2.2641</v>
      </c>
      <c r="E403">
        <v>2.2730000000000001</v>
      </c>
      <c r="F403" s="12">
        <v>0</v>
      </c>
      <c r="G403" s="12">
        <v>1012445.71</v>
      </c>
    </row>
    <row r="404" spans="1:7">
      <c r="A404" s="9">
        <f>'(1)'!A404</f>
        <v>42871</v>
      </c>
      <c r="B404">
        <v>2.2659000000000002</v>
      </c>
      <c r="C404">
        <v>2.3412000000000002</v>
      </c>
      <c r="D404">
        <v>2.2659000000000002</v>
      </c>
      <c r="E404">
        <v>2.3321999999999998</v>
      </c>
      <c r="F404" s="12">
        <v>0</v>
      </c>
      <c r="G404" s="12">
        <v>1015653.58</v>
      </c>
    </row>
    <row r="405" spans="1:7">
      <c r="A405" s="9">
        <f>'(1)'!A405</f>
        <v>42872</v>
      </c>
      <c r="B405">
        <v>2.3304</v>
      </c>
      <c r="C405">
        <v>2.3485</v>
      </c>
      <c r="D405">
        <v>2.2999000000000001</v>
      </c>
      <c r="E405">
        <v>2.3035000000000001</v>
      </c>
      <c r="F405" s="12">
        <v>0</v>
      </c>
      <c r="G405" s="12">
        <v>1008558.23</v>
      </c>
    </row>
    <row r="406" spans="1:7">
      <c r="A406" s="9">
        <f>'(1)'!A406</f>
        <v>42873</v>
      </c>
      <c r="B406">
        <v>2.3089</v>
      </c>
      <c r="C406">
        <v>2.3197000000000001</v>
      </c>
      <c r="D406">
        <v>2.2801999999999998</v>
      </c>
      <c r="E406">
        <v>2.2946</v>
      </c>
      <c r="F406" s="12">
        <v>0</v>
      </c>
      <c r="G406" s="12">
        <v>1008025.16</v>
      </c>
    </row>
    <row r="407" spans="1:7">
      <c r="A407" s="9">
        <f>'(1)'!A407</f>
        <v>42874</v>
      </c>
      <c r="B407">
        <v>2.2928000000000002</v>
      </c>
      <c r="C407">
        <v>2.3340999999999998</v>
      </c>
      <c r="D407">
        <v>2.2766999999999999</v>
      </c>
      <c r="E407">
        <v>2.2801999999999998</v>
      </c>
      <c r="F407" s="12">
        <v>0</v>
      </c>
      <c r="G407" s="12">
        <v>998546.34</v>
      </c>
    </row>
    <row r="408" spans="1:7">
      <c r="A408" s="9">
        <f>'(1)'!A408</f>
        <v>42877</v>
      </c>
      <c r="B408">
        <v>2.2785000000000002</v>
      </c>
      <c r="C408">
        <v>2.3359999999999999</v>
      </c>
      <c r="D408">
        <v>2.2766999999999999</v>
      </c>
      <c r="E408">
        <v>2.3180000000000001</v>
      </c>
      <c r="F408" s="12">
        <v>0</v>
      </c>
      <c r="G408" s="12">
        <v>1004746.58</v>
      </c>
    </row>
    <row r="409" spans="1:7">
      <c r="A409" s="9">
        <f>'(1)'!A409</f>
        <v>42878</v>
      </c>
      <c r="B409">
        <v>2.3161999999999998</v>
      </c>
      <c r="C409">
        <v>2.3378000000000001</v>
      </c>
      <c r="D409">
        <v>2.2803</v>
      </c>
      <c r="E409">
        <v>2.2803</v>
      </c>
      <c r="F409" s="12">
        <v>0</v>
      </c>
      <c r="G409" s="12">
        <v>1004152.35</v>
      </c>
    </row>
    <row r="410" spans="1:7">
      <c r="A410" s="9">
        <f>'(1)'!A410</f>
        <v>42879</v>
      </c>
      <c r="B410">
        <v>2.2803</v>
      </c>
      <c r="C410">
        <v>2.3252000000000002</v>
      </c>
      <c r="D410">
        <v>2.2766999999999999</v>
      </c>
      <c r="E410">
        <v>2.3180000000000001</v>
      </c>
      <c r="F410" s="12">
        <v>0</v>
      </c>
      <c r="G410" s="12">
        <v>991958.52</v>
      </c>
    </row>
    <row r="411" spans="1:7">
      <c r="A411" s="9">
        <f>'(1)'!A411</f>
        <v>42880</v>
      </c>
      <c r="B411">
        <v>2.3180000000000001</v>
      </c>
      <c r="C411">
        <v>2.3666999999999998</v>
      </c>
      <c r="D411">
        <v>2.3180000000000001</v>
      </c>
      <c r="E411">
        <v>2.3540999999999999</v>
      </c>
      <c r="F411" s="12">
        <v>0</v>
      </c>
      <c r="G411" s="12">
        <v>988909.69</v>
      </c>
    </row>
    <row r="412" spans="1:7">
      <c r="A412" s="9">
        <f>'(1)'!A412</f>
        <v>42881</v>
      </c>
      <c r="B412">
        <v>2.3504999999999998</v>
      </c>
      <c r="C412">
        <v>2.3776999999999999</v>
      </c>
      <c r="D412">
        <v>2.3361000000000001</v>
      </c>
      <c r="E412">
        <v>2.3487</v>
      </c>
      <c r="F412" s="12">
        <v>0</v>
      </c>
      <c r="G412" s="12">
        <v>997800.13</v>
      </c>
    </row>
    <row r="413" spans="1:7">
      <c r="A413" s="9">
        <f>'(1)'!A413</f>
        <v>42885</v>
      </c>
      <c r="B413">
        <v>2.3578000000000001</v>
      </c>
      <c r="C413">
        <v>2.3885999999999998</v>
      </c>
      <c r="D413">
        <v>2.3252999999999999</v>
      </c>
      <c r="E413">
        <v>2.3868</v>
      </c>
      <c r="F413" s="12">
        <v>0</v>
      </c>
      <c r="G413" s="12">
        <v>992347.3</v>
      </c>
    </row>
    <row r="414" spans="1:7">
      <c r="A414" s="9">
        <f>'(1)'!A414</f>
        <v>42886</v>
      </c>
      <c r="B414">
        <v>2.3849999999999998</v>
      </c>
      <c r="C414">
        <v>2.4140999999999999</v>
      </c>
      <c r="D414">
        <v>2.3759000000000001</v>
      </c>
      <c r="E414">
        <v>2.3976999999999999</v>
      </c>
      <c r="F414" s="12">
        <v>0</v>
      </c>
      <c r="G414" s="12">
        <v>986833.93</v>
      </c>
    </row>
    <row r="415" spans="1:7">
      <c r="A415" s="9">
        <f>'(1)'!A415</f>
        <v>42887</v>
      </c>
      <c r="B415">
        <v>2.3868</v>
      </c>
      <c r="C415">
        <v>2.4140999999999999</v>
      </c>
      <c r="D415">
        <v>2.3669000000000002</v>
      </c>
      <c r="E415">
        <v>2.4140999999999999</v>
      </c>
      <c r="F415" s="12">
        <v>0</v>
      </c>
      <c r="G415" s="12">
        <v>992646.15</v>
      </c>
    </row>
    <row r="416" spans="1:7">
      <c r="A416" s="9">
        <f>'(1)'!A416</f>
        <v>42888</v>
      </c>
      <c r="B416">
        <v>2.3944000000000001</v>
      </c>
      <c r="C416">
        <v>2.4209999999999998</v>
      </c>
      <c r="D416">
        <v>2.3874</v>
      </c>
      <c r="E416">
        <v>2.3874</v>
      </c>
      <c r="F416" s="12">
        <v>0</v>
      </c>
      <c r="G416" s="12">
        <v>987291.92</v>
      </c>
    </row>
    <row r="417" spans="1:7">
      <c r="A417" s="9">
        <f>'(1)'!A417</f>
        <v>42891</v>
      </c>
      <c r="B417">
        <v>2.3874</v>
      </c>
      <c r="C417">
        <v>2.3891</v>
      </c>
      <c r="D417">
        <v>2.3204000000000002</v>
      </c>
      <c r="E417">
        <v>2.3256999999999999</v>
      </c>
      <c r="F417" s="12">
        <v>0</v>
      </c>
      <c r="G417" s="12">
        <v>983438.69</v>
      </c>
    </row>
    <row r="418" spans="1:7">
      <c r="A418" s="9">
        <f>'(1)'!A418</f>
        <v>42892</v>
      </c>
      <c r="B418">
        <v>2.3222</v>
      </c>
      <c r="C418">
        <v>2.3502999999999998</v>
      </c>
      <c r="D418">
        <v>2.3186999999999998</v>
      </c>
      <c r="E418">
        <v>2.3433000000000002</v>
      </c>
      <c r="F418" s="12">
        <v>0</v>
      </c>
      <c r="G418" s="12">
        <v>987465.16</v>
      </c>
    </row>
    <row r="419" spans="1:7">
      <c r="A419" s="9">
        <f>'(1)'!A419</f>
        <v>42893</v>
      </c>
      <c r="B419">
        <v>2.3345000000000002</v>
      </c>
      <c r="C419">
        <v>2.3590999999999998</v>
      </c>
      <c r="D419">
        <v>2.3045999999999998</v>
      </c>
      <c r="E419">
        <v>2.3256999999999999</v>
      </c>
      <c r="F419" s="12">
        <v>0</v>
      </c>
      <c r="G419" s="12">
        <v>981318.93</v>
      </c>
    </row>
    <row r="420" spans="1:7">
      <c r="A420" s="9">
        <f>'(1)'!A420</f>
        <v>42894</v>
      </c>
      <c r="B420">
        <v>2.2940999999999998</v>
      </c>
      <c r="C420">
        <v>2.3045999999999998</v>
      </c>
      <c r="D420">
        <v>2.2103999999999999</v>
      </c>
      <c r="E420">
        <v>2.2242999999999999</v>
      </c>
      <c r="F420" s="12">
        <v>0</v>
      </c>
      <c r="G420" s="12">
        <v>986319.57</v>
      </c>
    </row>
    <row r="421" spans="1:7">
      <c r="A421" s="9">
        <f>'(1)'!A421</f>
        <v>42895</v>
      </c>
      <c r="B421">
        <v>2.2347000000000001</v>
      </c>
      <c r="C421">
        <v>2.2486000000000002</v>
      </c>
      <c r="D421">
        <v>2.1791</v>
      </c>
      <c r="E421">
        <v>2.2294</v>
      </c>
      <c r="F421" s="12">
        <v>0</v>
      </c>
      <c r="G421" s="12">
        <v>990516.55</v>
      </c>
    </row>
    <row r="422" spans="1:7">
      <c r="A422" s="9">
        <f>'(1)'!A422</f>
        <v>42898</v>
      </c>
      <c r="B422">
        <v>2.2311999999999999</v>
      </c>
      <c r="C422">
        <v>2.2589999999999999</v>
      </c>
      <c r="D422">
        <v>2.2225000000000001</v>
      </c>
      <c r="E422">
        <v>2.2345999999999999</v>
      </c>
      <c r="F422" s="12">
        <v>0</v>
      </c>
      <c r="G422" s="12">
        <v>996440.43</v>
      </c>
    </row>
    <row r="423" spans="1:7">
      <c r="A423" s="9">
        <f>'(1)'!A423</f>
        <v>42899</v>
      </c>
      <c r="B423">
        <v>2.2450000000000001</v>
      </c>
      <c r="C423">
        <v>2.2536999999999998</v>
      </c>
      <c r="D423">
        <v>2.2363</v>
      </c>
      <c r="E423">
        <v>2.2536999999999998</v>
      </c>
      <c r="F423" s="12">
        <v>0</v>
      </c>
      <c r="G423" s="12">
        <v>999510.21</v>
      </c>
    </row>
    <row r="424" spans="1:7">
      <c r="A424" s="9">
        <f>'(1)'!A424</f>
        <v>42900</v>
      </c>
      <c r="B424">
        <v>2.2309999999999999</v>
      </c>
      <c r="C424">
        <v>2.2887</v>
      </c>
      <c r="D424">
        <v>2.2240000000000002</v>
      </c>
      <c r="E424">
        <v>2.2799</v>
      </c>
      <c r="F424" s="12">
        <v>0</v>
      </c>
      <c r="G424" s="12">
        <v>1001027.8</v>
      </c>
    </row>
    <row r="425" spans="1:7">
      <c r="A425" s="9">
        <f>'(1)'!A425</f>
        <v>42901</v>
      </c>
      <c r="B425">
        <v>2.2833999999999999</v>
      </c>
      <c r="C425">
        <v>2.2957000000000001</v>
      </c>
      <c r="D425">
        <v>2.2467000000000001</v>
      </c>
      <c r="E425">
        <v>2.2502</v>
      </c>
      <c r="F425" s="12">
        <v>0</v>
      </c>
      <c r="G425" s="12">
        <v>1007830.49</v>
      </c>
    </row>
    <row r="426" spans="1:7">
      <c r="A426" s="9">
        <f>'(1)'!A426</f>
        <v>42902</v>
      </c>
      <c r="B426">
        <v>2.2536</v>
      </c>
      <c r="C426">
        <v>2.2675999999999998</v>
      </c>
      <c r="D426">
        <v>2.2414000000000001</v>
      </c>
      <c r="E426">
        <v>2.2553999999999998</v>
      </c>
      <c r="F426" s="12">
        <v>0</v>
      </c>
      <c r="G426" s="12">
        <v>1009832.75</v>
      </c>
    </row>
    <row r="427" spans="1:7">
      <c r="A427" s="9">
        <f>'(1)'!A427</f>
        <v>42905</v>
      </c>
      <c r="B427">
        <v>2.2536</v>
      </c>
      <c r="C427">
        <v>2.2536</v>
      </c>
      <c r="D427">
        <v>2.2290000000000001</v>
      </c>
      <c r="E427">
        <v>2.2465000000000002</v>
      </c>
      <c r="F427" s="12">
        <v>0</v>
      </c>
      <c r="G427" s="12">
        <v>1003128.91</v>
      </c>
    </row>
    <row r="428" spans="1:7">
      <c r="A428" s="9">
        <f>'(1)'!A428</f>
        <v>42906</v>
      </c>
      <c r="B428">
        <v>2.2465000000000002</v>
      </c>
      <c r="C428">
        <v>2.2465000000000002</v>
      </c>
      <c r="D428">
        <v>2.2465000000000002</v>
      </c>
      <c r="E428">
        <v>2.2465000000000002</v>
      </c>
      <c r="F428" s="12">
        <v>0</v>
      </c>
      <c r="G428" s="12">
        <v>1003128.91</v>
      </c>
    </row>
    <row r="429" spans="1:7">
      <c r="A429" s="9">
        <f>'(1)'!A429</f>
        <v>42907</v>
      </c>
      <c r="B429">
        <v>2.2412000000000001</v>
      </c>
      <c r="C429">
        <v>2.2465000000000002</v>
      </c>
      <c r="D429">
        <v>2.2063000000000001</v>
      </c>
      <c r="E429">
        <v>2.2098</v>
      </c>
      <c r="F429" s="12">
        <v>0</v>
      </c>
      <c r="G429" s="12">
        <v>998939.41</v>
      </c>
    </row>
    <row r="430" spans="1:7">
      <c r="A430" s="9">
        <f>'(1)'!A430</f>
        <v>42908</v>
      </c>
      <c r="B430">
        <v>2.2168000000000001</v>
      </c>
      <c r="C430">
        <v>2.2307000000000001</v>
      </c>
      <c r="D430">
        <v>2.1941000000000002</v>
      </c>
      <c r="E430">
        <v>2.2027999999999999</v>
      </c>
      <c r="F430" s="12">
        <v>0</v>
      </c>
      <c r="G430" s="12">
        <v>998694.85</v>
      </c>
    </row>
    <row r="431" spans="1:7">
      <c r="A431" s="9">
        <f>'(1)'!A431</f>
        <v>42909</v>
      </c>
      <c r="B431">
        <v>2.2096999999999998</v>
      </c>
      <c r="C431">
        <v>2.2376</v>
      </c>
      <c r="D431">
        <v>2.2063000000000001</v>
      </c>
      <c r="E431">
        <v>2.2113999999999998</v>
      </c>
      <c r="F431" s="12">
        <v>0</v>
      </c>
      <c r="G431" s="12">
        <v>1004474.94</v>
      </c>
    </row>
    <row r="432" spans="1:7">
      <c r="A432" s="9">
        <f>'(1)'!A432</f>
        <v>42912</v>
      </c>
      <c r="B432">
        <v>2.2115</v>
      </c>
      <c r="C432">
        <v>2.2218999999999998</v>
      </c>
      <c r="D432">
        <v>2.1417999999999999</v>
      </c>
      <c r="E432">
        <v>2.1591</v>
      </c>
      <c r="F432" s="12">
        <v>0</v>
      </c>
      <c r="G432" s="12">
        <v>1013428.07</v>
      </c>
    </row>
    <row r="433" spans="1:7">
      <c r="A433" s="9">
        <f>'(1)'!A433</f>
        <v>42913</v>
      </c>
      <c r="B433">
        <v>2.1574</v>
      </c>
      <c r="C433">
        <v>2.1869000000000001</v>
      </c>
      <c r="D433">
        <v>2.1522000000000001</v>
      </c>
      <c r="E433">
        <v>2.1817000000000002</v>
      </c>
      <c r="F433" s="12">
        <v>0</v>
      </c>
      <c r="G433" s="12">
        <v>1008976.44</v>
      </c>
    </row>
    <row r="434" spans="1:7">
      <c r="A434" s="9">
        <f>'(1)'!A434</f>
        <v>42914</v>
      </c>
      <c r="B434">
        <v>2.1764000000000001</v>
      </c>
      <c r="C434">
        <v>2.1781999999999999</v>
      </c>
      <c r="D434">
        <v>2.1278000000000001</v>
      </c>
      <c r="E434">
        <v>2.1451000000000002</v>
      </c>
      <c r="F434" s="12">
        <v>0</v>
      </c>
      <c r="G434" s="12">
        <v>1004947.26</v>
      </c>
    </row>
    <row r="435" spans="1:7">
      <c r="A435" s="9">
        <f>'(1)'!A435</f>
        <v>42915</v>
      </c>
      <c r="B435">
        <v>2.1503000000000001</v>
      </c>
      <c r="C435">
        <v>2.1816</v>
      </c>
      <c r="D435">
        <v>2.1433</v>
      </c>
      <c r="E435">
        <v>2.1728999999999998</v>
      </c>
      <c r="F435" s="12">
        <v>0</v>
      </c>
      <c r="G435" s="12">
        <v>1010383.46</v>
      </c>
    </row>
    <row r="436" spans="1:7">
      <c r="A436" s="9">
        <f>'(1)'!A436</f>
        <v>42916</v>
      </c>
      <c r="B436">
        <v>2.1816</v>
      </c>
      <c r="C436">
        <v>2.2128999999999999</v>
      </c>
      <c r="D436">
        <v>2.1762999999999999</v>
      </c>
      <c r="E436">
        <v>2.1884999999999999</v>
      </c>
      <c r="F436" s="12">
        <v>0</v>
      </c>
      <c r="G436" s="12">
        <v>1007344.71</v>
      </c>
    </row>
    <row r="437" spans="1:7">
      <c r="A437" s="9">
        <f>'(1)'!A437</f>
        <v>42919</v>
      </c>
      <c r="B437">
        <v>2.1711</v>
      </c>
      <c r="C437">
        <v>2.2267999999999999</v>
      </c>
      <c r="D437">
        <v>2.1640999999999999</v>
      </c>
      <c r="E437">
        <v>2.2004999999999999</v>
      </c>
      <c r="F437" s="12">
        <v>0</v>
      </c>
      <c r="G437" s="12">
        <v>1013870.97</v>
      </c>
    </row>
    <row r="438" spans="1:7">
      <c r="A438" s="9">
        <f>'(1)'!A438</f>
        <v>42921</v>
      </c>
      <c r="B438">
        <v>2.2092999999999998</v>
      </c>
      <c r="C438">
        <v>2.2214999999999998</v>
      </c>
      <c r="D438">
        <v>2.1848000000000001</v>
      </c>
      <c r="E438">
        <v>2.2145000000000001</v>
      </c>
      <c r="F438" s="12">
        <v>0</v>
      </c>
      <c r="G438" s="12">
        <v>1020221.37</v>
      </c>
    </row>
    <row r="439" spans="1:7">
      <c r="A439" s="9">
        <f>'(1)'!A439</f>
        <v>42922</v>
      </c>
      <c r="B439">
        <v>2.2162000000000002</v>
      </c>
      <c r="C439">
        <v>2.2248999999999999</v>
      </c>
      <c r="D439">
        <v>2.1987000000000001</v>
      </c>
      <c r="E439">
        <v>2.2109000000000001</v>
      </c>
      <c r="F439" s="12">
        <v>0</v>
      </c>
      <c r="G439" s="12">
        <v>1022652.53</v>
      </c>
    </row>
    <row r="440" spans="1:7">
      <c r="A440" s="9">
        <f>'(1)'!A440</f>
        <v>42923</v>
      </c>
      <c r="B440">
        <v>2.2073999999999998</v>
      </c>
      <c r="C440">
        <v>2.2092000000000001</v>
      </c>
      <c r="D440">
        <v>2.1013000000000002</v>
      </c>
      <c r="E440">
        <v>2.1255999999999999</v>
      </c>
      <c r="F440" s="12">
        <v>0</v>
      </c>
      <c r="G440" s="12">
        <v>1024837.29</v>
      </c>
    </row>
    <row r="441" spans="1:7">
      <c r="A441" s="9">
        <f>'(1)'!A441</f>
        <v>42926</v>
      </c>
      <c r="B441">
        <v>2.1255999999999999</v>
      </c>
      <c r="C441">
        <v>2.1707000000000001</v>
      </c>
      <c r="D441">
        <v>2.1238000000000001</v>
      </c>
      <c r="E441">
        <v>2.1637</v>
      </c>
      <c r="F441" s="12">
        <v>0</v>
      </c>
      <c r="G441" s="12">
        <v>1028463.47</v>
      </c>
    </row>
    <row r="442" spans="1:7">
      <c r="A442" s="9">
        <f>'(1)'!A442</f>
        <v>42927</v>
      </c>
      <c r="B442">
        <v>2.1637</v>
      </c>
      <c r="C442">
        <v>2.1775000000000002</v>
      </c>
      <c r="D442">
        <v>2.1427</v>
      </c>
      <c r="E442">
        <v>2.1514000000000002</v>
      </c>
      <c r="F442" s="12">
        <v>0</v>
      </c>
      <c r="G442" s="12">
        <v>1026664.17</v>
      </c>
    </row>
    <row r="443" spans="1:7">
      <c r="A443" s="9">
        <f>'(1)'!A443</f>
        <v>42928</v>
      </c>
      <c r="B443">
        <v>2.1549</v>
      </c>
      <c r="C443">
        <v>2.1913999999999998</v>
      </c>
      <c r="D443">
        <v>2.1374</v>
      </c>
      <c r="E443">
        <v>2.1879</v>
      </c>
      <c r="F443" s="12">
        <v>0</v>
      </c>
      <c r="G443" s="12">
        <v>1049101.8500000001</v>
      </c>
    </row>
    <row r="444" spans="1:7">
      <c r="A444" s="9">
        <f>'(1)'!A444</f>
        <v>42929</v>
      </c>
      <c r="B444">
        <v>2.1913999999999998</v>
      </c>
      <c r="C444">
        <v>2.1949000000000001</v>
      </c>
      <c r="D444">
        <v>2.1495000000000002</v>
      </c>
      <c r="E444">
        <v>2.1564999999999999</v>
      </c>
      <c r="F444" s="12">
        <v>0</v>
      </c>
      <c r="G444" s="12">
        <v>1045780.35</v>
      </c>
    </row>
    <row r="445" spans="1:7">
      <c r="A445" s="9">
        <f>'(1)'!A445</f>
        <v>42930</v>
      </c>
      <c r="B445">
        <v>2.1617000000000002</v>
      </c>
      <c r="C445">
        <v>2.1756000000000002</v>
      </c>
      <c r="D445">
        <v>2.1425000000000001</v>
      </c>
      <c r="E445">
        <v>2.1634000000000002</v>
      </c>
      <c r="F445" s="12">
        <v>0</v>
      </c>
      <c r="G445" s="12">
        <v>1041947.59</v>
      </c>
    </row>
    <row r="446" spans="1:7">
      <c r="A446" s="9">
        <f>'(1)'!A446</f>
        <v>42933</v>
      </c>
      <c r="B446">
        <v>2.1581999999999999</v>
      </c>
      <c r="C446">
        <v>2.1633</v>
      </c>
      <c r="D446">
        <v>2.1372</v>
      </c>
      <c r="E446">
        <v>2.1476999999999999</v>
      </c>
      <c r="F446" s="12">
        <v>0</v>
      </c>
      <c r="G446" s="12">
        <v>1042876.12</v>
      </c>
    </row>
    <row r="447" spans="1:7">
      <c r="A447" s="9">
        <f>'(1)'!A447</f>
        <v>42934</v>
      </c>
      <c r="B447">
        <v>2.1476999999999999</v>
      </c>
      <c r="C447">
        <v>2.1648999999999998</v>
      </c>
      <c r="D447">
        <v>2.1404999999999998</v>
      </c>
      <c r="E447">
        <v>2.1423000000000001</v>
      </c>
      <c r="F447" s="12">
        <v>0</v>
      </c>
      <c r="G447" s="12">
        <v>1047590.64</v>
      </c>
    </row>
    <row r="448" spans="1:7">
      <c r="A448" s="9">
        <f>'(1)'!A448</f>
        <v>42935</v>
      </c>
      <c r="B448">
        <v>2.1440000000000001</v>
      </c>
      <c r="C448">
        <v>2.1596000000000002</v>
      </c>
      <c r="D448">
        <v>2.1196000000000002</v>
      </c>
      <c r="E448">
        <v>2.137</v>
      </c>
      <c r="F448" s="12">
        <v>0</v>
      </c>
      <c r="G448" s="12">
        <v>1053907.53</v>
      </c>
    </row>
    <row r="449" spans="1:7">
      <c r="A449" s="9">
        <f>'(1)'!A449</f>
        <v>42936</v>
      </c>
      <c r="B449">
        <v>2.1387</v>
      </c>
      <c r="C449">
        <v>2.2139000000000002</v>
      </c>
      <c r="D449">
        <v>2.1246999999999998</v>
      </c>
      <c r="E449">
        <v>2.2050999999999998</v>
      </c>
      <c r="F449" s="12">
        <v>0</v>
      </c>
      <c r="G449" s="12">
        <v>1047747.59</v>
      </c>
    </row>
    <row r="450" spans="1:7">
      <c r="A450" s="9">
        <f>'(1)'!A450</f>
        <v>42937</v>
      </c>
      <c r="B450">
        <v>2.2050999999999998</v>
      </c>
      <c r="C450">
        <v>2.2560000000000002</v>
      </c>
      <c r="D450">
        <v>2.1928000000000001</v>
      </c>
      <c r="E450">
        <v>2.2279</v>
      </c>
      <c r="F450" s="12">
        <v>0</v>
      </c>
      <c r="G450" s="12">
        <v>1046607</v>
      </c>
    </row>
    <row r="451" spans="1:7">
      <c r="A451" s="9">
        <f>'(1)'!A451</f>
        <v>42940</v>
      </c>
      <c r="B451">
        <v>2.2244000000000002</v>
      </c>
      <c r="C451">
        <v>2.2949000000000002</v>
      </c>
      <c r="D451">
        <v>2.2189999999999999</v>
      </c>
      <c r="E451">
        <v>2.2665999999999999</v>
      </c>
      <c r="F451" s="12">
        <v>0</v>
      </c>
      <c r="G451" s="12">
        <v>1035694.04</v>
      </c>
    </row>
    <row r="452" spans="1:7">
      <c r="A452" s="9">
        <f>'(1)'!A452</f>
        <v>42941</v>
      </c>
      <c r="B452">
        <v>2.2648000000000001</v>
      </c>
      <c r="C452">
        <v>2.3071999999999999</v>
      </c>
      <c r="D452">
        <v>2.2593999999999999</v>
      </c>
      <c r="E452">
        <v>2.3037000000000001</v>
      </c>
      <c r="F452" s="12">
        <v>0</v>
      </c>
      <c r="G452" s="12">
        <v>1035934.17</v>
      </c>
    </row>
    <row r="453" spans="1:7">
      <c r="A453" s="9">
        <f>'(1)'!A453</f>
        <v>42942</v>
      </c>
      <c r="B453">
        <v>2.3143000000000002</v>
      </c>
      <c r="C453">
        <v>2.3515999999999999</v>
      </c>
      <c r="D453">
        <v>2.2877000000000001</v>
      </c>
      <c r="E453">
        <v>2.3498999999999999</v>
      </c>
      <c r="F453" s="12">
        <v>0</v>
      </c>
      <c r="G453" s="12">
        <v>1047442.53</v>
      </c>
    </row>
    <row r="454" spans="1:7">
      <c r="A454" s="9">
        <f>'(1)'!A454</f>
        <v>42943</v>
      </c>
      <c r="B454">
        <v>2.3498999999999999</v>
      </c>
      <c r="C454">
        <v>2.3498999999999999</v>
      </c>
      <c r="D454">
        <v>2.3498999999999999</v>
      </c>
      <c r="E454">
        <v>2.3498999999999999</v>
      </c>
      <c r="F454" s="12">
        <v>0</v>
      </c>
      <c r="G454" s="12">
        <v>1047442.53</v>
      </c>
    </row>
    <row r="455" spans="1:7">
      <c r="A455" s="9">
        <f>'(1)'!A455</f>
        <v>42944</v>
      </c>
      <c r="B455">
        <v>2.3321000000000001</v>
      </c>
      <c r="C455">
        <v>2.3552</v>
      </c>
      <c r="D455">
        <v>2.3195999999999999</v>
      </c>
      <c r="E455">
        <v>2.3231999999999999</v>
      </c>
      <c r="F455" s="12">
        <v>0</v>
      </c>
      <c r="G455" s="12">
        <v>1034199.65</v>
      </c>
    </row>
    <row r="456" spans="1:7">
      <c r="A456" s="9">
        <f>'(1)'!A456</f>
        <v>42947</v>
      </c>
      <c r="B456">
        <v>2.3285</v>
      </c>
      <c r="C456">
        <v>2.3891</v>
      </c>
      <c r="D456">
        <v>2.3178000000000001</v>
      </c>
      <c r="E456">
        <v>2.3658999999999999</v>
      </c>
      <c r="F456" s="12">
        <v>0</v>
      </c>
      <c r="G456" s="12">
        <v>1015659.32</v>
      </c>
    </row>
    <row r="457" spans="1:7">
      <c r="A457" s="9">
        <f>'(1)'!A457</f>
        <v>42948</v>
      </c>
      <c r="B457">
        <v>2.3677000000000001</v>
      </c>
      <c r="C457">
        <v>2.3944999999999999</v>
      </c>
      <c r="D457">
        <v>2.3605</v>
      </c>
      <c r="E457">
        <v>2.3856000000000002</v>
      </c>
      <c r="F457" s="12">
        <v>0</v>
      </c>
      <c r="G457" s="12">
        <v>1022606.56</v>
      </c>
    </row>
    <row r="458" spans="1:7">
      <c r="A458" s="9">
        <f>'(1)'!A458</f>
        <v>42949</v>
      </c>
      <c r="B458">
        <v>2.3837999999999999</v>
      </c>
      <c r="C458">
        <v>2.3909000000000002</v>
      </c>
      <c r="D458">
        <v>2.3605</v>
      </c>
      <c r="E458">
        <v>2.3730000000000002</v>
      </c>
      <c r="F458" s="12">
        <v>0</v>
      </c>
      <c r="G458" s="12">
        <v>1012348.73</v>
      </c>
    </row>
    <row r="459" spans="1:7">
      <c r="A459" s="9">
        <f>'(1)'!A459</f>
        <v>42950</v>
      </c>
      <c r="B459">
        <v>2.3765999999999998</v>
      </c>
      <c r="C459">
        <v>2.3927</v>
      </c>
      <c r="D459">
        <v>2.3534000000000002</v>
      </c>
      <c r="E459">
        <v>2.3605</v>
      </c>
      <c r="F459" s="12">
        <v>0</v>
      </c>
      <c r="G459" s="12">
        <v>1011835.98</v>
      </c>
    </row>
    <row r="460" spans="1:7">
      <c r="A460" s="9">
        <f>'(1)'!A460</f>
        <v>42951</v>
      </c>
      <c r="B460">
        <v>2.3552</v>
      </c>
      <c r="C460">
        <v>2.3569</v>
      </c>
      <c r="D460">
        <v>2.2999000000000001</v>
      </c>
      <c r="E460">
        <v>2.3176999999999999</v>
      </c>
      <c r="F460" s="12">
        <v>0</v>
      </c>
      <c r="G460" s="12">
        <v>1024818.29</v>
      </c>
    </row>
    <row r="461" spans="1:7">
      <c r="A461" s="9">
        <f>'(1)'!A461</f>
        <v>42954</v>
      </c>
      <c r="B461">
        <v>2.3212999999999999</v>
      </c>
      <c r="C461">
        <v>2.3641000000000001</v>
      </c>
      <c r="D461">
        <v>2.3035000000000001</v>
      </c>
      <c r="E461">
        <v>2.3443999999999998</v>
      </c>
      <c r="F461" s="12">
        <v>0</v>
      </c>
      <c r="G461" s="12">
        <v>1026455.67</v>
      </c>
    </row>
    <row r="462" spans="1:7">
      <c r="A462" s="9">
        <f>'(1)'!A462</f>
        <v>42955</v>
      </c>
      <c r="B462">
        <v>2.3498000000000001</v>
      </c>
      <c r="C462">
        <v>2.3551000000000002</v>
      </c>
      <c r="D462">
        <v>2.2768000000000002</v>
      </c>
      <c r="E462">
        <v>2.3319000000000001</v>
      </c>
      <c r="F462" s="12">
        <v>0</v>
      </c>
      <c r="G462" s="12">
        <v>1036597.49</v>
      </c>
    </row>
    <row r="463" spans="1:7">
      <c r="A463" s="9">
        <f>'(1)'!A463</f>
        <v>42956</v>
      </c>
      <c r="B463">
        <v>2.323</v>
      </c>
      <c r="C463">
        <v>2.3336999999999999</v>
      </c>
      <c r="D463">
        <v>2.298</v>
      </c>
      <c r="E463">
        <v>2.3140999999999998</v>
      </c>
      <c r="F463" s="12">
        <v>0</v>
      </c>
      <c r="G463" s="12">
        <v>1041441.37</v>
      </c>
    </row>
    <row r="464" spans="1:7">
      <c r="A464" s="9">
        <f>'(1)'!A464</f>
        <v>42957</v>
      </c>
      <c r="B464">
        <v>2.3087</v>
      </c>
      <c r="C464">
        <v>2.3140999999999998</v>
      </c>
      <c r="D464">
        <v>2.2553999999999998</v>
      </c>
      <c r="E464">
        <v>2.2589999999999999</v>
      </c>
      <c r="F464" s="12">
        <v>0</v>
      </c>
      <c r="G464" s="12">
        <v>1039974.53</v>
      </c>
    </row>
    <row r="465" spans="1:7">
      <c r="A465" s="9">
        <f>'(1)'!A465</f>
        <v>42958</v>
      </c>
      <c r="B465">
        <v>2.2643</v>
      </c>
      <c r="C465">
        <v>2.2801999999999998</v>
      </c>
      <c r="D465">
        <v>2.2536</v>
      </c>
      <c r="E465">
        <v>2.2696000000000001</v>
      </c>
      <c r="F465" s="12">
        <v>0</v>
      </c>
      <c r="G465" s="12">
        <v>1047843.07</v>
      </c>
    </row>
    <row r="466" spans="1:7">
      <c r="A466" s="9">
        <f>'(1)'!A466</f>
        <v>42961</v>
      </c>
      <c r="B466">
        <v>2.2677999999999998</v>
      </c>
      <c r="C466">
        <v>2.2730999999999999</v>
      </c>
      <c r="D466">
        <v>2.2359</v>
      </c>
      <c r="E466">
        <v>2.2589000000000001</v>
      </c>
      <c r="F466" s="12">
        <v>0</v>
      </c>
      <c r="G466" s="12">
        <v>1042467.7</v>
      </c>
    </row>
    <row r="467" spans="1:7">
      <c r="A467" s="9">
        <f>'(1)'!A467</f>
        <v>42962</v>
      </c>
      <c r="B467">
        <v>2.2641999999999998</v>
      </c>
      <c r="C467">
        <v>2.2677999999999998</v>
      </c>
      <c r="D467">
        <v>2.2233999999999998</v>
      </c>
      <c r="E467">
        <v>2.2374999999999998</v>
      </c>
      <c r="F467" s="12">
        <v>0</v>
      </c>
      <c r="G467" s="12">
        <v>1047183.35</v>
      </c>
    </row>
    <row r="468" spans="1:7">
      <c r="A468" s="9">
        <f>'(1)'!A468</f>
        <v>42963</v>
      </c>
      <c r="B468">
        <v>2.2305000000000001</v>
      </c>
      <c r="C468">
        <v>2.2587999999999999</v>
      </c>
      <c r="D468">
        <v>2.2269000000000001</v>
      </c>
      <c r="E468">
        <v>2.2551999999999999</v>
      </c>
      <c r="F468" s="12">
        <v>0</v>
      </c>
      <c r="G468" s="12">
        <v>1046046.75</v>
      </c>
    </row>
    <row r="469" spans="1:7">
      <c r="A469" s="9">
        <f>'(1)'!A469</f>
        <v>42964</v>
      </c>
      <c r="B469">
        <v>2.2551999999999999</v>
      </c>
      <c r="C469">
        <v>2.3353999999999999</v>
      </c>
      <c r="D469">
        <v>2.2463000000000002</v>
      </c>
      <c r="E469">
        <v>2.3353999999999999</v>
      </c>
      <c r="F469" s="12">
        <v>0</v>
      </c>
      <c r="G469" s="12">
        <v>1048454.81</v>
      </c>
    </row>
    <row r="470" spans="1:7">
      <c r="A470" s="9">
        <f>'(1)'!A470</f>
        <v>42965</v>
      </c>
      <c r="B470">
        <v>2.3317999999999999</v>
      </c>
      <c r="C470">
        <v>2.3353999999999999</v>
      </c>
      <c r="D470">
        <v>2.2765</v>
      </c>
      <c r="E470">
        <v>2.2871999999999999</v>
      </c>
      <c r="F470" s="12">
        <v>0</v>
      </c>
      <c r="G470" s="12">
        <v>1054547.6299999999</v>
      </c>
    </row>
    <row r="471" spans="1:7">
      <c r="A471" s="9">
        <f>'(1)'!A471</f>
        <v>42968</v>
      </c>
      <c r="B471">
        <v>2.2835999999999999</v>
      </c>
      <c r="C471">
        <v>2.3264</v>
      </c>
      <c r="D471">
        <v>2.2728999999999999</v>
      </c>
      <c r="E471">
        <v>2.3102999999999998</v>
      </c>
      <c r="F471" s="12">
        <v>0</v>
      </c>
      <c r="G471" s="12">
        <v>1055133.69</v>
      </c>
    </row>
    <row r="472" spans="1:7">
      <c r="A472" s="9">
        <f>'(1)'!A472</f>
        <v>42969</v>
      </c>
      <c r="B472">
        <v>2.3014000000000001</v>
      </c>
      <c r="C472">
        <v>2.3353000000000002</v>
      </c>
      <c r="D472">
        <v>2.2852999999999999</v>
      </c>
      <c r="E472">
        <v>2.2888999999999999</v>
      </c>
      <c r="F472" s="12">
        <v>0</v>
      </c>
      <c r="G472" s="12">
        <v>1053837.46</v>
      </c>
    </row>
    <row r="473" spans="1:7">
      <c r="A473" s="9">
        <f>'(1)'!A473</f>
        <v>42970</v>
      </c>
      <c r="B473">
        <v>2.2800000000000002</v>
      </c>
      <c r="C473">
        <v>2.3031000000000001</v>
      </c>
      <c r="D473">
        <v>2.2711000000000001</v>
      </c>
      <c r="E473">
        <v>2.2942</v>
      </c>
      <c r="F473" s="12">
        <v>0</v>
      </c>
      <c r="G473" s="12">
        <v>1053968.76</v>
      </c>
    </row>
    <row r="474" spans="1:7">
      <c r="A474" s="9">
        <f>'(1)'!A474</f>
        <v>42971</v>
      </c>
      <c r="B474">
        <v>2.2995999999999999</v>
      </c>
      <c r="C474">
        <v>2.3191999999999999</v>
      </c>
      <c r="D474">
        <v>2.2496999999999998</v>
      </c>
      <c r="E474">
        <v>2.2532000000000001</v>
      </c>
      <c r="F474" s="12">
        <v>0</v>
      </c>
      <c r="G474" s="12">
        <v>1058874.79</v>
      </c>
    </row>
    <row r="475" spans="1:7">
      <c r="A475" s="9">
        <f>'(1)'!A475</f>
        <v>42972</v>
      </c>
      <c r="B475">
        <v>2.2532000000000001</v>
      </c>
      <c r="C475">
        <v>2.2816999999999998</v>
      </c>
      <c r="D475">
        <v>2.2406999999999999</v>
      </c>
      <c r="E475">
        <v>2.2709999999999999</v>
      </c>
      <c r="F475" s="12">
        <v>0</v>
      </c>
      <c r="G475" s="12">
        <v>1050961.24</v>
      </c>
    </row>
    <row r="476" spans="1:7">
      <c r="A476" s="9">
        <f>'(1)'!A476</f>
        <v>42975</v>
      </c>
      <c r="B476">
        <v>2.2656000000000001</v>
      </c>
      <c r="C476">
        <v>2.2673999999999999</v>
      </c>
      <c r="D476">
        <v>2.2159</v>
      </c>
      <c r="E476">
        <v>2.2212000000000001</v>
      </c>
      <c r="F476" s="12">
        <v>0</v>
      </c>
      <c r="G476" s="12">
        <v>1047885.19</v>
      </c>
    </row>
    <row r="477" spans="1:7">
      <c r="A477" s="9">
        <f>'(1)'!A477</f>
        <v>42976</v>
      </c>
      <c r="B477">
        <v>2.2212000000000001</v>
      </c>
      <c r="C477">
        <v>2.2869000000000002</v>
      </c>
      <c r="D477">
        <v>2.2176</v>
      </c>
      <c r="E477">
        <v>2.262</v>
      </c>
      <c r="F477" s="12">
        <v>0</v>
      </c>
      <c r="G477" s="12">
        <v>1051837.1299999999</v>
      </c>
    </row>
    <row r="478" spans="1:7">
      <c r="A478" s="9">
        <f>'(1)'!A478</f>
        <v>42977</v>
      </c>
      <c r="B478">
        <v>2.2690999999999999</v>
      </c>
      <c r="C478">
        <v>2.2816000000000001</v>
      </c>
      <c r="D478">
        <v>2.2513000000000001</v>
      </c>
      <c r="E478">
        <v>2.2530000000000001</v>
      </c>
      <c r="F478" s="12">
        <v>0</v>
      </c>
      <c r="G478" s="12">
        <v>1051214.25</v>
      </c>
    </row>
    <row r="479" spans="1:7">
      <c r="A479" s="9">
        <f>'(1)'!A479</f>
        <v>42978</v>
      </c>
      <c r="B479">
        <v>2.2547999999999999</v>
      </c>
      <c r="C479">
        <v>2.2887</v>
      </c>
      <c r="D479">
        <v>2.2511999999999999</v>
      </c>
      <c r="E479">
        <v>2.2618999999999998</v>
      </c>
      <c r="F479" s="12">
        <v>0</v>
      </c>
      <c r="G479" s="12">
        <v>1045387.2</v>
      </c>
    </row>
    <row r="480" spans="1:7">
      <c r="A480" s="9">
        <f>'(1)'!A480</f>
        <v>42979</v>
      </c>
      <c r="B480">
        <v>2.2530000000000001</v>
      </c>
      <c r="C480">
        <v>2.2565</v>
      </c>
      <c r="D480">
        <v>2.2084999999999999</v>
      </c>
      <c r="E480">
        <v>2.2475999999999998</v>
      </c>
      <c r="F480" s="12">
        <v>0</v>
      </c>
      <c r="G480" s="12">
        <v>1043519.49</v>
      </c>
    </row>
    <row r="481" spans="1:7">
      <c r="A481" s="9">
        <f>'(1)'!A481</f>
        <v>42983</v>
      </c>
      <c r="B481">
        <v>2.2446999999999999</v>
      </c>
      <c r="C481">
        <v>2.2534999999999998</v>
      </c>
      <c r="D481">
        <v>2.1958000000000002</v>
      </c>
      <c r="E481">
        <v>2.1974999999999998</v>
      </c>
      <c r="F481" s="12">
        <v>0</v>
      </c>
      <c r="G481" s="12">
        <v>1036271.91</v>
      </c>
    </row>
    <row r="482" spans="1:7">
      <c r="A482" s="9">
        <f>'(1)'!A482</f>
        <v>42984</v>
      </c>
      <c r="B482">
        <v>2.1922999999999999</v>
      </c>
      <c r="C482">
        <v>2.2202000000000002</v>
      </c>
      <c r="D482">
        <v>2.1800999999999999</v>
      </c>
      <c r="E482">
        <v>2.1888000000000001</v>
      </c>
      <c r="F482" s="12">
        <v>0</v>
      </c>
      <c r="G482" s="12">
        <v>1030538.47</v>
      </c>
    </row>
    <row r="483" spans="1:7">
      <c r="A483" s="9">
        <f>'(1)'!A483</f>
        <v>42985</v>
      </c>
      <c r="B483">
        <v>2.1974999999999998</v>
      </c>
      <c r="C483">
        <v>2.2271999999999998</v>
      </c>
      <c r="D483">
        <v>2.1958000000000002</v>
      </c>
      <c r="E483">
        <v>2.2185000000000001</v>
      </c>
      <c r="F483" s="12">
        <v>0</v>
      </c>
      <c r="G483" s="12">
        <v>1048246.01</v>
      </c>
    </row>
    <row r="484" spans="1:7">
      <c r="A484" s="9">
        <f>'(1)'!A484</f>
        <v>42986</v>
      </c>
      <c r="B484">
        <v>2.2237</v>
      </c>
      <c r="C484">
        <v>2.2816000000000001</v>
      </c>
      <c r="D484">
        <v>2.2237</v>
      </c>
      <c r="E484">
        <v>2.2728000000000002</v>
      </c>
      <c r="F484" s="12">
        <v>0</v>
      </c>
      <c r="G484" s="12">
        <v>1044143.35</v>
      </c>
    </row>
    <row r="485" spans="1:7">
      <c r="A485" s="9">
        <f>'(1)'!A485</f>
        <v>42989</v>
      </c>
      <c r="B485">
        <v>2.2658</v>
      </c>
      <c r="C485">
        <v>2.2833999999999999</v>
      </c>
      <c r="D485">
        <v>2.2185000000000001</v>
      </c>
      <c r="E485">
        <v>2.222</v>
      </c>
      <c r="F485" s="12">
        <v>0</v>
      </c>
      <c r="G485" s="12">
        <v>1048524.75</v>
      </c>
    </row>
    <row r="486" spans="1:7">
      <c r="A486" s="9">
        <f>'(1)'!A486</f>
        <v>42990</v>
      </c>
      <c r="B486">
        <v>2.2271999999999998</v>
      </c>
      <c r="C486">
        <v>2.2446999999999999</v>
      </c>
      <c r="D486">
        <v>2.1800000000000002</v>
      </c>
      <c r="E486">
        <v>2.1852999999999998</v>
      </c>
      <c r="F486" s="12">
        <v>0</v>
      </c>
      <c r="G486" s="12">
        <v>1041484.86</v>
      </c>
    </row>
    <row r="487" spans="1:7">
      <c r="A487" s="9">
        <f>'(1)'!A487</f>
        <v>42991</v>
      </c>
      <c r="B487">
        <v>2.1905000000000001</v>
      </c>
      <c r="C487">
        <v>2.2096999999999998</v>
      </c>
      <c r="D487">
        <v>2.1608000000000001</v>
      </c>
      <c r="E487">
        <v>2.1939000000000002</v>
      </c>
      <c r="F487" s="12">
        <v>0</v>
      </c>
      <c r="G487" s="12">
        <v>1032996.29</v>
      </c>
    </row>
    <row r="488" spans="1:7">
      <c r="A488" s="9">
        <f>'(1)'!A488</f>
        <v>42992</v>
      </c>
      <c r="B488">
        <v>2.2079</v>
      </c>
      <c r="C488">
        <v>2.2079</v>
      </c>
      <c r="D488">
        <v>2.1747000000000001</v>
      </c>
      <c r="E488">
        <v>2.1817000000000002</v>
      </c>
      <c r="F488" s="12">
        <v>0</v>
      </c>
      <c r="G488" s="12">
        <v>1043545.35</v>
      </c>
    </row>
    <row r="489" spans="1:7">
      <c r="A489" s="9">
        <f>'(1)'!A489</f>
        <v>42993</v>
      </c>
      <c r="B489">
        <v>2.1852</v>
      </c>
      <c r="C489">
        <v>2.2183999999999999</v>
      </c>
      <c r="D489">
        <v>2.1852</v>
      </c>
      <c r="E489">
        <v>2.2130999999999998</v>
      </c>
      <c r="F489" s="12">
        <v>0</v>
      </c>
      <c r="G489" s="12">
        <v>1042102.75</v>
      </c>
    </row>
    <row r="490" spans="1:7">
      <c r="A490" s="9">
        <f>'(1)'!A490</f>
        <v>42996</v>
      </c>
      <c r="B490">
        <v>2.2166000000000001</v>
      </c>
      <c r="C490">
        <v>2.2218999999999998</v>
      </c>
      <c r="D490">
        <v>2.1642000000000001</v>
      </c>
      <c r="E490">
        <v>2.1659999999999999</v>
      </c>
      <c r="F490" s="12">
        <v>0</v>
      </c>
      <c r="G490" s="12">
        <v>1051289.49</v>
      </c>
    </row>
    <row r="491" spans="1:7">
      <c r="A491" s="9">
        <f>'(1)'!A491</f>
        <v>42997</v>
      </c>
      <c r="B491">
        <v>2.1711999999999998</v>
      </c>
      <c r="C491">
        <v>2.1955999999999998</v>
      </c>
      <c r="D491">
        <v>2.1711999999999998</v>
      </c>
      <c r="E491">
        <v>2.1939000000000002</v>
      </c>
      <c r="F491" s="12">
        <v>0</v>
      </c>
      <c r="G491" s="12">
        <v>1049297.5900000001</v>
      </c>
    </row>
    <row r="492" spans="1:7">
      <c r="A492" s="9">
        <f>'(1)'!A492</f>
        <v>42998</v>
      </c>
      <c r="B492">
        <v>2.1939000000000002</v>
      </c>
      <c r="C492">
        <v>2.2008000000000001</v>
      </c>
      <c r="D492">
        <v>2.1606000000000001</v>
      </c>
      <c r="E492">
        <v>2.1659000000000002</v>
      </c>
      <c r="F492" s="12">
        <v>0</v>
      </c>
      <c r="G492" s="12">
        <v>1054425.8</v>
      </c>
    </row>
    <row r="493" spans="1:7">
      <c r="A493" s="9">
        <f>'(1)'!A493</f>
        <v>42999</v>
      </c>
      <c r="B493">
        <v>2.1728999999999998</v>
      </c>
      <c r="C493">
        <v>2.1781000000000001</v>
      </c>
      <c r="D493">
        <v>2.1536</v>
      </c>
      <c r="E493">
        <v>2.1570999999999998</v>
      </c>
      <c r="F493" s="12">
        <v>0</v>
      </c>
      <c r="G493" s="12">
        <v>1048657.52</v>
      </c>
    </row>
    <row r="494" spans="1:7">
      <c r="A494" s="9">
        <f>'(1)'!A494</f>
        <v>43000</v>
      </c>
      <c r="B494">
        <v>2.1240999999999999</v>
      </c>
      <c r="C494">
        <v>2.1414</v>
      </c>
      <c r="D494">
        <v>2.0840999999999998</v>
      </c>
      <c r="E494">
        <v>2.1292</v>
      </c>
      <c r="F494" s="12">
        <v>0</v>
      </c>
      <c r="G494" s="12">
        <v>1047360.31</v>
      </c>
    </row>
    <row r="495" spans="1:7">
      <c r="A495" s="9">
        <f>'(1)'!A495</f>
        <v>43003</v>
      </c>
      <c r="B495">
        <v>2.1292</v>
      </c>
      <c r="C495">
        <v>2.1536</v>
      </c>
      <c r="D495">
        <v>2.1292</v>
      </c>
      <c r="E495">
        <v>2.1309</v>
      </c>
      <c r="F495" s="12">
        <v>0</v>
      </c>
      <c r="G495" s="12">
        <v>1053787.8700000001</v>
      </c>
    </row>
    <row r="496" spans="1:7">
      <c r="A496" s="9">
        <f>'(1)'!A496</f>
        <v>43004</v>
      </c>
      <c r="B496">
        <v>2.1414</v>
      </c>
      <c r="C496">
        <v>2.1518000000000002</v>
      </c>
      <c r="D496">
        <v>2.117</v>
      </c>
      <c r="E496">
        <v>2.117</v>
      </c>
      <c r="F496" s="12">
        <v>0</v>
      </c>
      <c r="G496" s="12">
        <v>1060120.21</v>
      </c>
    </row>
    <row r="497" spans="1:7">
      <c r="A497" s="9">
        <f>'(1)'!A497</f>
        <v>43005</v>
      </c>
      <c r="B497">
        <v>2.1257000000000001</v>
      </c>
      <c r="C497">
        <v>2.1657000000000002</v>
      </c>
      <c r="D497">
        <v>2.0994999999999999</v>
      </c>
      <c r="E497">
        <v>2.1657000000000002</v>
      </c>
      <c r="F497" s="12">
        <v>0</v>
      </c>
      <c r="G497" s="12">
        <v>1061154.1599999999</v>
      </c>
    </row>
    <row r="498" spans="1:7">
      <c r="A498" s="9">
        <f>'(1)'!A498</f>
        <v>43006</v>
      </c>
      <c r="B498">
        <v>2.1657000000000002</v>
      </c>
      <c r="C498">
        <v>2.1657000000000002</v>
      </c>
      <c r="D498">
        <v>2.1657000000000002</v>
      </c>
      <c r="E498">
        <v>2.1657000000000002</v>
      </c>
      <c r="F498" s="12">
        <v>0</v>
      </c>
      <c r="G498" s="12">
        <v>1061154.1599999999</v>
      </c>
    </row>
    <row r="499" spans="1:7">
      <c r="A499" s="9">
        <f>'(1)'!A499</f>
        <v>43007</v>
      </c>
      <c r="B499">
        <v>2.1482000000000001</v>
      </c>
      <c r="C499">
        <v>2.1482000000000001</v>
      </c>
      <c r="D499">
        <v>2.0596000000000001</v>
      </c>
      <c r="E499">
        <v>2.0596000000000001</v>
      </c>
      <c r="F499" s="12">
        <v>0</v>
      </c>
      <c r="G499" s="12">
        <v>1059153.24</v>
      </c>
    </row>
    <row r="500" spans="1:7">
      <c r="A500" s="9">
        <f>'(1)'!A500</f>
        <v>43010</v>
      </c>
      <c r="B500">
        <v>2.0560999999999998</v>
      </c>
      <c r="C500">
        <v>2.1080999999999999</v>
      </c>
      <c r="D500">
        <v>2.0527000000000002</v>
      </c>
      <c r="E500">
        <v>2.1046</v>
      </c>
      <c r="F500" s="12">
        <v>0</v>
      </c>
      <c r="G500" s="12">
        <v>1061117.04</v>
      </c>
    </row>
    <row r="501" spans="1:7">
      <c r="A501" s="9">
        <f>'(1)'!A501</f>
        <v>43011</v>
      </c>
      <c r="B501">
        <v>2.0994000000000002</v>
      </c>
      <c r="C501">
        <v>2.0994000000000002</v>
      </c>
      <c r="D501">
        <v>2.0318000000000001</v>
      </c>
      <c r="E501">
        <v>2.0387</v>
      </c>
      <c r="F501" s="12">
        <v>0</v>
      </c>
      <c r="G501" s="12">
        <v>1067193.78</v>
      </c>
    </row>
    <row r="502" spans="1:7">
      <c r="A502" s="9">
        <f>'(1)'!A502</f>
        <v>43012</v>
      </c>
      <c r="B502">
        <v>2.0438999999999998</v>
      </c>
      <c r="C502">
        <v>2.0731999999999999</v>
      </c>
      <c r="D502">
        <v>2.0144000000000002</v>
      </c>
      <c r="E502">
        <v>2.0507</v>
      </c>
      <c r="F502" s="12">
        <v>0</v>
      </c>
      <c r="G502" s="12">
        <v>1067459.18</v>
      </c>
    </row>
    <row r="503" spans="1:7">
      <c r="A503" s="9">
        <f>'(1)'!A503</f>
        <v>43013</v>
      </c>
      <c r="B503">
        <v>2.0871</v>
      </c>
      <c r="C503">
        <v>2.1358000000000001</v>
      </c>
      <c r="D503">
        <v>2.0836000000000001</v>
      </c>
      <c r="E503">
        <v>2.1305999999999998</v>
      </c>
      <c r="F503" s="12">
        <v>0</v>
      </c>
      <c r="G503" s="12">
        <v>1075669.3899999999</v>
      </c>
    </row>
    <row r="504" spans="1:7">
      <c r="A504" s="9">
        <f>'(1)'!A504</f>
        <v>43014</v>
      </c>
      <c r="B504">
        <v>2.1253000000000002</v>
      </c>
      <c r="C504">
        <v>2.1778</v>
      </c>
      <c r="D504">
        <v>2.1236000000000002</v>
      </c>
      <c r="E504">
        <v>2.1671999999999998</v>
      </c>
      <c r="F504" s="12">
        <v>0</v>
      </c>
      <c r="G504" s="12">
        <v>1064031.8400000001</v>
      </c>
    </row>
    <row r="505" spans="1:7">
      <c r="A505" s="9">
        <f>'(1)'!A505</f>
        <v>43017</v>
      </c>
      <c r="B505">
        <v>2.1619999999999999</v>
      </c>
      <c r="C505">
        <v>2.1987999999999999</v>
      </c>
      <c r="D505">
        <v>2.1515</v>
      </c>
      <c r="E505">
        <v>2.1882999999999999</v>
      </c>
      <c r="F505" s="12">
        <v>0</v>
      </c>
      <c r="G505" s="12">
        <v>1060677.21</v>
      </c>
    </row>
    <row r="506" spans="1:7">
      <c r="A506" s="9">
        <f>'(1)'!A506</f>
        <v>43018</v>
      </c>
      <c r="B506">
        <v>2.1848000000000001</v>
      </c>
      <c r="C506">
        <v>2.2233999999999998</v>
      </c>
      <c r="D506">
        <v>2.1812</v>
      </c>
      <c r="E506">
        <v>2.1846999999999999</v>
      </c>
      <c r="F506" s="12">
        <v>0</v>
      </c>
      <c r="G506" s="12">
        <v>1067010.49</v>
      </c>
    </row>
    <row r="507" spans="1:7">
      <c r="A507" s="9">
        <f>'(1)'!A507</f>
        <v>43019</v>
      </c>
      <c r="B507">
        <v>2.1760000000000002</v>
      </c>
      <c r="C507">
        <v>2.2111000000000001</v>
      </c>
      <c r="D507">
        <v>2.1741999999999999</v>
      </c>
      <c r="E507">
        <v>2.2023000000000001</v>
      </c>
      <c r="F507" s="12">
        <v>0</v>
      </c>
      <c r="G507" s="12">
        <v>1069702.7</v>
      </c>
    </row>
    <row r="508" spans="1:7">
      <c r="A508" s="9">
        <f>'(1)'!A508</f>
        <v>43020</v>
      </c>
      <c r="B508">
        <v>2.2058</v>
      </c>
      <c r="C508">
        <v>2.2358000000000002</v>
      </c>
      <c r="D508">
        <v>2.2058</v>
      </c>
      <c r="E508">
        <v>2.2286999999999999</v>
      </c>
      <c r="F508" s="12">
        <v>0</v>
      </c>
      <c r="G508" s="12">
        <v>1065244.54</v>
      </c>
    </row>
    <row r="509" spans="1:7">
      <c r="A509" s="9">
        <f>'(1)'!A509</f>
        <v>43021</v>
      </c>
      <c r="B509">
        <v>2.2233999999999998</v>
      </c>
      <c r="C509">
        <v>2.2446000000000002</v>
      </c>
      <c r="D509">
        <v>2.2109999999999999</v>
      </c>
      <c r="E509">
        <v>2.2446000000000002</v>
      </c>
      <c r="F509" s="12">
        <v>0</v>
      </c>
      <c r="G509" s="12">
        <v>1056153.97</v>
      </c>
    </row>
    <row r="510" spans="1:7">
      <c r="A510" s="9">
        <f>'(1)'!A510</f>
        <v>43024</v>
      </c>
      <c r="B510">
        <v>2.2410000000000001</v>
      </c>
      <c r="C510">
        <v>2.2871000000000001</v>
      </c>
      <c r="D510">
        <v>2.2199</v>
      </c>
      <c r="E510">
        <v>2.2675999999999998</v>
      </c>
      <c r="F510" s="12">
        <v>0</v>
      </c>
      <c r="G510" s="12">
        <v>1053139.48</v>
      </c>
    </row>
    <row r="511" spans="1:7">
      <c r="A511" s="9">
        <f>'(1)'!A511</f>
        <v>43025</v>
      </c>
      <c r="B511">
        <v>2.2675999999999998</v>
      </c>
      <c r="C511">
        <v>2.2800000000000002</v>
      </c>
      <c r="D511">
        <v>2.2427999999999999</v>
      </c>
      <c r="E511">
        <v>2.2765</v>
      </c>
      <c r="F511" s="12">
        <v>0</v>
      </c>
      <c r="G511" s="12">
        <v>1050020.29</v>
      </c>
    </row>
    <row r="512" spans="1:7">
      <c r="A512" s="9">
        <f>'(1)'!A512</f>
        <v>43026</v>
      </c>
      <c r="B512">
        <v>2.2711000000000001</v>
      </c>
      <c r="C512">
        <v>2.2747000000000002</v>
      </c>
      <c r="D512">
        <v>2.2374999999999998</v>
      </c>
      <c r="E512">
        <v>2.2499000000000002</v>
      </c>
      <c r="F512" s="12">
        <v>0</v>
      </c>
      <c r="G512" s="12">
        <v>1043315.62</v>
      </c>
    </row>
    <row r="513" spans="1:7">
      <c r="A513" s="9">
        <f>'(1)'!A513</f>
        <v>43027</v>
      </c>
      <c r="B513">
        <v>2.2605</v>
      </c>
      <c r="C513">
        <v>2.2605</v>
      </c>
      <c r="D513">
        <v>2.2126999999999999</v>
      </c>
      <c r="E513">
        <v>2.2198000000000002</v>
      </c>
      <c r="F513" s="12">
        <v>0</v>
      </c>
      <c r="G513" s="12">
        <v>1046737.01</v>
      </c>
    </row>
    <row r="514" spans="1:7">
      <c r="A514" s="9">
        <f>'(1)'!A514</f>
        <v>43028</v>
      </c>
      <c r="B514">
        <v>2.2198000000000002</v>
      </c>
      <c r="C514">
        <v>2.2446000000000002</v>
      </c>
      <c r="D514">
        <v>2.2126999999999999</v>
      </c>
      <c r="E514">
        <v>2.2357</v>
      </c>
      <c r="F514" s="12">
        <v>0</v>
      </c>
      <c r="G514" s="12">
        <v>1047146.8</v>
      </c>
    </row>
    <row r="515" spans="1:7">
      <c r="A515" s="9">
        <f>'(1)'!A515</f>
        <v>43031</v>
      </c>
      <c r="B515">
        <v>2.2357</v>
      </c>
      <c r="C515">
        <v>2.3138999999999998</v>
      </c>
      <c r="D515">
        <v>2.2357</v>
      </c>
      <c r="E515">
        <v>2.3102999999999998</v>
      </c>
      <c r="F515" s="12">
        <v>0</v>
      </c>
      <c r="G515" s="12">
        <v>1039223.67</v>
      </c>
    </row>
    <row r="516" spans="1:7">
      <c r="A516" s="9">
        <f>'(1)'!A516</f>
        <v>43032</v>
      </c>
      <c r="B516">
        <v>2.3031999999999999</v>
      </c>
      <c r="C516">
        <v>2.3567999999999998</v>
      </c>
      <c r="D516">
        <v>2.2995999999999999</v>
      </c>
      <c r="E516">
        <v>2.3085</v>
      </c>
      <c r="F516" s="12">
        <v>0</v>
      </c>
      <c r="G516" s="12">
        <v>1044911.46</v>
      </c>
    </row>
    <row r="517" spans="1:7">
      <c r="A517" s="9">
        <f>'(1)'!A517</f>
        <v>43033</v>
      </c>
      <c r="B517">
        <v>2.3102999999999998</v>
      </c>
      <c r="C517">
        <v>2.339</v>
      </c>
      <c r="D517">
        <v>2.2942999999999998</v>
      </c>
      <c r="E517">
        <v>2.3336000000000001</v>
      </c>
      <c r="F517" s="12">
        <v>0</v>
      </c>
      <c r="G517" s="12">
        <v>1045669.74</v>
      </c>
    </row>
    <row r="518" spans="1:7">
      <c r="A518" s="9">
        <f>'(1)'!A518</f>
        <v>43034</v>
      </c>
      <c r="B518">
        <v>2.3407999999999998</v>
      </c>
      <c r="C518">
        <v>2.3694999999999999</v>
      </c>
      <c r="D518">
        <v>2.3157000000000001</v>
      </c>
      <c r="E518">
        <v>2.3407999999999998</v>
      </c>
      <c r="F518" s="12">
        <v>0</v>
      </c>
      <c r="G518" s="12">
        <v>1042915.78</v>
      </c>
    </row>
    <row r="519" spans="1:7">
      <c r="A519" s="9">
        <f>'(1)'!A519</f>
        <v>43035</v>
      </c>
      <c r="B519">
        <v>2.3407999999999998</v>
      </c>
      <c r="C519">
        <v>2.3622999999999998</v>
      </c>
      <c r="D519">
        <v>2.3193000000000001</v>
      </c>
      <c r="E519">
        <v>2.3229000000000002</v>
      </c>
      <c r="F519" s="12">
        <v>0</v>
      </c>
      <c r="G519" s="12">
        <v>1042812.66</v>
      </c>
    </row>
    <row r="520" spans="1:7">
      <c r="A520" s="9">
        <f>'(1)'!A520</f>
        <v>43038</v>
      </c>
      <c r="B520">
        <v>2.3265000000000002</v>
      </c>
      <c r="C520">
        <v>2.3462000000000001</v>
      </c>
      <c r="D520">
        <v>2.2978999999999998</v>
      </c>
      <c r="E520">
        <v>2.3229000000000002</v>
      </c>
      <c r="F520" s="12">
        <v>0</v>
      </c>
      <c r="G520" s="12">
        <v>1049720.9099999999</v>
      </c>
    </row>
    <row r="521" spans="1:7">
      <c r="A521" s="9">
        <f>'(1)'!A521</f>
        <v>43039</v>
      </c>
      <c r="B521">
        <v>2.3283</v>
      </c>
      <c r="C521">
        <v>2.3570000000000002</v>
      </c>
      <c r="D521">
        <v>2.3176000000000001</v>
      </c>
      <c r="E521">
        <v>2.3479999999999999</v>
      </c>
      <c r="F521" s="12">
        <v>0</v>
      </c>
      <c r="G521" s="12">
        <v>1053051.3600000001</v>
      </c>
    </row>
    <row r="522" spans="1:7">
      <c r="A522" s="9">
        <f>'(1)'!A522</f>
        <v>43040</v>
      </c>
      <c r="B522">
        <v>2.3462000000000001</v>
      </c>
      <c r="C522">
        <v>2.4003000000000001</v>
      </c>
      <c r="D522">
        <v>2.3462000000000001</v>
      </c>
      <c r="E522">
        <v>2.3589000000000002</v>
      </c>
      <c r="F522" s="12">
        <v>0</v>
      </c>
      <c r="G522" s="12">
        <v>1049581.44</v>
      </c>
    </row>
    <row r="523" spans="1:7">
      <c r="A523" s="9">
        <f>'(1)'!A523</f>
        <v>43041</v>
      </c>
      <c r="B523">
        <v>2.3589000000000002</v>
      </c>
      <c r="C523">
        <v>2.3589000000000002</v>
      </c>
      <c r="D523">
        <v>2.3589000000000002</v>
      </c>
      <c r="E523">
        <v>2.3589000000000002</v>
      </c>
      <c r="F523" s="12">
        <v>0</v>
      </c>
      <c r="G523" s="12">
        <v>1051379.03</v>
      </c>
    </row>
    <row r="524" spans="1:7">
      <c r="A524" s="9">
        <f>'(1)'!A524</f>
        <v>43042</v>
      </c>
      <c r="B524">
        <v>2.3589000000000002</v>
      </c>
      <c r="C524">
        <v>2.3696999999999999</v>
      </c>
      <c r="D524">
        <v>2.3176000000000001</v>
      </c>
      <c r="E524">
        <v>2.3607</v>
      </c>
      <c r="F524" s="12">
        <v>0</v>
      </c>
      <c r="G524" s="12">
        <v>1053733.8799999999</v>
      </c>
    </row>
    <row r="525" spans="1:7">
      <c r="A525" s="9">
        <f>'(1)'!A525</f>
        <v>43045</v>
      </c>
      <c r="B525">
        <v>2.3607</v>
      </c>
      <c r="C525">
        <v>2.3643000000000001</v>
      </c>
      <c r="D525">
        <v>2.3302</v>
      </c>
      <c r="E525">
        <v>2.3481000000000001</v>
      </c>
      <c r="F525" s="12">
        <v>0</v>
      </c>
      <c r="G525" s="12">
        <v>1058127.26</v>
      </c>
    </row>
    <row r="526" spans="1:7">
      <c r="A526" s="9">
        <f>'(1)'!A526</f>
        <v>43046</v>
      </c>
      <c r="B526">
        <v>2.3462999999999998</v>
      </c>
      <c r="C526">
        <v>2.3464</v>
      </c>
      <c r="D526">
        <v>2.3159000000000001</v>
      </c>
      <c r="E526">
        <v>2.3176999999999999</v>
      </c>
      <c r="F526" s="12">
        <v>0</v>
      </c>
      <c r="G526" s="12">
        <v>1063367.23</v>
      </c>
    </row>
    <row r="527" spans="1:7">
      <c r="A527" s="9">
        <f>'(1)'!A527</f>
        <v>43047</v>
      </c>
      <c r="B527">
        <v>2.3212999999999999</v>
      </c>
      <c r="C527">
        <v>2.3302999999999998</v>
      </c>
      <c r="D527">
        <v>2.2711999999999999</v>
      </c>
      <c r="E527">
        <v>2.2730000000000001</v>
      </c>
      <c r="F527" s="12">
        <v>0</v>
      </c>
      <c r="G527" s="12">
        <v>1065419.05</v>
      </c>
    </row>
    <row r="528" spans="1:7">
      <c r="A528" s="9">
        <f>'(1)'!A528</f>
        <v>43048</v>
      </c>
      <c r="B528">
        <v>2.2854999999999999</v>
      </c>
      <c r="C528">
        <v>2.3106</v>
      </c>
      <c r="D528">
        <v>2.2766000000000002</v>
      </c>
      <c r="E528">
        <v>2.3033999999999999</v>
      </c>
      <c r="F528" s="12">
        <v>0</v>
      </c>
      <c r="G528" s="12">
        <v>1060923.3999999999</v>
      </c>
    </row>
    <row r="529" spans="1:7">
      <c r="A529" s="9">
        <f>'(1)'!A529</f>
        <v>43049</v>
      </c>
      <c r="B529">
        <v>2.298</v>
      </c>
      <c r="C529">
        <v>2.3249</v>
      </c>
      <c r="D529">
        <v>2.2945000000000002</v>
      </c>
      <c r="E529">
        <v>2.2997999999999998</v>
      </c>
      <c r="F529" s="12">
        <v>0</v>
      </c>
      <c r="G529" s="12">
        <v>1061883.76</v>
      </c>
    </row>
    <row r="530" spans="1:7">
      <c r="A530" s="9">
        <f>'(1)'!A530</f>
        <v>43052</v>
      </c>
      <c r="B530">
        <v>2.2997999999999998</v>
      </c>
      <c r="C530">
        <v>2.3500999999999999</v>
      </c>
      <c r="D530">
        <v>2.2963</v>
      </c>
      <c r="E530">
        <v>2.3464999999999998</v>
      </c>
      <c r="F530" s="12">
        <v>0</v>
      </c>
      <c r="G530" s="12">
        <v>1060353.31</v>
      </c>
    </row>
    <row r="531" spans="1:7">
      <c r="A531" s="9">
        <f>'(1)'!A531</f>
        <v>43053</v>
      </c>
      <c r="B531">
        <v>2.3429000000000002</v>
      </c>
      <c r="C531">
        <v>2.3429000000000002</v>
      </c>
      <c r="D531">
        <v>2.2963</v>
      </c>
      <c r="E531">
        <v>2.3178000000000001</v>
      </c>
      <c r="F531" s="12">
        <v>0</v>
      </c>
      <c r="G531" s="12">
        <v>1058450.93</v>
      </c>
    </row>
    <row r="532" spans="1:7">
      <c r="A532" s="9">
        <f>'(1)'!A532</f>
        <v>43054</v>
      </c>
      <c r="B532">
        <v>2.3178000000000001</v>
      </c>
      <c r="C532">
        <v>2.3898999999999999</v>
      </c>
      <c r="D532">
        <v>2.3142</v>
      </c>
      <c r="E532">
        <v>2.3845000000000001</v>
      </c>
      <c r="F532" s="12">
        <v>0</v>
      </c>
      <c r="G532" s="12">
        <v>1054725.8899999999</v>
      </c>
    </row>
    <row r="533" spans="1:7">
      <c r="A533" s="9">
        <f>'(1)'!A533</f>
        <v>43055</v>
      </c>
      <c r="B533">
        <v>2.3917000000000002</v>
      </c>
      <c r="C533">
        <v>2.3954</v>
      </c>
      <c r="D533">
        <v>2.3609999999999998</v>
      </c>
      <c r="E533">
        <v>2.3664000000000001</v>
      </c>
      <c r="F533" s="12">
        <v>0</v>
      </c>
      <c r="G533" s="12">
        <v>1049932.1599999999</v>
      </c>
    </row>
    <row r="534" spans="1:7">
      <c r="A534" s="9">
        <f>'(1)'!A534</f>
        <v>43056</v>
      </c>
      <c r="B534">
        <v>2.3664000000000001</v>
      </c>
      <c r="C534">
        <v>2.4262000000000001</v>
      </c>
      <c r="D534">
        <v>2.3609999999999998</v>
      </c>
      <c r="E534">
        <v>2.4188999999999998</v>
      </c>
      <c r="F534" s="12">
        <v>0</v>
      </c>
      <c r="G534" s="12">
        <v>1044342.67</v>
      </c>
    </row>
    <row r="535" spans="1:7">
      <c r="A535" s="9">
        <f>'(1)'!A535</f>
        <v>43059</v>
      </c>
      <c r="B535">
        <v>2.4135</v>
      </c>
      <c r="C535">
        <v>2.4736000000000002</v>
      </c>
      <c r="D535">
        <v>2.4117000000000002</v>
      </c>
      <c r="E535">
        <v>2.4317000000000002</v>
      </c>
      <c r="F535" s="12">
        <v>0</v>
      </c>
      <c r="G535" s="12">
        <v>1041075.45</v>
      </c>
    </row>
    <row r="536" spans="1:7">
      <c r="A536" s="9">
        <f>'(1)'!A536</f>
        <v>43060</v>
      </c>
      <c r="B536">
        <v>2.4262000000000001</v>
      </c>
      <c r="C536">
        <v>2.4609000000000001</v>
      </c>
      <c r="D536">
        <v>2.4062999999999999</v>
      </c>
      <c r="E536">
        <v>2.4609000000000001</v>
      </c>
      <c r="F536" s="12">
        <v>0</v>
      </c>
      <c r="G536" s="12">
        <v>1035540.7</v>
      </c>
    </row>
    <row r="537" spans="1:7">
      <c r="A537" s="9">
        <f>'(1)'!A537</f>
        <v>43061</v>
      </c>
      <c r="B537">
        <v>2.4554</v>
      </c>
      <c r="C537">
        <v>2.4756</v>
      </c>
      <c r="D537">
        <v>2.4064000000000001</v>
      </c>
      <c r="E537">
        <v>2.4064000000000001</v>
      </c>
      <c r="F537" s="12">
        <v>0</v>
      </c>
      <c r="G537" s="12">
        <v>1040381.9</v>
      </c>
    </row>
    <row r="538" spans="1:7">
      <c r="A538" s="9">
        <f>'(1)'!A538</f>
        <v>43063</v>
      </c>
      <c r="B538">
        <v>2.4028</v>
      </c>
      <c r="C538">
        <v>2.4119000000000002</v>
      </c>
      <c r="D538">
        <v>2.3647999999999998</v>
      </c>
      <c r="E538">
        <v>2.3683999999999998</v>
      </c>
      <c r="F538" s="12">
        <v>0</v>
      </c>
      <c r="G538" s="12">
        <v>1042242.48</v>
      </c>
    </row>
    <row r="539" spans="1:7">
      <c r="A539" s="9">
        <f>'(1)'!A539</f>
        <v>43066</v>
      </c>
      <c r="B539">
        <v>2.3593999999999999</v>
      </c>
      <c r="C539">
        <v>2.383</v>
      </c>
      <c r="D539">
        <v>2.3557999999999999</v>
      </c>
      <c r="E539">
        <v>2.3793000000000002</v>
      </c>
      <c r="F539" s="12">
        <v>0</v>
      </c>
      <c r="G539" s="12">
        <v>1044729.09</v>
      </c>
    </row>
    <row r="540" spans="1:7">
      <c r="A540" s="9">
        <f>'(1)'!A540</f>
        <v>43067</v>
      </c>
      <c r="B540">
        <v>2.3793000000000002</v>
      </c>
      <c r="C540">
        <v>2.3993000000000002</v>
      </c>
      <c r="D540">
        <v>2.3468</v>
      </c>
      <c r="E540">
        <v>2.3721000000000001</v>
      </c>
      <c r="F540" s="12">
        <v>0</v>
      </c>
      <c r="G540" s="12">
        <v>1046338.84</v>
      </c>
    </row>
    <row r="541" spans="1:7">
      <c r="A541" s="9">
        <f>'(1)'!A541</f>
        <v>43068</v>
      </c>
      <c r="B541">
        <v>2.3685</v>
      </c>
      <c r="C541">
        <v>2.3776000000000002</v>
      </c>
      <c r="D541">
        <v>2.3342000000000001</v>
      </c>
      <c r="E541">
        <v>2.3449999999999998</v>
      </c>
      <c r="F541" s="12">
        <v>0</v>
      </c>
      <c r="G541" s="12">
        <v>1056552.93</v>
      </c>
    </row>
    <row r="542" spans="1:7">
      <c r="A542" s="9">
        <f>'(1)'!A542</f>
        <v>43069</v>
      </c>
      <c r="B542">
        <v>2.3451</v>
      </c>
      <c r="C542">
        <v>2.3595999999999999</v>
      </c>
      <c r="D542">
        <v>2.3216999999999999</v>
      </c>
      <c r="E542">
        <v>2.3325</v>
      </c>
      <c r="F542" s="12">
        <v>0</v>
      </c>
      <c r="G542" s="12">
        <v>1054426.55</v>
      </c>
    </row>
    <row r="543" spans="1:7">
      <c r="A543" s="9">
        <f>'(1)'!A543</f>
        <v>43070</v>
      </c>
      <c r="B543">
        <v>2.3414999999999999</v>
      </c>
      <c r="C543">
        <v>2.3523000000000001</v>
      </c>
      <c r="D543">
        <v>2.3127</v>
      </c>
      <c r="E543">
        <v>2.3163</v>
      </c>
      <c r="F543" s="12">
        <v>0</v>
      </c>
      <c r="G543" s="12">
        <v>1067040.22</v>
      </c>
    </row>
    <row r="544" spans="1:7">
      <c r="A544" s="9">
        <f>'(1)'!A544</f>
        <v>43073</v>
      </c>
      <c r="B544">
        <v>2.3163</v>
      </c>
      <c r="C544">
        <v>2.3378999999999999</v>
      </c>
      <c r="D544">
        <v>2.3018999999999998</v>
      </c>
      <c r="E544">
        <v>2.3144999999999998</v>
      </c>
      <c r="F544" s="12">
        <v>0</v>
      </c>
      <c r="G544" s="12">
        <v>1076381.68</v>
      </c>
    </row>
    <row r="545" spans="1:7">
      <c r="A545" s="9">
        <f>'(1)'!A545</f>
        <v>43074</v>
      </c>
      <c r="B545">
        <v>2.3037000000000001</v>
      </c>
      <c r="C545">
        <v>2.3342999999999998</v>
      </c>
      <c r="D545">
        <v>2.3018999999999998</v>
      </c>
      <c r="E545">
        <v>2.3342999999999998</v>
      </c>
      <c r="F545" s="12">
        <v>0</v>
      </c>
      <c r="G545" s="12">
        <v>1083107.6599999999</v>
      </c>
    </row>
    <row r="546" spans="1:7">
      <c r="A546" s="9">
        <f>'(1)'!A546</f>
        <v>43075</v>
      </c>
      <c r="B546">
        <v>2.3222</v>
      </c>
      <c r="C546">
        <v>2.3433999999999999</v>
      </c>
      <c r="D546">
        <v>2.3132999999999999</v>
      </c>
      <c r="E546">
        <v>2.3416000000000001</v>
      </c>
      <c r="F546" s="12">
        <v>0</v>
      </c>
      <c r="G546" s="12">
        <v>1083137.6499999999</v>
      </c>
    </row>
    <row r="547" spans="1:7">
      <c r="A547" s="9">
        <f>'(1)'!A547</f>
        <v>43076</v>
      </c>
      <c r="B547">
        <v>2.3363</v>
      </c>
      <c r="C547">
        <v>2.4037000000000002</v>
      </c>
      <c r="D547">
        <v>2.3345000000000002</v>
      </c>
      <c r="E547">
        <v>2.3984000000000001</v>
      </c>
      <c r="F547" s="12">
        <v>0</v>
      </c>
      <c r="G547" s="12">
        <v>1083460.28</v>
      </c>
    </row>
    <row r="548" spans="1:7">
      <c r="A548" s="9">
        <f>'(1)'!A548</f>
        <v>43077</v>
      </c>
      <c r="B548">
        <v>2.3965999999999998</v>
      </c>
      <c r="C548">
        <v>2.4091</v>
      </c>
      <c r="D548">
        <v>2.3681999999999999</v>
      </c>
      <c r="E548">
        <v>2.4055</v>
      </c>
      <c r="F548" s="12">
        <v>0</v>
      </c>
      <c r="G548" s="12">
        <v>1087371.5900000001</v>
      </c>
    </row>
    <row r="549" spans="1:7">
      <c r="A549" s="9">
        <f>'(1)'!A549</f>
        <v>43080</v>
      </c>
      <c r="B549">
        <v>2.4001999999999999</v>
      </c>
      <c r="C549">
        <v>2.4125999999999999</v>
      </c>
      <c r="D549">
        <v>2.37</v>
      </c>
      <c r="E549">
        <v>2.3717000000000001</v>
      </c>
      <c r="F549" s="12">
        <v>0</v>
      </c>
      <c r="G549" s="12">
        <v>1085427.83</v>
      </c>
    </row>
    <row r="550" spans="1:7">
      <c r="A550" s="9">
        <f>'(1)'!A550</f>
        <v>43081</v>
      </c>
      <c r="B550">
        <v>2.37</v>
      </c>
      <c r="C550">
        <v>2.3734999999999999</v>
      </c>
      <c r="D550">
        <v>2.3169</v>
      </c>
      <c r="E550">
        <v>2.3222</v>
      </c>
      <c r="F550" s="12">
        <v>0</v>
      </c>
      <c r="G550" s="12">
        <v>1075534.0900000001</v>
      </c>
    </row>
    <row r="551" spans="1:7">
      <c r="A551" s="9">
        <f>'(1)'!A551</f>
        <v>43082</v>
      </c>
      <c r="B551">
        <v>2.3204000000000002</v>
      </c>
      <c r="C551">
        <v>2.3771</v>
      </c>
      <c r="D551">
        <v>2.3204000000000002</v>
      </c>
      <c r="E551">
        <v>2.3753000000000002</v>
      </c>
      <c r="F551" s="12">
        <v>0</v>
      </c>
      <c r="G551" s="12">
        <v>1086352.29</v>
      </c>
    </row>
    <row r="552" spans="1:7">
      <c r="A552" s="9">
        <f>'(1)'!A552</f>
        <v>43083</v>
      </c>
      <c r="B552">
        <v>2.37</v>
      </c>
      <c r="C552">
        <v>2.3736000000000002</v>
      </c>
      <c r="D552">
        <v>2.3346</v>
      </c>
      <c r="E552">
        <v>2.3435000000000001</v>
      </c>
      <c r="F552" s="12">
        <v>0</v>
      </c>
      <c r="G552" s="12">
        <v>1076645.57</v>
      </c>
    </row>
    <row r="553" spans="1:7">
      <c r="A553" s="9">
        <f>'(1)'!A553</f>
        <v>43084</v>
      </c>
      <c r="B553">
        <v>2.3363999999999998</v>
      </c>
      <c r="C553">
        <v>2.3700999999999999</v>
      </c>
      <c r="D553">
        <v>2.3222</v>
      </c>
      <c r="E553">
        <v>2.3666</v>
      </c>
      <c r="F553" s="12">
        <v>0</v>
      </c>
      <c r="G553" s="12">
        <v>1074058.7</v>
      </c>
    </row>
    <row r="554" spans="1:7">
      <c r="A554" s="9">
        <f>'(1)'!A554</f>
        <v>43087</v>
      </c>
      <c r="B554">
        <v>2.363</v>
      </c>
      <c r="C554">
        <v>2.3719000000000001</v>
      </c>
      <c r="D554">
        <v>2.3329</v>
      </c>
      <c r="E554">
        <v>2.3559000000000001</v>
      </c>
      <c r="F554" s="12">
        <v>0</v>
      </c>
      <c r="G554" s="12">
        <v>1081766.9099999999</v>
      </c>
    </row>
    <row r="555" spans="1:7">
      <c r="A555" s="9">
        <f>'(1)'!A555</f>
        <v>43088</v>
      </c>
      <c r="B555">
        <v>2.3523999999999998</v>
      </c>
      <c r="C555">
        <v>2.3738000000000001</v>
      </c>
      <c r="D555">
        <v>2.3170000000000002</v>
      </c>
      <c r="E555">
        <v>2.3186999999999998</v>
      </c>
      <c r="F555" s="12">
        <v>0</v>
      </c>
      <c r="G555" s="12">
        <v>1078935.78</v>
      </c>
    </row>
    <row r="556" spans="1:7">
      <c r="A556" s="9">
        <f>'(1)'!A556</f>
        <v>43089</v>
      </c>
      <c r="B556">
        <v>2.3186999999999998</v>
      </c>
      <c r="C556">
        <v>2.3186999999999998</v>
      </c>
      <c r="D556">
        <v>2.3186999999999998</v>
      </c>
      <c r="E556">
        <v>2.3186999999999998</v>
      </c>
      <c r="F556" s="12">
        <v>0</v>
      </c>
      <c r="G556" s="12">
        <v>1078935.78</v>
      </c>
    </row>
    <row r="557" spans="1:7">
      <c r="A557" s="9">
        <f>'(1)'!A557</f>
        <v>43090</v>
      </c>
      <c r="B557">
        <v>2.3222999999999998</v>
      </c>
      <c r="C557">
        <v>2.3506999999999998</v>
      </c>
      <c r="D557">
        <v>2.3222999999999998</v>
      </c>
      <c r="E557">
        <v>2.3418000000000001</v>
      </c>
      <c r="F557" s="12">
        <v>0</v>
      </c>
      <c r="G557" s="12">
        <v>1081995.3400000001</v>
      </c>
    </row>
    <row r="558" spans="1:7">
      <c r="A558" s="9">
        <f>'(1)'!A558</f>
        <v>43091</v>
      </c>
      <c r="B558">
        <v>2.3401000000000001</v>
      </c>
      <c r="C558">
        <v>2.3525</v>
      </c>
      <c r="D558">
        <v>2.3222999999999998</v>
      </c>
      <c r="E558">
        <v>2.3277000000000001</v>
      </c>
      <c r="F558" s="12">
        <v>0</v>
      </c>
      <c r="G558" s="12">
        <v>1078006.28</v>
      </c>
    </row>
    <row r="559" spans="1:7">
      <c r="A559" s="9">
        <f>'(1)'!A559</f>
        <v>43095</v>
      </c>
      <c r="B559">
        <v>2.3277000000000001</v>
      </c>
      <c r="C559">
        <v>2.3401000000000001</v>
      </c>
      <c r="D559">
        <v>2.3081999999999998</v>
      </c>
      <c r="E559">
        <v>2.3277000000000001</v>
      </c>
      <c r="F559" s="12">
        <v>0</v>
      </c>
      <c r="G559" s="12">
        <v>1074474.27</v>
      </c>
    </row>
    <row r="560" spans="1:7">
      <c r="A560" s="9">
        <f>'(1)'!A560</f>
        <v>43096</v>
      </c>
      <c r="B560">
        <v>2.3311999999999999</v>
      </c>
      <c r="C560">
        <v>2.3935</v>
      </c>
      <c r="D560">
        <v>2.3188</v>
      </c>
      <c r="E560">
        <v>2.3881999999999999</v>
      </c>
      <c r="F560" s="12">
        <v>0</v>
      </c>
      <c r="G560" s="12">
        <v>1073582.45</v>
      </c>
    </row>
    <row r="561" spans="1:7">
      <c r="A561" s="9">
        <f>'(1)'!A561</f>
        <v>43097</v>
      </c>
      <c r="B561">
        <v>2.3845999999999998</v>
      </c>
      <c r="C561">
        <v>2.4346999999999999</v>
      </c>
      <c r="D561">
        <v>2.3774999999999999</v>
      </c>
      <c r="E561">
        <v>2.4097</v>
      </c>
      <c r="F561" s="12">
        <v>0</v>
      </c>
      <c r="G561" s="12">
        <v>1073644.29</v>
      </c>
    </row>
    <row r="562" spans="1:7">
      <c r="A562" s="9">
        <f>'(1)'!A562</f>
        <v>43098</v>
      </c>
      <c r="B562">
        <v>2.4097</v>
      </c>
      <c r="C562">
        <v>2.4222999999999999</v>
      </c>
      <c r="D562">
        <v>2.3136000000000001</v>
      </c>
      <c r="E562">
        <v>2.3614999999999999</v>
      </c>
      <c r="F562" s="12">
        <v>0</v>
      </c>
      <c r="G562" s="12">
        <v>1075513.6399999999</v>
      </c>
    </row>
    <row r="563" spans="1:7">
      <c r="A563" s="9">
        <f>'(1)'!A563</f>
        <v>43102</v>
      </c>
      <c r="B563">
        <v>2.4186999999999999</v>
      </c>
      <c r="C563">
        <v>2.4186999999999999</v>
      </c>
      <c r="D563">
        <v>2.3687</v>
      </c>
      <c r="E563">
        <v>2.3723000000000001</v>
      </c>
      <c r="F563" s="12">
        <v>0</v>
      </c>
      <c r="G563" s="12">
        <v>1066330.78</v>
      </c>
    </row>
    <row r="564" spans="1:7">
      <c r="A564" s="9">
        <f>'(1)'!A564</f>
        <v>43103</v>
      </c>
      <c r="B564">
        <v>2.3740999999999999</v>
      </c>
      <c r="C564">
        <v>2.3936999999999999</v>
      </c>
      <c r="D564">
        <v>2.3509000000000002</v>
      </c>
      <c r="E564">
        <v>2.3509000000000002</v>
      </c>
      <c r="F564" s="12">
        <v>0</v>
      </c>
      <c r="G564" s="12">
        <v>1059445.54</v>
      </c>
    </row>
    <row r="565" spans="1:7">
      <c r="A565" s="9">
        <f>'(1)'!A565</f>
        <v>43104</v>
      </c>
      <c r="B565">
        <v>2.3544999999999998</v>
      </c>
      <c r="C565">
        <v>2.3616000000000001</v>
      </c>
      <c r="D565">
        <v>2.3117999999999999</v>
      </c>
      <c r="E565">
        <v>2.3384999999999998</v>
      </c>
      <c r="F565" s="12">
        <v>0</v>
      </c>
      <c r="G565" s="12">
        <v>1059175.8999999999</v>
      </c>
    </row>
    <row r="566" spans="1:7">
      <c r="A566" s="9">
        <f>'(1)'!A566</f>
        <v>43105</v>
      </c>
      <c r="B566">
        <v>2.3367</v>
      </c>
      <c r="C566">
        <v>2.3740999999999999</v>
      </c>
      <c r="D566">
        <v>2.3207</v>
      </c>
      <c r="E566">
        <v>2.3633999999999999</v>
      </c>
      <c r="F566" s="12">
        <v>0</v>
      </c>
      <c r="G566" s="12">
        <v>1063302.29</v>
      </c>
    </row>
    <row r="567" spans="1:7">
      <c r="A567" s="9">
        <f>'(1)'!A567</f>
        <v>43108</v>
      </c>
      <c r="B567">
        <v>2.3740999999999999</v>
      </c>
      <c r="C567">
        <v>2.3902999999999999</v>
      </c>
      <c r="D567">
        <v>2.3599000000000001</v>
      </c>
      <c r="E567">
        <v>2.3759999999999999</v>
      </c>
      <c r="F567" s="12">
        <v>0</v>
      </c>
      <c r="G567" s="12">
        <v>1067267.3400000001</v>
      </c>
    </row>
    <row r="568" spans="1:7">
      <c r="A568" s="9">
        <f>'(1)'!A568</f>
        <v>43109</v>
      </c>
      <c r="B568">
        <v>2.3832</v>
      </c>
      <c r="C568">
        <v>2.3885999999999998</v>
      </c>
      <c r="D568">
        <v>2.3492999999999999</v>
      </c>
      <c r="E568">
        <v>2.3885999999999998</v>
      </c>
      <c r="F568" s="12">
        <v>0</v>
      </c>
      <c r="G568" s="12">
        <v>1068051.3899999999</v>
      </c>
    </row>
    <row r="569" spans="1:7">
      <c r="A569" s="9">
        <f>'(1)'!A569</f>
        <v>43110</v>
      </c>
      <c r="B569">
        <v>2.3849999999999998</v>
      </c>
      <c r="C569">
        <v>2.4190999999999998</v>
      </c>
      <c r="D569">
        <v>2.3742999999999999</v>
      </c>
      <c r="E569">
        <v>2.4011</v>
      </c>
      <c r="F569" s="12">
        <v>0</v>
      </c>
      <c r="G569" s="12">
        <v>1072357.92</v>
      </c>
    </row>
    <row r="570" spans="1:7">
      <c r="A570" s="9">
        <f>'(1)'!A570</f>
        <v>43111</v>
      </c>
      <c r="B570">
        <v>2.3993000000000002</v>
      </c>
      <c r="C570">
        <v>2.4245000000000001</v>
      </c>
      <c r="D570">
        <v>2.3422000000000001</v>
      </c>
      <c r="E570">
        <v>2.3422000000000001</v>
      </c>
      <c r="F570" s="12">
        <v>0</v>
      </c>
      <c r="G570" s="12">
        <v>1074689.8999999999</v>
      </c>
    </row>
    <row r="571" spans="1:7">
      <c r="A571" s="9">
        <f>'(1)'!A571</f>
        <v>43112</v>
      </c>
      <c r="B571">
        <v>2.3492999999999999</v>
      </c>
      <c r="C571">
        <v>2.3868999999999998</v>
      </c>
      <c r="D571">
        <v>2.3422000000000001</v>
      </c>
      <c r="E571">
        <v>2.3492999999999999</v>
      </c>
      <c r="F571" s="12">
        <v>0</v>
      </c>
      <c r="G571" s="12">
        <v>1073346.25</v>
      </c>
    </row>
    <row r="572" spans="1:7">
      <c r="A572" s="9">
        <f>'(1)'!A572</f>
        <v>43116</v>
      </c>
      <c r="B572">
        <v>2.3529</v>
      </c>
      <c r="C572">
        <v>2.3780000000000001</v>
      </c>
      <c r="D572">
        <v>2.3439999999999999</v>
      </c>
      <c r="E572">
        <v>2.3529999999999998</v>
      </c>
      <c r="F572" s="12">
        <v>0</v>
      </c>
      <c r="G572" s="12">
        <v>1078191.42</v>
      </c>
    </row>
    <row r="573" spans="1:7">
      <c r="A573" s="9">
        <f>'(1)'!A573</f>
        <v>43117</v>
      </c>
      <c r="B573">
        <v>2.3654999999999999</v>
      </c>
      <c r="C573">
        <v>2.3959000000000001</v>
      </c>
      <c r="D573">
        <v>2.3618999999999999</v>
      </c>
      <c r="E573">
        <v>2.3942000000000001</v>
      </c>
      <c r="F573" s="12">
        <v>0</v>
      </c>
      <c r="G573" s="12">
        <v>1083871.97</v>
      </c>
    </row>
    <row r="574" spans="1:7">
      <c r="A574" s="9">
        <f>'(1)'!A574</f>
        <v>43118</v>
      </c>
      <c r="B574">
        <v>2.3959000000000001</v>
      </c>
      <c r="C574">
        <v>2.4698000000000002</v>
      </c>
      <c r="D574">
        <v>2.387</v>
      </c>
      <c r="E574">
        <v>2.4643999999999999</v>
      </c>
      <c r="F574" s="12">
        <v>0</v>
      </c>
      <c r="G574" s="12">
        <v>1062840.94</v>
      </c>
    </row>
    <row r="575" spans="1:7">
      <c r="A575" s="9">
        <f>'(1)'!A575</f>
        <v>43119</v>
      </c>
      <c r="B575">
        <v>2.4554</v>
      </c>
      <c r="C575">
        <v>2.5007000000000001</v>
      </c>
      <c r="D575">
        <v>2.4445999999999999</v>
      </c>
      <c r="E575">
        <v>2.4969999999999999</v>
      </c>
      <c r="F575" s="12">
        <v>0</v>
      </c>
      <c r="G575" s="12">
        <v>1050801.6599999999</v>
      </c>
    </row>
    <row r="576" spans="1:7">
      <c r="A576" s="9">
        <f>'(1)'!A576</f>
        <v>43122</v>
      </c>
      <c r="B576">
        <v>2.4897999999999998</v>
      </c>
      <c r="C576">
        <v>2.5007000000000001</v>
      </c>
      <c r="D576">
        <v>2.4771000000000001</v>
      </c>
      <c r="E576">
        <v>2.4826000000000001</v>
      </c>
      <c r="F576" s="12">
        <v>0</v>
      </c>
      <c r="G576" s="12">
        <v>1047393.81</v>
      </c>
    </row>
    <row r="577" spans="1:7">
      <c r="A577" s="9">
        <f>'(1)'!A577</f>
        <v>43123</v>
      </c>
      <c r="B577">
        <v>2.4807999999999999</v>
      </c>
      <c r="C577">
        <v>2.4901</v>
      </c>
      <c r="D577">
        <v>2.4773999999999998</v>
      </c>
      <c r="E577">
        <v>2.4809999999999999</v>
      </c>
      <c r="F577" s="12">
        <v>0</v>
      </c>
      <c r="G577" s="12">
        <v>1053886.83</v>
      </c>
    </row>
    <row r="578" spans="1:7">
      <c r="A578" s="9">
        <f>'(1)'!A578</f>
        <v>43124</v>
      </c>
      <c r="B578">
        <v>2.4809999999999999</v>
      </c>
      <c r="C578">
        <v>2.4809999999999999</v>
      </c>
      <c r="D578">
        <v>2.4809999999999999</v>
      </c>
      <c r="E578">
        <v>2.4809999999999999</v>
      </c>
      <c r="F578" s="12">
        <v>0</v>
      </c>
      <c r="G578" s="12">
        <v>1053886.83</v>
      </c>
    </row>
    <row r="579" spans="1:7">
      <c r="A579" s="9">
        <f>'(1)'!A579</f>
        <v>43125</v>
      </c>
      <c r="B579">
        <v>2.4901</v>
      </c>
      <c r="C579">
        <v>2.4937</v>
      </c>
      <c r="D579">
        <v>2.4575</v>
      </c>
      <c r="E579">
        <v>2.4756</v>
      </c>
      <c r="F579" s="12">
        <v>0</v>
      </c>
      <c r="G579" s="12">
        <v>1059143.08</v>
      </c>
    </row>
    <row r="580" spans="1:7">
      <c r="A580" s="9">
        <f>'(1)'!A580</f>
        <v>43126</v>
      </c>
      <c r="B580">
        <v>2.4737999999999998</v>
      </c>
      <c r="C580">
        <v>2.4773999999999998</v>
      </c>
      <c r="D580">
        <v>2.4051999999999998</v>
      </c>
      <c r="E580">
        <v>2.4106999999999998</v>
      </c>
      <c r="F580" s="12">
        <v>0</v>
      </c>
      <c r="G580" s="12">
        <v>1063013.8600000001</v>
      </c>
    </row>
    <row r="581" spans="1:7">
      <c r="A581" s="9">
        <f>'(1)'!A581</f>
        <v>43129</v>
      </c>
      <c r="B581">
        <v>2.4215</v>
      </c>
      <c r="C581">
        <v>2.4394999999999998</v>
      </c>
      <c r="D581">
        <v>2.4178999999999999</v>
      </c>
      <c r="E581">
        <v>2.4304999999999999</v>
      </c>
      <c r="F581" s="12">
        <v>0</v>
      </c>
      <c r="G581" s="12">
        <v>1066612.5900000001</v>
      </c>
    </row>
    <row r="582" spans="1:7">
      <c r="A582" s="9">
        <f>'(1)'!A582</f>
        <v>43130</v>
      </c>
      <c r="B582">
        <v>2.4304999999999999</v>
      </c>
      <c r="C582">
        <v>2.4397000000000002</v>
      </c>
      <c r="D582">
        <v>2.4036</v>
      </c>
      <c r="E582">
        <v>2.4054000000000002</v>
      </c>
      <c r="F582" s="12">
        <v>0</v>
      </c>
      <c r="G582" s="12">
        <v>1065069.5</v>
      </c>
    </row>
    <row r="583" spans="1:7">
      <c r="A583" s="9">
        <f>'(1)'!A583</f>
        <v>43131</v>
      </c>
      <c r="B583">
        <v>2.4054000000000002</v>
      </c>
      <c r="C583">
        <v>2.4054000000000002</v>
      </c>
      <c r="D583">
        <v>2.4054000000000002</v>
      </c>
      <c r="E583">
        <v>2.4054000000000002</v>
      </c>
      <c r="F583" s="12">
        <v>0</v>
      </c>
      <c r="G583" s="12">
        <v>1065069.5</v>
      </c>
    </row>
    <row r="584" spans="1:7">
      <c r="A584" s="9">
        <f>'(1)'!A584</f>
        <v>43132</v>
      </c>
      <c r="B584">
        <v>2.4163000000000001</v>
      </c>
      <c r="C584">
        <v>2.4796</v>
      </c>
      <c r="D584">
        <v>2.4144999999999999</v>
      </c>
      <c r="E584">
        <v>2.4632999999999998</v>
      </c>
      <c r="F584" s="12">
        <v>0</v>
      </c>
      <c r="G584" s="12">
        <v>1060069.0900000001</v>
      </c>
    </row>
    <row r="585" spans="1:7">
      <c r="A585" s="9">
        <f>'(1)'!A585</f>
        <v>43133</v>
      </c>
      <c r="B585">
        <v>2.4596999999999998</v>
      </c>
      <c r="C585">
        <v>2.4687999999999999</v>
      </c>
      <c r="D585">
        <v>2.4380000000000002</v>
      </c>
      <c r="E585">
        <v>2.4470999999999998</v>
      </c>
      <c r="F585" s="12">
        <v>0</v>
      </c>
      <c r="G585" s="12">
        <v>1058823.1299999999</v>
      </c>
    </row>
    <row r="586" spans="1:7">
      <c r="A586" s="9">
        <f>'(1)'!A586</f>
        <v>43136</v>
      </c>
      <c r="B586">
        <v>2.4542999999999999</v>
      </c>
      <c r="C586">
        <v>2.4851999999999999</v>
      </c>
      <c r="D586">
        <v>2.4470999999999998</v>
      </c>
      <c r="E586">
        <v>2.4525000000000001</v>
      </c>
      <c r="F586" s="12">
        <v>0</v>
      </c>
      <c r="G586" s="12">
        <v>1041389.26</v>
      </c>
    </row>
    <row r="587" spans="1:7">
      <c r="A587" s="9">
        <f>'(1)'!A587</f>
        <v>43137</v>
      </c>
      <c r="B587">
        <v>2.4544000000000001</v>
      </c>
      <c r="C587">
        <v>2.4781</v>
      </c>
      <c r="D587">
        <v>2.4327999999999999</v>
      </c>
      <c r="E587">
        <v>2.4763000000000002</v>
      </c>
      <c r="F587" s="12">
        <v>0</v>
      </c>
      <c r="G587" s="12">
        <v>1043408.75</v>
      </c>
    </row>
    <row r="588" spans="1:7">
      <c r="A588" s="9">
        <f>'(1)'!A588</f>
        <v>43138</v>
      </c>
      <c r="B588">
        <v>2.4744999999999999</v>
      </c>
      <c r="C588">
        <v>2.4872999999999998</v>
      </c>
      <c r="D588">
        <v>2.46</v>
      </c>
      <c r="E588">
        <v>2.48</v>
      </c>
      <c r="F588" s="12">
        <v>0</v>
      </c>
      <c r="G588" s="12">
        <v>1048745.27</v>
      </c>
    </row>
    <row r="589" spans="1:7">
      <c r="A589" s="9">
        <f>'(1)'!A589</f>
        <v>43139</v>
      </c>
      <c r="B589">
        <v>2.4817999999999998</v>
      </c>
      <c r="C589">
        <v>2.5529999999999999</v>
      </c>
      <c r="D589">
        <v>2.4782000000000002</v>
      </c>
      <c r="E589">
        <v>2.5529999999999999</v>
      </c>
      <c r="F589" s="12">
        <v>0</v>
      </c>
      <c r="G589" s="12">
        <v>1036239.08</v>
      </c>
    </row>
    <row r="590" spans="1:7">
      <c r="A590" s="9">
        <f>'(1)'!A590</f>
        <v>43140</v>
      </c>
      <c r="B590">
        <v>2.5493999999999999</v>
      </c>
      <c r="C590">
        <v>2.5954000000000002</v>
      </c>
      <c r="D590">
        <v>2.5421</v>
      </c>
      <c r="E590">
        <v>2.5568</v>
      </c>
      <c r="F590" s="12">
        <v>0</v>
      </c>
      <c r="G590" s="12">
        <v>1022782.85</v>
      </c>
    </row>
    <row r="591" spans="1:7">
      <c r="A591" s="9">
        <f>'(1)'!A591</f>
        <v>43143</v>
      </c>
      <c r="B591">
        <v>2.5512999999999999</v>
      </c>
      <c r="C591">
        <v>2.5678999999999998</v>
      </c>
      <c r="D591">
        <v>2.5239000000000003</v>
      </c>
      <c r="E591">
        <v>2.5366999999999997</v>
      </c>
      <c r="F591" s="12">
        <v>0</v>
      </c>
      <c r="G591" s="12">
        <v>1018575.58</v>
      </c>
    </row>
    <row r="592" spans="1:7">
      <c r="A592" s="9">
        <f>'(1)'!A592</f>
        <v>43144</v>
      </c>
      <c r="B592">
        <v>2.5459000000000001</v>
      </c>
      <c r="C592">
        <v>2.5903</v>
      </c>
      <c r="D592">
        <v>2.5404</v>
      </c>
      <c r="E592">
        <v>2.5461999999999998</v>
      </c>
      <c r="F592" s="12">
        <v>0</v>
      </c>
      <c r="G592" s="12">
        <v>1010723.37</v>
      </c>
    </row>
    <row r="593" spans="1:7">
      <c r="A593" s="9">
        <f>'(1)'!A593</f>
        <v>43145</v>
      </c>
      <c r="B593">
        <v>2.5461999999999998</v>
      </c>
      <c r="C593">
        <v>2.5461999999999998</v>
      </c>
      <c r="D593">
        <v>2.5461999999999998</v>
      </c>
      <c r="E593">
        <v>2.5461999999999998</v>
      </c>
      <c r="F593" s="12">
        <v>0</v>
      </c>
      <c r="G593" s="12">
        <v>1010723.37</v>
      </c>
    </row>
    <row r="594" spans="1:7">
      <c r="A594" s="9">
        <f>'(1)'!A594</f>
        <v>43146</v>
      </c>
      <c r="B594">
        <v>2.5497999999999998</v>
      </c>
      <c r="C594">
        <v>2.5590999999999999</v>
      </c>
      <c r="D594">
        <v>2.5206</v>
      </c>
      <c r="E594">
        <v>2.5371000000000001</v>
      </c>
      <c r="F594" s="12">
        <v>0</v>
      </c>
      <c r="G594" s="12">
        <v>1014012.56</v>
      </c>
    </row>
    <row r="595" spans="1:7">
      <c r="A595" s="9">
        <f>'(1)'!A595</f>
        <v>43147</v>
      </c>
      <c r="B595">
        <v>2.5333999999999999</v>
      </c>
      <c r="C595">
        <v>2.5903999999999998</v>
      </c>
      <c r="D595">
        <v>2.5297000000000001</v>
      </c>
      <c r="E595">
        <v>2.5903999999999998</v>
      </c>
      <c r="F595" s="12">
        <v>0</v>
      </c>
      <c r="G595" s="12">
        <v>1021194.98</v>
      </c>
    </row>
    <row r="596" spans="1:7">
      <c r="A596" s="9">
        <f>'(1)'!A596</f>
        <v>43151</v>
      </c>
      <c r="B596">
        <v>2.5886</v>
      </c>
      <c r="C596">
        <v>2.6255999999999999</v>
      </c>
      <c r="D596">
        <v>2.5831</v>
      </c>
      <c r="E596">
        <v>2.6255999999999999</v>
      </c>
      <c r="F596" s="12">
        <v>0</v>
      </c>
      <c r="G596" s="12">
        <v>1010143.05</v>
      </c>
    </row>
    <row r="597" spans="1:7">
      <c r="A597" s="9">
        <f>'(1)'!A597</f>
        <v>43152</v>
      </c>
      <c r="B597">
        <v>2.6219000000000001</v>
      </c>
      <c r="C597">
        <v>2.6611000000000002</v>
      </c>
      <c r="D597">
        <v>2.6111</v>
      </c>
      <c r="E597">
        <v>2.6592000000000002</v>
      </c>
      <c r="F597" s="12">
        <v>0</v>
      </c>
      <c r="G597" s="12">
        <v>1016926.71</v>
      </c>
    </row>
    <row r="598" spans="1:7">
      <c r="A598" s="9">
        <f>'(1)'!A598</f>
        <v>43153</v>
      </c>
      <c r="B598">
        <v>2.6592000000000002</v>
      </c>
      <c r="C598">
        <v>2.6684999999999999</v>
      </c>
      <c r="D598">
        <v>2.6297000000000001</v>
      </c>
      <c r="E598">
        <v>2.65</v>
      </c>
      <c r="F598" s="12">
        <v>0</v>
      </c>
      <c r="G598" s="12">
        <v>1026466.61</v>
      </c>
    </row>
    <row r="599" spans="1:7">
      <c r="A599" s="9">
        <f>'(1)'!A599</f>
        <v>43154</v>
      </c>
      <c r="B599">
        <v>2.6518999999999999</v>
      </c>
      <c r="C599">
        <v>2.6574999999999998</v>
      </c>
      <c r="D599">
        <v>2.6093999999999999</v>
      </c>
      <c r="E599">
        <v>2.6131000000000002</v>
      </c>
      <c r="F599" s="12">
        <v>0</v>
      </c>
      <c r="G599" s="12">
        <v>1040326.25</v>
      </c>
    </row>
    <row r="600" spans="1:7">
      <c r="A600" s="9">
        <f>'(1)'!A600</f>
        <v>43157</v>
      </c>
      <c r="B600">
        <v>2.6076000000000001</v>
      </c>
      <c r="C600">
        <v>2.6633</v>
      </c>
      <c r="D600">
        <v>2.6076000000000001</v>
      </c>
      <c r="E600">
        <v>2.6465000000000001</v>
      </c>
      <c r="F600" s="12">
        <v>0</v>
      </c>
      <c r="G600" s="12">
        <v>1036101.97</v>
      </c>
    </row>
    <row r="601" spans="1:7">
      <c r="A601" s="9">
        <f>'(1)'!A601</f>
        <v>43158</v>
      </c>
      <c r="B601">
        <v>2.6484000000000001</v>
      </c>
      <c r="C601">
        <v>2.6745000000000001</v>
      </c>
      <c r="D601">
        <v>2.6132999999999997</v>
      </c>
      <c r="E601">
        <v>2.617</v>
      </c>
      <c r="F601" s="12">
        <v>0</v>
      </c>
      <c r="G601" s="12">
        <v>1035048.2</v>
      </c>
    </row>
    <row r="602" spans="1:7">
      <c r="A602" s="9">
        <f>'(1)'!A602</f>
        <v>43159</v>
      </c>
      <c r="B602">
        <v>2.6188000000000002</v>
      </c>
      <c r="C602">
        <v>2.6711</v>
      </c>
      <c r="D602">
        <v>2.6188000000000002</v>
      </c>
      <c r="E602">
        <v>2.6598999999999999</v>
      </c>
      <c r="F602" s="12">
        <v>0</v>
      </c>
      <c r="G602" s="12">
        <v>1034156.28</v>
      </c>
    </row>
    <row r="603" spans="1:7">
      <c r="A603" s="9">
        <f>'(1)'!A603</f>
        <v>43160</v>
      </c>
      <c r="B603">
        <v>2.6562000000000001</v>
      </c>
      <c r="C603">
        <v>2.7254</v>
      </c>
      <c r="D603">
        <v>2.6524999999999999</v>
      </c>
      <c r="E603">
        <v>2.6936</v>
      </c>
      <c r="F603" s="12">
        <v>0</v>
      </c>
      <c r="G603" s="12">
        <v>1020906.9</v>
      </c>
    </row>
    <row r="604" spans="1:7">
      <c r="A604" s="9">
        <f>'(1)'!A604</f>
        <v>43161</v>
      </c>
      <c r="B604">
        <v>2.7029000000000001</v>
      </c>
      <c r="C604">
        <v>2.7311000000000001</v>
      </c>
      <c r="D604">
        <v>2.6787999999999998</v>
      </c>
      <c r="E604">
        <v>2.7199</v>
      </c>
      <c r="F604" s="12">
        <v>0</v>
      </c>
      <c r="G604" s="12">
        <v>1014349.16</v>
      </c>
    </row>
    <row r="605" spans="1:7">
      <c r="A605" s="9">
        <f>'(1)'!A605</f>
        <v>43164</v>
      </c>
      <c r="B605">
        <v>2.718</v>
      </c>
      <c r="C605">
        <v>2.7519</v>
      </c>
      <c r="D605">
        <v>2.6938</v>
      </c>
      <c r="E605">
        <v>2.7050000000000001</v>
      </c>
      <c r="F605" s="12">
        <v>0</v>
      </c>
      <c r="G605" s="12">
        <v>1034275.69</v>
      </c>
    </row>
    <row r="606" spans="1:7">
      <c r="A606" s="9">
        <f>'(1)'!A606</f>
        <v>43165</v>
      </c>
      <c r="B606">
        <v>2.7218999999999998</v>
      </c>
      <c r="C606">
        <v>2.7915000000000001</v>
      </c>
      <c r="D606">
        <v>2.7180999999999997</v>
      </c>
      <c r="E606">
        <v>2.7896000000000001</v>
      </c>
      <c r="F606" s="12">
        <v>0</v>
      </c>
      <c r="G606" s="12">
        <v>1015726.82</v>
      </c>
    </row>
    <row r="607" spans="1:7">
      <c r="A607" s="9">
        <f>'(1)'!A607</f>
        <v>43166</v>
      </c>
      <c r="B607">
        <v>2.7896000000000001</v>
      </c>
      <c r="C607">
        <v>2.8525</v>
      </c>
      <c r="D607">
        <v>2.7805999999999997</v>
      </c>
      <c r="E607">
        <v>2.8411</v>
      </c>
      <c r="F607" s="12">
        <v>0</v>
      </c>
      <c r="G607" s="12">
        <v>1006317.19</v>
      </c>
    </row>
    <row r="608" spans="1:7">
      <c r="A608" s="9">
        <f>'(1)'!A608</f>
        <v>43167</v>
      </c>
      <c r="B608">
        <v>2.843</v>
      </c>
      <c r="C608">
        <v>2.8830999999999998</v>
      </c>
      <c r="D608">
        <v>2.6962000000000002</v>
      </c>
      <c r="E608">
        <v>2.7056</v>
      </c>
      <c r="F608" s="12">
        <v>0</v>
      </c>
      <c r="G608" s="12">
        <v>977321.7</v>
      </c>
    </row>
    <row r="609" spans="1:7">
      <c r="A609" s="9">
        <f>'(1)'!A609</f>
        <v>43168</v>
      </c>
      <c r="B609">
        <v>2.7262</v>
      </c>
      <c r="C609">
        <v>2.8054000000000001</v>
      </c>
      <c r="D609">
        <v>2.6459000000000001</v>
      </c>
      <c r="E609">
        <v>2.8016000000000001</v>
      </c>
      <c r="F609" s="12">
        <v>0</v>
      </c>
      <c r="G609" s="12">
        <v>976330.92</v>
      </c>
    </row>
    <row r="610" spans="1:7">
      <c r="A610" s="9">
        <f>'(1)'!A610</f>
        <v>43171</v>
      </c>
      <c r="B610">
        <v>2.7997999999999998</v>
      </c>
      <c r="C610">
        <v>2.8586999999999998</v>
      </c>
      <c r="D610">
        <v>2.7565</v>
      </c>
      <c r="E610">
        <v>2.8359000000000001</v>
      </c>
      <c r="F610" s="12">
        <v>0</v>
      </c>
      <c r="G610" s="12">
        <v>972667.57</v>
      </c>
    </row>
    <row r="611" spans="1:7">
      <c r="A611" s="9">
        <f>'(1)'!A611</f>
        <v>43172</v>
      </c>
      <c r="B611">
        <v>2.8058999999999998</v>
      </c>
      <c r="C611">
        <v>2.8820999999999999</v>
      </c>
      <c r="D611">
        <v>2.8058999999999998</v>
      </c>
      <c r="E611">
        <v>2.8239999999999998</v>
      </c>
      <c r="F611" s="12">
        <v>0</v>
      </c>
      <c r="G611" s="12">
        <v>942953.69</v>
      </c>
    </row>
    <row r="612" spans="1:7">
      <c r="A612" s="9">
        <f>'(1)'!A612</f>
        <v>43173</v>
      </c>
      <c r="B612">
        <v>2.8239999999999998</v>
      </c>
      <c r="C612">
        <v>2.8620999999999999</v>
      </c>
      <c r="D612">
        <v>2.7842000000000002</v>
      </c>
      <c r="E612">
        <v>2.8512</v>
      </c>
      <c r="F612" s="12">
        <v>0</v>
      </c>
      <c r="G612" s="12">
        <v>965064.73</v>
      </c>
    </row>
    <row r="613" spans="1:7">
      <c r="A613" s="9">
        <f>'(1)'!A613</f>
        <v>43174</v>
      </c>
      <c r="B613">
        <v>2.8803000000000001</v>
      </c>
      <c r="C613">
        <v>2.8929999999999998</v>
      </c>
      <c r="D613">
        <v>2.8258000000000001</v>
      </c>
      <c r="E613">
        <v>2.8585000000000003</v>
      </c>
      <c r="F613" s="12">
        <v>0</v>
      </c>
      <c r="G613" s="12">
        <v>966502.78</v>
      </c>
    </row>
    <row r="614" spans="1:7">
      <c r="A614" s="9">
        <f>'(1)'!A614</f>
        <v>43175</v>
      </c>
      <c r="B614">
        <v>2.8512</v>
      </c>
      <c r="C614">
        <v>2.8585000000000003</v>
      </c>
      <c r="D614">
        <v>2.8204000000000002</v>
      </c>
      <c r="E614">
        <v>2.8294000000000001</v>
      </c>
      <c r="F614" s="12">
        <v>0</v>
      </c>
      <c r="G614" s="12">
        <v>971561.92</v>
      </c>
    </row>
    <row r="615" spans="1:7">
      <c r="A615" s="9">
        <f>'(1)'!A615</f>
        <v>43178</v>
      </c>
      <c r="B615">
        <v>2.8311999999999999</v>
      </c>
      <c r="C615">
        <v>2.9186000000000001</v>
      </c>
      <c r="D615">
        <v>2.8058999999999998</v>
      </c>
      <c r="E615">
        <v>2.9022000000000001</v>
      </c>
      <c r="F615" s="12">
        <v>0</v>
      </c>
      <c r="G615" s="12">
        <v>965312.1</v>
      </c>
    </row>
    <row r="616" spans="1:7">
      <c r="A616" s="9">
        <f>'(1)'!A616</f>
        <v>43179</v>
      </c>
      <c r="B616">
        <v>2.9058000000000002</v>
      </c>
      <c r="C616">
        <v>2.9424000000000001</v>
      </c>
      <c r="D616">
        <v>2.8803000000000001</v>
      </c>
      <c r="E616">
        <v>2.9095</v>
      </c>
      <c r="F616" s="12">
        <v>0</v>
      </c>
      <c r="G616" s="12">
        <v>975208.84</v>
      </c>
    </row>
    <row r="617" spans="1:7">
      <c r="A617" s="9">
        <f>'(1)'!A617</f>
        <v>43180</v>
      </c>
      <c r="B617">
        <v>2.9095</v>
      </c>
      <c r="C617">
        <v>2.9096000000000002</v>
      </c>
      <c r="D617">
        <v>2.8475999999999999</v>
      </c>
      <c r="E617">
        <v>2.8749000000000002</v>
      </c>
      <c r="F617" s="12">
        <v>0</v>
      </c>
      <c r="G617" s="12">
        <v>982421.82</v>
      </c>
    </row>
    <row r="618" spans="1:7">
      <c r="A618" s="9">
        <f>'(1)'!A618</f>
        <v>43181</v>
      </c>
      <c r="B618">
        <v>2.8749000000000002</v>
      </c>
      <c r="C618">
        <v>2.8749000000000002</v>
      </c>
      <c r="D618">
        <v>2.8749000000000002</v>
      </c>
      <c r="E618">
        <v>2.8749000000000002</v>
      </c>
      <c r="F618" s="12">
        <v>0</v>
      </c>
      <c r="G618" s="12">
        <v>982421.82</v>
      </c>
    </row>
    <row r="619" spans="1:7">
      <c r="A619" s="9">
        <f>'(1)'!A619</f>
        <v>43182</v>
      </c>
      <c r="B619">
        <v>2.8877000000000002</v>
      </c>
      <c r="C619">
        <v>2.9260999999999999</v>
      </c>
      <c r="D619">
        <v>2.8822999999999999</v>
      </c>
      <c r="E619">
        <v>2.8895999999999997</v>
      </c>
      <c r="F619" s="12">
        <v>0</v>
      </c>
      <c r="G619" s="12">
        <v>970533.62</v>
      </c>
    </row>
    <row r="620" spans="1:7">
      <c r="A620" s="9">
        <f>'(1)'!A620</f>
        <v>43185</v>
      </c>
      <c r="B620">
        <v>2.8895999999999997</v>
      </c>
      <c r="C620">
        <v>2.9537</v>
      </c>
      <c r="D620">
        <v>2.875</v>
      </c>
      <c r="E620">
        <v>2.95</v>
      </c>
      <c r="F620" s="12">
        <v>0</v>
      </c>
      <c r="G620" s="12">
        <v>954317.22</v>
      </c>
    </row>
    <row r="621" spans="1:7">
      <c r="A621" s="9">
        <f>'(1)'!A621</f>
        <v>43186</v>
      </c>
      <c r="B621">
        <v>2.9426999999999999</v>
      </c>
      <c r="C621">
        <v>2.9462999999999999</v>
      </c>
      <c r="D621">
        <v>2.9024000000000001</v>
      </c>
      <c r="E621">
        <v>2.9207000000000001</v>
      </c>
      <c r="F621" s="12">
        <v>0</v>
      </c>
      <c r="G621" s="12">
        <v>965499.01</v>
      </c>
    </row>
    <row r="622" spans="1:7">
      <c r="A622" s="9">
        <f>'(1)'!A622</f>
        <v>43187</v>
      </c>
      <c r="B622">
        <v>2.9243999999999999</v>
      </c>
      <c r="C622">
        <v>2.9354</v>
      </c>
      <c r="D622">
        <v>2.8586999999999998</v>
      </c>
      <c r="E622">
        <v>2.8660000000000001</v>
      </c>
      <c r="F622" s="12">
        <v>0</v>
      </c>
      <c r="G622" s="12">
        <v>980664.01</v>
      </c>
    </row>
    <row r="623" spans="1:7">
      <c r="A623" s="9">
        <f>'(1)'!A623</f>
        <v>43188</v>
      </c>
      <c r="B623">
        <v>2.8733</v>
      </c>
      <c r="C623">
        <v>2.8733</v>
      </c>
      <c r="D623">
        <v>2.8296000000000001</v>
      </c>
      <c r="E623">
        <v>2.8622999999999998</v>
      </c>
      <c r="F623" s="12">
        <v>0</v>
      </c>
      <c r="G623" s="12">
        <v>984265.16</v>
      </c>
    </row>
    <row r="624" spans="1:7">
      <c r="A624" s="9">
        <f>'(1)'!A624</f>
        <v>43192</v>
      </c>
      <c r="B624">
        <v>2.8605</v>
      </c>
      <c r="C624">
        <v>2.9226999999999999</v>
      </c>
      <c r="D624">
        <v>2.8460000000000001</v>
      </c>
      <c r="E624">
        <v>2.8933999999999997</v>
      </c>
      <c r="F624" s="12">
        <v>0</v>
      </c>
      <c r="G624" s="12">
        <v>961013.03</v>
      </c>
    </row>
    <row r="625" spans="1:7">
      <c r="A625" s="9">
        <f>'(1)'!A625</f>
        <v>43193</v>
      </c>
      <c r="B625">
        <v>2.8971</v>
      </c>
      <c r="C625">
        <v>2.9098999999999999</v>
      </c>
      <c r="D625">
        <v>2.8605999999999998</v>
      </c>
      <c r="E625">
        <v>2.8605999999999998</v>
      </c>
      <c r="F625" s="12">
        <v>0</v>
      </c>
      <c r="G625" s="12">
        <v>960985.03</v>
      </c>
    </row>
    <row r="626" spans="1:7">
      <c r="A626" s="9">
        <f>'(1)'!A626</f>
        <v>43194</v>
      </c>
      <c r="B626">
        <v>2.8624000000000001</v>
      </c>
      <c r="C626">
        <v>2.8733</v>
      </c>
      <c r="D626">
        <v>2.7932999999999999</v>
      </c>
      <c r="E626">
        <v>2.8077999999999999</v>
      </c>
      <c r="F626" s="12">
        <v>0</v>
      </c>
      <c r="G626" s="12">
        <v>958916</v>
      </c>
    </row>
    <row r="627" spans="1:7">
      <c r="A627" s="9">
        <f>'(1)'!A627</f>
        <v>43195</v>
      </c>
      <c r="B627">
        <v>2.8151000000000002</v>
      </c>
      <c r="C627">
        <v>2.8679000000000001</v>
      </c>
      <c r="D627">
        <v>2.7915000000000001</v>
      </c>
      <c r="E627">
        <v>2.8643000000000001</v>
      </c>
      <c r="F627" s="12">
        <v>0</v>
      </c>
      <c r="G627" s="12">
        <v>957060.2</v>
      </c>
    </row>
    <row r="628" spans="1:7">
      <c r="A628" s="9">
        <f>'(1)'!A628</f>
        <v>43196</v>
      </c>
      <c r="B628">
        <v>2.8460999999999999</v>
      </c>
      <c r="C628">
        <v>2.8936000000000002</v>
      </c>
      <c r="D628">
        <v>2.806</v>
      </c>
      <c r="E628">
        <v>2.8807999999999998</v>
      </c>
      <c r="F628" s="12">
        <v>0</v>
      </c>
      <c r="G628" s="12">
        <v>968408.15</v>
      </c>
    </row>
    <row r="629" spans="1:7">
      <c r="A629" s="9">
        <f>'(1)'!A629</f>
        <v>43199</v>
      </c>
      <c r="B629">
        <v>2.8788999999999998</v>
      </c>
      <c r="C629">
        <v>2.9045999999999998</v>
      </c>
      <c r="D629">
        <v>2.8552</v>
      </c>
      <c r="E629">
        <v>2.8862999999999999</v>
      </c>
      <c r="F629" s="12">
        <v>0</v>
      </c>
      <c r="G629" s="12">
        <v>973015.81</v>
      </c>
    </row>
    <row r="630" spans="1:7">
      <c r="A630" s="9">
        <f>'(1)'!A630</f>
        <v>43200</v>
      </c>
      <c r="B630">
        <v>2.8443000000000001</v>
      </c>
      <c r="C630">
        <v>2.8862999999999999</v>
      </c>
      <c r="D630">
        <v>2.8406000000000002</v>
      </c>
      <c r="E630">
        <v>2.8826999999999998</v>
      </c>
      <c r="F630" s="12">
        <v>0</v>
      </c>
      <c r="G630" s="12">
        <v>979081.63</v>
      </c>
    </row>
    <row r="631" spans="1:7">
      <c r="A631" s="9">
        <f>'(1)'!A631</f>
        <v>43201</v>
      </c>
      <c r="B631">
        <v>2.8826999999999998</v>
      </c>
      <c r="C631">
        <v>2.89</v>
      </c>
      <c r="D631">
        <v>2.8460999999999999</v>
      </c>
      <c r="E631">
        <v>2.8571</v>
      </c>
      <c r="F631" s="12">
        <v>0</v>
      </c>
      <c r="G631" s="12">
        <v>982473.6</v>
      </c>
    </row>
    <row r="632" spans="1:7">
      <c r="A632" s="9">
        <f>'(1)'!A632</f>
        <v>43202</v>
      </c>
      <c r="B632">
        <v>2.8679999999999999</v>
      </c>
      <c r="C632">
        <v>2.9121000000000001</v>
      </c>
      <c r="D632">
        <v>2.8645</v>
      </c>
      <c r="E632">
        <v>2.8938000000000001</v>
      </c>
      <c r="F632" s="12">
        <v>0</v>
      </c>
      <c r="G632" s="12">
        <v>988078.98</v>
      </c>
    </row>
    <row r="633" spans="1:7">
      <c r="A633" s="9">
        <f>'(1)'!A633</f>
        <v>43203</v>
      </c>
      <c r="B633">
        <v>2.9011</v>
      </c>
      <c r="C633">
        <v>2.9083999999999999</v>
      </c>
      <c r="D633">
        <v>2.8608000000000002</v>
      </c>
      <c r="E633">
        <v>2.8681000000000001</v>
      </c>
      <c r="F633" s="12">
        <v>0</v>
      </c>
      <c r="G633" s="12">
        <v>993045.47</v>
      </c>
    </row>
    <row r="634" spans="1:7">
      <c r="A634" s="9">
        <f>'(1)'!A634</f>
        <v>43206</v>
      </c>
      <c r="B634">
        <v>2.8717999999999999</v>
      </c>
      <c r="C634">
        <v>2.8810000000000002</v>
      </c>
      <c r="D634">
        <v>2.8279999999999998</v>
      </c>
      <c r="E634">
        <v>2.8426</v>
      </c>
      <c r="F634" s="12">
        <v>0</v>
      </c>
      <c r="G634" s="12">
        <v>994073.49</v>
      </c>
    </row>
    <row r="635" spans="1:7">
      <c r="A635" s="9">
        <f>'(1)'!A635</f>
        <v>43207</v>
      </c>
      <c r="B635">
        <v>2.8407</v>
      </c>
      <c r="C635">
        <v>2.8553999999999999</v>
      </c>
      <c r="D635">
        <v>2.7988</v>
      </c>
      <c r="E635">
        <v>2.8170000000000002</v>
      </c>
      <c r="F635" s="12">
        <v>0</v>
      </c>
      <c r="G635" s="12">
        <v>994556.32</v>
      </c>
    </row>
    <row r="636" spans="1:7">
      <c r="A636" s="9">
        <f>'(1)'!A636</f>
        <v>43208</v>
      </c>
      <c r="B636">
        <v>2.8151999999999999</v>
      </c>
      <c r="C636">
        <v>2.8334999999999999</v>
      </c>
      <c r="D636">
        <v>2.7951999999999999</v>
      </c>
      <c r="E636">
        <v>2.8279999999999998</v>
      </c>
      <c r="F636" s="12">
        <v>0</v>
      </c>
      <c r="G636" s="12">
        <v>993157.49</v>
      </c>
    </row>
    <row r="637" spans="1:7">
      <c r="A637" s="9">
        <f>'(1)'!A637</f>
        <v>43209</v>
      </c>
      <c r="B637">
        <v>2.8298000000000001</v>
      </c>
      <c r="C637">
        <v>2.8573</v>
      </c>
      <c r="D637">
        <v>2.8079999999999998</v>
      </c>
      <c r="E637">
        <v>2.8445</v>
      </c>
      <c r="F637" s="12">
        <v>0</v>
      </c>
      <c r="G637" s="12">
        <v>999176.7</v>
      </c>
    </row>
    <row r="638" spans="1:7">
      <c r="A638" s="9">
        <f>'(1)'!A638</f>
        <v>43210</v>
      </c>
      <c r="B638">
        <v>2.8536000000000001</v>
      </c>
      <c r="C638">
        <v>2.8774999999999999</v>
      </c>
      <c r="D638">
        <v>2.8317000000000001</v>
      </c>
      <c r="E638">
        <v>2.8555000000000001</v>
      </c>
      <c r="F638" s="12">
        <v>0</v>
      </c>
      <c r="G638" s="12">
        <v>994322.31</v>
      </c>
    </row>
    <row r="639" spans="1:7">
      <c r="A639" s="9">
        <f>'(1)'!A639</f>
        <v>43213</v>
      </c>
      <c r="B639">
        <v>2.8517999999999999</v>
      </c>
      <c r="C639">
        <v>2.8996</v>
      </c>
      <c r="D639">
        <v>2.85</v>
      </c>
      <c r="E639">
        <v>2.8959000000000001</v>
      </c>
      <c r="F639" s="12">
        <v>0</v>
      </c>
      <c r="G639" s="12">
        <v>991522.83</v>
      </c>
    </row>
    <row r="640" spans="1:7">
      <c r="A640" s="9">
        <f>'(1)'!A640</f>
        <v>43214</v>
      </c>
      <c r="B640">
        <v>2.883</v>
      </c>
      <c r="C640">
        <v>2.9346000000000001</v>
      </c>
      <c r="D640">
        <v>2.8702000000000001</v>
      </c>
      <c r="E640">
        <v>2.883</v>
      </c>
      <c r="F640" s="12">
        <v>0</v>
      </c>
      <c r="G640" s="12">
        <v>983787.34</v>
      </c>
    </row>
    <row r="641" spans="1:7">
      <c r="A641" s="9">
        <f>'(1)'!A641</f>
        <v>43215</v>
      </c>
      <c r="B641">
        <v>2.8811999999999998</v>
      </c>
      <c r="C641">
        <v>2.8867000000000003</v>
      </c>
      <c r="D641">
        <v>2.7970999999999999</v>
      </c>
      <c r="E641">
        <v>2.8243999999999998</v>
      </c>
      <c r="F641" s="12">
        <v>0</v>
      </c>
      <c r="G641" s="12">
        <v>979565.7</v>
      </c>
    </row>
    <row r="642" spans="1:7">
      <c r="A642" s="9">
        <f>'(1)'!A642</f>
        <v>43216</v>
      </c>
      <c r="B642">
        <v>2.8062</v>
      </c>
      <c r="C642">
        <v>2.8500999999999999</v>
      </c>
      <c r="D642">
        <v>2.7898000000000001</v>
      </c>
      <c r="E642">
        <v>2.8134999999999999</v>
      </c>
      <c r="F642" s="12">
        <v>0</v>
      </c>
      <c r="G642" s="12">
        <v>963526.09</v>
      </c>
    </row>
    <row r="643" spans="1:7">
      <c r="A643" s="9">
        <f>'(1)'!A643</f>
        <v>43217</v>
      </c>
      <c r="B643">
        <v>2.819</v>
      </c>
      <c r="C643">
        <v>2.8538000000000001</v>
      </c>
      <c r="D643">
        <v>2.8134999999999999</v>
      </c>
      <c r="E643">
        <v>2.8519999999999999</v>
      </c>
      <c r="F643" s="12">
        <v>0</v>
      </c>
      <c r="G643" s="12">
        <v>975569.5</v>
      </c>
    </row>
    <row r="644" spans="1:7">
      <c r="A644" s="9">
        <f>'(1)'!A644</f>
        <v>43220</v>
      </c>
      <c r="B644">
        <v>2.8519999999999999</v>
      </c>
      <c r="C644">
        <v>2.8574999999999999</v>
      </c>
      <c r="D644">
        <v>2.7679999999999998</v>
      </c>
      <c r="E644">
        <v>2.7753000000000001</v>
      </c>
      <c r="F644" s="12">
        <v>0</v>
      </c>
      <c r="G644" s="12">
        <v>977485.47</v>
      </c>
    </row>
    <row r="645" spans="1:7">
      <c r="A645" s="9">
        <f>'(1)'!A645</f>
        <v>43221</v>
      </c>
      <c r="B645">
        <v>2.7770999999999999</v>
      </c>
      <c r="C645">
        <v>2.7880000000000003</v>
      </c>
      <c r="D645">
        <v>2.7425000000000002</v>
      </c>
      <c r="E645">
        <v>2.7806999999999999</v>
      </c>
      <c r="F645" s="12">
        <v>0</v>
      </c>
      <c r="G645" s="12">
        <v>996656.82</v>
      </c>
    </row>
    <row r="646" spans="1:7">
      <c r="A646" s="9">
        <f>'(1)'!A646</f>
        <v>43222</v>
      </c>
      <c r="B646">
        <v>2.7824999999999998</v>
      </c>
      <c r="C646">
        <v>2.7898000000000001</v>
      </c>
      <c r="D646">
        <v>2.7370999999999999</v>
      </c>
      <c r="E646">
        <v>2.7389000000000001</v>
      </c>
      <c r="F646" s="12">
        <v>0</v>
      </c>
      <c r="G646" s="12">
        <v>993660.41</v>
      </c>
    </row>
    <row r="647" spans="1:7">
      <c r="A647" s="9">
        <f>'(1)'!A647</f>
        <v>43223</v>
      </c>
      <c r="B647">
        <v>2.7389000000000001</v>
      </c>
      <c r="C647">
        <v>2.7389000000000001</v>
      </c>
      <c r="D647">
        <v>2.7389000000000001</v>
      </c>
      <c r="E647">
        <v>2.7389000000000001</v>
      </c>
      <c r="F647" s="12">
        <v>0</v>
      </c>
      <c r="G647" s="12">
        <v>993660.41</v>
      </c>
    </row>
    <row r="648" spans="1:7">
      <c r="A648" s="9">
        <f>'(1)'!A648</f>
        <v>43224</v>
      </c>
      <c r="B648">
        <v>2.7589000000000001</v>
      </c>
      <c r="C648">
        <v>2.7715999999999998</v>
      </c>
      <c r="D648">
        <v>2.7153</v>
      </c>
      <c r="E648">
        <v>2.7298</v>
      </c>
      <c r="F648" s="12">
        <v>0</v>
      </c>
      <c r="G648" s="12">
        <v>980246.54</v>
      </c>
    </row>
    <row r="649" spans="1:7">
      <c r="A649" s="9">
        <f>'(1)'!A649</f>
        <v>43227</v>
      </c>
      <c r="B649">
        <v>2.7370999999999999</v>
      </c>
      <c r="C649">
        <v>2.7881</v>
      </c>
      <c r="D649">
        <v>2.7334000000000001</v>
      </c>
      <c r="E649">
        <v>2.7753000000000001</v>
      </c>
      <c r="F649" s="12">
        <v>0</v>
      </c>
      <c r="G649" s="12">
        <v>987152.45</v>
      </c>
    </row>
    <row r="650" spans="1:7">
      <c r="A650" s="9">
        <f>'(1)'!A650</f>
        <v>43228</v>
      </c>
      <c r="B650">
        <v>2.7734999999999999</v>
      </c>
      <c r="C650">
        <v>2.8082000000000003</v>
      </c>
      <c r="D650">
        <v>2.7461000000000002</v>
      </c>
      <c r="E650">
        <v>2.8026999999999997</v>
      </c>
      <c r="F650" s="12">
        <v>0</v>
      </c>
      <c r="G650" s="12">
        <v>997930.89</v>
      </c>
    </row>
    <row r="651" spans="1:7">
      <c r="A651" s="9">
        <f>'(1)'!A651</f>
        <v>43229</v>
      </c>
      <c r="B651">
        <v>2.8063000000000002</v>
      </c>
      <c r="C651">
        <v>2.8357000000000001</v>
      </c>
      <c r="D651">
        <v>2.8026999999999997</v>
      </c>
      <c r="E651">
        <v>2.8319999999999999</v>
      </c>
      <c r="F651" s="12">
        <v>0</v>
      </c>
      <c r="G651" s="12">
        <v>997334.58</v>
      </c>
    </row>
    <row r="652" spans="1:7">
      <c r="A652" s="9">
        <f>'(1)'!A652</f>
        <v>43230</v>
      </c>
      <c r="B652">
        <v>2.8136999999999999</v>
      </c>
      <c r="C652">
        <v>2.8284000000000002</v>
      </c>
      <c r="D652">
        <v>2.7679999999999998</v>
      </c>
      <c r="E652">
        <v>2.7734999999999999</v>
      </c>
      <c r="F652" s="12">
        <v>0</v>
      </c>
      <c r="G652" s="12">
        <v>989410.45</v>
      </c>
    </row>
    <row r="653" spans="1:7">
      <c r="A653" s="9">
        <f>'(1)'!A653</f>
        <v>43231</v>
      </c>
      <c r="B653">
        <v>2.7843999999999998</v>
      </c>
      <c r="C653">
        <v>2.8101000000000003</v>
      </c>
      <c r="D653">
        <v>2.7698</v>
      </c>
      <c r="E653">
        <v>2.7789999999999999</v>
      </c>
      <c r="F653" s="12">
        <v>0</v>
      </c>
      <c r="G653" s="12">
        <v>987216.91</v>
      </c>
    </row>
    <row r="654" spans="1:7">
      <c r="A654" s="9">
        <f>'(1)'!A654</f>
        <v>43234</v>
      </c>
      <c r="B654">
        <v>2.7826</v>
      </c>
      <c r="C654">
        <v>2.8101000000000003</v>
      </c>
      <c r="D654">
        <v>2.7770999999999999</v>
      </c>
      <c r="E654">
        <v>2.8008999999999999</v>
      </c>
      <c r="F654" s="12">
        <v>0</v>
      </c>
      <c r="G654" s="12">
        <v>983494.64</v>
      </c>
    </row>
    <row r="655" spans="1:7">
      <c r="A655" s="9">
        <f>'(1)'!A655</f>
        <v>43235</v>
      </c>
      <c r="B655">
        <v>2.8008999999999999</v>
      </c>
      <c r="C655">
        <v>2.8026999999999997</v>
      </c>
      <c r="D655">
        <v>2.7534000000000001</v>
      </c>
      <c r="E655">
        <v>2.7808000000000002</v>
      </c>
      <c r="F655" s="12">
        <v>0</v>
      </c>
      <c r="G655" s="12">
        <v>986073.45</v>
      </c>
    </row>
    <row r="656" spans="1:7">
      <c r="A656" s="9">
        <f>'(1)'!A656</f>
        <v>43236</v>
      </c>
      <c r="B656">
        <v>2.7789999999999999</v>
      </c>
      <c r="C656">
        <v>2.8412999999999999</v>
      </c>
      <c r="D656">
        <v>2.7698</v>
      </c>
      <c r="E656">
        <v>2.8357999999999999</v>
      </c>
      <c r="F656" s="12">
        <v>0</v>
      </c>
      <c r="G656" s="12">
        <v>975199.29</v>
      </c>
    </row>
    <row r="657" spans="1:7">
      <c r="A657" s="9">
        <f>'(1)'!A657</f>
        <v>43237</v>
      </c>
      <c r="B657">
        <v>2.8228999999999997</v>
      </c>
      <c r="C657">
        <v>2.8468999999999998</v>
      </c>
      <c r="D657">
        <v>2.8138000000000001</v>
      </c>
      <c r="E657">
        <v>2.8266999999999998</v>
      </c>
      <c r="F657" s="12">
        <v>0</v>
      </c>
      <c r="G657" s="12">
        <v>980517.17</v>
      </c>
    </row>
    <row r="658" spans="1:7">
      <c r="A658" s="9">
        <f>'(1)'!A658</f>
        <v>43238</v>
      </c>
      <c r="B658">
        <v>2.8414000000000001</v>
      </c>
      <c r="C658">
        <v>2.8635000000000002</v>
      </c>
      <c r="D658">
        <v>2.823</v>
      </c>
      <c r="E658">
        <v>2.8266999999999998</v>
      </c>
      <c r="F658" s="12">
        <v>0</v>
      </c>
      <c r="G658" s="12">
        <v>986278.61</v>
      </c>
    </row>
    <row r="659" spans="1:7">
      <c r="A659" s="9">
        <f>'(1)'!A659</f>
        <v>43241</v>
      </c>
      <c r="B659">
        <v>2.8285</v>
      </c>
      <c r="C659">
        <v>2.8451</v>
      </c>
      <c r="D659">
        <v>2.8120000000000003</v>
      </c>
      <c r="E659">
        <v>2.8285</v>
      </c>
      <c r="F659" s="12">
        <v>0</v>
      </c>
      <c r="G659" s="12">
        <v>998281.6</v>
      </c>
    </row>
    <row r="660" spans="1:7">
      <c r="A660" s="9">
        <f>'(1)'!A660</f>
        <v>43242</v>
      </c>
      <c r="B660">
        <v>2.8247999999999998</v>
      </c>
      <c r="C660">
        <v>2.8746</v>
      </c>
      <c r="D660">
        <v>2.8212000000000002</v>
      </c>
      <c r="E660">
        <v>2.8727999999999998</v>
      </c>
      <c r="F660" s="12">
        <v>0</v>
      </c>
      <c r="G660" s="12">
        <v>996425.66</v>
      </c>
    </row>
    <row r="661" spans="1:7">
      <c r="A661" s="9">
        <f>'(1)'!A661</f>
        <v>43243</v>
      </c>
      <c r="B661">
        <v>2.8727999999999998</v>
      </c>
      <c r="C661">
        <v>2.9321000000000002</v>
      </c>
      <c r="D661">
        <v>2.8599000000000001</v>
      </c>
      <c r="E661">
        <v>2.9098000000000002</v>
      </c>
      <c r="F661" s="12">
        <v>0</v>
      </c>
      <c r="G661" s="12">
        <v>981224.34</v>
      </c>
    </row>
    <row r="662" spans="1:7">
      <c r="A662" s="9">
        <f>'(1)'!A662</f>
        <v>43244</v>
      </c>
      <c r="B662">
        <v>2.9135</v>
      </c>
      <c r="C662">
        <v>2.9601999999999999</v>
      </c>
      <c r="D662">
        <v>2.9024999999999999</v>
      </c>
      <c r="E662">
        <v>2.9601999999999999</v>
      </c>
      <c r="F662" s="12">
        <v>0</v>
      </c>
      <c r="G662" s="12">
        <v>972566.58</v>
      </c>
    </row>
    <row r="663" spans="1:7">
      <c r="A663" s="9">
        <f>'(1)'!A663</f>
        <v>43245</v>
      </c>
      <c r="B663">
        <v>2.9657999999999998</v>
      </c>
      <c r="C663">
        <v>2.9957000000000003</v>
      </c>
      <c r="D663">
        <v>2.9601999999999999</v>
      </c>
      <c r="E663">
        <v>2.9752000000000001</v>
      </c>
      <c r="F663" s="12">
        <v>0</v>
      </c>
      <c r="G663" s="12">
        <v>973043.92</v>
      </c>
    </row>
    <row r="664" spans="1:7">
      <c r="A664" s="9">
        <f>'(1)'!A664</f>
        <v>43249</v>
      </c>
      <c r="B664">
        <v>2.9752000000000001</v>
      </c>
      <c r="C664">
        <v>3.0013999999999998</v>
      </c>
      <c r="D664">
        <v>2.9546999999999999</v>
      </c>
      <c r="E664">
        <v>2.9995000000000003</v>
      </c>
      <c r="F664" s="12">
        <v>0</v>
      </c>
      <c r="G664" s="12">
        <v>976241</v>
      </c>
    </row>
    <row r="665" spans="1:7">
      <c r="A665" s="9">
        <f>'(1)'!A665</f>
        <v>43250</v>
      </c>
      <c r="B665">
        <v>2.9939</v>
      </c>
      <c r="C665">
        <v>3.0333999999999999</v>
      </c>
      <c r="D665">
        <v>2.9882999999999997</v>
      </c>
      <c r="E665">
        <v>3.0259</v>
      </c>
      <c r="F665" s="12">
        <v>0</v>
      </c>
      <c r="G665" s="12">
        <v>974820.25</v>
      </c>
    </row>
    <row r="666" spans="1:7">
      <c r="A666" s="9">
        <f>'(1)'!A666</f>
        <v>43251</v>
      </c>
      <c r="B666">
        <v>3.0202</v>
      </c>
      <c r="C666">
        <v>3.0314999999999999</v>
      </c>
      <c r="D666">
        <v>2.9790999999999999</v>
      </c>
      <c r="E666">
        <v>2.9809000000000001</v>
      </c>
      <c r="F666" s="12">
        <v>0</v>
      </c>
      <c r="G666" s="12">
        <v>986928.15</v>
      </c>
    </row>
    <row r="667" spans="1:7">
      <c r="A667" s="9">
        <f>'(1)'!A667</f>
        <v>43252</v>
      </c>
      <c r="B667">
        <v>2.9828000000000001</v>
      </c>
      <c r="C667">
        <v>2.9847000000000001</v>
      </c>
      <c r="D667">
        <v>2.9531000000000001</v>
      </c>
      <c r="E667">
        <v>2.9567999999999999</v>
      </c>
      <c r="F667" s="12">
        <v>0</v>
      </c>
      <c r="G667" s="12">
        <v>1000614.63</v>
      </c>
    </row>
    <row r="668" spans="1:7">
      <c r="A668" s="9">
        <f>'(1)'!A668</f>
        <v>43255</v>
      </c>
      <c r="B668">
        <v>2.9586999999999999</v>
      </c>
      <c r="C668">
        <v>2.9699</v>
      </c>
      <c r="D668">
        <v>2.9325999999999999</v>
      </c>
      <c r="E668">
        <v>2.9531000000000001</v>
      </c>
      <c r="F668" s="12">
        <v>0</v>
      </c>
      <c r="G668" s="12">
        <v>997343.47</v>
      </c>
    </row>
    <row r="669" spans="1:7">
      <c r="A669" s="9">
        <f>'(1)'!A669</f>
        <v>43256</v>
      </c>
      <c r="B669">
        <v>2.9586999999999999</v>
      </c>
      <c r="C669">
        <v>2.9775</v>
      </c>
      <c r="D669">
        <v>2.9476</v>
      </c>
      <c r="E669">
        <v>2.9643999999999999</v>
      </c>
      <c r="F669" s="12">
        <v>0</v>
      </c>
      <c r="G669" s="12">
        <v>1004168.67</v>
      </c>
    </row>
    <row r="670" spans="1:7">
      <c r="A670" s="9">
        <f>'(1)'!A670</f>
        <v>43257</v>
      </c>
      <c r="B670">
        <v>2.9661999999999997</v>
      </c>
      <c r="C670">
        <v>2.9943999999999997</v>
      </c>
      <c r="D670">
        <v>2.9550999999999998</v>
      </c>
      <c r="E670">
        <v>2.9662999999999999</v>
      </c>
      <c r="F670" s="12">
        <v>0</v>
      </c>
      <c r="G670" s="12">
        <v>1001359.94</v>
      </c>
    </row>
    <row r="671" spans="1:7">
      <c r="A671" s="9">
        <f>'(1)'!A671</f>
        <v>43258</v>
      </c>
      <c r="B671">
        <v>2.9645000000000001</v>
      </c>
      <c r="C671">
        <v>2.9756999999999998</v>
      </c>
      <c r="D671">
        <v>2.9253</v>
      </c>
      <c r="E671">
        <v>2.9458000000000002</v>
      </c>
      <c r="F671" s="12">
        <v>0</v>
      </c>
      <c r="G671" s="12">
        <v>1002370.08</v>
      </c>
    </row>
    <row r="672" spans="1:7">
      <c r="A672" s="9">
        <f>'(1)'!A672</f>
        <v>43259</v>
      </c>
      <c r="B672">
        <v>2.9459</v>
      </c>
      <c r="C672">
        <v>2.9628000000000001</v>
      </c>
      <c r="D672">
        <v>2.9085999999999999</v>
      </c>
      <c r="E672">
        <v>2.9497</v>
      </c>
      <c r="F672" s="12">
        <v>0</v>
      </c>
      <c r="G672" s="12">
        <v>1012320.18</v>
      </c>
    </row>
    <row r="673" spans="1:7">
      <c r="A673" s="9">
        <f>'(1)'!A673</f>
        <v>43262</v>
      </c>
      <c r="B673">
        <v>2.9515000000000002</v>
      </c>
      <c r="C673">
        <v>2.9590999999999998</v>
      </c>
      <c r="D673">
        <v>2.9348000000000001</v>
      </c>
      <c r="E673">
        <v>2.9497</v>
      </c>
      <c r="F673" s="12">
        <v>0</v>
      </c>
      <c r="G673" s="12">
        <v>1017815.55</v>
      </c>
    </row>
    <row r="674" spans="1:7">
      <c r="A674" s="9">
        <f>'(1)'!A674</f>
        <v>43263</v>
      </c>
      <c r="B674">
        <v>2.9478</v>
      </c>
      <c r="C674">
        <v>2.9854000000000003</v>
      </c>
      <c r="D674">
        <v>2.9422999999999999</v>
      </c>
      <c r="E674">
        <v>2.976</v>
      </c>
      <c r="F674" s="12">
        <v>0</v>
      </c>
      <c r="G674" s="12">
        <v>1011907.9</v>
      </c>
    </row>
    <row r="675" spans="1:7">
      <c r="A675" s="9">
        <f>'(1)'!A675</f>
        <v>43264</v>
      </c>
      <c r="B675">
        <v>2.9722</v>
      </c>
      <c r="C675">
        <v>3.0116999999999998</v>
      </c>
      <c r="D675">
        <v>2.9722</v>
      </c>
      <c r="E675">
        <v>3.0042</v>
      </c>
      <c r="F675" s="12">
        <v>0</v>
      </c>
      <c r="G675" s="12">
        <v>1019280.72</v>
      </c>
    </row>
    <row r="676" spans="1:7">
      <c r="A676" s="9">
        <f>'(1)'!A676</f>
        <v>43265</v>
      </c>
      <c r="B676">
        <v>2.9933000000000001</v>
      </c>
      <c r="C676">
        <v>2.9933000000000001</v>
      </c>
      <c r="D676">
        <v>2.9422000000000001</v>
      </c>
      <c r="E676">
        <v>2.9622000000000002</v>
      </c>
      <c r="F676" s="12">
        <v>0</v>
      </c>
      <c r="G676" s="12">
        <v>1027435.9</v>
      </c>
    </row>
    <row r="677" spans="1:7">
      <c r="A677" s="9">
        <f>'(1)'!A677</f>
        <v>43266</v>
      </c>
      <c r="B677">
        <v>2.964</v>
      </c>
      <c r="C677">
        <v>2.9805000000000001</v>
      </c>
      <c r="D677">
        <v>2.9458000000000002</v>
      </c>
      <c r="E677">
        <v>2.9695</v>
      </c>
      <c r="F677" s="12">
        <v>0</v>
      </c>
      <c r="G677" s="12">
        <v>1023290.06</v>
      </c>
    </row>
    <row r="678" spans="1:7">
      <c r="A678" s="9">
        <f>'(1)'!A678</f>
        <v>43269</v>
      </c>
      <c r="B678">
        <v>2.9731999999999998</v>
      </c>
      <c r="C678">
        <v>3.0043000000000002</v>
      </c>
      <c r="D678">
        <v>2.9567000000000001</v>
      </c>
      <c r="E678">
        <v>3.0024000000000002</v>
      </c>
      <c r="F678" s="12">
        <v>0</v>
      </c>
      <c r="G678" s="12">
        <v>1014622.79</v>
      </c>
    </row>
    <row r="679" spans="1:7">
      <c r="A679" s="9">
        <f>'(1)'!A679</f>
        <v>43270</v>
      </c>
      <c r="B679">
        <v>3.0005999999999999</v>
      </c>
      <c r="C679">
        <v>3.0926</v>
      </c>
      <c r="D679">
        <v>2.9950999999999999</v>
      </c>
      <c r="E679">
        <v>3.0722999999999998</v>
      </c>
      <c r="F679" s="12">
        <v>0</v>
      </c>
      <c r="G679" s="12">
        <v>998077.43999999994</v>
      </c>
    </row>
    <row r="680" spans="1:7">
      <c r="A680" s="9">
        <f>'(1)'!A680</f>
        <v>43271</v>
      </c>
      <c r="B680">
        <v>3.0668000000000002</v>
      </c>
      <c r="C680">
        <v>3.1019000000000001</v>
      </c>
      <c r="D680">
        <v>3.0558000000000001</v>
      </c>
      <c r="E680">
        <v>3.0964</v>
      </c>
      <c r="F680" s="12">
        <v>0</v>
      </c>
      <c r="G680" s="12">
        <v>994961.55</v>
      </c>
    </row>
    <row r="681" spans="1:7">
      <c r="A681" s="9">
        <f>'(1)'!A681</f>
        <v>43272</v>
      </c>
      <c r="B681">
        <v>3.0945</v>
      </c>
      <c r="C681">
        <v>3.1204999999999998</v>
      </c>
      <c r="D681">
        <v>3.0853000000000002</v>
      </c>
      <c r="E681">
        <v>3.1112000000000002</v>
      </c>
      <c r="F681" s="12">
        <v>0</v>
      </c>
      <c r="G681" s="12">
        <v>990120.79</v>
      </c>
    </row>
    <row r="682" spans="1:7">
      <c r="A682" s="9">
        <f>'(1)'!A682</f>
        <v>43273</v>
      </c>
      <c r="B682">
        <v>3.1149</v>
      </c>
      <c r="C682">
        <v>3.1261000000000001</v>
      </c>
      <c r="D682">
        <v>3.0558999999999998</v>
      </c>
      <c r="E682">
        <v>3.0558999999999998</v>
      </c>
      <c r="F682" s="12">
        <v>0</v>
      </c>
      <c r="G682" s="12">
        <v>991530.44</v>
      </c>
    </row>
    <row r="683" spans="1:7">
      <c r="A683" s="9">
        <f>'(1)'!A683</f>
        <v>43276</v>
      </c>
      <c r="B683">
        <v>3.0762</v>
      </c>
      <c r="C683">
        <v>3.0817999999999999</v>
      </c>
      <c r="D683">
        <v>3.0522999999999998</v>
      </c>
      <c r="E683">
        <v>3.0596000000000001</v>
      </c>
      <c r="F683" s="12">
        <v>0</v>
      </c>
      <c r="G683" s="12">
        <v>1002230.59</v>
      </c>
    </row>
    <row r="684" spans="1:7">
      <c r="A684" s="9">
        <f>'(1)'!A684</f>
        <v>43277</v>
      </c>
      <c r="B684">
        <v>3.0558999999999998</v>
      </c>
      <c r="C684">
        <v>3.0781000000000001</v>
      </c>
      <c r="D684">
        <v>3.0486</v>
      </c>
      <c r="E684">
        <v>3.0596999999999999</v>
      </c>
      <c r="F684" s="12">
        <v>0</v>
      </c>
      <c r="G684" s="12">
        <v>1003211.67</v>
      </c>
    </row>
    <row r="685" spans="1:7">
      <c r="A685" s="9">
        <f>'(1)'!A685</f>
        <v>43278</v>
      </c>
      <c r="B685">
        <v>3.056</v>
      </c>
      <c r="C685">
        <v>3.0634000000000001</v>
      </c>
      <c r="D685">
        <v>2.988</v>
      </c>
      <c r="E685">
        <v>2.9935</v>
      </c>
      <c r="F685" s="12">
        <v>0</v>
      </c>
      <c r="G685" s="12">
        <v>1012985.68</v>
      </c>
    </row>
    <row r="686" spans="1:7">
      <c r="A686" s="9">
        <f>'(1)'!A686</f>
        <v>43279</v>
      </c>
      <c r="B686">
        <v>2.9935</v>
      </c>
      <c r="C686">
        <v>3.0118</v>
      </c>
      <c r="D686">
        <v>2.9531999999999998</v>
      </c>
      <c r="E686">
        <v>2.9769999999999999</v>
      </c>
      <c r="F686" s="12">
        <v>0</v>
      </c>
      <c r="G686" s="12">
        <v>1010604.33</v>
      </c>
    </row>
    <row r="687" spans="1:7">
      <c r="A687" s="9">
        <f>'(1)'!A687</f>
        <v>43280</v>
      </c>
      <c r="B687">
        <v>2.9733000000000001</v>
      </c>
      <c r="C687">
        <v>2.9935</v>
      </c>
      <c r="D687">
        <v>2.9203999999999999</v>
      </c>
      <c r="E687">
        <v>2.9313000000000002</v>
      </c>
      <c r="F687" s="12">
        <v>0</v>
      </c>
      <c r="G687" s="12">
        <v>1015042.42</v>
      </c>
    </row>
    <row r="688" spans="1:7">
      <c r="A688" s="9">
        <f>'(1)'!A688</f>
        <v>43283</v>
      </c>
      <c r="B688">
        <v>2.9313000000000002</v>
      </c>
      <c r="C688">
        <v>2.9313000000000002</v>
      </c>
      <c r="D688">
        <v>2.9313000000000002</v>
      </c>
      <c r="E688">
        <v>2.9313000000000002</v>
      </c>
      <c r="F688" s="12">
        <v>0</v>
      </c>
      <c r="G688" s="12">
        <v>1015042.42</v>
      </c>
    </row>
    <row r="689" spans="1:7">
      <c r="A689" s="9">
        <f>'(1)'!A689</f>
        <v>43284</v>
      </c>
      <c r="B689">
        <v>2.8967000000000001</v>
      </c>
      <c r="C689">
        <v>2.9058000000000002</v>
      </c>
      <c r="D689">
        <v>2.7576000000000001</v>
      </c>
      <c r="E689">
        <v>2.7810000000000001</v>
      </c>
      <c r="F689" s="12">
        <v>0</v>
      </c>
      <c r="G689" s="12">
        <v>1019332.12</v>
      </c>
    </row>
    <row r="690" spans="1:7">
      <c r="A690" s="9">
        <f>'(1)'!A690</f>
        <v>43286</v>
      </c>
      <c r="B690">
        <v>2.7593999999999999</v>
      </c>
      <c r="C690">
        <v>2.8839999999999999</v>
      </c>
      <c r="D690">
        <v>2.7593999999999999</v>
      </c>
      <c r="E690">
        <v>2.855</v>
      </c>
      <c r="F690" s="12">
        <v>0</v>
      </c>
      <c r="G690" s="12">
        <v>1033360.02</v>
      </c>
    </row>
    <row r="691" spans="1:7">
      <c r="A691" s="9">
        <f>'(1)'!A691</f>
        <v>43287</v>
      </c>
      <c r="B691">
        <v>2.8458999999999999</v>
      </c>
      <c r="C691">
        <v>2.8839999999999999</v>
      </c>
      <c r="D691">
        <v>2.8205999999999998</v>
      </c>
      <c r="E691">
        <v>2.8586</v>
      </c>
      <c r="F691" s="12">
        <v>0</v>
      </c>
      <c r="G691" s="12">
        <v>1029996.76</v>
      </c>
    </row>
    <row r="692" spans="1:7">
      <c r="A692" s="9">
        <f>'(1)'!A692</f>
        <v>43290</v>
      </c>
      <c r="B692">
        <v>2.8586</v>
      </c>
      <c r="C692">
        <v>2.9222000000000001</v>
      </c>
      <c r="D692">
        <v>2.8567999999999998</v>
      </c>
      <c r="E692">
        <v>2.9022000000000001</v>
      </c>
      <c r="F692" s="12">
        <v>0</v>
      </c>
      <c r="G692" s="12">
        <v>1034364.61</v>
      </c>
    </row>
    <row r="693" spans="1:7">
      <c r="A693" s="9">
        <f>'(1)'!A693</f>
        <v>43291</v>
      </c>
      <c r="B693">
        <v>2.9039999999999999</v>
      </c>
      <c r="C693">
        <v>2.9441999999999999</v>
      </c>
      <c r="D693">
        <v>2.9003999999999999</v>
      </c>
      <c r="E693">
        <v>2.9424000000000001</v>
      </c>
      <c r="F693" s="12">
        <v>0</v>
      </c>
      <c r="G693" s="12">
        <v>1043782.02</v>
      </c>
    </row>
    <row r="694" spans="1:7">
      <c r="A694" s="9"/>
      <c r="B694">
        <v>2.9386999999999999</v>
      </c>
      <c r="C694">
        <v>2.9405000000000001</v>
      </c>
      <c r="D694">
        <v>2.8984999999999999</v>
      </c>
      <c r="E694">
        <v>2.9276999999999997</v>
      </c>
      <c r="F694" s="12">
        <v>0</v>
      </c>
      <c r="G694" s="12">
        <v>1039539.83</v>
      </c>
    </row>
    <row r="695" spans="1:7">
      <c r="A695" s="9"/>
      <c r="B695">
        <v>2.9276999999999997</v>
      </c>
      <c r="C695">
        <v>2.9790999999999999</v>
      </c>
      <c r="D695">
        <v>2.9241000000000001</v>
      </c>
      <c r="E695">
        <v>2.9717000000000002</v>
      </c>
      <c r="F695" s="12">
        <v>0</v>
      </c>
      <c r="G695" s="12">
        <v>1042367.98</v>
      </c>
    </row>
    <row r="696" spans="1:7">
      <c r="A696" s="9"/>
      <c r="B696">
        <v>2.9736000000000002</v>
      </c>
      <c r="C696">
        <v>2.992</v>
      </c>
      <c r="D696">
        <v>2.8839999999999999</v>
      </c>
      <c r="E696">
        <v>2.9203999999999999</v>
      </c>
      <c r="F696" s="12">
        <v>0</v>
      </c>
      <c r="G696" s="12">
        <v>1041779.84</v>
      </c>
    </row>
    <row r="697" spans="1:7">
      <c r="A697" s="9"/>
      <c r="B697">
        <v>2.9386999999999999</v>
      </c>
      <c r="C697">
        <v>2.9478999999999997</v>
      </c>
      <c r="D697">
        <v>2.8894000000000002</v>
      </c>
      <c r="E697">
        <v>2.9460999999999999</v>
      </c>
      <c r="F697" s="12">
        <v>0</v>
      </c>
      <c r="G697" s="12">
        <v>1045205.68</v>
      </c>
    </row>
    <row r="698" spans="1:7">
      <c r="A698" s="9"/>
      <c r="B698">
        <v>2.9478999999999997</v>
      </c>
      <c r="C698">
        <v>2.9680999999999997</v>
      </c>
      <c r="D698">
        <v>2.9478999999999997</v>
      </c>
      <c r="E698">
        <v>2.9516</v>
      </c>
      <c r="F698" s="12">
        <v>0</v>
      </c>
      <c r="G698" s="12">
        <v>1043922.25</v>
      </c>
    </row>
    <row r="699" spans="1:7">
      <c r="A699" s="9"/>
      <c r="B699">
        <v>2.9553000000000003</v>
      </c>
      <c r="C699">
        <v>2.9792000000000001</v>
      </c>
      <c r="D699">
        <v>2.9424000000000001</v>
      </c>
      <c r="E699">
        <v>2.9607999999999999</v>
      </c>
      <c r="F699" s="12">
        <v>0</v>
      </c>
      <c r="G699" s="12">
        <v>1050060.74</v>
      </c>
    </row>
    <row r="700" spans="1:7">
      <c r="A700" s="9"/>
      <c r="B700">
        <v>2.9571000000000001</v>
      </c>
      <c r="C700">
        <v>3.0068999999999999</v>
      </c>
      <c r="D700">
        <v>2.948</v>
      </c>
      <c r="E700">
        <v>2.9662999999999999</v>
      </c>
      <c r="F700" s="12">
        <v>0</v>
      </c>
      <c r="G700" s="12">
        <v>1029286.56</v>
      </c>
    </row>
    <row r="701" spans="1:7">
      <c r="A701" s="9"/>
      <c r="B701">
        <v>2.9662999999999999</v>
      </c>
      <c r="C701">
        <v>2.9737</v>
      </c>
      <c r="D701">
        <v>2.9260000000000002</v>
      </c>
      <c r="E701">
        <v>2.9351000000000003</v>
      </c>
      <c r="F701" s="12">
        <v>0</v>
      </c>
      <c r="G701" s="12">
        <v>1037666.23</v>
      </c>
    </row>
    <row r="702" spans="1:7">
      <c r="A702" s="9"/>
      <c r="B702">
        <v>2.9370000000000003</v>
      </c>
      <c r="C702">
        <v>2.9370000000000003</v>
      </c>
      <c r="D702">
        <v>2.8875999999999999</v>
      </c>
      <c r="E702">
        <v>2.9205000000000001</v>
      </c>
      <c r="F702" s="12">
        <v>0</v>
      </c>
      <c r="G702" s="12">
        <v>1036406.92</v>
      </c>
    </row>
    <row r="703" spans="1:7">
      <c r="A703" s="9"/>
      <c r="B703">
        <v>2.9186999999999999</v>
      </c>
      <c r="C703">
        <v>2.9297</v>
      </c>
      <c r="D703">
        <v>2.8986000000000001</v>
      </c>
      <c r="E703">
        <v>2.9169</v>
      </c>
      <c r="F703" s="12">
        <v>0</v>
      </c>
      <c r="G703" s="12">
        <v>1046175.91</v>
      </c>
    </row>
    <row r="704" spans="1:7">
      <c r="A704" s="9"/>
      <c r="B704">
        <v>2.8948999999999998</v>
      </c>
      <c r="C704">
        <v>2.9022000000000001</v>
      </c>
      <c r="D704">
        <v>2.8510999999999997</v>
      </c>
      <c r="E704">
        <v>2.8967000000000001</v>
      </c>
      <c r="F704" s="12">
        <v>0</v>
      </c>
      <c r="G704" s="12">
        <v>1045293.63</v>
      </c>
    </row>
    <row r="705" spans="1:7">
      <c r="A705" s="9"/>
      <c r="B705">
        <v>2.8967000000000001</v>
      </c>
      <c r="C705">
        <v>2.9388999999999998</v>
      </c>
      <c r="D705">
        <v>2.8803000000000001</v>
      </c>
      <c r="E705">
        <v>2.9388999999999998</v>
      </c>
      <c r="F705" s="12">
        <v>0</v>
      </c>
      <c r="G705" s="12">
        <v>1057375.3899999999</v>
      </c>
    </row>
    <row r="706" spans="1:7">
      <c r="A706" s="9"/>
      <c r="B706">
        <v>2.9352</v>
      </c>
      <c r="C706">
        <v>2.9481000000000002</v>
      </c>
      <c r="D706">
        <v>2.8894000000000002</v>
      </c>
      <c r="E706">
        <v>2.8967000000000001</v>
      </c>
      <c r="F706" s="12">
        <v>0</v>
      </c>
      <c r="G706" s="12">
        <v>1062463.45</v>
      </c>
    </row>
    <row r="707" spans="1:7">
      <c r="A707" s="9"/>
      <c r="B707">
        <v>2.9022000000000001</v>
      </c>
      <c r="C707">
        <v>2.9260999999999999</v>
      </c>
      <c r="D707">
        <v>2.8912</v>
      </c>
      <c r="E707">
        <v>2.8948999999999998</v>
      </c>
      <c r="F707" s="12">
        <v>0</v>
      </c>
      <c r="G707" s="12">
        <v>1070022.3899999999</v>
      </c>
    </row>
    <row r="708" spans="1:7">
      <c r="A708" s="9"/>
      <c r="B708">
        <v>2.8894000000000002</v>
      </c>
      <c r="C708">
        <v>2.8948999999999998</v>
      </c>
      <c r="D708">
        <v>2.8637999999999999</v>
      </c>
      <c r="E708">
        <v>2.8803000000000001</v>
      </c>
      <c r="F708" s="12">
        <v>0</v>
      </c>
      <c r="G708" s="12">
        <v>1068617.7</v>
      </c>
    </row>
    <row r="709" spans="1:7">
      <c r="A709" s="9"/>
      <c r="B709">
        <v>2.8803000000000001</v>
      </c>
      <c r="C709">
        <v>2.8986000000000001</v>
      </c>
      <c r="D709">
        <v>2.8637999999999999</v>
      </c>
      <c r="E709">
        <v>2.8765999999999998</v>
      </c>
      <c r="F709" s="12">
        <v>0</v>
      </c>
      <c r="G709" s="12">
        <v>1072337.1399999999</v>
      </c>
    </row>
    <row r="710" spans="1:7">
      <c r="A710" s="9"/>
      <c r="B710">
        <v>2.8803000000000001</v>
      </c>
      <c r="C710">
        <v>2.8839000000000001</v>
      </c>
      <c r="D710">
        <v>2.8237000000000001</v>
      </c>
      <c r="E710">
        <v>2.8256000000000001</v>
      </c>
      <c r="F710" s="12">
        <v>0</v>
      </c>
      <c r="G710" s="12">
        <v>1068192.3799999999</v>
      </c>
    </row>
    <row r="711" spans="1:7">
      <c r="A711" s="9"/>
      <c r="B711">
        <v>2.831</v>
      </c>
      <c r="C711">
        <v>2.851</v>
      </c>
      <c r="D711">
        <v>2.8201000000000001</v>
      </c>
      <c r="E711">
        <v>2.8365</v>
      </c>
      <c r="G711" s="12">
        <v>1075271.96</v>
      </c>
    </row>
    <row r="712" spans="1:7">
      <c r="A712" s="9"/>
      <c r="B712">
        <v>2.8437000000000001</v>
      </c>
      <c r="C712">
        <v>2.8656000000000001</v>
      </c>
      <c r="D712">
        <v>2.831</v>
      </c>
      <c r="E712">
        <v>2.8601000000000001</v>
      </c>
      <c r="G712" s="12">
        <v>1076407.56</v>
      </c>
    </row>
    <row r="713" spans="1:7">
      <c r="A713" s="9"/>
      <c r="B713">
        <v>2.8547000000000002</v>
      </c>
      <c r="C713">
        <v>2.8711000000000002</v>
      </c>
      <c r="D713">
        <v>2.8218000000000001</v>
      </c>
      <c r="E713">
        <v>2.8711000000000002</v>
      </c>
      <c r="G713" s="12">
        <v>1070716.1000000001</v>
      </c>
    </row>
    <row r="714" spans="1:7">
      <c r="A714" s="9"/>
      <c r="B714">
        <v>2.8693</v>
      </c>
      <c r="C714">
        <v>2.8820999999999999</v>
      </c>
      <c r="D714">
        <v>2.8290999999999999</v>
      </c>
      <c r="E714">
        <v>2.8308999999999997</v>
      </c>
      <c r="G714" s="12">
        <v>1078376.6200000001</v>
      </c>
    </row>
    <row r="715" spans="1:7">
      <c r="A715" s="9"/>
      <c r="B715">
        <v>2.8308999999999997</v>
      </c>
      <c r="C715">
        <v>2.8308999999999997</v>
      </c>
      <c r="D715">
        <v>2.8308999999999997</v>
      </c>
      <c r="E715">
        <v>2.8308999999999997</v>
      </c>
      <c r="G715" s="12">
        <v>1078376.6200000001</v>
      </c>
    </row>
    <row r="716" spans="1:7">
      <c r="A716" s="9"/>
      <c r="B716">
        <v>2.84</v>
      </c>
      <c r="C716">
        <v>2.8637999999999999</v>
      </c>
      <c r="D716">
        <v>2.8181000000000003</v>
      </c>
      <c r="E716">
        <v>2.8290999999999999</v>
      </c>
      <c r="G716" s="12">
        <v>1091470.53</v>
      </c>
    </row>
    <row r="717" spans="1:7">
      <c r="A717" s="9"/>
      <c r="B717">
        <v>2.8308999999999997</v>
      </c>
      <c r="C717">
        <v>2.8473000000000002</v>
      </c>
      <c r="D717">
        <v>2.8052999999999999</v>
      </c>
      <c r="E717">
        <v>2.8216999999999999</v>
      </c>
      <c r="G717" s="12">
        <v>1096390.3999999999</v>
      </c>
    </row>
    <row r="718" spans="1:7">
      <c r="A718" s="9"/>
      <c r="B718">
        <v>2.8254000000000001</v>
      </c>
      <c r="C718">
        <v>2.8601000000000001</v>
      </c>
      <c r="D718">
        <v>2.8254000000000001</v>
      </c>
      <c r="E718">
        <v>2.8563999999999998</v>
      </c>
      <c r="G718" s="12">
        <v>1086647.97</v>
      </c>
    </row>
    <row r="719" spans="1:7">
      <c r="A719" s="9"/>
      <c r="B719">
        <v>2.8582999999999998</v>
      </c>
      <c r="C719">
        <v>2.8692000000000002</v>
      </c>
      <c r="D719">
        <v>2.8546</v>
      </c>
      <c r="E719">
        <v>2.8618999999999999</v>
      </c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Name!B37</f>
        <v>USGG10YR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724.3</v>
      </c>
      <c r="C6">
        <v>726.67</v>
      </c>
      <c r="D6">
        <v>722.55</v>
      </c>
      <c r="E6">
        <v>725.27</v>
      </c>
      <c r="F6" s="12">
        <v>59761300</v>
      </c>
      <c r="G6" s="12">
        <v>61230.61</v>
      </c>
    </row>
    <row r="7" spans="1:7">
      <c r="A7" s="9">
        <f>'(1)'!A7</f>
        <v>42293</v>
      </c>
      <c r="B7">
        <v>726.95</v>
      </c>
      <c r="C7">
        <v>730.91</v>
      </c>
      <c r="D7">
        <v>726.28</v>
      </c>
      <c r="E7">
        <v>728.06</v>
      </c>
      <c r="F7" s="12">
        <v>75361200</v>
      </c>
      <c r="G7" s="12">
        <v>61424.35</v>
      </c>
    </row>
    <row r="8" spans="1:7">
      <c r="A8" s="9">
        <f>'(1)'!A8</f>
        <v>42296</v>
      </c>
      <c r="B8">
        <v>728.45</v>
      </c>
      <c r="C8">
        <v>729.65</v>
      </c>
      <c r="D8">
        <v>726.57</v>
      </c>
      <c r="E8">
        <v>728.7</v>
      </c>
      <c r="F8" s="12">
        <v>47544800</v>
      </c>
      <c r="G8" s="12">
        <v>61442.74</v>
      </c>
    </row>
    <row r="9" spans="1:7">
      <c r="A9" s="9">
        <f>'(1)'!A9</f>
        <v>42297</v>
      </c>
      <c r="B9">
        <v>730.13</v>
      </c>
      <c r="C9">
        <v>731.66</v>
      </c>
      <c r="D9">
        <v>725.01</v>
      </c>
      <c r="E9">
        <v>725.01</v>
      </c>
      <c r="F9" s="12">
        <v>61158400</v>
      </c>
      <c r="G9" s="12">
        <v>61184.66</v>
      </c>
    </row>
    <row r="10" spans="1:7">
      <c r="A10" s="9">
        <f>'(1)'!A10</f>
        <v>42298</v>
      </c>
      <c r="B10">
        <v>727.9</v>
      </c>
      <c r="C10">
        <v>729.68</v>
      </c>
      <c r="D10">
        <v>725.53</v>
      </c>
      <c r="E10">
        <v>726.76</v>
      </c>
      <c r="F10" s="12">
        <v>53546600</v>
      </c>
      <c r="G10" s="12">
        <v>61335.95</v>
      </c>
    </row>
    <row r="11" spans="1:7">
      <c r="A11" s="9">
        <f>'(1)'!A11</f>
        <v>42299</v>
      </c>
      <c r="B11">
        <v>727.51</v>
      </c>
      <c r="C11">
        <v>730.49</v>
      </c>
      <c r="D11">
        <v>726.88</v>
      </c>
      <c r="E11">
        <v>729.89</v>
      </c>
      <c r="F11" s="12">
        <v>69156096</v>
      </c>
      <c r="G11" s="12">
        <v>61594.34</v>
      </c>
    </row>
    <row r="12" spans="1:7">
      <c r="A12" s="9">
        <f>'(1)'!A12</f>
        <v>42300</v>
      </c>
      <c r="B12">
        <v>735.02</v>
      </c>
      <c r="C12">
        <v>736.31</v>
      </c>
      <c r="D12">
        <v>733.12</v>
      </c>
      <c r="E12">
        <v>734.78</v>
      </c>
      <c r="F12" s="12">
        <v>78703504</v>
      </c>
      <c r="G12" s="12">
        <v>61945.21</v>
      </c>
    </row>
    <row r="13" spans="1:7">
      <c r="A13" s="9">
        <f>'(1)'!A13</f>
        <v>42303</v>
      </c>
      <c r="B13">
        <v>738.6</v>
      </c>
      <c r="C13">
        <v>738.75</v>
      </c>
      <c r="D13">
        <v>735.25</v>
      </c>
      <c r="E13">
        <v>738.3</v>
      </c>
      <c r="F13" s="12">
        <v>73378896</v>
      </c>
      <c r="G13" s="12">
        <v>62240.959999999999</v>
      </c>
    </row>
    <row r="14" spans="1:7">
      <c r="A14" s="9">
        <f>'(1)'!A14</f>
        <v>42304</v>
      </c>
      <c r="B14">
        <v>738.84</v>
      </c>
      <c r="C14">
        <v>739.31</v>
      </c>
      <c r="D14">
        <v>735.56</v>
      </c>
      <c r="E14">
        <v>737.71</v>
      </c>
      <c r="F14" s="12">
        <v>56576900</v>
      </c>
      <c r="G14" s="12">
        <v>62188.43</v>
      </c>
    </row>
    <row r="15" spans="1:7">
      <c r="A15" s="9">
        <f>'(1)'!A15</f>
        <v>42305</v>
      </c>
      <c r="B15">
        <v>732.38</v>
      </c>
      <c r="C15">
        <v>734.04</v>
      </c>
      <c r="D15">
        <v>730.04</v>
      </c>
      <c r="E15">
        <v>732.15</v>
      </c>
      <c r="F15" s="12">
        <v>62196900</v>
      </c>
      <c r="G15" s="12">
        <v>61801.77</v>
      </c>
    </row>
    <row r="16" spans="1:7">
      <c r="A16" s="9">
        <f>'(1)'!A16</f>
        <v>42306</v>
      </c>
      <c r="B16">
        <v>732.76</v>
      </c>
      <c r="C16">
        <v>733.75</v>
      </c>
      <c r="D16">
        <v>726.14</v>
      </c>
      <c r="E16">
        <v>726.85</v>
      </c>
      <c r="F16" s="12">
        <v>76319904</v>
      </c>
      <c r="G16" s="12">
        <v>61410.11</v>
      </c>
    </row>
    <row r="17" spans="1:7">
      <c r="A17" s="9">
        <f>'(1)'!A17</f>
        <v>42307</v>
      </c>
      <c r="B17">
        <v>723.69</v>
      </c>
      <c r="C17">
        <v>727.42</v>
      </c>
      <c r="D17">
        <v>722.02</v>
      </c>
      <c r="E17">
        <v>722.93</v>
      </c>
      <c r="F17" s="12">
        <v>79212600</v>
      </c>
      <c r="G17" s="12">
        <v>61063.62</v>
      </c>
    </row>
    <row r="18" spans="1:7">
      <c r="A18" s="9">
        <f>'(1)'!A18</f>
        <v>42310</v>
      </c>
      <c r="B18">
        <v>718.09</v>
      </c>
      <c r="C18">
        <v>719.13</v>
      </c>
      <c r="D18">
        <v>711.94</v>
      </c>
      <c r="E18">
        <v>715.3</v>
      </c>
      <c r="F18" s="12">
        <v>58582900</v>
      </c>
      <c r="G18" s="12">
        <v>60459.86</v>
      </c>
    </row>
    <row r="19" spans="1:7">
      <c r="A19" s="9">
        <f>'(1)'!A19</f>
        <v>42311</v>
      </c>
      <c r="B19">
        <v>717.73</v>
      </c>
      <c r="C19">
        <v>720.98</v>
      </c>
      <c r="D19">
        <v>716.31</v>
      </c>
      <c r="E19">
        <v>716.31</v>
      </c>
      <c r="F19" s="12">
        <v>66734100</v>
      </c>
      <c r="G19" s="12">
        <v>60606.22</v>
      </c>
    </row>
    <row r="20" spans="1:7">
      <c r="A20" s="9">
        <f>'(1)'!A20</f>
        <v>42312</v>
      </c>
      <c r="B20">
        <v>716.31</v>
      </c>
      <c r="C20">
        <v>722.75</v>
      </c>
      <c r="D20">
        <v>715.11</v>
      </c>
      <c r="E20">
        <v>722.75</v>
      </c>
      <c r="F20" s="12">
        <v>66321400</v>
      </c>
      <c r="G20" s="12">
        <v>61132.86</v>
      </c>
    </row>
    <row r="21" spans="1:7">
      <c r="A21" s="9">
        <f>'(1)'!A21</f>
        <v>42313</v>
      </c>
      <c r="B21">
        <v>722.18</v>
      </c>
      <c r="C21">
        <v>722.21</v>
      </c>
      <c r="D21">
        <v>717.88</v>
      </c>
      <c r="E21">
        <v>719.39</v>
      </c>
      <c r="F21" s="12">
        <v>49907300</v>
      </c>
      <c r="G21" s="12">
        <v>60875.56</v>
      </c>
    </row>
    <row r="22" spans="1:7">
      <c r="A22" s="9">
        <f>'(1)'!A22</f>
        <v>42314</v>
      </c>
      <c r="B22">
        <v>719.4</v>
      </c>
      <c r="C22">
        <v>719.45</v>
      </c>
      <c r="D22">
        <v>713.26</v>
      </c>
      <c r="E22">
        <v>714.54</v>
      </c>
      <c r="F22" s="12">
        <v>67434000</v>
      </c>
      <c r="G22" s="12">
        <v>60476.87</v>
      </c>
    </row>
    <row r="23" spans="1:7">
      <c r="A23" s="9">
        <f>'(1)'!A23</f>
        <v>42317</v>
      </c>
      <c r="B23">
        <v>712.54</v>
      </c>
      <c r="C23">
        <v>712.54</v>
      </c>
      <c r="D23">
        <v>704.97</v>
      </c>
      <c r="E23">
        <v>708.7</v>
      </c>
      <c r="F23" s="12">
        <v>63245300</v>
      </c>
      <c r="G23" s="12">
        <v>60056.66</v>
      </c>
    </row>
    <row r="24" spans="1:7">
      <c r="A24" s="9">
        <f>'(1)'!A24</f>
        <v>42318</v>
      </c>
      <c r="B24">
        <v>705.09</v>
      </c>
      <c r="C24">
        <v>705.54</v>
      </c>
      <c r="D24">
        <v>697.31</v>
      </c>
      <c r="E24">
        <v>697.31</v>
      </c>
      <c r="F24" s="12">
        <v>91888672</v>
      </c>
      <c r="G24" s="12">
        <v>60056.66</v>
      </c>
    </row>
    <row r="25" spans="1:7">
      <c r="A25" s="9">
        <f>'(1)'!A25</f>
        <v>42319</v>
      </c>
      <c r="B25">
        <v>696.58</v>
      </c>
      <c r="C25">
        <v>697.86</v>
      </c>
      <c r="D25">
        <v>694.48</v>
      </c>
      <c r="E25">
        <v>696.18</v>
      </c>
      <c r="F25" s="12">
        <v>79065000</v>
      </c>
      <c r="G25" s="12">
        <v>59088.27</v>
      </c>
    </row>
    <row r="26" spans="1:7">
      <c r="A26" s="9">
        <f>'(1)'!A26</f>
        <v>42320</v>
      </c>
      <c r="B26">
        <v>693.1</v>
      </c>
      <c r="C26">
        <v>694.19</v>
      </c>
      <c r="D26">
        <v>688.05</v>
      </c>
      <c r="E26">
        <v>689.01</v>
      </c>
      <c r="F26" s="12">
        <v>77783600</v>
      </c>
      <c r="G26" s="12">
        <v>58971.03</v>
      </c>
    </row>
    <row r="27" spans="1:7">
      <c r="A27" s="9">
        <f>'(1)'!A27</f>
        <v>42321</v>
      </c>
      <c r="B27">
        <v>685.96</v>
      </c>
      <c r="C27">
        <v>690.15</v>
      </c>
      <c r="D27">
        <v>682.56</v>
      </c>
      <c r="E27">
        <v>686.83</v>
      </c>
      <c r="F27" s="12">
        <v>71356896</v>
      </c>
      <c r="G27" s="12">
        <v>58509.39</v>
      </c>
    </row>
    <row r="28" spans="1:7">
      <c r="A28" s="9">
        <f>'(1)'!A28</f>
        <v>42324</v>
      </c>
      <c r="B28">
        <v>689.68</v>
      </c>
      <c r="C28">
        <v>692.67</v>
      </c>
      <c r="D28">
        <v>688</v>
      </c>
      <c r="E28">
        <v>688.38</v>
      </c>
      <c r="F28" s="12">
        <v>57485400</v>
      </c>
      <c r="G28" s="12">
        <v>58308.78</v>
      </c>
    </row>
    <row r="29" spans="1:7">
      <c r="A29" s="9">
        <f>'(1)'!A29</f>
        <v>42325</v>
      </c>
      <c r="B29">
        <v>687.65</v>
      </c>
      <c r="C29">
        <v>690.64</v>
      </c>
      <c r="D29">
        <v>686.03</v>
      </c>
      <c r="E29">
        <v>686.03</v>
      </c>
      <c r="F29" s="12">
        <v>55183200</v>
      </c>
      <c r="G29" s="12">
        <v>58440.04</v>
      </c>
    </row>
    <row r="30" spans="1:7">
      <c r="A30" s="9">
        <f>'(1)'!A30</f>
        <v>42326</v>
      </c>
      <c r="B30">
        <v>687.62</v>
      </c>
      <c r="C30">
        <v>691.67</v>
      </c>
      <c r="D30">
        <v>687.42</v>
      </c>
      <c r="E30">
        <v>691.27</v>
      </c>
      <c r="F30" s="12">
        <v>46137500</v>
      </c>
      <c r="G30" s="12">
        <v>58280.41</v>
      </c>
    </row>
    <row r="31" spans="1:7">
      <c r="A31" s="9">
        <f>'(1)'!A31</f>
        <v>42327</v>
      </c>
      <c r="B31">
        <v>690.86</v>
      </c>
      <c r="C31">
        <v>691.94</v>
      </c>
      <c r="D31">
        <v>687.96</v>
      </c>
      <c r="E31">
        <v>691.94</v>
      </c>
      <c r="F31" s="12">
        <v>43782200</v>
      </c>
      <c r="G31" s="12">
        <v>58699.58</v>
      </c>
    </row>
    <row r="32" spans="1:7">
      <c r="A32" s="9">
        <f>'(1)'!A32</f>
        <v>42328</v>
      </c>
      <c r="B32">
        <v>692.17</v>
      </c>
      <c r="C32">
        <v>693.47</v>
      </c>
      <c r="D32">
        <v>689.51</v>
      </c>
      <c r="E32">
        <v>689.51</v>
      </c>
      <c r="F32" s="12">
        <v>30985700</v>
      </c>
      <c r="G32" s="12">
        <v>58738.03</v>
      </c>
    </row>
    <row r="33" spans="1:7">
      <c r="A33" s="9">
        <f>'(1)'!A33</f>
        <v>42331</v>
      </c>
      <c r="B33">
        <v>690.23</v>
      </c>
      <c r="C33">
        <v>695.67</v>
      </c>
      <c r="D33">
        <v>689.37</v>
      </c>
      <c r="E33">
        <v>693.61</v>
      </c>
      <c r="F33" s="12">
        <v>56380900</v>
      </c>
      <c r="G33" s="12">
        <v>58566.43</v>
      </c>
    </row>
    <row r="34" spans="1:7">
      <c r="A34" s="9">
        <f>'(1)'!A34</f>
        <v>42332</v>
      </c>
      <c r="B34">
        <v>694.07</v>
      </c>
      <c r="C34">
        <v>694.72</v>
      </c>
      <c r="D34">
        <v>688.65</v>
      </c>
      <c r="E34">
        <v>689.49</v>
      </c>
      <c r="F34" s="12">
        <v>54251100</v>
      </c>
      <c r="G34" s="12">
        <v>58860.36</v>
      </c>
    </row>
    <row r="35" spans="1:7">
      <c r="A35" s="9">
        <f>'(1)'!A35</f>
        <v>42333</v>
      </c>
      <c r="B35">
        <v>692.21</v>
      </c>
      <c r="C35">
        <v>693.64</v>
      </c>
      <c r="D35">
        <v>691.18</v>
      </c>
      <c r="E35">
        <v>691.85</v>
      </c>
      <c r="F35" s="12">
        <v>52393200</v>
      </c>
      <c r="G35" s="12">
        <v>58547.97</v>
      </c>
    </row>
    <row r="36" spans="1:7">
      <c r="A36" s="9">
        <f>'(1)'!A36</f>
        <v>42335</v>
      </c>
      <c r="B36">
        <v>690.92</v>
      </c>
      <c r="C36">
        <v>692.15</v>
      </c>
      <c r="D36">
        <v>689.02</v>
      </c>
      <c r="E36">
        <v>691.46</v>
      </c>
      <c r="F36" s="12">
        <v>60831200</v>
      </c>
      <c r="G36" s="12">
        <v>58686.64</v>
      </c>
    </row>
    <row r="37" spans="1:7">
      <c r="A37" s="9">
        <f>'(1)'!A37</f>
        <v>42338</v>
      </c>
      <c r="B37">
        <v>692.7</v>
      </c>
      <c r="C37">
        <v>694.64</v>
      </c>
      <c r="D37">
        <v>690.24</v>
      </c>
      <c r="E37">
        <v>693.8</v>
      </c>
      <c r="F37" s="12">
        <v>62952000</v>
      </c>
      <c r="G37" s="12">
        <v>58696.79</v>
      </c>
    </row>
    <row r="38" spans="1:7">
      <c r="A38" s="9">
        <f>'(1)'!A38</f>
        <v>42339</v>
      </c>
      <c r="B38">
        <v>692.93</v>
      </c>
      <c r="C38">
        <v>704.11</v>
      </c>
      <c r="D38">
        <v>691.94</v>
      </c>
      <c r="E38">
        <v>704.11</v>
      </c>
      <c r="F38" s="12">
        <v>72590304</v>
      </c>
      <c r="G38" s="12">
        <v>58878.64</v>
      </c>
    </row>
    <row r="39" spans="1:7">
      <c r="A39" s="9">
        <f>'(1)'!A39</f>
        <v>42340</v>
      </c>
      <c r="B39">
        <v>704.94</v>
      </c>
      <c r="C39">
        <v>711.31</v>
      </c>
      <c r="D39">
        <v>704.94</v>
      </c>
      <c r="E39">
        <v>705.89</v>
      </c>
      <c r="F39" s="12">
        <v>81473504</v>
      </c>
      <c r="G39" s="12">
        <v>59721.19</v>
      </c>
    </row>
    <row r="40" spans="1:7">
      <c r="A40" s="9">
        <f>'(1)'!A40</f>
        <v>42341</v>
      </c>
      <c r="B40">
        <v>702.55</v>
      </c>
      <c r="C40">
        <v>704.97</v>
      </c>
      <c r="D40">
        <v>700.78</v>
      </c>
      <c r="E40">
        <v>704.1</v>
      </c>
      <c r="F40" s="12">
        <v>45351020</v>
      </c>
      <c r="G40" s="12">
        <v>59882.28</v>
      </c>
    </row>
    <row r="41" spans="1:7">
      <c r="A41" s="9">
        <f>'(1)'!A41</f>
        <v>42342</v>
      </c>
      <c r="B41">
        <v>699.36</v>
      </c>
      <c r="C41">
        <v>701.04</v>
      </c>
      <c r="D41">
        <v>697.96</v>
      </c>
      <c r="E41">
        <v>699.39</v>
      </c>
      <c r="F41" s="12">
        <v>44311900</v>
      </c>
      <c r="G41" s="12">
        <v>59742.37</v>
      </c>
    </row>
    <row r="42" spans="1:7">
      <c r="A42" s="9">
        <f>'(1)'!A42</f>
        <v>42345</v>
      </c>
      <c r="B42">
        <v>702.73</v>
      </c>
      <c r="C42">
        <v>704</v>
      </c>
      <c r="D42">
        <v>700.55</v>
      </c>
      <c r="E42">
        <v>700.77</v>
      </c>
      <c r="F42" s="12">
        <v>55436500</v>
      </c>
      <c r="G42" s="12">
        <v>59414.16</v>
      </c>
    </row>
    <row r="43" spans="1:7">
      <c r="A43" s="9">
        <f>'(1)'!A43</f>
        <v>42346</v>
      </c>
      <c r="B43">
        <v>699.64</v>
      </c>
      <c r="C43">
        <v>700.26</v>
      </c>
      <c r="D43">
        <v>697.71</v>
      </c>
      <c r="E43">
        <v>698.59</v>
      </c>
      <c r="F43" s="12">
        <v>64002000</v>
      </c>
      <c r="G43" s="12">
        <v>59529.45</v>
      </c>
    </row>
    <row r="44" spans="1:7">
      <c r="A44" s="9">
        <f>'(1)'!A44</f>
        <v>42347</v>
      </c>
      <c r="B44">
        <v>697.85</v>
      </c>
      <c r="C44">
        <v>698.93</v>
      </c>
      <c r="D44">
        <v>696.23</v>
      </c>
      <c r="E44">
        <v>697.48</v>
      </c>
      <c r="F44" s="12">
        <v>42834400</v>
      </c>
      <c r="G44" s="12">
        <v>59324.83</v>
      </c>
    </row>
    <row r="45" spans="1:7">
      <c r="A45" s="9">
        <f>'(1)'!A45</f>
        <v>42348</v>
      </c>
      <c r="B45">
        <v>692.88</v>
      </c>
      <c r="C45">
        <v>692.88</v>
      </c>
      <c r="D45">
        <v>686.66</v>
      </c>
      <c r="E45">
        <v>689.6</v>
      </c>
      <c r="F45" s="12">
        <v>91989400</v>
      </c>
      <c r="G45" s="12">
        <v>59233.16</v>
      </c>
    </row>
    <row r="46" spans="1:7">
      <c r="A46" s="9">
        <f>'(1)'!A46</f>
        <v>42349</v>
      </c>
      <c r="B46">
        <v>688.72</v>
      </c>
      <c r="C46">
        <v>688.72</v>
      </c>
      <c r="D46">
        <v>684.19</v>
      </c>
      <c r="E46">
        <v>685.56</v>
      </c>
      <c r="F46" s="12">
        <v>70174200</v>
      </c>
      <c r="G46" s="12">
        <v>58632.6</v>
      </c>
    </row>
    <row r="47" spans="1:7">
      <c r="A47" s="9">
        <f>'(1)'!A47</f>
        <v>42352</v>
      </c>
      <c r="B47">
        <v>683.26</v>
      </c>
      <c r="C47">
        <v>683.82</v>
      </c>
      <c r="D47">
        <v>677.29</v>
      </c>
      <c r="E47">
        <v>677.67</v>
      </c>
      <c r="F47" s="12">
        <v>73806304</v>
      </c>
      <c r="G47" s="12">
        <v>58299.21</v>
      </c>
    </row>
    <row r="48" spans="1:7">
      <c r="A48" s="9">
        <f>'(1)'!A48</f>
        <v>42353</v>
      </c>
      <c r="B48">
        <v>676.79</v>
      </c>
      <c r="C48">
        <v>679.19</v>
      </c>
      <c r="D48">
        <v>675.94</v>
      </c>
      <c r="E48">
        <v>678.25</v>
      </c>
      <c r="F48" s="12">
        <v>55917600</v>
      </c>
      <c r="G48" s="12">
        <v>57657.27</v>
      </c>
    </row>
    <row r="49" spans="1:7">
      <c r="A49" s="9">
        <f>'(1)'!A49</f>
        <v>42354</v>
      </c>
      <c r="B49">
        <v>682.26</v>
      </c>
      <c r="C49">
        <v>687.73</v>
      </c>
      <c r="D49">
        <v>681.67</v>
      </c>
      <c r="E49">
        <v>685.67</v>
      </c>
      <c r="F49" s="12">
        <v>70233696</v>
      </c>
      <c r="G49" s="12">
        <v>57705.38</v>
      </c>
    </row>
    <row r="50" spans="1:7">
      <c r="A50" s="9">
        <f>'(1)'!A50</f>
        <v>42355</v>
      </c>
      <c r="B50">
        <v>688.44</v>
      </c>
      <c r="C50">
        <v>691.46</v>
      </c>
      <c r="D50">
        <v>686.1</v>
      </c>
      <c r="E50">
        <v>691.46</v>
      </c>
      <c r="F50" s="12">
        <v>79227400</v>
      </c>
      <c r="G50" s="12">
        <v>58305.54</v>
      </c>
    </row>
    <row r="51" spans="1:7">
      <c r="A51" s="9">
        <f>'(1)'!A51</f>
        <v>42356</v>
      </c>
      <c r="B51">
        <v>688.7</v>
      </c>
      <c r="C51">
        <v>695.46</v>
      </c>
      <c r="D51">
        <v>688.31</v>
      </c>
      <c r="E51">
        <v>695.46</v>
      </c>
      <c r="F51" s="12">
        <v>91767800</v>
      </c>
      <c r="G51" s="12">
        <v>58790.04</v>
      </c>
    </row>
    <row r="52" spans="1:7">
      <c r="A52" s="9">
        <f>'(1)'!A52</f>
        <v>42359</v>
      </c>
      <c r="B52">
        <v>692.6</v>
      </c>
      <c r="C52">
        <v>693.91</v>
      </c>
      <c r="D52">
        <v>690.76</v>
      </c>
      <c r="E52">
        <v>691.53</v>
      </c>
      <c r="F52" s="12">
        <v>52666400</v>
      </c>
      <c r="G52" s="12">
        <v>59272.73</v>
      </c>
    </row>
    <row r="53" spans="1:7">
      <c r="A53" s="9">
        <f>'(1)'!A53</f>
        <v>42360</v>
      </c>
      <c r="B53">
        <v>691.2</v>
      </c>
      <c r="C53">
        <v>691.47</v>
      </c>
      <c r="D53">
        <v>688.39</v>
      </c>
      <c r="E53">
        <v>688.97</v>
      </c>
      <c r="F53" s="12">
        <v>46247800</v>
      </c>
      <c r="G53" s="12">
        <v>58130.75</v>
      </c>
    </row>
    <row r="54" spans="1:7">
      <c r="A54" s="9">
        <f>'(1)'!A54</f>
        <v>42361</v>
      </c>
      <c r="B54">
        <v>688.69</v>
      </c>
      <c r="C54">
        <v>691.98</v>
      </c>
      <c r="D54">
        <v>688.69</v>
      </c>
      <c r="E54">
        <v>691.53</v>
      </c>
      <c r="F54" s="12">
        <v>51360400</v>
      </c>
      <c r="G54" s="12">
        <v>57967.02</v>
      </c>
    </row>
    <row r="55" spans="1:7">
      <c r="A55" s="9">
        <f>'(1)'!A55</f>
        <v>42362</v>
      </c>
      <c r="B55">
        <v>691.66</v>
      </c>
      <c r="C55">
        <v>695.14</v>
      </c>
      <c r="D55">
        <v>691.64</v>
      </c>
      <c r="E55">
        <v>694.91</v>
      </c>
      <c r="F55" s="12">
        <v>28446400</v>
      </c>
      <c r="G55" s="12">
        <v>58199.64</v>
      </c>
    </row>
    <row r="56" spans="1:7">
      <c r="A56" s="9">
        <f>'(1)'!A56</f>
        <v>42366</v>
      </c>
      <c r="B56">
        <v>696.58</v>
      </c>
      <c r="C56">
        <v>697.54</v>
      </c>
      <c r="D56">
        <v>693.45</v>
      </c>
      <c r="E56">
        <v>694.19</v>
      </c>
      <c r="F56" s="12">
        <v>29428600</v>
      </c>
      <c r="G56" s="12">
        <v>58441.73</v>
      </c>
    </row>
    <row r="57" spans="1:7">
      <c r="A57" s="9">
        <f>'(1)'!A57</f>
        <v>42367</v>
      </c>
      <c r="B57">
        <v>695.45</v>
      </c>
      <c r="C57">
        <v>697.34</v>
      </c>
      <c r="D57">
        <v>693.78</v>
      </c>
      <c r="E57">
        <v>697.34</v>
      </c>
      <c r="F57" s="12">
        <v>36605500</v>
      </c>
      <c r="G57" s="12">
        <v>58441.73</v>
      </c>
    </row>
    <row r="58" spans="1:7">
      <c r="A58" s="9">
        <f>'(1)'!A58</f>
        <v>42368</v>
      </c>
      <c r="B58">
        <v>698.84</v>
      </c>
      <c r="C58">
        <v>699.12</v>
      </c>
      <c r="D58">
        <v>695.14</v>
      </c>
      <c r="E58">
        <v>696.55</v>
      </c>
      <c r="F58" s="12">
        <v>28400500</v>
      </c>
      <c r="G58" s="12">
        <v>58593.86</v>
      </c>
    </row>
    <row r="59" spans="1:7">
      <c r="A59" s="9">
        <f>'(1)'!A59</f>
        <v>42369</v>
      </c>
      <c r="B59">
        <v>698.74</v>
      </c>
      <c r="C59">
        <v>699.94</v>
      </c>
      <c r="D59">
        <v>695.93</v>
      </c>
      <c r="E59">
        <v>695.93</v>
      </c>
      <c r="F59" s="12">
        <v>25690900</v>
      </c>
      <c r="G59" s="12">
        <v>58882.31</v>
      </c>
    </row>
    <row r="60" spans="1:7">
      <c r="A60" s="9">
        <f>'(1)'!A60</f>
        <v>42373</v>
      </c>
      <c r="B60">
        <v>697.68</v>
      </c>
      <c r="C60">
        <v>697.68</v>
      </c>
      <c r="D60">
        <v>691.74</v>
      </c>
      <c r="E60">
        <v>692.88</v>
      </c>
      <c r="F60" s="12">
        <v>50751500</v>
      </c>
      <c r="G60" s="12">
        <v>58812.88</v>
      </c>
    </row>
    <row r="61" spans="1:7">
      <c r="A61" s="9">
        <f>'(1)'!A61</f>
        <v>42374</v>
      </c>
      <c r="B61">
        <v>694.34</v>
      </c>
      <c r="C61">
        <v>699.01</v>
      </c>
      <c r="D61">
        <v>694.34</v>
      </c>
      <c r="E61">
        <v>698.29</v>
      </c>
      <c r="F61" s="12">
        <v>56334000</v>
      </c>
      <c r="G61" s="12">
        <v>58784.46</v>
      </c>
    </row>
    <row r="62" spans="1:7">
      <c r="A62" s="9">
        <f>'(1)'!A62</f>
        <v>42375</v>
      </c>
      <c r="B62">
        <v>699.94</v>
      </c>
      <c r="C62">
        <v>701.63</v>
      </c>
      <c r="D62">
        <v>696.58</v>
      </c>
      <c r="E62">
        <v>698.26</v>
      </c>
      <c r="F62" s="12">
        <v>61589400</v>
      </c>
      <c r="G62" s="12">
        <v>58784.46</v>
      </c>
    </row>
    <row r="63" spans="1:7">
      <c r="A63" s="9">
        <f>'(1)'!A63</f>
        <v>42376</v>
      </c>
      <c r="B63">
        <v>696.62</v>
      </c>
      <c r="C63">
        <v>696.78</v>
      </c>
      <c r="D63">
        <v>684.53</v>
      </c>
      <c r="E63">
        <v>686.54</v>
      </c>
      <c r="F63" s="12">
        <v>94946200</v>
      </c>
      <c r="G63" s="12">
        <v>58522.05</v>
      </c>
    </row>
    <row r="64" spans="1:7">
      <c r="A64" s="9">
        <f>'(1)'!A64</f>
        <v>42377</v>
      </c>
      <c r="B64">
        <v>685.19</v>
      </c>
      <c r="C64">
        <v>687.85</v>
      </c>
      <c r="D64">
        <v>683.02</v>
      </c>
      <c r="E64">
        <v>686.75</v>
      </c>
      <c r="F64" s="12">
        <v>70783904</v>
      </c>
      <c r="G64" s="12">
        <v>58957.8</v>
      </c>
    </row>
    <row r="65" spans="1:7">
      <c r="A65" s="9">
        <f>'(1)'!A65</f>
        <v>42380</v>
      </c>
      <c r="B65">
        <v>683.57</v>
      </c>
      <c r="C65">
        <v>683.57</v>
      </c>
      <c r="D65">
        <v>676.2</v>
      </c>
      <c r="E65">
        <v>677.24</v>
      </c>
      <c r="F65" s="12">
        <v>77327800</v>
      </c>
      <c r="G65" s="12">
        <v>58948.36</v>
      </c>
    </row>
    <row r="66" spans="1:7">
      <c r="A66" s="9">
        <f>'(1)'!A66</f>
        <v>42381</v>
      </c>
      <c r="B66">
        <v>678.09</v>
      </c>
      <c r="C66">
        <v>681.76</v>
      </c>
      <c r="D66">
        <v>677.4</v>
      </c>
      <c r="E66">
        <v>679.38</v>
      </c>
      <c r="F66" s="12">
        <v>71131904</v>
      </c>
      <c r="G66" s="12">
        <v>57962.75</v>
      </c>
    </row>
    <row r="67" spans="1:7">
      <c r="A67" s="9">
        <f>'(1)'!A67</f>
        <v>42382</v>
      </c>
      <c r="B67">
        <v>682.4</v>
      </c>
      <c r="C67">
        <v>682.4</v>
      </c>
      <c r="D67">
        <v>677.5</v>
      </c>
      <c r="E67">
        <v>680.97</v>
      </c>
      <c r="F67" s="12">
        <v>65780200</v>
      </c>
      <c r="G67" s="12">
        <v>57963.59</v>
      </c>
    </row>
    <row r="68" spans="1:7">
      <c r="A68" s="9">
        <f>'(1)'!A68</f>
        <v>42383</v>
      </c>
      <c r="B68">
        <v>677.12</v>
      </c>
      <c r="C68">
        <v>678.02</v>
      </c>
      <c r="D68">
        <v>673.49</v>
      </c>
      <c r="E68">
        <v>673.79</v>
      </c>
      <c r="F68" s="12">
        <v>90391696</v>
      </c>
      <c r="G68" s="12">
        <v>57164.89</v>
      </c>
    </row>
    <row r="69" spans="1:7">
      <c r="A69" s="9">
        <f>'(1)'!A69</f>
        <v>42384</v>
      </c>
      <c r="B69">
        <v>675.66</v>
      </c>
      <c r="C69">
        <v>678.14</v>
      </c>
      <c r="D69">
        <v>675.27</v>
      </c>
      <c r="E69">
        <v>675.79</v>
      </c>
      <c r="F69" s="12">
        <v>69902304</v>
      </c>
      <c r="G69" s="12">
        <v>57338.89</v>
      </c>
    </row>
    <row r="70" spans="1:7">
      <c r="A70" s="9">
        <f>'(1)'!A70</f>
        <v>42388</v>
      </c>
      <c r="B70">
        <v>671.92</v>
      </c>
      <c r="C70">
        <v>674.67</v>
      </c>
      <c r="D70">
        <v>669.03</v>
      </c>
      <c r="E70">
        <v>672.02</v>
      </c>
      <c r="F70" s="12">
        <v>86461504</v>
      </c>
      <c r="G70" s="12">
        <v>57483.68</v>
      </c>
    </row>
    <row r="71" spans="1:7">
      <c r="A71" s="9">
        <f>'(1)'!A71</f>
        <v>42389</v>
      </c>
      <c r="B71">
        <v>673.25</v>
      </c>
      <c r="C71">
        <v>683.83</v>
      </c>
      <c r="D71">
        <v>672.9</v>
      </c>
      <c r="E71">
        <v>683.83</v>
      </c>
      <c r="F71" s="12">
        <v>100227904</v>
      </c>
      <c r="G71" s="12">
        <v>56916.95</v>
      </c>
    </row>
    <row r="72" spans="1:7">
      <c r="A72" s="9">
        <f>'(1)'!A72</f>
        <v>42390</v>
      </c>
      <c r="B72">
        <v>680.03</v>
      </c>
      <c r="C72">
        <v>680.79</v>
      </c>
      <c r="D72">
        <v>673.21</v>
      </c>
      <c r="E72">
        <v>673.99</v>
      </c>
      <c r="F72" s="12">
        <v>88084400</v>
      </c>
      <c r="G72" s="12">
        <v>57104.9</v>
      </c>
    </row>
    <row r="73" spans="1:7">
      <c r="A73" s="9">
        <f>'(1)'!A73</f>
        <v>42391</v>
      </c>
      <c r="B73">
        <v>672.01</v>
      </c>
      <c r="C73">
        <v>674.24</v>
      </c>
      <c r="D73">
        <v>665.49</v>
      </c>
      <c r="E73">
        <v>666.32</v>
      </c>
      <c r="F73" s="12">
        <v>110369504</v>
      </c>
      <c r="G73" s="12">
        <v>56738.63</v>
      </c>
    </row>
    <row r="74" spans="1:7">
      <c r="A74" s="9">
        <f>'(1)'!A74</f>
        <v>42394</v>
      </c>
      <c r="B74">
        <v>670.1</v>
      </c>
      <c r="C74">
        <v>671.99</v>
      </c>
      <c r="D74">
        <v>664.99</v>
      </c>
      <c r="E74">
        <v>669.58</v>
      </c>
      <c r="F74" s="12">
        <v>94348352</v>
      </c>
      <c r="G74" s="12">
        <v>57659.98</v>
      </c>
    </row>
    <row r="75" spans="1:7">
      <c r="A75" s="9">
        <f>'(1)'!A75</f>
        <v>42395</v>
      </c>
      <c r="B75">
        <v>673.83</v>
      </c>
      <c r="C75">
        <v>677.2</v>
      </c>
      <c r="D75">
        <v>672.59</v>
      </c>
      <c r="E75">
        <v>675.12</v>
      </c>
      <c r="F75" s="12">
        <v>80334496</v>
      </c>
      <c r="G75" s="12">
        <v>56884.12</v>
      </c>
    </row>
    <row r="76" spans="1:7">
      <c r="A76" s="9">
        <f>'(1)'!A76</f>
        <v>42396</v>
      </c>
      <c r="B76">
        <v>672.03</v>
      </c>
      <c r="C76">
        <v>673.46</v>
      </c>
      <c r="D76">
        <v>670.16</v>
      </c>
      <c r="E76">
        <v>672.05</v>
      </c>
      <c r="F76" s="12">
        <v>96031904</v>
      </c>
      <c r="G76" s="12">
        <v>56149.56</v>
      </c>
    </row>
    <row r="77" spans="1:7">
      <c r="A77" s="9">
        <f>'(1)'!A77</f>
        <v>42397</v>
      </c>
      <c r="B77">
        <v>676.11</v>
      </c>
      <c r="C77">
        <v>679.22</v>
      </c>
      <c r="D77">
        <v>674.13</v>
      </c>
      <c r="E77">
        <v>678.69</v>
      </c>
      <c r="F77" s="12">
        <v>82436400</v>
      </c>
      <c r="G77" s="12">
        <v>56373.53</v>
      </c>
    </row>
    <row r="78" spans="1:7">
      <c r="A78" s="9">
        <f>'(1)'!A78</f>
        <v>42398</v>
      </c>
      <c r="B78">
        <v>676.95</v>
      </c>
      <c r="C78">
        <v>679.18</v>
      </c>
      <c r="D78">
        <v>675.84</v>
      </c>
      <c r="E78">
        <v>678.76</v>
      </c>
      <c r="F78" s="12">
        <v>92670200</v>
      </c>
      <c r="G78" s="12">
        <v>56843.7</v>
      </c>
    </row>
    <row r="79" spans="1:7">
      <c r="A79" s="9">
        <f>'(1)'!A79</f>
        <v>42401</v>
      </c>
      <c r="B79">
        <v>678.2</v>
      </c>
      <c r="C79">
        <v>687.36</v>
      </c>
      <c r="D79">
        <v>675.94</v>
      </c>
      <c r="E79">
        <v>687.36</v>
      </c>
      <c r="F79" s="12">
        <v>100382496</v>
      </c>
      <c r="G79" s="12">
        <v>56591.39</v>
      </c>
    </row>
    <row r="80" spans="1:7">
      <c r="A80" s="9">
        <f>'(1)'!A80</f>
        <v>42402</v>
      </c>
      <c r="B80">
        <v>686.14</v>
      </c>
      <c r="C80">
        <v>689.33</v>
      </c>
      <c r="D80">
        <v>682.82</v>
      </c>
      <c r="E80">
        <v>685.9</v>
      </c>
      <c r="F80" s="12">
        <v>84969200</v>
      </c>
      <c r="G80" s="12">
        <v>57149.23</v>
      </c>
    </row>
    <row r="81" spans="1:7">
      <c r="A81" s="9">
        <f>'(1)'!A81</f>
        <v>42403</v>
      </c>
      <c r="B81">
        <v>684.36</v>
      </c>
      <c r="C81">
        <v>688.61</v>
      </c>
      <c r="D81">
        <v>682.87</v>
      </c>
      <c r="E81">
        <v>687.56</v>
      </c>
      <c r="F81" s="12">
        <v>73378896</v>
      </c>
      <c r="G81" s="12">
        <v>57156.78</v>
      </c>
    </row>
    <row r="82" spans="1:7">
      <c r="A82" s="9">
        <f>'(1)'!A82</f>
        <v>42404</v>
      </c>
      <c r="B82">
        <v>681.32</v>
      </c>
      <c r="C82">
        <v>683.49</v>
      </c>
      <c r="D82">
        <v>678.78</v>
      </c>
      <c r="E82">
        <v>682.02</v>
      </c>
      <c r="F82" s="12">
        <v>83091200</v>
      </c>
      <c r="G82" s="12">
        <v>57859.1</v>
      </c>
    </row>
    <row r="83" spans="1:7">
      <c r="A83" s="9">
        <f>'(1)'!A83</f>
        <v>42405</v>
      </c>
      <c r="B83">
        <v>681.89</v>
      </c>
      <c r="C83">
        <v>689.2</v>
      </c>
      <c r="D83">
        <v>681.89</v>
      </c>
      <c r="E83">
        <v>685.3</v>
      </c>
      <c r="F83" s="12">
        <v>79632800</v>
      </c>
      <c r="G83" s="12">
        <v>57799.41</v>
      </c>
    </row>
    <row r="84" spans="1:7">
      <c r="A84" s="9">
        <f>'(1)'!A84</f>
        <v>42408</v>
      </c>
      <c r="B84">
        <v>686.17</v>
      </c>
      <c r="C84">
        <v>698</v>
      </c>
      <c r="D84">
        <v>686.17</v>
      </c>
      <c r="E84">
        <v>698</v>
      </c>
      <c r="F84" s="12">
        <v>112478784</v>
      </c>
      <c r="G84" s="12">
        <v>57966.47</v>
      </c>
    </row>
    <row r="85" spans="1:7">
      <c r="A85" s="9">
        <f>'(1)'!A85</f>
        <v>42409</v>
      </c>
      <c r="B85">
        <v>688.17</v>
      </c>
      <c r="C85">
        <v>690.63</v>
      </c>
      <c r="D85">
        <v>684.33</v>
      </c>
      <c r="E85">
        <v>688.14</v>
      </c>
      <c r="F85" s="12">
        <v>101551104</v>
      </c>
      <c r="G85" s="12">
        <v>57481.2</v>
      </c>
    </row>
    <row r="86" spans="1:7">
      <c r="A86" s="9">
        <f>'(1)'!A86</f>
        <v>42410</v>
      </c>
      <c r="B86">
        <v>686.85</v>
      </c>
      <c r="C86">
        <v>691.34</v>
      </c>
      <c r="D86">
        <v>685.84</v>
      </c>
      <c r="E86">
        <v>687.27</v>
      </c>
      <c r="F86" s="12">
        <v>77399104</v>
      </c>
      <c r="G86" s="12">
        <v>57764.63</v>
      </c>
    </row>
    <row r="87" spans="1:7">
      <c r="A87" s="9">
        <f>'(1)'!A87</f>
        <v>42411</v>
      </c>
      <c r="B87">
        <v>686.81</v>
      </c>
      <c r="C87">
        <v>688.99</v>
      </c>
      <c r="D87">
        <v>684.38</v>
      </c>
      <c r="E87">
        <v>684.77</v>
      </c>
      <c r="F87" s="12">
        <v>138696400</v>
      </c>
      <c r="G87" s="12">
        <v>58787.19</v>
      </c>
    </row>
    <row r="88" spans="1:7">
      <c r="A88" s="9">
        <f>'(1)'!A88</f>
        <v>42412</v>
      </c>
      <c r="B88">
        <v>688.41</v>
      </c>
      <c r="C88">
        <v>698.21</v>
      </c>
      <c r="D88">
        <v>687.03</v>
      </c>
      <c r="E88">
        <v>698.21</v>
      </c>
      <c r="F88" s="12">
        <v>103956600</v>
      </c>
      <c r="G88" s="12">
        <v>58787.19</v>
      </c>
    </row>
    <row r="89" spans="1:7">
      <c r="A89" s="9">
        <f>'(1)'!A89</f>
        <v>42416</v>
      </c>
      <c r="B89">
        <v>696.42</v>
      </c>
      <c r="C89">
        <v>701.09</v>
      </c>
      <c r="D89">
        <v>694.36</v>
      </c>
      <c r="E89">
        <v>699.39</v>
      </c>
      <c r="F89" s="12">
        <v>102601296</v>
      </c>
      <c r="G89" s="12">
        <v>58787.19</v>
      </c>
    </row>
    <row r="90" spans="1:7">
      <c r="A90" s="9">
        <f>'(1)'!A90</f>
        <v>42417</v>
      </c>
      <c r="B90">
        <v>698.46</v>
      </c>
      <c r="C90">
        <v>702.02</v>
      </c>
      <c r="D90">
        <v>696.48</v>
      </c>
      <c r="E90">
        <v>697.7</v>
      </c>
      <c r="F90" s="12">
        <v>96278000</v>
      </c>
      <c r="G90" s="12">
        <v>57961.43</v>
      </c>
    </row>
    <row r="91" spans="1:7">
      <c r="A91" s="9">
        <f>'(1)'!A91</f>
        <v>42418</v>
      </c>
      <c r="B91">
        <v>699.4</v>
      </c>
      <c r="C91">
        <v>708.13</v>
      </c>
      <c r="D91">
        <v>699.4</v>
      </c>
      <c r="E91">
        <v>707.48</v>
      </c>
      <c r="F91" s="12">
        <v>140423296</v>
      </c>
      <c r="G91" s="12">
        <v>57897.54</v>
      </c>
    </row>
    <row r="92" spans="1:7">
      <c r="A92" s="9">
        <f>'(1)'!A92</f>
        <v>42419</v>
      </c>
      <c r="B92">
        <v>706.49</v>
      </c>
      <c r="C92">
        <v>709.7</v>
      </c>
      <c r="D92">
        <v>703.7</v>
      </c>
      <c r="E92">
        <v>707.53</v>
      </c>
      <c r="F92" s="12">
        <v>101525504</v>
      </c>
      <c r="G92" s="12">
        <v>57644.480000000003</v>
      </c>
    </row>
    <row r="93" spans="1:7">
      <c r="A93" s="9">
        <f>'(1)'!A93</f>
        <v>42422</v>
      </c>
      <c r="B93">
        <v>707.68</v>
      </c>
      <c r="C93">
        <v>710.19</v>
      </c>
      <c r="D93">
        <v>707.23</v>
      </c>
      <c r="E93">
        <v>708.16</v>
      </c>
      <c r="F93" s="12">
        <v>67454096</v>
      </c>
      <c r="G93" s="12">
        <v>58752.33</v>
      </c>
    </row>
    <row r="94" spans="1:7">
      <c r="A94" s="9">
        <f>'(1)'!A94</f>
        <v>42423</v>
      </c>
      <c r="B94">
        <v>710.02</v>
      </c>
      <c r="C94">
        <v>713.02</v>
      </c>
      <c r="D94">
        <v>709</v>
      </c>
      <c r="E94">
        <v>711.47</v>
      </c>
      <c r="F94" s="12">
        <v>85892608</v>
      </c>
      <c r="G94" s="12">
        <v>58866.31</v>
      </c>
    </row>
    <row r="95" spans="1:7">
      <c r="A95" s="9">
        <f>'(1)'!A95</f>
        <v>42424</v>
      </c>
      <c r="B95">
        <v>711.07</v>
      </c>
      <c r="C95">
        <v>714.59</v>
      </c>
      <c r="D95">
        <v>703.6</v>
      </c>
      <c r="E95">
        <v>703.69</v>
      </c>
      <c r="F95" s="12">
        <v>315798688</v>
      </c>
      <c r="G95" s="12">
        <v>58750.63</v>
      </c>
    </row>
    <row r="96" spans="1:7">
      <c r="A96" s="9">
        <f>'(1)'!A96</f>
        <v>42425</v>
      </c>
      <c r="B96">
        <v>708.03</v>
      </c>
      <c r="C96">
        <v>708.28</v>
      </c>
      <c r="D96">
        <v>702.78</v>
      </c>
      <c r="E96">
        <v>705.6</v>
      </c>
      <c r="F96" s="12">
        <v>75823800</v>
      </c>
      <c r="G96" s="12">
        <v>59498.86</v>
      </c>
    </row>
    <row r="97" spans="1:7">
      <c r="A97" s="9">
        <f>'(1)'!A97</f>
        <v>42426</v>
      </c>
      <c r="B97">
        <v>708.71</v>
      </c>
      <c r="C97">
        <v>714.91</v>
      </c>
      <c r="D97">
        <v>708.42</v>
      </c>
      <c r="E97">
        <v>713.71</v>
      </c>
      <c r="F97" s="12">
        <v>79205296</v>
      </c>
      <c r="G97" s="12">
        <v>59487.27</v>
      </c>
    </row>
    <row r="98" spans="1:7">
      <c r="A98" s="9">
        <f>'(1)'!A98</f>
        <v>42429</v>
      </c>
      <c r="B98">
        <v>713.96</v>
      </c>
      <c r="C98">
        <v>718.05</v>
      </c>
      <c r="D98">
        <v>710.89</v>
      </c>
      <c r="E98">
        <v>718.05</v>
      </c>
      <c r="F98" s="12">
        <v>92852096</v>
      </c>
      <c r="G98" s="12">
        <v>59617.55</v>
      </c>
    </row>
    <row r="99" spans="1:7">
      <c r="A99" s="9">
        <f>'(1)'!A99</f>
        <v>42430</v>
      </c>
      <c r="B99">
        <v>717.74</v>
      </c>
      <c r="C99">
        <v>718.93</v>
      </c>
      <c r="D99">
        <v>712.88</v>
      </c>
      <c r="E99">
        <v>716.37</v>
      </c>
      <c r="F99" s="12">
        <v>94192096</v>
      </c>
      <c r="G99" s="12">
        <v>59892.21</v>
      </c>
    </row>
    <row r="100" spans="1:7">
      <c r="A100" s="9">
        <f>'(1)'!A100</f>
        <v>42431</v>
      </c>
      <c r="B100">
        <v>721.57</v>
      </c>
      <c r="C100">
        <v>725.28</v>
      </c>
      <c r="D100">
        <v>718.31</v>
      </c>
      <c r="E100">
        <v>718.6</v>
      </c>
      <c r="F100" s="12">
        <v>81792064</v>
      </c>
      <c r="G100" s="12">
        <v>59284.41</v>
      </c>
    </row>
    <row r="101" spans="1:7">
      <c r="A101" s="9">
        <f>'(1)'!A101</f>
        <v>42432</v>
      </c>
      <c r="B101">
        <v>718.74</v>
      </c>
      <c r="C101">
        <v>723.97</v>
      </c>
      <c r="D101">
        <v>716.16</v>
      </c>
      <c r="E101">
        <v>718.63</v>
      </c>
      <c r="F101" s="12">
        <v>107053400</v>
      </c>
      <c r="G101" s="12">
        <v>59449.95</v>
      </c>
    </row>
    <row r="102" spans="1:7">
      <c r="A102" s="9">
        <f>'(1)'!A102</f>
        <v>42433</v>
      </c>
      <c r="B102">
        <v>721.49</v>
      </c>
      <c r="C102">
        <v>728.76</v>
      </c>
      <c r="D102">
        <v>721.49</v>
      </c>
      <c r="E102">
        <v>728.76</v>
      </c>
      <c r="F102" s="12">
        <v>110303400</v>
      </c>
      <c r="G102" s="12">
        <v>60086.96</v>
      </c>
    </row>
    <row r="103" spans="1:7">
      <c r="A103" s="9">
        <f>'(1)'!A103</f>
        <v>42436</v>
      </c>
      <c r="B103">
        <v>727.67</v>
      </c>
      <c r="C103">
        <v>728.13</v>
      </c>
      <c r="D103">
        <v>718.3</v>
      </c>
      <c r="E103">
        <v>719.54</v>
      </c>
      <c r="F103" s="12">
        <v>83876096</v>
      </c>
      <c r="G103" s="12">
        <v>60475.56</v>
      </c>
    </row>
    <row r="104" spans="1:7">
      <c r="A104" s="9">
        <f>'(1)'!A104</f>
        <v>42437</v>
      </c>
      <c r="B104">
        <v>718.04</v>
      </c>
      <c r="C104">
        <v>719.7</v>
      </c>
      <c r="D104">
        <v>710.9</v>
      </c>
      <c r="E104">
        <v>711.99</v>
      </c>
      <c r="F104" s="12">
        <v>76302000</v>
      </c>
      <c r="G104" s="12">
        <v>60377.75</v>
      </c>
    </row>
    <row r="105" spans="1:7">
      <c r="A105" s="9">
        <f>'(1)'!A105</f>
        <v>42438</v>
      </c>
      <c r="B105">
        <v>714.3</v>
      </c>
      <c r="C105">
        <v>717.34</v>
      </c>
      <c r="D105">
        <v>712.92</v>
      </c>
      <c r="E105">
        <v>716.22</v>
      </c>
      <c r="F105" s="12">
        <v>73905800</v>
      </c>
      <c r="G105" s="12">
        <v>60526.6</v>
      </c>
    </row>
    <row r="106" spans="1:7">
      <c r="A106" s="9">
        <f>'(1)'!A106</f>
        <v>42439</v>
      </c>
      <c r="B106">
        <v>719.01</v>
      </c>
      <c r="C106">
        <v>720.68</v>
      </c>
      <c r="D106">
        <v>716.97</v>
      </c>
      <c r="E106">
        <v>718.06</v>
      </c>
      <c r="F106" s="12">
        <v>68465600</v>
      </c>
      <c r="G106" s="12">
        <v>60530.61</v>
      </c>
    </row>
    <row r="107" spans="1:7">
      <c r="A107" s="9">
        <f>'(1)'!A107</f>
        <v>42440</v>
      </c>
      <c r="B107">
        <v>718.22</v>
      </c>
      <c r="C107">
        <v>721.03</v>
      </c>
      <c r="D107">
        <v>717.03</v>
      </c>
      <c r="E107">
        <v>719.91</v>
      </c>
      <c r="F107" s="12">
        <v>56834600</v>
      </c>
      <c r="G107" s="12">
        <v>61383.05</v>
      </c>
    </row>
    <row r="108" spans="1:7">
      <c r="A108" s="9">
        <f>'(1)'!A108</f>
        <v>42443</v>
      </c>
      <c r="B108">
        <v>720.8</v>
      </c>
      <c r="C108">
        <v>723.79</v>
      </c>
      <c r="D108">
        <v>717.85</v>
      </c>
      <c r="E108">
        <v>719.4</v>
      </c>
      <c r="F108" s="12">
        <v>51218400</v>
      </c>
      <c r="G108" s="12">
        <v>60654.96</v>
      </c>
    </row>
    <row r="109" spans="1:7">
      <c r="A109" s="9">
        <f>'(1)'!A109</f>
        <v>42444</v>
      </c>
      <c r="B109">
        <v>719.99</v>
      </c>
      <c r="C109">
        <v>719.99</v>
      </c>
      <c r="D109">
        <v>714.76</v>
      </c>
      <c r="E109">
        <v>718.5</v>
      </c>
      <c r="F109" s="12">
        <v>107110304</v>
      </c>
      <c r="G109" s="12">
        <v>60086.43</v>
      </c>
    </row>
    <row r="110" spans="1:7">
      <c r="A110" s="9">
        <f>'(1)'!A110</f>
        <v>42445</v>
      </c>
      <c r="B110">
        <v>718.88</v>
      </c>
      <c r="C110">
        <v>723.71</v>
      </c>
      <c r="D110">
        <v>718.4</v>
      </c>
      <c r="E110">
        <v>720.8</v>
      </c>
      <c r="F110" s="12">
        <v>75801800</v>
      </c>
      <c r="G110" s="12">
        <v>60432.02</v>
      </c>
    </row>
    <row r="111" spans="1:7">
      <c r="A111" s="9">
        <f>'(1)'!A111</f>
        <v>42446</v>
      </c>
      <c r="B111">
        <v>725.18</v>
      </c>
      <c r="C111">
        <v>727.54</v>
      </c>
      <c r="D111">
        <v>724.6</v>
      </c>
      <c r="E111">
        <v>726.06</v>
      </c>
      <c r="F111" s="12">
        <v>83506304</v>
      </c>
      <c r="G111" s="12">
        <v>60548.36</v>
      </c>
    </row>
    <row r="112" spans="1:7">
      <c r="A112" s="9">
        <f>'(1)'!A112</f>
        <v>42447</v>
      </c>
      <c r="B112">
        <v>727.44</v>
      </c>
      <c r="C112">
        <v>731.49</v>
      </c>
      <c r="D112">
        <v>727</v>
      </c>
      <c r="E112">
        <v>731.49</v>
      </c>
      <c r="F112" s="12">
        <v>145686096</v>
      </c>
      <c r="G112" s="12">
        <v>60971.68</v>
      </c>
    </row>
    <row r="113" spans="1:7">
      <c r="A113" s="9">
        <f>'(1)'!A113</f>
        <v>42450</v>
      </c>
      <c r="B113">
        <v>731.35</v>
      </c>
      <c r="C113">
        <v>731.95</v>
      </c>
      <c r="D113">
        <v>726.63</v>
      </c>
      <c r="E113">
        <v>729.2</v>
      </c>
      <c r="F113" s="12">
        <v>83527904</v>
      </c>
      <c r="G113" s="12">
        <v>60909.02</v>
      </c>
    </row>
    <row r="114" spans="1:7">
      <c r="A114" s="9">
        <f>'(1)'!A114</f>
        <v>42451</v>
      </c>
      <c r="B114">
        <v>730.27</v>
      </c>
      <c r="C114">
        <v>732.17</v>
      </c>
      <c r="D114">
        <v>727.35</v>
      </c>
      <c r="E114">
        <v>730.6</v>
      </c>
      <c r="F114" s="12">
        <v>86810896</v>
      </c>
      <c r="G114" s="12">
        <v>60825.88</v>
      </c>
    </row>
    <row r="115" spans="1:7">
      <c r="A115" s="9">
        <f>'(1)'!A115</f>
        <v>42452</v>
      </c>
      <c r="B115">
        <v>730.91</v>
      </c>
      <c r="C115">
        <v>732.12</v>
      </c>
      <c r="D115">
        <v>727.63</v>
      </c>
      <c r="E115">
        <v>729.87</v>
      </c>
      <c r="F115" s="12">
        <v>72558600</v>
      </c>
      <c r="G115" s="12">
        <v>61015.37</v>
      </c>
    </row>
    <row r="116" spans="1:7">
      <c r="A116" s="9">
        <f>'(1)'!A116</f>
        <v>42453</v>
      </c>
      <c r="B116">
        <v>729.86</v>
      </c>
      <c r="C116">
        <v>729.86</v>
      </c>
      <c r="D116">
        <v>723.89</v>
      </c>
      <c r="E116">
        <v>724.47</v>
      </c>
      <c r="F116" s="12">
        <v>73661600</v>
      </c>
      <c r="G116" s="12">
        <v>61427.24</v>
      </c>
    </row>
    <row r="117" spans="1:7">
      <c r="A117" s="9">
        <f>'(1)'!A117</f>
        <v>42457</v>
      </c>
      <c r="B117">
        <v>725.12</v>
      </c>
      <c r="C117">
        <v>725.74</v>
      </c>
      <c r="D117">
        <v>722.57</v>
      </c>
      <c r="E117">
        <v>722.98</v>
      </c>
      <c r="F117" s="12">
        <v>48973000</v>
      </c>
      <c r="G117" s="12">
        <v>61864.1</v>
      </c>
    </row>
    <row r="118" spans="1:7">
      <c r="A118" s="9">
        <f>'(1)'!A118</f>
        <v>42458</v>
      </c>
      <c r="B118">
        <v>723.77</v>
      </c>
      <c r="C118">
        <v>724.96</v>
      </c>
      <c r="D118">
        <v>722.18</v>
      </c>
      <c r="E118">
        <v>723.5</v>
      </c>
      <c r="F118" s="12">
        <v>55125400</v>
      </c>
      <c r="G118" s="12">
        <v>60588.43</v>
      </c>
    </row>
    <row r="119" spans="1:7">
      <c r="A119" s="9">
        <f>'(1)'!A119</f>
        <v>42459</v>
      </c>
      <c r="B119">
        <v>726.35</v>
      </c>
      <c r="C119">
        <v>728.88</v>
      </c>
      <c r="D119">
        <v>725.74</v>
      </c>
      <c r="E119">
        <v>726.95</v>
      </c>
      <c r="F119" s="12">
        <v>72857800</v>
      </c>
      <c r="G119" s="12">
        <v>60673.93</v>
      </c>
    </row>
    <row r="120" spans="1:7">
      <c r="A120" s="9">
        <f>'(1)'!A120</f>
        <v>42460</v>
      </c>
      <c r="B120">
        <v>722.9</v>
      </c>
      <c r="C120">
        <v>725.21</v>
      </c>
      <c r="D120">
        <v>719.52</v>
      </c>
      <c r="E120">
        <v>722.54</v>
      </c>
      <c r="F120" s="12">
        <v>106023696</v>
      </c>
      <c r="G120" s="12">
        <v>60745.73</v>
      </c>
    </row>
    <row r="121" spans="1:7">
      <c r="A121" s="9">
        <f>'(1)'!A121</f>
        <v>42461</v>
      </c>
      <c r="B121">
        <v>721.58</v>
      </c>
      <c r="C121">
        <v>722.7</v>
      </c>
      <c r="D121">
        <v>716.78</v>
      </c>
      <c r="E121">
        <v>719.1</v>
      </c>
      <c r="F121" s="12">
        <v>71335504</v>
      </c>
      <c r="G121" s="12">
        <v>60318.13</v>
      </c>
    </row>
    <row r="122" spans="1:7">
      <c r="A122" s="9">
        <f>'(1)'!A122</f>
        <v>42464</v>
      </c>
      <c r="B122">
        <v>719.63</v>
      </c>
      <c r="C122">
        <v>723.31</v>
      </c>
      <c r="D122">
        <v>718.42</v>
      </c>
      <c r="E122">
        <v>721.68</v>
      </c>
      <c r="F122" s="12">
        <v>52700200</v>
      </c>
      <c r="G122" s="12">
        <v>60318.13</v>
      </c>
    </row>
    <row r="123" spans="1:7">
      <c r="A123" s="9">
        <f>'(1)'!A123</f>
        <v>42465</v>
      </c>
      <c r="B123">
        <v>721.93</v>
      </c>
      <c r="C123">
        <v>722.1</v>
      </c>
      <c r="D123">
        <v>718.11</v>
      </c>
      <c r="E123">
        <v>720.34</v>
      </c>
      <c r="F123" s="12">
        <v>62943200</v>
      </c>
      <c r="G123" s="12">
        <v>60167.23</v>
      </c>
    </row>
    <row r="124" spans="1:7">
      <c r="A124" s="9">
        <f>'(1)'!A124</f>
        <v>42466</v>
      </c>
      <c r="B124">
        <v>718.89</v>
      </c>
      <c r="C124">
        <v>722.12</v>
      </c>
      <c r="D124">
        <v>717.86</v>
      </c>
      <c r="E124">
        <v>721.04</v>
      </c>
      <c r="F124" s="12">
        <v>76653504</v>
      </c>
      <c r="G124" s="12">
        <v>60239.28</v>
      </c>
    </row>
    <row r="125" spans="1:7">
      <c r="A125" s="9">
        <f>'(1)'!A125</f>
        <v>42467</v>
      </c>
      <c r="B125">
        <v>721.61</v>
      </c>
      <c r="C125">
        <v>723.85</v>
      </c>
      <c r="D125">
        <v>717.7</v>
      </c>
      <c r="E125">
        <v>718.53</v>
      </c>
      <c r="F125" s="12">
        <v>64935000</v>
      </c>
      <c r="G125" s="12">
        <v>60553.07</v>
      </c>
    </row>
    <row r="126" spans="1:7">
      <c r="A126" s="9">
        <f>'(1)'!A126</f>
        <v>42468</v>
      </c>
      <c r="B126">
        <v>716.89</v>
      </c>
      <c r="C126">
        <v>723.05</v>
      </c>
      <c r="D126">
        <v>714.67</v>
      </c>
      <c r="E126">
        <v>722.93</v>
      </c>
      <c r="F126" s="12">
        <v>69894800</v>
      </c>
      <c r="G126" s="12">
        <v>60241.73</v>
      </c>
    </row>
    <row r="127" spans="1:7">
      <c r="A127" s="9">
        <f>'(1)'!A127</f>
        <v>42471</v>
      </c>
      <c r="B127">
        <v>721.9</v>
      </c>
      <c r="C127">
        <v>726.89</v>
      </c>
      <c r="D127">
        <v>719.54</v>
      </c>
      <c r="E127">
        <v>723.73</v>
      </c>
      <c r="F127" s="12">
        <v>76344000</v>
      </c>
      <c r="G127" s="12">
        <v>59985.51</v>
      </c>
    </row>
    <row r="128" spans="1:7">
      <c r="A128" s="9">
        <f>'(1)'!A128</f>
        <v>42472</v>
      </c>
      <c r="B128">
        <v>726.07</v>
      </c>
      <c r="C128">
        <v>726.95</v>
      </c>
      <c r="D128">
        <v>724.3</v>
      </c>
      <c r="E128">
        <v>725.27</v>
      </c>
      <c r="F128" s="12">
        <v>58712900</v>
      </c>
      <c r="G128" s="12">
        <v>60225.89</v>
      </c>
    </row>
    <row r="129" spans="1:7">
      <c r="A129" s="9">
        <f>'(1)'!A129</f>
        <v>42473</v>
      </c>
      <c r="B129">
        <v>728.02</v>
      </c>
      <c r="C129">
        <v>731.9</v>
      </c>
      <c r="D129">
        <v>727.27</v>
      </c>
      <c r="E129">
        <v>730.82</v>
      </c>
      <c r="F129" s="12">
        <v>94724000</v>
      </c>
      <c r="G129" s="12">
        <v>60150.720000000001</v>
      </c>
    </row>
    <row r="130" spans="1:7">
      <c r="A130" s="9">
        <f>'(1)'!A130</f>
        <v>42474</v>
      </c>
      <c r="B130">
        <v>733.32</v>
      </c>
      <c r="C130">
        <v>735.42</v>
      </c>
      <c r="D130">
        <v>731.32</v>
      </c>
      <c r="E130">
        <v>732.59</v>
      </c>
      <c r="F130" s="12">
        <v>92517168</v>
      </c>
      <c r="G130" s="12">
        <v>60218.89</v>
      </c>
    </row>
    <row r="131" spans="1:7">
      <c r="A131" s="9">
        <f>'(1)'!A131</f>
        <v>42475</v>
      </c>
      <c r="B131">
        <v>734.03</v>
      </c>
      <c r="C131">
        <v>737.71</v>
      </c>
      <c r="D131">
        <v>732.57</v>
      </c>
      <c r="E131">
        <v>737.44</v>
      </c>
      <c r="F131" s="12">
        <v>85512096</v>
      </c>
      <c r="G131" s="12">
        <v>60055.86</v>
      </c>
    </row>
    <row r="132" spans="1:7">
      <c r="A132" s="9">
        <f>'(1)'!A132</f>
        <v>42478</v>
      </c>
      <c r="B132">
        <v>737.28</v>
      </c>
      <c r="C132">
        <v>738.07</v>
      </c>
      <c r="D132">
        <v>734.15</v>
      </c>
      <c r="E132">
        <v>735.23</v>
      </c>
      <c r="F132" s="12">
        <v>59877700</v>
      </c>
      <c r="G132" s="12">
        <v>60346.080000000002</v>
      </c>
    </row>
    <row r="133" spans="1:7">
      <c r="A133" s="9">
        <f>'(1)'!A133</f>
        <v>42479</v>
      </c>
      <c r="B133">
        <v>735.95</v>
      </c>
      <c r="C133">
        <v>738.79</v>
      </c>
      <c r="D133">
        <v>733.91</v>
      </c>
      <c r="E133">
        <v>738.52</v>
      </c>
      <c r="F133" s="12">
        <v>113658400</v>
      </c>
      <c r="G133" s="12">
        <v>60631.13</v>
      </c>
    </row>
    <row r="134" spans="1:7">
      <c r="A134" s="9">
        <f>'(1)'!A134</f>
        <v>42480</v>
      </c>
      <c r="B134">
        <v>738.57</v>
      </c>
      <c r="C134">
        <v>738.57</v>
      </c>
      <c r="D134">
        <v>734.21</v>
      </c>
      <c r="E134">
        <v>735.39</v>
      </c>
      <c r="F134" s="12">
        <v>72691800</v>
      </c>
      <c r="G134" s="12">
        <v>60744.38</v>
      </c>
    </row>
    <row r="135" spans="1:7">
      <c r="A135" s="9">
        <f>'(1)'!A135</f>
        <v>42481</v>
      </c>
      <c r="B135">
        <v>735.92</v>
      </c>
      <c r="C135">
        <v>742.17</v>
      </c>
      <c r="D135">
        <v>734.82</v>
      </c>
      <c r="E135">
        <v>741.5</v>
      </c>
      <c r="F135" s="12">
        <v>95838200</v>
      </c>
      <c r="G135" s="12">
        <v>61179.43</v>
      </c>
    </row>
    <row r="136" spans="1:7">
      <c r="A136" s="9">
        <f>'(1)'!A136</f>
        <v>42482</v>
      </c>
      <c r="B136">
        <v>738.75</v>
      </c>
      <c r="C136">
        <v>739.95</v>
      </c>
      <c r="D136">
        <v>734.6</v>
      </c>
      <c r="E136">
        <v>739.65</v>
      </c>
      <c r="F136" s="12">
        <v>104076800</v>
      </c>
      <c r="G136" s="12">
        <v>61307.71</v>
      </c>
    </row>
    <row r="137" spans="1:7">
      <c r="A137" s="9">
        <f>'(1)'!A137</f>
        <v>42485</v>
      </c>
      <c r="B137">
        <v>738.29</v>
      </c>
      <c r="C137">
        <v>738.32</v>
      </c>
      <c r="D137">
        <v>733.34</v>
      </c>
      <c r="E137">
        <v>736.53</v>
      </c>
      <c r="F137" s="12">
        <v>76526304</v>
      </c>
      <c r="G137" s="12">
        <v>61676.69</v>
      </c>
    </row>
    <row r="138" spans="1:7">
      <c r="A138" s="9">
        <f>'(1)'!A138</f>
        <v>42486</v>
      </c>
      <c r="B138">
        <v>735.2</v>
      </c>
      <c r="C138">
        <v>739.95</v>
      </c>
      <c r="D138">
        <v>734.45</v>
      </c>
      <c r="E138">
        <v>739.36</v>
      </c>
      <c r="F138" s="12">
        <v>89378704</v>
      </c>
      <c r="G138" s="12">
        <v>61488.92</v>
      </c>
    </row>
    <row r="139" spans="1:7">
      <c r="A139" s="9">
        <f>'(1)'!A139</f>
        <v>42487</v>
      </c>
      <c r="B139">
        <v>737.76</v>
      </c>
      <c r="C139">
        <v>737.76</v>
      </c>
      <c r="D139">
        <v>732.52</v>
      </c>
      <c r="E139">
        <v>732.54</v>
      </c>
      <c r="F139" s="12">
        <v>84973000</v>
      </c>
      <c r="G139" s="12">
        <v>61816</v>
      </c>
    </row>
    <row r="140" spans="1:7">
      <c r="A140" s="9">
        <f>'(1)'!A140</f>
        <v>42488</v>
      </c>
      <c r="B140">
        <v>733.81</v>
      </c>
      <c r="C140">
        <v>739.38</v>
      </c>
      <c r="D140">
        <v>733.81</v>
      </c>
      <c r="E140">
        <v>739.38</v>
      </c>
      <c r="F140" s="12">
        <v>89278448</v>
      </c>
      <c r="G140" s="12">
        <v>61565.38</v>
      </c>
    </row>
    <row r="141" spans="1:7">
      <c r="A141" s="9">
        <f>'(1)'!A141</f>
        <v>42489</v>
      </c>
      <c r="B141">
        <v>737.23</v>
      </c>
      <c r="C141">
        <v>738.25</v>
      </c>
      <c r="D141">
        <v>732.79</v>
      </c>
      <c r="E141">
        <v>734.98</v>
      </c>
      <c r="F141" s="12">
        <v>88558096</v>
      </c>
      <c r="G141" s="12">
        <v>62043</v>
      </c>
    </row>
    <row r="142" spans="1:7">
      <c r="A142" s="9">
        <f>'(1)'!A142</f>
        <v>42492</v>
      </c>
      <c r="B142">
        <v>732.89</v>
      </c>
      <c r="C142">
        <v>734.38</v>
      </c>
      <c r="D142">
        <v>728.67</v>
      </c>
      <c r="E142">
        <v>730.71</v>
      </c>
      <c r="F142" s="12">
        <v>66058100</v>
      </c>
      <c r="G142" s="12">
        <v>61967.93</v>
      </c>
    </row>
    <row r="143" spans="1:7">
      <c r="A143" s="9">
        <f>'(1)'!A143</f>
        <v>42493</v>
      </c>
      <c r="B143">
        <v>724.83</v>
      </c>
      <c r="C143">
        <v>726.49</v>
      </c>
      <c r="D143">
        <v>718.3</v>
      </c>
      <c r="E143">
        <v>718.3</v>
      </c>
      <c r="F143" s="12">
        <v>92363200</v>
      </c>
      <c r="G143" s="12">
        <v>61752.18</v>
      </c>
    </row>
    <row r="144" spans="1:7">
      <c r="A144" s="9">
        <f>'(1)'!A144</f>
        <v>42494</v>
      </c>
      <c r="B144">
        <v>718.68</v>
      </c>
      <c r="C144">
        <v>720.55</v>
      </c>
      <c r="D144">
        <v>717.05</v>
      </c>
      <c r="E144">
        <v>719.04</v>
      </c>
      <c r="F144" s="12">
        <v>61438100</v>
      </c>
      <c r="G144" s="12">
        <v>61973.04</v>
      </c>
    </row>
    <row r="145" spans="1:7">
      <c r="A145" s="9">
        <f>'(1)'!A145</f>
        <v>42495</v>
      </c>
      <c r="B145">
        <v>717.32</v>
      </c>
      <c r="C145">
        <v>721.45</v>
      </c>
      <c r="D145">
        <v>716.19</v>
      </c>
      <c r="E145">
        <v>719.69</v>
      </c>
      <c r="F145" s="12">
        <v>85849600</v>
      </c>
      <c r="G145" s="12">
        <v>61499.51</v>
      </c>
    </row>
    <row r="146" spans="1:7">
      <c r="A146" s="9">
        <f>'(1)'!A146</f>
        <v>42496</v>
      </c>
      <c r="B146">
        <v>721.28</v>
      </c>
      <c r="C146">
        <v>724</v>
      </c>
      <c r="D146">
        <v>718.75</v>
      </c>
      <c r="E146">
        <v>724</v>
      </c>
      <c r="F146" s="12">
        <v>88509800</v>
      </c>
      <c r="G146" s="12">
        <v>62037.61</v>
      </c>
    </row>
    <row r="147" spans="1:7">
      <c r="A147" s="9">
        <f>'(1)'!A147</f>
        <v>42499</v>
      </c>
      <c r="B147">
        <v>722.56</v>
      </c>
      <c r="C147">
        <v>725.68</v>
      </c>
      <c r="D147">
        <v>721.43</v>
      </c>
      <c r="E147">
        <v>723.36</v>
      </c>
      <c r="F147" s="12">
        <v>76992304</v>
      </c>
      <c r="G147" s="12">
        <v>61689.1</v>
      </c>
    </row>
    <row r="148" spans="1:7">
      <c r="A148" s="9">
        <f>'(1)'!A148</f>
        <v>42500</v>
      </c>
      <c r="B148">
        <v>723.14</v>
      </c>
      <c r="C148">
        <v>724.57</v>
      </c>
      <c r="D148">
        <v>719.15</v>
      </c>
      <c r="E148">
        <v>723.12</v>
      </c>
      <c r="F148" s="12">
        <v>74508304</v>
      </c>
      <c r="G148" s="12">
        <v>61689.1</v>
      </c>
    </row>
    <row r="149" spans="1:7">
      <c r="A149" s="9">
        <f>'(1)'!A149</f>
        <v>42501</v>
      </c>
      <c r="B149">
        <v>722.65</v>
      </c>
      <c r="C149">
        <v>723.08</v>
      </c>
      <c r="D149">
        <v>720.02</v>
      </c>
      <c r="E149">
        <v>721.33</v>
      </c>
      <c r="F149" s="12">
        <v>57335100</v>
      </c>
      <c r="G149" s="12">
        <v>61329.39</v>
      </c>
    </row>
    <row r="150" spans="1:7">
      <c r="A150" s="9">
        <f>'(1)'!A150</f>
        <v>42502</v>
      </c>
      <c r="B150">
        <v>721.58</v>
      </c>
      <c r="C150">
        <v>723.19</v>
      </c>
      <c r="D150">
        <v>716.66</v>
      </c>
      <c r="E150">
        <v>716.66</v>
      </c>
      <c r="F150" s="12">
        <v>74636600</v>
      </c>
      <c r="G150" s="12">
        <v>60314.59</v>
      </c>
    </row>
    <row r="151" spans="1:7">
      <c r="A151" s="9">
        <f>'(1)'!A151</f>
        <v>42503</v>
      </c>
      <c r="B151">
        <v>716.63</v>
      </c>
      <c r="C151">
        <v>719.58</v>
      </c>
      <c r="D151">
        <v>714.65</v>
      </c>
      <c r="E151">
        <v>718.55</v>
      </c>
      <c r="F151" s="12">
        <v>62326500</v>
      </c>
      <c r="G151" s="12">
        <v>60352.89</v>
      </c>
    </row>
    <row r="152" spans="1:7">
      <c r="A152" s="9">
        <f>'(1)'!A152</f>
        <v>42506</v>
      </c>
      <c r="B152">
        <v>719.53</v>
      </c>
      <c r="C152">
        <v>722.97</v>
      </c>
      <c r="D152">
        <v>718.75</v>
      </c>
      <c r="E152">
        <v>720.18</v>
      </c>
      <c r="F152" s="12">
        <v>66303200</v>
      </c>
      <c r="G152" s="12">
        <v>60390.18</v>
      </c>
    </row>
    <row r="153" spans="1:7">
      <c r="A153" s="9">
        <f>'(1)'!A153</f>
        <v>42507</v>
      </c>
      <c r="B153">
        <v>718.29</v>
      </c>
      <c r="C153">
        <v>721.79</v>
      </c>
      <c r="D153">
        <v>716.65</v>
      </c>
      <c r="E153">
        <v>721.79</v>
      </c>
      <c r="F153" s="12">
        <v>79325600</v>
      </c>
      <c r="G153" s="12">
        <v>60692.13</v>
      </c>
    </row>
    <row r="154" spans="1:7">
      <c r="A154" s="9">
        <f>'(1)'!A154</f>
        <v>42508</v>
      </c>
      <c r="B154">
        <v>719.43</v>
      </c>
      <c r="C154">
        <v>719.86</v>
      </c>
      <c r="D154">
        <v>707.99</v>
      </c>
      <c r="E154">
        <v>710.51</v>
      </c>
      <c r="F154" s="12">
        <v>92953128</v>
      </c>
      <c r="G154" s="12">
        <v>60703.7</v>
      </c>
    </row>
    <row r="155" spans="1:7">
      <c r="A155" s="9">
        <f>'(1)'!A155</f>
        <v>42509</v>
      </c>
      <c r="B155">
        <v>709.84</v>
      </c>
      <c r="C155">
        <v>714.35</v>
      </c>
      <c r="D155">
        <v>709.39</v>
      </c>
      <c r="E155">
        <v>714.35</v>
      </c>
      <c r="F155" s="12">
        <v>80414800</v>
      </c>
      <c r="G155" s="12">
        <v>60702.82</v>
      </c>
    </row>
    <row r="156" spans="1:7">
      <c r="A156" s="9">
        <f>'(1)'!A156</f>
        <v>42510</v>
      </c>
      <c r="B156">
        <v>715.72</v>
      </c>
      <c r="C156">
        <v>715.81</v>
      </c>
      <c r="D156">
        <v>712.34</v>
      </c>
      <c r="E156">
        <v>715.35</v>
      </c>
      <c r="F156" s="12">
        <v>47695600</v>
      </c>
      <c r="G156" s="12">
        <v>60526.54</v>
      </c>
    </row>
    <row r="157" spans="1:7">
      <c r="A157" s="9">
        <f>'(1)'!A157</f>
        <v>42513</v>
      </c>
      <c r="B157">
        <v>714.56</v>
      </c>
      <c r="C157">
        <v>714.94</v>
      </c>
      <c r="D157">
        <v>710.33</v>
      </c>
      <c r="E157">
        <v>712.87</v>
      </c>
      <c r="F157" s="12">
        <v>66720500</v>
      </c>
      <c r="G157" s="12">
        <v>60169.01</v>
      </c>
    </row>
    <row r="158" spans="1:7">
      <c r="A158" s="9">
        <f>'(1)'!A158</f>
        <v>42514</v>
      </c>
      <c r="B158">
        <v>715.39</v>
      </c>
      <c r="C158">
        <v>715.65</v>
      </c>
      <c r="D158">
        <v>712.99</v>
      </c>
      <c r="E158">
        <v>713.05</v>
      </c>
      <c r="F158" s="12">
        <v>51751000</v>
      </c>
      <c r="G158" s="12">
        <v>60322.65</v>
      </c>
    </row>
    <row r="159" spans="1:7">
      <c r="A159" s="9">
        <f>'(1)'!A159</f>
        <v>42515</v>
      </c>
      <c r="B159">
        <v>715.18</v>
      </c>
      <c r="C159">
        <v>716.48</v>
      </c>
      <c r="D159">
        <v>711.66</v>
      </c>
      <c r="E159">
        <v>714.67</v>
      </c>
      <c r="F159" s="12">
        <v>65691000</v>
      </c>
      <c r="G159" s="12">
        <v>60453.22</v>
      </c>
    </row>
    <row r="160" spans="1:7">
      <c r="A160" s="9">
        <f>'(1)'!A160</f>
        <v>42516</v>
      </c>
      <c r="B160">
        <v>715.87</v>
      </c>
      <c r="C160">
        <v>718.03</v>
      </c>
      <c r="D160">
        <v>713.92</v>
      </c>
      <c r="E160">
        <v>716.61</v>
      </c>
      <c r="F160" s="12">
        <v>62886200</v>
      </c>
      <c r="G160" s="12">
        <v>60602.54</v>
      </c>
    </row>
    <row r="161" spans="1:7">
      <c r="A161" s="9">
        <f>'(1)'!A161</f>
        <v>42517</v>
      </c>
      <c r="B161">
        <v>716.04</v>
      </c>
      <c r="C161">
        <v>718.85</v>
      </c>
      <c r="D161">
        <v>714.62</v>
      </c>
      <c r="E161">
        <v>715.88</v>
      </c>
      <c r="F161" s="12">
        <v>38410100</v>
      </c>
      <c r="G161" s="12">
        <v>59697.03</v>
      </c>
    </row>
    <row r="162" spans="1:7">
      <c r="A162" s="9">
        <f>'(1)'!A162</f>
        <v>42521</v>
      </c>
      <c r="B162">
        <v>717.94</v>
      </c>
      <c r="C162">
        <v>720.67</v>
      </c>
      <c r="D162">
        <v>716.76</v>
      </c>
      <c r="E162">
        <v>716.76</v>
      </c>
      <c r="F162" s="12">
        <v>98272800</v>
      </c>
      <c r="G162" s="12">
        <v>59999.42</v>
      </c>
    </row>
    <row r="163" spans="1:7">
      <c r="A163" s="9">
        <f>'(1)'!A163</f>
        <v>42522</v>
      </c>
      <c r="B163">
        <v>714.87</v>
      </c>
      <c r="C163">
        <v>717.43</v>
      </c>
      <c r="D163">
        <v>713.69</v>
      </c>
      <c r="E163">
        <v>716.36</v>
      </c>
      <c r="F163" s="12">
        <v>62215552</v>
      </c>
      <c r="G163" s="12">
        <v>60085.74</v>
      </c>
    </row>
    <row r="164" spans="1:7">
      <c r="A164" s="9">
        <f>'(1)'!A164</f>
        <v>42523</v>
      </c>
      <c r="B164">
        <v>715.44</v>
      </c>
      <c r="C164">
        <v>717.33</v>
      </c>
      <c r="D164">
        <v>712.38</v>
      </c>
      <c r="E164">
        <v>712.39</v>
      </c>
      <c r="F164" s="12">
        <v>59526400</v>
      </c>
      <c r="G164" s="12">
        <v>59881.34</v>
      </c>
    </row>
    <row r="165" spans="1:7">
      <c r="A165" s="9">
        <f>'(1)'!A165</f>
        <v>42524</v>
      </c>
      <c r="B165">
        <v>713.23</v>
      </c>
      <c r="C165">
        <v>717.48</v>
      </c>
      <c r="D165">
        <v>713.23</v>
      </c>
      <c r="E165">
        <v>717.26</v>
      </c>
      <c r="F165" s="12">
        <v>47582316</v>
      </c>
      <c r="G165" s="12">
        <v>59886.75</v>
      </c>
    </row>
    <row r="166" spans="1:7">
      <c r="A166" s="9">
        <f>'(1)'!A166</f>
        <v>42527</v>
      </c>
      <c r="B166">
        <v>719.7</v>
      </c>
      <c r="C166">
        <v>722.41</v>
      </c>
      <c r="D166">
        <v>719.57</v>
      </c>
      <c r="E166">
        <v>720.85</v>
      </c>
      <c r="F166" s="12">
        <v>64503800</v>
      </c>
      <c r="G166" s="12">
        <v>60036.41</v>
      </c>
    </row>
    <row r="167" spans="1:7">
      <c r="A167" s="9">
        <f>'(1)'!A167</f>
        <v>42528</v>
      </c>
      <c r="B167">
        <v>722.46</v>
      </c>
      <c r="C167">
        <v>723.06</v>
      </c>
      <c r="D167">
        <v>719.19</v>
      </c>
      <c r="E167">
        <v>720.95</v>
      </c>
      <c r="F167" s="12">
        <v>64004000</v>
      </c>
      <c r="G167" s="12">
        <v>60174.85</v>
      </c>
    </row>
    <row r="168" spans="1:7">
      <c r="A168" s="9">
        <f>'(1)'!A168</f>
        <v>42529</v>
      </c>
      <c r="B168">
        <v>720.6</v>
      </c>
      <c r="C168">
        <v>722.11</v>
      </c>
      <c r="D168">
        <v>719.52</v>
      </c>
      <c r="E168">
        <v>721.96</v>
      </c>
      <c r="F168" s="12">
        <v>60366500</v>
      </c>
      <c r="G168" s="12">
        <v>60198.47</v>
      </c>
    </row>
    <row r="169" spans="1:7">
      <c r="A169" s="9">
        <f>'(1)'!A169</f>
        <v>42530</v>
      </c>
      <c r="B169">
        <v>723.3</v>
      </c>
      <c r="C169">
        <v>724.33</v>
      </c>
      <c r="D169">
        <v>720.66</v>
      </c>
      <c r="E169">
        <v>722.06</v>
      </c>
      <c r="F169" s="12">
        <v>39104500</v>
      </c>
      <c r="G169" s="12">
        <v>60272.82</v>
      </c>
    </row>
    <row r="170" spans="1:7">
      <c r="A170" s="9">
        <f>'(1)'!A170</f>
        <v>42531</v>
      </c>
      <c r="B170">
        <v>722.33</v>
      </c>
      <c r="C170">
        <v>722.92</v>
      </c>
      <c r="D170">
        <v>719.28</v>
      </c>
      <c r="E170">
        <v>720.43</v>
      </c>
      <c r="F170" s="12">
        <v>44473400</v>
      </c>
      <c r="G170" s="12">
        <v>60233.8</v>
      </c>
    </row>
    <row r="171" spans="1:7">
      <c r="A171" s="9">
        <f>'(1)'!A171</f>
        <v>42534</v>
      </c>
      <c r="B171">
        <v>717.8</v>
      </c>
      <c r="C171">
        <v>719.03</v>
      </c>
      <c r="D171">
        <v>713.98</v>
      </c>
      <c r="E171">
        <v>716.34</v>
      </c>
      <c r="F171" s="12">
        <v>54748400</v>
      </c>
      <c r="G171" s="12">
        <v>59899.26</v>
      </c>
    </row>
    <row r="172" spans="1:7">
      <c r="A172" s="9">
        <f>'(1)'!A172</f>
        <v>42535</v>
      </c>
      <c r="B172">
        <v>717.76</v>
      </c>
      <c r="C172">
        <v>719.83</v>
      </c>
      <c r="D172">
        <v>716.02</v>
      </c>
      <c r="E172">
        <v>716.61</v>
      </c>
      <c r="F172" s="12">
        <v>49118000</v>
      </c>
      <c r="G172" s="12">
        <v>60319.35</v>
      </c>
    </row>
    <row r="173" spans="1:7">
      <c r="A173" s="9">
        <f>'(1)'!A173</f>
        <v>42536</v>
      </c>
      <c r="B173">
        <v>714.99</v>
      </c>
      <c r="C173">
        <v>717.94</v>
      </c>
      <c r="D173">
        <v>714.84</v>
      </c>
      <c r="E173">
        <v>715.83</v>
      </c>
      <c r="F173" s="12">
        <v>44501800</v>
      </c>
      <c r="G173" s="12">
        <v>60562.1</v>
      </c>
    </row>
    <row r="174" spans="1:7">
      <c r="A174" s="9">
        <f>'(1)'!A174</f>
        <v>42537</v>
      </c>
      <c r="B174">
        <v>716.5</v>
      </c>
      <c r="C174">
        <v>718</v>
      </c>
      <c r="D174">
        <v>713.81</v>
      </c>
      <c r="E174">
        <v>713.81</v>
      </c>
      <c r="F174" s="12">
        <v>68911696</v>
      </c>
      <c r="G174" s="12">
        <v>60589.37</v>
      </c>
    </row>
    <row r="175" spans="1:7">
      <c r="A175" s="9">
        <f>'(1)'!A175</f>
        <v>42538</v>
      </c>
      <c r="B175">
        <v>715.86</v>
      </c>
      <c r="C175">
        <v>718.27</v>
      </c>
      <c r="D175">
        <v>714.93</v>
      </c>
      <c r="E175">
        <v>716.85</v>
      </c>
      <c r="F175" s="12">
        <v>102916800</v>
      </c>
      <c r="G175" s="12">
        <v>60699.17</v>
      </c>
    </row>
    <row r="176" spans="1:7">
      <c r="A176" s="9">
        <f>'(1)'!A176</f>
        <v>42541</v>
      </c>
      <c r="B176">
        <v>719.29</v>
      </c>
      <c r="C176">
        <v>720.37</v>
      </c>
      <c r="D176">
        <v>716.3</v>
      </c>
      <c r="E176">
        <v>719.76</v>
      </c>
      <c r="F176" s="12">
        <v>64406116</v>
      </c>
      <c r="G176" s="12">
        <v>60703.360000000001</v>
      </c>
    </row>
    <row r="177" spans="1:7">
      <c r="A177" s="9">
        <f>'(1)'!A177</f>
        <v>42542</v>
      </c>
      <c r="B177">
        <v>719.58</v>
      </c>
      <c r="C177">
        <v>719.58</v>
      </c>
      <c r="D177">
        <v>714.28</v>
      </c>
      <c r="E177">
        <v>715.49</v>
      </c>
      <c r="F177" s="12">
        <v>88871696</v>
      </c>
      <c r="G177" s="12">
        <v>60568.81</v>
      </c>
    </row>
    <row r="178" spans="1:7">
      <c r="A178" s="9">
        <f>'(1)'!A178</f>
        <v>42543</v>
      </c>
      <c r="B178">
        <v>715.54</v>
      </c>
      <c r="C178">
        <v>720.32</v>
      </c>
      <c r="D178">
        <v>715.54</v>
      </c>
      <c r="E178">
        <v>716.71</v>
      </c>
      <c r="F178" s="12">
        <v>60117700</v>
      </c>
      <c r="G178" s="12">
        <v>60236.93</v>
      </c>
    </row>
    <row r="179" spans="1:7">
      <c r="A179" s="9">
        <f>'(1)'!A179</f>
        <v>42544</v>
      </c>
      <c r="B179">
        <v>718.21</v>
      </c>
      <c r="C179">
        <v>718.21</v>
      </c>
      <c r="D179">
        <v>714.05</v>
      </c>
      <c r="E179">
        <v>714.25</v>
      </c>
      <c r="F179" s="12">
        <v>51467200</v>
      </c>
      <c r="G179" s="12">
        <v>60256.66</v>
      </c>
    </row>
    <row r="180" spans="1:7">
      <c r="A180" s="9">
        <f>'(1)'!A180</f>
        <v>42545</v>
      </c>
      <c r="B180">
        <v>717.01</v>
      </c>
      <c r="C180">
        <v>717.01</v>
      </c>
      <c r="D180">
        <v>702.51</v>
      </c>
      <c r="E180">
        <v>708.72</v>
      </c>
      <c r="F180" s="12">
        <v>124927904</v>
      </c>
      <c r="G180" s="12">
        <v>60224.24</v>
      </c>
    </row>
    <row r="181" spans="1:7">
      <c r="A181" s="9">
        <f>'(1)'!A181</f>
        <v>42548</v>
      </c>
      <c r="B181">
        <v>708.39</v>
      </c>
      <c r="C181">
        <v>722.05</v>
      </c>
      <c r="D181">
        <v>707.69</v>
      </c>
      <c r="E181">
        <v>718.62</v>
      </c>
      <c r="F181" s="12">
        <v>125487504</v>
      </c>
      <c r="G181" s="12">
        <v>60026.22</v>
      </c>
    </row>
    <row r="182" spans="1:7">
      <c r="A182" s="9">
        <f>'(1)'!A182</f>
        <v>42549</v>
      </c>
      <c r="B182">
        <v>716.66</v>
      </c>
      <c r="C182">
        <v>734.5</v>
      </c>
      <c r="D182">
        <v>716.61</v>
      </c>
      <c r="E182">
        <v>731.78</v>
      </c>
      <c r="F182" s="12">
        <v>121562000</v>
      </c>
      <c r="G182" s="12">
        <v>60220.79</v>
      </c>
    </row>
    <row r="183" spans="1:7">
      <c r="A183" s="9">
        <f>'(1)'!A183</f>
        <v>42550</v>
      </c>
      <c r="B183">
        <v>734.84</v>
      </c>
      <c r="C183">
        <v>739.87</v>
      </c>
      <c r="D183">
        <v>730.87</v>
      </c>
      <c r="E183">
        <v>739.87</v>
      </c>
      <c r="F183" s="12">
        <v>92630496</v>
      </c>
      <c r="G183" s="12">
        <v>61172.98</v>
      </c>
    </row>
    <row r="184" spans="1:7">
      <c r="A184" s="9">
        <f>'(1)'!A184</f>
        <v>42551</v>
      </c>
      <c r="B184">
        <v>750.49</v>
      </c>
      <c r="C184">
        <v>750.49</v>
      </c>
      <c r="D184">
        <v>740.91</v>
      </c>
      <c r="E184">
        <v>741.54</v>
      </c>
      <c r="F184" s="12">
        <v>131568800</v>
      </c>
      <c r="G184" s="12">
        <v>60808.4</v>
      </c>
    </row>
    <row r="185" spans="1:7">
      <c r="A185" s="9">
        <f>'(1)'!A185</f>
        <v>42552</v>
      </c>
      <c r="B185">
        <v>742.59</v>
      </c>
      <c r="C185">
        <v>747.43</v>
      </c>
      <c r="D185">
        <v>741.75</v>
      </c>
      <c r="E185">
        <v>745.33</v>
      </c>
      <c r="F185" s="12">
        <v>73511400</v>
      </c>
      <c r="G185" s="12">
        <v>60919.360000000001</v>
      </c>
    </row>
    <row r="186" spans="1:7">
      <c r="A186" s="9">
        <f>'(1)'!A186</f>
        <v>42556</v>
      </c>
      <c r="B186">
        <v>748.24</v>
      </c>
      <c r="C186">
        <v>755.3</v>
      </c>
      <c r="D186">
        <v>746.94</v>
      </c>
      <c r="E186">
        <v>755.14</v>
      </c>
      <c r="F186" s="12">
        <v>81813696</v>
      </c>
      <c r="G186" s="12">
        <v>60711.040000000001</v>
      </c>
    </row>
    <row r="187" spans="1:7">
      <c r="A187" s="9">
        <f>'(1)'!A187</f>
        <v>42557</v>
      </c>
      <c r="B187">
        <v>755.17</v>
      </c>
      <c r="C187">
        <v>755.24</v>
      </c>
      <c r="D187">
        <v>748.03</v>
      </c>
      <c r="E187">
        <v>751.56</v>
      </c>
      <c r="F187" s="12">
        <v>86632896</v>
      </c>
      <c r="G187" s="12">
        <v>60249.13</v>
      </c>
    </row>
    <row r="188" spans="1:7">
      <c r="A188" s="9">
        <f>'(1)'!A188</f>
        <v>42558</v>
      </c>
      <c r="B188">
        <v>753.44</v>
      </c>
      <c r="C188">
        <v>756.82</v>
      </c>
      <c r="D188">
        <v>752.62</v>
      </c>
      <c r="E188">
        <v>756.82</v>
      </c>
      <c r="F188" s="12">
        <v>83552600</v>
      </c>
      <c r="G188" s="12">
        <v>61045</v>
      </c>
    </row>
    <row r="189" spans="1:7">
      <c r="A189" s="9">
        <f>'(1)'!A189</f>
        <v>42559</v>
      </c>
      <c r="B189">
        <v>753.13</v>
      </c>
      <c r="C189">
        <v>755.79</v>
      </c>
      <c r="D189">
        <v>750.47</v>
      </c>
      <c r="E189">
        <v>751.72</v>
      </c>
      <c r="F189" s="12">
        <v>57394400</v>
      </c>
      <c r="G189" s="12">
        <v>62089.64</v>
      </c>
    </row>
    <row r="190" spans="1:7">
      <c r="A190" s="9">
        <f>'(1)'!A190</f>
        <v>42562</v>
      </c>
      <c r="B190">
        <v>755.53</v>
      </c>
      <c r="C190">
        <v>756.92</v>
      </c>
      <c r="D190">
        <v>752.17</v>
      </c>
      <c r="E190">
        <v>754.32</v>
      </c>
      <c r="F190" s="12">
        <v>73195400</v>
      </c>
      <c r="G190" s="12">
        <v>62724.05</v>
      </c>
    </row>
    <row r="191" spans="1:7">
      <c r="A191" s="9">
        <f>'(1)'!A191</f>
        <v>42563</v>
      </c>
      <c r="B191">
        <v>754.63</v>
      </c>
      <c r="C191">
        <v>761.63</v>
      </c>
      <c r="D191">
        <v>754.22</v>
      </c>
      <c r="E191">
        <v>761.53</v>
      </c>
      <c r="F191" s="12">
        <v>123784800</v>
      </c>
      <c r="G191" s="12">
        <v>62865.36</v>
      </c>
    </row>
    <row r="192" spans="1:7">
      <c r="A192" s="9">
        <f>'(1)'!A192</f>
        <v>42564</v>
      </c>
      <c r="B192">
        <v>761.53</v>
      </c>
      <c r="C192">
        <v>761.58</v>
      </c>
      <c r="D192">
        <v>756.47</v>
      </c>
      <c r="E192">
        <v>759.16</v>
      </c>
      <c r="F192" s="12">
        <v>97244496</v>
      </c>
      <c r="G192" s="12">
        <v>63190.06</v>
      </c>
    </row>
    <row r="193" spans="1:7">
      <c r="A193" s="9">
        <f>'(1)'!A193</f>
        <v>42565</v>
      </c>
      <c r="B193">
        <v>759.65</v>
      </c>
      <c r="C193">
        <v>759.74</v>
      </c>
      <c r="D193">
        <v>755.81</v>
      </c>
      <c r="E193">
        <v>757.2</v>
      </c>
      <c r="F193" s="12">
        <v>28745600</v>
      </c>
      <c r="G193" s="12">
        <v>64006.23</v>
      </c>
    </row>
    <row r="194" spans="1:7">
      <c r="A194" s="9">
        <f>'(1)'!A194</f>
        <v>42566</v>
      </c>
      <c r="B194">
        <v>759.85</v>
      </c>
      <c r="C194">
        <v>760.15</v>
      </c>
      <c r="D194">
        <v>757</v>
      </c>
      <c r="E194">
        <v>759.68</v>
      </c>
      <c r="F194" s="12">
        <v>97993808</v>
      </c>
      <c r="G194" s="12">
        <v>63736.58</v>
      </c>
    </row>
    <row r="195" spans="1:7">
      <c r="A195" s="9">
        <f>'(1)'!A195</f>
        <v>42569</v>
      </c>
      <c r="B195">
        <v>761.25</v>
      </c>
      <c r="C195">
        <v>764.59</v>
      </c>
      <c r="D195">
        <v>760.85</v>
      </c>
      <c r="E195">
        <v>764.24</v>
      </c>
      <c r="F195" s="12">
        <v>75022496</v>
      </c>
      <c r="G195" s="12">
        <v>63736.959999999999</v>
      </c>
    </row>
    <row r="196" spans="1:7">
      <c r="A196" s="9">
        <f>'(1)'!A196</f>
        <v>42570</v>
      </c>
      <c r="B196">
        <v>763.31</v>
      </c>
      <c r="C196">
        <v>764.17</v>
      </c>
      <c r="D196">
        <v>757.59</v>
      </c>
      <c r="E196">
        <v>760.81</v>
      </c>
      <c r="F196" s="12">
        <v>73288400</v>
      </c>
      <c r="G196" s="12">
        <v>64164.13</v>
      </c>
    </row>
    <row r="197" spans="1:7">
      <c r="A197" s="9">
        <f>'(1)'!A197</f>
        <v>42571</v>
      </c>
      <c r="B197">
        <v>759.39</v>
      </c>
      <c r="C197">
        <v>763.24</v>
      </c>
      <c r="D197">
        <v>757.57</v>
      </c>
      <c r="E197">
        <v>763.24</v>
      </c>
      <c r="F197" s="12">
        <v>91014800</v>
      </c>
      <c r="G197" s="12">
        <v>63777.63</v>
      </c>
    </row>
    <row r="198" spans="1:7">
      <c r="A198" s="9">
        <f>'(1)'!A198</f>
        <v>42572</v>
      </c>
      <c r="B198">
        <v>762.22</v>
      </c>
      <c r="C198">
        <v>765.32</v>
      </c>
      <c r="D198">
        <v>761.87</v>
      </c>
      <c r="E198">
        <v>765.32</v>
      </c>
      <c r="F198" s="12">
        <v>89650304</v>
      </c>
      <c r="G198" s="12">
        <v>63999.06</v>
      </c>
    </row>
    <row r="199" spans="1:7">
      <c r="A199" s="9">
        <f>'(1)'!A199</f>
        <v>42573</v>
      </c>
      <c r="B199">
        <v>761.63</v>
      </c>
      <c r="C199">
        <v>763.71</v>
      </c>
      <c r="D199">
        <v>759.61</v>
      </c>
      <c r="E199">
        <v>760.83</v>
      </c>
      <c r="F199" s="12">
        <v>90799000</v>
      </c>
      <c r="G199" s="12">
        <v>64605.87</v>
      </c>
    </row>
    <row r="200" spans="1:7">
      <c r="A200" s="9">
        <f>'(1)'!A200</f>
        <v>42576</v>
      </c>
      <c r="B200">
        <v>760.4</v>
      </c>
      <c r="C200">
        <v>761.24</v>
      </c>
      <c r="D200">
        <v>752.47</v>
      </c>
      <c r="E200">
        <v>754.6</v>
      </c>
      <c r="F200" s="12">
        <v>91021504</v>
      </c>
      <c r="G200" s="12">
        <v>64441.05</v>
      </c>
    </row>
    <row r="201" spans="1:7">
      <c r="A201" s="9">
        <f>'(1)'!A201</f>
        <v>42577</v>
      </c>
      <c r="B201">
        <v>754</v>
      </c>
      <c r="C201">
        <v>764.42</v>
      </c>
      <c r="D201">
        <v>753.96</v>
      </c>
      <c r="E201">
        <v>764.42</v>
      </c>
      <c r="F201" s="12">
        <v>104996304</v>
      </c>
      <c r="G201" s="12">
        <v>64275.29</v>
      </c>
    </row>
    <row r="202" spans="1:7">
      <c r="A202" s="9">
        <f>'(1)'!A202</f>
        <v>42578</v>
      </c>
      <c r="B202">
        <v>761.52</v>
      </c>
      <c r="C202">
        <v>763.36</v>
      </c>
      <c r="D202">
        <v>757.91</v>
      </c>
      <c r="E202">
        <v>761.43</v>
      </c>
      <c r="F202" s="12">
        <v>105667296</v>
      </c>
      <c r="G202" s="12">
        <v>64487.97</v>
      </c>
    </row>
    <row r="203" spans="1:7">
      <c r="A203" s="9">
        <f>'(1)'!A203</f>
        <v>42579</v>
      </c>
      <c r="B203">
        <v>761.22</v>
      </c>
      <c r="C203">
        <v>762.39</v>
      </c>
      <c r="D203">
        <v>759.09</v>
      </c>
      <c r="E203">
        <v>761.28</v>
      </c>
      <c r="F203" s="12">
        <v>77860600</v>
      </c>
      <c r="G203" s="12">
        <v>64876.82</v>
      </c>
    </row>
    <row r="204" spans="1:7">
      <c r="A204" s="9">
        <f>'(1)'!A204</f>
        <v>42580</v>
      </c>
      <c r="B204">
        <v>758.93</v>
      </c>
      <c r="C204">
        <v>759.87</v>
      </c>
      <c r="D204">
        <v>753.79</v>
      </c>
      <c r="E204">
        <v>755.6</v>
      </c>
      <c r="F204" s="12">
        <v>96334000</v>
      </c>
      <c r="G204" s="12">
        <v>64564.05</v>
      </c>
    </row>
    <row r="205" spans="1:7">
      <c r="A205" s="9">
        <f>'(1)'!A205</f>
        <v>42583</v>
      </c>
      <c r="B205">
        <v>755.55</v>
      </c>
      <c r="C205">
        <v>760.23</v>
      </c>
      <c r="D205">
        <v>755.25</v>
      </c>
      <c r="E205">
        <v>759.09</v>
      </c>
      <c r="F205" s="12">
        <v>97620072</v>
      </c>
      <c r="G205" s="12">
        <v>64798.84</v>
      </c>
    </row>
    <row r="206" spans="1:7">
      <c r="A206" s="9">
        <f>'(1)'!A206</f>
        <v>42584</v>
      </c>
      <c r="B206">
        <v>754.07</v>
      </c>
      <c r="C206">
        <v>755.78</v>
      </c>
      <c r="D206">
        <v>751.83</v>
      </c>
      <c r="E206">
        <v>753.77</v>
      </c>
      <c r="F206" s="12">
        <v>74047600</v>
      </c>
      <c r="G206" s="12">
        <v>64968.4</v>
      </c>
    </row>
    <row r="207" spans="1:7">
      <c r="A207" s="9">
        <f>'(1)'!A207</f>
        <v>42585</v>
      </c>
      <c r="B207">
        <v>748.89</v>
      </c>
      <c r="C207">
        <v>751.61</v>
      </c>
      <c r="D207">
        <v>747.33</v>
      </c>
      <c r="E207">
        <v>750.58</v>
      </c>
      <c r="F207" s="12">
        <v>88092704</v>
      </c>
      <c r="G207" s="12">
        <v>64596.22</v>
      </c>
    </row>
    <row r="208" spans="1:7">
      <c r="A208" s="9">
        <f>'(1)'!A208</f>
        <v>42586</v>
      </c>
      <c r="B208">
        <v>749.5</v>
      </c>
      <c r="C208">
        <v>753.98</v>
      </c>
      <c r="D208">
        <v>748.27</v>
      </c>
      <c r="E208">
        <v>753.98</v>
      </c>
      <c r="F208" s="12">
        <v>73578704</v>
      </c>
      <c r="G208" s="12">
        <v>64159.99</v>
      </c>
    </row>
    <row r="209" spans="1:7">
      <c r="A209" s="9">
        <f>'(1)'!A209</f>
        <v>42587</v>
      </c>
      <c r="B209">
        <v>752.13</v>
      </c>
      <c r="C209">
        <v>753.42</v>
      </c>
      <c r="D209">
        <v>749.72</v>
      </c>
      <c r="E209">
        <v>753.42</v>
      </c>
      <c r="F209" s="12">
        <v>77965600</v>
      </c>
      <c r="G209" s="12">
        <v>64953.45</v>
      </c>
    </row>
    <row r="210" spans="1:7">
      <c r="A210" s="9">
        <f>'(1)'!A210</f>
        <v>42590</v>
      </c>
      <c r="B210">
        <v>755.66</v>
      </c>
      <c r="C210">
        <v>757.65</v>
      </c>
      <c r="D210">
        <v>753.08</v>
      </c>
      <c r="E210">
        <v>756.29</v>
      </c>
      <c r="F210" s="12">
        <v>82474200</v>
      </c>
      <c r="G210" s="12">
        <v>64747.27</v>
      </c>
    </row>
    <row r="211" spans="1:7">
      <c r="A211" s="9">
        <f>'(1)'!A211</f>
        <v>42591</v>
      </c>
      <c r="B211">
        <v>758.6</v>
      </c>
      <c r="C211">
        <v>760.1</v>
      </c>
      <c r="D211">
        <v>756.33</v>
      </c>
      <c r="E211">
        <v>759.29</v>
      </c>
      <c r="F211" s="12">
        <v>107427736</v>
      </c>
      <c r="G211" s="12">
        <v>64737.87</v>
      </c>
    </row>
    <row r="212" spans="1:7">
      <c r="A212" s="9">
        <f>'(1)'!A212</f>
        <v>42592</v>
      </c>
      <c r="B212">
        <v>756.53</v>
      </c>
      <c r="C212">
        <v>759.03</v>
      </c>
      <c r="D212">
        <v>754.78</v>
      </c>
      <c r="E212">
        <v>757.46</v>
      </c>
      <c r="F212" s="12">
        <v>76413800</v>
      </c>
      <c r="G212" s="12">
        <v>64335.44</v>
      </c>
    </row>
    <row r="213" spans="1:7">
      <c r="A213" s="9">
        <f>'(1)'!A213</f>
        <v>42593</v>
      </c>
      <c r="B213">
        <v>758.19</v>
      </c>
      <c r="C213">
        <v>758.19</v>
      </c>
      <c r="D213">
        <v>752.87</v>
      </c>
      <c r="E213">
        <v>755.98</v>
      </c>
      <c r="F213" s="12">
        <v>68002800</v>
      </c>
      <c r="G213" s="12">
        <v>64505.73</v>
      </c>
    </row>
    <row r="214" spans="1:7">
      <c r="A214" s="9">
        <f>'(1)'!A214</f>
        <v>42594</v>
      </c>
      <c r="B214">
        <v>754.72</v>
      </c>
      <c r="C214">
        <v>759.28</v>
      </c>
      <c r="D214">
        <v>754.1</v>
      </c>
      <c r="E214">
        <v>755.29</v>
      </c>
      <c r="F214" s="12">
        <v>60079300</v>
      </c>
      <c r="G214" s="12">
        <v>64037.52</v>
      </c>
    </row>
    <row r="215" spans="1:7">
      <c r="A215" s="9">
        <f>'(1)'!A215</f>
        <v>42597</v>
      </c>
      <c r="B215">
        <v>755.99</v>
      </c>
      <c r="C215">
        <v>758.59</v>
      </c>
      <c r="D215">
        <v>754.66</v>
      </c>
      <c r="E215">
        <v>757.48</v>
      </c>
      <c r="F215" s="12">
        <v>83923600</v>
      </c>
      <c r="G215" s="12">
        <v>63845.64</v>
      </c>
    </row>
    <row r="216" spans="1:7">
      <c r="A216" s="9">
        <f>'(1)'!A216</f>
        <v>42598</v>
      </c>
      <c r="B216">
        <v>757.51</v>
      </c>
      <c r="C216">
        <v>761.57</v>
      </c>
      <c r="D216">
        <v>756.82</v>
      </c>
      <c r="E216">
        <v>759.81</v>
      </c>
      <c r="F216" s="12">
        <v>77631600</v>
      </c>
      <c r="G216" s="12">
        <v>64672.2</v>
      </c>
    </row>
    <row r="217" spans="1:7">
      <c r="A217" s="9">
        <f>'(1)'!A217</f>
        <v>42599</v>
      </c>
      <c r="B217">
        <v>759.23</v>
      </c>
      <c r="C217">
        <v>759.85</v>
      </c>
      <c r="D217">
        <v>755.73</v>
      </c>
      <c r="E217">
        <v>757.75</v>
      </c>
      <c r="F217" s="12">
        <v>66133500</v>
      </c>
      <c r="G217" s="12">
        <v>64646.2</v>
      </c>
    </row>
    <row r="218" spans="1:7">
      <c r="A218" s="9">
        <f>'(1)'!A218</f>
        <v>42600</v>
      </c>
      <c r="B218">
        <v>757.38</v>
      </c>
      <c r="C218">
        <v>761.53</v>
      </c>
      <c r="D218">
        <v>756.57</v>
      </c>
      <c r="E218">
        <v>761.43</v>
      </c>
      <c r="F218" s="12">
        <v>71965296</v>
      </c>
      <c r="G218" s="12">
        <v>65016.93</v>
      </c>
    </row>
    <row r="219" spans="1:7">
      <c r="A219" s="9">
        <f>'(1)'!A219</f>
        <v>42601</v>
      </c>
      <c r="B219">
        <v>759.3</v>
      </c>
      <c r="C219">
        <v>760.92</v>
      </c>
      <c r="D219">
        <v>754.62</v>
      </c>
      <c r="E219">
        <v>756.61</v>
      </c>
      <c r="F219" s="12">
        <v>57006200</v>
      </c>
      <c r="G219" s="12">
        <v>65015.11</v>
      </c>
    </row>
    <row r="220" spans="1:7">
      <c r="A220" s="9">
        <f>'(1)'!A220</f>
        <v>42604</v>
      </c>
      <c r="B220">
        <v>757.36</v>
      </c>
      <c r="C220">
        <v>760.08</v>
      </c>
      <c r="D220">
        <v>757.06</v>
      </c>
      <c r="E220">
        <v>759.8</v>
      </c>
      <c r="F220" s="12">
        <v>75922496</v>
      </c>
      <c r="G220" s="12">
        <v>65226.1</v>
      </c>
    </row>
    <row r="221" spans="1:7">
      <c r="A221" s="9">
        <f>'(1)'!A221</f>
        <v>42605</v>
      </c>
      <c r="B221">
        <v>759.17</v>
      </c>
      <c r="C221">
        <v>765.3</v>
      </c>
      <c r="D221">
        <v>757.93</v>
      </c>
      <c r="E221">
        <v>763.56</v>
      </c>
      <c r="F221" s="12">
        <v>66747600</v>
      </c>
      <c r="G221" s="12">
        <v>65079.040000000001</v>
      </c>
    </row>
    <row r="222" spans="1:7">
      <c r="A222" s="9">
        <f>'(1)'!A222</f>
        <v>42606</v>
      </c>
      <c r="B222">
        <v>763.55</v>
      </c>
      <c r="C222">
        <v>763.55</v>
      </c>
      <c r="D222">
        <v>759.98</v>
      </c>
      <c r="E222">
        <v>763.29</v>
      </c>
      <c r="F222" s="12">
        <v>65390400</v>
      </c>
      <c r="G222" s="12">
        <v>64963.39</v>
      </c>
    </row>
    <row r="223" spans="1:7">
      <c r="A223" s="9">
        <f>'(1)'!A223</f>
        <v>42607</v>
      </c>
      <c r="B223">
        <v>762.17</v>
      </c>
      <c r="C223">
        <v>763.09</v>
      </c>
      <c r="D223">
        <v>758.23</v>
      </c>
      <c r="E223">
        <v>759.83</v>
      </c>
      <c r="F223" s="12">
        <v>50222920</v>
      </c>
      <c r="G223" s="12">
        <v>64909.98</v>
      </c>
    </row>
    <row r="224" spans="1:7">
      <c r="A224" s="9">
        <f>'(1)'!A224</f>
        <v>42608</v>
      </c>
      <c r="B224">
        <v>757.13</v>
      </c>
      <c r="C224">
        <v>757.13</v>
      </c>
      <c r="D224">
        <v>751.08</v>
      </c>
      <c r="E224">
        <v>753.58</v>
      </c>
      <c r="F224" s="12">
        <v>78938096</v>
      </c>
      <c r="G224" s="12">
        <v>65104.99</v>
      </c>
    </row>
    <row r="225" spans="1:7">
      <c r="A225" s="9">
        <f>'(1)'!A225</f>
        <v>42611</v>
      </c>
      <c r="B225">
        <v>754.51</v>
      </c>
      <c r="C225">
        <v>757.39</v>
      </c>
      <c r="D225">
        <v>753.07</v>
      </c>
      <c r="E225">
        <v>756.49</v>
      </c>
      <c r="F225" s="12">
        <v>65168100</v>
      </c>
      <c r="G225" s="12">
        <v>65473.4</v>
      </c>
    </row>
    <row r="226" spans="1:7">
      <c r="A226" s="9">
        <f>'(1)'!A226</f>
        <v>42612</v>
      </c>
      <c r="B226">
        <v>755.83</v>
      </c>
      <c r="C226">
        <v>758.41</v>
      </c>
      <c r="D226">
        <v>753.92</v>
      </c>
      <c r="E226">
        <v>758.1</v>
      </c>
      <c r="F226" s="12">
        <v>76765000</v>
      </c>
      <c r="G226" s="12">
        <v>65311.34</v>
      </c>
    </row>
    <row r="227" spans="1:7">
      <c r="A227" s="9">
        <f>'(1)'!A227</f>
        <v>42613</v>
      </c>
      <c r="B227">
        <v>760.08</v>
      </c>
      <c r="C227">
        <v>761.81</v>
      </c>
      <c r="D227">
        <v>757.62</v>
      </c>
      <c r="E227">
        <v>759.55</v>
      </c>
      <c r="F227" s="12">
        <v>86866200</v>
      </c>
      <c r="G227" s="12">
        <v>65650.210000000006</v>
      </c>
    </row>
    <row r="228" spans="1:7">
      <c r="A228" s="9">
        <f>'(1)'!A228</f>
        <v>42614</v>
      </c>
      <c r="B228">
        <v>758.99</v>
      </c>
      <c r="C228">
        <v>761.25</v>
      </c>
      <c r="D228">
        <v>756.84</v>
      </c>
      <c r="E228">
        <v>759.48</v>
      </c>
      <c r="F228" s="12">
        <v>196747216</v>
      </c>
      <c r="G228" s="12">
        <v>65281.58</v>
      </c>
    </row>
    <row r="229" spans="1:7">
      <c r="A229" s="9">
        <f>'(1)'!A229</f>
        <v>42615</v>
      </c>
      <c r="B229">
        <v>761.04</v>
      </c>
      <c r="C229">
        <v>767.84</v>
      </c>
      <c r="D229">
        <v>761.04</v>
      </c>
      <c r="E229">
        <v>766.56</v>
      </c>
      <c r="F229" s="12">
        <v>101829600</v>
      </c>
      <c r="G229" s="12">
        <v>65501.65</v>
      </c>
    </row>
    <row r="230" spans="1:7">
      <c r="A230" s="9">
        <f>'(1)'!A230</f>
        <v>42619</v>
      </c>
      <c r="B230">
        <v>768.07</v>
      </c>
      <c r="C230">
        <v>773.82</v>
      </c>
      <c r="D230">
        <v>767.88</v>
      </c>
      <c r="E230">
        <v>773.82</v>
      </c>
      <c r="F230" s="12">
        <v>95834000</v>
      </c>
      <c r="G230" s="12">
        <v>65852.47</v>
      </c>
    </row>
    <row r="231" spans="1:7">
      <c r="A231" s="9">
        <f>'(1)'!A231</f>
        <v>42620</v>
      </c>
      <c r="B231">
        <v>773.99</v>
      </c>
      <c r="C231">
        <v>776.9</v>
      </c>
      <c r="D231">
        <v>771.55</v>
      </c>
      <c r="E231">
        <v>774.16</v>
      </c>
      <c r="F231" s="12">
        <v>80728896</v>
      </c>
      <c r="G231" s="12">
        <v>66415.8</v>
      </c>
    </row>
    <row r="232" spans="1:7">
      <c r="A232" s="9">
        <f>'(1)'!A232</f>
        <v>42621</v>
      </c>
      <c r="B232">
        <v>774.2</v>
      </c>
      <c r="C232">
        <v>774.8</v>
      </c>
      <c r="D232">
        <v>771.46</v>
      </c>
      <c r="E232">
        <v>774.12</v>
      </c>
      <c r="F232" s="12">
        <v>76211000</v>
      </c>
      <c r="G232" s="12">
        <v>66162.509999999995</v>
      </c>
    </row>
    <row r="233" spans="1:7">
      <c r="A233" s="9">
        <f>'(1)'!A233</f>
        <v>42622</v>
      </c>
      <c r="B233">
        <v>772.91</v>
      </c>
      <c r="C233">
        <v>773.51</v>
      </c>
      <c r="D233">
        <v>767.77</v>
      </c>
      <c r="E233">
        <v>768.7</v>
      </c>
      <c r="F233" s="12">
        <v>60732100</v>
      </c>
      <c r="G233" s="12">
        <v>65617.34</v>
      </c>
    </row>
    <row r="234" spans="1:7">
      <c r="A234" s="9">
        <f>'(1)'!A234</f>
        <v>42625</v>
      </c>
      <c r="B234">
        <v>759.98</v>
      </c>
      <c r="C234">
        <v>762.97</v>
      </c>
      <c r="D234">
        <v>755.42</v>
      </c>
      <c r="E234">
        <v>755.42</v>
      </c>
      <c r="F234" s="12">
        <v>110708400</v>
      </c>
      <c r="G234" s="12">
        <v>65858.52</v>
      </c>
    </row>
    <row r="235" spans="1:7">
      <c r="A235" s="9">
        <f>'(1)'!A235</f>
        <v>42626</v>
      </c>
      <c r="B235">
        <v>753.66</v>
      </c>
      <c r="C235">
        <v>754.74</v>
      </c>
      <c r="D235">
        <v>749.73</v>
      </c>
      <c r="E235">
        <v>750.61</v>
      </c>
      <c r="F235" s="12">
        <v>94032496</v>
      </c>
      <c r="G235" s="12">
        <v>65992.95</v>
      </c>
    </row>
    <row r="236" spans="1:7">
      <c r="A236" s="9">
        <f>'(1)'!A236</f>
        <v>42627</v>
      </c>
      <c r="B236">
        <v>750.09</v>
      </c>
      <c r="C236">
        <v>752.45</v>
      </c>
      <c r="D236">
        <v>748.4</v>
      </c>
      <c r="E236">
        <v>751.57</v>
      </c>
      <c r="F236" s="12">
        <v>74776832</v>
      </c>
      <c r="G236" s="12">
        <v>66118.53</v>
      </c>
    </row>
    <row r="237" spans="1:7">
      <c r="A237" s="9">
        <f>'(1)'!A237</f>
        <v>42628</v>
      </c>
      <c r="B237">
        <v>754.21</v>
      </c>
      <c r="C237">
        <v>755.97</v>
      </c>
      <c r="D237">
        <v>752.99</v>
      </c>
      <c r="E237">
        <v>754.68</v>
      </c>
      <c r="F237" s="12">
        <v>75333200</v>
      </c>
      <c r="G237" s="12">
        <v>66124.52</v>
      </c>
    </row>
    <row r="238" spans="1:7">
      <c r="A238" s="9">
        <f>'(1)'!A238</f>
        <v>42629</v>
      </c>
      <c r="B238">
        <v>756.37</v>
      </c>
      <c r="C238">
        <v>756.37</v>
      </c>
      <c r="D238">
        <v>750.76</v>
      </c>
      <c r="E238">
        <v>754.36</v>
      </c>
      <c r="F238" s="12">
        <v>65624200</v>
      </c>
      <c r="G238" s="12">
        <v>66742.820000000007</v>
      </c>
    </row>
    <row r="239" spans="1:7">
      <c r="A239" s="9">
        <f>'(1)'!A239</f>
        <v>42632</v>
      </c>
      <c r="B239">
        <v>753.99</v>
      </c>
      <c r="C239">
        <v>755.65</v>
      </c>
      <c r="D239">
        <v>751.75</v>
      </c>
      <c r="E239">
        <v>755.65</v>
      </c>
      <c r="F239" s="12">
        <v>88656896</v>
      </c>
      <c r="G239" s="12">
        <v>67357.09</v>
      </c>
    </row>
    <row r="240" spans="1:7">
      <c r="A240" s="9">
        <f>'(1)'!A240</f>
        <v>42633</v>
      </c>
      <c r="B240">
        <v>754.34</v>
      </c>
      <c r="C240">
        <v>756.08</v>
      </c>
      <c r="D240">
        <v>753.36</v>
      </c>
      <c r="E240">
        <v>754.06</v>
      </c>
      <c r="F240" s="12">
        <v>82463808</v>
      </c>
      <c r="G240" s="12">
        <v>67391.509999999995</v>
      </c>
    </row>
    <row r="241" spans="1:7">
      <c r="A241" s="9">
        <f>'(1)'!A241</f>
        <v>42634</v>
      </c>
      <c r="B241">
        <v>760.16</v>
      </c>
      <c r="C241">
        <v>761.69</v>
      </c>
      <c r="D241">
        <v>757.41</v>
      </c>
      <c r="E241">
        <v>761.07</v>
      </c>
      <c r="F241" s="12">
        <v>72295200</v>
      </c>
      <c r="G241" s="12">
        <v>67404.350000000006</v>
      </c>
    </row>
    <row r="242" spans="1:7">
      <c r="A242" s="9">
        <f>'(1)'!A242</f>
        <v>42635</v>
      </c>
      <c r="B242">
        <v>761.27</v>
      </c>
      <c r="C242">
        <v>762.17</v>
      </c>
      <c r="D242">
        <v>756.31</v>
      </c>
      <c r="E242">
        <v>762.17</v>
      </c>
      <c r="F242" s="12">
        <v>76793696</v>
      </c>
      <c r="G242" s="12">
        <v>67007.83</v>
      </c>
    </row>
    <row r="243" spans="1:7">
      <c r="A243" s="9">
        <f>'(1)'!A243</f>
        <v>42636</v>
      </c>
      <c r="B243">
        <v>760.83</v>
      </c>
      <c r="C243">
        <v>763.99</v>
      </c>
      <c r="D243">
        <v>759.83</v>
      </c>
      <c r="E243">
        <v>763.99</v>
      </c>
      <c r="F243" s="12">
        <v>67065500</v>
      </c>
      <c r="G243" s="12">
        <v>67007.63</v>
      </c>
    </row>
    <row r="244" spans="1:7">
      <c r="A244" s="9">
        <f>'(1)'!A244</f>
        <v>42639</v>
      </c>
      <c r="B244">
        <v>761.74</v>
      </c>
      <c r="C244">
        <v>765.9</v>
      </c>
      <c r="D244">
        <v>761.74</v>
      </c>
      <c r="E244">
        <v>765.85</v>
      </c>
      <c r="F244" s="12">
        <v>83292304</v>
      </c>
      <c r="G244" s="12">
        <v>65874.31</v>
      </c>
    </row>
    <row r="245" spans="1:7">
      <c r="A245" s="9">
        <f>'(1)'!A245</f>
        <v>42640</v>
      </c>
      <c r="B245">
        <v>765.72</v>
      </c>
      <c r="C245">
        <v>769.29</v>
      </c>
      <c r="D245">
        <v>764.75</v>
      </c>
      <c r="E245">
        <v>769.29</v>
      </c>
      <c r="F245" s="12">
        <v>71657800</v>
      </c>
      <c r="G245" s="12">
        <v>65499.09</v>
      </c>
    </row>
    <row r="246" spans="1:7">
      <c r="A246" s="9">
        <f>'(1)'!A246</f>
        <v>42641</v>
      </c>
      <c r="B246">
        <v>768.46</v>
      </c>
      <c r="C246">
        <v>770.9</v>
      </c>
      <c r="D246">
        <v>767.02</v>
      </c>
      <c r="E246">
        <v>770.9</v>
      </c>
      <c r="F246" s="12">
        <v>65233800</v>
      </c>
      <c r="G246" s="12">
        <v>65558.34</v>
      </c>
    </row>
    <row r="247" spans="1:7">
      <c r="A247" s="9">
        <f>'(1)'!A247</f>
        <v>42642</v>
      </c>
      <c r="B247">
        <v>766.66</v>
      </c>
      <c r="C247">
        <v>771.09</v>
      </c>
      <c r="D247">
        <v>763.4</v>
      </c>
      <c r="E247">
        <v>771.09</v>
      </c>
      <c r="F247" s="12">
        <v>91857296</v>
      </c>
      <c r="G247" s="12">
        <v>65834.02</v>
      </c>
    </row>
    <row r="248" spans="1:7">
      <c r="A248" s="9">
        <f>'(1)'!A248</f>
        <v>42643</v>
      </c>
      <c r="B248">
        <v>771.95</v>
      </c>
      <c r="C248">
        <v>773.15</v>
      </c>
      <c r="D248">
        <v>768.1</v>
      </c>
      <c r="E248">
        <v>772.19</v>
      </c>
      <c r="F248" s="12">
        <v>53944656</v>
      </c>
      <c r="G248" s="12">
        <v>66182.62</v>
      </c>
    </row>
    <row r="249" spans="1:7">
      <c r="A249" s="9">
        <f>'(1)'!A249</f>
        <v>42646</v>
      </c>
      <c r="B249">
        <v>770.07</v>
      </c>
      <c r="C249">
        <v>770.63</v>
      </c>
      <c r="D249">
        <v>767.38</v>
      </c>
      <c r="E249">
        <v>770.63</v>
      </c>
      <c r="F249" s="12">
        <v>54677000</v>
      </c>
      <c r="G249" s="12">
        <v>66313.87</v>
      </c>
    </row>
    <row r="250" spans="1:7">
      <c r="A250" s="9">
        <f>'(1)'!A250</f>
        <v>42647</v>
      </c>
      <c r="B250">
        <v>768.43</v>
      </c>
      <c r="C250">
        <v>770.93</v>
      </c>
      <c r="D250">
        <v>767</v>
      </c>
      <c r="E250">
        <v>769.05</v>
      </c>
      <c r="F250" s="12">
        <v>106830800</v>
      </c>
      <c r="G250" s="12">
        <v>66155.3</v>
      </c>
    </row>
    <row r="251" spans="1:7">
      <c r="A251" s="9">
        <f>'(1)'!A251</f>
        <v>42648</v>
      </c>
      <c r="B251">
        <v>770.62</v>
      </c>
      <c r="C251">
        <v>771.56</v>
      </c>
      <c r="D251">
        <v>767.35</v>
      </c>
      <c r="E251">
        <v>768.69</v>
      </c>
      <c r="F251" s="12">
        <v>76559296</v>
      </c>
      <c r="G251" s="12">
        <v>66782.11</v>
      </c>
    </row>
    <row r="252" spans="1:7">
      <c r="A252" s="9">
        <f>'(1)'!A252</f>
        <v>42649</v>
      </c>
      <c r="B252">
        <v>768.84</v>
      </c>
      <c r="C252">
        <v>769.19</v>
      </c>
      <c r="D252">
        <v>761.82</v>
      </c>
      <c r="E252">
        <v>764.77</v>
      </c>
      <c r="F252" s="12">
        <v>89122896</v>
      </c>
      <c r="G252" s="12">
        <v>66900.03</v>
      </c>
    </row>
    <row r="253" spans="1:7">
      <c r="A253" s="9">
        <f>'(1)'!A253</f>
        <v>42650</v>
      </c>
      <c r="B253">
        <v>763.65</v>
      </c>
      <c r="C253">
        <v>765.54</v>
      </c>
      <c r="D253">
        <v>761.73</v>
      </c>
      <c r="E253">
        <v>765.54</v>
      </c>
      <c r="F253" s="12">
        <v>63212900</v>
      </c>
      <c r="G253" s="12">
        <v>67023.990000000005</v>
      </c>
    </row>
    <row r="254" spans="1:7">
      <c r="A254" s="9">
        <f>'(1)'!A254</f>
        <v>42653</v>
      </c>
      <c r="B254">
        <v>765.69</v>
      </c>
      <c r="C254">
        <v>765.95</v>
      </c>
      <c r="D254">
        <v>760.3</v>
      </c>
      <c r="E254">
        <v>763.04</v>
      </c>
      <c r="F254" s="12">
        <v>88209400</v>
      </c>
      <c r="G254" s="12">
        <v>67269.2</v>
      </c>
    </row>
    <row r="255" spans="1:7">
      <c r="A255" s="9">
        <f>'(1)'!A255</f>
        <v>42654</v>
      </c>
      <c r="B255">
        <v>760.27</v>
      </c>
      <c r="C255">
        <v>760.81</v>
      </c>
      <c r="D255">
        <v>750.56</v>
      </c>
      <c r="E255">
        <v>751.81</v>
      </c>
      <c r="F255" s="12">
        <v>115461800</v>
      </c>
      <c r="G255" s="12">
        <v>67562.84</v>
      </c>
    </row>
    <row r="256" spans="1:7">
      <c r="A256" s="9">
        <f>'(1)'!A256</f>
        <v>42655</v>
      </c>
      <c r="B256">
        <v>750.01</v>
      </c>
      <c r="C256">
        <v>755.33</v>
      </c>
      <c r="D256">
        <v>745.99</v>
      </c>
      <c r="E256">
        <v>755.33</v>
      </c>
      <c r="F256" s="12">
        <v>100628304</v>
      </c>
      <c r="G256" s="12">
        <v>67690.02</v>
      </c>
    </row>
    <row r="257" spans="1:7">
      <c r="A257" s="9">
        <f>'(1)'!A257</f>
        <v>42656</v>
      </c>
      <c r="B257">
        <v>753.46</v>
      </c>
      <c r="C257">
        <v>757.97</v>
      </c>
      <c r="D257">
        <v>753.46</v>
      </c>
      <c r="E257">
        <v>757.97</v>
      </c>
      <c r="F257" s="12">
        <v>89425584</v>
      </c>
      <c r="G257" s="12">
        <v>67735.460000000006</v>
      </c>
    </row>
    <row r="258" spans="1:7">
      <c r="A258" s="9">
        <f>'(1)'!A258</f>
        <v>42657</v>
      </c>
      <c r="B258">
        <v>756.54</v>
      </c>
      <c r="C258">
        <v>757.08</v>
      </c>
      <c r="D258">
        <v>750.95</v>
      </c>
      <c r="E258">
        <v>757.08</v>
      </c>
      <c r="F258" s="12">
        <v>83181600</v>
      </c>
      <c r="G258" s="12">
        <v>67824.03</v>
      </c>
    </row>
    <row r="259" spans="1:7">
      <c r="A259" s="9">
        <f>'(1)'!A259</f>
        <v>42660</v>
      </c>
      <c r="B259">
        <v>755.55</v>
      </c>
      <c r="C259">
        <v>758.24</v>
      </c>
      <c r="D259">
        <v>753.94</v>
      </c>
      <c r="E259">
        <v>758</v>
      </c>
      <c r="F259" s="12">
        <v>71359200</v>
      </c>
      <c r="G259" s="12">
        <v>67681.240000000005</v>
      </c>
    </row>
    <row r="260" spans="1:7">
      <c r="A260" s="9">
        <f>'(1)'!A260</f>
        <v>42661</v>
      </c>
      <c r="B260">
        <v>760.22</v>
      </c>
      <c r="C260">
        <v>761.85</v>
      </c>
      <c r="D260">
        <v>758.11</v>
      </c>
      <c r="E260">
        <v>761.48</v>
      </c>
      <c r="F260" s="12">
        <v>83013400</v>
      </c>
      <c r="G260" s="12">
        <v>67552.960000000006</v>
      </c>
    </row>
    <row r="261" spans="1:7">
      <c r="A261" s="9">
        <f>'(1)'!A261</f>
        <v>42662</v>
      </c>
      <c r="B261">
        <v>762.8</v>
      </c>
      <c r="C261">
        <v>763.13</v>
      </c>
      <c r="D261">
        <v>759.71</v>
      </c>
      <c r="E261">
        <v>762.37</v>
      </c>
      <c r="F261" s="12">
        <v>123328704</v>
      </c>
      <c r="G261" s="12">
        <v>67499.94</v>
      </c>
    </row>
    <row r="262" spans="1:7">
      <c r="A262" s="9">
        <f>'(1)'!A262</f>
        <v>42663</v>
      </c>
      <c r="B262">
        <v>762.84</v>
      </c>
      <c r="C262">
        <v>762.9</v>
      </c>
      <c r="D262">
        <v>759.19</v>
      </c>
      <c r="E262">
        <v>760.52</v>
      </c>
      <c r="F262" s="12">
        <v>67761296</v>
      </c>
      <c r="G262" s="12">
        <v>67193.009999999995</v>
      </c>
    </row>
    <row r="263" spans="1:7">
      <c r="A263" s="9">
        <f>'(1)'!A263</f>
        <v>42664</v>
      </c>
      <c r="B263">
        <v>762.41</v>
      </c>
      <c r="C263">
        <v>764.98</v>
      </c>
      <c r="D263">
        <v>760.12</v>
      </c>
      <c r="E263">
        <v>764.98</v>
      </c>
      <c r="F263" s="12">
        <v>78774600</v>
      </c>
      <c r="G263" s="12">
        <v>67272.53</v>
      </c>
    </row>
    <row r="264" spans="1:7">
      <c r="A264" s="9">
        <f>'(1)'!A264</f>
        <v>42667</v>
      </c>
      <c r="B264">
        <v>763.48</v>
      </c>
      <c r="C264">
        <v>765.55</v>
      </c>
      <c r="D264">
        <v>762.16</v>
      </c>
      <c r="E264">
        <v>763.61</v>
      </c>
      <c r="F264" s="12">
        <v>90155552</v>
      </c>
      <c r="G264" s="12">
        <v>67056.72</v>
      </c>
    </row>
    <row r="265" spans="1:7">
      <c r="A265" s="9">
        <f>'(1)'!A265</f>
        <v>42668</v>
      </c>
      <c r="B265">
        <v>760.33</v>
      </c>
      <c r="C265">
        <v>761.15</v>
      </c>
      <c r="D265">
        <v>757.06</v>
      </c>
      <c r="E265">
        <v>757.71</v>
      </c>
      <c r="F265" s="12">
        <v>79676000</v>
      </c>
      <c r="G265" s="12">
        <v>66092.13</v>
      </c>
    </row>
    <row r="266" spans="1:7">
      <c r="A266" s="9">
        <f>'(1)'!A266</f>
        <v>42669</v>
      </c>
      <c r="B266">
        <v>755.51</v>
      </c>
      <c r="C266">
        <v>758.35</v>
      </c>
      <c r="D266">
        <v>754.83</v>
      </c>
      <c r="E266">
        <v>758.35</v>
      </c>
      <c r="F266" s="12">
        <v>96794304</v>
      </c>
      <c r="G266" s="12">
        <v>66338.95</v>
      </c>
    </row>
    <row r="267" spans="1:7">
      <c r="A267" s="9">
        <f>'(1)'!A267</f>
        <v>42670</v>
      </c>
      <c r="B267">
        <v>755.76</v>
      </c>
      <c r="C267">
        <v>755.76</v>
      </c>
      <c r="D267">
        <v>748.2</v>
      </c>
      <c r="E267">
        <v>750.2</v>
      </c>
      <c r="F267" s="12">
        <v>125888896</v>
      </c>
      <c r="G267" s="12">
        <v>66561.89</v>
      </c>
    </row>
    <row r="268" spans="1:7">
      <c r="A268" s="9">
        <f>'(1)'!A268</f>
        <v>42671</v>
      </c>
      <c r="B268">
        <v>746.26</v>
      </c>
      <c r="C268">
        <v>748.65</v>
      </c>
      <c r="D268">
        <v>743.77</v>
      </c>
      <c r="E268">
        <v>748.65</v>
      </c>
      <c r="F268" s="12">
        <v>98250400</v>
      </c>
      <c r="G268" s="12">
        <v>66500.34</v>
      </c>
    </row>
    <row r="269" spans="1:7">
      <c r="A269" s="9">
        <f>'(1)'!A269</f>
        <v>42674</v>
      </c>
      <c r="B269">
        <v>748.96</v>
      </c>
      <c r="C269">
        <v>751.8</v>
      </c>
      <c r="D269">
        <v>747.18</v>
      </c>
      <c r="E269">
        <v>747.4</v>
      </c>
      <c r="F269" s="12">
        <v>92726984</v>
      </c>
      <c r="G269" s="12">
        <v>66563.539999999994</v>
      </c>
    </row>
    <row r="270" spans="1:7">
      <c r="A270" s="9">
        <f>'(1)'!A270</f>
        <v>42675</v>
      </c>
      <c r="B270">
        <v>744.95</v>
      </c>
      <c r="C270">
        <v>746.02</v>
      </c>
      <c r="D270">
        <v>742.64</v>
      </c>
      <c r="E270">
        <v>745.19</v>
      </c>
      <c r="F270" s="12">
        <v>84020800</v>
      </c>
      <c r="G270" s="12">
        <v>66650.67</v>
      </c>
    </row>
    <row r="271" spans="1:7">
      <c r="A271" s="9">
        <f>'(1)'!A271</f>
        <v>42676</v>
      </c>
      <c r="B271">
        <v>742.79</v>
      </c>
      <c r="C271">
        <v>742.79</v>
      </c>
      <c r="D271">
        <v>738.35</v>
      </c>
      <c r="E271">
        <v>738.72</v>
      </c>
      <c r="F271" s="12">
        <v>89885800</v>
      </c>
      <c r="G271" s="12">
        <v>66750.600000000006</v>
      </c>
    </row>
    <row r="272" spans="1:7">
      <c r="A272" s="9">
        <f>'(1)'!A272</f>
        <v>42677</v>
      </c>
      <c r="B272">
        <v>737.91</v>
      </c>
      <c r="C272">
        <v>737.91</v>
      </c>
      <c r="D272">
        <v>729.19</v>
      </c>
      <c r="E272">
        <v>730.39</v>
      </c>
      <c r="F272" s="12">
        <v>117857200</v>
      </c>
      <c r="G272" s="12">
        <v>66599.75</v>
      </c>
    </row>
    <row r="273" spans="1:7">
      <c r="A273" s="9">
        <f>'(1)'!A273</f>
        <v>42678</v>
      </c>
      <c r="B273">
        <v>729.51</v>
      </c>
      <c r="C273">
        <v>733.72</v>
      </c>
      <c r="D273">
        <v>728.97</v>
      </c>
      <c r="E273">
        <v>732.37</v>
      </c>
      <c r="F273" s="12">
        <v>89653296</v>
      </c>
      <c r="G273" s="12">
        <v>66956.61</v>
      </c>
    </row>
    <row r="274" spans="1:7">
      <c r="A274" s="9">
        <f>'(1)'!A274</f>
        <v>42681</v>
      </c>
      <c r="B274">
        <v>735.06</v>
      </c>
      <c r="C274">
        <v>740.18</v>
      </c>
      <c r="D274">
        <v>734.26</v>
      </c>
      <c r="E274">
        <v>739.04</v>
      </c>
      <c r="F274" s="12">
        <v>73989024</v>
      </c>
      <c r="G274" s="12">
        <v>66834.929999999993</v>
      </c>
    </row>
    <row r="275" spans="1:7">
      <c r="A275" s="9">
        <f>'(1)'!A275</f>
        <v>42682</v>
      </c>
      <c r="B275">
        <v>741.47</v>
      </c>
      <c r="C275">
        <v>741.93</v>
      </c>
      <c r="D275">
        <v>729.52</v>
      </c>
      <c r="E275">
        <v>738.44</v>
      </c>
      <c r="F275" s="12">
        <v>114740800</v>
      </c>
      <c r="G275" s="12">
        <v>66394.92</v>
      </c>
    </row>
    <row r="276" spans="1:7">
      <c r="A276" s="9">
        <f>'(1)'!A276</f>
        <v>42683</v>
      </c>
      <c r="B276">
        <v>738.62</v>
      </c>
      <c r="C276">
        <v>738.62</v>
      </c>
      <c r="D276">
        <v>732.53</v>
      </c>
      <c r="E276">
        <v>733.99</v>
      </c>
      <c r="F276" s="12">
        <v>134772992</v>
      </c>
      <c r="G276" s="12">
        <v>66426.53</v>
      </c>
    </row>
    <row r="277" spans="1:7">
      <c r="A277" s="9">
        <f>'(1)'!A277</f>
        <v>42684</v>
      </c>
      <c r="B277">
        <v>731.02</v>
      </c>
      <c r="C277">
        <v>731.21</v>
      </c>
      <c r="D277">
        <v>718.96</v>
      </c>
      <c r="E277">
        <v>720.06</v>
      </c>
      <c r="F277" s="12">
        <v>160495008</v>
      </c>
      <c r="G277" s="12">
        <v>65712.710000000006</v>
      </c>
    </row>
    <row r="278" spans="1:7">
      <c r="A278" s="9">
        <f>'(1)'!A278</f>
        <v>42685</v>
      </c>
      <c r="B278">
        <v>719.92</v>
      </c>
      <c r="C278">
        <v>719.92</v>
      </c>
      <c r="D278">
        <v>703.85</v>
      </c>
      <c r="E278">
        <v>705.73</v>
      </c>
      <c r="F278" s="12">
        <v>165914704</v>
      </c>
      <c r="G278" s="12">
        <v>65655.55</v>
      </c>
    </row>
    <row r="279" spans="1:7">
      <c r="A279" s="9">
        <f>'(1)'!A279</f>
        <v>42688</v>
      </c>
      <c r="B279">
        <v>702.83</v>
      </c>
      <c r="C279">
        <v>708.91</v>
      </c>
      <c r="D279">
        <v>701.05</v>
      </c>
      <c r="E279">
        <v>703.08</v>
      </c>
      <c r="F279" s="12">
        <v>131090544</v>
      </c>
      <c r="G279" s="12">
        <v>65564.399999999994</v>
      </c>
    </row>
    <row r="280" spans="1:7">
      <c r="A280" s="9">
        <f>'(1)'!A280</f>
        <v>42689</v>
      </c>
      <c r="B280">
        <v>704.43</v>
      </c>
      <c r="C280">
        <v>711.21</v>
      </c>
      <c r="D280">
        <v>702.86</v>
      </c>
      <c r="E280">
        <v>708.54</v>
      </c>
      <c r="F280" s="12">
        <v>132379976</v>
      </c>
      <c r="G280" s="12">
        <v>65368.91</v>
      </c>
    </row>
    <row r="281" spans="1:7">
      <c r="A281" s="9">
        <f>'(1)'!A281</f>
        <v>42690</v>
      </c>
      <c r="B281">
        <v>709.6</v>
      </c>
      <c r="C281">
        <v>721.22</v>
      </c>
      <c r="D281">
        <v>709.6</v>
      </c>
      <c r="E281">
        <v>720.11</v>
      </c>
      <c r="F281" s="12">
        <v>143496352</v>
      </c>
      <c r="G281" s="12">
        <v>64825.42</v>
      </c>
    </row>
    <row r="282" spans="1:7">
      <c r="A282" s="9">
        <f>'(1)'!A282</f>
        <v>42691</v>
      </c>
      <c r="B282">
        <v>718.03</v>
      </c>
      <c r="C282">
        <v>722.11</v>
      </c>
      <c r="D282">
        <v>715.69</v>
      </c>
      <c r="E282">
        <v>719.13</v>
      </c>
      <c r="F282" s="12">
        <v>125655504</v>
      </c>
      <c r="G282" s="12">
        <v>64100.33</v>
      </c>
    </row>
    <row r="283" spans="1:7">
      <c r="A283" s="9">
        <f>'(1)'!A283</f>
        <v>42692</v>
      </c>
      <c r="B283">
        <v>718.51</v>
      </c>
      <c r="C283">
        <v>718.51</v>
      </c>
      <c r="D283">
        <v>704.39</v>
      </c>
      <c r="E283">
        <v>706.18</v>
      </c>
      <c r="F283" s="12">
        <v>137293296</v>
      </c>
      <c r="G283" s="12">
        <v>64246</v>
      </c>
    </row>
    <row r="284" spans="1:7">
      <c r="A284" s="9">
        <f>'(1)'!A284</f>
        <v>42695</v>
      </c>
      <c r="B284">
        <v>710.93</v>
      </c>
      <c r="C284">
        <v>711.73</v>
      </c>
      <c r="D284">
        <v>704.56</v>
      </c>
      <c r="E284">
        <v>704.56</v>
      </c>
      <c r="F284" s="12">
        <v>108648496</v>
      </c>
      <c r="G284" s="12">
        <v>64826.12</v>
      </c>
    </row>
    <row r="285" spans="1:7">
      <c r="A285" s="9">
        <f>'(1)'!A285</f>
        <v>42696</v>
      </c>
      <c r="B285">
        <v>707.82</v>
      </c>
      <c r="C285">
        <v>711.06</v>
      </c>
      <c r="D285">
        <v>706.17</v>
      </c>
      <c r="E285">
        <v>710.67</v>
      </c>
      <c r="F285" s="12">
        <v>78796800</v>
      </c>
      <c r="G285" s="12">
        <v>64765.61</v>
      </c>
    </row>
    <row r="286" spans="1:7">
      <c r="A286" s="9">
        <f>'(1)'!A286</f>
        <v>42697</v>
      </c>
      <c r="B286">
        <v>709.67</v>
      </c>
      <c r="C286">
        <v>712</v>
      </c>
      <c r="D286">
        <v>705.56</v>
      </c>
      <c r="E286">
        <v>711.33</v>
      </c>
      <c r="F286" s="12">
        <v>64043900</v>
      </c>
      <c r="G286" s="12">
        <v>64399.67</v>
      </c>
    </row>
    <row r="287" spans="1:7">
      <c r="A287" s="9">
        <f>'(1)'!A287</f>
        <v>42699</v>
      </c>
      <c r="B287">
        <v>711.74</v>
      </c>
      <c r="C287">
        <v>717.43</v>
      </c>
      <c r="D287">
        <v>711.7</v>
      </c>
      <c r="E287">
        <v>715.79</v>
      </c>
      <c r="F287" s="12">
        <v>70493800</v>
      </c>
      <c r="G287" s="12">
        <v>63208.61</v>
      </c>
    </row>
    <row r="288" spans="1:7">
      <c r="A288" s="9">
        <f>'(1)'!A288</f>
        <v>42702</v>
      </c>
      <c r="B288">
        <v>715.78</v>
      </c>
      <c r="C288">
        <v>716.99</v>
      </c>
      <c r="D288">
        <v>712.32</v>
      </c>
      <c r="E288">
        <v>713.06</v>
      </c>
      <c r="F288" s="12">
        <v>66134900</v>
      </c>
      <c r="G288" s="12">
        <v>61948.29</v>
      </c>
    </row>
    <row r="289" spans="1:7">
      <c r="A289" s="9">
        <f>'(1)'!A289</f>
        <v>42703</v>
      </c>
      <c r="B289">
        <v>714.23</v>
      </c>
      <c r="C289">
        <v>716.59</v>
      </c>
      <c r="D289">
        <v>713.33</v>
      </c>
      <c r="E289">
        <v>714.92</v>
      </c>
      <c r="F289" s="12">
        <v>86418496</v>
      </c>
      <c r="G289" s="12">
        <v>62004.72</v>
      </c>
    </row>
    <row r="290" spans="1:7">
      <c r="A290" s="9">
        <f>'(1)'!A290</f>
        <v>42704</v>
      </c>
      <c r="B290">
        <v>719.53</v>
      </c>
      <c r="C290">
        <v>724.31</v>
      </c>
      <c r="D290">
        <v>717.5</v>
      </c>
      <c r="E290">
        <v>724.31</v>
      </c>
      <c r="F290" s="12">
        <v>149873264</v>
      </c>
      <c r="G290" s="12">
        <v>62473.02</v>
      </c>
    </row>
    <row r="291" spans="1:7">
      <c r="A291" s="9">
        <f>'(1)'!A291</f>
        <v>42705</v>
      </c>
      <c r="B291">
        <v>724.63</v>
      </c>
      <c r="C291">
        <v>724.63</v>
      </c>
      <c r="D291">
        <v>718.33</v>
      </c>
      <c r="E291">
        <v>720.45</v>
      </c>
      <c r="F291" s="12">
        <v>75020208</v>
      </c>
      <c r="G291" s="12">
        <v>63438.02</v>
      </c>
    </row>
    <row r="292" spans="1:7">
      <c r="A292" s="9">
        <f>'(1)'!A292</f>
        <v>42706</v>
      </c>
      <c r="B292">
        <v>721.69</v>
      </c>
      <c r="C292">
        <v>721.69</v>
      </c>
      <c r="D292">
        <v>717.01</v>
      </c>
      <c r="E292">
        <v>719.52</v>
      </c>
      <c r="F292" s="12">
        <v>67471400</v>
      </c>
      <c r="G292" s="12">
        <v>63354.84</v>
      </c>
    </row>
    <row r="293" spans="1:7">
      <c r="A293" s="9">
        <f>'(1)'!A293</f>
        <v>42709</v>
      </c>
      <c r="B293">
        <v>719.77</v>
      </c>
      <c r="C293">
        <v>725.14</v>
      </c>
      <c r="D293">
        <v>719.7</v>
      </c>
      <c r="E293">
        <v>723.17</v>
      </c>
      <c r="F293" s="12">
        <v>54771300</v>
      </c>
      <c r="G293" s="12">
        <v>62223.11</v>
      </c>
    </row>
    <row r="294" spans="1:7">
      <c r="A294" s="9">
        <f>'(1)'!A294</f>
        <v>42710</v>
      </c>
      <c r="B294">
        <v>723.12</v>
      </c>
      <c r="C294">
        <v>725.3</v>
      </c>
      <c r="D294">
        <v>721.06</v>
      </c>
      <c r="E294">
        <v>723.97</v>
      </c>
      <c r="F294" s="12">
        <v>67748200</v>
      </c>
      <c r="G294" s="12">
        <v>62097.3</v>
      </c>
    </row>
    <row r="295" spans="1:7">
      <c r="A295" s="9">
        <f>'(1)'!A295</f>
        <v>42711</v>
      </c>
      <c r="B295">
        <v>725.42</v>
      </c>
      <c r="C295">
        <v>726.77</v>
      </c>
      <c r="D295">
        <v>723.77</v>
      </c>
      <c r="E295">
        <v>725.4</v>
      </c>
      <c r="F295" s="12">
        <v>70622080</v>
      </c>
      <c r="G295" s="12">
        <v>62590.3</v>
      </c>
    </row>
    <row r="296" spans="1:7">
      <c r="A296" s="9">
        <f>'(1)'!A296</f>
        <v>42712</v>
      </c>
      <c r="B296">
        <v>724.88</v>
      </c>
      <c r="C296">
        <v>731.11</v>
      </c>
      <c r="D296">
        <v>723.01</v>
      </c>
      <c r="E296">
        <v>729.52</v>
      </c>
      <c r="F296" s="12">
        <v>105929600</v>
      </c>
      <c r="G296" s="12">
        <v>62637.17</v>
      </c>
    </row>
    <row r="297" spans="1:7">
      <c r="A297" s="9">
        <f>'(1)'!A297</f>
        <v>42713</v>
      </c>
      <c r="B297">
        <v>729.83</v>
      </c>
      <c r="C297">
        <v>732.4</v>
      </c>
      <c r="D297">
        <v>728.96</v>
      </c>
      <c r="E297">
        <v>731.23</v>
      </c>
      <c r="F297" s="12">
        <v>80682896</v>
      </c>
      <c r="G297" s="12">
        <v>63038.44</v>
      </c>
    </row>
    <row r="298" spans="1:7">
      <c r="A298" s="9">
        <f>'(1)'!A298</f>
        <v>42716</v>
      </c>
      <c r="B298">
        <v>732.04</v>
      </c>
      <c r="C298">
        <v>732.04</v>
      </c>
      <c r="D298">
        <v>724.41</v>
      </c>
      <c r="E298">
        <v>726.64</v>
      </c>
      <c r="F298" s="12">
        <v>71581504</v>
      </c>
      <c r="G298" s="12">
        <v>62791.37</v>
      </c>
    </row>
    <row r="299" spans="1:7">
      <c r="A299" s="9">
        <f>'(1)'!A299</f>
        <v>42717</v>
      </c>
      <c r="B299">
        <v>724.55</v>
      </c>
      <c r="C299">
        <v>727.62</v>
      </c>
      <c r="D299">
        <v>722.7</v>
      </c>
      <c r="E299">
        <v>726.17</v>
      </c>
      <c r="F299" s="12">
        <v>94344800</v>
      </c>
      <c r="G299" s="12">
        <v>62958.41</v>
      </c>
    </row>
    <row r="300" spans="1:7">
      <c r="A300" s="9">
        <f>'(1)'!A300</f>
        <v>42718</v>
      </c>
      <c r="B300">
        <v>726.86</v>
      </c>
      <c r="C300">
        <v>727.23</v>
      </c>
      <c r="D300">
        <v>719.73</v>
      </c>
      <c r="E300">
        <v>720.2</v>
      </c>
      <c r="F300" s="12">
        <v>85505504</v>
      </c>
      <c r="G300" s="12">
        <v>63783.16</v>
      </c>
    </row>
    <row r="301" spans="1:7">
      <c r="A301" s="9">
        <f>'(1)'!A301</f>
        <v>42719</v>
      </c>
      <c r="B301">
        <v>716.42</v>
      </c>
      <c r="C301">
        <v>719.45</v>
      </c>
      <c r="D301">
        <v>713.41</v>
      </c>
      <c r="E301">
        <v>713.41</v>
      </c>
      <c r="F301" s="12">
        <v>85545696</v>
      </c>
      <c r="G301" s="12">
        <v>63408.7</v>
      </c>
    </row>
    <row r="302" spans="1:7">
      <c r="A302" s="9">
        <f>'(1)'!A302</f>
        <v>42720</v>
      </c>
      <c r="B302">
        <v>715.14</v>
      </c>
      <c r="C302">
        <v>718.28</v>
      </c>
      <c r="D302">
        <v>714.13</v>
      </c>
      <c r="E302">
        <v>714.13</v>
      </c>
      <c r="F302" s="12">
        <v>111450000</v>
      </c>
      <c r="G302" s="12">
        <v>63347.65</v>
      </c>
    </row>
    <row r="303" spans="1:7">
      <c r="A303" s="9">
        <f>'(1)'!A303</f>
        <v>42723</v>
      </c>
      <c r="B303">
        <v>713.51</v>
      </c>
      <c r="C303">
        <v>715.93</v>
      </c>
      <c r="D303">
        <v>709.39</v>
      </c>
      <c r="E303">
        <v>709.39</v>
      </c>
      <c r="F303" s="12">
        <v>105522592</v>
      </c>
      <c r="G303" s="12">
        <v>63655.22</v>
      </c>
    </row>
    <row r="304" spans="1:7">
      <c r="A304" s="9">
        <f>'(1)'!A304</f>
        <v>42724</v>
      </c>
      <c r="B304">
        <v>709.6</v>
      </c>
      <c r="C304">
        <v>711.18</v>
      </c>
      <c r="D304">
        <v>708.31</v>
      </c>
      <c r="E304">
        <v>710.09</v>
      </c>
      <c r="F304" s="12">
        <v>112115136</v>
      </c>
      <c r="G304" s="12">
        <v>63708.67</v>
      </c>
    </row>
    <row r="305" spans="1:7">
      <c r="A305" s="9">
        <f>'(1)'!A305</f>
        <v>42725</v>
      </c>
      <c r="B305">
        <v>708.57</v>
      </c>
      <c r="C305">
        <v>710.36</v>
      </c>
      <c r="D305">
        <v>706.38</v>
      </c>
      <c r="E305">
        <v>707.5</v>
      </c>
      <c r="F305" s="12">
        <v>78332048</v>
      </c>
      <c r="G305" s="12">
        <v>63837.88</v>
      </c>
    </row>
    <row r="306" spans="1:7">
      <c r="A306" s="9">
        <f>'(1)'!A306</f>
        <v>42726</v>
      </c>
      <c r="B306">
        <v>706.11</v>
      </c>
      <c r="C306">
        <v>707.01</v>
      </c>
      <c r="D306">
        <v>703.3</v>
      </c>
      <c r="E306">
        <v>703.3</v>
      </c>
      <c r="F306" s="12">
        <v>71237696</v>
      </c>
      <c r="G306" s="12">
        <v>64220.3</v>
      </c>
    </row>
    <row r="307" spans="1:7">
      <c r="A307" s="9">
        <f>'(1)'!A307</f>
        <v>42727</v>
      </c>
      <c r="B307">
        <v>703.95</v>
      </c>
      <c r="C307">
        <v>705.31</v>
      </c>
      <c r="D307">
        <v>698.36</v>
      </c>
      <c r="E307">
        <v>699.7</v>
      </c>
      <c r="F307" s="12">
        <v>65789900</v>
      </c>
      <c r="G307" s="12">
        <v>64372.07</v>
      </c>
    </row>
    <row r="308" spans="1:7">
      <c r="A308" s="9">
        <f>'(1)'!A308</f>
        <v>42731</v>
      </c>
      <c r="B308">
        <v>699.6</v>
      </c>
      <c r="C308">
        <v>705.1</v>
      </c>
      <c r="D308">
        <v>698.59</v>
      </c>
      <c r="E308">
        <v>704.79</v>
      </c>
      <c r="F308" s="12">
        <v>35695700</v>
      </c>
      <c r="G308" s="12">
        <v>63958.65</v>
      </c>
    </row>
    <row r="309" spans="1:7">
      <c r="A309" s="9">
        <f>'(1)'!A309</f>
        <v>42732</v>
      </c>
      <c r="B309">
        <v>704.84</v>
      </c>
      <c r="C309">
        <v>705.9</v>
      </c>
      <c r="D309">
        <v>703.53</v>
      </c>
      <c r="E309">
        <v>704.4</v>
      </c>
      <c r="F309" s="12">
        <v>43443300</v>
      </c>
      <c r="G309" s="12">
        <v>63872.68</v>
      </c>
    </row>
    <row r="310" spans="1:7">
      <c r="A310" s="9">
        <f>'(1)'!A310</f>
        <v>42733</v>
      </c>
      <c r="B310">
        <v>704.75</v>
      </c>
      <c r="C310">
        <v>704.75</v>
      </c>
      <c r="D310">
        <v>701.59</v>
      </c>
      <c r="E310">
        <v>703.13</v>
      </c>
      <c r="F310" s="12">
        <v>49770200</v>
      </c>
      <c r="G310" s="12">
        <v>63434.63</v>
      </c>
    </row>
    <row r="311" spans="1:7">
      <c r="A311" s="9">
        <f>'(1)'!A311</f>
        <v>42734</v>
      </c>
      <c r="B311">
        <v>704.78</v>
      </c>
      <c r="C311">
        <v>710.39</v>
      </c>
      <c r="D311">
        <v>704.27</v>
      </c>
      <c r="E311">
        <v>709.49</v>
      </c>
      <c r="F311" s="12">
        <v>77154360</v>
      </c>
      <c r="G311" s="12">
        <v>62859.38</v>
      </c>
    </row>
    <row r="312" spans="1:7">
      <c r="A312" s="9">
        <f>'(1)'!A312</f>
        <v>42738</v>
      </c>
      <c r="B312">
        <v>711.54</v>
      </c>
      <c r="C312">
        <v>714.89</v>
      </c>
      <c r="D312">
        <v>709.07</v>
      </c>
      <c r="E312">
        <v>714.89</v>
      </c>
      <c r="F312" s="12">
        <v>64778000</v>
      </c>
      <c r="G312" s="12">
        <v>62921.32</v>
      </c>
    </row>
    <row r="313" spans="1:7">
      <c r="A313" s="9">
        <f>'(1)'!A313</f>
        <v>42739</v>
      </c>
      <c r="B313">
        <v>716.13</v>
      </c>
      <c r="C313">
        <v>718.24</v>
      </c>
      <c r="D313">
        <v>714.8</v>
      </c>
      <c r="E313">
        <v>717.15</v>
      </c>
      <c r="F313" s="12">
        <v>76900096</v>
      </c>
      <c r="G313" s="12">
        <v>63034.47</v>
      </c>
    </row>
    <row r="314" spans="1:7">
      <c r="A314" s="9">
        <f>'(1)'!A314</f>
        <v>42740</v>
      </c>
      <c r="B314">
        <v>717.24</v>
      </c>
      <c r="C314">
        <v>722.77</v>
      </c>
      <c r="D314">
        <v>716.7</v>
      </c>
      <c r="E314">
        <v>721.39</v>
      </c>
      <c r="F314" s="12">
        <v>91446000</v>
      </c>
      <c r="G314" s="12">
        <v>63093.68</v>
      </c>
    </row>
    <row r="315" spans="1:7">
      <c r="A315" s="9">
        <f>'(1)'!A315</f>
        <v>42741</v>
      </c>
      <c r="B315">
        <v>722.78</v>
      </c>
      <c r="C315">
        <v>729.84</v>
      </c>
      <c r="D315">
        <v>722.78</v>
      </c>
      <c r="E315">
        <v>728.96</v>
      </c>
      <c r="F315" s="12">
        <v>115608496</v>
      </c>
      <c r="G315" s="12">
        <v>62889.91</v>
      </c>
    </row>
    <row r="316" spans="1:7">
      <c r="A316" s="9">
        <f>'(1)'!A316</f>
        <v>42744</v>
      </c>
      <c r="B316">
        <v>728.98</v>
      </c>
      <c r="C316">
        <v>729.82</v>
      </c>
      <c r="D316">
        <v>726.27</v>
      </c>
      <c r="E316">
        <v>727.81</v>
      </c>
      <c r="F316" s="12">
        <v>58780200</v>
      </c>
      <c r="G316" s="12">
        <v>62521.34</v>
      </c>
    </row>
    <row r="317" spans="1:7">
      <c r="A317" s="9">
        <f>'(1)'!A317</f>
        <v>42745</v>
      </c>
      <c r="B317">
        <v>727.49</v>
      </c>
      <c r="C317">
        <v>736.24</v>
      </c>
      <c r="D317">
        <v>727.32</v>
      </c>
      <c r="E317">
        <v>736.24</v>
      </c>
      <c r="F317" s="12">
        <v>147046000</v>
      </c>
      <c r="G317" s="12">
        <v>62201.82</v>
      </c>
    </row>
    <row r="318" spans="1:7">
      <c r="A318" s="9">
        <f>'(1)'!A318</f>
        <v>42746</v>
      </c>
      <c r="B318">
        <v>737.1</v>
      </c>
      <c r="C318">
        <v>741.96</v>
      </c>
      <c r="D318">
        <v>736.63</v>
      </c>
      <c r="E318">
        <v>738.11</v>
      </c>
      <c r="F318" s="12">
        <v>136679104</v>
      </c>
      <c r="G318" s="12">
        <v>62201.88</v>
      </c>
    </row>
    <row r="319" spans="1:7">
      <c r="A319" s="9">
        <f>'(1)'!A319</f>
        <v>42747</v>
      </c>
      <c r="B319">
        <v>738.69</v>
      </c>
      <c r="C319">
        <v>739.82</v>
      </c>
      <c r="D319">
        <v>730.4</v>
      </c>
      <c r="E319">
        <v>732.5</v>
      </c>
      <c r="F319" s="12">
        <v>93903464</v>
      </c>
      <c r="G319" s="12">
        <v>62626.63</v>
      </c>
    </row>
    <row r="320" spans="1:7">
      <c r="A320" s="9">
        <f>'(1)'!A320</f>
        <v>42748</v>
      </c>
      <c r="B320">
        <v>732.76</v>
      </c>
      <c r="C320">
        <v>737.67</v>
      </c>
      <c r="D320">
        <v>731.98</v>
      </c>
      <c r="E320">
        <v>733.86</v>
      </c>
      <c r="F320" s="12">
        <v>91464400</v>
      </c>
      <c r="G320" s="12">
        <v>62594.79</v>
      </c>
    </row>
    <row r="321" spans="1:7">
      <c r="A321" s="9">
        <f>'(1)'!A321</f>
        <v>42752</v>
      </c>
      <c r="B321">
        <v>733.41</v>
      </c>
      <c r="C321">
        <v>733.66</v>
      </c>
      <c r="D321">
        <v>730.39</v>
      </c>
      <c r="E321">
        <v>731.36</v>
      </c>
      <c r="F321" s="12">
        <v>45786700</v>
      </c>
      <c r="G321" s="12">
        <v>62490.64</v>
      </c>
    </row>
    <row r="322" spans="1:7">
      <c r="A322" s="9">
        <f>'(1)'!A322</f>
        <v>42753</v>
      </c>
      <c r="B322">
        <v>730.58</v>
      </c>
      <c r="C322">
        <v>734.9</v>
      </c>
      <c r="D322">
        <v>730.42</v>
      </c>
      <c r="E322">
        <v>734.9</v>
      </c>
      <c r="F322" s="12">
        <v>67875104</v>
      </c>
      <c r="G322" s="12">
        <v>63082.400000000001</v>
      </c>
    </row>
    <row r="323" spans="1:7">
      <c r="A323" s="9">
        <f>'(1)'!A323</f>
        <v>42754</v>
      </c>
      <c r="B323">
        <v>734.88</v>
      </c>
      <c r="C323">
        <v>735.83</v>
      </c>
      <c r="D323">
        <v>732.55</v>
      </c>
      <c r="E323">
        <v>734.22</v>
      </c>
      <c r="F323" s="12">
        <v>67096200</v>
      </c>
      <c r="G323" s="12">
        <v>63084.01</v>
      </c>
    </row>
    <row r="324" spans="1:7">
      <c r="A324" s="9">
        <f>'(1)'!A324</f>
        <v>42755</v>
      </c>
      <c r="B324">
        <v>733.85</v>
      </c>
      <c r="C324">
        <v>735.17</v>
      </c>
      <c r="D324">
        <v>730.89</v>
      </c>
      <c r="E324">
        <v>732.38</v>
      </c>
      <c r="F324" s="12">
        <v>84059296</v>
      </c>
      <c r="G324" s="12">
        <v>63574.12</v>
      </c>
    </row>
    <row r="325" spans="1:7">
      <c r="A325" s="9">
        <f>'(1)'!A325</f>
        <v>42758</v>
      </c>
      <c r="B325">
        <v>731.74</v>
      </c>
      <c r="C325">
        <v>735.54</v>
      </c>
      <c r="D325">
        <v>731.74</v>
      </c>
      <c r="E325">
        <v>733.82</v>
      </c>
      <c r="F325" s="12">
        <v>63212200</v>
      </c>
      <c r="G325" s="12">
        <v>63790.84</v>
      </c>
    </row>
    <row r="326" spans="1:7">
      <c r="A326" s="9">
        <f>'(1)'!A326</f>
        <v>42759</v>
      </c>
      <c r="B326">
        <v>734.52</v>
      </c>
      <c r="C326">
        <v>735.55</v>
      </c>
      <c r="D326">
        <v>732.05</v>
      </c>
      <c r="E326">
        <v>734.5</v>
      </c>
      <c r="F326" s="12">
        <v>78367296</v>
      </c>
      <c r="G326" s="12">
        <v>64186.9</v>
      </c>
    </row>
    <row r="327" spans="1:7">
      <c r="A327" s="9">
        <f>'(1)'!A327</f>
        <v>42760</v>
      </c>
      <c r="B327">
        <v>733.42</v>
      </c>
      <c r="C327">
        <v>733.42</v>
      </c>
      <c r="D327">
        <v>729.02</v>
      </c>
      <c r="E327">
        <v>731.47</v>
      </c>
      <c r="F327" s="12">
        <v>94872656</v>
      </c>
      <c r="G327" s="12">
        <v>64829.97</v>
      </c>
    </row>
    <row r="328" spans="1:7">
      <c r="A328" s="9">
        <f>'(1)'!A328</f>
        <v>42761</v>
      </c>
      <c r="B328">
        <v>732.04</v>
      </c>
      <c r="C328">
        <v>733.06</v>
      </c>
      <c r="D328">
        <v>729.26</v>
      </c>
      <c r="E328">
        <v>729.44</v>
      </c>
      <c r="F328" s="12">
        <v>101332096</v>
      </c>
      <c r="G328" s="12">
        <v>64714.69</v>
      </c>
    </row>
    <row r="329" spans="1:7">
      <c r="A329" s="9">
        <f>'(1)'!A329</f>
        <v>42762</v>
      </c>
      <c r="B329">
        <v>729.6</v>
      </c>
      <c r="C329">
        <v>733.7</v>
      </c>
      <c r="D329">
        <v>729.43</v>
      </c>
      <c r="E329">
        <v>731.71</v>
      </c>
      <c r="F329" s="12">
        <v>117849984</v>
      </c>
      <c r="G329" s="12">
        <v>65421.33</v>
      </c>
    </row>
    <row r="330" spans="1:7">
      <c r="A330" s="9">
        <f>'(1)'!A330</f>
        <v>42765</v>
      </c>
      <c r="B330">
        <v>733.15</v>
      </c>
      <c r="C330">
        <v>734.14</v>
      </c>
      <c r="D330">
        <v>731.23</v>
      </c>
      <c r="E330">
        <v>734.14</v>
      </c>
      <c r="F330" s="12">
        <v>45310200</v>
      </c>
      <c r="G330" s="12">
        <v>65577.240000000005</v>
      </c>
    </row>
    <row r="331" spans="1:7">
      <c r="A331" s="9">
        <f>'(1)'!A331</f>
        <v>42766</v>
      </c>
      <c r="B331">
        <v>733.1</v>
      </c>
      <c r="C331">
        <v>734.79</v>
      </c>
      <c r="D331">
        <v>730.88</v>
      </c>
      <c r="E331">
        <v>734.79</v>
      </c>
      <c r="F331" s="12">
        <v>96152208</v>
      </c>
      <c r="G331" s="12">
        <v>65104.66</v>
      </c>
    </row>
    <row r="332" spans="1:7">
      <c r="A332" s="9">
        <f>'(1)'!A332</f>
        <v>42767</v>
      </c>
      <c r="B332">
        <v>732.04</v>
      </c>
      <c r="C332">
        <v>736.48</v>
      </c>
      <c r="D332">
        <v>731.52</v>
      </c>
      <c r="E332">
        <v>736.48</v>
      </c>
      <c r="F332" s="12">
        <v>95620400</v>
      </c>
      <c r="G332" s="12">
        <v>65221.57</v>
      </c>
    </row>
    <row r="333" spans="1:7">
      <c r="A333" s="9">
        <f>'(1)'!A333</f>
        <v>42768</v>
      </c>
      <c r="B333">
        <v>732.69</v>
      </c>
      <c r="C333">
        <v>732.69</v>
      </c>
      <c r="D333">
        <v>728.03</v>
      </c>
      <c r="E333">
        <v>729.68</v>
      </c>
      <c r="F333" s="12">
        <v>89731296</v>
      </c>
      <c r="G333" s="12">
        <v>65024.13</v>
      </c>
    </row>
    <row r="334" spans="1:7">
      <c r="A334" s="9">
        <f>'(1)'!A334</f>
        <v>42769</v>
      </c>
      <c r="B334">
        <v>730.81</v>
      </c>
      <c r="C334">
        <v>733.35</v>
      </c>
      <c r="D334">
        <v>729.16</v>
      </c>
      <c r="E334">
        <v>732.7</v>
      </c>
      <c r="F334" s="12">
        <v>97785904</v>
      </c>
      <c r="G334" s="12">
        <v>65310.92</v>
      </c>
    </row>
    <row r="335" spans="1:7">
      <c r="A335" s="9">
        <f>'(1)'!A335</f>
        <v>42772</v>
      </c>
      <c r="B335">
        <v>733.49</v>
      </c>
      <c r="C335">
        <v>735.06</v>
      </c>
      <c r="D335">
        <v>732.29</v>
      </c>
      <c r="E335">
        <v>734.04</v>
      </c>
      <c r="F335" s="12">
        <v>82009696</v>
      </c>
      <c r="G335" s="12">
        <v>65252.82</v>
      </c>
    </row>
    <row r="336" spans="1:7">
      <c r="A336" s="9">
        <f>'(1)'!A336</f>
        <v>42773</v>
      </c>
      <c r="B336">
        <v>733.55</v>
      </c>
      <c r="C336">
        <v>737.52</v>
      </c>
      <c r="D336">
        <v>732.71</v>
      </c>
      <c r="E336">
        <v>737.25</v>
      </c>
      <c r="F336" s="12">
        <v>103572304</v>
      </c>
      <c r="G336" s="12">
        <v>65099.18</v>
      </c>
    </row>
    <row r="337" spans="1:7">
      <c r="A337" s="9">
        <f>'(1)'!A337</f>
        <v>42774</v>
      </c>
      <c r="B337">
        <v>737.04</v>
      </c>
      <c r="C337">
        <v>738.53</v>
      </c>
      <c r="D337">
        <v>734.78</v>
      </c>
      <c r="E337">
        <v>737.57</v>
      </c>
      <c r="F337" s="12">
        <v>95722200</v>
      </c>
      <c r="G337" s="12">
        <v>65190.55</v>
      </c>
    </row>
    <row r="338" spans="1:7">
      <c r="A338" s="9">
        <f>'(1)'!A338</f>
        <v>42775</v>
      </c>
      <c r="B338">
        <v>736.59</v>
      </c>
      <c r="C338">
        <v>741.96</v>
      </c>
      <c r="D338">
        <v>736.1</v>
      </c>
      <c r="E338">
        <v>741.59</v>
      </c>
      <c r="F338" s="12">
        <v>128583296</v>
      </c>
      <c r="G338" s="12">
        <v>65287.25</v>
      </c>
    </row>
    <row r="339" spans="1:7">
      <c r="A339" s="9">
        <f>'(1)'!A339</f>
        <v>42776</v>
      </c>
      <c r="B339">
        <v>741.68</v>
      </c>
      <c r="C339">
        <v>745.19</v>
      </c>
      <c r="D339">
        <v>741.66</v>
      </c>
      <c r="E339">
        <v>743.06</v>
      </c>
      <c r="F339" s="12">
        <v>102245296</v>
      </c>
      <c r="G339" s="12">
        <v>65085.3</v>
      </c>
    </row>
    <row r="340" spans="1:7">
      <c r="A340" s="9">
        <f>'(1)'!A340</f>
        <v>42779</v>
      </c>
      <c r="B340">
        <v>744.17</v>
      </c>
      <c r="C340">
        <v>745.45</v>
      </c>
      <c r="D340">
        <v>741.4</v>
      </c>
      <c r="E340">
        <v>743.23</v>
      </c>
      <c r="F340" s="12">
        <v>79826000</v>
      </c>
      <c r="G340" s="12">
        <v>64871.16</v>
      </c>
    </row>
    <row r="341" spans="1:7">
      <c r="A341" s="9">
        <f>'(1)'!A341</f>
        <v>42780</v>
      </c>
      <c r="B341">
        <v>742.24</v>
      </c>
      <c r="C341">
        <v>743.47</v>
      </c>
      <c r="D341">
        <v>740.56</v>
      </c>
      <c r="E341">
        <v>742.09</v>
      </c>
      <c r="F341" s="12">
        <v>91341600</v>
      </c>
      <c r="G341" s="12">
        <v>65172.73</v>
      </c>
    </row>
    <row r="342" spans="1:7">
      <c r="A342" s="9">
        <f>'(1)'!A342</f>
        <v>42781</v>
      </c>
      <c r="B342">
        <v>743.65</v>
      </c>
      <c r="C342">
        <v>743.65</v>
      </c>
      <c r="D342">
        <v>737.72</v>
      </c>
      <c r="E342">
        <v>739.92</v>
      </c>
      <c r="F342" s="12">
        <v>106720400</v>
      </c>
      <c r="G342" s="12">
        <v>65388.78</v>
      </c>
    </row>
    <row r="343" spans="1:7">
      <c r="A343" s="9">
        <f>'(1)'!A343</f>
        <v>42782</v>
      </c>
      <c r="B343">
        <v>740.17</v>
      </c>
      <c r="C343">
        <v>740.17</v>
      </c>
      <c r="D343">
        <v>735.96</v>
      </c>
      <c r="E343">
        <v>737.54</v>
      </c>
      <c r="F343" s="12">
        <v>90956496</v>
      </c>
      <c r="G343" s="12">
        <v>65383.7</v>
      </c>
    </row>
    <row r="344" spans="1:7">
      <c r="A344" s="9">
        <f>'(1)'!A344</f>
        <v>42783</v>
      </c>
      <c r="B344">
        <v>737.55</v>
      </c>
      <c r="C344">
        <v>739.96</v>
      </c>
      <c r="D344">
        <v>737.11</v>
      </c>
      <c r="E344">
        <v>739.41</v>
      </c>
      <c r="F344" s="12">
        <v>84611904</v>
      </c>
      <c r="G344" s="12">
        <v>65416.77</v>
      </c>
    </row>
    <row r="345" spans="1:7">
      <c r="A345" s="9">
        <f>'(1)'!A345</f>
        <v>42787</v>
      </c>
      <c r="B345">
        <v>738.72</v>
      </c>
      <c r="C345">
        <v>738.86</v>
      </c>
      <c r="D345">
        <v>735.84</v>
      </c>
      <c r="E345">
        <v>735.84</v>
      </c>
      <c r="F345" s="12">
        <v>71170304</v>
      </c>
      <c r="G345" s="12">
        <v>65586.100000000006</v>
      </c>
    </row>
    <row r="346" spans="1:7">
      <c r="A346" s="9">
        <f>'(1)'!A346</f>
        <v>42788</v>
      </c>
      <c r="B346">
        <v>737.25</v>
      </c>
      <c r="C346">
        <v>739.84</v>
      </c>
      <c r="D346">
        <v>736.1</v>
      </c>
      <c r="E346">
        <v>739.84</v>
      </c>
      <c r="F346" s="12">
        <v>73566896</v>
      </c>
      <c r="G346" s="12">
        <v>65017.9</v>
      </c>
    </row>
    <row r="347" spans="1:7">
      <c r="A347" s="9">
        <f>'(1)'!A347</f>
        <v>42789</v>
      </c>
      <c r="B347">
        <v>740.68</v>
      </c>
      <c r="C347">
        <v>742.1</v>
      </c>
      <c r="D347">
        <v>739.6</v>
      </c>
      <c r="E347">
        <v>740.57</v>
      </c>
      <c r="F347" s="12">
        <v>90580000</v>
      </c>
      <c r="G347" s="12">
        <v>65257.71</v>
      </c>
    </row>
    <row r="348" spans="1:7">
      <c r="A348" s="9">
        <f>'(1)'!A348</f>
        <v>42790</v>
      </c>
      <c r="B348">
        <v>741.27</v>
      </c>
      <c r="C348">
        <v>743.28</v>
      </c>
      <c r="D348">
        <v>739.21</v>
      </c>
      <c r="E348">
        <v>741.95</v>
      </c>
      <c r="F348" s="12">
        <v>69373048</v>
      </c>
      <c r="G348" s="12">
        <v>65407.49</v>
      </c>
    </row>
    <row r="349" spans="1:7">
      <c r="A349" s="9">
        <f>'(1)'!A349</f>
        <v>42793</v>
      </c>
      <c r="B349">
        <v>741.31</v>
      </c>
      <c r="C349">
        <v>741.35</v>
      </c>
      <c r="D349">
        <v>737.35</v>
      </c>
      <c r="E349">
        <v>738.5</v>
      </c>
      <c r="F349" s="12">
        <v>71295600</v>
      </c>
      <c r="G349" s="12">
        <v>65688.56</v>
      </c>
    </row>
    <row r="350" spans="1:7">
      <c r="A350" s="9">
        <f>'(1)'!A350</f>
        <v>42794</v>
      </c>
      <c r="B350">
        <v>737.55</v>
      </c>
      <c r="C350">
        <v>741.15</v>
      </c>
      <c r="D350">
        <v>736.91</v>
      </c>
      <c r="E350">
        <v>738.41</v>
      </c>
      <c r="F350" s="12">
        <v>60567000</v>
      </c>
      <c r="G350" s="12">
        <v>65730.41</v>
      </c>
    </row>
    <row r="351" spans="1:7">
      <c r="A351" s="9">
        <f>'(1)'!A351</f>
        <v>42795</v>
      </c>
      <c r="B351">
        <v>736.76</v>
      </c>
      <c r="C351">
        <v>741.58</v>
      </c>
      <c r="D351">
        <v>736.76</v>
      </c>
      <c r="E351">
        <v>741.58</v>
      </c>
      <c r="F351" s="12">
        <v>85991600</v>
      </c>
      <c r="G351" s="12">
        <v>66062.16</v>
      </c>
    </row>
    <row r="352" spans="1:7">
      <c r="A352" s="9">
        <f>'(1)'!A352</f>
        <v>42796</v>
      </c>
      <c r="B352">
        <v>740.5</v>
      </c>
      <c r="C352">
        <v>742.91</v>
      </c>
      <c r="D352">
        <v>739.92</v>
      </c>
      <c r="E352">
        <v>741.99</v>
      </c>
      <c r="F352" s="12">
        <v>74970400</v>
      </c>
      <c r="G352" s="12">
        <v>66159.490000000005</v>
      </c>
    </row>
    <row r="353" spans="1:7">
      <c r="A353" s="9">
        <f>'(1)'!A353</f>
        <v>42797</v>
      </c>
      <c r="B353">
        <v>742.77</v>
      </c>
      <c r="C353">
        <v>742.77</v>
      </c>
      <c r="D353">
        <v>736.73</v>
      </c>
      <c r="E353">
        <v>739.43</v>
      </c>
      <c r="F353" s="12">
        <v>104377416</v>
      </c>
      <c r="G353" s="12">
        <v>66192.39</v>
      </c>
    </row>
    <row r="354" spans="1:7">
      <c r="A354" s="9">
        <f>'(1)'!A354</f>
        <v>42800</v>
      </c>
      <c r="B354">
        <v>737.92</v>
      </c>
      <c r="C354">
        <v>739.65</v>
      </c>
      <c r="D354">
        <v>735.05</v>
      </c>
      <c r="E354">
        <v>738.98</v>
      </c>
      <c r="F354" s="12">
        <v>73282000</v>
      </c>
      <c r="G354" s="12">
        <v>66093.83</v>
      </c>
    </row>
    <row r="355" spans="1:7">
      <c r="A355" s="9">
        <f>'(1)'!A355</f>
        <v>42801</v>
      </c>
      <c r="B355">
        <v>738.84</v>
      </c>
      <c r="C355">
        <v>738.89</v>
      </c>
      <c r="D355">
        <v>735.12</v>
      </c>
      <c r="E355">
        <v>738.25</v>
      </c>
      <c r="F355" s="12">
        <v>79594400</v>
      </c>
      <c r="G355" s="12">
        <v>65886.83</v>
      </c>
    </row>
    <row r="356" spans="1:7">
      <c r="A356" s="9">
        <f>'(1)'!A356</f>
        <v>42802</v>
      </c>
      <c r="B356">
        <v>736.57</v>
      </c>
      <c r="C356">
        <v>737.17</v>
      </c>
      <c r="D356">
        <v>734.01</v>
      </c>
      <c r="E356">
        <v>734.98</v>
      </c>
      <c r="F356" s="12">
        <v>76768096</v>
      </c>
      <c r="G356" s="12">
        <v>65677.81</v>
      </c>
    </row>
    <row r="357" spans="1:7">
      <c r="A357" s="9">
        <f>'(1)'!A357</f>
        <v>42803</v>
      </c>
      <c r="B357">
        <v>735.2</v>
      </c>
      <c r="C357">
        <v>736.12</v>
      </c>
      <c r="D357">
        <v>733.38</v>
      </c>
      <c r="E357">
        <v>736.03</v>
      </c>
      <c r="F357" s="12">
        <v>75323136</v>
      </c>
      <c r="G357" s="12">
        <v>65840.41</v>
      </c>
    </row>
    <row r="358" spans="1:7">
      <c r="A358" s="9">
        <f>'(1)'!A358</f>
        <v>42804</v>
      </c>
      <c r="B358">
        <v>734.46</v>
      </c>
      <c r="C358">
        <v>734.46</v>
      </c>
      <c r="D358">
        <v>730.44</v>
      </c>
      <c r="E358">
        <v>730.74</v>
      </c>
      <c r="F358" s="12">
        <v>73660600</v>
      </c>
      <c r="G358" s="12">
        <v>65530.02</v>
      </c>
    </row>
    <row r="359" spans="1:7">
      <c r="A359" s="9">
        <f>'(1)'!A359</f>
        <v>42807</v>
      </c>
      <c r="B359">
        <v>730.71</v>
      </c>
      <c r="C359">
        <v>734.73</v>
      </c>
      <c r="D359">
        <v>728.83</v>
      </c>
      <c r="E359">
        <v>733.77</v>
      </c>
      <c r="F359" s="12">
        <v>83505800</v>
      </c>
      <c r="G359" s="12">
        <v>65874</v>
      </c>
    </row>
    <row r="360" spans="1:7">
      <c r="A360" s="9">
        <f>'(1)'!A360</f>
        <v>42808</v>
      </c>
      <c r="B360">
        <v>734.66</v>
      </c>
      <c r="C360">
        <v>737.66</v>
      </c>
      <c r="D360">
        <v>732.63</v>
      </c>
      <c r="E360">
        <v>737.64</v>
      </c>
      <c r="F360" s="12">
        <v>65724800</v>
      </c>
      <c r="G360" s="12">
        <v>65941.34</v>
      </c>
    </row>
    <row r="361" spans="1:7">
      <c r="A361" s="9">
        <f>'(1)'!A361</f>
        <v>42809</v>
      </c>
      <c r="B361">
        <v>737.76</v>
      </c>
      <c r="C361">
        <v>738.86</v>
      </c>
      <c r="D361">
        <v>735.62</v>
      </c>
      <c r="E361">
        <v>736.93</v>
      </c>
      <c r="F361" s="12">
        <v>60126400</v>
      </c>
      <c r="G361" s="12">
        <v>66071.55</v>
      </c>
    </row>
    <row r="362" spans="1:7">
      <c r="A362" s="9">
        <f>'(1)'!A362</f>
        <v>42810</v>
      </c>
      <c r="B362">
        <v>736.25</v>
      </c>
      <c r="C362">
        <v>736.56</v>
      </c>
      <c r="D362">
        <v>732.52</v>
      </c>
      <c r="E362">
        <v>734.88</v>
      </c>
      <c r="F362" s="12">
        <v>86334400</v>
      </c>
      <c r="G362" s="12">
        <v>65821.23</v>
      </c>
    </row>
    <row r="363" spans="1:7">
      <c r="A363" s="9">
        <f>'(1)'!A363</f>
        <v>42811</v>
      </c>
      <c r="B363">
        <v>737.46</v>
      </c>
      <c r="C363">
        <v>742.88</v>
      </c>
      <c r="D363">
        <v>736.94</v>
      </c>
      <c r="E363">
        <v>740.66</v>
      </c>
      <c r="F363" s="12">
        <v>126498800</v>
      </c>
      <c r="G363" s="12">
        <v>65821.5</v>
      </c>
    </row>
    <row r="364" spans="1:7">
      <c r="A364" s="9">
        <f>'(1)'!A364</f>
        <v>42814</v>
      </c>
      <c r="B364">
        <v>740.5</v>
      </c>
      <c r="C364">
        <v>741.61</v>
      </c>
      <c r="D364">
        <v>737.94</v>
      </c>
      <c r="E364">
        <v>739.24</v>
      </c>
      <c r="F364" s="12">
        <v>175893296</v>
      </c>
      <c r="G364" s="12">
        <v>66090.8</v>
      </c>
    </row>
    <row r="365" spans="1:7">
      <c r="A365" s="9">
        <f>'(1)'!A365</f>
        <v>42815</v>
      </c>
      <c r="B365">
        <v>740.35</v>
      </c>
      <c r="C365">
        <v>742.31</v>
      </c>
      <c r="D365">
        <v>737.88</v>
      </c>
      <c r="E365">
        <v>740.27</v>
      </c>
      <c r="F365" s="12">
        <v>81868600</v>
      </c>
      <c r="G365" s="12">
        <v>66138.16</v>
      </c>
    </row>
    <row r="366" spans="1:7">
      <c r="A366" s="9">
        <f>'(1)'!A366</f>
        <v>42816</v>
      </c>
      <c r="B366">
        <v>740.04</v>
      </c>
      <c r="C366">
        <v>742.78</v>
      </c>
      <c r="D366">
        <v>739.64</v>
      </c>
      <c r="E366">
        <v>740.66</v>
      </c>
      <c r="F366" s="12">
        <v>72063200</v>
      </c>
      <c r="G366" s="12">
        <v>65905.77</v>
      </c>
    </row>
    <row r="367" spans="1:7">
      <c r="A367" s="9">
        <f>'(1)'!A367</f>
        <v>42817</v>
      </c>
      <c r="B367">
        <v>739.78</v>
      </c>
      <c r="C367">
        <v>741.36</v>
      </c>
      <c r="D367">
        <v>738.09</v>
      </c>
      <c r="E367">
        <v>739.05</v>
      </c>
      <c r="F367" s="12">
        <v>77805296</v>
      </c>
      <c r="G367" s="12">
        <v>65860.3</v>
      </c>
    </row>
    <row r="368" spans="1:7">
      <c r="A368" s="9">
        <f>'(1)'!A368</f>
        <v>42818</v>
      </c>
      <c r="B368">
        <v>740.32</v>
      </c>
      <c r="C368">
        <v>743.39</v>
      </c>
      <c r="D368">
        <v>739.85</v>
      </c>
      <c r="E368">
        <v>741.62</v>
      </c>
      <c r="F368" s="12">
        <v>62723900</v>
      </c>
      <c r="G368" s="12">
        <v>65795.92</v>
      </c>
    </row>
    <row r="369" spans="1:7">
      <c r="A369" s="9">
        <f>'(1)'!A369</f>
        <v>42821</v>
      </c>
      <c r="B369">
        <v>743.77</v>
      </c>
      <c r="C369">
        <v>747.7</v>
      </c>
      <c r="D369">
        <v>741.66</v>
      </c>
      <c r="E369">
        <v>745.97</v>
      </c>
      <c r="F369" s="12">
        <v>82098496</v>
      </c>
      <c r="G369" s="12">
        <v>65493.54</v>
      </c>
    </row>
    <row r="370" spans="1:7">
      <c r="A370" s="9">
        <f>'(1)'!A370</f>
        <v>42822</v>
      </c>
      <c r="B370">
        <v>745.73</v>
      </c>
      <c r="C370">
        <v>747.81</v>
      </c>
      <c r="D370">
        <v>743.61</v>
      </c>
      <c r="E370">
        <v>747.23</v>
      </c>
      <c r="F370" s="12">
        <v>68016896</v>
      </c>
      <c r="G370" s="12">
        <v>65566.3</v>
      </c>
    </row>
    <row r="371" spans="1:7">
      <c r="A371" s="9">
        <f>'(1)'!A371</f>
        <v>42823</v>
      </c>
      <c r="B371">
        <v>748.31</v>
      </c>
      <c r="C371">
        <v>751.92</v>
      </c>
      <c r="D371">
        <v>747.45</v>
      </c>
      <c r="E371">
        <v>751.83</v>
      </c>
      <c r="F371" s="12">
        <v>90864264</v>
      </c>
      <c r="G371" s="12">
        <v>65106</v>
      </c>
    </row>
    <row r="372" spans="1:7">
      <c r="A372" s="9">
        <f>'(1)'!A372</f>
        <v>42824</v>
      </c>
      <c r="B372">
        <v>752.1</v>
      </c>
      <c r="C372">
        <v>752.98</v>
      </c>
      <c r="D372">
        <v>749.85</v>
      </c>
      <c r="E372">
        <v>752</v>
      </c>
      <c r="F372" s="12">
        <v>94082304</v>
      </c>
      <c r="G372" s="12">
        <v>65284.33</v>
      </c>
    </row>
    <row r="373" spans="1:7">
      <c r="A373" s="9">
        <f>'(1)'!A373</f>
        <v>42825</v>
      </c>
      <c r="B373">
        <v>752.62</v>
      </c>
      <c r="C373">
        <v>756.72</v>
      </c>
      <c r="D373">
        <v>751.83</v>
      </c>
      <c r="E373">
        <v>754.62</v>
      </c>
      <c r="F373" s="12">
        <v>88777200</v>
      </c>
      <c r="G373" s="12">
        <v>65614.66</v>
      </c>
    </row>
    <row r="374" spans="1:7">
      <c r="A374" s="9">
        <f>'(1)'!A374</f>
        <v>42828</v>
      </c>
      <c r="B374">
        <v>755.82</v>
      </c>
      <c r="C374">
        <v>756.94</v>
      </c>
      <c r="D374">
        <v>754.81</v>
      </c>
      <c r="E374">
        <v>755.81</v>
      </c>
      <c r="F374" s="12">
        <v>100514200</v>
      </c>
      <c r="G374" s="12">
        <v>65565.88</v>
      </c>
    </row>
    <row r="375" spans="1:7">
      <c r="A375" s="9">
        <f>'(1)'!A375</f>
        <v>42829</v>
      </c>
      <c r="B375">
        <v>757.35</v>
      </c>
      <c r="C375">
        <v>759.2</v>
      </c>
      <c r="D375">
        <v>756.07</v>
      </c>
      <c r="E375">
        <v>757.64</v>
      </c>
      <c r="F375" s="12">
        <v>78346096</v>
      </c>
      <c r="G375" s="12">
        <v>65393.72</v>
      </c>
    </row>
    <row r="376" spans="1:7">
      <c r="A376" s="9">
        <f>'(1)'!A376</f>
        <v>42830</v>
      </c>
      <c r="B376">
        <v>759.06</v>
      </c>
      <c r="C376">
        <v>762.12</v>
      </c>
      <c r="D376">
        <v>758.03</v>
      </c>
      <c r="E376">
        <v>760.32</v>
      </c>
      <c r="F376" s="12">
        <v>80334496</v>
      </c>
      <c r="G376" s="12">
        <v>65884.039999999994</v>
      </c>
    </row>
    <row r="377" spans="1:7">
      <c r="A377" s="9">
        <f>'(1)'!A377</f>
        <v>42831</v>
      </c>
      <c r="B377">
        <v>760.45</v>
      </c>
      <c r="C377">
        <v>762.43</v>
      </c>
      <c r="D377">
        <v>759.12</v>
      </c>
      <c r="E377">
        <v>761.44</v>
      </c>
      <c r="F377" s="12">
        <v>75433296</v>
      </c>
      <c r="G377" s="12">
        <v>65742.02</v>
      </c>
    </row>
    <row r="378" spans="1:7">
      <c r="A378" s="9">
        <f>'(1)'!A378</f>
        <v>42832</v>
      </c>
      <c r="B378">
        <v>760.73</v>
      </c>
      <c r="C378">
        <v>761.54</v>
      </c>
      <c r="D378">
        <v>757.38</v>
      </c>
      <c r="E378">
        <v>759.45</v>
      </c>
      <c r="F378" s="12">
        <v>64754300</v>
      </c>
      <c r="G378" s="12">
        <v>65227.5</v>
      </c>
    </row>
    <row r="379" spans="1:7">
      <c r="A379" s="9">
        <f>'(1)'!A379</f>
        <v>42835</v>
      </c>
      <c r="B379">
        <v>759.55</v>
      </c>
      <c r="C379">
        <v>762.19</v>
      </c>
      <c r="D379">
        <v>756.64</v>
      </c>
      <c r="E379">
        <v>762.19</v>
      </c>
      <c r="F379" s="12">
        <v>80614096</v>
      </c>
      <c r="G379" s="12">
        <v>65290.41</v>
      </c>
    </row>
    <row r="380" spans="1:7">
      <c r="A380" s="9">
        <f>'(1)'!A380</f>
        <v>42836</v>
      </c>
      <c r="B380">
        <v>762.12</v>
      </c>
      <c r="C380">
        <v>762.59</v>
      </c>
      <c r="D380">
        <v>759.65</v>
      </c>
      <c r="E380">
        <v>759.89</v>
      </c>
      <c r="F380" s="12">
        <v>72633200</v>
      </c>
      <c r="G380" s="12">
        <v>65169.02</v>
      </c>
    </row>
    <row r="381" spans="1:7">
      <c r="A381" s="9">
        <f>'(1)'!A381</f>
        <v>42837</v>
      </c>
      <c r="B381">
        <v>760.87</v>
      </c>
      <c r="C381">
        <v>763.56</v>
      </c>
      <c r="D381">
        <v>760.25</v>
      </c>
      <c r="E381">
        <v>762.25</v>
      </c>
      <c r="F381" s="12">
        <v>84324304</v>
      </c>
      <c r="G381" s="12">
        <v>65402.29</v>
      </c>
    </row>
    <row r="382" spans="1:7">
      <c r="A382" s="9">
        <f>'(1)'!A382</f>
        <v>42838</v>
      </c>
      <c r="B382">
        <v>760.57</v>
      </c>
      <c r="C382">
        <v>764.53</v>
      </c>
      <c r="D382">
        <v>759.66</v>
      </c>
      <c r="E382">
        <v>764.07</v>
      </c>
      <c r="F382" s="12">
        <v>125684096</v>
      </c>
      <c r="G382" s="12">
        <v>65778.17</v>
      </c>
    </row>
    <row r="383" spans="1:7">
      <c r="A383" s="9">
        <f>'(1)'!A383</f>
        <v>42842</v>
      </c>
      <c r="B383">
        <v>762.83</v>
      </c>
      <c r="C383">
        <v>766.18</v>
      </c>
      <c r="D383">
        <v>762.83</v>
      </c>
      <c r="E383">
        <v>765.43</v>
      </c>
      <c r="F383" s="12">
        <v>74317600</v>
      </c>
      <c r="G383" s="12">
        <v>65866.55</v>
      </c>
    </row>
    <row r="384" spans="1:7">
      <c r="A384" s="9">
        <f>'(1)'!A384</f>
        <v>42843</v>
      </c>
      <c r="B384">
        <v>764.07</v>
      </c>
      <c r="C384">
        <v>764.07</v>
      </c>
      <c r="D384">
        <v>760.68</v>
      </c>
      <c r="E384">
        <v>762.38</v>
      </c>
      <c r="F384" s="12">
        <v>71963280</v>
      </c>
      <c r="G384" s="12">
        <v>66295.34</v>
      </c>
    </row>
    <row r="385" spans="1:7">
      <c r="A385" s="9">
        <f>'(1)'!A385</f>
        <v>42844</v>
      </c>
      <c r="B385">
        <v>764.23</v>
      </c>
      <c r="C385">
        <v>766.77</v>
      </c>
      <c r="D385">
        <v>762.71</v>
      </c>
      <c r="E385">
        <v>764.84</v>
      </c>
      <c r="F385" s="12">
        <v>83690000</v>
      </c>
      <c r="G385" s="12">
        <v>66327.38</v>
      </c>
    </row>
    <row r="386" spans="1:7">
      <c r="A386" s="9">
        <f>'(1)'!A386</f>
        <v>42845</v>
      </c>
      <c r="B386">
        <v>764.9</v>
      </c>
      <c r="C386">
        <v>768.59</v>
      </c>
      <c r="D386">
        <v>763.16</v>
      </c>
      <c r="E386">
        <v>768.59</v>
      </c>
      <c r="F386" s="12">
        <v>79555600</v>
      </c>
      <c r="G386" s="12">
        <v>66574.41</v>
      </c>
    </row>
    <row r="387" spans="1:7">
      <c r="A387" s="9">
        <f>'(1)'!A387</f>
        <v>42846</v>
      </c>
      <c r="B387">
        <v>767.59</v>
      </c>
      <c r="C387">
        <v>768.82</v>
      </c>
      <c r="D387">
        <v>765.64</v>
      </c>
      <c r="E387">
        <v>766.48</v>
      </c>
      <c r="F387" s="12">
        <v>69512496</v>
      </c>
      <c r="G387" s="12">
        <v>66690.149999999994</v>
      </c>
    </row>
    <row r="388" spans="1:7">
      <c r="A388" s="9">
        <f>'(1)'!A388</f>
        <v>42849</v>
      </c>
      <c r="B388">
        <v>765.99</v>
      </c>
      <c r="C388">
        <v>768.22</v>
      </c>
      <c r="D388">
        <v>765.84</v>
      </c>
      <c r="E388">
        <v>767.46</v>
      </c>
      <c r="F388" s="12">
        <v>110236800</v>
      </c>
      <c r="G388" s="12">
        <v>66848.84</v>
      </c>
    </row>
    <row r="389" spans="1:7">
      <c r="A389" s="9">
        <f>'(1)'!A389</f>
        <v>42850</v>
      </c>
      <c r="B389">
        <v>767.46</v>
      </c>
      <c r="C389">
        <v>767.46</v>
      </c>
      <c r="D389">
        <v>762.21</v>
      </c>
      <c r="E389">
        <v>765.49</v>
      </c>
      <c r="F389" s="12">
        <v>96717400</v>
      </c>
      <c r="G389" s="12">
        <v>67081.84</v>
      </c>
    </row>
    <row r="390" spans="1:7">
      <c r="A390" s="9">
        <f>'(1)'!A390</f>
        <v>42851</v>
      </c>
      <c r="B390">
        <v>765.16</v>
      </c>
      <c r="C390">
        <v>769.65</v>
      </c>
      <c r="D390">
        <v>764.1</v>
      </c>
      <c r="E390">
        <v>767.57</v>
      </c>
      <c r="F390" s="12">
        <v>111437000</v>
      </c>
      <c r="G390" s="12">
        <v>67176.3</v>
      </c>
    </row>
    <row r="391" spans="1:7">
      <c r="A391" s="9">
        <f>'(1)'!A391</f>
        <v>42852</v>
      </c>
      <c r="B391">
        <v>767.33</v>
      </c>
      <c r="C391">
        <v>772.99</v>
      </c>
      <c r="D391">
        <v>766.37</v>
      </c>
      <c r="E391">
        <v>772.99</v>
      </c>
      <c r="F391" s="12">
        <v>132951200</v>
      </c>
      <c r="G391" s="12">
        <v>67009.19</v>
      </c>
    </row>
    <row r="392" spans="1:7">
      <c r="A392" s="9">
        <f>'(1)'!A392</f>
        <v>42853</v>
      </c>
      <c r="B392">
        <v>774.06</v>
      </c>
      <c r="C392">
        <v>775.12</v>
      </c>
      <c r="D392">
        <v>771.61</v>
      </c>
      <c r="E392">
        <v>775.12</v>
      </c>
      <c r="F392" s="12">
        <v>98679888</v>
      </c>
      <c r="G392" s="12">
        <v>67245.34</v>
      </c>
    </row>
    <row r="393" spans="1:7">
      <c r="A393" s="9">
        <f>'(1)'!A393</f>
        <v>42856</v>
      </c>
      <c r="B393">
        <v>775.36</v>
      </c>
      <c r="C393">
        <v>775.36</v>
      </c>
      <c r="D393">
        <v>771.38</v>
      </c>
      <c r="E393">
        <v>771.55</v>
      </c>
      <c r="F393" s="12">
        <v>110294144</v>
      </c>
      <c r="G393" s="12">
        <v>67044.45</v>
      </c>
    </row>
    <row r="394" spans="1:7">
      <c r="A394" s="9">
        <f>'(1)'!A394</f>
        <v>42857</v>
      </c>
      <c r="B394">
        <v>770.13</v>
      </c>
      <c r="C394">
        <v>771.82</v>
      </c>
      <c r="D394">
        <v>766.77</v>
      </c>
      <c r="E394">
        <v>771.82</v>
      </c>
      <c r="F394" s="12">
        <v>102873800</v>
      </c>
      <c r="G394" s="12">
        <v>67818.039999999994</v>
      </c>
    </row>
    <row r="395" spans="1:7">
      <c r="A395" s="9">
        <f>'(1)'!A395</f>
        <v>42858</v>
      </c>
      <c r="B395">
        <v>770.28</v>
      </c>
      <c r="C395">
        <v>770.4</v>
      </c>
      <c r="D395">
        <v>767.16</v>
      </c>
      <c r="E395">
        <v>769.1</v>
      </c>
      <c r="F395" s="12">
        <v>79283000</v>
      </c>
      <c r="G395" s="12">
        <v>68023.48</v>
      </c>
    </row>
    <row r="396" spans="1:7">
      <c r="A396" s="9">
        <f>'(1)'!A396</f>
        <v>42859</v>
      </c>
      <c r="B396">
        <v>769.21</v>
      </c>
      <c r="C396">
        <v>770.64</v>
      </c>
      <c r="D396">
        <v>767.29</v>
      </c>
      <c r="E396">
        <v>768.52</v>
      </c>
      <c r="F396" s="12">
        <v>91915000</v>
      </c>
      <c r="G396" s="12">
        <v>68134.179999999993</v>
      </c>
    </row>
    <row r="397" spans="1:7">
      <c r="A397" s="9">
        <f>'(1)'!A397</f>
        <v>42860</v>
      </c>
      <c r="B397">
        <v>767.72</v>
      </c>
      <c r="C397">
        <v>768.96</v>
      </c>
      <c r="D397">
        <v>764.56</v>
      </c>
      <c r="E397">
        <v>766.21</v>
      </c>
      <c r="F397" s="12">
        <v>99467248</v>
      </c>
      <c r="G397" s="12">
        <v>68133.649999999994</v>
      </c>
    </row>
    <row r="398" spans="1:7">
      <c r="A398" s="9">
        <f>'(1)'!A398</f>
        <v>42863</v>
      </c>
      <c r="B398">
        <v>768.22</v>
      </c>
      <c r="C398">
        <v>769.88</v>
      </c>
      <c r="D398">
        <v>766.33</v>
      </c>
      <c r="E398">
        <v>768.27</v>
      </c>
      <c r="F398" s="12">
        <v>93600400</v>
      </c>
      <c r="G398" s="12">
        <v>67873.539999999994</v>
      </c>
    </row>
    <row r="399" spans="1:7">
      <c r="A399" s="9">
        <f>'(1)'!A399</f>
        <v>42864</v>
      </c>
      <c r="B399">
        <v>768.61</v>
      </c>
      <c r="C399">
        <v>770.32</v>
      </c>
      <c r="D399">
        <v>768.01</v>
      </c>
      <c r="E399">
        <v>770.32</v>
      </c>
      <c r="F399" s="12">
        <v>104096600</v>
      </c>
      <c r="G399" s="12">
        <v>68082.55</v>
      </c>
    </row>
    <row r="400" spans="1:7">
      <c r="A400" s="9">
        <f>'(1)'!A400</f>
        <v>42865</v>
      </c>
      <c r="B400">
        <v>769.69</v>
      </c>
      <c r="C400">
        <v>772.98</v>
      </c>
      <c r="D400">
        <v>768.52</v>
      </c>
      <c r="E400">
        <v>770.71</v>
      </c>
      <c r="F400" s="12">
        <v>119190576</v>
      </c>
      <c r="G400" s="12">
        <v>68441.08</v>
      </c>
    </row>
    <row r="401" spans="1:7">
      <c r="A401" s="9">
        <f>'(1)'!A401</f>
        <v>42866</v>
      </c>
      <c r="B401">
        <v>769.82</v>
      </c>
      <c r="C401">
        <v>770.08</v>
      </c>
      <c r="D401">
        <v>767.13</v>
      </c>
      <c r="E401">
        <v>767.13</v>
      </c>
      <c r="F401" s="12">
        <v>102031600</v>
      </c>
      <c r="G401" s="12">
        <v>68216.63</v>
      </c>
    </row>
    <row r="402" spans="1:7">
      <c r="A402" s="9">
        <f>'(1)'!A402</f>
        <v>42867</v>
      </c>
      <c r="B402">
        <v>769.12</v>
      </c>
      <c r="C402">
        <v>771.09</v>
      </c>
      <c r="D402">
        <v>767.74</v>
      </c>
      <c r="E402">
        <v>769.9</v>
      </c>
      <c r="F402" s="12">
        <v>102615056</v>
      </c>
      <c r="G402" s="12">
        <v>68268.62</v>
      </c>
    </row>
    <row r="403" spans="1:7">
      <c r="A403" s="9">
        <f>'(1)'!A403</f>
        <v>42870</v>
      </c>
      <c r="B403">
        <v>770.37</v>
      </c>
      <c r="C403">
        <v>770.72</v>
      </c>
      <c r="D403">
        <v>765.99</v>
      </c>
      <c r="E403">
        <v>768.63</v>
      </c>
      <c r="F403" s="12">
        <v>91439696</v>
      </c>
      <c r="G403" s="12">
        <v>68133.600000000006</v>
      </c>
    </row>
    <row r="404" spans="1:7">
      <c r="A404" s="9">
        <f>'(1)'!A404</f>
        <v>42871</v>
      </c>
      <c r="B404">
        <v>768.86</v>
      </c>
      <c r="C404">
        <v>770.77</v>
      </c>
      <c r="D404">
        <v>765.73</v>
      </c>
      <c r="E404">
        <v>770.77</v>
      </c>
      <c r="F404" s="12">
        <v>117757200</v>
      </c>
      <c r="G404" s="12">
        <v>68312.78</v>
      </c>
    </row>
    <row r="405" spans="1:7">
      <c r="A405" s="9">
        <f>'(1)'!A405</f>
        <v>42872</v>
      </c>
      <c r="B405">
        <v>768.57</v>
      </c>
      <c r="C405">
        <v>771.75</v>
      </c>
      <c r="D405">
        <v>766.35</v>
      </c>
      <c r="E405">
        <v>771.42</v>
      </c>
      <c r="F405" s="12">
        <v>108885800</v>
      </c>
      <c r="G405" s="12">
        <v>68781.59</v>
      </c>
    </row>
    <row r="406" spans="1:7">
      <c r="A406" s="9">
        <f>'(1)'!A406</f>
        <v>42873</v>
      </c>
      <c r="B406">
        <v>770.63</v>
      </c>
      <c r="C406">
        <v>775.66</v>
      </c>
      <c r="D406">
        <v>768.61</v>
      </c>
      <c r="E406">
        <v>773.26</v>
      </c>
      <c r="F406" s="12">
        <v>126586096</v>
      </c>
      <c r="G406" s="12">
        <v>68987.929999999993</v>
      </c>
    </row>
    <row r="407" spans="1:7">
      <c r="A407" s="9">
        <f>'(1)'!A407</f>
        <v>42874</v>
      </c>
      <c r="B407">
        <v>772.02</v>
      </c>
      <c r="C407">
        <v>777.75</v>
      </c>
      <c r="D407">
        <v>771.55</v>
      </c>
      <c r="E407">
        <v>774.81</v>
      </c>
      <c r="F407" s="12">
        <v>97294800</v>
      </c>
      <c r="G407" s="12">
        <v>68691.460000000006</v>
      </c>
    </row>
    <row r="408" spans="1:7">
      <c r="A408" s="9">
        <f>'(1)'!A408</f>
        <v>42877</v>
      </c>
      <c r="B408">
        <v>774.17</v>
      </c>
      <c r="C408">
        <v>778.3</v>
      </c>
      <c r="D408">
        <v>773.46</v>
      </c>
      <c r="E408">
        <v>777.41</v>
      </c>
      <c r="F408" s="12">
        <v>107347800</v>
      </c>
      <c r="G408" s="12">
        <v>68691.14</v>
      </c>
    </row>
    <row r="409" spans="1:7">
      <c r="A409" s="9">
        <f>'(1)'!A409</f>
        <v>42878</v>
      </c>
      <c r="B409">
        <v>777.66</v>
      </c>
      <c r="C409">
        <v>779.9</v>
      </c>
      <c r="D409">
        <v>777.07</v>
      </c>
      <c r="E409">
        <v>779.7</v>
      </c>
      <c r="F409" s="12">
        <v>88784200</v>
      </c>
      <c r="G409" s="12">
        <v>68695.850000000006</v>
      </c>
    </row>
    <row r="410" spans="1:7">
      <c r="A410" s="9">
        <f>'(1)'!A410</f>
        <v>42879</v>
      </c>
      <c r="B410">
        <v>780.96</v>
      </c>
      <c r="C410">
        <v>782.61</v>
      </c>
      <c r="D410">
        <v>779.37</v>
      </c>
      <c r="E410">
        <v>779.37</v>
      </c>
      <c r="F410" s="12">
        <v>95011856</v>
      </c>
      <c r="G410" s="12">
        <v>68497.72</v>
      </c>
    </row>
    <row r="411" spans="1:7">
      <c r="A411" s="9">
        <f>'(1)'!A411</f>
        <v>42880</v>
      </c>
      <c r="B411">
        <v>779.48</v>
      </c>
      <c r="C411">
        <v>779.48</v>
      </c>
      <c r="D411">
        <v>774.67</v>
      </c>
      <c r="E411">
        <v>776.22</v>
      </c>
      <c r="F411" s="12">
        <v>131140200</v>
      </c>
      <c r="G411" s="12">
        <v>68414.55</v>
      </c>
    </row>
    <row r="412" spans="1:7">
      <c r="A412" s="9">
        <f>'(1)'!A412</f>
        <v>42881</v>
      </c>
      <c r="B412">
        <v>777.4</v>
      </c>
      <c r="C412">
        <v>778.52</v>
      </c>
      <c r="D412">
        <v>775.42</v>
      </c>
      <c r="E412">
        <v>777.55</v>
      </c>
      <c r="F412" s="12">
        <v>93767000</v>
      </c>
      <c r="G412" s="12">
        <v>68201.320000000007</v>
      </c>
    </row>
    <row r="413" spans="1:7">
      <c r="A413" s="9">
        <f>'(1)'!A413</f>
        <v>42885</v>
      </c>
      <c r="B413">
        <v>777.41</v>
      </c>
      <c r="C413">
        <v>781.32</v>
      </c>
      <c r="D413">
        <v>776.65</v>
      </c>
      <c r="E413">
        <v>779.07</v>
      </c>
      <c r="F413" s="12">
        <v>83491296</v>
      </c>
      <c r="G413" s="12">
        <v>68382.78</v>
      </c>
    </row>
    <row r="414" spans="1:7">
      <c r="A414" s="9">
        <f>'(1)'!A414</f>
        <v>42886</v>
      </c>
      <c r="B414">
        <v>779.31</v>
      </c>
      <c r="C414">
        <v>782.53</v>
      </c>
      <c r="D414">
        <v>778.81</v>
      </c>
      <c r="E414">
        <v>782.53</v>
      </c>
      <c r="F414" s="12">
        <v>123138000</v>
      </c>
      <c r="G414" s="12">
        <v>68572.12</v>
      </c>
    </row>
    <row r="415" spans="1:7">
      <c r="A415" s="9">
        <f>'(1)'!A415</f>
        <v>42887</v>
      </c>
      <c r="B415">
        <v>781.52</v>
      </c>
      <c r="C415">
        <v>785.36</v>
      </c>
      <c r="D415">
        <v>780.8</v>
      </c>
      <c r="E415">
        <v>783.91</v>
      </c>
      <c r="F415" s="12">
        <v>139157712</v>
      </c>
      <c r="G415" s="12">
        <v>68571.56</v>
      </c>
    </row>
    <row r="416" spans="1:7">
      <c r="A416" s="9">
        <f>'(1)'!A416</f>
        <v>42888</v>
      </c>
      <c r="B416">
        <v>785.23</v>
      </c>
      <c r="C416">
        <v>788.29</v>
      </c>
      <c r="D416">
        <v>784.87</v>
      </c>
      <c r="E416">
        <v>788.29</v>
      </c>
      <c r="F416" s="12">
        <v>132133200</v>
      </c>
      <c r="G416" s="12">
        <v>68619.3</v>
      </c>
    </row>
    <row r="417" spans="1:7">
      <c r="A417" s="9">
        <f>'(1)'!A417</f>
        <v>42891</v>
      </c>
      <c r="B417">
        <v>787.81</v>
      </c>
      <c r="C417">
        <v>789.72</v>
      </c>
      <c r="D417">
        <v>786.32</v>
      </c>
      <c r="E417">
        <v>787.53</v>
      </c>
      <c r="F417" s="12">
        <v>97271000</v>
      </c>
      <c r="G417" s="12">
        <v>68301.3</v>
      </c>
    </row>
    <row r="418" spans="1:7">
      <c r="A418" s="9">
        <f>'(1)'!A418</f>
        <v>42892</v>
      </c>
      <c r="B418">
        <v>787.67</v>
      </c>
      <c r="C418">
        <v>789.1</v>
      </c>
      <c r="D418">
        <v>786.2</v>
      </c>
      <c r="E418">
        <v>787.25</v>
      </c>
      <c r="F418" s="12">
        <v>83985600</v>
      </c>
      <c r="G418" s="12">
        <v>68523.28</v>
      </c>
    </row>
    <row r="419" spans="1:7">
      <c r="A419" s="9">
        <f>'(1)'!A419</f>
        <v>42893</v>
      </c>
      <c r="B419">
        <v>786.98</v>
      </c>
      <c r="C419">
        <v>789.88</v>
      </c>
      <c r="D419">
        <v>785.18</v>
      </c>
      <c r="E419">
        <v>787.43</v>
      </c>
      <c r="F419" s="12">
        <v>126231200</v>
      </c>
      <c r="G419" s="12">
        <v>68439.88</v>
      </c>
    </row>
    <row r="420" spans="1:7">
      <c r="A420" s="9">
        <f>'(1)'!A420</f>
        <v>42894</v>
      </c>
      <c r="B420">
        <v>788.04</v>
      </c>
      <c r="C420">
        <v>788.12</v>
      </c>
      <c r="D420">
        <v>784.87</v>
      </c>
      <c r="E420">
        <v>787.78</v>
      </c>
      <c r="F420" s="12">
        <v>103790896</v>
      </c>
      <c r="G420" s="12">
        <v>68620.87</v>
      </c>
    </row>
    <row r="421" spans="1:7">
      <c r="A421" s="9">
        <f>'(1)'!A421</f>
        <v>42895</v>
      </c>
      <c r="B421">
        <v>787.15</v>
      </c>
      <c r="C421">
        <v>789.27</v>
      </c>
      <c r="D421">
        <v>784.83</v>
      </c>
      <c r="E421">
        <v>787.79</v>
      </c>
      <c r="F421" s="12">
        <v>119732600</v>
      </c>
      <c r="G421" s="12">
        <v>68700.33</v>
      </c>
    </row>
    <row r="422" spans="1:7">
      <c r="A422" s="9">
        <f>'(1)'!A422</f>
        <v>42898</v>
      </c>
      <c r="B422">
        <v>789.74</v>
      </c>
      <c r="C422">
        <v>793.47</v>
      </c>
      <c r="D422">
        <v>789.36</v>
      </c>
      <c r="E422">
        <v>792.26</v>
      </c>
      <c r="F422" s="12">
        <v>127657840</v>
      </c>
      <c r="G422" s="12">
        <v>68901.3</v>
      </c>
    </row>
    <row r="423" spans="1:7">
      <c r="A423" s="9">
        <f>'(1)'!A423</f>
        <v>42899</v>
      </c>
      <c r="B423">
        <v>791.85</v>
      </c>
      <c r="C423">
        <v>792.42</v>
      </c>
      <c r="D423">
        <v>789.77</v>
      </c>
      <c r="E423">
        <v>790.77</v>
      </c>
      <c r="F423" s="12">
        <v>90581504</v>
      </c>
      <c r="G423" s="12">
        <v>69002.559999999998</v>
      </c>
    </row>
    <row r="424" spans="1:7">
      <c r="A424" s="9">
        <f>'(1)'!A424</f>
        <v>42900</v>
      </c>
      <c r="B424">
        <v>791.3</v>
      </c>
      <c r="C424">
        <v>791.3</v>
      </c>
      <c r="D424">
        <v>787.58</v>
      </c>
      <c r="E424">
        <v>789.98</v>
      </c>
      <c r="F424" s="12">
        <v>108715800</v>
      </c>
      <c r="G424" s="12">
        <v>69219.28</v>
      </c>
    </row>
    <row r="425" spans="1:7">
      <c r="A425" s="9">
        <f>'(1)'!A425</f>
        <v>42901</v>
      </c>
      <c r="B425">
        <v>787.83</v>
      </c>
      <c r="C425">
        <v>791.67</v>
      </c>
      <c r="D425">
        <v>785.98</v>
      </c>
      <c r="E425">
        <v>791.14</v>
      </c>
      <c r="F425" s="12">
        <v>102453016</v>
      </c>
      <c r="G425" s="12">
        <v>69439.91</v>
      </c>
    </row>
    <row r="426" spans="1:7">
      <c r="A426" s="9">
        <f>'(1)'!A426</f>
        <v>42902</v>
      </c>
      <c r="B426">
        <v>791.4</v>
      </c>
      <c r="C426">
        <v>794.17</v>
      </c>
      <c r="D426">
        <v>790.06</v>
      </c>
      <c r="E426">
        <v>791.35</v>
      </c>
      <c r="F426" s="12">
        <v>127106704</v>
      </c>
      <c r="G426" s="12">
        <v>69365.61</v>
      </c>
    </row>
    <row r="427" spans="1:7">
      <c r="A427" s="9">
        <f>'(1)'!A427</f>
        <v>42905</v>
      </c>
      <c r="B427">
        <v>792.62</v>
      </c>
      <c r="C427">
        <v>795.28</v>
      </c>
      <c r="D427">
        <v>791.79</v>
      </c>
      <c r="E427">
        <v>792.69</v>
      </c>
      <c r="F427" s="12">
        <v>92360112</v>
      </c>
      <c r="G427" s="12">
        <v>69126</v>
      </c>
    </row>
    <row r="428" spans="1:7">
      <c r="A428" s="9">
        <f>'(1)'!A428</f>
        <v>42906</v>
      </c>
      <c r="B428">
        <v>792.9</v>
      </c>
      <c r="C428">
        <v>799.28</v>
      </c>
      <c r="D428">
        <v>792.9</v>
      </c>
      <c r="E428">
        <v>794.55</v>
      </c>
      <c r="F428" s="12">
        <v>114339504</v>
      </c>
      <c r="G428" s="12">
        <v>69245.45</v>
      </c>
    </row>
    <row r="429" spans="1:7">
      <c r="A429" s="9">
        <f>'(1)'!A429</f>
        <v>42907</v>
      </c>
      <c r="B429">
        <v>793.06</v>
      </c>
      <c r="C429">
        <v>793.06</v>
      </c>
      <c r="D429">
        <v>787.37</v>
      </c>
      <c r="E429">
        <v>788.7</v>
      </c>
      <c r="F429" s="12">
        <v>105219800</v>
      </c>
      <c r="G429" s="12">
        <v>69592.92</v>
      </c>
    </row>
    <row r="430" spans="1:7">
      <c r="A430" s="9">
        <f>'(1)'!A430</f>
        <v>42908</v>
      </c>
      <c r="B430">
        <v>789.35</v>
      </c>
      <c r="C430">
        <v>796.19</v>
      </c>
      <c r="D430">
        <v>788.82</v>
      </c>
      <c r="E430">
        <v>793.41</v>
      </c>
      <c r="F430" s="12">
        <v>112793000</v>
      </c>
      <c r="G430" s="12">
        <v>69912.13</v>
      </c>
    </row>
    <row r="431" spans="1:7">
      <c r="A431" s="9">
        <f>'(1)'!A431</f>
        <v>42909</v>
      </c>
      <c r="B431">
        <v>794.06</v>
      </c>
      <c r="C431">
        <v>796.46</v>
      </c>
      <c r="D431">
        <v>790.78</v>
      </c>
      <c r="E431">
        <v>793.67</v>
      </c>
      <c r="F431" s="12">
        <v>100184600</v>
      </c>
      <c r="G431" s="12">
        <v>70025.59</v>
      </c>
    </row>
    <row r="432" spans="1:7">
      <c r="A432" s="9">
        <f>'(1)'!A432</f>
        <v>42912</v>
      </c>
      <c r="B432">
        <v>793.29</v>
      </c>
      <c r="C432">
        <v>800.28</v>
      </c>
      <c r="D432">
        <v>793.16</v>
      </c>
      <c r="E432">
        <v>796.1</v>
      </c>
      <c r="F432" s="12">
        <v>117945104</v>
      </c>
      <c r="G432" s="12">
        <v>70395.19</v>
      </c>
    </row>
    <row r="433" spans="1:7">
      <c r="A433" s="9">
        <f>'(1)'!A433</f>
        <v>42913</v>
      </c>
      <c r="B433">
        <v>794.07</v>
      </c>
      <c r="C433">
        <v>798.89</v>
      </c>
      <c r="D433">
        <v>792.37</v>
      </c>
      <c r="E433">
        <v>794.74</v>
      </c>
      <c r="F433" s="12">
        <v>163290800</v>
      </c>
      <c r="G433" s="12">
        <v>70344.539999999994</v>
      </c>
    </row>
    <row r="434" spans="1:7">
      <c r="A434" s="9">
        <f>'(1)'!A434</f>
        <v>42914</v>
      </c>
      <c r="B434">
        <v>797.51</v>
      </c>
      <c r="C434">
        <v>800.99</v>
      </c>
      <c r="D434">
        <v>797.39</v>
      </c>
      <c r="E434">
        <v>799.76</v>
      </c>
      <c r="F434" s="12">
        <v>121437504</v>
      </c>
      <c r="G434" s="12">
        <v>70320.98</v>
      </c>
    </row>
    <row r="435" spans="1:7">
      <c r="A435" s="9">
        <f>'(1)'!A435</f>
        <v>42915</v>
      </c>
      <c r="B435">
        <v>797.31</v>
      </c>
      <c r="C435">
        <v>799.8</v>
      </c>
      <c r="D435">
        <v>794.74</v>
      </c>
      <c r="E435">
        <v>798.62</v>
      </c>
      <c r="F435" s="12">
        <v>124635296</v>
      </c>
      <c r="G435" s="12">
        <v>70337.77</v>
      </c>
    </row>
    <row r="436" spans="1:7">
      <c r="A436" s="9">
        <f>'(1)'!A436</f>
        <v>42916</v>
      </c>
      <c r="B436">
        <v>798.25</v>
      </c>
      <c r="C436">
        <v>800.9</v>
      </c>
      <c r="D436">
        <v>796.89</v>
      </c>
      <c r="E436">
        <v>798.39</v>
      </c>
      <c r="F436" s="12">
        <v>105598624</v>
      </c>
      <c r="G436" s="12">
        <v>70356.160000000003</v>
      </c>
    </row>
    <row r="437" spans="1:7">
      <c r="A437" s="9">
        <f>'(1)'!A437</f>
        <v>42919</v>
      </c>
      <c r="B437">
        <v>800.96</v>
      </c>
      <c r="C437">
        <v>801.15</v>
      </c>
      <c r="D437">
        <v>795.73</v>
      </c>
      <c r="E437">
        <v>796.96</v>
      </c>
      <c r="F437" s="12">
        <v>78400800</v>
      </c>
      <c r="G437" s="12">
        <v>70336.259999999995</v>
      </c>
    </row>
    <row r="438" spans="1:7">
      <c r="A438" s="9">
        <f>'(1)'!A438</f>
        <v>42921</v>
      </c>
      <c r="B438">
        <v>796.67</v>
      </c>
      <c r="C438">
        <v>799.65</v>
      </c>
      <c r="D438">
        <v>794.24</v>
      </c>
      <c r="E438">
        <v>799.65</v>
      </c>
      <c r="F438" s="12">
        <v>90442304</v>
      </c>
      <c r="G438" s="12">
        <v>70744.92</v>
      </c>
    </row>
    <row r="439" spans="1:7">
      <c r="A439" s="9">
        <f>'(1)'!A439</f>
        <v>42922</v>
      </c>
      <c r="B439">
        <v>800.17</v>
      </c>
      <c r="C439">
        <v>802.29</v>
      </c>
      <c r="D439">
        <v>797.52</v>
      </c>
      <c r="E439">
        <v>798.82</v>
      </c>
      <c r="F439" s="12">
        <v>101111376</v>
      </c>
      <c r="G439" s="12">
        <v>70605.08</v>
      </c>
    </row>
    <row r="440" spans="1:7">
      <c r="A440" s="9">
        <f>'(1)'!A440</f>
        <v>42923</v>
      </c>
      <c r="B440">
        <v>797.87</v>
      </c>
      <c r="C440">
        <v>798.19</v>
      </c>
      <c r="D440">
        <v>795.2</v>
      </c>
      <c r="E440">
        <v>796.88</v>
      </c>
      <c r="F440" s="12">
        <v>87242000</v>
      </c>
      <c r="G440" s="12">
        <v>70545.399999999994</v>
      </c>
    </row>
    <row r="441" spans="1:7">
      <c r="A441" s="9">
        <f>'(1)'!A441</f>
        <v>42926</v>
      </c>
      <c r="B441">
        <v>796.22</v>
      </c>
      <c r="C441">
        <v>799.82</v>
      </c>
      <c r="D441">
        <v>795.64</v>
      </c>
      <c r="E441">
        <v>796.86</v>
      </c>
      <c r="F441" s="12">
        <v>84389600</v>
      </c>
      <c r="G441" s="12">
        <v>70658.64</v>
      </c>
    </row>
    <row r="442" spans="1:7">
      <c r="A442" s="9">
        <f>'(1)'!A442</f>
        <v>42927</v>
      </c>
      <c r="B442">
        <v>797.52</v>
      </c>
      <c r="C442">
        <v>798.63</v>
      </c>
      <c r="D442">
        <v>794.35</v>
      </c>
      <c r="E442">
        <v>795.68</v>
      </c>
      <c r="F442" s="12">
        <v>119873400</v>
      </c>
      <c r="G442" s="12">
        <v>70642.98</v>
      </c>
    </row>
    <row r="443" spans="1:7">
      <c r="A443" s="9">
        <f>'(1)'!A443</f>
        <v>42928</v>
      </c>
      <c r="B443">
        <v>796.64</v>
      </c>
      <c r="C443">
        <v>796.64</v>
      </c>
      <c r="D443">
        <v>791.2</v>
      </c>
      <c r="E443">
        <v>793.87</v>
      </c>
      <c r="F443" s="12">
        <v>71948704</v>
      </c>
      <c r="G443" s="12">
        <v>70787.66</v>
      </c>
    </row>
    <row r="444" spans="1:7">
      <c r="A444" s="9">
        <f>'(1)'!A444</f>
        <v>42929</v>
      </c>
      <c r="B444">
        <v>794.57</v>
      </c>
      <c r="C444">
        <v>799.73</v>
      </c>
      <c r="D444">
        <v>794.57</v>
      </c>
      <c r="E444">
        <v>796.72</v>
      </c>
      <c r="F444" s="12">
        <v>110318480</v>
      </c>
      <c r="G444" s="12">
        <v>70948.3</v>
      </c>
    </row>
    <row r="445" spans="1:7">
      <c r="A445" s="9">
        <f>'(1)'!A445</f>
        <v>42930</v>
      </c>
      <c r="B445">
        <v>798.11</v>
      </c>
      <c r="C445">
        <v>804.07</v>
      </c>
      <c r="D445">
        <v>797.37</v>
      </c>
      <c r="E445">
        <v>800.16</v>
      </c>
      <c r="F445" s="12">
        <v>117097600</v>
      </c>
      <c r="G445" s="12">
        <v>70465.87</v>
      </c>
    </row>
    <row r="446" spans="1:7">
      <c r="A446" s="9">
        <f>'(1)'!A446</f>
        <v>42933</v>
      </c>
      <c r="B446">
        <v>801.07</v>
      </c>
      <c r="C446">
        <v>805.28</v>
      </c>
      <c r="D446">
        <v>800.03</v>
      </c>
      <c r="E446">
        <v>804.34</v>
      </c>
      <c r="F446" s="12">
        <v>78265368</v>
      </c>
      <c r="G446" s="12">
        <v>70866.06</v>
      </c>
    </row>
    <row r="447" spans="1:7">
      <c r="A447" s="9">
        <f>'(1)'!A447</f>
        <v>42934</v>
      </c>
      <c r="B447">
        <v>803.24</v>
      </c>
      <c r="C447">
        <v>805.47</v>
      </c>
      <c r="D447">
        <v>800.27</v>
      </c>
      <c r="E447">
        <v>805.47</v>
      </c>
      <c r="F447" s="12">
        <v>89968800</v>
      </c>
      <c r="G447" s="12">
        <v>70921.570000000007</v>
      </c>
    </row>
    <row r="448" spans="1:7">
      <c r="A448" s="9">
        <f>'(1)'!A448</f>
        <v>42935</v>
      </c>
      <c r="B448">
        <v>803.93</v>
      </c>
      <c r="C448">
        <v>810.72</v>
      </c>
      <c r="D448">
        <v>803.81</v>
      </c>
      <c r="E448">
        <v>808.48</v>
      </c>
      <c r="F448" s="12">
        <v>142690096</v>
      </c>
      <c r="G448" s="12">
        <v>70922.490000000005</v>
      </c>
    </row>
    <row r="449" spans="1:7">
      <c r="A449" s="9">
        <f>'(1)'!A449</f>
        <v>42936</v>
      </c>
      <c r="B449">
        <v>810.9</v>
      </c>
      <c r="C449">
        <v>811.57</v>
      </c>
      <c r="D449">
        <v>807.07</v>
      </c>
      <c r="E449">
        <v>807.71</v>
      </c>
      <c r="F449" s="12">
        <v>103195104</v>
      </c>
      <c r="G449" s="12">
        <v>71144.45</v>
      </c>
    </row>
    <row r="450" spans="1:7">
      <c r="A450" s="9">
        <f>'(1)'!A450</f>
        <v>42937</v>
      </c>
      <c r="B450">
        <v>807.95</v>
      </c>
      <c r="C450">
        <v>814.59</v>
      </c>
      <c r="D450">
        <v>807.79</v>
      </c>
      <c r="E450">
        <v>812.88</v>
      </c>
      <c r="F450" s="12">
        <v>117092496</v>
      </c>
      <c r="G450" s="12">
        <v>70995.92</v>
      </c>
    </row>
    <row r="451" spans="1:7">
      <c r="A451" s="9">
        <f>'(1)'!A451</f>
        <v>42940</v>
      </c>
      <c r="B451">
        <v>812.02</v>
      </c>
      <c r="C451">
        <v>814.93</v>
      </c>
      <c r="D451">
        <v>810.3</v>
      </c>
      <c r="E451">
        <v>814.49</v>
      </c>
      <c r="F451" s="12">
        <v>120374304</v>
      </c>
      <c r="G451" s="12">
        <v>71535.509999999995</v>
      </c>
    </row>
    <row r="452" spans="1:7">
      <c r="A452" s="9">
        <f>'(1)'!A452</f>
        <v>42941</v>
      </c>
      <c r="B452">
        <v>811.94</v>
      </c>
      <c r="C452">
        <v>818.3</v>
      </c>
      <c r="D452">
        <v>811.32</v>
      </c>
      <c r="E452">
        <v>817.56</v>
      </c>
      <c r="F452" s="12">
        <v>147670992</v>
      </c>
      <c r="G452" s="12">
        <v>71479.850000000006</v>
      </c>
    </row>
    <row r="453" spans="1:7">
      <c r="A453" s="9">
        <f>'(1)'!A453</f>
        <v>42942</v>
      </c>
      <c r="B453">
        <v>816.68</v>
      </c>
      <c r="C453">
        <v>818.37</v>
      </c>
      <c r="D453">
        <v>814.3</v>
      </c>
      <c r="E453">
        <v>815.92</v>
      </c>
      <c r="F453" s="12">
        <v>95529104</v>
      </c>
      <c r="G453" s="12">
        <v>71390.92</v>
      </c>
    </row>
    <row r="454" spans="1:7">
      <c r="A454" s="9">
        <f>'(1)'!A454</f>
        <v>42943</v>
      </c>
      <c r="B454">
        <v>816.86</v>
      </c>
      <c r="C454">
        <v>820.6</v>
      </c>
      <c r="D454">
        <v>814.58</v>
      </c>
      <c r="E454">
        <v>816.92</v>
      </c>
      <c r="F454" s="12">
        <v>97143104</v>
      </c>
      <c r="G454" s="12">
        <v>71279.73</v>
      </c>
    </row>
    <row r="455" spans="1:7">
      <c r="A455" s="9">
        <f>'(1)'!A455</f>
        <v>42944</v>
      </c>
      <c r="B455">
        <v>815.45</v>
      </c>
      <c r="C455">
        <v>815.45</v>
      </c>
      <c r="D455">
        <v>810.38</v>
      </c>
      <c r="E455">
        <v>812.5</v>
      </c>
      <c r="F455" s="12">
        <v>99299600</v>
      </c>
      <c r="G455" s="12">
        <v>71531.94</v>
      </c>
    </row>
    <row r="456" spans="1:7">
      <c r="A456" s="9">
        <f>'(1)'!A456</f>
        <v>42947</v>
      </c>
      <c r="B456">
        <v>813.32</v>
      </c>
      <c r="C456">
        <v>813.46</v>
      </c>
      <c r="D456">
        <v>806.66</v>
      </c>
      <c r="E456">
        <v>808.84</v>
      </c>
      <c r="F456" s="12">
        <v>110082304</v>
      </c>
      <c r="G456" s="12">
        <v>71540.14</v>
      </c>
    </row>
    <row r="457" spans="1:7">
      <c r="A457" s="9">
        <f>'(1)'!A457</f>
        <v>42948</v>
      </c>
      <c r="B457">
        <v>808.1</v>
      </c>
      <c r="C457">
        <v>808.1</v>
      </c>
      <c r="D457">
        <v>801.64</v>
      </c>
      <c r="E457">
        <v>804.62</v>
      </c>
      <c r="F457" s="12">
        <v>119788744</v>
      </c>
      <c r="G457" s="12">
        <v>71335.42</v>
      </c>
    </row>
    <row r="458" spans="1:7">
      <c r="A458" s="9">
        <f>'(1)'!A458</f>
        <v>42949</v>
      </c>
      <c r="B458">
        <v>801.38</v>
      </c>
      <c r="C458">
        <v>805.76</v>
      </c>
      <c r="D458">
        <v>800.86</v>
      </c>
      <c r="E458">
        <v>805.21</v>
      </c>
      <c r="F458" s="12">
        <v>105274000</v>
      </c>
      <c r="G458" s="12">
        <v>71324.490000000005</v>
      </c>
    </row>
    <row r="459" spans="1:7">
      <c r="A459" s="9">
        <f>'(1)'!A459</f>
        <v>42950</v>
      </c>
      <c r="B459">
        <v>802.71</v>
      </c>
      <c r="C459">
        <v>804.29</v>
      </c>
      <c r="D459">
        <v>801.05</v>
      </c>
      <c r="E459">
        <v>803.14</v>
      </c>
      <c r="F459" s="12">
        <v>90561904</v>
      </c>
      <c r="G459" s="12">
        <v>71239.97</v>
      </c>
    </row>
    <row r="460" spans="1:7">
      <c r="A460" s="9">
        <f>'(1)'!A460</f>
        <v>42951</v>
      </c>
      <c r="B460">
        <v>803.08</v>
      </c>
      <c r="C460">
        <v>805.89</v>
      </c>
      <c r="D460">
        <v>802.25</v>
      </c>
      <c r="E460">
        <v>802.25</v>
      </c>
      <c r="F460" s="12">
        <v>106964000</v>
      </c>
      <c r="G460" s="12">
        <v>71073.05</v>
      </c>
    </row>
    <row r="461" spans="1:7">
      <c r="A461" s="9">
        <f>'(1)'!A461</f>
        <v>42954</v>
      </c>
      <c r="B461">
        <v>804.08</v>
      </c>
      <c r="C461">
        <v>805.72</v>
      </c>
      <c r="D461">
        <v>801.15</v>
      </c>
      <c r="E461">
        <v>803.18</v>
      </c>
      <c r="F461" s="12">
        <v>75133000</v>
      </c>
      <c r="G461" s="12">
        <v>71317.14</v>
      </c>
    </row>
    <row r="462" spans="1:7">
      <c r="A462" s="9">
        <f>'(1)'!A462</f>
        <v>42955</v>
      </c>
      <c r="B462">
        <v>803.45</v>
      </c>
      <c r="C462">
        <v>807.12</v>
      </c>
      <c r="D462">
        <v>802.52</v>
      </c>
      <c r="E462">
        <v>806.55</v>
      </c>
      <c r="F462" s="12">
        <v>89961800</v>
      </c>
      <c r="G462" s="12">
        <v>71624.509999999995</v>
      </c>
    </row>
    <row r="463" spans="1:7">
      <c r="A463" s="9">
        <f>'(1)'!A463</f>
        <v>42956</v>
      </c>
      <c r="B463">
        <v>805.42</v>
      </c>
      <c r="C463">
        <v>808.97</v>
      </c>
      <c r="D463">
        <v>805.42</v>
      </c>
      <c r="E463">
        <v>807.02</v>
      </c>
      <c r="F463" s="12">
        <v>126898304</v>
      </c>
      <c r="G463" s="12">
        <v>72067.63</v>
      </c>
    </row>
    <row r="464" spans="1:7">
      <c r="A464" s="9">
        <f>'(1)'!A464</f>
        <v>42957</v>
      </c>
      <c r="B464">
        <v>804.55</v>
      </c>
      <c r="C464">
        <v>805.99</v>
      </c>
      <c r="D464">
        <v>801.98</v>
      </c>
      <c r="E464">
        <v>803.82</v>
      </c>
      <c r="F464" s="12">
        <v>104434496</v>
      </c>
      <c r="G464" s="12">
        <v>72150.28</v>
      </c>
    </row>
    <row r="465" spans="1:7">
      <c r="A465" s="9">
        <f>'(1)'!A465</f>
        <v>42958</v>
      </c>
      <c r="B465">
        <v>805.39</v>
      </c>
      <c r="C465">
        <v>809.4</v>
      </c>
      <c r="D465">
        <v>804.93</v>
      </c>
      <c r="E465">
        <v>805.32</v>
      </c>
      <c r="F465" s="12">
        <v>86446200</v>
      </c>
      <c r="G465" s="12">
        <v>72404.7</v>
      </c>
    </row>
    <row r="466" spans="1:7">
      <c r="A466" s="9">
        <f>'(1)'!A466</f>
        <v>42961</v>
      </c>
      <c r="B466">
        <v>807.74</v>
      </c>
      <c r="C466">
        <v>807.74</v>
      </c>
      <c r="D466">
        <v>803.8</v>
      </c>
      <c r="E466">
        <v>807.2</v>
      </c>
      <c r="F466" s="12">
        <v>74709296</v>
      </c>
      <c r="G466" s="12">
        <v>72374.98</v>
      </c>
    </row>
    <row r="467" spans="1:7">
      <c r="A467" s="9">
        <f>'(1)'!A467</f>
        <v>42962</v>
      </c>
      <c r="B467">
        <v>805.59</v>
      </c>
      <c r="C467">
        <v>806.18</v>
      </c>
      <c r="D467">
        <v>802.3</v>
      </c>
      <c r="E467">
        <v>804.8</v>
      </c>
      <c r="F467" s="12">
        <v>85135600</v>
      </c>
      <c r="G467" s="12">
        <v>72817.36</v>
      </c>
    </row>
    <row r="468" spans="1:7">
      <c r="A468" s="9">
        <f>'(1)'!A468</f>
        <v>42963</v>
      </c>
      <c r="B468">
        <v>805.18</v>
      </c>
      <c r="C468">
        <v>809</v>
      </c>
      <c r="D468">
        <v>804.26</v>
      </c>
      <c r="E468">
        <v>808.44</v>
      </c>
      <c r="F468" s="12">
        <v>82853200</v>
      </c>
      <c r="G468" s="12">
        <v>73003.25</v>
      </c>
    </row>
    <row r="469" spans="1:7">
      <c r="A469" s="9">
        <f>'(1)'!A469</f>
        <v>42964</v>
      </c>
      <c r="B469">
        <v>807.78</v>
      </c>
      <c r="C469">
        <v>811.05</v>
      </c>
      <c r="D469">
        <v>806.09</v>
      </c>
      <c r="E469">
        <v>807.96</v>
      </c>
      <c r="F469" s="12">
        <v>110416496</v>
      </c>
      <c r="G469" s="12">
        <v>73265.95</v>
      </c>
    </row>
    <row r="470" spans="1:7">
      <c r="A470" s="9">
        <f>'(1)'!A470</f>
        <v>42965</v>
      </c>
      <c r="B470">
        <v>808.04</v>
      </c>
      <c r="C470">
        <v>809.04</v>
      </c>
      <c r="D470">
        <v>805.39</v>
      </c>
      <c r="E470">
        <v>805.39</v>
      </c>
      <c r="F470" s="12">
        <v>110898400</v>
      </c>
      <c r="G470" s="12">
        <v>73109.02</v>
      </c>
    </row>
    <row r="471" spans="1:7">
      <c r="A471" s="9">
        <f>'(1)'!A471</f>
        <v>42968</v>
      </c>
      <c r="B471">
        <v>805.87</v>
      </c>
      <c r="C471">
        <v>809.46</v>
      </c>
      <c r="D471">
        <v>805.87</v>
      </c>
      <c r="E471">
        <v>808.06</v>
      </c>
      <c r="F471" s="12">
        <v>93758704</v>
      </c>
      <c r="G471" s="12">
        <v>73219.87</v>
      </c>
    </row>
    <row r="472" spans="1:7">
      <c r="A472" s="9">
        <f>'(1)'!A472</f>
        <v>42969</v>
      </c>
      <c r="B472">
        <v>808.48</v>
      </c>
      <c r="C472">
        <v>809.16</v>
      </c>
      <c r="D472">
        <v>806.28</v>
      </c>
      <c r="E472">
        <v>808.29</v>
      </c>
      <c r="F472" s="12">
        <v>82818096</v>
      </c>
      <c r="G472" s="12">
        <v>72867.039999999994</v>
      </c>
    </row>
    <row r="473" spans="1:7">
      <c r="A473" s="9">
        <f>'(1)'!A473</f>
        <v>42970</v>
      </c>
      <c r="B473">
        <v>807.21</v>
      </c>
      <c r="C473">
        <v>807.3</v>
      </c>
      <c r="D473">
        <v>803.86</v>
      </c>
      <c r="E473">
        <v>804.39</v>
      </c>
      <c r="F473" s="12">
        <v>86461800</v>
      </c>
      <c r="G473" s="12">
        <v>72575.05</v>
      </c>
    </row>
    <row r="474" spans="1:7">
      <c r="A474" s="9">
        <f>'(1)'!A474</f>
        <v>42971</v>
      </c>
      <c r="B474">
        <v>805.37</v>
      </c>
      <c r="C474">
        <v>805.37</v>
      </c>
      <c r="D474">
        <v>799.44</v>
      </c>
      <c r="E474">
        <v>800.04</v>
      </c>
      <c r="F474" s="12">
        <v>110506096</v>
      </c>
      <c r="G474" s="12">
        <v>72223.55</v>
      </c>
    </row>
    <row r="475" spans="1:7">
      <c r="A475" s="9">
        <f>'(1)'!A475</f>
        <v>42972</v>
      </c>
      <c r="B475">
        <v>800.68</v>
      </c>
      <c r="C475">
        <v>805.5</v>
      </c>
      <c r="D475">
        <v>800.68</v>
      </c>
      <c r="E475">
        <v>804.43</v>
      </c>
      <c r="F475" s="12">
        <v>82687696</v>
      </c>
      <c r="G475" s="12">
        <v>72598.61</v>
      </c>
    </row>
    <row r="476" spans="1:7">
      <c r="A476" s="9">
        <f>'(1)'!A476</f>
        <v>42975</v>
      </c>
      <c r="B476">
        <v>803.57</v>
      </c>
      <c r="C476">
        <v>806.13</v>
      </c>
      <c r="D476">
        <v>802.39</v>
      </c>
      <c r="E476">
        <v>804.57</v>
      </c>
      <c r="F476" s="12">
        <v>81840800</v>
      </c>
      <c r="G476" s="12">
        <v>72427.8</v>
      </c>
    </row>
    <row r="477" spans="1:7">
      <c r="A477" s="9">
        <f>'(1)'!A477</f>
        <v>42976</v>
      </c>
      <c r="B477">
        <v>803.78</v>
      </c>
      <c r="C477">
        <v>808.44</v>
      </c>
      <c r="D477">
        <v>803.78</v>
      </c>
      <c r="E477">
        <v>807.29</v>
      </c>
      <c r="F477" s="12">
        <v>77490704</v>
      </c>
      <c r="G477" s="12">
        <v>72339.289999999994</v>
      </c>
    </row>
    <row r="478" spans="1:7">
      <c r="A478" s="9">
        <f>'(1)'!A478</f>
        <v>42977</v>
      </c>
      <c r="B478">
        <v>809.92</v>
      </c>
      <c r="C478">
        <v>812.55</v>
      </c>
      <c r="D478">
        <v>809.11</v>
      </c>
      <c r="E478">
        <v>810.27</v>
      </c>
      <c r="F478" s="12">
        <v>107038200</v>
      </c>
      <c r="G478" s="12">
        <v>72398.77</v>
      </c>
    </row>
    <row r="479" spans="1:7">
      <c r="A479" s="9">
        <f>'(1)'!A479</f>
        <v>42978</v>
      </c>
      <c r="B479">
        <v>811.54</v>
      </c>
      <c r="C479">
        <v>812.26</v>
      </c>
      <c r="D479">
        <v>807.69</v>
      </c>
      <c r="E479">
        <v>809.91</v>
      </c>
      <c r="F479" s="12">
        <v>112921400</v>
      </c>
      <c r="G479" s="12">
        <v>72708.58</v>
      </c>
    </row>
    <row r="480" spans="1:7">
      <c r="A480" s="9">
        <f>'(1)'!A480</f>
        <v>42979</v>
      </c>
      <c r="B480">
        <v>810.6</v>
      </c>
      <c r="C480">
        <v>812.87</v>
      </c>
      <c r="D480">
        <v>809.6</v>
      </c>
      <c r="E480">
        <v>810.16</v>
      </c>
      <c r="F480" s="12">
        <v>90690096</v>
      </c>
      <c r="G480" s="12">
        <v>72709.39</v>
      </c>
    </row>
    <row r="481" spans="1:7">
      <c r="A481" s="9">
        <f>'(1)'!A481</f>
        <v>42983</v>
      </c>
      <c r="B481">
        <v>810.65</v>
      </c>
      <c r="C481">
        <v>811.67</v>
      </c>
      <c r="D481">
        <v>800.1</v>
      </c>
      <c r="E481">
        <v>803.41</v>
      </c>
      <c r="F481" s="12">
        <v>165352304</v>
      </c>
      <c r="G481" s="12">
        <v>72752.429999999993</v>
      </c>
    </row>
    <row r="482" spans="1:7">
      <c r="A482" s="9">
        <f>'(1)'!A482</f>
        <v>42984</v>
      </c>
      <c r="B482">
        <v>804.44</v>
      </c>
      <c r="C482">
        <v>806.34</v>
      </c>
      <c r="D482">
        <v>801.71</v>
      </c>
      <c r="E482">
        <v>804.09</v>
      </c>
      <c r="F482" s="12">
        <v>121167104</v>
      </c>
      <c r="G482" s="12">
        <v>72443.64</v>
      </c>
    </row>
    <row r="483" spans="1:7">
      <c r="A483" s="9">
        <f>'(1)'!A483</f>
        <v>42985</v>
      </c>
      <c r="B483">
        <v>804.16</v>
      </c>
      <c r="C483">
        <v>809.01</v>
      </c>
      <c r="D483">
        <v>804.16</v>
      </c>
      <c r="E483">
        <v>808.57</v>
      </c>
      <c r="F483" s="12">
        <v>126599504</v>
      </c>
      <c r="G483" s="12">
        <v>72569.070000000007</v>
      </c>
    </row>
    <row r="484" spans="1:7">
      <c r="A484" s="9">
        <f>'(1)'!A484</f>
        <v>42986</v>
      </c>
      <c r="B484">
        <v>809.33</v>
      </c>
      <c r="C484">
        <v>813</v>
      </c>
      <c r="D484">
        <v>809.33</v>
      </c>
      <c r="E484">
        <v>811.5</v>
      </c>
      <c r="F484" s="12">
        <v>87485904</v>
      </c>
      <c r="G484" s="12">
        <v>72739.77</v>
      </c>
    </row>
    <row r="485" spans="1:7">
      <c r="A485" s="9">
        <f>'(1)'!A485</f>
        <v>42989</v>
      </c>
      <c r="B485">
        <v>812.19</v>
      </c>
      <c r="C485">
        <v>812.91</v>
      </c>
      <c r="D485">
        <v>810.21</v>
      </c>
      <c r="E485">
        <v>812.35</v>
      </c>
      <c r="F485" s="12">
        <v>90011200</v>
      </c>
      <c r="G485" s="12">
        <v>72518.39</v>
      </c>
    </row>
    <row r="486" spans="1:7">
      <c r="A486" s="9">
        <f>'(1)'!A486</f>
        <v>42990</v>
      </c>
      <c r="B486">
        <v>811.61</v>
      </c>
      <c r="C486">
        <v>811.64</v>
      </c>
      <c r="D486">
        <v>807.47</v>
      </c>
      <c r="E486">
        <v>809.69</v>
      </c>
      <c r="F486" s="12">
        <v>102420000</v>
      </c>
      <c r="G486" s="12">
        <v>72834.84</v>
      </c>
    </row>
    <row r="487" spans="1:7">
      <c r="A487" s="9">
        <f>'(1)'!A487</f>
        <v>42991</v>
      </c>
      <c r="B487">
        <v>808.63</v>
      </c>
      <c r="C487">
        <v>809.59</v>
      </c>
      <c r="D487">
        <v>805.81</v>
      </c>
      <c r="E487">
        <v>806.4</v>
      </c>
      <c r="F487" s="12">
        <v>113149104</v>
      </c>
      <c r="G487" s="12">
        <v>72864.070000000007</v>
      </c>
    </row>
    <row r="488" spans="1:7">
      <c r="A488" s="9">
        <f>'(1)'!A488</f>
        <v>42992</v>
      </c>
      <c r="B488">
        <v>807.02</v>
      </c>
      <c r="C488">
        <v>809.21</v>
      </c>
      <c r="D488">
        <v>806.47</v>
      </c>
      <c r="E488">
        <v>807.04</v>
      </c>
      <c r="F488" s="12">
        <v>164221504</v>
      </c>
      <c r="G488" s="12">
        <v>72620.23</v>
      </c>
    </row>
    <row r="489" spans="1:7">
      <c r="A489" s="9">
        <f>'(1)'!A489</f>
        <v>42993</v>
      </c>
      <c r="B489">
        <v>808.07</v>
      </c>
      <c r="C489">
        <v>812.1</v>
      </c>
      <c r="D489">
        <v>807.6</v>
      </c>
      <c r="E489">
        <v>810.7</v>
      </c>
      <c r="F489" s="12">
        <v>67883400</v>
      </c>
      <c r="G489" s="12">
        <v>72872.5</v>
      </c>
    </row>
    <row r="490" spans="1:7">
      <c r="A490" s="9">
        <f>'(1)'!A490</f>
        <v>42996</v>
      </c>
      <c r="B490">
        <v>810.5</v>
      </c>
      <c r="C490">
        <v>811.96</v>
      </c>
      <c r="D490">
        <v>807.79</v>
      </c>
      <c r="E490">
        <v>808.74</v>
      </c>
      <c r="F490" s="12">
        <v>92142800</v>
      </c>
      <c r="G490" s="12">
        <v>72883.78</v>
      </c>
    </row>
    <row r="491" spans="1:7">
      <c r="A491" s="9">
        <f>'(1)'!A491</f>
        <v>42997</v>
      </c>
      <c r="B491">
        <v>808.17</v>
      </c>
      <c r="C491">
        <v>808.74</v>
      </c>
      <c r="D491">
        <v>805.4</v>
      </c>
      <c r="E491">
        <v>805.4</v>
      </c>
      <c r="F491" s="12">
        <v>90620200</v>
      </c>
      <c r="G491" s="12">
        <v>72541.039999999994</v>
      </c>
    </row>
    <row r="492" spans="1:7">
      <c r="A492" s="9">
        <f>'(1)'!A492</f>
        <v>42998</v>
      </c>
      <c r="B492">
        <v>804.19</v>
      </c>
      <c r="C492">
        <v>804.19</v>
      </c>
      <c r="D492">
        <v>800.25</v>
      </c>
      <c r="E492">
        <v>800.76</v>
      </c>
      <c r="F492" s="12">
        <v>111811104</v>
      </c>
      <c r="G492" s="12">
        <v>72186.38</v>
      </c>
    </row>
    <row r="493" spans="1:7">
      <c r="A493" s="9">
        <f>'(1)'!A493</f>
        <v>42999</v>
      </c>
      <c r="B493">
        <v>799.13</v>
      </c>
      <c r="C493">
        <v>802.11</v>
      </c>
      <c r="D493">
        <v>798.2</v>
      </c>
      <c r="E493">
        <v>799.96</v>
      </c>
      <c r="F493" s="12">
        <v>102114496</v>
      </c>
      <c r="G493" s="12">
        <v>72547.789999999994</v>
      </c>
    </row>
    <row r="494" spans="1:7">
      <c r="A494" s="9">
        <f>'(1)'!A494</f>
        <v>43000</v>
      </c>
      <c r="B494">
        <v>800.31</v>
      </c>
      <c r="C494">
        <v>803.08</v>
      </c>
      <c r="D494">
        <v>798.4</v>
      </c>
      <c r="E494">
        <v>801.51</v>
      </c>
      <c r="F494" s="12">
        <v>116588704</v>
      </c>
      <c r="G494" s="12">
        <v>72577.08</v>
      </c>
    </row>
    <row r="495" spans="1:7">
      <c r="A495" s="9">
        <f>'(1)'!A495</f>
        <v>43003</v>
      </c>
      <c r="B495">
        <v>801.22</v>
      </c>
      <c r="C495">
        <v>806.35</v>
      </c>
      <c r="D495">
        <v>800.32</v>
      </c>
      <c r="E495">
        <v>801.88</v>
      </c>
      <c r="F495" s="12">
        <v>113585968</v>
      </c>
      <c r="G495" s="12">
        <v>72818.87</v>
      </c>
    </row>
    <row r="496" spans="1:7">
      <c r="A496" s="9">
        <f>'(1)'!A496</f>
        <v>43004</v>
      </c>
      <c r="B496">
        <v>802.27</v>
      </c>
      <c r="C496">
        <v>807.16</v>
      </c>
      <c r="D496">
        <v>801.94</v>
      </c>
      <c r="E496">
        <v>803.73</v>
      </c>
      <c r="F496" s="12">
        <v>82893800</v>
      </c>
      <c r="G496" s="12">
        <v>73099.27</v>
      </c>
    </row>
    <row r="497" spans="1:7">
      <c r="A497" s="9">
        <f>'(1)'!A497</f>
        <v>43005</v>
      </c>
      <c r="B497">
        <v>804.28</v>
      </c>
      <c r="C497">
        <v>806.04</v>
      </c>
      <c r="D497">
        <v>801.98</v>
      </c>
      <c r="E497">
        <v>802.32</v>
      </c>
      <c r="F497" s="12">
        <v>88255904</v>
      </c>
      <c r="G497" s="12">
        <v>73099.06</v>
      </c>
    </row>
    <row r="498" spans="1:7">
      <c r="A498" s="9">
        <f>'(1)'!A498</f>
        <v>43006</v>
      </c>
      <c r="B498">
        <v>802.46</v>
      </c>
      <c r="C498">
        <v>804.72</v>
      </c>
      <c r="D498">
        <v>801.47</v>
      </c>
      <c r="E498">
        <v>804.72</v>
      </c>
      <c r="F498" s="12">
        <v>98095840</v>
      </c>
      <c r="G498" s="12">
        <v>73040.31</v>
      </c>
    </row>
    <row r="499" spans="1:7">
      <c r="A499" s="9">
        <f>'(1)'!A499</f>
        <v>43007</v>
      </c>
      <c r="B499">
        <v>805.51</v>
      </c>
      <c r="C499">
        <v>809.51</v>
      </c>
      <c r="D499">
        <v>805.07</v>
      </c>
      <c r="E499">
        <v>808.56</v>
      </c>
      <c r="F499" s="12">
        <v>76821472</v>
      </c>
      <c r="G499" s="12">
        <v>73056.27</v>
      </c>
    </row>
    <row r="500" spans="1:7">
      <c r="A500" s="9">
        <f>'(1)'!A500</f>
        <v>43010</v>
      </c>
      <c r="B500">
        <v>810</v>
      </c>
      <c r="C500">
        <v>810.34</v>
      </c>
      <c r="D500">
        <v>805.64</v>
      </c>
      <c r="E500">
        <v>806.78</v>
      </c>
      <c r="F500" s="12">
        <v>76286704</v>
      </c>
      <c r="G500" s="12">
        <v>72483.990000000005</v>
      </c>
    </row>
    <row r="501" spans="1:7">
      <c r="A501" s="9">
        <f>'(1)'!A501</f>
        <v>43011</v>
      </c>
      <c r="B501">
        <v>807.07</v>
      </c>
      <c r="C501">
        <v>810.04</v>
      </c>
      <c r="D501">
        <v>806.07</v>
      </c>
      <c r="E501">
        <v>807.62</v>
      </c>
      <c r="F501" s="12">
        <v>96498704</v>
      </c>
      <c r="G501" s="12">
        <v>72531.98</v>
      </c>
    </row>
    <row r="502" spans="1:7">
      <c r="A502" s="9">
        <f>'(1)'!A502</f>
        <v>43012</v>
      </c>
      <c r="B502">
        <v>808.08</v>
      </c>
      <c r="C502">
        <v>811.57</v>
      </c>
      <c r="D502">
        <v>808.08</v>
      </c>
      <c r="E502">
        <v>809.9</v>
      </c>
      <c r="F502" s="12">
        <v>63767500</v>
      </c>
      <c r="G502" s="12">
        <v>72922.05</v>
      </c>
    </row>
    <row r="503" spans="1:7">
      <c r="A503" s="9">
        <f>'(1)'!A503</f>
        <v>43013</v>
      </c>
      <c r="B503">
        <v>811.07</v>
      </c>
      <c r="C503">
        <v>813.47</v>
      </c>
      <c r="D503">
        <v>809.8</v>
      </c>
      <c r="E503">
        <v>812.01</v>
      </c>
      <c r="F503" s="12">
        <v>108160704</v>
      </c>
      <c r="G503" s="12">
        <v>73168.08</v>
      </c>
    </row>
    <row r="504" spans="1:7">
      <c r="A504" s="9">
        <f>'(1)'!A504</f>
        <v>43014</v>
      </c>
      <c r="B504">
        <v>811.38</v>
      </c>
      <c r="C504">
        <v>813.56</v>
      </c>
      <c r="D504">
        <v>810.06</v>
      </c>
      <c r="E504">
        <v>813.08</v>
      </c>
      <c r="F504" s="12">
        <v>75896896</v>
      </c>
      <c r="G504" s="12">
        <v>73238.61</v>
      </c>
    </row>
    <row r="505" spans="1:7">
      <c r="A505" s="9">
        <f>'(1)'!A505</f>
        <v>43017</v>
      </c>
      <c r="B505">
        <v>813.24</v>
      </c>
      <c r="C505">
        <v>814.84</v>
      </c>
      <c r="D505">
        <v>812.14</v>
      </c>
      <c r="E505">
        <v>814.43</v>
      </c>
      <c r="F505" s="12">
        <v>91103504</v>
      </c>
      <c r="G505" s="12">
        <v>73027.48</v>
      </c>
    </row>
    <row r="506" spans="1:7">
      <c r="A506" s="9">
        <f>'(1)'!A506</f>
        <v>43018</v>
      </c>
      <c r="B506">
        <v>814.18</v>
      </c>
      <c r="C506">
        <v>816.31</v>
      </c>
      <c r="D506">
        <v>812.6</v>
      </c>
      <c r="E506">
        <v>813.22</v>
      </c>
      <c r="F506" s="12">
        <v>107502496</v>
      </c>
      <c r="G506" s="12">
        <v>72718.039999999994</v>
      </c>
    </row>
    <row r="507" spans="1:7">
      <c r="A507" s="9">
        <f>'(1)'!A507</f>
        <v>43019</v>
      </c>
      <c r="B507">
        <v>813.31</v>
      </c>
      <c r="C507">
        <v>816.73</v>
      </c>
      <c r="D507">
        <v>813.31</v>
      </c>
      <c r="E507">
        <v>815.32</v>
      </c>
      <c r="F507" s="12">
        <v>72748000</v>
      </c>
      <c r="G507" s="12">
        <v>72793.73</v>
      </c>
    </row>
    <row r="508" spans="1:7">
      <c r="A508" s="9">
        <f>'(1)'!A508</f>
        <v>43020</v>
      </c>
      <c r="B508">
        <v>814.92</v>
      </c>
      <c r="C508">
        <v>821.02</v>
      </c>
      <c r="D508">
        <v>814.79</v>
      </c>
      <c r="E508">
        <v>818.89</v>
      </c>
      <c r="F508" s="12">
        <v>103893696</v>
      </c>
      <c r="G508" s="12">
        <v>75403.27</v>
      </c>
    </row>
    <row r="509" spans="1:7">
      <c r="A509" s="9">
        <f>'(1)'!A509</f>
        <v>43021</v>
      </c>
      <c r="B509">
        <v>819.96</v>
      </c>
      <c r="C509">
        <v>821.28</v>
      </c>
      <c r="D509">
        <v>818.29</v>
      </c>
      <c r="E509">
        <v>820.37</v>
      </c>
      <c r="F509" s="12">
        <v>82176096</v>
      </c>
      <c r="G509" s="12">
        <v>75220.11</v>
      </c>
    </row>
    <row r="510" spans="1:7">
      <c r="A510" s="9">
        <f>'(1)'!A510</f>
        <v>43024</v>
      </c>
      <c r="B510">
        <v>821.2</v>
      </c>
      <c r="C510">
        <v>822.43</v>
      </c>
      <c r="D510">
        <v>818.27</v>
      </c>
      <c r="E510">
        <v>820.53</v>
      </c>
      <c r="F510" s="12">
        <v>86816496</v>
      </c>
      <c r="G510" s="12">
        <v>74940.95</v>
      </c>
    </row>
    <row r="511" spans="1:7">
      <c r="A511" s="9">
        <f>'(1)'!A511</f>
        <v>43025</v>
      </c>
      <c r="B511">
        <v>821.7</v>
      </c>
      <c r="C511">
        <v>823.44</v>
      </c>
      <c r="D511">
        <v>819.07</v>
      </c>
      <c r="E511">
        <v>819.3</v>
      </c>
      <c r="F511" s="12">
        <v>104971000</v>
      </c>
      <c r="G511" s="12">
        <v>74554.77</v>
      </c>
    </row>
    <row r="512" spans="1:7">
      <c r="A512" s="9">
        <f>'(1)'!A512</f>
        <v>43026</v>
      </c>
      <c r="B512">
        <v>819.66</v>
      </c>
      <c r="C512">
        <v>820.53</v>
      </c>
      <c r="D512">
        <v>817.65</v>
      </c>
      <c r="E512">
        <v>818.83</v>
      </c>
      <c r="F512" s="12">
        <v>78400000</v>
      </c>
      <c r="G512" s="12">
        <v>74459.05</v>
      </c>
    </row>
    <row r="513" spans="1:7">
      <c r="A513" s="9">
        <f>'(1)'!A513</f>
        <v>43027</v>
      </c>
      <c r="B513">
        <v>820.69</v>
      </c>
      <c r="C513">
        <v>828.89</v>
      </c>
      <c r="D513">
        <v>820.61</v>
      </c>
      <c r="E513">
        <v>827.49</v>
      </c>
      <c r="F513" s="12">
        <v>129614000</v>
      </c>
      <c r="G513" s="12">
        <v>74883.41</v>
      </c>
    </row>
    <row r="514" spans="1:7">
      <c r="A514" s="9">
        <f>'(1)'!A514</f>
        <v>43028</v>
      </c>
      <c r="B514">
        <v>828.02</v>
      </c>
      <c r="C514">
        <v>830.13</v>
      </c>
      <c r="D514">
        <v>826.5</v>
      </c>
      <c r="E514">
        <v>827.51</v>
      </c>
      <c r="F514" s="12">
        <v>132257624</v>
      </c>
      <c r="G514" s="12">
        <v>74899.350000000006</v>
      </c>
    </row>
    <row r="515" spans="1:7">
      <c r="A515" s="9">
        <f>'(1)'!A515</f>
        <v>43031</v>
      </c>
      <c r="B515">
        <v>828.06</v>
      </c>
      <c r="C515">
        <v>829.54</v>
      </c>
      <c r="D515">
        <v>826.13</v>
      </c>
      <c r="E515">
        <v>827.55</v>
      </c>
      <c r="F515" s="12">
        <v>142059840</v>
      </c>
      <c r="G515" s="12">
        <v>74920.58</v>
      </c>
    </row>
    <row r="516" spans="1:7">
      <c r="A516" s="9">
        <f>'(1)'!A516</f>
        <v>43032</v>
      </c>
      <c r="B516">
        <v>825.11</v>
      </c>
      <c r="C516">
        <v>828.09</v>
      </c>
      <c r="D516">
        <v>823.37</v>
      </c>
      <c r="E516">
        <v>826.48</v>
      </c>
      <c r="F516" s="12">
        <v>141968496</v>
      </c>
      <c r="G516" s="12">
        <v>74791.710000000006</v>
      </c>
    </row>
    <row r="517" spans="1:7">
      <c r="A517" s="9">
        <f>'(1)'!A517</f>
        <v>43033</v>
      </c>
      <c r="B517">
        <v>824.92</v>
      </c>
      <c r="C517">
        <v>826.01</v>
      </c>
      <c r="D517">
        <v>819.17</v>
      </c>
      <c r="E517">
        <v>822.25</v>
      </c>
      <c r="F517" s="12">
        <v>113858496</v>
      </c>
      <c r="G517" s="12">
        <v>75033.490000000005</v>
      </c>
    </row>
    <row r="518" spans="1:7">
      <c r="A518" s="9">
        <f>'(1)'!A518</f>
        <v>43034</v>
      </c>
      <c r="B518">
        <v>821.7</v>
      </c>
      <c r="C518">
        <v>823.82</v>
      </c>
      <c r="D518">
        <v>820.59</v>
      </c>
      <c r="E518">
        <v>821.56</v>
      </c>
      <c r="F518" s="12">
        <v>112985000</v>
      </c>
      <c r="G518" s="12">
        <v>75367.19</v>
      </c>
    </row>
    <row r="519" spans="1:7">
      <c r="A519" s="9">
        <f>'(1)'!A519</f>
        <v>43035</v>
      </c>
      <c r="B519">
        <v>820.16</v>
      </c>
      <c r="C519">
        <v>824.6</v>
      </c>
      <c r="D519">
        <v>820.16</v>
      </c>
      <c r="E519">
        <v>823.72</v>
      </c>
      <c r="F519" s="12">
        <v>92375296</v>
      </c>
      <c r="G519" s="12">
        <v>75210.63</v>
      </c>
    </row>
    <row r="520" spans="1:7">
      <c r="A520" s="9">
        <f>'(1)'!A520</f>
        <v>43038</v>
      </c>
      <c r="B520">
        <v>824.18</v>
      </c>
      <c r="C520">
        <v>828.12</v>
      </c>
      <c r="D520">
        <v>824.18</v>
      </c>
      <c r="E520">
        <v>826.66</v>
      </c>
      <c r="F520" s="12">
        <v>109723800</v>
      </c>
      <c r="G520" s="12">
        <v>75326.210000000006</v>
      </c>
    </row>
    <row r="521" spans="1:7">
      <c r="A521" s="9">
        <f>'(1)'!A521</f>
        <v>43039</v>
      </c>
      <c r="B521">
        <v>825.66</v>
      </c>
      <c r="C521">
        <v>827.48</v>
      </c>
      <c r="D521">
        <v>823.22</v>
      </c>
      <c r="E521">
        <v>824.83</v>
      </c>
      <c r="F521" s="12">
        <v>113164400</v>
      </c>
      <c r="G521" s="12">
        <v>75519.520000000004</v>
      </c>
    </row>
    <row r="522" spans="1:7">
      <c r="A522" s="9">
        <f>'(1)'!A522</f>
        <v>43040</v>
      </c>
      <c r="B522">
        <v>822.58</v>
      </c>
      <c r="C522">
        <v>827.35</v>
      </c>
      <c r="D522">
        <v>821.27</v>
      </c>
      <c r="E522">
        <v>826.94</v>
      </c>
      <c r="F522" s="12">
        <v>114753104</v>
      </c>
      <c r="G522" s="12">
        <v>75722.78</v>
      </c>
    </row>
    <row r="523" spans="1:7">
      <c r="A523" s="9">
        <f>'(1)'!A523</f>
        <v>43041</v>
      </c>
      <c r="B523">
        <v>826.61</v>
      </c>
      <c r="C523">
        <v>827.38</v>
      </c>
      <c r="D523">
        <v>824.31</v>
      </c>
      <c r="E523">
        <v>825.21</v>
      </c>
      <c r="F523" s="12">
        <v>90186600</v>
      </c>
      <c r="G523" s="12">
        <v>75826.91</v>
      </c>
    </row>
    <row r="524" spans="1:7">
      <c r="A524" s="9">
        <f>'(1)'!A524</f>
        <v>43042</v>
      </c>
      <c r="B524">
        <v>826.08</v>
      </c>
      <c r="C524">
        <v>829.41</v>
      </c>
      <c r="D524">
        <v>824.93</v>
      </c>
      <c r="E524">
        <v>827.79</v>
      </c>
      <c r="F524" s="12">
        <v>129624464</v>
      </c>
      <c r="G524" s="12">
        <v>76106.03</v>
      </c>
    </row>
    <row r="525" spans="1:7">
      <c r="A525" s="9">
        <f>'(1)'!A525</f>
        <v>43045</v>
      </c>
      <c r="B525">
        <v>827.15</v>
      </c>
      <c r="C525">
        <v>828.11</v>
      </c>
      <c r="D525">
        <v>824.9</v>
      </c>
      <c r="E525">
        <v>828.06</v>
      </c>
      <c r="F525" s="12">
        <v>89744600</v>
      </c>
      <c r="G525" s="12">
        <v>75137.89</v>
      </c>
    </row>
    <row r="526" spans="1:7">
      <c r="A526" s="9">
        <f>'(1)'!A526</f>
        <v>43046</v>
      </c>
      <c r="B526">
        <v>828.88</v>
      </c>
      <c r="C526">
        <v>829</v>
      </c>
      <c r="D526">
        <v>826.12</v>
      </c>
      <c r="E526">
        <v>827.4</v>
      </c>
      <c r="F526" s="12">
        <v>107707200</v>
      </c>
      <c r="G526" s="12">
        <v>75615.649999999994</v>
      </c>
    </row>
    <row r="527" spans="1:7">
      <c r="A527" s="9">
        <f>'(1)'!A527</f>
        <v>43047</v>
      </c>
      <c r="B527">
        <v>827.66</v>
      </c>
      <c r="C527">
        <v>827.66</v>
      </c>
      <c r="D527">
        <v>823.61</v>
      </c>
      <c r="E527">
        <v>824.99</v>
      </c>
      <c r="F527" s="12">
        <v>89131200</v>
      </c>
      <c r="G527" s="12">
        <v>75911.94</v>
      </c>
    </row>
    <row r="528" spans="1:7">
      <c r="A528" s="9">
        <f>'(1)'!A528</f>
        <v>43048</v>
      </c>
      <c r="B528">
        <v>825.12</v>
      </c>
      <c r="C528">
        <v>826.2</v>
      </c>
      <c r="D528">
        <v>822.53</v>
      </c>
      <c r="E528">
        <v>826.2</v>
      </c>
      <c r="F528" s="12">
        <v>88216000</v>
      </c>
      <c r="G528" s="12">
        <v>76029.52</v>
      </c>
    </row>
    <row r="529" spans="1:7">
      <c r="A529" s="9">
        <f>'(1)'!A529</f>
        <v>43049</v>
      </c>
      <c r="B529">
        <v>826.86</v>
      </c>
      <c r="C529">
        <v>827.71</v>
      </c>
      <c r="D529">
        <v>823.26</v>
      </c>
      <c r="E529">
        <v>824.72</v>
      </c>
      <c r="F529" s="12">
        <v>109043600</v>
      </c>
      <c r="G529" s="12">
        <v>76066.03</v>
      </c>
    </row>
    <row r="530" spans="1:7">
      <c r="A530" s="9">
        <f>'(1)'!A530</f>
        <v>43052</v>
      </c>
      <c r="B530">
        <v>826.29</v>
      </c>
      <c r="C530">
        <v>829.1</v>
      </c>
      <c r="D530">
        <v>822.26</v>
      </c>
      <c r="E530">
        <v>825.56</v>
      </c>
      <c r="F530" s="12">
        <v>122184800</v>
      </c>
      <c r="G530" s="12">
        <v>76066.09</v>
      </c>
    </row>
    <row r="531" spans="1:7">
      <c r="A531" s="9">
        <f>'(1)'!A531</f>
        <v>43053</v>
      </c>
      <c r="B531">
        <v>824.75</v>
      </c>
      <c r="C531">
        <v>827.17</v>
      </c>
      <c r="D531">
        <v>821.76</v>
      </c>
      <c r="E531">
        <v>824.27</v>
      </c>
      <c r="F531" s="12">
        <v>111209400</v>
      </c>
      <c r="G531" s="12">
        <v>75928.399999999994</v>
      </c>
    </row>
    <row r="532" spans="1:7">
      <c r="A532" s="9">
        <f>'(1)'!A532</f>
        <v>43054</v>
      </c>
      <c r="B532">
        <v>825.04</v>
      </c>
      <c r="C532">
        <v>828.59</v>
      </c>
      <c r="D532">
        <v>824.75</v>
      </c>
      <c r="E532">
        <v>827.62</v>
      </c>
      <c r="F532" s="12">
        <v>85745000</v>
      </c>
      <c r="G532" s="12">
        <v>75931.3</v>
      </c>
    </row>
    <row r="533" spans="1:7">
      <c r="A533" s="9">
        <f>'(1)'!A533</f>
        <v>43055</v>
      </c>
      <c r="B533">
        <v>828.14</v>
      </c>
      <c r="C533">
        <v>831.49</v>
      </c>
      <c r="D533">
        <v>827.71</v>
      </c>
      <c r="E533">
        <v>830.06</v>
      </c>
      <c r="F533" s="12">
        <v>99788200</v>
      </c>
      <c r="G533" s="12">
        <v>76758.509999999995</v>
      </c>
    </row>
    <row r="534" spans="1:7">
      <c r="A534" s="9">
        <f>'(1)'!A534</f>
        <v>43056</v>
      </c>
      <c r="B534">
        <v>830.76</v>
      </c>
      <c r="C534">
        <v>834.5</v>
      </c>
      <c r="D534">
        <v>829.14</v>
      </c>
      <c r="E534">
        <v>831.65</v>
      </c>
      <c r="F534" s="12">
        <v>120742000</v>
      </c>
      <c r="G534" s="12">
        <v>76733.38</v>
      </c>
    </row>
    <row r="535" spans="1:7">
      <c r="A535" s="9">
        <f>'(1)'!A535</f>
        <v>43059</v>
      </c>
      <c r="B535">
        <v>832.66</v>
      </c>
      <c r="C535">
        <v>832.99</v>
      </c>
      <c r="D535">
        <v>824.65</v>
      </c>
      <c r="E535">
        <v>825.78</v>
      </c>
      <c r="F535" s="12">
        <v>109193800</v>
      </c>
      <c r="G535" s="12">
        <v>76737.710000000006</v>
      </c>
    </row>
    <row r="536" spans="1:7">
      <c r="A536" s="9">
        <f>'(1)'!A536</f>
        <v>43060</v>
      </c>
      <c r="B536">
        <v>826.29</v>
      </c>
      <c r="C536">
        <v>826.29</v>
      </c>
      <c r="D536">
        <v>823.4</v>
      </c>
      <c r="E536">
        <v>825.16</v>
      </c>
      <c r="F536" s="12">
        <v>87828896</v>
      </c>
      <c r="G536" s="12">
        <v>76991.22</v>
      </c>
    </row>
    <row r="537" spans="1:7">
      <c r="A537" s="9">
        <f>'(1)'!A537</f>
        <v>43061</v>
      </c>
      <c r="B537">
        <v>825.41</v>
      </c>
      <c r="C537">
        <v>828.66</v>
      </c>
      <c r="D537">
        <v>825.11</v>
      </c>
      <c r="E537">
        <v>828.62</v>
      </c>
      <c r="F537" s="12">
        <v>78127800</v>
      </c>
      <c r="G537" s="12">
        <v>77431.77</v>
      </c>
    </row>
    <row r="538" spans="1:7">
      <c r="A538" s="9">
        <f>'(1)'!A538</f>
        <v>43063</v>
      </c>
      <c r="B538">
        <v>827.45</v>
      </c>
      <c r="C538">
        <v>829.15</v>
      </c>
      <c r="D538">
        <v>825.21</v>
      </c>
      <c r="E538">
        <v>829.15</v>
      </c>
      <c r="F538" s="12">
        <v>126487600</v>
      </c>
      <c r="G538" s="12">
        <v>77405.61</v>
      </c>
    </row>
    <row r="539" spans="1:7">
      <c r="A539" s="9">
        <f>'(1)'!A539</f>
        <v>43066</v>
      </c>
      <c r="B539">
        <v>829.46</v>
      </c>
      <c r="C539">
        <v>833.33</v>
      </c>
      <c r="D539">
        <v>828.85</v>
      </c>
      <c r="E539">
        <v>830.15</v>
      </c>
      <c r="F539" s="12">
        <v>129090184</v>
      </c>
      <c r="G539" s="12">
        <v>77608.3</v>
      </c>
    </row>
    <row r="540" spans="1:7">
      <c r="A540" s="9">
        <f>'(1)'!A540</f>
        <v>43067</v>
      </c>
      <c r="B540">
        <v>830.53</v>
      </c>
      <c r="C540">
        <v>832.71</v>
      </c>
      <c r="D540">
        <v>828.7</v>
      </c>
      <c r="E540">
        <v>829.89</v>
      </c>
      <c r="F540" s="12">
        <v>102317304</v>
      </c>
      <c r="G540" s="12">
        <v>77886.62</v>
      </c>
    </row>
    <row r="541" spans="1:7">
      <c r="A541" s="9">
        <f>'(1)'!A541</f>
        <v>43068</v>
      </c>
      <c r="B541">
        <v>829.76</v>
      </c>
      <c r="C541">
        <v>837.27</v>
      </c>
      <c r="D541">
        <v>827.51</v>
      </c>
      <c r="E541">
        <v>834.92</v>
      </c>
      <c r="F541" s="12">
        <v>238751872</v>
      </c>
      <c r="G541" s="12">
        <v>77726.16</v>
      </c>
    </row>
    <row r="542" spans="1:7">
      <c r="A542" s="9">
        <f>'(1)'!A542</f>
        <v>43069</v>
      </c>
      <c r="B542">
        <v>834.62</v>
      </c>
      <c r="C542">
        <v>837.08</v>
      </c>
      <c r="D542">
        <v>833.32</v>
      </c>
      <c r="E542">
        <v>834.29</v>
      </c>
      <c r="F542" s="12">
        <v>86411328</v>
      </c>
      <c r="G542" s="12">
        <v>78132.350000000006</v>
      </c>
    </row>
    <row r="543" spans="1:7">
      <c r="A543" s="9">
        <f>'(1)'!A543</f>
        <v>43070</v>
      </c>
      <c r="B543">
        <v>834.63</v>
      </c>
      <c r="C543">
        <v>835.31</v>
      </c>
      <c r="D543">
        <v>830.19</v>
      </c>
      <c r="E543">
        <v>832.51</v>
      </c>
      <c r="F543" s="12">
        <v>66533100</v>
      </c>
      <c r="G543" s="12">
        <v>77979.33</v>
      </c>
    </row>
    <row r="544" spans="1:7">
      <c r="A544" s="9">
        <f>'(1)'!A544</f>
        <v>43073</v>
      </c>
      <c r="B544">
        <v>833.9</v>
      </c>
      <c r="C544">
        <v>834.14</v>
      </c>
      <c r="D544">
        <v>830.64</v>
      </c>
      <c r="E544">
        <v>831.57</v>
      </c>
      <c r="F544" s="12">
        <v>75097200</v>
      </c>
      <c r="G544" s="12">
        <v>78216.95</v>
      </c>
    </row>
    <row r="545" spans="1:7">
      <c r="A545" s="9">
        <f>'(1)'!A545</f>
        <v>43074</v>
      </c>
      <c r="B545">
        <v>831.13</v>
      </c>
      <c r="C545">
        <v>834.37</v>
      </c>
      <c r="D545">
        <v>829.29</v>
      </c>
      <c r="E545">
        <v>831.59</v>
      </c>
      <c r="F545" s="12">
        <v>75511000</v>
      </c>
      <c r="G545" s="12">
        <v>78281.13</v>
      </c>
    </row>
    <row r="546" spans="1:7">
      <c r="A546" s="9">
        <f>'(1)'!A546</f>
        <v>43075</v>
      </c>
      <c r="B546">
        <v>832.32</v>
      </c>
      <c r="C546">
        <v>837.88</v>
      </c>
      <c r="D546">
        <v>831.93</v>
      </c>
      <c r="E546">
        <v>834.63</v>
      </c>
      <c r="F546" s="12">
        <v>78842704</v>
      </c>
      <c r="G546" s="12">
        <v>78217.7</v>
      </c>
    </row>
    <row r="547" spans="1:7">
      <c r="A547" s="9">
        <f>'(1)'!A547</f>
        <v>43076</v>
      </c>
      <c r="B547">
        <v>835.37</v>
      </c>
      <c r="C547">
        <v>838.97</v>
      </c>
      <c r="D547">
        <v>834.58</v>
      </c>
      <c r="E547">
        <v>836.31</v>
      </c>
      <c r="F547" s="12">
        <v>80905696</v>
      </c>
      <c r="G547" s="12">
        <v>78030.05</v>
      </c>
    </row>
    <row r="548" spans="1:7">
      <c r="A548" s="9">
        <f>'(1)'!A548</f>
        <v>43077</v>
      </c>
      <c r="B548">
        <v>836.83</v>
      </c>
      <c r="C548">
        <v>842.71</v>
      </c>
      <c r="D548">
        <v>836.41</v>
      </c>
      <c r="E548">
        <v>840.91</v>
      </c>
      <c r="F548" s="12">
        <v>70630200</v>
      </c>
      <c r="G548" s="12">
        <v>78153.05</v>
      </c>
    </row>
    <row r="549" spans="1:7">
      <c r="A549" s="9">
        <f>'(1)'!A549</f>
        <v>43080</v>
      </c>
      <c r="B549">
        <v>842.18</v>
      </c>
      <c r="C549">
        <v>847.2</v>
      </c>
      <c r="D549">
        <v>841.14</v>
      </c>
      <c r="E549">
        <v>846.76</v>
      </c>
      <c r="F549" s="12">
        <v>85810800</v>
      </c>
      <c r="G549" s="12">
        <v>77951.5</v>
      </c>
    </row>
    <row r="550" spans="1:7">
      <c r="A550" s="9">
        <f>'(1)'!A550</f>
        <v>43081</v>
      </c>
      <c r="B550">
        <v>846.97</v>
      </c>
      <c r="C550">
        <v>848.4</v>
      </c>
      <c r="D550">
        <v>843.08</v>
      </c>
      <c r="E550">
        <v>844.16</v>
      </c>
      <c r="F550" s="12">
        <v>83007696</v>
      </c>
      <c r="G550" s="12">
        <v>78076.41</v>
      </c>
    </row>
    <row r="551" spans="1:7">
      <c r="A551" s="9">
        <f>'(1)'!A551</f>
        <v>43082</v>
      </c>
      <c r="B551">
        <v>846.55</v>
      </c>
      <c r="C551">
        <v>847.44</v>
      </c>
      <c r="D551">
        <v>843.21</v>
      </c>
      <c r="E551">
        <v>844.37</v>
      </c>
      <c r="F551" s="12">
        <v>70227904</v>
      </c>
      <c r="G551" s="12">
        <v>77998.350000000006</v>
      </c>
    </row>
    <row r="552" spans="1:7">
      <c r="A552" s="9">
        <f>'(1)'!A552</f>
        <v>43083</v>
      </c>
      <c r="B552">
        <v>843.7</v>
      </c>
      <c r="C552">
        <v>849.21</v>
      </c>
      <c r="D552">
        <v>842.58</v>
      </c>
      <c r="E552">
        <v>847.3</v>
      </c>
      <c r="F552" s="12">
        <v>157729408</v>
      </c>
      <c r="G552" s="12">
        <v>78250.34</v>
      </c>
    </row>
    <row r="553" spans="1:7">
      <c r="A553" s="9">
        <f>'(1)'!A553</f>
        <v>43084</v>
      </c>
      <c r="B553">
        <v>849.54</v>
      </c>
      <c r="C553">
        <v>853.74</v>
      </c>
      <c r="D553">
        <v>848.45</v>
      </c>
      <c r="E553">
        <v>851.99</v>
      </c>
      <c r="F553" s="12">
        <v>84152704</v>
      </c>
      <c r="G553" s="12">
        <v>78514.09</v>
      </c>
    </row>
    <row r="554" spans="1:7">
      <c r="A554" s="9">
        <f>'(1)'!A554</f>
        <v>43087</v>
      </c>
      <c r="B554">
        <v>852.2</v>
      </c>
      <c r="C554">
        <v>856.93</v>
      </c>
      <c r="D554">
        <v>851.88</v>
      </c>
      <c r="E554">
        <v>856.16</v>
      </c>
      <c r="F554" s="12">
        <v>99904704</v>
      </c>
      <c r="G554" s="12">
        <v>78724.31</v>
      </c>
    </row>
    <row r="555" spans="1:7">
      <c r="A555" s="9">
        <f>'(1)'!A555</f>
        <v>43088</v>
      </c>
      <c r="B555">
        <v>857.23</v>
      </c>
      <c r="C555">
        <v>857.23</v>
      </c>
      <c r="D555">
        <v>852.41</v>
      </c>
      <c r="E555">
        <v>852.41</v>
      </c>
      <c r="F555" s="12">
        <v>111760600</v>
      </c>
      <c r="G555" s="12">
        <v>78174.48</v>
      </c>
    </row>
    <row r="556" spans="1:7">
      <c r="A556" s="9">
        <f>'(1)'!A556</f>
        <v>43089</v>
      </c>
      <c r="B556">
        <v>851.83</v>
      </c>
      <c r="C556">
        <v>854.06</v>
      </c>
      <c r="D556">
        <v>847.06</v>
      </c>
      <c r="E556">
        <v>849.24</v>
      </c>
      <c r="F556" s="12">
        <v>78910800</v>
      </c>
      <c r="G556" s="12">
        <v>78053.23</v>
      </c>
    </row>
    <row r="557" spans="1:7">
      <c r="A557" s="9">
        <f>'(1)'!A557</f>
        <v>43090</v>
      </c>
      <c r="B557">
        <v>849.07</v>
      </c>
      <c r="C557">
        <v>849.92</v>
      </c>
      <c r="D557">
        <v>845.53</v>
      </c>
      <c r="E557">
        <v>847.67</v>
      </c>
      <c r="F557" s="12">
        <v>121259296</v>
      </c>
      <c r="G557" s="12">
        <v>78381.63</v>
      </c>
    </row>
    <row r="558" spans="1:7">
      <c r="A558" s="9">
        <f>'(1)'!A558</f>
        <v>43091</v>
      </c>
      <c r="B558">
        <v>848.34</v>
      </c>
      <c r="C558">
        <v>851.05</v>
      </c>
      <c r="D558">
        <v>847.86</v>
      </c>
      <c r="E558">
        <v>850.16</v>
      </c>
      <c r="F558" s="12">
        <v>45589500</v>
      </c>
      <c r="G558" s="12">
        <v>78472.61</v>
      </c>
    </row>
    <row r="559" spans="1:7">
      <c r="A559" s="9">
        <f>'(1)'!A559</f>
        <v>43095</v>
      </c>
      <c r="B559">
        <v>850.95</v>
      </c>
      <c r="C559">
        <v>854.71</v>
      </c>
      <c r="D559">
        <v>849.79</v>
      </c>
      <c r="E559">
        <v>851.77</v>
      </c>
      <c r="F559" s="12">
        <v>58726600</v>
      </c>
      <c r="G559" s="12">
        <v>78603.929999999993</v>
      </c>
    </row>
    <row r="560" spans="1:7">
      <c r="A560" s="9">
        <f>'(1)'!A560</f>
        <v>43096</v>
      </c>
      <c r="B560">
        <v>852.4</v>
      </c>
      <c r="C560">
        <v>858.87</v>
      </c>
      <c r="D560">
        <v>851.95</v>
      </c>
      <c r="E560">
        <v>857.66</v>
      </c>
      <c r="F560" s="12">
        <v>83894896</v>
      </c>
      <c r="G560" s="12">
        <v>78562.84</v>
      </c>
    </row>
    <row r="561" spans="1:7">
      <c r="A561" s="9">
        <f>'(1)'!A561</f>
        <v>43097</v>
      </c>
      <c r="B561">
        <v>857.46</v>
      </c>
      <c r="C561">
        <v>858.13</v>
      </c>
      <c r="D561">
        <v>851.67</v>
      </c>
      <c r="E561">
        <v>855.88</v>
      </c>
      <c r="F561" s="12">
        <v>68653000</v>
      </c>
      <c r="G561" s="12">
        <v>78988.27</v>
      </c>
    </row>
    <row r="562" spans="1:7">
      <c r="A562" s="9">
        <f>'(1)'!A562</f>
        <v>43098</v>
      </c>
      <c r="B562">
        <v>856.01</v>
      </c>
      <c r="C562">
        <v>864.96</v>
      </c>
      <c r="D562">
        <v>856.01</v>
      </c>
      <c r="E562">
        <v>863.99</v>
      </c>
      <c r="F562" s="12">
        <v>90559160</v>
      </c>
      <c r="G562" s="12">
        <v>78911.759999999995</v>
      </c>
    </row>
    <row r="563" spans="1:7">
      <c r="A563" s="9">
        <f>'(1)'!A563</f>
        <v>43102</v>
      </c>
      <c r="B563">
        <v>864.34</v>
      </c>
      <c r="C563">
        <v>864.83</v>
      </c>
      <c r="D563">
        <v>859.78</v>
      </c>
      <c r="E563">
        <v>864.73</v>
      </c>
      <c r="F563" s="12">
        <v>93187968</v>
      </c>
      <c r="G563" s="12">
        <v>78722.86</v>
      </c>
    </row>
    <row r="564" spans="1:7">
      <c r="A564" s="9">
        <f>'(1)'!A564</f>
        <v>43103</v>
      </c>
      <c r="B564">
        <v>866.17</v>
      </c>
      <c r="C564">
        <v>871.11</v>
      </c>
      <c r="D564">
        <v>862.56</v>
      </c>
      <c r="E564">
        <v>871.11</v>
      </c>
      <c r="F564" s="12">
        <v>99997104</v>
      </c>
      <c r="G564" s="12">
        <v>78665.09</v>
      </c>
    </row>
    <row r="565" spans="1:7">
      <c r="A565" s="9">
        <f>'(1)'!A565</f>
        <v>43104</v>
      </c>
      <c r="B565">
        <v>871.89</v>
      </c>
      <c r="C565">
        <v>871.89</v>
      </c>
      <c r="D565">
        <v>866.73</v>
      </c>
      <c r="E565">
        <v>871.28</v>
      </c>
      <c r="F565" s="12">
        <v>112341400</v>
      </c>
      <c r="G565" s="12">
        <v>78651.92</v>
      </c>
    </row>
    <row r="566" spans="1:7">
      <c r="A566" s="9">
        <f>'(1)'!A566</f>
        <v>43105</v>
      </c>
      <c r="B566">
        <v>871.23</v>
      </c>
      <c r="C566">
        <v>873.78</v>
      </c>
      <c r="D566">
        <v>869.29</v>
      </c>
      <c r="E566">
        <v>871.9</v>
      </c>
      <c r="F566" s="12">
        <v>103553504</v>
      </c>
      <c r="G566" s="12">
        <v>79029.78</v>
      </c>
    </row>
    <row r="567" spans="1:7">
      <c r="A567" s="9">
        <f>'(1)'!A567</f>
        <v>43108</v>
      </c>
      <c r="B567">
        <v>872.28</v>
      </c>
      <c r="C567">
        <v>875.21</v>
      </c>
      <c r="D567">
        <v>871.11</v>
      </c>
      <c r="E567">
        <v>872.81</v>
      </c>
      <c r="F567" s="12">
        <v>125973744</v>
      </c>
      <c r="G567" s="12">
        <v>79171.8</v>
      </c>
    </row>
    <row r="568" spans="1:7">
      <c r="A568" s="9">
        <f>'(1)'!A568</f>
        <v>43109</v>
      </c>
      <c r="B568">
        <v>873.68</v>
      </c>
      <c r="C568">
        <v>874.77</v>
      </c>
      <c r="D568">
        <v>870.27</v>
      </c>
      <c r="E568">
        <v>873.65</v>
      </c>
      <c r="F568" s="12">
        <v>98794640</v>
      </c>
      <c r="G568" s="12">
        <v>79630.11</v>
      </c>
    </row>
    <row r="569" spans="1:7">
      <c r="A569" s="9">
        <f>'(1)'!A569</f>
        <v>43110</v>
      </c>
      <c r="B569">
        <v>873.11</v>
      </c>
      <c r="C569">
        <v>873.11</v>
      </c>
      <c r="D569">
        <v>867.38</v>
      </c>
      <c r="E569">
        <v>870.74</v>
      </c>
      <c r="F569" s="12">
        <v>99801520</v>
      </c>
      <c r="G569" s="12">
        <v>80149.77</v>
      </c>
    </row>
    <row r="570" spans="1:7">
      <c r="A570" s="9">
        <f>'(1)'!A570</f>
        <v>43111</v>
      </c>
      <c r="B570">
        <v>872.13</v>
      </c>
      <c r="C570">
        <v>873.4</v>
      </c>
      <c r="D570">
        <v>868.97</v>
      </c>
      <c r="E570">
        <v>872.16</v>
      </c>
      <c r="F570" s="12">
        <v>94512896</v>
      </c>
      <c r="G570" s="12">
        <v>79886.77</v>
      </c>
    </row>
    <row r="571" spans="1:7">
      <c r="A571" s="9">
        <f>'(1)'!A571</f>
        <v>43112</v>
      </c>
      <c r="B571">
        <v>872.95</v>
      </c>
      <c r="C571">
        <v>872.95</v>
      </c>
      <c r="D571">
        <v>862.47</v>
      </c>
      <c r="E571">
        <v>863.43</v>
      </c>
      <c r="F571" s="12">
        <v>116023504</v>
      </c>
      <c r="G571" s="12">
        <v>79927.88</v>
      </c>
    </row>
    <row r="572" spans="1:7">
      <c r="A572" s="9">
        <f>'(1)'!A572</f>
        <v>43116</v>
      </c>
      <c r="B572">
        <v>865.07</v>
      </c>
      <c r="C572">
        <v>865.34</v>
      </c>
      <c r="D572">
        <v>862.14</v>
      </c>
      <c r="E572">
        <v>863.1</v>
      </c>
      <c r="F572" s="12">
        <v>93501000</v>
      </c>
      <c r="G572" s="12">
        <v>80192.289999999994</v>
      </c>
    </row>
    <row r="573" spans="1:7">
      <c r="A573" s="9">
        <f>'(1)'!A573</f>
        <v>43117</v>
      </c>
      <c r="B573">
        <v>864.79</v>
      </c>
      <c r="C573">
        <v>868.96</v>
      </c>
      <c r="D573">
        <v>862.46</v>
      </c>
      <c r="E573">
        <v>868.96</v>
      </c>
      <c r="F573" s="12">
        <v>127159296</v>
      </c>
      <c r="G573" s="12">
        <v>81351.67</v>
      </c>
    </row>
    <row r="574" spans="1:7">
      <c r="A574" s="9">
        <f>'(1)'!A574</f>
        <v>43118</v>
      </c>
      <c r="B574">
        <v>869.84</v>
      </c>
      <c r="C574">
        <v>870.18</v>
      </c>
      <c r="D574">
        <v>865.52</v>
      </c>
      <c r="E574">
        <v>867.55</v>
      </c>
      <c r="F574" s="12">
        <v>118556704</v>
      </c>
      <c r="G574" s="12">
        <v>81741.95</v>
      </c>
    </row>
    <row r="575" spans="1:7">
      <c r="A575" s="9">
        <f>'(1)'!A575</f>
        <v>43119</v>
      </c>
      <c r="B575">
        <v>866.96</v>
      </c>
      <c r="C575">
        <v>872.62</v>
      </c>
      <c r="D575">
        <v>865.05</v>
      </c>
      <c r="E575">
        <v>872.62</v>
      </c>
      <c r="F575" s="12">
        <v>133968200</v>
      </c>
      <c r="G575" s="12">
        <v>81399.64</v>
      </c>
    </row>
    <row r="576" spans="1:7">
      <c r="A576" s="9">
        <f>'(1)'!A576</f>
        <v>43122</v>
      </c>
      <c r="B576">
        <v>872.31</v>
      </c>
      <c r="C576">
        <v>874.63</v>
      </c>
      <c r="D576">
        <v>869.12</v>
      </c>
      <c r="E576">
        <v>873.9</v>
      </c>
      <c r="F576" s="12">
        <v>111672304</v>
      </c>
      <c r="G576" s="12">
        <v>81129.94</v>
      </c>
    </row>
    <row r="577" spans="1:7">
      <c r="A577" s="9">
        <f>'(1)'!A577</f>
        <v>43123</v>
      </c>
      <c r="B577">
        <v>872.54</v>
      </c>
      <c r="C577">
        <v>872.63</v>
      </c>
      <c r="D577">
        <v>866.57</v>
      </c>
      <c r="E577">
        <v>868.24</v>
      </c>
      <c r="F577" s="12">
        <v>134042400</v>
      </c>
      <c r="G577" s="12">
        <v>80990.48</v>
      </c>
    </row>
    <row r="578" spans="1:7">
      <c r="A578" s="9">
        <f>'(1)'!A578</f>
        <v>43124</v>
      </c>
      <c r="B578">
        <v>867.12</v>
      </c>
      <c r="C578">
        <v>869.16</v>
      </c>
      <c r="D578">
        <v>864.26</v>
      </c>
      <c r="E578">
        <v>869</v>
      </c>
      <c r="F578" s="12">
        <v>133106400</v>
      </c>
      <c r="G578" s="12">
        <v>80991.09</v>
      </c>
    </row>
    <row r="579" spans="1:7">
      <c r="A579" s="9">
        <f>'(1)'!A579</f>
        <v>43125</v>
      </c>
      <c r="B579">
        <v>867.96</v>
      </c>
      <c r="C579">
        <v>869.97</v>
      </c>
      <c r="D579">
        <v>866.33</v>
      </c>
      <c r="E579">
        <v>868.29</v>
      </c>
      <c r="F579" s="12">
        <v>128770704</v>
      </c>
      <c r="G579" s="12">
        <v>81262.559999999998</v>
      </c>
    </row>
    <row r="580" spans="1:7">
      <c r="A580" s="9">
        <f>'(1)'!A580</f>
        <v>43126</v>
      </c>
      <c r="B580">
        <v>869.3</v>
      </c>
      <c r="C580">
        <v>873.21</v>
      </c>
      <c r="D580">
        <v>868.36</v>
      </c>
      <c r="E580">
        <v>871.05</v>
      </c>
      <c r="F580" s="12">
        <v>135805696</v>
      </c>
      <c r="G580" s="12">
        <v>81417.119999999995</v>
      </c>
    </row>
    <row r="581" spans="1:7">
      <c r="A581" s="9">
        <f>'(1)'!A581</f>
        <v>43129</v>
      </c>
      <c r="B581">
        <v>870.79</v>
      </c>
      <c r="C581">
        <v>873.36</v>
      </c>
      <c r="D581">
        <v>868.72</v>
      </c>
      <c r="E581">
        <v>869.94</v>
      </c>
      <c r="F581" s="12">
        <v>124263400</v>
      </c>
      <c r="G581" s="12">
        <v>81965.149999999994</v>
      </c>
    </row>
    <row r="582" spans="1:7">
      <c r="A582" s="9">
        <f>'(1)'!A582</f>
        <v>43130</v>
      </c>
      <c r="B582">
        <v>867.3</v>
      </c>
      <c r="C582">
        <v>867.73</v>
      </c>
      <c r="D582">
        <v>863.66</v>
      </c>
      <c r="E582">
        <v>865.08</v>
      </c>
      <c r="F582" s="12">
        <v>168636896</v>
      </c>
      <c r="G582" s="12">
        <v>81747.289999999994</v>
      </c>
    </row>
    <row r="583" spans="1:7">
      <c r="A583" s="9">
        <f>'(1)'!A583</f>
        <v>43131</v>
      </c>
      <c r="B583">
        <v>862.37</v>
      </c>
      <c r="C583">
        <v>865.67</v>
      </c>
      <c r="D583">
        <v>859.82</v>
      </c>
      <c r="E583">
        <v>865.67</v>
      </c>
      <c r="F583" s="12">
        <v>180786400</v>
      </c>
      <c r="G583" s="12">
        <v>81747.14</v>
      </c>
    </row>
    <row r="584" spans="1:7">
      <c r="A584" s="9">
        <f>'(1)'!A584</f>
        <v>43132</v>
      </c>
      <c r="B584">
        <v>861.94</v>
      </c>
      <c r="C584">
        <v>865.52</v>
      </c>
      <c r="D584">
        <v>854.41</v>
      </c>
      <c r="E584">
        <v>856.76</v>
      </c>
      <c r="F584" s="12">
        <v>187873504</v>
      </c>
      <c r="G584" s="12">
        <v>82510.66</v>
      </c>
    </row>
    <row r="585" spans="1:7">
      <c r="A585" s="9">
        <f>'(1)'!A585</f>
        <v>43133</v>
      </c>
      <c r="B585">
        <v>855.62</v>
      </c>
      <c r="C585">
        <v>855.93</v>
      </c>
      <c r="D585">
        <v>839.89</v>
      </c>
      <c r="E585">
        <v>843.45</v>
      </c>
      <c r="F585" s="12">
        <v>217832848</v>
      </c>
      <c r="G585" s="12">
        <v>82641.05</v>
      </c>
    </row>
    <row r="586" spans="1:7">
      <c r="A586" s="9">
        <f>'(1)'!A586</f>
        <v>43136</v>
      </c>
      <c r="B586">
        <v>834.88</v>
      </c>
      <c r="C586">
        <v>834.88</v>
      </c>
      <c r="D586">
        <v>820.45</v>
      </c>
      <c r="E586">
        <v>827.19</v>
      </c>
      <c r="F586" s="12">
        <v>269377408</v>
      </c>
      <c r="G586" s="12">
        <v>83190.289999999994</v>
      </c>
    </row>
    <row r="587" spans="1:7">
      <c r="A587" s="9">
        <f>'(1)'!A587</f>
        <v>43137</v>
      </c>
      <c r="B587">
        <v>811.2</v>
      </c>
      <c r="C587">
        <v>814.02</v>
      </c>
      <c r="D587">
        <v>799.59</v>
      </c>
      <c r="E587">
        <v>813.46</v>
      </c>
      <c r="F587" s="12">
        <v>267935984</v>
      </c>
      <c r="G587" s="12">
        <v>83171.03</v>
      </c>
    </row>
    <row r="588" spans="1:7">
      <c r="A588" s="9">
        <f>'(1)'!A588</f>
        <v>43138</v>
      </c>
      <c r="B588">
        <v>818.33</v>
      </c>
      <c r="C588">
        <v>828.63</v>
      </c>
      <c r="D588">
        <v>818.33</v>
      </c>
      <c r="E588">
        <v>823.04</v>
      </c>
      <c r="F588" s="12">
        <v>204098592</v>
      </c>
      <c r="G588" s="12">
        <v>83229.41</v>
      </c>
    </row>
    <row r="589" spans="1:7">
      <c r="A589" s="9">
        <f>'(1)'!A589</f>
        <v>43139</v>
      </c>
      <c r="B589">
        <v>822.27</v>
      </c>
      <c r="C589">
        <v>825.47</v>
      </c>
      <c r="D589">
        <v>814.78</v>
      </c>
      <c r="E589">
        <v>816.72</v>
      </c>
      <c r="F589" s="12">
        <v>175422496</v>
      </c>
      <c r="G589" s="12">
        <v>83341.36</v>
      </c>
    </row>
    <row r="590" spans="1:7">
      <c r="A590" s="9">
        <f>'(1)'!A590</f>
        <v>43140</v>
      </c>
      <c r="B590">
        <v>804.01</v>
      </c>
      <c r="C590">
        <v>807.1</v>
      </c>
      <c r="D590">
        <v>801.97</v>
      </c>
      <c r="E590">
        <v>805.48</v>
      </c>
      <c r="F590" s="12">
        <v>165447808</v>
      </c>
      <c r="G590" s="12">
        <v>83384.78</v>
      </c>
    </row>
    <row r="591" spans="1:7">
      <c r="A591" s="9">
        <f>'(1)'!A591</f>
        <v>43143</v>
      </c>
      <c r="B591">
        <v>807.28</v>
      </c>
      <c r="C591">
        <v>810.88</v>
      </c>
      <c r="D591">
        <v>805.81</v>
      </c>
      <c r="E591">
        <v>805.88</v>
      </c>
      <c r="F591" s="12">
        <v>118687200</v>
      </c>
      <c r="G591" s="12">
        <v>83051.679999999993</v>
      </c>
    </row>
    <row r="592" spans="1:7">
      <c r="A592" s="9">
        <f>'(1)'!A592</f>
        <v>43144</v>
      </c>
      <c r="B592">
        <v>807.36</v>
      </c>
      <c r="C592">
        <v>809.48</v>
      </c>
      <c r="D592">
        <v>804.28</v>
      </c>
      <c r="E592">
        <v>807.19</v>
      </c>
      <c r="F592" s="12">
        <v>129778304</v>
      </c>
      <c r="G592" s="12">
        <v>83155.7</v>
      </c>
    </row>
    <row r="593" spans="1:7">
      <c r="A593" s="9">
        <f>'(1)'!A593</f>
        <v>43145</v>
      </c>
      <c r="B593">
        <v>809.73</v>
      </c>
      <c r="C593">
        <v>811.03</v>
      </c>
      <c r="D593">
        <v>805.08</v>
      </c>
      <c r="E593">
        <v>807.03</v>
      </c>
      <c r="F593" s="12">
        <v>141093792</v>
      </c>
      <c r="G593" s="12">
        <v>82418.94</v>
      </c>
    </row>
    <row r="594" spans="1:7">
      <c r="A594" s="9">
        <f>'(1)'!A594</f>
        <v>43146</v>
      </c>
      <c r="B594">
        <v>809.55</v>
      </c>
      <c r="C594">
        <v>810.53</v>
      </c>
      <c r="D594">
        <v>806.96</v>
      </c>
      <c r="E594">
        <v>808.63</v>
      </c>
      <c r="F594" s="12">
        <v>64899400</v>
      </c>
      <c r="G594" s="12">
        <v>82408.070000000007</v>
      </c>
    </row>
    <row r="595" spans="1:7">
      <c r="A595" s="9">
        <f>'(1)'!A595</f>
        <v>43147</v>
      </c>
      <c r="B595">
        <v>812.15</v>
      </c>
      <c r="C595">
        <v>821.49</v>
      </c>
      <c r="D595">
        <v>811.68</v>
      </c>
      <c r="E595">
        <v>820.25</v>
      </c>
      <c r="F595" s="12">
        <v>108008304</v>
      </c>
      <c r="G595" s="12">
        <v>82943.56</v>
      </c>
    </row>
    <row r="596" spans="1:7">
      <c r="A596" s="9">
        <f>'(1)'!A596</f>
        <v>43151</v>
      </c>
      <c r="B596">
        <v>821.39</v>
      </c>
      <c r="C596">
        <v>822.15</v>
      </c>
      <c r="D596">
        <v>813.37</v>
      </c>
      <c r="E596">
        <v>817.04</v>
      </c>
      <c r="F596" s="12">
        <v>107031800</v>
      </c>
      <c r="G596" s="12">
        <v>82802.87</v>
      </c>
    </row>
    <row r="597" spans="1:7">
      <c r="A597" s="9">
        <f>'(1)'!A597</f>
        <v>43152</v>
      </c>
      <c r="B597">
        <v>814.58</v>
      </c>
      <c r="C597">
        <v>818.43</v>
      </c>
      <c r="D597">
        <v>813.09</v>
      </c>
      <c r="E597">
        <v>814.51</v>
      </c>
      <c r="F597" s="12">
        <v>133771400</v>
      </c>
      <c r="G597" s="12">
        <v>83362.850000000006</v>
      </c>
    </row>
    <row r="598" spans="1:7">
      <c r="A598" s="9">
        <f>'(1)'!A598</f>
        <v>43153</v>
      </c>
      <c r="B598">
        <v>811.98</v>
      </c>
      <c r="C598">
        <v>811.98</v>
      </c>
      <c r="D598">
        <v>802.17</v>
      </c>
      <c r="E598">
        <v>802.17</v>
      </c>
      <c r="F598" s="12">
        <v>158474704</v>
      </c>
      <c r="G598" s="12">
        <v>83428.460000000006</v>
      </c>
    </row>
    <row r="599" spans="1:7">
      <c r="A599" s="9">
        <f>'(1)'!A599</f>
        <v>43154</v>
      </c>
      <c r="B599">
        <v>806</v>
      </c>
      <c r="C599">
        <v>809.73</v>
      </c>
      <c r="D599">
        <v>803.87</v>
      </c>
      <c r="E599">
        <v>805.93</v>
      </c>
      <c r="F599" s="12">
        <v>115975296</v>
      </c>
      <c r="G599" s="12">
        <v>82961.88</v>
      </c>
    </row>
    <row r="600" spans="1:7">
      <c r="A600" s="9">
        <f>'(1)'!A600</f>
        <v>43157</v>
      </c>
      <c r="B600">
        <v>808.29</v>
      </c>
      <c r="C600">
        <v>816.83</v>
      </c>
      <c r="D600">
        <v>807.23</v>
      </c>
      <c r="E600">
        <v>814.76</v>
      </c>
      <c r="F600" s="12">
        <v>123660600</v>
      </c>
      <c r="G600" s="12">
        <v>83065.06</v>
      </c>
    </row>
    <row r="601" spans="1:7">
      <c r="A601" s="9">
        <f>'(1)'!A601</f>
        <v>43158</v>
      </c>
      <c r="B601">
        <v>816.63</v>
      </c>
      <c r="C601">
        <v>819.71</v>
      </c>
      <c r="D601">
        <v>813.28</v>
      </c>
      <c r="E601">
        <v>817.32</v>
      </c>
      <c r="F601" s="12">
        <v>129228000</v>
      </c>
      <c r="G601" s="12">
        <v>82983.960000000006</v>
      </c>
    </row>
    <row r="602" spans="1:7">
      <c r="A602" s="9">
        <f>'(1)'!A602</f>
        <v>43159</v>
      </c>
      <c r="B602">
        <v>818.17</v>
      </c>
      <c r="C602">
        <v>818.17</v>
      </c>
      <c r="D602">
        <v>807.44</v>
      </c>
      <c r="E602">
        <v>816.4</v>
      </c>
      <c r="F602" s="12">
        <v>155721904</v>
      </c>
      <c r="G602" s="12">
        <v>83235.990000000005</v>
      </c>
    </row>
    <row r="603" spans="1:7">
      <c r="A603" s="9">
        <f>'(1)'!A603</f>
        <v>43160</v>
      </c>
      <c r="B603">
        <v>812.4</v>
      </c>
      <c r="C603">
        <v>812.78</v>
      </c>
      <c r="D603">
        <v>808.21</v>
      </c>
      <c r="E603">
        <v>810.9</v>
      </c>
      <c r="F603" s="12">
        <v>94862208</v>
      </c>
      <c r="G603" s="12">
        <v>83129.429999999993</v>
      </c>
    </row>
    <row r="604" spans="1:7">
      <c r="A604" s="9">
        <f>'(1)'!A604</f>
        <v>43161</v>
      </c>
      <c r="B604">
        <v>808.32</v>
      </c>
      <c r="C604">
        <v>812.63</v>
      </c>
      <c r="D604">
        <v>808.32</v>
      </c>
      <c r="E604">
        <v>811.22</v>
      </c>
      <c r="F604" s="12">
        <v>122534800</v>
      </c>
      <c r="G604" s="12">
        <v>82775.42</v>
      </c>
    </row>
    <row r="605" spans="1:7">
      <c r="A605" s="9">
        <f>'(1)'!A605</f>
        <v>43164</v>
      </c>
      <c r="B605">
        <v>813.15</v>
      </c>
      <c r="C605">
        <v>813.34</v>
      </c>
      <c r="D605">
        <v>804.98</v>
      </c>
      <c r="E605">
        <v>805.25</v>
      </c>
      <c r="F605" s="12">
        <v>132221880</v>
      </c>
      <c r="G605" s="12">
        <v>82856.3</v>
      </c>
    </row>
    <row r="606" spans="1:7">
      <c r="A606" s="9">
        <f>'(1)'!A606</f>
        <v>43165</v>
      </c>
      <c r="B606">
        <v>810.34</v>
      </c>
      <c r="C606">
        <v>811.4</v>
      </c>
      <c r="D606">
        <v>807.51</v>
      </c>
      <c r="E606">
        <v>808.5</v>
      </c>
      <c r="F606" s="12">
        <v>104032304</v>
      </c>
      <c r="G606" s="12">
        <v>82100.539999999994</v>
      </c>
    </row>
    <row r="607" spans="1:7">
      <c r="A607" s="9">
        <f>'(1)'!A607</f>
        <v>43166</v>
      </c>
      <c r="B607">
        <v>807.76</v>
      </c>
      <c r="C607">
        <v>809.63</v>
      </c>
      <c r="D607">
        <v>804.7</v>
      </c>
      <c r="E607">
        <v>806</v>
      </c>
      <c r="F607" s="12">
        <v>94060200</v>
      </c>
      <c r="G607" s="12">
        <v>80815.289999999994</v>
      </c>
    </row>
    <row r="608" spans="1:7">
      <c r="A608" s="9">
        <f>'(1)'!A608</f>
        <v>43167</v>
      </c>
      <c r="B608">
        <v>807.56</v>
      </c>
      <c r="C608">
        <v>813.92</v>
      </c>
      <c r="D608">
        <v>807.56</v>
      </c>
      <c r="E608">
        <v>812.54</v>
      </c>
      <c r="F608" s="12">
        <v>103659696</v>
      </c>
      <c r="G608" s="12">
        <v>79222.55</v>
      </c>
    </row>
    <row r="609" spans="1:7">
      <c r="A609" s="9">
        <f>'(1)'!A609</f>
        <v>43168</v>
      </c>
      <c r="B609">
        <v>813.55</v>
      </c>
      <c r="C609">
        <v>816.22</v>
      </c>
      <c r="D609">
        <v>812.93</v>
      </c>
      <c r="E609">
        <v>813.09</v>
      </c>
      <c r="F609" s="12">
        <v>95177504</v>
      </c>
      <c r="G609" s="12">
        <v>77961.960000000006</v>
      </c>
    </row>
    <row r="610" spans="1:7">
      <c r="A610" s="9">
        <f>'(1)'!A610</f>
        <v>43171</v>
      </c>
      <c r="B610">
        <v>816.07</v>
      </c>
      <c r="C610">
        <v>822.43</v>
      </c>
      <c r="D610">
        <v>814.78</v>
      </c>
      <c r="E610">
        <v>821.55</v>
      </c>
      <c r="F610" s="12">
        <v>107513000</v>
      </c>
      <c r="G610" s="12">
        <v>78897.34</v>
      </c>
    </row>
    <row r="611" spans="1:7">
      <c r="A611" s="9">
        <f>'(1)'!A611</f>
        <v>43172</v>
      </c>
      <c r="B611">
        <v>821.97</v>
      </c>
      <c r="C611">
        <v>825.64</v>
      </c>
      <c r="D611">
        <v>818.04</v>
      </c>
      <c r="E611">
        <v>824.13</v>
      </c>
      <c r="F611" s="12">
        <v>120787400</v>
      </c>
      <c r="G611" s="12">
        <v>78229.52</v>
      </c>
    </row>
    <row r="612" spans="1:7">
      <c r="A612" s="9">
        <f>'(1)'!A612</f>
        <v>43173</v>
      </c>
      <c r="B612">
        <v>822.45</v>
      </c>
      <c r="C612">
        <v>822.79</v>
      </c>
      <c r="D612">
        <v>818.11</v>
      </c>
      <c r="E612">
        <v>820.01</v>
      </c>
      <c r="F612" s="12">
        <v>100975000</v>
      </c>
      <c r="G612" s="12">
        <v>77222.66</v>
      </c>
    </row>
    <row r="613" spans="1:7">
      <c r="A613" s="9">
        <f>'(1)'!A613</f>
        <v>43174</v>
      </c>
      <c r="B613">
        <v>819.39</v>
      </c>
      <c r="C613">
        <v>822.92</v>
      </c>
      <c r="D613">
        <v>816.28</v>
      </c>
      <c r="E613">
        <v>821.3</v>
      </c>
      <c r="F613" s="12">
        <v>115484000</v>
      </c>
      <c r="G613" s="12">
        <v>77283.08</v>
      </c>
    </row>
    <row r="614" spans="1:7">
      <c r="A614" s="9">
        <f>'(1)'!A614</f>
        <v>43175</v>
      </c>
      <c r="B614">
        <v>821.76</v>
      </c>
      <c r="C614">
        <v>824.15</v>
      </c>
      <c r="D614">
        <v>819.68</v>
      </c>
      <c r="E614">
        <v>822.26</v>
      </c>
      <c r="F614" s="12">
        <v>138858896</v>
      </c>
      <c r="G614" s="12">
        <v>77382.09</v>
      </c>
    </row>
    <row r="615" spans="1:7">
      <c r="A615" s="9">
        <f>'(1)'!A615</f>
        <v>43178</v>
      </c>
      <c r="B615">
        <v>823.04</v>
      </c>
      <c r="C615">
        <v>825.18</v>
      </c>
      <c r="D615">
        <v>820.24</v>
      </c>
      <c r="E615">
        <v>823.21</v>
      </c>
      <c r="F615" s="12">
        <v>112256336</v>
      </c>
      <c r="G615" s="12">
        <v>77368.7</v>
      </c>
    </row>
    <row r="616" spans="1:7">
      <c r="A616" s="9">
        <f>'(1)'!A616</f>
        <v>43179</v>
      </c>
      <c r="B616">
        <v>821.54</v>
      </c>
      <c r="C616">
        <v>824.42</v>
      </c>
      <c r="D616">
        <v>818.4</v>
      </c>
      <c r="E616">
        <v>823.69</v>
      </c>
      <c r="F616" s="12">
        <v>95279696</v>
      </c>
      <c r="G616" s="12">
        <v>77491.23</v>
      </c>
    </row>
    <row r="617" spans="1:7">
      <c r="A617" s="9">
        <f>'(1)'!A617</f>
        <v>43180</v>
      </c>
      <c r="B617">
        <v>824.9</v>
      </c>
      <c r="C617">
        <v>826.28</v>
      </c>
      <c r="D617">
        <v>822.14</v>
      </c>
      <c r="E617">
        <v>824.66</v>
      </c>
      <c r="F617" s="12">
        <v>100543296</v>
      </c>
      <c r="G617" s="12">
        <v>77490.34</v>
      </c>
    </row>
    <row r="618" spans="1:7">
      <c r="A618" s="9">
        <f>'(1)'!A618</f>
        <v>43181</v>
      </c>
      <c r="B618">
        <v>825.42</v>
      </c>
      <c r="C618">
        <v>826.33</v>
      </c>
      <c r="D618">
        <v>821.47</v>
      </c>
      <c r="E618">
        <v>822.97</v>
      </c>
      <c r="F618" s="12">
        <v>96047904</v>
      </c>
      <c r="G618" s="12">
        <v>78601.3</v>
      </c>
    </row>
    <row r="619" spans="1:7">
      <c r="A619" s="9">
        <f>'(1)'!A619</f>
        <v>43182</v>
      </c>
      <c r="B619">
        <v>816.12</v>
      </c>
      <c r="C619">
        <v>816.62</v>
      </c>
      <c r="D619">
        <v>810.08</v>
      </c>
      <c r="E619">
        <v>812.96</v>
      </c>
      <c r="F619" s="12">
        <v>114630936</v>
      </c>
      <c r="G619" s="12">
        <v>78337.62</v>
      </c>
    </row>
    <row r="620" spans="1:7">
      <c r="A620" s="9">
        <f>'(1)'!A620</f>
        <v>43185</v>
      </c>
      <c r="B620">
        <v>810.65</v>
      </c>
      <c r="C620">
        <v>811.57</v>
      </c>
      <c r="D620">
        <v>806.77</v>
      </c>
      <c r="E620">
        <v>810.9</v>
      </c>
      <c r="F620" s="12">
        <v>110511000</v>
      </c>
      <c r="G620" s="12">
        <v>78107.41</v>
      </c>
    </row>
    <row r="621" spans="1:7">
      <c r="A621" s="9">
        <f>'(1)'!A621</f>
        <v>43186</v>
      </c>
      <c r="B621">
        <v>813.29</v>
      </c>
      <c r="C621">
        <v>818.16</v>
      </c>
      <c r="D621">
        <v>811.51</v>
      </c>
      <c r="E621">
        <v>818.16</v>
      </c>
      <c r="F621" s="12">
        <v>100252600</v>
      </c>
      <c r="G621" s="12">
        <v>76916.17</v>
      </c>
    </row>
    <row r="622" spans="1:7">
      <c r="A622" s="9">
        <f>'(1)'!A622</f>
        <v>43187</v>
      </c>
      <c r="B622">
        <v>816.17</v>
      </c>
      <c r="C622">
        <v>818.49</v>
      </c>
      <c r="D622">
        <v>811.24</v>
      </c>
      <c r="E622">
        <v>811.51</v>
      </c>
      <c r="F622" s="12">
        <v>125933944</v>
      </c>
      <c r="G622" s="12">
        <v>77253.47</v>
      </c>
    </row>
    <row r="623" spans="1:7">
      <c r="A623" s="9">
        <f>'(1)'!A623</f>
        <v>43188</v>
      </c>
      <c r="B623">
        <v>814.44</v>
      </c>
      <c r="C623">
        <v>821.22</v>
      </c>
      <c r="D623">
        <v>814.29</v>
      </c>
      <c r="E623">
        <v>818.49</v>
      </c>
      <c r="F623" s="12">
        <v>141674704</v>
      </c>
      <c r="G623" s="12">
        <v>78084.350000000006</v>
      </c>
    </row>
    <row r="624" spans="1:7">
      <c r="A624" s="9">
        <f>'(1)'!A624</f>
        <v>43192</v>
      </c>
      <c r="B624">
        <v>821.47</v>
      </c>
      <c r="C624">
        <v>821.82</v>
      </c>
      <c r="D624">
        <v>818.54</v>
      </c>
      <c r="E624">
        <v>819.65</v>
      </c>
      <c r="F624" s="12">
        <v>74715104</v>
      </c>
      <c r="G624" s="12">
        <v>78312.149999999994</v>
      </c>
    </row>
    <row r="625" spans="1:7">
      <c r="A625" s="9">
        <f>'(1)'!A625</f>
        <v>43193</v>
      </c>
      <c r="B625">
        <v>816.27</v>
      </c>
      <c r="C625">
        <v>818.21</v>
      </c>
      <c r="D625">
        <v>814.5</v>
      </c>
      <c r="E625">
        <v>817.44</v>
      </c>
      <c r="F625" s="12">
        <v>110425000</v>
      </c>
      <c r="G625" s="12">
        <v>78206.37</v>
      </c>
    </row>
    <row r="626" spans="1:7">
      <c r="A626" s="9">
        <f>'(1)'!A626</f>
        <v>43194</v>
      </c>
      <c r="B626">
        <v>820.99</v>
      </c>
      <c r="C626">
        <v>820.99</v>
      </c>
      <c r="D626">
        <v>810.81</v>
      </c>
      <c r="E626">
        <v>812.02</v>
      </c>
      <c r="F626" s="12">
        <v>126124800</v>
      </c>
      <c r="G626" s="12">
        <v>77760.86</v>
      </c>
    </row>
    <row r="627" spans="1:7">
      <c r="A627" s="9">
        <f>'(1)'!A627</f>
        <v>43195</v>
      </c>
      <c r="B627">
        <v>816.83</v>
      </c>
      <c r="C627">
        <v>818.33</v>
      </c>
      <c r="D627">
        <v>813.49</v>
      </c>
      <c r="E627">
        <v>816.11</v>
      </c>
      <c r="F627" s="12">
        <v>94742496</v>
      </c>
      <c r="G627" s="12">
        <v>77814.34</v>
      </c>
    </row>
    <row r="628" spans="1:7">
      <c r="A628" s="9">
        <f>'(1)'!A628</f>
        <v>43196</v>
      </c>
      <c r="B628">
        <v>816.36</v>
      </c>
      <c r="C628">
        <v>819.81</v>
      </c>
      <c r="D628">
        <v>814.86</v>
      </c>
      <c r="E628">
        <v>818.54</v>
      </c>
      <c r="F628" s="12">
        <v>102511296</v>
      </c>
      <c r="G628" s="12">
        <v>77225.89</v>
      </c>
    </row>
    <row r="629" spans="1:7">
      <c r="A629" s="9">
        <f>'(1)'!A629</f>
        <v>43199</v>
      </c>
      <c r="B629">
        <v>817.51</v>
      </c>
      <c r="C629">
        <v>821.4</v>
      </c>
      <c r="D629">
        <v>816.77</v>
      </c>
      <c r="E629">
        <v>819.67</v>
      </c>
      <c r="F629" s="12">
        <v>80419904</v>
      </c>
      <c r="G629" s="12">
        <v>77512.09</v>
      </c>
    </row>
    <row r="630" spans="1:7">
      <c r="A630" s="9">
        <f>'(1)'!A630</f>
        <v>43200</v>
      </c>
      <c r="B630">
        <v>819.39</v>
      </c>
      <c r="C630">
        <v>825.71</v>
      </c>
      <c r="D630">
        <v>816.84</v>
      </c>
      <c r="E630">
        <v>822.69</v>
      </c>
      <c r="F630" s="12">
        <v>107430496</v>
      </c>
      <c r="G630" s="12">
        <v>77279.7</v>
      </c>
    </row>
    <row r="631" spans="1:7">
      <c r="A631" s="9">
        <f>'(1)'!A631</f>
        <v>43201</v>
      </c>
      <c r="B631">
        <v>824.06</v>
      </c>
      <c r="C631">
        <v>828.58</v>
      </c>
      <c r="D631">
        <v>821.44</v>
      </c>
      <c r="E631">
        <v>825.63</v>
      </c>
      <c r="F631" s="12">
        <v>110908800</v>
      </c>
      <c r="G631" s="12">
        <v>77900.02</v>
      </c>
    </row>
    <row r="632" spans="1:7">
      <c r="A632" s="9">
        <f>'(1)'!A632</f>
        <v>43202</v>
      </c>
      <c r="B632">
        <v>825.48</v>
      </c>
      <c r="C632">
        <v>826.49</v>
      </c>
      <c r="D632">
        <v>822.11</v>
      </c>
      <c r="E632">
        <v>823.56</v>
      </c>
      <c r="F632" s="12">
        <v>116466896</v>
      </c>
      <c r="G632" s="12">
        <v>77940.33</v>
      </c>
    </row>
    <row r="633" spans="1:7">
      <c r="A633" s="9">
        <f>'(1)'!A633</f>
        <v>43203</v>
      </c>
      <c r="B633">
        <v>823.8</v>
      </c>
      <c r="C633">
        <v>827.07</v>
      </c>
      <c r="D633">
        <v>821.96</v>
      </c>
      <c r="E633">
        <v>822.27</v>
      </c>
      <c r="F633" s="12">
        <v>137588400</v>
      </c>
      <c r="G633" s="12">
        <v>78693.42</v>
      </c>
    </row>
    <row r="634" spans="1:7">
      <c r="A634" s="9">
        <f>'(1)'!A634</f>
        <v>43206</v>
      </c>
      <c r="B634">
        <v>824.14</v>
      </c>
      <c r="C634">
        <v>824.36</v>
      </c>
      <c r="D634">
        <v>818.73</v>
      </c>
      <c r="E634">
        <v>822.13</v>
      </c>
      <c r="F634" s="12">
        <v>93062096</v>
      </c>
      <c r="G634" s="12">
        <v>78988.17</v>
      </c>
    </row>
    <row r="635" spans="1:7">
      <c r="A635" s="9">
        <f>'(1)'!A635</f>
        <v>43207</v>
      </c>
      <c r="B635">
        <v>821.1</v>
      </c>
      <c r="C635">
        <v>821.82</v>
      </c>
      <c r="D635">
        <v>814.92</v>
      </c>
      <c r="E635">
        <v>815.2</v>
      </c>
      <c r="F635" s="12">
        <v>121591296</v>
      </c>
      <c r="G635" s="12">
        <v>78602.02</v>
      </c>
    </row>
    <row r="636" spans="1:7">
      <c r="A636" s="9">
        <f>'(1)'!A636</f>
        <v>43208</v>
      </c>
      <c r="B636">
        <v>817.53</v>
      </c>
      <c r="C636">
        <v>822.89</v>
      </c>
      <c r="D636">
        <v>817.53</v>
      </c>
      <c r="E636">
        <v>822.38</v>
      </c>
      <c r="F636" s="12">
        <v>117422896</v>
      </c>
      <c r="G636" s="12">
        <v>78741.63</v>
      </c>
    </row>
    <row r="637" spans="1:7">
      <c r="A637" s="9">
        <f>'(1)'!A637</f>
        <v>43209</v>
      </c>
      <c r="B637">
        <v>824.12</v>
      </c>
      <c r="C637">
        <v>829.1</v>
      </c>
      <c r="D637">
        <v>821.43</v>
      </c>
      <c r="E637">
        <v>829.1</v>
      </c>
      <c r="F637" s="12">
        <v>120260304</v>
      </c>
      <c r="G637" s="12">
        <v>78867.06</v>
      </c>
    </row>
    <row r="638" spans="1:7">
      <c r="A638" s="9">
        <f>'(1)'!A638</f>
        <v>43210</v>
      </c>
      <c r="B638">
        <v>825.63</v>
      </c>
      <c r="C638">
        <v>828.27</v>
      </c>
      <c r="D638">
        <v>821.35</v>
      </c>
      <c r="E638">
        <v>824.1</v>
      </c>
      <c r="F638" s="12">
        <v>94776096</v>
      </c>
      <c r="G638" s="12">
        <v>82391.360000000001</v>
      </c>
    </row>
    <row r="639" spans="1:7">
      <c r="A639" s="9">
        <f>'(1)'!A639</f>
        <v>43213</v>
      </c>
      <c r="B639">
        <v>823.98</v>
      </c>
      <c r="C639">
        <v>825.2</v>
      </c>
      <c r="D639">
        <v>820.08</v>
      </c>
      <c r="E639">
        <v>823.59</v>
      </c>
      <c r="F639" s="12">
        <v>113026704</v>
      </c>
      <c r="G639" s="12">
        <v>82520.56</v>
      </c>
    </row>
    <row r="640" spans="1:7">
      <c r="A640" s="9">
        <f>'(1)'!A640</f>
        <v>43214</v>
      </c>
      <c r="B640">
        <v>821.67</v>
      </c>
      <c r="C640">
        <v>821.67</v>
      </c>
      <c r="D640">
        <v>817.48</v>
      </c>
      <c r="E640">
        <v>818.36</v>
      </c>
      <c r="F640" s="12">
        <v>105417800</v>
      </c>
      <c r="G640" s="12">
        <v>82592.52</v>
      </c>
    </row>
    <row r="641" spans="1:7">
      <c r="A641" s="9">
        <f>'(1)'!A641</f>
        <v>43215</v>
      </c>
      <c r="B641">
        <v>816.91</v>
      </c>
      <c r="C641">
        <v>817.21</v>
      </c>
      <c r="D641">
        <v>814.02</v>
      </c>
      <c r="E641">
        <v>815.77</v>
      </c>
      <c r="F641" s="12">
        <v>109806200</v>
      </c>
      <c r="G641" s="12">
        <v>82434.759999999995</v>
      </c>
    </row>
    <row r="642" spans="1:7">
      <c r="A642" s="9">
        <f>'(1)'!A642</f>
        <v>43216</v>
      </c>
      <c r="B642">
        <v>815.33</v>
      </c>
      <c r="C642">
        <v>818.73</v>
      </c>
      <c r="D642">
        <v>813.85</v>
      </c>
      <c r="E642">
        <v>818.73</v>
      </c>
      <c r="F642" s="12">
        <v>130235504</v>
      </c>
      <c r="G642" s="12">
        <v>81445.3</v>
      </c>
    </row>
    <row r="643" spans="1:7">
      <c r="A643" s="9">
        <f>'(1)'!A643</f>
        <v>43217</v>
      </c>
      <c r="B643">
        <v>816.36</v>
      </c>
      <c r="C643">
        <v>821.91</v>
      </c>
      <c r="D643">
        <v>815.57</v>
      </c>
      <c r="E643">
        <v>821.91</v>
      </c>
      <c r="F643" s="12">
        <v>108625000</v>
      </c>
      <c r="G643" s="12">
        <v>81304.990000000005</v>
      </c>
    </row>
    <row r="644" spans="1:7">
      <c r="A644" s="9">
        <f>'(1)'!A644</f>
        <v>43220</v>
      </c>
      <c r="B644">
        <v>823.76</v>
      </c>
      <c r="C644">
        <v>827.58</v>
      </c>
      <c r="D644">
        <v>821.79</v>
      </c>
      <c r="E644">
        <v>827.26</v>
      </c>
      <c r="F644" s="12">
        <v>149179712</v>
      </c>
      <c r="G644" s="12">
        <v>81987.3</v>
      </c>
    </row>
    <row r="645" spans="1:7">
      <c r="A645" s="9">
        <f>'(1)'!A645</f>
        <v>43221</v>
      </c>
      <c r="B645">
        <v>825.25</v>
      </c>
      <c r="C645">
        <v>827.89</v>
      </c>
      <c r="D645">
        <v>823.1</v>
      </c>
      <c r="E645">
        <v>824.83</v>
      </c>
      <c r="F645" s="12">
        <v>152986592</v>
      </c>
      <c r="G645" s="12">
        <v>81485.55</v>
      </c>
    </row>
    <row r="646" spans="1:7">
      <c r="A646" s="9">
        <f>'(1)'!A646</f>
        <v>43222</v>
      </c>
      <c r="B646">
        <v>823.16</v>
      </c>
      <c r="C646">
        <v>823.16</v>
      </c>
      <c r="D646">
        <v>818.01</v>
      </c>
      <c r="E646">
        <v>818.81</v>
      </c>
      <c r="F646" s="12">
        <v>133736600</v>
      </c>
      <c r="G646" s="12">
        <v>82153.490000000005</v>
      </c>
    </row>
    <row r="647" spans="1:7">
      <c r="A647" s="9">
        <f>'(1)'!A647</f>
        <v>43223</v>
      </c>
      <c r="B647">
        <v>818.61</v>
      </c>
      <c r="C647">
        <v>818.95</v>
      </c>
      <c r="D647">
        <v>814.48</v>
      </c>
      <c r="E647">
        <v>817.98</v>
      </c>
      <c r="F647" s="12">
        <v>78440304</v>
      </c>
      <c r="G647" s="12">
        <v>82157.539999999994</v>
      </c>
    </row>
    <row r="648" spans="1:7">
      <c r="A648" s="9">
        <f>'(1)'!A648</f>
        <v>43224</v>
      </c>
      <c r="B648">
        <v>818.51</v>
      </c>
      <c r="C648">
        <v>818.89</v>
      </c>
      <c r="D648">
        <v>814.19</v>
      </c>
      <c r="E648">
        <v>815.55</v>
      </c>
      <c r="F648" s="12">
        <v>77383696</v>
      </c>
      <c r="G648" s="12">
        <v>80755.570000000007</v>
      </c>
    </row>
    <row r="649" spans="1:7">
      <c r="A649" s="9">
        <f>'(1)'!A649</f>
        <v>43227</v>
      </c>
      <c r="B649">
        <v>815.54</v>
      </c>
      <c r="C649">
        <v>815.54</v>
      </c>
      <c r="D649">
        <v>809.57</v>
      </c>
      <c r="E649">
        <v>811.3</v>
      </c>
      <c r="F649" s="12">
        <v>147775808</v>
      </c>
      <c r="G649" s="12">
        <v>80578.27</v>
      </c>
    </row>
    <row r="650" spans="1:7">
      <c r="A650" s="9">
        <f>'(1)'!A650</f>
        <v>43228</v>
      </c>
      <c r="B650">
        <v>812.99</v>
      </c>
      <c r="C650">
        <v>813.39</v>
      </c>
      <c r="D650">
        <v>807.47</v>
      </c>
      <c r="E650">
        <v>810.39</v>
      </c>
      <c r="F650" s="12">
        <v>145147600</v>
      </c>
      <c r="G650" s="12">
        <v>80022.45</v>
      </c>
    </row>
    <row r="651" spans="1:7">
      <c r="A651" s="9">
        <f>'(1)'!A651</f>
        <v>43229</v>
      </c>
      <c r="B651">
        <v>811.71</v>
      </c>
      <c r="C651">
        <v>813.86</v>
      </c>
      <c r="D651">
        <v>810</v>
      </c>
      <c r="E651">
        <v>811.1</v>
      </c>
      <c r="F651" s="12">
        <v>121314600</v>
      </c>
      <c r="G651" s="12">
        <v>80415.88</v>
      </c>
    </row>
    <row r="652" spans="1:7">
      <c r="A652" s="9">
        <f>'(1)'!A652</f>
        <v>43230</v>
      </c>
      <c r="B652">
        <v>812.9</v>
      </c>
      <c r="C652">
        <v>815.03</v>
      </c>
      <c r="D652">
        <v>810.46</v>
      </c>
      <c r="E652">
        <v>814.74</v>
      </c>
      <c r="F652" s="12">
        <v>118812096</v>
      </c>
      <c r="G652" s="12">
        <v>80606.320000000007</v>
      </c>
    </row>
    <row r="653" spans="1:7">
      <c r="A653" s="9">
        <f>'(1)'!A653</f>
        <v>43231</v>
      </c>
      <c r="B653">
        <v>815.46</v>
      </c>
      <c r="C653">
        <v>816.07</v>
      </c>
      <c r="D653">
        <v>813.02</v>
      </c>
      <c r="E653">
        <v>815.91</v>
      </c>
      <c r="F653" s="12">
        <v>94072304</v>
      </c>
      <c r="G653" s="12">
        <v>80739.38</v>
      </c>
    </row>
    <row r="654" spans="1:7">
      <c r="A654" s="9">
        <f>'(1)'!A654</f>
        <v>43234</v>
      </c>
      <c r="B654">
        <v>815.03</v>
      </c>
      <c r="C654">
        <v>815.03</v>
      </c>
      <c r="D654">
        <v>810.1</v>
      </c>
      <c r="E654">
        <v>812.13</v>
      </c>
      <c r="F654" s="12">
        <v>117024304</v>
      </c>
      <c r="G654" s="12">
        <v>81153.42</v>
      </c>
    </row>
    <row r="655" spans="1:7">
      <c r="A655" s="9">
        <f>'(1)'!A655</f>
        <v>43235</v>
      </c>
      <c r="B655">
        <v>807.31</v>
      </c>
      <c r="C655">
        <v>808.37</v>
      </c>
      <c r="D655">
        <v>802.23</v>
      </c>
      <c r="E655">
        <v>802.98</v>
      </c>
      <c r="F655" s="12">
        <v>141174096</v>
      </c>
      <c r="G655" s="12">
        <v>81452.52</v>
      </c>
    </row>
    <row r="656" spans="1:7">
      <c r="A656" s="9">
        <f>'(1)'!A656</f>
        <v>43236</v>
      </c>
      <c r="B656">
        <v>804.49</v>
      </c>
      <c r="C656">
        <v>805.96</v>
      </c>
      <c r="D656">
        <v>800.11</v>
      </c>
      <c r="E656">
        <v>802.82</v>
      </c>
      <c r="F656" s="12">
        <v>106816096</v>
      </c>
      <c r="G656" s="12">
        <v>81214.12</v>
      </c>
    </row>
    <row r="657" spans="1:7">
      <c r="A657" s="9">
        <f>'(1)'!A657</f>
        <v>43237</v>
      </c>
      <c r="B657">
        <v>802.46</v>
      </c>
      <c r="C657">
        <v>802.72</v>
      </c>
      <c r="D657">
        <v>798.78</v>
      </c>
      <c r="E657">
        <v>800.8</v>
      </c>
      <c r="F657" s="12">
        <v>119353296</v>
      </c>
      <c r="G657" s="12">
        <v>81080.2</v>
      </c>
    </row>
    <row r="658" spans="1:7">
      <c r="A658" s="9">
        <f>'(1)'!A658</f>
        <v>43238</v>
      </c>
      <c r="B658">
        <v>802.21</v>
      </c>
      <c r="C658">
        <v>803.95</v>
      </c>
      <c r="D658">
        <v>800.06</v>
      </c>
      <c r="E658">
        <v>801.86</v>
      </c>
      <c r="F658" s="12">
        <v>89370704</v>
      </c>
      <c r="G658" s="12">
        <v>81056</v>
      </c>
    </row>
    <row r="659" spans="1:7">
      <c r="A659" s="9">
        <f>'(1)'!A659</f>
        <v>43241</v>
      </c>
      <c r="B659">
        <v>803.42</v>
      </c>
      <c r="C659">
        <v>805.32</v>
      </c>
      <c r="D659">
        <v>801.34</v>
      </c>
      <c r="E659">
        <v>804.22</v>
      </c>
      <c r="F659" s="12">
        <v>90169504</v>
      </c>
      <c r="G659" s="12">
        <v>80422.259999999995</v>
      </c>
    </row>
    <row r="660" spans="1:7">
      <c r="A660" s="9">
        <f>'(1)'!A660</f>
        <v>43242</v>
      </c>
      <c r="B660">
        <v>802</v>
      </c>
      <c r="C660">
        <v>802</v>
      </c>
      <c r="D660">
        <v>795.14</v>
      </c>
      <c r="E660">
        <v>795.99</v>
      </c>
      <c r="F660" s="12">
        <v>107082192</v>
      </c>
      <c r="G660" s="12">
        <v>81082.55</v>
      </c>
    </row>
    <row r="661" spans="1:7">
      <c r="A661" s="9">
        <f>'(1)'!A661</f>
        <v>43243</v>
      </c>
      <c r="B661">
        <v>796.67</v>
      </c>
      <c r="C661">
        <v>800.4</v>
      </c>
      <c r="D661">
        <v>796.67</v>
      </c>
      <c r="E661">
        <v>799</v>
      </c>
      <c r="F661" s="12">
        <v>100037760</v>
      </c>
      <c r="G661" s="12">
        <v>81712.7</v>
      </c>
    </row>
    <row r="662" spans="1:7">
      <c r="A662" s="9">
        <f>'(1)'!A662</f>
        <v>43244</v>
      </c>
      <c r="B662">
        <v>801.15</v>
      </c>
      <c r="C662">
        <v>803.06</v>
      </c>
      <c r="D662">
        <v>799.93</v>
      </c>
      <c r="E662">
        <v>802.73</v>
      </c>
      <c r="F662" s="12">
        <v>101064896</v>
      </c>
      <c r="G662" s="12">
        <v>81216.39</v>
      </c>
    </row>
    <row r="663" spans="1:7">
      <c r="A663" s="9">
        <f>'(1)'!A663</f>
        <v>43245</v>
      </c>
      <c r="B663">
        <v>803.95</v>
      </c>
      <c r="C663">
        <v>803.96</v>
      </c>
      <c r="D663">
        <v>800.4</v>
      </c>
      <c r="E663">
        <v>803.69</v>
      </c>
      <c r="F663" s="12">
        <v>82997104</v>
      </c>
      <c r="G663" s="12">
        <v>81166.48</v>
      </c>
    </row>
    <row r="664" spans="1:7">
      <c r="A664" s="9">
        <f>'(1)'!A664</f>
        <v>43249</v>
      </c>
      <c r="B664">
        <v>801.94</v>
      </c>
      <c r="C664">
        <v>803.17</v>
      </c>
      <c r="D664">
        <v>797.34</v>
      </c>
      <c r="E664">
        <v>800.17</v>
      </c>
      <c r="F664" s="12">
        <v>140806208</v>
      </c>
      <c r="G664" s="12">
        <v>80668.009999999995</v>
      </c>
    </row>
    <row r="665" spans="1:7">
      <c r="A665" s="9">
        <f>'(1)'!A665</f>
        <v>43250</v>
      </c>
      <c r="B665">
        <v>801.76</v>
      </c>
      <c r="C665">
        <v>803.51</v>
      </c>
      <c r="D665">
        <v>799.62</v>
      </c>
      <c r="E665">
        <v>800.42</v>
      </c>
      <c r="F665" s="12">
        <v>194224000</v>
      </c>
      <c r="G665" s="12">
        <v>80424.05</v>
      </c>
    </row>
    <row r="666" spans="1:7">
      <c r="A666" s="9">
        <f>'(1)'!A666</f>
        <v>43251</v>
      </c>
      <c r="B666">
        <v>797.85</v>
      </c>
      <c r="C666">
        <v>800.16</v>
      </c>
      <c r="D666">
        <v>796</v>
      </c>
      <c r="E666">
        <v>797.74</v>
      </c>
      <c r="F666" s="12">
        <v>101929096</v>
      </c>
      <c r="G666" s="12">
        <v>80696.070000000007</v>
      </c>
    </row>
    <row r="667" spans="1:7">
      <c r="A667" s="9">
        <f>'(1)'!A667</f>
        <v>43252</v>
      </c>
      <c r="B667">
        <v>798.33</v>
      </c>
      <c r="C667">
        <v>801.73</v>
      </c>
      <c r="D667">
        <v>797.42</v>
      </c>
      <c r="E667">
        <v>801.73</v>
      </c>
      <c r="F667" s="12">
        <v>97634704</v>
      </c>
      <c r="G667" s="12">
        <v>81052.94</v>
      </c>
    </row>
    <row r="668" spans="1:7">
      <c r="A668" s="9">
        <f>'(1)'!A668</f>
        <v>43255</v>
      </c>
      <c r="B668">
        <v>802.94</v>
      </c>
      <c r="C668">
        <v>805.46</v>
      </c>
      <c r="D668">
        <v>801.79</v>
      </c>
      <c r="E668">
        <v>803.84</v>
      </c>
      <c r="F668" s="12">
        <v>121367000</v>
      </c>
      <c r="G668" s="12">
        <v>81563.69</v>
      </c>
    </row>
    <row r="669" spans="1:7">
      <c r="A669" s="9">
        <f>'(1)'!A669</f>
        <v>43256</v>
      </c>
      <c r="B669">
        <v>803.63</v>
      </c>
      <c r="C669">
        <v>805.95</v>
      </c>
      <c r="D669">
        <v>802.02</v>
      </c>
      <c r="E669">
        <v>805.03</v>
      </c>
      <c r="F669" s="12">
        <v>89489104</v>
      </c>
      <c r="G669" s="12">
        <v>81576.78</v>
      </c>
    </row>
    <row r="670" spans="1:7">
      <c r="A670" s="9">
        <f>'(1)'!A670</f>
        <v>43257</v>
      </c>
      <c r="B670">
        <v>804.99</v>
      </c>
      <c r="C670">
        <v>805.7</v>
      </c>
      <c r="D670">
        <v>801.47</v>
      </c>
      <c r="E670">
        <v>803.83</v>
      </c>
      <c r="F670" s="12">
        <v>83972000</v>
      </c>
      <c r="G670" s="12">
        <v>81320.45</v>
      </c>
    </row>
    <row r="671" spans="1:7">
      <c r="A671" s="9">
        <f>'(1)'!A671</f>
        <v>43258</v>
      </c>
      <c r="B671">
        <v>802.44</v>
      </c>
      <c r="C671">
        <v>803.77</v>
      </c>
      <c r="D671">
        <v>796.99</v>
      </c>
      <c r="E671">
        <v>797.84</v>
      </c>
      <c r="F671" s="12">
        <v>82700496</v>
      </c>
      <c r="G671" s="12">
        <v>80706.94</v>
      </c>
    </row>
    <row r="672" spans="1:7">
      <c r="A672" s="9">
        <f>'(1)'!A672</f>
        <v>43259</v>
      </c>
      <c r="B672">
        <v>798.34</v>
      </c>
      <c r="C672">
        <v>798.77</v>
      </c>
      <c r="D672">
        <v>795.33</v>
      </c>
      <c r="E672">
        <v>797.22</v>
      </c>
      <c r="F672" s="12">
        <v>113363504</v>
      </c>
      <c r="G672" s="12">
        <v>80637.16</v>
      </c>
    </row>
    <row r="673" spans="1:7">
      <c r="A673" s="9">
        <f>'(1)'!A673</f>
        <v>43262</v>
      </c>
      <c r="B673">
        <v>796.83</v>
      </c>
      <c r="C673">
        <v>798.95</v>
      </c>
      <c r="D673">
        <v>795.2</v>
      </c>
      <c r="E673">
        <v>796.02</v>
      </c>
      <c r="F673" s="12">
        <v>94721696</v>
      </c>
      <c r="G673" s="12">
        <v>80436.7</v>
      </c>
    </row>
    <row r="674" spans="1:7">
      <c r="A674" s="9">
        <f>'(1)'!A674</f>
        <v>43263</v>
      </c>
      <c r="B674">
        <v>795.73</v>
      </c>
      <c r="C674">
        <v>797.68</v>
      </c>
      <c r="D674">
        <v>792.61</v>
      </c>
      <c r="E674">
        <v>794.24</v>
      </c>
      <c r="F674" s="12">
        <v>113141400</v>
      </c>
      <c r="G674" s="12">
        <v>80373.23</v>
      </c>
    </row>
    <row r="675" spans="1:7">
      <c r="A675" s="9">
        <f>'(1)'!A675</f>
        <v>43264</v>
      </c>
      <c r="B675">
        <v>791.68</v>
      </c>
      <c r="C675">
        <v>791.75</v>
      </c>
      <c r="D675">
        <v>785.43</v>
      </c>
      <c r="E675">
        <v>785.43</v>
      </c>
      <c r="F675" s="12">
        <v>231720608</v>
      </c>
      <c r="G675" s="12">
        <v>80330.22</v>
      </c>
    </row>
    <row r="676" spans="1:7">
      <c r="A676" s="9">
        <f>'(1)'!A676</f>
        <v>43265</v>
      </c>
      <c r="B676">
        <v>782.35</v>
      </c>
      <c r="C676">
        <v>782.35</v>
      </c>
      <c r="D676">
        <v>777.45</v>
      </c>
      <c r="E676">
        <v>780</v>
      </c>
      <c r="F676" s="12">
        <v>145239296</v>
      </c>
      <c r="G676" s="12">
        <v>80398.89</v>
      </c>
    </row>
    <row r="677" spans="1:7">
      <c r="A677" s="9">
        <f>'(1)'!A677</f>
        <v>43266</v>
      </c>
      <c r="B677">
        <v>779.77</v>
      </c>
      <c r="C677">
        <v>781.4</v>
      </c>
      <c r="D677">
        <v>776.31</v>
      </c>
      <c r="E677">
        <v>777.18</v>
      </c>
      <c r="F677" s="12">
        <v>124399696</v>
      </c>
      <c r="G677" s="12">
        <v>80722.42</v>
      </c>
    </row>
    <row r="678" spans="1:7">
      <c r="A678" s="9">
        <f>'(1)'!A678</f>
        <v>43269</v>
      </c>
      <c r="B678">
        <v>776.59</v>
      </c>
      <c r="C678">
        <v>783.07</v>
      </c>
      <c r="D678">
        <v>775.17</v>
      </c>
      <c r="E678">
        <v>781.03</v>
      </c>
      <c r="F678" s="12">
        <v>95715400</v>
      </c>
      <c r="G678" s="12">
        <v>80879.679999999993</v>
      </c>
    </row>
    <row r="679" spans="1:7">
      <c r="A679" s="9">
        <f>'(1)'!A679</f>
        <v>43270</v>
      </c>
      <c r="B679">
        <v>780.29</v>
      </c>
      <c r="C679">
        <v>781.74</v>
      </c>
      <c r="D679">
        <v>775.26</v>
      </c>
      <c r="E679">
        <v>777.76</v>
      </c>
      <c r="F679" s="12">
        <v>75442144</v>
      </c>
      <c r="G679" s="12">
        <v>80517.47</v>
      </c>
    </row>
    <row r="680" spans="1:7">
      <c r="A680" s="9">
        <f>'(1)'!A680</f>
        <v>43271</v>
      </c>
      <c r="B680">
        <v>777.14</v>
      </c>
      <c r="C680">
        <v>779.44</v>
      </c>
      <c r="D680">
        <v>773.7</v>
      </c>
      <c r="E680">
        <v>778.67</v>
      </c>
      <c r="F680" s="12">
        <v>79819600</v>
      </c>
      <c r="G680" s="12">
        <v>79928.09</v>
      </c>
    </row>
    <row r="681" spans="1:7">
      <c r="A681" s="9">
        <f>'(1)'!A681</f>
        <v>43272</v>
      </c>
      <c r="B681">
        <v>778.19</v>
      </c>
      <c r="C681">
        <v>778.77</v>
      </c>
      <c r="D681">
        <v>773.04</v>
      </c>
      <c r="E681">
        <v>774.83</v>
      </c>
      <c r="F681" s="12">
        <v>81395904</v>
      </c>
      <c r="G681" s="12">
        <v>79922.720000000001</v>
      </c>
    </row>
    <row r="682" spans="1:7">
      <c r="A682" s="9">
        <f>'(1)'!A682</f>
        <v>43273</v>
      </c>
      <c r="B682">
        <v>774.57</v>
      </c>
      <c r="C682">
        <v>781.85</v>
      </c>
      <c r="D682">
        <v>774.14</v>
      </c>
      <c r="E682">
        <v>781.29</v>
      </c>
      <c r="F682" s="12">
        <v>110962896</v>
      </c>
      <c r="G682" s="12">
        <v>79724.160000000003</v>
      </c>
    </row>
    <row r="683" spans="1:7">
      <c r="A683" s="9">
        <f>'(1)'!A683</f>
        <v>43276</v>
      </c>
      <c r="B683">
        <v>781.48</v>
      </c>
      <c r="C683">
        <v>783.82</v>
      </c>
      <c r="D683">
        <v>779.07</v>
      </c>
      <c r="E683">
        <v>782.11</v>
      </c>
      <c r="F683" s="12">
        <v>88757984</v>
      </c>
      <c r="G683" s="12">
        <v>80201.210000000006</v>
      </c>
    </row>
    <row r="684" spans="1:7">
      <c r="A684" s="9">
        <f>'(1)'!A684</f>
        <v>43277</v>
      </c>
      <c r="B684">
        <v>781.75</v>
      </c>
      <c r="C684">
        <v>786.28</v>
      </c>
      <c r="D684">
        <v>781.28</v>
      </c>
      <c r="E684">
        <v>782.92</v>
      </c>
      <c r="F684" s="12">
        <v>91296960</v>
      </c>
      <c r="G684" s="12">
        <v>80445.59</v>
      </c>
    </row>
    <row r="685" spans="1:7">
      <c r="A685" s="9">
        <f>'(1)'!A685</f>
        <v>43278</v>
      </c>
      <c r="B685">
        <v>783.84</v>
      </c>
      <c r="C685">
        <v>788.79</v>
      </c>
      <c r="D685">
        <v>782.69</v>
      </c>
      <c r="E685">
        <v>786.1</v>
      </c>
      <c r="F685" s="12">
        <v>109029104</v>
      </c>
      <c r="G685" s="12">
        <v>79658.66</v>
      </c>
    </row>
    <row r="686" spans="1:7">
      <c r="A686" s="9">
        <f>'(1)'!A686</f>
        <v>43279</v>
      </c>
      <c r="B686">
        <v>786.13</v>
      </c>
      <c r="C686">
        <v>786.15</v>
      </c>
      <c r="D686">
        <v>778.74</v>
      </c>
      <c r="E686">
        <v>780.62</v>
      </c>
      <c r="F686" s="12">
        <v>90852200</v>
      </c>
      <c r="G686" s="12">
        <v>79922.8</v>
      </c>
    </row>
    <row r="687" spans="1:7">
      <c r="A687" s="9">
        <f>'(1)'!A687</f>
        <v>43280</v>
      </c>
      <c r="B687">
        <v>780.78</v>
      </c>
      <c r="C687">
        <v>785.07</v>
      </c>
      <c r="D687">
        <v>779.73</v>
      </c>
      <c r="E687">
        <v>783.95</v>
      </c>
      <c r="F687" s="12">
        <v>82815200</v>
      </c>
      <c r="G687" s="12">
        <v>80327.8</v>
      </c>
    </row>
    <row r="688" spans="1:7">
      <c r="A688" s="9">
        <f>'(1)'!A688</f>
        <v>43283</v>
      </c>
      <c r="B688">
        <v>783.4</v>
      </c>
      <c r="C688">
        <v>785.15</v>
      </c>
      <c r="D688">
        <v>781.58</v>
      </c>
      <c r="E688">
        <v>784.08</v>
      </c>
      <c r="F688" s="12">
        <v>80486400</v>
      </c>
      <c r="G688" s="12">
        <v>80674.42</v>
      </c>
    </row>
    <row r="689" spans="1:7">
      <c r="A689" s="9">
        <f>'(1)'!A689</f>
        <v>43284</v>
      </c>
      <c r="B689">
        <v>785.29</v>
      </c>
      <c r="C689">
        <v>787.22</v>
      </c>
      <c r="D689">
        <v>782.74</v>
      </c>
      <c r="E689">
        <v>787.22</v>
      </c>
      <c r="F689" s="12">
        <v>71125000</v>
      </c>
      <c r="G689" s="12">
        <v>80681.02</v>
      </c>
    </row>
    <row r="690" spans="1:7">
      <c r="A690" s="9">
        <f>'(1)'!A690</f>
        <v>43286</v>
      </c>
      <c r="B690">
        <v>785.19</v>
      </c>
      <c r="C690">
        <v>791.54</v>
      </c>
      <c r="D690">
        <v>782.4</v>
      </c>
      <c r="E690">
        <v>790.73</v>
      </c>
      <c r="F690" s="12">
        <v>138453408</v>
      </c>
      <c r="G690" s="12">
        <v>80330.509999999995</v>
      </c>
    </row>
    <row r="691" spans="1:7">
      <c r="A691" s="9">
        <f>'(1)'!A691</f>
        <v>43287</v>
      </c>
      <c r="B691">
        <v>791.84</v>
      </c>
      <c r="C691">
        <v>799.41</v>
      </c>
      <c r="D691">
        <v>791.64</v>
      </c>
      <c r="E691">
        <v>798.57</v>
      </c>
      <c r="F691" s="12">
        <v>130893696</v>
      </c>
      <c r="G691" s="12">
        <v>80319.490000000005</v>
      </c>
    </row>
    <row r="692" spans="1:7">
      <c r="A692" s="9">
        <f>'(1)'!A692</f>
        <v>43290</v>
      </c>
      <c r="B692">
        <v>797.87</v>
      </c>
      <c r="C692">
        <v>801.61</v>
      </c>
      <c r="D692">
        <v>795.41</v>
      </c>
      <c r="E692">
        <v>800.94</v>
      </c>
      <c r="G692" s="12">
        <v>80076.399999999994</v>
      </c>
    </row>
    <row r="693" spans="1:7">
      <c r="A693" s="9">
        <f>'(1)'!A693</f>
        <v>43291</v>
      </c>
      <c r="G693" s="12">
        <v>80511.520000000004</v>
      </c>
    </row>
    <row r="694" spans="1:7">
      <c r="A694" s="9"/>
      <c r="G694" s="12">
        <v>80928.13</v>
      </c>
    </row>
    <row r="695" spans="1:7">
      <c r="A695" s="9"/>
      <c r="G695" s="12">
        <v>81042.16</v>
      </c>
    </row>
    <row r="696" spans="1:7">
      <c r="A696" s="9"/>
      <c r="G696" s="12">
        <v>80936.23</v>
      </c>
    </row>
    <row r="697" spans="1:7">
      <c r="A697" s="9"/>
      <c r="G697" s="12">
        <v>80353.429999999993</v>
      </c>
    </row>
    <row r="698" spans="1:7">
      <c r="A698" s="9"/>
      <c r="G698" s="12">
        <v>80459.62</v>
      </c>
    </row>
    <row r="699" spans="1:7">
      <c r="A699" s="9"/>
      <c r="G699" s="12">
        <v>80390.19</v>
      </c>
    </row>
    <row r="700" spans="1:7">
      <c r="A700" s="9"/>
      <c r="G700" s="12">
        <v>80216.59</v>
      </c>
    </row>
    <row r="701" spans="1:7">
      <c r="A701" s="9"/>
      <c r="G701" s="12">
        <v>79342.64</v>
      </c>
    </row>
    <row r="702" spans="1:7">
      <c r="A702" s="9"/>
      <c r="G702" s="12">
        <v>79356.73</v>
      </c>
    </row>
    <row r="703" spans="1:7">
      <c r="A703" s="9"/>
      <c r="G703" s="12">
        <v>79627.429999999993</v>
      </c>
    </row>
    <row r="704" spans="1:7">
      <c r="A704" s="9"/>
      <c r="G704" s="12">
        <v>79361.919999999998</v>
      </c>
    </row>
    <row r="705" spans="1:7">
      <c r="A705" s="9"/>
      <c r="G705" s="12">
        <v>80008.289999999994</v>
      </c>
    </row>
    <row r="706" spans="1:7">
      <c r="A706" s="9"/>
      <c r="G706" s="12">
        <v>79700.36</v>
      </c>
    </row>
    <row r="707" spans="1:7">
      <c r="A707" s="9"/>
      <c r="G707" s="12">
        <v>79769.42</v>
      </c>
    </row>
    <row r="708" spans="1:7">
      <c r="A708" s="9"/>
      <c r="G708" s="12">
        <v>79369.320000000007</v>
      </c>
    </row>
    <row r="709" spans="1:7">
      <c r="A709" s="9"/>
      <c r="G709" s="12">
        <v>79994.91</v>
      </c>
    </row>
    <row r="710" spans="1:7">
      <c r="A710" s="9"/>
      <c r="G710" s="12">
        <v>80053.37</v>
      </c>
    </row>
    <row r="711" spans="1:7">
      <c r="A711" s="9"/>
      <c r="G711" s="12">
        <v>80135.25</v>
      </c>
    </row>
    <row r="712" spans="1:7">
      <c r="A712" s="9"/>
      <c r="G712" s="12">
        <v>80432.84</v>
      </c>
    </row>
    <row r="713" spans="1:7">
      <c r="A713" s="9"/>
      <c r="G713" s="12">
        <v>79896.98</v>
      </c>
    </row>
    <row r="714" spans="1:7">
      <c r="A714" s="9"/>
      <c r="G714" s="12">
        <v>80190.289999999994</v>
      </c>
    </row>
    <row r="715" spans="1:7">
      <c r="A715" s="9"/>
      <c r="G715" s="12">
        <v>80197.320000000007</v>
      </c>
    </row>
    <row r="716" spans="1:7">
      <c r="A716" s="9"/>
      <c r="G716" s="12">
        <v>80504.61</v>
      </c>
    </row>
    <row r="717" spans="1:7">
      <c r="A717" s="9"/>
      <c r="G717" s="12">
        <v>80845.16</v>
      </c>
    </row>
    <row r="718" spans="1:7">
      <c r="A718" s="9"/>
      <c r="G718" s="12">
        <v>81635.92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Name!B38</f>
        <v>TBDUZR3M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_xll.BDH($A$4,B$4,$B$1,$B$2,"Dates","H","Period","D","Direction","V","cols=1;rows=673")</f>
        <v>#NAME?</v>
      </c>
      <c r="C5" t="e">
        <f ca="1">_xll.BDH($A$4,C$4,$B$1,$B$2,"Dates","H","Period","D","Direction","V","cols=1;rows=673")</f>
        <v>#NAME?</v>
      </c>
      <c r="D5" t="e">
        <f ca="1">_xll.BDH($A$4,D$4,$B$1,$B$2,"Dates","H","Period","D","Direction","V","cols=1;rows=673")</f>
        <v>#NAME?</v>
      </c>
      <c r="E5" t="e">
        <f ca="1">_xll.BDH($A$4,E$4,$B$1,$B$2,"Dates","H","Period","D","Direction","V","cols=1;rows=673")</f>
        <v>#NAME?</v>
      </c>
      <c r="F5" s="12" t="e">
        <f ca="1">_xll.BDH($A$4,F$4,$B$1,$B$2,"Dates","H","Period","D","Direction","V","cols=1;rows=672")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1672.1</v>
      </c>
      <c r="C6">
        <v>1676.06</v>
      </c>
      <c r="D6">
        <v>1655.17</v>
      </c>
      <c r="E6">
        <v>1671.43</v>
      </c>
      <c r="F6" s="12">
        <v>162174</v>
      </c>
      <c r="G6" s="12">
        <v>10005587</v>
      </c>
    </row>
    <row r="7" spans="1:7">
      <c r="A7" s="9">
        <f>'(1)'!A7</f>
        <v>42293</v>
      </c>
      <c r="B7">
        <v>1674.9</v>
      </c>
      <c r="C7">
        <v>1705.78</v>
      </c>
      <c r="D7">
        <v>1674.9</v>
      </c>
      <c r="E7">
        <v>1698.73</v>
      </c>
      <c r="F7" s="12">
        <v>134334</v>
      </c>
      <c r="G7" s="12">
        <v>10169023</v>
      </c>
    </row>
    <row r="8" spans="1:7">
      <c r="A8" s="9">
        <f>'(1)'!A8</f>
        <v>42296</v>
      </c>
      <c r="B8">
        <v>1703.15</v>
      </c>
      <c r="C8">
        <v>1709.73</v>
      </c>
      <c r="D8">
        <v>1682.81</v>
      </c>
      <c r="E8">
        <v>1698.93</v>
      </c>
      <c r="F8" s="12">
        <v>146395</v>
      </c>
      <c r="G8" s="12">
        <v>10172757</v>
      </c>
    </row>
    <row r="9" spans="1:7">
      <c r="A9" s="9">
        <f>'(1)'!A9</f>
        <v>42297</v>
      </c>
      <c r="B9">
        <v>1705.85</v>
      </c>
      <c r="C9">
        <v>1710.49</v>
      </c>
      <c r="D9">
        <v>1695.34</v>
      </c>
      <c r="E9">
        <v>1696.09</v>
      </c>
      <c r="F9" s="12">
        <v>119610</v>
      </c>
      <c r="G9" s="12">
        <v>10155750</v>
      </c>
    </row>
    <row r="10" spans="1:7">
      <c r="A10" s="9">
        <f>'(1)'!A10</f>
        <v>42298</v>
      </c>
      <c r="B10">
        <v>1695.36</v>
      </c>
      <c r="C10">
        <v>1696.4</v>
      </c>
      <c r="D10">
        <v>1680.39</v>
      </c>
      <c r="E10">
        <v>1690.53</v>
      </c>
      <c r="F10" s="12">
        <v>124254</v>
      </c>
      <c r="G10" s="12">
        <v>10122488</v>
      </c>
    </row>
    <row r="11" spans="1:7">
      <c r="A11" s="9">
        <f>'(1)'!A11</f>
        <v>42299</v>
      </c>
      <c r="B11">
        <v>1691.55</v>
      </c>
      <c r="C11">
        <v>1702.3</v>
      </c>
      <c r="D11">
        <v>1681.28</v>
      </c>
      <c r="E11">
        <v>1687.13</v>
      </c>
      <c r="F11" s="12">
        <v>100230</v>
      </c>
      <c r="G11" s="12">
        <v>10102148</v>
      </c>
    </row>
    <row r="12" spans="1:7">
      <c r="A12" s="9">
        <f>'(1)'!A12</f>
        <v>42300</v>
      </c>
      <c r="B12">
        <v>1704.54</v>
      </c>
      <c r="C12">
        <v>1713.33</v>
      </c>
      <c r="D12">
        <v>1697.22</v>
      </c>
      <c r="E12">
        <v>1703.49</v>
      </c>
      <c r="F12" s="12">
        <v>128834</v>
      </c>
      <c r="G12" s="12">
        <v>10201402</v>
      </c>
    </row>
    <row r="13" spans="1:7">
      <c r="A13" s="9">
        <f>'(1)'!A13</f>
        <v>42303</v>
      </c>
      <c r="B13">
        <v>1718.6</v>
      </c>
      <c r="C13">
        <v>1718.78</v>
      </c>
      <c r="D13">
        <v>1695.86</v>
      </c>
      <c r="E13">
        <v>1695.86</v>
      </c>
      <c r="F13" s="12">
        <v>89683</v>
      </c>
      <c r="G13" s="12">
        <v>10155746</v>
      </c>
    </row>
    <row r="14" spans="1:7">
      <c r="A14" s="9">
        <f>'(1)'!A14</f>
        <v>42304</v>
      </c>
      <c r="B14">
        <v>1700.16</v>
      </c>
      <c r="C14">
        <v>1723.25</v>
      </c>
      <c r="D14">
        <v>1697.88</v>
      </c>
      <c r="E14">
        <v>1723.25</v>
      </c>
      <c r="F14" s="12">
        <v>118024</v>
      </c>
      <c r="G14" s="12">
        <v>10319742</v>
      </c>
    </row>
    <row r="15" spans="1:7">
      <c r="A15" s="9">
        <f>'(1)'!A15</f>
        <v>42305</v>
      </c>
      <c r="B15">
        <v>1718.59</v>
      </c>
      <c r="C15">
        <v>1730.7</v>
      </c>
      <c r="D15">
        <v>1714.73</v>
      </c>
      <c r="E15">
        <v>1725.22</v>
      </c>
      <c r="F15" s="12">
        <v>126999</v>
      </c>
      <c r="G15" s="12">
        <v>10331543</v>
      </c>
    </row>
    <row r="16" spans="1:7">
      <c r="A16" s="9">
        <f>'(1)'!A16</f>
        <v>42306</v>
      </c>
      <c r="B16">
        <v>1727.93</v>
      </c>
      <c r="C16">
        <v>1739.55</v>
      </c>
      <c r="D16">
        <v>1727.93</v>
      </c>
      <c r="E16">
        <v>1733.27</v>
      </c>
      <c r="F16" s="12">
        <v>126316</v>
      </c>
      <c r="G16" s="12">
        <v>10379746</v>
      </c>
    </row>
    <row r="17" spans="1:7">
      <c r="A17" s="9">
        <f>'(1)'!A17</f>
        <v>42307</v>
      </c>
      <c r="B17">
        <v>1726.42</v>
      </c>
      <c r="C17">
        <v>1734.97</v>
      </c>
      <c r="D17">
        <v>1712.23</v>
      </c>
      <c r="E17">
        <v>1729.68</v>
      </c>
      <c r="F17" s="12">
        <v>139781</v>
      </c>
      <c r="G17" s="12">
        <v>10358280</v>
      </c>
    </row>
    <row r="18" spans="1:7">
      <c r="A18" s="9">
        <f>'(1)'!A18</f>
        <v>42310</v>
      </c>
      <c r="B18">
        <v>1712.03</v>
      </c>
      <c r="C18">
        <v>1712.83</v>
      </c>
      <c r="D18">
        <v>1698.28</v>
      </c>
      <c r="E18">
        <v>1708.05</v>
      </c>
      <c r="F18" s="12">
        <v>112740</v>
      </c>
      <c r="G18" s="12">
        <v>10228759</v>
      </c>
    </row>
    <row r="19" spans="1:7">
      <c r="A19" s="9">
        <f>'(1)'!A19</f>
        <v>42311</v>
      </c>
      <c r="B19">
        <v>1707.3</v>
      </c>
      <c r="C19">
        <v>1707.36</v>
      </c>
      <c r="D19">
        <v>1690.31</v>
      </c>
      <c r="E19">
        <v>1707.36</v>
      </c>
      <c r="F19" s="12">
        <v>139837</v>
      </c>
      <c r="G19" s="12">
        <v>10228759</v>
      </c>
    </row>
    <row r="20" spans="1:7">
      <c r="A20" s="9">
        <f>'(1)'!A20</f>
        <v>42312</v>
      </c>
      <c r="B20">
        <v>1705.9</v>
      </c>
      <c r="C20">
        <v>1717.93</v>
      </c>
      <c r="D20">
        <v>1704.85</v>
      </c>
      <c r="E20">
        <v>1717.74</v>
      </c>
      <c r="F20" s="12">
        <v>114841</v>
      </c>
      <c r="G20" s="12">
        <v>10260324</v>
      </c>
    </row>
    <row r="21" spans="1:7">
      <c r="A21" s="9">
        <f>'(1)'!A21</f>
        <v>42313</v>
      </c>
      <c r="B21">
        <v>1714.28</v>
      </c>
      <c r="C21">
        <v>1716.75</v>
      </c>
      <c r="D21">
        <v>1705.32</v>
      </c>
      <c r="E21">
        <v>1715.92</v>
      </c>
      <c r="F21" s="12">
        <v>117215</v>
      </c>
      <c r="G21" s="12">
        <v>10322667</v>
      </c>
    </row>
    <row r="22" spans="1:7">
      <c r="A22" s="9">
        <f>'(1)'!A22</f>
        <v>42314</v>
      </c>
      <c r="B22">
        <v>1711.48</v>
      </c>
      <c r="C22">
        <v>1714.15</v>
      </c>
      <c r="D22">
        <v>1704.88</v>
      </c>
      <c r="E22">
        <v>1710.72</v>
      </c>
      <c r="F22" s="12">
        <v>101341</v>
      </c>
      <c r="G22" s="12">
        <v>10311764</v>
      </c>
    </row>
    <row r="23" spans="1:7">
      <c r="A23" s="9">
        <f>'(1)'!A23</f>
        <v>42317</v>
      </c>
      <c r="B23">
        <v>1703.62</v>
      </c>
      <c r="C23">
        <v>1711.64</v>
      </c>
      <c r="D23">
        <v>1692.52</v>
      </c>
      <c r="E23">
        <v>1711.64</v>
      </c>
      <c r="F23" s="12">
        <v>148767</v>
      </c>
      <c r="G23" s="12">
        <v>10280499</v>
      </c>
    </row>
    <row r="24" spans="1:7">
      <c r="A24" s="9">
        <f>'(1)'!A24</f>
        <v>42318</v>
      </c>
      <c r="B24">
        <v>1707.84</v>
      </c>
      <c r="C24">
        <v>1716.74</v>
      </c>
      <c r="D24">
        <v>1706.9</v>
      </c>
      <c r="E24">
        <v>1716.63</v>
      </c>
      <c r="F24" s="12">
        <v>121879</v>
      </c>
      <c r="G24" s="12">
        <v>10286025</v>
      </c>
    </row>
    <row r="25" spans="1:7">
      <c r="A25" s="9">
        <f>'(1)'!A25</f>
        <v>42319</v>
      </c>
      <c r="B25">
        <v>1714.37</v>
      </c>
      <c r="C25">
        <v>1721.48</v>
      </c>
      <c r="D25">
        <v>1713.94</v>
      </c>
      <c r="E25">
        <v>1715.24</v>
      </c>
      <c r="F25" s="12">
        <v>117339</v>
      </c>
      <c r="G25" s="12">
        <v>10315998</v>
      </c>
    </row>
    <row r="26" spans="1:7">
      <c r="A26" s="9">
        <f>'(1)'!A26</f>
        <v>42320</v>
      </c>
      <c r="B26">
        <v>1708.08</v>
      </c>
      <c r="C26">
        <v>1721.36</v>
      </c>
      <c r="D26">
        <v>1707.02</v>
      </c>
      <c r="E26">
        <v>1721.36</v>
      </c>
      <c r="F26" s="12">
        <v>116817</v>
      </c>
      <c r="G26" s="12">
        <v>10307636</v>
      </c>
    </row>
    <row r="27" spans="1:7">
      <c r="A27" s="9">
        <f>'(1)'!A27</f>
        <v>42321</v>
      </c>
      <c r="B27">
        <v>1703.36</v>
      </c>
      <c r="C27">
        <v>1724.46</v>
      </c>
      <c r="D27">
        <v>1703.16</v>
      </c>
      <c r="E27">
        <v>1717.96</v>
      </c>
      <c r="F27" s="12">
        <v>112307</v>
      </c>
      <c r="G27" s="12">
        <v>10344436</v>
      </c>
    </row>
    <row r="28" spans="1:7">
      <c r="A28" s="9">
        <f>'(1)'!A28</f>
        <v>42324</v>
      </c>
      <c r="B28">
        <v>1723.69</v>
      </c>
      <c r="C28">
        <v>1745.57</v>
      </c>
      <c r="D28">
        <v>1723.63</v>
      </c>
      <c r="E28">
        <v>1732.17</v>
      </c>
      <c r="F28" s="12">
        <v>151010</v>
      </c>
      <c r="G28" s="12">
        <v>10323970</v>
      </c>
    </row>
    <row r="29" spans="1:7">
      <c r="A29" s="9">
        <f>'(1)'!A29</f>
        <v>42325</v>
      </c>
      <c r="B29">
        <v>1739.42</v>
      </c>
      <c r="C29">
        <v>1740.91</v>
      </c>
      <c r="D29">
        <v>1726.11</v>
      </c>
      <c r="E29">
        <v>1730</v>
      </c>
      <c r="F29" s="12">
        <v>107150</v>
      </c>
      <c r="G29" s="12">
        <v>10416554</v>
      </c>
    </row>
    <row r="30" spans="1:7">
      <c r="A30" s="9">
        <f>'(1)'!A30</f>
        <v>42326</v>
      </c>
      <c r="B30">
        <v>1733.5</v>
      </c>
      <c r="C30">
        <v>1739.69</v>
      </c>
      <c r="D30">
        <v>1732.29</v>
      </c>
      <c r="E30">
        <v>1733.21</v>
      </c>
      <c r="F30" s="12">
        <v>124747</v>
      </c>
      <c r="G30" s="12">
        <v>10405794</v>
      </c>
    </row>
    <row r="31" spans="1:7">
      <c r="A31" s="9">
        <f>'(1)'!A31</f>
        <v>42327</v>
      </c>
      <c r="B31">
        <v>1730.47</v>
      </c>
      <c r="C31">
        <v>1753.38</v>
      </c>
      <c r="D31">
        <v>1730.26</v>
      </c>
      <c r="E31">
        <v>1753.38</v>
      </c>
      <c r="F31" s="12">
        <v>135176</v>
      </c>
      <c r="G31" s="12">
        <v>10425145</v>
      </c>
    </row>
    <row r="32" spans="1:7">
      <c r="A32" s="9">
        <f>'(1)'!A32</f>
        <v>42328</v>
      </c>
      <c r="B32">
        <v>1753.11</v>
      </c>
      <c r="C32">
        <v>1753.42</v>
      </c>
      <c r="D32">
        <v>1742.97</v>
      </c>
      <c r="E32">
        <v>1746.53</v>
      </c>
      <c r="F32" s="12">
        <v>127511</v>
      </c>
      <c r="G32" s="12">
        <v>10546450</v>
      </c>
    </row>
    <row r="33" spans="1:7">
      <c r="A33" s="9">
        <f>'(1)'!A33</f>
        <v>42331</v>
      </c>
      <c r="B33">
        <v>1750.8</v>
      </c>
      <c r="C33">
        <v>1764.79</v>
      </c>
      <c r="D33">
        <v>1750.8</v>
      </c>
      <c r="E33">
        <v>1752.11</v>
      </c>
      <c r="F33" s="12">
        <v>182310</v>
      </c>
      <c r="G33" s="12">
        <v>10546450</v>
      </c>
    </row>
    <row r="34" spans="1:7">
      <c r="A34" s="9">
        <f>'(1)'!A34</f>
        <v>42332</v>
      </c>
      <c r="B34">
        <v>1757.43</v>
      </c>
      <c r="C34">
        <v>1760.64</v>
      </c>
      <c r="D34">
        <v>1750.51</v>
      </c>
      <c r="E34">
        <v>1758.49</v>
      </c>
      <c r="F34" s="12">
        <v>119503</v>
      </c>
      <c r="G34" s="12">
        <v>10505220</v>
      </c>
    </row>
    <row r="35" spans="1:7">
      <c r="A35" s="9">
        <f>'(1)'!A35</f>
        <v>42333</v>
      </c>
      <c r="B35">
        <v>1757.81</v>
      </c>
      <c r="C35">
        <v>1765.48</v>
      </c>
      <c r="D35">
        <v>1748.66</v>
      </c>
      <c r="E35">
        <v>1765.48</v>
      </c>
      <c r="F35" s="12">
        <v>106545</v>
      </c>
      <c r="G35" s="12">
        <v>10538774</v>
      </c>
    </row>
    <row r="36" spans="1:7">
      <c r="A36" s="9">
        <f>'(1)'!A36</f>
        <v>42335</v>
      </c>
      <c r="B36">
        <v>1757.1</v>
      </c>
      <c r="C36">
        <v>1767.54</v>
      </c>
      <c r="D36">
        <v>1752.65</v>
      </c>
      <c r="E36">
        <v>1752.65</v>
      </c>
      <c r="F36" s="12">
        <v>267129</v>
      </c>
      <c r="G36" s="12">
        <v>10578795</v>
      </c>
    </row>
    <row r="37" spans="1:7">
      <c r="A37" s="9">
        <f>'(1)'!A37</f>
        <v>42338</v>
      </c>
      <c r="B37">
        <v>1755.73</v>
      </c>
      <c r="C37">
        <v>1765.16</v>
      </c>
      <c r="D37">
        <v>1750.22</v>
      </c>
      <c r="E37">
        <v>1765.16</v>
      </c>
      <c r="F37" s="12">
        <v>125498</v>
      </c>
      <c r="G37" s="12">
        <v>10620849</v>
      </c>
    </row>
    <row r="38" spans="1:7">
      <c r="A38" s="9">
        <f>'(1)'!A38</f>
        <v>42339</v>
      </c>
      <c r="B38">
        <v>1766.94</v>
      </c>
      <c r="C38">
        <v>1778.55</v>
      </c>
      <c r="D38">
        <v>1738.27</v>
      </c>
      <c r="E38">
        <v>1738.27</v>
      </c>
      <c r="F38" s="12">
        <v>161862</v>
      </c>
      <c r="G38" s="12">
        <v>10543656</v>
      </c>
    </row>
    <row r="39" spans="1:7">
      <c r="A39" s="9">
        <f>'(1)'!A39</f>
        <v>42340</v>
      </c>
      <c r="B39">
        <v>1738.7</v>
      </c>
      <c r="C39">
        <v>1749.89</v>
      </c>
      <c r="D39">
        <v>1721.35</v>
      </c>
      <c r="E39">
        <v>1746</v>
      </c>
      <c r="F39" s="12">
        <v>125394</v>
      </c>
      <c r="G39" s="12">
        <v>10618937</v>
      </c>
    </row>
    <row r="40" spans="1:7">
      <c r="A40" s="9">
        <f>'(1)'!A40</f>
        <v>42341</v>
      </c>
      <c r="B40">
        <v>1730.95</v>
      </c>
      <c r="C40">
        <v>1740.03</v>
      </c>
      <c r="D40">
        <v>1730.34</v>
      </c>
      <c r="E40">
        <v>1740.03</v>
      </c>
      <c r="F40" s="12">
        <v>112887</v>
      </c>
      <c r="G40" s="12">
        <v>10457203</v>
      </c>
    </row>
    <row r="41" spans="1:7">
      <c r="A41" s="9">
        <f>'(1)'!A41</f>
        <v>42342</v>
      </c>
      <c r="B41">
        <v>1743.35</v>
      </c>
      <c r="C41">
        <v>1753.77</v>
      </c>
      <c r="D41">
        <v>1740.05</v>
      </c>
      <c r="E41">
        <v>1741.09</v>
      </c>
      <c r="F41" s="12">
        <v>115302</v>
      </c>
      <c r="G41" s="12">
        <v>10503743</v>
      </c>
    </row>
    <row r="42" spans="1:7">
      <c r="A42" s="9">
        <f>'(1)'!A42</f>
        <v>42345</v>
      </c>
      <c r="B42">
        <v>1734.39</v>
      </c>
      <c r="C42">
        <v>1748.94</v>
      </c>
      <c r="D42">
        <v>1734.39</v>
      </c>
      <c r="E42">
        <v>1745.13</v>
      </c>
      <c r="F42" s="12">
        <v>126739</v>
      </c>
      <c r="G42" s="12">
        <v>10467787</v>
      </c>
    </row>
    <row r="43" spans="1:7">
      <c r="A43" s="9">
        <f>'(1)'!A43</f>
        <v>42346</v>
      </c>
      <c r="B43">
        <v>1737.77</v>
      </c>
      <c r="C43">
        <v>1744.09</v>
      </c>
      <c r="D43">
        <v>1732.45</v>
      </c>
      <c r="E43">
        <v>1739.35</v>
      </c>
      <c r="F43" s="12">
        <v>135938</v>
      </c>
      <c r="G43" s="12">
        <v>10474174</v>
      </c>
    </row>
    <row r="44" spans="1:7">
      <c r="A44" s="9">
        <f>'(1)'!A44</f>
        <v>42347</v>
      </c>
      <c r="B44">
        <v>1726.02</v>
      </c>
      <c r="C44">
        <v>1731.51</v>
      </c>
      <c r="D44">
        <v>1720.56</v>
      </c>
      <c r="E44">
        <v>1727.6</v>
      </c>
      <c r="F44" s="12">
        <v>130045</v>
      </c>
      <c r="G44" s="12">
        <v>10498506</v>
      </c>
    </row>
    <row r="45" spans="1:7">
      <c r="A45" s="9">
        <f>'(1)'!A45</f>
        <v>42348</v>
      </c>
      <c r="B45">
        <v>1733.84</v>
      </c>
      <c r="C45">
        <v>1733.88</v>
      </c>
      <c r="D45">
        <v>1715.09</v>
      </c>
      <c r="E45">
        <v>1715.44</v>
      </c>
      <c r="F45" s="12">
        <v>123633</v>
      </c>
      <c r="G45" s="12">
        <v>10463710</v>
      </c>
    </row>
    <row r="46" spans="1:7">
      <c r="A46" s="9">
        <f>'(1)'!A46</f>
        <v>42349</v>
      </c>
      <c r="B46">
        <v>1703.49</v>
      </c>
      <c r="C46">
        <v>1719.9</v>
      </c>
      <c r="D46">
        <v>1699.39</v>
      </c>
      <c r="E46">
        <v>1718.77</v>
      </c>
      <c r="F46" s="12">
        <v>117441</v>
      </c>
      <c r="G46" s="12">
        <v>10393023</v>
      </c>
    </row>
    <row r="47" spans="1:7">
      <c r="A47" s="9">
        <f>'(1)'!A47</f>
        <v>42352</v>
      </c>
      <c r="B47">
        <v>1714.53</v>
      </c>
      <c r="C47">
        <v>1715.23</v>
      </c>
      <c r="D47">
        <v>1686.62</v>
      </c>
      <c r="E47">
        <v>1686.62</v>
      </c>
      <c r="F47" s="12">
        <v>149280</v>
      </c>
      <c r="G47" s="12">
        <v>10319840</v>
      </c>
    </row>
    <row r="48" spans="1:7">
      <c r="A48" s="9">
        <f>'(1)'!A48</f>
        <v>42353</v>
      </c>
      <c r="B48">
        <v>1701.41</v>
      </c>
      <c r="C48">
        <v>1714.04</v>
      </c>
      <c r="D48">
        <v>1699.05</v>
      </c>
      <c r="E48">
        <v>1713.62</v>
      </c>
      <c r="F48" s="12">
        <v>170213</v>
      </c>
      <c r="G48" s="12">
        <v>10339912</v>
      </c>
    </row>
    <row r="49" spans="1:7">
      <c r="A49" s="9">
        <f>'(1)'!A49</f>
        <v>42354</v>
      </c>
      <c r="B49">
        <v>1724.42</v>
      </c>
      <c r="C49">
        <v>1735.57</v>
      </c>
      <c r="D49">
        <v>1718.69</v>
      </c>
      <c r="E49">
        <v>1718.69</v>
      </c>
      <c r="F49" s="12">
        <v>167373</v>
      </c>
      <c r="G49" s="12">
        <v>10146476</v>
      </c>
    </row>
    <row r="50" spans="1:7">
      <c r="A50" s="9">
        <f>'(1)'!A50</f>
        <v>42355</v>
      </c>
      <c r="B50">
        <v>1723.04</v>
      </c>
      <c r="C50">
        <v>1749.7</v>
      </c>
      <c r="D50">
        <v>1709.78</v>
      </c>
      <c r="E50">
        <v>1745.13</v>
      </c>
      <c r="F50" s="12">
        <v>212413</v>
      </c>
      <c r="G50" s="12">
        <v>10335915</v>
      </c>
    </row>
    <row r="51" spans="1:7">
      <c r="A51" s="9">
        <f>'(1)'!A51</f>
        <v>42356</v>
      </c>
      <c r="B51">
        <v>1746.47</v>
      </c>
      <c r="C51">
        <v>1762.48</v>
      </c>
      <c r="D51">
        <v>1729.64</v>
      </c>
      <c r="E51">
        <v>1743.83</v>
      </c>
      <c r="F51" s="12">
        <v>156419</v>
      </c>
      <c r="G51" s="12">
        <v>10366498</v>
      </c>
    </row>
    <row r="52" spans="1:7">
      <c r="A52" s="9">
        <f>'(1)'!A52</f>
        <v>42359</v>
      </c>
      <c r="B52">
        <v>1749.39</v>
      </c>
      <c r="C52">
        <v>1751.58</v>
      </c>
      <c r="D52">
        <v>1742.61</v>
      </c>
      <c r="E52">
        <v>1748.9</v>
      </c>
      <c r="F52" s="12">
        <v>128029</v>
      </c>
      <c r="G52" s="12">
        <v>10526625</v>
      </c>
    </row>
    <row r="53" spans="1:7">
      <c r="A53" s="9">
        <f>'(1)'!A53</f>
        <v>42360</v>
      </c>
      <c r="B53">
        <v>1744.09</v>
      </c>
      <c r="C53">
        <v>1747.41</v>
      </c>
      <c r="D53">
        <v>1738.46</v>
      </c>
      <c r="E53">
        <v>1745.93</v>
      </c>
      <c r="F53" s="12">
        <v>120271</v>
      </c>
      <c r="G53" s="12">
        <v>10518776</v>
      </c>
    </row>
    <row r="54" spans="1:7">
      <c r="A54" s="9">
        <f>'(1)'!A54</f>
        <v>42361</v>
      </c>
      <c r="B54">
        <v>1742.72</v>
      </c>
      <c r="C54">
        <v>1747.02</v>
      </c>
      <c r="D54">
        <v>1739.49</v>
      </c>
      <c r="E54">
        <v>1747.02</v>
      </c>
      <c r="F54" s="12">
        <v>106747</v>
      </c>
      <c r="G54" s="12">
        <v>10549360</v>
      </c>
    </row>
    <row r="55" spans="1:7">
      <c r="A55" s="9">
        <f>'(1)'!A55</f>
        <v>42362</v>
      </c>
      <c r="B55">
        <v>1739.7</v>
      </c>
      <c r="C55">
        <v>1744.44</v>
      </c>
      <c r="D55">
        <v>1729.65</v>
      </c>
      <c r="E55">
        <v>1744.44</v>
      </c>
      <c r="F55" s="12">
        <v>88030</v>
      </c>
      <c r="G55" s="12">
        <v>10549360</v>
      </c>
    </row>
    <row r="56" spans="1:7">
      <c r="A56" s="9">
        <f>'(1)'!A56</f>
        <v>42366</v>
      </c>
      <c r="B56">
        <v>1741.28</v>
      </c>
      <c r="C56">
        <v>1747.39</v>
      </c>
      <c r="D56">
        <v>1740.18</v>
      </c>
      <c r="E56">
        <v>1745.98</v>
      </c>
      <c r="F56" s="12">
        <v>70344</v>
      </c>
      <c r="G56" s="12">
        <v>10531422</v>
      </c>
    </row>
    <row r="57" spans="1:7">
      <c r="A57" s="9">
        <f>'(1)'!A57</f>
        <v>42367</v>
      </c>
      <c r="B57">
        <v>1744.7</v>
      </c>
      <c r="C57">
        <v>1754.86</v>
      </c>
      <c r="D57">
        <v>1742.82</v>
      </c>
      <c r="E57">
        <v>1747.54</v>
      </c>
      <c r="F57" s="12">
        <v>100477</v>
      </c>
      <c r="G57" s="12">
        <v>10538046</v>
      </c>
    </row>
    <row r="58" spans="1:7">
      <c r="A58" s="9">
        <f>'(1)'!A58</f>
        <v>42368</v>
      </c>
      <c r="B58">
        <v>1740.24</v>
      </c>
      <c r="C58">
        <v>1740.39</v>
      </c>
      <c r="D58">
        <v>1711.96</v>
      </c>
      <c r="E58">
        <v>1728.29</v>
      </c>
      <c r="F58" s="12">
        <v>99995</v>
      </c>
      <c r="G58" s="12">
        <v>10522458</v>
      </c>
    </row>
    <row r="59" spans="1:7">
      <c r="A59" s="9">
        <f>'(1)'!A59</f>
        <v>42369</v>
      </c>
      <c r="B59">
        <v>1716.19</v>
      </c>
      <c r="C59">
        <v>1720.22</v>
      </c>
      <c r="D59">
        <v>1701.38</v>
      </c>
      <c r="E59">
        <v>1717.51</v>
      </c>
      <c r="F59" s="12">
        <v>148147</v>
      </c>
      <c r="G59" s="12">
        <v>10531758</v>
      </c>
    </row>
    <row r="60" spans="1:7">
      <c r="A60" s="9">
        <f>'(1)'!A60</f>
        <v>42373</v>
      </c>
      <c r="B60">
        <v>1721.34</v>
      </c>
      <c r="C60">
        <v>1735.24</v>
      </c>
      <c r="D60">
        <v>1708.16</v>
      </c>
      <c r="E60">
        <v>1714.52</v>
      </c>
      <c r="F60" s="12">
        <v>112115</v>
      </c>
      <c r="G60" s="12">
        <v>10560331</v>
      </c>
    </row>
    <row r="61" spans="1:7">
      <c r="A61" s="9">
        <f>'(1)'!A61</f>
        <v>42374</v>
      </c>
      <c r="B61">
        <v>1709.2</v>
      </c>
      <c r="C61">
        <v>1713.41</v>
      </c>
      <c r="D61">
        <v>1697.19</v>
      </c>
      <c r="E61">
        <v>1704.86</v>
      </c>
      <c r="F61" s="12">
        <v>118791</v>
      </c>
      <c r="G61" s="12">
        <v>10560331</v>
      </c>
    </row>
    <row r="62" spans="1:7">
      <c r="A62" s="9">
        <f>'(1)'!A62</f>
        <v>42375</v>
      </c>
      <c r="B62">
        <v>1688.23</v>
      </c>
      <c r="C62">
        <v>1700.18</v>
      </c>
      <c r="D62">
        <v>1675.91</v>
      </c>
      <c r="E62">
        <v>1682.84</v>
      </c>
      <c r="F62" s="12">
        <v>137675</v>
      </c>
      <c r="G62" s="12">
        <v>10560331</v>
      </c>
    </row>
    <row r="63" spans="1:7">
      <c r="A63" s="9">
        <f>'(1)'!A63</f>
        <v>42376</v>
      </c>
      <c r="B63">
        <v>1656.92</v>
      </c>
      <c r="C63">
        <v>1669.91</v>
      </c>
      <c r="D63">
        <v>1641.07</v>
      </c>
      <c r="E63">
        <v>1645.16</v>
      </c>
      <c r="F63" s="12">
        <v>178259</v>
      </c>
      <c r="G63" s="12">
        <v>10444027</v>
      </c>
    </row>
    <row r="64" spans="1:7">
      <c r="A64" s="9">
        <f>'(1)'!A64</f>
        <v>42377</v>
      </c>
      <c r="B64">
        <v>1654.22</v>
      </c>
      <c r="C64">
        <v>1678.69</v>
      </c>
      <c r="D64">
        <v>1654.13</v>
      </c>
      <c r="E64">
        <v>1675.54</v>
      </c>
      <c r="F64" s="12">
        <v>155420</v>
      </c>
      <c r="G64" s="12">
        <v>10378853</v>
      </c>
    </row>
    <row r="65" spans="1:7">
      <c r="A65" s="9">
        <f>'(1)'!A65</f>
        <v>42380</v>
      </c>
      <c r="B65">
        <v>1661.71</v>
      </c>
      <c r="C65">
        <v>1675.63</v>
      </c>
      <c r="D65">
        <v>1655.27</v>
      </c>
      <c r="E65">
        <v>1670.99</v>
      </c>
      <c r="F65" s="12">
        <v>156317</v>
      </c>
      <c r="G65" s="12">
        <v>10360785</v>
      </c>
    </row>
    <row r="66" spans="1:7">
      <c r="A66" s="9">
        <f>'(1)'!A66</f>
        <v>42381</v>
      </c>
      <c r="B66">
        <v>1680.33</v>
      </c>
      <c r="C66">
        <v>1685.38</v>
      </c>
      <c r="D66">
        <v>1658.28</v>
      </c>
      <c r="E66">
        <v>1663.48</v>
      </c>
      <c r="F66" s="12">
        <v>145430</v>
      </c>
      <c r="G66" s="12">
        <v>10302416</v>
      </c>
    </row>
    <row r="67" spans="1:7">
      <c r="A67" s="9">
        <f>'(1)'!A67</f>
        <v>42382</v>
      </c>
      <c r="B67">
        <v>1645.56</v>
      </c>
      <c r="C67">
        <v>1666.86</v>
      </c>
      <c r="D67">
        <v>1634.82</v>
      </c>
      <c r="E67">
        <v>1657.27</v>
      </c>
      <c r="F67" s="12">
        <v>132551</v>
      </c>
      <c r="G67" s="12">
        <v>10171145</v>
      </c>
    </row>
    <row r="68" spans="1:7">
      <c r="A68" s="9">
        <f>'(1)'!A68</f>
        <v>42383</v>
      </c>
      <c r="B68">
        <v>1658.31</v>
      </c>
      <c r="C68">
        <v>1659.07</v>
      </c>
      <c r="D68">
        <v>1637.2</v>
      </c>
      <c r="E68">
        <v>1655.42</v>
      </c>
      <c r="F68" s="12">
        <v>180164</v>
      </c>
      <c r="G68" s="12">
        <v>10171145</v>
      </c>
    </row>
    <row r="69" spans="1:7">
      <c r="A69" s="9">
        <f>'(1)'!A69</f>
        <v>42384</v>
      </c>
      <c r="B69">
        <v>1657.02</v>
      </c>
      <c r="C69">
        <v>1669.85</v>
      </c>
      <c r="D69">
        <v>1632.75</v>
      </c>
      <c r="E69">
        <v>1635.52</v>
      </c>
      <c r="F69" s="12">
        <v>193268</v>
      </c>
      <c r="G69" s="12">
        <v>9943432</v>
      </c>
    </row>
    <row r="70" spans="1:7">
      <c r="A70" s="9">
        <f>'(1)'!A70</f>
        <v>42388</v>
      </c>
      <c r="B70">
        <v>1628.25</v>
      </c>
      <c r="C70">
        <v>1638.2</v>
      </c>
      <c r="D70">
        <v>1607.31</v>
      </c>
      <c r="E70">
        <v>1620.89</v>
      </c>
      <c r="F70" s="12">
        <v>305216</v>
      </c>
      <c r="G70" s="12">
        <v>10127006</v>
      </c>
    </row>
    <row r="71" spans="1:7">
      <c r="A71" s="9">
        <f>'(1)'!A71</f>
        <v>42389</v>
      </c>
      <c r="B71">
        <v>1634.65</v>
      </c>
      <c r="C71">
        <v>1645.73</v>
      </c>
      <c r="D71">
        <v>1631.89</v>
      </c>
      <c r="E71">
        <v>1639.3</v>
      </c>
      <c r="F71" s="12">
        <v>184744</v>
      </c>
      <c r="G71" s="12">
        <v>10099524</v>
      </c>
    </row>
    <row r="72" spans="1:7">
      <c r="A72" s="9">
        <f>'(1)'!A72</f>
        <v>42390</v>
      </c>
      <c r="B72">
        <v>1643.6</v>
      </c>
      <c r="C72">
        <v>1674.13</v>
      </c>
      <c r="D72">
        <v>1634.47</v>
      </c>
      <c r="E72">
        <v>1667.22</v>
      </c>
      <c r="F72" s="12">
        <v>159439</v>
      </c>
      <c r="G72" s="12">
        <v>10054145</v>
      </c>
    </row>
    <row r="73" spans="1:7">
      <c r="A73" s="9">
        <f>'(1)'!A73</f>
        <v>42391</v>
      </c>
      <c r="B73">
        <v>1664.29</v>
      </c>
      <c r="C73">
        <v>1685.78</v>
      </c>
      <c r="D73">
        <v>1658.5</v>
      </c>
      <c r="E73">
        <v>1682.03</v>
      </c>
      <c r="F73" s="12">
        <v>140903</v>
      </c>
      <c r="G73" s="12">
        <v>10016607</v>
      </c>
    </row>
    <row r="74" spans="1:7">
      <c r="A74" s="9">
        <f>'(1)'!A74</f>
        <v>42394</v>
      </c>
      <c r="B74">
        <v>1691.56</v>
      </c>
      <c r="C74">
        <v>1710.7</v>
      </c>
      <c r="D74">
        <v>1691.56</v>
      </c>
      <c r="E74">
        <v>1710.7</v>
      </c>
      <c r="F74" s="12">
        <v>147911</v>
      </c>
      <c r="G74" s="12">
        <v>10005453</v>
      </c>
    </row>
    <row r="75" spans="1:7">
      <c r="A75" s="9">
        <f>'(1)'!A75</f>
        <v>42395</v>
      </c>
      <c r="B75">
        <v>1697.65</v>
      </c>
      <c r="C75">
        <v>1698.35</v>
      </c>
      <c r="D75">
        <v>1684.92</v>
      </c>
      <c r="E75">
        <v>1686.53</v>
      </c>
      <c r="F75" s="12">
        <v>142312</v>
      </c>
      <c r="G75" s="12">
        <v>9885173</v>
      </c>
    </row>
    <row r="76" spans="1:7">
      <c r="A76" s="9">
        <f>'(1)'!A76</f>
        <v>42396</v>
      </c>
      <c r="B76">
        <v>1693.25</v>
      </c>
      <c r="C76">
        <v>1781.79</v>
      </c>
      <c r="D76">
        <v>1681.11</v>
      </c>
      <c r="E76">
        <v>1781</v>
      </c>
      <c r="F76" s="12">
        <v>291933</v>
      </c>
      <c r="G76" s="12">
        <v>9810838</v>
      </c>
    </row>
    <row r="77" spans="1:7">
      <c r="A77" s="9">
        <f>'(1)'!A77</f>
        <v>42397</v>
      </c>
      <c r="B77">
        <v>1812.25</v>
      </c>
      <c r="C77">
        <v>1885.8</v>
      </c>
      <c r="D77">
        <v>1812.25</v>
      </c>
      <c r="E77">
        <v>1848.64</v>
      </c>
      <c r="F77" s="12">
        <v>476161</v>
      </c>
      <c r="G77" s="12">
        <v>9922269</v>
      </c>
    </row>
    <row r="78" spans="1:7">
      <c r="A78" s="9">
        <f>'(1)'!A78</f>
        <v>42398</v>
      </c>
      <c r="B78">
        <v>1835.39</v>
      </c>
      <c r="C78">
        <v>1835.55</v>
      </c>
      <c r="D78">
        <v>1806.79</v>
      </c>
      <c r="E78">
        <v>1817.34</v>
      </c>
      <c r="F78" s="12">
        <v>305726</v>
      </c>
      <c r="G78" s="12">
        <v>10091206</v>
      </c>
    </row>
    <row r="79" spans="1:7">
      <c r="A79" s="9">
        <f>'(1)'!A79</f>
        <v>42401</v>
      </c>
      <c r="B79">
        <v>1795.45</v>
      </c>
      <c r="C79">
        <v>1839.45</v>
      </c>
      <c r="D79">
        <v>1776.02</v>
      </c>
      <c r="E79">
        <v>1836.39</v>
      </c>
      <c r="F79" s="12">
        <v>293330</v>
      </c>
      <c r="G79" s="12">
        <v>10180879</v>
      </c>
    </row>
    <row r="80" spans="1:7">
      <c r="A80" s="9">
        <f>'(1)'!A80</f>
        <v>42402</v>
      </c>
      <c r="B80">
        <v>1830.18</v>
      </c>
      <c r="C80">
        <v>1857.64</v>
      </c>
      <c r="D80">
        <v>1817.28</v>
      </c>
      <c r="E80">
        <v>1830.92</v>
      </c>
      <c r="F80" s="12">
        <v>289254</v>
      </c>
      <c r="G80" s="12">
        <v>10354378</v>
      </c>
    </row>
    <row r="81" spans="1:7">
      <c r="A81" s="9">
        <f>'(1)'!A81</f>
        <v>42403</v>
      </c>
      <c r="B81">
        <v>1816.45</v>
      </c>
      <c r="C81">
        <v>1846.6</v>
      </c>
      <c r="D81">
        <v>1812.41</v>
      </c>
      <c r="E81">
        <v>1821.64</v>
      </c>
      <c r="F81" s="12">
        <v>286213</v>
      </c>
      <c r="G81" s="12">
        <v>10208086</v>
      </c>
    </row>
    <row r="82" spans="1:7">
      <c r="A82" s="9">
        <f>'(1)'!A82</f>
        <v>42404</v>
      </c>
      <c r="B82">
        <v>1803.46</v>
      </c>
      <c r="C82">
        <v>1841.19</v>
      </c>
      <c r="D82">
        <v>1803.46</v>
      </c>
      <c r="E82">
        <v>1821.27</v>
      </c>
      <c r="F82" s="12">
        <v>261343</v>
      </c>
      <c r="G82" s="12">
        <v>10779909</v>
      </c>
    </row>
    <row r="83" spans="1:7">
      <c r="A83" s="9">
        <f>'(1)'!A83</f>
        <v>42405</v>
      </c>
      <c r="B83">
        <v>1806.87</v>
      </c>
      <c r="C83">
        <v>1824.52</v>
      </c>
      <c r="D83">
        <v>1777.92</v>
      </c>
      <c r="E83">
        <v>1777.92</v>
      </c>
      <c r="F83" s="12">
        <v>305804</v>
      </c>
      <c r="G83" s="12">
        <v>11189317</v>
      </c>
    </row>
    <row r="84" spans="1:7">
      <c r="A84" s="9">
        <f>'(1)'!A84</f>
        <v>42408</v>
      </c>
      <c r="B84">
        <v>1779.47</v>
      </c>
      <c r="C84">
        <v>1782.82</v>
      </c>
      <c r="D84">
        <v>1707.75</v>
      </c>
      <c r="E84">
        <v>1739.86</v>
      </c>
      <c r="F84" s="12">
        <v>259275</v>
      </c>
      <c r="G84" s="12">
        <v>11034792</v>
      </c>
    </row>
    <row r="85" spans="1:7">
      <c r="A85" s="9">
        <f>'(1)'!A85</f>
        <v>42409</v>
      </c>
      <c r="B85">
        <v>1714.17</v>
      </c>
      <c r="C85">
        <v>1722.5</v>
      </c>
      <c r="D85">
        <v>1683.33</v>
      </c>
      <c r="E85">
        <v>1690.96</v>
      </c>
      <c r="F85" s="12">
        <v>298640</v>
      </c>
      <c r="G85" s="12">
        <v>11150472</v>
      </c>
    </row>
    <row r="86" spans="1:7">
      <c r="A86" s="9">
        <f>'(1)'!A86</f>
        <v>42410</v>
      </c>
      <c r="B86">
        <v>1724.1</v>
      </c>
      <c r="C86">
        <v>1803.65</v>
      </c>
      <c r="D86">
        <v>1723.91</v>
      </c>
      <c r="E86">
        <v>1781.48</v>
      </c>
      <c r="F86" s="12">
        <v>216866</v>
      </c>
      <c r="G86" s="12">
        <v>11117276</v>
      </c>
    </row>
    <row r="87" spans="1:7">
      <c r="A87" s="9">
        <f>'(1)'!A87</f>
        <v>42411</v>
      </c>
      <c r="B87">
        <v>1791.27</v>
      </c>
      <c r="C87">
        <v>1869.64</v>
      </c>
      <c r="D87">
        <v>1787.71</v>
      </c>
      <c r="E87">
        <v>1822.94</v>
      </c>
      <c r="F87" s="12">
        <v>305098</v>
      </c>
      <c r="G87" s="12">
        <v>11060946</v>
      </c>
    </row>
    <row r="88" spans="1:7">
      <c r="A88" s="9">
        <f>'(1)'!A88</f>
        <v>42412</v>
      </c>
      <c r="B88">
        <v>1825.35</v>
      </c>
      <c r="C88">
        <v>1835.86</v>
      </c>
      <c r="D88">
        <v>1788.1</v>
      </c>
      <c r="E88">
        <v>1804.29</v>
      </c>
      <c r="F88" s="12">
        <v>216784</v>
      </c>
      <c r="G88" s="12">
        <v>11058657</v>
      </c>
    </row>
    <row r="89" spans="1:7">
      <c r="A89" s="9">
        <f>'(1)'!A89</f>
        <v>42416</v>
      </c>
      <c r="B89">
        <v>1817.14</v>
      </c>
      <c r="C89">
        <v>1826.2</v>
      </c>
      <c r="D89">
        <v>1779.57</v>
      </c>
      <c r="E89">
        <v>1786.78</v>
      </c>
      <c r="F89" s="12">
        <v>211855</v>
      </c>
      <c r="G89" s="12">
        <v>10823441</v>
      </c>
    </row>
    <row r="90" spans="1:7">
      <c r="A90" s="9">
        <f>'(1)'!A90</f>
        <v>42417</v>
      </c>
      <c r="B90">
        <v>1791.38</v>
      </c>
      <c r="C90">
        <v>1838.91</v>
      </c>
      <c r="D90">
        <v>1784.62</v>
      </c>
      <c r="E90">
        <v>1838.53</v>
      </c>
      <c r="F90" s="12">
        <v>215773</v>
      </c>
      <c r="G90" s="12">
        <v>10591732</v>
      </c>
    </row>
    <row r="91" spans="1:7">
      <c r="A91" s="9">
        <f>'(1)'!A91</f>
        <v>42418</v>
      </c>
      <c r="B91">
        <v>1826.75</v>
      </c>
      <c r="C91">
        <v>1861.65</v>
      </c>
      <c r="D91">
        <v>1825.95</v>
      </c>
      <c r="E91">
        <v>1838.3</v>
      </c>
      <c r="F91" s="12">
        <v>209845</v>
      </c>
      <c r="G91" s="12">
        <v>10591732</v>
      </c>
    </row>
    <row r="92" spans="1:7">
      <c r="A92" s="9">
        <f>'(1)'!A92</f>
        <v>42419</v>
      </c>
      <c r="B92">
        <v>1841.48</v>
      </c>
      <c r="C92">
        <v>1843.66</v>
      </c>
      <c r="D92">
        <v>1819.43</v>
      </c>
      <c r="E92">
        <v>1828.24</v>
      </c>
      <c r="F92" s="12">
        <v>155066</v>
      </c>
      <c r="G92" s="12">
        <v>10294098</v>
      </c>
    </row>
    <row r="93" spans="1:7">
      <c r="A93" s="9">
        <f>'(1)'!A93</f>
        <v>42422</v>
      </c>
      <c r="B93">
        <v>1827.07</v>
      </c>
      <c r="C93">
        <v>1872.06</v>
      </c>
      <c r="D93">
        <v>1826.07</v>
      </c>
      <c r="E93">
        <v>1865.63</v>
      </c>
      <c r="F93" s="12">
        <v>232585</v>
      </c>
      <c r="G93" s="12">
        <v>10845109</v>
      </c>
    </row>
    <row r="94" spans="1:7">
      <c r="A94" s="9">
        <f>'(1)'!A94</f>
        <v>42423</v>
      </c>
      <c r="B94">
        <v>1857.53</v>
      </c>
      <c r="C94">
        <v>1893.14</v>
      </c>
      <c r="D94">
        <v>1857.38</v>
      </c>
      <c r="E94">
        <v>1882.83</v>
      </c>
      <c r="F94" s="12">
        <v>269618</v>
      </c>
      <c r="G94" s="12">
        <v>11097543</v>
      </c>
    </row>
    <row r="95" spans="1:7">
      <c r="A95" s="9">
        <f>'(1)'!A95</f>
        <v>42424</v>
      </c>
      <c r="B95">
        <v>1880.12</v>
      </c>
      <c r="C95">
        <v>1905.27</v>
      </c>
      <c r="D95">
        <v>1868.2</v>
      </c>
      <c r="E95">
        <v>1886.58</v>
      </c>
      <c r="F95" s="12">
        <v>246234</v>
      </c>
      <c r="G95" s="12">
        <v>10983993</v>
      </c>
    </row>
    <row r="96" spans="1:7">
      <c r="A96" s="9">
        <f>'(1)'!A96</f>
        <v>42425</v>
      </c>
      <c r="B96">
        <v>1889.59</v>
      </c>
      <c r="C96">
        <v>1896.38</v>
      </c>
      <c r="D96">
        <v>1873.29</v>
      </c>
      <c r="E96">
        <v>1873.29</v>
      </c>
      <c r="F96" s="12">
        <v>223212</v>
      </c>
      <c r="G96" s="12">
        <v>10877411</v>
      </c>
    </row>
    <row r="97" spans="1:7">
      <c r="A97" s="9">
        <f>'(1)'!A97</f>
        <v>42426</v>
      </c>
      <c r="B97">
        <v>1863.81</v>
      </c>
      <c r="C97">
        <v>1881.95</v>
      </c>
      <c r="D97">
        <v>1854.61</v>
      </c>
      <c r="E97">
        <v>1877.33</v>
      </c>
      <c r="F97" s="12">
        <v>195625</v>
      </c>
      <c r="G97" s="12">
        <v>11193151</v>
      </c>
    </row>
    <row r="98" spans="1:7">
      <c r="A98" s="9">
        <f>'(1)'!A98</f>
        <v>42429</v>
      </c>
      <c r="B98">
        <v>1891.79</v>
      </c>
      <c r="C98">
        <v>1898.66</v>
      </c>
      <c r="D98">
        <v>1886.29</v>
      </c>
      <c r="E98">
        <v>1891.24</v>
      </c>
      <c r="F98" s="12">
        <v>204424</v>
      </c>
      <c r="G98" s="12">
        <v>11191726</v>
      </c>
    </row>
    <row r="99" spans="1:7">
      <c r="A99" s="9">
        <f>'(1)'!A99</f>
        <v>42430</v>
      </c>
      <c r="B99">
        <v>1892.85</v>
      </c>
      <c r="C99">
        <v>1903.5</v>
      </c>
      <c r="D99">
        <v>1859.27</v>
      </c>
      <c r="E99">
        <v>1869.95</v>
      </c>
      <c r="F99" s="12">
        <v>192744</v>
      </c>
      <c r="G99" s="12">
        <v>11130508</v>
      </c>
    </row>
    <row r="100" spans="1:7">
      <c r="A100" s="9">
        <f>'(1)'!A100</f>
        <v>42431</v>
      </c>
      <c r="B100">
        <v>1854.23</v>
      </c>
      <c r="C100">
        <v>1872.95</v>
      </c>
      <c r="D100">
        <v>1838.74</v>
      </c>
      <c r="E100">
        <v>1872.95</v>
      </c>
      <c r="F100" s="12">
        <v>239339</v>
      </c>
      <c r="G100" s="12">
        <v>11358102</v>
      </c>
    </row>
    <row r="101" spans="1:7">
      <c r="A101" s="9">
        <f>'(1)'!A101</f>
        <v>42432</v>
      </c>
      <c r="B101">
        <v>1856.75</v>
      </c>
      <c r="C101">
        <v>1870.49</v>
      </c>
      <c r="D101">
        <v>1844.55</v>
      </c>
      <c r="E101">
        <v>1870.49</v>
      </c>
      <c r="F101" s="12">
        <v>198211</v>
      </c>
      <c r="G101" s="12">
        <v>11462828</v>
      </c>
    </row>
    <row r="102" spans="1:7">
      <c r="A102" s="9">
        <f>'(1)'!A102</f>
        <v>42433</v>
      </c>
      <c r="B102">
        <v>1868.15</v>
      </c>
      <c r="C102">
        <v>1890.27</v>
      </c>
      <c r="D102">
        <v>1868.15</v>
      </c>
      <c r="E102">
        <v>1879.64</v>
      </c>
      <c r="F102" s="12">
        <v>189113</v>
      </c>
      <c r="G102" s="12">
        <v>11487164</v>
      </c>
    </row>
    <row r="103" spans="1:7">
      <c r="A103" s="9">
        <f>'(1)'!A103</f>
        <v>42436</v>
      </c>
      <c r="B103">
        <v>1877.74</v>
      </c>
      <c r="C103">
        <v>1885.16</v>
      </c>
      <c r="D103">
        <v>1864.78</v>
      </c>
      <c r="E103">
        <v>1875.15</v>
      </c>
      <c r="F103" s="12">
        <v>202961</v>
      </c>
      <c r="G103" s="12">
        <v>11407538</v>
      </c>
    </row>
    <row r="104" spans="1:7">
      <c r="A104" s="9">
        <f>'(1)'!A104</f>
        <v>42437</v>
      </c>
      <c r="B104">
        <v>1874.61</v>
      </c>
      <c r="C104">
        <v>1877.5</v>
      </c>
      <c r="D104">
        <v>1856.93</v>
      </c>
      <c r="E104">
        <v>1856.93</v>
      </c>
      <c r="F104" s="12">
        <v>171728</v>
      </c>
      <c r="G104" s="12">
        <v>11432631</v>
      </c>
    </row>
    <row r="105" spans="1:7">
      <c r="A105" s="9">
        <f>'(1)'!A105</f>
        <v>42438</v>
      </c>
      <c r="B105">
        <v>1849.24</v>
      </c>
      <c r="C105">
        <v>1886.41</v>
      </c>
      <c r="D105">
        <v>1846.17</v>
      </c>
      <c r="E105">
        <v>1886.29</v>
      </c>
      <c r="F105" s="12">
        <v>281773</v>
      </c>
      <c r="G105" s="12">
        <v>11517340</v>
      </c>
    </row>
    <row r="106" spans="1:7">
      <c r="A106" s="9">
        <f>'(1)'!A106</f>
        <v>42439</v>
      </c>
      <c r="B106">
        <v>1885.12</v>
      </c>
      <c r="C106">
        <v>1887.57</v>
      </c>
      <c r="D106">
        <v>1870.72</v>
      </c>
      <c r="E106">
        <v>1874.51</v>
      </c>
      <c r="F106" s="12">
        <v>189920</v>
      </c>
      <c r="G106" s="12">
        <v>11387660</v>
      </c>
    </row>
    <row r="107" spans="1:7">
      <c r="A107" s="9">
        <f>'(1)'!A107</f>
        <v>42440</v>
      </c>
      <c r="B107">
        <v>1883.32</v>
      </c>
      <c r="C107">
        <v>1890.18</v>
      </c>
      <c r="D107">
        <v>1868.73</v>
      </c>
      <c r="E107">
        <v>1879.89</v>
      </c>
      <c r="F107" s="12">
        <v>215492</v>
      </c>
      <c r="G107" s="12">
        <v>11405965</v>
      </c>
    </row>
    <row r="108" spans="1:7">
      <c r="A108" s="9">
        <f>'(1)'!A108</f>
        <v>42443</v>
      </c>
      <c r="B108">
        <v>1873.86</v>
      </c>
      <c r="C108">
        <v>1882.57</v>
      </c>
      <c r="D108">
        <v>1870.4</v>
      </c>
      <c r="E108">
        <v>1879.08</v>
      </c>
      <c r="F108" s="12">
        <v>172347</v>
      </c>
      <c r="G108" s="12">
        <v>11390930</v>
      </c>
    </row>
    <row r="109" spans="1:7">
      <c r="A109" s="9">
        <f>'(1)'!A109</f>
        <v>42444</v>
      </c>
      <c r="B109">
        <v>1879.82</v>
      </c>
      <c r="C109">
        <v>1890.07</v>
      </c>
      <c r="D109">
        <v>1872.38</v>
      </c>
      <c r="E109">
        <v>1879.16</v>
      </c>
      <c r="F109" s="12">
        <v>204512</v>
      </c>
      <c r="G109" s="12">
        <v>11446651</v>
      </c>
    </row>
    <row r="110" spans="1:7">
      <c r="A110" s="9">
        <f>'(1)'!A110</f>
        <v>42445</v>
      </c>
      <c r="B110">
        <v>1877.68</v>
      </c>
      <c r="C110">
        <v>1886.08</v>
      </c>
      <c r="D110">
        <v>1867.14</v>
      </c>
      <c r="E110">
        <v>1882.06</v>
      </c>
      <c r="F110" s="12">
        <v>292715</v>
      </c>
      <c r="G110" s="12">
        <v>11419330</v>
      </c>
    </row>
    <row r="111" spans="1:7">
      <c r="A111" s="9">
        <f>'(1)'!A111</f>
        <v>42446</v>
      </c>
      <c r="B111">
        <v>1888.62</v>
      </c>
      <c r="C111">
        <v>1927.2</v>
      </c>
      <c r="D111">
        <v>1888.62</v>
      </c>
      <c r="E111">
        <v>1927.2</v>
      </c>
      <c r="F111" s="12">
        <v>249480</v>
      </c>
      <c r="G111" s="12">
        <v>11308349</v>
      </c>
    </row>
    <row r="112" spans="1:7">
      <c r="A112" s="9">
        <f>'(1)'!A112</f>
        <v>42447</v>
      </c>
      <c r="B112">
        <v>1929.49</v>
      </c>
      <c r="C112">
        <v>1942.2</v>
      </c>
      <c r="D112">
        <v>1913.28</v>
      </c>
      <c r="E112">
        <v>1913.28</v>
      </c>
      <c r="F112" s="12">
        <v>234780</v>
      </c>
      <c r="G112" s="12">
        <v>11487168</v>
      </c>
    </row>
    <row r="113" spans="1:7">
      <c r="A113" s="9">
        <f>'(1)'!A113</f>
        <v>42450</v>
      </c>
      <c r="B113">
        <v>1908.76</v>
      </c>
      <c r="C113">
        <v>1908.76</v>
      </c>
      <c r="D113">
        <v>1883.49</v>
      </c>
      <c r="E113">
        <v>1890.63</v>
      </c>
      <c r="F113" s="12">
        <v>229206</v>
      </c>
      <c r="G113" s="12">
        <v>11415449</v>
      </c>
    </row>
    <row r="114" spans="1:7">
      <c r="A114" s="9">
        <f>'(1)'!A114</f>
        <v>42451</v>
      </c>
      <c r="B114">
        <v>1885.46</v>
      </c>
      <c r="C114">
        <v>1895.38</v>
      </c>
      <c r="D114">
        <v>1882.17</v>
      </c>
      <c r="E114">
        <v>1889.42</v>
      </c>
      <c r="F114" s="12">
        <v>133249</v>
      </c>
      <c r="G114" s="12">
        <v>11475136</v>
      </c>
    </row>
    <row r="115" spans="1:7">
      <c r="A115" s="9">
        <f>'(1)'!A115</f>
        <v>42452</v>
      </c>
      <c r="B115">
        <v>1894.33</v>
      </c>
      <c r="C115">
        <v>1897.87</v>
      </c>
      <c r="D115">
        <v>1882.49</v>
      </c>
      <c r="E115">
        <v>1892.96</v>
      </c>
      <c r="F115" s="12">
        <v>131143</v>
      </c>
      <c r="G115" s="12">
        <v>11470182</v>
      </c>
    </row>
    <row r="116" spans="1:7">
      <c r="A116" s="9">
        <f>'(1)'!A116</f>
        <v>42453</v>
      </c>
      <c r="B116">
        <v>1893.28</v>
      </c>
      <c r="C116">
        <v>1895.44</v>
      </c>
      <c r="D116">
        <v>1881.01</v>
      </c>
      <c r="E116">
        <v>1893.28</v>
      </c>
      <c r="F116" s="12">
        <v>175832</v>
      </c>
      <c r="G116" s="12">
        <v>11487004</v>
      </c>
    </row>
    <row r="117" spans="1:7">
      <c r="A117" s="9">
        <f>'(1)'!A117</f>
        <v>42457</v>
      </c>
      <c r="B117">
        <v>1893.33</v>
      </c>
      <c r="C117">
        <v>1903.11</v>
      </c>
      <c r="D117">
        <v>1880.96</v>
      </c>
      <c r="E117">
        <v>1893.05</v>
      </c>
      <c r="F117" s="12">
        <v>293176</v>
      </c>
      <c r="G117" s="12">
        <v>11504781</v>
      </c>
    </row>
    <row r="118" spans="1:7">
      <c r="A118" s="9">
        <f>'(1)'!A118</f>
        <v>42458</v>
      </c>
      <c r="B118">
        <v>1891.04</v>
      </c>
      <c r="C118">
        <v>1904.7</v>
      </c>
      <c r="D118">
        <v>1880.79</v>
      </c>
      <c r="E118">
        <v>1896.4</v>
      </c>
      <c r="F118" s="12">
        <v>328052</v>
      </c>
      <c r="G118" s="12">
        <v>11504781</v>
      </c>
    </row>
    <row r="119" spans="1:7">
      <c r="A119" s="9">
        <f>'(1)'!A119</f>
        <v>42459</v>
      </c>
      <c r="B119">
        <v>1888.26</v>
      </c>
      <c r="C119">
        <v>1889.53</v>
      </c>
      <c r="D119">
        <v>1857.12</v>
      </c>
      <c r="E119">
        <v>1859.75</v>
      </c>
      <c r="F119" s="12">
        <v>311560</v>
      </c>
      <c r="G119" s="12">
        <v>11780714</v>
      </c>
    </row>
    <row r="120" spans="1:7">
      <c r="A120" s="9">
        <f>'(1)'!A120</f>
        <v>42460</v>
      </c>
      <c r="B120">
        <v>1862.4</v>
      </c>
      <c r="C120">
        <v>1907.23</v>
      </c>
      <c r="D120">
        <v>1859.64</v>
      </c>
      <c r="E120">
        <v>1904.88</v>
      </c>
      <c r="F120" s="12">
        <v>226173</v>
      </c>
      <c r="G120" s="12">
        <v>11695604</v>
      </c>
    </row>
    <row r="121" spans="1:7">
      <c r="A121" s="9">
        <f>'(1)'!A121</f>
        <v>42461</v>
      </c>
      <c r="B121">
        <v>1906.54</v>
      </c>
      <c r="C121">
        <v>1923.91</v>
      </c>
      <c r="D121">
        <v>1902.49</v>
      </c>
      <c r="E121">
        <v>1922.17</v>
      </c>
      <c r="F121" s="12">
        <v>213545</v>
      </c>
      <c r="G121" s="12">
        <v>11557160</v>
      </c>
    </row>
    <row r="122" spans="1:7">
      <c r="A122" s="9">
        <f>'(1)'!A122</f>
        <v>42464</v>
      </c>
      <c r="B122">
        <v>1908.96</v>
      </c>
      <c r="C122">
        <v>1914.61</v>
      </c>
      <c r="D122">
        <v>1898.03</v>
      </c>
      <c r="E122">
        <v>1901.36</v>
      </c>
      <c r="F122" s="12">
        <v>220233</v>
      </c>
      <c r="G122" s="12">
        <v>11549725</v>
      </c>
    </row>
    <row r="123" spans="1:7">
      <c r="A123" s="9">
        <f>'(1)'!A123</f>
        <v>42465</v>
      </c>
      <c r="B123">
        <v>1898.22</v>
      </c>
      <c r="C123">
        <v>1914.17</v>
      </c>
      <c r="D123">
        <v>1891.94</v>
      </c>
      <c r="E123">
        <v>1908.29</v>
      </c>
      <c r="F123" s="12">
        <v>179549</v>
      </c>
      <c r="G123" s="12">
        <v>11571395</v>
      </c>
    </row>
    <row r="124" spans="1:7">
      <c r="A124" s="9">
        <f>'(1)'!A124</f>
        <v>42466</v>
      </c>
      <c r="B124">
        <v>1890.44</v>
      </c>
      <c r="C124">
        <v>1905.39</v>
      </c>
      <c r="D124">
        <v>1890.44</v>
      </c>
      <c r="E124">
        <v>1905.39</v>
      </c>
      <c r="F124" s="12">
        <v>175214</v>
      </c>
      <c r="G124" s="12">
        <v>11573377</v>
      </c>
    </row>
    <row r="125" spans="1:7">
      <c r="A125" s="9">
        <f>'(1)'!A125</f>
        <v>42467</v>
      </c>
      <c r="B125">
        <v>1898.87</v>
      </c>
      <c r="C125">
        <v>1903</v>
      </c>
      <c r="D125">
        <v>1892.13</v>
      </c>
      <c r="E125">
        <v>1898.93</v>
      </c>
      <c r="F125" s="12">
        <v>155916</v>
      </c>
      <c r="G125" s="12">
        <v>11602778</v>
      </c>
    </row>
    <row r="126" spans="1:7">
      <c r="A126" s="9">
        <f>'(1)'!A126</f>
        <v>42468</v>
      </c>
      <c r="B126">
        <v>1893.57</v>
      </c>
      <c r="C126">
        <v>1901.65</v>
      </c>
      <c r="D126">
        <v>1887.2</v>
      </c>
      <c r="E126">
        <v>1894.57</v>
      </c>
      <c r="F126" s="12">
        <v>160689</v>
      </c>
      <c r="G126" s="12">
        <v>11780910</v>
      </c>
    </row>
    <row r="127" spans="1:7">
      <c r="A127" s="9">
        <f>'(1)'!A127</f>
        <v>42471</v>
      </c>
      <c r="B127">
        <v>1895.09</v>
      </c>
      <c r="C127">
        <v>1898.38</v>
      </c>
      <c r="D127">
        <v>1881.93</v>
      </c>
      <c r="E127">
        <v>1897.38</v>
      </c>
      <c r="F127" s="12">
        <v>160077</v>
      </c>
      <c r="G127" s="12">
        <v>11553245</v>
      </c>
    </row>
    <row r="128" spans="1:7">
      <c r="A128" s="9">
        <f>'(1)'!A128</f>
        <v>42472</v>
      </c>
      <c r="B128">
        <v>1895.66</v>
      </c>
      <c r="C128">
        <v>1906.51</v>
      </c>
      <c r="D128">
        <v>1890.09</v>
      </c>
      <c r="E128">
        <v>1906.51</v>
      </c>
      <c r="F128" s="12">
        <v>165969</v>
      </c>
      <c r="G128" s="12">
        <v>11833609</v>
      </c>
    </row>
    <row r="129" spans="1:7">
      <c r="A129" s="9">
        <f>'(1)'!A129</f>
        <v>42473</v>
      </c>
      <c r="B129">
        <v>1899.75</v>
      </c>
      <c r="C129">
        <v>1901.97</v>
      </c>
      <c r="D129">
        <v>1891.04</v>
      </c>
      <c r="E129">
        <v>1893.49</v>
      </c>
      <c r="F129" s="12">
        <v>148039</v>
      </c>
      <c r="G129" s="12">
        <v>11940999</v>
      </c>
    </row>
    <row r="130" spans="1:7">
      <c r="A130" s="9">
        <f>'(1)'!A130</f>
        <v>42474</v>
      </c>
      <c r="B130">
        <v>1877.16</v>
      </c>
      <c r="C130">
        <v>1889.47</v>
      </c>
      <c r="D130">
        <v>1876.45</v>
      </c>
      <c r="E130">
        <v>1881.54</v>
      </c>
      <c r="F130" s="12">
        <v>225569</v>
      </c>
      <c r="G130" s="12">
        <v>11811705</v>
      </c>
    </row>
    <row r="131" spans="1:7">
      <c r="A131" s="9">
        <f>'(1)'!A131</f>
        <v>42475</v>
      </c>
      <c r="B131">
        <v>1889.32</v>
      </c>
      <c r="C131">
        <v>1901.21</v>
      </c>
      <c r="D131">
        <v>1883.82</v>
      </c>
      <c r="E131">
        <v>1883.82</v>
      </c>
      <c r="F131" s="12">
        <v>202433</v>
      </c>
      <c r="G131" s="12">
        <v>11854738</v>
      </c>
    </row>
    <row r="132" spans="1:7">
      <c r="A132" s="9">
        <f>'(1)'!A132</f>
        <v>42478</v>
      </c>
      <c r="B132">
        <v>1885.09</v>
      </c>
      <c r="C132">
        <v>1902.14</v>
      </c>
      <c r="D132">
        <v>1885.09</v>
      </c>
      <c r="E132">
        <v>1887.75</v>
      </c>
      <c r="F132" s="12">
        <v>201595</v>
      </c>
      <c r="G132" s="12">
        <v>11836768</v>
      </c>
    </row>
    <row r="133" spans="1:7">
      <c r="A133" s="9">
        <f>'(1)'!A133</f>
        <v>42479</v>
      </c>
      <c r="B133">
        <v>1891.38</v>
      </c>
      <c r="C133">
        <v>1918.21</v>
      </c>
      <c r="D133">
        <v>1888.39</v>
      </c>
      <c r="E133">
        <v>1913.37</v>
      </c>
      <c r="F133" s="12">
        <v>206645</v>
      </c>
      <c r="G133" s="12">
        <v>11796614</v>
      </c>
    </row>
    <row r="134" spans="1:7">
      <c r="A134" s="9">
        <f>'(1)'!A134</f>
        <v>42480</v>
      </c>
      <c r="B134">
        <v>1901.54</v>
      </c>
      <c r="C134">
        <v>1948.1</v>
      </c>
      <c r="D134">
        <v>1901.54</v>
      </c>
      <c r="E134">
        <v>1929.16</v>
      </c>
      <c r="F134" s="12">
        <v>237576</v>
      </c>
      <c r="G134" s="12">
        <v>11769563</v>
      </c>
    </row>
    <row r="135" spans="1:7">
      <c r="A135" s="9">
        <f>'(1)'!A135</f>
        <v>42481</v>
      </c>
      <c r="B135">
        <v>1944.13</v>
      </c>
      <c r="C135">
        <v>1978.98</v>
      </c>
      <c r="D135">
        <v>1938.45</v>
      </c>
      <c r="E135">
        <v>1970.72</v>
      </c>
      <c r="F135" s="12">
        <v>265168</v>
      </c>
      <c r="G135" s="12">
        <v>11786977</v>
      </c>
    </row>
    <row r="136" spans="1:7">
      <c r="A136" s="9">
        <f>'(1)'!A136</f>
        <v>42482</v>
      </c>
      <c r="B136">
        <v>1978.08</v>
      </c>
      <c r="C136">
        <v>1981.94</v>
      </c>
      <c r="D136">
        <v>1954.73</v>
      </c>
      <c r="E136">
        <v>1962.4</v>
      </c>
      <c r="F136" s="12">
        <v>212352</v>
      </c>
      <c r="G136" s="12">
        <v>11844526</v>
      </c>
    </row>
    <row r="137" spans="1:7">
      <c r="A137" s="9">
        <f>'(1)'!A137</f>
        <v>42485</v>
      </c>
      <c r="B137">
        <v>1938.23</v>
      </c>
      <c r="C137">
        <v>1951.03</v>
      </c>
      <c r="D137">
        <v>1917.99</v>
      </c>
      <c r="E137">
        <v>1935.14</v>
      </c>
      <c r="F137" s="12">
        <v>192538</v>
      </c>
      <c r="G137" s="12">
        <v>11766556</v>
      </c>
    </row>
    <row r="138" spans="1:7">
      <c r="A138" s="9">
        <f>'(1)'!A138</f>
        <v>42486</v>
      </c>
      <c r="B138">
        <v>1938.3</v>
      </c>
      <c r="C138">
        <v>1942.93</v>
      </c>
      <c r="D138">
        <v>1894.15</v>
      </c>
      <c r="E138">
        <v>1924.44</v>
      </c>
      <c r="F138" s="12">
        <v>204988</v>
      </c>
      <c r="G138" s="12">
        <v>11692316</v>
      </c>
    </row>
    <row r="139" spans="1:7">
      <c r="A139" s="9">
        <f>'(1)'!A139</f>
        <v>42487</v>
      </c>
      <c r="B139">
        <v>1907.68</v>
      </c>
      <c r="C139">
        <v>1913.21</v>
      </c>
      <c r="D139">
        <v>1897.39</v>
      </c>
      <c r="E139">
        <v>1905.86</v>
      </c>
      <c r="F139" s="12">
        <v>177428</v>
      </c>
      <c r="G139" s="12">
        <v>11706463</v>
      </c>
    </row>
    <row r="140" spans="1:7">
      <c r="A140" s="9">
        <f>'(1)'!A140</f>
        <v>42488</v>
      </c>
      <c r="B140">
        <v>1912.1</v>
      </c>
      <c r="C140">
        <v>1927.27</v>
      </c>
      <c r="D140">
        <v>1897.22</v>
      </c>
      <c r="E140">
        <v>1898.82</v>
      </c>
      <c r="F140" s="12">
        <v>131416</v>
      </c>
      <c r="G140" s="12">
        <v>11730903</v>
      </c>
    </row>
    <row r="141" spans="1:7">
      <c r="A141" s="9">
        <f>'(1)'!A141</f>
        <v>42489</v>
      </c>
      <c r="B141">
        <v>1901.43</v>
      </c>
      <c r="C141">
        <v>1929.85</v>
      </c>
      <c r="D141">
        <v>1900.47</v>
      </c>
      <c r="E141">
        <v>1927.42</v>
      </c>
      <c r="F141" s="12">
        <v>139368</v>
      </c>
      <c r="G141" s="12">
        <v>11908146</v>
      </c>
    </row>
    <row r="142" spans="1:7">
      <c r="A142" s="9">
        <f>'(1)'!A142</f>
        <v>42492</v>
      </c>
      <c r="B142">
        <v>1926.51</v>
      </c>
      <c r="C142">
        <v>1947.16</v>
      </c>
      <c r="D142">
        <v>1915.53</v>
      </c>
      <c r="E142">
        <v>1947.16</v>
      </c>
      <c r="F142" s="12">
        <v>214292</v>
      </c>
      <c r="G142" s="12">
        <v>12006455</v>
      </c>
    </row>
    <row r="143" spans="1:7">
      <c r="A143" s="9">
        <f>'(1)'!A143</f>
        <v>42493</v>
      </c>
      <c r="B143">
        <v>1942.97</v>
      </c>
      <c r="C143">
        <v>1948.05</v>
      </c>
      <c r="D143">
        <v>1921.13</v>
      </c>
      <c r="E143">
        <v>1924.74</v>
      </c>
      <c r="F143" s="12">
        <v>150649</v>
      </c>
      <c r="G143" s="12">
        <v>12265285</v>
      </c>
    </row>
    <row r="144" spans="1:7">
      <c r="A144" s="9">
        <f>'(1)'!A144</f>
        <v>42494</v>
      </c>
      <c r="B144">
        <v>1915.43</v>
      </c>
      <c r="C144">
        <v>1921.4</v>
      </c>
      <c r="D144">
        <v>1903.81</v>
      </c>
      <c r="E144">
        <v>1910.44</v>
      </c>
      <c r="F144" s="12">
        <v>153220</v>
      </c>
      <c r="G144" s="12">
        <v>12213486</v>
      </c>
    </row>
    <row r="145" spans="1:7">
      <c r="A145" s="9">
        <f>'(1)'!A145</f>
        <v>42495</v>
      </c>
      <c r="B145">
        <v>1909.1</v>
      </c>
      <c r="C145">
        <v>1923.54</v>
      </c>
      <c r="D145">
        <v>1905.74</v>
      </c>
      <c r="E145">
        <v>1910.25</v>
      </c>
      <c r="F145" s="12">
        <v>141942</v>
      </c>
      <c r="G145" s="12">
        <v>12043802</v>
      </c>
    </row>
    <row r="146" spans="1:7">
      <c r="A146" s="9">
        <f>'(1)'!A146</f>
        <v>42496</v>
      </c>
      <c r="B146">
        <v>1915.99</v>
      </c>
      <c r="C146">
        <v>1920.68</v>
      </c>
      <c r="D146">
        <v>1903.39</v>
      </c>
      <c r="E146">
        <v>1913.49</v>
      </c>
      <c r="F146" s="12">
        <v>177107</v>
      </c>
      <c r="G146" s="12">
        <v>11977230</v>
      </c>
    </row>
    <row r="147" spans="1:7">
      <c r="A147" s="9">
        <f>'(1)'!A147</f>
        <v>42499</v>
      </c>
      <c r="B147">
        <v>1911.21</v>
      </c>
      <c r="C147">
        <v>1922.97</v>
      </c>
      <c r="D147">
        <v>1906.37</v>
      </c>
      <c r="E147">
        <v>1918.6</v>
      </c>
      <c r="F147" s="12">
        <v>174832</v>
      </c>
      <c r="G147" s="12">
        <v>11977230</v>
      </c>
    </row>
    <row r="148" spans="1:7">
      <c r="A148" s="9">
        <f>'(1)'!A148</f>
        <v>42500</v>
      </c>
      <c r="B148">
        <v>1916.27</v>
      </c>
      <c r="C148">
        <v>1916.31</v>
      </c>
      <c r="D148">
        <v>1900.81</v>
      </c>
      <c r="E148">
        <v>1911.6</v>
      </c>
      <c r="F148" s="12">
        <v>192388</v>
      </c>
      <c r="G148" s="12">
        <v>11863231</v>
      </c>
    </row>
    <row r="149" spans="1:7">
      <c r="A149" s="9">
        <f>'(1)'!A149</f>
        <v>42501</v>
      </c>
      <c r="B149">
        <v>1907.12</v>
      </c>
      <c r="C149">
        <v>1908.29</v>
      </c>
      <c r="D149">
        <v>1886.16</v>
      </c>
      <c r="E149">
        <v>1890.63</v>
      </c>
      <c r="F149" s="12">
        <v>183486</v>
      </c>
      <c r="G149" s="12">
        <v>11863231</v>
      </c>
    </row>
    <row r="150" spans="1:7">
      <c r="A150" s="9">
        <f>'(1)'!A150</f>
        <v>42502</v>
      </c>
      <c r="B150">
        <v>1885.44</v>
      </c>
      <c r="C150">
        <v>1893.77</v>
      </c>
      <c r="D150">
        <v>1875.94</v>
      </c>
      <c r="E150">
        <v>1893.36</v>
      </c>
      <c r="F150" s="12">
        <v>215612</v>
      </c>
      <c r="G150" s="12">
        <v>11863231</v>
      </c>
    </row>
    <row r="151" spans="1:7">
      <c r="A151" s="9">
        <f>'(1)'!A151</f>
        <v>42503</v>
      </c>
      <c r="B151">
        <v>1890.46</v>
      </c>
      <c r="C151">
        <v>1890.46</v>
      </c>
      <c r="D151">
        <v>1879.06</v>
      </c>
      <c r="E151">
        <v>1887.6</v>
      </c>
      <c r="F151" s="12">
        <v>196579</v>
      </c>
      <c r="G151" s="12">
        <v>11863231</v>
      </c>
    </row>
    <row r="152" spans="1:7">
      <c r="A152" s="9">
        <f>'(1)'!A152</f>
        <v>42506</v>
      </c>
      <c r="B152">
        <v>1885.63</v>
      </c>
      <c r="C152">
        <v>1899.57</v>
      </c>
      <c r="D152">
        <v>1885.63</v>
      </c>
      <c r="E152">
        <v>1899.57</v>
      </c>
      <c r="F152" s="12">
        <v>223750</v>
      </c>
      <c r="G152" s="12">
        <v>11819569</v>
      </c>
    </row>
    <row r="153" spans="1:7">
      <c r="A153" s="9">
        <f>'(1)'!A153</f>
        <v>42507</v>
      </c>
      <c r="B153">
        <v>1899.85</v>
      </c>
      <c r="C153">
        <v>1901.08</v>
      </c>
      <c r="D153">
        <v>1886.67</v>
      </c>
      <c r="E153">
        <v>1901.08</v>
      </c>
      <c r="F153" s="12">
        <v>181436</v>
      </c>
      <c r="G153" s="12">
        <v>11997549</v>
      </c>
    </row>
    <row r="154" spans="1:7">
      <c r="A154" s="9">
        <f>'(1)'!A154</f>
        <v>42508</v>
      </c>
      <c r="B154">
        <v>1896.5</v>
      </c>
      <c r="C154">
        <v>1896.7</v>
      </c>
      <c r="D154">
        <v>1871.8</v>
      </c>
      <c r="E154">
        <v>1887.01</v>
      </c>
      <c r="F154" s="12">
        <v>208410</v>
      </c>
      <c r="G154" s="12">
        <v>12124919</v>
      </c>
    </row>
    <row r="155" spans="1:7">
      <c r="A155" s="9">
        <f>'(1)'!A155</f>
        <v>42509</v>
      </c>
      <c r="B155">
        <v>1882.33</v>
      </c>
      <c r="C155">
        <v>1887.75</v>
      </c>
      <c r="D155">
        <v>1879.07</v>
      </c>
      <c r="E155">
        <v>1882.75</v>
      </c>
      <c r="F155" s="12">
        <v>139676</v>
      </c>
      <c r="G155" s="12">
        <v>11985354</v>
      </c>
    </row>
    <row r="156" spans="1:7">
      <c r="A156" s="9">
        <f>'(1)'!A156</f>
        <v>42510</v>
      </c>
      <c r="B156">
        <v>1876.64</v>
      </c>
      <c r="C156">
        <v>1889.61</v>
      </c>
      <c r="D156">
        <v>1869.32</v>
      </c>
      <c r="E156">
        <v>1889.56</v>
      </c>
      <c r="F156" s="12">
        <v>156751</v>
      </c>
      <c r="G156" s="12">
        <v>11896313</v>
      </c>
    </row>
    <row r="157" spans="1:7">
      <c r="A157" s="9">
        <f>'(1)'!A157</f>
        <v>42513</v>
      </c>
      <c r="B157">
        <v>1883.25</v>
      </c>
      <c r="C157">
        <v>1895.71</v>
      </c>
      <c r="D157">
        <v>1878.45</v>
      </c>
      <c r="E157">
        <v>1895.71</v>
      </c>
      <c r="F157" s="12">
        <v>262098</v>
      </c>
      <c r="G157" s="12">
        <v>11895144</v>
      </c>
    </row>
    <row r="158" spans="1:7">
      <c r="A158" s="9">
        <f>'(1)'!A158</f>
        <v>42514</v>
      </c>
      <c r="B158">
        <v>1896.41</v>
      </c>
      <c r="C158">
        <v>1904.72</v>
      </c>
      <c r="D158">
        <v>1889.66</v>
      </c>
      <c r="E158">
        <v>1896.49</v>
      </c>
      <c r="F158" s="12">
        <v>214791</v>
      </c>
      <c r="G158" s="12">
        <v>11915325</v>
      </c>
    </row>
    <row r="159" spans="1:7">
      <c r="A159" s="9">
        <f>'(1)'!A159</f>
        <v>42515</v>
      </c>
      <c r="B159">
        <v>1897.66</v>
      </c>
      <c r="C159">
        <v>1900.93</v>
      </c>
      <c r="D159">
        <v>1877.4</v>
      </c>
      <c r="E159">
        <v>1878.42</v>
      </c>
      <c r="F159" s="12">
        <v>176937</v>
      </c>
      <c r="G159" s="12">
        <v>11947152</v>
      </c>
    </row>
    <row r="160" spans="1:7">
      <c r="A160" s="9">
        <f>'(1)'!A160</f>
        <v>42516</v>
      </c>
      <c r="B160">
        <v>1880.15</v>
      </c>
      <c r="C160">
        <v>1910.18</v>
      </c>
      <c r="D160">
        <v>1880.01</v>
      </c>
      <c r="E160">
        <v>1904.09</v>
      </c>
      <c r="F160" s="12">
        <v>187684</v>
      </c>
      <c r="G160" s="12">
        <v>11903551</v>
      </c>
    </row>
    <row r="161" spans="1:7">
      <c r="A161" s="9">
        <f>'(1)'!A161</f>
        <v>42517</v>
      </c>
      <c r="B161">
        <v>1893.55</v>
      </c>
      <c r="C161">
        <v>1895.61</v>
      </c>
      <c r="D161">
        <v>1880.93</v>
      </c>
      <c r="E161">
        <v>1891.23</v>
      </c>
      <c r="F161" s="12">
        <v>150084</v>
      </c>
      <c r="G161" s="12">
        <v>11772983</v>
      </c>
    </row>
    <row r="162" spans="1:7">
      <c r="A162" s="9">
        <f>'(1)'!A162</f>
        <v>42521</v>
      </c>
      <c r="B162">
        <v>1886</v>
      </c>
      <c r="C162">
        <v>1890.96</v>
      </c>
      <c r="D162">
        <v>1879.02</v>
      </c>
      <c r="E162">
        <v>1882.6</v>
      </c>
      <c r="F162" s="12">
        <v>170060</v>
      </c>
      <c r="G162" s="12">
        <v>11790877</v>
      </c>
    </row>
    <row r="163" spans="1:7">
      <c r="A163" s="9">
        <f>'(1)'!A163</f>
        <v>42522</v>
      </c>
      <c r="B163">
        <v>1883.27</v>
      </c>
      <c r="C163">
        <v>1884.99</v>
      </c>
      <c r="D163">
        <v>1876.89</v>
      </c>
      <c r="E163">
        <v>1883.73</v>
      </c>
      <c r="F163" s="12">
        <v>174272</v>
      </c>
      <c r="G163" s="12">
        <v>11755027</v>
      </c>
    </row>
    <row r="164" spans="1:7">
      <c r="A164" s="9">
        <f>'(1)'!A164</f>
        <v>42523</v>
      </c>
      <c r="B164">
        <v>1880.5</v>
      </c>
      <c r="C164">
        <v>1899.85</v>
      </c>
      <c r="D164">
        <v>1875.85</v>
      </c>
      <c r="E164">
        <v>1893.88</v>
      </c>
      <c r="F164" s="12">
        <v>155118</v>
      </c>
      <c r="G164" s="12">
        <v>11838357</v>
      </c>
    </row>
    <row r="165" spans="1:7">
      <c r="A165" s="9">
        <f>'(1)'!A165</f>
        <v>42524</v>
      </c>
      <c r="B165">
        <v>1885.02</v>
      </c>
      <c r="C165">
        <v>1887.42</v>
      </c>
      <c r="D165">
        <v>1876.03</v>
      </c>
      <c r="E165">
        <v>1884.12</v>
      </c>
      <c r="F165" s="12">
        <v>163933</v>
      </c>
      <c r="G165" s="12">
        <v>11860962</v>
      </c>
    </row>
    <row r="166" spans="1:7">
      <c r="A166" s="9">
        <f>'(1)'!A166</f>
        <v>42527</v>
      </c>
      <c r="B166">
        <v>1876.02</v>
      </c>
      <c r="C166">
        <v>1880.03</v>
      </c>
      <c r="D166">
        <v>1868.1</v>
      </c>
      <c r="E166">
        <v>1869.3</v>
      </c>
      <c r="F166" s="12">
        <v>116805</v>
      </c>
      <c r="G166" s="12">
        <v>11773406</v>
      </c>
    </row>
    <row r="167" spans="1:7">
      <c r="A167" s="9">
        <f>'(1)'!A167</f>
        <v>42528</v>
      </c>
      <c r="B167">
        <v>1860.17</v>
      </c>
      <c r="C167">
        <v>1868.43</v>
      </c>
      <c r="D167">
        <v>1848.13</v>
      </c>
      <c r="E167">
        <v>1848.13</v>
      </c>
      <c r="F167" s="12">
        <v>175247</v>
      </c>
      <c r="G167" s="12">
        <v>11746853</v>
      </c>
    </row>
    <row r="168" spans="1:7">
      <c r="A168" s="9">
        <f>'(1)'!A168</f>
        <v>42529</v>
      </c>
      <c r="B168">
        <v>1837.07</v>
      </c>
      <c r="C168">
        <v>1859.79</v>
      </c>
      <c r="D168">
        <v>1829.96</v>
      </c>
      <c r="E168">
        <v>1852.04</v>
      </c>
      <c r="F168" s="12">
        <v>214040</v>
      </c>
      <c r="G168" s="12">
        <v>11789348</v>
      </c>
    </row>
    <row r="169" spans="1:7">
      <c r="A169" s="9">
        <f>'(1)'!A169</f>
        <v>42530</v>
      </c>
      <c r="B169">
        <v>1857.48</v>
      </c>
      <c r="C169">
        <v>1861.88</v>
      </c>
      <c r="D169">
        <v>1830.21</v>
      </c>
      <c r="E169">
        <v>1830.21</v>
      </c>
      <c r="F169" s="12">
        <v>158015</v>
      </c>
      <c r="G169" s="12">
        <v>11862265</v>
      </c>
    </row>
    <row r="170" spans="1:7">
      <c r="A170" s="9">
        <f>'(1)'!A170</f>
        <v>42531</v>
      </c>
      <c r="B170">
        <v>1831.43</v>
      </c>
      <c r="C170">
        <v>1846.68</v>
      </c>
      <c r="D170">
        <v>1817.74</v>
      </c>
      <c r="E170">
        <v>1818.97</v>
      </c>
      <c r="F170" s="12">
        <v>220587</v>
      </c>
      <c r="G170" s="12">
        <v>11892154</v>
      </c>
    </row>
    <row r="171" spans="1:7">
      <c r="A171" s="9">
        <f>'(1)'!A171</f>
        <v>42534</v>
      </c>
      <c r="B171">
        <v>1826.66</v>
      </c>
      <c r="C171">
        <v>1852.83</v>
      </c>
      <c r="D171">
        <v>1825.58</v>
      </c>
      <c r="E171">
        <v>1845.62</v>
      </c>
      <c r="F171" s="12">
        <v>150696</v>
      </c>
      <c r="G171" s="12">
        <v>11778848</v>
      </c>
    </row>
    <row r="172" spans="1:7">
      <c r="A172" s="9">
        <f>'(1)'!A172</f>
        <v>42535</v>
      </c>
      <c r="B172">
        <v>1844.46</v>
      </c>
      <c r="C172">
        <v>1860.47</v>
      </c>
      <c r="D172">
        <v>1838.89</v>
      </c>
      <c r="E172">
        <v>1857.09</v>
      </c>
      <c r="F172" s="12">
        <v>150664</v>
      </c>
      <c r="G172" s="12">
        <v>11939844</v>
      </c>
    </row>
    <row r="173" spans="1:7">
      <c r="A173" s="9">
        <f>'(1)'!A173</f>
        <v>42536</v>
      </c>
      <c r="B173">
        <v>1853</v>
      </c>
      <c r="C173">
        <v>1854.84</v>
      </c>
      <c r="D173">
        <v>1827.73</v>
      </c>
      <c r="E173">
        <v>1827.73</v>
      </c>
      <c r="F173" s="12">
        <v>142572</v>
      </c>
      <c r="G173" s="12">
        <v>11859165</v>
      </c>
    </row>
    <row r="174" spans="1:7">
      <c r="A174" s="9">
        <f>'(1)'!A174</f>
        <v>42537</v>
      </c>
      <c r="B174">
        <v>1832.15</v>
      </c>
      <c r="C174">
        <v>1832.15</v>
      </c>
      <c r="D174">
        <v>1805.13</v>
      </c>
      <c r="E174">
        <v>1818.57</v>
      </c>
      <c r="F174" s="12">
        <v>176687</v>
      </c>
      <c r="G174" s="12">
        <v>11805077</v>
      </c>
    </row>
    <row r="175" spans="1:7">
      <c r="A175" s="9">
        <f>'(1)'!A175</f>
        <v>42538</v>
      </c>
      <c r="B175">
        <v>1823.78</v>
      </c>
      <c r="C175">
        <v>1825.67</v>
      </c>
      <c r="D175">
        <v>1728.81</v>
      </c>
      <c r="E175">
        <v>1732.29</v>
      </c>
      <c r="F175" s="12">
        <v>297203</v>
      </c>
      <c r="G175" s="12">
        <v>11812130</v>
      </c>
    </row>
    <row r="176" spans="1:7">
      <c r="A176" s="9">
        <f>'(1)'!A176</f>
        <v>42541</v>
      </c>
      <c r="B176">
        <v>1757.23</v>
      </c>
      <c r="C176">
        <v>1785.88</v>
      </c>
      <c r="D176">
        <v>1729.56</v>
      </c>
      <c r="E176">
        <v>1729.56</v>
      </c>
      <c r="F176" s="12">
        <v>258302</v>
      </c>
      <c r="G176" s="12">
        <v>11875829</v>
      </c>
    </row>
    <row r="177" spans="1:7">
      <c r="A177" s="9">
        <f>'(1)'!A177</f>
        <v>42542</v>
      </c>
      <c r="B177">
        <v>1730.38</v>
      </c>
      <c r="C177">
        <v>1802.26</v>
      </c>
      <c r="D177">
        <v>1730.38</v>
      </c>
      <c r="E177">
        <v>1799.88</v>
      </c>
      <c r="F177" s="12">
        <v>209343</v>
      </c>
      <c r="G177" s="12">
        <v>11814617</v>
      </c>
    </row>
    <row r="178" spans="1:7">
      <c r="A178" s="9">
        <f>'(1)'!A178</f>
        <v>42543</v>
      </c>
      <c r="B178">
        <v>1792.94</v>
      </c>
      <c r="C178">
        <v>1820.6</v>
      </c>
      <c r="D178">
        <v>1777.97</v>
      </c>
      <c r="E178">
        <v>1813.14</v>
      </c>
      <c r="F178" s="12">
        <v>225417</v>
      </c>
      <c r="G178" s="12">
        <v>11721639</v>
      </c>
    </row>
    <row r="179" spans="1:7">
      <c r="A179" s="9">
        <f>'(1)'!A179</f>
        <v>42544</v>
      </c>
      <c r="B179">
        <v>1825.18</v>
      </c>
      <c r="C179">
        <v>1859.71</v>
      </c>
      <c r="D179">
        <v>1823.75</v>
      </c>
      <c r="E179">
        <v>1843.66</v>
      </c>
      <c r="F179" s="12">
        <v>263954</v>
      </c>
      <c r="G179" s="12">
        <v>11588947</v>
      </c>
    </row>
    <row r="180" spans="1:7">
      <c r="A180" s="9">
        <f>'(1)'!A180</f>
        <v>42545</v>
      </c>
      <c r="B180">
        <v>1848.72</v>
      </c>
      <c r="C180">
        <v>1854.46</v>
      </c>
      <c r="D180">
        <v>1833.03</v>
      </c>
      <c r="E180">
        <v>1849.87</v>
      </c>
      <c r="F180" s="12">
        <v>200594</v>
      </c>
      <c r="G180" s="12">
        <v>11647748</v>
      </c>
    </row>
    <row r="181" spans="1:7">
      <c r="A181" s="9">
        <f>'(1)'!A181</f>
        <v>42548</v>
      </c>
      <c r="B181">
        <v>1841.12</v>
      </c>
      <c r="C181">
        <v>1858.12</v>
      </c>
      <c r="D181">
        <v>1829.53</v>
      </c>
      <c r="E181">
        <v>1851.65</v>
      </c>
      <c r="F181" s="12">
        <v>157837</v>
      </c>
      <c r="G181" s="12">
        <v>11510427</v>
      </c>
    </row>
    <row r="182" spans="1:7">
      <c r="A182" s="9">
        <f>'(1)'!A182</f>
        <v>42549</v>
      </c>
      <c r="B182">
        <v>1848.93</v>
      </c>
      <c r="C182">
        <v>1851.35</v>
      </c>
      <c r="D182">
        <v>1842.04</v>
      </c>
      <c r="E182">
        <v>1845.83</v>
      </c>
      <c r="F182" s="12">
        <v>115437</v>
      </c>
      <c r="G182" s="12">
        <v>11439773</v>
      </c>
    </row>
    <row r="183" spans="1:7">
      <c r="A183" s="9">
        <f>'(1)'!A183</f>
        <v>42550</v>
      </c>
      <c r="B183">
        <v>1840.25</v>
      </c>
      <c r="C183">
        <v>1843.58</v>
      </c>
      <c r="D183">
        <v>1822.03</v>
      </c>
      <c r="E183">
        <v>1835.63</v>
      </c>
      <c r="F183" s="12">
        <v>258696</v>
      </c>
      <c r="G183" s="12">
        <v>11607323</v>
      </c>
    </row>
    <row r="184" spans="1:7">
      <c r="A184" s="9">
        <f>'(1)'!A184</f>
        <v>42551</v>
      </c>
      <c r="B184">
        <v>1837.48</v>
      </c>
      <c r="C184">
        <v>1845.4</v>
      </c>
      <c r="D184">
        <v>1822.98</v>
      </c>
      <c r="E184">
        <v>1845.4</v>
      </c>
      <c r="F184" s="12">
        <v>188139</v>
      </c>
      <c r="G184" s="12">
        <v>11679460</v>
      </c>
    </row>
    <row r="185" spans="1:7">
      <c r="A185" s="9">
        <f>'(1)'!A185</f>
        <v>42552</v>
      </c>
      <c r="B185">
        <v>1849.58</v>
      </c>
      <c r="C185">
        <v>1857.26</v>
      </c>
      <c r="D185">
        <v>1823.23</v>
      </c>
      <c r="E185">
        <v>1823.23</v>
      </c>
      <c r="F185" s="12">
        <v>175591</v>
      </c>
      <c r="G185" s="12">
        <v>11494827</v>
      </c>
    </row>
    <row r="186" spans="1:7">
      <c r="A186" s="9">
        <f>'(1)'!A186</f>
        <v>42556</v>
      </c>
      <c r="B186">
        <v>1835.43</v>
      </c>
      <c r="C186">
        <v>1850.73</v>
      </c>
      <c r="D186">
        <v>1827.95</v>
      </c>
      <c r="E186">
        <v>1836.86</v>
      </c>
      <c r="F186" s="12">
        <v>141435</v>
      </c>
      <c r="G186" s="12">
        <v>11437898</v>
      </c>
    </row>
    <row r="187" spans="1:7">
      <c r="A187" s="9">
        <f>'(1)'!A187</f>
        <v>42557</v>
      </c>
      <c r="B187">
        <v>1842.62</v>
      </c>
      <c r="C187">
        <v>1869.39</v>
      </c>
      <c r="D187">
        <v>1830.05</v>
      </c>
      <c r="E187">
        <v>1855.1</v>
      </c>
      <c r="F187" s="12">
        <v>210301</v>
      </c>
      <c r="G187" s="12">
        <v>10895233</v>
      </c>
    </row>
    <row r="188" spans="1:7">
      <c r="A188" s="9">
        <f>'(1)'!A188</f>
        <v>42558</v>
      </c>
      <c r="B188">
        <v>1868.97</v>
      </c>
      <c r="C188">
        <v>1868.97</v>
      </c>
      <c r="D188">
        <v>1841.26</v>
      </c>
      <c r="E188">
        <v>1853.5</v>
      </c>
      <c r="F188" s="12">
        <v>207340</v>
      </c>
      <c r="G188" s="12">
        <v>10878507</v>
      </c>
    </row>
    <row r="189" spans="1:7">
      <c r="A189" s="9">
        <f>'(1)'!A189</f>
        <v>42559</v>
      </c>
      <c r="B189">
        <v>1853.63</v>
      </c>
      <c r="C189">
        <v>1879.09</v>
      </c>
      <c r="D189">
        <v>1851.45</v>
      </c>
      <c r="E189">
        <v>1876.76</v>
      </c>
      <c r="F189" s="12">
        <v>185172</v>
      </c>
      <c r="G189" s="12">
        <v>11320822</v>
      </c>
    </row>
    <row r="190" spans="1:7">
      <c r="A190" s="9">
        <f>'(1)'!A190</f>
        <v>42562</v>
      </c>
      <c r="B190">
        <v>1867.35</v>
      </c>
      <c r="C190">
        <v>1873.17</v>
      </c>
      <c r="D190">
        <v>1849.16</v>
      </c>
      <c r="E190">
        <v>1849.16</v>
      </c>
      <c r="F190" s="12">
        <v>187767</v>
      </c>
      <c r="G190" s="12">
        <v>11404168</v>
      </c>
    </row>
    <row r="191" spans="1:7">
      <c r="A191" s="9">
        <f>'(1)'!A191</f>
        <v>42563</v>
      </c>
      <c r="B191">
        <v>1852.58</v>
      </c>
      <c r="C191">
        <v>1864.25</v>
      </c>
      <c r="D191">
        <v>1849.43</v>
      </c>
      <c r="E191">
        <v>1864.25</v>
      </c>
      <c r="F191" s="12">
        <v>180510</v>
      </c>
      <c r="G191" s="12">
        <v>11596141</v>
      </c>
    </row>
    <row r="192" spans="1:7">
      <c r="A192" s="9">
        <f>'(1)'!A192</f>
        <v>42564</v>
      </c>
      <c r="B192">
        <v>1865.56</v>
      </c>
      <c r="C192">
        <v>1876.34</v>
      </c>
      <c r="D192">
        <v>1860.69</v>
      </c>
      <c r="E192">
        <v>1876.34</v>
      </c>
      <c r="F192" s="12">
        <v>222802</v>
      </c>
      <c r="G192" s="12">
        <v>11636366</v>
      </c>
    </row>
    <row r="193" spans="1:7">
      <c r="A193" s="9">
        <f>'(1)'!A193</f>
        <v>42565</v>
      </c>
      <c r="B193">
        <v>1876.98</v>
      </c>
      <c r="C193">
        <v>1878.23</v>
      </c>
      <c r="D193">
        <v>1858.14</v>
      </c>
      <c r="E193">
        <v>1869.23</v>
      </c>
      <c r="F193" s="12">
        <v>268826</v>
      </c>
      <c r="G193" s="12">
        <v>11647553</v>
      </c>
    </row>
    <row r="194" spans="1:7">
      <c r="A194" s="9">
        <f>'(1)'!A194</f>
        <v>42566</v>
      </c>
      <c r="B194">
        <v>1867.38</v>
      </c>
      <c r="C194">
        <v>1871.7</v>
      </c>
      <c r="D194">
        <v>1842.33</v>
      </c>
      <c r="E194">
        <v>1862.98</v>
      </c>
      <c r="F194" s="12">
        <v>264227</v>
      </c>
      <c r="G194" s="12">
        <v>11610923</v>
      </c>
    </row>
    <row r="195" spans="1:7">
      <c r="A195" s="9">
        <f>'(1)'!A195</f>
        <v>42569</v>
      </c>
      <c r="B195">
        <v>1861.69</v>
      </c>
      <c r="C195">
        <v>1862.19</v>
      </c>
      <c r="D195">
        <v>1846.66</v>
      </c>
      <c r="E195">
        <v>1858.01</v>
      </c>
      <c r="F195" s="12">
        <v>154172</v>
      </c>
      <c r="G195" s="12">
        <v>11546728</v>
      </c>
    </row>
    <row r="196" spans="1:7">
      <c r="A196" s="9">
        <f>'(1)'!A196</f>
        <v>42570</v>
      </c>
      <c r="B196">
        <v>1858.15</v>
      </c>
      <c r="C196">
        <v>1865.95</v>
      </c>
      <c r="D196">
        <v>1848.31</v>
      </c>
      <c r="E196">
        <v>1865.01</v>
      </c>
      <c r="F196" s="12">
        <v>174697</v>
      </c>
      <c r="G196" s="12">
        <v>11608154</v>
      </c>
    </row>
    <row r="197" spans="1:7">
      <c r="A197" s="9">
        <f>'(1)'!A197</f>
        <v>42571</v>
      </c>
      <c r="B197">
        <v>1858.95</v>
      </c>
      <c r="C197">
        <v>1860.41</v>
      </c>
      <c r="D197">
        <v>1845.86</v>
      </c>
      <c r="E197">
        <v>1849.36</v>
      </c>
      <c r="F197" s="12">
        <v>239114</v>
      </c>
      <c r="G197" s="12">
        <v>11468725</v>
      </c>
    </row>
    <row r="198" spans="1:7">
      <c r="A198" s="9">
        <f>'(1)'!A198</f>
        <v>42572</v>
      </c>
      <c r="B198">
        <v>1853.12</v>
      </c>
      <c r="C198">
        <v>1879.3</v>
      </c>
      <c r="D198">
        <v>1849.6</v>
      </c>
      <c r="E198">
        <v>1879.3</v>
      </c>
      <c r="F198" s="12">
        <v>309780</v>
      </c>
      <c r="G198" s="12">
        <v>11554462</v>
      </c>
    </row>
    <row r="199" spans="1:7">
      <c r="A199" s="9">
        <f>'(1)'!A199</f>
        <v>42573</v>
      </c>
      <c r="B199">
        <v>1881.47</v>
      </c>
      <c r="C199">
        <v>1891.36</v>
      </c>
      <c r="D199">
        <v>1844.25</v>
      </c>
      <c r="E199">
        <v>1869.32</v>
      </c>
      <c r="F199" s="12">
        <v>284275</v>
      </c>
      <c r="G199" s="12">
        <v>11674495</v>
      </c>
    </row>
    <row r="200" spans="1:7">
      <c r="A200" s="9">
        <f>'(1)'!A200</f>
        <v>42576</v>
      </c>
      <c r="B200">
        <v>1871.41</v>
      </c>
      <c r="C200">
        <v>1871.77</v>
      </c>
      <c r="D200">
        <v>1847.59</v>
      </c>
      <c r="E200">
        <v>1850.72</v>
      </c>
      <c r="F200" s="12">
        <v>256301</v>
      </c>
      <c r="G200" s="12">
        <v>11664416</v>
      </c>
    </row>
    <row r="201" spans="1:7">
      <c r="A201" s="9">
        <f>'(1)'!A201</f>
        <v>42577</v>
      </c>
      <c r="B201">
        <v>1850.93</v>
      </c>
      <c r="C201">
        <v>1851.26</v>
      </c>
      <c r="D201">
        <v>1831.79</v>
      </c>
      <c r="E201">
        <v>1842.52</v>
      </c>
      <c r="F201" s="12">
        <v>226716</v>
      </c>
      <c r="G201" s="12">
        <v>11812998</v>
      </c>
    </row>
    <row r="202" spans="1:7">
      <c r="A202" s="9">
        <f>'(1)'!A202</f>
        <v>42578</v>
      </c>
      <c r="B202">
        <v>1827.95</v>
      </c>
      <c r="C202">
        <v>1837.55</v>
      </c>
      <c r="D202">
        <v>1820.25</v>
      </c>
      <c r="E202">
        <v>1831.23</v>
      </c>
      <c r="F202" s="12">
        <v>249345</v>
      </c>
      <c r="G202" s="12">
        <v>11639238</v>
      </c>
    </row>
    <row r="203" spans="1:7">
      <c r="A203" s="9">
        <f>'(1)'!A203</f>
        <v>42579</v>
      </c>
      <c r="B203">
        <v>1828.53</v>
      </c>
      <c r="C203">
        <v>1848.62</v>
      </c>
      <c r="D203">
        <v>1825.65</v>
      </c>
      <c r="E203">
        <v>1846.19</v>
      </c>
      <c r="F203" s="12">
        <v>218949</v>
      </c>
      <c r="G203" s="12">
        <v>11639238</v>
      </c>
    </row>
    <row r="204" spans="1:7">
      <c r="A204" s="9">
        <f>'(1)'!A204</f>
        <v>42580</v>
      </c>
      <c r="B204">
        <v>1841.19</v>
      </c>
      <c r="C204">
        <v>1843.15</v>
      </c>
      <c r="D204">
        <v>1830.2</v>
      </c>
      <c r="E204">
        <v>1833.88</v>
      </c>
      <c r="F204" s="12">
        <v>194097</v>
      </c>
      <c r="G204" s="12">
        <v>11734251</v>
      </c>
    </row>
    <row r="205" spans="1:7">
      <c r="A205" s="9">
        <f>'(1)'!A205</f>
        <v>42583</v>
      </c>
      <c r="B205">
        <v>1837.96</v>
      </c>
      <c r="C205">
        <v>1841.42</v>
      </c>
      <c r="D205">
        <v>1824.46</v>
      </c>
      <c r="E205">
        <v>1834.3</v>
      </c>
      <c r="F205" s="12">
        <v>148063</v>
      </c>
      <c r="G205" s="12">
        <v>11810374</v>
      </c>
    </row>
    <row r="206" spans="1:7">
      <c r="A206" s="9">
        <f>'(1)'!A206</f>
        <v>42584</v>
      </c>
      <c r="B206">
        <v>1832.91</v>
      </c>
      <c r="C206">
        <v>1838.85</v>
      </c>
      <c r="D206">
        <v>1827.6</v>
      </c>
      <c r="E206">
        <v>1835.76</v>
      </c>
      <c r="F206" s="12">
        <v>156756</v>
      </c>
      <c r="G206" s="12">
        <v>11765600</v>
      </c>
    </row>
    <row r="207" spans="1:7">
      <c r="A207" s="9">
        <f>'(1)'!A207</f>
        <v>42585</v>
      </c>
      <c r="B207">
        <v>1832.25</v>
      </c>
      <c r="C207">
        <v>1847.47</v>
      </c>
      <c r="D207">
        <v>1829.57</v>
      </c>
      <c r="E207">
        <v>1840.12</v>
      </c>
      <c r="F207" s="12">
        <v>148996</v>
      </c>
      <c r="G207" s="12">
        <v>11726239</v>
      </c>
    </row>
    <row r="208" spans="1:7">
      <c r="A208" s="9">
        <f>'(1)'!A208</f>
        <v>42586</v>
      </c>
      <c r="B208">
        <v>1847.56</v>
      </c>
      <c r="C208">
        <v>1864.08</v>
      </c>
      <c r="D208">
        <v>1842.23</v>
      </c>
      <c r="E208">
        <v>1848.79</v>
      </c>
      <c r="F208" s="12">
        <v>184987</v>
      </c>
      <c r="G208" s="12">
        <v>11694997</v>
      </c>
    </row>
    <row r="209" spans="1:7">
      <c r="A209" s="9">
        <f>'(1)'!A209</f>
        <v>42587</v>
      </c>
      <c r="B209">
        <v>1848.65</v>
      </c>
      <c r="C209">
        <v>1851.78</v>
      </c>
      <c r="D209">
        <v>1841.48</v>
      </c>
      <c r="E209">
        <v>1851.56</v>
      </c>
      <c r="F209" s="12">
        <v>107330</v>
      </c>
      <c r="G209" s="12">
        <v>11739068</v>
      </c>
    </row>
    <row r="210" spans="1:7">
      <c r="A210" s="9">
        <f>'(1)'!A210</f>
        <v>42590</v>
      </c>
      <c r="B210">
        <v>1852.11</v>
      </c>
      <c r="C210">
        <v>1853.79</v>
      </c>
      <c r="D210">
        <v>1828.37</v>
      </c>
      <c r="E210">
        <v>1829.21</v>
      </c>
      <c r="F210" s="12">
        <v>164846</v>
      </c>
      <c r="G210" s="12">
        <v>11640566</v>
      </c>
    </row>
    <row r="211" spans="1:7">
      <c r="A211" s="9">
        <f>'(1)'!A211</f>
        <v>42591</v>
      </c>
      <c r="B211">
        <v>1828.54</v>
      </c>
      <c r="C211">
        <v>1834.45</v>
      </c>
      <c r="D211">
        <v>1824.06</v>
      </c>
      <c r="E211">
        <v>1834.23</v>
      </c>
      <c r="F211" s="12">
        <v>152566</v>
      </c>
      <c r="G211" s="12">
        <v>11867538</v>
      </c>
    </row>
    <row r="212" spans="1:7">
      <c r="A212" s="9">
        <f>'(1)'!A212</f>
        <v>42592</v>
      </c>
      <c r="B212">
        <v>1829.71</v>
      </c>
      <c r="C212">
        <v>1839.18</v>
      </c>
      <c r="D212">
        <v>1812.9</v>
      </c>
      <c r="E212">
        <v>1838.33</v>
      </c>
      <c r="F212" s="12">
        <v>200473</v>
      </c>
      <c r="G212" s="12">
        <v>11804538</v>
      </c>
    </row>
    <row r="213" spans="1:7">
      <c r="A213" s="9">
        <f>'(1)'!A213</f>
        <v>42593</v>
      </c>
      <c r="B213">
        <v>1842.7</v>
      </c>
      <c r="C213">
        <v>1842.92</v>
      </c>
      <c r="D213">
        <v>1823.16</v>
      </c>
      <c r="E213">
        <v>1824.6</v>
      </c>
      <c r="F213" s="12">
        <v>158733</v>
      </c>
      <c r="G213" s="12">
        <v>11687074</v>
      </c>
    </row>
    <row r="214" spans="1:7">
      <c r="A214" s="9">
        <f>'(1)'!A214</f>
        <v>42594</v>
      </c>
      <c r="B214">
        <v>1816.73</v>
      </c>
      <c r="C214">
        <v>1819.01</v>
      </c>
      <c r="D214">
        <v>1802.13</v>
      </c>
      <c r="E214">
        <v>1814.58</v>
      </c>
      <c r="F214" s="12">
        <v>132383</v>
      </c>
      <c r="G214" s="12">
        <v>11645913</v>
      </c>
    </row>
    <row r="215" spans="1:7">
      <c r="A215" s="9">
        <f>'(1)'!A215</f>
        <v>42597</v>
      </c>
      <c r="B215">
        <v>1814.46</v>
      </c>
      <c r="C215">
        <v>1826.29</v>
      </c>
      <c r="D215">
        <v>1814.46</v>
      </c>
      <c r="E215">
        <v>1826.14</v>
      </c>
      <c r="F215" s="12">
        <v>143815</v>
      </c>
      <c r="G215" s="12">
        <v>11582031</v>
      </c>
    </row>
    <row r="216" spans="1:7">
      <c r="A216" s="9">
        <f>'(1)'!A216</f>
        <v>42598</v>
      </c>
      <c r="B216">
        <v>1823.75</v>
      </c>
      <c r="C216">
        <v>1824.39</v>
      </c>
      <c r="D216">
        <v>1816</v>
      </c>
      <c r="E216">
        <v>1822.68</v>
      </c>
      <c r="F216" s="12">
        <v>142179</v>
      </c>
      <c r="G216" s="12">
        <v>11676676</v>
      </c>
    </row>
    <row r="217" spans="1:7">
      <c r="A217" s="9">
        <f>'(1)'!A217</f>
        <v>42599</v>
      </c>
      <c r="B217">
        <v>1826.32</v>
      </c>
      <c r="C217">
        <v>1832.43</v>
      </c>
      <c r="D217">
        <v>1822.2</v>
      </c>
      <c r="E217">
        <v>1829.43</v>
      </c>
      <c r="F217" s="12">
        <v>188381</v>
      </c>
      <c r="G217" s="12">
        <v>11598841</v>
      </c>
    </row>
    <row r="218" spans="1:7">
      <c r="A218" s="9">
        <f>'(1)'!A218</f>
        <v>42600</v>
      </c>
      <c r="B218">
        <v>1827.24</v>
      </c>
      <c r="C218">
        <v>1849.17</v>
      </c>
      <c r="D218">
        <v>1827.24</v>
      </c>
      <c r="E218">
        <v>1836.55</v>
      </c>
      <c r="F218" s="12">
        <v>321061</v>
      </c>
      <c r="G218" s="12">
        <v>11601507</v>
      </c>
    </row>
    <row r="219" spans="1:7">
      <c r="A219" s="9">
        <f>'(1)'!A219</f>
        <v>42601</v>
      </c>
      <c r="B219">
        <v>1835.73</v>
      </c>
      <c r="C219">
        <v>1853.05</v>
      </c>
      <c r="D219">
        <v>1827.46</v>
      </c>
      <c r="E219">
        <v>1844.98</v>
      </c>
      <c r="F219" s="12">
        <v>188272</v>
      </c>
      <c r="G219" s="12">
        <v>11610692</v>
      </c>
    </row>
    <row r="220" spans="1:7">
      <c r="A220" s="9">
        <f>'(1)'!A220</f>
        <v>42604</v>
      </c>
      <c r="B220">
        <v>1841.6</v>
      </c>
      <c r="C220">
        <v>1846.19</v>
      </c>
      <c r="D220">
        <v>1829.47</v>
      </c>
      <c r="E220">
        <v>1831.31</v>
      </c>
      <c r="F220" s="12">
        <v>159072</v>
      </c>
      <c r="G220" s="12">
        <v>11638262</v>
      </c>
    </row>
    <row r="221" spans="1:7">
      <c r="A221" s="9">
        <f>'(1)'!A221</f>
        <v>42605</v>
      </c>
      <c r="B221">
        <v>1831.06</v>
      </c>
      <c r="C221">
        <v>1831.18</v>
      </c>
      <c r="D221">
        <v>1818.13</v>
      </c>
      <c r="E221">
        <v>1823.54</v>
      </c>
      <c r="F221" s="12">
        <v>182172</v>
      </c>
      <c r="G221" s="12">
        <v>11638262</v>
      </c>
    </row>
    <row r="222" spans="1:7">
      <c r="A222" s="9">
        <f>'(1)'!A222</f>
        <v>42606</v>
      </c>
      <c r="B222">
        <v>1822.72</v>
      </c>
      <c r="C222">
        <v>1830.76</v>
      </c>
      <c r="D222">
        <v>1816.18</v>
      </c>
      <c r="E222">
        <v>1823.91</v>
      </c>
      <c r="F222" s="12">
        <v>224662</v>
      </c>
      <c r="G222" s="12">
        <v>11693114</v>
      </c>
    </row>
    <row r="223" spans="1:7">
      <c r="A223" s="9">
        <f>'(1)'!A223</f>
        <v>42607</v>
      </c>
      <c r="B223">
        <v>1825.49</v>
      </c>
      <c r="C223">
        <v>1827.48</v>
      </c>
      <c r="D223">
        <v>1814.69</v>
      </c>
      <c r="E223">
        <v>1819.8</v>
      </c>
      <c r="F223" s="12">
        <v>304437</v>
      </c>
      <c r="G223" s="12">
        <v>11711168</v>
      </c>
    </row>
    <row r="224" spans="1:7">
      <c r="A224" s="9">
        <f>'(1)'!A224</f>
        <v>42608</v>
      </c>
      <c r="B224">
        <v>1821.99</v>
      </c>
      <c r="C224">
        <v>1828.67</v>
      </c>
      <c r="D224">
        <v>1812.89</v>
      </c>
      <c r="E224">
        <v>1820.04</v>
      </c>
      <c r="F224" s="12">
        <v>163760</v>
      </c>
      <c r="G224" s="12">
        <v>11569800</v>
      </c>
    </row>
    <row r="225" spans="1:7">
      <c r="A225" s="9">
        <f>'(1)'!A225</f>
        <v>42611</v>
      </c>
      <c r="B225">
        <v>1819.57</v>
      </c>
      <c r="C225">
        <v>1841.45</v>
      </c>
      <c r="D225">
        <v>1819.57</v>
      </c>
      <c r="E225">
        <v>1838.21</v>
      </c>
      <c r="F225" s="12">
        <v>193474</v>
      </c>
      <c r="G225" s="12">
        <v>11619126</v>
      </c>
    </row>
    <row r="226" spans="1:7">
      <c r="A226" s="9">
        <f>'(1)'!A226</f>
        <v>42612</v>
      </c>
      <c r="B226">
        <v>1832.67</v>
      </c>
      <c r="C226">
        <v>1840.34</v>
      </c>
      <c r="D226">
        <v>1830.11</v>
      </c>
      <c r="E226">
        <v>1840.34</v>
      </c>
      <c r="F226" s="12">
        <v>162566</v>
      </c>
      <c r="G226" s="12">
        <v>11645131</v>
      </c>
    </row>
    <row r="227" spans="1:7">
      <c r="A227" s="9">
        <f>'(1)'!A227</f>
        <v>42613</v>
      </c>
      <c r="B227">
        <v>1834.48</v>
      </c>
      <c r="C227">
        <v>1837.21</v>
      </c>
      <c r="D227">
        <v>1829.52</v>
      </c>
      <c r="E227">
        <v>1832.4</v>
      </c>
      <c r="F227" s="12">
        <v>138514</v>
      </c>
      <c r="G227" s="12">
        <v>11558159</v>
      </c>
    </row>
    <row r="228" spans="1:7">
      <c r="A228" s="9">
        <f>'(1)'!A228</f>
        <v>42614</v>
      </c>
      <c r="B228">
        <v>1829.88</v>
      </c>
      <c r="C228">
        <v>1835.87</v>
      </c>
      <c r="D228">
        <v>1820.41</v>
      </c>
      <c r="E228">
        <v>1820.82</v>
      </c>
      <c r="F228" s="12">
        <v>180318</v>
      </c>
      <c r="G228" s="12">
        <v>11494676</v>
      </c>
    </row>
    <row r="229" spans="1:7">
      <c r="A229" s="9">
        <f>'(1)'!A229</f>
        <v>42615</v>
      </c>
      <c r="B229">
        <v>1805.68</v>
      </c>
      <c r="C229">
        <v>1815.57</v>
      </c>
      <c r="D229">
        <v>1800.96</v>
      </c>
      <c r="E229">
        <v>1814.23</v>
      </c>
      <c r="F229" s="12">
        <v>168302</v>
      </c>
      <c r="G229" s="12">
        <v>11567867</v>
      </c>
    </row>
    <row r="230" spans="1:7">
      <c r="A230" s="9">
        <f>'(1)'!A230</f>
        <v>42619</v>
      </c>
      <c r="B230">
        <v>1812.63</v>
      </c>
      <c r="C230">
        <v>1834.26</v>
      </c>
      <c r="D230">
        <v>1809.17</v>
      </c>
      <c r="E230">
        <v>1834.26</v>
      </c>
      <c r="F230" s="12">
        <v>191454</v>
      </c>
      <c r="G230" s="12">
        <v>11545985</v>
      </c>
    </row>
    <row r="231" spans="1:7">
      <c r="A231" s="9">
        <f>'(1)'!A231</f>
        <v>42620</v>
      </c>
      <c r="B231">
        <v>1833.67</v>
      </c>
      <c r="C231">
        <v>1840.24</v>
      </c>
      <c r="D231">
        <v>1818.16</v>
      </c>
      <c r="E231">
        <v>1818.16</v>
      </c>
      <c r="F231" s="12">
        <v>165325</v>
      </c>
      <c r="G231" s="12">
        <v>11589769</v>
      </c>
    </row>
    <row r="232" spans="1:7">
      <c r="A232" s="9">
        <f>'(1)'!A232</f>
        <v>42621</v>
      </c>
      <c r="B232">
        <v>1812</v>
      </c>
      <c r="C232">
        <v>1815.33</v>
      </c>
      <c r="D232">
        <v>1805.86</v>
      </c>
      <c r="E232">
        <v>1815.33</v>
      </c>
      <c r="F232" s="12">
        <v>187217</v>
      </c>
      <c r="G232" s="12">
        <v>11634829</v>
      </c>
    </row>
    <row r="233" spans="1:7">
      <c r="A233" s="9">
        <f>'(1)'!A233</f>
        <v>42622</v>
      </c>
      <c r="B233">
        <v>1816.91</v>
      </c>
      <c r="C233">
        <v>1818.39</v>
      </c>
      <c r="D233">
        <v>1804.12</v>
      </c>
      <c r="E233">
        <v>1813.11</v>
      </c>
      <c r="F233" s="12">
        <v>229286</v>
      </c>
      <c r="G233" s="12">
        <v>11390683</v>
      </c>
    </row>
    <row r="234" spans="1:7">
      <c r="A234" s="9">
        <f>'(1)'!A234</f>
        <v>42625</v>
      </c>
      <c r="B234">
        <v>1810.94</v>
      </c>
      <c r="C234">
        <v>1815.22</v>
      </c>
      <c r="D234">
        <v>1805.53</v>
      </c>
      <c r="E234">
        <v>1811.55</v>
      </c>
      <c r="F234" s="12">
        <v>172637</v>
      </c>
      <c r="G234" s="12">
        <v>11304540</v>
      </c>
    </row>
    <row r="235" spans="1:7">
      <c r="A235" s="9">
        <f>'(1)'!A235</f>
        <v>42626</v>
      </c>
      <c r="B235">
        <v>1811.85</v>
      </c>
      <c r="C235">
        <v>1823.22</v>
      </c>
      <c r="D235">
        <v>1798.94</v>
      </c>
      <c r="E235">
        <v>1802.84</v>
      </c>
      <c r="F235" s="12">
        <v>187617</v>
      </c>
      <c r="G235" s="12">
        <v>11261207</v>
      </c>
    </row>
    <row r="236" spans="1:7">
      <c r="A236" s="9">
        <f>'(1)'!A236</f>
        <v>42627</v>
      </c>
      <c r="B236">
        <v>1800.57</v>
      </c>
      <c r="C236">
        <v>1817.25</v>
      </c>
      <c r="D236">
        <v>1796.56</v>
      </c>
      <c r="E236">
        <v>1807.98</v>
      </c>
      <c r="F236" s="12">
        <v>223346</v>
      </c>
      <c r="G236" s="12">
        <v>11567418</v>
      </c>
    </row>
    <row r="237" spans="1:7">
      <c r="A237" s="9">
        <f>'(1)'!A237</f>
        <v>42628</v>
      </c>
      <c r="B237">
        <v>1814.45</v>
      </c>
      <c r="C237">
        <v>1822.71</v>
      </c>
      <c r="D237">
        <v>1813.66</v>
      </c>
      <c r="E237">
        <v>1816.15</v>
      </c>
      <c r="F237" s="12">
        <v>194967</v>
      </c>
      <c r="G237" s="12">
        <v>11591819</v>
      </c>
    </row>
    <row r="238" spans="1:7">
      <c r="A238" s="9">
        <f>'(1)'!A238</f>
        <v>42629</v>
      </c>
      <c r="B238">
        <v>1815.92</v>
      </c>
      <c r="C238">
        <v>1826.18</v>
      </c>
      <c r="D238">
        <v>1813.94</v>
      </c>
      <c r="E238">
        <v>1822.86</v>
      </c>
      <c r="F238" s="12">
        <v>225762</v>
      </c>
      <c r="G238" s="12">
        <v>11593312</v>
      </c>
    </row>
    <row r="239" spans="1:7">
      <c r="A239" s="9">
        <f>'(1)'!A239</f>
        <v>42632</v>
      </c>
      <c r="B239">
        <v>1817.59</v>
      </c>
      <c r="C239">
        <v>1819.85</v>
      </c>
      <c r="D239">
        <v>1813.28</v>
      </c>
      <c r="E239">
        <v>1819.75</v>
      </c>
      <c r="F239" s="12">
        <v>166867</v>
      </c>
      <c r="G239" s="12">
        <v>11709086</v>
      </c>
    </row>
    <row r="240" spans="1:7">
      <c r="A240" s="9">
        <f>'(1)'!A240</f>
        <v>42633</v>
      </c>
      <c r="B240">
        <v>1816.91</v>
      </c>
      <c r="C240">
        <v>1817.77</v>
      </c>
      <c r="D240">
        <v>1801.75</v>
      </c>
      <c r="E240">
        <v>1801.75</v>
      </c>
      <c r="F240" s="12">
        <v>159719</v>
      </c>
      <c r="G240" s="12">
        <v>11730035</v>
      </c>
    </row>
    <row r="241" spans="1:7">
      <c r="A241" s="9">
        <f>'(1)'!A241</f>
        <v>42634</v>
      </c>
      <c r="B241">
        <v>1799.42</v>
      </c>
      <c r="C241">
        <v>1825.53</v>
      </c>
      <c r="D241">
        <v>1799.42</v>
      </c>
      <c r="E241">
        <v>1825.53</v>
      </c>
      <c r="F241" s="12">
        <v>185670</v>
      </c>
      <c r="G241" s="12">
        <v>11679435</v>
      </c>
    </row>
    <row r="242" spans="1:7">
      <c r="A242" s="9">
        <f>'(1)'!A242</f>
        <v>42635</v>
      </c>
      <c r="B242">
        <v>1820.22</v>
      </c>
      <c r="C242">
        <v>1821.79</v>
      </c>
      <c r="D242">
        <v>1809.87</v>
      </c>
      <c r="E242">
        <v>1816.52</v>
      </c>
      <c r="F242" s="12">
        <v>156814</v>
      </c>
      <c r="G242" s="12">
        <v>11605629</v>
      </c>
    </row>
    <row r="243" spans="1:7">
      <c r="A243" s="9">
        <f>'(1)'!A243</f>
        <v>42636</v>
      </c>
      <c r="B243">
        <v>1809.22</v>
      </c>
      <c r="C243">
        <v>1812.35</v>
      </c>
      <c r="D243">
        <v>1798.45</v>
      </c>
      <c r="E243">
        <v>1811.72</v>
      </c>
      <c r="F243" s="12">
        <v>195639</v>
      </c>
      <c r="G243" s="12">
        <v>11563592</v>
      </c>
    </row>
    <row r="244" spans="1:7">
      <c r="A244" s="9">
        <f>'(1)'!A244</f>
        <v>42639</v>
      </c>
      <c r="B244">
        <v>1811.63</v>
      </c>
      <c r="C244">
        <v>1811.64</v>
      </c>
      <c r="D244">
        <v>1798.8</v>
      </c>
      <c r="E244">
        <v>1801.24</v>
      </c>
      <c r="F244" s="12">
        <v>209541</v>
      </c>
      <c r="G244" s="12">
        <v>11691310</v>
      </c>
    </row>
    <row r="245" spans="1:7">
      <c r="A245" s="9">
        <f>'(1)'!A245</f>
        <v>42640</v>
      </c>
      <c r="B245">
        <v>1797.82</v>
      </c>
      <c r="C245">
        <v>1804.63</v>
      </c>
      <c r="D245">
        <v>1794.02</v>
      </c>
      <c r="E245">
        <v>1796.47</v>
      </c>
      <c r="F245" s="12">
        <v>213310</v>
      </c>
      <c r="G245" s="12">
        <v>11588685</v>
      </c>
    </row>
    <row r="246" spans="1:7">
      <c r="A246" s="9">
        <f>'(1)'!A246</f>
        <v>42641</v>
      </c>
      <c r="B246">
        <v>1798.2</v>
      </c>
      <c r="C246">
        <v>1802.11</v>
      </c>
      <c r="D246">
        <v>1794.73</v>
      </c>
      <c r="E246">
        <v>1798.46</v>
      </c>
      <c r="F246" s="12">
        <v>168859</v>
      </c>
      <c r="G246" s="12">
        <v>11571083</v>
      </c>
    </row>
    <row r="247" spans="1:7">
      <c r="A247" s="9">
        <f>'(1)'!A247</f>
        <v>42642</v>
      </c>
      <c r="B247">
        <v>1799.03</v>
      </c>
      <c r="C247">
        <v>1799.63</v>
      </c>
      <c r="D247">
        <v>1789.59</v>
      </c>
      <c r="E247">
        <v>1793.64</v>
      </c>
      <c r="F247" s="12">
        <v>145729</v>
      </c>
      <c r="G247" s="12">
        <v>11556968</v>
      </c>
    </row>
    <row r="248" spans="1:7">
      <c r="A248" s="9">
        <f>'(1)'!A248</f>
        <v>42643</v>
      </c>
      <c r="B248">
        <v>1784.48</v>
      </c>
      <c r="C248">
        <v>1788.77</v>
      </c>
      <c r="D248">
        <v>1782.49</v>
      </c>
      <c r="E248">
        <v>1783.77</v>
      </c>
      <c r="F248" s="12">
        <v>184776</v>
      </c>
      <c r="G248" s="12">
        <v>11556968</v>
      </c>
    </row>
    <row r="249" spans="1:7">
      <c r="A249" s="9">
        <f>'(1)'!A249</f>
        <v>42646</v>
      </c>
      <c r="B249">
        <v>1783.38</v>
      </c>
      <c r="C249">
        <v>1791.65</v>
      </c>
      <c r="D249">
        <v>1781.53</v>
      </c>
      <c r="E249">
        <v>1791.12</v>
      </c>
      <c r="F249" s="12">
        <v>166905</v>
      </c>
      <c r="G249" s="12">
        <v>11546983</v>
      </c>
    </row>
    <row r="250" spans="1:7">
      <c r="A250" s="9">
        <f>'(1)'!A250</f>
        <v>42647</v>
      </c>
      <c r="B250">
        <v>1787.5</v>
      </c>
      <c r="C250">
        <v>1789.63</v>
      </c>
      <c r="D250">
        <v>1776.42</v>
      </c>
      <c r="E250">
        <v>1776.42</v>
      </c>
      <c r="F250" s="12">
        <v>166378</v>
      </c>
      <c r="G250" s="12">
        <v>11491486</v>
      </c>
    </row>
    <row r="251" spans="1:7">
      <c r="A251" s="9">
        <f>'(1)'!A251</f>
        <v>42648</v>
      </c>
      <c r="B251">
        <v>1776.1</v>
      </c>
      <c r="C251">
        <v>1780.38</v>
      </c>
      <c r="D251">
        <v>1772.72</v>
      </c>
      <c r="E251">
        <v>1779.75</v>
      </c>
      <c r="F251" s="12">
        <v>153034</v>
      </c>
      <c r="G251" s="12">
        <v>11491486</v>
      </c>
    </row>
    <row r="252" spans="1:7">
      <c r="A252" s="9">
        <f>'(1)'!A252</f>
        <v>42649</v>
      </c>
      <c r="B252">
        <v>1779.42</v>
      </c>
      <c r="C252">
        <v>1784.28</v>
      </c>
      <c r="D252">
        <v>1762.87</v>
      </c>
      <c r="E252">
        <v>1765.55</v>
      </c>
      <c r="F252" s="12">
        <v>173041</v>
      </c>
      <c r="G252" s="12">
        <v>11524244</v>
      </c>
    </row>
    <row r="253" spans="1:7">
      <c r="A253" s="9">
        <f>'(1)'!A253</f>
        <v>42650</v>
      </c>
      <c r="B253">
        <v>1768.73</v>
      </c>
      <c r="C253">
        <v>1782.46</v>
      </c>
      <c r="D253">
        <v>1766.47</v>
      </c>
      <c r="E253">
        <v>1778.88</v>
      </c>
      <c r="F253" s="12">
        <v>156684</v>
      </c>
      <c r="G253" s="12">
        <v>11589354</v>
      </c>
    </row>
    <row r="254" spans="1:7">
      <c r="A254" s="9">
        <f>'(1)'!A254</f>
        <v>42653</v>
      </c>
      <c r="B254">
        <v>1781.44</v>
      </c>
      <c r="C254">
        <v>1788.19</v>
      </c>
      <c r="D254">
        <v>1775.89</v>
      </c>
      <c r="E254">
        <v>1786.79</v>
      </c>
      <c r="F254" s="12">
        <v>302008</v>
      </c>
      <c r="G254" s="12">
        <v>11632219</v>
      </c>
    </row>
    <row r="255" spans="1:7">
      <c r="A255" s="9">
        <f>'(1)'!A255</f>
        <v>42654</v>
      </c>
      <c r="B255">
        <v>1779.84</v>
      </c>
      <c r="C255">
        <v>1798.01</v>
      </c>
      <c r="D255">
        <v>1770.25</v>
      </c>
      <c r="E255">
        <v>1773.06</v>
      </c>
      <c r="F255" s="12">
        <v>234553</v>
      </c>
      <c r="G255" s="12">
        <v>11612338</v>
      </c>
    </row>
    <row r="256" spans="1:7">
      <c r="A256" s="9">
        <f>'(1)'!A256</f>
        <v>42655</v>
      </c>
      <c r="B256">
        <v>1774.44</v>
      </c>
      <c r="C256">
        <v>1789.2</v>
      </c>
      <c r="D256">
        <v>1774.36</v>
      </c>
      <c r="E256">
        <v>1786.52</v>
      </c>
      <c r="F256" s="12">
        <v>167540</v>
      </c>
      <c r="G256" s="12">
        <v>11499084</v>
      </c>
    </row>
    <row r="257" spans="1:7">
      <c r="A257" s="9">
        <f>'(1)'!A257</f>
        <v>42656</v>
      </c>
      <c r="B257">
        <v>1786.45</v>
      </c>
      <c r="C257">
        <v>1790.61</v>
      </c>
      <c r="D257">
        <v>1780.53</v>
      </c>
      <c r="E257">
        <v>1788.75</v>
      </c>
      <c r="F257" s="12">
        <v>163660</v>
      </c>
      <c r="G257" s="12">
        <v>11740759</v>
      </c>
    </row>
    <row r="258" spans="1:7">
      <c r="A258" s="9">
        <f>'(1)'!A258</f>
        <v>42657</v>
      </c>
      <c r="B258">
        <v>1789.28</v>
      </c>
      <c r="C258">
        <v>1794.41</v>
      </c>
      <c r="D258">
        <v>1781.2</v>
      </c>
      <c r="E258">
        <v>1791.53</v>
      </c>
      <c r="F258" s="12">
        <v>183046</v>
      </c>
      <c r="G258" s="12">
        <v>11682875</v>
      </c>
    </row>
    <row r="259" spans="1:7">
      <c r="A259" s="9">
        <f>'(1)'!A259</f>
        <v>42660</v>
      </c>
      <c r="B259">
        <v>1780.75</v>
      </c>
      <c r="C259">
        <v>1789.99</v>
      </c>
      <c r="D259">
        <v>1774.76</v>
      </c>
      <c r="E259">
        <v>1780.26</v>
      </c>
      <c r="F259" s="12">
        <v>254689</v>
      </c>
      <c r="G259" s="12">
        <v>11667185</v>
      </c>
    </row>
    <row r="260" spans="1:7">
      <c r="A260" s="9">
        <f>'(1)'!A260</f>
        <v>42661</v>
      </c>
      <c r="B260">
        <v>1774.96</v>
      </c>
      <c r="C260">
        <v>1774.98</v>
      </c>
      <c r="D260">
        <v>1757.15</v>
      </c>
      <c r="E260">
        <v>1760.44</v>
      </c>
      <c r="F260" s="12">
        <v>218356</v>
      </c>
      <c r="G260" s="12">
        <v>11599700</v>
      </c>
    </row>
    <row r="261" spans="1:7">
      <c r="A261" s="9">
        <f>'(1)'!A261</f>
        <v>42662</v>
      </c>
      <c r="B261">
        <v>1760.6</v>
      </c>
      <c r="C261">
        <v>1786.7</v>
      </c>
      <c r="D261">
        <v>1755.34</v>
      </c>
      <c r="E261">
        <v>1785.97</v>
      </c>
      <c r="F261" s="12">
        <v>207301</v>
      </c>
      <c r="G261" s="12">
        <v>11569021</v>
      </c>
    </row>
    <row r="262" spans="1:7">
      <c r="A262" s="9">
        <f>'(1)'!A262</f>
        <v>42663</v>
      </c>
      <c r="B262">
        <v>1782.24</v>
      </c>
      <c r="C262">
        <v>1790.06</v>
      </c>
      <c r="D262">
        <v>1775.29</v>
      </c>
      <c r="E262">
        <v>1781.03</v>
      </c>
      <c r="F262" s="12">
        <v>180785</v>
      </c>
      <c r="G262" s="12">
        <v>11582037</v>
      </c>
    </row>
    <row r="263" spans="1:7">
      <c r="A263" s="9">
        <f>'(1)'!A263</f>
        <v>42664</v>
      </c>
      <c r="B263">
        <v>1777.75</v>
      </c>
      <c r="C263">
        <v>1780.56</v>
      </c>
      <c r="D263">
        <v>1762.34</v>
      </c>
      <c r="E263">
        <v>1773.04</v>
      </c>
      <c r="F263" s="12">
        <v>162576</v>
      </c>
      <c r="G263" s="12">
        <v>11582037</v>
      </c>
    </row>
    <row r="264" spans="1:7">
      <c r="A264" s="9">
        <f>'(1)'!A264</f>
        <v>42667</v>
      </c>
      <c r="B264">
        <v>1762.59</v>
      </c>
      <c r="C264">
        <v>1763.37</v>
      </c>
      <c r="D264">
        <v>1756.08</v>
      </c>
      <c r="E264">
        <v>1758.69</v>
      </c>
      <c r="F264" s="12">
        <v>165055</v>
      </c>
      <c r="G264" s="12">
        <v>11551012</v>
      </c>
    </row>
    <row r="265" spans="1:7">
      <c r="A265" s="9">
        <f>'(1)'!A265</f>
        <v>42668</v>
      </c>
      <c r="B265">
        <v>1762.84</v>
      </c>
      <c r="C265">
        <v>1775.95</v>
      </c>
      <c r="D265">
        <v>1760.7</v>
      </c>
      <c r="E265">
        <v>1765.95</v>
      </c>
      <c r="F265" s="12">
        <v>147124</v>
      </c>
      <c r="G265" s="12">
        <v>11487441</v>
      </c>
    </row>
    <row r="266" spans="1:7">
      <c r="A266" s="9">
        <f>'(1)'!A266</f>
        <v>42669</v>
      </c>
      <c r="B266">
        <v>1767.12</v>
      </c>
      <c r="C266">
        <v>1770.46</v>
      </c>
      <c r="D266">
        <v>1762.28</v>
      </c>
      <c r="E266">
        <v>1763.06</v>
      </c>
      <c r="F266" s="12">
        <v>138092</v>
      </c>
      <c r="G266" s="12">
        <v>11534757</v>
      </c>
    </row>
    <row r="267" spans="1:7">
      <c r="A267" s="9">
        <f>'(1)'!A267</f>
        <v>42670</v>
      </c>
      <c r="B267">
        <v>1761.49</v>
      </c>
      <c r="C267">
        <v>1768.54</v>
      </c>
      <c r="D267">
        <v>1714.87</v>
      </c>
      <c r="E267">
        <v>1754.39</v>
      </c>
      <c r="F267" s="12">
        <v>250050</v>
      </c>
      <c r="G267" s="12">
        <v>11440149</v>
      </c>
    </row>
    <row r="268" spans="1:7">
      <c r="A268" s="9">
        <f>'(1)'!A268</f>
        <v>42671</v>
      </c>
      <c r="B268">
        <v>1763.71</v>
      </c>
      <c r="C268">
        <v>1764.98</v>
      </c>
      <c r="D268">
        <v>1752.16</v>
      </c>
      <c r="E268">
        <v>1752.16</v>
      </c>
      <c r="F268" s="12">
        <v>238842</v>
      </c>
      <c r="G268" s="12">
        <v>11461583</v>
      </c>
    </row>
    <row r="269" spans="1:7">
      <c r="A269" s="9">
        <f>'(1)'!A269</f>
        <v>42674</v>
      </c>
      <c r="B269">
        <v>1749.85</v>
      </c>
      <c r="C269">
        <v>1752.83</v>
      </c>
      <c r="D269">
        <v>1725.89</v>
      </c>
      <c r="E269">
        <v>1735.81</v>
      </c>
      <c r="F269" s="12">
        <v>213746</v>
      </c>
      <c r="G269" s="12">
        <v>11370113</v>
      </c>
    </row>
    <row r="270" spans="1:7">
      <c r="A270" s="9">
        <f>'(1)'!A270</f>
        <v>42675</v>
      </c>
      <c r="B270">
        <v>1733.88</v>
      </c>
      <c r="C270">
        <v>1740.45</v>
      </c>
      <c r="D270">
        <v>1712.77</v>
      </c>
      <c r="E270">
        <v>1715.86</v>
      </c>
      <c r="F270" s="12">
        <v>206050</v>
      </c>
      <c r="G270" s="12">
        <v>11455931</v>
      </c>
    </row>
    <row r="271" spans="1:7">
      <c r="A271" s="9">
        <f>'(1)'!A271</f>
        <v>42676</v>
      </c>
      <c r="B271">
        <v>1714.92</v>
      </c>
      <c r="C271">
        <v>1725.31</v>
      </c>
      <c r="D271">
        <v>1712.37</v>
      </c>
      <c r="E271">
        <v>1725.31</v>
      </c>
      <c r="F271" s="12">
        <v>243525</v>
      </c>
      <c r="G271" s="12">
        <v>11506931</v>
      </c>
    </row>
    <row r="272" spans="1:7">
      <c r="A272" s="9">
        <f>'(1)'!A272</f>
        <v>42677</v>
      </c>
      <c r="B272">
        <v>1729.32</v>
      </c>
      <c r="C272">
        <v>1729.32</v>
      </c>
      <c r="D272">
        <v>1708.53</v>
      </c>
      <c r="E272">
        <v>1723.25</v>
      </c>
      <c r="F272" s="12">
        <v>284808</v>
      </c>
      <c r="G272" s="12">
        <v>11419230</v>
      </c>
    </row>
    <row r="273" spans="1:7">
      <c r="A273" s="9">
        <f>'(1)'!A273</f>
        <v>42678</v>
      </c>
      <c r="B273">
        <v>1719.85</v>
      </c>
      <c r="C273">
        <v>1748.06</v>
      </c>
      <c r="D273">
        <v>1719.55</v>
      </c>
      <c r="E273">
        <v>1747.05</v>
      </c>
      <c r="F273" s="12">
        <v>205139</v>
      </c>
      <c r="G273" s="12">
        <v>11505879</v>
      </c>
    </row>
    <row r="274" spans="1:7">
      <c r="A274" s="9">
        <f>'(1)'!A274</f>
        <v>42681</v>
      </c>
      <c r="B274">
        <v>1754.2</v>
      </c>
      <c r="C274">
        <v>1754.87</v>
      </c>
      <c r="D274">
        <v>1736.19</v>
      </c>
      <c r="E274">
        <v>1736.19</v>
      </c>
      <c r="F274" s="12">
        <v>212332</v>
      </c>
      <c r="G274" s="12">
        <v>11520278</v>
      </c>
    </row>
    <row r="275" spans="1:7">
      <c r="A275" s="9">
        <f>'(1)'!A275</f>
        <v>42682</v>
      </c>
      <c r="B275">
        <v>1739.93</v>
      </c>
      <c r="C275">
        <v>1744.35</v>
      </c>
      <c r="D275">
        <v>1725.03</v>
      </c>
      <c r="E275">
        <v>1732.16</v>
      </c>
      <c r="F275" s="12">
        <v>209187</v>
      </c>
      <c r="G275" s="12">
        <v>11538178</v>
      </c>
    </row>
    <row r="276" spans="1:7">
      <c r="A276" s="9">
        <f>'(1)'!A276</f>
        <v>42683</v>
      </c>
      <c r="B276">
        <v>1727.17</v>
      </c>
      <c r="C276">
        <v>1736.42</v>
      </c>
      <c r="D276">
        <v>1721.4</v>
      </c>
      <c r="E276">
        <v>1733.01</v>
      </c>
      <c r="F276" s="12">
        <v>171496</v>
      </c>
      <c r="G276" s="12">
        <v>11475449</v>
      </c>
    </row>
    <row r="277" spans="1:7">
      <c r="A277" s="9">
        <f>'(1)'!A277</f>
        <v>42684</v>
      </c>
      <c r="B277">
        <v>1733.56</v>
      </c>
      <c r="C277">
        <v>1749.22</v>
      </c>
      <c r="D277">
        <v>1732.1</v>
      </c>
      <c r="E277">
        <v>1742.83</v>
      </c>
      <c r="F277" s="12">
        <v>177051</v>
      </c>
      <c r="G277" s="12">
        <v>11347698</v>
      </c>
    </row>
    <row r="278" spans="1:7">
      <c r="A278" s="9">
        <f>'(1)'!A278</f>
        <v>42685</v>
      </c>
      <c r="B278">
        <v>1746.19</v>
      </c>
      <c r="C278">
        <v>1750.5</v>
      </c>
      <c r="D278">
        <v>1741.93</v>
      </c>
      <c r="E278">
        <v>1746.26</v>
      </c>
      <c r="F278" s="12">
        <v>166690</v>
      </c>
      <c r="G278" s="12">
        <v>11540191</v>
      </c>
    </row>
    <row r="279" spans="1:7">
      <c r="A279" s="9">
        <f>'(1)'!A279</f>
        <v>42688</v>
      </c>
      <c r="B279">
        <v>1745.2</v>
      </c>
      <c r="C279">
        <v>1769.76</v>
      </c>
      <c r="D279">
        <v>1745.2</v>
      </c>
      <c r="E279">
        <v>1768.39</v>
      </c>
      <c r="F279" s="12">
        <v>219760</v>
      </c>
      <c r="G279" s="12">
        <v>11508283</v>
      </c>
    </row>
    <row r="280" spans="1:7">
      <c r="A280" s="9">
        <f>'(1)'!A280</f>
        <v>42689</v>
      </c>
      <c r="B280">
        <v>1771.26</v>
      </c>
      <c r="C280">
        <v>1783.57</v>
      </c>
      <c r="D280">
        <v>1771.26</v>
      </c>
      <c r="E280">
        <v>1775.92</v>
      </c>
      <c r="F280" s="12">
        <v>171686</v>
      </c>
      <c r="G280" s="12">
        <v>11458934</v>
      </c>
    </row>
    <row r="281" spans="1:7">
      <c r="A281" s="9">
        <f>'(1)'!A281</f>
        <v>42690</v>
      </c>
      <c r="B281">
        <v>1777.76</v>
      </c>
      <c r="C281">
        <v>1796.89</v>
      </c>
      <c r="D281">
        <v>1777.76</v>
      </c>
      <c r="E281">
        <v>1796.89</v>
      </c>
      <c r="F281" s="12">
        <v>286149</v>
      </c>
      <c r="G281" s="12">
        <v>11458934</v>
      </c>
    </row>
    <row r="282" spans="1:7">
      <c r="A282" s="9">
        <f>'(1)'!A282</f>
        <v>42691</v>
      </c>
      <c r="B282">
        <v>1801.65</v>
      </c>
      <c r="C282">
        <v>1801.86</v>
      </c>
      <c r="D282">
        <v>1784.57</v>
      </c>
      <c r="E282">
        <v>1784.57</v>
      </c>
      <c r="F282" s="12">
        <v>180533</v>
      </c>
      <c r="G282" s="12">
        <v>11366208</v>
      </c>
    </row>
    <row r="283" spans="1:7">
      <c r="A283" s="9">
        <f>'(1)'!A283</f>
        <v>42692</v>
      </c>
      <c r="B283">
        <v>1791.03</v>
      </c>
      <c r="C283">
        <v>1796.68</v>
      </c>
      <c r="D283">
        <v>1779.07</v>
      </c>
      <c r="E283">
        <v>1787.74</v>
      </c>
      <c r="F283" s="12">
        <v>197241</v>
      </c>
      <c r="G283" s="12">
        <v>11413177</v>
      </c>
    </row>
    <row r="284" spans="1:7">
      <c r="A284" s="9">
        <f>'(1)'!A284</f>
        <v>42695</v>
      </c>
      <c r="B284">
        <v>1784.51</v>
      </c>
      <c r="C284">
        <v>1792.3</v>
      </c>
      <c r="D284">
        <v>1781.06</v>
      </c>
      <c r="E284">
        <v>1781.49</v>
      </c>
      <c r="F284" s="12">
        <v>147804</v>
      </c>
      <c r="G284" s="12">
        <v>11394496</v>
      </c>
    </row>
    <row r="285" spans="1:7">
      <c r="A285" s="9">
        <f>'(1)'!A285</f>
        <v>42696</v>
      </c>
      <c r="B285">
        <v>1775.84</v>
      </c>
      <c r="C285">
        <v>1784.35</v>
      </c>
      <c r="D285">
        <v>1775.84</v>
      </c>
      <c r="E285">
        <v>1783.69</v>
      </c>
      <c r="F285" s="12">
        <v>160692</v>
      </c>
      <c r="G285" s="12">
        <v>11338407</v>
      </c>
    </row>
    <row r="286" spans="1:7">
      <c r="A286" s="9">
        <f>'(1)'!A286</f>
        <v>42697</v>
      </c>
      <c r="B286">
        <v>1786.76</v>
      </c>
      <c r="C286">
        <v>1789.95</v>
      </c>
      <c r="D286">
        <v>1778.67</v>
      </c>
      <c r="E286">
        <v>1789.86</v>
      </c>
      <c r="F286" s="12">
        <v>165244</v>
      </c>
      <c r="G286" s="12">
        <v>11324036</v>
      </c>
    </row>
    <row r="287" spans="1:7">
      <c r="A287" s="9">
        <f>'(1)'!A287</f>
        <v>42699</v>
      </c>
      <c r="B287">
        <v>1788.2</v>
      </c>
      <c r="C287">
        <v>1803.32</v>
      </c>
      <c r="D287">
        <v>1786.29</v>
      </c>
      <c r="E287">
        <v>1803.32</v>
      </c>
      <c r="F287" s="12">
        <v>202409</v>
      </c>
      <c r="G287" s="12">
        <v>11218385</v>
      </c>
    </row>
    <row r="288" spans="1:7">
      <c r="A288" s="9">
        <f>'(1)'!A288</f>
        <v>42702</v>
      </c>
      <c r="B288">
        <v>1793.9</v>
      </c>
      <c r="C288">
        <v>1800.34</v>
      </c>
      <c r="D288">
        <v>1783.62</v>
      </c>
      <c r="E288">
        <v>1790.15</v>
      </c>
      <c r="F288" s="12">
        <v>201230</v>
      </c>
      <c r="G288" s="12">
        <v>11089404</v>
      </c>
    </row>
    <row r="289" spans="1:7">
      <c r="A289" s="9">
        <f>'(1)'!A289</f>
        <v>42703</v>
      </c>
      <c r="B289">
        <v>1793.81</v>
      </c>
      <c r="C289">
        <v>1804.53</v>
      </c>
      <c r="D289">
        <v>1788.29</v>
      </c>
      <c r="E289">
        <v>1790.14</v>
      </c>
      <c r="F289" s="12">
        <v>176255</v>
      </c>
      <c r="G289" s="12">
        <v>11150526</v>
      </c>
    </row>
    <row r="290" spans="1:7">
      <c r="A290" s="9">
        <f>'(1)'!A290</f>
        <v>42704</v>
      </c>
      <c r="B290">
        <v>1787.53</v>
      </c>
      <c r="C290">
        <v>1794.28</v>
      </c>
      <c r="D290">
        <v>1785.61</v>
      </c>
      <c r="E290">
        <v>1788.89</v>
      </c>
      <c r="F290" s="12">
        <v>188395</v>
      </c>
      <c r="G290" s="12">
        <v>11137655</v>
      </c>
    </row>
    <row r="291" spans="1:7">
      <c r="A291" s="9">
        <f>'(1)'!A291</f>
        <v>42705</v>
      </c>
      <c r="B291">
        <v>1792.81</v>
      </c>
      <c r="C291">
        <v>1797.25</v>
      </c>
      <c r="D291">
        <v>1785.53</v>
      </c>
      <c r="E291">
        <v>1793.06</v>
      </c>
      <c r="F291" s="12">
        <v>187388</v>
      </c>
      <c r="G291" s="12">
        <v>11291482</v>
      </c>
    </row>
    <row r="292" spans="1:7">
      <c r="A292" s="9">
        <f>'(1)'!A292</f>
        <v>42706</v>
      </c>
      <c r="B292">
        <v>1790.41</v>
      </c>
      <c r="C292">
        <v>1794.18</v>
      </c>
      <c r="D292">
        <v>1784.83</v>
      </c>
      <c r="E292">
        <v>1787.51</v>
      </c>
      <c r="F292" s="12">
        <v>201449</v>
      </c>
      <c r="G292" s="12">
        <v>11221315</v>
      </c>
    </row>
    <row r="293" spans="1:7">
      <c r="A293" s="9">
        <f>'(1)'!A293</f>
        <v>42709</v>
      </c>
      <c r="B293">
        <v>1789.15</v>
      </c>
      <c r="C293">
        <v>1793.6</v>
      </c>
      <c r="D293">
        <v>1782.73</v>
      </c>
      <c r="E293">
        <v>1793.1</v>
      </c>
      <c r="F293" s="12">
        <v>209684</v>
      </c>
      <c r="G293" s="12">
        <v>11195242</v>
      </c>
    </row>
    <row r="294" spans="1:7">
      <c r="A294" s="9">
        <f>'(1)'!A294</f>
        <v>42710</v>
      </c>
      <c r="B294">
        <v>1793.84</v>
      </c>
      <c r="C294">
        <v>1802.22</v>
      </c>
      <c r="D294">
        <v>1792.81</v>
      </c>
      <c r="E294">
        <v>1793.3</v>
      </c>
      <c r="F294" s="12">
        <v>187999</v>
      </c>
      <c r="G294" s="12">
        <v>11213766</v>
      </c>
    </row>
    <row r="295" spans="1:7">
      <c r="A295" s="9">
        <f>'(1)'!A295</f>
        <v>42711</v>
      </c>
      <c r="B295">
        <v>1795.35</v>
      </c>
      <c r="C295">
        <v>1817.77</v>
      </c>
      <c r="D295">
        <v>1793.98</v>
      </c>
      <c r="E295">
        <v>1814.28</v>
      </c>
      <c r="F295" s="12">
        <v>195221</v>
      </c>
      <c r="G295" s="12">
        <v>11213766</v>
      </c>
    </row>
    <row r="296" spans="1:7">
      <c r="A296" s="9">
        <f>'(1)'!A296</f>
        <v>42712</v>
      </c>
      <c r="B296">
        <v>1813.53</v>
      </c>
      <c r="C296">
        <v>1814</v>
      </c>
      <c r="D296">
        <v>1802.75</v>
      </c>
      <c r="E296">
        <v>1804.95</v>
      </c>
      <c r="F296" s="12">
        <v>162215</v>
      </c>
      <c r="G296" s="12">
        <v>11277270</v>
      </c>
    </row>
    <row r="297" spans="1:7">
      <c r="A297" s="9">
        <f>'(1)'!A297</f>
        <v>42713</v>
      </c>
      <c r="B297">
        <v>1802.96</v>
      </c>
      <c r="C297">
        <v>1810.54</v>
      </c>
      <c r="D297">
        <v>1802.08</v>
      </c>
      <c r="E297">
        <v>1808.9</v>
      </c>
      <c r="F297" s="12">
        <v>152140</v>
      </c>
      <c r="G297" s="12">
        <v>11299462</v>
      </c>
    </row>
    <row r="298" spans="1:7">
      <c r="A298" s="9">
        <f>'(1)'!A298</f>
        <v>42716</v>
      </c>
      <c r="B298">
        <v>1806.29</v>
      </c>
      <c r="C298">
        <v>1827.4</v>
      </c>
      <c r="D298">
        <v>1801.77</v>
      </c>
      <c r="E298">
        <v>1823.11</v>
      </c>
      <c r="F298" s="12">
        <v>184409</v>
      </c>
      <c r="G298" s="12">
        <v>11442674</v>
      </c>
    </row>
    <row r="299" spans="1:7">
      <c r="A299" s="9">
        <f>'(1)'!A299</f>
        <v>42717</v>
      </c>
      <c r="B299">
        <v>1817.49</v>
      </c>
      <c r="C299">
        <v>1828.75</v>
      </c>
      <c r="D299">
        <v>1810.14</v>
      </c>
      <c r="E299">
        <v>1828.75</v>
      </c>
      <c r="F299" s="12">
        <v>219389</v>
      </c>
      <c r="G299" s="12">
        <v>11491377</v>
      </c>
    </row>
    <row r="300" spans="1:7">
      <c r="A300" s="9">
        <f>'(1)'!A300</f>
        <v>42718</v>
      </c>
      <c r="B300">
        <v>1817.57</v>
      </c>
      <c r="C300">
        <v>1841.18</v>
      </c>
      <c r="D300">
        <v>1817.32</v>
      </c>
      <c r="E300">
        <v>1834.18</v>
      </c>
      <c r="F300" s="12">
        <v>185617</v>
      </c>
      <c r="G300" s="12">
        <v>11627127</v>
      </c>
    </row>
    <row r="301" spans="1:7">
      <c r="A301" s="9">
        <f>'(1)'!A301</f>
        <v>42719</v>
      </c>
      <c r="B301">
        <v>1834.73</v>
      </c>
      <c r="C301">
        <v>1841.81</v>
      </c>
      <c r="D301">
        <v>1832.38</v>
      </c>
      <c r="E301">
        <v>1838.06</v>
      </c>
      <c r="F301" s="12">
        <v>181591</v>
      </c>
      <c r="G301" s="12">
        <v>11547383</v>
      </c>
    </row>
    <row r="302" spans="1:7">
      <c r="A302" s="9">
        <f>'(1)'!A302</f>
        <v>42720</v>
      </c>
      <c r="B302">
        <v>1843.09</v>
      </c>
      <c r="C302">
        <v>1868.48</v>
      </c>
      <c r="D302">
        <v>1839.97</v>
      </c>
      <c r="E302">
        <v>1855.83</v>
      </c>
      <c r="F302" s="12">
        <v>234938</v>
      </c>
      <c r="G302" s="12">
        <v>11598448</v>
      </c>
    </row>
    <row r="303" spans="1:7">
      <c r="A303" s="9">
        <f>'(1)'!A303</f>
        <v>42723</v>
      </c>
      <c r="B303">
        <v>1850.74</v>
      </c>
      <c r="C303">
        <v>1853.57</v>
      </c>
      <c r="D303">
        <v>1838.05</v>
      </c>
      <c r="E303">
        <v>1853.57</v>
      </c>
      <c r="F303" s="12">
        <v>180607</v>
      </c>
      <c r="G303" s="12">
        <v>11557901</v>
      </c>
    </row>
    <row r="304" spans="1:7">
      <c r="A304" s="9">
        <f>'(1)'!A304</f>
        <v>42724</v>
      </c>
      <c r="B304">
        <v>1856.68</v>
      </c>
      <c r="C304">
        <v>1868.7</v>
      </c>
      <c r="D304">
        <v>1853.64</v>
      </c>
      <c r="E304">
        <v>1863.91</v>
      </c>
      <c r="F304" s="12">
        <v>192898</v>
      </c>
      <c r="G304" s="12">
        <v>11572173</v>
      </c>
    </row>
    <row r="305" spans="1:7">
      <c r="A305" s="9">
        <f>'(1)'!A305</f>
        <v>42725</v>
      </c>
      <c r="B305">
        <v>1858.15</v>
      </c>
      <c r="C305">
        <v>1868.86</v>
      </c>
      <c r="D305">
        <v>1855.49</v>
      </c>
      <c r="E305">
        <v>1863.14</v>
      </c>
      <c r="F305" s="12">
        <v>204358</v>
      </c>
      <c r="G305" s="12">
        <v>11612207</v>
      </c>
    </row>
    <row r="306" spans="1:7">
      <c r="A306" s="9">
        <f>'(1)'!A306</f>
        <v>42726</v>
      </c>
      <c r="B306">
        <v>1861.06</v>
      </c>
      <c r="C306">
        <v>1861.9</v>
      </c>
      <c r="D306">
        <v>1837.11</v>
      </c>
      <c r="E306">
        <v>1842.81</v>
      </c>
      <c r="F306" s="12">
        <v>207930</v>
      </c>
      <c r="G306" s="12">
        <v>11699528</v>
      </c>
    </row>
    <row r="307" spans="1:7">
      <c r="A307" s="9">
        <f>'(1)'!A307</f>
        <v>42727</v>
      </c>
      <c r="B307">
        <v>1838.81</v>
      </c>
      <c r="C307">
        <v>1854.33</v>
      </c>
      <c r="D307">
        <v>1835.64</v>
      </c>
      <c r="E307">
        <v>1847.81</v>
      </c>
      <c r="F307" s="12">
        <v>183407</v>
      </c>
      <c r="G307" s="12">
        <v>11614095</v>
      </c>
    </row>
    <row r="308" spans="1:7">
      <c r="A308" s="9">
        <f>'(1)'!A308</f>
        <v>42731</v>
      </c>
      <c r="B308">
        <v>1845.43</v>
      </c>
      <c r="C308">
        <v>1846.53</v>
      </c>
      <c r="D308">
        <v>1827.42</v>
      </c>
      <c r="E308">
        <v>1834.87</v>
      </c>
      <c r="F308" s="12">
        <v>183069</v>
      </c>
      <c r="G308" s="12">
        <v>11613988</v>
      </c>
    </row>
    <row r="309" spans="1:7">
      <c r="A309" s="9">
        <f>'(1)'!A309</f>
        <v>42732</v>
      </c>
      <c r="B309">
        <v>1829.9</v>
      </c>
      <c r="C309">
        <v>1838.05</v>
      </c>
      <c r="D309">
        <v>1825.62</v>
      </c>
      <c r="E309">
        <v>1838.05</v>
      </c>
      <c r="F309" s="12">
        <v>159065</v>
      </c>
      <c r="G309" s="12">
        <v>11605869</v>
      </c>
    </row>
    <row r="310" spans="1:7">
      <c r="A310" s="9">
        <f>'(1)'!A310</f>
        <v>42733</v>
      </c>
      <c r="B310">
        <v>1837.96</v>
      </c>
      <c r="C310">
        <v>1837.97</v>
      </c>
      <c r="D310">
        <v>1825.28</v>
      </c>
      <c r="E310">
        <v>1831.08</v>
      </c>
      <c r="F310" s="12">
        <v>131104</v>
      </c>
      <c r="G310" s="12">
        <v>11632920</v>
      </c>
    </row>
    <row r="311" spans="1:7">
      <c r="A311" s="9">
        <f>'(1)'!A311</f>
        <v>42734</v>
      </c>
      <c r="B311">
        <v>1830.26</v>
      </c>
      <c r="C311">
        <v>1831.59</v>
      </c>
      <c r="D311">
        <v>1817.29</v>
      </c>
      <c r="E311">
        <v>1819.4</v>
      </c>
      <c r="F311" s="12">
        <v>145172</v>
      </c>
      <c r="G311" s="12">
        <v>11612323</v>
      </c>
    </row>
    <row r="312" spans="1:7">
      <c r="A312" s="9">
        <f>'(1)'!A312</f>
        <v>42738</v>
      </c>
      <c r="B312">
        <v>1819.38</v>
      </c>
      <c r="C312">
        <v>1827.67</v>
      </c>
      <c r="D312">
        <v>1819.34</v>
      </c>
      <c r="E312">
        <v>1825.05</v>
      </c>
      <c r="F312" s="12">
        <v>135519</v>
      </c>
      <c r="G312" s="12">
        <v>11648654</v>
      </c>
    </row>
    <row r="313" spans="1:7">
      <c r="A313" s="9">
        <f>'(1)'!A313</f>
        <v>42739</v>
      </c>
      <c r="B313">
        <v>1826.13</v>
      </c>
      <c r="C313">
        <v>1835.29</v>
      </c>
      <c r="D313">
        <v>1826.02</v>
      </c>
      <c r="E313">
        <v>1826.9</v>
      </c>
      <c r="F313" s="12">
        <v>143747</v>
      </c>
      <c r="G313" s="12">
        <v>11652326</v>
      </c>
    </row>
    <row r="314" spans="1:7">
      <c r="A314" s="9">
        <f>'(1)'!A314</f>
        <v>42740</v>
      </c>
      <c r="B314">
        <v>1824.51</v>
      </c>
      <c r="C314">
        <v>1837.01</v>
      </c>
      <c r="D314">
        <v>1820.83</v>
      </c>
      <c r="E314">
        <v>1837.01</v>
      </c>
      <c r="F314" s="12">
        <v>167299</v>
      </c>
      <c r="G314" s="12">
        <v>11802718</v>
      </c>
    </row>
    <row r="315" spans="1:7">
      <c r="A315" s="9">
        <f>'(1)'!A315</f>
        <v>42741</v>
      </c>
      <c r="B315">
        <v>1834.17</v>
      </c>
      <c r="C315">
        <v>1838.26</v>
      </c>
      <c r="D315">
        <v>1825.32</v>
      </c>
      <c r="E315">
        <v>1838.26</v>
      </c>
      <c r="F315" s="12">
        <v>143249</v>
      </c>
      <c r="G315" s="12">
        <v>11741997</v>
      </c>
    </row>
    <row r="316" spans="1:7">
      <c r="A316" s="9">
        <f>'(1)'!A316</f>
        <v>42744</v>
      </c>
      <c r="B316">
        <v>1836.83</v>
      </c>
      <c r="C316">
        <v>1843.62</v>
      </c>
      <c r="D316">
        <v>1830.31</v>
      </c>
      <c r="E316">
        <v>1835.88</v>
      </c>
      <c r="F316" s="12">
        <v>164793</v>
      </c>
      <c r="G316" s="12">
        <v>11767681</v>
      </c>
    </row>
    <row r="317" spans="1:7">
      <c r="A317" s="9">
        <f>'(1)'!A317</f>
        <v>42745</v>
      </c>
      <c r="B317">
        <v>1838.51</v>
      </c>
      <c r="C317">
        <v>1838.88</v>
      </c>
      <c r="D317">
        <v>1833.23</v>
      </c>
      <c r="E317">
        <v>1838.88</v>
      </c>
      <c r="F317" s="12">
        <v>148808</v>
      </c>
      <c r="G317" s="12">
        <v>11767681</v>
      </c>
    </row>
    <row r="318" spans="1:7">
      <c r="A318" s="9">
        <f>'(1)'!A318</f>
        <v>42746</v>
      </c>
      <c r="B318">
        <v>1837.54</v>
      </c>
      <c r="C318">
        <v>1843.27</v>
      </c>
      <c r="D318">
        <v>1832.46</v>
      </c>
      <c r="E318">
        <v>1843.27</v>
      </c>
      <c r="F318" s="12">
        <v>187917</v>
      </c>
      <c r="G318" s="12">
        <v>11860148</v>
      </c>
    </row>
    <row r="319" spans="1:7">
      <c r="A319" s="9">
        <f>'(1)'!A319</f>
        <v>42747</v>
      </c>
      <c r="B319">
        <v>1838.76</v>
      </c>
      <c r="C319">
        <v>1845.75</v>
      </c>
      <c r="D319">
        <v>1837.71</v>
      </c>
      <c r="E319">
        <v>1845.75</v>
      </c>
      <c r="F319" s="12">
        <v>147211</v>
      </c>
      <c r="G319" s="12">
        <v>11896856</v>
      </c>
    </row>
    <row r="320" spans="1:7">
      <c r="A320" s="9">
        <f>'(1)'!A320</f>
        <v>42748</v>
      </c>
      <c r="B320">
        <v>1838.32</v>
      </c>
      <c r="C320">
        <v>1851.9</v>
      </c>
      <c r="D320">
        <v>1834.77</v>
      </c>
      <c r="E320">
        <v>1849.91</v>
      </c>
      <c r="F320" s="12">
        <v>225363</v>
      </c>
      <c r="G320" s="12">
        <v>11932152</v>
      </c>
    </row>
    <row r="321" spans="1:7">
      <c r="A321" s="9">
        <f>'(1)'!A321</f>
        <v>42752</v>
      </c>
      <c r="B321">
        <v>1844.26</v>
      </c>
      <c r="C321">
        <v>1850.19</v>
      </c>
      <c r="D321">
        <v>1841.65</v>
      </c>
      <c r="E321">
        <v>1843.4</v>
      </c>
      <c r="F321" s="12">
        <v>158116</v>
      </c>
      <c r="G321" s="12">
        <v>11957411</v>
      </c>
    </row>
    <row r="322" spans="1:7">
      <c r="A322" s="9">
        <f>'(1)'!A322</f>
        <v>42753</v>
      </c>
      <c r="B322">
        <v>1843</v>
      </c>
      <c r="C322">
        <v>1844.56</v>
      </c>
      <c r="D322">
        <v>1835.01</v>
      </c>
      <c r="E322">
        <v>1838.8</v>
      </c>
      <c r="F322" s="12">
        <v>145053</v>
      </c>
      <c r="G322" s="12">
        <v>12073025</v>
      </c>
    </row>
    <row r="323" spans="1:7">
      <c r="A323" s="9">
        <f>'(1)'!A323</f>
        <v>42754</v>
      </c>
      <c r="B323">
        <v>1835.11</v>
      </c>
      <c r="C323">
        <v>1835.11</v>
      </c>
      <c r="D323">
        <v>1823.94</v>
      </c>
      <c r="E323">
        <v>1826.71</v>
      </c>
      <c r="F323" s="12">
        <v>187200</v>
      </c>
      <c r="G323" s="12">
        <v>12073025</v>
      </c>
    </row>
    <row r="324" spans="1:7">
      <c r="A324" s="9">
        <f>'(1)'!A324</f>
        <v>42755</v>
      </c>
      <c r="B324">
        <v>1825.74</v>
      </c>
      <c r="C324">
        <v>1835.85</v>
      </c>
      <c r="D324">
        <v>1814.22</v>
      </c>
      <c r="E324">
        <v>1827.47</v>
      </c>
      <c r="F324" s="12">
        <v>182670</v>
      </c>
      <c r="G324" s="12">
        <v>12073025</v>
      </c>
    </row>
    <row r="325" spans="1:7">
      <c r="A325" s="9">
        <f>'(1)'!A325</f>
        <v>42758</v>
      </c>
      <c r="B325">
        <v>1824.51</v>
      </c>
      <c r="C325">
        <v>1832.56</v>
      </c>
      <c r="D325">
        <v>1821.1</v>
      </c>
      <c r="E325">
        <v>1828.48</v>
      </c>
      <c r="F325" s="12">
        <v>140114</v>
      </c>
      <c r="G325" s="12">
        <v>12058320</v>
      </c>
    </row>
    <row r="326" spans="1:7">
      <c r="A326" s="9">
        <f>'(1)'!A326</f>
        <v>42759</v>
      </c>
      <c r="B326">
        <v>1826.14</v>
      </c>
      <c r="C326">
        <v>1827.15</v>
      </c>
      <c r="D326">
        <v>1821.96</v>
      </c>
      <c r="E326">
        <v>1827.15</v>
      </c>
      <c r="F326" s="12">
        <v>147383</v>
      </c>
      <c r="G326" s="12">
        <v>12125542</v>
      </c>
    </row>
    <row r="327" spans="1:7">
      <c r="A327" s="9">
        <f>'(1)'!A327</f>
        <v>42760</v>
      </c>
      <c r="B327">
        <v>1826.29</v>
      </c>
      <c r="C327">
        <v>1828.92</v>
      </c>
      <c r="D327">
        <v>1811.33</v>
      </c>
      <c r="E327">
        <v>1811.33</v>
      </c>
      <c r="F327" s="12">
        <v>165187</v>
      </c>
      <c r="G327" s="12">
        <v>12120574</v>
      </c>
    </row>
    <row r="328" spans="1:7">
      <c r="A328" s="9">
        <f>'(1)'!A328</f>
        <v>42761</v>
      </c>
      <c r="B328">
        <v>1810.01</v>
      </c>
      <c r="C328">
        <v>1819.03</v>
      </c>
      <c r="D328">
        <v>1803.18</v>
      </c>
      <c r="E328">
        <v>1803.18</v>
      </c>
      <c r="F328" s="12">
        <v>147913</v>
      </c>
      <c r="G328" s="12">
        <v>12120574</v>
      </c>
    </row>
    <row r="329" spans="1:7">
      <c r="A329" s="9">
        <f>'(1)'!A329</f>
        <v>42762</v>
      </c>
      <c r="B329">
        <v>1808.4</v>
      </c>
      <c r="C329">
        <v>1813.07</v>
      </c>
      <c r="D329">
        <v>1798.33</v>
      </c>
      <c r="E329">
        <v>1808.64</v>
      </c>
      <c r="F329" s="12">
        <v>191148</v>
      </c>
      <c r="G329" s="12">
        <v>11988276</v>
      </c>
    </row>
    <row r="330" spans="1:7">
      <c r="A330" s="9">
        <f>'(1)'!A330</f>
        <v>42765</v>
      </c>
      <c r="B330">
        <v>1808.76</v>
      </c>
      <c r="C330">
        <v>1810.32</v>
      </c>
      <c r="D330">
        <v>1803.94</v>
      </c>
      <c r="E330">
        <v>1803.94</v>
      </c>
      <c r="F330" s="12">
        <v>154533</v>
      </c>
      <c r="G330" s="12">
        <v>12020858</v>
      </c>
    </row>
    <row r="331" spans="1:7">
      <c r="A331" s="9">
        <f>'(1)'!A331</f>
        <v>42766</v>
      </c>
      <c r="B331">
        <v>1802.99</v>
      </c>
      <c r="C331">
        <v>1805.8</v>
      </c>
      <c r="D331">
        <v>1796.23</v>
      </c>
      <c r="E331">
        <v>1796.23</v>
      </c>
      <c r="F331" s="12">
        <v>157153</v>
      </c>
      <c r="G331" s="12">
        <v>11936652</v>
      </c>
    </row>
    <row r="332" spans="1:7">
      <c r="A332" s="9">
        <f>'(1)'!A332</f>
        <v>42767</v>
      </c>
      <c r="B332">
        <v>1801.01</v>
      </c>
      <c r="C332">
        <v>1801.28</v>
      </c>
      <c r="D332">
        <v>1790.24</v>
      </c>
      <c r="E332">
        <v>1800.07</v>
      </c>
      <c r="F332" s="12">
        <v>184477</v>
      </c>
      <c r="G332" s="12">
        <v>11957319</v>
      </c>
    </row>
    <row r="333" spans="1:7">
      <c r="A333" s="9">
        <f>'(1)'!A333</f>
        <v>42768</v>
      </c>
      <c r="B333">
        <v>1798.59</v>
      </c>
      <c r="C333">
        <v>1798.98</v>
      </c>
      <c r="D333">
        <v>1789.21</v>
      </c>
      <c r="E333">
        <v>1793.22</v>
      </c>
      <c r="F333" s="12">
        <v>185517</v>
      </c>
      <c r="G333" s="12">
        <v>11914150</v>
      </c>
    </row>
    <row r="334" spans="1:7">
      <c r="A334" s="9">
        <f>'(1)'!A334</f>
        <v>42769</v>
      </c>
      <c r="B334">
        <v>1791.06</v>
      </c>
      <c r="C334">
        <v>1795.36</v>
      </c>
      <c r="D334">
        <v>1788.52</v>
      </c>
      <c r="E334">
        <v>1794.51</v>
      </c>
      <c r="F334" s="12">
        <v>135539</v>
      </c>
      <c r="G334" s="12">
        <v>11838131</v>
      </c>
    </row>
    <row r="335" spans="1:7">
      <c r="A335" s="9">
        <f>'(1)'!A335</f>
        <v>42772</v>
      </c>
      <c r="B335">
        <v>1794.07</v>
      </c>
      <c r="C335">
        <v>1800.59</v>
      </c>
      <c r="D335">
        <v>1788.36</v>
      </c>
      <c r="E335">
        <v>1800.59</v>
      </c>
      <c r="F335" s="12">
        <v>165043</v>
      </c>
      <c r="G335" s="12">
        <v>11875627</v>
      </c>
    </row>
    <row r="336" spans="1:7">
      <c r="A336" s="9">
        <f>'(1)'!A336</f>
        <v>42773</v>
      </c>
      <c r="B336">
        <v>1798.23</v>
      </c>
      <c r="C336">
        <v>1804.02</v>
      </c>
      <c r="D336">
        <v>1794.78</v>
      </c>
      <c r="E336">
        <v>1801.67</v>
      </c>
      <c r="F336" s="12">
        <v>152826</v>
      </c>
      <c r="G336" s="12">
        <v>11887664</v>
      </c>
    </row>
    <row r="337" spans="1:7">
      <c r="A337" s="9">
        <f>'(1)'!A337</f>
        <v>42774</v>
      </c>
      <c r="B337">
        <v>1801.2</v>
      </c>
      <c r="C337">
        <v>1807.17</v>
      </c>
      <c r="D337">
        <v>1794.03</v>
      </c>
      <c r="E337">
        <v>1805.04</v>
      </c>
      <c r="F337" s="12">
        <v>238288</v>
      </c>
      <c r="G337" s="12">
        <v>11953459</v>
      </c>
    </row>
    <row r="338" spans="1:7">
      <c r="A338" s="9">
        <f>'(1)'!A338</f>
        <v>42775</v>
      </c>
      <c r="B338">
        <v>1803.21</v>
      </c>
      <c r="C338">
        <v>1817.97</v>
      </c>
      <c r="D338">
        <v>1799.96</v>
      </c>
      <c r="E338">
        <v>1817.16</v>
      </c>
      <c r="F338" s="12">
        <v>273862</v>
      </c>
      <c r="G338" s="12">
        <v>11961574</v>
      </c>
    </row>
    <row r="339" spans="1:7">
      <c r="A339" s="9">
        <f>'(1)'!A339</f>
        <v>42776</v>
      </c>
      <c r="B339">
        <v>1806.06</v>
      </c>
      <c r="C339">
        <v>1831.91</v>
      </c>
      <c r="D339">
        <v>1804.79</v>
      </c>
      <c r="E339">
        <v>1831.91</v>
      </c>
      <c r="F339" s="12">
        <v>210314</v>
      </c>
      <c r="G339" s="12">
        <v>11946072</v>
      </c>
    </row>
    <row r="340" spans="1:7">
      <c r="A340" s="9">
        <f>'(1)'!A340</f>
        <v>42779</v>
      </c>
      <c r="B340">
        <v>1827.65</v>
      </c>
      <c r="C340">
        <v>1827.65</v>
      </c>
      <c r="D340">
        <v>1816.48</v>
      </c>
      <c r="E340">
        <v>1825.43</v>
      </c>
      <c r="F340" s="12">
        <v>262815</v>
      </c>
      <c r="G340" s="12">
        <v>11987416</v>
      </c>
    </row>
    <row r="341" spans="1:7">
      <c r="A341" s="9">
        <f>'(1)'!A341</f>
        <v>42780</v>
      </c>
      <c r="B341">
        <v>1819.32</v>
      </c>
      <c r="C341">
        <v>1827.53</v>
      </c>
      <c r="D341">
        <v>1813.55</v>
      </c>
      <c r="E341">
        <v>1817.36</v>
      </c>
      <c r="F341" s="12">
        <v>198246</v>
      </c>
      <c r="G341" s="12">
        <v>12016019</v>
      </c>
    </row>
    <row r="342" spans="1:7">
      <c r="A342" s="9">
        <f>'(1)'!A342</f>
        <v>42781</v>
      </c>
      <c r="B342">
        <v>1818.1</v>
      </c>
      <c r="C342">
        <v>1822.13</v>
      </c>
      <c r="D342">
        <v>1810.06</v>
      </c>
      <c r="E342">
        <v>1811.65</v>
      </c>
      <c r="F342" s="12">
        <v>176895</v>
      </c>
      <c r="G342" s="12">
        <v>12032183</v>
      </c>
    </row>
    <row r="343" spans="1:7">
      <c r="A343" s="9">
        <f>'(1)'!A343</f>
        <v>42782</v>
      </c>
      <c r="B343">
        <v>1808.65</v>
      </c>
      <c r="C343">
        <v>1808.82</v>
      </c>
      <c r="D343">
        <v>1791.64</v>
      </c>
      <c r="E343">
        <v>1802.5</v>
      </c>
      <c r="F343" s="12">
        <v>275836</v>
      </c>
      <c r="G343" s="12">
        <v>12059283</v>
      </c>
    </row>
    <row r="344" spans="1:7">
      <c r="A344" s="9">
        <f>'(1)'!A344</f>
        <v>42783</v>
      </c>
      <c r="B344">
        <v>1794.86</v>
      </c>
      <c r="C344">
        <v>1804.92</v>
      </c>
      <c r="D344">
        <v>1793.26</v>
      </c>
      <c r="E344">
        <v>1804.92</v>
      </c>
      <c r="F344" s="12">
        <v>163231</v>
      </c>
      <c r="G344" s="12">
        <v>12068777</v>
      </c>
    </row>
    <row r="345" spans="1:7">
      <c r="A345" s="9">
        <f>'(1)'!A345</f>
        <v>42787</v>
      </c>
      <c r="B345">
        <v>1801.4</v>
      </c>
      <c r="C345">
        <v>1810.85</v>
      </c>
      <c r="D345">
        <v>1800.43</v>
      </c>
      <c r="E345">
        <v>1807.82</v>
      </c>
      <c r="F345" s="12">
        <v>146482</v>
      </c>
      <c r="G345" s="12">
        <v>12038975</v>
      </c>
    </row>
    <row r="346" spans="1:7">
      <c r="A346" s="9">
        <f>'(1)'!A346</f>
        <v>42788</v>
      </c>
      <c r="B346">
        <v>1804.07</v>
      </c>
      <c r="C346">
        <v>1805.22</v>
      </c>
      <c r="D346">
        <v>1799.91</v>
      </c>
      <c r="E346">
        <v>1800.34</v>
      </c>
      <c r="F346" s="12">
        <v>166917</v>
      </c>
      <c r="G346" s="12">
        <v>11978992</v>
      </c>
    </row>
    <row r="347" spans="1:7">
      <c r="A347" s="9">
        <f>'(1)'!A347</f>
        <v>42789</v>
      </c>
      <c r="B347">
        <v>1796.29</v>
      </c>
      <c r="C347">
        <v>1796.38</v>
      </c>
      <c r="D347">
        <v>1787.89</v>
      </c>
      <c r="E347">
        <v>1789.32</v>
      </c>
      <c r="F347" s="12">
        <v>193225</v>
      </c>
      <c r="G347" s="12">
        <v>11984453</v>
      </c>
    </row>
    <row r="348" spans="1:7">
      <c r="A348" s="9">
        <f>'(1)'!A348</f>
        <v>42790</v>
      </c>
      <c r="B348">
        <v>1786.88</v>
      </c>
      <c r="C348">
        <v>1802.38</v>
      </c>
      <c r="D348">
        <v>1782.14</v>
      </c>
      <c r="E348">
        <v>1800.35</v>
      </c>
      <c r="F348" s="12">
        <v>205759</v>
      </c>
      <c r="G348" s="12">
        <v>11991104</v>
      </c>
    </row>
    <row r="349" spans="1:7">
      <c r="A349" s="9">
        <f>'(1)'!A349</f>
        <v>42793</v>
      </c>
      <c r="B349">
        <v>1795.48</v>
      </c>
      <c r="C349">
        <v>1797.69</v>
      </c>
      <c r="D349">
        <v>1781.55</v>
      </c>
      <c r="E349">
        <v>1781.55</v>
      </c>
      <c r="F349" s="12">
        <v>168177</v>
      </c>
      <c r="G349" s="12">
        <v>11981929</v>
      </c>
    </row>
    <row r="350" spans="1:7">
      <c r="A350" s="9">
        <f>'(1)'!A350</f>
        <v>42794</v>
      </c>
      <c r="B350">
        <v>1783.77</v>
      </c>
      <c r="C350">
        <v>1797.49</v>
      </c>
      <c r="D350">
        <v>1783.77</v>
      </c>
      <c r="E350">
        <v>1797.49</v>
      </c>
      <c r="F350" s="12">
        <v>230732</v>
      </c>
      <c r="G350" s="12">
        <v>11878757</v>
      </c>
    </row>
    <row r="351" spans="1:7">
      <c r="A351" s="9">
        <f>'(1)'!A351</f>
        <v>42795</v>
      </c>
      <c r="B351">
        <v>1793.63</v>
      </c>
      <c r="C351">
        <v>1794.31</v>
      </c>
      <c r="D351">
        <v>1781.63</v>
      </c>
      <c r="E351">
        <v>1784.34</v>
      </c>
      <c r="F351" s="12">
        <v>264056</v>
      </c>
      <c r="G351" s="12">
        <v>11825749</v>
      </c>
    </row>
    <row r="352" spans="1:7">
      <c r="A352" s="9">
        <f>'(1)'!A352</f>
        <v>42796</v>
      </c>
      <c r="B352">
        <v>1782.38</v>
      </c>
      <c r="C352">
        <v>1785.8</v>
      </c>
      <c r="D352">
        <v>1774.46</v>
      </c>
      <c r="E352">
        <v>1784.74</v>
      </c>
      <c r="F352" s="12">
        <v>195536</v>
      </c>
      <c r="G352" s="12">
        <v>11861326</v>
      </c>
    </row>
    <row r="353" spans="1:7">
      <c r="A353" s="9">
        <f>'(1)'!A353</f>
        <v>42797</v>
      </c>
      <c r="B353">
        <v>1784.02</v>
      </c>
      <c r="C353">
        <v>1797.56</v>
      </c>
      <c r="D353">
        <v>1783.75</v>
      </c>
      <c r="E353">
        <v>1797.48</v>
      </c>
      <c r="F353" s="12">
        <v>173284</v>
      </c>
      <c r="G353" s="12">
        <v>11831284</v>
      </c>
    </row>
    <row r="354" spans="1:7">
      <c r="A354" s="9">
        <f>'(1)'!A354</f>
        <v>42800</v>
      </c>
      <c r="B354">
        <v>1791.93</v>
      </c>
      <c r="C354">
        <v>1802.06</v>
      </c>
      <c r="D354">
        <v>1789.86</v>
      </c>
      <c r="E354">
        <v>1800.87</v>
      </c>
      <c r="F354" s="12">
        <v>420333</v>
      </c>
      <c r="G354" s="12">
        <v>11780712</v>
      </c>
    </row>
    <row r="355" spans="1:7">
      <c r="A355" s="9">
        <f>'(1)'!A355</f>
        <v>42801</v>
      </c>
      <c r="B355">
        <v>1799.62</v>
      </c>
      <c r="C355">
        <v>1805.15</v>
      </c>
      <c r="D355">
        <v>1788.87</v>
      </c>
      <c r="E355">
        <v>1788.87</v>
      </c>
      <c r="F355" s="12">
        <v>180115</v>
      </c>
      <c r="G355" s="12">
        <v>11827594</v>
      </c>
    </row>
    <row r="356" spans="1:7">
      <c r="A356" s="9">
        <f>'(1)'!A356</f>
        <v>42802</v>
      </c>
      <c r="B356">
        <v>1790.14</v>
      </c>
      <c r="C356">
        <v>1803.02</v>
      </c>
      <c r="D356">
        <v>1786.39</v>
      </c>
      <c r="E356">
        <v>1790.64</v>
      </c>
      <c r="F356" s="12">
        <v>213753</v>
      </c>
      <c r="G356" s="12">
        <v>11784009</v>
      </c>
    </row>
    <row r="357" spans="1:7">
      <c r="A357" s="9">
        <f>'(1)'!A357</f>
        <v>42803</v>
      </c>
      <c r="B357">
        <v>1791.58</v>
      </c>
      <c r="C357">
        <v>1791.66</v>
      </c>
      <c r="D357">
        <v>1782.25</v>
      </c>
      <c r="E357">
        <v>1785.61</v>
      </c>
      <c r="F357" s="12">
        <v>144306</v>
      </c>
      <c r="G357" s="12">
        <v>11792648</v>
      </c>
    </row>
    <row r="358" spans="1:7">
      <c r="A358" s="9">
        <f>'(1)'!A358</f>
        <v>42804</v>
      </c>
      <c r="B358">
        <v>1784.65</v>
      </c>
      <c r="C358">
        <v>1790.41</v>
      </c>
      <c r="D358">
        <v>1778.78</v>
      </c>
      <c r="E358">
        <v>1784.69</v>
      </c>
      <c r="F358" s="12">
        <v>149205</v>
      </c>
      <c r="G358" s="12">
        <v>11832853</v>
      </c>
    </row>
    <row r="359" spans="1:7">
      <c r="A359" s="9">
        <f>'(1)'!A359</f>
        <v>42807</v>
      </c>
      <c r="B359">
        <v>1785.28</v>
      </c>
      <c r="C359">
        <v>1787.35</v>
      </c>
      <c r="D359">
        <v>1777.35</v>
      </c>
      <c r="E359">
        <v>1783.85</v>
      </c>
      <c r="F359" s="12">
        <v>143755</v>
      </c>
      <c r="G359" s="12">
        <v>11840456</v>
      </c>
    </row>
    <row r="360" spans="1:7">
      <c r="A360" s="9">
        <f>'(1)'!A360</f>
        <v>42808</v>
      </c>
      <c r="B360">
        <v>1785.84</v>
      </c>
      <c r="C360">
        <v>1792.69</v>
      </c>
      <c r="D360">
        <v>1785.05</v>
      </c>
      <c r="E360">
        <v>1791.33</v>
      </c>
      <c r="F360" s="12">
        <v>141522</v>
      </c>
      <c r="G360" s="12">
        <v>11862185</v>
      </c>
    </row>
    <row r="361" spans="1:7">
      <c r="A361" s="9">
        <f>'(1)'!A361</f>
        <v>42809</v>
      </c>
      <c r="B361">
        <v>1787.67</v>
      </c>
      <c r="C361">
        <v>1787.67</v>
      </c>
      <c r="D361">
        <v>1774.23</v>
      </c>
      <c r="E361">
        <v>1783.96</v>
      </c>
      <c r="F361" s="12">
        <v>153576</v>
      </c>
      <c r="G361" s="12">
        <v>11981552</v>
      </c>
    </row>
    <row r="362" spans="1:7">
      <c r="A362" s="9">
        <f>'(1)'!A362</f>
        <v>42810</v>
      </c>
      <c r="B362">
        <v>1783.12</v>
      </c>
      <c r="C362">
        <v>1783.12</v>
      </c>
      <c r="D362">
        <v>1772.76</v>
      </c>
      <c r="E362">
        <v>1779.01</v>
      </c>
      <c r="F362" s="12">
        <v>287727</v>
      </c>
      <c r="G362" s="12">
        <v>12079451</v>
      </c>
    </row>
    <row r="363" spans="1:7">
      <c r="A363" s="9">
        <f>'(1)'!A363</f>
        <v>42811</v>
      </c>
      <c r="B363">
        <v>1776.96</v>
      </c>
      <c r="C363">
        <v>1783.67</v>
      </c>
      <c r="D363">
        <v>1772.23</v>
      </c>
      <c r="E363">
        <v>1776.33</v>
      </c>
      <c r="F363" s="12">
        <v>218944</v>
      </c>
      <c r="G363" s="12">
        <v>12035914</v>
      </c>
    </row>
    <row r="364" spans="1:7">
      <c r="A364" s="9">
        <f>'(1)'!A364</f>
        <v>42814</v>
      </c>
      <c r="B364">
        <v>1775.22</v>
      </c>
      <c r="C364">
        <v>1776.12</v>
      </c>
      <c r="D364">
        <v>1757.81</v>
      </c>
      <c r="E364">
        <v>1763.98</v>
      </c>
      <c r="F364" s="12">
        <v>168598</v>
      </c>
      <c r="G364" s="12">
        <v>11983858</v>
      </c>
    </row>
    <row r="365" spans="1:7">
      <c r="A365" s="9">
        <f>'(1)'!A365</f>
        <v>42815</v>
      </c>
      <c r="B365">
        <v>1767.43</v>
      </c>
      <c r="C365">
        <v>1772.45</v>
      </c>
      <c r="D365">
        <v>1759.26</v>
      </c>
      <c r="E365">
        <v>1763.89</v>
      </c>
      <c r="F365" s="12">
        <v>170440</v>
      </c>
      <c r="G365" s="12">
        <v>11955442</v>
      </c>
    </row>
    <row r="366" spans="1:7">
      <c r="A366" s="9">
        <f>'(1)'!A366</f>
        <v>42816</v>
      </c>
      <c r="B366">
        <v>1765.64</v>
      </c>
      <c r="C366">
        <v>1772.19</v>
      </c>
      <c r="D366">
        <v>1760.08</v>
      </c>
      <c r="E366">
        <v>1765.1</v>
      </c>
      <c r="F366" s="12">
        <v>167200</v>
      </c>
      <c r="G366" s="12">
        <v>11922899</v>
      </c>
    </row>
    <row r="367" spans="1:7">
      <c r="A367" s="9">
        <f>'(1)'!A367</f>
        <v>42817</v>
      </c>
      <c r="B367">
        <v>1761.67</v>
      </c>
      <c r="C367">
        <v>1779.14</v>
      </c>
      <c r="D367">
        <v>1757.39</v>
      </c>
      <c r="E367">
        <v>1779.14</v>
      </c>
      <c r="F367" s="12">
        <v>207002</v>
      </c>
      <c r="G367" s="12">
        <v>11938607</v>
      </c>
    </row>
    <row r="368" spans="1:7">
      <c r="A368" s="9">
        <f>'(1)'!A368</f>
        <v>42818</v>
      </c>
      <c r="B368">
        <v>1775.32</v>
      </c>
      <c r="C368">
        <v>1780.72</v>
      </c>
      <c r="D368">
        <v>1763.34</v>
      </c>
      <c r="E368">
        <v>1774.22</v>
      </c>
      <c r="F368" s="12">
        <v>174926</v>
      </c>
      <c r="G368" s="12">
        <v>11957714</v>
      </c>
    </row>
    <row r="369" spans="1:7">
      <c r="A369" s="9">
        <f>'(1)'!A369</f>
        <v>42821</v>
      </c>
      <c r="B369">
        <v>1774.97</v>
      </c>
      <c r="C369">
        <v>1777.56</v>
      </c>
      <c r="D369">
        <v>1758.69</v>
      </c>
      <c r="E369">
        <v>1760.56</v>
      </c>
      <c r="F369" s="12">
        <v>137427</v>
      </c>
      <c r="G369" s="12">
        <v>11908382</v>
      </c>
    </row>
    <row r="370" spans="1:7">
      <c r="A370" s="9">
        <f>'(1)'!A370</f>
        <v>42822</v>
      </c>
      <c r="B370">
        <v>1762.31</v>
      </c>
      <c r="C370">
        <v>1769.04</v>
      </c>
      <c r="D370">
        <v>1754.79</v>
      </c>
      <c r="E370">
        <v>1762.53</v>
      </c>
      <c r="F370" s="12">
        <v>146730</v>
      </c>
      <c r="G370" s="12">
        <v>11835794</v>
      </c>
    </row>
    <row r="371" spans="1:7">
      <c r="A371" s="9">
        <f>'(1)'!A371</f>
        <v>42823</v>
      </c>
      <c r="B371">
        <v>1758.13</v>
      </c>
      <c r="C371">
        <v>1761.74</v>
      </c>
      <c r="D371">
        <v>1746.31</v>
      </c>
      <c r="E371">
        <v>1746.31</v>
      </c>
      <c r="F371" s="12">
        <v>199447</v>
      </c>
      <c r="G371" s="12">
        <v>11908574</v>
      </c>
    </row>
    <row r="372" spans="1:7">
      <c r="A372" s="9">
        <f>'(1)'!A372</f>
        <v>42824</v>
      </c>
      <c r="B372">
        <v>1746.17</v>
      </c>
      <c r="C372">
        <v>1751.87</v>
      </c>
      <c r="D372">
        <v>1732.45</v>
      </c>
      <c r="E372">
        <v>1741.14</v>
      </c>
      <c r="F372" s="12">
        <v>168928</v>
      </c>
      <c r="G372" s="12">
        <v>11784512</v>
      </c>
    </row>
    <row r="373" spans="1:7">
      <c r="A373" s="9">
        <f>'(1)'!A373</f>
        <v>42825</v>
      </c>
      <c r="B373">
        <v>1733.82</v>
      </c>
      <c r="C373">
        <v>1738.59</v>
      </c>
      <c r="D373">
        <v>1726.89</v>
      </c>
      <c r="E373">
        <v>1726.89</v>
      </c>
      <c r="F373" s="12">
        <v>164713</v>
      </c>
      <c r="G373" s="12">
        <v>11888808</v>
      </c>
    </row>
    <row r="374" spans="1:7">
      <c r="A374" s="9">
        <f>'(1)'!A374</f>
        <v>42828</v>
      </c>
      <c r="B374">
        <v>1729.83</v>
      </c>
      <c r="C374">
        <v>1764.16</v>
      </c>
      <c r="D374">
        <v>1729.83</v>
      </c>
      <c r="E374">
        <v>1763.15</v>
      </c>
      <c r="F374" s="12">
        <v>160962</v>
      </c>
      <c r="G374" s="12">
        <v>11810976</v>
      </c>
    </row>
    <row r="375" spans="1:7">
      <c r="A375" s="9">
        <f>'(1)'!A375</f>
        <v>42829</v>
      </c>
      <c r="B375">
        <v>1766.25</v>
      </c>
      <c r="C375">
        <v>1766.25</v>
      </c>
      <c r="D375">
        <v>1755.91</v>
      </c>
      <c r="E375">
        <v>1763.74</v>
      </c>
      <c r="F375" s="12">
        <v>187944</v>
      </c>
      <c r="G375" s="12">
        <v>11839657</v>
      </c>
    </row>
    <row r="376" spans="1:7">
      <c r="A376" s="9">
        <f>'(1)'!A376</f>
        <v>42830</v>
      </c>
      <c r="B376">
        <v>1761.81</v>
      </c>
      <c r="C376">
        <v>1766.85</v>
      </c>
      <c r="D376">
        <v>1758.41</v>
      </c>
      <c r="E376">
        <v>1759.05</v>
      </c>
      <c r="F376" s="12">
        <v>152437</v>
      </c>
      <c r="G376" s="12">
        <v>11926015</v>
      </c>
    </row>
    <row r="377" spans="1:7">
      <c r="A377" s="9">
        <f>'(1)'!A377</f>
        <v>42831</v>
      </c>
      <c r="B377">
        <v>1761.92</v>
      </c>
      <c r="C377">
        <v>1765.13</v>
      </c>
      <c r="D377">
        <v>1758.89</v>
      </c>
      <c r="E377">
        <v>1761.58</v>
      </c>
      <c r="F377" s="12">
        <v>124972</v>
      </c>
      <c r="G377" s="12">
        <v>11948023</v>
      </c>
    </row>
    <row r="378" spans="1:7">
      <c r="A378" s="9">
        <f>'(1)'!A378</f>
        <v>42832</v>
      </c>
      <c r="B378">
        <v>1761.11</v>
      </c>
      <c r="C378">
        <v>1764.8</v>
      </c>
      <c r="D378">
        <v>1749.19</v>
      </c>
      <c r="E378">
        <v>1749.19</v>
      </c>
      <c r="F378" s="12">
        <v>141156</v>
      </c>
      <c r="G378" s="12">
        <v>11948023</v>
      </c>
    </row>
    <row r="379" spans="1:7">
      <c r="A379" s="9">
        <f>'(1)'!A379</f>
        <v>42835</v>
      </c>
      <c r="B379">
        <v>1757.15</v>
      </c>
      <c r="C379">
        <v>1760.15</v>
      </c>
      <c r="D379">
        <v>1744.58</v>
      </c>
      <c r="E379">
        <v>1745.7</v>
      </c>
      <c r="F379" s="12">
        <v>171695</v>
      </c>
      <c r="G379" s="12">
        <v>11868863</v>
      </c>
    </row>
    <row r="380" spans="1:7">
      <c r="A380" s="9">
        <f>'(1)'!A380</f>
        <v>42836</v>
      </c>
      <c r="B380">
        <v>1744.25</v>
      </c>
      <c r="C380">
        <v>1744.99</v>
      </c>
      <c r="D380">
        <v>1735.93</v>
      </c>
      <c r="E380">
        <v>1743.55</v>
      </c>
      <c r="F380" s="12">
        <v>203263</v>
      </c>
      <c r="G380" s="12">
        <v>11924896</v>
      </c>
    </row>
    <row r="381" spans="1:7">
      <c r="A381" s="9">
        <f>'(1)'!A381</f>
        <v>42837</v>
      </c>
      <c r="B381">
        <v>1739.48</v>
      </c>
      <c r="C381">
        <v>1745.92</v>
      </c>
      <c r="D381">
        <v>1736.87</v>
      </c>
      <c r="E381">
        <v>1744.39</v>
      </c>
      <c r="F381" s="12">
        <v>189177</v>
      </c>
      <c r="G381" s="12">
        <v>11891271</v>
      </c>
    </row>
    <row r="382" spans="1:7">
      <c r="A382" s="9">
        <f>'(1)'!A382</f>
        <v>42838</v>
      </c>
      <c r="B382">
        <v>1744.69</v>
      </c>
      <c r="C382">
        <v>1746.95</v>
      </c>
      <c r="D382">
        <v>1736.76</v>
      </c>
      <c r="E382">
        <v>1745.51</v>
      </c>
      <c r="F382" s="12">
        <v>228276</v>
      </c>
      <c r="G382" s="12">
        <v>11885214</v>
      </c>
    </row>
    <row r="383" spans="1:7">
      <c r="A383" s="9">
        <f>'(1)'!A383</f>
        <v>42842</v>
      </c>
      <c r="B383">
        <v>1741.67</v>
      </c>
      <c r="C383">
        <v>1741.98</v>
      </c>
      <c r="D383">
        <v>1733.96</v>
      </c>
      <c r="E383">
        <v>1733.96</v>
      </c>
      <c r="F383" s="12">
        <v>161550</v>
      </c>
      <c r="G383" s="12">
        <v>11878789</v>
      </c>
    </row>
    <row r="384" spans="1:7">
      <c r="A384" s="9">
        <f>'(1)'!A384</f>
        <v>42843</v>
      </c>
      <c r="B384">
        <v>1738.6</v>
      </c>
      <c r="C384">
        <v>1738.9</v>
      </c>
      <c r="D384">
        <v>1733.04</v>
      </c>
      <c r="E384">
        <v>1733.04</v>
      </c>
      <c r="F384" s="12">
        <v>94882</v>
      </c>
      <c r="G384" s="12">
        <v>11928659</v>
      </c>
    </row>
    <row r="385" spans="1:7">
      <c r="A385" s="9">
        <f>'(1)'!A385</f>
        <v>42844</v>
      </c>
      <c r="B385">
        <v>1736.53</v>
      </c>
      <c r="C385">
        <v>1751.8</v>
      </c>
      <c r="D385">
        <v>1736.33</v>
      </c>
      <c r="E385">
        <v>1751.69</v>
      </c>
      <c r="F385" s="12">
        <v>126873</v>
      </c>
      <c r="G385" s="12">
        <v>11879727</v>
      </c>
    </row>
    <row r="386" spans="1:7">
      <c r="A386" s="9">
        <f>'(1)'!A386</f>
        <v>42845</v>
      </c>
      <c r="B386">
        <v>1756.6</v>
      </c>
      <c r="C386">
        <v>1768.2</v>
      </c>
      <c r="D386">
        <v>1754.13</v>
      </c>
      <c r="E386">
        <v>1765.6</v>
      </c>
      <c r="F386" s="12">
        <v>193093</v>
      </c>
      <c r="G386" s="12">
        <v>11847852</v>
      </c>
    </row>
    <row r="387" spans="1:7">
      <c r="A387" s="9">
        <f>'(1)'!A387</f>
        <v>42846</v>
      </c>
      <c r="B387">
        <v>1762.14</v>
      </c>
      <c r="C387">
        <v>1779.97</v>
      </c>
      <c r="D387">
        <v>1762.14</v>
      </c>
      <c r="E387">
        <v>1772.32</v>
      </c>
      <c r="F387" s="12">
        <v>223037</v>
      </c>
      <c r="G387" s="12">
        <v>11906378</v>
      </c>
    </row>
    <row r="388" spans="1:7">
      <c r="A388" s="9">
        <f>'(1)'!A388</f>
        <v>42849</v>
      </c>
      <c r="B388">
        <v>1769.62</v>
      </c>
      <c r="C388">
        <v>1781.24</v>
      </c>
      <c r="D388">
        <v>1762.53</v>
      </c>
      <c r="E388">
        <v>1775.16</v>
      </c>
      <c r="F388" s="12">
        <v>172352</v>
      </c>
      <c r="G388" s="12">
        <v>11823437</v>
      </c>
    </row>
    <row r="389" spans="1:7">
      <c r="A389" s="9">
        <f>'(1)'!A389</f>
        <v>42850</v>
      </c>
      <c r="B389">
        <v>1775.1</v>
      </c>
      <c r="C389">
        <v>1778.63</v>
      </c>
      <c r="D389">
        <v>1767.36</v>
      </c>
      <c r="E389">
        <v>1767.36</v>
      </c>
      <c r="F389" s="12">
        <v>163382</v>
      </c>
      <c r="G389" s="12">
        <v>11820365</v>
      </c>
    </row>
    <row r="390" spans="1:7">
      <c r="A390" s="9">
        <f>'(1)'!A390</f>
        <v>42851</v>
      </c>
      <c r="B390">
        <v>1769.6</v>
      </c>
      <c r="C390">
        <v>1772.02</v>
      </c>
      <c r="D390">
        <v>1758.53</v>
      </c>
      <c r="E390">
        <v>1760.07</v>
      </c>
      <c r="F390" s="12">
        <v>146345</v>
      </c>
      <c r="G390" s="12">
        <v>11835006</v>
      </c>
    </row>
    <row r="391" spans="1:7">
      <c r="A391" s="9">
        <f>'(1)'!A391</f>
        <v>42852</v>
      </c>
      <c r="B391">
        <v>1765.56</v>
      </c>
      <c r="C391">
        <v>1780.41</v>
      </c>
      <c r="D391">
        <v>1758.24</v>
      </c>
      <c r="E391">
        <v>1758.24</v>
      </c>
      <c r="F391" s="12">
        <v>151735</v>
      </c>
      <c r="G391" s="12">
        <v>11927558</v>
      </c>
    </row>
    <row r="392" spans="1:7">
      <c r="A392" s="9">
        <f>'(1)'!A392</f>
        <v>42853</v>
      </c>
      <c r="B392">
        <v>1758.4</v>
      </c>
      <c r="C392">
        <v>1759</v>
      </c>
      <c r="D392">
        <v>1747.41</v>
      </c>
      <c r="E392">
        <v>1748.82</v>
      </c>
      <c r="F392" s="12">
        <v>164279</v>
      </c>
      <c r="G392" s="12">
        <v>11894512</v>
      </c>
    </row>
    <row r="393" spans="1:7">
      <c r="A393" s="9">
        <f>'(1)'!A393</f>
        <v>42856</v>
      </c>
      <c r="B393">
        <v>1751.76</v>
      </c>
      <c r="C393">
        <v>1756.13</v>
      </c>
      <c r="D393">
        <v>1749.63</v>
      </c>
      <c r="E393">
        <v>1755.24</v>
      </c>
      <c r="F393" s="12">
        <v>137450</v>
      </c>
      <c r="G393" s="12">
        <v>11803471</v>
      </c>
    </row>
    <row r="394" spans="1:7">
      <c r="A394" s="9">
        <f>'(1)'!A394</f>
        <v>42857</v>
      </c>
      <c r="B394">
        <v>1751.51</v>
      </c>
      <c r="C394">
        <v>1768.91</v>
      </c>
      <c r="D394">
        <v>1747.13</v>
      </c>
      <c r="E394">
        <v>1768.91</v>
      </c>
      <c r="F394" s="12">
        <v>150355</v>
      </c>
      <c r="G394" s="12">
        <v>11815965</v>
      </c>
    </row>
    <row r="395" spans="1:7">
      <c r="A395" s="9">
        <f>'(1)'!A395</f>
        <v>42858</v>
      </c>
      <c r="B395">
        <v>1766.06</v>
      </c>
      <c r="C395">
        <v>1766.19</v>
      </c>
      <c r="D395">
        <v>1750.02</v>
      </c>
      <c r="E395">
        <v>1757.36</v>
      </c>
      <c r="F395" s="12">
        <v>129697</v>
      </c>
      <c r="G395" s="12">
        <v>11706873</v>
      </c>
    </row>
    <row r="396" spans="1:7">
      <c r="A396" s="9">
        <f>'(1)'!A396</f>
        <v>42859</v>
      </c>
      <c r="B396">
        <v>1755.54</v>
      </c>
      <c r="C396">
        <v>1756.71</v>
      </c>
      <c r="D396">
        <v>1746.62</v>
      </c>
      <c r="E396">
        <v>1748.55</v>
      </c>
      <c r="F396" s="12">
        <v>147718</v>
      </c>
      <c r="G396" s="12">
        <v>11671683</v>
      </c>
    </row>
    <row r="397" spans="1:7">
      <c r="A397" s="9">
        <f>'(1)'!A397</f>
        <v>42860</v>
      </c>
      <c r="B397">
        <v>1749.51</v>
      </c>
      <c r="C397">
        <v>1751.87</v>
      </c>
      <c r="D397">
        <v>1745.33</v>
      </c>
      <c r="E397">
        <v>1750.84</v>
      </c>
      <c r="F397" s="12">
        <v>127168</v>
      </c>
      <c r="G397" s="12">
        <v>11577308</v>
      </c>
    </row>
    <row r="398" spans="1:7">
      <c r="A398" s="9">
        <f>'(1)'!A398</f>
        <v>42863</v>
      </c>
      <c r="B398">
        <v>1749.33</v>
      </c>
      <c r="C398">
        <v>1750.69</v>
      </c>
      <c r="D398">
        <v>1744.75</v>
      </c>
      <c r="E398">
        <v>1747.84</v>
      </c>
      <c r="F398" s="12">
        <v>139086</v>
      </c>
      <c r="G398" s="12">
        <v>11819901</v>
      </c>
    </row>
    <row r="399" spans="1:7">
      <c r="A399" s="9">
        <f>'(1)'!A399</f>
        <v>42864</v>
      </c>
      <c r="B399">
        <v>1751.26</v>
      </c>
      <c r="C399">
        <v>1755.76</v>
      </c>
      <c r="D399">
        <v>1748.27</v>
      </c>
      <c r="E399">
        <v>1753.93</v>
      </c>
      <c r="F399" s="12">
        <v>139376</v>
      </c>
      <c r="G399" s="12">
        <v>11828318</v>
      </c>
    </row>
    <row r="400" spans="1:7">
      <c r="A400" s="9">
        <f>'(1)'!A400</f>
        <v>42865</v>
      </c>
      <c r="B400">
        <v>1751.16</v>
      </c>
      <c r="C400">
        <v>1759.52</v>
      </c>
      <c r="D400">
        <v>1751.16</v>
      </c>
      <c r="E400">
        <v>1755.47</v>
      </c>
      <c r="F400" s="12">
        <v>197935</v>
      </c>
      <c r="G400" s="12">
        <v>11815795</v>
      </c>
    </row>
    <row r="401" spans="1:7">
      <c r="A401" s="9">
        <f>'(1)'!A401</f>
        <v>42866</v>
      </c>
      <c r="B401">
        <v>1752.07</v>
      </c>
      <c r="C401">
        <v>1753.02</v>
      </c>
      <c r="D401">
        <v>1744.17</v>
      </c>
      <c r="E401">
        <v>1749.92</v>
      </c>
      <c r="F401" s="12">
        <v>126960</v>
      </c>
      <c r="G401" s="12">
        <v>11844226</v>
      </c>
    </row>
    <row r="402" spans="1:7">
      <c r="A402" s="9">
        <f>'(1)'!A402</f>
        <v>42867</v>
      </c>
      <c r="B402">
        <v>1748.13</v>
      </c>
      <c r="C402">
        <v>1749.2</v>
      </c>
      <c r="D402">
        <v>1738.79</v>
      </c>
      <c r="E402">
        <v>1743.07</v>
      </c>
      <c r="F402" s="12">
        <v>279922</v>
      </c>
      <c r="G402" s="12">
        <v>11763082</v>
      </c>
    </row>
    <row r="403" spans="1:7">
      <c r="A403" s="9">
        <f>'(1)'!A403</f>
        <v>42870</v>
      </c>
      <c r="B403">
        <v>1743.77</v>
      </c>
      <c r="C403">
        <v>1748.56</v>
      </c>
      <c r="D403">
        <v>1735.9</v>
      </c>
      <c r="E403">
        <v>1748.56</v>
      </c>
      <c r="F403" s="12">
        <v>293422</v>
      </c>
      <c r="G403" s="12">
        <v>11739543</v>
      </c>
    </row>
    <row r="404" spans="1:7">
      <c r="A404" s="9">
        <f>'(1)'!A404</f>
        <v>42871</v>
      </c>
      <c r="B404">
        <v>1744.82</v>
      </c>
      <c r="C404">
        <v>1759.5</v>
      </c>
      <c r="D404">
        <v>1743.53</v>
      </c>
      <c r="E404">
        <v>1759.5</v>
      </c>
      <c r="F404" s="12">
        <v>167574</v>
      </c>
      <c r="G404" s="12">
        <v>11725764</v>
      </c>
    </row>
    <row r="405" spans="1:7">
      <c r="A405" s="9">
        <f>'(1)'!A405</f>
        <v>42872</v>
      </c>
      <c r="B405">
        <v>1761.3</v>
      </c>
      <c r="C405">
        <v>1768.41</v>
      </c>
      <c r="D405">
        <v>1753.67</v>
      </c>
      <c r="E405">
        <v>1759.38</v>
      </c>
      <c r="F405" s="12">
        <v>194524</v>
      </c>
      <c r="G405" s="12">
        <v>11729996</v>
      </c>
    </row>
    <row r="406" spans="1:7">
      <c r="A406" s="9">
        <f>'(1)'!A406</f>
        <v>42873</v>
      </c>
      <c r="B406">
        <v>1760.42</v>
      </c>
      <c r="C406">
        <v>1764.33</v>
      </c>
      <c r="D406">
        <v>1755.87</v>
      </c>
      <c r="E406">
        <v>1755.87</v>
      </c>
      <c r="F406" s="12">
        <v>146220</v>
      </c>
      <c r="G406" s="12">
        <v>11736202</v>
      </c>
    </row>
    <row r="407" spans="1:7">
      <c r="A407" s="9">
        <f>'(1)'!A407</f>
        <v>42874</v>
      </c>
      <c r="B407">
        <v>1752.48</v>
      </c>
      <c r="C407">
        <v>1758.31</v>
      </c>
      <c r="D407">
        <v>1748.15</v>
      </c>
      <c r="E407">
        <v>1756.2</v>
      </c>
      <c r="F407" s="12">
        <v>135662</v>
      </c>
      <c r="G407" s="12">
        <v>11660649</v>
      </c>
    </row>
    <row r="408" spans="1:7">
      <c r="A408" s="9">
        <f>'(1)'!A408</f>
        <v>42877</v>
      </c>
      <c r="B408">
        <v>1755.88</v>
      </c>
      <c r="C408">
        <v>1768.27</v>
      </c>
      <c r="D408">
        <v>1755.68</v>
      </c>
      <c r="E408">
        <v>1764.3</v>
      </c>
      <c r="F408" s="12">
        <v>162450</v>
      </c>
      <c r="G408" s="12">
        <v>11659748</v>
      </c>
    </row>
    <row r="409" spans="1:7">
      <c r="A409" s="9">
        <f>'(1)'!A409</f>
        <v>42878</v>
      </c>
      <c r="B409">
        <v>1761.53</v>
      </c>
      <c r="C409">
        <v>1762.25</v>
      </c>
      <c r="D409">
        <v>1742.1</v>
      </c>
      <c r="E409">
        <v>1746.59</v>
      </c>
      <c r="F409" s="12">
        <v>180088</v>
      </c>
      <c r="G409" s="12">
        <v>11784674</v>
      </c>
    </row>
    <row r="410" spans="1:7">
      <c r="A410" s="9">
        <f>'(1)'!A410</f>
        <v>42879</v>
      </c>
      <c r="B410">
        <v>1751</v>
      </c>
      <c r="C410">
        <v>1751.37</v>
      </c>
      <c r="D410">
        <v>1733.65</v>
      </c>
      <c r="E410">
        <v>1734.42</v>
      </c>
      <c r="F410" s="12">
        <v>190347</v>
      </c>
      <c r="G410" s="12">
        <v>11784674</v>
      </c>
    </row>
    <row r="411" spans="1:7">
      <c r="A411" s="9">
        <f>'(1)'!A411</f>
        <v>42880</v>
      </c>
      <c r="B411">
        <v>1738.24</v>
      </c>
      <c r="C411">
        <v>1745.82</v>
      </c>
      <c r="D411">
        <v>1736.46</v>
      </c>
      <c r="E411">
        <v>1739.4</v>
      </c>
      <c r="F411" s="12">
        <v>132897</v>
      </c>
      <c r="G411" s="12">
        <v>11784674</v>
      </c>
    </row>
    <row r="412" spans="1:7">
      <c r="A412" s="9">
        <f>'(1)'!A412</f>
        <v>42881</v>
      </c>
      <c r="B412">
        <v>1742.14</v>
      </c>
      <c r="C412">
        <v>1745.4</v>
      </c>
      <c r="D412">
        <v>1735.24</v>
      </c>
      <c r="E412">
        <v>1735.24</v>
      </c>
      <c r="F412" s="12">
        <v>140337</v>
      </c>
      <c r="G412" s="12">
        <v>11784674</v>
      </c>
    </row>
    <row r="413" spans="1:7">
      <c r="A413" s="9">
        <f>'(1)'!A413</f>
        <v>42885</v>
      </c>
      <c r="B413">
        <v>1736.85</v>
      </c>
      <c r="C413">
        <v>1737.36</v>
      </c>
      <c r="D413">
        <v>1725.3</v>
      </c>
      <c r="E413">
        <v>1728.32</v>
      </c>
      <c r="F413" s="12">
        <v>173142</v>
      </c>
      <c r="G413" s="12">
        <v>11879741</v>
      </c>
    </row>
    <row r="414" spans="1:7">
      <c r="A414" s="9">
        <f>'(1)'!A414</f>
        <v>42886</v>
      </c>
      <c r="B414">
        <v>1731.63</v>
      </c>
      <c r="C414">
        <v>1750.61</v>
      </c>
      <c r="D414">
        <v>1731.31</v>
      </c>
      <c r="E414">
        <v>1750.51</v>
      </c>
      <c r="F414" s="12">
        <v>206692</v>
      </c>
      <c r="G414" s="12">
        <v>11926964</v>
      </c>
    </row>
    <row r="415" spans="1:7">
      <c r="A415" s="9">
        <f>'(1)'!A415</f>
        <v>42887</v>
      </c>
      <c r="B415">
        <v>1747.02</v>
      </c>
      <c r="C415">
        <v>1749.24</v>
      </c>
      <c r="D415">
        <v>1737.91</v>
      </c>
      <c r="E415">
        <v>1739.42</v>
      </c>
      <c r="F415" s="12">
        <v>225988</v>
      </c>
      <c r="G415" s="12">
        <v>11946546</v>
      </c>
    </row>
    <row r="416" spans="1:7">
      <c r="A416" s="9">
        <f>'(1)'!A416</f>
        <v>42888</v>
      </c>
      <c r="B416">
        <v>1738.99</v>
      </c>
      <c r="C416">
        <v>1742.48</v>
      </c>
      <c r="D416">
        <v>1730.08</v>
      </c>
      <c r="E416">
        <v>1742.01</v>
      </c>
      <c r="F416" s="12">
        <v>130050</v>
      </c>
      <c r="G416" s="12">
        <v>11895565</v>
      </c>
    </row>
    <row r="417" spans="1:7">
      <c r="A417" s="9">
        <f>'(1)'!A417</f>
        <v>42891</v>
      </c>
      <c r="B417">
        <v>1741.58</v>
      </c>
      <c r="C417">
        <v>1742.08</v>
      </c>
      <c r="D417">
        <v>1731.67</v>
      </c>
      <c r="E417">
        <v>1732.9</v>
      </c>
      <c r="F417" s="12">
        <v>111419</v>
      </c>
      <c r="G417" s="12">
        <v>11846707</v>
      </c>
    </row>
    <row r="418" spans="1:7">
      <c r="A418" s="9">
        <f>'(1)'!A418</f>
        <v>42892</v>
      </c>
      <c r="B418">
        <v>1731.11</v>
      </c>
      <c r="C418">
        <v>1734.45</v>
      </c>
      <c r="D418">
        <v>1726.81</v>
      </c>
      <c r="E418">
        <v>1731.24</v>
      </c>
      <c r="F418" s="12">
        <v>138746</v>
      </c>
      <c r="G418" s="12">
        <v>11834284</v>
      </c>
    </row>
    <row r="419" spans="1:7">
      <c r="A419" s="9">
        <f>'(1)'!A419</f>
        <v>42893</v>
      </c>
      <c r="B419">
        <v>1730.32</v>
      </c>
      <c r="C419">
        <v>1731.35</v>
      </c>
      <c r="D419">
        <v>1725.75</v>
      </c>
      <c r="E419">
        <v>1728.71</v>
      </c>
      <c r="F419" s="12">
        <v>124119</v>
      </c>
      <c r="G419" s="12">
        <v>11774301</v>
      </c>
    </row>
    <row r="420" spans="1:7">
      <c r="A420" s="9">
        <f>'(1)'!A420</f>
        <v>42894</v>
      </c>
      <c r="B420">
        <v>1724.36</v>
      </c>
      <c r="C420">
        <v>1727.76</v>
      </c>
      <c r="D420">
        <v>1722.06</v>
      </c>
      <c r="E420">
        <v>1724.71</v>
      </c>
      <c r="F420" s="12">
        <v>124065</v>
      </c>
      <c r="G420" s="12">
        <v>11818209</v>
      </c>
    </row>
    <row r="421" spans="1:7">
      <c r="A421" s="9">
        <f>'(1)'!A421</f>
        <v>42895</v>
      </c>
      <c r="B421">
        <v>1725</v>
      </c>
      <c r="C421">
        <v>1726</v>
      </c>
      <c r="D421">
        <v>1717.94</v>
      </c>
      <c r="E421">
        <v>1720.83</v>
      </c>
      <c r="F421" s="12">
        <v>125641</v>
      </c>
      <c r="G421" s="12">
        <v>11910680</v>
      </c>
    </row>
    <row r="422" spans="1:7">
      <c r="A422" s="9">
        <f>'(1)'!A422</f>
        <v>42898</v>
      </c>
      <c r="B422">
        <v>1721.3</v>
      </c>
      <c r="C422">
        <v>1722.32</v>
      </c>
      <c r="D422">
        <v>1716.41</v>
      </c>
      <c r="E422">
        <v>1722.24</v>
      </c>
      <c r="F422" s="12">
        <v>139913</v>
      </c>
      <c r="G422" s="12">
        <v>11834115</v>
      </c>
    </row>
    <row r="423" spans="1:7">
      <c r="A423" s="9">
        <f>'(1)'!A423</f>
        <v>42899</v>
      </c>
      <c r="B423">
        <v>1713.71</v>
      </c>
      <c r="C423">
        <v>1714.62</v>
      </c>
      <c r="D423">
        <v>1703.83</v>
      </c>
      <c r="E423">
        <v>1703.83</v>
      </c>
      <c r="F423" s="12">
        <v>196072</v>
      </c>
      <c r="G423" s="12">
        <v>11777015</v>
      </c>
    </row>
    <row r="424" spans="1:7">
      <c r="A424" s="9">
        <f>'(1)'!A424</f>
        <v>42900</v>
      </c>
      <c r="B424">
        <v>1705.06</v>
      </c>
      <c r="C424">
        <v>1714.36</v>
      </c>
      <c r="D424">
        <v>1701.5</v>
      </c>
      <c r="E424">
        <v>1714.36</v>
      </c>
      <c r="F424" s="12">
        <v>222032</v>
      </c>
      <c r="G424" s="12">
        <v>11793792</v>
      </c>
    </row>
    <row r="425" spans="1:7">
      <c r="A425" s="9">
        <f>'(1)'!A425</f>
        <v>42901</v>
      </c>
      <c r="B425">
        <v>1707.4</v>
      </c>
      <c r="C425">
        <v>1707.67</v>
      </c>
      <c r="D425">
        <v>1690.06</v>
      </c>
      <c r="E425">
        <v>1694.36</v>
      </c>
      <c r="F425" s="12">
        <v>206460</v>
      </c>
      <c r="G425" s="12">
        <v>11772452</v>
      </c>
    </row>
    <row r="426" spans="1:7">
      <c r="A426" s="9">
        <f>'(1)'!A426</f>
        <v>42902</v>
      </c>
      <c r="B426">
        <v>1696.35</v>
      </c>
      <c r="C426">
        <v>1699.75</v>
      </c>
      <c r="D426">
        <v>1688.82</v>
      </c>
      <c r="E426">
        <v>1688.82</v>
      </c>
      <c r="F426" s="12">
        <v>132624</v>
      </c>
      <c r="G426" s="12">
        <v>11822100</v>
      </c>
    </row>
    <row r="427" spans="1:7">
      <c r="A427" s="9">
        <f>'(1)'!A427</f>
        <v>42905</v>
      </c>
      <c r="B427">
        <v>1689.89</v>
      </c>
      <c r="C427">
        <v>1698.19</v>
      </c>
      <c r="D427">
        <v>1674.21</v>
      </c>
      <c r="E427">
        <v>1676.79</v>
      </c>
      <c r="F427" s="12">
        <v>180680</v>
      </c>
      <c r="G427" s="12">
        <v>11833850</v>
      </c>
    </row>
    <row r="428" spans="1:7">
      <c r="A428" s="9">
        <f>'(1)'!A428</f>
        <v>42906</v>
      </c>
      <c r="B428">
        <v>1676.83</v>
      </c>
      <c r="C428">
        <v>1676.83</v>
      </c>
      <c r="D428">
        <v>1649.82</v>
      </c>
      <c r="E428">
        <v>1669.48</v>
      </c>
      <c r="F428" s="12">
        <v>224649</v>
      </c>
      <c r="G428" s="12">
        <v>11796182</v>
      </c>
    </row>
    <row r="429" spans="1:7">
      <c r="A429" s="9">
        <f>'(1)'!A429</f>
        <v>42907</v>
      </c>
      <c r="B429">
        <v>1671.49</v>
      </c>
      <c r="C429">
        <v>1683.16</v>
      </c>
      <c r="D429">
        <v>1666.84</v>
      </c>
      <c r="E429">
        <v>1682.01</v>
      </c>
      <c r="F429" s="12">
        <v>222067</v>
      </c>
      <c r="G429" s="12">
        <v>11749633</v>
      </c>
    </row>
    <row r="430" spans="1:7">
      <c r="A430" s="9">
        <f>'(1)'!A430</f>
        <v>42908</v>
      </c>
      <c r="B430">
        <v>1674.33</v>
      </c>
      <c r="C430">
        <v>1676.57</v>
      </c>
      <c r="D430">
        <v>1661.52</v>
      </c>
      <c r="E430">
        <v>1662.32</v>
      </c>
      <c r="F430" s="12">
        <v>185138</v>
      </c>
      <c r="G430" s="12">
        <v>11786658</v>
      </c>
    </row>
    <row r="431" spans="1:7">
      <c r="A431" s="9">
        <f>'(1)'!A431</f>
        <v>42909</v>
      </c>
      <c r="B431">
        <v>1664.49</v>
      </c>
      <c r="C431">
        <v>1666.72</v>
      </c>
      <c r="D431">
        <v>1651.63</v>
      </c>
      <c r="E431">
        <v>1653.64</v>
      </c>
      <c r="F431" s="12">
        <v>150371</v>
      </c>
      <c r="G431" s="12">
        <v>11860292</v>
      </c>
    </row>
    <row r="432" spans="1:7">
      <c r="A432" s="9">
        <f>'(1)'!A432</f>
        <v>42912</v>
      </c>
      <c r="B432">
        <v>1655.73</v>
      </c>
      <c r="C432">
        <v>1656.17</v>
      </c>
      <c r="D432">
        <v>1647.64</v>
      </c>
      <c r="E432">
        <v>1648.5</v>
      </c>
      <c r="F432" s="12">
        <v>166964</v>
      </c>
      <c r="G432" s="12">
        <v>11859289</v>
      </c>
    </row>
    <row r="433" spans="1:7">
      <c r="A433" s="9">
        <f>'(1)'!A433</f>
        <v>42913</v>
      </c>
      <c r="B433">
        <v>1648.64</v>
      </c>
      <c r="C433">
        <v>1649.05</v>
      </c>
      <c r="D433">
        <v>1623.11</v>
      </c>
      <c r="E433">
        <v>1627.41</v>
      </c>
      <c r="F433" s="12">
        <v>209851</v>
      </c>
      <c r="G433" s="12">
        <v>11836742</v>
      </c>
    </row>
    <row r="434" spans="1:7">
      <c r="A434" s="9">
        <f>'(1)'!A434</f>
        <v>42914</v>
      </c>
      <c r="B434">
        <v>1633.8</v>
      </c>
      <c r="C434">
        <v>1644.56</v>
      </c>
      <c r="D434">
        <v>1631.85</v>
      </c>
      <c r="E434">
        <v>1644.56</v>
      </c>
      <c r="F434" s="12">
        <v>203850</v>
      </c>
      <c r="G434" s="12">
        <v>11837115</v>
      </c>
    </row>
    <row r="435" spans="1:7">
      <c r="A435" s="9">
        <f>'(1)'!A435</f>
        <v>42915</v>
      </c>
      <c r="B435">
        <v>1644.37</v>
      </c>
      <c r="C435">
        <v>1644.37</v>
      </c>
      <c r="D435">
        <v>1620.24</v>
      </c>
      <c r="E435">
        <v>1620.38</v>
      </c>
      <c r="F435" s="12">
        <v>208125</v>
      </c>
      <c r="G435" s="12">
        <v>11892411</v>
      </c>
    </row>
    <row r="436" spans="1:7">
      <c r="A436" s="9">
        <f>'(1)'!A436</f>
        <v>42916</v>
      </c>
      <c r="B436">
        <v>1624</v>
      </c>
      <c r="C436">
        <v>1628.73</v>
      </c>
      <c r="D436">
        <v>1622.24</v>
      </c>
      <c r="E436">
        <v>1628.1</v>
      </c>
      <c r="F436" s="12">
        <v>158289</v>
      </c>
      <c r="G436" s="12">
        <v>11775552</v>
      </c>
    </row>
    <row r="437" spans="1:7">
      <c r="A437" s="9">
        <f>'(1)'!A437</f>
        <v>42919</v>
      </c>
      <c r="B437">
        <v>1629.76</v>
      </c>
      <c r="C437">
        <v>1660.86</v>
      </c>
      <c r="D437">
        <v>1627.85</v>
      </c>
      <c r="E437">
        <v>1655.88</v>
      </c>
      <c r="F437" s="12">
        <v>193038</v>
      </c>
      <c r="G437" s="12">
        <v>11698241</v>
      </c>
    </row>
    <row r="438" spans="1:7">
      <c r="A438" s="9">
        <f>'(1)'!A438</f>
        <v>42921</v>
      </c>
      <c r="B438">
        <v>1660.79</v>
      </c>
      <c r="C438">
        <v>1680.82</v>
      </c>
      <c r="D438">
        <v>1658.72</v>
      </c>
      <c r="E438">
        <v>1678.69</v>
      </c>
      <c r="F438" s="12">
        <v>200431</v>
      </c>
      <c r="G438" s="12">
        <v>11733376</v>
      </c>
    </row>
    <row r="439" spans="1:7">
      <c r="A439" s="9">
        <f>'(1)'!A439</f>
        <v>42922</v>
      </c>
      <c r="B439">
        <v>1676.5</v>
      </c>
      <c r="C439">
        <v>1682.45</v>
      </c>
      <c r="D439">
        <v>1668.66</v>
      </c>
      <c r="E439">
        <v>1671.86</v>
      </c>
      <c r="F439" s="12">
        <v>179913</v>
      </c>
      <c r="G439" s="12">
        <v>11707466</v>
      </c>
    </row>
    <row r="440" spans="1:7">
      <c r="A440" s="9">
        <f>'(1)'!A440</f>
        <v>42923</v>
      </c>
      <c r="B440">
        <v>1671.6</v>
      </c>
      <c r="C440">
        <v>1678.27</v>
      </c>
      <c r="D440">
        <v>1671.6</v>
      </c>
      <c r="E440">
        <v>1674.95</v>
      </c>
      <c r="F440" s="12">
        <v>108001</v>
      </c>
      <c r="G440" s="12">
        <v>11659899</v>
      </c>
    </row>
    <row r="441" spans="1:7">
      <c r="A441" s="9">
        <f>'(1)'!A441</f>
        <v>42926</v>
      </c>
      <c r="B441">
        <v>1674.49</v>
      </c>
      <c r="C441">
        <v>1689.56</v>
      </c>
      <c r="D441">
        <v>1671.82</v>
      </c>
      <c r="E441">
        <v>1688.12</v>
      </c>
      <c r="F441" s="12">
        <v>175223</v>
      </c>
      <c r="G441" s="12">
        <v>11807681</v>
      </c>
    </row>
    <row r="442" spans="1:7">
      <c r="A442" s="9">
        <f>'(1)'!A442</f>
        <v>42927</v>
      </c>
      <c r="B442">
        <v>1685.15</v>
      </c>
      <c r="C442">
        <v>1687.27</v>
      </c>
      <c r="D442">
        <v>1678.22</v>
      </c>
      <c r="E442">
        <v>1682.34</v>
      </c>
      <c r="F442" s="12">
        <v>199259</v>
      </c>
      <c r="G442" s="12">
        <v>11730356</v>
      </c>
    </row>
    <row r="443" spans="1:7">
      <c r="A443" s="9">
        <f>'(1)'!A443</f>
        <v>42928</v>
      </c>
      <c r="B443">
        <v>1678.42</v>
      </c>
      <c r="C443">
        <v>1696.76</v>
      </c>
      <c r="D443">
        <v>1678.27</v>
      </c>
      <c r="E443">
        <v>1686.7</v>
      </c>
      <c r="F443" s="12">
        <v>168005</v>
      </c>
      <c r="G443" s="12">
        <v>11748461</v>
      </c>
    </row>
    <row r="444" spans="1:7">
      <c r="A444" s="9">
        <f>'(1)'!A444</f>
        <v>42929</v>
      </c>
      <c r="B444">
        <v>1690.51</v>
      </c>
      <c r="C444">
        <v>1706.38</v>
      </c>
      <c r="D444">
        <v>1687.7</v>
      </c>
      <c r="E444">
        <v>1702.27</v>
      </c>
      <c r="F444" s="12">
        <v>176935</v>
      </c>
      <c r="G444" s="12">
        <v>11687549</v>
      </c>
    </row>
    <row r="445" spans="1:7">
      <c r="A445" s="9">
        <f>'(1)'!A445</f>
        <v>42930</v>
      </c>
      <c r="B445">
        <v>1707.31</v>
      </c>
      <c r="C445">
        <v>1711.88</v>
      </c>
      <c r="D445">
        <v>1700.65</v>
      </c>
      <c r="E445">
        <v>1709.96</v>
      </c>
      <c r="F445" s="12">
        <v>180498</v>
      </c>
      <c r="G445" s="12">
        <v>11677192</v>
      </c>
    </row>
    <row r="446" spans="1:7">
      <c r="A446" s="9">
        <f>'(1)'!A446</f>
        <v>42933</v>
      </c>
      <c r="B446">
        <v>1709.66</v>
      </c>
      <c r="C446">
        <v>1713.24</v>
      </c>
      <c r="D446">
        <v>1703.6</v>
      </c>
      <c r="E446">
        <v>1705.38</v>
      </c>
      <c r="F446" s="12">
        <v>164956</v>
      </c>
      <c r="G446" s="12">
        <v>11660858</v>
      </c>
    </row>
    <row r="447" spans="1:7">
      <c r="A447" s="9">
        <f>'(1)'!A447</f>
        <v>42934</v>
      </c>
      <c r="B447">
        <v>1707.29</v>
      </c>
      <c r="C447">
        <v>1710.84</v>
      </c>
      <c r="D447">
        <v>1690.65</v>
      </c>
      <c r="E447">
        <v>1690.65</v>
      </c>
      <c r="F447" s="12">
        <v>176770</v>
      </c>
      <c r="G447" s="12">
        <v>11634458</v>
      </c>
    </row>
    <row r="448" spans="1:7">
      <c r="A448" s="9">
        <f>'(1)'!A448</f>
        <v>42935</v>
      </c>
      <c r="B448">
        <v>1692.46</v>
      </c>
      <c r="C448">
        <v>1701.4</v>
      </c>
      <c r="D448">
        <v>1689.8</v>
      </c>
      <c r="E448">
        <v>1701.4</v>
      </c>
      <c r="F448" s="12">
        <v>126491</v>
      </c>
      <c r="G448" s="12">
        <v>11608877</v>
      </c>
    </row>
    <row r="449" spans="1:7">
      <c r="A449" s="9">
        <f>'(1)'!A449</f>
        <v>42936</v>
      </c>
      <c r="B449">
        <v>1700.87</v>
      </c>
      <c r="C449">
        <v>1707.75</v>
      </c>
      <c r="D449">
        <v>1698.43</v>
      </c>
      <c r="E449">
        <v>1702.04</v>
      </c>
      <c r="F449" s="12">
        <v>132950</v>
      </c>
      <c r="G449" s="12">
        <v>11618379</v>
      </c>
    </row>
    <row r="450" spans="1:7">
      <c r="A450" s="9">
        <f>'(1)'!A450</f>
        <v>42937</v>
      </c>
      <c r="B450">
        <v>1702.39</v>
      </c>
      <c r="C450">
        <v>1704.5</v>
      </c>
      <c r="D450">
        <v>1686.99</v>
      </c>
      <c r="E450">
        <v>1686.99</v>
      </c>
      <c r="F450" s="12">
        <v>149488</v>
      </c>
      <c r="G450" s="12">
        <v>11496828</v>
      </c>
    </row>
    <row r="451" spans="1:7">
      <c r="A451" s="9">
        <f>'(1)'!A451</f>
        <v>42940</v>
      </c>
      <c r="B451">
        <v>1687.81</v>
      </c>
      <c r="C451">
        <v>1696.22</v>
      </c>
      <c r="D451">
        <v>1681.67</v>
      </c>
      <c r="E451">
        <v>1693.85</v>
      </c>
      <c r="F451" s="12">
        <v>176567</v>
      </c>
      <c r="G451" s="12">
        <v>11567584</v>
      </c>
    </row>
    <row r="452" spans="1:7">
      <c r="A452" s="9">
        <f>'(1)'!A452</f>
        <v>42941</v>
      </c>
      <c r="B452">
        <v>1692.79</v>
      </c>
      <c r="C452">
        <v>1701.46</v>
      </c>
      <c r="D452">
        <v>1684.65</v>
      </c>
      <c r="E452">
        <v>1695.63</v>
      </c>
      <c r="F452" s="12">
        <v>161158</v>
      </c>
      <c r="G452" s="12">
        <v>11434452</v>
      </c>
    </row>
    <row r="453" spans="1:7">
      <c r="A453" s="9">
        <f>'(1)'!A453</f>
        <v>42942</v>
      </c>
      <c r="B453">
        <v>1696.52</v>
      </c>
      <c r="C453">
        <v>1696.72</v>
      </c>
      <c r="D453">
        <v>1681.38</v>
      </c>
      <c r="E453">
        <v>1686.27</v>
      </c>
      <c r="F453" s="12">
        <v>137252</v>
      </c>
      <c r="G453" s="12">
        <v>11396191</v>
      </c>
    </row>
    <row r="454" spans="1:7">
      <c r="A454" s="9">
        <f>'(1)'!A454</f>
        <v>42943</v>
      </c>
      <c r="B454">
        <v>1679.69</v>
      </c>
      <c r="C454">
        <v>1680.37</v>
      </c>
      <c r="D454">
        <v>1665.07</v>
      </c>
      <c r="E454">
        <v>1671.18</v>
      </c>
      <c r="F454" s="12">
        <v>184063</v>
      </c>
      <c r="G454" s="12">
        <v>11315190</v>
      </c>
    </row>
    <row r="455" spans="1:7">
      <c r="A455" s="9">
        <f>'(1)'!A455</f>
        <v>42944</v>
      </c>
      <c r="B455">
        <v>1668.4</v>
      </c>
      <c r="C455">
        <v>1677.71</v>
      </c>
      <c r="D455">
        <v>1662.73</v>
      </c>
      <c r="E455">
        <v>1673.79</v>
      </c>
      <c r="F455" s="12">
        <v>130669</v>
      </c>
      <c r="G455" s="12">
        <v>11265448</v>
      </c>
    </row>
    <row r="456" spans="1:7">
      <c r="A456" s="9">
        <f>'(1)'!A456</f>
        <v>42947</v>
      </c>
      <c r="B456">
        <v>1678.04</v>
      </c>
      <c r="C456">
        <v>1681.7</v>
      </c>
      <c r="D456">
        <v>1673.02</v>
      </c>
      <c r="E456">
        <v>1681.26</v>
      </c>
      <c r="F456" s="12">
        <v>108903</v>
      </c>
      <c r="G456" s="12">
        <v>11368125</v>
      </c>
    </row>
    <row r="457" spans="1:7">
      <c r="A457" s="9">
        <f>'(1)'!A457</f>
        <v>42948</v>
      </c>
      <c r="B457">
        <v>1686.53</v>
      </c>
      <c r="C457">
        <v>1695.9</v>
      </c>
      <c r="D457">
        <v>1680.96</v>
      </c>
      <c r="E457">
        <v>1690.88</v>
      </c>
      <c r="F457" s="12">
        <v>122366</v>
      </c>
      <c r="G457" s="12">
        <v>11236290</v>
      </c>
    </row>
    <row r="458" spans="1:7">
      <c r="A458" s="9">
        <f>'(1)'!A458</f>
        <v>42949</v>
      </c>
      <c r="B458">
        <v>1687.82</v>
      </c>
      <c r="C458">
        <v>1706.05</v>
      </c>
      <c r="D458">
        <v>1686.98</v>
      </c>
      <c r="E458">
        <v>1702.69</v>
      </c>
      <c r="F458" s="12">
        <v>148855</v>
      </c>
      <c r="G458" s="12">
        <v>11177020</v>
      </c>
    </row>
    <row r="459" spans="1:7">
      <c r="A459" s="9">
        <f>'(1)'!A459</f>
        <v>42950</v>
      </c>
      <c r="B459">
        <v>1698.91</v>
      </c>
      <c r="C459">
        <v>1701.74</v>
      </c>
      <c r="D459">
        <v>1690.56</v>
      </c>
      <c r="E459">
        <v>1696.8</v>
      </c>
      <c r="F459" s="12">
        <v>95186</v>
      </c>
      <c r="G459" s="12">
        <v>11141529</v>
      </c>
    </row>
    <row r="460" spans="1:7">
      <c r="A460" s="9">
        <f>'(1)'!A460</f>
        <v>42951</v>
      </c>
      <c r="B460">
        <v>1695.01</v>
      </c>
      <c r="C460">
        <v>1702.24</v>
      </c>
      <c r="D460">
        <v>1694.53</v>
      </c>
      <c r="E460">
        <v>1698.92</v>
      </c>
      <c r="F460" s="12">
        <v>97791</v>
      </c>
      <c r="G460" s="12">
        <v>10999489</v>
      </c>
    </row>
    <row r="461" spans="1:7">
      <c r="A461" s="9">
        <f>'(1)'!A461</f>
        <v>42954</v>
      </c>
      <c r="B461">
        <v>1700.84</v>
      </c>
      <c r="C461">
        <v>1702.81</v>
      </c>
      <c r="D461">
        <v>1696.28</v>
      </c>
      <c r="E461">
        <v>1699.33</v>
      </c>
      <c r="F461" s="12">
        <v>106413</v>
      </c>
      <c r="G461" s="12">
        <v>11115270</v>
      </c>
    </row>
    <row r="462" spans="1:7">
      <c r="A462" s="9">
        <f>'(1)'!A462</f>
        <v>42955</v>
      </c>
      <c r="B462">
        <v>1701.49</v>
      </c>
      <c r="C462">
        <v>1704.81</v>
      </c>
      <c r="D462">
        <v>1696.18</v>
      </c>
      <c r="E462">
        <v>1696.58</v>
      </c>
      <c r="F462" s="12">
        <v>125054</v>
      </c>
      <c r="G462" s="12">
        <v>10950959</v>
      </c>
    </row>
    <row r="463" spans="1:7">
      <c r="A463" s="9">
        <f>'(1)'!A463</f>
        <v>42956</v>
      </c>
      <c r="B463">
        <v>1697.69</v>
      </c>
      <c r="C463">
        <v>1697.82</v>
      </c>
      <c r="D463">
        <v>1685.86</v>
      </c>
      <c r="E463">
        <v>1685.96</v>
      </c>
      <c r="F463" s="12">
        <v>122779</v>
      </c>
      <c r="G463" s="12">
        <v>10950959</v>
      </c>
    </row>
    <row r="464" spans="1:7">
      <c r="A464" s="9">
        <f>'(1)'!A464</f>
        <v>42957</v>
      </c>
      <c r="B464">
        <v>1688.42</v>
      </c>
      <c r="C464">
        <v>1698.49</v>
      </c>
      <c r="D464">
        <v>1683.16</v>
      </c>
      <c r="E464">
        <v>1698.49</v>
      </c>
      <c r="F464" s="12">
        <v>147925</v>
      </c>
      <c r="G464" s="12">
        <v>11002484</v>
      </c>
    </row>
    <row r="465" spans="1:7">
      <c r="A465" s="9">
        <f>'(1)'!A465</f>
        <v>42958</v>
      </c>
      <c r="B465">
        <v>1681.98</v>
      </c>
      <c r="C465">
        <v>1690.94</v>
      </c>
      <c r="D465">
        <v>1679.95</v>
      </c>
      <c r="E465">
        <v>1685.82</v>
      </c>
      <c r="F465" s="12">
        <v>146646</v>
      </c>
      <c r="G465" s="12">
        <v>11187048</v>
      </c>
    </row>
    <row r="466" spans="1:7">
      <c r="A466" s="9">
        <f>'(1)'!A466</f>
        <v>42961</v>
      </c>
      <c r="B466">
        <v>1686.21</v>
      </c>
      <c r="C466">
        <v>1690.28</v>
      </c>
      <c r="D466">
        <v>1680.43</v>
      </c>
      <c r="E466">
        <v>1683.27</v>
      </c>
      <c r="F466" s="12">
        <v>161902</v>
      </c>
      <c r="G466" s="12">
        <v>11341531</v>
      </c>
    </row>
    <row r="467" spans="1:7">
      <c r="A467" s="9">
        <f>'(1)'!A467</f>
        <v>42962</v>
      </c>
      <c r="B467">
        <v>1685.26</v>
      </c>
      <c r="C467">
        <v>1691.23</v>
      </c>
      <c r="D467">
        <v>1683.69</v>
      </c>
      <c r="E467">
        <v>1683.79</v>
      </c>
      <c r="F467" s="12">
        <v>153908</v>
      </c>
      <c r="G467" s="12">
        <v>11296795</v>
      </c>
    </row>
    <row r="468" spans="1:7">
      <c r="A468" s="9">
        <f>'(1)'!A468</f>
        <v>42963</v>
      </c>
      <c r="B468">
        <v>1685.06</v>
      </c>
      <c r="C468">
        <v>1686.37</v>
      </c>
      <c r="D468">
        <v>1672.94</v>
      </c>
      <c r="E468">
        <v>1675.44</v>
      </c>
      <c r="F468" s="12">
        <v>114720</v>
      </c>
      <c r="G468" s="12">
        <v>11317450</v>
      </c>
    </row>
    <row r="469" spans="1:7">
      <c r="A469" s="9">
        <f>'(1)'!A469</f>
        <v>42964</v>
      </c>
      <c r="B469">
        <v>1675.77</v>
      </c>
      <c r="C469">
        <v>1676.52</v>
      </c>
      <c r="D469">
        <v>1664.63</v>
      </c>
      <c r="E469">
        <v>1673.63</v>
      </c>
      <c r="F469" s="12">
        <v>134736</v>
      </c>
      <c r="G469" s="12">
        <v>11408171</v>
      </c>
    </row>
    <row r="470" spans="1:7">
      <c r="A470" s="9">
        <f>'(1)'!A470</f>
        <v>42965</v>
      </c>
      <c r="B470">
        <v>1675.49</v>
      </c>
      <c r="C470">
        <v>1676.52</v>
      </c>
      <c r="D470">
        <v>1657.6</v>
      </c>
      <c r="E470">
        <v>1660.34</v>
      </c>
      <c r="F470" s="12">
        <v>135638</v>
      </c>
      <c r="G470" s="12">
        <v>11367945</v>
      </c>
    </row>
    <row r="471" spans="1:7">
      <c r="A471" s="9">
        <f>'(1)'!A471</f>
        <v>42968</v>
      </c>
      <c r="B471">
        <v>1656.86</v>
      </c>
      <c r="C471">
        <v>1663.13</v>
      </c>
      <c r="D471">
        <v>1649.28</v>
      </c>
      <c r="E471">
        <v>1661.47</v>
      </c>
      <c r="F471" s="12">
        <v>132523</v>
      </c>
      <c r="G471" s="12">
        <v>11397072</v>
      </c>
    </row>
    <row r="472" spans="1:7">
      <c r="A472" s="9">
        <f>'(1)'!A472</f>
        <v>42969</v>
      </c>
      <c r="B472">
        <v>1663.84</v>
      </c>
      <c r="C472">
        <v>1676.72</v>
      </c>
      <c r="D472">
        <v>1659.97</v>
      </c>
      <c r="E472">
        <v>1676.16</v>
      </c>
      <c r="F472" s="12">
        <v>113962</v>
      </c>
      <c r="G472" s="12">
        <v>11499620</v>
      </c>
    </row>
    <row r="473" spans="1:7">
      <c r="A473" s="9">
        <f>'(1)'!A473</f>
        <v>42970</v>
      </c>
      <c r="B473">
        <v>1667.78</v>
      </c>
      <c r="C473">
        <v>1679.51</v>
      </c>
      <c r="D473">
        <v>1667.02</v>
      </c>
      <c r="E473">
        <v>1669.51</v>
      </c>
      <c r="F473" s="12">
        <v>172415</v>
      </c>
      <c r="G473" s="12">
        <v>11550209</v>
      </c>
    </row>
    <row r="474" spans="1:7">
      <c r="A474" s="9">
        <f>'(1)'!A474</f>
        <v>42971</v>
      </c>
      <c r="B474">
        <v>1668.79</v>
      </c>
      <c r="C474">
        <v>1670.13</v>
      </c>
      <c r="D474">
        <v>1658.54</v>
      </c>
      <c r="E474">
        <v>1658.75</v>
      </c>
      <c r="F474" s="12">
        <v>127176</v>
      </c>
      <c r="G474" s="12">
        <v>11521910</v>
      </c>
    </row>
    <row r="475" spans="1:7">
      <c r="A475" s="9">
        <f>'(1)'!A475</f>
        <v>42972</v>
      </c>
      <c r="B475">
        <v>1660.07</v>
      </c>
      <c r="C475">
        <v>1663.44</v>
      </c>
      <c r="D475">
        <v>1652.47</v>
      </c>
      <c r="E475">
        <v>1655.02</v>
      </c>
      <c r="F475" s="12">
        <v>137694</v>
      </c>
      <c r="G475" s="12">
        <v>11422745</v>
      </c>
    </row>
    <row r="476" spans="1:7">
      <c r="A476" s="9">
        <f>'(1)'!A476</f>
        <v>42975</v>
      </c>
      <c r="B476">
        <v>1655.13</v>
      </c>
      <c r="C476">
        <v>1662.91</v>
      </c>
      <c r="D476">
        <v>1650.23</v>
      </c>
      <c r="E476">
        <v>1662.91</v>
      </c>
      <c r="F476" s="12">
        <v>137622</v>
      </c>
      <c r="G476" s="12">
        <v>11494795</v>
      </c>
    </row>
    <row r="477" spans="1:7">
      <c r="A477" s="9">
        <f>'(1)'!A477</f>
        <v>42976</v>
      </c>
      <c r="B477">
        <v>1663.59</v>
      </c>
      <c r="C477">
        <v>1671.17</v>
      </c>
      <c r="D477">
        <v>1658.99</v>
      </c>
      <c r="E477">
        <v>1670.17</v>
      </c>
      <c r="F477" s="12">
        <v>164591</v>
      </c>
      <c r="G477" s="12">
        <v>11500448</v>
      </c>
    </row>
    <row r="478" spans="1:7">
      <c r="A478" s="9">
        <f>'(1)'!A478</f>
        <v>42977</v>
      </c>
      <c r="B478">
        <v>1671.88</v>
      </c>
      <c r="C478">
        <v>1676.98</v>
      </c>
      <c r="D478">
        <v>1668.92</v>
      </c>
      <c r="E478">
        <v>1671.44</v>
      </c>
      <c r="F478" s="12">
        <v>210782</v>
      </c>
      <c r="G478" s="12">
        <v>11398844</v>
      </c>
    </row>
    <row r="479" spans="1:7">
      <c r="A479" s="9">
        <f>'(1)'!A479</f>
        <v>42978</v>
      </c>
      <c r="B479">
        <v>1674.07</v>
      </c>
      <c r="C479">
        <v>1674.07</v>
      </c>
      <c r="D479">
        <v>1667.39</v>
      </c>
      <c r="E479">
        <v>1671.49</v>
      </c>
      <c r="F479" s="12">
        <v>158830</v>
      </c>
      <c r="G479" s="12">
        <v>11476528</v>
      </c>
    </row>
    <row r="480" spans="1:7">
      <c r="A480" s="9">
        <f>'(1)'!A480</f>
        <v>42979</v>
      </c>
      <c r="B480">
        <v>1671.85</v>
      </c>
      <c r="C480">
        <v>1677.98</v>
      </c>
      <c r="D480">
        <v>1671.43</v>
      </c>
      <c r="E480">
        <v>1674.88</v>
      </c>
      <c r="F480" s="12">
        <v>137738</v>
      </c>
      <c r="G480" s="12">
        <v>11489322</v>
      </c>
    </row>
    <row r="481" spans="1:7">
      <c r="A481" s="9">
        <f>'(1)'!A481</f>
        <v>42983</v>
      </c>
      <c r="B481">
        <v>1672.2</v>
      </c>
      <c r="C481">
        <v>1676.05</v>
      </c>
      <c r="D481">
        <v>1663.33</v>
      </c>
      <c r="E481">
        <v>1663.33</v>
      </c>
      <c r="F481" s="12">
        <v>136421</v>
      </c>
      <c r="G481" s="12">
        <v>11418922</v>
      </c>
    </row>
    <row r="482" spans="1:7">
      <c r="A482" s="9">
        <f>'(1)'!A482</f>
        <v>42984</v>
      </c>
      <c r="B482">
        <v>1664.77</v>
      </c>
      <c r="C482">
        <v>1667.76</v>
      </c>
      <c r="D482">
        <v>1656.96</v>
      </c>
      <c r="E482">
        <v>1658.54</v>
      </c>
      <c r="F482" s="12">
        <v>165406</v>
      </c>
      <c r="G482" s="12">
        <v>11418922</v>
      </c>
    </row>
    <row r="483" spans="1:7">
      <c r="A483" s="9">
        <f>'(1)'!A483</f>
        <v>42985</v>
      </c>
      <c r="B483">
        <v>1656.37</v>
      </c>
      <c r="C483">
        <v>1663.52</v>
      </c>
      <c r="D483">
        <v>1655.99</v>
      </c>
      <c r="E483">
        <v>1660.45</v>
      </c>
      <c r="F483" s="12">
        <v>142751</v>
      </c>
      <c r="G483" s="12">
        <v>11326901</v>
      </c>
    </row>
    <row r="484" spans="1:7">
      <c r="A484" s="9">
        <f>'(1)'!A484</f>
        <v>42986</v>
      </c>
      <c r="B484">
        <v>1653.55</v>
      </c>
      <c r="C484">
        <v>1658.83</v>
      </c>
      <c r="D484">
        <v>1651.2</v>
      </c>
      <c r="E484">
        <v>1658.83</v>
      </c>
      <c r="F484" s="12">
        <v>166979</v>
      </c>
      <c r="G484" s="12">
        <v>11343627</v>
      </c>
    </row>
    <row r="485" spans="1:7">
      <c r="A485" s="9">
        <f>'(1)'!A485</f>
        <v>42989</v>
      </c>
      <c r="B485">
        <v>1651.18</v>
      </c>
      <c r="C485">
        <v>1656.56</v>
      </c>
      <c r="D485">
        <v>1647.28</v>
      </c>
      <c r="E485">
        <v>1652.49</v>
      </c>
      <c r="F485" s="12">
        <v>169816</v>
      </c>
      <c r="G485" s="12">
        <v>11396192</v>
      </c>
    </row>
    <row r="486" spans="1:7">
      <c r="A486" s="9">
        <f>'(1)'!A486</f>
        <v>42990</v>
      </c>
      <c r="B486">
        <v>1646.87</v>
      </c>
      <c r="C486">
        <v>1649.85</v>
      </c>
      <c r="D486">
        <v>1641.92</v>
      </c>
      <c r="E486">
        <v>1648.92</v>
      </c>
      <c r="F486" s="12">
        <v>204985</v>
      </c>
      <c r="G486" s="12">
        <v>11462131</v>
      </c>
    </row>
    <row r="487" spans="1:7">
      <c r="A487" s="9">
        <f>'(1)'!A487</f>
        <v>42991</v>
      </c>
      <c r="B487">
        <v>1649.25</v>
      </c>
      <c r="C487">
        <v>1654.29</v>
      </c>
      <c r="D487">
        <v>1647.55</v>
      </c>
      <c r="E487">
        <v>1653.72</v>
      </c>
      <c r="F487" s="12">
        <v>186667</v>
      </c>
      <c r="G487" s="12">
        <v>11541512</v>
      </c>
    </row>
    <row r="488" spans="1:7">
      <c r="A488" s="9">
        <f>'(1)'!A488</f>
        <v>42992</v>
      </c>
      <c r="B488">
        <v>1652.65</v>
      </c>
      <c r="C488">
        <v>1656.85</v>
      </c>
      <c r="D488">
        <v>1644.9</v>
      </c>
      <c r="E488">
        <v>1656.35</v>
      </c>
      <c r="F488" s="12">
        <v>152811</v>
      </c>
      <c r="G488" s="12">
        <v>11500606</v>
      </c>
    </row>
    <row r="489" spans="1:7">
      <c r="A489" s="9">
        <f>'(1)'!A489</f>
        <v>42993</v>
      </c>
      <c r="B489">
        <v>1654.71</v>
      </c>
      <c r="C489">
        <v>1659.26</v>
      </c>
      <c r="D489">
        <v>1654.02</v>
      </c>
      <c r="E489">
        <v>1656.83</v>
      </c>
      <c r="F489" s="12">
        <v>157241</v>
      </c>
      <c r="G489" s="12">
        <v>11515914</v>
      </c>
    </row>
    <row r="490" spans="1:7">
      <c r="A490" s="9">
        <f>'(1)'!A490</f>
        <v>42996</v>
      </c>
      <c r="B490">
        <v>1657.42</v>
      </c>
      <c r="C490">
        <v>1658.54</v>
      </c>
      <c r="D490">
        <v>1647.46</v>
      </c>
      <c r="E490">
        <v>1648.64</v>
      </c>
      <c r="F490" s="12">
        <v>256737</v>
      </c>
      <c r="G490" s="12">
        <v>11521600</v>
      </c>
    </row>
    <row r="491" spans="1:7">
      <c r="A491" s="9">
        <f>'(1)'!A491</f>
        <v>42997</v>
      </c>
      <c r="B491">
        <v>1649.68</v>
      </c>
      <c r="C491">
        <v>1655.61</v>
      </c>
      <c r="D491">
        <v>1649.06</v>
      </c>
      <c r="E491">
        <v>1652.9</v>
      </c>
      <c r="F491" s="12">
        <v>297397</v>
      </c>
      <c r="G491" s="12">
        <v>11503496</v>
      </c>
    </row>
    <row r="492" spans="1:7">
      <c r="A492" s="9">
        <f>'(1)'!A492</f>
        <v>42998</v>
      </c>
      <c r="B492">
        <v>1653.13</v>
      </c>
      <c r="C492">
        <v>1653.81</v>
      </c>
      <c r="D492">
        <v>1644.18</v>
      </c>
      <c r="E492">
        <v>1645.93</v>
      </c>
      <c r="F492" s="12">
        <v>245321</v>
      </c>
      <c r="G492" s="12">
        <v>11431310</v>
      </c>
    </row>
    <row r="493" spans="1:7">
      <c r="A493" s="9">
        <f>'(1)'!A493</f>
        <v>42999</v>
      </c>
      <c r="B493">
        <v>1646.88</v>
      </c>
      <c r="C493">
        <v>1648.7</v>
      </c>
      <c r="D493">
        <v>1638.49</v>
      </c>
      <c r="E493">
        <v>1638.49</v>
      </c>
      <c r="F493" s="12">
        <v>234916</v>
      </c>
      <c r="G493" s="12">
        <v>11514555</v>
      </c>
    </row>
    <row r="494" spans="1:7">
      <c r="A494" s="9">
        <f>'(1)'!A494</f>
        <v>43000</v>
      </c>
      <c r="B494">
        <v>1639.33</v>
      </c>
      <c r="C494">
        <v>1644.3</v>
      </c>
      <c r="D494">
        <v>1636.6</v>
      </c>
      <c r="E494">
        <v>1637.93</v>
      </c>
      <c r="F494" s="12">
        <v>253060</v>
      </c>
      <c r="G494" s="12">
        <v>11428205</v>
      </c>
    </row>
    <row r="495" spans="1:7">
      <c r="A495" s="9">
        <f>'(1)'!A495</f>
        <v>43003</v>
      </c>
      <c r="B495">
        <v>1636.52</v>
      </c>
      <c r="C495">
        <v>1641.34</v>
      </c>
      <c r="D495">
        <v>1631.3</v>
      </c>
      <c r="E495">
        <v>1631.86</v>
      </c>
      <c r="F495" s="12">
        <v>293213</v>
      </c>
      <c r="G495" s="12">
        <v>11409974</v>
      </c>
    </row>
    <row r="496" spans="1:7">
      <c r="A496" s="9">
        <f>'(1)'!A496</f>
        <v>43004</v>
      </c>
      <c r="B496">
        <v>1630.14</v>
      </c>
      <c r="C496">
        <v>1631.29</v>
      </c>
      <c r="D496">
        <v>1619.08</v>
      </c>
      <c r="E496">
        <v>1625.91</v>
      </c>
      <c r="F496" s="12">
        <v>558000</v>
      </c>
      <c r="G496" s="12">
        <v>11412208</v>
      </c>
    </row>
    <row r="497" spans="1:7">
      <c r="A497" s="9">
        <f>'(1)'!A497</f>
        <v>43005</v>
      </c>
      <c r="B497">
        <v>1627.84</v>
      </c>
      <c r="C497">
        <v>1633.36</v>
      </c>
      <c r="D497">
        <v>1622.67</v>
      </c>
      <c r="E497">
        <v>1632.4</v>
      </c>
      <c r="F497" s="12">
        <v>202487</v>
      </c>
      <c r="G497" s="12">
        <v>11356393</v>
      </c>
    </row>
    <row r="498" spans="1:7">
      <c r="A498" s="9">
        <f>'(1)'!A498</f>
        <v>43006</v>
      </c>
      <c r="B498">
        <v>1630.27</v>
      </c>
      <c r="C498">
        <v>1636.34</v>
      </c>
      <c r="D498">
        <v>1625.92</v>
      </c>
      <c r="E498">
        <v>1636.34</v>
      </c>
      <c r="F498" s="12">
        <v>202583</v>
      </c>
      <c r="G498" s="12">
        <v>11343748</v>
      </c>
    </row>
    <row r="499" spans="1:7">
      <c r="A499" s="9">
        <f>'(1)'!A499</f>
        <v>43007</v>
      </c>
      <c r="B499">
        <v>1630.61</v>
      </c>
      <c r="C499">
        <v>1638.27</v>
      </c>
      <c r="D499">
        <v>1625.2</v>
      </c>
      <c r="E499">
        <v>1638.27</v>
      </c>
      <c r="F499" s="12">
        <v>177725</v>
      </c>
      <c r="G499" s="12">
        <v>11253555</v>
      </c>
    </row>
    <row r="500" spans="1:7">
      <c r="A500" s="9">
        <f>'(1)'!A500</f>
        <v>43010</v>
      </c>
      <c r="B500">
        <v>1638.63</v>
      </c>
      <c r="C500">
        <v>1653.22</v>
      </c>
      <c r="D500">
        <v>1636.26</v>
      </c>
      <c r="E500">
        <v>1650.84</v>
      </c>
      <c r="F500" s="12">
        <v>211099</v>
      </c>
      <c r="G500" s="12">
        <v>11261329</v>
      </c>
    </row>
    <row r="501" spans="1:7">
      <c r="A501" s="9">
        <f>'(1)'!A501</f>
        <v>43011</v>
      </c>
      <c r="B501">
        <v>1647.09</v>
      </c>
      <c r="C501">
        <v>1651.36</v>
      </c>
      <c r="D501">
        <v>1637.74</v>
      </c>
      <c r="E501">
        <v>1646.05</v>
      </c>
      <c r="F501" s="12">
        <v>186486</v>
      </c>
      <c r="G501" s="12">
        <v>11359300</v>
      </c>
    </row>
    <row r="502" spans="1:7">
      <c r="A502" s="9">
        <f>'(1)'!A502</f>
        <v>43012</v>
      </c>
      <c r="B502">
        <v>1647.22</v>
      </c>
      <c r="C502">
        <v>1647.22</v>
      </c>
      <c r="D502">
        <v>1634.28</v>
      </c>
      <c r="E502">
        <v>1641.12</v>
      </c>
      <c r="F502" s="12">
        <v>124323</v>
      </c>
      <c r="G502" s="12">
        <v>11316591</v>
      </c>
    </row>
    <row r="503" spans="1:7">
      <c r="A503" s="9">
        <f>'(1)'!A503</f>
        <v>43013</v>
      </c>
      <c r="B503">
        <v>1636.83</v>
      </c>
      <c r="C503">
        <v>1649.86</v>
      </c>
      <c r="D503">
        <v>1633.68</v>
      </c>
      <c r="E503">
        <v>1647.17</v>
      </c>
      <c r="F503" s="12">
        <v>166151</v>
      </c>
      <c r="G503" s="12">
        <v>11246468</v>
      </c>
    </row>
    <row r="504" spans="1:7">
      <c r="A504" s="9">
        <f>'(1)'!A504</f>
        <v>43014</v>
      </c>
      <c r="B504">
        <v>1639.23</v>
      </c>
      <c r="C504">
        <v>1642.16</v>
      </c>
      <c r="D504">
        <v>1634.29</v>
      </c>
      <c r="E504">
        <v>1636.41</v>
      </c>
      <c r="F504" s="12">
        <v>187807</v>
      </c>
      <c r="G504" s="12">
        <v>11223186</v>
      </c>
    </row>
    <row r="505" spans="1:7">
      <c r="A505" s="9">
        <f>'(1)'!A505</f>
        <v>43017</v>
      </c>
      <c r="B505">
        <v>1637.53</v>
      </c>
      <c r="C505">
        <v>1643.43</v>
      </c>
      <c r="D505">
        <v>1634.17</v>
      </c>
      <c r="E505">
        <v>1641.35</v>
      </c>
      <c r="F505" s="12">
        <v>157533</v>
      </c>
      <c r="G505" s="12">
        <v>11277205</v>
      </c>
    </row>
    <row r="506" spans="1:7">
      <c r="A506" s="9">
        <f>'(1)'!A506</f>
        <v>43018</v>
      </c>
      <c r="B506">
        <v>1637.64</v>
      </c>
      <c r="C506">
        <v>1637.8</v>
      </c>
      <c r="D506">
        <v>1630.15</v>
      </c>
      <c r="E506">
        <v>1633.65</v>
      </c>
      <c r="F506" s="12">
        <v>169166</v>
      </c>
      <c r="G506" s="12">
        <v>11324416</v>
      </c>
    </row>
    <row r="507" spans="1:7">
      <c r="A507" s="9">
        <f>'(1)'!A507</f>
        <v>43019</v>
      </c>
      <c r="B507">
        <v>1634.53</v>
      </c>
      <c r="C507">
        <v>1636.13</v>
      </c>
      <c r="D507">
        <v>1626.77</v>
      </c>
      <c r="E507">
        <v>1629.66</v>
      </c>
      <c r="F507" s="12">
        <v>139534</v>
      </c>
      <c r="G507" s="12">
        <v>11331998</v>
      </c>
    </row>
    <row r="508" spans="1:7">
      <c r="A508" s="9">
        <f>'(1)'!A508</f>
        <v>43020</v>
      </c>
      <c r="B508">
        <v>1634.54</v>
      </c>
      <c r="C508">
        <v>1635.58</v>
      </c>
      <c r="D508">
        <v>1629.26</v>
      </c>
      <c r="E508">
        <v>1629.26</v>
      </c>
      <c r="F508" s="12">
        <v>158178</v>
      </c>
      <c r="G508" s="12">
        <v>11331998</v>
      </c>
    </row>
    <row r="509" spans="1:7">
      <c r="A509" s="9">
        <f>'(1)'!A509</f>
        <v>43021</v>
      </c>
      <c r="B509">
        <v>1627.17</v>
      </c>
      <c r="C509">
        <v>1633.84</v>
      </c>
      <c r="D509">
        <v>1623.09</v>
      </c>
      <c r="E509">
        <v>1623.09</v>
      </c>
      <c r="F509" s="12">
        <v>175383</v>
      </c>
      <c r="G509" s="12">
        <v>11333413</v>
      </c>
    </row>
    <row r="510" spans="1:7">
      <c r="A510" s="9">
        <f>'(1)'!A510</f>
        <v>43024</v>
      </c>
      <c r="B510">
        <v>1625.89</v>
      </c>
      <c r="C510">
        <v>1634.16</v>
      </c>
      <c r="D510">
        <v>1623.61</v>
      </c>
      <c r="E510">
        <v>1632.91</v>
      </c>
      <c r="F510" s="12">
        <v>169220</v>
      </c>
      <c r="G510" s="12">
        <v>11357036</v>
      </c>
    </row>
    <row r="511" spans="1:7">
      <c r="A511" s="9">
        <f>'(1)'!A511</f>
        <v>43025</v>
      </c>
      <c r="B511">
        <v>1630.75</v>
      </c>
      <c r="C511">
        <v>1632.81</v>
      </c>
      <c r="D511">
        <v>1616.4</v>
      </c>
      <c r="E511">
        <v>1620.22</v>
      </c>
      <c r="F511" s="12">
        <v>160511</v>
      </c>
      <c r="G511" s="12">
        <v>11279546</v>
      </c>
    </row>
    <row r="512" spans="1:7">
      <c r="A512" s="9">
        <f>'(1)'!A512</f>
        <v>43026</v>
      </c>
      <c r="B512">
        <v>1621.8</v>
      </c>
      <c r="C512">
        <v>1625.06</v>
      </c>
      <c r="D512">
        <v>1617.81</v>
      </c>
      <c r="E512">
        <v>1625.06</v>
      </c>
      <c r="F512" s="12">
        <v>138964</v>
      </c>
      <c r="G512" s="12">
        <v>11246976</v>
      </c>
    </row>
    <row r="513" spans="1:7">
      <c r="A513" s="9">
        <f>'(1)'!A513</f>
        <v>43027</v>
      </c>
      <c r="B513">
        <v>1626.38</v>
      </c>
      <c r="C513">
        <v>1628.4</v>
      </c>
      <c r="D513">
        <v>1620.62</v>
      </c>
      <c r="E513">
        <v>1624.59</v>
      </c>
      <c r="F513" s="12">
        <v>135068</v>
      </c>
      <c r="G513" s="12">
        <v>11260837</v>
      </c>
    </row>
    <row r="514" spans="1:7">
      <c r="A514" s="9">
        <f>'(1)'!A514</f>
        <v>43028</v>
      </c>
      <c r="B514">
        <v>1620.84</v>
      </c>
      <c r="C514">
        <v>1624.98</v>
      </c>
      <c r="D514">
        <v>1616.47</v>
      </c>
      <c r="E514">
        <v>1618.68</v>
      </c>
      <c r="F514" s="12">
        <v>173180</v>
      </c>
      <c r="G514" s="12">
        <v>11250460</v>
      </c>
    </row>
    <row r="515" spans="1:7">
      <c r="A515" s="9">
        <f>'(1)'!A515</f>
        <v>43031</v>
      </c>
      <c r="B515">
        <v>1613.93</v>
      </c>
      <c r="C515">
        <v>1617.89</v>
      </c>
      <c r="D515">
        <v>1605.89</v>
      </c>
      <c r="E515">
        <v>1605.89</v>
      </c>
      <c r="F515" s="12">
        <v>177031</v>
      </c>
      <c r="G515" s="12">
        <v>11207066</v>
      </c>
    </row>
    <row r="516" spans="1:7">
      <c r="A516" s="9">
        <f>'(1)'!A516</f>
        <v>43032</v>
      </c>
      <c r="B516">
        <v>1612.1</v>
      </c>
      <c r="C516">
        <v>1617.28</v>
      </c>
      <c r="D516">
        <v>1606.23</v>
      </c>
      <c r="E516">
        <v>1606.23</v>
      </c>
      <c r="F516" s="12">
        <v>179780</v>
      </c>
      <c r="G516" s="12">
        <v>11208467</v>
      </c>
    </row>
    <row r="517" spans="1:7">
      <c r="A517" s="9">
        <f>'(1)'!A517</f>
        <v>43033</v>
      </c>
      <c r="B517">
        <v>1609.29</v>
      </c>
      <c r="C517">
        <v>1618.58</v>
      </c>
      <c r="D517">
        <v>1605.36</v>
      </c>
      <c r="E517">
        <v>1618.36</v>
      </c>
      <c r="F517" s="12">
        <v>214964</v>
      </c>
      <c r="G517" s="12">
        <v>11240177</v>
      </c>
    </row>
    <row r="518" spans="1:7">
      <c r="A518" s="9">
        <f>'(1)'!A518</f>
        <v>43034</v>
      </c>
      <c r="B518">
        <v>1616.58</v>
      </c>
      <c r="C518">
        <v>1616.62</v>
      </c>
      <c r="D518">
        <v>1603.38</v>
      </c>
      <c r="E518">
        <v>1611.56</v>
      </c>
      <c r="F518" s="12">
        <v>205260</v>
      </c>
      <c r="G518" s="12">
        <v>11258137</v>
      </c>
    </row>
    <row r="519" spans="1:7">
      <c r="A519" s="9">
        <f>'(1)'!A519</f>
        <v>43035</v>
      </c>
      <c r="B519">
        <v>1610.45</v>
      </c>
      <c r="C519">
        <v>1625.92</v>
      </c>
      <c r="D519">
        <v>1609.9</v>
      </c>
      <c r="E519">
        <v>1625.83</v>
      </c>
      <c r="F519" s="12">
        <v>155870</v>
      </c>
      <c r="G519" s="12">
        <v>11262147</v>
      </c>
    </row>
    <row r="520" spans="1:7">
      <c r="A520" s="9">
        <f>'(1)'!A520</f>
        <v>43038</v>
      </c>
      <c r="B520">
        <v>1626.93</v>
      </c>
      <c r="C520">
        <v>1651.69</v>
      </c>
      <c r="D520">
        <v>1626.75</v>
      </c>
      <c r="E520">
        <v>1650.45</v>
      </c>
      <c r="F520" s="12">
        <v>244683</v>
      </c>
      <c r="G520" s="12">
        <v>11207113</v>
      </c>
    </row>
    <row r="521" spans="1:7">
      <c r="A521" s="9">
        <f>'(1)'!A521</f>
        <v>43039</v>
      </c>
      <c r="B521">
        <v>1652.58</v>
      </c>
      <c r="C521">
        <v>1675.12</v>
      </c>
      <c r="D521">
        <v>1649.58</v>
      </c>
      <c r="E521">
        <v>1668.62</v>
      </c>
      <c r="F521" s="12">
        <v>219583</v>
      </c>
      <c r="G521" s="12">
        <v>11236264</v>
      </c>
    </row>
    <row r="522" spans="1:7">
      <c r="A522" s="9">
        <f>'(1)'!A522</f>
        <v>43040</v>
      </c>
      <c r="B522">
        <v>1672.9</v>
      </c>
      <c r="C522">
        <v>1696.6</v>
      </c>
      <c r="D522">
        <v>1669.71</v>
      </c>
      <c r="E522">
        <v>1684.81</v>
      </c>
      <c r="F522" s="12">
        <v>257728</v>
      </c>
      <c r="G522" s="12">
        <v>11190395</v>
      </c>
    </row>
    <row r="523" spans="1:7">
      <c r="A523" s="9">
        <f>'(1)'!A523</f>
        <v>43041</v>
      </c>
      <c r="B523">
        <v>1689.76</v>
      </c>
      <c r="C523">
        <v>1695.02</v>
      </c>
      <c r="D523">
        <v>1678.48</v>
      </c>
      <c r="E523">
        <v>1679.01</v>
      </c>
      <c r="F523" s="12">
        <v>192836</v>
      </c>
      <c r="G523" s="12">
        <v>11190395</v>
      </c>
    </row>
    <row r="524" spans="1:7">
      <c r="A524" s="9">
        <f>'(1)'!A524</f>
        <v>43042</v>
      </c>
      <c r="B524">
        <v>1676.05</v>
      </c>
      <c r="C524">
        <v>1683.62</v>
      </c>
      <c r="D524">
        <v>1675.67</v>
      </c>
      <c r="E524">
        <v>1682.92</v>
      </c>
      <c r="F524" s="12">
        <v>120378</v>
      </c>
      <c r="G524" s="12">
        <v>11139076</v>
      </c>
    </row>
    <row r="525" spans="1:7">
      <c r="A525" s="9">
        <f>'(1)'!A525</f>
        <v>43045</v>
      </c>
      <c r="B525">
        <v>1681.93</v>
      </c>
      <c r="C525">
        <v>1685.95</v>
      </c>
      <c r="D525">
        <v>1666.96</v>
      </c>
      <c r="E525">
        <v>1674.27</v>
      </c>
      <c r="F525" s="12">
        <v>179475</v>
      </c>
      <c r="G525" s="12">
        <v>11135031</v>
      </c>
    </row>
    <row r="526" spans="1:7">
      <c r="A526" s="9">
        <f>'(1)'!A526</f>
        <v>43046</v>
      </c>
      <c r="B526">
        <v>1666.28</v>
      </c>
      <c r="C526">
        <v>1678.85</v>
      </c>
      <c r="D526">
        <v>1664.82</v>
      </c>
      <c r="E526">
        <v>1677.36</v>
      </c>
      <c r="F526" s="12">
        <v>169202</v>
      </c>
      <c r="G526" s="12">
        <v>11094882</v>
      </c>
    </row>
    <row r="527" spans="1:7">
      <c r="A527" s="9">
        <f>'(1)'!A527</f>
        <v>43047</v>
      </c>
      <c r="B527">
        <v>1675.33</v>
      </c>
      <c r="C527">
        <v>1681.34</v>
      </c>
      <c r="D527">
        <v>1667.15</v>
      </c>
      <c r="E527">
        <v>1670.57</v>
      </c>
      <c r="F527" s="12">
        <v>163973</v>
      </c>
      <c r="G527" s="12">
        <v>11096383</v>
      </c>
    </row>
    <row r="528" spans="1:7">
      <c r="A528" s="9">
        <f>'(1)'!A528</f>
        <v>43048</v>
      </c>
      <c r="B528">
        <v>1672.62</v>
      </c>
      <c r="C528">
        <v>1673.49</v>
      </c>
      <c r="D528">
        <v>1659.82</v>
      </c>
      <c r="E528">
        <v>1671.62</v>
      </c>
      <c r="F528" s="12">
        <v>332269</v>
      </c>
      <c r="G528" s="12">
        <v>11138807</v>
      </c>
    </row>
    <row r="529" spans="1:7">
      <c r="A529" s="9">
        <f>'(1)'!A529</f>
        <v>43049</v>
      </c>
      <c r="B529">
        <v>1676.45</v>
      </c>
      <c r="C529">
        <v>1677.47</v>
      </c>
      <c r="D529">
        <v>1662.7</v>
      </c>
      <c r="E529">
        <v>1670.68</v>
      </c>
      <c r="F529" s="12">
        <v>210059</v>
      </c>
      <c r="G529" s="12">
        <v>11163992</v>
      </c>
    </row>
    <row r="530" spans="1:7">
      <c r="A530" s="9">
        <f>'(1)'!A530</f>
        <v>43052</v>
      </c>
      <c r="B530">
        <v>1668.6</v>
      </c>
      <c r="C530">
        <v>1674.97</v>
      </c>
      <c r="D530">
        <v>1661.07</v>
      </c>
      <c r="E530">
        <v>1666.22</v>
      </c>
      <c r="F530" s="12">
        <v>193224</v>
      </c>
      <c r="G530" s="12">
        <v>11177277</v>
      </c>
    </row>
    <row r="531" spans="1:7">
      <c r="A531" s="9">
        <f>'(1)'!A531</f>
        <v>43053</v>
      </c>
      <c r="B531">
        <v>1664.68</v>
      </c>
      <c r="C531">
        <v>1667.28</v>
      </c>
      <c r="D531">
        <v>1661.92</v>
      </c>
      <c r="E531">
        <v>1665.14</v>
      </c>
      <c r="F531" s="12">
        <v>131743</v>
      </c>
      <c r="G531" s="12">
        <v>11262609</v>
      </c>
    </row>
    <row r="532" spans="1:7">
      <c r="A532" s="9">
        <f>'(1)'!A532</f>
        <v>43054</v>
      </c>
      <c r="B532">
        <v>1665.52</v>
      </c>
      <c r="C532">
        <v>1670.28</v>
      </c>
      <c r="D532">
        <v>1658.16</v>
      </c>
      <c r="E532">
        <v>1670.28</v>
      </c>
      <c r="F532" s="12">
        <v>179417</v>
      </c>
      <c r="G532" s="12">
        <v>11230584</v>
      </c>
    </row>
    <row r="533" spans="1:7">
      <c r="A533" s="9">
        <f>'(1)'!A533</f>
        <v>43055</v>
      </c>
      <c r="B533">
        <v>1666.8</v>
      </c>
      <c r="C533">
        <v>1667.47</v>
      </c>
      <c r="D533">
        <v>1661.42</v>
      </c>
      <c r="E533">
        <v>1663.7</v>
      </c>
      <c r="F533" s="12">
        <v>122586</v>
      </c>
      <c r="G533" s="12">
        <v>11197017</v>
      </c>
    </row>
    <row r="534" spans="1:7">
      <c r="A534" s="9">
        <f>'(1)'!A534</f>
        <v>43056</v>
      </c>
      <c r="B534">
        <v>1662.32</v>
      </c>
      <c r="C534">
        <v>1667.77</v>
      </c>
      <c r="D534">
        <v>1659.5</v>
      </c>
      <c r="E534">
        <v>1660.08</v>
      </c>
      <c r="F534" s="12">
        <v>185311</v>
      </c>
      <c r="G534" s="12">
        <v>11236264</v>
      </c>
    </row>
    <row r="535" spans="1:7">
      <c r="A535" s="9">
        <f>'(1)'!A535</f>
        <v>43059</v>
      </c>
      <c r="B535">
        <v>1659.41</v>
      </c>
      <c r="C535">
        <v>1672.47</v>
      </c>
      <c r="D535">
        <v>1656.64</v>
      </c>
      <c r="E535">
        <v>1669.33</v>
      </c>
      <c r="F535" s="12">
        <v>138911</v>
      </c>
      <c r="G535" s="12">
        <v>11163165</v>
      </c>
    </row>
    <row r="536" spans="1:7">
      <c r="A536" s="9">
        <f>'(1)'!A536</f>
        <v>43060</v>
      </c>
      <c r="B536">
        <v>1664.06</v>
      </c>
      <c r="C536">
        <v>1668.21</v>
      </c>
      <c r="D536">
        <v>1662.04</v>
      </c>
      <c r="E536">
        <v>1666.02</v>
      </c>
      <c r="F536" s="12">
        <v>131781</v>
      </c>
      <c r="G536" s="12">
        <v>11194593</v>
      </c>
    </row>
    <row r="537" spans="1:7">
      <c r="A537" s="9">
        <f>'(1)'!A537</f>
        <v>43061</v>
      </c>
      <c r="B537">
        <v>1667.93</v>
      </c>
      <c r="C537">
        <v>1680.15</v>
      </c>
      <c r="D537">
        <v>1667.93</v>
      </c>
      <c r="E537">
        <v>1678.03</v>
      </c>
      <c r="F537" s="12">
        <v>152477</v>
      </c>
      <c r="G537" s="12">
        <v>11143137</v>
      </c>
    </row>
    <row r="538" spans="1:7">
      <c r="A538" s="9">
        <f>'(1)'!A538</f>
        <v>43063</v>
      </c>
      <c r="B538">
        <v>1677.05</v>
      </c>
      <c r="C538">
        <v>1686.41</v>
      </c>
      <c r="D538">
        <v>1677.05</v>
      </c>
      <c r="E538">
        <v>1683.36</v>
      </c>
      <c r="F538" s="12">
        <v>156375</v>
      </c>
      <c r="G538" s="12">
        <v>11115204</v>
      </c>
    </row>
    <row r="539" spans="1:7">
      <c r="A539" s="9">
        <f>'(1)'!A539</f>
        <v>43066</v>
      </c>
      <c r="B539">
        <v>1681.17</v>
      </c>
      <c r="C539">
        <v>1684.22</v>
      </c>
      <c r="D539">
        <v>1670.52</v>
      </c>
      <c r="E539">
        <v>1678.92</v>
      </c>
      <c r="F539" s="12">
        <v>204925</v>
      </c>
      <c r="G539" s="12">
        <v>11171407</v>
      </c>
    </row>
    <row r="540" spans="1:7">
      <c r="A540" s="9">
        <f>'(1)'!A540</f>
        <v>43067</v>
      </c>
      <c r="B540">
        <v>1678.71</v>
      </c>
      <c r="C540">
        <v>1680.42</v>
      </c>
      <c r="D540">
        <v>1667.25</v>
      </c>
      <c r="E540">
        <v>1674.58</v>
      </c>
      <c r="F540" s="12">
        <v>132172</v>
      </c>
      <c r="G540" s="12">
        <v>11140642</v>
      </c>
    </row>
    <row r="541" spans="1:7">
      <c r="A541" s="9">
        <f>'(1)'!A541</f>
        <v>43068</v>
      </c>
      <c r="B541">
        <v>1670.62</v>
      </c>
      <c r="C541">
        <v>1671.42</v>
      </c>
      <c r="D541">
        <v>1664.31</v>
      </c>
      <c r="E541">
        <v>1669.21</v>
      </c>
      <c r="F541" s="12">
        <v>149742</v>
      </c>
      <c r="G541" s="12">
        <v>11233790</v>
      </c>
    </row>
    <row r="542" spans="1:7">
      <c r="A542" s="9">
        <f>'(1)'!A542</f>
        <v>43069</v>
      </c>
      <c r="B542">
        <v>1666.51</v>
      </c>
      <c r="C542">
        <v>1669.34</v>
      </c>
      <c r="D542">
        <v>1662.87</v>
      </c>
      <c r="E542">
        <v>1667.64</v>
      </c>
      <c r="F542" s="12">
        <v>152715</v>
      </c>
      <c r="G542" s="12">
        <v>11233790</v>
      </c>
    </row>
    <row r="543" spans="1:7">
      <c r="A543" s="9">
        <f>'(1)'!A543</f>
        <v>43070</v>
      </c>
      <c r="B543">
        <v>1666.8</v>
      </c>
      <c r="C543">
        <v>1669.05</v>
      </c>
      <c r="D543">
        <v>1662.51</v>
      </c>
      <c r="E543">
        <v>1666.16</v>
      </c>
      <c r="F543" s="12">
        <v>127814</v>
      </c>
      <c r="G543" s="12">
        <v>11149604</v>
      </c>
    </row>
    <row r="544" spans="1:7">
      <c r="A544" s="9">
        <f>'(1)'!A544</f>
        <v>43073</v>
      </c>
      <c r="B544">
        <v>1666.6</v>
      </c>
      <c r="C544">
        <v>1666.77</v>
      </c>
      <c r="D544">
        <v>1659.06</v>
      </c>
      <c r="E544">
        <v>1661.62</v>
      </c>
      <c r="F544" s="12">
        <v>113390</v>
      </c>
      <c r="G544" s="12">
        <v>11182802</v>
      </c>
    </row>
    <row r="545" spans="1:7">
      <c r="A545" s="9">
        <f>'(1)'!A545</f>
        <v>43074</v>
      </c>
      <c r="B545">
        <v>1663.52</v>
      </c>
      <c r="C545">
        <v>1672.13</v>
      </c>
      <c r="D545">
        <v>1662.8</v>
      </c>
      <c r="E545">
        <v>1666.22</v>
      </c>
      <c r="F545" s="12">
        <v>102244</v>
      </c>
      <c r="G545" s="12">
        <v>11180584</v>
      </c>
    </row>
    <row r="546" spans="1:7">
      <c r="A546" s="9">
        <f>'(1)'!A546</f>
        <v>43075</v>
      </c>
      <c r="B546">
        <v>1665.09</v>
      </c>
      <c r="C546">
        <v>1666.12</v>
      </c>
      <c r="D546">
        <v>1659.35</v>
      </c>
      <c r="E546">
        <v>1664.35</v>
      </c>
      <c r="F546" s="12">
        <v>116578</v>
      </c>
      <c r="G546" s="12">
        <v>11141114</v>
      </c>
    </row>
    <row r="547" spans="1:7">
      <c r="A547" s="9">
        <f>'(1)'!A547</f>
        <v>43076</v>
      </c>
      <c r="B547">
        <v>1658.74</v>
      </c>
      <c r="C547">
        <v>1672.46</v>
      </c>
      <c r="D547">
        <v>1656.72</v>
      </c>
      <c r="E547">
        <v>1672.46</v>
      </c>
      <c r="F547" s="12">
        <v>136228</v>
      </c>
      <c r="G547" s="12">
        <v>11052722</v>
      </c>
    </row>
    <row r="548" spans="1:7">
      <c r="A548" s="9">
        <f>'(1)'!A548</f>
        <v>43077</v>
      </c>
      <c r="B548">
        <v>1669.94</v>
      </c>
      <c r="C548">
        <v>1671.15</v>
      </c>
      <c r="D548">
        <v>1661.94</v>
      </c>
      <c r="E548">
        <v>1666.67</v>
      </c>
      <c r="F548" s="12">
        <v>108286</v>
      </c>
      <c r="G548" s="12">
        <v>11057063</v>
      </c>
    </row>
    <row r="549" spans="1:7">
      <c r="A549" s="9">
        <f>'(1)'!A549</f>
        <v>43080</v>
      </c>
      <c r="B549">
        <v>1663.21</v>
      </c>
      <c r="C549">
        <v>1664.66</v>
      </c>
      <c r="D549">
        <v>1657.9</v>
      </c>
      <c r="E549">
        <v>1662.92</v>
      </c>
      <c r="F549" s="12">
        <v>96904</v>
      </c>
      <c r="G549" s="12">
        <v>11141040</v>
      </c>
    </row>
    <row r="550" spans="1:7">
      <c r="A550" s="9">
        <f>'(1)'!A550</f>
        <v>43081</v>
      </c>
      <c r="B550">
        <v>1664.13</v>
      </c>
      <c r="C550">
        <v>1665.15</v>
      </c>
      <c r="D550">
        <v>1656.76</v>
      </c>
      <c r="E550">
        <v>1665.15</v>
      </c>
      <c r="F550" s="12">
        <v>172237</v>
      </c>
      <c r="G550" s="12">
        <v>11095204</v>
      </c>
    </row>
    <row r="551" spans="1:7">
      <c r="A551" s="9">
        <f>'(1)'!A551</f>
        <v>43082</v>
      </c>
      <c r="B551">
        <v>1667.38</v>
      </c>
      <c r="C551">
        <v>1669.22</v>
      </c>
      <c r="D551">
        <v>1662.97</v>
      </c>
      <c r="E551">
        <v>1668.39</v>
      </c>
      <c r="F551" s="12">
        <v>130178</v>
      </c>
      <c r="G551" s="12">
        <v>11191985</v>
      </c>
    </row>
    <row r="552" spans="1:7">
      <c r="A552" s="9">
        <f>'(1)'!A552</f>
        <v>43083</v>
      </c>
      <c r="B552">
        <v>1670.16</v>
      </c>
      <c r="C552">
        <v>1689.35</v>
      </c>
      <c r="D552">
        <v>1669.53</v>
      </c>
      <c r="E552">
        <v>1687.99</v>
      </c>
      <c r="F552" s="12">
        <v>194267</v>
      </c>
      <c r="G552" s="12">
        <v>11361271</v>
      </c>
    </row>
    <row r="553" spans="1:7">
      <c r="A553" s="9">
        <f>'(1)'!A553</f>
        <v>43084</v>
      </c>
      <c r="B553">
        <v>1684.27</v>
      </c>
      <c r="C553">
        <v>1690.36</v>
      </c>
      <c r="D553">
        <v>1678.18</v>
      </c>
      <c r="E553">
        <v>1688.94</v>
      </c>
      <c r="F553" s="12">
        <v>154018</v>
      </c>
      <c r="G553" s="12">
        <v>11485863</v>
      </c>
    </row>
    <row r="554" spans="1:7">
      <c r="A554" s="9">
        <f>'(1)'!A554</f>
        <v>43087</v>
      </c>
      <c r="B554">
        <v>1688.09</v>
      </c>
      <c r="C554">
        <v>1694.91</v>
      </c>
      <c r="D554">
        <v>1685.89</v>
      </c>
      <c r="E554">
        <v>1694.91</v>
      </c>
      <c r="F554" s="12">
        <v>166194</v>
      </c>
      <c r="G554" s="12">
        <v>11596799</v>
      </c>
    </row>
    <row r="555" spans="1:7">
      <c r="A555" s="9">
        <f>'(1)'!A555</f>
        <v>43088</v>
      </c>
      <c r="B555">
        <v>1695.59</v>
      </c>
      <c r="C555">
        <v>1700.14</v>
      </c>
      <c r="D555">
        <v>1687.96</v>
      </c>
      <c r="E555">
        <v>1695.07</v>
      </c>
      <c r="F555" s="12">
        <v>212498</v>
      </c>
      <c r="G555" s="12">
        <v>11554638</v>
      </c>
    </row>
    <row r="556" spans="1:7">
      <c r="A556" s="9">
        <f>'(1)'!A556</f>
        <v>43089</v>
      </c>
      <c r="B556">
        <v>1697.17</v>
      </c>
      <c r="C556">
        <v>1718.55</v>
      </c>
      <c r="D556">
        <v>1691.92</v>
      </c>
      <c r="E556">
        <v>1713.36</v>
      </c>
      <c r="F556" s="12">
        <v>225602</v>
      </c>
      <c r="G556" s="12">
        <v>11554638</v>
      </c>
    </row>
    <row r="557" spans="1:7">
      <c r="A557" s="9">
        <f>'(1)'!A557</f>
        <v>43090</v>
      </c>
      <c r="B557">
        <v>1716.27</v>
      </c>
      <c r="C557">
        <v>1719.46</v>
      </c>
      <c r="D557">
        <v>1707.66</v>
      </c>
      <c r="E557">
        <v>1713.65</v>
      </c>
      <c r="F557" s="12">
        <v>173223</v>
      </c>
      <c r="G557" s="12">
        <v>11582414</v>
      </c>
    </row>
    <row r="558" spans="1:7">
      <c r="A558" s="9">
        <f>'(1)'!A558</f>
        <v>43091</v>
      </c>
      <c r="B558">
        <v>1711.95</v>
      </c>
      <c r="C558">
        <v>1730.98</v>
      </c>
      <c r="D558">
        <v>1711.58</v>
      </c>
      <c r="E558">
        <v>1730.24</v>
      </c>
      <c r="F558" s="12">
        <v>272472</v>
      </c>
      <c r="G558" s="12">
        <v>11524207</v>
      </c>
    </row>
    <row r="559" spans="1:7">
      <c r="A559" s="9">
        <f>'(1)'!A559</f>
        <v>43095</v>
      </c>
      <c r="B559">
        <v>1734.63</v>
      </c>
      <c r="C559">
        <v>1757.54</v>
      </c>
      <c r="D559">
        <v>1732.54</v>
      </c>
      <c r="E559">
        <v>1747.96</v>
      </c>
      <c r="F559" s="12">
        <v>325627</v>
      </c>
      <c r="G559" s="12">
        <v>11543291</v>
      </c>
    </row>
    <row r="560" spans="1:7">
      <c r="A560" s="9">
        <f>'(1)'!A560</f>
        <v>43096</v>
      </c>
      <c r="B560">
        <v>1744.68</v>
      </c>
      <c r="C560">
        <v>1747.02</v>
      </c>
      <c r="D560">
        <v>1729.26</v>
      </c>
      <c r="E560">
        <v>1741.48</v>
      </c>
      <c r="F560" s="12">
        <v>195060</v>
      </c>
      <c r="G560" s="12">
        <v>11497505</v>
      </c>
    </row>
    <row r="561" spans="1:7">
      <c r="A561" s="9">
        <f>'(1)'!A561</f>
        <v>43097</v>
      </c>
      <c r="B561">
        <v>1742.9</v>
      </c>
      <c r="C561">
        <v>1747.89</v>
      </c>
      <c r="D561">
        <v>1737.43</v>
      </c>
      <c r="E561">
        <v>1747.89</v>
      </c>
      <c r="F561" s="12">
        <v>139944</v>
      </c>
      <c r="G561" s="12">
        <v>11507091</v>
      </c>
    </row>
    <row r="562" spans="1:7">
      <c r="A562" s="9">
        <f>'(1)'!A562</f>
        <v>43098</v>
      </c>
      <c r="B562">
        <v>1749.42</v>
      </c>
      <c r="C562">
        <v>1757.63</v>
      </c>
      <c r="D562">
        <v>1744.51</v>
      </c>
      <c r="E562">
        <v>1753.85</v>
      </c>
      <c r="F562" s="12">
        <v>191677</v>
      </c>
      <c r="G562" s="12">
        <v>11499941</v>
      </c>
    </row>
    <row r="563" spans="1:7">
      <c r="A563" s="9">
        <f>'(1)'!A563</f>
        <v>43102</v>
      </c>
      <c r="B563">
        <v>1753.04</v>
      </c>
      <c r="C563">
        <v>1768.07</v>
      </c>
      <c r="D563">
        <v>1752.74</v>
      </c>
      <c r="E563">
        <v>1768.07</v>
      </c>
      <c r="F563" s="12">
        <v>174428</v>
      </c>
      <c r="G563" s="12">
        <v>11468968</v>
      </c>
    </row>
    <row r="564" spans="1:7">
      <c r="A564" s="9">
        <f>'(1)'!A564</f>
        <v>43103</v>
      </c>
      <c r="B564">
        <v>1767.33</v>
      </c>
      <c r="C564">
        <v>1777.61</v>
      </c>
      <c r="D564">
        <v>1751.88</v>
      </c>
      <c r="E564">
        <v>1761.54</v>
      </c>
      <c r="F564" s="12">
        <v>252059</v>
      </c>
      <c r="G564" s="12">
        <v>11466780</v>
      </c>
    </row>
    <row r="565" spans="1:7">
      <c r="A565" s="9">
        <f>'(1)'!A565</f>
        <v>43104</v>
      </c>
      <c r="B565">
        <v>1762.06</v>
      </c>
      <c r="C565">
        <v>1765.35</v>
      </c>
      <c r="D565">
        <v>1749.45</v>
      </c>
      <c r="E565">
        <v>1753.23</v>
      </c>
      <c r="F565" s="12">
        <v>162266</v>
      </c>
      <c r="G565" s="12">
        <v>11499272</v>
      </c>
    </row>
    <row r="566" spans="1:7">
      <c r="A566" s="9">
        <f>'(1)'!A566</f>
        <v>43105</v>
      </c>
      <c r="B566">
        <v>1748.37</v>
      </c>
      <c r="C566">
        <v>1749.88</v>
      </c>
      <c r="D566">
        <v>1734.43</v>
      </c>
      <c r="E566">
        <v>1738.94</v>
      </c>
      <c r="F566" s="12">
        <v>196122</v>
      </c>
      <c r="G566" s="12">
        <v>11456303</v>
      </c>
    </row>
    <row r="567" spans="1:7">
      <c r="A567" s="9">
        <f>'(1)'!A567</f>
        <v>43108</v>
      </c>
      <c r="B567">
        <v>1737.37</v>
      </c>
      <c r="C567">
        <v>1741.22</v>
      </c>
      <c r="D567">
        <v>1732.71</v>
      </c>
      <c r="E567">
        <v>1734.55</v>
      </c>
      <c r="F567" s="12">
        <v>176584</v>
      </c>
      <c r="G567" s="12">
        <v>11433445</v>
      </c>
    </row>
    <row r="568" spans="1:7">
      <c r="A568" s="9">
        <f>'(1)'!A568</f>
        <v>43109</v>
      </c>
      <c r="B568">
        <v>1731.63</v>
      </c>
      <c r="C568">
        <v>1744.89</v>
      </c>
      <c r="D568">
        <v>1725.37</v>
      </c>
      <c r="E568">
        <v>1744.89</v>
      </c>
      <c r="F568" s="12">
        <v>232150</v>
      </c>
      <c r="G568" s="12">
        <v>11495635</v>
      </c>
    </row>
    <row r="569" spans="1:7">
      <c r="A569" s="9">
        <f>'(1)'!A569</f>
        <v>43110</v>
      </c>
      <c r="B569">
        <v>1743.53</v>
      </c>
      <c r="C569">
        <v>1744.39</v>
      </c>
      <c r="D569">
        <v>1733.46</v>
      </c>
      <c r="E569">
        <v>1739.08</v>
      </c>
      <c r="F569" s="12">
        <v>209954</v>
      </c>
      <c r="G569" s="12">
        <v>11472736</v>
      </c>
    </row>
    <row r="570" spans="1:7">
      <c r="A570" s="9">
        <f>'(1)'!A570</f>
        <v>43111</v>
      </c>
      <c r="B570">
        <v>1737.66</v>
      </c>
      <c r="C570">
        <v>1742.17</v>
      </c>
      <c r="D570">
        <v>1735.61</v>
      </c>
      <c r="E570">
        <v>1736.95</v>
      </c>
      <c r="F570" s="12">
        <v>184032</v>
      </c>
      <c r="G570" s="12">
        <v>11556632</v>
      </c>
    </row>
    <row r="571" spans="1:7">
      <c r="A571" s="9">
        <f>'(1)'!A571</f>
        <v>43112</v>
      </c>
      <c r="B571">
        <v>1722.05</v>
      </c>
      <c r="C571">
        <v>1722.72</v>
      </c>
      <c r="D571">
        <v>1705.79</v>
      </c>
      <c r="E571">
        <v>1722.72</v>
      </c>
      <c r="F571" s="12">
        <v>218566</v>
      </c>
      <c r="G571" s="12">
        <v>11609644</v>
      </c>
    </row>
    <row r="572" spans="1:7">
      <c r="A572" s="9">
        <f>'(1)'!A572</f>
        <v>43116</v>
      </c>
      <c r="B572">
        <v>1691.03</v>
      </c>
      <c r="C572">
        <v>1691.03</v>
      </c>
      <c r="D572">
        <v>1652.14</v>
      </c>
      <c r="E572">
        <v>1661.29</v>
      </c>
      <c r="F572" s="12">
        <v>403830</v>
      </c>
      <c r="G572" s="12">
        <v>11579311</v>
      </c>
    </row>
    <row r="573" spans="1:7">
      <c r="A573" s="9">
        <f>'(1)'!A573</f>
        <v>43117</v>
      </c>
      <c r="B573">
        <v>1673.92</v>
      </c>
      <c r="C573">
        <v>1703.7</v>
      </c>
      <c r="D573">
        <v>1664.83</v>
      </c>
      <c r="E573">
        <v>1664.83</v>
      </c>
      <c r="F573" s="12">
        <v>275170</v>
      </c>
      <c r="G573" s="12">
        <v>11550072</v>
      </c>
    </row>
    <row r="574" spans="1:7">
      <c r="A574" s="9">
        <f>'(1)'!A574</f>
        <v>43118</v>
      </c>
      <c r="B574">
        <v>1677.48</v>
      </c>
      <c r="C574">
        <v>1697.9</v>
      </c>
      <c r="D574">
        <v>1676.87</v>
      </c>
      <c r="E574">
        <v>1692.96</v>
      </c>
      <c r="F574" s="12">
        <v>240582</v>
      </c>
      <c r="G574" s="12">
        <v>11512207</v>
      </c>
    </row>
    <row r="575" spans="1:7">
      <c r="A575" s="9">
        <f>'(1)'!A575</f>
        <v>43119</v>
      </c>
      <c r="B575">
        <v>1664.5</v>
      </c>
      <c r="C575">
        <v>1673.43</v>
      </c>
      <c r="D575">
        <v>1657.54</v>
      </c>
      <c r="E575">
        <v>1664.31</v>
      </c>
      <c r="F575" s="12">
        <v>264942</v>
      </c>
      <c r="G575" s="12">
        <v>11502327</v>
      </c>
    </row>
    <row r="576" spans="1:7">
      <c r="A576" s="9">
        <f>'(1)'!A576</f>
        <v>43122</v>
      </c>
      <c r="B576">
        <v>1682.28</v>
      </c>
      <c r="C576">
        <v>1690.09</v>
      </c>
      <c r="D576">
        <v>1660.44</v>
      </c>
      <c r="E576">
        <v>1660.44</v>
      </c>
      <c r="F576" s="12">
        <v>262338</v>
      </c>
      <c r="G576" s="12">
        <v>11495746</v>
      </c>
    </row>
    <row r="577" spans="1:7">
      <c r="A577" s="9">
        <f>'(1)'!A577</f>
        <v>43123</v>
      </c>
      <c r="B577">
        <v>1659.14</v>
      </c>
      <c r="C577">
        <v>1663.39</v>
      </c>
      <c r="D577">
        <v>1645.41</v>
      </c>
      <c r="E577">
        <v>1645.41</v>
      </c>
      <c r="F577" s="12">
        <v>283025</v>
      </c>
      <c r="G577" s="12">
        <v>11463757</v>
      </c>
    </row>
    <row r="578" spans="1:7">
      <c r="A578" s="9">
        <f>'(1)'!A578</f>
        <v>43124</v>
      </c>
      <c r="B578">
        <v>1645.07</v>
      </c>
      <c r="C578">
        <v>1651.76</v>
      </c>
      <c r="D578">
        <v>1637.94</v>
      </c>
      <c r="E578">
        <v>1647.71</v>
      </c>
      <c r="F578" s="12">
        <v>376342</v>
      </c>
      <c r="G578" s="12">
        <v>11493289</v>
      </c>
    </row>
    <row r="579" spans="1:7">
      <c r="A579" s="9">
        <f>'(1)'!A579</f>
        <v>43125</v>
      </c>
      <c r="B579">
        <v>1652.84</v>
      </c>
      <c r="C579">
        <v>1673.88</v>
      </c>
      <c r="D579">
        <v>1652.84</v>
      </c>
      <c r="E579">
        <v>1664.05</v>
      </c>
      <c r="F579" s="12">
        <v>254719</v>
      </c>
      <c r="G579" s="12">
        <v>11480517</v>
      </c>
    </row>
    <row r="580" spans="1:7">
      <c r="A580" s="9">
        <f>'(1)'!A580</f>
        <v>43126</v>
      </c>
      <c r="B580">
        <v>1668.77</v>
      </c>
      <c r="C580">
        <v>1689.5</v>
      </c>
      <c r="D580">
        <v>1668.04</v>
      </c>
      <c r="E580">
        <v>1689.5</v>
      </c>
      <c r="F580" s="12">
        <v>172054</v>
      </c>
      <c r="G580" s="12">
        <v>11538134</v>
      </c>
    </row>
    <row r="581" spans="1:7">
      <c r="A581" s="9">
        <f>'(1)'!A581</f>
        <v>43129</v>
      </c>
      <c r="B581">
        <v>1694.66</v>
      </c>
      <c r="C581">
        <v>1704.92</v>
      </c>
      <c r="D581">
        <v>1686.48</v>
      </c>
      <c r="E581">
        <v>1700.17</v>
      </c>
      <c r="F581" s="12">
        <v>177143</v>
      </c>
      <c r="G581" s="12">
        <v>11500502</v>
      </c>
    </row>
    <row r="582" spans="1:7">
      <c r="A582" s="9">
        <f>'(1)'!A582</f>
        <v>43130</v>
      </c>
      <c r="B582">
        <v>1704.93</v>
      </c>
      <c r="C582">
        <v>1704.93</v>
      </c>
      <c r="D582">
        <v>1689.37</v>
      </c>
      <c r="E582">
        <v>1696.6</v>
      </c>
      <c r="F582" s="12">
        <v>165804</v>
      </c>
      <c r="G582" s="12">
        <v>11475087</v>
      </c>
    </row>
    <row r="583" spans="1:7">
      <c r="A583" s="9">
        <f>'(1)'!A583</f>
        <v>43131</v>
      </c>
      <c r="B583">
        <v>1698.49</v>
      </c>
      <c r="C583">
        <v>1702.34</v>
      </c>
      <c r="D583">
        <v>1686.06</v>
      </c>
      <c r="E583">
        <v>1686.85</v>
      </c>
      <c r="F583" s="12">
        <v>191019</v>
      </c>
      <c r="G583" s="12">
        <v>11475087</v>
      </c>
    </row>
    <row r="584" spans="1:7">
      <c r="A584" s="9">
        <f>'(1)'!A584</f>
        <v>43132</v>
      </c>
      <c r="B584">
        <v>1695.94</v>
      </c>
      <c r="C584">
        <v>1711.68</v>
      </c>
      <c r="D584">
        <v>1692.07</v>
      </c>
      <c r="E584">
        <v>1708.71</v>
      </c>
      <c r="F584" s="12">
        <v>205075</v>
      </c>
      <c r="G584" s="12">
        <v>11475087</v>
      </c>
    </row>
    <row r="585" spans="1:7">
      <c r="A585" s="9">
        <f>'(1)'!A585</f>
        <v>43133</v>
      </c>
      <c r="B585">
        <v>1703.89</v>
      </c>
      <c r="C585">
        <v>1720.76</v>
      </c>
      <c r="D585">
        <v>1702.67</v>
      </c>
      <c r="E585">
        <v>1717.53</v>
      </c>
      <c r="F585" s="12">
        <v>230417</v>
      </c>
      <c r="G585" s="12">
        <v>11475087</v>
      </c>
    </row>
    <row r="586" spans="1:7">
      <c r="A586" s="9">
        <f>'(1)'!A586</f>
        <v>43136</v>
      </c>
      <c r="B586">
        <v>1721.4</v>
      </c>
      <c r="C586">
        <v>1727.93</v>
      </c>
      <c r="D586">
        <v>1710.87</v>
      </c>
      <c r="E586">
        <v>1716.96</v>
      </c>
      <c r="F586" s="12">
        <v>220124</v>
      </c>
      <c r="G586" s="12">
        <v>11493163</v>
      </c>
    </row>
    <row r="587" spans="1:7">
      <c r="A587" s="9">
        <f>'(1)'!A587</f>
        <v>43137</v>
      </c>
      <c r="B587">
        <v>1710.35</v>
      </c>
      <c r="C587">
        <v>1710.35</v>
      </c>
      <c r="D587">
        <v>1694.88</v>
      </c>
      <c r="E587">
        <v>1700.96</v>
      </c>
      <c r="F587" s="12">
        <v>266109</v>
      </c>
      <c r="G587" s="12">
        <v>11513513</v>
      </c>
    </row>
    <row r="588" spans="1:7">
      <c r="A588" s="9">
        <f>'(1)'!A588</f>
        <v>43138</v>
      </c>
      <c r="B588">
        <v>1701.29</v>
      </c>
      <c r="C588">
        <v>1706.81</v>
      </c>
      <c r="D588">
        <v>1681.62</v>
      </c>
      <c r="E588">
        <v>1681.62</v>
      </c>
      <c r="F588" s="12">
        <v>394457</v>
      </c>
      <c r="G588" s="12">
        <v>11513513</v>
      </c>
    </row>
    <row r="589" spans="1:7">
      <c r="A589" s="9">
        <f>'(1)'!A589</f>
        <v>43139</v>
      </c>
      <c r="B589">
        <v>1676.19</v>
      </c>
      <c r="C589">
        <v>1683.37</v>
      </c>
      <c r="D589">
        <v>1667.79</v>
      </c>
      <c r="E589">
        <v>1674.26</v>
      </c>
      <c r="F589" s="12">
        <v>434554</v>
      </c>
      <c r="G589" s="12">
        <v>11648012</v>
      </c>
    </row>
    <row r="590" spans="1:7">
      <c r="A590" s="9">
        <f>'(1)'!A590</f>
        <v>43140</v>
      </c>
      <c r="B590">
        <v>1675.1</v>
      </c>
      <c r="C590">
        <v>1675.1</v>
      </c>
      <c r="D590">
        <v>1653.58</v>
      </c>
      <c r="E590">
        <v>1655.77</v>
      </c>
      <c r="F590" s="12">
        <v>238102</v>
      </c>
      <c r="G590" s="12">
        <v>11653846</v>
      </c>
    </row>
    <row r="591" spans="1:7">
      <c r="A591" s="9">
        <f>'(1)'!A591</f>
        <v>43143</v>
      </c>
      <c r="B591">
        <v>1665.26</v>
      </c>
      <c r="C591">
        <v>1671.24</v>
      </c>
      <c r="D591">
        <v>1662.25</v>
      </c>
      <c r="E591">
        <v>1666.7</v>
      </c>
      <c r="F591" s="12">
        <v>223724</v>
      </c>
      <c r="G591" s="12">
        <v>11694185</v>
      </c>
    </row>
    <row r="592" spans="1:7">
      <c r="A592" s="9">
        <f>'(1)'!A592</f>
        <v>43144</v>
      </c>
      <c r="B592">
        <v>1669.28</v>
      </c>
      <c r="C592">
        <v>1682.15</v>
      </c>
      <c r="D592">
        <v>1666.6</v>
      </c>
      <c r="E592">
        <v>1673.57</v>
      </c>
      <c r="F592" s="12">
        <v>227221</v>
      </c>
      <c r="G592" s="12">
        <v>11692113</v>
      </c>
    </row>
    <row r="593" spans="1:7">
      <c r="A593" s="9">
        <f>'(1)'!A593</f>
        <v>43145</v>
      </c>
      <c r="B593">
        <v>1678.06</v>
      </c>
      <c r="C593">
        <v>1681.07</v>
      </c>
      <c r="D593">
        <v>1671.97</v>
      </c>
      <c r="E593">
        <v>1671.97</v>
      </c>
      <c r="F593" s="12">
        <v>211343</v>
      </c>
      <c r="G593" s="12">
        <v>11816198</v>
      </c>
    </row>
    <row r="594" spans="1:7">
      <c r="A594" s="9">
        <f>'(1)'!A594</f>
        <v>43146</v>
      </c>
      <c r="B594">
        <v>1678.24</v>
      </c>
      <c r="C594">
        <v>1678.24</v>
      </c>
      <c r="D594">
        <v>1658.51</v>
      </c>
      <c r="E594">
        <v>1658.51</v>
      </c>
      <c r="F594" s="12">
        <v>239347</v>
      </c>
      <c r="G594" s="12">
        <v>11818528</v>
      </c>
    </row>
    <row r="595" spans="1:7">
      <c r="A595" s="9">
        <f>'(1)'!A595</f>
        <v>43147</v>
      </c>
      <c r="B595">
        <v>1664.64</v>
      </c>
      <c r="C595">
        <v>1668.79</v>
      </c>
      <c r="D595">
        <v>1655.55</v>
      </c>
      <c r="E595">
        <v>1655.55</v>
      </c>
      <c r="F595" s="12">
        <v>215681</v>
      </c>
      <c r="G595" s="12">
        <v>11930463</v>
      </c>
    </row>
    <row r="596" spans="1:7">
      <c r="A596" s="9">
        <f>'(1)'!A596</f>
        <v>43151</v>
      </c>
      <c r="B596">
        <v>1658.46</v>
      </c>
      <c r="C596">
        <v>1668.06</v>
      </c>
      <c r="D596">
        <v>1658.39</v>
      </c>
      <c r="E596">
        <v>1659.15</v>
      </c>
      <c r="F596" s="12">
        <v>254996</v>
      </c>
      <c r="G596" s="12">
        <v>12053851</v>
      </c>
    </row>
    <row r="597" spans="1:7">
      <c r="A597" s="9">
        <f>'(1)'!A597</f>
        <v>43152</v>
      </c>
      <c r="B597">
        <v>1658</v>
      </c>
      <c r="C597">
        <v>1675.65</v>
      </c>
      <c r="D597">
        <v>1657.74</v>
      </c>
      <c r="E597">
        <v>1670.65</v>
      </c>
      <c r="F597" s="12">
        <v>200260</v>
      </c>
      <c r="G597" s="12">
        <v>12010133</v>
      </c>
    </row>
    <row r="598" spans="1:7">
      <c r="A598" s="9">
        <f>'(1)'!A598</f>
        <v>43153</v>
      </c>
      <c r="B598">
        <v>1667.77</v>
      </c>
      <c r="C598">
        <v>1689.37</v>
      </c>
      <c r="D598">
        <v>1667.76</v>
      </c>
      <c r="E598">
        <v>1689.37</v>
      </c>
      <c r="F598" s="12">
        <v>228591</v>
      </c>
      <c r="G598" s="12">
        <v>12053847</v>
      </c>
    </row>
    <row r="599" spans="1:7">
      <c r="A599" s="9">
        <f>'(1)'!A599</f>
        <v>43154</v>
      </c>
      <c r="B599">
        <v>1690.58</v>
      </c>
      <c r="C599">
        <v>1697.95</v>
      </c>
      <c r="D599">
        <v>1686.18</v>
      </c>
      <c r="E599">
        <v>1695.53</v>
      </c>
      <c r="F599" s="12">
        <v>240288</v>
      </c>
      <c r="G599" s="12">
        <v>12099065</v>
      </c>
    </row>
    <row r="600" spans="1:7">
      <c r="A600" s="9">
        <f>'(1)'!A600</f>
        <v>43157</v>
      </c>
      <c r="B600">
        <v>1692.67</v>
      </c>
      <c r="C600">
        <v>1694.15</v>
      </c>
      <c r="D600">
        <v>1675.61</v>
      </c>
      <c r="E600">
        <v>1675.61</v>
      </c>
      <c r="F600" s="12">
        <v>199645</v>
      </c>
      <c r="G600" s="12">
        <v>12195154</v>
      </c>
    </row>
    <row r="601" spans="1:7">
      <c r="A601" s="9">
        <f>'(1)'!A601</f>
        <v>43158</v>
      </c>
      <c r="B601">
        <v>1673.78</v>
      </c>
      <c r="C601">
        <v>1680.95</v>
      </c>
      <c r="D601">
        <v>1672.38</v>
      </c>
      <c r="E601">
        <v>1680.55</v>
      </c>
      <c r="F601" s="12">
        <v>265896</v>
      </c>
      <c r="G601" s="12">
        <v>12150438</v>
      </c>
    </row>
    <row r="602" spans="1:7">
      <c r="A602" s="9">
        <f>'(1)'!A602</f>
        <v>43159</v>
      </c>
      <c r="B602">
        <v>1677.74</v>
      </c>
      <c r="C602">
        <v>1689.77</v>
      </c>
      <c r="D602">
        <v>1673.76</v>
      </c>
      <c r="E602">
        <v>1687.36</v>
      </c>
      <c r="F602" s="12">
        <v>193925</v>
      </c>
      <c r="G602" s="12">
        <v>12095103</v>
      </c>
    </row>
    <row r="603" spans="1:7">
      <c r="A603" s="9">
        <f>'(1)'!A603</f>
        <v>43160</v>
      </c>
      <c r="B603">
        <v>1679.39</v>
      </c>
      <c r="C603">
        <v>1685.27</v>
      </c>
      <c r="D603">
        <v>1674.56</v>
      </c>
      <c r="E603">
        <v>1675.49</v>
      </c>
      <c r="F603" s="12">
        <v>217485</v>
      </c>
      <c r="G603" s="12">
        <v>11997458</v>
      </c>
    </row>
    <row r="604" spans="1:7">
      <c r="A604" s="9">
        <f>'(1)'!A604</f>
        <v>43161</v>
      </c>
      <c r="B604">
        <v>1668.47</v>
      </c>
      <c r="C604">
        <v>1674.61</v>
      </c>
      <c r="D604">
        <v>1663.57</v>
      </c>
      <c r="E604">
        <v>1663.57</v>
      </c>
      <c r="F604" s="12">
        <v>186941</v>
      </c>
      <c r="G604" s="12">
        <v>11967030</v>
      </c>
    </row>
    <row r="605" spans="1:7">
      <c r="A605" s="9">
        <f>'(1)'!A605</f>
        <v>43164</v>
      </c>
      <c r="B605">
        <v>1674.69</v>
      </c>
      <c r="C605">
        <v>1687.44</v>
      </c>
      <c r="D605">
        <v>1671.17</v>
      </c>
      <c r="E605">
        <v>1675.13</v>
      </c>
      <c r="F605" s="12">
        <v>203241</v>
      </c>
      <c r="G605" s="12">
        <v>12036402</v>
      </c>
    </row>
    <row r="606" spans="1:7">
      <c r="A606" s="9">
        <f>'(1)'!A606</f>
        <v>43165</v>
      </c>
      <c r="B606">
        <v>1670.9</v>
      </c>
      <c r="C606">
        <v>1686.49</v>
      </c>
      <c r="D606">
        <v>1668.82</v>
      </c>
      <c r="E606">
        <v>1678.2</v>
      </c>
      <c r="F606" s="12">
        <v>183006</v>
      </c>
      <c r="G606" s="12">
        <v>11998079</v>
      </c>
    </row>
    <row r="607" spans="1:7">
      <c r="A607" s="9">
        <f>'(1)'!A607</f>
        <v>43166</v>
      </c>
      <c r="B607">
        <v>1682.68</v>
      </c>
      <c r="C607">
        <v>1693.89</v>
      </c>
      <c r="D607">
        <v>1679.32</v>
      </c>
      <c r="E607">
        <v>1688.69</v>
      </c>
      <c r="F607" s="12">
        <v>208522</v>
      </c>
      <c r="G607" s="12">
        <v>12007555</v>
      </c>
    </row>
    <row r="608" spans="1:7">
      <c r="A608" s="9">
        <f>'(1)'!A608</f>
        <v>43167</v>
      </c>
      <c r="B608">
        <v>1690.79</v>
      </c>
      <c r="C608">
        <v>1701.59</v>
      </c>
      <c r="D608">
        <v>1686.76</v>
      </c>
      <c r="E608">
        <v>1688.66</v>
      </c>
      <c r="F608" s="12">
        <v>165087</v>
      </c>
      <c r="G608" s="12">
        <v>11924580</v>
      </c>
    </row>
    <row r="609" spans="1:7">
      <c r="A609" s="9">
        <f>'(1)'!A609</f>
        <v>43168</v>
      </c>
      <c r="B609">
        <v>1688.02</v>
      </c>
      <c r="C609">
        <v>1696.19</v>
      </c>
      <c r="D609">
        <v>1686.78</v>
      </c>
      <c r="E609">
        <v>1689.53</v>
      </c>
      <c r="F609" s="12">
        <v>130165</v>
      </c>
      <c r="G609" s="12">
        <v>11502963</v>
      </c>
    </row>
    <row r="610" spans="1:7">
      <c r="A610" s="9">
        <f>'(1)'!A610</f>
        <v>43171</v>
      </c>
      <c r="B610">
        <v>1689.43</v>
      </c>
      <c r="C610">
        <v>1698.42</v>
      </c>
      <c r="D610">
        <v>1687.57</v>
      </c>
      <c r="E610">
        <v>1693.66</v>
      </c>
      <c r="F610" s="12">
        <v>160156</v>
      </c>
      <c r="G610" s="12">
        <v>11530192</v>
      </c>
    </row>
    <row r="611" spans="1:7">
      <c r="A611" s="9">
        <f>'(1)'!A611</f>
        <v>43172</v>
      </c>
      <c r="B611">
        <v>1697.05</v>
      </c>
      <c r="C611">
        <v>1714.17</v>
      </c>
      <c r="D611">
        <v>1696.41</v>
      </c>
      <c r="E611">
        <v>1696.41</v>
      </c>
      <c r="F611" s="12">
        <v>192878</v>
      </c>
      <c r="G611" s="12">
        <v>11724001</v>
      </c>
    </row>
    <row r="612" spans="1:7">
      <c r="A612" s="9">
        <f>'(1)'!A612</f>
        <v>43173</v>
      </c>
      <c r="B612">
        <v>1698.67</v>
      </c>
      <c r="C612">
        <v>1709.86</v>
      </c>
      <c r="D612">
        <v>1692.55</v>
      </c>
      <c r="E612">
        <v>1699.6</v>
      </c>
      <c r="F612" s="12">
        <v>194822</v>
      </c>
      <c r="G612" s="12">
        <v>11514395</v>
      </c>
    </row>
    <row r="613" spans="1:7">
      <c r="A613" s="9">
        <f>'(1)'!A613</f>
        <v>43174</v>
      </c>
      <c r="B613">
        <v>1697.21</v>
      </c>
      <c r="C613">
        <v>1700.76</v>
      </c>
      <c r="D613">
        <v>1682.82</v>
      </c>
      <c r="E613">
        <v>1683.13</v>
      </c>
      <c r="F613" s="12">
        <v>168604</v>
      </c>
      <c r="G613" s="12">
        <v>11514395</v>
      </c>
    </row>
    <row r="614" spans="1:7">
      <c r="A614" s="9">
        <f>'(1)'!A614</f>
        <v>43175</v>
      </c>
      <c r="B614">
        <v>1689.48</v>
      </c>
      <c r="C614">
        <v>1699.82</v>
      </c>
      <c r="D614">
        <v>1689.48</v>
      </c>
      <c r="E614">
        <v>1693.35</v>
      </c>
      <c r="F614" s="12">
        <v>184022</v>
      </c>
      <c r="G614" s="12">
        <v>11487934</v>
      </c>
    </row>
    <row r="615" spans="1:7">
      <c r="A615" s="9">
        <f>'(1)'!A615</f>
        <v>43178</v>
      </c>
      <c r="B615">
        <v>1703.63</v>
      </c>
      <c r="C615">
        <v>1720.01</v>
      </c>
      <c r="D615">
        <v>1702.23</v>
      </c>
      <c r="E615">
        <v>1708.27</v>
      </c>
      <c r="F615" s="12">
        <v>339678</v>
      </c>
      <c r="G615" s="12">
        <v>11386783</v>
      </c>
    </row>
    <row r="616" spans="1:7">
      <c r="A616" s="9">
        <f>'(1)'!A616</f>
        <v>43179</v>
      </c>
      <c r="B616">
        <v>1710.02</v>
      </c>
      <c r="C616">
        <v>1710.14</v>
      </c>
      <c r="D616">
        <v>1697.35</v>
      </c>
      <c r="E616">
        <v>1697.35</v>
      </c>
      <c r="F616" s="12">
        <v>207089</v>
      </c>
      <c r="G616" s="12">
        <v>11403778</v>
      </c>
    </row>
    <row r="617" spans="1:7">
      <c r="A617" s="9">
        <f>'(1)'!A617</f>
        <v>43180</v>
      </c>
      <c r="B617">
        <v>1702.34</v>
      </c>
      <c r="C617">
        <v>1709.02</v>
      </c>
      <c r="D617">
        <v>1696.86</v>
      </c>
      <c r="E617">
        <v>1708.26</v>
      </c>
      <c r="F617" s="12">
        <v>235645</v>
      </c>
      <c r="G617" s="12">
        <v>11526988</v>
      </c>
    </row>
    <row r="618" spans="1:7">
      <c r="A618" s="9">
        <f>'(1)'!A618</f>
        <v>43181</v>
      </c>
      <c r="B618">
        <v>1703.33</v>
      </c>
      <c r="C618">
        <v>1711.4</v>
      </c>
      <c r="D618">
        <v>1694.58</v>
      </c>
      <c r="E618">
        <v>1694.58</v>
      </c>
      <c r="F618" s="12">
        <v>229757</v>
      </c>
      <c r="G618" s="12">
        <v>11702676</v>
      </c>
    </row>
    <row r="619" spans="1:7">
      <c r="A619" s="9">
        <f>'(1)'!A619</f>
        <v>43182</v>
      </c>
      <c r="B619">
        <v>1696.6</v>
      </c>
      <c r="C619">
        <v>1697.12</v>
      </c>
      <c r="D619">
        <v>1683.51</v>
      </c>
      <c r="E619">
        <v>1683.51</v>
      </c>
      <c r="F619" s="12">
        <v>342428</v>
      </c>
      <c r="G619" s="12">
        <v>11776457</v>
      </c>
    </row>
    <row r="620" spans="1:7">
      <c r="A620" s="9">
        <f>'(1)'!A620</f>
        <v>43185</v>
      </c>
      <c r="B620">
        <v>1688.7</v>
      </c>
      <c r="C620">
        <v>1691.97</v>
      </c>
      <c r="D620">
        <v>1683.33</v>
      </c>
      <c r="E620">
        <v>1688.34</v>
      </c>
      <c r="F620" s="12">
        <v>609892</v>
      </c>
      <c r="G620" s="12">
        <v>11752063</v>
      </c>
    </row>
    <row r="621" spans="1:7">
      <c r="A621" s="9">
        <f>'(1)'!A621</f>
        <v>43186</v>
      </c>
      <c r="B621">
        <v>1693.12</v>
      </c>
      <c r="C621">
        <v>1704.99</v>
      </c>
      <c r="D621">
        <v>1693.12</v>
      </c>
      <c r="E621">
        <v>1704.99</v>
      </c>
      <c r="F621" s="12">
        <v>542439</v>
      </c>
      <c r="G621" s="12">
        <v>11685934</v>
      </c>
    </row>
    <row r="622" spans="1:7">
      <c r="A622" s="9">
        <f>'(1)'!A622</f>
        <v>43187</v>
      </c>
      <c r="B622">
        <v>1707.59</v>
      </c>
      <c r="C622">
        <v>1710.62</v>
      </c>
      <c r="D622">
        <v>1700.97</v>
      </c>
      <c r="E622">
        <v>1708.28</v>
      </c>
      <c r="F622" s="12">
        <v>285675</v>
      </c>
      <c r="G622" s="12">
        <v>11835282</v>
      </c>
    </row>
    <row r="623" spans="1:7">
      <c r="A623" s="9">
        <f>'(1)'!A623</f>
        <v>43188</v>
      </c>
      <c r="B623">
        <v>1711.2</v>
      </c>
      <c r="C623">
        <v>1714.33</v>
      </c>
      <c r="D623">
        <v>1708.66</v>
      </c>
      <c r="E623">
        <v>1710.82</v>
      </c>
      <c r="F623" s="12">
        <v>211629</v>
      </c>
      <c r="G623" s="12">
        <v>11881069</v>
      </c>
    </row>
    <row r="624" spans="1:7">
      <c r="A624" s="9">
        <f>'(1)'!A624</f>
        <v>43192</v>
      </c>
      <c r="B624">
        <v>1713.61</v>
      </c>
      <c r="C624">
        <v>1717.53</v>
      </c>
      <c r="D624">
        <v>1709.31</v>
      </c>
      <c r="E624">
        <v>1717.53</v>
      </c>
      <c r="F624" s="12">
        <v>249067</v>
      </c>
      <c r="G624" s="12">
        <v>11877437</v>
      </c>
    </row>
    <row r="625" spans="1:7">
      <c r="A625" s="9">
        <f>'(1)'!A625</f>
        <v>43193</v>
      </c>
      <c r="B625">
        <v>1717.61</v>
      </c>
      <c r="C625">
        <v>1724.37</v>
      </c>
      <c r="D625">
        <v>1711.64</v>
      </c>
      <c r="E625">
        <v>1724.37</v>
      </c>
      <c r="F625" s="12">
        <v>301955</v>
      </c>
      <c r="G625" s="12">
        <v>11766979</v>
      </c>
    </row>
    <row r="626" spans="1:7">
      <c r="A626" s="9">
        <f>'(1)'!A626</f>
        <v>43194</v>
      </c>
      <c r="B626">
        <v>1718.35</v>
      </c>
      <c r="C626">
        <v>1721.06</v>
      </c>
      <c r="D626">
        <v>1714.3</v>
      </c>
      <c r="E626">
        <v>1720.35</v>
      </c>
      <c r="F626" s="12">
        <v>280986</v>
      </c>
      <c r="G626" s="12">
        <v>11648160</v>
      </c>
    </row>
    <row r="627" spans="1:7">
      <c r="A627" s="9">
        <f>'(1)'!A627</f>
        <v>43195</v>
      </c>
      <c r="B627">
        <v>1720.6</v>
      </c>
      <c r="C627">
        <v>1725.84</v>
      </c>
      <c r="D627">
        <v>1719.95</v>
      </c>
      <c r="E627">
        <v>1722.67</v>
      </c>
      <c r="F627" s="12">
        <v>233832</v>
      </c>
      <c r="G627" s="12">
        <v>11684136</v>
      </c>
    </row>
    <row r="628" spans="1:7">
      <c r="A628" s="9">
        <f>'(1)'!A628</f>
        <v>43196</v>
      </c>
      <c r="B628">
        <v>1720.4</v>
      </c>
      <c r="C628">
        <v>1730.46</v>
      </c>
      <c r="D628">
        <v>1718.15</v>
      </c>
      <c r="E628">
        <v>1728.48</v>
      </c>
      <c r="F628" s="12">
        <v>256972</v>
      </c>
      <c r="G628" s="12">
        <v>11553381</v>
      </c>
    </row>
    <row r="629" spans="1:7">
      <c r="A629" s="9">
        <f>'(1)'!A629</f>
        <v>43199</v>
      </c>
      <c r="B629">
        <v>1725.38</v>
      </c>
      <c r="C629">
        <v>1739.76</v>
      </c>
      <c r="D629">
        <v>1724.87</v>
      </c>
      <c r="E629">
        <v>1728.39</v>
      </c>
      <c r="F629" s="12">
        <v>557012</v>
      </c>
      <c r="G629" s="12">
        <v>11627517</v>
      </c>
    </row>
    <row r="630" spans="1:7">
      <c r="A630" s="9">
        <f>'(1)'!A630</f>
        <v>43200</v>
      </c>
      <c r="B630">
        <v>1727.12</v>
      </c>
      <c r="C630">
        <v>1730.75</v>
      </c>
      <c r="D630">
        <v>1718.5</v>
      </c>
      <c r="E630">
        <v>1719.93</v>
      </c>
      <c r="F630" s="12">
        <v>566215</v>
      </c>
      <c r="G630" s="12">
        <v>11672294</v>
      </c>
    </row>
    <row r="631" spans="1:7">
      <c r="A631" s="9">
        <f>'(1)'!A631</f>
        <v>43201</v>
      </c>
      <c r="B631">
        <v>1720.13</v>
      </c>
      <c r="C631">
        <v>1739.21</v>
      </c>
      <c r="D631">
        <v>1719.55</v>
      </c>
      <c r="E631">
        <v>1732.82</v>
      </c>
      <c r="F631" s="12">
        <v>385675</v>
      </c>
      <c r="G631" s="12">
        <v>11672705</v>
      </c>
    </row>
    <row r="632" spans="1:7">
      <c r="A632" s="9">
        <f>'(1)'!A632</f>
        <v>43202</v>
      </c>
      <c r="B632">
        <v>1732.97</v>
      </c>
      <c r="C632">
        <v>1745.31</v>
      </c>
      <c r="D632">
        <v>1729.18</v>
      </c>
      <c r="E632">
        <v>1743.32</v>
      </c>
      <c r="F632" s="12">
        <v>300470</v>
      </c>
      <c r="G632" s="12">
        <v>11579646</v>
      </c>
    </row>
    <row r="633" spans="1:7">
      <c r="A633" s="9">
        <f>'(1)'!A633</f>
        <v>43203</v>
      </c>
      <c r="B633">
        <v>1746.37</v>
      </c>
      <c r="C633">
        <v>1747.14</v>
      </c>
      <c r="D633">
        <v>1724.86</v>
      </c>
      <c r="E633">
        <v>1725.46</v>
      </c>
      <c r="F633" s="12">
        <v>306960</v>
      </c>
      <c r="G633" s="12">
        <v>11560228</v>
      </c>
    </row>
    <row r="634" spans="1:7">
      <c r="A634" s="9">
        <f>'(1)'!A634</f>
        <v>43206</v>
      </c>
      <c r="B634">
        <v>1725.26</v>
      </c>
      <c r="C634">
        <v>1738.95</v>
      </c>
      <c r="D634">
        <v>1714.66</v>
      </c>
      <c r="E634">
        <v>1737.26</v>
      </c>
      <c r="F634" s="12">
        <v>321925</v>
      </c>
      <c r="G634" s="12">
        <v>11615781</v>
      </c>
    </row>
    <row r="635" spans="1:7">
      <c r="A635" s="9">
        <f>'(1)'!A635</f>
        <v>43207</v>
      </c>
      <c r="B635">
        <v>1740.03</v>
      </c>
      <c r="C635">
        <v>1752.69</v>
      </c>
      <c r="D635">
        <v>1740.03</v>
      </c>
      <c r="E635">
        <v>1741.27</v>
      </c>
      <c r="F635" s="12">
        <v>317254</v>
      </c>
      <c r="G635" s="12">
        <v>11709155</v>
      </c>
    </row>
    <row r="636" spans="1:7">
      <c r="A636" s="9">
        <f>'(1)'!A636</f>
        <v>43208</v>
      </c>
      <c r="B636">
        <v>1745.33</v>
      </c>
      <c r="C636">
        <v>1752.31</v>
      </c>
      <c r="D636">
        <v>1739.86</v>
      </c>
      <c r="E636">
        <v>1739.9</v>
      </c>
      <c r="F636" s="12">
        <v>190974</v>
      </c>
      <c r="G636" s="12">
        <v>11841742</v>
      </c>
    </row>
    <row r="637" spans="1:7">
      <c r="A637" s="9">
        <f>'(1)'!A637</f>
        <v>43209</v>
      </c>
      <c r="B637">
        <v>1736.94</v>
      </c>
      <c r="C637">
        <v>1738.51</v>
      </c>
      <c r="D637">
        <v>1728.31</v>
      </c>
      <c r="E637">
        <v>1728.31</v>
      </c>
      <c r="F637" s="12">
        <v>254797</v>
      </c>
      <c r="G637" s="12">
        <v>11881710</v>
      </c>
    </row>
    <row r="638" spans="1:7">
      <c r="A638" s="9">
        <f>'(1)'!A638</f>
        <v>43210</v>
      </c>
      <c r="B638">
        <v>1729.75</v>
      </c>
      <c r="C638">
        <v>1730.65</v>
      </c>
      <c r="D638">
        <v>1720.04</v>
      </c>
      <c r="E638">
        <v>1720.04</v>
      </c>
      <c r="F638" s="12">
        <v>205927</v>
      </c>
      <c r="G638" s="12">
        <v>11744681</v>
      </c>
    </row>
    <row r="639" spans="1:7">
      <c r="A639" s="9">
        <f>'(1)'!A639</f>
        <v>43213</v>
      </c>
      <c r="B639">
        <v>1724.12</v>
      </c>
      <c r="C639">
        <v>1738.76</v>
      </c>
      <c r="D639">
        <v>1722.02</v>
      </c>
      <c r="E639">
        <v>1738.69</v>
      </c>
      <c r="F639" s="12">
        <v>214350</v>
      </c>
      <c r="G639" s="12">
        <v>11832734</v>
      </c>
    </row>
    <row r="640" spans="1:7">
      <c r="A640" s="9">
        <f>'(1)'!A640</f>
        <v>43214</v>
      </c>
      <c r="B640">
        <v>1740.16</v>
      </c>
      <c r="C640">
        <v>1746.29</v>
      </c>
      <c r="D640">
        <v>1733.5</v>
      </c>
      <c r="E640">
        <v>1745.41</v>
      </c>
      <c r="F640" s="12">
        <v>248763</v>
      </c>
      <c r="G640" s="12">
        <v>11832734</v>
      </c>
    </row>
    <row r="641" spans="1:7">
      <c r="A641" s="9">
        <f>'(1)'!A641</f>
        <v>43215</v>
      </c>
      <c r="B641">
        <v>1742.24</v>
      </c>
      <c r="C641">
        <v>1752.28</v>
      </c>
      <c r="D641">
        <v>1738.18</v>
      </c>
      <c r="E641">
        <v>1749.2</v>
      </c>
      <c r="F641" s="12">
        <v>252082</v>
      </c>
      <c r="G641" s="12">
        <v>11878287</v>
      </c>
    </row>
    <row r="642" spans="1:7">
      <c r="A642" s="9">
        <f>'(1)'!A642</f>
        <v>43216</v>
      </c>
      <c r="B642">
        <v>1746.57</v>
      </c>
      <c r="C642">
        <v>1750.62</v>
      </c>
      <c r="D642">
        <v>1744.57</v>
      </c>
      <c r="E642">
        <v>1750.62</v>
      </c>
      <c r="F642" s="12">
        <v>258910</v>
      </c>
      <c r="G642" s="12">
        <v>11797416</v>
      </c>
    </row>
    <row r="643" spans="1:7">
      <c r="A643" s="9">
        <f>'(1)'!A643</f>
        <v>43217</v>
      </c>
      <c r="B643">
        <v>1749.36</v>
      </c>
      <c r="C643">
        <v>1751.03</v>
      </c>
      <c r="D643">
        <v>1741.3</v>
      </c>
      <c r="E643">
        <v>1748.51</v>
      </c>
      <c r="F643" s="12">
        <v>229000</v>
      </c>
      <c r="G643" s="12">
        <v>11715385</v>
      </c>
    </row>
    <row r="644" spans="1:7">
      <c r="A644" s="9">
        <f>'(1)'!A644</f>
        <v>43220</v>
      </c>
      <c r="B644">
        <v>1749.06</v>
      </c>
      <c r="C644">
        <v>1752.15</v>
      </c>
      <c r="D644">
        <v>1742.42</v>
      </c>
      <c r="E644">
        <v>1746.61</v>
      </c>
      <c r="F644" s="12">
        <v>263640</v>
      </c>
      <c r="G644" s="12">
        <v>11795553</v>
      </c>
    </row>
    <row r="645" spans="1:7">
      <c r="A645" s="9">
        <f>'(1)'!A645</f>
        <v>43221</v>
      </c>
      <c r="B645">
        <v>1744.9</v>
      </c>
      <c r="C645">
        <v>1749.17</v>
      </c>
      <c r="D645">
        <v>1740.27</v>
      </c>
      <c r="E645">
        <v>1745.53</v>
      </c>
      <c r="F645" s="12">
        <v>232310</v>
      </c>
      <c r="G645" s="12">
        <v>11820319</v>
      </c>
    </row>
    <row r="646" spans="1:7">
      <c r="A646" s="9">
        <f>'(1)'!A646</f>
        <v>43222</v>
      </c>
      <c r="B646">
        <v>1741.25</v>
      </c>
      <c r="C646">
        <v>1745.46</v>
      </c>
      <c r="D646">
        <v>1739.42</v>
      </c>
      <c r="E646">
        <v>1740.05</v>
      </c>
      <c r="F646" s="12">
        <v>194730</v>
      </c>
      <c r="G646" s="12">
        <v>11895752</v>
      </c>
    </row>
    <row r="647" spans="1:7">
      <c r="A647" s="9">
        <f>'(1)'!A647</f>
        <v>43223</v>
      </c>
      <c r="B647">
        <v>1737.15</v>
      </c>
      <c r="C647">
        <v>1743.45</v>
      </c>
      <c r="D647">
        <v>1733.97</v>
      </c>
      <c r="E647">
        <v>1740.48</v>
      </c>
      <c r="F647" s="12">
        <v>216819</v>
      </c>
      <c r="G647" s="12">
        <v>11946916</v>
      </c>
    </row>
    <row r="648" spans="1:7">
      <c r="A648" s="9">
        <f>'(1)'!A648</f>
        <v>43224</v>
      </c>
      <c r="B648">
        <v>1735.39</v>
      </c>
      <c r="C648">
        <v>1742.11</v>
      </c>
      <c r="D648">
        <v>1730.92</v>
      </c>
      <c r="E648">
        <v>1741.26</v>
      </c>
      <c r="F648" s="12">
        <v>242791</v>
      </c>
      <c r="G648" s="12">
        <v>11953505</v>
      </c>
    </row>
    <row r="649" spans="1:7">
      <c r="A649" s="9">
        <f>'(1)'!A649</f>
        <v>43227</v>
      </c>
      <c r="B649">
        <v>1740.26</v>
      </c>
      <c r="C649">
        <v>1743.55</v>
      </c>
      <c r="D649">
        <v>1732.39</v>
      </c>
      <c r="E649">
        <v>1734.13</v>
      </c>
      <c r="F649" s="12">
        <v>373165</v>
      </c>
      <c r="G649" s="12">
        <v>11980999</v>
      </c>
    </row>
    <row r="650" spans="1:7">
      <c r="A650" s="9">
        <f>'(1)'!A650</f>
        <v>43228</v>
      </c>
      <c r="B650">
        <v>1739.51</v>
      </c>
      <c r="C650">
        <v>1741.7</v>
      </c>
      <c r="D650">
        <v>1722.81</v>
      </c>
      <c r="E650">
        <v>1723.08</v>
      </c>
      <c r="F650" s="12">
        <v>202564</v>
      </c>
      <c r="G650" s="12">
        <v>11999152</v>
      </c>
    </row>
    <row r="651" spans="1:7">
      <c r="A651" s="9">
        <f>'(1)'!A651</f>
        <v>43229</v>
      </c>
      <c r="B651">
        <v>1725.6</v>
      </c>
      <c r="C651">
        <v>1736.72</v>
      </c>
      <c r="D651">
        <v>1723.17</v>
      </c>
      <c r="E651">
        <v>1735.68</v>
      </c>
      <c r="F651" s="12">
        <v>204130</v>
      </c>
      <c r="G651" s="12">
        <v>12022445</v>
      </c>
    </row>
    <row r="652" spans="1:7">
      <c r="A652" s="9">
        <f>'(1)'!A652</f>
        <v>43230</v>
      </c>
      <c r="B652">
        <v>1734.68</v>
      </c>
      <c r="C652">
        <v>1742.07</v>
      </c>
      <c r="D652">
        <v>1733.48</v>
      </c>
      <c r="E652">
        <v>1741.58</v>
      </c>
      <c r="F652" s="12">
        <v>139496</v>
      </c>
      <c r="G652" s="12">
        <v>11906702</v>
      </c>
    </row>
    <row r="653" spans="1:7">
      <c r="A653" s="9">
        <f>'(1)'!A653</f>
        <v>43231</v>
      </c>
      <c r="B653">
        <v>1737.79</v>
      </c>
      <c r="C653">
        <v>1747.33</v>
      </c>
      <c r="D653">
        <v>1736.74</v>
      </c>
      <c r="E653">
        <v>1737.67</v>
      </c>
      <c r="F653" s="12">
        <v>173801</v>
      </c>
      <c r="G653" s="12">
        <v>11980951</v>
      </c>
    </row>
    <row r="654" spans="1:7">
      <c r="A654" s="9">
        <f>'(1)'!A654</f>
        <v>43234</v>
      </c>
      <c r="B654">
        <v>1740</v>
      </c>
      <c r="C654">
        <v>1745.53</v>
      </c>
      <c r="D654">
        <v>1735.33</v>
      </c>
      <c r="E654">
        <v>1742.64</v>
      </c>
      <c r="F654" s="12">
        <v>165084</v>
      </c>
      <c r="G654" s="12">
        <v>12084440</v>
      </c>
    </row>
    <row r="655" spans="1:7">
      <c r="A655" s="9">
        <f>'(1)'!A655</f>
        <v>43235</v>
      </c>
      <c r="B655">
        <v>1738.37</v>
      </c>
      <c r="C655">
        <v>1746.83</v>
      </c>
      <c r="D655">
        <v>1734.35</v>
      </c>
      <c r="E655">
        <v>1736.49</v>
      </c>
      <c r="F655" s="12">
        <v>196776</v>
      </c>
      <c r="G655" s="12">
        <v>12007910</v>
      </c>
    </row>
    <row r="656" spans="1:7">
      <c r="A656" s="9">
        <f>'(1)'!A656</f>
        <v>43236</v>
      </c>
      <c r="B656">
        <v>1736.72</v>
      </c>
      <c r="C656">
        <v>1747.55</v>
      </c>
      <c r="D656">
        <v>1736.14</v>
      </c>
      <c r="E656">
        <v>1738.2</v>
      </c>
      <c r="F656" s="12">
        <v>139143</v>
      </c>
      <c r="G656" s="12">
        <v>12086105</v>
      </c>
    </row>
    <row r="657" spans="1:7">
      <c r="A657" s="9">
        <f>'(1)'!A657</f>
        <v>43237</v>
      </c>
      <c r="B657">
        <v>1739.16</v>
      </c>
      <c r="C657">
        <v>1746.21</v>
      </c>
      <c r="D657">
        <v>1738.93</v>
      </c>
      <c r="E657">
        <v>1742.39</v>
      </c>
      <c r="F657" s="12">
        <v>143691</v>
      </c>
      <c r="G657" s="12">
        <v>11991159</v>
      </c>
    </row>
    <row r="658" spans="1:7">
      <c r="A658" s="9">
        <f>'(1)'!A658</f>
        <v>43238</v>
      </c>
      <c r="B658">
        <v>1742.47</v>
      </c>
      <c r="C658">
        <v>1748.32</v>
      </c>
      <c r="D658">
        <v>1740.19</v>
      </c>
      <c r="E658">
        <v>1740.19</v>
      </c>
      <c r="F658" s="12">
        <v>131269</v>
      </c>
      <c r="G658" s="12">
        <v>11913502</v>
      </c>
    </row>
    <row r="659" spans="1:7">
      <c r="A659" s="9">
        <f>'(1)'!A659</f>
        <v>43241</v>
      </c>
      <c r="B659">
        <v>1740.5</v>
      </c>
      <c r="C659">
        <v>1743.48</v>
      </c>
      <c r="D659">
        <v>1737.27</v>
      </c>
      <c r="E659">
        <v>1742.09</v>
      </c>
      <c r="F659" s="12">
        <v>160263</v>
      </c>
      <c r="G659" s="12">
        <v>11989658</v>
      </c>
    </row>
    <row r="660" spans="1:7">
      <c r="A660" s="9">
        <f>'(1)'!A660</f>
        <v>43242</v>
      </c>
      <c r="B660">
        <v>1745.54</v>
      </c>
      <c r="C660">
        <v>1751.83</v>
      </c>
      <c r="D660">
        <v>1741.18</v>
      </c>
      <c r="E660">
        <v>1743.69</v>
      </c>
      <c r="F660" s="12">
        <v>321686</v>
      </c>
      <c r="G660" s="12">
        <v>12104932</v>
      </c>
    </row>
    <row r="661" spans="1:7">
      <c r="A661" s="9">
        <f>'(1)'!A661</f>
        <v>43243</v>
      </c>
      <c r="B661">
        <v>1749.62</v>
      </c>
      <c r="C661">
        <v>1759.1</v>
      </c>
      <c r="D661">
        <v>1742.75</v>
      </c>
      <c r="E661">
        <v>1744.63</v>
      </c>
      <c r="F661" s="12">
        <v>238618</v>
      </c>
      <c r="G661" s="12">
        <v>12129176</v>
      </c>
    </row>
    <row r="662" spans="1:7">
      <c r="A662" s="9">
        <f>'(1)'!A662</f>
        <v>43244</v>
      </c>
      <c r="B662">
        <v>1742.62</v>
      </c>
      <c r="C662">
        <v>1744.81</v>
      </c>
      <c r="D662">
        <v>1736.33</v>
      </c>
      <c r="E662">
        <v>1741.67</v>
      </c>
      <c r="F662" s="12">
        <v>232054</v>
      </c>
      <c r="G662" s="12">
        <v>12144719</v>
      </c>
    </row>
    <row r="663" spans="1:7">
      <c r="A663" s="9">
        <f>'(1)'!A663</f>
        <v>43245</v>
      </c>
      <c r="B663">
        <v>1740.25</v>
      </c>
      <c r="C663">
        <v>1744</v>
      </c>
      <c r="D663">
        <v>1738.98</v>
      </c>
      <c r="E663">
        <v>1739.92</v>
      </c>
      <c r="F663" s="12">
        <v>212042</v>
      </c>
      <c r="G663" s="12">
        <v>12193235</v>
      </c>
    </row>
    <row r="664" spans="1:7">
      <c r="A664" s="9">
        <f>'(1)'!A664</f>
        <v>43249</v>
      </c>
      <c r="B664">
        <v>1742.52</v>
      </c>
      <c r="C664">
        <v>1754.67</v>
      </c>
      <c r="D664">
        <v>1742.52</v>
      </c>
      <c r="E664">
        <v>1752.68</v>
      </c>
      <c r="F664" s="12">
        <v>275454</v>
      </c>
      <c r="G664" s="12">
        <v>12241523</v>
      </c>
    </row>
    <row r="665" spans="1:7">
      <c r="A665" s="9">
        <f>'(1)'!A665</f>
        <v>43250</v>
      </c>
      <c r="B665">
        <v>1755.78</v>
      </c>
      <c r="C665">
        <v>1768.72</v>
      </c>
      <c r="D665">
        <v>1755.78</v>
      </c>
      <c r="E665">
        <v>1761.73</v>
      </c>
      <c r="F665" s="12">
        <v>245902</v>
      </c>
      <c r="G665" s="12">
        <v>12093232</v>
      </c>
    </row>
    <row r="666" spans="1:7">
      <c r="A666" s="9">
        <f>'(1)'!A666</f>
        <v>43251</v>
      </c>
      <c r="B666">
        <v>1762.9</v>
      </c>
      <c r="C666">
        <v>1765.17</v>
      </c>
      <c r="D666">
        <v>1749.75</v>
      </c>
      <c r="E666">
        <v>1751.75</v>
      </c>
      <c r="F666" s="12">
        <v>233843</v>
      </c>
      <c r="G666" s="12">
        <v>12108248</v>
      </c>
    </row>
    <row r="667" spans="1:7">
      <c r="A667" s="9">
        <f>'(1)'!A667</f>
        <v>43252</v>
      </c>
      <c r="B667">
        <v>1761.36</v>
      </c>
      <c r="C667">
        <v>1788.87</v>
      </c>
      <c r="D667">
        <v>1761.36</v>
      </c>
      <c r="E667">
        <v>1788.87</v>
      </c>
      <c r="F667" s="12">
        <v>438519</v>
      </c>
      <c r="G667" s="12">
        <v>12149820</v>
      </c>
    </row>
    <row r="668" spans="1:7">
      <c r="A668" s="9">
        <f>'(1)'!A668</f>
        <v>43255</v>
      </c>
      <c r="B668">
        <v>1782.17</v>
      </c>
      <c r="C668">
        <v>1788</v>
      </c>
      <c r="D668">
        <v>1768.52</v>
      </c>
      <c r="E668">
        <v>1771.16</v>
      </c>
      <c r="F668" s="12">
        <v>327779</v>
      </c>
      <c r="G668" s="12">
        <v>12149820</v>
      </c>
    </row>
    <row r="669" spans="1:7">
      <c r="A669" s="9">
        <f>'(1)'!A669</f>
        <v>43256</v>
      </c>
      <c r="B669">
        <v>1771.73</v>
      </c>
      <c r="C669">
        <v>1771.73</v>
      </c>
      <c r="D669">
        <v>1759.36</v>
      </c>
      <c r="E669">
        <v>1761.33</v>
      </c>
      <c r="F669" s="12">
        <v>217432</v>
      </c>
      <c r="G669" s="12">
        <v>12147167</v>
      </c>
    </row>
    <row r="670" spans="1:7">
      <c r="A670" s="9">
        <f>'(1)'!A670</f>
        <v>43257</v>
      </c>
      <c r="B670">
        <v>1764.21</v>
      </c>
      <c r="C670">
        <v>1773.62</v>
      </c>
      <c r="D670">
        <v>1760.53</v>
      </c>
      <c r="E670">
        <v>1764.64</v>
      </c>
      <c r="F670" s="12">
        <v>270000</v>
      </c>
      <c r="G670" s="12">
        <v>12122056</v>
      </c>
    </row>
    <row r="671" spans="1:7">
      <c r="A671" s="9">
        <f>'(1)'!A671</f>
        <v>43258</v>
      </c>
      <c r="B671">
        <v>1767.55</v>
      </c>
      <c r="C671">
        <v>1783.34</v>
      </c>
      <c r="D671">
        <v>1758.33</v>
      </c>
      <c r="E671">
        <v>1758.33</v>
      </c>
      <c r="F671" s="12">
        <v>245533</v>
      </c>
      <c r="G671" s="12">
        <v>12122056</v>
      </c>
    </row>
    <row r="672" spans="1:7">
      <c r="A672" s="9">
        <f>'(1)'!A672</f>
        <v>43259</v>
      </c>
      <c r="B672">
        <v>1764.19</v>
      </c>
      <c r="C672">
        <v>1769.78</v>
      </c>
      <c r="D672">
        <v>1760.86</v>
      </c>
      <c r="E672">
        <v>1767.5</v>
      </c>
      <c r="F672" s="12">
        <v>248864</v>
      </c>
      <c r="G672" s="12">
        <v>12122056</v>
      </c>
    </row>
    <row r="673" spans="1:7">
      <c r="A673" s="9">
        <f>'(1)'!A673</f>
        <v>43262</v>
      </c>
      <c r="B673">
        <v>1763.23</v>
      </c>
      <c r="C673">
        <v>1768.26</v>
      </c>
      <c r="D673">
        <v>1757.98</v>
      </c>
      <c r="E673">
        <v>1765.05</v>
      </c>
      <c r="F673" s="12">
        <v>216020</v>
      </c>
      <c r="G673" s="12">
        <v>12342634</v>
      </c>
    </row>
    <row r="674" spans="1:7">
      <c r="A674" s="9">
        <f>'(1)'!A674</f>
        <v>43263</v>
      </c>
      <c r="B674">
        <v>1767</v>
      </c>
      <c r="C674">
        <v>1769.17</v>
      </c>
      <c r="D674">
        <v>1759.35</v>
      </c>
      <c r="E674">
        <v>1769.17</v>
      </c>
      <c r="F674" s="12">
        <v>177210</v>
      </c>
      <c r="G674" s="12">
        <v>12418323</v>
      </c>
    </row>
    <row r="675" spans="1:7">
      <c r="A675" s="9">
        <f>'(1)'!A675</f>
        <v>43264</v>
      </c>
      <c r="B675">
        <v>1770.6</v>
      </c>
      <c r="C675">
        <v>1778.51</v>
      </c>
      <c r="D675">
        <v>1767.99</v>
      </c>
      <c r="E675">
        <v>1769.74</v>
      </c>
      <c r="F675" s="12">
        <v>200066</v>
      </c>
      <c r="G675" s="12">
        <v>12290672</v>
      </c>
    </row>
    <row r="676" spans="1:7">
      <c r="A676" s="9">
        <f>'(1)'!A676</f>
        <v>43265</v>
      </c>
      <c r="B676">
        <v>1774.46</v>
      </c>
      <c r="C676">
        <v>1783.89</v>
      </c>
      <c r="D676">
        <v>1774.17</v>
      </c>
      <c r="E676">
        <v>1777.55</v>
      </c>
      <c r="F676" s="12">
        <v>193350</v>
      </c>
      <c r="G676" s="12">
        <v>12246574</v>
      </c>
    </row>
    <row r="677" spans="1:7">
      <c r="A677" s="9">
        <f>'(1)'!A677</f>
        <v>43266</v>
      </c>
      <c r="B677">
        <v>1777.31</v>
      </c>
      <c r="C677">
        <v>1778.49</v>
      </c>
      <c r="D677">
        <v>1766.03</v>
      </c>
      <c r="E677">
        <v>1767.63</v>
      </c>
      <c r="G677" s="12">
        <v>12403646</v>
      </c>
    </row>
    <row r="678" spans="1:7">
      <c r="A678" s="9">
        <f>'(1)'!A678</f>
        <v>43269</v>
      </c>
      <c r="G678" s="12">
        <v>12395994</v>
      </c>
    </row>
    <row r="679" spans="1:7">
      <c r="A679" s="9">
        <f>'(1)'!A679</f>
        <v>43270</v>
      </c>
      <c r="G679" s="12">
        <v>12314458</v>
      </c>
    </row>
    <row r="680" spans="1:7">
      <c r="A680" s="9">
        <f>'(1)'!A680</f>
        <v>43271</v>
      </c>
      <c r="G680" s="12">
        <v>12257096</v>
      </c>
    </row>
    <row r="681" spans="1:7">
      <c r="A681" s="9">
        <f>'(1)'!A681</f>
        <v>43272</v>
      </c>
      <c r="G681" s="12">
        <v>12388669</v>
      </c>
    </row>
    <row r="682" spans="1:7">
      <c r="A682" s="9">
        <f>'(1)'!A682</f>
        <v>43273</v>
      </c>
      <c r="G682" s="12">
        <v>12437492</v>
      </c>
    </row>
    <row r="683" spans="1:7">
      <c r="A683" s="9">
        <f>'(1)'!A683</f>
        <v>43276</v>
      </c>
      <c r="G683" s="12">
        <v>12464175</v>
      </c>
    </row>
    <row r="684" spans="1:7">
      <c r="A684" s="9">
        <f>'(1)'!A684</f>
        <v>43277</v>
      </c>
      <c r="G684" s="12">
        <v>12472847</v>
      </c>
    </row>
    <row r="685" spans="1:7">
      <c r="A685" s="9">
        <f>'(1)'!A685</f>
        <v>43278</v>
      </c>
      <c r="G685" s="12">
        <v>12457695</v>
      </c>
    </row>
    <row r="686" spans="1:7">
      <c r="A686" s="9">
        <f>'(1)'!A686</f>
        <v>43279</v>
      </c>
      <c r="G686" s="12">
        <v>12453700</v>
      </c>
    </row>
    <row r="687" spans="1:7">
      <c r="A687" s="9">
        <f>'(1)'!A687</f>
        <v>43280</v>
      </c>
      <c r="G687" s="12">
        <v>12450029</v>
      </c>
    </row>
    <row r="688" spans="1:7">
      <c r="A688" s="9">
        <f>'(1)'!A688</f>
        <v>43283</v>
      </c>
      <c r="G688" s="12">
        <v>12414119</v>
      </c>
    </row>
    <row r="689" spans="1:7">
      <c r="A689" s="9">
        <f>'(1)'!A689</f>
        <v>43284</v>
      </c>
      <c r="G689" s="12">
        <v>12430141</v>
      </c>
    </row>
    <row r="690" spans="1:7">
      <c r="A690" s="9">
        <f>'(1)'!A690</f>
        <v>43286</v>
      </c>
      <c r="G690" s="12">
        <v>12434296</v>
      </c>
    </row>
    <row r="691" spans="1:7">
      <c r="A691" s="9">
        <f>'(1)'!A691</f>
        <v>43287</v>
      </c>
      <c r="G691" s="12">
        <v>12380150</v>
      </c>
    </row>
    <row r="692" spans="1:7">
      <c r="A692" s="9">
        <f>'(1)'!A692</f>
        <v>43290</v>
      </c>
      <c r="G692" s="12">
        <v>12300826</v>
      </c>
    </row>
    <row r="693" spans="1:7">
      <c r="A693" s="9">
        <f>'(1)'!A693</f>
        <v>43291</v>
      </c>
      <c r="G693" s="12">
        <v>12391920</v>
      </c>
    </row>
    <row r="694" spans="1:7">
      <c r="A694" s="9"/>
      <c r="G694" s="12">
        <v>12432255</v>
      </c>
    </row>
    <row r="695" spans="1:7">
      <c r="A695" s="9"/>
      <c r="G695" s="12">
        <v>12403681</v>
      </c>
    </row>
    <row r="696" spans="1:7">
      <c r="A696" s="9"/>
      <c r="G696" s="12">
        <v>12438002</v>
      </c>
    </row>
    <row r="697" spans="1:7">
      <c r="A697" s="9"/>
      <c r="G697" s="12">
        <v>12395469</v>
      </c>
    </row>
    <row r="698" spans="1:7">
      <c r="A698" s="9"/>
      <c r="G698" s="12">
        <v>12407196</v>
      </c>
    </row>
    <row r="699" spans="1:7">
      <c r="A699" s="9"/>
      <c r="G699" s="12">
        <v>12437257</v>
      </c>
    </row>
    <row r="700" spans="1:7">
      <c r="A700" s="9"/>
      <c r="G700" s="12">
        <v>12422591</v>
      </c>
    </row>
    <row r="701" spans="1:7">
      <c r="A701" s="9"/>
      <c r="G701" s="12">
        <v>12436355</v>
      </c>
    </row>
    <row r="702" spans="1:7">
      <c r="A702" s="9"/>
      <c r="G702" s="12">
        <v>12445773</v>
      </c>
    </row>
    <row r="703" spans="1:7">
      <c r="A703" s="9"/>
      <c r="G703" s="12">
        <v>12451431</v>
      </c>
    </row>
    <row r="704" spans="1:7">
      <c r="A704" s="9"/>
      <c r="G704" s="12">
        <v>12431486</v>
      </c>
    </row>
    <row r="705" spans="1:7">
      <c r="A705" s="9"/>
      <c r="G705" s="12">
        <v>12417590</v>
      </c>
    </row>
    <row r="706" spans="1:7">
      <c r="A706" s="9"/>
      <c r="G706" s="12">
        <v>12509141</v>
      </c>
    </row>
    <row r="707" spans="1:7">
      <c r="A707" s="9"/>
      <c r="G707" s="12">
        <v>12571126</v>
      </c>
    </row>
    <row r="708" spans="1:7">
      <c r="A708" s="9"/>
      <c r="G708" s="12">
        <v>12502274</v>
      </c>
    </row>
    <row r="709" spans="1:7">
      <c r="A709" s="9"/>
      <c r="G709" s="12">
        <v>12765258</v>
      </c>
    </row>
    <row r="710" spans="1:7">
      <c r="A710" s="9"/>
      <c r="G710" s="12">
        <v>12640592</v>
      </c>
    </row>
    <row r="711" spans="1:7">
      <c r="A711" s="9"/>
      <c r="G711" s="12">
        <v>12569953</v>
      </c>
    </row>
    <row r="712" spans="1:7">
      <c r="A712" s="9"/>
      <c r="G712" s="12">
        <v>12595328</v>
      </c>
    </row>
    <row r="713" spans="1:7">
      <c r="A713" s="9"/>
      <c r="G713" s="12">
        <v>12549916</v>
      </c>
    </row>
    <row r="714" spans="1:7">
      <c r="A714" s="9"/>
      <c r="G714" s="12">
        <v>12630929</v>
      </c>
    </row>
    <row r="715" spans="1:7">
      <c r="A715" s="9"/>
      <c r="G715" s="12">
        <v>12614284</v>
      </c>
    </row>
    <row r="716" spans="1:7">
      <c r="A716" s="9"/>
      <c r="G716" s="12">
        <v>12641907</v>
      </c>
    </row>
    <row r="717" spans="1:7">
      <c r="A717" s="9"/>
      <c r="G717" s="12">
        <v>12647585</v>
      </c>
    </row>
    <row r="718" spans="1:7">
      <c r="A718" s="9"/>
      <c r="G718" s="12">
        <v>12706798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Name!B39</f>
        <v>TBDUZR6M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1080.22</v>
      </c>
      <c r="C6">
        <v>1092.51</v>
      </c>
      <c r="D6">
        <v>1079.02</v>
      </c>
      <c r="E6">
        <v>1092.49</v>
      </c>
      <c r="F6" s="12">
        <v>38686496</v>
      </c>
      <c r="G6" s="12">
        <v>755325</v>
      </c>
    </row>
    <row r="7" spans="1:7">
      <c r="A7" s="9">
        <f>'(1)'!A7</f>
        <v>42293</v>
      </c>
      <c r="B7">
        <v>1093.25</v>
      </c>
      <c r="C7">
        <v>1102.58</v>
      </c>
      <c r="D7">
        <v>1093.25</v>
      </c>
      <c r="E7">
        <v>1100.6300000000001</v>
      </c>
      <c r="F7" s="12">
        <v>41478208</v>
      </c>
      <c r="G7" s="12">
        <v>760964.06</v>
      </c>
    </row>
    <row r="8" spans="1:7">
      <c r="A8" s="9">
        <f>'(1)'!A8</f>
        <v>42296</v>
      </c>
      <c r="B8">
        <v>1099.48</v>
      </c>
      <c r="C8">
        <v>1116.26</v>
      </c>
      <c r="D8">
        <v>1099.44</v>
      </c>
      <c r="E8">
        <v>1116.1600000000001</v>
      </c>
      <c r="F8" s="12">
        <v>38144400</v>
      </c>
      <c r="G8" s="12">
        <v>771746.38</v>
      </c>
    </row>
    <row r="9" spans="1:7">
      <c r="A9" s="9">
        <f>'(1)'!A9</f>
        <v>42297</v>
      </c>
      <c r="B9">
        <v>1115.6199999999999</v>
      </c>
      <c r="C9">
        <v>1118.68</v>
      </c>
      <c r="D9">
        <v>1111.55</v>
      </c>
      <c r="E9">
        <v>1116.1199999999999</v>
      </c>
      <c r="F9" s="12">
        <v>35867016</v>
      </c>
      <c r="G9" s="12">
        <v>771531.19</v>
      </c>
    </row>
    <row r="10" spans="1:7">
      <c r="A10" s="9">
        <f>'(1)'!A10</f>
        <v>42298</v>
      </c>
      <c r="B10">
        <v>1116.95</v>
      </c>
      <c r="C10">
        <v>1120.21</v>
      </c>
      <c r="D10">
        <v>1110.72</v>
      </c>
      <c r="E10">
        <v>1111.8699999999999</v>
      </c>
      <c r="F10" s="12">
        <v>37115916</v>
      </c>
      <c r="G10" s="12">
        <v>768848.88</v>
      </c>
    </row>
    <row r="11" spans="1:7">
      <c r="A11" s="9">
        <f>'(1)'!A11</f>
        <v>42299</v>
      </c>
      <c r="B11">
        <v>1115.83</v>
      </c>
      <c r="C11">
        <v>1124.25</v>
      </c>
      <c r="D11">
        <v>1115.03</v>
      </c>
      <c r="E11">
        <v>1121.6400000000001</v>
      </c>
      <c r="F11" s="12">
        <v>45728280</v>
      </c>
      <c r="G11" s="12">
        <v>775863.69</v>
      </c>
    </row>
    <row r="12" spans="1:7">
      <c r="A12" s="9">
        <f>'(1)'!A12</f>
        <v>42300</v>
      </c>
      <c r="B12">
        <v>1122.6600000000001</v>
      </c>
      <c r="C12">
        <v>1122.6600000000001</v>
      </c>
      <c r="D12">
        <v>1103.93</v>
      </c>
      <c r="E12">
        <v>1110</v>
      </c>
      <c r="F12" s="12">
        <v>47112176</v>
      </c>
      <c r="G12" s="12">
        <v>768093.56</v>
      </c>
    </row>
    <row r="13" spans="1:7">
      <c r="A13" s="9">
        <f>'(1)'!A13</f>
        <v>42303</v>
      </c>
      <c r="B13">
        <v>1110.57</v>
      </c>
      <c r="C13">
        <v>1112.57</v>
      </c>
      <c r="D13">
        <v>1101.57</v>
      </c>
      <c r="E13">
        <v>1110.01</v>
      </c>
      <c r="F13" s="12">
        <v>35390332</v>
      </c>
      <c r="G13" s="12">
        <v>768204.94</v>
      </c>
    </row>
    <row r="14" spans="1:7">
      <c r="A14" s="9">
        <f>'(1)'!A14</f>
        <v>42304</v>
      </c>
      <c r="B14">
        <v>1108.3900000000001</v>
      </c>
      <c r="C14">
        <v>1111.3800000000001</v>
      </c>
      <c r="D14">
        <v>1104.1500000000001</v>
      </c>
      <c r="E14">
        <v>1109.95</v>
      </c>
      <c r="F14" s="12">
        <v>48161544</v>
      </c>
      <c r="G14" s="12">
        <v>768360.44</v>
      </c>
    </row>
    <row r="15" spans="1:7">
      <c r="A15" s="9">
        <f>'(1)'!A15</f>
        <v>42305</v>
      </c>
      <c r="B15">
        <v>1111.0999999999999</v>
      </c>
      <c r="C15">
        <v>1117.08</v>
      </c>
      <c r="D15">
        <v>1091.6500000000001</v>
      </c>
      <c r="E15">
        <v>1110.69</v>
      </c>
      <c r="F15" s="12">
        <v>50636272</v>
      </c>
      <c r="G15" s="12">
        <v>768872.63</v>
      </c>
    </row>
    <row r="16" spans="1:7">
      <c r="A16" s="9">
        <f>'(1)'!A16</f>
        <v>42306</v>
      </c>
      <c r="B16">
        <v>1107.6199999999999</v>
      </c>
      <c r="C16">
        <v>1110.1500000000001</v>
      </c>
      <c r="D16">
        <v>1102.01</v>
      </c>
      <c r="E16">
        <v>1108.8800000000001</v>
      </c>
      <c r="F16" s="12">
        <v>38546172</v>
      </c>
      <c r="G16" s="12">
        <v>767614.94</v>
      </c>
    </row>
    <row r="17" spans="1:7">
      <c r="A17" s="9">
        <f>'(1)'!A17</f>
        <v>42307</v>
      </c>
      <c r="B17">
        <v>1110.01</v>
      </c>
      <c r="C17">
        <v>1110.7</v>
      </c>
      <c r="D17">
        <v>1097.96</v>
      </c>
      <c r="E17">
        <v>1098.5999999999999</v>
      </c>
      <c r="F17" s="12">
        <v>54009384</v>
      </c>
      <c r="G17" s="12">
        <v>760963.94</v>
      </c>
    </row>
    <row r="18" spans="1:7">
      <c r="A18" s="9">
        <f>'(1)'!A18</f>
        <v>42310</v>
      </c>
      <c r="B18">
        <v>1098.7</v>
      </c>
      <c r="C18">
        <v>1121.76</v>
      </c>
      <c r="D18">
        <v>1097.47</v>
      </c>
      <c r="E18">
        <v>1121.75</v>
      </c>
      <c r="F18" s="12">
        <v>40295952</v>
      </c>
      <c r="G18" s="12">
        <v>776498.19</v>
      </c>
    </row>
    <row r="19" spans="1:7">
      <c r="A19" s="9">
        <f>'(1)'!A19</f>
        <v>42311</v>
      </c>
      <c r="B19">
        <v>1118.6600000000001</v>
      </c>
      <c r="C19">
        <v>1118.6600000000001</v>
      </c>
      <c r="D19">
        <v>1106.56</v>
      </c>
      <c r="E19">
        <v>1110.44</v>
      </c>
      <c r="F19" s="12">
        <v>41344752</v>
      </c>
      <c r="G19" s="12">
        <v>770408.13</v>
      </c>
    </row>
    <row r="20" spans="1:7">
      <c r="A20" s="9">
        <f>'(1)'!A20</f>
        <v>42312</v>
      </c>
      <c r="B20">
        <v>1111.5899999999999</v>
      </c>
      <c r="C20">
        <v>1113.3900000000001</v>
      </c>
      <c r="D20">
        <v>1102.69</v>
      </c>
      <c r="E20">
        <v>1105.58</v>
      </c>
      <c r="F20" s="12">
        <v>35566892</v>
      </c>
      <c r="G20" s="12">
        <v>767303.56</v>
      </c>
    </row>
    <row r="21" spans="1:7">
      <c r="A21" s="9">
        <f>'(1)'!A21</f>
        <v>42313</v>
      </c>
      <c r="B21">
        <v>1105.19</v>
      </c>
      <c r="C21">
        <v>1110.6500000000001</v>
      </c>
      <c r="D21">
        <v>1099.77</v>
      </c>
      <c r="E21">
        <v>1109.83</v>
      </c>
      <c r="F21" s="12">
        <v>36511704</v>
      </c>
      <c r="G21" s="12">
        <v>770111.88</v>
      </c>
    </row>
    <row r="22" spans="1:7">
      <c r="A22" s="9">
        <f>'(1)'!A22</f>
        <v>42314</v>
      </c>
      <c r="B22">
        <v>1102.69</v>
      </c>
      <c r="C22">
        <v>1102.69</v>
      </c>
      <c r="D22">
        <v>1068.1199999999999</v>
      </c>
      <c r="E22">
        <v>1075.06</v>
      </c>
      <c r="F22" s="12">
        <v>50187096</v>
      </c>
      <c r="G22" s="12">
        <v>747001.63</v>
      </c>
    </row>
    <row r="23" spans="1:7">
      <c r="A23" s="9">
        <f>'(1)'!A23</f>
        <v>42317</v>
      </c>
      <c r="B23">
        <v>1071.07</v>
      </c>
      <c r="C23">
        <v>1071.07</v>
      </c>
      <c r="D23">
        <v>1048.77</v>
      </c>
      <c r="E23">
        <v>1055.8699999999999</v>
      </c>
      <c r="F23" s="12">
        <v>46647680</v>
      </c>
      <c r="G23" s="12">
        <v>733432.63</v>
      </c>
    </row>
    <row r="24" spans="1:7">
      <c r="A24" s="9">
        <f>'(1)'!A24</f>
        <v>42318</v>
      </c>
      <c r="B24">
        <v>1057.0999999999999</v>
      </c>
      <c r="C24">
        <v>1069.1199999999999</v>
      </c>
      <c r="D24">
        <v>1057.0999999999999</v>
      </c>
      <c r="E24">
        <v>1067.7</v>
      </c>
      <c r="F24" s="12">
        <v>38349392</v>
      </c>
      <c r="G24" s="12">
        <v>741590.69</v>
      </c>
    </row>
    <row r="25" spans="1:7">
      <c r="A25" s="9">
        <f>'(1)'!A25</f>
        <v>42319</v>
      </c>
      <c r="B25">
        <v>1069.3800000000001</v>
      </c>
      <c r="C25">
        <v>1072.68</v>
      </c>
      <c r="D25">
        <v>1064.8800000000001</v>
      </c>
      <c r="E25">
        <v>1069.24</v>
      </c>
      <c r="F25" s="12">
        <v>31068674</v>
      </c>
      <c r="G25" s="12">
        <v>742606.81</v>
      </c>
    </row>
    <row r="26" spans="1:7">
      <c r="A26" s="9">
        <f>'(1)'!A26</f>
        <v>42320</v>
      </c>
      <c r="B26">
        <v>1066.27</v>
      </c>
      <c r="C26">
        <v>1068.92</v>
      </c>
      <c r="D26">
        <v>1058.58</v>
      </c>
      <c r="E26">
        <v>1060.19</v>
      </c>
      <c r="F26" s="12">
        <v>31936648</v>
      </c>
      <c r="G26" s="12">
        <v>737080.63</v>
      </c>
    </row>
    <row r="27" spans="1:7">
      <c r="A27" s="9">
        <f>'(1)'!A27</f>
        <v>42321</v>
      </c>
      <c r="B27">
        <v>1061.9100000000001</v>
      </c>
      <c r="C27">
        <v>1064.72</v>
      </c>
      <c r="D27">
        <v>1047.33</v>
      </c>
      <c r="E27">
        <v>1047.6500000000001</v>
      </c>
      <c r="F27" s="12">
        <v>37773488</v>
      </c>
      <c r="G27" s="12">
        <v>728126.81</v>
      </c>
    </row>
    <row r="28" spans="1:7">
      <c r="A28" s="9">
        <f>'(1)'!A28</f>
        <v>42324</v>
      </c>
      <c r="B28">
        <v>1047.21</v>
      </c>
      <c r="C28">
        <v>1059.1400000000001</v>
      </c>
      <c r="D28">
        <v>1044.73</v>
      </c>
      <c r="E28">
        <v>1059.1400000000001</v>
      </c>
      <c r="F28" s="12">
        <v>35613816</v>
      </c>
      <c r="G28" s="12">
        <v>736094</v>
      </c>
    </row>
    <row r="29" spans="1:7">
      <c r="A29" s="9">
        <f>'(1)'!A29</f>
        <v>42325</v>
      </c>
      <c r="B29">
        <v>1058.04</v>
      </c>
      <c r="C29">
        <v>1068.42</v>
      </c>
      <c r="D29">
        <v>1056.3800000000001</v>
      </c>
      <c r="E29">
        <v>1059.55</v>
      </c>
      <c r="F29" s="12">
        <v>34383224</v>
      </c>
      <c r="G29" s="12">
        <v>736444.94</v>
      </c>
    </row>
    <row r="30" spans="1:7">
      <c r="A30" s="9">
        <f>'(1)'!A30</f>
        <v>42326</v>
      </c>
      <c r="B30">
        <v>1061.53</v>
      </c>
      <c r="C30">
        <v>1069.77</v>
      </c>
      <c r="D30">
        <v>1054.81</v>
      </c>
      <c r="E30">
        <v>1069.3399999999999</v>
      </c>
      <c r="F30" s="12">
        <v>34900680</v>
      </c>
      <c r="G30" s="12">
        <v>743321.94</v>
      </c>
    </row>
    <row r="31" spans="1:7">
      <c r="A31" s="9">
        <f>'(1)'!A31</f>
        <v>42327</v>
      </c>
      <c r="B31">
        <v>1069.8599999999999</v>
      </c>
      <c r="C31">
        <v>1077.2</v>
      </c>
      <c r="D31">
        <v>1068.5</v>
      </c>
      <c r="E31">
        <v>1072.82</v>
      </c>
      <c r="F31" s="12">
        <v>30007326</v>
      </c>
      <c r="G31" s="12">
        <v>746451.13</v>
      </c>
    </row>
    <row r="32" spans="1:7">
      <c r="A32" s="9">
        <f>'(1)'!A32</f>
        <v>42328</v>
      </c>
      <c r="B32">
        <v>1075.1300000000001</v>
      </c>
      <c r="C32">
        <v>1086.5999999999999</v>
      </c>
      <c r="D32">
        <v>1075.1300000000001</v>
      </c>
      <c r="E32">
        <v>1085.82</v>
      </c>
      <c r="F32" s="12">
        <v>49809816</v>
      </c>
      <c r="G32" s="12">
        <v>755476.13</v>
      </c>
    </row>
    <row r="33" spans="1:7">
      <c r="A33" s="9">
        <f>'(1)'!A33</f>
        <v>42331</v>
      </c>
      <c r="B33">
        <v>1086.17</v>
      </c>
      <c r="C33">
        <v>1091.74</v>
      </c>
      <c r="D33">
        <v>1084.55</v>
      </c>
      <c r="E33">
        <v>1087.76</v>
      </c>
      <c r="F33" s="12">
        <v>29714410</v>
      </c>
      <c r="G33" s="12">
        <v>756788.81</v>
      </c>
    </row>
    <row r="34" spans="1:7">
      <c r="A34" s="9">
        <f>'(1)'!A34</f>
        <v>42332</v>
      </c>
      <c r="B34">
        <v>1084.57</v>
      </c>
      <c r="C34">
        <v>1084.57</v>
      </c>
      <c r="D34">
        <v>1073.69</v>
      </c>
      <c r="E34">
        <v>1081.98</v>
      </c>
      <c r="F34" s="12">
        <v>33617728</v>
      </c>
      <c r="G34" s="12">
        <v>752853.63</v>
      </c>
    </row>
    <row r="35" spans="1:7">
      <c r="A35" s="9">
        <f>'(1)'!A35</f>
        <v>42333</v>
      </c>
      <c r="B35">
        <v>1082.9100000000001</v>
      </c>
      <c r="C35">
        <v>1088.8599999999999</v>
      </c>
      <c r="D35">
        <v>1082.8699999999999</v>
      </c>
      <c r="E35">
        <v>1087.25</v>
      </c>
      <c r="F35" s="12">
        <v>27177956</v>
      </c>
      <c r="G35" s="12">
        <v>756452.56</v>
      </c>
    </row>
    <row r="36" spans="1:7">
      <c r="A36" s="9">
        <f>'(1)'!A36</f>
        <v>42335</v>
      </c>
      <c r="B36">
        <v>1086.44</v>
      </c>
      <c r="C36">
        <v>1098.6500000000001</v>
      </c>
      <c r="D36">
        <v>1086.03</v>
      </c>
      <c r="E36">
        <v>1096.5</v>
      </c>
      <c r="F36" s="12">
        <v>17255630</v>
      </c>
      <c r="G36" s="12">
        <v>756452.56</v>
      </c>
    </row>
    <row r="37" spans="1:7">
      <c r="A37" s="9">
        <f>'(1)'!A37</f>
        <v>42338</v>
      </c>
      <c r="B37">
        <v>1097.8399999999999</v>
      </c>
      <c r="C37">
        <v>1101.6199999999999</v>
      </c>
      <c r="D37">
        <v>1084.5999999999999</v>
      </c>
      <c r="E37">
        <v>1087.6099999999999</v>
      </c>
      <c r="F37" s="12">
        <v>77966728</v>
      </c>
      <c r="G37" s="12">
        <v>762856.44</v>
      </c>
    </row>
    <row r="38" spans="1:7">
      <c r="A38" s="9">
        <f>'(1)'!A38</f>
        <v>42339</v>
      </c>
      <c r="B38">
        <v>1090.29</v>
      </c>
      <c r="C38">
        <v>1102.92</v>
      </c>
      <c r="D38">
        <v>1090.29</v>
      </c>
      <c r="E38">
        <v>1102.81</v>
      </c>
      <c r="F38" s="12">
        <v>36296572</v>
      </c>
      <c r="G38" s="12">
        <v>756724.56</v>
      </c>
    </row>
    <row r="39" spans="1:7">
      <c r="A39" s="9">
        <f>'(1)'!A39</f>
        <v>42340</v>
      </c>
      <c r="B39">
        <v>1101.03</v>
      </c>
      <c r="C39">
        <v>1101.03</v>
      </c>
      <c r="D39">
        <v>1078.6400000000001</v>
      </c>
      <c r="E39">
        <v>1079.78</v>
      </c>
      <c r="F39" s="12">
        <v>47256880</v>
      </c>
      <c r="G39" s="12">
        <v>779793.88</v>
      </c>
    </row>
    <row r="40" spans="1:7">
      <c r="A40" s="9">
        <f>'(1)'!A40</f>
        <v>42341</v>
      </c>
      <c r="B40">
        <v>1079.46</v>
      </c>
      <c r="C40">
        <v>1079.9000000000001</v>
      </c>
      <c r="D40">
        <v>1060.82</v>
      </c>
      <c r="E40">
        <v>1062.9100000000001</v>
      </c>
      <c r="F40" s="12">
        <v>47313096</v>
      </c>
      <c r="G40" s="12">
        <v>763551.75</v>
      </c>
    </row>
    <row r="41" spans="1:7">
      <c r="A41" s="9">
        <f>'(1)'!A41</f>
        <v>42342</v>
      </c>
      <c r="B41">
        <v>1065.56</v>
      </c>
      <c r="C41">
        <v>1085.8</v>
      </c>
      <c r="D41">
        <v>1065.56</v>
      </c>
      <c r="E41">
        <v>1083.96</v>
      </c>
      <c r="F41" s="12">
        <v>43306196</v>
      </c>
      <c r="G41" s="12">
        <v>751746.94</v>
      </c>
    </row>
    <row r="42" spans="1:7">
      <c r="A42" s="9">
        <f>'(1)'!A42</f>
        <v>42345</v>
      </c>
      <c r="B42">
        <v>1082.07</v>
      </c>
      <c r="C42">
        <v>1084.31</v>
      </c>
      <c r="D42">
        <v>1075.8499999999999</v>
      </c>
      <c r="E42">
        <v>1080.3499999999999</v>
      </c>
      <c r="F42" s="12">
        <v>39928104</v>
      </c>
      <c r="G42" s="12">
        <v>766731.69</v>
      </c>
    </row>
    <row r="43" spans="1:7">
      <c r="A43" s="9">
        <f>'(1)'!A43</f>
        <v>42346</v>
      </c>
      <c r="B43">
        <v>1079.3699999999999</v>
      </c>
      <c r="C43">
        <v>1082.67</v>
      </c>
      <c r="D43">
        <v>1073.8499999999999</v>
      </c>
      <c r="E43">
        <v>1079.28</v>
      </c>
      <c r="F43" s="12">
        <v>36176436</v>
      </c>
      <c r="G43" s="12">
        <v>764202.94</v>
      </c>
    </row>
    <row r="44" spans="1:7">
      <c r="A44" s="9">
        <f>'(1)'!A44</f>
        <v>42347</v>
      </c>
      <c r="B44">
        <v>1077.1099999999999</v>
      </c>
      <c r="C44">
        <v>1083.6099999999999</v>
      </c>
      <c r="D44">
        <v>1068.22</v>
      </c>
      <c r="E44">
        <v>1072.99</v>
      </c>
      <c r="F44" s="12">
        <v>37996904</v>
      </c>
      <c r="G44" s="12">
        <v>763581.31</v>
      </c>
    </row>
    <row r="45" spans="1:7">
      <c r="A45" s="9">
        <f>'(1)'!A45</f>
        <v>42348</v>
      </c>
      <c r="B45">
        <v>1073.33</v>
      </c>
      <c r="C45">
        <v>1077.8900000000001</v>
      </c>
      <c r="D45">
        <v>1064.74</v>
      </c>
      <c r="E45">
        <v>1064.94</v>
      </c>
      <c r="F45" s="12">
        <v>39505796</v>
      </c>
      <c r="G45" s="12">
        <v>759556.5</v>
      </c>
    </row>
    <row r="46" spans="1:7">
      <c r="A46" s="9">
        <f>'(1)'!A46</f>
        <v>42349</v>
      </c>
      <c r="B46">
        <v>1061.1300000000001</v>
      </c>
      <c r="C46">
        <v>1066.45</v>
      </c>
      <c r="D46">
        <v>1055.67</v>
      </c>
      <c r="E46">
        <v>1062.75</v>
      </c>
      <c r="F46" s="12">
        <v>71323720</v>
      </c>
      <c r="G46" s="12">
        <v>753784</v>
      </c>
    </row>
    <row r="47" spans="1:7">
      <c r="A47" s="9">
        <f>'(1)'!A47</f>
        <v>42352</v>
      </c>
      <c r="B47">
        <v>1061.1400000000001</v>
      </c>
      <c r="C47">
        <v>1067.3699999999999</v>
      </c>
      <c r="D47">
        <v>1054.44</v>
      </c>
      <c r="E47">
        <v>1066.81</v>
      </c>
      <c r="F47" s="12">
        <v>44296648</v>
      </c>
      <c r="G47" s="12">
        <v>752167.44</v>
      </c>
    </row>
    <row r="48" spans="1:7">
      <c r="A48" s="9">
        <f>'(1)'!A48</f>
        <v>42353</v>
      </c>
      <c r="B48">
        <v>1069.33</v>
      </c>
      <c r="C48">
        <v>1083.5</v>
      </c>
      <c r="D48">
        <v>1069.33</v>
      </c>
      <c r="E48">
        <v>1078.07</v>
      </c>
      <c r="F48" s="12">
        <v>44316440</v>
      </c>
      <c r="G48" s="12">
        <v>751148.56</v>
      </c>
    </row>
    <row r="49" spans="1:7">
      <c r="A49" s="9">
        <f>'(1)'!A49</f>
        <v>42354</v>
      </c>
      <c r="B49">
        <v>1080.3399999999999</v>
      </c>
      <c r="C49">
        <v>1101.3699999999999</v>
      </c>
      <c r="D49">
        <v>1080.3399999999999</v>
      </c>
      <c r="E49">
        <v>1099.0899999999999</v>
      </c>
      <c r="F49" s="12">
        <v>42758596</v>
      </c>
      <c r="G49" s="12">
        <v>758830</v>
      </c>
    </row>
    <row r="50" spans="1:7">
      <c r="A50" s="9">
        <f>'(1)'!A50</f>
        <v>42355</v>
      </c>
      <c r="B50">
        <v>1098.44</v>
      </c>
      <c r="C50">
        <v>1099.18</v>
      </c>
      <c r="D50">
        <v>1090.8900000000001</v>
      </c>
      <c r="E50">
        <v>1093.95</v>
      </c>
      <c r="F50" s="12">
        <v>43095672</v>
      </c>
      <c r="G50" s="12">
        <v>773622.63</v>
      </c>
    </row>
    <row r="51" spans="1:7">
      <c r="A51" s="9">
        <f>'(1)'!A51</f>
        <v>42356</v>
      </c>
      <c r="B51">
        <v>1093.46</v>
      </c>
      <c r="C51">
        <v>1093.75</v>
      </c>
      <c r="D51">
        <v>1081.08</v>
      </c>
      <c r="E51">
        <v>1081.27</v>
      </c>
      <c r="F51" s="12">
        <v>147155920</v>
      </c>
      <c r="G51" s="12">
        <v>769991.13</v>
      </c>
    </row>
    <row r="52" spans="1:7">
      <c r="A52" s="9">
        <f>'(1)'!A52</f>
        <v>42359</v>
      </c>
      <c r="B52">
        <v>1086.6600000000001</v>
      </c>
      <c r="C52">
        <v>1091.04</v>
      </c>
      <c r="D52">
        <v>1079.3699999999999</v>
      </c>
      <c r="E52">
        <v>1085.32</v>
      </c>
      <c r="F52" s="12">
        <v>41430512</v>
      </c>
      <c r="G52" s="12">
        <v>760655.44</v>
      </c>
    </row>
    <row r="53" spans="1:7">
      <c r="A53" s="9">
        <f>'(1)'!A53</f>
        <v>42360</v>
      </c>
      <c r="B53">
        <v>1087.97</v>
      </c>
      <c r="C53">
        <v>1095.57</v>
      </c>
      <c r="D53">
        <v>1087.97</v>
      </c>
      <c r="E53">
        <v>1088.75</v>
      </c>
      <c r="F53" s="12">
        <v>44343680</v>
      </c>
      <c r="G53" s="12">
        <v>763533.25</v>
      </c>
    </row>
    <row r="54" spans="1:7">
      <c r="A54" s="9">
        <f>'(1)'!A54</f>
        <v>42361</v>
      </c>
      <c r="B54">
        <v>1090.01</v>
      </c>
      <c r="C54">
        <v>1100.0899999999999</v>
      </c>
      <c r="D54">
        <v>1090.01</v>
      </c>
      <c r="E54">
        <v>1100.01</v>
      </c>
      <c r="F54" s="12">
        <v>32252952</v>
      </c>
      <c r="G54" s="12">
        <v>765868.38</v>
      </c>
    </row>
    <row r="55" spans="1:7">
      <c r="A55" s="9">
        <f>'(1)'!A55</f>
        <v>42362</v>
      </c>
      <c r="B55">
        <v>1099.67</v>
      </c>
      <c r="C55">
        <v>1103.7</v>
      </c>
      <c r="D55">
        <v>1094.68</v>
      </c>
      <c r="E55">
        <v>1099.8399999999999</v>
      </c>
      <c r="F55" s="12">
        <v>15648380</v>
      </c>
      <c r="G55" s="12">
        <v>773819.75</v>
      </c>
    </row>
    <row r="56" spans="1:7">
      <c r="A56" s="9">
        <f>'(1)'!A56</f>
        <v>42366</v>
      </c>
      <c r="B56">
        <v>1097.51</v>
      </c>
      <c r="C56">
        <v>1105.96</v>
      </c>
      <c r="D56">
        <v>1094.31</v>
      </c>
      <c r="E56">
        <v>1105.8599999999999</v>
      </c>
      <c r="F56" s="12">
        <v>30402068</v>
      </c>
      <c r="G56" s="12">
        <v>773668</v>
      </c>
    </row>
    <row r="57" spans="1:7">
      <c r="A57" s="9">
        <f>'(1)'!A57</f>
        <v>42367</v>
      </c>
      <c r="B57">
        <v>1106.94</v>
      </c>
      <c r="C57">
        <v>1116.05</v>
      </c>
      <c r="D57">
        <v>1106.94</v>
      </c>
      <c r="E57">
        <v>1116.05</v>
      </c>
      <c r="F57" s="12">
        <v>30035224</v>
      </c>
      <c r="G57" s="12">
        <v>773668</v>
      </c>
    </row>
    <row r="58" spans="1:7">
      <c r="A58" s="9">
        <f>'(1)'!A58</f>
        <v>42368</v>
      </c>
      <c r="B58">
        <v>1114.3</v>
      </c>
      <c r="C58">
        <v>1116.79</v>
      </c>
      <c r="D58">
        <v>1110.06</v>
      </c>
      <c r="E58">
        <v>1110.29</v>
      </c>
      <c r="F58" s="12">
        <v>27018606</v>
      </c>
      <c r="G58" s="12">
        <v>777927.38</v>
      </c>
    </row>
    <row r="59" spans="1:7">
      <c r="A59" s="9">
        <f>'(1)'!A59</f>
        <v>42369</v>
      </c>
      <c r="B59">
        <v>1109.9000000000001</v>
      </c>
      <c r="C59">
        <v>1111.77</v>
      </c>
      <c r="D59">
        <v>1100.9100000000001</v>
      </c>
      <c r="E59">
        <v>1100.94</v>
      </c>
      <c r="F59" s="12">
        <v>43013160</v>
      </c>
      <c r="G59" s="12">
        <v>782195.06</v>
      </c>
    </row>
    <row r="60" spans="1:7">
      <c r="A60" s="9">
        <f>'(1)'!A60</f>
        <v>42373</v>
      </c>
      <c r="B60">
        <v>1092.79</v>
      </c>
      <c r="C60">
        <v>1092.79</v>
      </c>
      <c r="D60">
        <v>1077.96</v>
      </c>
      <c r="E60">
        <v>1086.78</v>
      </c>
      <c r="F60" s="12">
        <v>48017076</v>
      </c>
      <c r="G60" s="12">
        <v>780821.19</v>
      </c>
    </row>
    <row r="61" spans="1:7">
      <c r="A61" s="9">
        <f>'(1)'!A61</f>
        <v>42374</v>
      </c>
      <c r="B61">
        <v>1088.75</v>
      </c>
      <c r="C61">
        <v>1111.49</v>
      </c>
      <c r="D61">
        <v>1088.75</v>
      </c>
      <c r="E61">
        <v>1108.78</v>
      </c>
      <c r="F61" s="12">
        <v>39975832</v>
      </c>
      <c r="G61" s="12">
        <v>774232.5</v>
      </c>
    </row>
    <row r="62" spans="1:7">
      <c r="A62" s="9">
        <f>'(1)'!A62</f>
        <v>42375</v>
      </c>
      <c r="B62">
        <v>1103.1500000000001</v>
      </c>
      <c r="C62">
        <v>1106.02</v>
      </c>
      <c r="D62">
        <v>1098.98</v>
      </c>
      <c r="E62">
        <v>1104.71</v>
      </c>
      <c r="F62" s="12">
        <v>40718888</v>
      </c>
      <c r="G62" s="12">
        <v>774232.5</v>
      </c>
    </row>
    <row r="63" spans="1:7">
      <c r="A63" s="9">
        <f>'(1)'!A63</f>
        <v>42376</v>
      </c>
      <c r="B63">
        <v>1098.42</v>
      </c>
      <c r="C63">
        <v>1098.42</v>
      </c>
      <c r="D63">
        <v>1083.1600000000001</v>
      </c>
      <c r="E63">
        <v>1083.54</v>
      </c>
      <c r="F63" s="12">
        <v>43354496</v>
      </c>
      <c r="G63" s="12">
        <v>764150.06</v>
      </c>
    </row>
    <row r="64" spans="1:7">
      <c r="A64" s="9">
        <f>'(1)'!A64</f>
        <v>42377</v>
      </c>
      <c r="B64">
        <v>1086.3</v>
      </c>
      <c r="C64">
        <v>1090.1300000000001</v>
      </c>
      <c r="D64">
        <v>1067.67</v>
      </c>
      <c r="E64">
        <v>1068.92</v>
      </c>
      <c r="F64" s="12">
        <v>43035208</v>
      </c>
      <c r="G64" s="12">
        <v>779672.63</v>
      </c>
    </row>
    <row r="65" spans="1:7">
      <c r="A65" s="9">
        <f>'(1)'!A65</f>
        <v>42380</v>
      </c>
      <c r="B65">
        <v>1070.8699999999999</v>
      </c>
      <c r="C65">
        <v>1081.49</v>
      </c>
      <c r="D65">
        <v>1070.8699999999999</v>
      </c>
      <c r="E65">
        <v>1075.77</v>
      </c>
      <c r="F65" s="12">
        <v>42332364</v>
      </c>
      <c r="G65" s="12">
        <v>778545.75</v>
      </c>
    </row>
    <row r="66" spans="1:7">
      <c r="A66" s="9">
        <f>'(1)'!A66</f>
        <v>42381</v>
      </c>
      <c r="B66">
        <v>1078.18</v>
      </c>
      <c r="C66">
        <v>1078.3900000000001</v>
      </c>
      <c r="D66">
        <v>1062.79</v>
      </c>
      <c r="E66">
        <v>1067.8</v>
      </c>
      <c r="F66" s="12">
        <v>56000060</v>
      </c>
      <c r="G66" s="12">
        <v>763688.19</v>
      </c>
    </row>
    <row r="67" spans="1:7">
      <c r="A67" s="9">
        <f>'(1)'!A67</f>
        <v>42382</v>
      </c>
      <c r="B67">
        <v>1068.95</v>
      </c>
      <c r="C67">
        <v>1078.8499999999999</v>
      </c>
      <c r="D67">
        <v>1051.23</v>
      </c>
      <c r="E67">
        <v>1052.1500000000001</v>
      </c>
      <c r="F67" s="12">
        <v>49584888</v>
      </c>
      <c r="G67" s="12">
        <v>753282.75</v>
      </c>
    </row>
    <row r="68" spans="1:7">
      <c r="A68" s="9">
        <f>'(1)'!A68</f>
        <v>42383</v>
      </c>
      <c r="B68">
        <v>1053.67</v>
      </c>
      <c r="C68">
        <v>1059.4100000000001</v>
      </c>
      <c r="D68">
        <v>1043.06</v>
      </c>
      <c r="E68">
        <v>1050.67</v>
      </c>
      <c r="F68" s="12">
        <v>54817112</v>
      </c>
      <c r="G68" s="12">
        <v>757943.69</v>
      </c>
    </row>
    <row r="69" spans="1:7">
      <c r="A69" s="9">
        <f>'(1)'!A69</f>
        <v>42384</v>
      </c>
      <c r="B69">
        <v>1046.6199999999999</v>
      </c>
      <c r="C69">
        <v>1046.6199999999999</v>
      </c>
      <c r="D69">
        <v>1029.6400000000001</v>
      </c>
      <c r="E69">
        <v>1043.33</v>
      </c>
      <c r="F69" s="12">
        <v>79602944</v>
      </c>
      <c r="G69" s="12">
        <v>752669</v>
      </c>
    </row>
    <row r="70" spans="1:7">
      <c r="A70" s="9">
        <f>'(1)'!A70</f>
        <v>42388</v>
      </c>
      <c r="B70">
        <v>1047.99</v>
      </c>
      <c r="C70">
        <v>1056.27</v>
      </c>
      <c r="D70">
        <v>1043.71</v>
      </c>
      <c r="E70">
        <v>1048.9100000000001</v>
      </c>
      <c r="F70" s="12">
        <v>54040152</v>
      </c>
      <c r="G70" s="12">
        <v>741878.25</v>
      </c>
    </row>
    <row r="71" spans="1:7">
      <c r="A71" s="9">
        <f>'(1)'!A71</f>
        <v>42389</v>
      </c>
      <c r="B71">
        <v>1043.72</v>
      </c>
      <c r="C71">
        <v>1043.72</v>
      </c>
      <c r="D71">
        <v>998.65</v>
      </c>
      <c r="E71">
        <v>1019.65</v>
      </c>
      <c r="F71" s="12">
        <v>70780256</v>
      </c>
      <c r="G71" s="12">
        <v>741140.5</v>
      </c>
    </row>
    <row r="72" spans="1:7">
      <c r="A72" s="9">
        <f>'(1)'!A72</f>
        <v>42390</v>
      </c>
      <c r="B72">
        <v>1023.1</v>
      </c>
      <c r="C72">
        <v>1039.73</v>
      </c>
      <c r="D72">
        <v>1017.38</v>
      </c>
      <c r="E72">
        <v>1026.23</v>
      </c>
      <c r="F72" s="12">
        <v>52336532</v>
      </c>
      <c r="G72" s="12">
        <v>736433.25</v>
      </c>
    </row>
    <row r="73" spans="1:7">
      <c r="A73" s="9">
        <f>'(1)'!A73</f>
        <v>42391</v>
      </c>
      <c r="B73">
        <v>1033.3599999999999</v>
      </c>
      <c r="C73">
        <v>1057.92</v>
      </c>
      <c r="D73">
        <v>1033.3599999999999</v>
      </c>
      <c r="E73">
        <v>1054.1500000000001</v>
      </c>
      <c r="F73" s="12">
        <v>51835768</v>
      </c>
      <c r="G73" s="12">
        <v>736433.25</v>
      </c>
    </row>
    <row r="74" spans="1:7">
      <c r="A74" s="9">
        <f>'(1)'!A74</f>
        <v>42394</v>
      </c>
      <c r="B74">
        <v>1053.5899999999999</v>
      </c>
      <c r="C74">
        <v>1063.18</v>
      </c>
      <c r="D74">
        <v>1045.99</v>
      </c>
      <c r="E74">
        <v>1047.4000000000001</v>
      </c>
      <c r="F74" s="12">
        <v>48931956</v>
      </c>
      <c r="G74" s="12">
        <v>740424</v>
      </c>
    </row>
    <row r="75" spans="1:7">
      <c r="A75" s="9">
        <f>'(1)'!A75</f>
        <v>42395</v>
      </c>
      <c r="B75">
        <v>1050.17</v>
      </c>
      <c r="C75">
        <v>1070.3900000000001</v>
      </c>
      <c r="D75">
        <v>1050.17</v>
      </c>
      <c r="E75">
        <v>1070.3900000000001</v>
      </c>
      <c r="F75" s="12">
        <v>75853072</v>
      </c>
      <c r="G75" s="12">
        <v>719807.94</v>
      </c>
    </row>
    <row r="76" spans="1:7">
      <c r="A76" s="9">
        <f>'(1)'!A76</f>
        <v>42396</v>
      </c>
      <c r="B76">
        <v>1067.98</v>
      </c>
      <c r="C76">
        <v>1067.98</v>
      </c>
      <c r="D76">
        <v>1042.55</v>
      </c>
      <c r="E76">
        <v>1049.43</v>
      </c>
      <c r="F76" s="12">
        <v>45374080</v>
      </c>
      <c r="G76" s="12">
        <v>724892.81</v>
      </c>
    </row>
    <row r="77" spans="1:7">
      <c r="A77" s="9">
        <f>'(1)'!A77</f>
        <v>42397</v>
      </c>
      <c r="B77">
        <v>1051.8399999999999</v>
      </c>
      <c r="C77">
        <v>1058.1400000000001</v>
      </c>
      <c r="D77">
        <v>1037.8699999999999</v>
      </c>
      <c r="E77">
        <v>1041.1500000000001</v>
      </c>
      <c r="F77" s="12">
        <v>47728360</v>
      </c>
      <c r="G77" s="12">
        <v>744877</v>
      </c>
    </row>
    <row r="78" spans="1:7">
      <c r="A78" s="9">
        <f>'(1)'!A78</f>
        <v>42398</v>
      </c>
      <c r="B78">
        <v>1046.78</v>
      </c>
      <c r="C78">
        <v>1062.82</v>
      </c>
      <c r="D78">
        <v>1039.24</v>
      </c>
      <c r="E78">
        <v>1062.5899999999999</v>
      </c>
      <c r="F78" s="12">
        <v>89815312</v>
      </c>
      <c r="G78" s="12">
        <v>740180.44</v>
      </c>
    </row>
    <row r="79" spans="1:7">
      <c r="A79" s="9">
        <f>'(1)'!A79</f>
        <v>42401</v>
      </c>
      <c r="B79">
        <v>1057.97</v>
      </c>
      <c r="C79">
        <v>1072.1300000000001</v>
      </c>
      <c r="D79">
        <v>1053.2</v>
      </c>
      <c r="E79">
        <v>1063.93</v>
      </c>
      <c r="F79" s="12">
        <v>44740352</v>
      </c>
      <c r="G79" s="12">
        <v>756368</v>
      </c>
    </row>
    <row r="80" spans="1:7">
      <c r="A80" s="9">
        <f>'(1)'!A80</f>
        <v>42402</v>
      </c>
      <c r="B80">
        <v>1061.75</v>
      </c>
      <c r="C80">
        <v>1062.02</v>
      </c>
      <c r="D80">
        <v>1048.29</v>
      </c>
      <c r="E80">
        <v>1053.57</v>
      </c>
      <c r="F80" s="12">
        <v>50151812</v>
      </c>
      <c r="G80" s="12">
        <v>737038.75</v>
      </c>
    </row>
    <row r="81" spans="1:7">
      <c r="A81" s="9">
        <f>'(1)'!A81</f>
        <v>42403</v>
      </c>
      <c r="B81">
        <v>1057.57</v>
      </c>
      <c r="C81">
        <v>1064.83</v>
      </c>
      <c r="D81">
        <v>1048.46</v>
      </c>
      <c r="E81">
        <v>1061.46</v>
      </c>
      <c r="F81" s="12">
        <v>45054856</v>
      </c>
      <c r="G81" s="12">
        <v>731550.94</v>
      </c>
    </row>
    <row r="82" spans="1:7">
      <c r="A82" s="9">
        <f>'(1)'!A82</f>
        <v>42404</v>
      </c>
      <c r="B82">
        <v>1060.73</v>
      </c>
      <c r="C82">
        <v>1066.24</v>
      </c>
      <c r="D82">
        <v>1050.75</v>
      </c>
      <c r="E82">
        <v>1061.8</v>
      </c>
      <c r="F82" s="12">
        <v>41779828</v>
      </c>
      <c r="G82" s="12">
        <v>746562</v>
      </c>
    </row>
    <row r="83" spans="1:7">
      <c r="A83" s="9">
        <f>'(1)'!A83</f>
        <v>42405</v>
      </c>
      <c r="B83">
        <v>1059.54</v>
      </c>
      <c r="C83">
        <v>1059.54</v>
      </c>
      <c r="D83">
        <v>1039.72</v>
      </c>
      <c r="E83">
        <v>1040.29</v>
      </c>
      <c r="F83" s="12">
        <v>50625896</v>
      </c>
      <c r="G83" s="12">
        <v>747540.06</v>
      </c>
    </row>
    <row r="84" spans="1:7">
      <c r="A84" s="9">
        <f>'(1)'!A84</f>
        <v>42408</v>
      </c>
      <c r="B84">
        <v>1036.6400000000001</v>
      </c>
      <c r="C84">
        <v>1036.6400000000001</v>
      </c>
      <c r="D84">
        <v>994.91</v>
      </c>
      <c r="E84">
        <v>1010.46</v>
      </c>
      <c r="F84" s="12">
        <v>60427560</v>
      </c>
      <c r="G84" s="12">
        <v>741290.94</v>
      </c>
    </row>
    <row r="85" spans="1:7">
      <c r="A85" s="9">
        <f>'(1)'!A85</f>
        <v>42409</v>
      </c>
      <c r="B85">
        <v>1005.1</v>
      </c>
      <c r="C85">
        <v>1005.1</v>
      </c>
      <c r="D85">
        <v>984.88</v>
      </c>
      <c r="E85">
        <v>991.48</v>
      </c>
      <c r="F85" s="12">
        <v>57188576</v>
      </c>
      <c r="G85" s="12">
        <v>746761.63</v>
      </c>
    </row>
    <row r="86" spans="1:7">
      <c r="A86" s="9">
        <f>'(1)'!A86</f>
        <v>42410</v>
      </c>
      <c r="B86">
        <v>994.19</v>
      </c>
      <c r="C86">
        <v>1011.4</v>
      </c>
      <c r="D86">
        <v>994.19</v>
      </c>
      <c r="E86">
        <v>998.14</v>
      </c>
      <c r="F86" s="12">
        <v>45103276</v>
      </c>
      <c r="G86" s="12">
        <v>746851.25</v>
      </c>
    </row>
    <row r="87" spans="1:7">
      <c r="A87" s="9">
        <f>'(1)'!A87</f>
        <v>42411</v>
      </c>
      <c r="B87">
        <v>991.43</v>
      </c>
      <c r="C87">
        <v>991.43</v>
      </c>
      <c r="D87">
        <v>976.5</v>
      </c>
      <c r="E87">
        <v>984.81</v>
      </c>
      <c r="F87" s="12">
        <v>55440904</v>
      </c>
      <c r="G87" s="12">
        <v>731622.56</v>
      </c>
    </row>
    <row r="88" spans="1:7">
      <c r="A88" s="9">
        <f>'(1)'!A88</f>
        <v>42412</v>
      </c>
      <c r="B88">
        <v>989.93</v>
      </c>
      <c r="C88">
        <v>996.88</v>
      </c>
      <c r="D88">
        <v>985.41</v>
      </c>
      <c r="E88">
        <v>995.54</v>
      </c>
      <c r="F88" s="12">
        <v>49702960</v>
      </c>
      <c r="G88" s="12">
        <v>710709.5</v>
      </c>
    </row>
    <row r="89" spans="1:7">
      <c r="A89" s="9">
        <f>'(1)'!A89</f>
        <v>42416</v>
      </c>
      <c r="B89">
        <v>1000.57</v>
      </c>
      <c r="C89">
        <v>1014.23</v>
      </c>
      <c r="D89">
        <v>998.59</v>
      </c>
      <c r="E89">
        <v>1013.79</v>
      </c>
      <c r="F89" s="12">
        <v>50820256</v>
      </c>
      <c r="G89" s="12">
        <v>697942.88</v>
      </c>
    </row>
    <row r="90" spans="1:7">
      <c r="A90" s="9">
        <f>'(1)'!A90</f>
        <v>42417</v>
      </c>
      <c r="B90">
        <v>1015.87</v>
      </c>
      <c r="C90">
        <v>1032.55</v>
      </c>
      <c r="D90">
        <v>1015.87</v>
      </c>
      <c r="E90">
        <v>1022.59</v>
      </c>
      <c r="F90" s="12">
        <v>55457184</v>
      </c>
      <c r="G90" s="12">
        <v>702518.13</v>
      </c>
    </row>
    <row r="91" spans="1:7">
      <c r="A91" s="9">
        <f>'(1)'!A91</f>
        <v>42418</v>
      </c>
      <c r="B91">
        <v>1023.19</v>
      </c>
      <c r="C91">
        <v>1034.3900000000001</v>
      </c>
      <c r="D91">
        <v>1018.79</v>
      </c>
      <c r="E91">
        <v>1031.72</v>
      </c>
      <c r="F91" s="12">
        <v>44572244</v>
      </c>
      <c r="G91" s="12">
        <v>693312.56</v>
      </c>
    </row>
    <row r="92" spans="1:7">
      <c r="A92" s="9">
        <f>'(1)'!A92</f>
        <v>42419</v>
      </c>
      <c r="B92">
        <v>1027.99</v>
      </c>
      <c r="C92">
        <v>1042</v>
      </c>
      <c r="D92">
        <v>1025.52</v>
      </c>
      <c r="E92">
        <v>1037.96</v>
      </c>
      <c r="F92" s="12">
        <v>56746672</v>
      </c>
      <c r="G92" s="12">
        <v>701322.69</v>
      </c>
    </row>
    <row r="93" spans="1:7">
      <c r="A93" s="9">
        <f>'(1)'!A93</f>
        <v>42422</v>
      </c>
      <c r="B93">
        <v>1043.04</v>
      </c>
      <c r="C93">
        <v>1055.17</v>
      </c>
      <c r="D93">
        <v>1043.04</v>
      </c>
      <c r="E93">
        <v>1048.08</v>
      </c>
      <c r="F93" s="12">
        <v>44171828</v>
      </c>
      <c r="G93" s="12">
        <v>701322.69</v>
      </c>
    </row>
    <row r="94" spans="1:7">
      <c r="A94" s="9">
        <f>'(1)'!A94</f>
        <v>42423</v>
      </c>
      <c r="B94">
        <v>1046.1400000000001</v>
      </c>
      <c r="C94">
        <v>1057.24</v>
      </c>
      <c r="D94">
        <v>1043.58</v>
      </c>
      <c r="E94">
        <v>1044.6500000000001</v>
      </c>
      <c r="F94" s="12">
        <v>38829096</v>
      </c>
      <c r="G94" s="12">
        <v>714076.75</v>
      </c>
    </row>
    <row r="95" spans="1:7">
      <c r="A95" s="9">
        <f>'(1)'!A95</f>
        <v>42424</v>
      </c>
      <c r="B95">
        <v>1041.03</v>
      </c>
      <c r="C95">
        <v>1045.6300000000001</v>
      </c>
      <c r="D95">
        <v>1033.57</v>
      </c>
      <c r="E95">
        <v>1043.47</v>
      </c>
      <c r="F95" s="12">
        <v>38880332</v>
      </c>
      <c r="G95" s="12">
        <v>720331.19</v>
      </c>
    </row>
    <row r="96" spans="1:7">
      <c r="A96" s="9">
        <f>'(1)'!A96</f>
        <v>42425</v>
      </c>
      <c r="B96">
        <v>1048.46</v>
      </c>
      <c r="C96">
        <v>1065.6199999999999</v>
      </c>
      <c r="D96">
        <v>1048.46</v>
      </c>
      <c r="E96">
        <v>1065.3699999999999</v>
      </c>
      <c r="F96" s="12">
        <v>47401252</v>
      </c>
      <c r="G96" s="12">
        <v>727065.38</v>
      </c>
    </row>
    <row r="97" spans="1:7">
      <c r="A97" s="9">
        <f>'(1)'!A97</f>
        <v>42426</v>
      </c>
      <c r="B97">
        <v>1064.81</v>
      </c>
      <c r="C97">
        <v>1068.31</v>
      </c>
      <c r="D97">
        <v>1059.01</v>
      </c>
      <c r="E97">
        <v>1059.01</v>
      </c>
      <c r="F97" s="12">
        <v>49829840</v>
      </c>
      <c r="G97" s="12">
        <v>731674.06</v>
      </c>
    </row>
    <row r="98" spans="1:7">
      <c r="A98" s="9">
        <f>'(1)'!A98</f>
        <v>42429</v>
      </c>
      <c r="B98">
        <v>1059.22</v>
      </c>
      <c r="C98">
        <v>1069.81</v>
      </c>
      <c r="D98">
        <v>1053.94</v>
      </c>
      <c r="E98">
        <v>1055.5899999999999</v>
      </c>
      <c r="F98" s="12">
        <v>80873184</v>
      </c>
      <c r="G98" s="12">
        <v>739028.94</v>
      </c>
    </row>
    <row r="99" spans="1:7">
      <c r="A99" s="9">
        <f>'(1)'!A99</f>
        <v>42430</v>
      </c>
      <c r="B99">
        <v>1060.0899999999999</v>
      </c>
      <c r="C99">
        <v>1085.0899999999999</v>
      </c>
      <c r="D99">
        <v>1060.0899999999999</v>
      </c>
      <c r="E99">
        <v>1085.06</v>
      </c>
      <c r="F99" s="12">
        <v>51106000</v>
      </c>
      <c r="G99" s="12">
        <v>735623.5</v>
      </c>
    </row>
    <row r="100" spans="1:7">
      <c r="A100" s="9">
        <f>'(1)'!A100</f>
        <v>42431</v>
      </c>
      <c r="B100">
        <v>1081.71</v>
      </c>
      <c r="C100">
        <v>1093.29</v>
      </c>
      <c r="D100">
        <v>1081.7</v>
      </c>
      <c r="E100">
        <v>1093.29</v>
      </c>
      <c r="F100" s="12">
        <v>43015852</v>
      </c>
      <c r="G100" s="12">
        <v>734734.31</v>
      </c>
    </row>
    <row r="101" spans="1:7">
      <c r="A101" s="9">
        <f>'(1)'!A101</f>
        <v>42432</v>
      </c>
      <c r="B101">
        <v>1093.5</v>
      </c>
      <c r="C101">
        <v>1097.72</v>
      </c>
      <c r="D101">
        <v>1087.01</v>
      </c>
      <c r="E101">
        <v>1097.71</v>
      </c>
      <c r="F101" s="12">
        <v>41507340</v>
      </c>
      <c r="G101" s="12">
        <v>750161.63</v>
      </c>
    </row>
    <row r="102" spans="1:7">
      <c r="A102" s="9">
        <f>'(1)'!A102</f>
        <v>42433</v>
      </c>
      <c r="B102">
        <v>1097.06</v>
      </c>
      <c r="C102">
        <v>1098.26</v>
      </c>
      <c r="D102">
        <v>1090.31</v>
      </c>
      <c r="E102">
        <v>1097.3800000000001</v>
      </c>
      <c r="F102" s="12">
        <v>74229504</v>
      </c>
      <c r="G102" s="12">
        <v>748975.5</v>
      </c>
    </row>
    <row r="103" spans="1:7">
      <c r="A103" s="9">
        <f>'(1)'!A103</f>
        <v>42436</v>
      </c>
      <c r="B103">
        <v>1093.17</v>
      </c>
      <c r="C103">
        <v>1102.6400000000001</v>
      </c>
      <c r="D103">
        <v>1090.47</v>
      </c>
      <c r="E103">
        <v>1100.19</v>
      </c>
      <c r="F103" s="12">
        <v>40781736</v>
      </c>
      <c r="G103" s="12">
        <v>746704.63</v>
      </c>
    </row>
    <row r="104" spans="1:7">
      <c r="A104" s="9">
        <f>'(1)'!A104</f>
        <v>42437</v>
      </c>
      <c r="B104">
        <v>1098.51</v>
      </c>
      <c r="C104">
        <v>1099.04</v>
      </c>
      <c r="D104">
        <v>1088.06</v>
      </c>
      <c r="E104">
        <v>1089.26</v>
      </c>
      <c r="F104" s="12">
        <v>40908556</v>
      </c>
      <c r="G104" s="12">
        <v>769916.56</v>
      </c>
    </row>
    <row r="105" spans="1:7">
      <c r="A105" s="9">
        <f>'(1)'!A105</f>
        <v>42438</v>
      </c>
      <c r="B105">
        <v>1090.56</v>
      </c>
      <c r="C105">
        <v>1100.78</v>
      </c>
      <c r="D105">
        <v>1090.56</v>
      </c>
      <c r="E105">
        <v>1095.32</v>
      </c>
      <c r="F105" s="12">
        <v>34792600</v>
      </c>
      <c r="G105" s="12">
        <v>775931.38</v>
      </c>
    </row>
    <row r="106" spans="1:7">
      <c r="A106" s="9">
        <f>'(1)'!A106</f>
        <v>42439</v>
      </c>
      <c r="B106">
        <v>1097.76</v>
      </c>
      <c r="C106">
        <v>1104.23</v>
      </c>
      <c r="D106">
        <v>1079.98</v>
      </c>
      <c r="E106">
        <v>1090.68</v>
      </c>
      <c r="F106" s="12">
        <v>37221832</v>
      </c>
      <c r="G106" s="12">
        <v>778988.25</v>
      </c>
    </row>
    <row r="107" spans="1:7">
      <c r="A107" s="9">
        <f>'(1)'!A107</f>
        <v>42440</v>
      </c>
      <c r="B107">
        <v>1097.05</v>
      </c>
      <c r="C107">
        <v>1116.24</v>
      </c>
      <c r="D107">
        <v>1097.05</v>
      </c>
      <c r="E107">
        <v>1115.9000000000001</v>
      </c>
      <c r="F107" s="12">
        <v>42889360</v>
      </c>
      <c r="G107" s="12">
        <v>778769.5</v>
      </c>
    </row>
    <row r="108" spans="1:7">
      <c r="A108" s="9">
        <f>'(1)'!A108</f>
        <v>42443</v>
      </c>
      <c r="B108">
        <v>1114.28</v>
      </c>
      <c r="C108">
        <v>1115.97</v>
      </c>
      <c r="D108">
        <v>1109.31</v>
      </c>
      <c r="E108">
        <v>1115.05</v>
      </c>
      <c r="F108" s="12">
        <v>32294504</v>
      </c>
      <c r="G108" s="12">
        <v>780648.88</v>
      </c>
    </row>
    <row r="109" spans="1:7">
      <c r="A109" s="9">
        <f>'(1)'!A109</f>
        <v>42444</v>
      </c>
      <c r="B109">
        <v>1111.07</v>
      </c>
      <c r="C109">
        <v>1117.44</v>
      </c>
      <c r="D109">
        <v>1108.4100000000001</v>
      </c>
      <c r="E109">
        <v>1115</v>
      </c>
      <c r="F109" s="12">
        <v>30116200</v>
      </c>
      <c r="G109" s="12">
        <v>773149.75</v>
      </c>
    </row>
    <row r="110" spans="1:7">
      <c r="A110" s="9">
        <f>'(1)'!A110</f>
        <v>42445</v>
      </c>
      <c r="B110">
        <v>1110.68</v>
      </c>
      <c r="C110">
        <v>1129.77</v>
      </c>
      <c r="D110">
        <v>1108.49</v>
      </c>
      <c r="E110">
        <v>1127.79</v>
      </c>
      <c r="F110" s="12">
        <v>35662104</v>
      </c>
      <c r="G110" s="12">
        <v>777440.25</v>
      </c>
    </row>
    <row r="111" spans="1:7">
      <c r="A111" s="9">
        <f>'(1)'!A111</f>
        <v>42446</v>
      </c>
      <c r="B111">
        <v>1128.1600000000001</v>
      </c>
      <c r="C111">
        <v>1146.47</v>
      </c>
      <c r="D111">
        <v>1125.8399999999999</v>
      </c>
      <c r="E111">
        <v>1144.0899999999999</v>
      </c>
      <c r="F111" s="12">
        <v>44849444</v>
      </c>
      <c r="G111" s="12">
        <v>774196.06</v>
      </c>
    </row>
    <row r="112" spans="1:7">
      <c r="A112" s="9">
        <f>'(1)'!A112</f>
        <v>42447</v>
      </c>
      <c r="B112">
        <v>1144.6500000000001</v>
      </c>
      <c r="C112">
        <v>1147.7</v>
      </c>
      <c r="D112">
        <v>1139.05</v>
      </c>
      <c r="E112">
        <v>1139.05</v>
      </c>
      <c r="F112" s="12">
        <v>131291840</v>
      </c>
      <c r="G112" s="12">
        <v>792099.75</v>
      </c>
    </row>
    <row r="113" spans="1:7">
      <c r="A113" s="9">
        <f>'(1)'!A113</f>
        <v>42450</v>
      </c>
      <c r="B113">
        <v>1136.79</v>
      </c>
      <c r="C113">
        <v>1140.6300000000001</v>
      </c>
      <c r="D113">
        <v>1127.49</v>
      </c>
      <c r="E113">
        <v>1128.55</v>
      </c>
      <c r="F113" s="12">
        <v>38565544</v>
      </c>
      <c r="G113" s="12">
        <v>791563.94</v>
      </c>
    </row>
    <row r="114" spans="1:7">
      <c r="A114" s="9">
        <f>'(1)'!A114</f>
        <v>42451</v>
      </c>
      <c r="B114">
        <v>1125.6400000000001</v>
      </c>
      <c r="C114">
        <v>1131.69</v>
      </c>
      <c r="D114">
        <v>1122.24</v>
      </c>
      <c r="E114">
        <v>1128.55</v>
      </c>
      <c r="F114" s="12">
        <v>40763628</v>
      </c>
      <c r="G114" s="12">
        <v>791603.88</v>
      </c>
    </row>
    <row r="115" spans="1:7">
      <c r="A115" s="9">
        <f>'(1)'!A115</f>
        <v>42452</v>
      </c>
      <c r="B115">
        <v>1127.8599999999999</v>
      </c>
      <c r="C115">
        <v>1128.92</v>
      </c>
      <c r="D115">
        <v>1121.99</v>
      </c>
      <c r="E115">
        <v>1121.99</v>
      </c>
      <c r="F115" s="12">
        <v>37537656</v>
      </c>
      <c r="G115" s="12">
        <v>800770.31</v>
      </c>
    </row>
    <row r="116" spans="1:7">
      <c r="A116" s="9">
        <f>'(1)'!A116</f>
        <v>42453</v>
      </c>
      <c r="B116">
        <v>1118.99</v>
      </c>
      <c r="C116">
        <v>1123.4000000000001</v>
      </c>
      <c r="D116">
        <v>1112.97</v>
      </c>
      <c r="E116">
        <v>1122.7</v>
      </c>
      <c r="F116" s="12">
        <v>34439896</v>
      </c>
      <c r="G116" s="12">
        <v>812624.06</v>
      </c>
    </row>
    <row r="117" spans="1:7">
      <c r="A117" s="9">
        <f>'(1)'!A117</f>
        <v>42457</v>
      </c>
      <c r="B117">
        <v>1124.68</v>
      </c>
      <c r="C117">
        <v>1134.78</v>
      </c>
      <c r="D117">
        <v>1122.6199999999999</v>
      </c>
      <c r="E117">
        <v>1132.9100000000001</v>
      </c>
      <c r="F117" s="12">
        <v>33507168</v>
      </c>
      <c r="G117" s="12">
        <v>809144.25</v>
      </c>
    </row>
    <row r="118" spans="1:7">
      <c r="A118" s="9">
        <f>'(1)'!A118</f>
        <v>42458</v>
      </c>
      <c r="B118">
        <v>1130.44</v>
      </c>
      <c r="C118">
        <v>1155.24</v>
      </c>
      <c r="D118">
        <v>1130.31</v>
      </c>
      <c r="E118">
        <v>1155.21</v>
      </c>
      <c r="F118" s="12">
        <v>62645704</v>
      </c>
      <c r="G118" s="12">
        <v>801864.94</v>
      </c>
    </row>
    <row r="119" spans="1:7">
      <c r="A119" s="9">
        <f>'(1)'!A119</f>
        <v>42459</v>
      </c>
      <c r="B119">
        <v>1157.06</v>
      </c>
      <c r="C119">
        <v>1157.82</v>
      </c>
      <c r="D119">
        <v>1151.1500000000001</v>
      </c>
      <c r="E119">
        <v>1151.58</v>
      </c>
      <c r="F119" s="12">
        <v>36062956</v>
      </c>
      <c r="G119" s="12">
        <v>801847.56</v>
      </c>
    </row>
    <row r="120" spans="1:7">
      <c r="A120" s="9">
        <f>'(1)'!A120</f>
        <v>42460</v>
      </c>
      <c r="B120">
        <v>1151</v>
      </c>
      <c r="C120">
        <v>1160.23</v>
      </c>
      <c r="D120">
        <v>1150.06</v>
      </c>
      <c r="E120">
        <v>1158.92</v>
      </c>
      <c r="F120" s="12">
        <v>50638920</v>
      </c>
      <c r="G120" s="12">
        <v>797380.56</v>
      </c>
    </row>
    <row r="121" spans="1:7">
      <c r="A121" s="9">
        <f>'(1)'!A121</f>
        <v>42461</v>
      </c>
      <c r="B121">
        <v>1155.03</v>
      </c>
      <c r="C121">
        <v>1158.99</v>
      </c>
      <c r="D121">
        <v>1150.21</v>
      </c>
      <c r="E121">
        <v>1156.8</v>
      </c>
      <c r="F121" s="12">
        <v>51131016</v>
      </c>
      <c r="G121" s="12">
        <v>798691.19</v>
      </c>
    </row>
    <row r="122" spans="1:7">
      <c r="A122" s="9">
        <f>'(1)'!A122</f>
        <v>42464</v>
      </c>
      <c r="B122">
        <v>1158</v>
      </c>
      <c r="C122">
        <v>1160.08</v>
      </c>
      <c r="D122">
        <v>1151.8</v>
      </c>
      <c r="E122">
        <v>1155.17</v>
      </c>
      <c r="F122" s="12">
        <v>33328192</v>
      </c>
      <c r="G122" s="12">
        <v>798691.19</v>
      </c>
    </row>
    <row r="123" spans="1:7">
      <c r="A123" s="9">
        <f>'(1)'!A123</f>
        <v>42465</v>
      </c>
      <c r="B123">
        <v>1152.1600000000001</v>
      </c>
      <c r="C123">
        <v>1153.19</v>
      </c>
      <c r="D123">
        <v>1145.8800000000001</v>
      </c>
      <c r="E123">
        <v>1148.24</v>
      </c>
      <c r="F123" s="12">
        <v>41076296</v>
      </c>
      <c r="G123" s="12">
        <v>806008.56</v>
      </c>
    </row>
    <row r="124" spans="1:7">
      <c r="A124" s="9">
        <f>'(1)'!A124</f>
        <v>42466</v>
      </c>
      <c r="B124">
        <v>1147.02</v>
      </c>
      <c r="C124">
        <v>1151.2</v>
      </c>
      <c r="D124">
        <v>1142.4100000000001</v>
      </c>
      <c r="E124">
        <v>1150.55</v>
      </c>
      <c r="F124" s="12">
        <v>36476432</v>
      </c>
      <c r="G124" s="12">
        <v>822013.25</v>
      </c>
    </row>
    <row r="125" spans="1:7">
      <c r="A125" s="9">
        <f>'(1)'!A125</f>
        <v>42467</v>
      </c>
      <c r="B125">
        <v>1147.0999999999999</v>
      </c>
      <c r="C125">
        <v>1149.96</v>
      </c>
      <c r="D125">
        <v>1138.6099999999999</v>
      </c>
      <c r="E125">
        <v>1143</v>
      </c>
      <c r="F125" s="12">
        <v>39260216</v>
      </c>
      <c r="G125" s="12">
        <v>818537.69</v>
      </c>
    </row>
    <row r="126" spans="1:7">
      <c r="A126" s="9">
        <f>'(1)'!A126</f>
        <v>42468</v>
      </c>
      <c r="B126">
        <v>1146.98</v>
      </c>
      <c r="C126">
        <v>1154.07</v>
      </c>
      <c r="D126">
        <v>1146.93</v>
      </c>
      <c r="E126">
        <v>1150.05</v>
      </c>
      <c r="F126" s="12">
        <v>35271116</v>
      </c>
      <c r="G126" s="12">
        <v>823906.75</v>
      </c>
    </row>
    <row r="127" spans="1:7">
      <c r="A127" s="9">
        <f>'(1)'!A127</f>
        <v>42471</v>
      </c>
      <c r="B127">
        <v>1152.07</v>
      </c>
      <c r="C127">
        <v>1154.78</v>
      </c>
      <c r="D127">
        <v>1146.98</v>
      </c>
      <c r="E127">
        <v>1146.98</v>
      </c>
      <c r="F127" s="12">
        <v>35851792</v>
      </c>
      <c r="G127" s="12">
        <v>822157.69</v>
      </c>
    </row>
    <row r="128" spans="1:7">
      <c r="A128" s="9">
        <f>'(1)'!A128</f>
        <v>42472</v>
      </c>
      <c r="B128">
        <v>1149.3800000000001</v>
      </c>
      <c r="C128">
        <v>1158.24</v>
      </c>
      <c r="D128">
        <v>1147.47</v>
      </c>
      <c r="E128">
        <v>1155.46</v>
      </c>
      <c r="F128" s="12">
        <v>46836416</v>
      </c>
      <c r="G128" s="12">
        <v>820963.88</v>
      </c>
    </row>
    <row r="129" spans="1:7">
      <c r="A129" s="9">
        <f>'(1)'!A129</f>
        <v>42473</v>
      </c>
      <c r="B129">
        <v>1158.72</v>
      </c>
      <c r="C129">
        <v>1158.79</v>
      </c>
      <c r="D129">
        <v>1146.8399999999999</v>
      </c>
      <c r="E129">
        <v>1150.47</v>
      </c>
      <c r="F129" s="12">
        <v>38676788</v>
      </c>
      <c r="G129" s="12">
        <v>815988.69</v>
      </c>
    </row>
    <row r="130" spans="1:7">
      <c r="A130" s="9">
        <f>'(1)'!A130</f>
        <v>42474</v>
      </c>
      <c r="B130">
        <v>1149.32</v>
      </c>
      <c r="C130">
        <v>1149.4000000000001</v>
      </c>
      <c r="D130">
        <v>1141.24</v>
      </c>
      <c r="E130">
        <v>1143.79</v>
      </c>
      <c r="F130" s="12">
        <v>31989550</v>
      </c>
      <c r="G130" s="12">
        <v>817560.38</v>
      </c>
    </row>
    <row r="131" spans="1:7">
      <c r="A131" s="9">
        <f>'(1)'!A131</f>
        <v>42475</v>
      </c>
      <c r="B131">
        <v>1143.74</v>
      </c>
      <c r="C131">
        <v>1155.18</v>
      </c>
      <c r="D131">
        <v>1142.94</v>
      </c>
      <c r="E131">
        <v>1152.57</v>
      </c>
      <c r="F131" s="12">
        <v>41041516</v>
      </c>
      <c r="G131" s="12">
        <v>813040.5</v>
      </c>
    </row>
    <row r="132" spans="1:7">
      <c r="A132" s="9">
        <f>'(1)'!A132</f>
        <v>42478</v>
      </c>
      <c r="B132">
        <v>1151.8499999999999</v>
      </c>
      <c r="C132">
        <v>1157.96</v>
      </c>
      <c r="D132">
        <v>1149.22</v>
      </c>
      <c r="E132">
        <v>1157.8900000000001</v>
      </c>
      <c r="F132" s="12">
        <v>32347608</v>
      </c>
      <c r="G132" s="12">
        <v>818068.25</v>
      </c>
    </row>
    <row r="133" spans="1:7">
      <c r="A133" s="9">
        <f>'(1)'!A133</f>
        <v>42479</v>
      </c>
      <c r="B133">
        <v>1159.1199999999999</v>
      </c>
      <c r="C133">
        <v>1160.24</v>
      </c>
      <c r="D133">
        <v>1154.1300000000001</v>
      </c>
      <c r="E133">
        <v>1158.79</v>
      </c>
      <c r="F133" s="12">
        <v>36342940</v>
      </c>
      <c r="G133" s="12">
        <v>815895.75</v>
      </c>
    </row>
    <row r="134" spans="1:7">
      <c r="A134" s="9">
        <f>'(1)'!A134</f>
        <v>42480</v>
      </c>
      <c r="B134">
        <v>1158.69</v>
      </c>
      <c r="C134">
        <v>1158.76</v>
      </c>
      <c r="D134">
        <v>1138.18</v>
      </c>
      <c r="E134">
        <v>1139.21</v>
      </c>
      <c r="F134" s="12">
        <v>40657032</v>
      </c>
      <c r="G134" s="12">
        <v>822260.13</v>
      </c>
    </row>
    <row r="135" spans="1:7">
      <c r="A135" s="9">
        <f>'(1)'!A135</f>
        <v>42481</v>
      </c>
      <c r="B135">
        <v>1138.6199999999999</v>
      </c>
      <c r="C135">
        <v>1140.01</v>
      </c>
      <c r="D135">
        <v>1115.3699999999999</v>
      </c>
      <c r="E135">
        <v>1118.54</v>
      </c>
      <c r="F135" s="12">
        <v>48495420</v>
      </c>
      <c r="G135" s="12">
        <v>819086.75</v>
      </c>
    </row>
    <row r="136" spans="1:7">
      <c r="A136" s="9">
        <f>'(1)'!A136</f>
        <v>42482</v>
      </c>
      <c r="B136">
        <v>1120.31</v>
      </c>
      <c r="C136">
        <v>1131.96</v>
      </c>
      <c r="D136">
        <v>1120.31</v>
      </c>
      <c r="E136">
        <v>1130.4000000000001</v>
      </c>
      <c r="F136" s="12">
        <v>43878852</v>
      </c>
      <c r="G136" s="12">
        <v>814385.81</v>
      </c>
    </row>
    <row r="137" spans="1:7">
      <c r="A137" s="9">
        <f>'(1)'!A137</f>
        <v>42485</v>
      </c>
      <c r="B137">
        <v>1130.3399999999999</v>
      </c>
      <c r="C137">
        <v>1140.74</v>
      </c>
      <c r="D137">
        <v>1126.79</v>
      </c>
      <c r="E137">
        <v>1140.74</v>
      </c>
      <c r="F137" s="12">
        <v>42207244</v>
      </c>
      <c r="G137" s="12">
        <v>820543.5</v>
      </c>
    </row>
    <row r="138" spans="1:7">
      <c r="A138" s="9">
        <f>'(1)'!A138</f>
        <v>42486</v>
      </c>
      <c r="B138">
        <v>1142.56</v>
      </c>
      <c r="C138">
        <v>1150.0899999999999</v>
      </c>
      <c r="D138">
        <v>1140.55</v>
      </c>
      <c r="E138">
        <v>1145.06</v>
      </c>
      <c r="F138" s="12">
        <v>41052384</v>
      </c>
      <c r="G138" s="12">
        <v>824454.44</v>
      </c>
    </row>
    <row r="139" spans="1:7">
      <c r="A139" s="9">
        <f>'(1)'!A139</f>
        <v>42487</v>
      </c>
      <c r="B139">
        <v>1144.7</v>
      </c>
      <c r="C139">
        <v>1145.22</v>
      </c>
      <c r="D139">
        <v>1131.5999999999999</v>
      </c>
      <c r="E139">
        <v>1142.8800000000001</v>
      </c>
      <c r="F139" s="12">
        <v>40632988</v>
      </c>
      <c r="G139" s="12">
        <v>824892.13</v>
      </c>
    </row>
    <row r="140" spans="1:7">
      <c r="A140" s="9">
        <f>'(1)'!A140</f>
        <v>42488</v>
      </c>
      <c r="B140">
        <v>1139.7</v>
      </c>
      <c r="C140">
        <v>1147.42</v>
      </c>
      <c r="D140">
        <v>1136.8499999999999</v>
      </c>
      <c r="E140">
        <v>1140.26</v>
      </c>
      <c r="F140" s="12">
        <v>41021096</v>
      </c>
      <c r="G140" s="12">
        <v>811166.63</v>
      </c>
    </row>
    <row r="141" spans="1:7">
      <c r="A141" s="9">
        <f>'(1)'!A141</f>
        <v>42489</v>
      </c>
      <c r="B141">
        <v>1138.3399999999999</v>
      </c>
      <c r="C141">
        <v>1138.3399999999999</v>
      </c>
      <c r="D141">
        <v>1119.44</v>
      </c>
      <c r="E141">
        <v>1129.3900000000001</v>
      </c>
      <c r="F141" s="12">
        <v>77654880</v>
      </c>
      <c r="G141" s="12">
        <v>796368.25</v>
      </c>
    </row>
    <row r="142" spans="1:7">
      <c r="A142" s="9">
        <f>'(1)'!A142</f>
        <v>42492</v>
      </c>
      <c r="B142">
        <v>1131.04</v>
      </c>
      <c r="C142">
        <v>1150.5999999999999</v>
      </c>
      <c r="D142">
        <v>1131.04</v>
      </c>
      <c r="E142">
        <v>1148.52</v>
      </c>
      <c r="F142" s="12">
        <v>52141456</v>
      </c>
      <c r="G142" s="12">
        <v>804800</v>
      </c>
    </row>
    <row r="143" spans="1:7">
      <c r="A143" s="9">
        <f>'(1)'!A143</f>
        <v>42493</v>
      </c>
      <c r="B143">
        <v>1146.6500000000001</v>
      </c>
      <c r="C143">
        <v>1150.1099999999999</v>
      </c>
      <c r="D143">
        <v>1140.8599999999999</v>
      </c>
      <c r="E143">
        <v>1149.44</v>
      </c>
      <c r="F143" s="12">
        <v>40927820</v>
      </c>
      <c r="G143" s="12">
        <v>812095.25</v>
      </c>
    </row>
    <row r="144" spans="1:7">
      <c r="A144" s="9">
        <f>'(1)'!A144</f>
        <v>42494</v>
      </c>
      <c r="B144">
        <v>1145.04</v>
      </c>
      <c r="C144">
        <v>1167.8</v>
      </c>
      <c r="D144">
        <v>1143.8</v>
      </c>
      <c r="E144">
        <v>1166.49</v>
      </c>
      <c r="F144" s="12">
        <v>49196956</v>
      </c>
      <c r="G144" s="12">
        <v>815355.81</v>
      </c>
    </row>
    <row r="145" spans="1:7">
      <c r="A145" s="9">
        <f>'(1)'!A145</f>
        <v>42495</v>
      </c>
      <c r="B145">
        <v>1165.42</v>
      </c>
      <c r="C145">
        <v>1170.67</v>
      </c>
      <c r="D145">
        <v>1162.19</v>
      </c>
      <c r="E145">
        <v>1169.26</v>
      </c>
      <c r="F145" s="12">
        <v>46494508</v>
      </c>
      <c r="G145" s="12">
        <v>813805.94</v>
      </c>
    </row>
    <row r="146" spans="1:7">
      <c r="A146" s="9">
        <f>'(1)'!A146</f>
        <v>42496</v>
      </c>
      <c r="B146">
        <v>1167.3</v>
      </c>
      <c r="C146">
        <v>1181.8399999999999</v>
      </c>
      <c r="D146">
        <v>1162.8900000000001</v>
      </c>
      <c r="E146">
        <v>1181.77</v>
      </c>
      <c r="F146" s="12">
        <v>47937396</v>
      </c>
      <c r="G146" s="12">
        <v>812004</v>
      </c>
    </row>
    <row r="147" spans="1:7">
      <c r="A147" s="9">
        <f>'(1)'!A147</f>
        <v>42499</v>
      </c>
      <c r="B147">
        <v>1181.8</v>
      </c>
      <c r="C147">
        <v>1195.6500000000001</v>
      </c>
      <c r="D147">
        <v>1181.8</v>
      </c>
      <c r="E147">
        <v>1194.05</v>
      </c>
      <c r="F147" s="12">
        <v>45084016</v>
      </c>
      <c r="G147" s="12">
        <v>805749.38</v>
      </c>
    </row>
    <row r="148" spans="1:7">
      <c r="A148" s="9">
        <f>'(1)'!A148</f>
        <v>42500</v>
      </c>
      <c r="B148">
        <v>1196.03</v>
      </c>
      <c r="C148">
        <v>1197.2</v>
      </c>
      <c r="D148">
        <v>1190.51</v>
      </c>
      <c r="E148">
        <v>1194.0899999999999</v>
      </c>
      <c r="F148" s="12">
        <v>39482376</v>
      </c>
      <c r="G148" s="12">
        <v>819778.88</v>
      </c>
    </row>
    <row r="149" spans="1:7">
      <c r="A149" s="9">
        <f>'(1)'!A149</f>
        <v>42501</v>
      </c>
      <c r="B149">
        <v>1192.55</v>
      </c>
      <c r="C149">
        <v>1192.55</v>
      </c>
      <c r="D149">
        <v>1163.97</v>
      </c>
      <c r="E149">
        <v>1167.3900000000001</v>
      </c>
      <c r="F149" s="12">
        <v>47897084</v>
      </c>
      <c r="G149" s="12">
        <v>820634.69</v>
      </c>
    </row>
    <row r="150" spans="1:7">
      <c r="A150" s="9">
        <f>'(1)'!A150</f>
        <v>42502</v>
      </c>
      <c r="B150">
        <v>1168.95</v>
      </c>
      <c r="C150">
        <v>1178.21</v>
      </c>
      <c r="D150">
        <v>1160.52</v>
      </c>
      <c r="E150">
        <v>1174.8800000000001</v>
      </c>
      <c r="F150" s="12">
        <v>43977180</v>
      </c>
      <c r="G150" s="12">
        <v>832806.31</v>
      </c>
    </row>
    <row r="151" spans="1:7">
      <c r="A151" s="9">
        <f>'(1)'!A151</f>
        <v>42503</v>
      </c>
      <c r="B151">
        <v>1172.75</v>
      </c>
      <c r="C151">
        <v>1172.75</v>
      </c>
      <c r="D151">
        <v>1156.7</v>
      </c>
      <c r="E151">
        <v>1162.95</v>
      </c>
      <c r="F151" s="12">
        <v>38312880</v>
      </c>
      <c r="G151" s="12">
        <v>834719.19</v>
      </c>
    </row>
    <row r="152" spans="1:7">
      <c r="A152" s="9">
        <f>'(1)'!A152</f>
        <v>42506</v>
      </c>
      <c r="B152">
        <v>1163</v>
      </c>
      <c r="C152">
        <v>1177.53</v>
      </c>
      <c r="D152">
        <v>1162.8900000000001</v>
      </c>
      <c r="E152">
        <v>1174.54</v>
      </c>
      <c r="F152" s="12">
        <v>39237240</v>
      </c>
      <c r="G152" s="12">
        <v>843702.06</v>
      </c>
    </row>
    <row r="153" spans="1:7">
      <c r="A153" s="9">
        <f>'(1)'!A153</f>
        <v>42507</v>
      </c>
      <c r="B153">
        <v>1171.55</v>
      </c>
      <c r="C153">
        <v>1171.55</v>
      </c>
      <c r="D153">
        <v>1146.44</v>
      </c>
      <c r="E153">
        <v>1152.01</v>
      </c>
      <c r="F153" s="12">
        <v>65091132</v>
      </c>
      <c r="G153" s="12">
        <v>852458.06</v>
      </c>
    </row>
    <row r="154" spans="1:7">
      <c r="A154" s="9">
        <f>'(1)'!A154</f>
        <v>42508</v>
      </c>
      <c r="B154">
        <v>1149.4100000000001</v>
      </c>
      <c r="C154">
        <v>1149.4100000000001</v>
      </c>
      <c r="D154">
        <v>1122.46</v>
      </c>
      <c r="E154">
        <v>1134.9100000000001</v>
      </c>
      <c r="F154" s="12">
        <v>38633872</v>
      </c>
      <c r="G154" s="12">
        <v>852622.63</v>
      </c>
    </row>
    <row r="155" spans="1:7">
      <c r="A155" s="9">
        <f>'(1)'!A155</f>
        <v>42509</v>
      </c>
      <c r="B155">
        <v>1127</v>
      </c>
      <c r="C155">
        <v>1127</v>
      </c>
      <c r="D155">
        <v>1116.42</v>
      </c>
      <c r="E155">
        <v>1122.24</v>
      </c>
      <c r="F155" s="12">
        <v>51728672</v>
      </c>
      <c r="G155" s="12">
        <v>833345.38</v>
      </c>
    </row>
    <row r="156" spans="1:7">
      <c r="A156" s="9">
        <f>'(1)'!A156</f>
        <v>42510</v>
      </c>
      <c r="B156">
        <v>1126.1400000000001</v>
      </c>
      <c r="C156">
        <v>1132.3399999999999</v>
      </c>
      <c r="D156">
        <v>1124.43</v>
      </c>
      <c r="E156">
        <v>1131.43</v>
      </c>
      <c r="F156" s="12">
        <v>66220464</v>
      </c>
      <c r="G156" s="12">
        <v>838850.38</v>
      </c>
    </row>
    <row r="157" spans="1:7">
      <c r="A157" s="9">
        <f>'(1)'!A157</f>
        <v>42513</v>
      </c>
      <c r="B157">
        <v>1132.79</v>
      </c>
      <c r="C157">
        <v>1134.6500000000001</v>
      </c>
      <c r="D157">
        <v>1128.44</v>
      </c>
      <c r="E157">
        <v>1130.8</v>
      </c>
      <c r="F157" s="12">
        <v>36198780</v>
      </c>
      <c r="G157" s="12">
        <v>830320.81</v>
      </c>
    </row>
    <row r="158" spans="1:7">
      <c r="A158" s="9">
        <f>'(1)'!A158</f>
        <v>42514</v>
      </c>
      <c r="B158">
        <v>1135.17</v>
      </c>
      <c r="C158">
        <v>1146.24</v>
      </c>
      <c r="D158">
        <v>1135.17</v>
      </c>
      <c r="E158">
        <v>1144.45</v>
      </c>
      <c r="F158" s="12">
        <v>44354224</v>
      </c>
      <c r="G158" s="12">
        <v>838597.13</v>
      </c>
    </row>
    <row r="159" spans="1:7">
      <c r="A159" s="9">
        <f>'(1)'!A159</f>
        <v>42515</v>
      </c>
      <c r="B159">
        <v>1145.57</v>
      </c>
      <c r="C159">
        <v>1146.3499999999999</v>
      </c>
      <c r="D159">
        <v>1133.8399999999999</v>
      </c>
      <c r="E159">
        <v>1144.4000000000001</v>
      </c>
      <c r="F159" s="12">
        <v>40294384</v>
      </c>
      <c r="G159" s="12">
        <v>822407</v>
      </c>
    </row>
    <row r="160" spans="1:7">
      <c r="A160" s="9">
        <f>'(1)'!A160</f>
        <v>42516</v>
      </c>
      <c r="B160">
        <v>1143.8</v>
      </c>
      <c r="C160">
        <v>1149.5</v>
      </c>
      <c r="D160">
        <v>1140.4100000000001</v>
      </c>
      <c r="E160">
        <v>1147.28</v>
      </c>
      <c r="F160" s="12">
        <v>33080476</v>
      </c>
      <c r="G160" s="12">
        <v>811819.81</v>
      </c>
    </row>
    <row r="161" spans="1:7">
      <c r="A161" s="9">
        <f>'(1)'!A161</f>
        <v>42517</v>
      </c>
      <c r="B161">
        <v>1148.04</v>
      </c>
      <c r="C161">
        <v>1157.4100000000001</v>
      </c>
      <c r="D161">
        <v>1147.99</v>
      </c>
      <c r="E161">
        <v>1153.05</v>
      </c>
      <c r="F161" s="12">
        <v>36926848</v>
      </c>
      <c r="G161" s="12">
        <v>802794.19</v>
      </c>
    </row>
    <row r="162" spans="1:7">
      <c r="A162" s="9">
        <f>'(1)'!A162</f>
        <v>42521</v>
      </c>
      <c r="B162">
        <v>1153.95</v>
      </c>
      <c r="C162">
        <v>1155.72</v>
      </c>
      <c r="D162">
        <v>1145.93</v>
      </c>
      <c r="E162">
        <v>1153.18</v>
      </c>
      <c r="F162" s="12">
        <v>82946296</v>
      </c>
      <c r="G162" s="12">
        <v>810546.94</v>
      </c>
    </row>
    <row r="163" spans="1:7">
      <c r="A163" s="9">
        <f>'(1)'!A163</f>
        <v>42522</v>
      </c>
      <c r="B163">
        <v>1150.05</v>
      </c>
      <c r="C163">
        <v>1156.0899999999999</v>
      </c>
      <c r="D163">
        <v>1147.79</v>
      </c>
      <c r="E163">
        <v>1154.1300000000001</v>
      </c>
      <c r="F163" s="12">
        <v>41737528</v>
      </c>
      <c r="G163" s="12">
        <v>810044.75</v>
      </c>
    </row>
    <row r="164" spans="1:7">
      <c r="A164" s="9">
        <f>'(1)'!A164</f>
        <v>42523</v>
      </c>
      <c r="B164">
        <v>1151.21</v>
      </c>
      <c r="C164">
        <v>1159.22</v>
      </c>
      <c r="D164">
        <v>1147.1099999999999</v>
      </c>
      <c r="E164">
        <v>1159.22</v>
      </c>
      <c r="F164" s="12">
        <v>42743520</v>
      </c>
      <c r="G164" s="12">
        <v>819927.63</v>
      </c>
    </row>
    <row r="165" spans="1:7">
      <c r="A165" s="9">
        <f>'(1)'!A165</f>
        <v>42524</v>
      </c>
      <c r="B165">
        <v>1162.49</v>
      </c>
      <c r="C165">
        <v>1169.95</v>
      </c>
      <c r="D165">
        <v>1158.0999999999999</v>
      </c>
      <c r="E165">
        <v>1163.22</v>
      </c>
      <c r="F165" s="12">
        <v>44808916</v>
      </c>
      <c r="G165" s="12">
        <v>819777</v>
      </c>
    </row>
    <row r="166" spans="1:7">
      <c r="A166" s="9">
        <f>'(1)'!A166</f>
        <v>42527</v>
      </c>
      <c r="B166">
        <v>1163.6300000000001</v>
      </c>
      <c r="C166">
        <v>1166.1400000000001</v>
      </c>
      <c r="D166">
        <v>1148.83</v>
      </c>
      <c r="E166">
        <v>1154.58</v>
      </c>
      <c r="F166" s="12">
        <v>43177360</v>
      </c>
      <c r="G166" s="12">
        <v>821875.13</v>
      </c>
    </row>
    <row r="167" spans="1:7">
      <c r="A167" s="9">
        <f>'(1)'!A167</f>
        <v>42528</v>
      </c>
      <c r="B167">
        <v>1154.8</v>
      </c>
      <c r="C167">
        <v>1164.71</v>
      </c>
      <c r="D167">
        <v>1154.8</v>
      </c>
      <c r="E167">
        <v>1160.9100000000001</v>
      </c>
      <c r="F167" s="12">
        <v>36714064</v>
      </c>
      <c r="G167" s="12">
        <v>826036.44</v>
      </c>
    </row>
    <row r="168" spans="1:7">
      <c r="A168" s="9">
        <f>'(1)'!A168</f>
        <v>42529</v>
      </c>
      <c r="B168">
        <v>1160.43</v>
      </c>
      <c r="C168">
        <v>1169.42</v>
      </c>
      <c r="D168">
        <v>1158.0999999999999</v>
      </c>
      <c r="E168">
        <v>1168.6199999999999</v>
      </c>
      <c r="F168" s="12">
        <v>40559920</v>
      </c>
      <c r="G168" s="12">
        <v>826036.44</v>
      </c>
    </row>
    <row r="169" spans="1:7">
      <c r="A169" s="9">
        <f>'(1)'!A169</f>
        <v>42530</v>
      </c>
      <c r="B169">
        <v>1168.1099999999999</v>
      </c>
      <c r="C169">
        <v>1172.9100000000001</v>
      </c>
      <c r="D169">
        <v>1165.1600000000001</v>
      </c>
      <c r="E169">
        <v>1171.1400000000001</v>
      </c>
      <c r="F169" s="12">
        <v>37244132</v>
      </c>
      <c r="G169" s="12">
        <v>827883.56</v>
      </c>
    </row>
    <row r="170" spans="1:7">
      <c r="A170" s="9">
        <f>'(1)'!A170</f>
        <v>42531</v>
      </c>
      <c r="B170">
        <v>1166.43</v>
      </c>
      <c r="C170">
        <v>1169.77</v>
      </c>
      <c r="D170">
        <v>1162.93</v>
      </c>
      <c r="E170">
        <v>1165.7</v>
      </c>
      <c r="F170" s="12">
        <v>39432528</v>
      </c>
      <c r="G170" s="12">
        <v>829250.94</v>
      </c>
    </row>
    <row r="171" spans="1:7">
      <c r="A171" s="9">
        <f>'(1)'!A171</f>
        <v>42534</v>
      </c>
      <c r="B171">
        <v>1165.6500000000001</v>
      </c>
      <c r="C171">
        <v>1173.53</v>
      </c>
      <c r="D171">
        <v>1163.47</v>
      </c>
      <c r="E171">
        <v>1164.52</v>
      </c>
      <c r="F171" s="12">
        <v>41339784</v>
      </c>
      <c r="G171" s="12">
        <v>832868.38</v>
      </c>
    </row>
    <row r="172" spans="1:7">
      <c r="A172" s="9">
        <f>'(1)'!A172</f>
        <v>42535</v>
      </c>
      <c r="B172">
        <v>1163.74</v>
      </c>
      <c r="C172">
        <v>1166.5</v>
      </c>
      <c r="D172">
        <v>1157.81</v>
      </c>
      <c r="E172">
        <v>1161.29</v>
      </c>
      <c r="F172" s="12">
        <v>40845380</v>
      </c>
      <c r="G172" s="12">
        <v>835862.81</v>
      </c>
    </row>
    <row r="173" spans="1:7">
      <c r="A173" s="9">
        <f>'(1)'!A173</f>
        <v>42536</v>
      </c>
      <c r="B173">
        <v>1162.43</v>
      </c>
      <c r="C173">
        <v>1176.3900000000001</v>
      </c>
      <c r="D173">
        <v>1162.43</v>
      </c>
      <c r="E173">
        <v>1172.1099999999999</v>
      </c>
      <c r="F173" s="12">
        <v>45945724</v>
      </c>
      <c r="G173" s="12">
        <v>829701.5</v>
      </c>
    </row>
    <row r="174" spans="1:7">
      <c r="A174" s="9">
        <f>'(1)'!A174</f>
        <v>42537</v>
      </c>
      <c r="B174">
        <v>1169.22</v>
      </c>
      <c r="C174">
        <v>1179.53</v>
      </c>
      <c r="D174">
        <v>1165.49</v>
      </c>
      <c r="E174">
        <v>1178.97</v>
      </c>
      <c r="F174" s="12">
        <v>37126072</v>
      </c>
      <c r="G174" s="12">
        <v>834100.56</v>
      </c>
    </row>
    <row r="175" spans="1:7">
      <c r="A175" s="9">
        <f>'(1)'!A175</f>
        <v>42538</v>
      </c>
      <c r="B175">
        <v>1178.02</v>
      </c>
      <c r="C175">
        <v>1178.23</v>
      </c>
      <c r="D175">
        <v>1168.3900000000001</v>
      </c>
      <c r="E175">
        <v>1177.6500000000001</v>
      </c>
      <c r="F175" s="12">
        <v>132073376</v>
      </c>
      <c r="G175" s="12">
        <v>839773.06</v>
      </c>
    </row>
    <row r="176" spans="1:7">
      <c r="A176" s="9">
        <f>'(1)'!A176</f>
        <v>42541</v>
      </c>
      <c r="B176">
        <v>1185.01</v>
      </c>
      <c r="C176">
        <v>1191.81</v>
      </c>
      <c r="D176">
        <v>1177.19</v>
      </c>
      <c r="E176">
        <v>1177.8800000000001</v>
      </c>
      <c r="F176" s="12">
        <v>48092140</v>
      </c>
      <c r="G176" s="12">
        <v>841459.31</v>
      </c>
    </row>
    <row r="177" spans="1:7">
      <c r="A177" s="9">
        <f>'(1)'!A177</f>
        <v>42542</v>
      </c>
      <c r="B177">
        <v>1179.74</v>
      </c>
      <c r="C177">
        <v>1186.81</v>
      </c>
      <c r="D177">
        <v>1178.57</v>
      </c>
      <c r="E177">
        <v>1183.51</v>
      </c>
      <c r="F177" s="12">
        <v>39891884</v>
      </c>
      <c r="G177" s="12">
        <v>837522.06</v>
      </c>
    </row>
    <row r="178" spans="1:7">
      <c r="A178" s="9">
        <f>'(1)'!A178</f>
        <v>42543</v>
      </c>
      <c r="B178">
        <v>1184.45</v>
      </c>
      <c r="C178">
        <v>1185.73</v>
      </c>
      <c r="D178">
        <v>1178.6099999999999</v>
      </c>
      <c r="E178">
        <v>1181.05</v>
      </c>
      <c r="F178" s="12">
        <v>36509284</v>
      </c>
      <c r="G178" s="12">
        <v>836740.81</v>
      </c>
    </row>
    <row r="179" spans="1:7">
      <c r="A179" s="9">
        <f>'(1)'!A179</f>
        <v>42544</v>
      </c>
      <c r="B179">
        <v>1186.08</v>
      </c>
      <c r="C179">
        <v>1190.04</v>
      </c>
      <c r="D179">
        <v>1184.68</v>
      </c>
      <c r="E179">
        <v>1187.45</v>
      </c>
      <c r="F179" s="12">
        <v>38414364</v>
      </c>
      <c r="G179" s="12">
        <v>834432.19</v>
      </c>
    </row>
    <row r="180" spans="1:7">
      <c r="A180" s="9">
        <f>'(1)'!A180</f>
        <v>42545</v>
      </c>
      <c r="B180">
        <v>1176.83</v>
      </c>
      <c r="C180">
        <v>1188.07</v>
      </c>
      <c r="D180">
        <v>1165.25</v>
      </c>
      <c r="E180">
        <v>1176.3499999999999</v>
      </c>
      <c r="F180" s="12">
        <v>170285168</v>
      </c>
      <c r="G180" s="12">
        <v>842213.38</v>
      </c>
    </row>
    <row r="181" spans="1:7">
      <c r="A181" s="9">
        <f>'(1)'!A181</f>
        <v>42548</v>
      </c>
      <c r="B181">
        <v>1176.33</v>
      </c>
      <c r="C181">
        <v>1178.6600000000001</v>
      </c>
      <c r="D181">
        <v>1161.17</v>
      </c>
      <c r="E181">
        <v>1176.75</v>
      </c>
      <c r="F181" s="12">
        <v>60149768</v>
      </c>
      <c r="G181" s="12">
        <v>847147.5</v>
      </c>
    </row>
    <row r="182" spans="1:7">
      <c r="A182" s="9">
        <f>'(1)'!A182</f>
        <v>42549</v>
      </c>
      <c r="B182">
        <v>1180.1199999999999</v>
      </c>
      <c r="C182">
        <v>1199.28</v>
      </c>
      <c r="D182">
        <v>1178.25</v>
      </c>
      <c r="E182">
        <v>1199.28</v>
      </c>
      <c r="F182" s="12">
        <v>55602932</v>
      </c>
      <c r="G182" s="12">
        <v>846146.5</v>
      </c>
    </row>
    <row r="183" spans="1:7">
      <c r="A183" s="9">
        <f>'(1)'!A183</f>
        <v>42550</v>
      </c>
      <c r="B183">
        <v>1205.25</v>
      </c>
      <c r="C183">
        <v>1214.93</v>
      </c>
      <c r="D183">
        <v>1205.25</v>
      </c>
      <c r="E183">
        <v>1214.19</v>
      </c>
      <c r="F183" s="12">
        <v>53635536</v>
      </c>
      <c r="G183" s="12">
        <v>846387.94</v>
      </c>
    </row>
    <row r="184" spans="1:7">
      <c r="A184" s="9">
        <f>'(1)'!A184</f>
        <v>42551</v>
      </c>
      <c r="B184">
        <v>1215.76</v>
      </c>
      <c r="C184">
        <v>1226.29</v>
      </c>
      <c r="D184">
        <v>1207.3699999999999</v>
      </c>
      <c r="E184">
        <v>1226.26</v>
      </c>
      <c r="F184" s="12">
        <v>72294208</v>
      </c>
      <c r="G184" s="12">
        <v>850459.63</v>
      </c>
    </row>
    <row r="185" spans="1:7">
      <c r="A185" s="9">
        <f>'(1)'!A185</f>
        <v>42552</v>
      </c>
      <c r="B185">
        <v>1229.45</v>
      </c>
      <c r="C185">
        <v>1235.5899999999999</v>
      </c>
      <c r="D185">
        <v>1222.9000000000001</v>
      </c>
      <c r="E185">
        <v>1227.0999999999999</v>
      </c>
      <c r="F185" s="12">
        <v>43439224</v>
      </c>
      <c r="G185" s="12">
        <v>848689.13</v>
      </c>
    </row>
    <row r="186" spans="1:7">
      <c r="A186" s="9">
        <f>'(1)'!A186</f>
        <v>42556</v>
      </c>
      <c r="B186">
        <v>1226.42</v>
      </c>
      <c r="C186">
        <v>1239.22</v>
      </c>
      <c r="D186">
        <v>1226.42</v>
      </c>
      <c r="E186">
        <v>1239.0999999999999</v>
      </c>
      <c r="F186" s="12">
        <v>32328056</v>
      </c>
      <c r="G186" s="12">
        <v>853309.56</v>
      </c>
    </row>
    <row r="187" spans="1:7">
      <c r="A187" s="9">
        <f>'(1)'!A187</f>
        <v>42557</v>
      </c>
      <c r="B187">
        <v>1237.8800000000001</v>
      </c>
      <c r="C187">
        <v>1238.21</v>
      </c>
      <c r="D187">
        <v>1228.77</v>
      </c>
      <c r="E187">
        <v>1235.08</v>
      </c>
      <c r="F187" s="12">
        <v>91262960</v>
      </c>
      <c r="G187" s="12">
        <v>845432.75</v>
      </c>
    </row>
    <row r="188" spans="1:7">
      <c r="A188" s="9">
        <f>'(1)'!A188</f>
        <v>42558</v>
      </c>
      <c r="B188">
        <v>1233.6600000000001</v>
      </c>
      <c r="C188">
        <v>1233.6600000000001</v>
      </c>
      <c r="D188">
        <v>1215.67</v>
      </c>
      <c r="E188">
        <v>1221.75</v>
      </c>
      <c r="F188" s="12">
        <v>167809200</v>
      </c>
      <c r="G188" s="12">
        <v>845964.69</v>
      </c>
    </row>
    <row r="189" spans="1:7">
      <c r="A189" s="9">
        <f>'(1)'!A189</f>
        <v>42559</v>
      </c>
      <c r="B189">
        <v>1222.71</v>
      </c>
      <c r="C189">
        <v>1241.6500000000001</v>
      </c>
      <c r="D189">
        <v>1222.71</v>
      </c>
      <c r="E189">
        <v>1241.3399999999999</v>
      </c>
      <c r="F189" s="12">
        <v>123036528</v>
      </c>
      <c r="G189" s="12">
        <v>862213.88</v>
      </c>
    </row>
    <row r="190" spans="1:7">
      <c r="A190" s="9">
        <f>'(1)'!A190</f>
        <v>42562</v>
      </c>
      <c r="B190">
        <v>1243.51</v>
      </c>
      <c r="C190">
        <v>1251.8499999999999</v>
      </c>
      <c r="D190">
        <v>1235.76</v>
      </c>
      <c r="E190">
        <v>1249.92</v>
      </c>
      <c r="F190" s="12">
        <v>106731512</v>
      </c>
      <c r="G190" s="12">
        <v>872862.56</v>
      </c>
    </row>
    <row r="191" spans="1:7">
      <c r="A191" s="9">
        <f>'(1)'!A191</f>
        <v>42563</v>
      </c>
      <c r="B191">
        <v>1249.6099999999999</v>
      </c>
      <c r="C191">
        <v>1249.95</v>
      </c>
      <c r="D191">
        <v>1239.8399999999999</v>
      </c>
      <c r="E191">
        <v>1249.75</v>
      </c>
      <c r="F191" s="12">
        <v>90314832</v>
      </c>
      <c r="G191" s="12">
        <v>882020.25</v>
      </c>
    </row>
    <row r="192" spans="1:7">
      <c r="A192" s="9">
        <f>'(1)'!A192</f>
        <v>42564</v>
      </c>
      <c r="B192">
        <v>1252.45</v>
      </c>
      <c r="C192">
        <v>1255.71</v>
      </c>
      <c r="D192">
        <v>1246.72</v>
      </c>
      <c r="E192">
        <v>1255.7</v>
      </c>
      <c r="F192" s="12">
        <v>99985744</v>
      </c>
      <c r="G192" s="12">
        <v>882417.69</v>
      </c>
    </row>
    <row r="193" spans="1:7">
      <c r="A193" s="9">
        <f>'(1)'!A193</f>
        <v>42565</v>
      </c>
      <c r="B193">
        <v>1255.04</v>
      </c>
      <c r="C193">
        <v>1255.04</v>
      </c>
      <c r="D193">
        <v>1242.32</v>
      </c>
      <c r="E193">
        <v>1245.08</v>
      </c>
      <c r="F193" s="12">
        <v>43463968</v>
      </c>
      <c r="G193" s="12">
        <v>913314</v>
      </c>
    </row>
    <row r="194" spans="1:7">
      <c r="A194" s="9">
        <f>'(1)'!A194</f>
        <v>42566</v>
      </c>
      <c r="B194">
        <v>1245.06</v>
      </c>
      <c r="C194">
        <v>1245.98</v>
      </c>
      <c r="D194">
        <v>1236.51</v>
      </c>
      <c r="E194">
        <v>1245.01</v>
      </c>
      <c r="F194" s="12">
        <v>39317888</v>
      </c>
      <c r="G194" s="12">
        <v>921992.69</v>
      </c>
    </row>
    <row r="195" spans="1:7">
      <c r="A195" s="9">
        <f>'(1)'!A195</f>
        <v>42569</v>
      </c>
      <c r="B195">
        <v>1245.02</v>
      </c>
      <c r="C195">
        <v>1248.75</v>
      </c>
      <c r="D195">
        <v>1243.77</v>
      </c>
      <c r="E195">
        <v>1248.1300000000001</v>
      </c>
      <c r="F195" s="12">
        <v>43418224</v>
      </c>
      <c r="G195" s="12">
        <v>918204</v>
      </c>
    </row>
    <row r="196" spans="1:7">
      <c r="A196" s="9">
        <f>'(1)'!A196</f>
        <v>42570</v>
      </c>
      <c r="B196">
        <v>1247.9000000000001</v>
      </c>
      <c r="C196">
        <v>1254.48</v>
      </c>
      <c r="D196">
        <v>1243.1099999999999</v>
      </c>
      <c r="E196">
        <v>1254.48</v>
      </c>
      <c r="F196" s="12">
        <v>37029036</v>
      </c>
      <c r="G196" s="12">
        <v>909683.31</v>
      </c>
    </row>
    <row r="197" spans="1:7">
      <c r="A197" s="9">
        <f>'(1)'!A197</f>
        <v>42571</v>
      </c>
      <c r="B197">
        <v>1255.1600000000001</v>
      </c>
      <c r="C197">
        <v>1255.1600000000001</v>
      </c>
      <c r="D197">
        <v>1250.45</v>
      </c>
      <c r="E197">
        <v>1254.0999999999999</v>
      </c>
      <c r="F197" s="12">
        <v>38990984</v>
      </c>
      <c r="G197" s="12">
        <v>923991.31</v>
      </c>
    </row>
    <row r="198" spans="1:7">
      <c r="A198" s="9">
        <f>'(1)'!A198</f>
        <v>42572</v>
      </c>
      <c r="B198">
        <v>1254.08</v>
      </c>
      <c r="C198">
        <v>1256.6300000000001</v>
      </c>
      <c r="D198">
        <v>1246.97</v>
      </c>
      <c r="E198">
        <v>1256.45</v>
      </c>
      <c r="F198" s="12">
        <v>36984680</v>
      </c>
      <c r="G198" s="12">
        <v>930445.31</v>
      </c>
    </row>
    <row r="199" spans="1:7">
      <c r="A199" s="9">
        <f>'(1)'!A199</f>
        <v>42573</v>
      </c>
      <c r="B199">
        <v>1256.3800000000001</v>
      </c>
      <c r="C199">
        <v>1271.3499999999999</v>
      </c>
      <c r="D199">
        <v>1255.42</v>
      </c>
      <c r="E199">
        <v>1267.32</v>
      </c>
      <c r="F199" s="12">
        <v>39662424</v>
      </c>
      <c r="G199" s="12">
        <v>931060.19</v>
      </c>
    </row>
    <row r="200" spans="1:7">
      <c r="A200" s="9">
        <f>'(1)'!A200</f>
        <v>42576</v>
      </c>
      <c r="B200">
        <v>1268.76</v>
      </c>
      <c r="C200">
        <v>1271.93</v>
      </c>
      <c r="D200">
        <v>1261.46</v>
      </c>
      <c r="E200">
        <v>1265.83</v>
      </c>
      <c r="F200" s="12">
        <v>43695616</v>
      </c>
      <c r="G200" s="12">
        <v>904687.38</v>
      </c>
    </row>
    <row r="201" spans="1:7">
      <c r="A201" s="9">
        <f>'(1)'!A201</f>
        <v>42577</v>
      </c>
      <c r="B201">
        <v>1265.75</v>
      </c>
      <c r="C201">
        <v>1265.83</v>
      </c>
      <c r="D201">
        <v>1256.67</v>
      </c>
      <c r="E201">
        <v>1259.93</v>
      </c>
      <c r="F201" s="12">
        <v>36278332</v>
      </c>
      <c r="G201" s="12">
        <v>897079.19</v>
      </c>
    </row>
    <row r="202" spans="1:7">
      <c r="A202" s="9">
        <f>'(1)'!A202</f>
        <v>42578</v>
      </c>
      <c r="B202">
        <v>1259.18</v>
      </c>
      <c r="C202">
        <v>1259.2</v>
      </c>
      <c r="D202">
        <v>1239.72</v>
      </c>
      <c r="E202">
        <v>1248.97</v>
      </c>
      <c r="F202" s="12">
        <v>39924464</v>
      </c>
      <c r="G202" s="12">
        <v>897673.88</v>
      </c>
    </row>
    <row r="203" spans="1:7">
      <c r="A203" s="9">
        <f>'(1)'!A203</f>
        <v>42579</v>
      </c>
      <c r="B203">
        <v>1247.53</v>
      </c>
      <c r="C203">
        <v>1265.0999999999999</v>
      </c>
      <c r="D203">
        <v>1244.6500000000001</v>
      </c>
      <c r="E203">
        <v>1260.3900000000001</v>
      </c>
      <c r="F203" s="12">
        <v>45638896</v>
      </c>
      <c r="G203" s="12">
        <v>899883.25</v>
      </c>
    </row>
    <row r="204" spans="1:7">
      <c r="A204" s="9">
        <f>'(1)'!A204</f>
        <v>42580</v>
      </c>
      <c r="B204">
        <v>1259.1400000000001</v>
      </c>
      <c r="C204">
        <v>1282.48</v>
      </c>
      <c r="D204">
        <v>1259.1400000000001</v>
      </c>
      <c r="E204">
        <v>1275.96</v>
      </c>
      <c r="F204" s="12">
        <v>41896116</v>
      </c>
      <c r="G204" s="12">
        <v>904985.31</v>
      </c>
    </row>
    <row r="205" spans="1:7">
      <c r="A205" s="9">
        <f>'(1)'!A205</f>
        <v>42583</v>
      </c>
      <c r="B205">
        <v>1275.6099999999999</v>
      </c>
      <c r="C205">
        <v>1280.49</v>
      </c>
      <c r="D205">
        <v>1274.58</v>
      </c>
      <c r="E205">
        <v>1280.22</v>
      </c>
      <c r="F205" s="12">
        <v>74054840</v>
      </c>
      <c r="G205" s="12">
        <v>904849.25</v>
      </c>
    </row>
    <row r="206" spans="1:7">
      <c r="A206" s="9">
        <f>'(1)'!A206</f>
        <v>42584</v>
      </c>
      <c r="B206">
        <v>1276.46</v>
      </c>
      <c r="C206">
        <v>1277.95</v>
      </c>
      <c r="D206">
        <v>1256.8800000000001</v>
      </c>
      <c r="E206">
        <v>1259.07</v>
      </c>
      <c r="F206" s="12">
        <v>40759556</v>
      </c>
      <c r="G206" s="12">
        <v>906615.75</v>
      </c>
    </row>
    <row r="207" spans="1:7">
      <c r="A207" s="9">
        <f>'(1)'!A207</f>
        <v>42585</v>
      </c>
      <c r="B207">
        <v>1258</v>
      </c>
      <c r="C207">
        <v>1258</v>
      </c>
      <c r="D207">
        <v>1245.79</v>
      </c>
      <c r="E207">
        <v>1251.92</v>
      </c>
      <c r="F207" s="12">
        <v>49889872</v>
      </c>
      <c r="G207" s="12">
        <v>914417.69</v>
      </c>
    </row>
    <row r="208" spans="1:7">
      <c r="A208" s="9">
        <f>'(1)'!A208</f>
        <v>42586</v>
      </c>
      <c r="B208">
        <v>1253.0999999999999</v>
      </c>
      <c r="C208">
        <v>1253.0999999999999</v>
      </c>
      <c r="D208">
        <v>1244.2</v>
      </c>
      <c r="E208">
        <v>1246.69</v>
      </c>
      <c r="F208" s="12">
        <v>42802880</v>
      </c>
      <c r="G208" s="12">
        <v>913543.69</v>
      </c>
    </row>
    <row r="209" spans="1:7">
      <c r="A209" s="9">
        <f>'(1)'!A209</f>
        <v>42587</v>
      </c>
      <c r="B209">
        <v>1248.45</v>
      </c>
      <c r="C209">
        <v>1249.83</v>
      </c>
      <c r="D209">
        <v>1243.4000000000001</v>
      </c>
      <c r="E209">
        <v>1246.5</v>
      </c>
      <c r="F209" s="12">
        <v>43234224</v>
      </c>
      <c r="G209" s="12">
        <v>909406.69</v>
      </c>
    </row>
    <row r="210" spans="1:7">
      <c r="A210" s="9">
        <f>'(1)'!A210</f>
        <v>42590</v>
      </c>
      <c r="B210">
        <v>1246.94</v>
      </c>
      <c r="C210">
        <v>1253.94</v>
      </c>
      <c r="D210">
        <v>1243.97</v>
      </c>
      <c r="E210">
        <v>1248.3699999999999</v>
      </c>
      <c r="F210" s="12">
        <v>47578536</v>
      </c>
      <c r="G210" s="12">
        <v>901852.19</v>
      </c>
    </row>
    <row r="211" spans="1:7">
      <c r="A211" s="9">
        <f>'(1)'!A211</f>
        <v>42591</v>
      </c>
      <c r="B211">
        <v>1248.1500000000001</v>
      </c>
      <c r="C211">
        <v>1254.97</v>
      </c>
      <c r="D211">
        <v>1241.6500000000001</v>
      </c>
      <c r="E211">
        <v>1254.6300000000001</v>
      </c>
      <c r="F211" s="12">
        <v>38074256</v>
      </c>
      <c r="G211" s="12">
        <v>909828.38</v>
      </c>
    </row>
    <row r="212" spans="1:7">
      <c r="A212" s="9">
        <f>'(1)'!A212</f>
        <v>42592</v>
      </c>
      <c r="B212">
        <v>1256.8900000000001</v>
      </c>
      <c r="C212">
        <v>1259.6099999999999</v>
      </c>
      <c r="D212">
        <v>1249.8399999999999</v>
      </c>
      <c r="E212">
        <v>1253.52</v>
      </c>
      <c r="F212" s="12">
        <v>44704452</v>
      </c>
      <c r="G212" s="12">
        <v>921310.69</v>
      </c>
    </row>
    <row r="213" spans="1:7">
      <c r="A213" s="9">
        <f>'(1)'!A213</f>
        <v>42593</v>
      </c>
      <c r="B213">
        <v>1253.98</v>
      </c>
      <c r="C213">
        <v>1253.99</v>
      </c>
      <c r="D213">
        <v>1232.98</v>
      </c>
      <c r="E213">
        <v>1239.05</v>
      </c>
      <c r="F213" s="12">
        <v>38596392</v>
      </c>
      <c r="G213" s="12">
        <v>924826.31</v>
      </c>
    </row>
    <row r="214" spans="1:7">
      <c r="A214" s="9">
        <f>'(1)'!A214</f>
        <v>42594</v>
      </c>
      <c r="B214">
        <v>1240.68</v>
      </c>
      <c r="C214">
        <v>1255.5899999999999</v>
      </c>
      <c r="D214">
        <v>1240.68</v>
      </c>
      <c r="E214">
        <v>1244.24</v>
      </c>
      <c r="F214" s="12">
        <v>43004312</v>
      </c>
      <c r="G214" s="12">
        <v>908334.13</v>
      </c>
    </row>
    <row r="215" spans="1:7">
      <c r="A215" s="9">
        <f>'(1)'!A215</f>
        <v>42597</v>
      </c>
      <c r="B215">
        <v>1245.1199999999999</v>
      </c>
      <c r="C215">
        <v>1248.97</v>
      </c>
      <c r="D215">
        <v>1241.83</v>
      </c>
      <c r="E215">
        <v>1242.6099999999999</v>
      </c>
      <c r="F215" s="12">
        <v>38293444</v>
      </c>
      <c r="G215" s="12">
        <v>903095.19</v>
      </c>
    </row>
    <row r="216" spans="1:7">
      <c r="A216" s="9">
        <f>'(1)'!A216</f>
        <v>42598</v>
      </c>
      <c r="B216">
        <v>1238.5999999999999</v>
      </c>
      <c r="C216">
        <v>1238.6500000000001</v>
      </c>
      <c r="D216">
        <v>1226.1199999999999</v>
      </c>
      <c r="E216">
        <v>1227.95</v>
      </c>
      <c r="F216" s="12">
        <v>46539892</v>
      </c>
      <c r="G216" s="12">
        <v>901537.5</v>
      </c>
    </row>
    <row r="217" spans="1:7">
      <c r="A217" s="9">
        <f>'(1)'!A217</f>
        <v>42599</v>
      </c>
      <c r="B217">
        <v>1227.97</v>
      </c>
      <c r="C217">
        <v>1233.0999999999999</v>
      </c>
      <c r="D217">
        <v>1218.3</v>
      </c>
      <c r="E217">
        <v>1232.26</v>
      </c>
      <c r="F217" s="12">
        <v>38961932</v>
      </c>
      <c r="G217" s="12">
        <v>902006.25</v>
      </c>
    </row>
    <row r="218" spans="1:7">
      <c r="A218" s="9">
        <f>'(1)'!A218</f>
        <v>42600</v>
      </c>
      <c r="B218">
        <v>1232.28</v>
      </c>
      <c r="C218">
        <v>1235.74</v>
      </c>
      <c r="D218">
        <v>1222.4000000000001</v>
      </c>
      <c r="E218">
        <v>1228.42</v>
      </c>
      <c r="F218" s="12">
        <v>39258608</v>
      </c>
      <c r="G218" s="12">
        <v>904645.25</v>
      </c>
    </row>
    <row r="219" spans="1:7">
      <c r="A219" s="9">
        <f>'(1)'!A219</f>
        <v>42601</v>
      </c>
      <c r="B219">
        <v>1228.4000000000001</v>
      </c>
      <c r="C219">
        <v>1228.4000000000001</v>
      </c>
      <c r="D219">
        <v>1216.76</v>
      </c>
      <c r="E219">
        <v>1220.68</v>
      </c>
      <c r="F219" s="12">
        <v>44722380</v>
      </c>
      <c r="G219" s="12">
        <v>908031.63</v>
      </c>
    </row>
    <row r="220" spans="1:7">
      <c r="A220" s="9">
        <f>'(1)'!A220</f>
        <v>42604</v>
      </c>
      <c r="B220">
        <v>1222.28</v>
      </c>
      <c r="C220">
        <v>1226.56</v>
      </c>
      <c r="D220">
        <v>1220.07</v>
      </c>
      <c r="E220">
        <v>1226.3900000000001</v>
      </c>
      <c r="F220" s="12">
        <v>46438060</v>
      </c>
      <c r="G220" s="12">
        <v>907233.63</v>
      </c>
    </row>
    <row r="221" spans="1:7">
      <c r="A221" s="9">
        <f>'(1)'!A221</f>
        <v>42605</v>
      </c>
      <c r="B221">
        <v>1231.17</v>
      </c>
      <c r="C221">
        <v>1233.26</v>
      </c>
      <c r="D221">
        <v>1227.3399999999999</v>
      </c>
      <c r="E221">
        <v>1227.44</v>
      </c>
      <c r="F221" s="12">
        <v>35385480</v>
      </c>
      <c r="G221" s="12">
        <v>897011.19</v>
      </c>
    </row>
    <row r="222" spans="1:7">
      <c r="A222" s="9">
        <f>'(1)'!A222</f>
        <v>42606</v>
      </c>
      <c r="B222">
        <v>1227.6300000000001</v>
      </c>
      <c r="C222">
        <v>1228.47</v>
      </c>
      <c r="D222">
        <v>1215.23</v>
      </c>
      <c r="E222">
        <v>1221.05</v>
      </c>
      <c r="F222" s="12">
        <v>33386484</v>
      </c>
      <c r="G222" s="12">
        <v>900612.63</v>
      </c>
    </row>
    <row r="223" spans="1:7">
      <c r="A223" s="9">
        <f>'(1)'!A223</f>
        <v>42607</v>
      </c>
      <c r="B223">
        <v>1220.6199999999999</v>
      </c>
      <c r="C223">
        <v>1234.3499999999999</v>
      </c>
      <c r="D223">
        <v>1220.6199999999999</v>
      </c>
      <c r="E223">
        <v>1226.8599999999999</v>
      </c>
      <c r="F223" s="12">
        <v>32479066</v>
      </c>
      <c r="G223" s="12">
        <v>899413.94</v>
      </c>
    </row>
    <row r="224" spans="1:7">
      <c r="A224" s="9">
        <f>'(1)'!A224</f>
        <v>42608</v>
      </c>
      <c r="B224">
        <v>1228.6600000000001</v>
      </c>
      <c r="C224">
        <v>1235.97</v>
      </c>
      <c r="D224">
        <v>1207.3399999999999</v>
      </c>
      <c r="E224">
        <v>1215.1199999999999</v>
      </c>
      <c r="F224" s="12">
        <v>33566480</v>
      </c>
      <c r="G224" s="12">
        <v>889152.5</v>
      </c>
    </row>
    <row r="225" spans="1:7">
      <c r="A225" s="9">
        <f>'(1)'!A225</f>
        <v>42611</v>
      </c>
      <c r="B225">
        <v>1217.18</v>
      </c>
      <c r="C225">
        <v>1230.05</v>
      </c>
      <c r="D225">
        <v>1217.18</v>
      </c>
      <c r="E225">
        <v>1227.27</v>
      </c>
      <c r="F225" s="12">
        <v>41029308</v>
      </c>
      <c r="G225" s="12">
        <v>892295.25</v>
      </c>
    </row>
    <row r="226" spans="1:7">
      <c r="A226" s="9">
        <f>'(1)'!A226</f>
        <v>42612</v>
      </c>
      <c r="B226">
        <v>1228.45</v>
      </c>
      <c r="C226">
        <v>1228.6500000000001</v>
      </c>
      <c r="D226">
        <v>1214.3800000000001</v>
      </c>
      <c r="E226">
        <v>1225.06</v>
      </c>
      <c r="F226" s="12">
        <v>33392768</v>
      </c>
      <c r="G226" s="12">
        <v>889616</v>
      </c>
    </row>
    <row r="227" spans="1:7">
      <c r="A227" s="9">
        <f>'(1)'!A227</f>
        <v>42613</v>
      </c>
      <c r="B227">
        <v>1224.17</v>
      </c>
      <c r="C227">
        <v>1229.3699999999999</v>
      </c>
      <c r="D227">
        <v>1219.1400000000001</v>
      </c>
      <c r="E227">
        <v>1226.22</v>
      </c>
      <c r="F227" s="12">
        <v>36130776</v>
      </c>
      <c r="G227" s="12">
        <v>883806.75</v>
      </c>
    </row>
    <row r="228" spans="1:7">
      <c r="A228" s="9">
        <f>'(1)'!A228</f>
        <v>42614</v>
      </c>
      <c r="B228">
        <v>1226.23</v>
      </c>
      <c r="C228">
        <v>1227.29</v>
      </c>
      <c r="D228">
        <v>1217.6199999999999</v>
      </c>
      <c r="E228">
        <v>1223.1400000000001</v>
      </c>
      <c r="F228" s="12">
        <v>91637216</v>
      </c>
      <c r="G228" s="12">
        <v>887940.19</v>
      </c>
    </row>
    <row r="229" spans="1:7">
      <c r="A229" s="9">
        <f>'(1)'!A229</f>
        <v>42615</v>
      </c>
      <c r="B229">
        <v>1228.1400000000001</v>
      </c>
      <c r="C229">
        <v>1247.57</v>
      </c>
      <c r="D229">
        <v>1228.1300000000001</v>
      </c>
      <c r="E229">
        <v>1233.52</v>
      </c>
      <c r="F229" s="12">
        <v>40562008</v>
      </c>
      <c r="G229" s="12">
        <v>888661.75</v>
      </c>
    </row>
    <row r="230" spans="1:7">
      <c r="A230" s="9">
        <f>'(1)'!A230</f>
        <v>42619</v>
      </c>
      <c r="B230">
        <v>1233.52</v>
      </c>
      <c r="C230">
        <v>1242.52</v>
      </c>
      <c r="D230">
        <v>1228.54</v>
      </c>
      <c r="E230">
        <v>1242.5</v>
      </c>
      <c r="F230" s="12">
        <v>40871296</v>
      </c>
      <c r="G230" s="12">
        <v>884015.56</v>
      </c>
    </row>
    <row r="231" spans="1:7">
      <c r="A231" s="9">
        <f>'(1)'!A231</f>
        <v>42620</v>
      </c>
      <c r="B231">
        <v>1242.3499999999999</v>
      </c>
      <c r="C231">
        <v>1250.5</v>
      </c>
      <c r="D231">
        <v>1237.6199999999999</v>
      </c>
      <c r="E231">
        <v>1250.3499999999999</v>
      </c>
      <c r="F231" s="12">
        <v>41651244</v>
      </c>
      <c r="G231" s="12">
        <v>888906.5</v>
      </c>
    </row>
    <row r="232" spans="1:7">
      <c r="A232" s="9">
        <f>'(1)'!A232</f>
        <v>42621</v>
      </c>
      <c r="B232">
        <v>1243.75</v>
      </c>
      <c r="C232">
        <v>1243.75</v>
      </c>
      <c r="D232">
        <v>1233.3900000000001</v>
      </c>
      <c r="E232">
        <v>1234.19</v>
      </c>
      <c r="F232" s="12">
        <v>48723972</v>
      </c>
      <c r="G232" s="12">
        <v>880452.25</v>
      </c>
    </row>
    <row r="233" spans="1:7">
      <c r="A233" s="9">
        <f>'(1)'!A233</f>
        <v>42622</v>
      </c>
      <c r="B233">
        <v>1234.01</v>
      </c>
      <c r="C233">
        <v>1234.01</v>
      </c>
      <c r="D233">
        <v>1185.9000000000001</v>
      </c>
      <c r="E233">
        <v>1185.9000000000001</v>
      </c>
      <c r="F233" s="12">
        <v>42139512</v>
      </c>
      <c r="G233" s="12">
        <v>889226.88</v>
      </c>
    </row>
    <row r="234" spans="1:7">
      <c r="A234" s="9">
        <f>'(1)'!A234</f>
        <v>42625</v>
      </c>
      <c r="B234">
        <v>1182.26</v>
      </c>
      <c r="C234">
        <v>1204</v>
      </c>
      <c r="D234">
        <v>1182.26</v>
      </c>
      <c r="E234">
        <v>1199.33</v>
      </c>
      <c r="F234" s="12">
        <v>62607632</v>
      </c>
      <c r="G234" s="12">
        <v>887541.06</v>
      </c>
    </row>
    <row r="235" spans="1:7">
      <c r="A235" s="9">
        <f>'(1)'!A235</f>
        <v>42626</v>
      </c>
      <c r="B235">
        <v>1199.28</v>
      </c>
      <c r="C235">
        <v>1199.28</v>
      </c>
      <c r="D235">
        <v>1165.96</v>
      </c>
      <c r="E235">
        <v>1167.6600000000001</v>
      </c>
      <c r="F235" s="12">
        <v>61534912</v>
      </c>
      <c r="G235" s="12">
        <v>888385.81</v>
      </c>
    </row>
    <row r="236" spans="1:7">
      <c r="A236" s="9">
        <f>'(1)'!A236</f>
        <v>42627</v>
      </c>
      <c r="B236">
        <v>1170.7</v>
      </c>
      <c r="C236">
        <v>1177.47</v>
      </c>
      <c r="D236">
        <v>1167.9100000000001</v>
      </c>
      <c r="E236">
        <v>1171.8</v>
      </c>
      <c r="F236" s="12">
        <v>51713820</v>
      </c>
      <c r="G236" s="12">
        <v>886207.75</v>
      </c>
    </row>
    <row r="237" spans="1:7">
      <c r="A237" s="9">
        <f>'(1)'!A237</f>
        <v>42628</v>
      </c>
      <c r="B237">
        <v>1170.5999999999999</v>
      </c>
      <c r="C237">
        <v>1177.5999999999999</v>
      </c>
      <c r="D237">
        <v>1165.76</v>
      </c>
      <c r="E237">
        <v>1176.2</v>
      </c>
      <c r="F237" s="12">
        <v>42244492</v>
      </c>
      <c r="G237" s="12">
        <v>894682.69</v>
      </c>
    </row>
    <row r="238" spans="1:7">
      <c r="A238" s="9">
        <f>'(1)'!A238</f>
        <v>42629</v>
      </c>
      <c r="B238">
        <v>1173.68</v>
      </c>
      <c r="C238">
        <v>1177.1400000000001</v>
      </c>
      <c r="D238">
        <v>1168.1300000000001</v>
      </c>
      <c r="E238">
        <v>1176.2</v>
      </c>
      <c r="F238" s="12">
        <v>38590416</v>
      </c>
      <c r="G238" s="12">
        <v>894682.69</v>
      </c>
    </row>
    <row r="239" spans="1:7">
      <c r="A239" s="9">
        <f>'(1)'!A239</f>
        <v>42632</v>
      </c>
      <c r="B239">
        <v>1178.97</v>
      </c>
      <c r="C239">
        <v>1188.07</v>
      </c>
      <c r="D239">
        <v>1178.97</v>
      </c>
      <c r="E239">
        <v>1187.42</v>
      </c>
      <c r="F239" s="12">
        <v>150868032</v>
      </c>
      <c r="G239" s="12">
        <v>901025.5</v>
      </c>
    </row>
    <row r="240" spans="1:7">
      <c r="A240" s="9">
        <f>'(1)'!A240</f>
        <v>42633</v>
      </c>
      <c r="B240">
        <v>1192.76</v>
      </c>
      <c r="C240">
        <v>1193.96</v>
      </c>
      <c r="D240">
        <v>1185.23</v>
      </c>
      <c r="E240">
        <v>1185.3900000000001</v>
      </c>
      <c r="F240" s="12">
        <v>38043780</v>
      </c>
      <c r="G240" s="12">
        <v>906674.56</v>
      </c>
    </row>
    <row r="241" spans="1:7">
      <c r="A241" s="9">
        <f>'(1)'!A241</f>
        <v>42634</v>
      </c>
      <c r="B241">
        <v>1186.31</v>
      </c>
      <c r="C241">
        <v>1201.0899999999999</v>
      </c>
      <c r="D241">
        <v>1170.74</v>
      </c>
      <c r="E241">
        <v>1199.5999999999999</v>
      </c>
      <c r="F241" s="12">
        <v>46030608</v>
      </c>
      <c r="G241" s="12">
        <v>895059.88</v>
      </c>
    </row>
    <row r="242" spans="1:7">
      <c r="A242" s="9">
        <f>'(1)'!A242</f>
        <v>42635</v>
      </c>
      <c r="B242">
        <v>1206.8599999999999</v>
      </c>
      <c r="C242">
        <v>1220.02</v>
      </c>
      <c r="D242">
        <v>1206.23</v>
      </c>
      <c r="E242">
        <v>1219.73</v>
      </c>
      <c r="F242" s="12">
        <v>47160048</v>
      </c>
      <c r="G242" s="12">
        <v>860353.5</v>
      </c>
    </row>
    <row r="243" spans="1:7">
      <c r="A243" s="9">
        <f>'(1)'!A243</f>
        <v>42636</v>
      </c>
      <c r="B243">
        <v>1217.73</v>
      </c>
      <c r="C243">
        <v>1226.72</v>
      </c>
      <c r="D243">
        <v>1206.1199999999999</v>
      </c>
      <c r="E243">
        <v>1222.32</v>
      </c>
      <c r="F243" s="12">
        <v>43498024</v>
      </c>
      <c r="G243" s="12">
        <v>870465.5</v>
      </c>
    </row>
    <row r="244" spans="1:7">
      <c r="A244" s="9">
        <f>'(1)'!A244</f>
        <v>42639</v>
      </c>
      <c r="B244">
        <v>1219.6300000000001</v>
      </c>
      <c r="C244">
        <v>1228.25</v>
      </c>
      <c r="D244">
        <v>1217.27</v>
      </c>
      <c r="E244">
        <v>1225.3</v>
      </c>
      <c r="F244" s="12">
        <v>43364600</v>
      </c>
      <c r="G244" s="12">
        <v>847447.19</v>
      </c>
    </row>
    <row r="245" spans="1:7">
      <c r="A245" s="9">
        <f>'(1)'!A245</f>
        <v>42640</v>
      </c>
      <c r="B245">
        <v>1228.3499999999999</v>
      </c>
      <c r="C245">
        <v>1228.3499999999999</v>
      </c>
      <c r="D245">
        <v>1211.2</v>
      </c>
      <c r="E245">
        <v>1212.7</v>
      </c>
      <c r="F245" s="12">
        <v>39719960</v>
      </c>
      <c r="G245" s="12">
        <v>850407.63</v>
      </c>
    </row>
    <row r="246" spans="1:7">
      <c r="A246" s="9">
        <f>'(1)'!A246</f>
        <v>42641</v>
      </c>
      <c r="B246">
        <v>1213</v>
      </c>
      <c r="C246">
        <v>1221.08</v>
      </c>
      <c r="D246">
        <v>1209.22</v>
      </c>
      <c r="E246">
        <v>1220.49</v>
      </c>
      <c r="F246" s="12">
        <v>49961632</v>
      </c>
      <c r="G246" s="12">
        <v>853660.88</v>
      </c>
    </row>
    <row r="247" spans="1:7">
      <c r="A247" s="9">
        <f>'(1)'!A247</f>
        <v>42642</v>
      </c>
      <c r="B247">
        <v>1216.8900000000001</v>
      </c>
      <c r="C247">
        <v>1216.8900000000001</v>
      </c>
      <c r="D247">
        <v>1200.6400000000001</v>
      </c>
      <c r="E247">
        <v>1203.27</v>
      </c>
      <c r="F247" s="12">
        <v>38680768</v>
      </c>
      <c r="G247" s="12">
        <v>853720.81</v>
      </c>
    </row>
    <row r="248" spans="1:7">
      <c r="A248" s="9">
        <f>'(1)'!A248</f>
        <v>42643</v>
      </c>
      <c r="B248">
        <v>1206.4100000000001</v>
      </c>
      <c r="C248">
        <v>1213.8900000000001</v>
      </c>
      <c r="D248">
        <v>1195.43</v>
      </c>
      <c r="E248">
        <v>1195.57</v>
      </c>
      <c r="F248" s="12">
        <v>45426000</v>
      </c>
      <c r="G248" s="12">
        <v>861790.69</v>
      </c>
    </row>
    <row r="249" spans="1:7">
      <c r="A249" s="9">
        <f>'(1)'!A249</f>
        <v>42646</v>
      </c>
      <c r="B249">
        <v>1191.08</v>
      </c>
      <c r="C249">
        <v>1191.08</v>
      </c>
      <c r="D249">
        <v>1170.82</v>
      </c>
      <c r="E249">
        <v>1173.6099999999999</v>
      </c>
      <c r="F249" s="12">
        <v>64921832</v>
      </c>
      <c r="G249" s="12">
        <v>860281.31</v>
      </c>
    </row>
    <row r="250" spans="1:7">
      <c r="A250" s="9">
        <f>'(1)'!A250</f>
        <v>42647</v>
      </c>
      <c r="B250">
        <v>1173.3499999999999</v>
      </c>
      <c r="C250">
        <v>1173.3499999999999</v>
      </c>
      <c r="D250">
        <v>1149.78</v>
      </c>
      <c r="E250">
        <v>1156.78</v>
      </c>
      <c r="F250" s="12">
        <v>42957008</v>
      </c>
      <c r="G250" s="12">
        <v>870479.5</v>
      </c>
    </row>
    <row r="251" spans="1:7">
      <c r="A251" s="9">
        <f>'(1)'!A251</f>
        <v>42648</v>
      </c>
      <c r="B251">
        <v>1158.57</v>
      </c>
      <c r="C251">
        <v>1163.0899999999999</v>
      </c>
      <c r="D251">
        <v>1132.07</v>
      </c>
      <c r="E251">
        <v>1133.1300000000001</v>
      </c>
      <c r="F251" s="12">
        <v>50267188</v>
      </c>
      <c r="G251" s="12">
        <v>885060.44</v>
      </c>
    </row>
    <row r="252" spans="1:7">
      <c r="A252" s="9">
        <f>'(1)'!A252</f>
        <v>42649</v>
      </c>
      <c r="B252">
        <v>1129.0899999999999</v>
      </c>
      <c r="C252">
        <v>1140.97</v>
      </c>
      <c r="D252">
        <v>1118.3499999999999</v>
      </c>
      <c r="E252">
        <v>1133.47</v>
      </c>
      <c r="F252" s="12">
        <v>80751664</v>
      </c>
      <c r="G252" s="12">
        <v>886903.56</v>
      </c>
    </row>
    <row r="253" spans="1:7">
      <c r="A253" s="9">
        <f>'(1)'!A253</f>
        <v>42650</v>
      </c>
      <c r="B253">
        <v>1137.46</v>
      </c>
      <c r="C253">
        <v>1149.6199999999999</v>
      </c>
      <c r="D253">
        <v>1126.3599999999999</v>
      </c>
      <c r="E253">
        <v>1131.3800000000001</v>
      </c>
      <c r="F253" s="12">
        <v>47319444</v>
      </c>
      <c r="G253" s="12">
        <v>889143.13</v>
      </c>
    </row>
    <row r="254" spans="1:7">
      <c r="A254" s="9">
        <f>'(1)'!A254</f>
        <v>42653</v>
      </c>
      <c r="B254">
        <v>1133.48</v>
      </c>
      <c r="C254">
        <v>1142.26</v>
      </c>
      <c r="D254">
        <v>1133.48</v>
      </c>
      <c r="E254">
        <v>1138.81</v>
      </c>
      <c r="F254" s="12">
        <v>49950560</v>
      </c>
      <c r="G254" s="12">
        <v>880007.88</v>
      </c>
    </row>
    <row r="255" spans="1:7">
      <c r="A255" s="9">
        <f>'(1)'!A255</f>
        <v>42654</v>
      </c>
      <c r="B255">
        <v>1138.77</v>
      </c>
      <c r="C255">
        <v>1139.25</v>
      </c>
      <c r="D255">
        <v>1124.72</v>
      </c>
      <c r="E255">
        <v>1127.3800000000001</v>
      </c>
      <c r="F255" s="12">
        <v>32589716</v>
      </c>
      <c r="G255" s="12">
        <v>886547.38</v>
      </c>
    </row>
    <row r="256" spans="1:7">
      <c r="A256" s="9">
        <f>'(1)'!A256</f>
        <v>42655</v>
      </c>
      <c r="B256">
        <v>1127.45</v>
      </c>
      <c r="C256">
        <v>1140.94</v>
      </c>
      <c r="D256">
        <v>1127.45</v>
      </c>
      <c r="E256">
        <v>1140.25</v>
      </c>
      <c r="F256" s="12">
        <v>40857512</v>
      </c>
      <c r="G256" s="12">
        <v>874036.5</v>
      </c>
    </row>
    <row r="257" spans="1:7">
      <c r="A257" s="9">
        <f>'(1)'!A257</f>
        <v>42656</v>
      </c>
      <c r="B257">
        <v>1139.83</v>
      </c>
      <c r="C257">
        <v>1150.0999999999999</v>
      </c>
      <c r="D257">
        <v>1135.96</v>
      </c>
      <c r="E257">
        <v>1148.79</v>
      </c>
      <c r="F257" s="12">
        <v>34588912</v>
      </c>
      <c r="G257" s="12">
        <v>868496.06</v>
      </c>
    </row>
    <row r="258" spans="1:7">
      <c r="A258" s="9">
        <f>'(1)'!A258</f>
        <v>42657</v>
      </c>
      <c r="B258">
        <v>1149.42</v>
      </c>
      <c r="C258">
        <v>1155.78</v>
      </c>
      <c r="D258">
        <v>1142.69</v>
      </c>
      <c r="E258">
        <v>1144.05</v>
      </c>
      <c r="F258" s="12">
        <v>42919260</v>
      </c>
      <c r="G258" s="12">
        <v>852563.31</v>
      </c>
    </row>
    <row r="259" spans="1:7">
      <c r="A259" s="9">
        <f>'(1)'!A259</f>
        <v>42660</v>
      </c>
      <c r="B259">
        <v>1146.1600000000001</v>
      </c>
      <c r="C259">
        <v>1152.5</v>
      </c>
      <c r="D259">
        <v>1144.3499999999999</v>
      </c>
      <c r="E259">
        <v>1146.08</v>
      </c>
      <c r="F259" s="12">
        <v>36884712</v>
      </c>
      <c r="G259" s="12">
        <v>840365.56</v>
      </c>
    </row>
    <row r="260" spans="1:7">
      <c r="A260" s="9">
        <f>'(1)'!A260</f>
        <v>42661</v>
      </c>
      <c r="B260">
        <v>1147.04</v>
      </c>
      <c r="C260">
        <v>1159.83</v>
      </c>
      <c r="D260">
        <v>1147.04</v>
      </c>
      <c r="E260">
        <v>1153.51</v>
      </c>
      <c r="F260" s="12">
        <v>29877606</v>
      </c>
      <c r="G260" s="12">
        <v>823275.38</v>
      </c>
    </row>
    <row r="261" spans="1:7">
      <c r="A261" s="9">
        <f>'(1)'!A261</f>
        <v>42662</v>
      </c>
      <c r="B261">
        <v>1153.21</v>
      </c>
      <c r="C261">
        <v>1156.71</v>
      </c>
      <c r="D261">
        <v>1147.0999999999999</v>
      </c>
      <c r="E261">
        <v>1155.94</v>
      </c>
      <c r="F261" s="12">
        <v>30978232</v>
      </c>
      <c r="G261" s="12">
        <v>821718.44</v>
      </c>
    </row>
    <row r="262" spans="1:7">
      <c r="A262" s="9">
        <f>'(1)'!A262</f>
        <v>42663</v>
      </c>
      <c r="B262">
        <v>1155.8</v>
      </c>
      <c r="C262">
        <v>1159.3</v>
      </c>
      <c r="D262">
        <v>1147.28</v>
      </c>
      <c r="E262">
        <v>1153.03</v>
      </c>
      <c r="F262" s="12">
        <v>35449408</v>
      </c>
      <c r="G262" s="12">
        <v>820983.13</v>
      </c>
    </row>
    <row r="263" spans="1:7">
      <c r="A263" s="9">
        <f>'(1)'!A263</f>
        <v>42664</v>
      </c>
      <c r="B263">
        <v>1150.6199999999999</v>
      </c>
      <c r="C263">
        <v>1151.21</v>
      </c>
      <c r="D263">
        <v>1144.31</v>
      </c>
      <c r="E263">
        <v>1148.73</v>
      </c>
      <c r="F263" s="12">
        <v>35914160</v>
      </c>
      <c r="G263" s="12">
        <v>827309.25</v>
      </c>
    </row>
    <row r="264" spans="1:7">
      <c r="A264" s="9">
        <f>'(1)'!A264</f>
        <v>42667</v>
      </c>
      <c r="B264">
        <v>1154.1099999999999</v>
      </c>
      <c r="C264">
        <v>1162.3499999999999</v>
      </c>
      <c r="D264">
        <v>1147.1300000000001</v>
      </c>
      <c r="E264">
        <v>1152.21</v>
      </c>
      <c r="F264" s="12">
        <v>34053232</v>
      </c>
      <c r="G264" s="12">
        <v>818957.81</v>
      </c>
    </row>
    <row r="265" spans="1:7">
      <c r="A265" s="9">
        <f>'(1)'!A265</f>
        <v>42668</v>
      </c>
      <c r="B265">
        <v>1150.6500000000001</v>
      </c>
      <c r="C265">
        <v>1150.6500000000001</v>
      </c>
      <c r="D265">
        <v>1144.19</v>
      </c>
      <c r="E265">
        <v>1149.46</v>
      </c>
      <c r="F265" s="12">
        <v>40551136</v>
      </c>
      <c r="G265" s="12">
        <v>828306</v>
      </c>
    </row>
    <row r="266" spans="1:7">
      <c r="A266" s="9">
        <f>'(1)'!A266</f>
        <v>42669</v>
      </c>
      <c r="B266">
        <v>1146.22</v>
      </c>
      <c r="C266">
        <v>1146.22</v>
      </c>
      <c r="D266">
        <v>1127.02</v>
      </c>
      <c r="E266">
        <v>1134.49</v>
      </c>
      <c r="F266" s="12">
        <v>30986600</v>
      </c>
      <c r="G266" s="12">
        <v>834443.81</v>
      </c>
    </row>
    <row r="267" spans="1:7">
      <c r="A267" s="9">
        <f>'(1)'!A267</f>
        <v>42670</v>
      </c>
      <c r="B267">
        <v>1132.53</v>
      </c>
      <c r="C267">
        <v>1132.53</v>
      </c>
      <c r="D267">
        <v>1101.43</v>
      </c>
      <c r="E267">
        <v>1103.97</v>
      </c>
      <c r="F267" s="12">
        <v>39962780</v>
      </c>
      <c r="G267" s="12">
        <v>831045.44</v>
      </c>
    </row>
    <row r="268" spans="1:7">
      <c r="A268" s="9">
        <f>'(1)'!A268</f>
        <v>42671</v>
      </c>
      <c r="B268">
        <v>1106.4100000000001</v>
      </c>
      <c r="C268">
        <v>1115.79</v>
      </c>
      <c r="D268">
        <v>1103.17</v>
      </c>
      <c r="E268">
        <v>1107.06</v>
      </c>
      <c r="F268" s="12">
        <v>47124796</v>
      </c>
      <c r="G268" s="12">
        <v>832545.25</v>
      </c>
    </row>
    <row r="269" spans="1:7">
      <c r="A269" s="9">
        <f>'(1)'!A269</f>
        <v>42674</v>
      </c>
      <c r="B269">
        <v>1112.3499999999999</v>
      </c>
      <c r="C269">
        <v>1126.6600000000001</v>
      </c>
      <c r="D269">
        <v>1107.6600000000001</v>
      </c>
      <c r="E269">
        <v>1125.56</v>
      </c>
      <c r="F269" s="12">
        <v>44751640</v>
      </c>
      <c r="G269" s="12">
        <v>837859.69</v>
      </c>
    </row>
    <row r="270" spans="1:7">
      <c r="A270" s="9">
        <f>'(1)'!A270</f>
        <v>42675</v>
      </c>
      <c r="B270">
        <v>1122.72</v>
      </c>
      <c r="C270">
        <v>1122.72</v>
      </c>
      <c r="D270">
        <v>1096.92</v>
      </c>
      <c r="E270">
        <v>1100.31</v>
      </c>
      <c r="F270" s="12">
        <v>65965588</v>
      </c>
      <c r="G270" s="12">
        <v>839577.88</v>
      </c>
    </row>
    <row r="271" spans="1:7">
      <c r="A271" s="9">
        <f>'(1)'!A271</f>
        <v>42676</v>
      </c>
      <c r="B271">
        <v>1100.43</v>
      </c>
      <c r="C271">
        <v>1101.42</v>
      </c>
      <c r="D271">
        <v>1084.2</v>
      </c>
      <c r="E271">
        <v>1084.24</v>
      </c>
      <c r="F271" s="12">
        <v>52740504</v>
      </c>
      <c r="G271" s="12">
        <v>837441.13</v>
      </c>
    </row>
    <row r="272" spans="1:7">
      <c r="A272" s="9">
        <f>'(1)'!A272</f>
        <v>42677</v>
      </c>
      <c r="B272">
        <v>1084.33</v>
      </c>
      <c r="C272">
        <v>1086.31</v>
      </c>
      <c r="D272">
        <v>1075.6199999999999</v>
      </c>
      <c r="E272">
        <v>1076.71</v>
      </c>
      <c r="F272" s="12">
        <v>54176912</v>
      </c>
      <c r="G272" s="12">
        <v>834314.5</v>
      </c>
    </row>
    <row r="273" spans="1:7">
      <c r="A273" s="9">
        <f>'(1)'!A273</f>
        <v>42678</v>
      </c>
      <c r="B273">
        <v>1076.8900000000001</v>
      </c>
      <c r="C273">
        <v>1087.01</v>
      </c>
      <c r="D273">
        <v>1073.8900000000001</v>
      </c>
      <c r="E273">
        <v>1084.1099999999999</v>
      </c>
      <c r="F273" s="12">
        <v>45692228</v>
      </c>
      <c r="G273" s="12">
        <v>836918.75</v>
      </c>
    </row>
    <row r="274" spans="1:7">
      <c r="A274" s="9">
        <f>'(1)'!A274</f>
        <v>42681</v>
      </c>
      <c r="B274">
        <v>1094.4100000000001</v>
      </c>
      <c r="C274">
        <v>1102.93</v>
      </c>
      <c r="D274">
        <v>1093.73</v>
      </c>
      <c r="E274">
        <v>1102.49</v>
      </c>
      <c r="F274" s="12">
        <v>48216924</v>
      </c>
      <c r="G274" s="12">
        <v>835042</v>
      </c>
    </row>
    <row r="275" spans="1:7">
      <c r="A275" s="9">
        <f>'(1)'!A275</f>
        <v>42682</v>
      </c>
      <c r="B275">
        <v>1102.57</v>
      </c>
      <c r="C275">
        <v>1111.3399999999999</v>
      </c>
      <c r="D275">
        <v>1099.1400000000001</v>
      </c>
      <c r="E275">
        <v>1108.33</v>
      </c>
      <c r="F275" s="12">
        <v>47599648</v>
      </c>
      <c r="G275" s="12">
        <v>824151.38</v>
      </c>
    </row>
    <row r="276" spans="1:7">
      <c r="A276" s="9">
        <f>'(1)'!A276</f>
        <v>42683</v>
      </c>
      <c r="B276">
        <v>1107.82</v>
      </c>
      <c r="C276">
        <v>1107.82</v>
      </c>
      <c r="D276">
        <v>1069.5899999999999</v>
      </c>
      <c r="E276">
        <v>1090.6600000000001</v>
      </c>
      <c r="F276" s="12">
        <v>42443680</v>
      </c>
      <c r="G276" s="12">
        <v>802002.81</v>
      </c>
    </row>
    <row r="277" spans="1:7">
      <c r="A277" s="9">
        <f>'(1)'!A277</f>
        <v>42684</v>
      </c>
      <c r="B277">
        <v>1090.1400000000001</v>
      </c>
      <c r="C277">
        <v>1090.1400000000001</v>
      </c>
      <c r="D277">
        <v>1058.6300000000001</v>
      </c>
      <c r="E277">
        <v>1072.31</v>
      </c>
      <c r="F277" s="12">
        <v>66749208</v>
      </c>
      <c r="G277" s="12">
        <v>804747.44</v>
      </c>
    </row>
    <row r="278" spans="1:7">
      <c r="A278" s="9">
        <f>'(1)'!A278</f>
        <v>42685</v>
      </c>
      <c r="B278">
        <v>1072.23</v>
      </c>
      <c r="C278">
        <v>1091.6300000000001</v>
      </c>
      <c r="D278">
        <v>1072.23</v>
      </c>
      <c r="E278">
        <v>1079.22</v>
      </c>
      <c r="F278" s="12">
        <v>75597920</v>
      </c>
      <c r="G278" s="12">
        <v>819345.69</v>
      </c>
    </row>
    <row r="279" spans="1:7">
      <c r="A279" s="9">
        <f>'(1)'!A279</f>
        <v>42688</v>
      </c>
      <c r="B279">
        <v>1077.54</v>
      </c>
      <c r="C279">
        <v>1105.81</v>
      </c>
      <c r="D279">
        <v>1071.77</v>
      </c>
      <c r="E279">
        <v>1103.68</v>
      </c>
      <c r="F279" s="12">
        <v>64863252</v>
      </c>
      <c r="G279" s="12">
        <v>799573.31</v>
      </c>
    </row>
    <row r="280" spans="1:7">
      <c r="A280" s="9">
        <f>'(1)'!A280</f>
        <v>42689</v>
      </c>
      <c r="B280">
        <v>1105.72</v>
      </c>
      <c r="C280">
        <v>1115.1300000000001</v>
      </c>
      <c r="D280">
        <v>1087.07</v>
      </c>
      <c r="E280">
        <v>1093.55</v>
      </c>
      <c r="F280" s="12">
        <v>65557696</v>
      </c>
      <c r="G280" s="12">
        <v>789830.44</v>
      </c>
    </row>
    <row r="281" spans="1:7">
      <c r="A281" s="9">
        <f>'(1)'!A281</f>
        <v>42690</v>
      </c>
      <c r="B281">
        <v>1093.0899999999999</v>
      </c>
      <c r="C281">
        <v>1097.23</v>
      </c>
      <c r="D281">
        <v>1083.3499999999999</v>
      </c>
      <c r="E281">
        <v>1091.5</v>
      </c>
      <c r="F281" s="12">
        <v>56796520</v>
      </c>
      <c r="G281" s="12">
        <v>784655.19</v>
      </c>
    </row>
    <row r="282" spans="1:7">
      <c r="A282" s="9">
        <f>'(1)'!A282</f>
        <v>42691</v>
      </c>
      <c r="B282">
        <v>1091.43</v>
      </c>
      <c r="C282">
        <v>1098.17</v>
      </c>
      <c r="D282">
        <v>1078.6300000000001</v>
      </c>
      <c r="E282">
        <v>1079.83</v>
      </c>
      <c r="F282" s="12">
        <v>43193784</v>
      </c>
      <c r="G282" s="12">
        <v>790538.44</v>
      </c>
    </row>
    <row r="283" spans="1:7">
      <c r="A283" s="9">
        <f>'(1)'!A283</f>
        <v>42692</v>
      </c>
      <c r="B283">
        <v>1081.06</v>
      </c>
      <c r="C283">
        <v>1085.19</v>
      </c>
      <c r="D283">
        <v>1076.6500000000001</v>
      </c>
      <c r="E283">
        <v>1082.22</v>
      </c>
      <c r="F283" s="12">
        <v>38676312</v>
      </c>
      <c r="G283" s="12">
        <v>804072.31</v>
      </c>
    </row>
    <row r="284" spans="1:7">
      <c r="A284" s="9">
        <f>'(1)'!A284</f>
        <v>42695</v>
      </c>
      <c r="B284">
        <v>1086.02</v>
      </c>
      <c r="C284">
        <v>1092.55</v>
      </c>
      <c r="D284">
        <v>1078.73</v>
      </c>
      <c r="E284">
        <v>1080.3900000000001</v>
      </c>
      <c r="F284" s="12">
        <v>54908912</v>
      </c>
      <c r="G284" s="12">
        <v>808376.94</v>
      </c>
    </row>
    <row r="285" spans="1:7">
      <c r="A285" s="9">
        <f>'(1)'!A285</f>
        <v>42696</v>
      </c>
      <c r="B285">
        <v>1083.74</v>
      </c>
      <c r="C285">
        <v>1099.32</v>
      </c>
      <c r="D285">
        <v>1083.04</v>
      </c>
      <c r="E285">
        <v>1098.83</v>
      </c>
      <c r="F285" s="12">
        <v>44693160</v>
      </c>
      <c r="G285" s="12">
        <v>796016.63</v>
      </c>
    </row>
    <row r="286" spans="1:7">
      <c r="A286" s="9">
        <f>'(1)'!A286</f>
        <v>42697</v>
      </c>
      <c r="B286">
        <v>1092.68</v>
      </c>
      <c r="C286">
        <v>1094.6199999999999</v>
      </c>
      <c r="D286">
        <v>1085.0899999999999</v>
      </c>
      <c r="E286">
        <v>1094.46</v>
      </c>
      <c r="F286" s="12">
        <v>44827716</v>
      </c>
      <c r="G286" s="12">
        <v>783019.75</v>
      </c>
    </row>
    <row r="287" spans="1:7">
      <c r="A287" s="9">
        <f>'(1)'!A287</f>
        <v>42699</v>
      </c>
      <c r="B287">
        <v>1095.44</v>
      </c>
      <c r="C287">
        <v>1105.8699999999999</v>
      </c>
      <c r="D287">
        <v>1095.44</v>
      </c>
      <c r="E287">
        <v>1100.23</v>
      </c>
      <c r="F287" s="12">
        <v>35394688</v>
      </c>
      <c r="G287" s="12">
        <v>788154.13</v>
      </c>
    </row>
    <row r="288" spans="1:7">
      <c r="A288" s="9">
        <f>'(1)'!A288</f>
        <v>42702</v>
      </c>
      <c r="B288">
        <v>1100.02</v>
      </c>
      <c r="C288">
        <v>1111.68</v>
      </c>
      <c r="D288">
        <v>1100.02</v>
      </c>
      <c r="E288">
        <v>1105.3399999999999</v>
      </c>
      <c r="F288" s="12">
        <v>17906912</v>
      </c>
      <c r="G288" s="12">
        <v>805973.19</v>
      </c>
    </row>
    <row r="289" spans="1:7">
      <c r="A289" s="9">
        <f>'(1)'!A289</f>
        <v>42703</v>
      </c>
      <c r="B289">
        <v>1105.95</v>
      </c>
      <c r="C289">
        <v>1120.02</v>
      </c>
      <c r="D289">
        <v>1105.95</v>
      </c>
      <c r="E289">
        <v>1115.49</v>
      </c>
      <c r="F289" s="12">
        <v>42717436</v>
      </c>
      <c r="G289" s="12">
        <v>798668.5</v>
      </c>
    </row>
    <row r="290" spans="1:7">
      <c r="A290" s="9">
        <f>'(1)'!A290</f>
        <v>42704</v>
      </c>
      <c r="B290">
        <v>1108.0899999999999</v>
      </c>
      <c r="C290">
        <v>1111.24</v>
      </c>
      <c r="D290">
        <v>1097.9100000000001</v>
      </c>
      <c r="E290">
        <v>1103.42</v>
      </c>
      <c r="F290" s="12">
        <v>44001128</v>
      </c>
      <c r="G290" s="12">
        <v>797007.25</v>
      </c>
    </row>
    <row r="291" spans="1:7">
      <c r="A291" s="9">
        <f>'(1)'!A291</f>
        <v>42705</v>
      </c>
      <c r="B291">
        <v>1098.32</v>
      </c>
      <c r="C291">
        <v>1099.76</v>
      </c>
      <c r="D291">
        <v>1080.74</v>
      </c>
      <c r="E291">
        <v>1086.3900000000001</v>
      </c>
      <c r="F291" s="12">
        <v>101487504</v>
      </c>
      <c r="G291" s="12">
        <v>788604.88</v>
      </c>
    </row>
    <row r="292" spans="1:7">
      <c r="A292" s="9">
        <f>'(1)'!A292</f>
        <v>42706</v>
      </c>
      <c r="B292">
        <v>1091.4000000000001</v>
      </c>
      <c r="C292">
        <v>1107.21</v>
      </c>
      <c r="D292">
        <v>1091.4000000000001</v>
      </c>
      <c r="E292">
        <v>1097.6300000000001</v>
      </c>
      <c r="F292" s="12">
        <v>67885488</v>
      </c>
      <c r="G292" s="12">
        <v>790288.56</v>
      </c>
    </row>
    <row r="293" spans="1:7">
      <c r="A293" s="9">
        <f>'(1)'!A293</f>
        <v>42709</v>
      </c>
      <c r="B293">
        <v>1099.18</v>
      </c>
      <c r="C293">
        <v>1106.76</v>
      </c>
      <c r="D293">
        <v>1094.04</v>
      </c>
      <c r="E293">
        <v>1106.3</v>
      </c>
      <c r="F293" s="12">
        <v>53789448</v>
      </c>
      <c r="G293" s="12">
        <v>788883.63</v>
      </c>
    </row>
    <row r="294" spans="1:7">
      <c r="A294" s="9">
        <f>'(1)'!A294</f>
        <v>42710</v>
      </c>
      <c r="B294">
        <v>1108.33</v>
      </c>
      <c r="C294">
        <v>1116.27</v>
      </c>
      <c r="D294">
        <v>1104.6500000000001</v>
      </c>
      <c r="E294">
        <v>1112.32</v>
      </c>
      <c r="F294" s="12">
        <v>48266404</v>
      </c>
      <c r="G294" s="12">
        <v>802811.81</v>
      </c>
    </row>
    <row r="295" spans="1:7">
      <c r="A295" s="9">
        <f>'(1)'!A295</f>
        <v>42711</v>
      </c>
      <c r="B295">
        <v>1115.23</v>
      </c>
      <c r="C295">
        <v>1136.18</v>
      </c>
      <c r="D295">
        <v>1115.23</v>
      </c>
      <c r="E295">
        <v>1135.3699999999999</v>
      </c>
      <c r="F295" s="12">
        <v>47065872</v>
      </c>
      <c r="G295" s="12">
        <v>799772.25</v>
      </c>
    </row>
    <row r="296" spans="1:7">
      <c r="A296" s="9">
        <f>'(1)'!A296</f>
        <v>42712</v>
      </c>
      <c r="B296">
        <v>1130.83</v>
      </c>
      <c r="C296">
        <v>1145.3399999999999</v>
      </c>
      <c r="D296">
        <v>1125.6199999999999</v>
      </c>
      <c r="E296">
        <v>1142.43</v>
      </c>
      <c r="F296" s="12">
        <v>50609976</v>
      </c>
      <c r="G296" s="12">
        <v>799772.25</v>
      </c>
    </row>
    <row r="297" spans="1:7">
      <c r="A297" s="9">
        <f>'(1)'!A297</f>
        <v>42713</v>
      </c>
      <c r="B297">
        <v>1143.01</v>
      </c>
      <c r="C297">
        <v>1151.46</v>
      </c>
      <c r="D297">
        <v>1138.96</v>
      </c>
      <c r="E297">
        <v>1140.56</v>
      </c>
      <c r="F297" s="12">
        <v>49193908</v>
      </c>
      <c r="G297" s="12">
        <v>803965.94</v>
      </c>
    </row>
    <row r="298" spans="1:7">
      <c r="A298" s="9">
        <f>'(1)'!A298</f>
        <v>42716</v>
      </c>
      <c r="B298">
        <v>1138.01</v>
      </c>
      <c r="C298">
        <v>1148.43</v>
      </c>
      <c r="D298">
        <v>1136.83</v>
      </c>
      <c r="E298">
        <v>1147.9100000000001</v>
      </c>
      <c r="F298" s="12">
        <v>41593828</v>
      </c>
      <c r="G298" s="12">
        <v>807759.44</v>
      </c>
    </row>
    <row r="299" spans="1:7">
      <c r="A299" s="9">
        <f>'(1)'!A299</f>
        <v>42717</v>
      </c>
      <c r="B299">
        <v>1150.99</v>
      </c>
      <c r="C299">
        <v>1152.04</v>
      </c>
      <c r="D299">
        <v>1139.3800000000001</v>
      </c>
      <c r="E299">
        <v>1147.58</v>
      </c>
      <c r="F299" s="12">
        <v>46380996</v>
      </c>
      <c r="G299" s="12">
        <v>815027.56</v>
      </c>
    </row>
    <row r="300" spans="1:7">
      <c r="A300" s="9">
        <f>'(1)'!A300</f>
        <v>42718</v>
      </c>
      <c r="B300">
        <v>1147.55</v>
      </c>
      <c r="C300">
        <v>1147.69</v>
      </c>
      <c r="D300">
        <v>1120.24</v>
      </c>
      <c r="E300">
        <v>1121.2</v>
      </c>
      <c r="F300" s="12">
        <v>49882932</v>
      </c>
      <c r="G300" s="12">
        <v>806274.75</v>
      </c>
    </row>
    <row r="301" spans="1:7">
      <c r="A301" s="9">
        <f>'(1)'!A301</f>
        <v>42719</v>
      </c>
      <c r="B301">
        <v>1121.02</v>
      </c>
      <c r="C301">
        <v>1128.4000000000001</v>
      </c>
      <c r="D301">
        <v>1111</v>
      </c>
      <c r="E301">
        <v>1114</v>
      </c>
      <c r="F301" s="12">
        <v>57520604</v>
      </c>
      <c r="G301" s="12">
        <v>798029</v>
      </c>
    </row>
    <row r="302" spans="1:7">
      <c r="A302" s="9">
        <f>'(1)'!A302</f>
        <v>42720</v>
      </c>
      <c r="B302">
        <v>1116.42</v>
      </c>
      <c r="C302">
        <v>1137.3699999999999</v>
      </c>
      <c r="D302">
        <v>1116.42</v>
      </c>
      <c r="E302">
        <v>1131.6300000000001</v>
      </c>
      <c r="F302" s="12">
        <v>54020328</v>
      </c>
      <c r="G302" s="12">
        <v>806378.13</v>
      </c>
    </row>
    <row r="303" spans="1:7">
      <c r="A303" s="9">
        <f>'(1)'!A303</f>
        <v>42723</v>
      </c>
      <c r="B303">
        <v>1136.8599999999999</v>
      </c>
      <c r="C303">
        <v>1147.3</v>
      </c>
      <c r="D303">
        <v>1136.8599999999999</v>
      </c>
      <c r="E303">
        <v>1143.3800000000001</v>
      </c>
      <c r="F303" s="12">
        <v>162556848</v>
      </c>
      <c r="G303" s="12">
        <v>812962.88</v>
      </c>
    </row>
    <row r="304" spans="1:7">
      <c r="A304" s="9">
        <f>'(1)'!A304</f>
        <v>42724</v>
      </c>
      <c r="B304">
        <v>1142.45</v>
      </c>
      <c r="C304">
        <v>1149.55</v>
      </c>
      <c r="D304">
        <v>1138.32</v>
      </c>
      <c r="E304">
        <v>1145.19</v>
      </c>
      <c r="F304" s="12">
        <v>44816624</v>
      </c>
      <c r="G304" s="12">
        <v>817422.31</v>
      </c>
    </row>
    <row r="305" spans="1:7">
      <c r="A305" s="9">
        <f>'(1)'!A305</f>
        <v>42725</v>
      </c>
      <c r="B305">
        <v>1145.69</v>
      </c>
      <c r="C305">
        <v>1152.06</v>
      </c>
      <c r="D305">
        <v>1128.01</v>
      </c>
      <c r="E305">
        <v>1128.01</v>
      </c>
      <c r="F305" s="12">
        <v>39024376</v>
      </c>
      <c r="G305" s="12">
        <v>834313.38</v>
      </c>
    </row>
    <row r="306" spans="1:7">
      <c r="A306" s="9">
        <f>'(1)'!A306</f>
        <v>42726</v>
      </c>
      <c r="B306">
        <v>1126.8900000000001</v>
      </c>
      <c r="C306">
        <v>1127.3599999999999</v>
      </c>
      <c r="D306">
        <v>1116.1099999999999</v>
      </c>
      <c r="E306">
        <v>1126.08</v>
      </c>
      <c r="F306" s="12">
        <v>50655220</v>
      </c>
      <c r="G306" s="12">
        <v>839487.94</v>
      </c>
    </row>
    <row r="307" spans="1:7">
      <c r="A307" s="9">
        <f>'(1)'!A307</f>
        <v>42727</v>
      </c>
      <c r="B307">
        <v>1128.03</v>
      </c>
      <c r="C307">
        <v>1130.1400000000001</v>
      </c>
      <c r="D307">
        <v>1124.27</v>
      </c>
      <c r="E307">
        <v>1129.1400000000001</v>
      </c>
      <c r="F307" s="12">
        <v>38150864</v>
      </c>
      <c r="G307" s="12">
        <v>838043</v>
      </c>
    </row>
    <row r="308" spans="1:7">
      <c r="A308" s="9">
        <f>'(1)'!A308</f>
        <v>42731</v>
      </c>
      <c r="B308">
        <v>1129.81</v>
      </c>
      <c r="C308">
        <v>1134.76</v>
      </c>
      <c r="D308">
        <v>1126.77</v>
      </c>
      <c r="E308">
        <v>1130.99</v>
      </c>
      <c r="F308" s="12">
        <v>25847242</v>
      </c>
      <c r="G308" s="12">
        <v>843360.63</v>
      </c>
    </row>
    <row r="309" spans="1:7">
      <c r="A309" s="9">
        <f>'(1)'!A309</f>
        <v>42732</v>
      </c>
      <c r="B309">
        <v>1129.82</v>
      </c>
      <c r="C309">
        <v>1129.82</v>
      </c>
      <c r="D309">
        <v>1117.6300000000001</v>
      </c>
      <c r="E309">
        <v>1120.94</v>
      </c>
      <c r="F309" s="12">
        <v>24622488</v>
      </c>
      <c r="G309" s="12">
        <v>843104.31</v>
      </c>
    </row>
    <row r="310" spans="1:7">
      <c r="A310" s="9">
        <f>'(1)'!A310</f>
        <v>42733</v>
      </c>
      <c r="B310">
        <v>1121.4100000000001</v>
      </c>
      <c r="C310">
        <v>1136.6600000000001</v>
      </c>
      <c r="D310">
        <v>1119.5999999999999</v>
      </c>
      <c r="E310">
        <v>1133.82</v>
      </c>
      <c r="F310" s="12">
        <v>32703596</v>
      </c>
      <c r="G310" s="12">
        <v>823817.94</v>
      </c>
    </row>
    <row r="311" spans="1:7">
      <c r="A311" s="9">
        <f>'(1)'!A311</f>
        <v>42734</v>
      </c>
      <c r="B311">
        <v>1134.03</v>
      </c>
      <c r="C311">
        <v>1150.3699999999999</v>
      </c>
      <c r="D311">
        <v>1131.17</v>
      </c>
      <c r="E311">
        <v>1147.44</v>
      </c>
      <c r="F311" s="12">
        <v>33752664</v>
      </c>
      <c r="G311" s="12">
        <v>818574.94</v>
      </c>
    </row>
    <row r="312" spans="1:7">
      <c r="A312" s="9">
        <f>'(1)'!A312</f>
        <v>42738</v>
      </c>
      <c r="B312">
        <v>1147.73</v>
      </c>
      <c r="C312">
        <v>1152.6500000000001</v>
      </c>
      <c r="D312">
        <v>1143.22</v>
      </c>
      <c r="E312">
        <v>1151.69</v>
      </c>
      <c r="F312" s="12">
        <v>49856508</v>
      </c>
      <c r="G312" s="12">
        <v>831465.81</v>
      </c>
    </row>
    <row r="313" spans="1:7">
      <c r="A313" s="9">
        <f>'(1)'!A313</f>
        <v>42739</v>
      </c>
      <c r="B313">
        <v>1153.71</v>
      </c>
      <c r="C313">
        <v>1170.93</v>
      </c>
      <c r="D313">
        <v>1153.21</v>
      </c>
      <c r="E313">
        <v>1169.19</v>
      </c>
      <c r="F313" s="12">
        <v>43586872</v>
      </c>
      <c r="G313" s="12">
        <v>839964.38</v>
      </c>
    </row>
    <row r="314" spans="1:7">
      <c r="A314" s="9">
        <f>'(1)'!A314</f>
        <v>42740</v>
      </c>
      <c r="B314">
        <v>1165.48</v>
      </c>
      <c r="C314">
        <v>1173.57</v>
      </c>
      <c r="D314">
        <v>1154.3800000000001</v>
      </c>
      <c r="E314">
        <v>1172.8499999999999</v>
      </c>
      <c r="F314" s="12">
        <v>51090240</v>
      </c>
      <c r="G314" s="12">
        <v>841215.13</v>
      </c>
    </row>
    <row r="315" spans="1:7">
      <c r="A315" s="9">
        <f>'(1)'!A315</f>
        <v>42741</v>
      </c>
      <c r="B315">
        <v>1170.47</v>
      </c>
      <c r="C315">
        <v>1177.82</v>
      </c>
      <c r="D315">
        <v>1167.42</v>
      </c>
      <c r="E315">
        <v>1172.43</v>
      </c>
      <c r="F315" s="12">
        <v>51632544</v>
      </c>
      <c r="G315" s="12">
        <v>828540.13</v>
      </c>
    </row>
    <row r="316" spans="1:7">
      <c r="A316" s="9">
        <f>'(1)'!A316</f>
        <v>42744</v>
      </c>
      <c r="B316">
        <v>1173.42</v>
      </c>
      <c r="C316">
        <v>1173.47</v>
      </c>
      <c r="D316">
        <v>1161.4000000000001</v>
      </c>
      <c r="E316">
        <v>1161.68</v>
      </c>
      <c r="F316" s="12">
        <v>65889524</v>
      </c>
      <c r="G316" s="12">
        <v>826947.56</v>
      </c>
    </row>
    <row r="317" spans="1:7">
      <c r="A317" s="9">
        <f>'(1)'!A317</f>
        <v>42745</v>
      </c>
      <c r="B317">
        <v>1160.54</v>
      </c>
      <c r="C317">
        <v>1160.54</v>
      </c>
      <c r="D317">
        <v>1151.53</v>
      </c>
      <c r="E317">
        <v>1151.72</v>
      </c>
      <c r="F317" s="12">
        <v>44210848</v>
      </c>
      <c r="G317" s="12">
        <v>829399.5</v>
      </c>
    </row>
    <row r="318" spans="1:7">
      <c r="A318" s="9">
        <f>'(1)'!A318</f>
        <v>42746</v>
      </c>
      <c r="B318">
        <v>1151.25</v>
      </c>
      <c r="C318">
        <v>1153.28</v>
      </c>
      <c r="D318">
        <v>1143.8900000000001</v>
      </c>
      <c r="E318">
        <v>1144.8699999999999</v>
      </c>
      <c r="F318" s="12">
        <v>47202904</v>
      </c>
      <c r="G318" s="12">
        <v>829399.5</v>
      </c>
    </row>
    <row r="319" spans="1:7">
      <c r="A319" s="9">
        <f>'(1)'!A319</f>
        <v>42747</v>
      </c>
      <c r="B319">
        <v>1144.83</v>
      </c>
      <c r="C319">
        <v>1150.8900000000001</v>
      </c>
      <c r="D319">
        <v>1135.19</v>
      </c>
      <c r="E319">
        <v>1150.48</v>
      </c>
      <c r="F319" s="12">
        <v>48023872</v>
      </c>
      <c r="G319" s="12">
        <v>830765.19</v>
      </c>
    </row>
    <row r="320" spans="1:7">
      <c r="A320" s="9">
        <f>'(1)'!A320</f>
        <v>42748</v>
      </c>
      <c r="B320">
        <v>1150.24</v>
      </c>
      <c r="C320">
        <v>1153.69</v>
      </c>
      <c r="D320">
        <v>1145.6099999999999</v>
      </c>
      <c r="E320">
        <v>1148.96</v>
      </c>
      <c r="F320" s="12">
        <v>47772288</v>
      </c>
      <c r="G320" s="12">
        <v>823420.94</v>
      </c>
    </row>
    <row r="321" spans="1:7">
      <c r="A321" s="9">
        <f>'(1)'!A321</f>
        <v>42752</v>
      </c>
      <c r="B321">
        <v>1149.4000000000001</v>
      </c>
      <c r="C321">
        <v>1158</v>
      </c>
      <c r="D321">
        <v>1149.4000000000001</v>
      </c>
      <c r="E321">
        <v>1157.76</v>
      </c>
      <c r="F321" s="12">
        <v>32311650</v>
      </c>
      <c r="G321" s="12">
        <v>832802.88</v>
      </c>
    </row>
    <row r="322" spans="1:7">
      <c r="A322" s="9">
        <f>'(1)'!A322</f>
        <v>42753</v>
      </c>
      <c r="B322">
        <v>1157.79</v>
      </c>
      <c r="C322">
        <v>1163.1199999999999</v>
      </c>
      <c r="D322">
        <v>1155.6600000000001</v>
      </c>
      <c r="E322">
        <v>1159.4000000000001</v>
      </c>
      <c r="F322" s="12">
        <v>46635548</v>
      </c>
      <c r="G322" s="12">
        <v>842891.5</v>
      </c>
    </row>
    <row r="323" spans="1:7">
      <c r="A323" s="9">
        <f>'(1)'!A323</f>
        <v>42754</v>
      </c>
      <c r="B323">
        <v>1157.49</v>
      </c>
      <c r="C323">
        <v>1157.49</v>
      </c>
      <c r="D323">
        <v>1144.98</v>
      </c>
      <c r="E323">
        <v>1147.47</v>
      </c>
      <c r="F323" s="12">
        <v>35584928</v>
      </c>
      <c r="G323" s="12">
        <v>842891.5</v>
      </c>
    </row>
    <row r="324" spans="1:7">
      <c r="A324" s="9">
        <f>'(1)'!A324</f>
        <v>42755</v>
      </c>
      <c r="B324">
        <v>1147.46</v>
      </c>
      <c r="C324">
        <v>1156.31</v>
      </c>
      <c r="D324">
        <v>1145.83</v>
      </c>
      <c r="E324">
        <v>1156.04</v>
      </c>
      <c r="F324" s="12">
        <v>35822216</v>
      </c>
      <c r="G324" s="12">
        <v>846046.88</v>
      </c>
    </row>
    <row r="325" spans="1:7">
      <c r="A325" s="9">
        <f>'(1)'!A325</f>
        <v>42758</v>
      </c>
      <c r="B325">
        <v>1156.27</v>
      </c>
      <c r="C325">
        <v>1167.07</v>
      </c>
      <c r="D325">
        <v>1154.8599999999999</v>
      </c>
      <c r="E325">
        <v>1165.57</v>
      </c>
      <c r="F325" s="12">
        <v>42629624</v>
      </c>
      <c r="G325" s="12">
        <v>859050</v>
      </c>
    </row>
    <row r="326" spans="1:7">
      <c r="A326" s="9">
        <f>'(1)'!A326</f>
        <v>42759</v>
      </c>
      <c r="B326">
        <v>1165.8800000000001</v>
      </c>
      <c r="C326">
        <v>1170.3699999999999</v>
      </c>
      <c r="D326">
        <v>1161.2</v>
      </c>
      <c r="E326">
        <v>1165.96</v>
      </c>
      <c r="F326" s="12">
        <v>35975088</v>
      </c>
      <c r="G326" s="12">
        <v>867789.94</v>
      </c>
    </row>
    <row r="327" spans="1:7">
      <c r="A327" s="9">
        <f>'(1)'!A327</f>
        <v>42760</v>
      </c>
      <c r="B327">
        <v>1165.76</v>
      </c>
      <c r="C327">
        <v>1167.3900000000001</v>
      </c>
      <c r="D327">
        <v>1155.05</v>
      </c>
      <c r="E327">
        <v>1158.18</v>
      </c>
      <c r="F327" s="12">
        <v>42149540</v>
      </c>
      <c r="G327" s="12">
        <v>867810.38</v>
      </c>
    </row>
    <row r="328" spans="1:7">
      <c r="A328" s="9">
        <f>'(1)'!A328</f>
        <v>42761</v>
      </c>
      <c r="B328">
        <v>1158.23</v>
      </c>
      <c r="C328">
        <v>1163.1600000000001</v>
      </c>
      <c r="D328">
        <v>1154.6199999999999</v>
      </c>
      <c r="E328">
        <v>1156.02</v>
      </c>
      <c r="F328" s="12">
        <v>37677924</v>
      </c>
      <c r="G328" s="12">
        <v>859809.06</v>
      </c>
    </row>
    <row r="329" spans="1:7">
      <c r="A329" s="9">
        <f>'(1)'!A329</f>
        <v>42762</v>
      </c>
      <c r="B329">
        <v>1157.3699999999999</v>
      </c>
      <c r="C329">
        <v>1158.6600000000001</v>
      </c>
      <c r="D329">
        <v>1140.0999999999999</v>
      </c>
      <c r="E329">
        <v>1143.96</v>
      </c>
      <c r="F329" s="12">
        <v>37173192</v>
      </c>
      <c r="G329" s="12">
        <v>852463.5</v>
      </c>
    </row>
    <row r="330" spans="1:7">
      <c r="A330" s="9">
        <f>'(1)'!A330</f>
        <v>42765</v>
      </c>
      <c r="B330">
        <v>1141.8499999999999</v>
      </c>
      <c r="C330">
        <v>1141.8499999999999</v>
      </c>
      <c r="D330">
        <v>1133.5899999999999</v>
      </c>
      <c r="E330">
        <v>1136.8699999999999</v>
      </c>
      <c r="F330" s="12">
        <v>38002748</v>
      </c>
      <c r="G330" s="12">
        <v>847423.44</v>
      </c>
    </row>
    <row r="331" spans="1:7">
      <c r="A331" s="9">
        <f>'(1)'!A331</f>
        <v>42766</v>
      </c>
      <c r="B331">
        <v>1137.99</v>
      </c>
      <c r="C331">
        <v>1152.56</v>
      </c>
      <c r="D331">
        <v>1137.99</v>
      </c>
      <c r="E331">
        <v>1145.56</v>
      </c>
      <c r="F331" s="12">
        <v>45693024</v>
      </c>
      <c r="G331" s="12">
        <v>856495.31</v>
      </c>
    </row>
    <row r="332" spans="1:7">
      <c r="A332" s="9">
        <f>'(1)'!A332</f>
        <v>42767</v>
      </c>
      <c r="B332">
        <v>1145.54</v>
      </c>
      <c r="C332">
        <v>1151.25</v>
      </c>
      <c r="D332">
        <v>1130.53</v>
      </c>
      <c r="E332">
        <v>1131.0899999999999</v>
      </c>
      <c r="F332" s="12">
        <v>96001632</v>
      </c>
      <c r="G332" s="12">
        <v>855381.5</v>
      </c>
    </row>
    <row r="333" spans="1:7">
      <c r="A333" s="9">
        <f>'(1)'!A333</f>
        <v>42768</v>
      </c>
      <c r="B333">
        <v>1132.1300000000001</v>
      </c>
      <c r="C333">
        <v>1144.82</v>
      </c>
      <c r="D333">
        <v>1132.1300000000001</v>
      </c>
      <c r="E333">
        <v>1143.92</v>
      </c>
      <c r="F333" s="12">
        <v>44734372</v>
      </c>
      <c r="G333" s="12">
        <v>855381.5</v>
      </c>
    </row>
    <row r="334" spans="1:7">
      <c r="A334" s="9">
        <f>'(1)'!A334</f>
        <v>42769</v>
      </c>
      <c r="B334">
        <v>1149.72</v>
      </c>
      <c r="C334">
        <v>1154</v>
      </c>
      <c r="D334">
        <v>1145.58</v>
      </c>
      <c r="E334">
        <v>1150.3599999999999</v>
      </c>
      <c r="F334" s="12">
        <v>41888568</v>
      </c>
      <c r="G334" s="12">
        <v>861376.13</v>
      </c>
    </row>
    <row r="335" spans="1:7">
      <c r="A335" s="9">
        <f>'(1)'!A335</f>
        <v>42772</v>
      </c>
      <c r="B335">
        <v>1149.97</v>
      </c>
      <c r="C335">
        <v>1152.19</v>
      </c>
      <c r="D335">
        <v>1145.6500000000001</v>
      </c>
      <c r="E335">
        <v>1147.9000000000001</v>
      </c>
      <c r="F335" s="12">
        <v>40469456</v>
      </c>
      <c r="G335" s="12">
        <v>862581.13</v>
      </c>
    </row>
    <row r="336" spans="1:7">
      <c r="A336" s="9">
        <f>'(1)'!A336</f>
        <v>42773</v>
      </c>
      <c r="B336">
        <v>1148.67</v>
      </c>
      <c r="C336">
        <v>1152.42</v>
      </c>
      <c r="D336">
        <v>1142.1199999999999</v>
      </c>
      <c r="E336">
        <v>1143.8800000000001</v>
      </c>
      <c r="F336" s="12">
        <v>34528700</v>
      </c>
      <c r="G336" s="12">
        <v>853695.69</v>
      </c>
    </row>
    <row r="337" spans="1:7">
      <c r="A337" s="9">
        <f>'(1)'!A337</f>
        <v>42774</v>
      </c>
      <c r="B337">
        <v>1144.67</v>
      </c>
      <c r="C337">
        <v>1155.1300000000001</v>
      </c>
      <c r="D337">
        <v>1143.7</v>
      </c>
      <c r="E337">
        <v>1153.3499999999999</v>
      </c>
      <c r="F337" s="12">
        <v>40665824</v>
      </c>
      <c r="G337" s="12">
        <v>860149.81</v>
      </c>
    </row>
    <row r="338" spans="1:7">
      <c r="A338" s="9">
        <f>'(1)'!A338</f>
        <v>42775</v>
      </c>
      <c r="B338">
        <v>1153.73</v>
      </c>
      <c r="C338">
        <v>1157.74</v>
      </c>
      <c r="D338">
        <v>1151.8800000000001</v>
      </c>
      <c r="E338">
        <v>1155.68</v>
      </c>
      <c r="F338" s="12">
        <v>39833680</v>
      </c>
      <c r="G338" s="12">
        <v>867415.5</v>
      </c>
    </row>
    <row r="339" spans="1:7">
      <c r="A339" s="9">
        <f>'(1)'!A339</f>
        <v>42776</v>
      </c>
      <c r="B339">
        <v>1154.08</v>
      </c>
      <c r="C339">
        <v>1164</v>
      </c>
      <c r="D339">
        <v>1153.72</v>
      </c>
      <c r="E339">
        <v>1163.32</v>
      </c>
      <c r="F339" s="12">
        <v>35782124</v>
      </c>
      <c r="G339" s="12">
        <v>867751</v>
      </c>
    </row>
    <row r="340" spans="1:7">
      <c r="A340" s="9">
        <f>'(1)'!A340</f>
        <v>42779</v>
      </c>
      <c r="B340">
        <v>1165.75</v>
      </c>
      <c r="C340">
        <v>1167.67</v>
      </c>
      <c r="D340">
        <v>1157.46</v>
      </c>
      <c r="E340">
        <v>1164.19</v>
      </c>
      <c r="F340" s="12">
        <v>35845884</v>
      </c>
      <c r="G340" s="12">
        <v>861951.31</v>
      </c>
    </row>
    <row r="341" spans="1:7">
      <c r="A341" s="9">
        <f>'(1)'!A341</f>
        <v>42780</v>
      </c>
      <c r="B341">
        <v>1161.7</v>
      </c>
      <c r="C341">
        <v>1161.7</v>
      </c>
      <c r="D341">
        <v>1148.32</v>
      </c>
      <c r="E341">
        <v>1157.55</v>
      </c>
      <c r="F341" s="12">
        <v>39560176</v>
      </c>
      <c r="G341" s="12">
        <v>860329.06</v>
      </c>
    </row>
    <row r="342" spans="1:7">
      <c r="A342" s="9">
        <f>'(1)'!A342</f>
        <v>42781</v>
      </c>
      <c r="B342">
        <v>1152.72</v>
      </c>
      <c r="C342">
        <v>1154.9000000000001</v>
      </c>
      <c r="D342">
        <v>1143.1099999999999</v>
      </c>
      <c r="E342">
        <v>1153.0999999999999</v>
      </c>
      <c r="F342" s="12">
        <v>37040228</v>
      </c>
      <c r="G342" s="12">
        <v>851376.13</v>
      </c>
    </row>
    <row r="343" spans="1:7">
      <c r="A343" s="9">
        <f>'(1)'!A343</f>
        <v>42782</v>
      </c>
      <c r="B343">
        <v>1153.54</v>
      </c>
      <c r="C343">
        <v>1166.98</v>
      </c>
      <c r="D343">
        <v>1153.47</v>
      </c>
      <c r="E343">
        <v>1159.4100000000001</v>
      </c>
      <c r="F343" s="12">
        <v>40265336</v>
      </c>
      <c r="G343" s="12">
        <v>846017.38</v>
      </c>
    </row>
    <row r="344" spans="1:7">
      <c r="A344" s="9">
        <f>'(1)'!A344</f>
        <v>42783</v>
      </c>
      <c r="B344">
        <v>1161.04</v>
      </c>
      <c r="C344">
        <v>1163.03</v>
      </c>
      <c r="D344">
        <v>1152.3699999999999</v>
      </c>
      <c r="E344">
        <v>1161.99</v>
      </c>
      <c r="F344" s="12">
        <v>41089260</v>
      </c>
      <c r="G344" s="12">
        <v>853652.19</v>
      </c>
    </row>
    <row r="345" spans="1:7">
      <c r="A345" s="9">
        <f>'(1)'!A345</f>
        <v>42787</v>
      </c>
      <c r="B345">
        <v>1161.29</v>
      </c>
      <c r="C345">
        <v>1177.8499999999999</v>
      </c>
      <c r="D345">
        <v>1159.43</v>
      </c>
      <c r="E345">
        <v>1176.6300000000001</v>
      </c>
      <c r="F345" s="12">
        <v>50805548</v>
      </c>
      <c r="G345" s="12">
        <v>842913.13</v>
      </c>
    </row>
    <row r="346" spans="1:7">
      <c r="A346" s="9">
        <f>'(1)'!A346</f>
        <v>42788</v>
      </c>
      <c r="B346">
        <v>1177.6400000000001</v>
      </c>
      <c r="C346">
        <v>1180.6099999999999</v>
      </c>
      <c r="D346">
        <v>1167.24</v>
      </c>
      <c r="E346">
        <v>1172.76</v>
      </c>
      <c r="F346" s="12">
        <v>40376624</v>
      </c>
      <c r="G346" s="12">
        <v>852313.5</v>
      </c>
    </row>
    <row r="347" spans="1:7">
      <c r="A347" s="9">
        <f>'(1)'!A347</f>
        <v>42789</v>
      </c>
      <c r="B347">
        <v>1176.8499999999999</v>
      </c>
      <c r="C347">
        <v>1179.58</v>
      </c>
      <c r="D347">
        <v>1168.04</v>
      </c>
      <c r="E347">
        <v>1178.73</v>
      </c>
      <c r="F347" s="12">
        <v>55767028</v>
      </c>
      <c r="G347" s="12">
        <v>857215.69</v>
      </c>
    </row>
    <row r="348" spans="1:7">
      <c r="A348" s="9">
        <f>'(1)'!A348</f>
        <v>42790</v>
      </c>
      <c r="B348">
        <v>1178.2</v>
      </c>
      <c r="C348">
        <v>1184.6099999999999</v>
      </c>
      <c r="D348">
        <v>1172.78</v>
      </c>
      <c r="E348">
        <v>1184.5899999999999</v>
      </c>
      <c r="F348" s="12">
        <v>44240768</v>
      </c>
      <c r="G348" s="12">
        <v>855441.5</v>
      </c>
    </row>
    <row r="349" spans="1:7">
      <c r="A349" s="9">
        <f>'(1)'!A349</f>
        <v>42793</v>
      </c>
      <c r="B349">
        <v>1185.45</v>
      </c>
      <c r="C349">
        <v>1194.3599999999999</v>
      </c>
      <c r="D349">
        <v>1183.45</v>
      </c>
      <c r="E349">
        <v>1190.8699999999999</v>
      </c>
      <c r="F349" s="12">
        <v>45237760</v>
      </c>
      <c r="G349" s="12">
        <v>852536.13</v>
      </c>
    </row>
    <row r="350" spans="1:7">
      <c r="A350" s="9">
        <f>'(1)'!A350</f>
        <v>42794</v>
      </c>
      <c r="B350">
        <v>1189.99</v>
      </c>
      <c r="C350">
        <v>1189.99</v>
      </c>
      <c r="D350">
        <v>1179.6199999999999</v>
      </c>
      <c r="E350">
        <v>1182.49</v>
      </c>
      <c r="F350" s="12">
        <v>43803752</v>
      </c>
      <c r="G350" s="12">
        <v>859616.06</v>
      </c>
    </row>
    <row r="351" spans="1:7">
      <c r="A351" s="9">
        <f>'(1)'!A351</f>
        <v>42795</v>
      </c>
      <c r="B351">
        <v>1180.8499999999999</v>
      </c>
      <c r="C351">
        <v>1184.82</v>
      </c>
      <c r="D351">
        <v>1174.97</v>
      </c>
      <c r="E351">
        <v>1178.43</v>
      </c>
      <c r="F351" s="12">
        <v>99093536</v>
      </c>
      <c r="G351" s="12">
        <v>861455.56</v>
      </c>
    </row>
    <row r="352" spans="1:7">
      <c r="A352" s="9">
        <f>'(1)'!A352</f>
        <v>42796</v>
      </c>
      <c r="B352">
        <v>1175.92</v>
      </c>
      <c r="C352">
        <v>1177.2</v>
      </c>
      <c r="D352">
        <v>1168.4000000000001</v>
      </c>
      <c r="E352">
        <v>1172.0899999999999</v>
      </c>
      <c r="F352" s="12">
        <v>65535960</v>
      </c>
      <c r="G352" s="12">
        <v>867126.44</v>
      </c>
    </row>
    <row r="353" spans="1:7">
      <c r="A353" s="9">
        <f>'(1)'!A353</f>
        <v>42797</v>
      </c>
      <c r="B353">
        <v>1169.69</v>
      </c>
      <c r="C353">
        <v>1169.69</v>
      </c>
      <c r="D353">
        <v>1155.45</v>
      </c>
      <c r="E353">
        <v>1167.48</v>
      </c>
      <c r="F353" s="12">
        <v>53055752</v>
      </c>
      <c r="G353" s="12">
        <v>867804.25</v>
      </c>
    </row>
    <row r="354" spans="1:7">
      <c r="A354" s="9">
        <f>'(1)'!A354</f>
        <v>42800</v>
      </c>
      <c r="B354">
        <v>1163.25</v>
      </c>
      <c r="C354">
        <v>1164.21</v>
      </c>
      <c r="D354">
        <v>1156.32</v>
      </c>
      <c r="E354">
        <v>1161.46</v>
      </c>
      <c r="F354" s="12">
        <v>52789548</v>
      </c>
      <c r="G354" s="12">
        <v>862862</v>
      </c>
    </row>
    <row r="355" spans="1:7">
      <c r="A355" s="9">
        <f>'(1)'!A355</f>
        <v>42801</v>
      </c>
      <c r="B355">
        <v>1159.69</v>
      </c>
      <c r="C355">
        <v>1160.7</v>
      </c>
      <c r="D355">
        <v>1150.83</v>
      </c>
      <c r="E355">
        <v>1156.0899999999999</v>
      </c>
      <c r="F355" s="12">
        <v>43701220</v>
      </c>
      <c r="G355" s="12">
        <v>859730.38</v>
      </c>
    </row>
    <row r="356" spans="1:7">
      <c r="A356" s="9">
        <f>'(1)'!A356</f>
        <v>42802</v>
      </c>
      <c r="B356">
        <v>1152.44</v>
      </c>
      <c r="C356">
        <v>1152.44</v>
      </c>
      <c r="D356">
        <v>1134.22</v>
      </c>
      <c r="E356">
        <v>1134.69</v>
      </c>
      <c r="F356" s="12">
        <v>36431428</v>
      </c>
      <c r="G356" s="12">
        <v>864572.25</v>
      </c>
    </row>
    <row r="357" spans="1:7">
      <c r="A357" s="9">
        <f>'(1)'!A357</f>
        <v>42803</v>
      </c>
      <c r="B357">
        <v>1134.3</v>
      </c>
      <c r="C357">
        <v>1138.76</v>
      </c>
      <c r="D357">
        <v>1115.53</v>
      </c>
      <c r="E357">
        <v>1117.5999999999999</v>
      </c>
      <c r="F357" s="12">
        <v>49377724</v>
      </c>
      <c r="G357" s="12">
        <v>866798.25</v>
      </c>
    </row>
    <row r="358" spans="1:7">
      <c r="A358" s="9">
        <f>'(1)'!A358</f>
        <v>42804</v>
      </c>
      <c r="B358">
        <v>1123.67</v>
      </c>
      <c r="C358">
        <v>1129.71</v>
      </c>
      <c r="D358">
        <v>1108.44</v>
      </c>
      <c r="E358">
        <v>1114.5</v>
      </c>
      <c r="F358" s="12">
        <v>50646192</v>
      </c>
      <c r="G358" s="12">
        <v>866798.25</v>
      </c>
    </row>
    <row r="359" spans="1:7">
      <c r="A359" s="9">
        <f>'(1)'!A359</f>
        <v>42807</v>
      </c>
      <c r="B359">
        <v>1115.51</v>
      </c>
      <c r="C359">
        <v>1121.51</v>
      </c>
      <c r="D359">
        <v>1111.56</v>
      </c>
      <c r="E359">
        <v>1115.31</v>
      </c>
      <c r="F359" s="12">
        <v>47076420</v>
      </c>
      <c r="G359" s="12">
        <v>877662.5</v>
      </c>
    </row>
    <row r="360" spans="1:7">
      <c r="A360" s="9">
        <f>'(1)'!A360</f>
        <v>42808</v>
      </c>
      <c r="B360">
        <v>1114.1300000000001</v>
      </c>
      <c r="C360">
        <v>1116.99</v>
      </c>
      <c r="D360">
        <v>1108.75</v>
      </c>
      <c r="E360">
        <v>1114.32</v>
      </c>
      <c r="F360" s="12">
        <v>42506080</v>
      </c>
      <c r="G360" s="12">
        <v>875018.69</v>
      </c>
    </row>
    <row r="361" spans="1:7">
      <c r="A361" s="9">
        <f>'(1)'!A361</f>
        <v>42809</v>
      </c>
      <c r="B361">
        <v>1117.1199999999999</v>
      </c>
      <c r="C361">
        <v>1142.56</v>
      </c>
      <c r="D361">
        <v>1117.1199999999999</v>
      </c>
      <c r="E361">
        <v>1137.9100000000001</v>
      </c>
      <c r="F361" s="12">
        <v>39670600</v>
      </c>
      <c r="G361" s="12">
        <v>879960.31</v>
      </c>
    </row>
    <row r="362" spans="1:7">
      <c r="A362" s="9">
        <f>'(1)'!A362</f>
        <v>42810</v>
      </c>
      <c r="B362">
        <v>1136.94</v>
      </c>
      <c r="C362">
        <v>1141.9100000000001</v>
      </c>
      <c r="D362">
        <v>1133.6400000000001</v>
      </c>
      <c r="E362">
        <v>1135.46</v>
      </c>
      <c r="F362" s="12">
        <v>56881824</v>
      </c>
      <c r="G362" s="12">
        <v>885642.69</v>
      </c>
    </row>
    <row r="363" spans="1:7">
      <c r="A363" s="9">
        <f>'(1)'!A363</f>
        <v>42811</v>
      </c>
      <c r="B363">
        <v>1135.92</v>
      </c>
      <c r="C363">
        <v>1143.3399999999999</v>
      </c>
      <c r="D363">
        <v>1134.29</v>
      </c>
      <c r="E363">
        <v>1139.98</v>
      </c>
      <c r="F363" s="12">
        <v>39698408</v>
      </c>
      <c r="G363" s="12">
        <v>890577.69</v>
      </c>
    </row>
    <row r="364" spans="1:7">
      <c r="A364" s="9">
        <f>'(1)'!A364</f>
        <v>42814</v>
      </c>
      <c r="B364">
        <v>1141.24</v>
      </c>
      <c r="C364">
        <v>1143.17</v>
      </c>
      <c r="D364">
        <v>1136.6600000000001</v>
      </c>
      <c r="E364">
        <v>1138.0999999999999</v>
      </c>
      <c r="F364" s="12">
        <v>150745328</v>
      </c>
      <c r="G364" s="12">
        <v>884360.25</v>
      </c>
    </row>
    <row r="365" spans="1:7">
      <c r="A365" s="9">
        <f>'(1)'!A365</f>
        <v>42815</v>
      </c>
      <c r="B365">
        <v>1140.4100000000001</v>
      </c>
      <c r="C365">
        <v>1143.07</v>
      </c>
      <c r="D365">
        <v>1132.7</v>
      </c>
      <c r="E365">
        <v>1134.1300000000001</v>
      </c>
      <c r="F365" s="12">
        <v>35220768</v>
      </c>
      <c r="G365" s="12">
        <v>878300.81</v>
      </c>
    </row>
    <row r="366" spans="1:7">
      <c r="A366" s="9">
        <f>'(1)'!A366</f>
        <v>42816</v>
      </c>
      <c r="B366">
        <v>1136.29</v>
      </c>
      <c r="C366">
        <v>1136.51</v>
      </c>
      <c r="D366">
        <v>1122.4100000000001</v>
      </c>
      <c r="E366">
        <v>1133.9100000000001</v>
      </c>
      <c r="F366" s="12">
        <v>50812552</v>
      </c>
      <c r="G366" s="12">
        <v>878460.56</v>
      </c>
    </row>
    <row r="367" spans="1:7">
      <c r="A367" s="9">
        <f>'(1)'!A367</f>
        <v>42817</v>
      </c>
      <c r="B367">
        <v>1133.27</v>
      </c>
      <c r="C367">
        <v>1150.23</v>
      </c>
      <c r="D367">
        <v>1132.29</v>
      </c>
      <c r="E367">
        <v>1141.8399999999999</v>
      </c>
      <c r="F367" s="12">
        <v>49721976</v>
      </c>
      <c r="G367" s="12">
        <v>875086.25</v>
      </c>
    </row>
    <row r="368" spans="1:7">
      <c r="A368" s="9">
        <f>'(1)'!A368</f>
        <v>42818</v>
      </c>
      <c r="B368">
        <v>1143.68</v>
      </c>
      <c r="C368">
        <v>1147.68</v>
      </c>
      <c r="D368">
        <v>1139.6400000000001</v>
      </c>
      <c r="E368">
        <v>1140.99</v>
      </c>
      <c r="F368" s="12">
        <v>47758784</v>
      </c>
      <c r="G368" s="12">
        <v>870651.75</v>
      </c>
    </row>
    <row r="369" spans="1:7">
      <c r="A369" s="9">
        <f>'(1)'!A369</f>
        <v>42821</v>
      </c>
      <c r="B369">
        <v>1138.31</v>
      </c>
      <c r="C369">
        <v>1143.3599999999999</v>
      </c>
      <c r="D369">
        <v>1126.68</v>
      </c>
      <c r="E369">
        <v>1130.76</v>
      </c>
      <c r="F369" s="12">
        <v>42712496</v>
      </c>
      <c r="G369" s="12">
        <v>866535.75</v>
      </c>
    </row>
    <row r="370" spans="1:7">
      <c r="A370" s="9">
        <f>'(1)'!A370</f>
        <v>42822</v>
      </c>
      <c r="B370">
        <v>1130.77</v>
      </c>
      <c r="C370">
        <v>1136.3699999999999</v>
      </c>
      <c r="D370">
        <v>1122.1099999999999</v>
      </c>
      <c r="E370">
        <v>1135.7</v>
      </c>
      <c r="F370" s="12">
        <v>43421312</v>
      </c>
      <c r="G370" s="12">
        <v>850844.56</v>
      </c>
    </row>
    <row r="371" spans="1:7">
      <c r="A371" s="9">
        <f>'(1)'!A371</f>
        <v>42823</v>
      </c>
      <c r="B371">
        <v>1131.44</v>
      </c>
      <c r="C371">
        <v>1138.3499999999999</v>
      </c>
      <c r="D371">
        <v>1128.43</v>
      </c>
      <c r="E371">
        <v>1138.3499999999999</v>
      </c>
      <c r="F371" s="12">
        <v>45298548</v>
      </c>
      <c r="G371" s="12">
        <v>839851.56</v>
      </c>
    </row>
    <row r="372" spans="1:7">
      <c r="A372" s="9">
        <f>'(1)'!A372</f>
        <v>42824</v>
      </c>
      <c r="B372">
        <v>1136.5999999999999</v>
      </c>
      <c r="C372">
        <v>1141.57</v>
      </c>
      <c r="D372">
        <v>1129.01</v>
      </c>
      <c r="E372">
        <v>1140.95</v>
      </c>
      <c r="F372" s="12">
        <v>42570192</v>
      </c>
      <c r="G372" s="12">
        <v>837784.5</v>
      </c>
    </row>
    <row r="373" spans="1:7">
      <c r="A373" s="9">
        <f>'(1)'!A373</f>
        <v>42825</v>
      </c>
      <c r="B373">
        <v>1140.0899999999999</v>
      </c>
      <c r="C373">
        <v>1150.52</v>
      </c>
      <c r="D373">
        <v>1140.0899999999999</v>
      </c>
      <c r="E373">
        <v>1147.49</v>
      </c>
      <c r="F373" s="12">
        <v>36691176</v>
      </c>
      <c r="G373" s="12">
        <v>838933.31</v>
      </c>
    </row>
    <row r="374" spans="1:7">
      <c r="A374" s="9">
        <f>'(1)'!A374</f>
        <v>42828</v>
      </c>
      <c r="B374">
        <v>1147.26</v>
      </c>
      <c r="C374">
        <v>1151.69</v>
      </c>
      <c r="D374">
        <v>1143.31</v>
      </c>
      <c r="E374">
        <v>1149.81</v>
      </c>
      <c r="F374" s="12">
        <v>65665624</v>
      </c>
      <c r="G374" s="12">
        <v>838425.5</v>
      </c>
    </row>
    <row r="375" spans="1:7">
      <c r="A375" s="9">
        <f>'(1)'!A375</f>
        <v>42829</v>
      </c>
      <c r="B375">
        <v>1148.48</v>
      </c>
      <c r="C375">
        <v>1156.69</v>
      </c>
      <c r="D375">
        <v>1147.3</v>
      </c>
      <c r="E375">
        <v>1149.8499999999999</v>
      </c>
      <c r="F375" s="12">
        <v>47040456</v>
      </c>
      <c r="G375" s="12">
        <v>856217.88</v>
      </c>
    </row>
    <row r="376" spans="1:7">
      <c r="A376" s="9">
        <f>'(1)'!A376</f>
        <v>42830</v>
      </c>
      <c r="B376">
        <v>1150.92</v>
      </c>
      <c r="C376">
        <v>1157.17</v>
      </c>
      <c r="D376">
        <v>1150.17</v>
      </c>
      <c r="E376">
        <v>1150.98</v>
      </c>
      <c r="F376" s="12">
        <v>48420696</v>
      </c>
      <c r="G376" s="12">
        <v>854368.69</v>
      </c>
    </row>
    <row r="377" spans="1:7">
      <c r="A377" s="9">
        <f>'(1)'!A377</f>
        <v>42831</v>
      </c>
      <c r="B377">
        <v>1149.78</v>
      </c>
      <c r="C377">
        <v>1158.56</v>
      </c>
      <c r="D377">
        <v>1146.07</v>
      </c>
      <c r="E377">
        <v>1157.27</v>
      </c>
      <c r="F377" s="12">
        <v>47648112</v>
      </c>
      <c r="G377" s="12">
        <v>857926</v>
      </c>
    </row>
    <row r="378" spans="1:7">
      <c r="A378" s="9">
        <f>'(1)'!A378</f>
        <v>42832</v>
      </c>
      <c r="B378">
        <v>1157.82</v>
      </c>
      <c r="C378">
        <v>1163.26</v>
      </c>
      <c r="D378">
        <v>1156.3599999999999</v>
      </c>
      <c r="E378">
        <v>1158.3699999999999</v>
      </c>
      <c r="F378" s="12">
        <v>50020624</v>
      </c>
      <c r="G378" s="12">
        <v>856406.56</v>
      </c>
    </row>
    <row r="379" spans="1:7">
      <c r="A379" s="9">
        <f>'(1)'!A379</f>
        <v>42835</v>
      </c>
      <c r="B379">
        <v>1158.53</v>
      </c>
      <c r="C379">
        <v>1167.8499999999999</v>
      </c>
      <c r="D379">
        <v>1157.17</v>
      </c>
      <c r="E379">
        <v>1166.44</v>
      </c>
      <c r="F379" s="12">
        <v>43661456</v>
      </c>
      <c r="G379" s="12">
        <v>853460</v>
      </c>
    </row>
    <row r="380" spans="1:7">
      <c r="A380" s="9">
        <f>'(1)'!A380</f>
        <v>42836</v>
      </c>
      <c r="B380">
        <v>1166.49</v>
      </c>
      <c r="C380">
        <v>1175.8599999999999</v>
      </c>
      <c r="D380">
        <v>1165.47</v>
      </c>
      <c r="E380">
        <v>1174.29</v>
      </c>
      <c r="F380" s="12">
        <v>35436344</v>
      </c>
      <c r="G380" s="12">
        <v>853078.44</v>
      </c>
    </row>
    <row r="381" spans="1:7">
      <c r="A381" s="9">
        <f>'(1)'!A381</f>
        <v>42837</v>
      </c>
      <c r="B381">
        <v>1173.56</v>
      </c>
      <c r="C381">
        <v>1177.5</v>
      </c>
      <c r="D381">
        <v>1169.9100000000001</v>
      </c>
      <c r="E381">
        <v>1171.99</v>
      </c>
      <c r="F381" s="12">
        <v>41040728</v>
      </c>
      <c r="G381" s="12">
        <v>859370.75</v>
      </c>
    </row>
    <row r="382" spans="1:7">
      <c r="A382" s="9">
        <f>'(1)'!A382</f>
        <v>42838</v>
      </c>
      <c r="B382">
        <v>1172.29</v>
      </c>
      <c r="C382">
        <v>1173.75</v>
      </c>
      <c r="D382">
        <v>1167.97</v>
      </c>
      <c r="E382">
        <v>1169.1099999999999</v>
      </c>
      <c r="F382" s="12">
        <v>40683104</v>
      </c>
      <c r="G382" s="12">
        <v>858755.44</v>
      </c>
    </row>
    <row r="383" spans="1:7">
      <c r="A383" s="9">
        <f>'(1)'!A383</f>
        <v>42842</v>
      </c>
      <c r="B383">
        <v>1171.5899999999999</v>
      </c>
      <c r="C383">
        <v>1183.46</v>
      </c>
      <c r="D383">
        <v>1171.5899999999999</v>
      </c>
      <c r="E383">
        <v>1183.46</v>
      </c>
      <c r="F383" s="12">
        <v>38238180</v>
      </c>
      <c r="G383" s="12">
        <v>850973.13</v>
      </c>
    </row>
    <row r="384" spans="1:7">
      <c r="A384" s="9">
        <f>'(1)'!A384</f>
        <v>42843</v>
      </c>
      <c r="B384">
        <v>1182.17</v>
      </c>
      <c r="C384">
        <v>1187.21</v>
      </c>
      <c r="D384">
        <v>1182.1300000000001</v>
      </c>
      <c r="E384">
        <v>1186.6199999999999</v>
      </c>
      <c r="F384" s="12">
        <v>40633244</v>
      </c>
      <c r="G384" s="12">
        <v>854829.88</v>
      </c>
    </row>
    <row r="385" spans="1:7">
      <c r="A385" s="9">
        <f>'(1)'!A385</f>
        <v>42844</v>
      </c>
      <c r="B385">
        <v>1185.58</v>
      </c>
      <c r="C385">
        <v>1188.74</v>
      </c>
      <c r="D385">
        <v>1182.48</v>
      </c>
      <c r="E385">
        <v>1184.23</v>
      </c>
      <c r="F385" s="12">
        <v>41364820</v>
      </c>
      <c r="G385" s="12">
        <v>856773.81</v>
      </c>
    </row>
    <row r="386" spans="1:7">
      <c r="A386" s="9">
        <f>'(1)'!A386</f>
        <v>42845</v>
      </c>
      <c r="B386">
        <v>1184.75</v>
      </c>
      <c r="C386">
        <v>1185.0999999999999</v>
      </c>
      <c r="D386">
        <v>1176.8399999999999</v>
      </c>
      <c r="E386">
        <v>1184.7</v>
      </c>
      <c r="F386" s="12">
        <v>41853896</v>
      </c>
      <c r="G386" s="12">
        <v>858720.38</v>
      </c>
    </row>
    <row r="387" spans="1:7">
      <c r="A387" s="9">
        <f>'(1)'!A387</f>
        <v>42846</v>
      </c>
      <c r="B387">
        <v>1183.44</v>
      </c>
      <c r="C387">
        <v>1184.3900000000001</v>
      </c>
      <c r="D387">
        <v>1178.8499999999999</v>
      </c>
      <c r="E387">
        <v>1179.68</v>
      </c>
      <c r="F387" s="12">
        <v>40747132</v>
      </c>
      <c r="G387" s="12">
        <v>863714.88</v>
      </c>
    </row>
    <row r="388" spans="1:7">
      <c r="A388" s="9">
        <f>'(1)'!A388</f>
        <v>42849</v>
      </c>
      <c r="B388">
        <v>1185.73</v>
      </c>
      <c r="C388">
        <v>1185.92</v>
      </c>
      <c r="D388">
        <v>1157.6400000000001</v>
      </c>
      <c r="E388">
        <v>1167.3800000000001</v>
      </c>
      <c r="F388" s="12">
        <v>59893472</v>
      </c>
      <c r="G388" s="12">
        <v>864265.75</v>
      </c>
    </row>
    <row r="389" spans="1:7">
      <c r="A389" s="9">
        <f>'(1)'!A389</f>
        <v>42850</v>
      </c>
      <c r="B389">
        <v>1168.32</v>
      </c>
      <c r="C389">
        <v>1173.0899999999999</v>
      </c>
      <c r="D389">
        <v>1166.47</v>
      </c>
      <c r="E389">
        <v>1172.6199999999999</v>
      </c>
      <c r="F389" s="12">
        <v>55429492</v>
      </c>
      <c r="G389" s="12">
        <v>864348.13</v>
      </c>
    </row>
    <row r="390" spans="1:7">
      <c r="A390" s="9">
        <f>'(1)'!A390</f>
        <v>42851</v>
      </c>
      <c r="B390">
        <v>1171.25</v>
      </c>
      <c r="C390">
        <v>1173.29</v>
      </c>
      <c r="D390">
        <v>1160.71</v>
      </c>
      <c r="E390">
        <v>1162.22</v>
      </c>
      <c r="F390" s="12">
        <v>48303332</v>
      </c>
      <c r="G390" s="12">
        <v>865102.19</v>
      </c>
    </row>
    <row r="391" spans="1:7">
      <c r="A391" s="9">
        <f>'(1)'!A391</f>
        <v>42852</v>
      </c>
      <c r="B391">
        <v>1163.6400000000001</v>
      </c>
      <c r="C391">
        <v>1167.54</v>
      </c>
      <c r="D391">
        <v>1157.55</v>
      </c>
      <c r="E391">
        <v>1159.3900000000001</v>
      </c>
      <c r="F391" s="12">
        <v>62602248</v>
      </c>
      <c r="G391" s="12">
        <v>869837.31</v>
      </c>
    </row>
    <row r="392" spans="1:7">
      <c r="A392" s="9">
        <f>'(1)'!A392</f>
        <v>42853</v>
      </c>
      <c r="B392">
        <v>1159.1500000000001</v>
      </c>
      <c r="C392">
        <v>1159.1500000000001</v>
      </c>
      <c r="D392">
        <v>1144.0899999999999</v>
      </c>
      <c r="E392">
        <v>1147.5999999999999</v>
      </c>
      <c r="F392" s="12">
        <v>46060688</v>
      </c>
      <c r="G392" s="12">
        <v>870762.06</v>
      </c>
    </row>
    <row r="393" spans="1:7">
      <c r="A393" s="9">
        <f>'(1)'!A393</f>
        <v>42856</v>
      </c>
      <c r="B393">
        <v>1150.33</v>
      </c>
      <c r="C393">
        <v>1157.77</v>
      </c>
      <c r="D393">
        <v>1143.98</v>
      </c>
      <c r="E393">
        <v>1154.77</v>
      </c>
      <c r="F393" s="12">
        <v>68884800</v>
      </c>
      <c r="G393" s="12">
        <v>876888.88</v>
      </c>
    </row>
    <row r="394" spans="1:7">
      <c r="A394" s="9">
        <f>'(1)'!A394</f>
        <v>42857</v>
      </c>
      <c r="B394">
        <v>1155.43</v>
      </c>
      <c r="C394">
        <v>1157.67</v>
      </c>
      <c r="D394">
        <v>1148.43</v>
      </c>
      <c r="E394">
        <v>1152.9100000000001</v>
      </c>
      <c r="F394" s="12">
        <v>54772316</v>
      </c>
      <c r="G394" s="12">
        <v>882688.75</v>
      </c>
    </row>
    <row r="395" spans="1:7">
      <c r="A395" s="9">
        <f>'(1)'!A395</f>
        <v>42858</v>
      </c>
      <c r="B395">
        <v>1155.01</v>
      </c>
      <c r="C395">
        <v>1155.08</v>
      </c>
      <c r="D395">
        <v>1134.04</v>
      </c>
      <c r="E395">
        <v>1137.53</v>
      </c>
      <c r="F395" s="12">
        <v>57706196</v>
      </c>
      <c r="G395" s="12">
        <v>880970.69</v>
      </c>
    </row>
    <row r="396" spans="1:7">
      <c r="A396" s="9">
        <f>'(1)'!A396</f>
        <v>42859</v>
      </c>
      <c r="B396">
        <v>1134.68</v>
      </c>
      <c r="C396">
        <v>1134.68</v>
      </c>
      <c r="D396">
        <v>1118.69</v>
      </c>
      <c r="E396">
        <v>1131.6600000000001</v>
      </c>
      <c r="F396" s="12">
        <v>61437292</v>
      </c>
      <c r="G396" s="12">
        <v>878846.13</v>
      </c>
    </row>
    <row r="397" spans="1:7">
      <c r="A397" s="9">
        <f>'(1)'!A397</f>
        <v>42860</v>
      </c>
      <c r="B397">
        <v>1132.8800000000001</v>
      </c>
      <c r="C397">
        <v>1140.73</v>
      </c>
      <c r="D397">
        <v>1132.8800000000001</v>
      </c>
      <c r="E397">
        <v>1140.73</v>
      </c>
      <c r="F397" s="12">
        <v>67970424</v>
      </c>
      <c r="G397" s="12">
        <v>878846.13</v>
      </c>
    </row>
    <row r="398" spans="1:7">
      <c r="A398" s="9">
        <f>'(1)'!A398</f>
        <v>42863</v>
      </c>
      <c r="B398">
        <v>1142.77</v>
      </c>
      <c r="C398">
        <v>1143</v>
      </c>
      <c r="D398">
        <v>1127.51</v>
      </c>
      <c r="E398">
        <v>1133.24</v>
      </c>
      <c r="F398" s="12">
        <v>59716284</v>
      </c>
      <c r="G398" s="12">
        <v>889713.38</v>
      </c>
    </row>
    <row r="399" spans="1:7">
      <c r="A399" s="9">
        <f>'(1)'!A399</f>
        <v>42864</v>
      </c>
      <c r="B399">
        <v>1133.3800000000001</v>
      </c>
      <c r="C399">
        <v>1133.49</v>
      </c>
      <c r="D399">
        <v>1123.1199999999999</v>
      </c>
      <c r="E399">
        <v>1127.0999999999999</v>
      </c>
      <c r="F399" s="12">
        <v>70867176</v>
      </c>
      <c r="G399" s="12">
        <v>892032.38</v>
      </c>
    </row>
    <row r="400" spans="1:7">
      <c r="A400" s="9">
        <f>'(1)'!A400</f>
        <v>42865</v>
      </c>
      <c r="B400">
        <v>1126.72</v>
      </c>
      <c r="C400">
        <v>1139.33</v>
      </c>
      <c r="D400">
        <v>1125.3699999999999</v>
      </c>
      <c r="E400">
        <v>1135.94</v>
      </c>
      <c r="F400" s="12">
        <v>72523288</v>
      </c>
      <c r="G400" s="12">
        <v>890400.06</v>
      </c>
    </row>
    <row r="401" spans="1:7">
      <c r="A401" s="9">
        <f>'(1)'!A401</f>
        <v>42866</v>
      </c>
      <c r="B401">
        <v>1130.8900000000001</v>
      </c>
      <c r="C401">
        <v>1131.58</v>
      </c>
      <c r="D401">
        <v>1120.94</v>
      </c>
      <c r="E401">
        <v>1130.1400000000001</v>
      </c>
      <c r="F401" s="12">
        <v>57916316</v>
      </c>
      <c r="G401" s="12">
        <v>890774.5</v>
      </c>
    </row>
    <row r="402" spans="1:7">
      <c r="A402" s="9">
        <f>'(1)'!A402</f>
        <v>42867</v>
      </c>
      <c r="B402">
        <v>1130.01</v>
      </c>
      <c r="C402">
        <v>1131.47</v>
      </c>
      <c r="D402">
        <v>1124.82</v>
      </c>
      <c r="E402">
        <v>1125.79</v>
      </c>
      <c r="F402" s="12">
        <v>57917384</v>
      </c>
      <c r="G402" s="12">
        <v>887912.75</v>
      </c>
    </row>
    <row r="403" spans="1:7">
      <c r="A403" s="9">
        <f>'(1)'!A403</f>
        <v>42870</v>
      </c>
      <c r="B403">
        <v>1125.7</v>
      </c>
      <c r="C403">
        <v>1137.18</v>
      </c>
      <c r="D403">
        <v>1125.7</v>
      </c>
      <c r="E403">
        <v>1128.26</v>
      </c>
      <c r="F403" s="12">
        <v>47895936</v>
      </c>
      <c r="G403" s="12">
        <v>878488</v>
      </c>
    </row>
    <row r="404" spans="1:7">
      <c r="A404" s="9">
        <f>'(1)'!A404</f>
        <v>42871</v>
      </c>
      <c r="B404">
        <v>1127.78</v>
      </c>
      <c r="C404">
        <v>1127.83</v>
      </c>
      <c r="D404">
        <v>1117.19</v>
      </c>
      <c r="E404">
        <v>1120.0999999999999</v>
      </c>
      <c r="F404" s="12">
        <v>52161356</v>
      </c>
      <c r="G404" s="12">
        <v>882443.69</v>
      </c>
    </row>
    <row r="405" spans="1:7">
      <c r="A405" s="9">
        <f>'(1)'!A405</f>
        <v>42872</v>
      </c>
      <c r="B405">
        <v>1117.75</v>
      </c>
      <c r="C405">
        <v>1128.72</v>
      </c>
      <c r="D405">
        <v>1117.71</v>
      </c>
      <c r="E405">
        <v>1124.1300000000001</v>
      </c>
      <c r="F405" s="12">
        <v>58797864</v>
      </c>
      <c r="G405" s="12">
        <v>875234.31</v>
      </c>
    </row>
    <row r="406" spans="1:7">
      <c r="A406" s="9">
        <f>'(1)'!A406</f>
        <v>42873</v>
      </c>
      <c r="B406">
        <v>1123.23</v>
      </c>
      <c r="C406">
        <v>1133.6099999999999</v>
      </c>
      <c r="D406">
        <v>1117.33</v>
      </c>
      <c r="E406">
        <v>1131.3</v>
      </c>
      <c r="F406" s="12">
        <v>66286584</v>
      </c>
      <c r="G406" s="12">
        <v>872921.69</v>
      </c>
    </row>
    <row r="407" spans="1:7">
      <c r="A407" s="9">
        <f>'(1)'!A407</f>
        <v>42874</v>
      </c>
      <c r="B407">
        <v>1131.1400000000001</v>
      </c>
      <c r="C407">
        <v>1143.45</v>
      </c>
      <c r="D407">
        <v>1126.51</v>
      </c>
      <c r="E407">
        <v>1137.83</v>
      </c>
      <c r="F407" s="12">
        <v>58157584</v>
      </c>
      <c r="G407" s="12">
        <v>863893.44</v>
      </c>
    </row>
    <row r="408" spans="1:7">
      <c r="A408" s="9">
        <f>'(1)'!A408</f>
        <v>42877</v>
      </c>
      <c r="B408">
        <v>1138.92</v>
      </c>
      <c r="C408">
        <v>1144.8699999999999</v>
      </c>
      <c r="D408">
        <v>1137.8399999999999</v>
      </c>
      <c r="E408">
        <v>1141.3</v>
      </c>
      <c r="F408" s="12">
        <v>69312792</v>
      </c>
      <c r="G408" s="12">
        <v>869548.75</v>
      </c>
    </row>
    <row r="409" spans="1:7">
      <c r="A409" s="9">
        <f>'(1)'!A409</f>
        <v>42878</v>
      </c>
      <c r="B409">
        <v>1143.9000000000001</v>
      </c>
      <c r="C409">
        <v>1147.57</v>
      </c>
      <c r="D409">
        <v>1142.3900000000001</v>
      </c>
      <c r="E409">
        <v>1142.96</v>
      </c>
      <c r="F409" s="12">
        <v>47846228</v>
      </c>
      <c r="G409" s="12">
        <v>868760.5</v>
      </c>
    </row>
    <row r="410" spans="1:7">
      <c r="A410" s="9">
        <f>'(1)'!A410</f>
        <v>42879</v>
      </c>
      <c r="B410">
        <v>1144.52</v>
      </c>
      <c r="C410">
        <v>1152.1199999999999</v>
      </c>
      <c r="D410">
        <v>1144.52</v>
      </c>
      <c r="E410">
        <v>1151.28</v>
      </c>
      <c r="F410" s="12">
        <v>43974548</v>
      </c>
      <c r="G410" s="12">
        <v>857834.38</v>
      </c>
    </row>
    <row r="411" spans="1:7">
      <c r="A411" s="9">
        <f>'(1)'!A411</f>
        <v>42880</v>
      </c>
      <c r="B411">
        <v>1154.06</v>
      </c>
      <c r="C411">
        <v>1156.72</v>
      </c>
      <c r="D411">
        <v>1150.24</v>
      </c>
      <c r="E411">
        <v>1151.3499999999999</v>
      </c>
      <c r="F411" s="12">
        <v>45259668</v>
      </c>
      <c r="G411" s="12">
        <v>854894.25</v>
      </c>
    </row>
    <row r="412" spans="1:7">
      <c r="A412" s="9">
        <f>'(1)'!A412</f>
        <v>42881</v>
      </c>
      <c r="B412">
        <v>1151.55</v>
      </c>
      <c r="C412">
        <v>1152.02</v>
      </c>
      <c r="D412">
        <v>1139.97</v>
      </c>
      <c r="E412">
        <v>1143.04</v>
      </c>
      <c r="F412" s="12">
        <v>49434548</v>
      </c>
      <c r="G412" s="12">
        <v>862174.44</v>
      </c>
    </row>
    <row r="413" spans="1:7">
      <c r="A413" s="9">
        <f>'(1)'!A413</f>
        <v>42885</v>
      </c>
      <c r="B413">
        <v>1142.57</v>
      </c>
      <c r="C413">
        <v>1144.3900000000001</v>
      </c>
      <c r="D413">
        <v>1136.19</v>
      </c>
      <c r="E413">
        <v>1136.19</v>
      </c>
      <c r="F413" s="12">
        <v>45592588</v>
      </c>
      <c r="G413" s="12">
        <v>856463.38</v>
      </c>
    </row>
    <row r="414" spans="1:7">
      <c r="A414" s="9">
        <f>'(1)'!A414</f>
        <v>42886</v>
      </c>
      <c r="B414">
        <v>1137.9100000000001</v>
      </c>
      <c r="C414">
        <v>1141.01</v>
      </c>
      <c r="D414">
        <v>1132.6500000000001</v>
      </c>
      <c r="E414">
        <v>1137.32</v>
      </c>
      <c r="F414" s="12">
        <v>40807132</v>
      </c>
      <c r="G414" s="12">
        <v>851353.06</v>
      </c>
    </row>
    <row r="415" spans="1:7">
      <c r="A415" s="9">
        <f>'(1)'!A415</f>
        <v>42887</v>
      </c>
      <c r="B415">
        <v>1136.1300000000001</v>
      </c>
      <c r="C415">
        <v>1143.9100000000001</v>
      </c>
      <c r="D415">
        <v>1131.6099999999999</v>
      </c>
      <c r="E415">
        <v>1142.8800000000001</v>
      </c>
      <c r="F415" s="12">
        <v>107921152</v>
      </c>
      <c r="G415" s="12">
        <v>858164.69</v>
      </c>
    </row>
    <row r="416" spans="1:7">
      <c r="A416" s="9">
        <f>'(1)'!A416</f>
        <v>42888</v>
      </c>
      <c r="B416">
        <v>1148.1600000000001</v>
      </c>
      <c r="C416">
        <v>1155.99</v>
      </c>
      <c r="D416">
        <v>1147.6600000000001</v>
      </c>
      <c r="E416">
        <v>1153.9000000000001</v>
      </c>
      <c r="F416" s="12">
        <v>65002224</v>
      </c>
      <c r="G416" s="12">
        <v>853724.06</v>
      </c>
    </row>
    <row r="417" spans="1:7">
      <c r="A417" s="9">
        <f>'(1)'!A417</f>
        <v>42891</v>
      </c>
      <c r="B417">
        <v>1151.45</v>
      </c>
      <c r="C417">
        <v>1152.52</v>
      </c>
      <c r="D417">
        <v>1144.46</v>
      </c>
      <c r="E417">
        <v>1149.26</v>
      </c>
      <c r="F417" s="12">
        <v>58402168</v>
      </c>
      <c r="G417" s="12">
        <v>850279.19</v>
      </c>
    </row>
    <row r="418" spans="1:7">
      <c r="A418" s="9">
        <f>'(1)'!A418</f>
        <v>42892</v>
      </c>
      <c r="B418">
        <v>1148.5999999999999</v>
      </c>
      <c r="C418">
        <v>1149.71</v>
      </c>
      <c r="D418">
        <v>1141.8900000000001</v>
      </c>
      <c r="E418">
        <v>1143.68</v>
      </c>
      <c r="F418" s="12">
        <v>44200164</v>
      </c>
      <c r="G418" s="12">
        <v>852277.81</v>
      </c>
    </row>
    <row r="419" spans="1:7">
      <c r="A419" s="9">
        <f>'(1)'!A419</f>
        <v>42893</v>
      </c>
      <c r="B419">
        <v>1144.1099999999999</v>
      </c>
      <c r="C419">
        <v>1152.97</v>
      </c>
      <c r="D419">
        <v>1143.83</v>
      </c>
      <c r="E419">
        <v>1151.1199999999999</v>
      </c>
      <c r="F419" s="12">
        <v>52462296</v>
      </c>
      <c r="G419" s="12">
        <v>846158.19</v>
      </c>
    </row>
    <row r="420" spans="1:7">
      <c r="A420" s="9">
        <f>'(1)'!A420</f>
        <v>42894</v>
      </c>
      <c r="B420">
        <v>1151.75</v>
      </c>
      <c r="C420">
        <v>1151.95</v>
      </c>
      <c r="D420">
        <v>1138.98</v>
      </c>
      <c r="E420">
        <v>1149.25</v>
      </c>
      <c r="F420" s="12">
        <v>57214228</v>
      </c>
      <c r="G420" s="12">
        <v>849167.69</v>
      </c>
    </row>
    <row r="421" spans="1:7">
      <c r="A421" s="9">
        <f>'(1)'!A421</f>
        <v>42895</v>
      </c>
      <c r="B421">
        <v>1149.21</v>
      </c>
      <c r="C421">
        <v>1159.8900000000001</v>
      </c>
      <c r="D421">
        <v>1145.8</v>
      </c>
      <c r="E421">
        <v>1157.04</v>
      </c>
      <c r="F421" s="12">
        <v>56288288</v>
      </c>
      <c r="G421" s="12">
        <v>854722.75</v>
      </c>
    </row>
    <row r="422" spans="1:7">
      <c r="A422" s="9">
        <f>'(1)'!A422</f>
        <v>42898</v>
      </c>
      <c r="B422">
        <v>1156.1600000000001</v>
      </c>
      <c r="C422">
        <v>1166.01</v>
      </c>
      <c r="D422">
        <v>1156.1199999999999</v>
      </c>
      <c r="E422">
        <v>1165.8399999999999</v>
      </c>
      <c r="F422" s="12">
        <v>63093212</v>
      </c>
      <c r="G422" s="12">
        <v>859683.81</v>
      </c>
    </row>
    <row r="423" spans="1:7">
      <c r="A423" s="9">
        <f>'(1)'!A423</f>
        <v>42899</v>
      </c>
      <c r="B423">
        <v>1165.81</v>
      </c>
      <c r="C423">
        <v>1168.53</v>
      </c>
      <c r="D423">
        <v>1159.81</v>
      </c>
      <c r="E423">
        <v>1167.6400000000001</v>
      </c>
      <c r="F423" s="12">
        <v>66303960</v>
      </c>
      <c r="G423" s="12">
        <v>862232.94</v>
      </c>
    </row>
    <row r="424" spans="1:7">
      <c r="A424" s="9">
        <f>'(1)'!A424</f>
        <v>42900</v>
      </c>
      <c r="B424">
        <v>1173.75</v>
      </c>
      <c r="C424">
        <v>1177.43</v>
      </c>
      <c r="D424">
        <v>1166.04</v>
      </c>
      <c r="E424">
        <v>1170</v>
      </c>
      <c r="F424" s="12">
        <v>54500536</v>
      </c>
      <c r="G424" s="12">
        <v>863542.44</v>
      </c>
    </row>
    <row r="425" spans="1:7">
      <c r="A425" s="9">
        <f>'(1)'!A425</f>
        <v>42901</v>
      </c>
      <c r="B425">
        <v>1163.99</v>
      </c>
      <c r="C425">
        <v>1177.81</v>
      </c>
      <c r="D425">
        <v>1163.99</v>
      </c>
      <c r="E425">
        <v>1175.1099999999999</v>
      </c>
      <c r="F425" s="12">
        <v>53746232</v>
      </c>
      <c r="G425" s="12">
        <v>869892.38</v>
      </c>
    </row>
    <row r="426" spans="1:7">
      <c r="A426" s="9">
        <f>'(1)'!A426</f>
        <v>42902</v>
      </c>
      <c r="B426">
        <v>1174.8599999999999</v>
      </c>
      <c r="C426">
        <v>1175.6099999999999</v>
      </c>
      <c r="D426">
        <v>1167.51</v>
      </c>
      <c r="E426">
        <v>1171.8599999999999</v>
      </c>
      <c r="F426" s="12">
        <v>50512232</v>
      </c>
      <c r="G426" s="12">
        <v>870394.06</v>
      </c>
    </row>
    <row r="427" spans="1:7">
      <c r="A427" s="9">
        <f>'(1)'!A427</f>
        <v>42905</v>
      </c>
      <c r="B427">
        <v>1172.3399999999999</v>
      </c>
      <c r="C427">
        <v>1172.58</v>
      </c>
      <c r="D427">
        <v>1167.54</v>
      </c>
      <c r="E427">
        <v>1172.25</v>
      </c>
      <c r="F427" s="12">
        <v>157231712</v>
      </c>
      <c r="G427" s="12">
        <v>863962.19</v>
      </c>
    </row>
    <row r="428" spans="1:7">
      <c r="A428" s="9">
        <f>'(1)'!A428</f>
        <v>42906</v>
      </c>
      <c r="B428">
        <v>1172.21</v>
      </c>
      <c r="C428">
        <v>1175.3900000000001</v>
      </c>
      <c r="D428">
        <v>1160.8699999999999</v>
      </c>
      <c r="E428">
        <v>1169.6500000000001</v>
      </c>
      <c r="F428" s="12">
        <v>46828048</v>
      </c>
      <c r="G428" s="12">
        <v>863962.19</v>
      </c>
    </row>
    <row r="429" spans="1:7">
      <c r="A429" s="9">
        <f>'(1)'!A429</f>
        <v>42907</v>
      </c>
      <c r="B429">
        <v>1169.6500000000001</v>
      </c>
      <c r="C429">
        <v>1172.07</v>
      </c>
      <c r="D429">
        <v>1159.79</v>
      </c>
      <c r="E429">
        <v>1166.28</v>
      </c>
      <c r="F429" s="12">
        <v>50392136</v>
      </c>
      <c r="G429" s="12">
        <v>858647.44</v>
      </c>
    </row>
    <row r="430" spans="1:7">
      <c r="A430" s="9">
        <f>'(1)'!A430</f>
        <v>42908</v>
      </c>
      <c r="B430">
        <v>1164.46</v>
      </c>
      <c r="C430">
        <v>1169.83</v>
      </c>
      <c r="D430">
        <v>1160.77</v>
      </c>
      <c r="E430">
        <v>1167.05</v>
      </c>
      <c r="F430" s="12">
        <v>47344968</v>
      </c>
      <c r="G430" s="12">
        <v>859563.75</v>
      </c>
    </row>
    <row r="431" spans="1:7">
      <c r="A431" s="9">
        <f>'(1)'!A431</f>
        <v>42909</v>
      </c>
      <c r="B431">
        <v>1167.0899999999999</v>
      </c>
      <c r="C431">
        <v>1178.1099999999999</v>
      </c>
      <c r="D431">
        <v>1166.9100000000001</v>
      </c>
      <c r="E431">
        <v>1171.9000000000001</v>
      </c>
      <c r="F431" s="12">
        <v>58145900</v>
      </c>
      <c r="G431" s="12">
        <v>865171</v>
      </c>
    </row>
    <row r="432" spans="1:7">
      <c r="A432" s="9">
        <f>'(1)'!A432</f>
        <v>42912</v>
      </c>
      <c r="B432">
        <v>1175.96</v>
      </c>
      <c r="C432">
        <v>1183.8699999999999</v>
      </c>
      <c r="D432">
        <v>1175.96</v>
      </c>
      <c r="E432">
        <v>1179.55</v>
      </c>
      <c r="F432" s="12">
        <v>156582352</v>
      </c>
      <c r="G432" s="12">
        <v>873553.5</v>
      </c>
    </row>
    <row r="433" spans="1:7">
      <c r="A433" s="9">
        <f>'(1)'!A433</f>
        <v>42913</v>
      </c>
      <c r="B433">
        <v>1177.24</v>
      </c>
      <c r="C433">
        <v>1180.93</v>
      </c>
      <c r="D433">
        <v>1169.18</v>
      </c>
      <c r="E433">
        <v>1169.27</v>
      </c>
      <c r="F433" s="12">
        <v>47075384</v>
      </c>
      <c r="G433" s="12">
        <v>869914.31</v>
      </c>
    </row>
    <row r="434" spans="1:7">
      <c r="A434" s="9">
        <f>'(1)'!A434</f>
        <v>42914</v>
      </c>
      <c r="B434">
        <v>1169.2</v>
      </c>
      <c r="C434">
        <v>1174.54</v>
      </c>
      <c r="D434">
        <v>1166.33</v>
      </c>
      <c r="E434">
        <v>1168.6600000000001</v>
      </c>
      <c r="F434" s="12">
        <v>56199588</v>
      </c>
      <c r="G434" s="12">
        <v>866147.88</v>
      </c>
    </row>
    <row r="435" spans="1:7">
      <c r="A435" s="9">
        <f>'(1)'!A435</f>
        <v>42915</v>
      </c>
      <c r="B435">
        <v>1164.73</v>
      </c>
      <c r="C435">
        <v>1164.73</v>
      </c>
      <c r="D435">
        <v>1153.6600000000001</v>
      </c>
      <c r="E435">
        <v>1155.6199999999999</v>
      </c>
      <c r="F435" s="12">
        <v>62460268</v>
      </c>
      <c r="G435" s="12">
        <v>871938.81</v>
      </c>
    </row>
    <row r="436" spans="1:7">
      <c r="A436" s="9">
        <f>'(1)'!A436</f>
        <v>42916</v>
      </c>
      <c r="B436">
        <v>1156.1400000000001</v>
      </c>
      <c r="C436">
        <v>1163.56</v>
      </c>
      <c r="D436">
        <v>1152.25</v>
      </c>
      <c r="E436">
        <v>1154.77</v>
      </c>
      <c r="F436" s="12">
        <v>63926704</v>
      </c>
      <c r="G436" s="12">
        <v>870443.63</v>
      </c>
    </row>
    <row r="437" spans="1:7">
      <c r="A437" s="9">
        <f>'(1)'!A437</f>
        <v>42919</v>
      </c>
      <c r="B437">
        <v>1159.24</v>
      </c>
      <c r="C437">
        <v>1172.03</v>
      </c>
      <c r="D437">
        <v>1157.44</v>
      </c>
      <c r="E437">
        <v>1170.31</v>
      </c>
      <c r="F437" s="12">
        <v>58864408</v>
      </c>
      <c r="G437" s="12">
        <v>876386.44</v>
      </c>
    </row>
    <row r="438" spans="1:7">
      <c r="A438" s="9">
        <f>'(1)'!A438</f>
        <v>42921</v>
      </c>
      <c r="B438">
        <v>1170.3</v>
      </c>
      <c r="C438">
        <v>1170.79</v>
      </c>
      <c r="D438">
        <v>1151.3399999999999</v>
      </c>
      <c r="E438">
        <v>1153.6099999999999</v>
      </c>
      <c r="F438" s="12">
        <v>31879644</v>
      </c>
      <c r="G438" s="12">
        <v>883190.81</v>
      </c>
    </row>
    <row r="439" spans="1:7">
      <c r="A439" s="9">
        <f>'(1)'!A439</f>
        <v>42922</v>
      </c>
      <c r="B439">
        <v>1149.54</v>
      </c>
      <c r="C439">
        <v>1149.54</v>
      </c>
      <c r="D439">
        <v>1130.3</v>
      </c>
      <c r="E439">
        <v>1131.55</v>
      </c>
      <c r="F439" s="12">
        <v>60492108</v>
      </c>
      <c r="G439" s="12">
        <v>885169.31</v>
      </c>
    </row>
    <row r="440" spans="1:7">
      <c r="A440" s="9">
        <f>'(1)'!A440</f>
        <v>42923</v>
      </c>
      <c r="B440">
        <v>1132.8599999999999</v>
      </c>
      <c r="C440">
        <v>1140.8699999999999</v>
      </c>
      <c r="D440">
        <v>1130.33</v>
      </c>
      <c r="E440">
        <v>1138.68</v>
      </c>
      <c r="F440" s="12">
        <v>62352384</v>
      </c>
      <c r="G440" s="12">
        <v>887057.31</v>
      </c>
    </row>
    <row r="441" spans="1:7">
      <c r="A441" s="9">
        <f>'(1)'!A441</f>
        <v>42926</v>
      </c>
      <c r="B441">
        <v>1140.3800000000001</v>
      </c>
      <c r="C441">
        <v>1141.22</v>
      </c>
      <c r="D441">
        <v>1126.6500000000001</v>
      </c>
      <c r="E441">
        <v>1126.69</v>
      </c>
      <c r="F441" s="12">
        <v>44518768</v>
      </c>
      <c r="G441" s="12">
        <v>890945.06</v>
      </c>
    </row>
    <row r="442" spans="1:7">
      <c r="A442" s="9">
        <f>'(1)'!A442</f>
        <v>42927</v>
      </c>
      <c r="B442">
        <v>1128.05</v>
      </c>
      <c r="C442">
        <v>1128.8</v>
      </c>
      <c r="D442">
        <v>1118.0999999999999</v>
      </c>
      <c r="E442">
        <v>1126.04</v>
      </c>
      <c r="F442" s="12">
        <v>50841224</v>
      </c>
      <c r="G442" s="12">
        <v>888430.94</v>
      </c>
    </row>
    <row r="443" spans="1:7">
      <c r="A443" s="9">
        <f>'(1)'!A443</f>
        <v>42928</v>
      </c>
      <c r="B443">
        <v>1132.83</v>
      </c>
      <c r="C443">
        <v>1145.26</v>
      </c>
      <c r="D443">
        <v>1132.83</v>
      </c>
      <c r="E443">
        <v>1139.56</v>
      </c>
      <c r="F443" s="12">
        <v>48699632</v>
      </c>
      <c r="G443" s="12">
        <v>888636.38</v>
      </c>
    </row>
    <row r="444" spans="1:7">
      <c r="A444" s="9">
        <f>'(1)'!A444</f>
        <v>42929</v>
      </c>
      <c r="B444">
        <v>1140.02</v>
      </c>
      <c r="C444">
        <v>1144.1600000000001</v>
      </c>
      <c r="D444">
        <v>1139.24</v>
      </c>
      <c r="E444">
        <v>1141.7</v>
      </c>
      <c r="F444" s="12">
        <v>43965960</v>
      </c>
      <c r="G444" s="12">
        <v>886569.13</v>
      </c>
    </row>
    <row r="445" spans="1:7">
      <c r="A445" s="9">
        <f>'(1)'!A445</f>
        <v>42930</v>
      </c>
      <c r="B445">
        <v>1146.31</v>
      </c>
      <c r="C445">
        <v>1154.0999999999999</v>
      </c>
      <c r="D445">
        <v>1146.31</v>
      </c>
      <c r="E445">
        <v>1152.99</v>
      </c>
      <c r="F445" s="12">
        <v>40908328</v>
      </c>
      <c r="G445" s="12">
        <v>883957.94</v>
      </c>
    </row>
    <row r="446" spans="1:7">
      <c r="A446" s="9">
        <f>'(1)'!A446</f>
        <v>42933</v>
      </c>
      <c r="B446">
        <v>1153.2</v>
      </c>
      <c r="C446">
        <v>1163.19</v>
      </c>
      <c r="D446">
        <v>1151.1199999999999</v>
      </c>
      <c r="E446">
        <v>1161.54</v>
      </c>
      <c r="F446" s="12">
        <v>45108984</v>
      </c>
      <c r="G446" s="12">
        <v>884492.94</v>
      </c>
    </row>
    <row r="447" spans="1:7">
      <c r="A447" s="9">
        <f>'(1)'!A447</f>
        <v>42934</v>
      </c>
      <c r="B447">
        <v>1160.77</v>
      </c>
      <c r="C447">
        <v>1164.1199999999999</v>
      </c>
      <c r="D447">
        <v>1156.58</v>
      </c>
      <c r="E447">
        <v>1159.79</v>
      </c>
      <c r="F447" s="12">
        <v>48721984</v>
      </c>
      <c r="G447" s="12">
        <v>888233.56</v>
      </c>
    </row>
    <row r="448" spans="1:7">
      <c r="A448" s="9">
        <f>'(1)'!A448</f>
        <v>42935</v>
      </c>
      <c r="B448">
        <v>1160.75</v>
      </c>
      <c r="C448">
        <v>1168.3900000000001</v>
      </c>
      <c r="D448">
        <v>1159.29</v>
      </c>
      <c r="E448">
        <v>1168.3900000000001</v>
      </c>
      <c r="F448" s="12">
        <v>41668272</v>
      </c>
      <c r="G448" s="12">
        <v>894469.31</v>
      </c>
    </row>
    <row r="449" spans="1:7">
      <c r="A449" s="9">
        <f>'(1)'!A449</f>
        <v>42936</v>
      </c>
      <c r="B449">
        <v>1168.9000000000001</v>
      </c>
      <c r="C449">
        <v>1169.32</v>
      </c>
      <c r="D449">
        <v>1161.6600000000001</v>
      </c>
      <c r="E449">
        <v>1161.9000000000001</v>
      </c>
      <c r="F449" s="12">
        <v>38972000</v>
      </c>
      <c r="G449" s="12">
        <v>886740.81</v>
      </c>
    </row>
    <row r="450" spans="1:7">
      <c r="A450" s="9">
        <f>'(1)'!A450</f>
        <v>42937</v>
      </c>
      <c r="B450">
        <v>1163.67</v>
      </c>
      <c r="C450">
        <v>1164.04</v>
      </c>
      <c r="D450">
        <v>1155.83</v>
      </c>
      <c r="E450">
        <v>1161.2</v>
      </c>
      <c r="F450" s="12">
        <v>40492176</v>
      </c>
      <c r="G450" s="12">
        <v>886303.19</v>
      </c>
    </row>
    <row r="451" spans="1:7">
      <c r="A451" s="9">
        <f>'(1)'!A451</f>
        <v>42940</v>
      </c>
      <c r="B451">
        <v>1161.5999999999999</v>
      </c>
      <c r="C451">
        <v>1161.8499999999999</v>
      </c>
      <c r="D451">
        <v>1154.79</v>
      </c>
      <c r="E451">
        <v>1159.43</v>
      </c>
      <c r="F451" s="12">
        <v>43296228</v>
      </c>
      <c r="G451" s="12">
        <v>876958.31</v>
      </c>
    </row>
    <row r="452" spans="1:7">
      <c r="A452" s="9">
        <f>'(1)'!A452</f>
        <v>42941</v>
      </c>
      <c r="B452">
        <v>1160.1600000000001</v>
      </c>
      <c r="C452">
        <v>1161.75</v>
      </c>
      <c r="D452">
        <v>1153.4000000000001</v>
      </c>
      <c r="E452">
        <v>1161.27</v>
      </c>
      <c r="F452" s="12">
        <v>38172660</v>
      </c>
      <c r="G452" s="12">
        <v>876776.06</v>
      </c>
    </row>
    <row r="453" spans="1:7">
      <c r="A453" s="9">
        <f>'(1)'!A453</f>
        <v>42942</v>
      </c>
      <c r="B453">
        <v>1161.71</v>
      </c>
      <c r="C453">
        <v>1172.0999999999999</v>
      </c>
      <c r="D453">
        <v>1160.23</v>
      </c>
      <c r="E453">
        <v>1168.94</v>
      </c>
      <c r="F453" s="12">
        <v>87872120</v>
      </c>
      <c r="G453" s="12">
        <v>888654.69</v>
      </c>
    </row>
    <row r="454" spans="1:7">
      <c r="A454" s="9">
        <f>'(1)'!A454</f>
        <v>42943</v>
      </c>
      <c r="B454">
        <v>1166.6300000000001</v>
      </c>
      <c r="C454">
        <v>1174.68</v>
      </c>
      <c r="D454">
        <v>1158.69</v>
      </c>
      <c r="E454">
        <v>1169.83</v>
      </c>
      <c r="F454" s="12">
        <v>43346696</v>
      </c>
      <c r="G454" s="12">
        <v>888654.69</v>
      </c>
    </row>
    <row r="455" spans="1:7">
      <c r="A455" s="9">
        <f>'(1)'!A455</f>
        <v>42944</v>
      </c>
      <c r="B455">
        <v>1169.57</v>
      </c>
      <c r="C455">
        <v>1173.29</v>
      </c>
      <c r="D455">
        <v>1164.04</v>
      </c>
      <c r="E455">
        <v>1166.69</v>
      </c>
      <c r="F455" s="12">
        <v>54613192</v>
      </c>
      <c r="G455" s="12">
        <v>875828.63</v>
      </c>
    </row>
    <row r="456" spans="1:7">
      <c r="A456" s="9">
        <f>'(1)'!A456</f>
        <v>42947</v>
      </c>
      <c r="B456">
        <v>1167.98</v>
      </c>
      <c r="C456">
        <v>1169.3399999999999</v>
      </c>
      <c r="D456">
        <v>1158.6199999999999</v>
      </c>
      <c r="E456">
        <v>1167.58</v>
      </c>
      <c r="F456" s="12">
        <v>48621528</v>
      </c>
      <c r="G456" s="12">
        <v>859140.44</v>
      </c>
    </row>
    <row r="457" spans="1:7">
      <c r="A457" s="9">
        <f>'(1)'!A457</f>
        <v>42948</v>
      </c>
      <c r="B457">
        <v>1170.8800000000001</v>
      </c>
      <c r="C457">
        <v>1177.3599999999999</v>
      </c>
      <c r="D457">
        <v>1164.21</v>
      </c>
      <c r="E457">
        <v>1172.99</v>
      </c>
      <c r="F457" s="12">
        <v>83279984</v>
      </c>
      <c r="G457" s="12">
        <v>864630.31</v>
      </c>
    </row>
    <row r="458" spans="1:7">
      <c r="A458" s="9">
        <f>'(1)'!A458</f>
        <v>42949</v>
      </c>
      <c r="B458">
        <v>1170.83</v>
      </c>
      <c r="C458">
        <v>1170.83</v>
      </c>
      <c r="D458">
        <v>1158.6199999999999</v>
      </c>
      <c r="E458">
        <v>1162.77</v>
      </c>
      <c r="F458" s="12">
        <v>47305292</v>
      </c>
      <c r="G458" s="12">
        <v>855533.56</v>
      </c>
    </row>
    <row r="459" spans="1:7">
      <c r="A459" s="9">
        <f>'(1)'!A459</f>
        <v>42950</v>
      </c>
      <c r="B459">
        <v>1160.98</v>
      </c>
      <c r="C459">
        <v>1166.1400000000001</v>
      </c>
      <c r="D459">
        <v>1156.48</v>
      </c>
      <c r="E459">
        <v>1159.73</v>
      </c>
      <c r="F459" s="12">
        <v>49643064</v>
      </c>
      <c r="G459" s="12">
        <v>855148.56</v>
      </c>
    </row>
    <row r="460" spans="1:7">
      <c r="A460" s="9">
        <f>'(1)'!A460</f>
        <v>42951</v>
      </c>
      <c r="B460">
        <v>1159.28</v>
      </c>
      <c r="C460">
        <v>1165.03</v>
      </c>
      <c r="D460">
        <v>1159.02</v>
      </c>
      <c r="E460">
        <v>1163.21</v>
      </c>
      <c r="F460" s="12">
        <v>46327776</v>
      </c>
      <c r="G460" s="12">
        <v>865358.5</v>
      </c>
    </row>
    <row r="461" spans="1:7">
      <c r="A461" s="9">
        <f>'(1)'!A461</f>
        <v>42954</v>
      </c>
      <c r="B461">
        <v>1163.22</v>
      </c>
      <c r="C461">
        <v>1164.3599999999999</v>
      </c>
      <c r="D461">
        <v>1158.5899999999999</v>
      </c>
      <c r="E461">
        <v>1162.06</v>
      </c>
      <c r="F461" s="12">
        <v>47909536</v>
      </c>
      <c r="G461" s="12">
        <v>867027.31</v>
      </c>
    </row>
    <row r="462" spans="1:7">
      <c r="A462" s="9">
        <f>'(1)'!A462</f>
        <v>42955</v>
      </c>
      <c r="B462">
        <v>1160.19</v>
      </c>
      <c r="C462">
        <v>1162.43</v>
      </c>
      <c r="D462">
        <v>1153.74</v>
      </c>
      <c r="E462">
        <v>1156.8399999999999</v>
      </c>
      <c r="F462" s="12">
        <v>40755116</v>
      </c>
      <c r="G462" s="12">
        <v>875723.94</v>
      </c>
    </row>
    <row r="463" spans="1:7">
      <c r="A463" s="9">
        <f>'(1)'!A463</f>
        <v>42956</v>
      </c>
      <c r="B463">
        <v>1156.98</v>
      </c>
      <c r="C463">
        <v>1157.4100000000001</v>
      </c>
      <c r="D463">
        <v>1150.52</v>
      </c>
      <c r="E463">
        <v>1153.1300000000001</v>
      </c>
      <c r="F463" s="12">
        <v>45331976</v>
      </c>
      <c r="G463" s="12">
        <v>882191.25</v>
      </c>
    </row>
    <row r="464" spans="1:7">
      <c r="A464" s="9">
        <f>'(1)'!A464</f>
        <v>42957</v>
      </c>
      <c r="B464">
        <v>1152.8</v>
      </c>
      <c r="C464">
        <v>1152.8</v>
      </c>
      <c r="D464">
        <v>1144.45</v>
      </c>
      <c r="E464">
        <v>1144.45</v>
      </c>
      <c r="F464" s="12">
        <v>53638380</v>
      </c>
      <c r="G464" s="12">
        <v>877265.75</v>
      </c>
    </row>
    <row r="465" spans="1:7">
      <c r="A465" s="9">
        <f>'(1)'!A465</f>
        <v>42958</v>
      </c>
      <c r="B465">
        <v>1144.33</v>
      </c>
      <c r="C465">
        <v>1144.33</v>
      </c>
      <c r="D465">
        <v>1132.1400000000001</v>
      </c>
      <c r="E465">
        <v>1137.17</v>
      </c>
      <c r="F465" s="12">
        <v>42982608</v>
      </c>
      <c r="G465" s="12">
        <v>887405.06</v>
      </c>
    </row>
    <row r="466" spans="1:7">
      <c r="A466" s="9">
        <f>'(1)'!A466</f>
        <v>42961</v>
      </c>
      <c r="B466">
        <v>1141.48</v>
      </c>
      <c r="C466">
        <v>1157.72</v>
      </c>
      <c r="D466">
        <v>1141.48</v>
      </c>
      <c r="E466">
        <v>1156.6500000000001</v>
      </c>
      <c r="F466" s="12">
        <v>52748544</v>
      </c>
      <c r="G466" s="12">
        <v>882233.63</v>
      </c>
    </row>
    <row r="467" spans="1:7">
      <c r="A467" s="9">
        <f>'(1)'!A467</f>
        <v>42962</v>
      </c>
      <c r="B467">
        <v>1155.71</v>
      </c>
      <c r="C467">
        <v>1155.71</v>
      </c>
      <c r="D467">
        <v>1144.28</v>
      </c>
      <c r="E467">
        <v>1151.49</v>
      </c>
      <c r="F467" s="12">
        <v>50167720</v>
      </c>
      <c r="G467" s="12">
        <v>881653.06</v>
      </c>
    </row>
    <row r="468" spans="1:7">
      <c r="A468" s="9">
        <f>'(1)'!A468</f>
        <v>42963</v>
      </c>
      <c r="B468">
        <v>1152.0899999999999</v>
      </c>
      <c r="C468">
        <v>1159.05</v>
      </c>
      <c r="D468">
        <v>1152.0899999999999</v>
      </c>
      <c r="E468">
        <v>1155.25</v>
      </c>
      <c r="F468" s="12">
        <v>51180444</v>
      </c>
      <c r="G468" s="12">
        <v>880285</v>
      </c>
    </row>
    <row r="469" spans="1:7">
      <c r="A469" s="9">
        <f>'(1)'!A469</f>
        <v>42964</v>
      </c>
      <c r="B469">
        <v>1155.22</v>
      </c>
      <c r="C469">
        <v>1157.94</v>
      </c>
      <c r="D469">
        <v>1147.8399999999999</v>
      </c>
      <c r="E469">
        <v>1147.8599999999999</v>
      </c>
      <c r="F469" s="12">
        <v>64182016</v>
      </c>
      <c r="G469" s="12">
        <v>882658.5</v>
      </c>
    </row>
    <row r="470" spans="1:7">
      <c r="A470" s="9">
        <f>'(1)'!A470</f>
        <v>42965</v>
      </c>
      <c r="B470">
        <v>1147.77</v>
      </c>
      <c r="C470">
        <v>1147.77</v>
      </c>
      <c r="D470">
        <v>1133.73</v>
      </c>
      <c r="E470">
        <v>1136.8</v>
      </c>
      <c r="F470" s="12">
        <v>45003040</v>
      </c>
      <c r="G470" s="12">
        <v>888547.75</v>
      </c>
    </row>
    <row r="471" spans="1:7">
      <c r="A471" s="9">
        <f>'(1)'!A471</f>
        <v>42968</v>
      </c>
      <c r="B471">
        <v>1137.7</v>
      </c>
      <c r="C471">
        <v>1150.57</v>
      </c>
      <c r="D471">
        <v>1136.02</v>
      </c>
      <c r="E471">
        <v>1148.9000000000001</v>
      </c>
      <c r="F471" s="12">
        <v>66524068</v>
      </c>
      <c r="G471" s="12">
        <v>889323.44</v>
      </c>
    </row>
    <row r="472" spans="1:7">
      <c r="A472" s="9">
        <f>'(1)'!A472</f>
        <v>42969</v>
      </c>
      <c r="B472">
        <v>1149.18</v>
      </c>
      <c r="C472">
        <v>1152.1199999999999</v>
      </c>
      <c r="D472">
        <v>1142.8699999999999</v>
      </c>
      <c r="E472">
        <v>1146.03</v>
      </c>
      <c r="F472" s="12">
        <v>38599976</v>
      </c>
      <c r="G472" s="12">
        <v>887256.75</v>
      </c>
    </row>
    <row r="473" spans="1:7">
      <c r="A473" s="9">
        <f>'(1)'!A473</f>
        <v>42970</v>
      </c>
      <c r="B473">
        <v>1145.8</v>
      </c>
      <c r="C473">
        <v>1158.56</v>
      </c>
      <c r="D473">
        <v>1143.82</v>
      </c>
      <c r="E473">
        <v>1157.07</v>
      </c>
      <c r="F473" s="12">
        <v>37594348</v>
      </c>
      <c r="G473" s="12">
        <v>888344.75</v>
      </c>
    </row>
    <row r="474" spans="1:7">
      <c r="A474" s="9">
        <f>'(1)'!A474</f>
        <v>42971</v>
      </c>
      <c r="B474">
        <v>1157.72</v>
      </c>
      <c r="C474">
        <v>1165.19</v>
      </c>
      <c r="D474">
        <v>1153.02</v>
      </c>
      <c r="E474">
        <v>1153.52</v>
      </c>
      <c r="F474" s="12">
        <v>38510048</v>
      </c>
      <c r="G474" s="12">
        <v>893082.69</v>
      </c>
    </row>
    <row r="475" spans="1:7">
      <c r="A475" s="9">
        <f>'(1)'!A475</f>
        <v>42972</v>
      </c>
      <c r="B475">
        <v>1153.8800000000001</v>
      </c>
      <c r="C475">
        <v>1163.23</v>
      </c>
      <c r="D475">
        <v>1152.3800000000001</v>
      </c>
      <c r="E475">
        <v>1158.51</v>
      </c>
      <c r="F475" s="12">
        <v>58306228</v>
      </c>
      <c r="G475" s="12">
        <v>885082.69</v>
      </c>
    </row>
    <row r="476" spans="1:7">
      <c r="A476" s="9">
        <f>'(1)'!A476</f>
        <v>42975</v>
      </c>
      <c r="B476">
        <v>1159.68</v>
      </c>
      <c r="C476">
        <v>1160.55</v>
      </c>
      <c r="D476">
        <v>1146.96</v>
      </c>
      <c r="E476">
        <v>1149.94</v>
      </c>
      <c r="F476" s="12">
        <v>33015546</v>
      </c>
      <c r="G476" s="12">
        <v>882732.94</v>
      </c>
    </row>
    <row r="477" spans="1:7">
      <c r="A477" s="9">
        <f>'(1)'!A477</f>
        <v>42976</v>
      </c>
      <c r="B477">
        <v>1149.73</v>
      </c>
      <c r="C477">
        <v>1153.3399999999999</v>
      </c>
      <c r="D477">
        <v>1148.06</v>
      </c>
      <c r="E477">
        <v>1148.75</v>
      </c>
      <c r="F477" s="12">
        <v>38394284</v>
      </c>
      <c r="G477" s="12">
        <v>886037.81</v>
      </c>
    </row>
    <row r="478" spans="1:7">
      <c r="A478" s="9">
        <f>'(1)'!A478</f>
        <v>42977</v>
      </c>
      <c r="B478">
        <v>1148.1199999999999</v>
      </c>
      <c r="C478">
        <v>1155.46</v>
      </c>
      <c r="D478">
        <v>1142.8900000000001</v>
      </c>
      <c r="E478">
        <v>1155.43</v>
      </c>
      <c r="F478" s="12">
        <v>36472984</v>
      </c>
      <c r="G478" s="12">
        <v>885560.56</v>
      </c>
    </row>
    <row r="479" spans="1:7">
      <c r="A479" s="9">
        <f>'(1)'!A479</f>
        <v>42978</v>
      </c>
      <c r="B479">
        <v>1156.01</v>
      </c>
      <c r="C479">
        <v>1164.9100000000001</v>
      </c>
      <c r="D479">
        <v>1156.01</v>
      </c>
      <c r="E479">
        <v>1161.78</v>
      </c>
      <c r="F479" s="12">
        <v>35475960</v>
      </c>
      <c r="G479" s="12">
        <v>881587.63</v>
      </c>
    </row>
    <row r="480" spans="1:7">
      <c r="A480" s="9">
        <f>'(1)'!A480</f>
        <v>42979</v>
      </c>
      <c r="B480">
        <v>1161.94</v>
      </c>
      <c r="C480">
        <v>1170.44</v>
      </c>
      <c r="D480">
        <v>1161.23</v>
      </c>
      <c r="E480">
        <v>1166.08</v>
      </c>
      <c r="F480" s="12">
        <v>75460304</v>
      </c>
      <c r="G480" s="12">
        <v>878996.38</v>
      </c>
    </row>
    <row r="481" spans="1:7">
      <c r="A481" s="9">
        <f>'(1)'!A481</f>
        <v>42983</v>
      </c>
      <c r="B481">
        <v>1166.1500000000001</v>
      </c>
      <c r="C481">
        <v>1170.3399999999999</v>
      </c>
      <c r="D481">
        <v>1157</v>
      </c>
      <c r="E481">
        <v>1162.96</v>
      </c>
      <c r="F481" s="12">
        <v>34375824</v>
      </c>
      <c r="G481" s="12">
        <v>872363.56</v>
      </c>
    </row>
    <row r="482" spans="1:7">
      <c r="A482" s="9">
        <f>'(1)'!A482</f>
        <v>42984</v>
      </c>
      <c r="B482">
        <v>1164.07</v>
      </c>
      <c r="C482">
        <v>1173.25</v>
      </c>
      <c r="D482">
        <v>1164.07</v>
      </c>
      <c r="E482">
        <v>1165.79</v>
      </c>
      <c r="F482" s="12">
        <v>45314176</v>
      </c>
      <c r="G482" s="12">
        <v>866813.25</v>
      </c>
    </row>
    <row r="483" spans="1:7">
      <c r="A483" s="9">
        <f>'(1)'!A483</f>
        <v>42985</v>
      </c>
      <c r="B483">
        <v>1166.78</v>
      </c>
      <c r="C483">
        <v>1174.92</v>
      </c>
      <c r="D483">
        <v>1166.77</v>
      </c>
      <c r="E483">
        <v>1172.8</v>
      </c>
      <c r="F483" s="12">
        <v>44068444</v>
      </c>
      <c r="G483" s="12">
        <v>881677.06</v>
      </c>
    </row>
    <row r="484" spans="1:7">
      <c r="A484" s="9">
        <f>'(1)'!A484</f>
        <v>42986</v>
      </c>
      <c r="B484">
        <v>1172.75</v>
      </c>
      <c r="C484">
        <v>1178.19</v>
      </c>
      <c r="D484">
        <v>1170.2</v>
      </c>
      <c r="E484">
        <v>1174.46</v>
      </c>
      <c r="F484" s="12">
        <v>43127284</v>
      </c>
      <c r="G484" s="12">
        <v>877922</v>
      </c>
    </row>
    <row r="485" spans="1:7">
      <c r="A485" s="9">
        <f>'(1)'!A485</f>
        <v>42989</v>
      </c>
      <c r="B485">
        <v>1177.3800000000001</v>
      </c>
      <c r="C485">
        <v>1185.44</v>
      </c>
      <c r="D485">
        <v>1175.95</v>
      </c>
      <c r="E485">
        <v>1184.17</v>
      </c>
      <c r="F485" s="12">
        <v>41231708</v>
      </c>
      <c r="G485" s="12">
        <v>880870.31</v>
      </c>
    </row>
    <row r="486" spans="1:7">
      <c r="A486" s="9">
        <f>'(1)'!A486</f>
        <v>42990</v>
      </c>
      <c r="B486">
        <v>1184.07</v>
      </c>
      <c r="C486">
        <v>1185.17</v>
      </c>
      <c r="D486">
        <v>1165.96</v>
      </c>
      <c r="E486">
        <v>1169.8</v>
      </c>
      <c r="F486" s="12">
        <v>43010616</v>
      </c>
      <c r="G486" s="12">
        <v>875185.75</v>
      </c>
    </row>
    <row r="487" spans="1:7">
      <c r="A487" s="9">
        <f>'(1)'!A487</f>
        <v>42991</v>
      </c>
      <c r="B487">
        <v>1169.3900000000001</v>
      </c>
      <c r="C487">
        <v>1169.51</v>
      </c>
      <c r="D487">
        <v>1163.1199999999999</v>
      </c>
      <c r="E487">
        <v>1166.82</v>
      </c>
      <c r="F487" s="12">
        <v>42622568</v>
      </c>
      <c r="G487" s="12">
        <v>866731.81</v>
      </c>
    </row>
    <row r="488" spans="1:7">
      <c r="A488" s="9">
        <f>'(1)'!A488</f>
        <v>42992</v>
      </c>
      <c r="B488">
        <v>1165.45</v>
      </c>
      <c r="C488">
        <v>1175.9100000000001</v>
      </c>
      <c r="D488">
        <v>1162.3699999999999</v>
      </c>
      <c r="E488">
        <v>1175.6400000000001</v>
      </c>
      <c r="F488" s="12">
        <v>53437352</v>
      </c>
      <c r="G488" s="12">
        <v>875947.63</v>
      </c>
    </row>
    <row r="489" spans="1:7">
      <c r="A489" s="9">
        <f>'(1)'!A489</f>
        <v>42993</v>
      </c>
      <c r="B489">
        <v>1175.68</v>
      </c>
      <c r="C489">
        <v>1177.69</v>
      </c>
      <c r="D489">
        <v>1167.49</v>
      </c>
      <c r="E489">
        <v>1177.4000000000001</v>
      </c>
      <c r="F489" s="12">
        <v>54403136</v>
      </c>
      <c r="G489" s="12">
        <v>873781.06</v>
      </c>
    </row>
    <row r="490" spans="1:7">
      <c r="A490" s="9">
        <f>'(1)'!A490</f>
        <v>42996</v>
      </c>
      <c r="B490">
        <v>1177.18</v>
      </c>
      <c r="C490">
        <v>1178.98</v>
      </c>
      <c r="D490">
        <v>1167.45</v>
      </c>
      <c r="E490">
        <v>1171.53</v>
      </c>
      <c r="F490" s="12">
        <v>160911184</v>
      </c>
      <c r="G490" s="12">
        <v>882233.56</v>
      </c>
    </row>
    <row r="491" spans="1:7">
      <c r="A491" s="9">
        <f>'(1)'!A491</f>
        <v>42997</v>
      </c>
      <c r="B491">
        <v>1172.06</v>
      </c>
      <c r="C491">
        <v>1172.31</v>
      </c>
      <c r="D491">
        <v>1162.6300000000001</v>
      </c>
      <c r="E491">
        <v>1163.8699999999999</v>
      </c>
      <c r="F491" s="12">
        <v>51238224</v>
      </c>
      <c r="G491" s="12">
        <v>879412.81</v>
      </c>
    </row>
    <row r="492" spans="1:7">
      <c r="A492" s="9">
        <f>'(1)'!A492</f>
        <v>42998</v>
      </c>
      <c r="B492">
        <v>1165.06</v>
      </c>
      <c r="C492">
        <v>1167.3699999999999</v>
      </c>
      <c r="D492">
        <v>1155.6099999999999</v>
      </c>
      <c r="E492">
        <v>1160.52</v>
      </c>
      <c r="F492" s="12">
        <v>64726536</v>
      </c>
      <c r="G492" s="12">
        <v>883260.19</v>
      </c>
    </row>
    <row r="493" spans="1:7">
      <c r="A493" s="9">
        <f>'(1)'!A493</f>
        <v>42999</v>
      </c>
      <c r="B493">
        <v>1160.27</v>
      </c>
      <c r="C493">
        <v>1166.93</v>
      </c>
      <c r="D493">
        <v>1157.3800000000001</v>
      </c>
      <c r="E493">
        <v>1157.3800000000001</v>
      </c>
      <c r="F493" s="12">
        <v>40861656</v>
      </c>
      <c r="G493" s="12">
        <v>876727.31</v>
      </c>
    </row>
    <row r="494" spans="1:7">
      <c r="A494" s="9">
        <f>'(1)'!A494</f>
        <v>43000</v>
      </c>
      <c r="B494">
        <v>1158.8</v>
      </c>
      <c r="C494">
        <v>1161.72</v>
      </c>
      <c r="D494">
        <v>1148.81</v>
      </c>
      <c r="E494">
        <v>1150</v>
      </c>
      <c r="F494" s="12">
        <v>40537644</v>
      </c>
      <c r="G494" s="12">
        <v>875792.88</v>
      </c>
    </row>
    <row r="495" spans="1:7">
      <c r="A495" s="9">
        <f>'(1)'!A495</f>
        <v>43003</v>
      </c>
      <c r="B495">
        <v>1151.24</v>
      </c>
      <c r="C495">
        <v>1160.4100000000001</v>
      </c>
      <c r="D495">
        <v>1151.24</v>
      </c>
      <c r="E495">
        <v>1156.3800000000001</v>
      </c>
      <c r="F495" s="12">
        <v>41304064</v>
      </c>
      <c r="G495" s="12">
        <v>880896.5</v>
      </c>
    </row>
    <row r="496" spans="1:7">
      <c r="A496" s="9">
        <f>'(1)'!A496</f>
        <v>43004</v>
      </c>
      <c r="B496">
        <v>1157.1199999999999</v>
      </c>
      <c r="C496">
        <v>1161.3499999999999</v>
      </c>
      <c r="D496">
        <v>1155.6199999999999</v>
      </c>
      <c r="E496">
        <v>1157.9000000000001</v>
      </c>
      <c r="F496" s="12">
        <v>42121364</v>
      </c>
      <c r="G496" s="12">
        <v>885682.63</v>
      </c>
    </row>
    <row r="497" spans="1:7">
      <c r="A497" s="9">
        <f>'(1)'!A497</f>
        <v>43005</v>
      </c>
      <c r="B497">
        <v>1155.79</v>
      </c>
      <c r="C497">
        <v>1155.79</v>
      </c>
      <c r="D497">
        <v>1143.6300000000001</v>
      </c>
      <c r="E497">
        <v>1147.79</v>
      </c>
      <c r="F497" s="12">
        <v>46957352</v>
      </c>
      <c r="G497" s="12">
        <v>891194.63</v>
      </c>
    </row>
    <row r="498" spans="1:7">
      <c r="A498" s="9">
        <f>'(1)'!A498</f>
        <v>43006</v>
      </c>
      <c r="B498">
        <v>1145.3699999999999</v>
      </c>
      <c r="C498">
        <v>1153.58</v>
      </c>
      <c r="D498">
        <v>1143.1099999999999</v>
      </c>
      <c r="E498">
        <v>1153.1500000000001</v>
      </c>
      <c r="F498" s="12">
        <v>48036248</v>
      </c>
      <c r="G498" s="12">
        <v>891194.63</v>
      </c>
    </row>
    <row r="499" spans="1:7">
      <c r="A499" s="9">
        <f>'(1)'!A499</f>
        <v>43007</v>
      </c>
      <c r="B499">
        <v>1150.3599999999999</v>
      </c>
      <c r="C499">
        <v>1154.1400000000001</v>
      </c>
      <c r="D499">
        <v>1148.0999999999999</v>
      </c>
      <c r="E499">
        <v>1154.03</v>
      </c>
      <c r="F499" s="12">
        <v>44889456</v>
      </c>
      <c r="G499" s="12">
        <v>888731.5</v>
      </c>
    </row>
    <row r="500" spans="1:7">
      <c r="A500" s="9">
        <f>'(1)'!A500</f>
        <v>43010</v>
      </c>
      <c r="B500">
        <v>1154.56</v>
      </c>
      <c r="C500">
        <v>1156</v>
      </c>
      <c r="D500">
        <v>1150.53</v>
      </c>
      <c r="E500">
        <v>1151.8900000000001</v>
      </c>
      <c r="F500" s="12">
        <v>58331836</v>
      </c>
      <c r="G500" s="12">
        <v>890946.69</v>
      </c>
    </row>
    <row r="501" spans="1:7">
      <c r="A501" s="9">
        <f>'(1)'!A501</f>
        <v>43011</v>
      </c>
      <c r="B501">
        <v>1152.03</v>
      </c>
      <c r="C501">
        <v>1152.53</v>
      </c>
      <c r="D501">
        <v>1148.03</v>
      </c>
      <c r="E501">
        <v>1151.1400000000001</v>
      </c>
      <c r="F501" s="12">
        <v>42074872</v>
      </c>
      <c r="G501" s="12">
        <v>896842.31</v>
      </c>
    </row>
    <row r="502" spans="1:7">
      <c r="A502" s="9">
        <f>'(1)'!A502</f>
        <v>43012</v>
      </c>
      <c r="B502">
        <v>1150.4100000000001</v>
      </c>
      <c r="C502">
        <v>1156.79</v>
      </c>
      <c r="D502">
        <v>1147.68</v>
      </c>
      <c r="E502">
        <v>1156.69</v>
      </c>
      <c r="F502" s="12">
        <v>40133920</v>
      </c>
      <c r="G502" s="12">
        <v>898162.69</v>
      </c>
    </row>
    <row r="503" spans="1:7">
      <c r="A503" s="9">
        <f>'(1)'!A503</f>
        <v>43013</v>
      </c>
      <c r="B503">
        <v>1159.68</v>
      </c>
      <c r="C503">
        <v>1165.69</v>
      </c>
      <c r="D503">
        <v>1158.8699999999999</v>
      </c>
      <c r="E503">
        <v>1160.96</v>
      </c>
      <c r="F503" s="12">
        <v>39045308</v>
      </c>
      <c r="G503" s="12">
        <v>905630.38</v>
      </c>
    </row>
    <row r="504" spans="1:7">
      <c r="A504" s="9">
        <f>'(1)'!A504</f>
        <v>43014</v>
      </c>
      <c r="B504">
        <v>1155.8900000000001</v>
      </c>
      <c r="C504">
        <v>1157.31</v>
      </c>
      <c r="D504">
        <v>1148.05</v>
      </c>
      <c r="E504">
        <v>1157.04</v>
      </c>
      <c r="F504" s="12">
        <v>42877784</v>
      </c>
      <c r="G504" s="12">
        <v>895074.56</v>
      </c>
    </row>
    <row r="505" spans="1:7">
      <c r="A505" s="9">
        <f>'(1)'!A505</f>
        <v>43017</v>
      </c>
      <c r="B505">
        <v>1157.22</v>
      </c>
      <c r="C505">
        <v>1161.77</v>
      </c>
      <c r="D505">
        <v>1157.2</v>
      </c>
      <c r="E505">
        <v>1159.6099999999999</v>
      </c>
      <c r="F505" s="12">
        <v>40867568</v>
      </c>
      <c r="G505" s="12">
        <v>892930.81</v>
      </c>
    </row>
    <row r="506" spans="1:7">
      <c r="A506" s="9">
        <f>'(1)'!A506</f>
        <v>43018</v>
      </c>
      <c r="B506">
        <v>1162.95</v>
      </c>
      <c r="C506">
        <v>1169.8900000000001</v>
      </c>
      <c r="D506">
        <v>1159.27</v>
      </c>
      <c r="E506">
        <v>1162.77</v>
      </c>
      <c r="F506" s="12">
        <v>29290780</v>
      </c>
      <c r="G506" s="12">
        <v>899695.75</v>
      </c>
    </row>
    <row r="507" spans="1:7">
      <c r="A507" s="9">
        <f>'(1)'!A507</f>
        <v>43019</v>
      </c>
      <c r="B507">
        <v>1163.49</v>
      </c>
      <c r="C507">
        <v>1169.49</v>
      </c>
      <c r="D507">
        <v>1163.3</v>
      </c>
      <c r="E507">
        <v>1167.26</v>
      </c>
      <c r="F507" s="12">
        <v>35406800</v>
      </c>
      <c r="G507" s="12">
        <v>901030.75</v>
      </c>
    </row>
    <row r="508" spans="1:7">
      <c r="A508" s="9">
        <f>'(1)'!A508</f>
        <v>43020</v>
      </c>
      <c r="B508">
        <v>1167.25</v>
      </c>
      <c r="C508">
        <v>1173.3699999999999</v>
      </c>
      <c r="D508">
        <v>1164.77</v>
      </c>
      <c r="E508">
        <v>1173.3699999999999</v>
      </c>
      <c r="F508" s="12">
        <v>41578152</v>
      </c>
      <c r="G508" s="12">
        <v>896514.06</v>
      </c>
    </row>
    <row r="509" spans="1:7">
      <c r="A509" s="9">
        <f>'(1)'!A509</f>
        <v>43021</v>
      </c>
      <c r="B509">
        <v>1173.4100000000001</v>
      </c>
      <c r="C509">
        <v>1179.43</v>
      </c>
      <c r="D509">
        <v>1171.26</v>
      </c>
      <c r="E509">
        <v>1176.1199999999999</v>
      </c>
      <c r="F509" s="12">
        <v>42937780</v>
      </c>
      <c r="G509" s="12">
        <v>890616.06</v>
      </c>
    </row>
    <row r="510" spans="1:7">
      <c r="A510" s="9">
        <f>'(1)'!A510</f>
        <v>43024</v>
      </c>
      <c r="B510">
        <v>1176.67</v>
      </c>
      <c r="C510">
        <v>1177.82</v>
      </c>
      <c r="D510">
        <v>1170.1400000000001</v>
      </c>
      <c r="E510">
        <v>1170.97</v>
      </c>
      <c r="F510" s="12">
        <v>41192888</v>
      </c>
      <c r="G510" s="12">
        <v>888024</v>
      </c>
    </row>
    <row r="511" spans="1:7">
      <c r="A511" s="9">
        <f>'(1)'!A511</f>
        <v>43025</v>
      </c>
      <c r="B511">
        <v>1170.93</v>
      </c>
      <c r="C511">
        <v>1172.9000000000001</v>
      </c>
      <c r="D511">
        <v>1167.5899999999999</v>
      </c>
      <c r="E511">
        <v>1172.3499999999999</v>
      </c>
      <c r="F511" s="12">
        <v>35770056</v>
      </c>
      <c r="G511" s="12">
        <v>885669.5</v>
      </c>
    </row>
    <row r="512" spans="1:7">
      <c r="A512" s="9">
        <f>'(1)'!A512</f>
        <v>43026</v>
      </c>
      <c r="B512">
        <v>1172.3499999999999</v>
      </c>
      <c r="C512">
        <v>1175.19</v>
      </c>
      <c r="D512">
        <v>1168.94</v>
      </c>
      <c r="E512">
        <v>1171.47</v>
      </c>
      <c r="F512" s="12">
        <v>38747952</v>
      </c>
      <c r="G512" s="12">
        <v>878118.38</v>
      </c>
    </row>
    <row r="513" spans="1:7">
      <c r="A513" s="9">
        <f>'(1)'!A513</f>
        <v>43027</v>
      </c>
      <c r="B513">
        <v>1171.21</v>
      </c>
      <c r="C513">
        <v>1172.3699999999999</v>
      </c>
      <c r="D513">
        <v>1163.6500000000001</v>
      </c>
      <c r="E513">
        <v>1167.1099999999999</v>
      </c>
      <c r="F513" s="12">
        <v>38392792</v>
      </c>
      <c r="G513" s="12">
        <v>883051.94</v>
      </c>
    </row>
    <row r="514" spans="1:7">
      <c r="A514" s="9">
        <f>'(1)'!A514</f>
        <v>43028</v>
      </c>
      <c r="B514">
        <v>1167.1099999999999</v>
      </c>
      <c r="C514">
        <v>1167.92</v>
      </c>
      <c r="D514">
        <v>1156.47</v>
      </c>
      <c r="E514">
        <v>1160.68</v>
      </c>
      <c r="F514" s="12">
        <v>43566724</v>
      </c>
      <c r="G514" s="12">
        <v>884634.13</v>
      </c>
    </row>
    <row r="515" spans="1:7">
      <c r="A515" s="9">
        <f>'(1)'!A515</f>
        <v>43031</v>
      </c>
      <c r="B515">
        <v>1160.72</v>
      </c>
      <c r="C515">
        <v>1162.6300000000001</v>
      </c>
      <c r="D515">
        <v>1154.9000000000001</v>
      </c>
      <c r="E515">
        <v>1155.93</v>
      </c>
      <c r="F515" s="12">
        <v>46577328</v>
      </c>
      <c r="G515" s="12">
        <v>876237.44</v>
      </c>
    </row>
    <row r="516" spans="1:7">
      <c r="A516" s="9">
        <f>'(1)'!A516</f>
        <v>43032</v>
      </c>
      <c r="B516">
        <v>1155.81</v>
      </c>
      <c r="C516">
        <v>1156.95</v>
      </c>
      <c r="D516">
        <v>1145.2</v>
      </c>
      <c r="E516">
        <v>1148.98</v>
      </c>
      <c r="F516" s="12">
        <v>37279780</v>
      </c>
      <c r="G516" s="12">
        <v>880727</v>
      </c>
    </row>
    <row r="517" spans="1:7">
      <c r="A517" s="9">
        <f>'(1)'!A517</f>
        <v>43033</v>
      </c>
      <c r="B517">
        <v>1147.98</v>
      </c>
      <c r="C517">
        <v>1149.8699999999999</v>
      </c>
      <c r="D517">
        <v>1138.0899999999999</v>
      </c>
      <c r="E517">
        <v>1145.3800000000001</v>
      </c>
      <c r="F517" s="12">
        <v>43414344</v>
      </c>
      <c r="G517" s="12">
        <v>881254</v>
      </c>
    </row>
    <row r="518" spans="1:7">
      <c r="A518" s="9">
        <f>'(1)'!A518</f>
        <v>43034</v>
      </c>
      <c r="B518">
        <v>1149.27</v>
      </c>
      <c r="C518">
        <v>1150.5899999999999</v>
      </c>
      <c r="D518">
        <v>1132.94</v>
      </c>
      <c r="E518">
        <v>1136.92</v>
      </c>
      <c r="F518" s="12">
        <v>41827200</v>
      </c>
      <c r="G518" s="12">
        <v>879710.88</v>
      </c>
    </row>
    <row r="519" spans="1:7">
      <c r="A519" s="9">
        <f>'(1)'!A519</f>
        <v>43035</v>
      </c>
      <c r="B519">
        <v>1135.32</v>
      </c>
      <c r="C519">
        <v>1144.5999999999999</v>
      </c>
      <c r="D519">
        <v>1128.96</v>
      </c>
      <c r="E519">
        <v>1142.06</v>
      </c>
      <c r="F519" s="12">
        <v>41905000</v>
      </c>
      <c r="G519" s="12">
        <v>879182</v>
      </c>
    </row>
    <row r="520" spans="1:7">
      <c r="A520" s="9">
        <f>'(1)'!A520</f>
        <v>43038</v>
      </c>
      <c r="B520">
        <v>1142.06</v>
      </c>
      <c r="C520">
        <v>1143.22</v>
      </c>
      <c r="D520">
        <v>1138.3699999999999</v>
      </c>
      <c r="E520">
        <v>1140.0899999999999</v>
      </c>
      <c r="F520" s="12">
        <v>48255340</v>
      </c>
      <c r="G520" s="12">
        <v>883463.69</v>
      </c>
    </row>
    <row r="521" spans="1:7">
      <c r="A521" s="9">
        <f>'(1)'!A521</f>
        <v>43039</v>
      </c>
      <c r="B521">
        <v>1139.78</v>
      </c>
      <c r="C521">
        <v>1140.7</v>
      </c>
      <c r="D521">
        <v>1130.29</v>
      </c>
      <c r="E521">
        <v>1140.58</v>
      </c>
      <c r="F521" s="12">
        <v>42940028</v>
      </c>
      <c r="G521" s="12">
        <v>886797.06</v>
      </c>
    </row>
    <row r="522" spans="1:7">
      <c r="A522" s="9">
        <f>'(1)'!A522</f>
        <v>43040</v>
      </c>
      <c r="B522">
        <v>1142.6400000000001</v>
      </c>
      <c r="C522">
        <v>1147.3900000000001</v>
      </c>
      <c r="D522">
        <v>1140.27</v>
      </c>
      <c r="E522">
        <v>1145.6199999999999</v>
      </c>
      <c r="F522" s="12">
        <v>56489400</v>
      </c>
      <c r="G522" s="12">
        <v>883691.19</v>
      </c>
    </row>
    <row r="523" spans="1:7">
      <c r="A523" s="9">
        <f>'(1)'!A523</f>
        <v>43041</v>
      </c>
      <c r="B523">
        <v>1147.54</v>
      </c>
      <c r="C523">
        <v>1159.6500000000001</v>
      </c>
      <c r="D523">
        <v>1147.27</v>
      </c>
      <c r="E523">
        <v>1155.25</v>
      </c>
      <c r="F523" s="12">
        <v>41267212</v>
      </c>
      <c r="G523" s="12">
        <v>885688.69</v>
      </c>
    </row>
    <row r="524" spans="1:7">
      <c r="A524" s="9">
        <f>'(1)'!A524</f>
        <v>43042</v>
      </c>
      <c r="B524">
        <v>1151.49</v>
      </c>
      <c r="C524">
        <v>1156.2</v>
      </c>
      <c r="D524">
        <v>1145.55</v>
      </c>
      <c r="E524">
        <v>1152.4100000000001</v>
      </c>
      <c r="F524" s="12">
        <v>51460788</v>
      </c>
      <c r="G524" s="12">
        <v>888237</v>
      </c>
    </row>
    <row r="525" spans="1:7">
      <c r="A525" s="9">
        <f>'(1)'!A525</f>
        <v>43045</v>
      </c>
      <c r="B525">
        <v>1153.3900000000001</v>
      </c>
      <c r="C525">
        <v>1162.1400000000001</v>
      </c>
      <c r="D525">
        <v>1153.3900000000001</v>
      </c>
      <c r="E525">
        <v>1159.24</v>
      </c>
      <c r="F525" s="12">
        <v>49302504</v>
      </c>
      <c r="G525" s="12">
        <v>891448.81</v>
      </c>
    </row>
    <row r="526" spans="1:7">
      <c r="A526" s="9">
        <f>'(1)'!A526</f>
        <v>43046</v>
      </c>
      <c r="B526">
        <v>1159.49</v>
      </c>
      <c r="C526">
        <v>1171.68</v>
      </c>
      <c r="D526">
        <v>1159.49</v>
      </c>
      <c r="E526">
        <v>1168.96</v>
      </c>
      <c r="F526" s="12">
        <v>41202440</v>
      </c>
      <c r="G526" s="12">
        <v>895081.19</v>
      </c>
    </row>
    <row r="527" spans="1:7">
      <c r="A527" s="9">
        <f>'(1)'!A527</f>
        <v>43047</v>
      </c>
      <c r="B527">
        <v>1168.3499999999999</v>
      </c>
      <c r="C527">
        <v>1175.27</v>
      </c>
      <c r="D527">
        <v>1168.18</v>
      </c>
      <c r="E527">
        <v>1174.1300000000001</v>
      </c>
      <c r="F527" s="12">
        <v>56913664</v>
      </c>
      <c r="G527" s="12">
        <v>897229.94</v>
      </c>
    </row>
    <row r="528" spans="1:7">
      <c r="A528" s="9">
        <f>'(1)'!A528</f>
        <v>43048</v>
      </c>
      <c r="B528">
        <v>1170.29</v>
      </c>
      <c r="C528">
        <v>1181.94</v>
      </c>
      <c r="D528">
        <v>1169.2</v>
      </c>
      <c r="E528">
        <v>1174.83</v>
      </c>
      <c r="F528" s="12">
        <v>42478992</v>
      </c>
      <c r="G528" s="12">
        <v>893276.63</v>
      </c>
    </row>
    <row r="529" spans="1:7">
      <c r="A529" s="9">
        <f>'(1)'!A529</f>
        <v>43049</v>
      </c>
      <c r="B529">
        <v>1170.3399999999999</v>
      </c>
      <c r="C529">
        <v>1179.92</v>
      </c>
      <c r="D529">
        <v>1170.01</v>
      </c>
      <c r="E529">
        <v>1176.17</v>
      </c>
      <c r="F529" s="12">
        <v>45003344</v>
      </c>
      <c r="G529" s="12">
        <v>894620.25</v>
      </c>
    </row>
    <row r="530" spans="1:7">
      <c r="A530" s="9">
        <f>'(1)'!A530</f>
        <v>43052</v>
      </c>
      <c r="B530">
        <v>1177.72</v>
      </c>
      <c r="C530">
        <v>1182.99</v>
      </c>
      <c r="D530">
        <v>1175.46</v>
      </c>
      <c r="E530">
        <v>1182.04</v>
      </c>
      <c r="F530" s="12">
        <v>42881084</v>
      </c>
      <c r="G530" s="12">
        <v>893792.63</v>
      </c>
    </row>
    <row r="531" spans="1:7">
      <c r="A531" s="9">
        <f>'(1)'!A531</f>
        <v>43053</v>
      </c>
      <c r="B531">
        <v>1179.43</v>
      </c>
      <c r="C531">
        <v>1182.26</v>
      </c>
      <c r="D531">
        <v>1178.1199999999999</v>
      </c>
      <c r="E531">
        <v>1179.3</v>
      </c>
      <c r="F531" s="12">
        <v>45219592</v>
      </c>
      <c r="G531" s="12">
        <v>890523.88</v>
      </c>
    </row>
    <row r="532" spans="1:7">
      <c r="A532" s="9">
        <f>'(1)'!A532</f>
        <v>43054</v>
      </c>
      <c r="B532">
        <v>1176.8800000000001</v>
      </c>
      <c r="C532">
        <v>1177.25</v>
      </c>
      <c r="D532">
        <v>1166.48</v>
      </c>
      <c r="E532">
        <v>1166.81</v>
      </c>
      <c r="F532" s="12">
        <v>38659948</v>
      </c>
      <c r="G532" s="12">
        <v>885602.75</v>
      </c>
    </row>
    <row r="533" spans="1:7">
      <c r="A533" s="9">
        <f>'(1)'!A533</f>
        <v>43055</v>
      </c>
      <c r="B533">
        <v>1166.3399999999999</v>
      </c>
      <c r="C533">
        <v>1177.4000000000001</v>
      </c>
      <c r="D533">
        <v>1164.8900000000001</v>
      </c>
      <c r="E533">
        <v>1175.57</v>
      </c>
      <c r="F533" s="12">
        <v>55240792</v>
      </c>
      <c r="G533" s="12">
        <v>882087</v>
      </c>
    </row>
    <row r="534" spans="1:7">
      <c r="A534" s="9">
        <f>'(1)'!A534</f>
        <v>43056</v>
      </c>
      <c r="B534">
        <v>1172.8699999999999</v>
      </c>
      <c r="C534">
        <v>1177.02</v>
      </c>
      <c r="D534">
        <v>1169.9100000000001</v>
      </c>
      <c r="E534">
        <v>1171.45</v>
      </c>
      <c r="F534" s="12">
        <v>42970000</v>
      </c>
      <c r="G534" s="12">
        <v>876760.5</v>
      </c>
    </row>
    <row r="535" spans="1:7">
      <c r="A535" s="9">
        <f>'(1)'!A535</f>
        <v>43059</v>
      </c>
      <c r="B535">
        <v>1171.82</v>
      </c>
      <c r="C535">
        <v>1171.95</v>
      </c>
      <c r="D535">
        <v>1165.9000000000001</v>
      </c>
      <c r="E535">
        <v>1167.8499999999999</v>
      </c>
      <c r="F535" s="12">
        <v>48707792</v>
      </c>
      <c r="G535" s="12">
        <v>874012</v>
      </c>
    </row>
    <row r="536" spans="1:7">
      <c r="A536" s="9">
        <f>'(1)'!A536</f>
        <v>43060</v>
      </c>
      <c r="B536">
        <v>1170.32</v>
      </c>
      <c r="C536">
        <v>1176.71</v>
      </c>
      <c r="D536">
        <v>1169.8800000000001</v>
      </c>
      <c r="E536">
        <v>1176.26</v>
      </c>
      <c r="F536" s="12">
        <v>39655384</v>
      </c>
      <c r="G536" s="12">
        <v>867991.31</v>
      </c>
    </row>
    <row r="537" spans="1:7">
      <c r="A537" s="9">
        <f>'(1)'!A537</f>
        <v>43061</v>
      </c>
      <c r="B537">
        <v>1174.51</v>
      </c>
      <c r="C537">
        <v>1177.27</v>
      </c>
      <c r="D537">
        <v>1171.0999999999999</v>
      </c>
      <c r="E537">
        <v>1173.4000000000001</v>
      </c>
      <c r="F537" s="12">
        <v>41888744</v>
      </c>
      <c r="G537" s="12">
        <v>871888.75</v>
      </c>
    </row>
    <row r="538" spans="1:7">
      <c r="A538" s="9">
        <f>'(1)'!A538</f>
        <v>43063</v>
      </c>
      <c r="B538">
        <v>1176.42</v>
      </c>
      <c r="C538">
        <v>1177.1400000000001</v>
      </c>
      <c r="D538">
        <v>1174.43</v>
      </c>
      <c r="E538">
        <v>1175.26</v>
      </c>
      <c r="F538" s="12">
        <v>34758040</v>
      </c>
      <c r="G538" s="12">
        <v>870425.44</v>
      </c>
    </row>
    <row r="539" spans="1:7">
      <c r="A539" s="9">
        <f>'(1)'!A539</f>
        <v>43066</v>
      </c>
      <c r="B539">
        <v>1175.8800000000001</v>
      </c>
      <c r="C539">
        <v>1175.9000000000001</v>
      </c>
      <c r="D539">
        <v>1169.78</v>
      </c>
      <c r="E539">
        <v>1169.81</v>
      </c>
      <c r="F539" s="12">
        <v>18437004</v>
      </c>
      <c r="G539" s="12">
        <v>871349.81</v>
      </c>
    </row>
    <row r="540" spans="1:7">
      <c r="A540" s="9">
        <f>'(1)'!A540</f>
        <v>43067</v>
      </c>
      <c r="B540">
        <v>1169.98</v>
      </c>
      <c r="C540">
        <v>1170.17</v>
      </c>
      <c r="D540">
        <v>1159.31</v>
      </c>
      <c r="E540">
        <v>1164.8499999999999</v>
      </c>
      <c r="F540" s="12">
        <v>35738760</v>
      </c>
      <c r="G540" s="12">
        <v>875725.81</v>
      </c>
    </row>
    <row r="541" spans="1:7">
      <c r="A541" s="9">
        <f>'(1)'!A541</f>
        <v>43068</v>
      </c>
      <c r="B541">
        <v>1163.51</v>
      </c>
      <c r="C541">
        <v>1168.52</v>
      </c>
      <c r="D541">
        <v>1159.55</v>
      </c>
      <c r="E541">
        <v>1165.98</v>
      </c>
      <c r="F541" s="12">
        <v>43680632</v>
      </c>
      <c r="G541" s="12">
        <v>884254.69</v>
      </c>
    </row>
    <row r="542" spans="1:7">
      <c r="A542" s="9">
        <f>'(1)'!A542</f>
        <v>43069</v>
      </c>
      <c r="B542">
        <v>1167.55</v>
      </c>
      <c r="C542">
        <v>1170.52</v>
      </c>
      <c r="D542">
        <v>1163.78</v>
      </c>
      <c r="E542">
        <v>1167.18</v>
      </c>
      <c r="F542" s="12">
        <v>44999452</v>
      </c>
      <c r="G542" s="12">
        <v>882290.5</v>
      </c>
    </row>
    <row r="543" spans="1:7">
      <c r="A543" s="9">
        <f>'(1)'!A543</f>
        <v>43070</v>
      </c>
      <c r="B543">
        <v>1169.27</v>
      </c>
      <c r="C543">
        <v>1173.6300000000001</v>
      </c>
      <c r="D543">
        <v>1160.24</v>
      </c>
      <c r="E543">
        <v>1170.05</v>
      </c>
      <c r="F543" s="12">
        <v>92138104</v>
      </c>
      <c r="G543" s="12">
        <v>887466.06</v>
      </c>
    </row>
    <row r="544" spans="1:7">
      <c r="A544" s="9">
        <f>'(1)'!A544</f>
        <v>43073</v>
      </c>
      <c r="B544">
        <v>1172.3399999999999</v>
      </c>
      <c r="C544">
        <v>1175.69</v>
      </c>
      <c r="D544">
        <v>1163.46</v>
      </c>
      <c r="E544">
        <v>1163.6099999999999</v>
      </c>
      <c r="F544" s="12">
        <v>49364124</v>
      </c>
      <c r="G544" s="12">
        <v>896178.63</v>
      </c>
    </row>
    <row r="545" spans="1:7">
      <c r="A545" s="9">
        <f>'(1)'!A545</f>
        <v>43074</v>
      </c>
      <c r="B545">
        <v>1163.68</v>
      </c>
      <c r="C545">
        <v>1164.4000000000001</v>
      </c>
      <c r="D545">
        <v>1153.76</v>
      </c>
      <c r="E545">
        <v>1153.9100000000001</v>
      </c>
      <c r="F545" s="12">
        <v>50614648</v>
      </c>
      <c r="G545" s="12">
        <v>900251</v>
      </c>
    </row>
    <row r="546" spans="1:7">
      <c r="A546" s="9">
        <f>'(1)'!A546</f>
        <v>43075</v>
      </c>
      <c r="B546">
        <v>1155.1400000000001</v>
      </c>
      <c r="C546">
        <v>1157.48</v>
      </c>
      <c r="D546">
        <v>1147.74</v>
      </c>
      <c r="E546">
        <v>1152.46</v>
      </c>
      <c r="F546" s="12">
        <v>43722488</v>
      </c>
      <c r="G546" s="12">
        <v>900839.75</v>
      </c>
    </row>
    <row r="547" spans="1:7">
      <c r="A547" s="9">
        <f>'(1)'!A547</f>
        <v>43076</v>
      </c>
      <c r="B547">
        <v>1151.52</v>
      </c>
      <c r="C547">
        <v>1156.77</v>
      </c>
      <c r="D547">
        <v>1149.43</v>
      </c>
      <c r="E547">
        <v>1155.5</v>
      </c>
      <c r="F547" s="12">
        <v>39355792</v>
      </c>
      <c r="G547" s="12">
        <v>901921</v>
      </c>
    </row>
    <row r="548" spans="1:7">
      <c r="A548" s="9">
        <f>'(1)'!A548</f>
        <v>43077</v>
      </c>
      <c r="B548">
        <v>1158.74</v>
      </c>
      <c r="C548">
        <v>1163.1400000000001</v>
      </c>
      <c r="D548">
        <v>1154.93</v>
      </c>
      <c r="E548">
        <v>1161.95</v>
      </c>
      <c r="F548" s="12">
        <v>43994328</v>
      </c>
      <c r="G548" s="12">
        <v>906952.94</v>
      </c>
    </row>
    <row r="549" spans="1:7">
      <c r="A549" s="9">
        <f>'(1)'!A549</f>
        <v>43080</v>
      </c>
      <c r="B549">
        <v>1161.73</v>
      </c>
      <c r="C549">
        <v>1162.5899999999999</v>
      </c>
      <c r="D549">
        <v>1159.7</v>
      </c>
      <c r="E549">
        <v>1160.94</v>
      </c>
      <c r="F549" s="12">
        <v>35845940</v>
      </c>
      <c r="G549" s="12">
        <v>904915.31</v>
      </c>
    </row>
    <row r="550" spans="1:7">
      <c r="A550" s="9">
        <f>'(1)'!A550</f>
        <v>43081</v>
      </c>
      <c r="B550">
        <v>1161.5</v>
      </c>
      <c r="C550">
        <v>1169.3800000000001</v>
      </c>
      <c r="D550">
        <v>1157.25</v>
      </c>
      <c r="E550">
        <v>1166.52</v>
      </c>
      <c r="F550" s="12">
        <v>42234120</v>
      </c>
      <c r="G550" s="12">
        <v>895489.81</v>
      </c>
    </row>
    <row r="551" spans="1:7">
      <c r="A551" s="9">
        <f>'(1)'!A551</f>
        <v>43082</v>
      </c>
      <c r="B551">
        <v>1168.52</v>
      </c>
      <c r="C551">
        <v>1173.58</v>
      </c>
      <c r="D551">
        <v>1166.32</v>
      </c>
      <c r="E551">
        <v>1168.31</v>
      </c>
      <c r="F551" s="12">
        <v>45738656</v>
      </c>
      <c r="G551" s="12">
        <v>902197</v>
      </c>
    </row>
    <row r="552" spans="1:7">
      <c r="A552" s="9">
        <f>'(1)'!A552</f>
        <v>43083</v>
      </c>
      <c r="B552">
        <v>1167.19</v>
      </c>
      <c r="C552">
        <v>1171.0899999999999</v>
      </c>
      <c r="D552">
        <v>1164.83</v>
      </c>
      <c r="E552">
        <v>1167.1199999999999</v>
      </c>
      <c r="F552" s="12">
        <v>46311524</v>
      </c>
      <c r="G552" s="12">
        <v>906237.75</v>
      </c>
    </row>
    <row r="553" spans="1:7">
      <c r="A553" s="9">
        <f>'(1)'!A553</f>
        <v>43084</v>
      </c>
      <c r="B553">
        <v>1167.93</v>
      </c>
      <c r="C553">
        <v>1176.23</v>
      </c>
      <c r="D553">
        <v>1167.93</v>
      </c>
      <c r="E553">
        <v>1174.24</v>
      </c>
      <c r="F553" s="12">
        <v>41140564</v>
      </c>
      <c r="G553" s="12">
        <v>903458.5</v>
      </c>
    </row>
    <row r="554" spans="1:7">
      <c r="A554" s="9">
        <f>'(1)'!A554</f>
        <v>43087</v>
      </c>
      <c r="B554">
        <v>1176.77</v>
      </c>
      <c r="C554">
        <v>1188.46</v>
      </c>
      <c r="D554">
        <v>1176.72</v>
      </c>
      <c r="E554">
        <v>1181.8</v>
      </c>
      <c r="F554" s="12">
        <v>176471728</v>
      </c>
      <c r="G554" s="12">
        <v>909993.38</v>
      </c>
    </row>
    <row r="555" spans="1:7">
      <c r="A555" s="9">
        <f>'(1)'!A555</f>
        <v>43088</v>
      </c>
      <c r="B555">
        <v>1181.4000000000001</v>
      </c>
      <c r="C555">
        <v>1181.4100000000001</v>
      </c>
      <c r="D555">
        <v>1154.55</v>
      </c>
      <c r="E555">
        <v>1156.6300000000001</v>
      </c>
      <c r="F555" s="12">
        <v>52690608</v>
      </c>
      <c r="G555" s="12">
        <v>907869.75</v>
      </c>
    </row>
    <row r="556" spans="1:7">
      <c r="A556" s="9">
        <f>'(1)'!A556</f>
        <v>43089</v>
      </c>
      <c r="B556">
        <v>1156.77</v>
      </c>
      <c r="C556">
        <v>1159.8599999999999</v>
      </c>
      <c r="D556">
        <v>1142.5999999999999</v>
      </c>
      <c r="E556">
        <v>1142.5999999999999</v>
      </c>
      <c r="F556" s="12">
        <v>51592504</v>
      </c>
      <c r="G556" s="12">
        <v>907869.75</v>
      </c>
    </row>
    <row r="557" spans="1:7">
      <c r="A557" s="9">
        <f>'(1)'!A557</f>
        <v>43090</v>
      </c>
      <c r="B557">
        <v>1145.52</v>
      </c>
      <c r="C557">
        <v>1145.52</v>
      </c>
      <c r="D557">
        <v>1137.49</v>
      </c>
      <c r="E557">
        <v>1138.51</v>
      </c>
      <c r="F557" s="12">
        <v>51946656</v>
      </c>
      <c r="G557" s="12">
        <v>909335.5</v>
      </c>
    </row>
    <row r="558" spans="1:7">
      <c r="A558" s="9">
        <f>'(1)'!A558</f>
        <v>43091</v>
      </c>
      <c r="B558">
        <v>1140.51</v>
      </c>
      <c r="C558">
        <v>1147.54</v>
      </c>
      <c r="D558">
        <v>1138.6199999999999</v>
      </c>
      <c r="E558">
        <v>1146.05</v>
      </c>
      <c r="F558" s="12">
        <v>38584880</v>
      </c>
      <c r="G558" s="12">
        <v>905129.31</v>
      </c>
    </row>
    <row r="559" spans="1:7">
      <c r="A559" s="9">
        <f>'(1)'!A559</f>
        <v>43095</v>
      </c>
      <c r="B559">
        <v>1146.05</v>
      </c>
      <c r="C559">
        <v>1154.5899999999999</v>
      </c>
      <c r="D559">
        <v>1145.19</v>
      </c>
      <c r="E559">
        <v>1152.3499999999999</v>
      </c>
      <c r="F559" s="12">
        <v>32527386</v>
      </c>
      <c r="G559" s="12">
        <v>900469.5</v>
      </c>
    </row>
    <row r="560" spans="1:7">
      <c r="A560" s="9">
        <f>'(1)'!A560</f>
        <v>43096</v>
      </c>
      <c r="B560">
        <v>1155.57</v>
      </c>
      <c r="C560">
        <v>1158.3699999999999</v>
      </c>
      <c r="D560">
        <v>1153.47</v>
      </c>
      <c r="E560">
        <v>1156.42</v>
      </c>
      <c r="F560" s="12">
        <v>27451778</v>
      </c>
      <c r="G560" s="12">
        <v>901140.13</v>
      </c>
    </row>
    <row r="561" spans="1:7">
      <c r="A561" s="9">
        <f>'(1)'!A561</f>
        <v>43097</v>
      </c>
      <c r="B561">
        <v>1153.95</v>
      </c>
      <c r="C561">
        <v>1159.9100000000001</v>
      </c>
      <c r="D561">
        <v>1150.3699999999999</v>
      </c>
      <c r="E561">
        <v>1159.82</v>
      </c>
      <c r="F561" s="12">
        <v>35197908</v>
      </c>
      <c r="G561" s="12">
        <v>902109.06</v>
      </c>
    </row>
    <row r="562" spans="1:7">
      <c r="A562" s="9">
        <f>'(1)'!A562</f>
        <v>43098</v>
      </c>
      <c r="B562">
        <v>1159.8399999999999</v>
      </c>
      <c r="C562">
        <v>1161.94</v>
      </c>
      <c r="D562">
        <v>1156.6600000000001</v>
      </c>
      <c r="E562">
        <v>1157.27</v>
      </c>
      <c r="F562" s="12">
        <v>37735384</v>
      </c>
      <c r="G562" s="12">
        <v>905484.13</v>
      </c>
    </row>
    <row r="563" spans="1:7">
      <c r="A563" s="9">
        <f>'(1)'!A563</f>
        <v>43102</v>
      </c>
      <c r="B563">
        <v>1159.4100000000001</v>
      </c>
      <c r="C563">
        <v>1159.5899999999999</v>
      </c>
      <c r="D563">
        <v>1150.26</v>
      </c>
      <c r="E563">
        <v>1153.0899999999999</v>
      </c>
      <c r="F563" s="12">
        <v>43597604</v>
      </c>
      <c r="G563" s="12">
        <v>900651.81</v>
      </c>
    </row>
    <row r="564" spans="1:7">
      <c r="A564" s="9">
        <f>'(1)'!A564</f>
        <v>43103</v>
      </c>
      <c r="B564">
        <v>1154.08</v>
      </c>
      <c r="C564">
        <v>1156.3900000000001</v>
      </c>
      <c r="D564">
        <v>1147.75</v>
      </c>
      <c r="E564">
        <v>1150.8800000000001</v>
      </c>
      <c r="F564" s="12">
        <v>42195584</v>
      </c>
      <c r="G564" s="12">
        <v>893131.5</v>
      </c>
    </row>
    <row r="565" spans="1:7">
      <c r="A565" s="9">
        <f>'(1)'!A565</f>
        <v>43104</v>
      </c>
      <c r="B565">
        <v>1150.05</v>
      </c>
      <c r="C565">
        <v>1150.05</v>
      </c>
      <c r="D565">
        <v>1129.98</v>
      </c>
      <c r="E565">
        <v>1130.01</v>
      </c>
      <c r="F565" s="12">
        <v>39655712</v>
      </c>
      <c r="G565" s="12">
        <v>891934.44</v>
      </c>
    </row>
    <row r="566" spans="1:7">
      <c r="A566" s="9">
        <f>'(1)'!A566</f>
        <v>43105</v>
      </c>
      <c r="B566">
        <v>1132</v>
      </c>
      <c r="C566">
        <v>1132.22</v>
      </c>
      <c r="D566">
        <v>1127.95</v>
      </c>
      <c r="E566">
        <v>1131.1600000000001</v>
      </c>
      <c r="F566" s="12">
        <v>47178984</v>
      </c>
      <c r="G566" s="12">
        <v>894321.38</v>
      </c>
    </row>
    <row r="567" spans="1:7">
      <c r="A567" s="9">
        <f>'(1)'!A567</f>
        <v>43108</v>
      </c>
      <c r="B567">
        <v>1131.47</v>
      </c>
      <c r="C567">
        <v>1138.3699999999999</v>
      </c>
      <c r="D567">
        <v>1130.82</v>
      </c>
      <c r="E567">
        <v>1136.82</v>
      </c>
      <c r="F567" s="12">
        <v>43381508</v>
      </c>
      <c r="G567" s="12">
        <v>899367.44</v>
      </c>
    </row>
    <row r="568" spans="1:7">
      <c r="A568" s="9">
        <f>'(1)'!A568</f>
        <v>43109</v>
      </c>
      <c r="B568">
        <v>1137.32</v>
      </c>
      <c r="C568">
        <v>1137.4100000000001</v>
      </c>
      <c r="D568">
        <v>1121.8699999999999</v>
      </c>
      <c r="E568">
        <v>1122.07</v>
      </c>
      <c r="F568" s="12">
        <v>44245152</v>
      </c>
      <c r="G568" s="12">
        <v>898583.31</v>
      </c>
    </row>
    <row r="569" spans="1:7">
      <c r="A569" s="9">
        <f>'(1)'!A569</f>
        <v>43110</v>
      </c>
      <c r="B569">
        <v>1116.6300000000001</v>
      </c>
      <c r="C569">
        <v>1116.76</v>
      </c>
      <c r="D569">
        <v>1103.8599999999999</v>
      </c>
      <c r="E569">
        <v>1108.9100000000001</v>
      </c>
      <c r="F569" s="12">
        <v>41952800</v>
      </c>
      <c r="G569" s="12">
        <v>902928.69</v>
      </c>
    </row>
    <row r="570" spans="1:7">
      <c r="A570" s="9">
        <f>'(1)'!A570</f>
        <v>43111</v>
      </c>
      <c r="B570">
        <v>1111.75</v>
      </c>
      <c r="C570">
        <v>1113.8</v>
      </c>
      <c r="D570">
        <v>1104.56</v>
      </c>
      <c r="E570">
        <v>1105.54</v>
      </c>
      <c r="F570" s="12">
        <v>43814076</v>
      </c>
      <c r="G570" s="12">
        <v>904896.5</v>
      </c>
    </row>
    <row r="571" spans="1:7">
      <c r="A571" s="9">
        <f>'(1)'!A571</f>
        <v>43112</v>
      </c>
      <c r="B571">
        <v>1105.08</v>
      </c>
      <c r="C571">
        <v>1105.18</v>
      </c>
      <c r="D571">
        <v>1094.56</v>
      </c>
      <c r="E571">
        <v>1096.6500000000001</v>
      </c>
      <c r="F571" s="12">
        <v>39584408</v>
      </c>
      <c r="G571" s="12">
        <v>903874.44</v>
      </c>
    </row>
    <row r="572" spans="1:7">
      <c r="A572" s="9">
        <f>'(1)'!A572</f>
        <v>43116</v>
      </c>
      <c r="B572">
        <v>1099.71</v>
      </c>
      <c r="C572">
        <v>1115.51</v>
      </c>
      <c r="D572">
        <v>1098.19</v>
      </c>
      <c r="E572">
        <v>1098.6099999999999</v>
      </c>
      <c r="F572" s="12">
        <v>42680700</v>
      </c>
      <c r="G572" s="12">
        <v>909187.56</v>
      </c>
    </row>
    <row r="573" spans="1:7">
      <c r="A573" s="9">
        <f>'(1)'!A573</f>
        <v>43117</v>
      </c>
      <c r="B573">
        <v>1101.9100000000001</v>
      </c>
      <c r="C573">
        <v>1107.31</v>
      </c>
      <c r="D573">
        <v>1097.8800000000001</v>
      </c>
      <c r="E573">
        <v>1106.04</v>
      </c>
      <c r="F573" s="12">
        <v>46659400</v>
      </c>
      <c r="G573" s="12">
        <v>914991.63</v>
      </c>
    </row>
    <row r="574" spans="1:7">
      <c r="A574" s="9">
        <f>'(1)'!A574</f>
        <v>43118</v>
      </c>
      <c r="B574">
        <v>1103.69</v>
      </c>
      <c r="C574">
        <v>1103.69</v>
      </c>
      <c r="D574">
        <v>1090.8900000000001</v>
      </c>
      <c r="E574">
        <v>1092.4100000000001</v>
      </c>
      <c r="F574" s="12">
        <v>44407456</v>
      </c>
      <c r="G574" s="12">
        <v>895824.44</v>
      </c>
    </row>
    <row r="575" spans="1:7">
      <c r="A575" s="9">
        <f>'(1)'!A575</f>
        <v>43119</v>
      </c>
      <c r="B575">
        <v>1093.44</v>
      </c>
      <c r="C575">
        <v>1097.99</v>
      </c>
      <c r="D575">
        <v>1091.44</v>
      </c>
      <c r="E575">
        <v>1097.8699999999999</v>
      </c>
      <c r="F575" s="12">
        <v>46280144</v>
      </c>
      <c r="G575" s="12">
        <v>884928.38</v>
      </c>
    </row>
    <row r="576" spans="1:7">
      <c r="A576" s="9">
        <f>'(1)'!A576</f>
        <v>43122</v>
      </c>
      <c r="B576">
        <v>1097.9100000000001</v>
      </c>
      <c r="C576">
        <v>1108.4100000000001</v>
      </c>
      <c r="D576">
        <v>1097.9100000000001</v>
      </c>
      <c r="E576">
        <v>1108.4100000000001</v>
      </c>
      <c r="F576" s="12">
        <v>54360844</v>
      </c>
      <c r="G576" s="12">
        <v>881873.38</v>
      </c>
    </row>
    <row r="577" spans="1:7">
      <c r="A577" s="9">
        <f>'(1)'!A577</f>
        <v>43123</v>
      </c>
      <c r="B577">
        <v>1110.2</v>
      </c>
      <c r="C577">
        <v>1123.3499999999999</v>
      </c>
      <c r="D577">
        <v>1110.2</v>
      </c>
      <c r="E577">
        <v>1123.3499999999999</v>
      </c>
      <c r="F577" s="12">
        <v>42316332</v>
      </c>
      <c r="G577" s="12">
        <v>887686.56</v>
      </c>
    </row>
    <row r="578" spans="1:7">
      <c r="A578" s="9">
        <f>'(1)'!A578</f>
        <v>43124</v>
      </c>
      <c r="B578">
        <v>1123.3499999999999</v>
      </c>
      <c r="C578">
        <v>1123.7</v>
      </c>
      <c r="D578">
        <v>1113.69</v>
      </c>
      <c r="E578">
        <v>1116.93</v>
      </c>
      <c r="F578" s="12">
        <v>40292192</v>
      </c>
      <c r="G578" s="12">
        <v>887686.56</v>
      </c>
    </row>
    <row r="579" spans="1:7">
      <c r="A579" s="9">
        <f>'(1)'!A579</f>
        <v>43125</v>
      </c>
      <c r="B579">
        <v>1117</v>
      </c>
      <c r="C579">
        <v>1117.3699999999999</v>
      </c>
      <c r="D579">
        <v>1108.48</v>
      </c>
      <c r="E579">
        <v>1115.04</v>
      </c>
      <c r="F579" s="12">
        <v>42590984</v>
      </c>
      <c r="G579" s="12">
        <v>892508.94</v>
      </c>
    </row>
    <row r="580" spans="1:7">
      <c r="A580" s="9">
        <f>'(1)'!A580</f>
        <v>43126</v>
      </c>
      <c r="B580">
        <v>1116.4000000000001</v>
      </c>
      <c r="C580">
        <v>1116.6300000000001</v>
      </c>
      <c r="D580">
        <v>1105.08</v>
      </c>
      <c r="E580">
        <v>1111.1500000000001</v>
      </c>
      <c r="F580" s="12">
        <v>41022496</v>
      </c>
      <c r="G580" s="12">
        <v>895618.56000000006</v>
      </c>
    </row>
    <row r="581" spans="1:7">
      <c r="A581" s="9">
        <f>'(1)'!A581</f>
        <v>43129</v>
      </c>
      <c r="B581">
        <v>1109.9100000000001</v>
      </c>
      <c r="C581">
        <v>1109.9100000000001</v>
      </c>
      <c r="D581">
        <v>1095.6500000000001</v>
      </c>
      <c r="E581">
        <v>1096.43</v>
      </c>
      <c r="F581" s="12">
        <v>34680224</v>
      </c>
      <c r="G581" s="12">
        <v>898239</v>
      </c>
    </row>
    <row r="582" spans="1:7">
      <c r="A582" s="9">
        <f>'(1)'!A582</f>
        <v>43130</v>
      </c>
      <c r="B582">
        <v>1094.3499999999999</v>
      </c>
      <c r="C582">
        <v>1094.8800000000001</v>
      </c>
      <c r="D582">
        <v>1086.1199999999999</v>
      </c>
      <c r="E582">
        <v>1087.6600000000001</v>
      </c>
      <c r="F582" s="12">
        <v>39923440</v>
      </c>
      <c r="G582" s="12">
        <v>896261.25</v>
      </c>
    </row>
    <row r="583" spans="1:7">
      <c r="A583" s="9">
        <f>'(1)'!A583</f>
        <v>43131</v>
      </c>
      <c r="B583">
        <v>1090.21</v>
      </c>
      <c r="C583">
        <v>1107.3499999999999</v>
      </c>
      <c r="D583">
        <v>1089.71</v>
      </c>
      <c r="E583">
        <v>1107.23</v>
      </c>
      <c r="F583" s="12">
        <v>46043700</v>
      </c>
      <c r="G583" s="12">
        <v>896261.25</v>
      </c>
    </row>
    <row r="584" spans="1:7">
      <c r="A584" s="9">
        <f>'(1)'!A584</f>
        <v>43132</v>
      </c>
      <c r="B584">
        <v>1106.0999999999999</v>
      </c>
      <c r="C584">
        <v>1110.3</v>
      </c>
      <c r="D584">
        <v>1081.26</v>
      </c>
      <c r="E584">
        <v>1082.8699999999999</v>
      </c>
      <c r="F584" s="12">
        <v>82742616</v>
      </c>
      <c r="G584" s="12">
        <v>893163.38</v>
      </c>
    </row>
    <row r="585" spans="1:7">
      <c r="A585" s="9">
        <f>'(1)'!A585</f>
        <v>43133</v>
      </c>
      <c r="B585">
        <v>1077.3900000000001</v>
      </c>
      <c r="C585">
        <v>1080.6300000000001</v>
      </c>
      <c r="D585">
        <v>1066.25</v>
      </c>
      <c r="E585">
        <v>1073.94</v>
      </c>
      <c r="F585" s="12">
        <v>46762256</v>
      </c>
      <c r="G585" s="12">
        <v>891438.19</v>
      </c>
    </row>
    <row r="586" spans="1:7">
      <c r="A586" s="9">
        <f>'(1)'!A586</f>
        <v>43136</v>
      </c>
      <c r="B586">
        <v>1073.79</v>
      </c>
      <c r="C586">
        <v>1079.27</v>
      </c>
      <c r="D586">
        <v>1041.01</v>
      </c>
      <c r="E586">
        <v>1041.3599999999999</v>
      </c>
      <c r="F586" s="12">
        <v>54193240</v>
      </c>
      <c r="G586" s="12">
        <v>875946</v>
      </c>
    </row>
    <row r="587" spans="1:7">
      <c r="A587" s="9">
        <f>'(1)'!A587</f>
        <v>43137</v>
      </c>
      <c r="B587">
        <v>1034.8</v>
      </c>
      <c r="C587">
        <v>1047</v>
      </c>
      <c r="D587">
        <v>1021.54</v>
      </c>
      <c r="E587">
        <v>1042.56</v>
      </c>
      <c r="F587" s="12">
        <v>67126744</v>
      </c>
      <c r="G587" s="12">
        <v>877102.25</v>
      </c>
    </row>
    <row r="588" spans="1:7">
      <c r="A588" s="9">
        <f>'(1)'!A588</f>
        <v>43138</v>
      </c>
      <c r="B588">
        <v>1040.6099999999999</v>
      </c>
      <c r="C588">
        <v>1056.5999999999999</v>
      </c>
      <c r="D588">
        <v>1037.26</v>
      </c>
      <c r="E588">
        <v>1037.3</v>
      </c>
      <c r="F588" s="12">
        <v>74979632</v>
      </c>
      <c r="G588" s="12">
        <v>881302.25</v>
      </c>
    </row>
    <row r="589" spans="1:7">
      <c r="A589" s="9">
        <f>'(1)'!A589</f>
        <v>43139</v>
      </c>
      <c r="B589">
        <v>1036.3699999999999</v>
      </c>
      <c r="C589">
        <v>1043.26</v>
      </c>
      <c r="D589">
        <v>1007.32</v>
      </c>
      <c r="E589">
        <v>1007.35</v>
      </c>
      <c r="F589" s="12">
        <v>58382196</v>
      </c>
      <c r="G589" s="12">
        <v>869919.19</v>
      </c>
    </row>
    <row r="590" spans="1:7">
      <c r="A590" s="9">
        <f>'(1)'!A590</f>
        <v>43140</v>
      </c>
      <c r="B590">
        <v>1011.4</v>
      </c>
      <c r="C590">
        <v>1040.99</v>
      </c>
      <c r="D590">
        <v>1005.12</v>
      </c>
      <c r="E590">
        <v>1034.02</v>
      </c>
      <c r="F590" s="12">
        <v>61780632</v>
      </c>
      <c r="G590" s="12">
        <v>859919.19</v>
      </c>
    </row>
    <row r="591" spans="1:7">
      <c r="A591" s="9">
        <f>'(1)'!A591</f>
        <v>43143</v>
      </c>
      <c r="B591">
        <v>1036.6400000000001</v>
      </c>
      <c r="C591">
        <v>1038.23</v>
      </c>
      <c r="D591">
        <v>1004.75</v>
      </c>
      <c r="E591">
        <v>1033.96</v>
      </c>
      <c r="F591" s="12">
        <v>70743824</v>
      </c>
      <c r="G591" s="12">
        <v>857397.94</v>
      </c>
    </row>
    <row r="592" spans="1:7">
      <c r="A592" s="9">
        <f>'(1)'!A592</f>
        <v>43144</v>
      </c>
      <c r="B592">
        <v>1031.18</v>
      </c>
      <c r="C592">
        <v>1042.5999999999999</v>
      </c>
      <c r="D592">
        <v>1023.7</v>
      </c>
      <c r="E592">
        <v>1039.6300000000001</v>
      </c>
      <c r="F592" s="12">
        <v>63229804</v>
      </c>
      <c r="G592" s="12">
        <v>850538.38</v>
      </c>
    </row>
    <row r="593" spans="1:7">
      <c r="A593" s="9">
        <f>'(1)'!A593</f>
        <v>43145</v>
      </c>
      <c r="B593">
        <v>1032.05</v>
      </c>
      <c r="C593">
        <v>1032.4000000000001</v>
      </c>
      <c r="D593">
        <v>1018.53</v>
      </c>
      <c r="E593">
        <v>1031.19</v>
      </c>
      <c r="F593" s="12">
        <v>53526756</v>
      </c>
      <c r="G593" s="12">
        <v>850538.38</v>
      </c>
    </row>
    <row r="594" spans="1:7">
      <c r="A594" s="9">
        <f>'(1)'!A594</f>
        <v>43146</v>
      </c>
      <c r="B594">
        <v>1032.0899999999999</v>
      </c>
      <c r="C594">
        <v>1042.8599999999999</v>
      </c>
      <c r="D594">
        <v>1030.54</v>
      </c>
      <c r="E594">
        <v>1041.53</v>
      </c>
      <c r="F594" s="12">
        <v>54573976</v>
      </c>
      <c r="G594" s="12">
        <v>851928</v>
      </c>
    </row>
    <row r="595" spans="1:7">
      <c r="A595" s="9">
        <f>'(1)'!A595</f>
        <v>43147</v>
      </c>
      <c r="B595">
        <v>1041.51</v>
      </c>
      <c r="C595">
        <v>1050.58</v>
      </c>
      <c r="D595">
        <v>1040.23</v>
      </c>
      <c r="E595">
        <v>1047.3800000000001</v>
      </c>
      <c r="F595" s="12">
        <v>51267720</v>
      </c>
      <c r="G595" s="12">
        <v>857612</v>
      </c>
    </row>
    <row r="596" spans="1:7">
      <c r="A596" s="9">
        <f>'(1)'!A596</f>
        <v>43151</v>
      </c>
      <c r="B596">
        <v>1042.99</v>
      </c>
      <c r="C596">
        <v>1051.9100000000001</v>
      </c>
      <c r="D596">
        <v>1033.08</v>
      </c>
      <c r="E596">
        <v>1033.4100000000001</v>
      </c>
      <c r="F596" s="12">
        <v>68947272</v>
      </c>
      <c r="G596" s="12">
        <v>847123.06</v>
      </c>
    </row>
    <row r="597" spans="1:7">
      <c r="A597" s="9">
        <f>'(1)'!A597</f>
        <v>43152</v>
      </c>
      <c r="B597">
        <v>1031.8</v>
      </c>
      <c r="C597">
        <v>1034.83</v>
      </c>
      <c r="D597">
        <v>1013.3</v>
      </c>
      <c r="E597">
        <v>1013.47</v>
      </c>
      <c r="F597" s="12">
        <v>48069592</v>
      </c>
      <c r="G597" s="12">
        <v>851329.94</v>
      </c>
    </row>
    <row r="598" spans="1:7">
      <c r="A598" s="9">
        <f>'(1)'!A598</f>
        <v>43153</v>
      </c>
      <c r="B598">
        <v>1016.58</v>
      </c>
      <c r="C598">
        <v>1032.1400000000001</v>
      </c>
      <c r="D598">
        <v>1016.58</v>
      </c>
      <c r="E598">
        <v>1024.6400000000001</v>
      </c>
      <c r="F598" s="12">
        <v>54550512</v>
      </c>
      <c r="G598" s="12">
        <v>859461.38</v>
      </c>
    </row>
    <row r="599" spans="1:7">
      <c r="A599" s="9">
        <f>'(1)'!A599</f>
        <v>43154</v>
      </c>
      <c r="B599">
        <v>1028.75</v>
      </c>
      <c r="C599">
        <v>1041.29</v>
      </c>
      <c r="D599">
        <v>1027.81</v>
      </c>
      <c r="E599">
        <v>1041.28</v>
      </c>
      <c r="F599" s="12">
        <v>49575004</v>
      </c>
      <c r="G599" s="12">
        <v>871087.06</v>
      </c>
    </row>
    <row r="600" spans="1:7">
      <c r="A600" s="9">
        <f>'(1)'!A600</f>
        <v>43157</v>
      </c>
      <c r="B600">
        <v>1044.46</v>
      </c>
      <c r="C600">
        <v>1045.17</v>
      </c>
      <c r="D600">
        <v>1036.68</v>
      </c>
      <c r="E600">
        <v>1043.48</v>
      </c>
      <c r="F600" s="12">
        <v>44209768</v>
      </c>
      <c r="G600" s="12">
        <v>866044.25</v>
      </c>
    </row>
    <row r="601" spans="1:7">
      <c r="A601" s="9">
        <f>'(1)'!A601</f>
        <v>43158</v>
      </c>
      <c r="B601">
        <v>1044.3599999999999</v>
      </c>
      <c r="C601">
        <v>1046.5</v>
      </c>
      <c r="D601">
        <v>1018.23</v>
      </c>
      <c r="E601">
        <v>1018.27</v>
      </c>
      <c r="F601" s="12">
        <v>43657876</v>
      </c>
      <c r="G601" s="12">
        <v>865156.19</v>
      </c>
    </row>
    <row r="602" spans="1:7">
      <c r="A602" s="9">
        <f>'(1)'!A602</f>
        <v>43159</v>
      </c>
      <c r="B602">
        <v>1022.78</v>
      </c>
      <c r="C602">
        <v>1032.1099999999999</v>
      </c>
      <c r="D602">
        <v>1018.94</v>
      </c>
      <c r="E602">
        <v>1019.3</v>
      </c>
      <c r="F602" s="12">
        <v>51798236</v>
      </c>
      <c r="G602" s="12">
        <v>862252</v>
      </c>
    </row>
    <row r="603" spans="1:7">
      <c r="A603" s="9">
        <f>'(1)'!A603</f>
        <v>43160</v>
      </c>
      <c r="B603">
        <v>1016.53</v>
      </c>
      <c r="C603">
        <v>1032.04</v>
      </c>
      <c r="D603">
        <v>1012.18</v>
      </c>
      <c r="E603">
        <v>1020.75</v>
      </c>
      <c r="F603" s="12">
        <v>84308832</v>
      </c>
      <c r="G603" s="12">
        <v>850556.69</v>
      </c>
    </row>
    <row r="604" spans="1:7">
      <c r="A604" s="9">
        <f>'(1)'!A604</f>
        <v>43161</v>
      </c>
      <c r="B604">
        <v>1017.66</v>
      </c>
      <c r="C604">
        <v>1020.96</v>
      </c>
      <c r="D604">
        <v>1010.19</v>
      </c>
      <c r="E604">
        <v>1020.14</v>
      </c>
      <c r="F604" s="12">
        <v>58644056</v>
      </c>
      <c r="G604" s="12">
        <v>843719.69</v>
      </c>
    </row>
    <row r="605" spans="1:7">
      <c r="A605" s="9">
        <f>'(1)'!A605</f>
        <v>43164</v>
      </c>
      <c r="B605">
        <v>1018.45</v>
      </c>
      <c r="C605">
        <v>1035.8900000000001</v>
      </c>
      <c r="D605">
        <v>1015.84</v>
      </c>
      <c r="E605">
        <v>1031.5899999999999</v>
      </c>
      <c r="F605" s="12">
        <v>55516032</v>
      </c>
      <c r="G605" s="12">
        <v>860211.81</v>
      </c>
    </row>
    <row r="606" spans="1:7">
      <c r="A606" s="9">
        <f>'(1)'!A606</f>
        <v>43165</v>
      </c>
      <c r="B606">
        <v>1031.21</v>
      </c>
      <c r="C606">
        <v>1037.95</v>
      </c>
      <c r="D606">
        <v>1024.6500000000001</v>
      </c>
      <c r="E606">
        <v>1035.94</v>
      </c>
      <c r="F606" s="12">
        <v>58238416</v>
      </c>
      <c r="G606" s="12">
        <v>842182.88</v>
      </c>
    </row>
    <row r="607" spans="1:7">
      <c r="A607" s="9">
        <f>'(1)'!A607</f>
        <v>43166</v>
      </c>
      <c r="B607">
        <v>1034.25</v>
      </c>
      <c r="C607">
        <v>1043.1099999999999</v>
      </c>
      <c r="D607">
        <v>1032.52</v>
      </c>
      <c r="E607">
        <v>1042.8399999999999</v>
      </c>
      <c r="F607" s="12">
        <v>50056816</v>
      </c>
      <c r="G607" s="12">
        <v>835596.44</v>
      </c>
    </row>
    <row r="608" spans="1:7">
      <c r="A608" s="9">
        <f>'(1)'!A608</f>
        <v>43167</v>
      </c>
      <c r="B608">
        <v>1044.03</v>
      </c>
      <c r="C608">
        <v>1046.1199999999999</v>
      </c>
      <c r="D608">
        <v>1039.54</v>
      </c>
      <c r="E608">
        <v>1043.5999999999999</v>
      </c>
      <c r="F608" s="12">
        <v>54485424</v>
      </c>
      <c r="G608" s="12">
        <v>810113.19</v>
      </c>
    </row>
    <row r="609" spans="1:7">
      <c r="A609" s="9">
        <f>'(1)'!A609</f>
        <v>43168</v>
      </c>
      <c r="B609">
        <v>1043.6600000000001</v>
      </c>
      <c r="C609">
        <v>1049.1600000000001</v>
      </c>
      <c r="D609">
        <v>1037.93</v>
      </c>
      <c r="E609">
        <v>1049.1500000000001</v>
      </c>
      <c r="F609" s="12">
        <v>50527632</v>
      </c>
      <c r="G609" s="12">
        <v>811022.94</v>
      </c>
    </row>
    <row r="610" spans="1:7">
      <c r="A610" s="9">
        <f>'(1)'!A610</f>
        <v>43171</v>
      </c>
      <c r="B610">
        <v>1049.3399999999999</v>
      </c>
      <c r="C610">
        <v>1056.2</v>
      </c>
      <c r="D610">
        <v>1047.6400000000001</v>
      </c>
      <c r="E610">
        <v>1053.7</v>
      </c>
      <c r="F610" s="12">
        <v>52679024</v>
      </c>
      <c r="G610" s="12">
        <v>807459.88</v>
      </c>
    </row>
    <row r="611" spans="1:7">
      <c r="A611" s="9">
        <f>'(1)'!A611</f>
        <v>43172</v>
      </c>
      <c r="B611">
        <v>1056.3800000000001</v>
      </c>
      <c r="C611">
        <v>1061.29</v>
      </c>
      <c r="D611">
        <v>1050.57</v>
      </c>
      <c r="E611">
        <v>1053.55</v>
      </c>
      <c r="F611" s="12">
        <v>49225916</v>
      </c>
      <c r="G611" s="12">
        <v>784273.63</v>
      </c>
    </row>
    <row r="612" spans="1:7">
      <c r="A612" s="9">
        <f>'(1)'!A612</f>
        <v>43173</v>
      </c>
      <c r="B612">
        <v>1054.1199999999999</v>
      </c>
      <c r="C612">
        <v>1057</v>
      </c>
      <c r="D612">
        <v>1049.32</v>
      </c>
      <c r="E612">
        <v>1053.95</v>
      </c>
      <c r="F612" s="12">
        <v>45775600</v>
      </c>
      <c r="G612" s="12">
        <v>805046.75</v>
      </c>
    </row>
    <row r="613" spans="1:7">
      <c r="A613" s="9">
        <f>'(1)'!A613</f>
        <v>43174</v>
      </c>
      <c r="B613">
        <v>1054.78</v>
      </c>
      <c r="C613">
        <v>1056.49</v>
      </c>
      <c r="D613">
        <v>1047.8</v>
      </c>
      <c r="E613">
        <v>1053.03</v>
      </c>
      <c r="F613" s="12">
        <v>51498840</v>
      </c>
      <c r="G613" s="12">
        <v>805147.44</v>
      </c>
    </row>
    <row r="614" spans="1:7">
      <c r="A614" s="9">
        <f>'(1)'!A614</f>
        <v>43175</v>
      </c>
      <c r="B614">
        <v>1053.51</v>
      </c>
      <c r="C614">
        <v>1062.1400000000001</v>
      </c>
      <c r="D614">
        <v>1049.9100000000001</v>
      </c>
      <c r="E614">
        <v>1061.1099999999999</v>
      </c>
      <c r="F614" s="12">
        <v>48365620</v>
      </c>
      <c r="G614" s="12">
        <v>809573.38</v>
      </c>
    </row>
    <row r="615" spans="1:7">
      <c r="A615" s="9">
        <f>'(1)'!A615</f>
        <v>43178</v>
      </c>
      <c r="B615">
        <v>1059.43</v>
      </c>
      <c r="C615">
        <v>1059.43</v>
      </c>
      <c r="D615">
        <v>1045.26</v>
      </c>
      <c r="E615">
        <v>1051.44</v>
      </c>
      <c r="F615" s="12">
        <v>139103936</v>
      </c>
      <c r="G615" s="12">
        <v>802940.94</v>
      </c>
    </row>
    <row r="616" spans="1:7">
      <c r="A616" s="9">
        <f>'(1)'!A616</f>
        <v>43179</v>
      </c>
      <c r="B616">
        <v>1051.6300000000001</v>
      </c>
      <c r="C616">
        <v>1056.78</v>
      </c>
      <c r="D616">
        <v>1043.32</v>
      </c>
      <c r="E616">
        <v>1047.19</v>
      </c>
      <c r="F616" s="12">
        <v>46341056</v>
      </c>
      <c r="G616" s="12">
        <v>810769.94</v>
      </c>
    </row>
    <row r="617" spans="1:7">
      <c r="A617" s="9">
        <f>'(1)'!A617</f>
        <v>43180</v>
      </c>
      <c r="B617">
        <v>1046.78</v>
      </c>
      <c r="C617">
        <v>1047.6400000000001</v>
      </c>
      <c r="D617">
        <v>1034.8599999999999</v>
      </c>
      <c r="E617">
        <v>1040.27</v>
      </c>
      <c r="F617" s="12">
        <v>53273164</v>
      </c>
      <c r="G617" s="12">
        <v>815228.13</v>
      </c>
    </row>
    <row r="618" spans="1:7">
      <c r="A618" s="9">
        <f>'(1)'!A618</f>
        <v>43181</v>
      </c>
      <c r="B618">
        <v>1038.1199999999999</v>
      </c>
      <c r="C618">
        <v>1051.8900000000001</v>
      </c>
      <c r="D618">
        <v>1033.3800000000001</v>
      </c>
      <c r="E618">
        <v>1033.44</v>
      </c>
      <c r="F618" s="12">
        <v>41716880</v>
      </c>
      <c r="G618" s="12">
        <v>815228.13</v>
      </c>
    </row>
    <row r="619" spans="1:7">
      <c r="A619" s="9">
        <f>'(1)'!A619</f>
        <v>43182</v>
      </c>
      <c r="B619">
        <v>1034.18</v>
      </c>
      <c r="C619">
        <v>1034.8699999999999</v>
      </c>
      <c r="D619">
        <v>1011.84</v>
      </c>
      <c r="E619">
        <v>1013.97</v>
      </c>
      <c r="F619" s="12">
        <v>55209716</v>
      </c>
      <c r="G619" s="12">
        <v>804377.5</v>
      </c>
    </row>
    <row r="620" spans="1:7">
      <c r="A620" s="9">
        <f>'(1)'!A620</f>
        <v>43185</v>
      </c>
      <c r="B620">
        <v>1020.45</v>
      </c>
      <c r="C620">
        <v>1026.74</v>
      </c>
      <c r="D620">
        <v>1015.24</v>
      </c>
      <c r="E620">
        <v>1025.47</v>
      </c>
      <c r="F620" s="12">
        <v>59032716</v>
      </c>
      <c r="G620" s="12">
        <v>788839.56</v>
      </c>
    </row>
    <row r="621" spans="1:7">
      <c r="A621" s="9">
        <f>'(1)'!A621</f>
        <v>43186</v>
      </c>
      <c r="B621">
        <v>1025.97</v>
      </c>
      <c r="C621">
        <v>1042.3499999999999</v>
      </c>
      <c r="D621">
        <v>1016.08</v>
      </c>
      <c r="E621">
        <v>1029.48</v>
      </c>
      <c r="F621" s="12">
        <v>44712284</v>
      </c>
      <c r="G621" s="12">
        <v>798269.38</v>
      </c>
    </row>
    <row r="622" spans="1:7">
      <c r="A622" s="9">
        <f>'(1)'!A622</f>
        <v>43187</v>
      </c>
      <c r="B622">
        <v>1031.6600000000001</v>
      </c>
      <c r="C622">
        <v>1055.58</v>
      </c>
      <c r="D622">
        <v>1031.6600000000001</v>
      </c>
      <c r="E622">
        <v>1053.96</v>
      </c>
      <c r="F622" s="12">
        <v>60288704</v>
      </c>
      <c r="G622" s="12">
        <v>810295.19</v>
      </c>
    </row>
    <row r="623" spans="1:7">
      <c r="A623" s="9">
        <f>'(1)'!A623</f>
        <v>43188</v>
      </c>
      <c r="B623">
        <v>1055.04</v>
      </c>
      <c r="C623">
        <v>1058</v>
      </c>
      <c r="D623">
        <v>1047.81</v>
      </c>
      <c r="E623">
        <v>1052.22</v>
      </c>
      <c r="F623" s="12">
        <v>60902320</v>
      </c>
      <c r="G623" s="12">
        <v>812555.44</v>
      </c>
    </row>
    <row r="624" spans="1:7">
      <c r="A624" s="9">
        <f>'(1)'!A624</f>
        <v>43192</v>
      </c>
      <c r="B624">
        <v>1052.18</v>
      </c>
      <c r="C624">
        <v>1053.79</v>
      </c>
      <c r="D624">
        <v>1030.6600000000001</v>
      </c>
      <c r="E624">
        <v>1037.01</v>
      </c>
      <c r="F624" s="12">
        <v>69213072</v>
      </c>
      <c r="G624" s="12">
        <v>792814.5</v>
      </c>
    </row>
    <row r="625" spans="1:7">
      <c r="A625" s="9">
        <f>'(1)'!A625</f>
        <v>43193</v>
      </c>
      <c r="B625">
        <v>1038.4000000000001</v>
      </c>
      <c r="C625">
        <v>1052.07</v>
      </c>
      <c r="D625">
        <v>1031.6099999999999</v>
      </c>
      <c r="E625">
        <v>1047.8499999999999</v>
      </c>
      <c r="F625" s="12">
        <v>53994584</v>
      </c>
      <c r="G625" s="12">
        <v>793146.25</v>
      </c>
    </row>
    <row r="626" spans="1:7">
      <c r="A626" s="9">
        <f>'(1)'!A626</f>
        <v>43194</v>
      </c>
      <c r="B626">
        <v>1042.57</v>
      </c>
      <c r="C626">
        <v>1061.03</v>
      </c>
      <c r="D626">
        <v>1041.18</v>
      </c>
      <c r="E626">
        <v>1058.83</v>
      </c>
      <c r="F626" s="12">
        <v>55791192</v>
      </c>
      <c r="G626" s="12">
        <v>794746.44</v>
      </c>
    </row>
    <row r="627" spans="1:7">
      <c r="A627" s="9">
        <f>'(1)'!A627</f>
        <v>43195</v>
      </c>
      <c r="B627">
        <v>1059.0899999999999</v>
      </c>
      <c r="C627">
        <v>1059.2</v>
      </c>
      <c r="D627">
        <v>1047.8399999999999</v>
      </c>
      <c r="E627">
        <v>1056.32</v>
      </c>
      <c r="F627" s="12">
        <v>49916420</v>
      </c>
      <c r="G627" s="12">
        <v>794117.25</v>
      </c>
    </row>
    <row r="628" spans="1:7">
      <c r="A628" s="9">
        <f>'(1)'!A628</f>
        <v>43196</v>
      </c>
      <c r="B628">
        <v>1055.3</v>
      </c>
      <c r="C628">
        <v>1062.28</v>
      </c>
      <c r="D628">
        <v>1046.1400000000001</v>
      </c>
      <c r="E628">
        <v>1048.8399999999999</v>
      </c>
      <c r="F628" s="12">
        <v>41006704</v>
      </c>
      <c r="G628" s="12">
        <v>802953.88</v>
      </c>
    </row>
    <row r="629" spans="1:7">
      <c r="A629" s="9">
        <f>'(1)'!A629</f>
        <v>43199</v>
      </c>
      <c r="B629">
        <v>1050.46</v>
      </c>
      <c r="C629">
        <v>1052.8599999999999</v>
      </c>
      <c r="D629">
        <v>1044.69</v>
      </c>
      <c r="E629">
        <v>1044.77</v>
      </c>
      <c r="F629" s="12">
        <v>48571460</v>
      </c>
      <c r="G629" s="12">
        <v>806368.38</v>
      </c>
    </row>
    <row r="630" spans="1:7">
      <c r="A630" s="9">
        <f>'(1)'!A630</f>
        <v>43200</v>
      </c>
      <c r="B630">
        <v>1049.6099999999999</v>
      </c>
      <c r="C630">
        <v>1051.3499999999999</v>
      </c>
      <c r="D630">
        <v>1045.03</v>
      </c>
      <c r="E630">
        <v>1046.8900000000001</v>
      </c>
      <c r="F630" s="12">
        <v>41566708</v>
      </c>
      <c r="G630" s="12">
        <v>811659.56</v>
      </c>
    </row>
    <row r="631" spans="1:7">
      <c r="A631" s="9">
        <f>'(1)'!A631</f>
        <v>43201</v>
      </c>
      <c r="B631">
        <v>1043.8699999999999</v>
      </c>
      <c r="C631">
        <v>1055.24</v>
      </c>
      <c r="D631">
        <v>1043.79</v>
      </c>
      <c r="E631">
        <v>1047.53</v>
      </c>
      <c r="F631" s="12">
        <v>48972564</v>
      </c>
      <c r="G631" s="12">
        <v>811840.69</v>
      </c>
    </row>
    <row r="632" spans="1:7">
      <c r="A632" s="9">
        <f>'(1)'!A632</f>
        <v>43202</v>
      </c>
      <c r="B632">
        <v>1048.32</v>
      </c>
      <c r="C632">
        <v>1048.75</v>
      </c>
      <c r="D632">
        <v>1032.07</v>
      </c>
      <c r="E632">
        <v>1034.78</v>
      </c>
      <c r="F632" s="12">
        <v>38234204</v>
      </c>
      <c r="G632" s="12">
        <v>816058.94</v>
      </c>
    </row>
    <row r="633" spans="1:7">
      <c r="A633" s="9">
        <f>'(1)'!A633</f>
        <v>43203</v>
      </c>
      <c r="B633">
        <v>1036.52</v>
      </c>
      <c r="C633">
        <v>1041.0999999999999</v>
      </c>
      <c r="D633">
        <v>1032.72</v>
      </c>
      <c r="E633">
        <v>1040.96</v>
      </c>
      <c r="F633" s="12">
        <v>46207296</v>
      </c>
      <c r="G633" s="12">
        <v>819530.25</v>
      </c>
    </row>
    <row r="634" spans="1:7">
      <c r="A634" s="9">
        <f>'(1)'!A634</f>
        <v>43206</v>
      </c>
      <c r="B634">
        <v>1044.25</v>
      </c>
      <c r="C634">
        <v>1050.72</v>
      </c>
      <c r="D634">
        <v>1039.99</v>
      </c>
      <c r="E634">
        <v>1047.56</v>
      </c>
      <c r="F634" s="12">
        <v>37303224</v>
      </c>
      <c r="G634" s="12">
        <v>819452</v>
      </c>
    </row>
    <row r="635" spans="1:7">
      <c r="A635" s="9">
        <f>'(1)'!A635</f>
        <v>43207</v>
      </c>
      <c r="B635">
        <v>1050</v>
      </c>
      <c r="C635">
        <v>1065.1600000000001</v>
      </c>
      <c r="D635">
        <v>1048.01</v>
      </c>
      <c r="E635">
        <v>1059.7</v>
      </c>
      <c r="F635" s="12">
        <v>42852912</v>
      </c>
      <c r="G635" s="12">
        <v>819955.13</v>
      </c>
    </row>
    <row r="636" spans="1:7">
      <c r="A636" s="9">
        <f>'(1)'!A636</f>
        <v>43208</v>
      </c>
      <c r="B636">
        <v>1061.93</v>
      </c>
      <c r="C636">
        <v>1062.9100000000001</v>
      </c>
      <c r="D636">
        <v>1057.26</v>
      </c>
      <c r="E636">
        <v>1057.6400000000001</v>
      </c>
      <c r="F636" s="12">
        <v>43466688</v>
      </c>
      <c r="G636" s="12">
        <v>819142.19</v>
      </c>
    </row>
    <row r="637" spans="1:7">
      <c r="A637" s="9">
        <f>'(1)'!A637</f>
        <v>43209</v>
      </c>
      <c r="B637">
        <v>1055.31</v>
      </c>
      <c r="C637">
        <v>1055.47</v>
      </c>
      <c r="D637">
        <v>1035.17</v>
      </c>
      <c r="E637">
        <v>1042.1199999999999</v>
      </c>
      <c r="F637" s="12">
        <v>34833568</v>
      </c>
      <c r="G637" s="12">
        <v>825383.63</v>
      </c>
    </row>
    <row r="638" spans="1:7">
      <c r="A638" s="9">
        <f>'(1)'!A638</f>
        <v>43210</v>
      </c>
      <c r="B638">
        <v>1043.0899999999999</v>
      </c>
      <c r="C638">
        <v>1045.19</v>
      </c>
      <c r="D638">
        <v>1030.97</v>
      </c>
      <c r="E638">
        <v>1032.1199999999999</v>
      </c>
      <c r="F638" s="12">
        <v>40347420</v>
      </c>
      <c r="G638" s="12">
        <v>817886.56</v>
      </c>
    </row>
    <row r="639" spans="1:7">
      <c r="A639" s="9">
        <f>'(1)'!A639</f>
        <v>43213</v>
      </c>
      <c r="B639">
        <v>1033.75</v>
      </c>
      <c r="C639">
        <v>1035.47</v>
      </c>
      <c r="D639">
        <v>1026.23</v>
      </c>
      <c r="E639">
        <v>1030.6500000000001</v>
      </c>
      <c r="F639" s="12">
        <v>48188728</v>
      </c>
      <c r="G639" s="12">
        <v>814502.63</v>
      </c>
    </row>
    <row r="640" spans="1:7">
      <c r="A640" s="9">
        <f>'(1)'!A640</f>
        <v>43214</v>
      </c>
      <c r="B640">
        <v>1032.92</v>
      </c>
      <c r="C640">
        <v>1039.1300000000001</v>
      </c>
      <c r="D640">
        <v>1028.58</v>
      </c>
      <c r="E640">
        <v>1035.23</v>
      </c>
      <c r="F640" s="12">
        <v>37941420</v>
      </c>
      <c r="G640" s="12">
        <v>809315</v>
      </c>
    </row>
    <row r="641" spans="1:7">
      <c r="A641" s="9">
        <f>'(1)'!A641</f>
        <v>43215</v>
      </c>
      <c r="B641">
        <v>1032.81</v>
      </c>
      <c r="C641">
        <v>1037.79</v>
      </c>
      <c r="D641">
        <v>1025.78</v>
      </c>
      <c r="E641">
        <v>1034.27</v>
      </c>
      <c r="F641" s="12">
        <v>46336592</v>
      </c>
      <c r="G641" s="12">
        <v>804146.94</v>
      </c>
    </row>
    <row r="642" spans="1:7">
      <c r="A642" s="9">
        <f>'(1)'!A642</f>
        <v>43216</v>
      </c>
      <c r="B642">
        <v>1038.46</v>
      </c>
      <c r="C642">
        <v>1054.22</v>
      </c>
      <c r="D642">
        <v>1036.01</v>
      </c>
      <c r="E642">
        <v>1048.5</v>
      </c>
      <c r="F642" s="12">
        <v>40314464</v>
      </c>
      <c r="G642" s="12">
        <v>789447.56</v>
      </c>
    </row>
    <row r="643" spans="1:7">
      <c r="A643" s="9">
        <f>'(1)'!A643</f>
        <v>43217</v>
      </c>
      <c r="B643">
        <v>1047.3800000000001</v>
      </c>
      <c r="C643">
        <v>1072.81</v>
      </c>
      <c r="D643">
        <v>1047.28</v>
      </c>
      <c r="E643">
        <v>1069.5999999999999</v>
      </c>
      <c r="F643" s="12">
        <v>43931696</v>
      </c>
      <c r="G643" s="12">
        <v>798369.56</v>
      </c>
    </row>
    <row r="644" spans="1:7">
      <c r="A644" s="9">
        <f>'(1)'!A644</f>
        <v>43220</v>
      </c>
      <c r="B644">
        <v>1071.6500000000001</v>
      </c>
      <c r="C644">
        <v>1072.71</v>
      </c>
      <c r="D644">
        <v>1064.68</v>
      </c>
      <c r="E644">
        <v>1065.33</v>
      </c>
      <c r="F644" s="12">
        <v>43961848</v>
      </c>
      <c r="G644" s="12">
        <v>801005.75</v>
      </c>
    </row>
    <row r="645" spans="1:7">
      <c r="A645" s="9">
        <f>'(1)'!A645</f>
        <v>43221</v>
      </c>
      <c r="B645">
        <v>1065.1199999999999</v>
      </c>
      <c r="C645">
        <v>1078.3399999999999</v>
      </c>
      <c r="D645">
        <v>1064.18</v>
      </c>
      <c r="E645">
        <v>1075.67</v>
      </c>
      <c r="F645" s="12">
        <v>76600560</v>
      </c>
      <c r="G645" s="12">
        <v>819935.81</v>
      </c>
    </row>
    <row r="646" spans="1:7">
      <c r="A646" s="9">
        <f>'(1)'!A646</f>
        <v>43222</v>
      </c>
      <c r="B646">
        <v>1072.01</v>
      </c>
      <c r="C646">
        <v>1075.08</v>
      </c>
      <c r="D646">
        <v>1060.96</v>
      </c>
      <c r="E646">
        <v>1070.69</v>
      </c>
      <c r="F646" s="12">
        <v>52011288</v>
      </c>
      <c r="G646" s="12">
        <v>817032.88</v>
      </c>
    </row>
    <row r="647" spans="1:7">
      <c r="A647" s="9">
        <f>'(1)'!A647</f>
        <v>43223</v>
      </c>
      <c r="B647">
        <v>1067.6600000000001</v>
      </c>
      <c r="C647">
        <v>1074.6300000000001</v>
      </c>
      <c r="D647">
        <v>1066.42</v>
      </c>
      <c r="E647">
        <v>1070.81</v>
      </c>
      <c r="F647" s="12">
        <v>53031808</v>
      </c>
      <c r="G647" s="12">
        <v>817032.88</v>
      </c>
    </row>
    <row r="648" spans="1:7">
      <c r="A648" s="9">
        <f>'(1)'!A648</f>
        <v>43224</v>
      </c>
      <c r="B648">
        <v>1069.3599999999999</v>
      </c>
      <c r="C648">
        <v>1084.07</v>
      </c>
      <c r="D648">
        <v>1069.3599999999999</v>
      </c>
      <c r="E648">
        <v>1081.8900000000001</v>
      </c>
      <c r="F648" s="12">
        <v>43644732</v>
      </c>
      <c r="G648" s="12">
        <v>805485.94</v>
      </c>
    </row>
    <row r="649" spans="1:7">
      <c r="A649" s="9">
        <f>'(1)'!A649</f>
        <v>43227</v>
      </c>
      <c r="B649">
        <v>1083.93</v>
      </c>
      <c r="C649">
        <v>1090.51</v>
      </c>
      <c r="D649">
        <v>1082.6099999999999</v>
      </c>
      <c r="E649">
        <v>1089.56</v>
      </c>
      <c r="F649" s="12">
        <v>45041956</v>
      </c>
      <c r="G649" s="12">
        <v>813888.75</v>
      </c>
    </row>
    <row r="650" spans="1:7">
      <c r="A650" s="9">
        <f>'(1)'!A650</f>
        <v>43228</v>
      </c>
      <c r="B650">
        <v>1089.8800000000001</v>
      </c>
      <c r="C650">
        <v>1089.8800000000001</v>
      </c>
      <c r="D650">
        <v>1080.94</v>
      </c>
      <c r="E650">
        <v>1082.95</v>
      </c>
      <c r="F650" s="12">
        <v>46519668</v>
      </c>
      <c r="G650" s="12">
        <v>822293.56</v>
      </c>
    </row>
    <row r="651" spans="1:7">
      <c r="A651" s="9">
        <f>'(1)'!A651</f>
        <v>43229</v>
      </c>
      <c r="B651">
        <v>1082.92</v>
      </c>
      <c r="C651">
        <v>1091.47</v>
      </c>
      <c r="D651">
        <v>1081.51</v>
      </c>
      <c r="E651">
        <v>1090.9000000000001</v>
      </c>
      <c r="F651" s="12">
        <v>58034088</v>
      </c>
      <c r="G651" s="12">
        <v>820301.25</v>
      </c>
    </row>
    <row r="652" spans="1:7">
      <c r="A652" s="9">
        <f>'(1)'!A652</f>
        <v>43230</v>
      </c>
      <c r="B652">
        <v>1095.3900000000001</v>
      </c>
      <c r="C652">
        <v>1100.9100000000001</v>
      </c>
      <c r="D652">
        <v>1094.6099999999999</v>
      </c>
      <c r="E652">
        <v>1099.29</v>
      </c>
      <c r="F652" s="12">
        <v>50532876</v>
      </c>
      <c r="G652" s="12">
        <v>814469.44</v>
      </c>
    </row>
    <row r="653" spans="1:7">
      <c r="A653" s="9">
        <f>'(1)'!A653</f>
        <v>43231</v>
      </c>
      <c r="B653">
        <v>1101.31</v>
      </c>
      <c r="C653">
        <v>1103.33</v>
      </c>
      <c r="D653">
        <v>1094.49</v>
      </c>
      <c r="E653">
        <v>1095.31</v>
      </c>
      <c r="F653" s="12">
        <v>39177968</v>
      </c>
      <c r="G653" s="12">
        <v>811346.31</v>
      </c>
    </row>
    <row r="654" spans="1:7">
      <c r="A654" s="9">
        <f>'(1)'!A654</f>
        <v>43234</v>
      </c>
      <c r="B654">
        <v>1094.8699999999999</v>
      </c>
      <c r="C654">
        <v>1094.9100000000001</v>
      </c>
      <c r="D654">
        <v>1081.0899999999999</v>
      </c>
      <c r="E654">
        <v>1085.6199999999999</v>
      </c>
      <c r="F654" s="12">
        <v>40613016</v>
      </c>
      <c r="G654" s="12">
        <v>813211.25</v>
      </c>
    </row>
    <row r="655" spans="1:7">
      <c r="A655" s="9">
        <f>'(1)'!A655</f>
        <v>43235</v>
      </c>
      <c r="B655">
        <v>1080.0899999999999</v>
      </c>
      <c r="C655">
        <v>1080.0899999999999</v>
      </c>
      <c r="D655">
        <v>1063.8800000000001</v>
      </c>
      <c r="E655">
        <v>1065.76</v>
      </c>
      <c r="F655" s="12">
        <v>44767760</v>
      </c>
      <c r="G655" s="12">
        <v>813663.19</v>
      </c>
    </row>
    <row r="656" spans="1:7">
      <c r="A656" s="9">
        <f>'(1)'!A656</f>
        <v>43236</v>
      </c>
      <c r="B656">
        <v>1068.4100000000001</v>
      </c>
      <c r="C656">
        <v>1071.02</v>
      </c>
      <c r="D656">
        <v>1060.49</v>
      </c>
      <c r="E656">
        <v>1061.6199999999999</v>
      </c>
      <c r="F656" s="12">
        <v>64979676</v>
      </c>
      <c r="G656" s="12">
        <v>803840.88</v>
      </c>
    </row>
    <row r="657" spans="1:7">
      <c r="A657" s="9">
        <f>'(1)'!A657</f>
        <v>43237</v>
      </c>
      <c r="B657">
        <v>1062.02</v>
      </c>
      <c r="C657">
        <v>1064.7</v>
      </c>
      <c r="D657">
        <v>1053.58</v>
      </c>
      <c r="E657">
        <v>1055.33</v>
      </c>
      <c r="F657" s="12">
        <v>46418188</v>
      </c>
      <c r="G657" s="12">
        <v>808760.13</v>
      </c>
    </row>
    <row r="658" spans="1:7">
      <c r="A658" s="9">
        <f>'(1)'!A658</f>
        <v>43238</v>
      </c>
      <c r="B658">
        <v>1056.74</v>
      </c>
      <c r="C658">
        <v>1060.22</v>
      </c>
      <c r="D658">
        <v>1051.8</v>
      </c>
      <c r="E658">
        <v>1056.6600000000001</v>
      </c>
      <c r="F658" s="12">
        <v>39598828</v>
      </c>
      <c r="G658" s="12">
        <v>813846.75</v>
      </c>
    </row>
    <row r="659" spans="1:7">
      <c r="A659" s="9">
        <f>'(1)'!A659</f>
        <v>43241</v>
      </c>
      <c r="B659">
        <v>1060.01</v>
      </c>
      <c r="C659">
        <v>1072.45</v>
      </c>
      <c r="D659">
        <v>1053.04</v>
      </c>
      <c r="E659">
        <v>1069.77</v>
      </c>
      <c r="F659" s="12">
        <v>64423000</v>
      </c>
      <c r="G659" s="12">
        <v>823342.81</v>
      </c>
    </row>
    <row r="660" spans="1:7">
      <c r="A660" s="9">
        <f>'(1)'!A660</f>
        <v>43242</v>
      </c>
      <c r="B660">
        <v>1069.29</v>
      </c>
      <c r="C660">
        <v>1073.97</v>
      </c>
      <c r="D660">
        <v>1066.27</v>
      </c>
      <c r="E660">
        <v>1071.69</v>
      </c>
      <c r="F660" s="12">
        <v>50289448</v>
      </c>
      <c r="G660" s="12">
        <v>821785.31</v>
      </c>
    </row>
    <row r="661" spans="1:7">
      <c r="A661" s="9">
        <f>'(1)'!A661</f>
        <v>43243</v>
      </c>
      <c r="B661">
        <v>1073.3499999999999</v>
      </c>
      <c r="C661">
        <v>1087.79</v>
      </c>
      <c r="D661">
        <v>1073.1400000000001</v>
      </c>
      <c r="E661">
        <v>1084.6199999999999</v>
      </c>
      <c r="F661" s="12">
        <v>57123420</v>
      </c>
      <c r="G661" s="12">
        <v>809689.38</v>
      </c>
    </row>
    <row r="662" spans="1:7">
      <c r="A662" s="9">
        <f>'(1)'!A662</f>
        <v>43244</v>
      </c>
      <c r="B662">
        <v>1086.43</v>
      </c>
      <c r="C662">
        <v>1088.46</v>
      </c>
      <c r="D662">
        <v>1077.4000000000001</v>
      </c>
      <c r="E662">
        <v>1082.79</v>
      </c>
      <c r="F662" s="12">
        <v>45310296</v>
      </c>
      <c r="G662" s="12">
        <v>801951.69</v>
      </c>
    </row>
    <row r="663" spans="1:7">
      <c r="A663" s="9">
        <f>'(1)'!A663</f>
        <v>43245</v>
      </c>
      <c r="B663">
        <v>1084.42</v>
      </c>
      <c r="C663">
        <v>1090.1099999999999</v>
      </c>
      <c r="D663">
        <v>1084.01</v>
      </c>
      <c r="E663">
        <v>1087.0999999999999</v>
      </c>
      <c r="F663" s="12">
        <v>39922452</v>
      </c>
      <c r="G663" s="12">
        <v>800777.06</v>
      </c>
    </row>
    <row r="664" spans="1:7">
      <c r="A664" s="9">
        <f>'(1)'!A664</f>
        <v>43249</v>
      </c>
      <c r="B664">
        <v>1084.75</v>
      </c>
      <c r="C664">
        <v>1093.8800000000001</v>
      </c>
      <c r="D664">
        <v>1081.1099999999999</v>
      </c>
      <c r="E664">
        <v>1092.54</v>
      </c>
      <c r="F664" s="12">
        <v>31712444</v>
      </c>
      <c r="G664" s="12">
        <v>804418.56000000006</v>
      </c>
    </row>
    <row r="665" spans="1:7">
      <c r="A665" s="9">
        <f>'(1)'!A665</f>
        <v>43250</v>
      </c>
      <c r="B665">
        <v>1091.77</v>
      </c>
      <c r="C665">
        <v>1111.68</v>
      </c>
      <c r="D665">
        <v>1089.08</v>
      </c>
      <c r="E665">
        <v>1108.3699999999999</v>
      </c>
      <c r="F665" s="12">
        <v>47038800</v>
      </c>
      <c r="G665" s="12">
        <v>803482.44</v>
      </c>
    </row>
    <row r="666" spans="1:7">
      <c r="A666" s="9">
        <f>'(1)'!A666</f>
        <v>43251</v>
      </c>
      <c r="B666">
        <v>1104.56</v>
      </c>
      <c r="C666">
        <v>1108.0899999999999</v>
      </c>
      <c r="D666">
        <v>1100.78</v>
      </c>
      <c r="E666">
        <v>1104.0999999999999</v>
      </c>
      <c r="F666" s="12">
        <v>55150312</v>
      </c>
      <c r="G666" s="12">
        <v>814570.31</v>
      </c>
    </row>
    <row r="667" spans="1:7">
      <c r="A667" s="9">
        <f>'(1)'!A667</f>
        <v>43252</v>
      </c>
      <c r="B667">
        <v>1105.1500000000001</v>
      </c>
      <c r="C667">
        <v>1112.1300000000001</v>
      </c>
      <c r="D667">
        <v>1101.46</v>
      </c>
      <c r="E667">
        <v>1109.18</v>
      </c>
      <c r="F667" s="12">
        <v>135102880</v>
      </c>
      <c r="G667" s="12">
        <v>830712.88</v>
      </c>
    </row>
    <row r="668" spans="1:7">
      <c r="A668" s="9">
        <f>'(1)'!A668</f>
        <v>43255</v>
      </c>
      <c r="B668">
        <v>1111.8499999999999</v>
      </c>
      <c r="C668">
        <v>1119.52</v>
      </c>
      <c r="D668">
        <v>1107.5999999999999</v>
      </c>
      <c r="E668">
        <v>1119.52</v>
      </c>
      <c r="F668" s="12">
        <v>50278368</v>
      </c>
      <c r="G668" s="12">
        <v>827178</v>
      </c>
    </row>
    <row r="669" spans="1:7">
      <c r="A669" s="9">
        <f>'(1)'!A669</f>
        <v>43256</v>
      </c>
      <c r="B669">
        <v>1121.3599999999999</v>
      </c>
      <c r="C669">
        <v>1124.6199999999999</v>
      </c>
      <c r="D669">
        <v>1114.1500000000001</v>
      </c>
      <c r="E669">
        <v>1114.93</v>
      </c>
      <c r="F669" s="12">
        <v>59446432</v>
      </c>
      <c r="G669" s="12">
        <v>835084.69</v>
      </c>
    </row>
    <row r="670" spans="1:7">
      <c r="A670" s="9">
        <f>'(1)'!A670</f>
        <v>43257</v>
      </c>
      <c r="B670">
        <v>1113.76</v>
      </c>
      <c r="C670">
        <v>1118.69</v>
      </c>
      <c r="D670">
        <v>1110.82</v>
      </c>
      <c r="E670">
        <v>1118.6199999999999</v>
      </c>
      <c r="F670" s="12">
        <v>66290748</v>
      </c>
      <c r="G670" s="12">
        <v>831392.75</v>
      </c>
    </row>
    <row r="671" spans="1:7">
      <c r="A671" s="9">
        <f>'(1)'!A671</f>
        <v>43258</v>
      </c>
      <c r="B671">
        <v>1119.31</v>
      </c>
      <c r="C671">
        <v>1121.74</v>
      </c>
      <c r="D671">
        <v>1112.21</v>
      </c>
      <c r="E671">
        <v>1118.79</v>
      </c>
      <c r="F671" s="12">
        <v>46445144</v>
      </c>
      <c r="G671" s="12">
        <v>831721.13</v>
      </c>
    </row>
    <row r="672" spans="1:7">
      <c r="A672" s="9">
        <f>'(1)'!A672</f>
        <v>43259</v>
      </c>
      <c r="B672">
        <v>1118.97</v>
      </c>
      <c r="C672">
        <v>1124.25</v>
      </c>
      <c r="D672">
        <v>1117.83</v>
      </c>
      <c r="E672">
        <v>1122.72</v>
      </c>
      <c r="F672" s="12">
        <v>53239704</v>
      </c>
      <c r="G672" s="12">
        <v>840137.69</v>
      </c>
    </row>
    <row r="673" spans="1:7">
      <c r="A673" s="9">
        <f>'(1)'!A673</f>
        <v>43262</v>
      </c>
      <c r="B673">
        <v>1121.96</v>
      </c>
      <c r="C673">
        <v>1123.01</v>
      </c>
      <c r="D673">
        <v>1117.82</v>
      </c>
      <c r="E673">
        <v>1120.31</v>
      </c>
      <c r="F673" s="12">
        <v>44483688</v>
      </c>
      <c r="G673" s="12">
        <v>846169.38</v>
      </c>
    </row>
    <row r="674" spans="1:7">
      <c r="A674" s="9">
        <f>'(1)'!A674</f>
        <v>43263</v>
      </c>
      <c r="B674">
        <v>1119.43</v>
      </c>
      <c r="C674">
        <v>1130.1199999999999</v>
      </c>
      <c r="D674">
        <v>1117.31</v>
      </c>
      <c r="E674">
        <v>1125.3900000000001</v>
      </c>
      <c r="F674" s="12">
        <v>39649000</v>
      </c>
      <c r="G674" s="12">
        <v>841173.94</v>
      </c>
    </row>
    <row r="675" spans="1:7">
      <c r="A675" s="9">
        <f>'(1)'!A675</f>
        <v>43264</v>
      </c>
      <c r="B675">
        <v>1126.56</v>
      </c>
      <c r="C675">
        <v>1128.58</v>
      </c>
      <c r="D675">
        <v>1103.7</v>
      </c>
      <c r="E675">
        <v>1105.48</v>
      </c>
      <c r="F675" s="12">
        <v>60191588</v>
      </c>
      <c r="G675" s="12">
        <v>847296.31</v>
      </c>
    </row>
    <row r="676" spans="1:7">
      <c r="A676" s="9">
        <f>'(1)'!A676</f>
        <v>43265</v>
      </c>
      <c r="B676">
        <v>1108.33</v>
      </c>
      <c r="C676">
        <v>1118.52</v>
      </c>
      <c r="D676">
        <v>1108.33</v>
      </c>
      <c r="E676">
        <v>1115.0999999999999</v>
      </c>
      <c r="F676" s="12">
        <v>61025224</v>
      </c>
      <c r="G676" s="12">
        <v>853297.88</v>
      </c>
    </row>
    <row r="677" spans="1:7">
      <c r="A677" s="9">
        <f>'(1)'!A677</f>
        <v>43266</v>
      </c>
      <c r="B677">
        <v>1115.27</v>
      </c>
      <c r="C677">
        <v>1122.6099999999999</v>
      </c>
      <c r="D677">
        <v>1112.82</v>
      </c>
      <c r="E677">
        <v>1114.2</v>
      </c>
      <c r="F677" s="12">
        <v>56210456</v>
      </c>
      <c r="G677" s="12">
        <v>850277.75</v>
      </c>
    </row>
    <row r="678" spans="1:7">
      <c r="A678" s="9">
        <f>'(1)'!A678</f>
        <v>43269</v>
      </c>
      <c r="B678">
        <v>1111.58</v>
      </c>
      <c r="C678">
        <v>1115.81</v>
      </c>
      <c r="D678">
        <v>1106.81</v>
      </c>
      <c r="E678">
        <v>1114.3599999999999</v>
      </c>
      <c r="F678" s="12">
        <v>159779536</v>
      </c>
      <c r="G678" s="12">
        <v>842650.25</v>
      </c>
    </row>
    <row r="679" spans="1:7">
      <c r="A679" s="9">
        <f>'(1)'!A679</f>
        <v>43270</v>
      </c>
      <c r="B679">
        <v>1114.25</v>
      </c>
      <c r="C679">
        <v>1118.04</v>
      </c>
      <c r="D679">
        <v>1110.79</v>
      </c>
      <c r="E679">
        <v>1112.3699999999999</v>
      </c>
      <c r="F679" s="12">
        <v>50573360</v>
      </c>
      <c r="G679" s="12">
        <v>827264.06</v>
      </c>
    </row>
    <row r="680" spans="1:7">
      <c r="A680" s="9">
        <f>'(1)'!A680</f>
        <v>43271</v>
      </c>
      <c r="B680">
        <v>1112.6400000000001</v>
      </c>
      <c r="C680">
        <v>1128.2</v>
      </c>
      <c r="D680">
        <v>1112.6400000000001</v>
      </c>
      <c r="E680">
        <v>1126.96</v>
      </c>
      <c r="F680" s="12">
        <v>74359200</v>
      </c>
      <c r="G680" s="12">
        <v>824089.75</v>
      </c>
    </row>
    <row r="681" spans="1:7">
      <c r="A681" s="9">
        <f>'(1)'!A681</f>
        <v>43272</v>
      </c>
      <c r="B681">
        <v>1126.96</v>
      </c>
      <c r="C681">
        <v>1133.6400000000001</v>
      </c>
      <c r="D681">
        <v>1124.48</v>
      </c>
      <c r="E681">
        <v>1133.3</v>
      </c>
      <c r="F681" s="12">
        <v>49267016</v>
      </c>
      <c r="G681" s="12">
        <v>819310.81</v>
      </c>
    </row>
    <row r="682" spans="1:7">
      <c r="A682" s="9">
        <f>'(1)'!A682</f>
        <v>43273</v>
      </c>
      <c r="B682">
        <v>1133.42</v>
      </c>
      <c r="C682">
        <v>1142.8900000000001</v>
      </c>
      <c r="D682">
        <v>1130.82</v>
      </c>
      <c r="E682">
        <v>1141.94</v>
      </c>
      <c r="F682" s="12">
        <v>48661408</v>
      </c>
      <c r="G682" s="12">
        <v>820228.13</v>
      </c>
    </row>
    <row r="683" spans="1:7">
      <c r="A683" s="9">
        <f>'(1)'!A683</f>
        <v>43276</v>
      </c>
      <c r="B683">
        <v>1141.94</v>
      </c>
      <c r="C683">
        <v>1144.33</v>
      </c>
      <c r="D683">
        <v>1133.17</v>
      </c>
      <c r="E683">
        <v>1140.4000000000001</v>
      </c>
      <c r="F683" s="12">
        <v>148382320</v>
      </c>
      <c r="G683" s="12">
        <v>830217.88</v>
      </c>
    </row>
    <row r="684" spans="1:7">
      <c r="A684" s="9">
        <f>'(1)'!A684</f>
        <v>43277</v>
      </c>
      <c r="B684">
        <v>1141.45</v>
      </c>
      <c r="C684">
        <v>1147.6600000000001</v>
      </c>
      <c r="D684">
        <v>1138.6400000000001</v>
      </c>
      <c r="E684">
        <v>1142.19</v>
      </c>
      <c r="F684" s="12">
        <v>46202928</v>
      </c>
      <c r="G684" s="12">
        <v>831629.25</v>
      </c>
    </row>
    <row r="685" spans="1:7">
      <c r="A685" s="9">
        <f>'(1)'!A685</f>
        <v>43278</v>
      </c>
      <c r="B685">
        <v>1144.52</v>
      </c>
      <c r="C685">
        <v>1147.75</v>
      </c>
      <c r="D685">
        <v>1137.7</v>
      </c>
      <c r="E685">
        <v>1137.71</v>
      </c>
      <c r="F685" s="12">
        <v>60934016</v>
      </c>
      <c r="G685" s="12">
        <v>841580.13</v>
      </c>
    </row>
    <row r="686" spans="1:7">
      <c r="A686" s="9">
        <f>'(1)'!A686</f>
        <v>43279</v>
      </c>
      <c r="B686">
        <v>1135.8800000000001</v>
      </c>
      <c r="C686">
        <v>1146.44</v>
      </c>
      <c r="D686">
        <v>1133.6300000000001</v>
      </c>
      <c r="E686">
        <v>1144.94</v>
      </c>
      <c r="F686" s="12">
        <v>49318056</v>
      </c>
      <c r="G686" s="12">
        <v>840217.38</v>
      </c>
    </row>
    <row r="687" spans="1:7">
      <c r="A687" s="9">
        <f>'(1)'!A687</f>
        <v>43280</v>
      </c>
      <c r="B687">
        <v>1143.02</v>
      </c>
      <c r="C687">
        <v>1151.98</v>
      </c>
      <c r="D687">
        <v>1135.77</v>
      </c>
      <c r="E687">
        <v>1145.95</v>
      </c>
      <c r="F687" s="12">
        <v>47714700</v>
      </c>
      <c r="G687" s="12">
        <v>843490.81</v>
      </c>
    </row>
    <row r="688" spans="1:7">
      <c r="A688" s="9">
        <f>'(1)'!A688</f>
        <v>43283</v>
      </c>
      <c r="B688">
        <v>1144.75</v>
      </c>
      <c r="C688">
        <v>1147.4000000000001</v>
      </c>
      <c r="D688">
        <v>1126.01</v>
      </c>
      <c r="E688">
        <v>1138.49</v>
      </c>
      <c r="F688" s="12">
        <v>66405124</v>
      </c>
      <c r="G688" s="12">
        <v>843490.81</v>
      </c>
    </row>
    <row r="689" spans="1:7">
      <c r="A689" s="9">
        <f>'(1)'!A689</f>
        <v>43284</v>
      </c>
      <c r="B689">
        <v>1139.31</v>
      </c>
      <c r="C689">
        <v>1156.1199999999999</v>
      </c>
      <c r="D689">
        <v>1136.08</v>
      </c>
      <c r="E689">
        <v>1148.5</v>
      </c>
      <c r="F689" s="12">
        <v>49608832</v>
      </c>
      <c r="G689" s="12">
        <v>847671.38</v>
      </c>
    </row>
    <row r="690" spans="1:7">
      <c r="A690" s="9">
        <f>'(1)'!A690</f>
        <v>43286</v>
      </c>
      <c r="B690">
        <v>1150.3499999999999</v>
      </c>
      <c r="C690">
        <v>1161.76</v>
      </c>
      <c r="D690">
        <v>1147.18</v>
      </c>
      <c r="E690">
        <v>1161.3800000000001</v>
      </c>
      <c r="F690" s="12">
        <v>32798698</v>
      </c>
      <c r="G690" s="12">
        <v>859894.5</v>
      </c>
    </row>
    <row r="691" spans="1:7">
      <c r="A691" s="9">
        <f>'(1)'!A691</f>
        <v>43287</v>
      </c>
      <c r="B691">
        <v>1163.4000000000001</v>
      </c>
      <c r="C691">
        <v>1168.33</v>
      </c>
      <c r="D691">
        <v>1163.4000000000001</v>
      </c>
      <c r="E691">
        <v>1166.97</v>
      </c>
      <c r="F691" s="12">
        <v>49875728</v>
      </c>
      <c r="G691" s="12">
        <v>856413.44</v>
      </c>
    </row>
    <row r="692" spans="1:7">
      <c r="A692" s="9">
        <f>'(1)'!A692</f>
        <v>43290</v>
      </c>
      <c r="B692">
        <v>1167.5</v>
      </c>
      <c r="C692">
        <v>1168.01</v>
      </c>
      <c r="D692">
        <v>1152.4000000000001</v>
      </c>
      <c r="E692">
        <v>1158.3599999999999</v>
      </c>
      <c r="F692" s="12">
        <v>39311776</v>
      </c>
      <c r="G692" s="12">
        <v>874110.19</v>
      </c>
    </row>
    <row r="693" spans="1:7">
      <c r="A693" s="9">
        <f>'(1)'!A693</f>
        <v>43291</v>
      </c>
      <c r="F693" s="12">
        <v>49488128</v>
      </c>
      <c r="G693" s="12">
        <v>881751.56</v>
      </c>
    </row>
    <row r="694" spans="1:7">
      <c r="A694" s="9"/>
      <c r="G694" s="12">
        <v>878116.81</v>
      </c>
    </row>
    <row r="695" spans="1:7">
      <c r="A695" s="9"/>
      <c r="G695" s="12">
        <v>881060.06</v>
      </c>
    </row>
    <row r="696" spans="1:7">
      <c r="A696" s="9"/>
      <c r="G696" s="12">
        <v>881322</v>
      </c>
    </row>
    <row r="697" spans="1:7">
      <c r="A697" s="9"/>
      <c r="G697" s="12">
        <v>884369.31</v>
      </c>
    </row>
    <row r="698" spans="1:7">
      <c r="A698" s="9"/>
      <c r="G698" s="12">
        <v>882613.13</v>
      </c>
    </row>
    <row r="699" spans="1:7">
      <c r="A699" s="9"/>
      <c r="G699" s="12">
        <v>886580.69</v>
      </c>
    </row>
    <row r="700" spans="1:7">
      <c r="A700" s="9"/>
      <c r="G700" s="12">
        <v>871157.06</v>
      </c>
    </row>
    <row r="701" spans="1:7">
      <c r="A701" s="9"/>
      <c r="G701" s="12">
        <v>878633.88</v>
      </c>
    </row>
    <row r="702" spans="1:7">
      <c r="A702" s="9"/>
      <c r="G702" s="12">
        <v>877885.63</v>
      </c>
    </row>
    <row r="703" spans="1:7">
      <c r="A703" s="9"/>
      <c r="G703" s="12">
        <v>878222.94</v>
      </c>
    </row>
    <row r="704" spans="1:7">
      <c r="A704" s="9"/>
      <c r="G704" s="12">
        <v>876662.56</v>
      </c>
    </row>
    <row r="705" spans="1:7">
      <c r="A705" s="9"/>
      <c r="G705" s="12">
        <v>888371.56</v>
      </c>
    </row>
    <row r="706" spans="1:7">
      <c r="A706" s="9"/>
      <c r="G706" s="12">
        <v>893311.25</v>
      </c>
    </row>
    <row r="707" spans="1:7">
      <c r="A707" s="9"/>
      <c r="G707" s="12">
        <v>899986.5</v>
      </c>
    </row>
    <row r="708" spans="1:7">
      <c r="A708" s="9"/>
      <c r="G708" s="12">
        <v>898943.31</v>
      </c>
    </row>
    <row r="709" spans="1:7">
      <c r="A709" s="9"/>
      <c r="G709" s="12">
        <v>900392.88</v>
      </c>
    </row>
    <row r="710" spans="1:7">
      <c r="A710" s="9"/>
      <c r="G710" s="12">
        <v>896844.69</v>
      </c>
    </row>
    <row r="711" spans="1:7">
      <c r="A711" s="9"/>
      <c r="G711" s="12">
        <v>902470.81</v>
      </c>
    </row>
    <row r="712" spans="1:7">
      <c r="A712" s="9"/>
      <c r="G712" s="12">
        <v>903209.38</v>
      </c>
    </row>
    <row r="713" spans="1:7">
      <c r="A713" s="9"/>
      <c r="G713" s="12">
        <v>896783.25</v>
      </c>
    </row>
    <row r="714" spans="1:7">
      <c r="A714" s="9"/>
      <c r="G714" s="12">
        <v>905308.63</v>
      </c>
    </row>
    <row r="715" spans="1:7">
      <c r="A715" s="9"/>
      <c r="G715" s="12">
        <v>905308.63</v>
      </c>
    </row>
    <row r="716" spans="1:7">
      <c r="A716" s="9"/>
      <c r="G716" s="12">
        <v>915332.19</v>
      </c>
    </row>
    <row r="717" spans="1:7">
      <c r="A717" s="9"/>
      <c r="G717" s="12">
        <v>919763.31</v>
      </c>
    </row>
    <row r="718" spans="1:7">
      <c r="A718" s="9"/>
      <c r="G718" s="12">
        <v>913028.25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Name!B40</f>
        <v>TBG1TOTR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400.5</v>
      </c>
      <c r="C6">
        <v>405.68</v>
      </c>
      <c r="D6">
        <v>400.39</v>
      </c>
      <c r="E6">
        <v>405.49</v>
      </c>
      <c r="F6" s="12">
        <v>31057788928</v>
      </c>
      <c r="G6" s="12">
        <v>44127024</v>
      </c>
    </row>
    <row r="7" spans="1:7">
      <c r="A7" s="9">
        <f>'(1)'!A7</f>
        <v>42293</v>
      </c>
      <c r="B7">
        <v>405.56</v>
      </c>
      <c r="C7">
        <v>407.21</v>
      </c>
      <c r="D7">
        <v>405.55</v>
      </c>
      <c r="E7">
        <v>407.21</v>
      </c>
      <c r="F7" s="12">
        <v>30577727488</v>
      </c>
      <c r="G7" s="12">
        <v>44255188</v>
      </c>
    </row>
    <row r="8" spans="1:7">
      <c r="A8" s="9">
        <f>'(1)'!A8</f>
        <v>42296</v>
      </c>
      <c r="B8">
        <v>406.96</v>
      </c>
      <c r="C8">
        <v>407.53</v>
      </c>
      <c r="D8">
        <v>405.14</v>
      </c>
      <c r="E8">
        <v>406.51</v>
      </c>
      <c r="F8" s="12">
        <v>29083848704</v>
      </c>
      <c r="G8" s="12">
        <v>44164980</v>
      </c>
    </row>
    <row r="9" spans="1:7">
      <c r="A9" s="9">
        <f>'(1)'!A9</f>
        <v>42297</v>
      </c>
      <c r="B9">
        <v>406.38</v>
      </c>
      <c r="C9">
        <v>407.07</v>
      </c>
      <c r="D9">
        <v>405.24</v>
      </c>
      <c r="E9">
        <v>405.86</v>
      </c>
      <c r="F9" s="12">
        <v>31597518848</v>
      </c>
      <c r="G9" s="12">
        <v>44109688</v>
      </c>
    </row>
    <row r="10" spans="1:7">
      <c r="A10" s="9">
        <f>'(1)'!A10</f>
        <v>42298</v>
      </c>
      <c r="B10">
        <v>405.79</v>
      </c>
      <c r="C10">
        <v>407.09</v>
      </c>
      <c r="D10">
        <v>404.15</v>
      </c>
      <c r="E10">
        <v>404.6</v>
      </c>
      <c r="F10" s="12">
        <v>22477654016</v>
      </c>
      <c r="G10" s="12">
        <v>43943740</v>
      </c>
    </row>
    <row r="11" spans="1:7">
      <c r="A11" s="9">
        <f>'(1)'!A11</f>
        <v>42299</v>
      </c>
      <c r="B11">
        <v>404.32</v>
      </c>
      <c r="C11">
        <v>408.24</v>
      </c>
      <c r="D11">
        <v>403.76</v>
      </c>
      <c r="E11">
        <v>408.14</v>
      </c>
      <c r="F11" s="12">
        <v>36986982400</v>
      </c>
      <c r="G11" s="12">
        <v>44277072</v>
      </c>
    </row>
    <row r="12" spans="1:7">
      <c r="A12" s="9">
        <f>'(1)'!A12</f>
        <v>42300</v>
      </c>
      <c r="B12">
        <v>407.89</v>
      </c>
      <c r="C12">
        <v>412.78</v>
      </c>
      <c r="D12">
        <v>407.75</v>
      </c>
      <c r="E12">
        <v>412.39</v>
      </c>
      <c r="F12" s="12">
        <v>30727192576</v>
      </c>
      <c r="G12" s="12">
        <v>44684724</v>
      </c>
    </row>
    <row r="13" spans="1:7">
      <c r="A13" s="9">
        <f>'(1)'!A13</f>
        <v>42303</v>
      </c>
      <c r="B13">
        <v>412.08</v>
      </c>
      <c r="C13">
        <v>413.04</v>
      </c>
      <c r="D13">
        <v>411.68</v>
      </c>
      <c r="E13">
        <v>411.99</v>
      </c>
      <c r="F13" s="12">
        <v>36417740800</v>
      </c>
      <c r="G13" s="12">
        <v>44694156</v>
      </c>
    </row>
    <row r="14" spans="1:7">
      <c r="A14" s="9">
        <f>'(1)'!A14</f>
        <v>42304</v>
      </c>
      <c r="B14">
        <v>411.91</v>
      </c>
      <c r="C14">
        <v>412</v>
      </c>
      <c r="D14">
        <v>408.86</v>
      </c>
      <c r="E14">
        <v>409.86</v>
      </c>
      <c r="F14" s="12">
        <v>27420841984</v>
      </c>
      <c r="G14" s="12">
        <v>44422572</v>
      </c>
    </row>
    <row r="15" spans="1:7">
      <c r="A15" s="9">
        <f>'(1)'!A15</f>
        <v>42305</v>
      </c>
      <c r="B15">
        <v>409.59</v>
      </c>
      <c r="C15">
        <v>413.64</v>
      </c>
      <c r="D15">
        <v>409.26</v>
      </c>
      <c r="E15">
        <v>413.64</v>
      </c>
      <c r="F15" s="12">
        <v>30146596864</v>
      </c>
      <c r="G15" s="12">
        <v>44783892</v>
      </c>
    </row>
    <row r="16" spans="1:7">
      <c r="A16" s="9">
        <f>'(1)'!A16</f>
        <v>42306</v>
      </c>
      <c r="B16">
        <v>412.34</v>
      </c>
      <c r="C16">
        <v>412.62</v>
      </c>
      <c r="D16">
        <v>410.33</v>
      </c>
      <c r="E16">
        <v>411.35</v>
      </c>
      <c r="F16" s="12">
        <v>32495286272</v>
      </c>
      <c r="G16" s="12">
        <v>44471456</v>
      </c>
    </row>
    <row r="17" spans="1:7">
      <c r="A17" s="9">
        <f>'(1)'!A17</f>
        <v>42307</v>
      </c>
      <c r="B17">
        <v>411.59</v>
      </c>
      <c r="C17">
        <v>412.73</v>
      </c>
      <c r="D17">
        <v>410.85</v>
      </c>
      <c r="E17">
        <v>411.25</v>
      </c>
      <c r="F17" s="12">
        <v>27740418048</v>
      </c>
      <c r="G17" s="12">
        <v>44453096</v>
      </c>
    </row>
    <row r="18" spans="1:7">
      <c r="A18" s="9">
        <f>'(1)'!A18</f>
        <v>42310</v>
      </c>
      <c r="B18">
        <v>411.23</v>
      </c>
      <c r="C18">
        <v>413.4</v>
      </c>
      <c r="D18">
        <v>409.76</v>
      </c>
      <c r="E18">
        <v>413.4</v>
      </c>
      <c r="F18" s="12">
        <v>20850046976</v>
      </c>
      <c r="G18" s="12">
        <v>44617392</v>
      </c>
    </row>
    <row r="19" spans="1:7">
      <c r="A19" s="9">
        <f>'(1)'!A19</f>
        <v>42311</v>
      </c>
      <c r="B19">
        <v>413.22</v>
      </c>
      <c r="C19">
        <v>415.27</v>
      </c>
      <c r="D19">
        <v>412.29</v>
      </c>
      <c r="E19">
        <v>414.38</v>
      </c>
      <c r="F19" s="12">
        <v>39182737408</v>
      </c>
      <c r="G19" s="12">
        <v>44809404</v>
      </c>
    </row>
    <row r="20" spans="1:7">
      <c r="A20" s="9">
        <f>'(1)'!A20</f>
        <v>42312</v>
      </c>
      <c r="B20">
        <v>414.62</v>
      </c>
      <c r="C20">
        <v>416.26</v>
      </c>
      <c r="D20">
        <v>413.13</v>
      </c>
      <c r="E20">
        <v>413.95</v>
      </c>
      <c r="F20" s="12">
        <v>16657531904</v>
      </c>
      <c r="G20" s="12">
        <v>44724676</v>
      </c>
    </row>
    <row r="21" spans="1:7">
      <c r="A21" s="9">
        <f>'(1)'!A21</f>
        <v>42313</v>
      </c>
      <c r="B21">
        <v>413.91</v>
      </c>
      <c r="C21">
        <v>414.63</v>
      </c>
      <c r="D21">
        <v>411.82</v>
      </c>
      <c r="E21">
        <v>413.09</v>
      </c>
      <c r="F21" s="12">
        <v>33755035648</v>
      </c>
      <c r="G21" s="12">
        <v>44641220</v>
      </c>
    </row>
    <row r="22" spans="1:7">
      <c r="A22" s="9">
        <f>'(1)'!A22</f>
        <v>42314</v>
      </c>
      <c r="B22">
        <v>413.07</v>
      </c>
      <c r="C22">
        <v>413.27</v>
      </c>
      <c r="D22">
        <v>409.26</v>
      </c>
      <c r="E22">
        <v>411.16</v>
      </c>
      <c r="F22" s="12">
        <v>29591947264</v>
      </c>
      <c r="G22" s="12">
        <v>44380400</v>
      </c>
    </row>
    <row r="23" spans="1:7">
      <c r="A23" s="9">
        <f>'(1)'!A23</f>
        <v>42317</v>
      </c>
      <c r="B23">
        <v>410.93</v>
      </c>
      <c r="C23">
        <v>411.66</v>
      </c>
      <c r="D23">
        <v>406.88</v>
      </c>
      <c r="E23">
        <v>407.96</v>
      </c>
      <c r="F23" s="12">
        <v>20822951936</v>
      </c>
      <c r="G23" s="12">
        <v>44062144</v>
      </c>
    </row>
    <row r="24" spans="1:7">
      <c r="A24" s="9">
        <f>'(1)'!A24</f>
        <v>42318</v>
      </c>
      <c r="B24">
        <v>408.04</v>
      </c>
      <c r="C24">
        <v>408.05</v>
      </c>
      <c r="D24">
        <v>405.7</v>
      </c>
      <c r="E24">
        <v>407.24</v>
      </c>
      <c r="F24" s="12">
        <v>25286092800</v>
      </c>
      <c r="G24" s="12">
        <v>43952612</v>
      </c>
    </row>
    <row r="25" spans="1:7">
      <c r="A25" s="9">
        <f>'(1)'!A25</f>
        <v>42319</v>
      </c>
      <c r="B25">
        <v>407.44</v>
      </c>
      <c r="C25">
        <v>409.13</v>
      </c>
      <c r="D25">
        <v>407.2</v>
      </c>
      <c r="E25">
        <v>407.54</v>
      </c>
      <c r="F25" s="12">
        <v>22819727360</v>
      </c>
      <c r="G25" s="12">
        <v>44020904</v>
      </c>
    </row>
    <row r="26" spans="1:7">
      <c r="A26" s="9">
        <f>'(1)'!A26</f>
        <v>42320</v>
      </c>
      <c r="B26">
        <v>407.78</v>
      </c>
      <c r="C26">
        <v>408.25</v>
      </c>
      <c r="D26">
        <v>403.12</v>
      </c>
      <c r="E26">
        <v>403.12</v>
      </c>
      <c r="F26" s="12">
        <v>20590581760</v>
      </c>
      <c r="G26" s="12">
        <v>43620404</v>
      </c>
    </row>
    <row r="27" spans="1:7">
      <c r="A27" s="9">
        <f>'(1)'!A27</f>
        <v>42321</v>
      </c>
      <c r="B27">
        <v>403.49</v>
      </c>
      <c r="C27">
        <v>403.53</v>
      </c>
      <c r="D27">
        <v>398.77</v>
      </c>
      <c r="E27">
        <v>398.78</v>
      </c>
      <c r="F27" s="12">
        <v>32404674560</v>
      </c>
      <c r="G27" s="12">
        <v>43112684</v>
      </c>
    </row>
    <row r="28" spans="1:7">
      <c r="A28" s="9">
        <f>'(1)'!A28</f>
        <v>42324</v>
      </c>
      <c r="B28">
        <v>398.9</v>
      </c>
      <c r="C28">
        <v>401.28</v>
      </c>
      <c r="D28">
        <v>397.35</v>
      </c>
      <c r="E28">
        <v>401.28</v>
      </c>
      <c r="F28" s="12">
        <v>22296090624</v>
      </c>
      <c r="G28" s="12">
        <v>43310084</v>
      </c>
    </row>
    <row r="29" spans="1:7">
      <c r="A29" s="9">
        <f>'(1)'!A29</f>
        <v>42325</v>
      </c>
      <c r="B29">
        <v>401.19</v>
      </c>
      <c r="C29">
        <v>405.37</v>
      </c>
      <c r="D29">
        <v>401.17</v>
      </c>
      <c r="E29">
        <v>403.67</v>
      </c>
      <c r="F29" s="12">
        <v>48484237312</v>
      </c>
      <c r="G29" s="12">
        <v>43590692</v>
      </c>
    </row>
    <row r="30" spans="1:7">
      <c r="A30" s="9">
        <f>'(1)'!A30</f>
        <v>42326</v>
      </c>
      <c r="B30">
        <v>403.61</v>
      </c>
      <c r="C30">
        <v>407.33</v>
      </c>
      <c r="D30">
        <v>403.02</v>
      </c>
      <c r="E30">
        <v>406.98</v>
      </c>
      <c r="F30" s="12">
        <v>33452355584</v>
      </c>
      <c r="G30" s="12">
        <v>44003180</v>
      </c>
    </row>
    <row r="31" spans="1:7">
      <c r="A31" s="9">
        <f>'(1)'!A31</f>
        <v>42327</v>
      </c>
      <c r="B31">
        <v>407.24</v>
      </c>
      <c r="C31">
        <v>410.21</v>
      </c>
      <c r="D31">
        <v>407.22</v>
      </c>
      <c r="E31">
        <v>409.61</v>
      </c>
      <c r="F31" s="12">
        <v>29353816064</v>
      </c>
      <c r="G31" s="12">
        <v>44332068</v>
      </c>
    </row>
    <row r="32" spans="1:7">
      <c r="A32" s="9">
        <f>'(1)'!A32</f>
        <v>42328</v>
      </c>
      <c r="B32">
        <v>409.51</v>
      </c>
      <c r="C32">
        <v>411.75</v>
      </c>
      <c r="D32">
        <v>409.12</v>
      </c>
      <c r="E32">
        <v>410.4</v>
      </c>
      <c r="F32" s="12">
        <v>22902032384</v>
      </c>
      <c r="G32" s="12">
        <v>44398988</v>
      </c>
    </row>
    <row r="33" spans="1:7">
      <c r="A33" s="9">
        <f>'(1)'!A33</f>
        <v>42331</v>
      </c>
      <c r="B33">
        <v>410.1</v>
      </c>
      <c r="C33">
        <v>410.47</v>
      </c>
      <c r="D33">
        <v>408.57</v>
      </c>
      <c r="E33">
        <v>409.08</v>
      </c>
      <c r="F33" s="12">
        <v>18990704640</v>
      </c>
      <c r="G33" s="12">
        <v>44283044</v>
      </c>
    </row>
    <row r="34" spans="1:7">
      <c r="A34" s="9">
        <f>'(1)'!A34</f>
        <v>42332</v>
      </c>
      <c r="B34">
        <v>409.14</v>
      </c>
      <c r="C34">
        <v>409.35</v>
      </c>
      <c r="D34">
        <v>406.21</v>
      </c>
      <c r="E34">
        <v>408.6</v>
      </c>
      <c r="F34" s="12">
        <v>42502836224</v>
      </c>
      <c r="G34" s="12">
        <v>44227216</v>
      </c>
    </row>
    <row r="35" spans="1:7">
      <c r="A35" s="9">
        <f>'(1)'!A35</f>
        <v>42333</v>
      </c>
      <c r="B35">
        <v>408.79</v>
      </c>
      <c r="C35">
        <v>409.88</v>
      </c>
      <c r="D35">
        <v>408.37</v>
      </c>
      <c r="E35">
        <v>408.97</v>
      </c>
      <c r="F35" s="12">
        <v>25518100480</v>
      </c>
      <c r="G35" s="12">
        <v>44268576</v>
      </c>
    </row>
    <row r="36" spans="1:7">
      <c r="A36" s="9">
        <f>'(1)'!A36</f>
        <v>42335</v>
      </c>
      <c r="B36">
        <v>409.3</v>
      </c>
      <c r="C36">
        <v>410.37</v>
      </c>
      <c r="D36">
        <v>409.29</v>
      </c>
      <c r="E36">
        <v>410.37</v>
      </c>
      <c r="F36" s="12">
        <v>22322565120</v>
      </c>
      <c r="G36" s="12">
        <v>44382456</v>
      </c>
    </row>
    <row r="37" spans="1:7">
      <c r="A37" s="9">
        <f>'(1)'!A37</f>
        <v>42338</v>
      </c>
      <c r="B37">
        <v>410.21</v>
      </c>
      <c r="C37">
        <v>410.32</v>
      </c>
      <c r="D37">
        <v>408.37</v>
      </c>
      <c r="E37">
        <v>409.05</v>
      </c>
      <c r="F37" s="12">
        <v>25283088384</v>
      </c>
      <c r="G37" s="12">
        <v>44197288</v>
      </c>
    </row>
    <row r="38" spans="1:7">
      <c r="A38" s="9">
        <f>'(1)'!A38</f>
        <v>42339</v>
      </c>
      <c r="B38">
        <v>408.84</v>
      </c>
      <c r="C38">
        <v>408.88</v>
      </c>
      <c r="D38">
        <v>407.2</v>
      </c>
      <c r="E38">
        <v>407.2</v>
      </c>
      <c r="F38" s="12">
        <v>41207758848</v>
      </c>
      <c r="G38" s="12">
        <v>43973068</v>
      </c>
    </row>
    <row r="39" spans="1:7">
      <c r="A39" s="9">
        <f>'(1)'!A39</f>
        <v>42340</v>
      </c>
      <c r="B39">
        <v>407.24</v>
      </c>
      <c r="C39">
        <v>411.47</v>
      </c>
      <c r="D39">
        <v>407.22</v>
      </c>
      <c r="E39">
        <v>411.15</v>
      </c>
      <c r="F39" s="12">
        <v>27411044352</v>
      </c>
      <c r="G39" s="12">
        <v>45117356</v>
      </c>
    </row>
    <row r="40" spans="1:7">
      <c r="A40" s="9">
        <f>'(1)'!A40</f>
        <v>42341</v>
      </c>
      <c r="B40">
        <v>411.35</v>
      </c>
      <c r="C40">
        <v>411.6</v>
      </c>
      <c r="D40">
        <v>407.96</v>
      </c>
      <c r="E40">
        <v>407.96</v>
      </c>
      <c r="F40" s="12">
        <v>22637502464</v>
      </c>
      <c r="G40" s="12">
        <v>44796988</v>
      </c>
    </row>
    <row r="41" spans="1:7">
      <c r="A41" s="9">
        <f>'(1)'!A41</f>
        <v>42342</v>
      </c>
      <c r="B41">
        <v>408.23</v>
      </c>
      <c r="C41">
        <v>408.99</v>
      </c>
      <c r="D41">
        <v>403.93</v>
      </c>
      <c r="E41">
        <v>403.93</v>
      </c>
      <c r="F41" s="12">
        <v>19863162880</v>
      </c>
      <c r="G41" s="12">
        <v>44480532</v>
      </c>
    </row>
    <row r="42" spans="1:7">
      <c r="A42" s="9">
        <f>'(1)'!A42</f>
        <v>42345</v>
      </c>
      <c r="B42">
        <v>404.87</v>
      </c>
      <c r="C42">
        <v>407.3</v>
      </c>
      <c r="D42">
        <v>402.31</v>
      </c>
      <c r="E42">
        <v>407.18</v>
      </c>
      <c r="F42" s="12">
        <v>29693304832</v>
      </c>
      <c r="G42" s="12">
        <v>44656888</v>
      </c>
    </row>
    <row r="43" spans="1:7">
      <c r="A43" s="9">
        <f>'(1)'!A43</f>
        <v>42346</v>
      </c>
      <c r="B43">
        <v>407.07</v>
      </c>
      <c r="C43">
        <v>407.91</v>
      </c>
      <c r="D43">
        <v>403.9</v>
      </c>
      <c r="E43">
        <v>405.19</v>
      </c>
      <c r="F43" s="12">
        <v>21723394048</v>
      </c>
      <c r="G43" s="12">
        <v>44464436</v>
      </c>
    </row>
    <row r="44" spans="1:7">
      <c r="A44" s="9">
        <f>'(1)'!A44</f>
        <v>42347</v>
      </c>
      <c r="B44">
        <v>404.88</v>
      </c>
      <c r="C44">
        <v>405</v>
      </c>
      <c r="D44">
        <v>399.66</v>
      </c>
      <c r="E44">
        <v>401.14</v>
      </c>
      <c r="F44" s="12">
        <v>24287100928</v>
      </c>
      <c r="G44" s="12">
        <v>44030836</v>
      </c>
    </row>
    <row r="45" spans="1:7">
      <c r="A45" s="9">
        <f>'(1)'!A45</f>
        <v>42348</v>
      </c>
      <c r="B45">
        <v>401.23</v>
      </c>
      <c r="C45">
        <v>404.03</v>
      </c>
      <c r="D45">
        <v>398.88</v>
      </c>
      <c r="E45">
        <v>399.76</v>
      </c>
      <c r="F45" s="12">
        <v>38290006016</v>
      </c>
      <c r="G45" s="12">
        <v>43923280</v>
      </c>
    </row>
    <row r="46" spans="1:7">
      <c r="A46" s="9">
        <f>'(1)'!A46</f>
        <v>42349</v>
      </c>
      <c r="B46">
        <v>400.1</v>
      </c>
      <c r="C46">
        <v>400.95</v>
      </c>
      <c r="D46">
        <v>398.73</v>
      </c>
      <c r="E46">
        <v>399.35</v>
      </c>
      <c r="F46" s="12">
        <v>31864354816</v>
      </c>
      <c r="G46" s="12">
        <v>43837348</v>
      </c>
    </row>
    <row r="47" spans="1:7">
      <c r="A47" s="9">
        <f>'(1)'!A47</f>
        <v>42352</v>
      </c>
      <c r="B47">
        <v>399.18</v>
      </c>
      <c r="C47">
        <v>399.28</v>
      </c>
      <c r="D47">
        <v>392.55</v>
      </c>
      <c r="E47">
        <v>392.95</v>
      </c>
      <c r="F47" s="12">
        <v>26194378752</v>
      </c>
      <c r="G47" s="12">
        <v>43155408</v>
      </c>
    </row>
    <row r="48" spans="1:7">
      <c r="A48" s="9">
        <f>'(1)'!A48</f>
        <v>42353</v>
      </c>
      <c r="B48">
        <v>392.68</v>
      </c>
      <c r="C48">
        <v>392.82</v>
      </c>
      <c r="D48">
        <v>388.83</v>
      </c>
      <c r="E48">
        <v>391.63</v>
      </c>
      <c r="F48" s="12">
        <v>36222382080</v>
      </c>
      <c r="G48" s="12">
        <v>42990692</v>
      </c>
    </row>
    <row r="49" spans="1:7">
      <c r="A49" s="9">
        <f>'(1)'!A49</f>
        <v>42354</v>
      </c>
      <c r="B49">
        <v>391.57</v>
      </c>
      <c r="C49">
        <v>396.42</v>
      </c>
      <c r="D49">
        <v>391.22</v>
      </c>
      <c r="E49">
        <v>395.15</v>
      </c>
      <c r="F49" s="12">
        <v>36387545088</v>
      </c>
      <c r="G49" s="12">
        <v>43371176</v>
      </c>
    </row>
    <row r="50" spans="1:7">
      <c r="A50" s="9">
        <f>'(1)'!A50</f>
        <v>42355</v>
      </c>
      <c r="B50">
        <v>395.35</v>
      </c>
      <c r="C50">
        <v>400.78</v>
      </c>
      <c r="D50">
        <v>395.34</v>
      </c>
      <c r="E50">
        <v>400.47</v>
      </c>
      <c r="F50" s="12">
        <v>30440060928</v>
      </c>
      <c r="G50" s="12">
        <v>43940352</v>
      </c>
    </row>
    <row r="51" spans="1:7">
      <c r="A51" s="9">
        <f>'(1)'!A51</f>
        <v>42356</v>
      </c>
      <c r="B51">
        <v>400.2</v>
      </c>
      <c r="C51">
        <v>402.81</v>
      </c>
      <c r="D51">
        <v>397.79</v>
      </c>
      <c r="E51">
        <v>397.93</v>
      </c>
      <c r="F51" s="12">
        <v>39290617856</v>
      </c>
      <c r="G51" s="12">
        <v>43713164</v>
      </c>
    </row>
    <row r="52" spans="1:7">
      <c r="A52" s="9">
        <f>'(1)'!A52</f>
        <v>42359</v>
      </c>
      <c r="B52">
        <v>397.95</v>
      </c>
      <c r="C52">
        <v>398.44</v>
      </c>
      <c r="D52">
        <v>392.85</v>
      </c>
      <c r="E52">
        <v>392.85</v>
      </c>
      <c r="F52" s="12">
        <v>37903204352</v>
      </c>
      <c r="G52" s="12">
        <v>43195656</v>
      </c>
    </row>
    <row r="53" spans="1:7">
      <c r="A53" s="9">
        <f>'(1)'!A53</f>
        <v>42360</v>
      </c>
      <c r="B53">
        <v>392.89</v>
      </c>
      <c r="C53">
        <v>395.5</v>
      </c>
      <c r="D53">
        <v>392.39</v>
      </c>
      <c r="E53">
        <v>394.05</v>
      </c>
      <c r="F53" s="12">
        <v>23490220032</v>
      </c>
      <c r="G53" s="12">
        <v>43303632</v>
      </c>
    </row>
    <row r="54" spans="1:7">
      <c r="A54" s="9">
        <f>'(1)'!A54</f>
        <v>42361</v>
      </c>
      <c r="B54">
        <v>394.01</v>
      </c>
      <c r="C54">
        <v>396.97</v>
      </c>
      <c r="D54">
        <v>393.94</v>
      </c>
      <c r="E54">
        <v>396.65</v>
      </c>
      <c r="F54" s="12">
        <v>18914885632</v>
      </c>
      <c r="G54" s="12">
        <v>43584896</v>
      </c>
    </row>
    <row r="55" spans="1:7">
      <c r="A55" s="9">
        <f>'(1)'!A55</f>
        <v>42362</v>
      </c>
      <c r="B55">
        <v>396.62</v>
      </c>
      <c r="C55">
        <v>402.06</v>
      </c>
      <c r="D55">
        <v>396.59</v>
      </c>
      <c r="E55">
        <v>401.69</v>
      </c>
      <c r="F55" s="12">
        <v>19595917312</v>
      </c>
      <c r="G55" s="12">
        <v>44120408</v>
      </c>
    </row>
    <row r="56" spans="1:7">
      <c r="A56" s="9">
        <f>'(1)'!A56</f>
        <v>42366</v>
      </c>
      <c r="B56">
        <v>401.9</v>
      </c>
      <c r="C56">
        <v>402.89</v>
      </c>
      <c r="D56">
        <v>401.9</v>
      </c>
      <c r="E56">
        <v>402.27</v>
      </c>
      <c r="F56" s="12">
        <v>11645253632</v>
      </c>
      <c r="G56" s="12">
        <v>44176620</v>
      </c>
    </row>
    <row r="57" spans="1:7">
      <c r="A57" s="9">
        <f>'(1)'!A57</f>
        <v>42367</v>
      </c>
      <c r="B57">
        <v>402.37</v>
      </c>
      <c r="C57">
        <v>402.42</v>
      </c>
      <c r="D57">
        <v>402.12</v>
      </c>
      <c r="E57">
        <v>402.13</v>
      </c>
      <c r="F57" s="12">
        <v>8854397952</v>
      </c>
      <c r="G57" s="12">
        <v>44165696</v>
      </c>
    </row>
    <row r="58" spans="1:7">
      <c r="A58" s="9">
        <f>'(1)'!A58</f>
        <v>42368</v>
      </c>
      <c r="B58">
        <v>402.27</v>
      </c>
      <c r="C58">
        <v>402.39</v>
      </c>
      <c r="D58">
        <v>399.94</v>
      </c>
      <c r="E58">
        <v>401.31</v>
      </c>
      <c r="F58" s="12">
        <v>13199917056</v>
      </c>
      <c r="G58" s="12">
        <v>44069352</v>
      </c>
    </row>
    <row r="59" spans="1:7">
      <c r="A59" s="9">
        <f>'(1)'!A59</f>
        <v>42369</v>
      </c>
      <c r="B59">
        <v>401.25</v>
      </c>
      <c r="C59">
        <v>405.17</v>
      </c>
      <c r="D59">
        <v>401.2</v>
      </c>
      <c r="E59">
        <v>404.58</v>
      </c>
      <c r="F59" s="12">
        <v>26650292224</v>
      </c>
      <c r="G59" s="12">
        <v>44409092</v>
      </c>
    </row>
    <row r="60" spans="1:7">
      <c r="A60" s="9">
        <f>'(1)'!A60</f>
        <v>42373</v>
      </c>
      <c r="B60">
        <v>404.7</v>
      </c>
      <c r="C60">
        <v>405.12</v>
      </c>
      <c r="D60">
        <v>402.15</v>
      </c>
      <c r="E60">
        <v>402.19</v>
      </c>
      <c r="F60" s="12">
        <v>85640167424</v>
      </c>
      <c r="G60" s="12">
        <v>44114292</v>
      </c>
    </row>
    <row r="61" spans="1:7">
      <c r="A61" s="9">
        <f>'(1)'!A61</f>
        <v>42374</v>
      </c>
      <c r="B61">
        <v>402.19</v>
      </c>
      <c r="C61">
        <v>402.4</v>
      </c>
      <c r="D61">
        <v>399.36</v>
      </c>
      <c r="E61">
        <v>399.36</v>
      </c>
      <c r="F61" s="12">
        <v>4243316480</v>
      </c>
      <c r="G61" s="12">
        <v>43858236</v>
      </c>
    </row>
    <row r="62" spans="1:7">
      <c r="A62" s="9">
        <f>'(1)'!A62</f>
        <v>42375</v>
      </c>
      <c r="B62">
        <v>399.39</v>
      </c>
      <c r="C62">
        <v>399.4</v>
      </c>
      <c r="D62">
        <v>399.37</v>
      </c>
      <c r="E62">
        <v>399.37</v>
      </c>
      <c r="F62" s="12">
        <v>84907016</v>
      </c>
      <c r="G62" s="12">
        <v>43855768</v>
      </c>
    </row>
    <row r="63" spans="1:7">
      <c r="A63" s="9">
        <f>'(1)'!A63</f>
        <v>42376</v>
      </c>
      <c r="B63">
        <v>399.39</v>
      </c>
      <c r="C63">
        <v>399.41</v>
      </c>
      <c r="D63">
        <v>388.29</v>
      </c>
      <c r="E63">
        <v>391.16</v>
      </c>
      <c r="F63" s="12">
        <v>20409587712</v>
      </c>
      <c r="G63" s="12">
        <v>42893096</v>
      </c>
    </row>
    <row r="64" spans="1:7">
      <c r="A64" s="9">
        <f>'(1)'!A64</f>
        <v>42377</v>
      </c>
      <c r="B64">
        <v>391.35</v>
      </c>
      <c r="C64">
        <v>392.06</v>
      </c>
      <c r="D64">
        <v>389.83</v>
      </c>
      <c r="E64">
        <v>391.14</v>
      </c>
      <c r="F64" s="12">
        <v>25770524672</v>
      </c>
      <c r="G64" s="12">
        <v>42918624</v>
      </c>
    </row>
    <row r="65" spans="1:7">
      <c r="A65" s="9">
        <f>'(1)'!A65</f>
        <v>42380</v>
      </c>
      <c r="B65">
        <v>391.4</v>
      </c>
      <c r="C65">
        <v>391.52</v>
      </c>
      <c r="D65">
        <v>385.37</v>
      </c>
      <c r="E65">
        <v>386.28</v>
      </c>
      <c r="F65" s="12">
        <v>26080069632</v>
      </c>
      <c r="G65" s="12">
        <v>42404580</v>
      </c>
    </row>
    <row r="66" spans="1:7">
      <c r="A66" s="9">
        <f>'(1)'!A66</f>
        <v>42381</v>
      </c>
      <c r="B66">
        <v>386.44</v>
      </c>
      <c r="C66">
        <v>386.49</v>
      </c>
      <c r="D66">
        <v>377.91</v>
      </c>
      <c r="E66">
        <v>377.91</v>
      </c>
      <c r="F66" s="12">
        <v>19718004736</v>
      </c>
      <c r="G66" s="12">
        <v>41540104</v>
      </c>
    </row>
    <row r="67" spans="1:7">
      <c r="A67" s="9">
        <f>'(1)'!A67</f>
        <v>42382</v>
      </c>
      <c r="B67">
        <v>378.53</v>
      </c>
      <c r="C67">
        <v>380.02</v>
      </c>
      <c r="D67">
        <v>374.41</v>
      </c>
      <c r="E67">
        <v>374.75</v>
      </c>
      <c r="F67" s="12">
        <v>15995086848</v>
      </c>
      <c r="G67" s="12">
        <v>41174144</v>
      </c>
    </row>
    <row r="68" spans="1:7">
      <c r="A68" s="9">
        <f>'(1)'!A68</f>
        <v>42383</v>
      </c>
      <c r="B68">
        <v>374.78</v>
      </c>
      <c r="C68">
        <v>375.83</v>
      </c>
      <c r="D68">
        <v>370.89</v>
      </c>
      <c r="E68">
        <v>373.1</v>
      </c>
      <c r="F68" s="12">
        <v>26458769408</v>
      </c>
      <c r="G68" s="12">
        <v>40981924</v>
      </c>
    </row>
    <row r="69" spans="1:7">
      <c r="A69" s="9">
        <f>'(1)'!A69</f>
        <v>42384</v>
      </c>
      <c r="B69">
        <v>373.07</v>
      </c>
      <c r="C69">
        <v>376.22</v>
      </c>
      <c r="D69">
        <v>371.76</v>
      </c>
      <c r="E69">
        <v>373.98</v>
      </c>
      <c r="F69" s="12">
        <v>36383567872</v>
      </c>
      <c r="G69" s="12">
        <v>41049412</v>
      </c>
    </row>
    <row r="70" spans="1:7">
      <c r="A70" s="9">
        <f>'(1)'!A70</f>
        <v>42388</v>
      </c>
      <c r="B70">
        <v>374.23</v>
      </c>
      <c r="C70">
        <v>378.01</v>
      </c>
      <c r="D70">
        <v>370.13</v>
      </c>
      <c r="E70">
        <v>370.51</v>
      </c>
      <c r="F70" s="12">
        <v>32689885184</v>
      </c>
      <c r="G70" s="12">
        <v>40750088</v>
      </c>
    </row>
    <row r="71" spans="1:7">
      <c r="A71" s="9">
        <f>'(1)'!A71</f>
        <v>42389</v>
      </c>
      <c r="B71">
        <v>370.56</v>
      </c>
      <c r="C71">
        <v>372.72</v>
      </c>
      <c r="D71">
        <v>366.06</v>
      </c>
      <c r="E71">
        <v>371.24</v>
      </c>
      <c r="F71" s="12">
        <v>37174870016</v>
      </c>
      <c r="G71" s="12">
        <v>40757768</v>
      </c>
    </row>
    <row r="72" spans="1:7">
      <c r="A72" s="9">
        <f>'(1)'!A72</f>
        <v>42390</v>
      </c>
      <c r="B72">
        <v>371.51</v>
      </c>
      <c r="C72">
        <v>372.18</v>
      </c>
      <c r="D72">
        <v>361.87</v>
      </c>
      <c r="E72">
        <v>364.47</v>
      </c>
      <c r="F72" s="12">
        <v>52890689536</v>
      </c>
      <c r="G72" s="12">
        <v>39983624</v>
      </c>
    </row>
    <row r="73" spans="1:7">
      <c r="A73" s="9">
        <f>'(1)'!A73</f>
        <v>42391</v>
      </c>
      <c r="B73">
        <v>364</v>
      </c>
      <c r="C73">
        <v>364.24</v>
      </c>
      <c r="D73">
        <v>362.66</v>
      </c>
      <c r="E73">
        <v>362.68</v>
      </c>
      <c r="F73" s="12">
        <v>36089769984</v>
      </c>
      <c r="G73" s="12">
        <v>39774176</v>
      </c>
    </row>
    <row r="74" spans="1:7">
      <c r="A74" s="9">
        <f>'(1)'!A74</f>
        <v>42394</v>
      </c>
      <c r="B74">
        <v>362.66</v>
      </c>
      <c r="C74">
        <v>367.21</v>
      </c>
      <c r="D74">
        <v>362.35</v>
      </c>
      <c r="E74">
        <v>364.61</v>
      </c>
      <c r="F74" s="12">
        <v>44226162688</v>
      </c>
      <c r="G74" s="12">
        <v>40061456</v>
      </c>
    </row>
    <row r="75" spans="1:7">
      <c r="A75" s="9">
        <f>'(1)'!A75</f>
        <v>42395</v>
      </c>
      <c r="B75">
        <v>364.66</v>
      </c>
      <c r="C75">
        <v>364.73</v>
      </c>
      <c r="D75">
        <v>352.1</v>
      </c>
      <c r="E75">
        <v>357.32</v>
      </c>
      <c r="F75" s="12">
        <v>51959889920</v>
      </c>
      <c r="G75" s="12">
        <v>39184152</v>
      </c>
    </row>
    <row r="76" spans="1:7">
      <c r="A76" s="9">
        <f>'(1)'!A76</f>
        <v>42396</v>
      </c>
      <c r="B76">
        <v>357.38</v>
      </c>
      <c r="C76">
        <v>361.08</v>
      </c>
      <c r="D76">
        <v>355.05</v>
      </c>
      <c r="E76">
        <v>358.45</v>
      </c>
      <c r="F76" s="12">
        <v>48545570816</v>
      </c>
      <c r="G76" s="12">
        <v>39306880</v>
      </c>
    </row>
    <row r="77" spans="1:7">
      <c r="A77" s="9">
        <f>'(1)'!A77</f>
        <v>42397</v>
      </c>
      <c r="B77">
        <v>358.98</v>
      </c>
      <c r="C77">
        <v>368.46</v>
      </c>
      <c r="D77">
        <v>358.94</v>
      </c>
      <c r="E77">
        <v>367.97</v>
      </c>
      <c r="F77" s="12">
        <v>62535434240</v>
      </c>
      <c r="G77" s="12">
        <v>40311172</v>
      </c>
    </row>
    <row r="78" spans="1:7">
      <c r="A78" s="9">
        <f>'(1)'!A78</f>
        <v>42398</v>
      </c>
      <c r="B78">
        <v>367.71</v>
      </c>
      <c r="C78">
        <v>369.05</v>
      </c>
      <c r="D78">
        <v>364.76</v>
      </c>
      <c r="E78">
        <v>364.84</v>
      </c>
      <c r="F78" s="12">
        <v>36286308352</v>
      </c>
      <c r="G78" s="12">
        <v>40056144</v>
      </c>
    </row>
    <row r="79" spans="1:7">
      <c r="A79" s="9">
        <f>'(1)'!A79</f>
        <v>42401</v>
      </c>
      <c r="B79">
        <v>364.83</v>
      </c>
      <c r="C79">
        <v>368.08</v>
      </c>
      <c r="D79">
        <v>362.11</v>
      </c>
      <c r="E79">
        <v>367.63</v>
      </c>
      <c r="F79" s="12">
        <v>26526945280</v>
      </c>
      <c r="G79" s="12">
        <v>40316028</v>
      </c>
    </row>
    <row r="80" spans="1:7">
      <c r="A80" s="9">
        <f>'(1)'!A80</f>
        <v>42402</v>
      </c>
      <c r="B80">
        <v>367.77</v>
      </c>
      <c r="C80">
        <v>370.77</v>
      </c>
      <c r="D80">
        <v>366.02</v>
      </c>
      <c r="E80">
        <v>367.05</v>
      </c>
      <c r="F80" s="12">
        <v>31087609856</v>
      </c>
      <c r="G80" s="12">
        <v>40313344</v>
      </c>
    </row>
    <row r="81" spans="1:7">
      <c r="A81" s="9">
        <f>'(1)'!A81</f>
        <v>42403</v>
      </c>
      <c r="B81">
        <v>367.14</v>
      </c>
      <c r="C81">
        <v>369.53</v>
      </c>
      <c r="D81">
        <v>364.98</v>
      </c>
      <c r="E81">
        <v>367.64</v>
      </c>
      <c r="F81" s="12">
        <v>51607789568</v>
      </c>
      <c r="G81" s="12">
        <v>40391444</v>
      </c>
    </row>
    <row r="82" spans="1:7">
      <c r="A82" s="9">
        <f>'(1)'!A82</f>
        <v>42404</v>
      </c>
      <c r="B82">
        <v>367.63</v>
      </c>
      <c r="C82">
        <v>375.23</v>
      </c>
      <c r="D82">
        <v>367.3</v>
      </c>
      <c r="E82">
        <v>375.02</v>
      </c>
      <c r="F82" s="12">
        <v>50627670016</v>
      </c>
      <c r="G82" s="12">
        <v>41204148</v>
      </c>
    </row>
    <row r="83" spans="1:7">
      <c r="A83" s="9">
        <f>'(1)'!A83</f>
        <v>42405</v>
      </c>
      <c r="B83">
        <v>375.13</v>
      </c>
      <c r="C83">
        <v>376.93</v>
      </c>
      <c r="D83">
        <v>372.96</v>
      </c>
      <c r="E83">
        <v>375.99</v>
      </c>
      <c r="F83" s="12">
        <v>32105715712</v>
      </c>
      <c r="G83" s="12">
        <v>41231308</v>
      </c>
    </row>
    <row r="84" spans="1:7">
      <c r="A84" s="9">
        <f>'(1)'!A84</f>
        <v>42408</v>
      </c>
      <c r="B84">
        <v>376.09</v>
      </c>
      <c r="C84">
        <v>376.18</v>
      </c>
      <c r="D84">
        <v>368.88</v>
      </c>
      <c r="E84">
        <v>369.31</v>
      </c>
      <c r="F84" s="12">
        <v>32774844416</v>
      </c>
      <c r="G84" s="12">
        <v>40559908</v>
      </c>
    </row>
    <row r="85" spans="1:7">
      <c r="A85" s="9">
        <f>'(1)'!A85</f>
        <v>42409</v>
      </c>
      <c r="B85">
        <v>369.5</v>
      </c>
      <c r="C85">
        <v>370.53</v>
      </c>
      <c r="D85">
        <v>364.05</v>
      </c>
      <c r="E85">
        <v>369.39</v>
      </c>
      <c r="F85" s="12">
        <v>34283943936</v>
      </c>
      <c r="G85" s="12">
        <v>40561468</v>
      </c>
    </row>
    <row r="86" spans="1:7">
      <c r="A86" s="9">
        <f>'(1)'!A86</f>
        <v>42410</v>
      </c>
      <c r="B86">
        <v>369.98</v>
      </c>
      <c r="C86">
        <v>373.89</v>
      </c>
      <c r="D86">
        <v>369.71</v>
      </c>
      <c r="E86">
        <v>371.99</v>
      </c>
      <c r="F86" s="12">
        <v>34527461376</v>
      </c>
      <c r="G86" s="12">
        <v>40886428</v>
      </c>
    </row>
    <row r="87" spans="1:7">
      <c r="A87" s="9">
        <f>'(1)'!A87</f>
        <v>42411</v>
      </c>
      <c r="B87">
        <v>372.21</v>
      </c>
      <c r="C87">
        <v>372.43</v>
      </c>
      <c r="D87">
        <v>365.74</v>
      </c>
      <c r="E87">
        <v>366.57</v>
      </c>
      <c r="F87" s="12">
        <v>26581262336</v>
      </c>
      <c r="G87" s="12">
        <v>40293520</v>
      </c>
    </row>
    <row r="88" spans="1:7">
      <c r="A88" s="9">
        <f>'(1)'!A88</f>
        <v>42412</v>
      </c>
      <c r="B88">
        <v>366.47</v>
      </c>
      <c r="C88">
        <v>367.2</v>
      </c>
      <c r="D88">
        <v>358.48</v>
      </c>
      <c r="E88">
        <v>360.81</v>
      </c>
      <c r="F88" s="12">
        <v>20575229952</v>
      </c>
      <c r="G88" s="12">
        <v>39705172</v>
      </c>
    </row>
    <row r="89" spans="1:7">
      <c r="A89" s="9">
        <f>'(1)'!A89</f>
        <v>42416</v>
      </c>
      <c r="B89">
        <v>361.09</v>
      </c>
      <c r="C89">
        <v>361.09</v>
      </c>
      <c r="D89">
        <v>355.98</v>
      </c>
      <c r="E89">
        <v>358.43</v>
      </c>
      <c r="F89" s="12">
        <v>30510288896</v>
      </c>
      <c r="G89" s="12">
        <v>39406220</v>
      </c>
    </row>
    <row r="90" spans="1:7">
      <c r="A90" s="9">
        <f>'(1)'!A90</f>
        <v>42417</v>
      </c>
      <c r="B90">
        <v>358.14</v>
      </c>
      <c r="C90">
        <v>362.03</v>
      </c>
      <c r="D90">
        <v>356.89</v>
      </c>
      <c r="E90">
        <v>358.08</v>
      </c>
      <c r="F90" s="12">
        <v>24840892416</v>
      </c>
      <c r="G90" s="12">
        <v>39406356</v>
      </c>
    </row>
    <row r="91" spans="1:7">
      <c r="A91" s="9">
        <f>'(1)'!A91</f>
        <v>42418</v>
      </c>
      <c r="B91">
        <v>358.97</v>
      </c>
      <c r="C91">
        <v>359.3</v>
      </c>
      <c r="D91">
        <v>351.31</v>
      </c>
      <c r="E91">
        <v>353.35</v>
      </c>
      <c r="F91" s="12">
        <v>36863057920</v>
      </c>
      <c r="G91" s="12">
        <v>38821420</v>
      </c>
    </row>
    <row r="92" spans="1:7">
      <c r="A92" s="9">
        <f>'(1)'!A92</f>
        <v>42419</v>
      </c>
      <c r="B92">
        <v>353.24</v>
      </c>
      <c r="C92">
        <v>357.25</v>
      </c>
      <c r="D92">
        <v>351.25</v>
      </c>
      <c r="E92">
        <v>357.07</v>
      </c>
      <c r="F92" s="12">
        <v>27301097472</v>
      </c>
      <c r="G92" s="12">
        <v>39145196</v>
      </c>
    </row>
    <row r="93" spans="1:7">
      <c r="A93" s="9">
        <f>'(1)'!A93</f>
        <v>42422</v>
      </c>
      <c r="B93">
        <v>357.15</v>
      </c>
      <c r="C93">
        <v>362.36</v>
      </c>
      <c r="D93">
        <v>357.1</v>
      </c>
      <c r="E93">
        <v>361.63</v>
      </c>
      <c r="F93" s="12">
        <v>26352703488</v>
      </c>
      <c r="G93" s="12">
        <v>39686692</v>
      </c>
    </row>
    <row r="94" spans="1:7">
      <c r="A94" s="9">
        <f>'(1)'!A94</f>
        <v>42423</v>
      </c>
      <c r="B94">
        <v>361.7</v>
      </c>
      <c r="C94">
        <v>365.32</v>
      </c>
      <c r="D94">
        <v>361.42</v>
      </c>
      <c r="E94">
        <v>365.32</v>
      </c>
      <c r="F94" s="12">
        <v>29860775936</v>
      </c>
      <c r="G94" s="12">
        <v>40030964</v>
      </c>
    </row>
    <row r="95" spans="1:7">
      <c r="A95" s="9">
        <f>'(1)'!A95</f>
        <v>42424</v>
      </c>
      <c r="B95">
        <v>365.19</v>
      </c>
      <c r="C95">
        <v>371.23</v>
      </c>
      <c r="D95">
        <v>364.44</v>
      </c>
      <c r="E95">
        <v>370.82</v>
      </c>
      <c r="F95" s="12">
        <v>30905718784</v>
      </c>
      <c r="G95" s="12">
        <v>40625344</v>
      </c>
    </row>
    <row r="96" spans="1:7">
      <c r="A96" s="9">
        <f>'(1)'!A96</f>
        <v>42425</v>
      </c>
      <c r="B96">
        <v>370.89</v>
      </c>
      <c r="C96">
        <v>373.01</v>
      </c>
      <c r="D96">
        <v>370.47</v>
      </c>
      <c r="E96">
        <v>371.15</v>
      </c>
      <c r="F96" s="12">
        <v>40671485952</v>
      </c>
      <c r="G96" s="12">
        <v>40690088</v>
      </c>
    </row>
    <row r="97" spans="1:7">
      <c r="A97" s="9">
        <f>'(1)'!A97</f>
        <v>42426</v>
      </c>
      <c r="B97">
        <v>371.12</v>
      </c>
      <c r="C97">
        <v>371.15</v>
      </c>
      <c r="D97">
        <v>367.39</v>
      </c>
      <c r="E97">
        <v>369.74</v>
      </c>
      <c r="F97" s="12">
        <v>28238469120</v>
      </c>
      <c r="G97" s="12">
        <v>40574392</v>
      </c>
    </row>
    <row r="98" spans="1:7">
      <c r="A98" s="9">
        <f>'(1)'!A98</f>
        <v>42429</v>
      </c>
      <c r="B98">
        <v>370.02</v>
      </c>
      <c r="C98">
        <v>374.6</v>
      </c>
      <c r="D98">
        <v>369.69</v>
      </c>
      <c r="E98">
        <v>374.46</v>
      </c>
      <c r="F98" s="12">
        <v>17751007232</v>
      </c>
      <c r="G98" s="12">
        <v>41052672</v>
      </c>
    </row>
    <row r="99" spans="1:7">
      <c r="A99" s="9">
        <f>'(1)'!A99</f>
        <v>42430</v>
      </c>
      <c r="B99">
        <v>374.52</v>
      </c>
      <c r="C99">
        <v>375.02</v>
      </c>
      <c r="D99">
        <v>370.1</v>
      </c>
      <c r="E99">
        <v>370.47</v>
      </c>
      <c r="F99" s="12">
        <v>13444895744</v>
      </c>
      <c r="G99" s="12">
        <v>40598336</v>
      </c>
    </row>
    <row r="100" spans="1:7">
      <c r="A100" s="9">
        <f>'(1)'!A100</f>
        <v>42431</v>
      </c>
      <c r="B100">
        <v>370.26</v>
      </c>
      <c r="C100">
        <v>370.27</v>
      </c>
      <c r="D100">
        <v>364</v>
      </c>
      <c r="E100">
        <v>368.77</v>
      </c>
      <c r="F100" s="12">
        <v>28031850496</v>
      </c>
      <c r="G100" s="12">
        <v>40380964</v>
      </c>
    </row>
    <row r="101" spans="1:7">
      <c r="A101" s="9">
        <f>'(1)'!A101</f>
        <v>42432</v>
      </c>
      <c r="B101">
        <v>368.65</v>
      </c>
      <c r="C101">
        <v>372.97</v>
      </c>
      <c r="D101">
        <v>368.55</v>
      </c>
      <c r="E101">
        <v>372.88</v>
      </c>
      <c r="F101" s="12">
        <v>28514142208</v>
      </c>
      <c r="G101" s="12">
        <v>40779756</v>
      </c>
    </row>
    <row r="102" spans="1:7">
      <c r="A102" s="9">
        <f>'(1)'!A102</f>
        <v>42433</v>
      </c>
      <c r="B102">
        <v>372.89</v>
      </c>
      <c r="C102">
        <v>375.52</v>
      </c>
      <c r="D102">
        <v>372.8</v>
      </c>
      <c r="E102">
        <v>373.23</v>
      </c>
      <c r="F102" s="12">
        <v>27067846656</v>
      </c>
      <c r="G102" s="12">
        <v>40815100</v>
      </c>
    </row>
    <row r="103" spans="1:7">
      <c r="A103" s="9">
        <f>'(1)'!A103</f>
        <v>42436</v>
      </c>
      <c r="B103">
        <v>373.13</v>
      </c>
      <c r="C103">
        <v>374.33</v>
      </c>
      <c r="D103">
        <v>371.59</v>
      </c>
      <c r="E103">
        <v>371.66</v>
      </c>
      <c r="F103" s="12">
        <v>32092520448</v>
      </c>
      <c r="G103" s="12">
        <v>40698652</v>
      </c>
    </row>
    <row r="104" spans="1:7">
      <c r="A104" s="9">
        <f>'(1)'!A104</f>
        <v>42437</v>
      </c>
      <c r="B104">
        <v>371.81</v>
      </c>
      <c r="C104">
        <v>378.67</v>
      </c>
      <c r="D104">
        <v>371.58</v>
      </c>
      <c r="E104">
        <v>378.38</v>
      </c>
      <c r="F104" s="12">
        <v>34463850496</v>
      </c>
      <c r="G104" s="12">
        <v>41528468</v>
      </c>
    </row>
    <row r="105" spans="1:7">
      <c r="A105" s="9">
        <f>'(1)'!A105</f>
        <v>42438</v>
      </c>
      <c r="B105">
        <v>378.56</v>
      </c>
      <c r="C105">
        <v>382.47</v>
      </c>
      <c r="D105">
        <v>378.56</v>
      </c>
      <c r="E105">
        <v>381.94</v>
      </c>
      <c r="F105" s="12">
        <v>29789798400</v>
      </c>
      <c r="G105" s="12">
        <v>41965872</v>
      </c>
    </row>
    <row r="106" spans="1:7">
      <c r="A106" s="9">
        <f>'(1)'!A106</f>
        <v>42439</v>
      </c>
      <c r="B106">
        <v>382.37</v>
      </c>
      <c r="C106">
        <v>384.95</v>
      </c>
      <c r="D106">
        <v>382.35</v>
      </c>
      <c r="E106">
        <v>384.68</v>
      </c>
      <c r="F106" s="12">
        <v>31550191616</v>
      </c>
      <c r="G106" s="12">
        <v>42278912</v>
      </c>
    </row>
    <row r="107" spans="1:7">
      <c r="A107" s="9">
        <f>'(1)'!A107</f>
        <v>42440</v>
      </c>
      <c r="B107">
        <v>384.78</v>
      </c>
      <c r="C107">
        <v>388.4</v>
      </c>
      <c r="D107">
        <v>384.61</v>
      </c>
      <c r="E107">
        <v>387.33</v>
      </c>
      <c r="F107" s="12">
        <v>28416892928</v>
      </c>
      <c r="G107" s="12">
        <v>42581972</v>
      </c>
    </row>
    <row r="108" spans="1:7">
      <c r="A108" s="9">
        <f>'(1)'!A108</f>
        <v>42443</v>
      </c>
      <c r="B108">
        <v>387.43</v>
      </c>
      <c r="C108">
        <v>388.35</v>
      </c>
      <c r="D108">
        <v>385.12</v>
      </c>
      <c r="E108">
        <v>387.45</v>
      </c>
      <c r="F108" s="12">
        <v>30980917248</v>
      </c>
      <c r="G108" s="12">
        <v>42621668</v>
      </c>
    </row>
    <row r="109" spans="1:7">
      <c r="A109" s="9">
        <f>'(1)'!A109</f>
        <v>42444</v>
      </c>
      <c r="B109">
        <v>387.81</v>
      </c>
      <c r="C109">
        <v>387.89</v>
      </c>
      <c r="D109">
        <v>383.62</v>
      </c>
      <c r="E109">
        <v>384.07</v>
      </c>
      <c r="F109" s="12">
        <v>17137503232</v>
      </c>
      <c r="G109" s="12">
        <v>42203936</v>
      </c>
    </row>
    <row r="110" spans="1:7">
      <c r="A110" s="9">
        <f>'(1)'!A110</f>
        <v>42445</v>
      </c>
      <c r="B110">
        <v>383.77</v>
      </c>
      <c r="C110">
        <v>385.7</v>
      </c>
      <c r="D110">
        <v>382.77</v>
      </c>
      <c r="E110">
        <v>385.1</v>
      </c>
      <c r="F110" s="12">
        <v>26122745856</v>
      </c>
      <c r="G110" s="12">
        <v>42344168</v>
      </c>
    </row>
    <row r="111" spans="1:7">
      <c r="A111" s="9">
        <f>'(1)'!A111</f>
        <v>42446</v>
      </c>
      <c r="B111">
        <v>384.96</v>
      </c>
      <c r="C111">
        <v>388.22</v>
      </c>
      <c r="D111">
        <v>383.03</v>
      </c>
      <c r="E111">
        <v>384.94</v>
      </c>
      <c r="F111" s="12">
        <v>31114086400</v>
      </c>
      <c r="G111" s="12">
        <v>42338456</v>
      </c>
    </row>
    <row r="112" spans="1:7">
      <c r="A112" s="9">
        <f>'(1)'!A112</f>
        <v>42447</v>
      </c>
      <c r="B112">
        <v>385.16</v>
      </c>
      <c r="C112">
        <v>391.76</v>
      </c>
      <c r="D112">
        <v>384.68</v>
      </c>
      <c r="E112">
        <v>391.75</v>
      </c>
      <c r="F112" s="12">
        <v>29901406208</v>
      </c>
      <c r="G112" s="12">
        <v>43045116</v>
      </c>
    </row>
    <row r="113" spans="1:7">
      <c r="A113" s="9">
        <f>'(1)'!A113</f>
        <v>42450</v>
      </c>
      <c r="B113">
        <v>391.82</v>
      </c>
      <c r="C113">
        <v>393.12</v>
      </c>
      <c r="D113">
        <v>391.01</v>
      </c>
      <c r="E113">
        <v>392.16</v>
      </c>
      <c r="F113" s="12">
        <v>25061533696</v>
      </c>
      <c r="G113" s="12">
        <v>43063104</v>
      </c>
    </row>
    <row r="114" spans="1:7">
      <c r="A114" s="9">
        <f>'(1)'!A114</f>
        <v>42451</v>
      </c>
      <c r="B114">
        <v>392.03</v>
      </c>
      <c r="C114">
        <v>392.03</v>
      </c>
      <c r="D114">
        <v>388.47</v>
      </c>
      <c r="E114">
        <v>389.73</v>
      </c>
      <c r="F114" s="12">
        <v>38229905408</v>
      </c>
      <c r="G114" s="12">
        <v>42777784</v>
      </c>
    </row>
    <row r="115" spans="1:7">
      <c r="A115" s="9">
        <f>'(1)'!A115</f>
        <v>42452</v>
      </c>
      <c r="B115">
        <v>389.5</v>
      </c>
      <c r="C115">
        <v>392.89</v>
      </c>
      <c r="D115">
        <v>388.21</v>
      </c>
      <c r="E115">
        <v>390.25</v>
      </c>
      <c r="F115" s="12">
        <v>22311620608</v>
      </c>
      <c r="G115" s="12">
        <v>42849784</v>
      </c>
    </row>
    <row r="116" spans="1:7">
      <c r="A116" s="9">
        <f>'(1)'!A116</f>
        <v>42453</v>
      </c>
      <c r="B116">
        <v>392.13</v>
      </c>
      <c r="C116">
        <v>396.98</v>
      </c>
      <c r="D116">
        <v>392.12</v>
      </c>
      <c r="E116">
        <v>396.18</v>
      </c>
      <c r="F116" s="12">
        <v>37948227584</v>
      </c>
      <c r="G116" s="12">
        <v>43568656</v>
      </c>
    </row>
    <row r="117" spans="1:7">
      <c r="A117" s="9">
        <f>'(1)'!A117</f>
        <v>42457</v>
      </c>
      <c r="B117">
        <v>396.34</v>
      </c>
      <c r="C117">
        <v>397.6</v>
      </c>
      <c r="D117">
        <v>395.68</v>
      </c>
      <c r="E117">
        <v>397.21</v>
      </c>
      <c r="F117" s="12">
        <v>42384920576</v>
      </c>
      <c r="G117" s="12">
        <v>43648464</v>
      </c>
    </row>
    <row r="118" spans="1:7">
      <c r="A118" s="9">
        <f>'(1)'!A118</f>
        <v>42458</v>
      </c>
      <c r="B118">
        <v>396.89</v>
      </c>
      <c r="C118">
        <v>397.35</v>
      </c>
      <c r="D118">
        <v>395.59</v>
      </c>
      <c r="E118">
        <v>396.92</v>
      </c>
      <c r="F118" s="12">
        <v>26821400576</v>
      </c>
      <c r="G118" s="12">
        <v>43620716</v>
      </c>
    </row>
    <row r="119" spans="1:7">
      <c r="A119" s="9">
        <f>'(1)'!A119</f>
        <v>42459</v>
      </c>
      <c r="B119">
        <v>396.56</v>
      </c>
      <c r="C119">
        <v>397.48</v>
      </c>
      <c r="D119">
        <v>395.07</v>
      </c>
      <c r="E119">
        <v>396.97</v>
      </c>
      <c r="F119" s="12">
        <v>32900134912</v>
      </c>
      <c r="G119" s="12">
        <v>43642144</v>
      </c>
    </row>
    <row r="120" spans="1:7">
      <c r="A120" s="9">
        <f>'(1)'!A120</f>
        <v>42460</v>
      </c>
      <c r="B120">
        <v>396.72</v>
      </c>
      <c r="C120">
        <v>396.82</v>
      </c>
      <c r="D120">
        <v>393.66</v>
      </c>
      <c r="E120">
        <v>393.87</v>
      </c>
      <c r="F120" s="12">
        <v>25406476288</v>
      </c>
      <c r="G120" s="12">
        <v>43321716</v>
      </c>
    </row>
    <row r="121" spans="1:7">
      <c r="A121" s="9">
        <f>'(1)'!A121</f>
        <v>42461</v>
      </c>
      <c r="B121">
        <v>393.83</v>
      </c>
      <c r="C121">
        <v>393.84</v>
      </c>
      <c r="D121">
        <v>389.79</v>
      </c>
      <c r="E121">
        <v>391.51</v>
      </c>
      <c r="F121" s="12">
        <v>22942584832</v>
      </c>
      <c r="G121" s="12">
        <v>43064888</v>
      </c>
    </row>
    <row r="122" spans="1:7">
      <c r="A122" s="9">
        <f>'(1)'!A122</f>
        <v>42464</v>
      </c>
      <c r="B122">
        <v>391.57</v>
      </c>
      <c r="C122">
        <v>391.86</v>
      </c>
      <c r="D122">
        <v>391.38</v>
      </c>
      <c r="E122">
        <v>391.77</v>
      </c>
      <c r="F122" s="12">
        <v>7568648192</v>
      </c>
      <c r="G122" s="12">
        <v>43054320</v>
      </c>
    </row>
    <row r="123" spans="1:7">
      <c r="A123" s="9">
        <f>'(1)'!A123</f>
        <v>42465</v>
      </c>
      <c r="B123">
        <v>391.67</v>
      </c>
      <c r="C123">
        <v>393.14</v>
      </c>
      <c r="D123">
        <v>391.46</v>
      </c>
      <c r="E123">
        <v>392.65</v>
      </c>
      <c r="F123" s="12">
        <v>15885233152</v>
      </c>
      <c r="G123" s="12">
        <v>43142816</v>
      </c>
    </row>
    <row r="124" spans="1:7">
      <c r="A124" s="9">
        <f>'(1)'!A124</f>
        <v>42466</v>
      </c>
      <c r="B124">
        <v>392.58</v>
      </c>
      <c r="C124">
        <v>396.06</v>
      </c>
      <c r="D124">
        <v>390.98</v>
      </c>
      <c r="E124">
        <v>394.53</v>
      </c>
      <c r="F124" s="12">
        <v>24374583296</v>
      </c>
      <c r="G124" s="12">
        <v>43456776</v>
      </c>
    </row>
    <row r="125" spans="1:7">
      <c r="A125" s="9">
        <f>'(1)'!A125</f>
        <v>42467</v>
      </c>
      <c r="B125">
        <v>395.83</v>
      </c>
      <c r="C125">
        <v>400.35</v>
      </c>
      <c r="D125">
        <v>395.73</v>
      </c>
      <c r="E125">
        <v>399.15</v>
      </c>
      <c r="F125" s="12">
        <v>29326239744</v>
      </c>
      <c r="G125" s="12">
        <v>43847768</v>
      </c>
    </row>
    <row r="126" spans="1:7">
      <c r="A126" s="9">
        <f>'(1)'!A126</f>
        <v>42468</v>
      </c>
      <c r="B126">
        <v>398.87</v>
      </c>
      <c r="C126">
        <v>399.33</v>
      </c>
      <c r="D126">
        <v>397.73</v>
      </c>
      <c r="E126">
        <v>398.26</v>
      </c>
      <c r="F126" s="12">
        <v>46752169984</v>
      </c>
      <c r="G126" s="12">
        <v>43766816</v>
      </c>
    </row>
    <row r="127" spans="1:7">
      <c r="A127" s="9">
        <f>'(1)'!A127</f>
        <v>42471</v>
      </c>
      <c r="B127">
        <v>397.93</v>
      </c>
      <c r="C127">
        <v>397.94</v>
      </c>
      <c r="D127">
        <v>392.3</v>
      </c>
      <c r="E127">
        <v>396.01</v>
      </c>
      <c r="F127" s="12">
        <v>32599961600</v>
      </c>
      <c r="G127" s="12">
        <v>43562096</v>
      </c>
    </row>
    <row r="128" spans="1:7">
      <c r="A128" s="9">
        <f>'(1)'!A128</f>
        <v>42472</v>
      </c>
      <c r="B128">
        <v>396.54</v>
      </c>
      <c r="C128">
        <v>397.47</v>
      </c>
      <c r="D128">
        <v>395.71</v>
      </c>
      <c r="E128">
        <v>396.17</v>
      </c>
      <c r="F128" s="12">
        <v>20846247936</v>
      </c>
      <c r="G128" s="12">
        <v>43504512</v>
      </c>
    </row>
    <row r="129" spans="1:7">
      <c r="A129" s="9">
        <f>'(1)'!A129</f>
        <v>42473</v>
      </c>
      <c r="B129">
        <v>395.86</v>
      </c>
      <c r="C129">
        <v>395.87</v>
      </c>
      <c r="D129">
        <v>390.25</v>
      </c>
      <c r="E129">
        <v>390.68</v>
      </c>
      <c r="F129" s="12">
        <v>23129214976</v>
      </c>
      <c r="G129" s="12">
        <v>42880356</v>
      </c>
    </row>
    <row r="130" spans="1:7">
      <c r="A130" s="9">
        <f>'(1)'!A130</f>
        <v>42474</v>
      </c>
      <c r="B130">
        <v>390.72</v>
      </c>
      <c r="C130">
        <v>394.21</v>
      </c>
      <c r="D130">
        <v>390.24</v>
      </c>
      <c r="E130">
        <v>393.71</v>
      </c>
      <c r="F130" s="12">
        <v>23444643840</v>
      </c>
      <c r="G130" s="12">
        <v>43204712</v>
      </c>
    </row>
    <row r="131" spans="1:7">
      <c r="A131" s="9">
        <f>'(1)'!A131</f>
        <v>42475</v>
      </c>
      <c r="B131">
        <v>394.21</v>
      </c>
      <c r="C131">
        <v>395.16</v>
      </c>
      <c r="D131">
        <v>390</v>
      </c>
      <c r="E131">
        <v>391.18</v>
      </c>
      <c r="F131" s="12">
        <v>23189544960</v>
      </c>
      <c r="G131" s="12">
        <v>42884152</v>
      </c>
    </row>
    <row r="132" spans="1:7">
      <c r="A132" s="9">
        <f>'(1)'!A132</f>
        <v>42478</v>
      </c>
      <c r="B132">
        <v>390.48</v>
      </c>
      <c r="C132">
        <v>395.16</v>
      </c>
      <c r="D132">
        <v>390.05</v>
      </c>
      <c r="E132">
        <v>393.83</v>
      </c>
      <c r="F132" s="12">
        <v>27323367424</v>
      </c>
      <c r="G132" s="12">
        <v>43205448</v>
      </c>
    </row>
    <row r="133" spans="1:7">
      <c r="A133" s="9">
        <f>'(1)'!A133</f>
        <v>42479</v>
      </c>
      <c r="B133">
        <v>393.73</v>
      </c>
      <c r="C133">
        <v>396.8</v>
      </c>
      <c r="D133">
        <v>393.03</v>
      </c>
      <c r="E133">
        <v>394.17</v>
      </c>
      <c r="F133" s="12">
        <v>26486433792</v>
      </c>
      <c r="G133" s="12">
        <v>43273532</v>
      </c>
    </row>
    <row r="134" spans="1:7">
      <c r="A134" s="9">
        <f>'(1)'!A134</f>
        <v>42480</v>
      </c>
      <c r="B134">
        <v>393.91</v>
      </c>
      <c r="C134">
        <v>397.96</v>
      </c>
      <c r="D134">
        <v>393.69</v>
      </c>
      <c r="E134">
        <v>397.12</v>
      </c>
      <c r="F134" s="12">
        <v>27514195968</v>
      </c>
      <c r="G134" s="12">
        <v>43614516</v>
      </c>
    </row>
    <row r="135" spans="1:7">
      <c r="A135" s="9">
        <f>'(1)'!A135</f>
        <v>42481</v>
      </c>
      <c r="B135">
        <v>397.77</v>
      </c>
      <c r="C135">
        <v>402.6</v>
      </c>
      <c r="D135">
        <v>397.76</v>
      </c>
      <c r="E135">
        <v>402.53</v>
      </c>
      <c r="F135" s="12">
        <v>33548830720</v>
      </c>
      <c r="G135" s="12">
        <v>44205008</v>
      </c>
    </row>
    <row r="136" spans="1:7">
      <c r="A136" s="9">
        <f>'(1)'!A136</f>
        <v>42482</v>
      </c>
      <c r="B136">
        <v>402.73</v>
      </c>
      <c r="C136">
        <v>404.42</v>
      </c>
      <c r="D136">
        <v>402.73</v>
      </c>
      <c r="E136">
        <v>403.85</v>
      </c>
      <c r="F136" s="12">
        <v>45581914112</v>
      </c>
      <c r="G136" s="12">
        <v>44367148</v>
      </c>
    </row>
    <row r="137" spans="1:7">
      <c r="A137" s="9">
        <f>'(1)'!A137</f>
        <v>42485</v>
      </c>
      <c r="B137">
        <v>403.53</v>
      </c>
      <c r="C137">
        <v>403.92</v>
      </c>
      <c r="D137">
        <v>403.12</v>
      </c>
      <c r="E137">
        <v>403.58</v>
      </c>
      <c r="F137" s="12">
        <v>37403185152</v>
      </c>
      <c r="G137" s="12">
        <v>44352452</v>
      </c>
    </row>
    <row r="138" spans="1:7">
      <c r="A138" s="9">
        <f>'(1)'!A138</f>
        <v>42486</v>
      </c>
      <c r="B138">
        <v>403.42</v>
      </c>
      <c r="C138">
        <v>404.49</v>
      </c>
      <c r="D138">
        <v>400.88</v>
      </c>
      <c r="E138">
        <v>404.49</v>
      </c>
      <c r="F138" s="12">
        <v>35420086272</v>
      </c>
      <c r="G138" s="12">
        <v>44423252</v>
      </c>
    </row>
    <row r="139" spans="1:7">
      <c r="A139" s="9">
        <f>'(1)'!A139</f>
        <v>42487</v>
      </c>
      <c r="B139">
        <v>404.62</v>
      </c>
      <c r="C139">
        <v>409.26</v>
      </c>
      <c r="D139">
        <v>404.62</v>
      </c>
      <c r="E139">
        <v>408.75</v>
      </c>
      <c r="F139" s="12">
        <v>43191078912</v>
      </c>
      <c r="G139" s="12">
        <v>44897652</v>
      </c>
    </row>
    <row r="140" spans="1:7">
      <c r="A140" s="9">
        <f>'(1)'!A140</f>
        <v>42488</v>
      </c>
      <c r="B140">
        <v>408.93</v>
      </c>
      <c r="C140">
        <v>409.65</v>
      </c>
      <c r="D140">
        <v>407.83</v>
      </c>
      <c r="E140">
        <v>409.05</v>
      </c>
      <c r="F140" s="12">
        <v>33211385856</v>
      </c>
      <c r="G140" s="12">
        <v>44885520</v>
      </c>
    </row>
    <row r="141" spans="1:7">
      <c r="A141" s="9">
        <f>'(1)'!A141</f>
        <v>42489</v>
      </c>
      <c r="B141">
        <v>408.89</v>
      </c>
      <c r="C141">
        <v>409.98</v>
      </c>
      <c r="D141">
        <v>407.6</v>
      </c>
      <c r="E141">
        <v>408.26</v>
      </c>
      <c r="F141" s="12">
        <v>38603726848</v>
      </c>
      <c r="G141" s="12">
        <v>44811212</v>
      </c>
    </row>
    <row r="142" spans="1:7">
      <c r="A142" s="9">
        <f>'(1)'!A142</f>
        <v>42492</v>
      </c>
      <c r="B142">
        <v>407.71</v>
      </c>
      <c r="C142">
        <v>408.17</v>
      </c>
      <c r="D142">
        <v>405.56</v>
      </c>
      <c r="E142">
        <v>406.92</v>
      </c>
      <c r="F142" s="12">
        <v>34965786624</v>
      </c>
      <c r="G142" s="12">
        <v>44604744</v>
      </c>
    </row>
    <row r="143" spans="1:7">
      <c r="A143" s="9">
        <f>'(1)'!A143</f>
        <v>42493</v>
      </c>
      <c r="B143">
        <v>406.95</v>
      </c>
      <c r="C143">
        <v>406.95</v>
      </c>
      <c r="D143">
        <v>404.59</v>
      </c>
      <c r="E143">
        <v>405.87</v>
      </c>
      <c r="F143" s="12">
        <v>26528536576</v>
      </c>
      <c r="G143" s="12">
        <v>44497436</v>
      </c>
    </row>
    <row r="144" spans="1:7">
      <c r="A144" s="9">
        <f>'(1)'!A144</f>
        <v>42494</v>
      </c>
      <c r="B144">
        <v>405.54</v>
      </c>
      <c r="C144">
        <v>407.59</v>
      </c>
      <c r="D144">
        <v>405.08</v>
      </c>
      <c r="E144">
        <v>406.68</v>
      </c>
      <c r="F144" s="12">
        <v>29999597568</v>
      </c>
      <c r="G144" s="12">
        <v>44590184</v>
      </c>
    </row>
    <row r="145" spans="1:7">
      <c r="A145" s="9">
        <f>'(1)'!A145</f>
        <v>42495</v>
      </c>
      <c r="B145">
        <v>406.68</v>
      </c>
      <c r="C145">
        <v>407.3</v>
      </c>
      <c r="D145">
        <v>405.07</v>
      </c>
      <c r="E145">
        <v>406.77</v>
      </c>
      <c r="F145" s="12">
        <v>27740813312</v>
      </c>
      <c r="G145" s="12">
        <v>44624216</v>
      </c>
    </row>
    <row r="146" spans="1:7">
      <c r="A146" s="9">
        <f>'(1)'!A146</f>
        <v>42496</v>
      </c>
      <c r="B146">
        <v>407.28</v>
      </c>
      <c r="C146">
        <v>408.21</v>
      </c>
      <c r="D146">
        <v>404.89</v>
      </c>
      <c r="E146">
        <v>404.95</v>
      </c>
      <c r="F146" s="12">
        <v>27831044096</v>
      </c>
      <c r="G146" s="12">
        <v>44464616</v>
      </c>
    </row>
    <row r="147" spans="1:7">
      <c r="A147" s="9">
        <f>'(1)'!A147</f>
        <v>42499</v>
      </c>
      <c r="B147">
        <v>405.37</v>
      </c>
      <c r="C147">
        <v>405.78</v>
      </c>
      <c r="D147">
        <v>401.67</v>
      </c>
      <c r="E147">
        <v>403.34</v>
      </c>
      <c r="F147" s="12">
        <v>33424279552</v>
      </c>
      <c r="G147" s="12">
        <v>44246008</v>
      </c>
    </row>
    <row r="148" spans="1:7">
      <c r="A148" s="9">
        <f>'(1)'!A148</f>
        <v>42500</v>
      </c>
      <c r="B148">
        <v>403.29</v>
      </c>
      <c r="C148">
        <v>404.46</v>
      </c>
      <c r="D148">
        <v>402.01</v>
      </c>
      <c r="E148">
        <v>404.17</v>
      </c>
      <c r="F148" s="12">
        <v>6320421888</v>
      </c>
      <c r="G148" s="12">
        <v>44342180</v>
      </c>
    </row>
    <row r="149" spans="1:7">
      <c r="A149" s="9">
        <f>'(1)'!A149</f>
        <v>42501</v>
      </c>
      <c r="B149">
        <v>404.3</v>
      </c>
      <c r="C149">
        <v>404.82</v>
      </c>
      <c r="D149">
        <v>398.74</v>
      </c>
      <c r="E149">
        <v>399.77</v>
      </c>
      <c r="F149" s="12">
        <v>14197688320</v>
      </c>
      <c r="G149" s="12">
        <v>43810460</v>
      </c>
    </row>
    <row r="150" spans="1:7">
      <c r="A150" s="9">
        <f>'(1)'!A150</f>
        <v>42502</v>
      </c>
      <c r="B150">
        <v>399.42</v>
      </c>
      <c r="C150">
        <v>399.43</v>
      </c>
      <c r="D150">
        <v>395.44</v>
      </c>
      <c r="E150">
        <v>396.23</v>
      </c>
      <c r="F150" s="12">
        <v>51221893120</v>
      </c>
      <c r="G150" s="12">
        <v>43415720</v>
      </c>
    </row>
    <row r="151" spans="1:7">
      <c r="A151" s="9">
        <f>'(1)'!A151</f>
        <v>42503</v>
      </c>
      <c r="B151">
        <v>396.12</v>
      </c>
      <c r="C151">
        <v>396.86</v>
      </c>
      <c r="D151">
        <v>394.74</v>
      </c>
      <c r="E151">
        <v>395.42</v>
      </c>
      <c r="F151" s="12">
        <v>29793794048</v>
      </c>
      <c r="G151" s="12">
        <v>43329908</v>
      </c>
    </row>
    <row r="152" spans="1:7">
      <c r="A152" s="9">
        <f>'(1)'!A152</f>
        <v>42506</v>
      </c>
      <c r="B152">
        <v>395.47</v>
      </c>
      <c r="C152">
        <v>395.66</v>
      </c>
      <c r="D152">
        <v>393.39</v>
      </c>
      <c r="E152">
        <v>395.66</v>
      </c>
      <c r="F152" s="12">
        <v>26776569856</v>
      </c>
      <c r="G152" s="12">
        <v>43337848</v>
      </c>
    </row>
    <row r="153" spans="1:7">
      <c r="A153" s="9">
        <f>'(1)'!A153</f>
        <v>42507</v>
      </c>
      <c r="B153">
        <v>395.43</v>
      </c>
      <c r="C153">
        <v>396.69</v>
      </c>
      <c r="D153">
        <v>394.58</v>
      </c>
      <c r="E153">
        <v>395.38</v>
      </c>
      <c r="F153" s="12">
        <v>12360997888</v>
      </c>
      <c r="G153" s="12">
        <v>43261692</v>
      </c>
    </row>
    <row r="154" spans="1:7">
      <c r="A154" s="9">
        <f>'(1)'!A154</f>
        <v>42508</v>
      </c>
      <c r="B154">
        <v>395.34</v>
      </c>
      <c r="C154">
        <v>399.88</v>
      </c>
      <c r="D154">
        <v>395.11</v>
      </c>
      <c r="E154">
        <v>399.88</v>
      </c>
      <c r="F154" s="12">
        <v>31427219456</v>
      </c>
      <c r="G154" s="12">
        <v>43721604</v>
      </c>
    </row>
    <row r="155" spans="1:7">
      <c r="A155" s="9">
        <f>'(1)'!A155</f>
        <v>42509</v>
      </c>
      <c r="B155">
        <v>400</v>
      </c>
      <c r="C155">
        <v>400.38</v>
      </c>
      <c r="D155">
        <v>397.94</v>
      </c>
      <c r="E155">
        <v>397.99</v>
      </c>
      <c r="F155" s="12">
        <v>35896225792</v>
      </c>
      <c r="G155" s="12">
        <v>43584464</v>
      </c>
    </row>
    <row r="156" spans="1:7">
      <c r="A156" s="9">
        <f>'(1)'!A156</f>
        <v>42510</v>
      </c>
      <c r="B156">
        <v>397.68</v>
      </c>
      <c r="C156">
        <v>399.29</v>
      </c>
      <c r="D156">
        <v>395.51</v>
      </c>
      <c r="E156">
        <v>397.18</v>
      </c>
      <c r="F156" s="12">
        <v>28570587136</v>
      </c>
      <c r="G156" s="12">
        <v>43451316</v>
      </c>
    </row>
    <row r="157" spans="1:7">
      <c r="A157" s="9">
        <f>'(1)'!A157</f>
        <v>42513</v>
      </c>
      <c r="B157">
        <v>396.81</v>
      </c>
      <c r="C157">
        <v>396.82</v>
      </c>
      <c r="D157">
        <v>393.37</v>
      </c>
      <c r="E157">
        <v>393.63</v>
      </c>
      <c r="F157" s="12">
        <v>26588434432</v>
      </c>
      <c r="G157" s="12">
        <v>43068416</v>
      </c>
    </row>
    <row r="158" spans="1:7">
      <c r="A158" s="9">
        <f>'(1)'!A158</f>
        <v>42514</v>
      </c>
      <c r="B158">
        <v>393.59</v>
      </c>
      <c r="C158">
        <v>396.91</v>
      </c>
      <c r="D158">
        <v>393.46</v>
      </c>
      <c r="E158">
        <v>396.42</v>
      </c>
      <c r="F158" s="12">
        <v>26367944704</v>
      </c>
      <c r="G158" s="12">
        <v>43355156</v>
      </c>
    </row>
    <row r="159" spans="1:7">
      <c r="A159" s="9">
        <f>'(1)'!A159</f>
        <v>42515</v>
      </c>
      <c r="B159">
        <v>396.57</v>
      </c>
      <c r="C159">
        <v>398.19</v>
      </c>
      <c r="D159">
        <v>394.23</v>
      </c>
      <c r="E159">
        <v>395.14</v>
      </c>
      <c r="F159" s="12">
        <v>31182536704</v>
      </c>
      <c r="G159" s="12">
        <v>43244084</v>
      </c>
    </row>
    <row r="160" spans="1:7">
      <c r="A160" s="9">
        <f>'(1)'!A160</f>
        <v>42516</v>
      </c>
      <c r="B160">
        <v>394.84</v>
      </c>
      <c r="C160">
        <v>396.19</v>
      </c>
      <c r="D160">
        <v>392.59</v>
      </c>
      <c r="E160">
        <v>394.67</v>
      </c>
      <c r="F160" s="12">
        <v>20276555776</v>
      </c>
      <c r="G160" s="12">
        <v>43192248</v>
      </c>
    </row>
    <row r="161" spans="1:7">
      <c r="A161" s="9">
        <f>'(1)'!A161</f>
        <v>42517</v>
      </c>
      <c r="B161">
        <v>394.03</v>
      </c>
      <c r="C161">
        <v>394.18</v>
      </c>
      <c r="D161">
        <v>389.58</v>
      </c>
      <c r="E161">
        <v>391.13</v>
      </c>
      <c r="F161" s="12">
        <v>22512308224</v>
      </c>
      <c r="G161" s="12">
        <v>42742724</v>
      </c>
    </row>
    <row r="162" spans="1:7">
      <c r="A162" s="9">
        <f>'(1)'!A162</f>
        <v>42521</v>
      </c>
      <c r="B162">
        <v>391.22</v>
      </c>
      <c r="C162">
        <v>394.57</v>
      </c>
      <c r="D162">
        <v>391.14</v>
      </c>
      <c r="E162">
        <v>393.95</v>
      </c>
      <c r="F162" s="12">
        <v>26145724416</v>
      </c>
      <c r="G162" s="12">
        <v>43027760</v>
      </c>
    </row>
    <row r="163" spans="1:7">
      <c r="A163" s="9">
        <f>'(1)'!A163</f>
        <v>42522</v>
      </c>
      <c r="B163">
        <v>393.98</v>
      </c>
      <c r="C163">
        <v>394.59</v>
      </c>
      <c r="D163">
        <v>393.21</v>
      </c>
      <c r="E163">
        <v>393.21</v>
      </c>
      <c r="F163" s="12">
        <v>18770642944</v>
      </c>
      <c r="G163" s="12">
        <v>42945300</v>
      </c>
    </row>
    <row r="164" spans="1:7">
      <c r="A164" s="9">
        <f>'(1)'!A164</f>
        <v>42523</v>
      </c>
      <c r="B164">
        <v>393.26</v>
      </c>
      <c r="C164">
        <v>397.43</v>
      </c>
      <c r="D164">
        <v>392.14</v>
      </c>
      <c r="E164">
        <v>397.23</v>
      </c>
      <c r="F164" s="12">
        <v>21900113920</v>
      </c>
      <c r="G164" s="12">
        <v>43319564</v>
      </c>
    </row>
    <row r="165" spans="1:7">
      <c r="A165" s="9">
        <f>'(1)'!A165</f>
        <v>42524</v>
      </c>
      <c r="B165">
        <v>397.38</v>
      </c>
      <c r="C165">
        <v>401.69</v>
      </c>
      <c r="D165">
        <v>397.38</v>
      </c>
      <c r="E165">
        <v>400.95</v>
      </c>
      <c r="F165" s="12">
        <v>30243657728</v>
      </c>
      <c r="G165" s="12">
        <v>43749448</v>
      </c>
    </row>
    <row r="166" spans="1:7">
      <c r="A166" s="9">
        <f>'(1)'!A166</f>
        <v>42527</v>
      </c>
      <c r="B166">
        <v>401.4</v>
      </c>
      <c r="C166">
        <v>402.69</v>
      </c>
      <c r="D166">
        <v>401.24</v>
      </c>
      <c r="E166">
        <v>401.81</v>
      </c>
      <c r="F166" s="12">
        <v>29978001408</v>
      </c>
      <c r="G166" s="12">
        <v>43846584</v>
      </c>
    </row>
    <row r="167" spans="1:7">
      <c r="A167" s="9">
        <f>'(1)'!A167</f>
        <v>42528</v>
      </c>
      <c r="B167">
        <v>401.98</v>
      </c>
      <c r="C167">
        <v>402.93</v>
      </c>
      <c r="D167">
        <v>401.79</v>
      </c>
      <c r="E167">
        <v>402.93</v>
      </c>
      <c r="F167" s="12">
        <v>20958527488</v>
      </c>
      <c r="G167" s="12">
        <v>43986708</v>
      </c>
    </row>
    <row r="168" spans="1:7">
      <c r="A168" s="9">
        <f>'(1)'!A168</f>
        <v>42529</v>
      </c>
      <c r="B168">
        <v>402.71</v>
      </c>
      <c r="C168">
        <v>403.15</v>
      </c>
      <c r="D168">
        <v>402.27</v>
      </c>
      <c r="E168">
        <v>403.07</v>
      </c>
      <c r="F168" s="12">
        <v>16184468480</v>
      </c>
      <c r="G168" s="12">
        <v>43993268</v>
      </c>
    </row>
    <row r="169" spans="1:7">
      <c r="A169" s="9">
        <f>'(1)'!A169</f>
        <v>42530</v>
      </c>
      <c r="B169">
        <v>403.15</v>
      </c>
      <c r="C169">
        <v>404.3</v>
      </c>
      <c r="D169">
        <v>401.54</v>
      </c>
      <c r="E169">
        <v>402.57</v>
      </c>
      <c r="F169" s="12">
        <v>44278501376</v>
      </c>
      <c r="G169" s="12">
        <v>43966784</v>
      </c>
    </row>
    <row r="170" spans="1:7">
      <c r="A170" s="9">
        <f>'(1)'!A170</f>
        <v>42531</v>
      </c>
      <c r="B170">
        <v>402.28</v>
      </c>
      <c r="C170">
        <v>402.47</v>
      </c>
      <c r="D170">
        <v>400.19</v>
      </c>
      <c r="E170">
        <v>402.18</v>
      </c>
      <c r="F170" s="12">
        <v>26197903360</v>
      </c>
      <c r="G170" s="12">
        <v>44072368</v>
      </c>
    </row>
    <row r="171" spans="1:7">
      <c r="A171" s="9">
        <f>'(1)'!A171</f>
        <v>42534</v>
      </c>
      <c r="B171">
        <v>402.09</v>
      </c>
      <c r="C171">
        <v>402.49</v>
      </c>
      <c r="D171">
        <v>400.27</v>
      </c>
      <c r="E171">
        <v>402.49</v>
      </c>
      <c r="F171" s="12">
        <v>21707175936</v>
      </c>
      <c r="G171" s="12">
        <v>44099092</v>
      </c>
    </row>
    <row r="172" spans="1:7">
      <c r="A172" s="9">
        <f>'(1)'!A172</f>
        <v>42535</v>
      </c>
      <c r="B172">
        <v>402.37</v>
      </c>
      <c r="C172">
        <v>404.72</v>
      </c>
      <c r="D172">
        <v>402.11</v>
      </c>
      <c r="E172">
        <v>403.87</v>
      </c>
      <c r="F172" s="12">
        <v>25130467328</v>
      </c>
      <c r="G172" s="12">
        <v>44321772</v>
      </c>
    </row>
    <row r="173" spans="1:7">
      <c r="A173" s="9">
        <f>'(1)'!A173</f>
        <v>42536</v>
      </c>
      <c r="B173">
        <v>403.73</v>
      </c>
      <c r="C173">
        <v>406.48</v>
      </c>
      <c r="D173">
        <v>403.44</v>
      </c>
      <c r="E173">
        <v>405.91</v>
      </c>
      <c r="F173" s="12">
        <v>20836970496</v>
      </c>
      <c r="G173" s="12">
        <v>44557632</v>
      </c>
    </row>
    <row r="174" spans="1:7">
      <c r="A174" s="9">
        <f>'(1)'!A174</f>
        <v>42537</v>
      </c>
      <c r="B174">
        <v>406.2</v>
      </c>
      <c r="C174">
        <v>409.09</v>
      </c>
      <c r="D174">
        <v>406.07</v>
      </c>
      <c r="E174">
        <v>408.26</v>
      </c>
      <c r="F174" s="12">
        <v>29032921088</v>
      </c>
      <c r="G174" s="12">
        <v>44821440</v>
      </c>
    </row>
    <row r="175" spans="1:7">
      <c r="A175" s="9">
        <f>'(1)'!A175</f>
        <v>42538</v>
      </c>
      <c r="B175">
        <v>408.47</v>
      </c>
      <c r="C175">
        <v>410.07</v>
      </c>
      <c r="D175">
        <v>408.26</v>
      </c>
      <c r="E175">
        <v>409.66</v>
      </c>
      <c r="F175" s="12">
        <v>30918995968</v>
      </c>
      <c r="G175" s="12">
        <v>44986628</v>
      </c>
    </row>
    <row r="176" spans="1:7">
      <c r="A176" s="9">
        <f>'(1)'!A176</f>
        <v>42541</v>
      </c>
      <c r="B176">
        <v>409.51</v>
      </c>
      <c r="C176">
        <v>409.64</v>
      </c>
      <c r="D176">
        <v>406.11</v>
      </c>
      <c r="E176">
        <v>407.1</v>
      </c>
      <c r="F176" s="12">
        <v>47544803328</v>
      </c>
      <c r="G176" s="12">
        <v>44662828</v>
      </c>
    </row>
    <row r="177" spans="1:7">
      <c r="A177" s="9">
        <f>'(1)'!A177</f>
        <v>42542</v>
      </c>
      <c r="B177">
        <v>406.69</v>
      </c>
      <c r="C177">
        <v>406.69</v>
      </c>
      <c r="D177">
        <v>400.28</v>
      </c>
      <c r="E177">
        <v>401.37</v>
      </c>
      <c r="F177" s="12">
        <v>36287864832</v>
      </c>
      <c r="G177" s="12">
        <v>44004272</v>
      </c>
    </row>
    <row r="178" spans="1:7">
      <c r="A178" s="9">
        <f>'(1)'!A178</f>
        <v>42543</v>
      </c>
      <c r="B178">
        <v>400.46</v>
      </c>
      <c r="C178">
        <v>400.46</v>
      </c>
      <c r="D178">
        <v>396.14</v>
      </c>
      <c r="E178">
        <v>396.41</v>
      </c>
      <c r="F178" s="12">
        <v>12993030144</v>
      </c>
      <c r="G178" s="12">
        <v>43446500</v>
      </c>
    </row>
    <row r="179" spans="1:7">
      <c r="A179" s="9">
        <f>'(1)'!A179</f>
        <v>42544</v>
      </c>
      <c r="B179">
        <v>396</v>
      </c>
      <c r="C179">
        <v>396.09</v>
      </c>
      <c r="D179">
        <v>391.51</v>
      </c>
      <c r="E179">
        <v>392.81</v>
      </c>
      <c r="F179" s="12">
        <v>41381908480</v>
      </c>
      <c r="G179" s="12">
        <v>43052316</v>
      </c>
    </row>
    <row r="180" spans="1:7">
      <c r="A180" s="9">
        <f>'(1)'!A180</f>
        <v>42545</v>
      </c>
      <c r="B180">
        <v>392.63</v>
      </c>
      <c r="C180">
        <v>395.69</v>
      </c>
      <c r="D180">
        <v>392.32</v>
      </c>
      <c r="E180">
        <v>393.79</v>
      </c>
      <c r="F180" s="12">
        <v>37493194752</v>
      </c>
      <c r="G180" s="12">
        <v>43179200</v>
      </c>
    </row>
    <row r="181" spans="1:7">
      <c r="A181" s="9">
        <f>'(1)'!A181</f>
        <v>42548</v>
      </c>
      <c r="B181">
        <v>393.88</v>
      </c>
      <c r="C181">
        <v>394.03</v>
      </c>
      <c r="D181">
        <v>388.21</v>
      </c>
      <c r="E181">
        <v>392.14</v>
      </c>
      <c r="F181" s="12">
        <v>32161218560</v>
      </c>
      <c r="G181" s="12">
        <v>43018740</v>
      </c>
    </row>
    <row r="182" spans="1:7">
      <c r="A182" s="9">
        <f>'(1)'!A182</f>
        <v>42549</v>
      </c>
      <c r="B182">
        <v>393.45</v>
      </c>
      <c r="C182">
        <v>395.06</v>
      </c>
      <c r="D182">
        <v>393.1</v>
      </c>
      <c r="E182">
        <v>394.12</v>
      </c>
      <c r="F182" s="12">
        <v>57261305856</v>
      </c>
      <c r="G182" s="12">
        <v>43223064</v>
      </c>
    </row>
    <row r="183" spans="1:7">
      <c r="A183" s="9">
        <f>'(1)'!A183</f>
        <v>42550</v>
      </c>
      <c r="B183">
        <v>395.49</v>
      </c>
      <c r="C183">
        <v>402.78</v>
      </c>
      <c r="D183">
        <v>395.49</v>
      </c>
      <c r="E183">
        <v>401</v>
      </c>
      <c r="F183" s="12">
        <v>32223248384</v>
      </c>
      <c r="G183" s="12">
        <v>43972608</v>
      </c>
    </row>
    <row r="184" spans="1:7">
      <c r="A184" s="9">
        <f>'(1)'!A184</f>
        <v>42551</v>
      </c>
      <c r="B184">
        <v>400.8</v>
      </c>
      <c r="C184">
        <v>402.64</v>
      </c>
      <c r="D184">
        <v>400.68</v>
      </c>
      <c r="E184">
        <v>402.21</v>
      </c>
      <c r="F184" s="12">
        <v>20514093056</v>
      </c>
      <c r="G184" s="12">
        <v>44105412</v>
      </c>
    </row>
    <row r="185" spans="1:7">
      <c r="A185" s="9">
        <f>'(1)'!A185</f>
        <v>42552</v>
      </c>
      <c r="B185">
        <v>401.91</v>
      </c>
      <c r="C185">
        <v>404.48</v>
      </c>
      <c r="D185">
        <v>401.65</v>
      </c>
      <c r="E185">
        <v>402.22</v>
      </c>
      <c r="F185" s="12">
        <v>22209488896</v>
      </c>
      <c r="G185" s="12">
        <v>44176744</v>
      </c>
    </row>
    <row r="186" spans="1:7">
      <c r="A186" s="9">
        <f>'(1)'!A186</f>
        <v>42556</v>
      </c>
      <c r="B186">
        <v>402.79</v>
      </c>
      <c r="C186">
        <v>408.06</v>
      </c>
      <c r="D186">
        <v>402.71</v>
      </c>
      <c r="E186">
        <v>407.69</v>
      </c>
      <c r="F186" s="12">
        <v>18393542656</v>
      </c>
      <c r="G186" s="12">
        <v>44718364</v>
      </c>
    </row>
    <row r="187" spans="1:7">
      <c r="A187" s="9">
        <f>'(1)'!A187</f>
        <v>42557</v>
      </c>
      <c r="B187">
        <v>407.48</v>
      </c>
      <c r="C187">
        <v>407.58</v>
      </c>
      <c r="D187">
        <v>387.61</v>
      </c>
      <c r="E187">
        <v>388.27</v>
      </c>
      <c r="F187" s="12">
        <v>46439858176</v>
      </c>
      <c r="G187" s="12">
        <v>42623680</v>
      </c>
    </row>
    <row r="188" spans="1:7">
      <c r="A188" s="9">
        <f>'(1)'!A188</f>
        <v>42558</v>
      </c>
      <c r="B188">
        <v>387.29</v>
      </c>
      <c r="C188">
        <v>387.78</v>
      </c>
      <c r="D188">
        <v>378.52</v>
      </c>
      <c r="E188">
        <v>379.69</v>
      </c>
      <c r="F188" s="12">
        <v>27317401600</v>
      </c>
      <c r="G188" s="12">
        <v>41747976</v>
      </c>
    </row>
    <row r="189" spans="1:7">
      <c r="A189" s="9">
        <f>'(1)'!A189</f>
        <v>42559</v>
      </c>
      <c r="B189">
        <v>379.65</v>
      </c>
      <c r="C189">
        <v>386.62</v>
      </c>
      <c r="D189">
        <v>379.21</v>
      </c>
      <c r="E189">
        <v>386.14</v>
      </c>
      <c r="F189" s="12">
        <v>27691393024</v>
      </c>
      <c r="G189" s="12">
        <v>42401844</v>
      </c>
    </row>
    <row r="190" spans="1:7">
      <c r="A190" s="9">
        <f>'(1)'!A190</f>
        <v>42562</v>
      </c>
      <c r="B190">
        <v>386.85</v>
      </c>
      <c r="C190">
        <v>394.77</v>
      </c>
      <c r="D190">
        <v>386.71</v>
      </c>
      <c r="E190">
        <v>394.6</v>
      </c>
      <c r="F190" s="12">
        <v>23906856960</v>
      </c>
      <c r="G190" s="12">
        <v>43303672</v>
      </c>
    </row>
    <row r="191" spans="1:7">
      <c r="A191" s="9">
        <f>'(1)'!A191</f>
        <v>42563</v>
      </c>
      <c r="B191">
        <v>394.97</v>
      </c>
      <c r="C191">
        <v>399.29</v>
      </c>
      <c r="D191">
        <v>394.09</v>
      </c>
      <c r="E191">
        <v>399.29</v>
      </c>
      <c r="F191" s="12">
        <v>33124734976</v>
      </c>
      <c r="G191" s="12">
        <v>43758028</v>
      </c>
    </row>
    <row r="192" spans="1:7">
      <c r="A192" s="9">
        <f>'(1)'!A192</f>
        <v>42564</v>
      </c>
      <c r="B192">
        <v>399.23</v>
      </c>
      <c r="C192">
        <v>401.78</v>
      </c>
      <c r="D192">
        <v>399.23</v>
      </c>
      <c r="E192">
        <v>401.07</v>
      </c>
      <c r="F192" s="12">
        <v>16276711424</v>
      </c>
      <c r="G192" s="12">
        <v>44010440</v>
      </c>
    </row>
    <row r="193" spans="1:7">
      <c r="A193" s="9">
        <f>'(1)'!A193</f>
        <v>42565</v>
      </c>
      <c r="B193">
        <v>400.92</v>
      </c>
      <c r="C193">
        <v>402.05</v>
      </c>
      <c r="D193">
        <v>400.82</v>
      </c>
      <c r="E193">
        <v>401.41</v>
      </c>
      <c r="F193" s="12">
        <v>15489652736</v>
      </c>
      <c r="G193" s="12">
        <v>44064276</v>
      </c>
    </row>
    <row r="194" spans="1:7">
      <c r="A194" s="9">
        <f>'(1)'!A194</f>
        <v>42566</v>
      </c>
      <c r="B194">
        <v>401.19</v>
      </c>
      <c r="C194">
        <v>401.23</v>
      </c>
      <c r="D194">
        <v>396.39</v>
      </c>
      <c r="E194">
        <v>397.51</v>
      </c>
      <c r="F194" s="12">
        <v>15876897792</v>
      </c>
      <c r="G194" s="12">
        <v>43586488</v>
      </c>
    </row>
    <row r="195" spans="1:7">
      <c r="A195" s="9">
        <f>'(1)'!A195</f>
        <v>42569</v>
      </c>
      <c r="B195">
        <v>396.8</v>
      </c>
      <c r="C195">
        <v>396.81</v>
      </c>
      <c r="D195">
        <v>392.52</v>
      </c>
      <c r="E195">
        <v>395.84</v>
      </c>
      <c r="F195" s="12">
        <v>19543840768</v>
      </c>
      <c r="G195" s="12">
        <v>43409368</v>
      </c>
    </row>
    <row r="196" spans="1:7">
      <c r="A196" s="9">
        <f>'(1)'!A196</f>
        <v>42570</v>
      </c>
      <c r="B196">
        <v>396.12</v>
      </c>
      <c r="C196">
        <v>398.83</v>
      </c>
      <c r="D196">
        <v>395.69</v>
      </c>
      <c r="E196">
        <v>396.92</v>
      </c>
      <c r="F196" s="12">
        <v>28096985088</v>
      </c>
      <c r="G196" s="12">
        <v>43498860</v>
      </c>
    </row>
    <row r="197" spans="1:7">
      <c r="A197" s="9">
        <f>'(1)'!A197</f>
        <v>42571</v>
      </c>
      <c r="B197">
        <v>396.76</v>
      </c>
      <c r="C197">
        <v>401.51</v>
      </c>
      <c r="D197">
        <v>396.01</v>
      </c>
      <c r="E197">
        <v>400.99</v>
      </c>
      <c r="F197" s="12">
        <v>18629558272</v>
      </c>
      <c r="G197" s="12">
        <v>43955148</v>
      </c>
    </row>
    <row r="198" spans="1:7">
      <c r="A198" s="9">
        <f>'(1)'!A198</f>
        <v>42572</v>
      </c>
      <c r="B198">
        <v>401.4</v>
      </c>
      <c r="C198">
        <v>405.4</v>
      </c>
      <c r="D198">
        <v>401.4</v>
      </c>
      <c r="E198">
        <v>404.88</v>
      </c>
      <c r="F198" s="12">
        <v>22747975680</v>
      </c>
      <c r="G198" s="12">
        <v>44362780</v>
      </c>
    </row>
    <row r="199" spans="1:7">
      <c r="A199" s="9">
        <f>'(1)'!A199</f>
        <v>42573</v>
      </c>
      <c r="B199">
        <v>405.08</v>
      </c>
      <c r="C199">
        <v>409.15</v>
      </c>
      <c r="D199">
        <v>405.05</v>
      </c>
      <c r="E199">
        <v>408.39</v>
      </c>
      <c r="F199" s="12">
        <v>26744913920</v>
      </c>
      <c r="G199" s="12">
        <v>44811856</v>
      </c>
    </row>
    <row r="200" spans="1:7">
      <c r="A200" s="9">
        <f>'(1)'!A200</f>
        <v>42576</v>
      </c>
      <c r="B200">
        <v>408.61</v>
      </c>
      <c r="C200">
        <v>409.95</v>
      </c>
      <c r="D200">
        <v>408.6</v>
      </c>
      <c r="E200">
        <v>409.3</v>
      </c>
      <c r="F200" s="12">
        <v>30271989760</v>
      </c>
      <c r="G200" s="12">
        <v>44885152</v>
      </c>
    </row>
    <row r="201" spans="1:7">
      <c r="A201" s="9">
        <f>'(1)'!A201</f>
        <v>42577</v>
      </c>
      <c r="B201">
        <v>409.12</v>
      </c>
      <c r="C201">
        <v>412.47</v>
      </c>
      <c r="D201">
        <v>409.04</v>
      </c>
      <c r="E201">
        <v>411.7</v>
      </c>
      <c r="F201" s="12">
        <v>22099179520</v>
      </c>
      <c r="G201" s="12">
        <v>45188828</v>
      </c>
    </row>
    <row r="202" spans="1:7">
      <c r="A202" s="9">
        <f>'(1)'!A202</f>
        <v>42578</v>
      </c>
      <c r="B202">
        <v>411.88</v>
      </c>
      <c r="C202">
        <v>412.63</v>
      </c>
      <c r="D202">
        <v>410.54</v>
      </c>
      <c r="E202">
        <v>411.22</v>
      </c>
      <c r="F202" s="12">
        <v>23349755904</v>
      </c>
      <c r="G202" s="12">
        <v>45102132</v>
      </c>
    </row>
    <row r="203" spans="1:7">
      <c r="A203" s="9">
        <f>'(1)'!A203</f>
        <v>42579</v>
      </c>
      <c r="B203">
        <v>411.19</v>
      </c>
      <c r="C203">
        <v>412.39</v>
      </c>
      <c r="D203">
        <v>410.72</v>
      </c>
      <c r="E203">
        <v>412.06</v>
      </c>
      <c r="F203" s="12">
        <v>18721787904</v>
      </c>
      <c r="G203" s="12">
        <v>45193396</v>
      </c>
    </row>
    <row r="204" spans="1:7">
      <c r="A204" s="9">
        <f>'(1)'!A204</f>
        <v>42580</v>
      </c>
      <c r="B204">
        <v>412.19</v>
      </c>
      <c r="C204">
        <v>412.22</v>
      </c>
      <c r="D204">
        <v>410.22</v>
      </c>
      <c r="E204">
        <v>410.83</v>
      </c>
      <c r="F204" s="12">
        <v>32112228352</v>
      </c>
      <c r="G204" s="12">
        <v>45056260</v>
      </c>
    </row>
    <row r="205" spans="1:7">
      <c r="A205" s="9">
        <f>'(1)'!A205</f>
        <v>42583</v>
      </c>
      <c r="B205">
        <v>410.72</v>
      </c>
      <c r="C205">
        <v>413</v>
      </c>
      <c r="D205">
        <v>410.39</v>
      </c>
      <c r="E205">
        <v>412.82</v>
      </c>
      <c r="F205" s="12">
        <v>22232782848</v>
      </c>
      <c r="G205" s="12">
        <v>45256960</v>
      </c>
    </row>
    <row r="206" spans="1:7">
      <c r="A206" s="9">
        <f>'(1)'!A206</f>
        <v>42584</v>
      </c>
      <c r="B206">
        <v>412.96</v>
      </c>
      <c r="C206">
        <v>413.6</v>
      </c>
      <c r="D206">
        <v>411.97</v>
      </c>
      <c r="E206">
        <v>412.43</v>
      </c>
      <c r="F206" s="12">
        <v>19708725248</v>
      </c>
      <c r="G206" s="12">
        <v>45245064</v>
      </c>
    </row>
    <row r="207" spans="1:7">
      <c r="A207" s="9">
        <f>'(1)'!A207</f>
        <v>42585</v>
      </c>
      <c r="B207">
        <v>412.49</v>
      </c>
      <c r="C207">
        <v>412.86</v>
      </c>
      <c r="D207">
        <v>411.59</v>
      </c>
      <c r="E207">
        <v>412.67</v>
      </c>
      <c r="F207" s="12">
        <v>15743780864</v>
      </c>
      <c r="G207" s="12">
        <v>45237008</v>
      </c>
    </row>
    <row r="208" spans="1:7">
      <c r="A208" s="9">
        <f>'(1)'!A208</f>
        <v>42586</v>
      </c>
      <c r="B208">
        <v>412.85</v>
      </c>
      <c r="C208">
        <v>413.55</v>
      </c>
      <c r="D208">
        <v>411.18</v>
      </c>
      <c r="E208">
        <v>412.01</v>
      </c>
      <c r="F208" s="12">
        <v>17686427648</v>
      </c>
      <c r="G208" s="12">
        <v>45212828</v>
      </c>
    </row>
    <row r="209" spans="1:7">
      <c r="A209" s="9">
        <f>'(1)'!A209</f>
        <v>42587</v>
      </c>
      <c r="B209">
        <v>411.96</v>
      </c>
      <c r="C209">
        <v>413.48</v>
      </c>
      <c r="D209">
        <v>411.41</v>
      </c>
      <c r="E209">
        <v>412.54</v>
      </c>
      <c r="F209" s="12">
        <v>20413861888</v>
      </c>
      <c r="G209" s="12">
        <v>45256676</v>
      </c>
    </row>
    <row r="210" spans="1:7">
      <c r="A210" s="9">
        <f>'(1)'!A210</f>
        <v>42590</v>
      </c>
      <c r="B210">
        <v>412.83</v>
      </c>
      <c r="C210">
        <v>414.2</v>
      </c>
      <c r="D210">
        <v>411.61</v>
      </c>
      <c r="E210">
        <v>412.78</v>
      </c>
      <c r="F210" s="12">
        <v>21492353024</v>
      </c>
      <c r="G210" s="12">
        <v>45254852</v>
      </c>
    </row>
    <row r="211" spans="1:7">
      <c r="A211" s="9">
        <f>'(1)'!A211</f>
        <v>42591</v>
      </c>
      <c r="B211">
        <v>413.83</v>
      </c>
      <c r="C211">
        <v>414.22</v>
      </c>
      <c r="D211">
        <v>412.15</v>
      </c>
      <c r="E211">
        <v>413.12</v>
      </c>
      <c r="F211" s="12">
        <v>21066993664</v>
      </c>
      <c r="G211" s="12">
        <v>45290840</v>
      </c>
    </row>
    <row r="212" spans="1:7">
      <c r="A212" s="9">
        <f>'(1)'!A212</f>
        <v>42592</v>
      </c>
      <c r="B212">
        <v>413.15</v>
      </c>
      <c r="C212">
        <v>416.49</v>
      </c>
      <c r="D212">
        <v>413.12</v>
      </c>
      <c r="E212">
        <v>416.09</v>
      </c>
      <c r="F212" s="12">
        <v>25667727360</v>
      </c>
      <c r="G212" s="12">
        <v>45579748</v>
      </c>
    </row>
    <row r="213" spans="1:7">
      <c r="A213" s="9">
        <f>'(1)'!A213</f>
        <v>42593</v>
      </c>
      <c r="B213">
        <v>415.73</v>
      </c>
      <c r="C213">
        <v>417.11</v>
      </c>
      <c r="D213">
        <v>415.12</v>
      </c>
      <c r="E213">
        <v>415.65</v>
      </c>
      <c r="F213" s="12">
        <v>21340528640</v>
      </c>
      <c r="G213" s="12">
        <v>45578072</v>
      </c>
    </row>
    <row r="214" spans="1:7">
      <c r="A214" s="9">
        <f>'(1)'!A214</f>
        <v>42594</v>
      </c>
      <c r="B214">
        <v>415.26</v>
      </c>
      <c r="C214">
        <v>415.34</v>
      </c>
      <c r="D214">
        <v>411.93</v>
      </c>
      <c r="E214">
        <v>412.95</v>
      </c>
      <c r="F214" s="12">
        <v>20871718912</v>
      </c>
      <c r="G214" s="12">
        <v>45272276</v>
      </c>
    </row>
    <row r="215" spans="1:7">
      <c r="A215" s="9">
        <f>'(1)'!A215</f>
        <v>42597</v>
      </c>
      <c r="B215">
        <v>412.6</v>
      </c>
      <c r="C215">
        <v>412.6</v>
      </c>
      <c r="D215">
        <v>410.28</v>
      </c>
      <c r="E215">
        <v>411.85</v>
      </c>
      <c r="F215" s="12">
        <v>18722240512</v>
      </c>
      <c r="G215" s="12">
        <v>45112348</v>
      </c>
    </row>
    <row r="216" spans="1:7">
      <c r="A216" s="9">
        <f>'(1)'!A216</f>
        <v>42598</v>
      </c>
      <c r="B216">
        <v>412.01</v>
      </c>
      <c r="C216">
        <v>413.7</v>
      </c>
      <c r="D216">
        <v>412</v>
      </c>
      <c r="E216">
        <v>413.17</v>
      </c>
      <c r="F216" s="12">
        <v>24248195072</v>
      </c>
      <c r="G216" s="12">
        <v>45268440</v>
      </c>
    </row>
    <row r="217" spans="1:7">
      <c r="A217" s="9">
        <f>'(1)'!A217</f>
        <v>42599</v>
      </c>
      <c r="B217">
        <v>413.29</v>
      </c>
      <c r="C217">
        <v>415.77</v>
      </c>
      <c r="D217">
        <v>413.24</v>
      </c>
      <c r="E217">
        <v>415.58</v>
      </c>
      <c r="F217" s="12">
        <v>25780131840</v>
      </c>
      <c r="G217" s="12">
        <v>45530996</v>
      </c>
    </row>
    <row r="218" spans="1:7">
      <c r="A218" s="9">
        <f>'(1)'!A218</f>
        <v>42600</v>
      </c>
      <c r="B218">
        <v>415.91</v>
      </c>
      <c r="C218">
        <v>417.4</v>
      </c>
      <c r="D218">
        <v>415.89</v>
      </c>
      <c r="E218">
        <v>416.79</v>
      </c>
      <c r="F218" s="12">
        <v>18261284864</v>
      </c>
      <c r="G218" s="12">
        <v>45686552</v>
      </c>
    </row>
    <row r="219" spans="1:7">
      <c r="A219" s="9">
        <f>'(1)'!A219</f>
        <v>42601</v>
      </c>
      <c r="B219">
        <v>416.96</v>
      </c>
      <c r="C219">
        <v>419.61</v>
      </c>
      <c r="D219">
        <v>416.74</v>
      </c>
      <c r="E219">
        <v>418.86</v>
      </c>
      <c r="F219" s="12">
        <v>17580681216</v>
      </c>
      <c r="G219" s="12">
        <v>45929856</v>
      </c>
    </row>
    <row r="220" spans="1:7">
      <c r="A220" s="9">
        <f>'(1)'!A220</f>
        <v>42604</v>
      </c>
      <c r="B220">
        <v>418.8</v>
      </c>
      <c r="C220">
        <v>420.11</v>
      </c>
      <c r="D220">
        <v>418.48</v>
      </c>
      <c r="E220">
        <v>418.8</v>
      </c>
      <c r="F220" s="12">
        <v>19712585728</v>
      </c>
      <c r="G220" s="12">
        <v>45935960</v>
      </c>
    </row>
    <row r="221" spans="1:7">
      <c r="A221" s="9">
        <f>'(1)'!A221</f>
        <v>42605</v>
      </c>
      <c r="B221">
        <v>418.97</v>
      </c>
      <c r="C221">
        <v>420.84</v>
      </c>
      <c r="D221">
        <v>418.22</v>
      </c>
      <c r="E221">
        <v>420.83</v>
      </c>
      <c r="F221" s="12">
        <v>21758240768</v>
      </c>
      <c r="G221" s="12">
        <v>46148932</v>
      </c>
    </row>
    <row r="222" spans="1:7">
      <c r="A222" s="9">
        <f>'(1)'!A222</f>
        <v>42606</v>
      </c>
      <c r="B222">
        <v>420.6</v>
      </c>
      <c r="C222">
        <v>421.45</v>
      </c>
      <c r="D222">
        <v>420.11</v>
      </c>
      <c r="E222">
        <v>421.02</v>
      </c>
      <c r="F222" s="12">
        <v>20862971904</v>
      </c>
      <c r="G222" s="12">
        <v>46184964</v>
      </c>
    </row>
    <row r="223" spans="1:7">
      <c r="A223" s="9">
        <f>'(1)'!A223</f>
        <v>42607</v>
      </c>
      <c r="B223">
        <v>420.51</v>
      </c>
      <c r="C223">
        <v>422.48</v>
      </c>
      <c r="D223">
        <v>420.42</v>
      </c>
      <c r="E223">
        <v>422.03</v>
      </c>
      <c r="F223" s="12">
        <v>40120905728</v>
      </c>
      <c r="G223" s="12">
        <v>46306964</v>
      </c>
    </row>
    <row r="224" spans="1:7">
      <c r="A224" s="9">
        <f>'(1)'!A224</f>
        <v>42608</v>
      </c>
      <c r="B224">
        <v>421.89</v>
      </c>
      <c r="C224">
        <v>422.76</v>
      </c>
      <c r="D224">
        <v>420.18</v>
      </c>
      <c r="E224">
        <v>420.18</v>
      </c>
      <c r="F224" s="12">
        <v>43250495488</v>
      </c>
      <c r="G224" s="12">
        <v>46170012</v>
      </c>
    </row>
    <row r="225" spans="1:7">
      <c r="A225" s="9">
        <f>'(1)'!A225</f>
        <v>42611</v>
      </c>
      <c r="B225">
        <v>420.47</v>
      </c>
      <c r="C225">
        <v>420.76</v>
      </c>
      <c r="D225">
        <v>418.28</v>
      </c>
      <c r="E225">
        <v>420.04</v>
      </c>
      <c r="F225" s="12">
        <v>25088708608</v>
      </c>
      <c r="G225" s="12">
        <v>46074684</v>
      </c>
    </row>
    <row r="226" spans="1:7">
      <c r="A226" s="9">
        <f>'(1)'!A226</f>
        <v>42612</v>
      </c>
      <c r="B226">
        <v>420.25</v>
      </c>
      <c r="C226">
        <v>421.79</v>
      </c>
      <c r="D226">
        <v>420.15</v>
      </c>
      <c r="E226">
        <v>421.5</v>
      </c>
      <c r="F226" s="12">
        <v>21069457408</v>
      </c>
      <c r="G226" s="12">
        <v>46266976</v>
      </c>
    </row>
    <row r="227" spans="1:7">
      <c r="A227" s="9">
        <f>'(1)'!A227</f>
        <v>42613</v>
      </c>
      <c r="B227">
        <v>421.69</v>
      </c>
      <c r="C227">
        <v>421.83</v>
      </c>
      <c r="D227">
        <v>418.66</v>
      </c>
      <c r="E227">
        <v>420.12</v>
      </c>
      <c r="F227" s="12">
        <v>29155624960</v>
      </c>
      <c r="G227" s="12">
        <v>46106568</v>
      </c>
    </row>
    <row r="228" spans="1:7">
      <c r="A228" s="9">
        <f>'(1)'!A228</f>
        <v>42614</v>
      </c>
      <c r="B228">
        <v>419.9</v>
      </c>
      <c r="C228">
        <v>420.36</v>
      </c>
      <c r="D228">
        <v>418.66</v>
      </c>
      <c r="E228">
        <v>419.97</v>
      </c>
      <c r="F228" s="12">
        <v>19093067776</v>
      </c>
      <c r="G228" s="12">
        <v>46067780</v>
      </c>
    </row>
    <row r="229" spans="1:7">
      <c r="A229" s="9">
        <f>'(1)'!A229</f>
        <v>42615</v>
      </c>
      <c r="B229">
        <v>419.75</v>
      </c>
      <c r="C229">
        <v>422.26</v>
      </c>
      <c r="D229">
        <v>419.75</v>
      </c>
      <c r="E229">
        <v>421.37</v>
      </c>
      <c r="F229" s="12">
        <v>20153470976</v>
      </c>
      <c r="G229" s="12">
        <v>46196448</v>
      </c>
    </row>
    <row r="230" spans="1:7">
      <c r="A230" s="9">
        <f>'(1)'!A230</f>
        <v>42619</v>
      </c>
      <c r="B230">
        <v>421.05</v>
      </c>
      <c r="C230">
        <v>421.34</v>
      </c>
      <c r="D230">
        <v>418.95</v>
      </c>
      <c r="E230">
        <v>419.28</v>
      </c>
      <c r="F230" s="12">
        <v>17291814912</v>
      </c>
      <c r="G230" s="12">
        <v>46014428</v>
      </c>
    </row>
    <row r="231" spans="1:7">
      <c r="A231" s="9">
        <f>'(1)'!A231</f>
        <v>42620</v>
      </c>
      <c r="B231">
        <v>419.29</v>
      </c>
      <c r="C231">
        <v>419.57</v>
      </c>
      <c r="D231">
        <v>418.14</v>
      </c>
      <c r="E231">
        <v>418.52</v>
      </c>
      <c r="F231" s="12">
        <v>21508376576</v>
      </c>
      <c r="G231" s="12">
        <v>45909428</v>
      </c>
    </row>
    <row r="232" spans="1:7">
      <c r="A232" s="9">
        <f>'(1)'!A232</f>
        <v>42621</v>
      </c>
      <c r="B232">
        <v>418.47</v>
      </c>
      <c r="C232">
        <v>421.33</v>
      </c>
      <c r="D232">
        <v>415.84</v>
      </c>
      <c r="E232">
        <v>418.42</v>
      </c>
      <c r="F232" s="12">
        <v>22762235904</v>
      </c>
      <c r="G232" s="12">
        <v>45796672</v>
      </c>
    </row>
    <row r="233" spans="1:7">
      <c r="A233" s="9">
        <f>'(1)'!A233</f>
        <v>42622</v>
      </c>
      <c r="B233">
        <v>416.93</v>
      </c>
      <c r="C233">
        <v>418.79</v>
      </c>
      <c r="D233">
        <v>416.32</v>
      </c>
      <c r="E233">
        <v>418.04</v>
      </c>
      <c r="F233" s="12">
        <v>17229355008</v>
      </c>
      <c r="G233" s="12">
        <v>45842380</v>
      </c>
    </row>
    <row r="234" spans="1:7">
      <c r="A234" s="9">
        <f>'(1)'!A234</f>
        <v>42625</v>
      </c>
      <c r="B234">
        <v>418.41</v>
      </c>
      <c r="C234">
        <v>418.88</v>
      </c>
      <c r="D234">
        <v>416.82</v>
      </c>
      <c r="E234">
        <v>417.77</v>
      </c>
      <c r="F234" s="12">
        <v>27934402560</v>
      </c>
      <c r="G234" s="12">
        <v>45805676</v>
      </c>
    </row>
    <row r="235" spans="1:7">
      <c r="A235" s="9">
        <f>'(1)'!A235</f>
        <v>42626</v>
      </c>
      <c r="B235">
        <v>417.97</v>
      </c>
      <c r="C235">
        <v>418.25</v>
      </c>
      <c r="D235">
        <v>415.75</v>
      </c>
      <c r="E235">
        <v>416.61</v>
      </c>
      <c r="F235" s="12">
        <v>32463116288</v>
      </c>
      <c r="G235" s="12">
        <v>45707692</v>
      </c>
    </row>
    <row r="236" spans="1:7">
      <c r="A236" s="9">
        <f>'(1)'!A236</f>
        <v>42627</v>
      </c>
      <c r="B236">
        <v>416.78</v>
      </c>
      <c r="C236">
        <v>417.67</v>
      </c>
      <c r="D236">
        <v>415.6</v>
      </c>
      <c r="E236">
        <v>417.35</v>
      </c>
      <c r="F236" s="12">
        <v>33162182656</v>
      </c>
      <c r="G236" s="12">
        <v>45784512</v>
      </c>
    </row>
    <row r="237" spans="1:7">
      <c r="A237" s="9">
        <f>'(1)'!A237</f>
        <v>42628</v>
      </c>
      <c r="B237">
        <v>417.34</v>
      </c>
      <c r="C237">
        <v>420.89</v>
      </c>
      <c r="D237">
        <v>417.25</v>
      </c>
      <c r="E237">
        <v>420.17</v>
      </c>
      <c r="F237" s="12">
        <v>76227010560</v>
      </c>
      <c r="G237" s="12">
        <v>46117220</v>
      </c>
    </row>
    <row r="238" spans="1:7">
      <c r="A238" s="9">
        <f>'(1)'!A238</f>
        <v>42629</v>
      </c>
      <c r="B238">
        <v>420.59</v>
      </c>
      <c r="C238">
        <v>421.9</v>
      </c>
      <c r="D238">
        <v>420.58</v>
      </c>
      <c r="E238">
        <v>421.28</v>
      </c>
      <c r="F238" s="12">
        <v>33655316480</v>
      </c>
      <c r="G238" s="12">
        <v>46199520</v>
      </c>
    </row>
    <row r="239" spans="1:7">
      <c r="A239" s="9">
        <f>'(1)'!A239</f>
        <v>42632</v>
      </c>
      <c r="B239">
        <v>421.33</v>
      </c>
      <c r="C239">
        <v>424.2</v>
      </c>
      <c r="D239">
        <v>421.32</v>
      </c>
      <c r="E239">
        <v>423.82</v>
      </c>
      <c r="F239" s="12">
        <v>32705863680</v>
      </c>
      <c r="G239" s="12">
        <v>46547968</v>
      </c>
    </row>
    <row r="240" spans="1:7">
      <c r="A240" s="9">
        <f>'(1)'!A240</f>
        <v>42633</v>
      </c>
      <c r="B240">
        <v>424.09</v>
      </c>
      <c r="C240">
        <v>424.71</v>
      </c>
      <c r="D240">
        <v>423.36</v>
      </c>
      <c r="E240">
        <v>424.29</v>
      </c>
      <c r="F240" s="12">
        <v>38417997824</v>
      </c>
      <c r="G240" s="12">
        <v>46510568</v>
      </c>
    </row>
    <row r="241" spans="1:7">
      <c r="A241" s="9">
        <f>'(1)'!A241</f>
        <v>42634</v>
      </c>
      <c r="B241">
        <v>424.09</v>
      </c>
      <c r="C241">
        <v>424.94</v>
      </c>
      <c r="D241">
        <v>422.71</v>
      </c>
      <c r="E241">
        <v>423.7</v>
      </c>
      <c r="F241" s="12">
        <v>31561965568</v>
      </c>
      <c r="G241" s="12">
        <v>46399248</v>
      </c>
    </row>
    <row r="242" spans="1:7">
      <c r="A242" s="9">
        <f>'(1)'!A242</f>
        <v>42635</v>
      </c>
      <c r="B242">
        <v>423.11</v>
      </c>
      <c r="C242">
        <v>423.2</v>
      </c>
      <c r="D242">
        <v>414.78</v>
      </c>
      <c r="E242">
        <v>414.9</v>
      </c>
      <c r="F242" s="12">
        <v>37152215040</v>
      </c>
      <c r="G242" s="12">
        <v>45545008</v>
      </c>
    </row>
    <row r="243" spans="1:7">
      <c r="A243" s="9">
        <f>'(1)'!A243</f>
        <v>42636</v>
      </c>
      <c r="B243">
        <v>414.3</v>
      </c>
      <c r="C243">
        <v>416.49</v>
      </c>
      <c r="D243">
        <v>410.47</v>
      </c>
      <c r="E243">
        <v>415.58</v>
      </c>
      <c r="F243" s="12">
        <v>42279940096</v>
      </c>
      <c r="G243" s="12">
        <v>45561100</v>
      </c>
    </row>
    <row r="244" spans="1:7">
      <c r="A244" s="9">
        <f>'(1)'!A244</f>
        <v>42639</v>
      </c>
      <c r="B244">
        <v>416.28</v>
      </c>
      <c r="C244">
        <v>416.41</v>
      </c>
      <c r="D244">
        <v>409.66</v>
      </c>
      <c r="E244">
        <v>410.89</v>
      </c>
      <c r="F244" s="12">
        <v>25305532416</v>
      </c>
      <c r="G244" s="12">
        <v>45033136</v>
      </c>
    </row>
    <row r="245" spans="1:7">
      <c r="A245" s="9">
        <f>'(1)'!A245</f>
        <v>42640</v>
      </c>
      <c r="B245">
        <v>410.31</v>
      </c>
      <c r="C245">
        <v>412.59</v>
      </c>
      <c r="D245">
        <v>409.85</v>
      </c>
      <c r="E245">
        <v>410.35</v>
      </c>
      <c r="F245" s="12">
        <v>26232002560</v>
      </c>
      <c r="G245" s="12">
        <v>44998352</v>
      </c>
    </row>
    <row r="246" spans="1:7">
      <c r="A246" s="9">
        <f>'(1)'!A246</f>
        <v>42641</v>
      </c>
      <c r="B246">
        <v>410.24</v>
      </c>
      <c r="C246">
        <v>413.88</v>
      </c>
      <c r="D246">
        <v>409.53</v>
      </c>
      <c r="E246">
        <v>413.2</v>
      </c>
      <c r="F246" s="12">
        <v>26857578496</v>
      </c>
      <c r="G246" s="12">
        <v>45279572</v>
      </c>
    </row>
    <row r="247" spans="1:7">
      <c r="A247" s="9">
        <f>'(1)'!A247</f>
        <v>42642</v>
      </c>
      <c r="B247">
        <v>413.54</v>
      </c>
      <c r="C247">
        <v>413.87</v>
      </c>
      <c r="D247">
        <v>410.13</v>
      </c>
      <c r="E247">
        <v>411.18</v>
      </c>
      <c r="F247" s="12">
        <v>30766630912</v>
      </c>
      <c r="G247" s="12">
        <v>45054736</v>
      </c>
    </row>
    <row r="248" spans="1:7">
      <c r="A248" s="9">
        <f>'(1)'!A248</f>
        <v>42643</v>
      </c>
      <c r="B248">
        <v>411.05</v>
      </c>
      <c r="C248">
        <v>414.89</v>
      </c>
      <c r="D248">
        <v>411.04</v>
      </c>
      <c r="E248">
        <v>413.26</v>
      </c>
      <c r="F248" s="12">
        <v>20390440960</v>
      </c>
      <c r="G248" s="12">
        <v>45308140</v>
      </c>
    </row>
    <row r="249" spans="1:7">
      <c r="A249" s="9">
        <f>'(1)'!A249</f>
        <v>42646</v>
      </c>
      <c r="B249">
        <v>412.92</v>
      </c>
      <c r="C249">
        <v>414.98</v>
      </c>
      <c r="D249">
        <v>412.91</v>
      </c>
      <c r="E249">
        <v>413.35</v>
      </c>
      <c r="F249" s="12">
        <v>24221011968</v>
      </c>
      <c r="G249" s="12">
        <v>45322972</v>
      </c>
    </row>
    <row r="250" spans="1:7">
      <c r="A250" s="9">
        <f>'(1)'!A250</f>
        <v>42647</v>
      </c>
      <c r="B250">
        <v>413.42</v>
      </c>
      <c r="C250">
        <v>418.86</v>
      </c>
      <c r="D250">
        <v>413.2</v>
      </c>
      <c r="E250">
        <v>417.69</v>
      </c>
      <c r="F250" s="12">
        <v>22925506560</v>
      </c>
      <c r="G250" s="12">
        <v>45818392</v>
      </c>
    </row>
    <row r="251" spans="1:7">
      <c r="A251" s="9">
        <f>'(1)'!A251</f>
        <v>42648</v>
      </c>
      <c r="B251">
        <v>418.71</v>
      </c>
      <c r="C251">
        <v>423.27</v>
      </c>
      <c r="D251">
        <v>418.71</v>
      </c>
      <c r="E251">
        <v>422.53</v>
      </c>
      <c r="F251" s="12">
        <v>29420087296</v>
      </c>
      <c r="G251" s="12">
        <v>46341616</v>
      </c>
    </row>
    <row r="252" spans="1:7">
      <c r="A252" s="9">
        <f>'(1)'!A252</f>
        <v>42649</v>
      </c>
      <c r="B252">
        <v>422.18</v>
      </c>
      <c r="C252">
        <v>422.19</v>
      </c>
      <c r="D252">
        <v>419.83</v>
      </c>
      <c r="E252">
        <v>420.02</v>
      </c>
      <c r="F252" s="12">
        <v>26144092160</v>
      </c>
      <c r="G252" s="12">
        <v>46083436</v>
      </c>
    </row>
    <row r="253" spans="1:7">
      <c r="A253" s="9">
        <f>'(1)'!A253</f>
        <v>42650</v>
      </c>
      <c r="B253">
        <v>420</v>
      </c>
      <c r="C253">
        <v>420.09</v>
      </c>
      <c r="D253">
        <v>416.01</v>
      </c>
      <c r="E253">
        <v>416.2</v>
      </c>
      <c r="F253" s="12">
        <v>27747481600</v>
      </c>
      <c r="G253" s="12">
        <v>45652320</v>
      </c>
    </row>
    <row r="254" spans="1:7">
      <c r="A254" s="9">
        <f>'(1)'!A254</f>
        <v>42653</v>
      </c>
      <c r="B254">
        <v>416.04</v>
      </c>
      <c r="C254">
        <v>418.07</v>
      </c>
      <c r="D254">
        <v>415.1</v>
      </c>
      <c r="E254">
        <v>417.57</v>
      </c>
      <c r="F254" s="12">
        <v>30398539776</v>
      </c>
      <c r="G254" s="12">
        <v>45833788</v>
      </c>
    </row>
    <row r="255" spans="1:7">
      <c r="A255" s="9">
        <f>'(1)'!A255</f>
        <v>42654</v>
      </c>
      <c r="B255">
        <v>417.87</v>
      </c>
      <c r="C255">
        <v>419.53</v>
      </c>
      <c r="D255">
        <v>416.47</v>
      </c>
      <c r="E255">
        <v>418.87</v>
      </c>
      <c r="F255" s="12">
        <v>26835589120</v>
      </c>
      <c r="G255" s="12">
        <v>45941488</v>
      </c>
    </row>
    <row r="256" spans="1:7">
      <c r="A256" s="9">
        <f>'(1)'!A256</f>
        <v>42655</v>
      </c>
      <c r="B256">
        <v>419.44</v>
      </c>
      <c r="C256">
        <v>420.8</v>
      </c>
      <c r="D256">
        <v>416.88</v>
      </c>
      <c r="E256">
        <v>417.66</v>
      </c>
      <c r="F256" s="12">
        <v>25057665024</v>
      </c>
      <c r="G256" s="12">
        <v>45808696</v>
      </c>
    </row>
    <row r="257" spans="1:7">
      <c r="A257" s="9">
        <f>'(1)'!A257</f>
        <v>42656</v>
      </c>
      <c r="B257">
        <v>417.61</v>
      </c>
      <c r="C257">
        <v>419.28</v>
      </c>
      <c r="D257">
        <v>414.47</v>
      </c>
      <c r="E257">
        <v>418.43</v>
      </c>
      <c r="F257" s="12">
        <v>29449652224</v>
      </c>
      <c r="G257" s="12">
        <v>45823208</v>
      </c>
    </row>
    <row r="258" spans="1:7">
      <c r="A258" s="9">
        <f>'(1)'!A258</f>
        <v>42657</v>
      </c>
      <c r="B258">
        <v>418.24</v>
      </c>
      <c r="C258">
        <v>419.41</v>
      </c>
      <c r="D258">
        <v>417.5</v>
      </c>
      <c r="E258">
        <v>418.23</v>
      </c>
      <c r="F258" s="12">
        <v>18247237632</v>
      </c>
      <c r="G258" s="12">
        <v>45862940</v>
      </c>
    </row>
    <row r="259" spans="1:7">
      <c r="A259" s="9">
        <f>'(1)'!A259</f>
        <v>42660</v>
      </c>
      <c r="B259">
        <v>418.28</v>
      </c>
      <c r="C259">
        <v>419.37</v>
      </c>
      <c r="D259">
        <v>416.47</v>
      </c>
      <c r="E259">
        <v>417.36</v>
      </c>
      <c r="F259" s="12">
        <v>17480306688</v>
      </c>
      <c r="G259" s="12">
        <v>45767800</v>
      </c>
    </row>
    <row r="260" spans="1:7">
      <c r="A260" s="9">
        <f>'(1)'!A260</f>
        <v>42661</v>
      </c>
      <c r="B260">
        <v>417.26</v>
      </c>
      <c r="C260">
        <v>418.7</v>
      </c>
      <c r="D260">
        <v>416.72</v>
      </c>
      <c r="E260">
        <v>418.05</v>
      </c>
      <c r="F260" s="12">
        <v>22734379008</v>
      </c>
      <c r="G260" s="12">
        <v>45767716</v>
      </c>
    </row>
    <row r="261" spans="1:7">
      <c r="A261" s="9">
        <f>'(1)'!A261</f>
        <v>42662</v>
      </c>
      <c r="B261">
        <v>418.2</v>
      </c>
      <c r="C261">
        <v>418.77</v>
      </c>
      <c r="D261">
        <v>416.34</v>
      </c>
      <c r="E261">
        <v>417.55</v>
      </c>
      <c r="F261" s="12">
        <v>17791174656</v>
      </c>
      <c r="G261" s="12">
        <v>45694144</v>
      </c>
    </row>
    <row r="262" spans="1:7">
      <c r="A262" s="9">
        <f>'(1)'!A262</f>
        <v>42663</v>
      </c>
      <c r="B262">
        <v>417.42</v>
      </c>
      <c r="C262">
        <v>417.93</v>
      </c>
      <c r="D262">
        <v>414.63</v>
      </c>
      <c r="E262">
        <v>416.14</v>
      </c>
      <c r="F262" s="12">
        <v>20276506624</v>
      </c>
      <c r="G262" s="12">
        <v>45520372</v>
      </c>
    </row>
    <row r="263" spans="1:7">
      <c r="A263" s="9">
        <f>'(1)'!A263</f>
        <v>42664</v>
      </c>
      <c r="B263">
        <v>416.26</v>
      </c>
      <c r="C263">
        <v>418.55</v>
      </c>
      <c r="D263">
        <v>415.66</v>
      </c>
      <c r="E263">
        <v>417.83</v>
      </c>
      <c r="F263" s="12">
        <v>23367837696</v>
      </c>
      <c r="G263" s="12">
        <v>45750628</v>
      </c>
    </row>
    <row r="264" spans="1:7">
      <c r="A264" s="9">
        <f>'(1)'!A264</f>
        <v>42667</v>
      </c>
      <c r="B264">
        <v>417.71</v>
      </c>
      <c r="C264">
        <v>417.8</v>
      </c>
      <c r="D264">
        <v>412.02</v>
      </c>
      <c r="E264">
        <v>413.07</v>
      </c>
      <c r="F264" s="12">
        <v>26758795264</v>
      </c>
      <c r="G264" s="12">
        <v>45261292</v>
      </c>
    </row>
    <row r="265" spans="1:7">
      <c r="A265" s="9">
        <f>'(1)'!A265</f>
        <v>42668</v>
      </c>
      <c r="B265">
        <v>413.1</v>
      </c>
      <c r="C265">
        <v>413.27</v>
      </c>
      <c r="D265">
        <v>411.28</v>
      </c>
      <c r="E265">
        <v>411.89</v>
      </c>
      <c r="F265" s="12">
        <v>25389080576</v>
      </c>
      <c r="G265" s="12">
        <v>45125884</v>
      </c>
    </row>
    <row r="266" spans="1:7">
      <c r="A266" s="9">
        <f>'(1)'!A266</f>
        <v>42669</v>
      </c>
      <c r="B266">
        <v>411.77</v>
      </c>
      <c r="C266">
        <v>411.92</v>
      </c>
      <c r="D266">
        <v>407.46</v>
      </c>
      <c r="E266">
        <v>410</v>
      </c>
      <c r="F266" s="12">
        <v>24644997120</v>
      </c>
      <c r="G266" s="12">
        <v>44929964</v>
      </c>
    </row>
    <row r="267" spans="1:7">
      <c r="A267" s="9">
        <f>'(1)'!A267</f>
        <v>42670</v>
      </c>
      <c r="B267">
        <v>410.34</v>
      </c>
      <c r="C267">
        <v>413.59</v>
      </c>
      <c r="D267">
        <v>410.05</v>
      </c>
      <c r="E267">
        <v>411.21</v>
      </c>
      <c r="F267" s="12">
        <v>20255004672</v>
      </c>
      <c r="G267" s="12">
        <v>45063216</v>
      </c>
    </row>
    <row r="268" spans="1:7">
      <c r="A268" s="9">
        <f>'(1)'!A268</f>
        <v>42671</v>
      </c>
      <c r="B268">
        <v>410.91</v>
      </c>
      <c r="C268">
        <v>411.14</v>
      </c>
      <c r="D268">
        <v>409.82</v>
      </c>
      <c r="E268">
        <v>409.82</v>
      </c>
      <c r="F268" s="12">
        <v>18048378880</v>
      </c>
      <c r="G268" s="12">
        <v>44940132</v>
      </c>
    </row>
    <row r="269" spans="1:7">
      <c r="A269" s="9">
        <f>'(1)'!A269</f>
        <v>42674</v>
      </c>
      <c r="B269">
        <v>410.08</v>
      </c>
      <c r="C269">
        <v>414.14</v>
      </c>
      <c r="D269">
        <v>410.03</v>
      </c>
      <c r="E269">
        <v>413.39</v>
      </c>
      <c r="F269" s="12">
        <v>18027833344</v>
      </c>
      <c r="G269" s="12">
        <v>45350864</v>
      </c>
    </row>
    <row r="270" spans="1:7">
      <c r="A270" s="9">
        <f>'(1)'!A270</f>
        <v>42675</v>
      </c>
      <c r="B270">
        <v>413.55</v>
      </c>
      <c r="C270">
        <v>415.23</v>
      </c>
      <c r="D270">
        <v>413.47</v>
      </c>
      <c r="E270">
        <v>414.85</v>
      </c>
      <c r="F270" s="12">
        <v>20286371840</v>
      </c>
      <c r="G270" s="12">
        <v>45487020</v>
      </c>
    </row>
    <row r="271" spans="1:7">
      <c r="A271" s="9">
        <f>'(1)'!A271</f>
        <v>42676</v>
      </c>
      <c r="B271">
        <v>414.85</v>
      </c>
      <c r="C271">
        <v>415.34</v>
      </c>
      <c r="D271">
        <v>413.24</v>
      </c>
      <c r="E271">
        <v>414.27</v>
      </c>
      <c r="F271" s="12">
        <v>23642253312</v>
      </c>
      <c r="G271" s="12">
        <v>45444648</v>
      </c>
    </row>
    <row r="272" spans="1:7">
      <c r="A272" s="9">
        <f>'(1)'!A272</f>
        <v>42677</v>
      </c>
      <c r="B272">
        <v>414.27</v>
      </c>
      <c r="C272">
        <v>414.31</v>
      </c>
      <c r="D272">
        <v>412.1</v>
      </c>
      <c r="E272">
        <v>413.54</v>
      </c>
      <c r="F272" s="12">
        <v>13683125248</v>
      </c>
      <c r="G272" s="12">
        <v>45362780</v>
      </c>
    </row>
    <row r="273" spans="1:7">
      <c r="A273" s="9">
        <f>'(1)'!A273</f>
        <v>42678</v>
      </c>
      <c r="B273">
        <v>413.59</v>
      </c>
      <c r="C273">
        <v>415.91</v>
      </c>
      <c r="D273">
        <v>413.2</v>
      </c>
      <c r="E273">
        <v>415</v>
      </c>
      <c r="F273" s="12">
        <v>19471720448</v>
      </c>
      <c r="G273" s="12">
        <v>45526580</v>
      </c>
    </row>
    <row r="274" spans="1:7">
      <c r="A274" s="9">
        <f>'(1)'!A274</f>
        <v>42681</v>
      </c>
      <c r="B274">
        <v>414.92</v>
      </c>
      <c r="C274">
        <v>415.8</v>
      </c>
      <c r="D274">
        <v>413.72</v>
      </c>
      <c r="E274">
        <v>413.9</v>
      </c>
      <c r="F274" s="12">
        <v>26162647040</v>
      </c>
      <c r="G274" s="12">
        <v>45481364</v>
      </c>
    </row>
    <row r="275" spans="1:7">
      <c r="A275" s="9">
        <f>'(1)'!A275</f>
        <v>42682</v>
      </c>
      <c r="B275">
        <v>414.37</v>
      </c>
      <c r="C275">
        <v>414.39</v>
      </c>
      <c r="D275">
        <v>412.08</v>
      </c>
      <c r="E275">
        <v>413.24</v>
      </c>
      <c r="F275" s="12">
        <v>20687001600</v>
      </c>
      <c r="G275" s="12">
        <v>45300796</v>
      </c>
    </row>
    <row r="276" spans="1:7">
      <c r="A276" s="9">
        <f>'(1)'!A276</f>
        <v>42683</v>
      </c>
      <c r="B276">
        <v>413</v>
      </c>
      <c r="C276">
        <v>413.6</v>
      </c>
      <c r="D276">
        <v>411.53</v>
      </c>
      <c r="E276">
        <v>411.83</v>
      </c>
      <c r="F276" s="12">
        <v>20094230528</v>
      </c>
      <c r="G276" s="12">
        <v>45128732</v>
      </c>
    </row>
    <row r="277" spans="1:7">
      <c r="A277" s="9">
        <f>'(1)'!A277</f>
        <v>42684</v>
      </c>
      <c r="B277">
        <v>411.54</v>
      </c>
      <c r="C277">
        <v>412.64</v>
      </c>
      <c r="D277">
        <v>410.71</v>
      </c>
      <c r="E277">
        <v>410.94</v>
      </c>
      <c r="F277" s="12">
        <v>19994042368</v>
      </c>
      <c r="G277" s="12">
        <v>45066900</v>
      </c>
    </row>
    <row r="278" spans="1:7">
      <c r="A278" s="9">
        <f>'(1)'!A278</f>
        <v>42685</v>
      </c>
      <c r="B278">
        <v>411.41</v>
      </c>
      <c r="C278">
        <v>411.87</v>
      </c>
      <c r="D278">
        <v>410.49</v>
      </c>
      <c r="E278">
        <v>411.01</v>
      </c>
      <c r="F278" s="12">
        <v>18905579520</v>
      </c>
      <c r="G278" s="12">
        <v>45051676</v>
      </c>
    </row>
    <row r="279" spans="1:7">
      <c r="A279" s="9">
        <f>'(1)'!A279</f>
        <v>42688</v>
      </c>
      <c r="B279">
        <v>411.12</v>
      </c>
      <c r="C279">
        <v>412.23</v>
      </c>
      <c r="D279">
        <v>408.08</v>
      </c>
      <c r="E279">
        <v>409.38</v>
      </c>
      <c r="F279" s="12">
        <v>19250212864</v>
      </c>
      <c r="G279" s="12">
        <v>44890052</v>
      </c>
    </row>
    <row r="280" spans="1:7">
      <c r="A280" s="9">
        <f>'(1)'!A280</f>
        <v>42689</v>
      </c>
      <c r="B280">
        <v>409.6</v>
      </c>
      <c r="C280">
        <v>409.61</v>
      </c>
      <c r="D280">
        <v>405.97</v>
      </c>
      <c r="E280">
        <v>406.35</v>
      </c>
      <c r="F280" s="12">
        <v>18754080768</v>
      </c>
      <c r="G280" s="12">
        <v>44526432</v>
      </c>
    </row>
    <row r="281" spans="1:7">
      <c r="A281" s="9">
        <f>'(1)'!A281</f>
        <v>42690</v>
      </c>
      <c r="B281">
        <v>406.16</v>
      </c>
      <c r="C281">
        <v>406.79</v>
      </c>
      <c r="D281">
        <v>404.62</v>
      </c>
      <c r="E281">
        <v>404.83</v>
      </c>
      <c r="F281" s="12">
        <v>17633654784</v>
      </c>
      <c r="G281" s="12">
        <v>44373348</v>
      </c>
    </row>
    <row r="282" spans="1:7">
      <c r="A282" s="9">
        <f>'(1)'!A282</f>
        <v>42691</v>
      </c>
      <c r="B282">
        <v>404.92</v>
      </c>
      <c r="C282">
        <v>404.92</v>
      </c>
      <c r="D282">
        <v>402.67</v>
      </c>
      <c r="E282">
        <v>403.1</v>
      </c>
      <c r="F282" s="12">
        <v>13363813376</v>
      </c>
      <c r="G282" s="12">
        <v>44141824</v>
      </c>
    </row>
    <row r="283" spans="1:7">
      <c r="A283" s="9">
        <f>'(1)'!A283</f>
        <v>42692</v>
      </c>
      <c r="B283">
        <v>402.57</v>
      </c>
      <c r="C283">
        <v>409.58</v>
      </c>
      <c r="D283">
        <v>402.52</v>
      </c>
      <c r="E283">
        <v>409.34</v>
      </c>
      <c r="F283" s="12">
        <v>20321146880</v>
      </c>
      <c r="G283" s="12">
        <v>44793584</v>
      </c>
    </row>
    <row r="284" spans="1:7">
      <c r="A284" s="9">
        <f>'(1)'!A284</f>
        <v>42695</v>
      </c>
      <c r="B284">
        <v>409.54</v>
      </c>
      <c r="C284">
        <v>411.82</v>
      </c>
      <c r="D284">
        <v>408.68</v>
      </c>
      <c r="E284">
        <v>411.06</v>
      </c>
      <c r="F284" s="12">
        <v>17885294592</v>
      </c>
      <c r="G284" s="12">
        <v>44979036</v>
      </c>
    </row>
    <row r="285" spans="1:7">
      <c r="A285" s="9">
        <f>'(1)'!A285</f>
        <v>42696</v>
      </c>
      <c r="B285">
        <v>410.95</v>
      </c>
      <c r="C285">
        <v>411.61</v>
      </c>
      <c r="D285">
        <v>406.24</v>
      </c>
      <c r="E285">
        <v>410.94</v>
      </c>
      <c r="F285" s="12">
        <v>48367988736</v>
      </c>
      <c r="G285" s="12">
        <v>44824208</v>
      </c>
    </row>
    <row r="286" spans="1:7">
      <c r="A286" s="9">
        <f>'(1)'!A286</f>
        <v>42697</v>
      </c>
      <c r="B286">
        <v>410.54</v>
      </c>
      <c r="C286">
        <v>414.73</v>
      </c>
      <c r="D286">
        <v>409.86</v>
      </c>
      <c r="E286">
        <v>411.75</v>
      </c>
      <c r="F286" s="12">
        <v>44710576128</v>
      </c>
      <c r="G286" s="12">
        <v>44889016</v>
      </c>
    </row>
    <row r="287" spans="1:7">
      <c r="A287" s="9">
        <f>'(1)'!A287</f>
        <v>42699</v>
      </c>
      <c r="B287">
        <v>411.76</v>
      </c>
      <c r="C287">
        <v>412.27</v>
      </c>
      <c r="D287">
        <v>407.72</v>
      </c>
      <c r="E287">
        <v>409.47</v>
      </c>
      <c r="F287" s="12">
        <v>30519115776</v>
      </c>
      <c r="G287" s="12">
        <v>44582488</v>
      </c>
    </row>
    <row r="288" spans="1:7">
      <c r="A288" s="9">
        <f>'(1)'!A288</f>
        <v>42702</v>
      </c>
      <c r="B288">
        <v>409.29</v>
      </c>
      <c r="C288">
        <v>409.59</v>
      </c>
      <c r="D288">
        <v>407.12</v>
      </c>
      <c r="E288">
        <v>407.94</v>
      </c>
      <c r="F288" s="12">
        <v>33243990016</v>
      </c>
      <c r="G288" s="12">
        <v>44373956</v>
      </c>
    </row>
    <row r="289" spans="1:7">
      <c r="A289" s="9">
        <f>'(1)'!A289</f>
        <v>42703</v>
      </c>
      <c r="B289">
        <v>408.27</v>
      </c>
      <c r="C289">
        <v>410.32</v>
      </c>
      <c r="D289">
        <v>407.92</v>
      </c>
      <c r="E289">
        <v>410.13</v>
      </c>
      <c r="F289" s="12">
        <v>27910090752</v>
      </c>
      <c r="G289" s="12">
        <v>44580720</v>
      </c>
    </row>
    <row r="290" spans="1:7">
      <c r="A290" s="9">
        <f>'(1)'!A290</f>
        <v>42704</v>
      </c>
      <c r="B290">
        <v>410.25</v>
      </c>
      <c r="C290">
        <v>411.28</v>
      </c>
      <c r="D290">
        <v>409.21</v>
      </c>
      <c r="E290">
        <v>409.68</v>
      </c>
      <c r="F290" s="12">
        <v>30589272064</v>
      </c>
      <c r="G290" s="12">
        <v>44558492</v>
      </c>
    </row>
    <row r="291" spans="1:7">
      <c r="A291" s="9">
        <f>'(1)'!A291</f>
        <v>42705</v>
      </c>
      <c r="B291">
        <v>410.03</v>
      </c>
      <c r="C291">
        <v>411.57</v>
      </c>
      <c r="D291">
        <v>409.7</v>
      </c>
      <c r="E291">
        <v>411.53</v>
      </c>
      <c r="F291" s="12">
        <v>21584185344</v>
      </c>
      <c r="G291" s="12">
        <v>44655456</v>
      </c>
    </row>
    <row r="292" spans="1:7">
      <c r="A292" s="9">
        <f>'(1)'!A292</f>
        <v>42706</v>
      </c>
      <c r="B292">
        <v>410.69</v>
      </c>
      <c r="C292">
        <v>411.05</v>
      </c>
      <c r="D292">
        <v>409.21</v>
      </c>
      <c r="E292">
        <v>409.32</v>
      </c>
      <c r="F292" s="12">
        <v>17335150592</v>
      </c>
      <c r="G292" s="12">
        <v>44490640</v>
      </c>
    </row>
    <row r="293" spans="1:7">
      <c r="A293" s="9">
        <f>'(1)'!A293</f>
        <v>42709</v>
      </c>
      <c r="B293">
        <v>409.38</v>
      </c>
      <c r="C293">
        <v>412.64</v>
      </c>
      <c r="D293">
        <v>409.18</v>
      </c>
      <c r="E293">
        <v>412.3</v>
      </c>
      <c r="F293" s="12">
        <v>23883876352</v>
      </c>
      <c r="G293" s="12">
        <v>44769564</v>
      </c>
    </row>
    <row r="294" spans="1:7">
      <c r="A294" s="9">
        <f>'(1)'!A294</f>
        <v>42710</v>
      </c>
      <c r="B294">
        <v>412.39</v>
      </c>
      <c r="C294">
        <v>414.11</v>
      </c>
      <c r="D294">
        <v>412.36</v>
      </c>
      <c r="E294">
        <v>413.37</v>
      </c>
      <c r="F294" s="12">
        <v>45857861632</v>
      </c>
      <c r="G294" s="12">
        <v>44949600</v>
      </c>
    </row>
    <row r="295" spans="1:7">
      <c r="A295" s="9">
        <f>'(1)'!A295</f>
        <v>42711</v>
      </c>
      <c r="B295">
        <v>413.67</v>
      </c>
      <c r="C295">
        <v>414.17</v>
      </c>
      <c r="D295">
        <v>411.24</v>
      </c>
      <c r="E295">
        <v>412.57</v>
      </c>
      <c r="F295" s="12">
        <v>17550387200</v>
      </c>
      <c r="G295" s="12">
        <v>44857044</v>
      </c>
    </row>
    <row r="296" spans="1:7">
      <c r="A296" s="9">
        <f>'(1)'!A296</f>
        <v>42712</v>
      </c>
      <c r="B296">
        <v>412.8</v>
      </c>
      <c r="C296">
        <v>413.29</v>
      </c>
      <c r="D296">
        <v>412.5</v>
      </c>
      <c r="E296">
        <v>413.13</v>
      </c>
      <c r="F296" s="12">
        <v>30899451904</v>
      </c>
      <c r="G296" s="12">
        <v>44855688</v>
      </c>
    </row>
    <row r="297" spans="1:7">
      <c r="A297" s="9">
        <f>'(1)'!A297</f>
        <v>42713</v>
      </c>
      <c r="B297">
        <v>413.02</v>
      </c>
      <c r="C297">
        <v>415.06</v>
      </c>
      <c r="D297">
        <v>413.02</v>
      </c>
      <c r="E297">
        <v>414.96</v>
      </c>
      <c r="F297" s="12">
        <v>18579503104</v>
      </c>
      <c r="G297" s="12">
        <v>45061472</v>
      </c>
    </row>
    <row r="298" spans="1:7">
      <c r="A298" s="9">
        <f>'(1)'!A298</f>
        <v>42716</v>
      </c>
      <c r="B298">
        <v>415.02</v>
      </c>
      <c r="C298">
        <v>416.25</v>
      </c>
      <c r="D298">
        <v>413.64</v>
      </c>
      <c r="E298">
        <v>413.64</v>
      </c>
      <c r="F298" s="12">
        <v>22361964544</v>
      </c>
      <c r="G298" s="12">
        <v>44968832</v>
      </c>
    </row>
    <row r="299" spans="1:7">
      <c r="A299" s="9">
        <f>'(1)'!A299</f>
        <v>42717</v>
      </c>
      <c r="B299">
        <v>413.93</v>
      </c>
      <c r="C299">
        <v>414.97</v>
      </c>
      <c r="D299">
        <v>412.64</v>
      </c>
      <c r="E299">
        <v>413.93</v>
      </c>
      <c r="F299" s="12">
        <v>22364962816</v>
      </c>
      <c r="G299" s="12">
        <v>45003776</v>
      </c>
    </row>
    <row r="300" spans="1:7">
      <c r="A300" s="9">
        <f>'(1)'!A300</f>
        <v>42718</v>
      </c>
      <c r="B300">
        <v>414.16</v>
      </c>
      <c r="C300">
        <v>415.49</v>
      </c>
      <c r="D300">
        <v>413.22</v>
      </c>
      <c r="E300">
        <v>413.43</v>
      </c>
      <c r="F300" s="12">
        <v>52152279040</v>
      </c>
      <c r="G300" s="12">
        <v>44933812</v>
      </c>
    </row>
    <row r="301" spans="1:7">
      <c r="A301" s="9">
        <f>'(1)'!A301</f>
        <v>42719</v>
      </c>
      <c r="B301">
        <v>413.25</v>
      </c>
      <c r="C301">
        <v>414.39</v>
      </c>
      <c r="D301">
        <v>412.27</v>
      </c>
      <c r="E301">
        <v>412.46</v>
      </c>
      <c r="F301" s="12">
        <v>45329907712</v>
      </c>
      <c r="G301" s="12">
        <v>45087032</v>
      </c>
    </row>
    <row r="302" spans="1:7">
      <c r="A302" s="9">
        <f>'(1)'!A302</f>
        <v>42720</v>
      </c>
      <c r="B302">
        <v>412.64</v>
      </c>
      <c r="C302">
        <v>413.25</v>
      </c>
      <c r="D302">
        <v>411.21</v>
      </c>
      <c r="E302">
        <v>412.25</v>
      </c>
      <c r="F302" s="12">
        <v>43803152384</v>
      </c>
      <c r="G302" s="12">
        <v>45093376</v>
      </c>
    </row>
    <row r="303" spans="1:7">
      <c r="A303" s="9">
        <f>'(1)'!A303</f>
        <v>42723</v>
      </c>
      <c r="B303">
        <v>411.81</v>
      </c>
      <c r="C303">
        <v>415.3</v>
      </c>
      <c r="D303">
        <v>411.22</v>
      </c>
      <c r="E303">
        <v>414.27</v>
      </c>
      <c r="F303" s="12">
        <v>24447698944</v>
      </c>
      <c r="G303" s="12">
        <v>45355556</v>
      </c>
    </row>
    <row r="304" spans="1:7">
      <c r="A304" s="9">
        <f>'(1)'!A304</f>
        <v>42724</v>
      </c>
      <c r="B304">
        <v>414.84</v>
      </c>
      <c r="C304">
        <v>416.75</v>
      </c>
      <c r="D304">
        <v>414.76</v>
      </c>
      <c r="E304">
        <v>416.75</v>
      </c>
      <c r="F304" s="12">
        <v>52559802368</v>
      </c>
      <c r="G304" s="12">
        <v>45567104</v>
      </c>
    </row>
    <row r="305" spans="1:7">
      <c r="A305" s="9">
        <f>'(1)'!A305</f>
        <v>42725</v>
      </c>
      <c r="B305">
        <v>416.68</v>
      </c>
      <c r="C305">
        <v>421.82</v>
      </c>
      <c r="D305">
        <v>416.66</v>
      </c>
      <c r="E305">
        <v>421.7</v>
      </c>
      <c r="F305" s="12">
        <v>23445958656</v>
      </c>
      <c r="G305" s="12">
        <v>46068124</v>
      </c>
    </row>
    <row r="306" spans="1:7">
      <c r="A306" s="9">
        <f>'(1)'!A306</f>
        <v>42726</v>
      </c>
      <c r="B306">
        <v>421.86</v>
      </c>
      <c r="C306">
        <v>423.75</v>
      </c>
      <c r="D306">
        <v>421.86</v>
      </c>
      <c r="E306">
        <v>423.08</v>
      </c>
      <c r="F306" s="12">
        <v>58200391680</v>
      </c>
      <c r="G306" s="12">
        <v>46262464</v>
      </c>
    </row>
    <row r="307" spans="1:7">
      <c r="A307" s="9">
        <f>'(1)'!A307</f>
        <v>42727</v>
      </c>
      <c r="B307">
        <v>423.26</v>
      </c>
      <c r="C307">
        <v>424.6</v>
      </c>
      <c r="D307">
        <v>422.91</v>
      </c>
      <c r="E307">
        <v>424.56</v>
      </c>
      <c r="F307" s="12">
        <v>82303713280</v>
      </c>
      <c r="G307" s="12">
        <v>46372780</v>
      </c>
    </row>
    <row r="308" spans="1:7">
      <c r="A308" s="9">
        <f>'(1)'!A308</f>
        <v>42731</v>
      </c>
      <c r="B308">
        <v>424.55</v>
      </c>
      <c r="C308">
        <v>425.53</v>
      </c>
      <c r="D308">
        <v>423.9</v>
      </c>
      <c r="E308">
        <v>424.3</v>
      </c>
      <c r="F308" s="12">
        <v>61197783040</v>
      </c>
      <c r="G308" s="12">
        <v>46411340</v>
      </c>
    </row>
    <row r="309" spans="1:7">
      <c r="A309" s="9">
        <f>'(1)'!A309</f>
        <v>42732</v>
      </c>
      <c r="B309">
        <v>424.71</v>
      </c>
      <c r="C309">
        <v>428.06</v>
      </c>
      <c r="D309">
        <v>424.44</v>
      </c>
      <c r="E309">
        <v>427.52</v>
      </c>
      <c r="F309" s="12">
        <v>40789094400</v>
      </c>
      <c r="G309" s="12">
        <v>46673800</v>
      </c>
    </row>
    <row r="310" spans="1:7">
      <c r="A310" s="9">
        <f>'(1)'!A310</f>
        <v>42733</v>
      </c>
      <c r="B310">
        <v>427.39</v>
      </c>
      <c r="C310">
        <v>427.76</v>
      </c>
      <c r="D310">
        <v>422.41</v>
      </c>
      <c r="E310">
        <v>425.07</v>
      </c>
      <c r="F310" s="12">
        <v>37850001408</v>
      </c>
      <c r="G310" s="12">
        <v>46410644</v>
      </c>
    </row>
    <row r="311" spans="1:7">
      <c r="A311" s="9">
        <f>'(1)'!A311</f>
        <v>42734</v>
      </c>
      <c r="B311">
        <v>422.81</v>
      </c>
      <c r="C311">
        <v>423.43</v>
      </c>
      <c r="D311">
        <v>421.06</v>
      </c>
      <c r="E311">
        <v>422.36</v>
      </c>
      <c r="F311" s="12">
        <v>54658224128</v>
      </c>
      <c r="G311" s="12">
        <v>46087844</v>
      </c>
    </row>
    <row r="312" spans="1:7">
      <c r="A312" s="9">
        <f>'(1)'!A312</f>
        <v>42738</v>
      </c>
      <c r="B312">
        <v>422.61</v>
      </c>
      <c r="C312">
        <v>423.5</v>
      </c>
      <c r="D312">
        <v>422.28</v>
      </c>
      <c r="E312">
        <v>422.3</v>
      </c>
      <c r="F312" s="12">
        <v>58206515200</v>
      </c>
      <c r="G312" s="12">
        <v>46113956</v>
      </c>
    </row>
    <row r="313" spans="1:7">
      <c r="A313" s="9">
        <f>'(1)'!A313</f>
        <v>42739</v>
      </c>
      <c r="B313">
        <v>422.77</v>
      </c>
      <c r="C313">
        <v>423.52</v>
      </c>
      <c r="D313">
        <v>422.24</v>
      </c>
      <c r="E313">
        <v>422.91</v>
      </c>
      <c r="F313" s="12">
        <v>31023693824</v>
      </c>
      <c r="G313" s="12">
        <v>46108232</v>
      </c>
    </row>
    <row r="314" spans="1:7">
      <c r="A314" s="9">
        <f>'(1)'!A314</f>
        <v>42740</v>
      </c>
      <c r="B314">
        <v>422.59</v>
      </c>
      <c r="C314">
        <v>423.79</v>
      </c>
      <c r="D314">
        <v>422.12</v>
      </c>
      <c r="E314">
        <v>423.48</v>
      </c>
      <c r="F314" s="12">
        <v>21947539456</v>
      </c>
      <c r="G314" s="12">
        <v>46170084</v>
      </c>
    </row>
    <row r="315" spans="1:7">
      <c r="A315" s="9">
        <f>'(1)'!A315</f>
        <v>42741</v>
      </c>
      <c r="B315">
        <v>423.73</v>
      </c>
      <c r="C315">
        <v>424.12</v>
      </c>
      <c r="D315">
        <v>423.16</v>
      </c>
      <c r="E315">
        <v>423.18</v>
      </c>
      <c r="F315" s="12">
        <v>30881306624</v>
      </c>
      <c r="G315" s="12">
        <v>46112344</v>
      </c>
    </row>
    <row r="316" spans="1:7">
      <c r="A316" s="9">
        <f>'(1)'!A316</f>
        <v>42744</v>
      </c>
      <c r="B316">
        <v>423.08</v>
      </c>
      <c r="C316">
        <v>423.22</v>
      </c>
      <c r="D316">
        <v>421.55</v>
      </c>
      <c r="E316">
        <v>422.25</v>
      </c>
      <c r="F316" s="12">
        <v>20347004928</v>
      </c>
      <c r="G316" s="12">
        <v>45974704</v>
      </c>
    </row>
    <row r="317" spans="1:7">
      <c r="A317" s="9">
        <f>'(1)'!A317</f>
        <v>42745</v>
      </c>
      <c r="B317">
        <v>422.08</v>
      </c>
      <c r="C317">
        <v>422.49</v>
      </c>
      <c r="D317">
        <v>421.76</v>
      </c>
      <c r="E317">
        <v>422.49</v>
      </c>
      <c r="F317" s="12">
        <v>19551598592</v>
      </c>
      <c r="G317" s="12">
        <v>46009348</v>
      </c>
    </row>
    <row r="318" spans="1:7">
      <c r="A318" s="9">
        <f>'(1)'!A318</f>
        <v>42746</v>
      </c>
      <c r="B318">
        <v>422.42</v>
      </c>
      <c r="C318">
        <v>422.6</v>
      </c>
      <c r="D318">
        <v>422.34</v>
      </c>
      <c r="E318">
        <v>422.39</v>
      </c>
      <c r="F318" s="12">
        <v>6171297792</v>
      </c>
      <c r="G318" s="12">
        <v>46013136</v>
      </c>
    </row>
    <row r="319" spans="1:7">
      <c r="A319" s="9">
        <f>'(1)'!A319</f>
        <v>42747</v>
      </c>
      <c r="B319">
        <v>422.31</v>
      </c>
      <c r="C319">
        <v>423.52</v>
      </c>
      <c r="D319">
        <v>422.14</v>
      </c>
      <c r="E319">
        <v>422.95</v>
      </c>
      <c r="F319" s="12">
        <v>12599272448</v>
      </c>
      <c r="G319" s="12">
        <v>46079012</v>
      </c>
    </row>
    <row r="320" spans="1:7">
      <c r="A320" s="9">
        <f>'(1)'!A320</f>
        <v>42748</v>
      </c>
      <c r="B320">
        <v>423.02</v>
      </c>
      <c r="C320">
        <v>423.5</v>
      </c>
      <c r="D320">
        <v>421.11</v>
      </c>
      <c r="E320">
        <v>421.11</v>
      </c>
      <c r="F320" s="12">
        <v>23106947072</v>
      </c>
      <c r="G320" s="12">
        <v>45920264</v>
      </c>
    </row>
    <row r="321" spans="1:7">
      <c r="A321" s="9">
        <f>'(1)'!A321</f>
        <v>42752</v>
      </c>
      <c r="B321">
        <v>421.42</v>
      </c>
      <c r="C321">
        <v>422.11</v>
      </c>
      <c r="D321">
        <v>421.04</v>
      </c>
      <c r="E321">
        <v>422.02</v>
      </c>
      <c r="F321" s="12">
        <v>41195540480</v>
      </c>
      <c r="G321" s="12">
        <v>46045936</v>
      </c>
    </row>
    <row r="322" spans="1:7">
      <c r="A322" s="9">
        <f>'(1)'!A322</f>
        <v>42753</v>
      </c>
      <c r="B322">
        <v>422.04</v>
      </c>
      <c r="C322">
        <v>423.2</v>
      </c>
      <c r="D322">
        <v>420.97</v>
      </c>
      <c r="E322">
        <v>421.84</v>
      </c>
      <c r="F322" s="12">
        <v>66225516544</v>
      </c>
      <c r="G322" s="12">
        <v>46053636</v>
      </c>
    </row>
    <row r="323" spans="1:7">
      <c r="A323" s="9">
        <f>'(1)'!A323</f>
        <v>42754</v>
      </c>
      <c r="B323">
        <v>421.5</v>
      </c>
      <c r="C323">
        <v>422.22</v>
      </c>
      <c r="D323">
        <v>421.05</v>
      </c>
      <c r="E323">
        <v>422.22</v>
      </c>
      <c r="F323" s="12">
        <v>1153488896</v>
      </c>
      <c r="G323" s="12">
        <v>46007024</v>
      </c>
    </row>
    <row r="324" spans="1:7">
      <c r="A324" s="9">
        <f>'(1)'!A324</f>
        <v>42755</v>
      </c>
      <c r="B324">
        <v>421.25</v>
      </c>
      <c r="C324">
        <v>424.08</v>
      </c>
      <c r="D324">
        <v>421.17</v>
      </c>
      <c r="E324">
        <v>423.61</v>
      </c>
      <c r="F324" s="12">
        <v>28127305728</v>
      </c>
      <c r="G324" s="12">
        <v>46280772</v>
      </c>
    </row>
    <row r="325" spans="1:7">
      <c r="A325" s="9">
        <f>'(1)'!A325</f>
        <v>42758</v>
      </c>
      <c r="B325">
        <v>423.77</v>
      </c>
      <c r="C325">
        <v>427.5</v>
      </c>
      <c r="D325">
        <v>423.77</v>
      </c>
      <c r="E325">
        <v>427.21</v>
      </c>
      <c r="F325" s="12">
        <v>27188121600</v>
      </c>
      <c r="G325" s="12">
        <v>46633572</v>
      </c>
    </row>
    <row r="326" spans="1:7">
      <c r="A326" s="9">
        <f>'(1)'!A326</f>
        <v>42759</v>
      </c>
      <c r="B326">
        <v>427.39</v>
      </c>
      <c r="C326">
        <v>429.72</v>
      </c>
      <c r="D326">
        <v>427.34</v>
      </c>
      <c r="E326">
        <v>429.57</v>
      </c>
      <c r="F326" s="12">
        <v>29117173760</v>
      </c>
      <c r="G326" s="12">
        <v>46930956</v>
      </c>
    </row>
    <row r="327" spans="1:7">
      <c r="A327" s="9">
        <f>'(1)'!A327</f>
        <v>42760</v>
      </c>
      <c r="B327">
        <v>429.63</v>
      </c>
      <c r="C327">
        <v>429.82</v>
      </c>
      <c r="D327">
        <v>428.06</v>
      </c>
      <c r="E327">
        <v>429.68</v>
      </c>
      <c r="F327" s="12">
        <v>24181233664</v>
      </c>
      <c r="G327" s="12">
        <v>46842912</v>
      </c>
    </row>
    <row r="328" spans="1:7">
      <c r="A328" s="9">
        <f>'(1)'!A328</f>
        <v>42761</v>
      </c>
      <c r="B328">
        <v>428.94</v>
      </c>
      <c r="C328">
        <v>429.31</v>
      </c>
      <c r="D328">
        <v>428.06</v>
      </c>
      <c r="E328">
        <v>428.21</v>
      </c>
      <c r="F328" s="12">
        <v>19076300800</v>
      </c>
      <c r="G328" s="12">
        <v>46785004</v>
      </c>
    </row>
    <row r="329" spans="1:7">
      <c r="A329" s="9">
        <f>'(1)'!A329</f>
        <v>42762</v>
      </c>
      <c r="B329">
        <v>428.66</v>
      </c>
      <c r="C329">
        <v>429.87</v>
      </c>
      <c r="D329">
        <v>428.3</v>
      </c>
      <c r="E329">
        <v>429.17</v>
      </c>
      <c r="F329" s="12">
        <v>32380258304</v>
      </c>
      <c r="G329" s="12">
        <v>46818092</v>
      </c>
    </row>
    <row r="330" spans="1:7">
      <c r="A330" s="9">
        <f>'(1)'!A330</f>
        <v>42765</v>
      </c>
      <c r="B330">
        <v>428.67</v>
      </c>
      <c r="C330">
        <v>430.7</v>
      </c>
      <c r="D330">
        <v>428.12</v>
      </c>
      <c r="E330">
        <v>428.9</v>
      </c>
      <c r="F330" s="12">
        <v>32915703808</v>
      </c>
      <c r="G330" s="12">
        <v>46998576</v>
      </c>
    </row>
    <row r="331" spans="1:7">
      <c r="A331" s="9">
        <f>'(1)'!A331</f>
        <v>42766</v>
      </c>
      <c r="B331">
        <v>430.59</v>
      </c>
      <c r="C331">
        <v>432</v>
      </c>
      <c r="D331">
        <v>428.94</v>
      </c>
      <c r="E331">
        <v>430.55</v>
      </c>
      <c r="F331" s="12">
        <v>26368202752</v>
      </c>
      <c r="G331" s="12">
        <v>47058944</v>
      </c>
    </row>
    <row r="332" spans="1:7">
      <c r="A332" s="9">
        <f>'(1)'!A332</f>
        <v>42767</v>
      </c>
      <c r="B332">
        <v>429.99</v>
      </c>
      <c r="C332">
        <v>431.95</v>
      </c>
      <c r="D332">
        <v>429.68</v>
      </c>
      <c r="E332">
        <v>431.55</v>
      </c>
      <c r="F332" s="12">
        <v>30648055808</v>
      </c>
      <c r="G332" s="12">
        <v>47178208</v>
      </c>
    </row>
    <row r="333" spans="1:7">
      <c r="A333" s="9">
        <f>'(1)'!A333</f>
        <v>42768</v>
      </c>
      <c r="B333">
        <v>431.43</v>
      </c>
      <c r="C333">
        <v>431.67</v>
      </c>
      <c r="D333">
        <v>430.04</v>
      </c>
      <c r="E333">
        <v>430.23</v>
      </c>
      <c r="F333" s="12">
        <v>25936013312</v>
      </c>
      <c r="G333" s="12">
        <v>46980808</v>
      </c>
    </row>
    <row r="334" spans="1:7">
      <c r="A334" s="9">
        <f>'(1)'!A334</f>
        <v>42769</v>
      </c>
      <c r="B334">
        <v>430.03</v>
      </c>
      <c r="C334">
        <v>431.49</v>
      </c>
      <c r="D334">
        <v>429.71</v>
      </c>
      <c r="E334">
        <v>430.33</v>
      </c>
      <c r="F334" s="12">
        <v>19087212544</v>
      </c>
      <c r="G334" s="12">
        <v>47055656</v>
      </c>
    </row>
    <row r="335" spans="1:7">
      <c r="A335" s="9">
        <f>'(1)'!A335</f>
        <v>42772</v>
      </c>
      <c r="B335">
        <v>430.73</v>
      </c>
      <c r="C335">
        <v>431.1</v>
      </c>
      <c r="D335">
        <v>429.43</v>
      </c>
      <c r="E335">
        <v>431.1</v>
      </c>
      <c r="F335" s="12">
        <v>38519160832</v>
      </c>
      <c r="G335" s="12">
        <v>47069816</v>
      </c>
    </row>
    <row r="336" spans="1:7">
      <c r="A336" s="9">
        <f>'(1)'!A336</f>
        <v>42773</v>
      </c>
      <c r="B336">
        <v>429.79</v>
      </c>
      <c r="C336">
        <v>430.39</v>
      </c>
      <c r="D336">
        <v>428.55</v>
      </c>
      <c r="E336">
        <v>428.84</v>
      </c>
      <c r="F336" s="12">
        <v>28550045696</v>
      </c>
      <c r="G336" s="12">
        <v>46884708</v>
      </c>
    </row>
    <row r="337" spans="1:7">
      <c r="A337" s="9">
        <f>'(1)'!A337</f>
        <v>42774</v>
      </c>
      <c r="B337">
        <v>429.29</v>
      </c>
      <c r="C337">
        <v>430.75</v>
      </c>
      <c r="D337">
        <v>428.7</v>
      </c>
      <c r="E337">
        <v>430.22</v>
      </c>
      <c r="F337" s="12">
        <v>23900518400</v>
      </c>
      <c r="G337" s="12">
        <v>47015716</v>
      </c>
    </row>
    <row r="338" spans="1:7">
      <c r="A338" s="9">
        <f>'(1)'!A338</f>
        <v>42775</v>
      </c>
      <c r="B338">
        <v>430.72</v>
      </c>
      <c r="C338">
        <v>431.41</v>
      </c>
      <c r="D338">
        <v>429.46</v>
      </c>
      <c r="E338">
        <v>430.4</v>
      </c>
      <c r="F338" s="12">
        <v>21953857536</v>
      </c>
      <c r="G338" s="12">
        <v>47047544</v>
      </c>
    </row>
    <row r="339" spans="1:7">
      <c r="A339" s="9">
        <f>'(1)'!A339</f>
        <v>42776</v>
      </c>
      <c r="B339">
        <v>430.94</v>
      </c>
      <c r="C339">
        <v>432.7</v>
      </c>
      <c r="D339">
        <v>430.17</v>
      </c>
      <c r="E339">
        <v>432.7</v>
      </c>
      <c r="F339" s="12">
        <v>30648315904</v>
      </c>
      <c r="G339" s="12">
        <v>47315704</v>
      </c>
    </row>
    <row r="340" spans="1:7">
      <c r="A340" s="9">
        <f>'(1)'!A340</f>
        <v>42779</v>
      </c>
      <c r="B340">
        <v>432.39</v>
      </c>
      <c r="C340">
        <v>436.58</v>
      </c>
      <c r="D340">
        <v>432.35</v>
      </c>
      <c r="E340">
        <v>436.17</v>
      </c>
      <c r="F340" s="12">
        <v>27160567808</v>
      </c>
      <c r="G340" s="12">
        <v>47672216</v>
      </c>
    </row>
    <row r="341" spans="1:7">
      <c r="A341" s="9">
        <f>'(1)'!A341</f>
        <v>42780</v>
      </c>
      <c r="B341">
        <v>436.42</v>
      </c>
      <c r="C341">
        <v>437.57</v>
      </c>
      <c r="D341">
        <v>435.72</v>
      </c>
      <c r="E341">
        <v>435.96</v>
      </c>
      <c r="F341" s="12">
        <v>43337445376</v>
      </c>
      <c r="G341" s="12">
        <v>47672208</v>
      </c>
    </row>
    <row r="342" spans="1:7">
      <c r="A342" s="9">
        <f>'(1)'!A342</f>
        <v>42781</v>
      </c>
      <c r="B342">
        <v>436</v>
      </c>
      <c r="C342">
        <v>436.3</v>
      </c>
      <c r="D342">
        <v>435.21</v>
      </c>
      <c r="E342">
        <v>435.84</v>
      </c>
      <c r="F342" s="12">
        <v>38704017408</v>
      </c>
      <c r="G342" s="12">
        <v>47604580</v>
      </c>
    </row>
    <row r="343" spans="1:7">
      <c r="A343" s="9">
        <f>'(1)'!A343</f>
        <v>42782</v>
      </c>
      <c r="B343">
        <v>435.78</v>
      </c>
      <c r="C343">
        <v>435.9</v>
      </c>
      <c r="D343">
        <v>431.69</v>
      </c>
      <c r="E343">
        <v>433.25</v>
      </c>
      <c r="F343" s="12">
        <v>24587407360</v>
      </c>
      <c r="G343" s="12">
        <v>47381720</v>
      </c>
    </row>
    <row r="344" spans="1:7">
      <c r="A344" s="9">
        <f>'(1)'!A344</f>
        <v>42783</v>
      </c>
      <c r="B344">
        <v>433.2</v>
      </c>
      <c r="C344">
        <v>433.69</v>
      </c>
      <c r="D344">
        <v>431.88</v>
      </c>
      <c r="E344">
        <v>433.13</v>
      </c>
      <c r="F344" s="12">
        <v>20963721216</v>
      </c>
      <c r="G344" s="12">
        <v>47337060</v>
      </c>
    </row>
    <row r="345" spans="1:7">
      <c r="A345" s="9">
        <f>'(1)'!A345</f>
        <v>42787</v>
      </c>
      <c r="B345">
        <v>433.12</v>
      </c>
      <c r="C345">
        <v>435.04</v>
      </c>
      <c r="D345">
        <v>432.58</v>
      </c>
      <c r="E345">
        <v>433.53</v>
      </c>
      <c r="F345" s="12">
        <v>20486320128</v>
      </c>
      <c r="G345" s="12">
        <v>47411688</v>
      </c>
    </row>
    <row r="346" spans="1:7">
      <c r="A346" s="9">
        <f>'(1)'!A346</f>
        <v>42788</v>
      </c>
      <c r="B346">
        <v>433.79</v>
      </c>
      <c r="C346">
        <v>434.6</v>
      </c>
      <c r="D346">
        <v>433.09</v>
      </c>
      <c r="E346">
        <v>434.02</v>
      </c>
      <c r="F346" s="12">
        <v>22598035456</v>
      </c>
      <c r="G346" s="12">
        <v>47451736</v>
      </c>
    </row>
    <row r="347" spans="1:7">
      <c r="A347" s="9">
        <f>'(1)'!A347</f>
        <v>42789</v>
      </c>
      <c r="B347">
        <v>433.56</v>
      </c>
      <c r="C347">
        <v>436.68</v>
      </c>
      <c r="D347">
        <v>433.38</v>
      </c>
      <c r="E347">
        <v>436.45</v>
      </c>
      <c r="F347" s="12">
        <v>23142123520</v>
      </c>
      <c r="G347" s="12">
        <v>47721400</v>
      </c>
    </row>
    <row r="348" spans="1:7">
      <c r="A348" s="9">
        <f>'(1)'!A348</f>
        <v>42790</v>
      </c>
      <c r="B348">
        <v>436.33</v>
      </c>
      <c r="C348">
        <v>436.75</v>
      </c>
      <c r="D348">
        <v>434.82</v>
      </c>
      <c r="E348">
        <v>435.09</v>
      </c>
      <c r="F348" s="12">
        <v>21927790592</v>
      </c>
      <c r="G348" s="12">
        <v>47588504</v>
      </c>
    </row>
    <row r="349" spans="1:7">
      <c r="A349" s="9">
        <f>'(1)'!A349</f>
        <v>42793</v>
      </c>
      <c r="B349">
        <v>435.49</v>
      </c>
      <c r="C349">
        <v>435.5</v>
      </c>
      <c r="D349">
        <v>434.14</v>
      </c>
      <c r="E349">
        <v>434.73</v>
      </c>
      <c r="F349" s="12">
        <v>19379394560</v>
      </c>
      <c r="G349" s="12">
        <v>47539472</v>
      </c>
    </row>
    <row r="350" spans="1:7">
      <c r="A350" s="9">
        <f>'(1)'!A350</f>
        <v>42794</v>
      </c>
      <c r="B350">
        <v>434.76</v>
      </c>
      <c r="C350">
        <v>435.89</v>
      </c>
      <c r="D350">
        <v>434.2</v>
      </c>
      <c r="E350">
        <v>435.89</v>
      </c>
      <c r="F350" s="12">
        <v>22939269120</v>
      </c>
      <c r="G350" s="12">
        <v>47653152</v>
      </c>
    </row>
    <row r="351" spans="1:7">
      <c r="A351" s="9">
        <f>'(1)'!A351</f>
        <v>42795</v>
      </c>
      <c r="B351">
        <v>435.83</v>
      </c>
      <c r="C351">
        <v>437.49</v>
      </c>
      <c r="D351">
        <v>435.28</v>
      </c>
      <c r="E351">
        <v>437.23</v>
      </c>
      <c r="F351" s="12">
        <v>23117797376</v>
      </c>
      <c r="G351" s="12">
        <v>47762804</v>
      </c>
    </row>
    <row r="352" spans="1:7">
      <c r="A352" s="9">
        <f>'(1)'!A352</f>
        <v>42796</v>
      </c>
      <c r="B352">
        <v>437.01</v>
      </c>
      <c r="C352">
        <v>439.63</v>
      </c>
      <c r="D352">
        <v>436.99</v>
      </c>
      <c r="E352">
        <v>439.01</v>
      </c>
      <c r="F352" s="12">
        <v>20959936512</v>
      </c>
      <c r="G352" s="12">
        <v>47994692</v>
      </c>
    </row>
    <row r="353" spans="1:7">
      <c r="A353" s="9">
        <f>'(1)'!A353</f>
        <v>42797</v>
      </c>
      <c r="B353">
        <v>439.1</v>
      </c>
      <c r="C353">
        <v>441.59</v>
      </c>
      <c r="D353">
        <v>438.93</v>
      </c>
      <c r="E353">
        <v>441.14</v>
      </c>
      <c r="F353" s="12">
        <v>24521836544</v>
      </c>
      <c r="G353" s="12">
        <v>48201740</v>
      </c>
    </row>
    <row r="354" spans="1:7">
      <c r="A354" s="9">
        <f>'(1)'!A354</f>
        <v>42800</v>
      </c>
      <c r="B354">
        <v>441.23</v>
      </c>
      <c r="C354">
        <v>441.51</v>
      </c>
      <c r="D354">
        <v>439.54</v>
      </c>
      <c r="E354">
        <v>441.14</v>
      </c>
      <c r="F354" s="12">
        <v>23306412032</v>
      </c>
      <c r="G354" s="12">
        <v>48183656</v>
      </c>
    </row>
    <row r="355" spans="1:7">
      <c r="A355" s="9">
        <f>'(1)'!A355</f>
        <v>42801</v>
      </c>
      <c r="B355">
        <v>441.52</v>
      </c>
      <c r="C355">
        <v>444.29</v>
      </c>
      <c r="D355">
        <v>441.49</v>
      </c>
      <c r="E355">
        <v>443.67</v>
      </c>
      <c r="F355" s="12">
        <v>29263183872</v>
      </c>
      <c r="G355" s="12">
        <v>48471916</v>
      </c>
    </row>
    <row r="356" spans="1:7">
      <c r="A356" s="9">
        <f>'(1)'!A356</f>
        <v>42802</v>
      </c>
      <c r="B356">
        <v>444.1</v>
      </c>
      <c r="C356">
        <v>444.94</v>
      </c>
      <c r="D356">
        <v>443.55</v>
      </c>
      <c r="E356">
        <v>444.52</v>
      </c>
      <c r="F356" s="12">
        <v>23175624704</v>
      </c>
      <c r="G356" s="12">
        <v>48520664</v>
      </c>
    </row>
    <row r="357" spans="1:7">
      <c r="A357" s="9">
        <f>'(1)'!A357</f>
        <v>42803</v>
      </c>
      <c r="B357">
        <v>444.44</v>
      </c>
      <c r="C357">
        <v>444.45</v>
      </c>
      <c r="D357">
        <v>442.74</v>
      </c>
      <c r="E357">
        <v>444.17</v>
      </c>
      <c r="F357" s="12">
        <v>27083548672</v>
      </c>
      <c r="G357" s="12">
        <v>48459372</v>
      </c>
    </row>
    <row r="358" spans="1:7">
      <c r="A358" s="9">
        <f>'(1)'!A358</f>
        <v>42804</v>
      </c>
      <c r="B358">
        <v>444.03</v>
      </c>
      <c r="C358">
        <v>444.57</v>
      </c>
      <c r="D358">
        <v>443.77</v>
      </c>
      <c r="E358">
        <v>444.46</v>
      </c>
      <c r="F358" s="12">
        <v>16772519936</v>
      </c>
      <c r="G358" s="12">
        <v>48506624</v>
      </c>
    </row>
    <row r="359" spans="1:7">
      <c r="A359" s="9">
        <f>'(1)'!A359</f>
        <v>42807</v>
      </c>
      <c r="B359">
        <v>444.4</v>
      </c>
      <c r="C359">
        <v>446.21</v>
      </c>
      <c r="D359">
        <v>443.77</v>
      </c>
      <c r="E359">
        <v>445.92</v>
      </c>
      <c r="F359" s="12">
        <v>18829127680</v>
      </c>
      <c r="G359" s="12">
        <v>48673812</v>
      </c>
    </row>
    <row r="360" spans="1:7">
      <c r="A360" s="9">
        <f>'(1)'!A360</f>
        <v>42808</v>
      </c>
      <c r="B360">
        <v>445.99</v>
      </c>
      <c r="C360">
        <v>446.6</v>
      </c>
      <c r="D360">
        <v>445.31</v>
      </c>
      <c r="E360">
        <v>446.04</v>
      </c>
      <c r="F360" s="12">
        <v>24879304704</v>
      </c>
      <c r="G360" s="12">
        <v>48696108</v>
      </c>
    </row>
    <row r="361" spans="1:7">
      <c r="A361" s="9">
        <f>'(1)'!A361</f>
        <v>42809</v>
      </c>
      <c r="B361">
        <v>446.25</v>
      </c>
      <c r="C361">
        <v>447.67</v>
      </c>
      <c r="D361">
        <v>445.79</v>
      </c>
      <c r="E361">
        <v>446.75</v>
      </c>
      <c r="F361" s="12">
        <v>15574363136</v>
      </c>
      <c r="G361" s="12">
        <v>48748664</v>
      </c>
    </row>
    <row r="362" spans="1:7">
      <c r="A362" s="9">
        <f>'(1)'!A362</f>
        <v>42810</v>
      </c>
      <c r="B362">
        <v>446.62</v>
      </c>
      <c r="C362">
        <v>446.64</v>
      </c>
      <c r="D362">
        <v>443.72</v>
      </c>
      <c r="E362">
        <v>445.32</v>
      </c>
      <c r="F362" s="12">
        <v>19159570432</v>
      </c>
      <c r="G362" s="12">
        <v>48604804</v>
      </c>
    </row>
    <row r="363" spans="1:7">
      <c r="A363" s="9">
        <f>'(1)'!A363</f>
        <v>42811</v>
      </c>
      <c r="B363">
        <v>445.19</v>
      </c>
      <c r="C363">
        <v>445.33</v>
      </c>
      <c r="D363">
        <v>444.15</v>
      </c>
      <c r="E363">
        <v>445.32</v>
      </c>
      <c r="F363" s="12">
        <v>28591636480</v>
      </c>
      <c r="G363" s="12">
        <v>48602532</v>
      </c>
    </row>
    <row r="364" spans="1:7">
      <c r="A364" s="9">
        <f>'(1)'!A364</f>
        <v>42814</v>
      </c>
      <c r="B364">
        <v>444.77</v>
      </c>
      <c r="C364">
        <v>445.29</v>
      </c>
      <c r="D364">
        <v>443.55</v>
      </c>
      <c r="E364">
        <v>444.5</v>
      </c>
      <c r="F364" s="12">
        <v>30811611136</v>
      </c>
      <c r="G364" s="12">
        <v>48500340</v>
      </c>
    </row>
    <row r="365" spans="1:7">
      <c r="A365" s="9">
        <f>'(1)'!A365</f>
        <v>42815</v>
      </c>
      <c r="B365">
        <v>443.54</v>
      </c>
      <c r="C365">
        <v>449</v>
      </c>
      <c r="D365">
        <v>443.37</v>
      </c>
      <c r="E365">
        <v>448.41</v>
      </c>
      <c r="F365" s="12">
        <v>25404479488</v>
      </c>
      <c r="G365" s="12">
        <v>48957668</v>
      </c>
    </row>
    <row r="366" spans="1:7">
      <c r="A366" s="9">
        <f>'(1)'!A366</f>
        <v>42816</v>
      </c>
      <c r="B366">
        <v>448.45</v>
      </c>
      <c r="C366">
        <v>449.1</v>
      </c>
      <c r="D366">
        <v>446.17</v>
      </c>
      <c r="E366">
        <v>446.69</v>
      </c>
      <c r="F366" s="12">
        <v>28921870336</v>
      </c>
      <c r="G366" s="12">
        <v>48705620</v>
      </c>
    </row>
    <row r="367" spans="1:7">
      <c r="A367" s="9">
        <f>'(1)'!A367</f>
        <v>42817</v>
      </c>
      <c r="B367">
        <v>446.32</v>
      </c>
      <c r="C367">
        <v>447.23</v>
      </c>
      <c r="D367">
        <v>445.28</v>
      </c>
      <c r="E367">
        <v>446.45</v>
      </c>
      <c r="F367" s="12">
        <v>32044363776</v>
      </c>
      <c r="G367" s="12">
        <v>48723644</v>
      </c>
    </row>
    <row r="368" spans="1:7">
      <c r="A368" s="9">
        <f>'(1)'!A368</f>
        <v>42818</v>
      </c>
      <c r="B368">
        <v>447.08</v>
      </c>
      <c r="C368">
        <v>447.23</v>
      </c>
      <c r="D368">
        <v>444.99</v>
      </c>
      <c r="E368">
        <v>445.91</v>
      </c>
      <c r="F368" s="12">
        <v>22051268608</v>
      </c>
      <c r="G368" s="12">
        <v>48646908</v>
      </c>
    </row>
    <row r="369" spans="1:7">
      <c r="A369" s="9">
        <f>'(1)'!A369</f>
        <v>42821</v>
      </c>
      <c r="B369">
        <v>445.64</v>
      </c>
      <c r="C369">
        <v>446.16</v>
      </c>
      <c r="D369">
        <v>444.44</v>
      </c>
      <c r="E369">
        <v>444.91</v>
      </c>
      <c r="F369" s="12">
        <v>31652001792</v>
      </c>
      <c r="G369" s="12">
        <v>48580616</v>
      </c>
    </row>
    <row r="370" spans="1:7">
      <c r="A370" s="9">
        <f>'(1)'!A370</f>
        <v>42822</v>
      </c>
      <c r="B370">
        <v>444.8</v>
      </c>
      <c r="C370">
        <v>444.98</v>
      </c>
      <c r="D370">
        <v>443.24</v>
      </c>
      <c r="E370">
        <v>443.57</v>
      </c>
      <c r="F370" s="12">
        <v>13507018752</v>
      </c>
      <c r="G370" s="12">
        <v>48389860</v>
      </c>
    </row>
    <row r="371" spans="1:7">
      <c r="A371" s="9">
        <f>'(1)'!A371</f>
        <v>42823</v>
      </c>
      <c r="B371">
        <v>443.32</v>
      </c>
      <c r="C371">
        <v>443.9</v>
      </c>
      <c r="D371">
        <v>442.23</v>
      </c>
      <c r="E371">
        <v>443.21</v>
      </c>
      <c r="F371" s="12">
        <v>65572667392</v>
      </c>
      <c r="G371" s="12">
        <v>48371316</v>
      </c>
    </row>
    <row r="372" spans="1:7">
      <c r="A372" s="9">
        <f>'(1)'!A372</f>
        <v>42824</v>
      </c>
      <c r="B372">
        <v>443.11</v>
      </c>
      <c r="C372">
        <v>446.22</v>
      </c>
      <c r="D372">
        <v>443.08</v>
      </c>
      <c r="E372">
        <v>445.52</v>
      </c>
      <c r="F372" s="12">
        <v>39663497216</v>
      </c>
      <c r="G372" s="12">
        <v>48633752</v>
      </c>
    </row>
    <row r="373" spans="1:7">
      <c r="A373" s="9">
        <f>'(1)'!A373</f>
        <v>42825</v>
      </c>
      <c r="B373">
        <v>445.72</v>
      </c>
      <c r="C373">
        <v>447.05</v>
      </c>
      <c r="D373">
        <v>445.63</v>
      </c>
      <c r="E373">
        <v>447.05</v>
      </c>
      <c r="F373" s="12">
        <v>22838439936</v>
      </c>
      <c r="G373" s="12">
        <v>48784340</v>
      </c>
    </row>
    <row r="374" spans="1:7">
      <c r="A374" s="9">
        <f>'(1)'!A374</f>
        <v>42828</v>
      </c>
      <c r="B374">
        <v>446.81</v>
      </c>
      <c r="C374">
        <v>447</v>
      </c>
      <c r="D374">
        <v>444.55</v>
      </c>
      <c r="E374">
        <v>445.61</v>
      </c>
      <c r="F374" s="12">
        <v>22764019712</v>
      </c>
      <c r="G374" s="12">
        <v>48638244</v>
      </c>
    </row>
    <row r="375" spans="1:7">
      <c r="A375" s="9">
        <f>'(1)'!A375</f>
        <v>42829</v>
      </c>
      <c r="B375">
        <v>445.31</v>
      </c>
      <c r="C375">
        <v>450.26</v>
      </c>
      <c r="D375">
        <v>444.99</v>
      </c>
      <c r="E375">
        <v>448.2</v>
      </c>
      <c r="F375" s="12">
        <v>20072470528</v>
      </c>
      <c r="G375" s="12">
        <v>48909952</v>
      </c>
    </row>
    <row r="376" spans="1:7">
      <c r="A376" s="9">
        <f>'(1)'!A376</f>
        <v>42830</v>
      </c>
      <c r="B376">
        <v>450</v>
      </c>
      <c r="C376">
        <v>451.99</v>
      </c>
      <c r="D376">
        <v>449.91</v>
      </c>
      <c r="E376">
        <v>451.36</v>
      </c>
      <c r="F376" s="12">
        <v>36206673920</v>
      </c>
      <c r="G376" s="12">
        <v>49315084</v>
      </c>
    </row>
    <row r="377" spans="1:7">
      <c r="A377" s="9">
        <f>'(1)'!A377</f>
        <v>42831</v>
      </c>
      <c r="B377">
        <v>451.42</v>
      </c>
      <c r="C377">
        <v>452.33</v>
      </c>
      <c r="D377">
        <v>450.96</v>
      </c>
      <c r="E377">
        <v>451.26</v>
      </c>
      <c r="F377" s="12">
        <v>38937210880</v>
      </c>
      <c r="G377" s="12">
        <v>49366788</v>
      </c>
    </row>
    <row r="378" spans="1:7">
      <c r="A378" s="9">
        <f>'(1)'!A378</f>
        <v>42832</v>
      </c>
      <c r="B378">
        <v>451.38</v>
      </c>
      <c r="C378">
        <v>451.98</v>
      </c>
      <c r="D378">
        <v>450.57</v>
      </c>
      <c r="E378">
        <v>451.06</v>
      </c>
      <c r="F378" s="12">
        <v>27091726336</v>
      </c>
      <c r="G378" s="12">
        <v>49339636</v>
      </c>
    </row>
    <row r="379" spans="1:7">
      <c r="A379" s="9">
        <f>'(1)'!A379</f>
        <v>42835</v>
      </c>
      <c r="B379">
        <v>450.98</v>
      </c>
      <c r="C379">
        <v>453.22</v>
      </c>
      <c r="D379">
        <v>447.75</v>
      </c>
      <c r="E379">
        <v>448.05</v>
      </c>
      <c r="F379" s="12">
        <v>26429863936</v>
      </c>
      <c r="G379" s="12">
        <v>49053648</v>
      </c>
    </row>
    <row r="380" spans="1:7">
      <c r="A380" s="9">
        <f>'(1)'!A380</f>
        <v>42836</v>
      </c>
      <c r="B380">
        <v>447.99</v>
      </c>
      <c r="C380">
        <v>447.99</v>
      </c>
      <c r="D380">
        <v>445.23</v>
      </c>
      <c r="E380">
        <v>446.92</v>
      </c>
      <c r="F380" s="12">
        <v>25412157440</v>
      </c>
      <c r="G380" s="12">
        <v>48948772</v>
      </c>
    </row>
    <row r="381" spans="1:7">
      <c r="A381" s="9">
        <f>'(1)'!A381</f>
        <v>42837</v>
      </c>
      <c r="B381">
        <v>446.87</v>
      </c>
      <c r="C381">
        <v>448.86</v>
      </c>
      <c r="D381">
        <v>446.6</v>
      </c>
      <c r="E381">
        <v>447.48</v>
      </c>
      <c r="F381" s="12">
        <v>21378072576</v>
      </c>
      <c r="G381" s="12">
        <v>48991292</v>
      </c>
    </row>
    <row r="382" spans="1:7">
      <c r="A382" s="9">
        <f>'(1)'!A382</f>
        <v>42838</v>
      </c>
      <c r="B382">
        <v>447.42</v>
      </c>
      <c r="C382">
        <v>449</v>
      </c>
      <c r="D382">
        <v>447.16</v>
      </c>
      <c r="E382">
        <v>447.72</v>
      </c>
      <c r="F382" s="12">
        <v>20006471680</v>
      </c>
      <c r="G382" s="12">
        <v>49056144</v>
      </c>
    </row>
    <row r="383" spans="1:7">
      <c r="A383" s="9">
        <f>'(1)'!A383</f>
        <v>42842</v>
      </c>
      <c r="B383">
        <v>448.29</v>
      </c>
      <c r="C383">
        <v>448.3</v>
      </c>
      <c r="D383">
        <v>444.85</v>
      </c>
      <c r="E383">
        <v>447.4</v>
      </c>
      <c r="F383" s="12">
        <v>29974671360</v>
      </c>
      <c r="G383" s="12">
        <v>48971384</v>
      </c>
    </row>
    <row r="384" spans="1:7">
      <c r="A384" s="9">
        <f>'(1)'!A384</f>
        <v>42843</v>
      </c>
      <c r="B384">
        <v>447.21</v>
      </c>
      <c r="C384">
        <v>450.6</v>
      </c>
      <c r="D384">
        <v>447.19</v>
      </c>
      <c r="E384">
        <v>450.6</v>
      </c>
      <c r="F384" s="12">
        <v>19818242048</v>
      </c>
      <c r="G384" s="12">
        <v>49278340</v>
      </c>
    </row>
    <row r="385" spans="1:7">
      <c r="A385" s="9">
        <f>'(1)'!A385</f>
        <v>42844</v>
      </c>
      <c r="B385">
        <v>449.7</v>
      </c>
      <c r="C385">
        <v>450.66</v>
      </c>
      <c r="D385">
        <v>449.01</v>
      </c>
      <c r="E385">
        <v>450.22</v>
      </c>
      <c r="F385" s="12">
        <v>20378413056</v>
      </c>
      <c r="G385" s="12">
        <v>49287060</v>
      </c>
    </row>
    <row r="386" spans="1:7">
      <c r="A386" s="9">
        <f>'(1)'!A386</f>
        <v>42845</v>
      </c>
      <c r="B386">
        <v>450.42</v>
      </c>
      <c r="C386">
        <v>451.14</v>
      </c>
      <c r="D386">
        <v>449.66</v>
      </c>
      <c r="E386">
        <v>450.79</v>
      </c>
      <c r="F386" s="12">
        <v>20193605632</v>
      </c>
      <c r="G386" s="12">
        <v>49293760</v>
      </c>
    </row>
    <row r="387" spans="1:7">
      <c r="A387" s="9">
        <f>'(1)'!A387</f>
        <v>42846</v>
      </c>
      <c r="B387">
        <v>450.14</v>
      </c>
      <c r="C387">
        <v>450.39</v>
      </c>
      <c r="D387">
        <v>448.58</v>
      </c>
      <c r="E387">
        <v>448.87</v>
      </c>
      <c r="F387" s="12">
        <v>22650716160</v>
      </c>
      <c r="G387" s="12">
        <v>49125200</v>
      </c>
    </row>
    <row r="388" spans="1:7">
      <c r="A388" s="9">
        <f>'(1)'!A388</f>
        <v>42849</v>
      </c>
      <c r="B388">
        <v>448.94</v>
      </c>
      <c r="C388">
        <v>449.51</v>
      </c>
      <c r="D388">
        <v>446.67</v>
      </c>
      <c r="E388">
        <v>448.2</v>
      </c>
      <c r="F388" s="12">
        <v>20058494976</v>
      </c>
      <c r="G388" s="12">
        <v>49061888</v>
      </c>
    </row>
    <row r="389" spans="1:7">
      <c r="A389" s="9">
        <f>'(1)'!A389</f>
        <v>42850</v>
      </c>
      <c r="B389">
        <v>448.28</v>
      </c>
      <c r="C389">
        <v>448.43</v>
      </c>
      <c r="D389">
        <v>447</v>
      </c>
      <c r="E389">
        <v>448.43</v>
      </c>
      <c r="F389" s="12">
        <v>16319388672</v>
      </c>
      <c r="G389" s="12">
        <v>49078512</v>
      </c>
    </row>
    <row r="390" spans="1:7">
      <c r="A390" s="9">
        <f>'(1)'!A390</f>
        <v>42851</v>
      </c>
      <c r="B390">
        <v>448.54</v>
      </c>
      <c r="C390">
        <v>450.96</v>
      </c>
      <c r="D390">
        <v>447.73</v>
      </c>
      <c r="E390">
        <v>447.76</v>
      </c>
      <c r="F390" s="12">
        <v>25369192448</v>
      </c>
      <c r="G390" s="12">
        <v>49044096</v>
      </c>
    </row>
    <row r="391" spans="1:7">
      <c r="A391" s="9">
        <f>'(1)'!A391</f>
        <v>42852</v>
      </c>
      <c r="B391">
        <v>447.78</v>
      </c>
      <c r="C391">
        <v>448.08</v>
      </c>
      <c r="D391">
        <v>445.98</v>
      </c>
      <c r="E391">
        <v>447.59</v>
      </c>
      <c r="F391" s="12">
        <v>22328399872</v>
      </c>
      <c r="G391" s="12">
        <v>49054168</v>
      </c>
    </row>
    <row r="392" spans="1:7">
      <c r="A392" s="9">
        <f>'(1)'!A392</f>
        <v>42853</v>
      </c>
      <c r="B392">
        <v>447.61</v>
      </c>
      <c r="C392">
        <v>447.83</v>
      </c>
      <c r="D392">
        <v>446.51</v>
      </c>
      <c r="E392">
        <v>447.26</v>
      </c>
      <c r="F392" s="12">
        <v>26699933696</v>
      </c>
      <c r="G392" s="12">
        <v>48998216</v>
      </c>
    </row>
    <row r="393" spans="1:7">
      <c r="A393" s="9">
        <f>'(1)'!A393</f>
        <v>42856</v>
      </c>
      <c r="B393">
        <v>447.02</v>
      </c>
      <c r="C393">
        <v>448.17</v>
      </c>
      <c r="D393">
        <v>446.56</v>
      </c>
      <c r="E393">
        <v>447.36</v>
      </c>
      <c r="F393" s="12">
        <v>29457725440</v>
      </c>
      <c r="G393" s="12">
        <v>49021248</v>
      </c>
    </row>
    <row r="394" spans="1:7">
      <c r="A394" s="9">
        <f>'(1)'!A394</f>
        <v>42857</v>
      </c>
      <c r="B394">
        <v>447.36</v>
      </c>
      <c r="C394">
        <v>447.87</v>
      </c>
      <c r="D394">
        <v>445.05</v>
      </c>
      <c r="E394">
        <v>447.41</v>
      </c>
      <c r="F394" s="12">
        <v>40488472576</v>
      </c>
      <c r="G394" s="12">
        <v>49007712</v>
      </c>
    </row>
    <row r="395" spans="1:7">
      <c r="A395" s="9">
        <f>'(1)'!A395</f>
        <v>42858</v>
      </c>
      <c r="B395">
        <v>447.2</v>
      </c>
      <c r="C395">
        <v>448.01</v>
      </c>
      <c r="D395">
        <v>446.06</v>
      </c>
      <c r="E395">
        <v>446.55</v>
      </c>
      <c r="F395" s="12">
        <v>25275017216</v>
      </c>
      <c r="G395" s="12">
        <v>48914784</v>
      </c>
    </row>
    <row r="396" spans="1:7">
      <c r="A396" s="9">
        <f>'(1)'!A396</f>
        <v>42859</v>
      </c>
      <c r="B396">
        <v>447.1</v>
      </c>
      <c r="C396">
        <v>447.4</v>
      </c>
      <c r="D396">
        <v>444.4</v>
      </c>
      <c r="E396">
        <v>444.66</v>
      </c>
      <c r="F396" s="12">
        <v>28843591680</v>
      </c>
      <c r="G396" s="12">
        <v>48749800</v>
      </c>
    </row>
    <row r="397" spans="1:7">
      <c r="A397" s="9">
        <f>'(1)'!A397</f>
        <v>42860</v>
      </c>
      <c r="B397">
        <v>444.31</v>
      </c>
      <c r="C397">
        <v>444.48</v>
      </c>
      <c r="D397">
        <v>444.05</v>
      </c>
      <c r="E397">
        <v>444.36</v>
      </c>
      <c r="F397" s="12">
        <v>8241586688</v>
      </c>
      <c r="G397" s="12">
        <v>48698096</v>
      </c>
    </row>
    <row r="398" spans="1:7">
      <c r="A398" s="9">
        <f>'(1)'!A398</f>
        <v>42863</v>
      </c>
      <c r="B398">
        <v>444.32</v>
      </c>
      <c r="C398">
        <v>447.46</v>
      </c>
      <c r="D398">
        <v>444.32</v>
      </c>
      <c r="E398">
        <v>447.46</v>
      </c>
      <c r="F398" s="12">
        <v>8649371648</v>
      </c>
      <c r="G398" s="12">
        <v>49022352</v>
      </c>
    </row>
    <row r="399" spans="1:7">
      <c r="A399" s="9">
        <f>'(1)'!A399</f>
        <v>42864</v>
      </c>
      <c r="B399">
        <v>447.21</v>
      </c>
      <c r="C399">
        <v>447.28</v>
      </c>
      <c r="D399">
        <v>444.61</v>
      </c>
      <c r="E399">
        <v>445.31</v>
      </c>
      <c r="F399" s="12">
        <v>21327409152</v>
      </c>
      <c r="G399" s="12">
        <v>48807908</v>
      </c>
    </row>
    <row r="400" spans="1:7">
      <c r="A400" s="9">
        <f>'(1)'!A400</f>
        <v>42865</v>
      </c>
      <c r="B400">
        <v>445.48</v>
      </c>
      <c r="C400">
        <v>446.29</v>
      </c>
      <c r="D400">
        <v>444.07</v>
      </c>
      <c r="E400">
        <v>444.57</v>
      </c>
      <c r="F400" s="12">
        <v>22606868480</v>
      </c>
      <c r="G400" s="12">
        <v>48694568</v>
      </c>
    </row>
    <row r="401" spans="1:7">
      <c r="A401" s="9">
        <f>'(1)'!A401</f>
        <v>42866</v>
      </c>
      <c r="B401">
        <v>444.46</v>
      </c>
      <c r="C401">
        <v>447.44</v>
      </c>
      <c r="D401">
        <v>444.42</v>
      </c>
      <c r="E401">
        <v>447.35</v>
      </c>
      <c r="F401" s="12">
        <v>26548602880</v>
      </c>
      <c r="G401" s="12">
        <v>48973408</v>
      </c>
    </row>
    <row r="402" spans="1:7">
      <c r="A402" s="9">
        <f>'(1)'!A402</f>
        <v>42867</v>
      </c>
      <c r="B402">
        <v>447.23</v>
      </c>
      <c r="C402">
        <v>447.81</v>
      </c>
      <c r="D402">
        <v>446.28</v>
      </c>
      <c r="E402">
        <v>446.54</v>
      </c>
      <c r="F402" s="12">
        <v>23865298944</v>
      </c>
      <c r="G402" s="12">
        <v>48937396</v>
      </c>
    </row>
    <row r="403" spans="1:7">
      <c r="A403" s="9">
        <f>'(1)'!A403</f>
        <v>42870</v>
      </c>
      <c r="B403">
        <v>447.89</v>
      </c>
      <c r="C403">
        <v>453.7</v>
      </c>
      <c r="D403">
        <v>447.48</v>
      </c>
      <c r="E403">
        <v>453.41</v>
      </c>
      <c r="F403" s="12">
        <v>20233099264</v>
      </c>
      <c r="G403" s="12">
        <v>49657040</v>
      </c>
    </row>
    <row r="404" spans="1:7">
      <c r="A404" s="9">
        <f>'(1)'!A404</f>
        <v>42871</v>
      </c>
      <c r="B404">
        <v>453.39</v>
      </c>
      <c r="C404">
        <v>456.6</v>
      </c>
      <c r="D404">
        <v>453.39</v>
      </c>
      <c r="E404">
        <v>456.23</v>
      </c>
      <c r="F404" s="12">
        <v>28844374016</v>
      </c>
      <c r="G404" s="12">
        <v>49998112</v>
      </c>
    </row>
    <row r="405" spans="1:7">
      <c r="A405" s="9">
        <f>'(1)'!A405</f>
        <v>42872</v>
      </c>
      <c r="B405">
        <v>456.46</v>
      </c>
      <c r="C405">
        <v>457.45</v>
      </c>
      <c r="D405">
        <v>456.07</v>
      </c>
      <c r="E405">
        <v>456.31</v>
      </c>
      <c r="F405" s="12">
        <v>31156533248</v>
      </c>
      <c r="G405" s="12">
        <v>49942172</v>
      </c>
    </row>
    <row r="406" spans="1:7">
      <c r="A406" s="9">
        <f>'(1)'!A406</f>
        <v>42873</v>
      </c>
      <c r="B406">
        <v>456.36</v>
      </c>
      <c r="C406">
        <v>456.66</v>
      </c>
      <c r="D406">
        <v>455.15</v>
      </c>
      <c r="E406">
        <v>455.88</v>
      </c>
      <c r="F406" s="12">
        <v>24565037056</v>
      </c>
      <c r="G406" s="12">
        <v>49913812</v>
      </c>
    </row>
    <row r="407" spans="1:7">
      <c r="A407" s="9">
        <f>'(1)'!A407</f>
        <v>42874</v>
      </c>
      <c r="B407">
        <v>455.87</v>
      </c>
      <c r="C407">
        <v>456.25</v>
      </c>
      <c r="D407">
        <v>455.17</v>
      </c>
      <c r="E407">
        <v>455.17</v>
      </c>
      <c r="F407" s="12">
        <v>23237120000</v>
      </c>
      <c r="G407" s="12">
        <v>49863712</v>
      </c>
    </row>
    <row r="408" spans="1:7">
      <c r="A408" s="9">
        <f>'(1)'!A408</f>
        <v>42877</v>
      </c>
      <c r="B408">
        <v>455.36</v>
      </c>
      <c r="C408">
        <v>456.59</v>
      </c>
      <c r="D408">
        <v>455.18</v>
      </c>
      <c r="E408">
        <v>456.17</v>
      </c>
      <c r="F408" s="12">
        <v>2262566144</v>
      </c>
      <c r="G408" s="12">
        <v>49924496</v>
      </c>
    </row>
    <row r="409" spans="1:7">
      <c r="A409" s="9">
        <f>'(1)'!A409</f>
        <v>42878</v>
      </c>
      <c r="B409">
        <v>456</v>
      </c>
      <c r="C409">
        <v>457.68</v>
      </c>
      <c r="D409">
        <v>456</v>
      </c>
      <c r="E409">
        <v>457.4</v>
      </c>
      <c r="F409" s="12">
        <v>20506404864</v>
      </c>
      <c r="G409" s="12">
        <v>50089060</v>
      </c>
    </row>
    <row r="410" spans="1:7">
      <c r="A410" s="9">
        <f>'(1)'!A410</f>
        <v>42879</v>
      </c>
      <c r="B410">
        <v>457.77</v>
      </c>
      <c r="C410">
        <v>457.81</v>
      </c>
      <c r="D410">
        <v>455.62</v>
      </c>
      <c r="E410">
        <v>456.62</v>
      </c>
      <c r="F410" s="12">
        <v>17224134656</v>
      </c>
      <c r="G410" s="12">
        <v>49987524</v>
      </c>
    </row>
    <row r="411" spans="1:7">
      <c r="A411" s="9">
        <f>'(1)'!A411</f>
        <v>42880</v>
      </c>
      <c r="B411">
        <v>456.15</v>
      </c>
      <c r="C411">
        <v>457.37</v>
      </c>
      <c r="D411">
        <v>455.83</v>
      </c>
      <c r="E411">
        <v>457.05</v>
      </c>
      <c r="F411" s="12">
        <v>23530846208</v>
      </c>
      <c r="G411" s="12">
        <v>50051356</v>
      </c>
    </row>
    <row r="412" spans="1:7">
      <c r="A412" s="9">
        <f>'(1)'!A412</f>
        <v>42881</v>
      </c>
      <c r="B412">
        <v>457.26</v>
      </c>
      <c r="C412">
        <v>459.4</v>
      </c>
      <c r="D412">
        <v>456.48</v>
      </c>
      <c r="E412">
        <v>459.17</v>
      </c>
      <c r="F412" s="12">
        <v>27388112896</v>
      </c>
      <c r="G412" s="12">
        <v>50234592</v>
      </c>
    </row>
    <row r="413" spans="1:7">
      <c r="A413" s="9">
        <f>'(1)'!A413</f>
        <v>42885</v>
      </c>
      <c r="B413">
        <v>459.37</v>
      </c>
      <c r="C413">
        <v>460.55</v>
      </c>
      <c r="D413">
        <v>458.82</v>
      </c>
      <c r="E413">
        <v>459.65</v>
      </c>
      <c r="F413" s="12">
        <v>13423205376</v>
      </c>
      <c r="G413" s="12">
        <v>50275284</v>
      </c>
    </row>
    <row r="414" spans="1:7">
      <c r="A414" s="9">
        <f>'(1)'!A414</f>
        <v>42886</v>
      </c>
      <c r="B414">
        <v>459.43</v>
      </c>
      <c r="C414">
        <v>459.68</v>
      </c>
      <c r="D414">
        <v>458.39</v>
      </c>
      <c r="E414">
        <v>459.09</v>
      </c>
      <c r="F414" s="12">
        <v>13260933120</v>
      </c>
      <c r="G414" s="12">
        <v>50230520</v>
      </c>
    </row>
    <row r="415" spans="1:7">
      <c r="A415" s="9">
        <f>'(1)'!A415</f>
        <v>42887</v>
      </c>
      <c r="B415">
        <v>459.04</v>
      </c>
      <c r="C415">
        <v>459.86</v>
      </c>
      <c r="D415">
        <v>458.88</v>
      </c>
      <c r="E415">
        <v>459.86</v>
      </c>
      <c r="F415" s="12">
        <v>21726189568</v>
      </c>
      <c r="G415" s="12">
        <v>50343836</v>
      </c>
    </row>
    <row r="416" spans="1:7">
      <c r="A416" s="9">
        <f>'(1)'!A416</f>
        <v>42888</v>
      </c>
      <c r="B416">
        <v>459.69</v>
      </c>
      <c r="C416">
        <v>460.22</v>
      </c>
      <c r="D416">
        <v>457.61</v>
      </c>
      <c r="E416">
        <v>459.11</v>
      </c>
      <c r="F416" s="12">
        <v>20100700160</v>
      </c>
      <c r="G416" s="12">
        <v>50295116</v>
      </c>
    </row>
    <row r="417" spans="1:7">
      <c r="A417" s="9">
        <f>'(1)'!A417</f>
        <v>42891</v>
      </c>
      <c r="B417">
        <v>459.04</v>
      </c>
      <c r="C417">
        <v>459.76</v>
      </c>
      <c r="D417">
        <v>458.74</v>
      </c>
      <c r="E417">
        <v>459.6</v>
      </c>
      <c r="F417" s="12">
        <v>17578729472</v>
      </c>
      <c r="G417" s="12">
        <v>50366764</v>
      </c>
    </row>
    <row r="418" spans="1:7">
      <c r="A418" s="9">
        <f>'(1)'!A418</f>
        <v>42892</v>
      </c>
      <c r="B418">
        <v>459.42</v>
      </c>
      <c r="C418">
        <v>462.12</v>
      </c>
      <c r="D418">
        <v>459.39</v>
      </c>
      <c r="E418">
        <v>461.87</v>
      </c>
      <c r="F418" s="12">
        <v>19652222976</v>
      </c>
      <c r="G418" s="12">
        <v>50636560</v>
      </c>
    </row>
    <row r="419" spans="1:7">
      <c r="A419" s="9">
        <f>'(1)'!A419</f>
        <v>42893</v>
      </c>
      <c r="B419">
        <v>462.11</v>
      </c>
      <c r="C419">
        <v>463.48</v>
      </c>
      <c r="D419">
        <v>461.9</v>
      </c>
      <c r="E419">
        <v>463.11</v>
      </c>
      <c r="F419" s="12">
        <v>35553857536</v>
      </c>
      <c r="G419" s="12">
        <v>50765204</v>
      </c>
    </row>
    <row r="420" spans="1:7">
      <c r="A420" s="9">
        <f>'(1)'!A420</f>
        <v>42894</v>
      </c>
      <c r="B420">
        <v>463.1</v>
      </c>
      <c r="C420">
        <v>463.29</v>
      </c>
      <c r="D420">
        <v>457.66</v>
      </c>
      <c r="E420">
        <v>457.69</v>
      </c>
      <c r="F420" s="12">
        <v>23078051840</v>
      </c>
      <c r="G420" s="12">
        <v>50216104</v>
      </c>
    </row>
    <row r="421" spans="1:7">
      <c r="A421" s="9">
        <f>'(1)'!A421</f>
        <v>42895</v>
      </c>
      <c r="B421">
        <v>457.31</v>
      </c>
      <c r="C421">
        <v>457.32</v>
      </c>
      <c r="D421">
        <v>454.59</v>
      </c>
      <c r="E421">
        <v>456.29</v>
      </c>
      <c r="F421" s="12">
        <v>27444174848</v>
      </c>
      <c r="G421" s="12">
        <v>49989352</v>
      </c>
    </row>
    <row r="422" spans="1:7">
      <c r="A422" s="9">
        <f>'(1)'!A422</f>
        <v>42898</v>
      </c>
      <c r="B422">
        <v>455.93</v>
      </c>
      <c r="C422">
        <v>460.81</v>
      </c>
      <c r="D422">
        <v>455.69</v>
      </c>
      <c r="E422">
        <v>459.64</v>
      </c>
      <c r="F422" s="12">
        <v>28518215680</v>
      </c>
      <c r="G422" s="12">
        <v>50407544</v>
      </c>
    </row>
    <row r="423" spans="1:7">
      <c r="A423" s="9">
        <f>'(1)'!A423</f>
        <v>42899</v>
      </c>
      <c r="B423">
        <v>460.14</v>
      </c>
      <c r="C423">
        <v>462.24</v>
      </c>
      <c r="D423">
        <v>459.86</v>
      </c>
      <c r="E423">
        <v>462.24</v>
      </c>
      <c r="F423" s="12">
        <v>21850662912</v>
      </c>
      <c r="G423" s="12">
        <v>50654216</v>
      </c>
    </row>
    <row r="424" spans="1:7">
      <c r="A424" s="9">
        <f>'(1)'!A424</f>
        <v>42900</v>
      </c>
      <c r="B424">
        <v>462.12</v>
      </c>
      <c r="C424">
        <v>462.99</v>
      </c>
      <c r="D424">
        <v>461.61</v>
      </c>
      <c r="E424">
        <v>462.66</v>
      </c>
      <c r="F424" s="12">
        <v>20860846080</v>
      </c>
      <c r="G424" s="12">
        <v>50624748</v>
      </c>
    </row>
    <row r="425" spans="1:7">
      <c r="A425" s="9">
        <f>'(1)'!A425</f>
        <v>42901</v>
      </c>
      <c r="B425">
        <v>462.17</v>
      </c>
      <c r="C425">
        <v>463.54</v>
      </c>
      <c r="D425">
        <v>461.93</v>
      </c>
      <c r="E425">
        <v>462.93</v>
      </c>
      <c r="F425" s="12">
        <v>30349676544</v>
      </c>
      <c r="G425" s="12">
        <v>50699748</v>
      </c>
    </row>
    <row r="426" spans="1:7">
      <c r="A426" s="9">
        <f>'(1)'!A426</f>
        <v>42902</v>
      </c>
      <c r="B426">
        <v>463.58</v>
      </c>
      <c r="C426">
        <v>465.23</v>
      </c>
      <c r="D426">
        <v>463.44</v>
      </c>
      <c r="E426">
        <v>464.88</v>
      </c>
      <c r="F426" s="12">
        <v>18117775360</v>
      </c>
      <c r="G426" s="12">
        <v>50935972</v>
      </c>
    </row>
    <row r="427" spans="1:7">
      <c r="A427" s="9">
        <f>'(1)'!A427</f>
        <v>42905</v>
      </c>
      <c r="B427">
        <v>464.69</v>
      </c>
      <c r="C427">
        <v>464.71</v>
      </c>
      <c r="D427">
        <v>463.82</v>
      </c>
      <c r="E427">
        <v>464.5</v>
      </c>
      <c r="F427" s="12">
        <v>18216382464</v>
      </c>
      <c r="G427" s="12">
        <v>50896340</v>
      </c>
    </row>
    <row r="428" spans="1:7">
      <c r="A428" s="9">
        <f>'(1)'!A428</f>
        <v>42906</v>
      </c>
      <c r="B428">
        <v>464.49</v>
      </c>
      <c r="C428">
        <v>464.61</v>
      </c>
      <c r="D428">
        <v>464.08</v>
      </c>
      <c r="E428">
        <v>464.29</v>
      </c>
      <c r="F428" s="12">
        <v>9800162304</v>
      </c>
      <c r="G428" s="12">
        <v>50881312</v>
      </c>
    </row>
    <row r="429" spans="1:7">
      <c r="A429" s="9">
        <f>'(1)'!A429</f>
        <v>42907</v>
      </c>
      <c r="B429">
        <v>463.9</v>
      </c>
      <c r="C429">
        <v>464.1</v>
      </c>
      <c r="D429">
        <v>463.31</v>
      </c>
      <c r="E429">
        <v>463.73</v>
      </c>
      <c r="F429" s="12">
        <v>11239230464</v>
      </c>
      <c r="G429" s="12">
        <v>50831528</v>
      </c>
    </row>
    <row r="430" spans="1:7">
      <c r="A430" s="9">
        <f>'(1)'!A430</f>
        <v>42908</v>
      </c>
      <c r="B430">
        <v>463.51</v>
      </c>
      <c r="C430">
        <v>464.66</v>
      </c>
      <c r="D430">
        <v>462.84</v>
      </c>
      <c r="E430">
        <v>463.79</v>
      </c>
      <c r="F430" s="12">
        <v>35319865344</v>
      </c>
      <c r="G430" s="12">
        <v>50809172</v>
      </c>
    </row>
    <row r="431" spans="1:7">
      <c r="A431" s="9">
        <f>'(1)'!A431</f>
        <v>42909</v>
      </c>
      <c r="B431">
        <v>463.68</v>
      </c>
      <c r="C431">
        <v>466.4</v>
      </c>
      <c r="D431">
        <v>463.68</v>
      </c>
      <c r="E431">
        <v>466.4</v>
      </c>
      <c r="F431" s="12">
        <v>24236195840</v>
      </c>
      <c r="G431" s="12">
        <v>51208044</v>
      </c>
    </row>
    <row r="432" spans="1:7">
      <c r="A432" s="9">
        <f>'(1)'!A432</f>
        <v>42912</v>
      </c>
      <c r="B432">
        <v>466.41</v>
      </c>
      <c r="C432">
        <v>469.59</v>
      </c>
      <c r="D432">
        <v>466.4</v>
      </c>
      <c r="E432">
        <v>469.35</v>
      </c>
      <c r="F432" s="12">
        <v>25358759936</v>
      </c>
      <c r="G432" s="12">
        <v>51712700</v>
      </c>
    </row>
    <row r="433" spans="1:7">
      <c r="A433" s="9">
        <f>'(1)'!A433</f>
        <v>42913</v>
      </c>
      <c r="B433">
        <v>469.19</v>
      </c>
      <c r="C433">
        <v>469.38</v>
      </c>
      <c r="D433">
        <v>468.4</v>
      </c>
      <c r="E433">
        <v>468.73</v>
      </c>
      <c r="F433" s="12">
        <v>18244708352</v>
      </c>
      <c r="G433" s="12">
        <v>51647028</v>
      </c>
    </row>
    <row r="434" spans="1:7">
      <c r="A434" s="9">
        <f>'(1)'!A434</f>
        <v>42914</v>
      </c>
      <c r="B434">
        <v>468.61</v>
      </c>
      <c r="C434">
        <v>468.84</v>
      </c>
      <c r="D434">
        <v>467.15</v>
      </c>
      <c r="E434">
        <v>467.42</v>
      </c>
      <c r="F434" s="12">
        <v>15870306304</v>
      </c>
      <c r="G434" s="12">
        <v>51518392</v>
      </c>
    </row>
    <row r="435" spans="1:7">
      <c r="A435" s="9">
        <f>'(1)'!A435</f>
        <v>42915</v>
      </c>
      <c r="B435">
        <v>467.4</v>
      </c>
      <c r="C435">
        <v>468.46</v>
      </c>
      <c r="D435">
        <v>466.54</v>
      </c>
      <c r="E435">
        <v>467.63</v>
      </c>
      <c r="F435" s="12">
        <v>20274288640</v>
      </c>
      <c r="G435" s="12">
        <v>51518548</v>
      </c>
    </row>
    <row r="436" spans="1:7">
      <c r="A436" s="9">
        <f>'(1)'!A436</f>
        <v>42916</v>
      </c>
      <c r="B436">
        <v>467.45</v>
      </c>
      <c r="C436">
        <v>467.69</v>
      </c>
      <c r="D436">
        <v>466.35</v>
      </c>
      <c r="E436">
        <v>467.19</v>
      </c>
      <c r="F436" s="12">
        <v>21759031296</v>
      </c>
      <c r="G436" s="12">
        <v>51494388</v>
      </c>
    </row>
    <row r="437" spans="1:7">
      <c r="A437" s="9">
        <f>'(1)'!A437</f>
        <v>42919</v>
      </c>
      <c r="B437">
        <v>466.62</v>
      </c>
      <c r="C437">
        <v>468.6</v>
      </c>
      <c r="D437">
        <v>465.35</v>
      </c>
      <c r="E437">
        <v>466.84</v>
      </c>
      <c r="F437" s="12">
        <v>23833339904</v>
      </c>
      <c r="G437" s="12">
        <v>51454188</v>
      </c>
    </row>
    <row r="438" spans="1:7">
      <c r="A438" s="9">
        <f>'(1)'!A438</f>
        <v>42921</v>
      </c>
      <c r="B438">
        <v>466.91</v>
      </c>
      <c r="C438">
        <v>467.02</v>
      </c>
      <c r="D438">
        <v>464.43</v>
      </c>
      <c r="E438">
        <v>465.48</v>
      </c>
      <c r="F438" s="12">
        <v>11780982784</v>
      </c>
      <c r="G438" s="12">
        <v>51231568</v>
      </c>
    </row>
    <row r="439" spans="1:7">
      <c r="A439" s="9">
        <f>'(1)'!A439</f>
        <v>42922</v>
      </c>
      <c r="B439">
        <v>465.46</v>
      </c>
      <c r="C439">
        <v>467.8</v>
      </c>
      <c r="D439">
        <v>465.45</v>
      </c>
      <c r="E439">
        <v>467.69</v>
      </c>
      <c r="F439" s="12">
        <v>19897141248</v>
      </c>
      <c r="G439" s="12">
        <v>51475168</v>
      </c>
    </row>
    <row r="440" spans="1:7">
      <c r="A440" s="9">
        <f>'(1)'!A440</f>
        <v>42923</v>
      </c>
      <c r="B440">
        <v>467.83</v>
      </c>
      <c r="C440">
        <v>469.67</v>
      </c>
      <c r="D440">
        <v>466.48</v>
      </c>
      <c r="E440">
        <v>468.27</v>
      </c>
      <c r="F440" s="12">
        <v>22530535424</v>
      </c>
      <c r="G440" s="12">
        <v>51521976</v>
      </c>
    </row>
    <row r="441" spans="1:7">
      <c r="A441" s="9">
        <f>'(1)'!A441</f>
        <v>42926</v>
      </c>
      <c r="B441">
        <v>467.43</v>
      </c>
      <c r="C441">
        <v>467.55</v>
      </c>
      <c r="D441">
        <v>462.75</v>
      </c>
      <c r="E441">
        <v>464.74</v>
      </c>
      <c r="F441" s="12">
        <v>59638534144</v>
      </c>
      <c r="G441" s="12">
        <v>51066752</v>
      </c>
    </row>
    <row r="442" spans="1:7">
      <c r="A442" s="9">
        <f>'(1)'!A442</f>
        <v>42927</v>
      </c>
      <c r="B442">
        <v>464.76</v>
      </c>
      <c r="C442">
        <v>466.16</v>
      </c>
      <c r="D442">
        <v>464.58</v>
      </c>
      <c r="E442">
        <v>466.16</v>
      </c>
      <c r="F442" s="12">
        <v>48199655424</v>
      </c>
      <c r="G442" s="12">
        <v>51229876</v>
      </c>
    </row>
    <row r="443" spans="1:7">
      <c r="A443" s="9">
        <f>'(1)'!A443</f>
        <v>42928</v>
      </c>
      <c r="B443">
        <v>466.09</v>
      </c>
      <c r="C443">
        <v>469.53</v>
      </c>
      <c r="D443">
        <v>466.04</v>
      </c>
      <c r="E443">
        <v>469.53</v>
      </c>
      <c r="F443" s="12">
        <v>21232629760</v>
      </c>
      <c r="G443" s="12">
        <v>51542504</v>
      </c>
    </row>
    <row r="444" spans="1:7">
      <c r="A444" s="9">
        <f>'(1)'!A444</f>
        <v>42929</v>
      </c>
      <c r="B444">
        <v>469.35</v>
      </c>
      <c r="C444">
        <v>469.75</v>
      </c>
      <c r="D444">
        <v>466.27</v>
      </c>
      <c r="E444">
        <v>466.29</v>
      </c>
      <c r="F444" s="12">
        <v>33575321600</v>
      </c>
      <c r="G444" s="12">
        <v>51220192</v>
      </c>
    </row>
    <row r="445" spans="1:7">
      <c r="A445" s="9">
        <f>'(1)'!A445</f>
        <v>42930</v>
      </c>
      <c r="B445">
        <v>466.34</v>
      </c>
      <c r="C445">
        <v>466.49</v>
      </c>
      <c r="D445">
        <v>464.88</v>
      </c>
      <c r="E445">
        <v>465.63</v>
      </c>
      <c r="F445" s="12">
        <v>19742369792</v>
      </c>
      <c r="G445" s="12">
        <v>51155656</v>
      </c>
    </row>
    <row r="446" spans="1:7">
      <c r="A446" s="9">
        <f>'(1)'!A446</f>
        <v>42933</v>
      </c>
      <c r="B446">
        <v>465.87</v>
      </c>
      <c r="C446">
        <v>466.89</v>
      </c>
      <c r="D446">
        <v>465.53</v>
      </c>
      <c r="E446">
        <v>466.09</v>
      </c>
      <c r="F446" s="12">
        <v>32311343104</v>
      </c>
      <c r="G446" s="12">
        <v>51215624</v>
      </c>
    </row>
    <row r="447" spans="1:7">
      <c r="A447" s="9">
        <f>'(1)'!A447</f>
        <v>42934</v>
      </c>
      <c r="B447">
        <v>466.16</v>
      </c>
      <c r="C447">
        <v>467.4</v>
      </c>
      <c r="D447">
        <v>465.68</v>
      </c>
      <c r="E447">
        <v>466.98</v>
      </c>
      <c r="F447" s="12">
        <v>26789228544</v>
      </c>
      <c r="G447" s="12">
        <v>51300616</v>
      </c>
    </row>
    <row r="448" spans="1:7">
      <c r="A448" s="9">
        <f>'(1)'!A448</f>
        <v>42935</v>
      </c>
      <c r="B448">
        <v>467.05</v>
      </c>
      <c r="C448">
        <v>469.65</v>
      </c>
      <c r="D448">
        <v>467.04</v>
      </c>
      <c r="E448">
        <v>467.9</v>
      </c>
      <c r="F448" s="12">
        <v>15246366720</v>
      </c>
      <c r="G448" s="12">
        <v>51393524</v>
      </c>
    </row>
    <row r="449" spans="1:7">
      <c r="A449" s="9">
        <f>'(1)'!A449</f>
        <v>42936</v>
      </c>
      <c r="B449">
        <v>467.72</v>
      </c>
      <c r="C449">
        <v>468.22</v>
      </c>
      <c r="D449">
        <v>465.64</v>
      </c>
      <c r="E449">
        <v>465.64</v>
      </c>
      <c r="F449" s="12">
        <v>24363800576</v>
      </c>
      <c r="G449" s="12">
        <v>51190868</v>
      </c>
    </row>
    <row r="450" spans="1:7">
      <c r="A450" s="9">
        <f>'(1)'!A450</f>
        <v>42937</v>
      </c>
      <c r="B450">
        <v>465.88</v>
      </c>
      <c r="C450">
        <v>468.88</v>
      </c>
      <c r="D450">
        <v>465.04</v>
      </c>
      <c r="E450">
        <v>468.45</v>
      </c>
      <c r="F450" s="12">
        <v>23747602432</v>
      </c>
      <c r="G450" s="12">
        <v>51471456</v>
      </c>
    </row>
    <row r="451" spans="1:7">
      <c r="A451" s="9">
        <f>'(1)'!A451</f>
        <v>42940</v>
      </c>
      <c r="B451">
        <v>468.88</v>
      </c>
      <c r="C451">
        <v>470.27</v>
      </c>
      <c r="D451">
        <v>464.46</v>
      </c>
      <c r="E451">
        <v>465.94</v>
      </c>
      <c r="F451" s="12">
        <v>24151195648</v>
      </c>
      <c r="G451" s="12">
        <v>51192416</v>
      </c>
    </row>
    <row r="452" spans="1:7">
      <c r="A452" s="9">
        <f>'(1)'!A452</f>
        <v>42941</v>
      </c>
      <c r="B452">
        <v>465.83</v>
      </c>
      <c r="C452">
        <v>466.59</v>
      </c>
      <c r="D452">
        <v>464.83</v>
      </c>
      <c r="E452">
        <v>465.09</v>
      </c>
      <c r="F452" s="12">
        <v>23201961984</v>
      </c>
      <c r="G452" s="12">
        <v>51103376</v>
      </c>
    </row>
    <row r="453" spans="1:7">
      <c r="A453" s="9">
        <f>'(1)'!A453</f>
        <v>42942</v>
      </c>
      <c r="B453">
        <v>465.33</v>
      </c>
      <c r="C453">
        <v>467.26</v>
      </c>
      <c r="D453">
        <v>464.97</v>
      </c>
      <c r="E453">
        <v>466.16</v>
      </c>
      <c r="F453" s="12">
        <v>18771507200</v>
      </c>
      <c r="G453" s="12">
        <v>51199784</v>
      </c>
    </row>
    <row r="454" spans="1:7">
      <c r="A454" s="9">
        <f>'(1)'!A454</f>
        <v>42943</v>
      </c>
      <c r="B454">
        <v>466.42</v>
      </c>
      <c r="C454">
        <v>466.58</v>
      </c>
      <c r="D454">
        <v>465.27</v>
      </c>
      <c r="E454">
        <v>465.41</v>
      </c>
      <c r="F454" s="12">
        <v>17370408960</v>
      </c>
      <c r="G454" s="12">
        <v>51115412</v>
      </c>
    </row>
    <row r="455" spans="1:7">
      <c r="A455" s="9">
        <f>'(1)'!A455</f>
        <v>42944</v>
      </c>
      <c r="B455">
        <v>465.46</v>
      </c>
      <c r="C455">
        <v>466.32</v>
      </c>
      <c r="D455">
        <v>464.45</v>
      </c>
      <c r="E455">
        <v>465.88</v>
      </c>
      <c r="F455" s="12">
        <v>20419416064</v>
      </c>
      <c r="G455" s="12">
        <v>51181060</v>
      </c>
    </row>
    <row r="456" spans="1:7">
      <c r="A456" s="9">
        <f>'(1)'!A456</f>
        <v>42947</v>
      </c>
      <c r="B456">
        <v>466.09</v>
      </c>
      <c r="C456">
        <v>466.12</v>
      </c>
      <c r="D456">
        <v>463.16</v>
      </c>
      <c r="E456">
        <v>463.25</v>
      </c>
      <c r="F456" s="12">
        <v>20204611584</v>
      </c>
      <c r="G456" s="12">
        <v>50923928</v>
      </c>
    </row>
    <row r="457" spans="1:7">
      <c r="A457" s="9">
        <f>'(1)'!A457</f>
        <v>42948</v>
      </c>
      <c r="B457">
        <v>463.1</v>
      </c>
      <c r="C457">
        <v>464.26</v>
      </c>
      <c r="D457">
        <v>462.26</v>
      </c>
      <c r="E457">
        <v>463.96</v>
      </c>
      <c r="F457" s="12">
        <v>18125621248</v>
      </c>
      <c r="G457" s="12">
        <v>50967808</v>
      </c>
    </row>
    <row r="458" spans="1:7">
      <c r="A458" s="9">
        <f>'(1)'!A458</f>
        <v>42949</v>
      </c>
      <c r="B458">
        <v>464.35</v>
      </c>
      <c r="C458">
        <v>465.81</v>
      </c>
      <c r="D458">
        <v>464.26</v>
      </c>
      <c r="E458">
        <v>465.16</v>
      </c>
      <c r="F458" s="12">
        <v>16916999168</v>
      </c>
      <c r="G458" s="12">
        <v>51055036</v>
      </c>
    </row>
    <row r="459" spans="1:7">
      <c r="A459" s="9">
        <f>'(1)'!A459</f>
        <v>42950</v>
      </c>
      <c r="B459">
        <v>465.31</v>
      </c>
      <c r="C459">
        <v>466.21</v>
      </c>
      <c r="D459">
        <v>464.05</v>
      </c>
      <c r="E459">
        <v>465.31</v>
      </c>
      <c r="F459" s="12">
        <v>19476180992</v>
      </c>
      <c r="G459" s="12">
        <v>51125440</v>
      </c>
    </row>
    <row r="460" spans="1:7">
      <c r="A460" s="9">
        <f>'(1)'!A460</f>
        <v>42951</v>
      </c>
      <c r="B460">
        <v>465.89</v>
      </c>
      <c r="C460">
        <v>470.08</v>
      </c>
      <c r="D460">
        <v>465.8</v>
      </c>
      <c r="E460">
        <v>469.62</v>
      </c>
      <c r="F460" s="12">
        <v>26013456384</v>
      </c>
      <c r="G460" s="12">
        <v>51599652</v>
      </c>
    </row>
    <row r="461" spans="1:7">
      <c r="A461" s="9">
        <f>'(1)'!A461</f>
        <v>42954</v>
      </c>
      <c r="B461">
        <v>469.88</v>
      </c>
      <c r="C461">
        <v>471.35</v>
      </c>
      <c r="D461">
        <v>469.88</v>
      </c>
      <c r="E461">
        <v>471.06</v>
      </c>
      <c r="F461" s="12">
        <v>20618522624</v>
      </c>
      <c r="G461" s="12">
        <v>51738752</v>
      </c>
    </row>
    <row r="462" spans="1:7">
      <c r="A462" s="9">
        <f>'(1)'!A462</f>
        <v>42955</v>
      </c>
      <c r="B462">
        <v>471.3</v>
      </c>
      <c r="C462">
        <v>474.55</v>
      </c>
      <c r="D462">
        <v>471.25</v>
      </c>
      <c r="E462">
        <v>473.78</v>
      </c>
      <c r="F462" s="12">
        <v>16658226176</v>
      </c>
      <c r="G462" s="12">
        <v>52080536</v>
      </c>
    </row>
    <row r="463" spans="1:7">
      <c r="A463" s="9">
        <f>'(1)'!A463</f>
        <v>42956</v>
      </c>
      <c r="B463">
        <v>474.23</v>
      </c>
      <c r="C463">
        <v>474.64</v>
      </c>
      <c r="D463">
        <v>473.77</v>
      </c>
      <c r="E463">
        <v>474.13</v>
      </c>
      <c r="F463" s="12">
        <v>15529905152</v>
      </c>
      <c r="G463" s="12">
        <v>52108068</v>
      </c>
    </row>
    <row r="464" spans="1:7">
      <c r="A464" s="9">
        <f>'(1)'!A464</f>
        <v>42957</v>
      </c>
      <c r="B464">
        <v>473.94</v>
      </c>
      <c r="C464">
        <v>474.73</v>
      </c>
      <c r="D464">
        <v>473.16</v>
      </c>
      <c r="E464">
        <v>474.44</v>
      </c>
      <c r="F464" s="12">
        <v>20651255808</v>
      </c>
      <c r="G464" s="12">
        <v>52124900</v>
      </c>
    </row>
    <row r="465" spans="1:7">
      <c r="A465" s="9">
        <f>'(1)'!A465</f>
        <v>42958</v>
      </c>
      <c r="B465">
        <v>474.11</v>
      </c>
      <c r="C465">
        <v>476.72</v>
      </c>
      <c r="D465">
        <v>474.1</v>
      </c>
      <c r="E465">
        <v>476.72</v>
      </c>
      <c r="F465" s="12">
        <v>18614142976</v>
      </c>
      <c r="G465" s="12">
        <v>52375820</v>
      </c>
    </row>
    <row r="466" spans="1:7">
      <c r="A466" s="9">
        <f>'(1)'!A466</f>
        <v>42961</v>
      </c>
      <c r="B466">
        <v>476.75</v>
      </c>
      <c r="C466">
        <v>478.09</v>
      </c>
      <c r="D466">
        <v>476.62</v>
      </c>
      <c r="E466">
        <v>477.7</v>
      </c>
      <c r="F466" s="12">
        <v>23222345728</v>
      </c>
      <c r="G466" s="12">
        <v>52483508</v>
      </c>
    </row>
    <row r="467" spans="1:7">
      <c r="A467" s="9">
        <f>'(1)'!A467</f>
        <v>42962</v>
      </c>
      <c r="B467">
        <v>477.45</v>
      </c>
      <c r="C467">
        <v>477.92</v>
      </c>
      <c r="D467">
        <v>475.64</v>
      </c>
      <c r="E467">
        <v>476.77</v>
      </c>
      <c r="F467" s="12">
        <v>18359549952</v>
      </c>
      <c r="G467" s="12">
        <v>52379500</v>
      </c>
    </row>
    <row r="468" spans="1:7">
      <c r="A468" s="9">
        <f>'(1)'!A468</f>
        <v>42963</v>
      </c>
      <c r="B468">
        <v>476.7</v>
      </c>
      <c r="C468">
        <v>476.81</v>
      </c>
      <c r="D468">
        <v>475.57</v>
      </c>
      <c r="E468">
        <v>476.13</v>
      </c>
      <c r="F468" s="12">
        <v>20062042112</v>
      </c>
      <c r="G468" s="12">
        <v>52303292</v>
      </c>
    </row>
    <row r="469" spans="1:7">
      <c r="A469" s="9">
        <f>'(1)'!A469</f>
        <v>42964</v>
      </c>
      <c r="B469">
        <v>475.95</v>
      </c>
      <c r="C469">
        <v>478.1</v>
      </c>
      <c r="D469">
        <v>475.91</v>
      </c>
      <c r="E469">
        <v>477.24</v>
      </c>
      <c r="F469" s="12">
        <v>22986625024</v>
      </c>
      <c r="G469" s="12">
        <v>52315176</v>
      </c>
    </row>
    <row r="470" spans="1:7">
      <c r="A470" s="9">
        <f>'(1)'!A470</f>
        <v>42965</v>
      </c>
      <c r="B470">
        <v>477.14</v>
      </c>
      <c r="C470">
        <v>479.26</v>
      </c>
      <c r="D470">
        <v>476.75</v>
      </c>
      <c r="E470">
        <v>477.55</v>
      </c>
      <c r="F470" s="12">
        <v>18349400064</v>
      </c>
      <c r="G470" s="12">
        <v>52398672</v>
      </c>
    </row>
    <row r="471" spans="1:7">
      <c r="A471" s="9">
        <f>'(1)'!A471</f>
        <v>42968</v>
      </c>
      <c r="B471">
        <v>478.98</v>
      </c>
      <c r="C471">
        <v>480.04</v>
      </c>
      <c r="D471">
        <v>476.67</v>
      </c>
      <c r="E471">
        <v>478.25</v>
      </c>
      <c r="F471" s="12">
        <v>19704494080</v>
      </c>
      <c r="G471" s="12">
        <v>52495296</v>
      </c>
    </row>
    <row r="472" spans="1:7">
      <c r="A472" s="9">
        <f>'(1)'!A472</f>
        <v>42969</v>
      </c>
      <c r="B472">
        <v>478.37</v>
      </c>
      <c r="C472">
        <v>478.37</v>
      </c>
      <c r="D472">
        <v>476.17</v>
      </c>
      <c r="E472">
        <v>477.25</v>
      </c>
      <c r="F472" s="12">
        <v>54100426752</v>
      </c>
      <c r="G472" s="12">
        <v>52380228</v>
      </c>
    </row>
    <row r="473" spans="1:7">
      <c r="A473" s="9">
        <f>'(1)'!A473</f>
        <v>42970</v>
      </c>
      <c r="B473">
        <v>477.3</v>
      </c>
      <c r="C473">
        <v>478.5</v>
      </c>
      <c r="D473">
        <v>477.09</v>
      </c>
      <c r="E473">
        <v>477.58</v>
      </c>
      <c r="F473" s="12">
        <v>30244724736</v>
      </c>
      <c r="G473" s="12">
        <v>52440344</v>
      </c>
    </row>
    <row r="474" spans="1:7">
      <c r="A474" s="9">
        <f>'(1)'!A474</f>
        <v>42971</v>
      </c>
      <c r="B474">
        <v>477.78</v>
      </c>
      <c r="C474">
        <v>479.96</v>
      </c>
      <c r="D474">
        <v>477.78</v>
      </c>
      <c r="E474">
        <v>479.73</v>
      </c>
      <c r="F474" s="12">
        <v>23686658048</v>
      </c>
      <c r="G474" s="12">
        <v>52639548</v>
      </c>
    </row>
    <row r="475" spans="1:7">
      <c r="A475" s="9">
        <f>'(1)'!A475</f>
        <v>42972</v>
      </c>
      <c r="B475">
        <v>479.56</v>
      </c>
      <c r="C475">
        <v>479.95</v>
      </c>
      <c r="D475">
        <v>478.26</v>
      </c>
      <c r="E475">
        <v>479.76</v>
      </c>
      <c r="F475" s="12">
        <v>27649761280</v>
      </c>
      <c r="G475" s="12">
        <v>52667204</v>
      </c>
    </row>
    <row r="476" spans="1:7">
      <c r="A476" s="9">
        <f>'(1)'!A476</f>
        <v>42975</v>
      </c>
      <c r="B476">
        <v>479.58</v>
      </c>
      <c r="C476">
        <v>479.58</v>
      </c>
      <c r="D476">
        <v>478.62</v>
      </c>
      <c r="E476">
        <v>479.11</v>
      </c>
      <c r="F476" s="12">
        <v>20861390848</v>
      </c>
      <c r="G476" s="12">
        <v>52565024</v>
      </c>
    </row>
    <row r="477" spans="1:7">
      <c r="A477" s="9">
        <f>'(1)'!A477</f>
        <v>42976</v>
      </c>
      <c r="B477">
        <v>479.09</v>
      </c>
      <c r="C477">
        <v>479.93</v>
      </c>
      <c r="D477">
        <v>478.29</v>
      </c>
      <c r="E477">
        <v>479.07</v>
      </c>
      <c r="F477" s="12">
        <v>18635417600</v>
      </c>
      <c r="G477" s="12">
        <v>52584632</v>
      </c>
    </row>
    <row r="478" spans="1:7">
      <c r="A478" s="9">
        <f>'(1)'!A478</f>
        <v>42977</v>
      </c>
      <c r="B478">
        <v>479.49</v>
      </c>
      <c r="C478">
        <v>480.45</v>
      </c>
      <c r="D478">
        <v>479.49</v>
      </c>
      <c r="E478">
        <v>480.35</v>
      </c>
      <c r="F478" s="12">
        <v>16738000896</v>
      </c>
      <c r="G478" s="12">
        <v>52734212</v>
      </c>
    </row>
    <row r="479" spans="1:7">
      <c r="A479" s="9">
        <f>'(1)'!A479</f>
        <v>42978</v>
      </c>
      <c r="B479">
        <v>480.52</v>
      </c>
      <c r="C479">
        <v>481.26</v>
      </c>
      <c r="D479">
        <v>479.23</v>
      </c>
      <c r="E479">
        <v>479.45</v>
      </c>
      <c r="F479" s="12">
        <v>27103313920</v>
      </c>
      <c r="G479" s="12">
        <v>52663580</v>
      </c>
    </row>
    <row r="480" spans="1:7">
      <c r="A480" s="9">
        <f>'(1)'!A480</f>
        <v>42979</v>
      </c>
      <c r="B480">
        <v>479.67</v>
      </c>
      <c r="C480">
        <v>479.7</v>
      </c>
      <c r="D480">
        <v>476.29</v>
      </c>
      <c r="E480">
        <v>477.89</v>
      </c>
      <c r="F480" s="12">
        <v>26444748800</v>
      </c>
      <c r="G480" s="12">
        <v>52443244</v>
      </c>
    </row>
    <row r="481" spans="1:7">
      <c r="A481" s="9">
        <f>'(1)'!A481</f>
        <v>42983</v>
      </c>
      <c r="B481">
        <v>478.13</v>
      </c>
      <c r="C481">
        <v>478.17</v>
      </c>
      <c r="D481">
        <v>472.53</v>
      </c>
      <c r="E481">
        <v>472.58</v>
      </c>
      <c r="F481" s="12">
        <v>21875505152</v>
      </c>
      <c r="G481" s="12">
        <v>51884740</v>
      </c>
    </row>
    <row r="482" spans="1:7">
      <c r="A482" s="9">
        <f>'(1)'!A482</f>
        <v>42984</v>
      </c>
      <c r="B482">
        <v>472.53</v>
      </c>
      <c r="C482">
        <v>472.53</v>
      </c>
      <c r="D482">
        <v>470.47</v>
      </c>
      <c r="E482">
        <v>471.33</v>
      </c>
      <c r="F482" s="12">
        <v>25812187136</v>
      </c>
      <c r="G482" s="12">
        <v>51763012</v>
      </c>
    </row>
    <row r="483" spans="1:7">
      <c r="A483" s="9">
        <f>'(1)'!A483</f>
        <v>42985</v>
      </c>
      <c r="B483">
        <v>471.37</v>
      </c>
      <c r="C483">
        <v>475.56</v>
      </c>
      <c r="D483">
        <v>471.21</v>
      </c>
      <c r="E483">
        <v>475.1</v>
      </c>
      <c r="F483" s="12">
        <v>14542647296</v>
      </c>
      <c r="G483" s="12">
        <v>52129040</v>
      </c>
    </row>
    <row r="484" spans="1:7">
      <c r="A484" s="9">
        <f>'(1)'!A484</f>
        <v>42986</v>
      </c>
      <c r="B484">
        <v>475.01</v>
      </c>
      <c r="C484">
        <v>475.61</v>
      </c>
      <c r="D484">
        <v>473.86</v>
      </c>
      <c r="E484">
        <v>474.32</v>
      </c>
      <c r="F484" s="12">
        <v>18799034368</v>
      </c>
      <c r="G484" s="12">
        <v>52063596</v>
      </c>
    </row>
    <row r="485" spans="1:7">
      <c r="A485" s="9">
        <f>'(1)'!A485</f>
        <v>42989</v>
      </c>
      <c r="B485">
        <v>474.65</v>
      </c>
      <c r="C485">
        <v>476.86</v>
      </c>
      <c r="D485">
        <v>474.41</v>
      </c>
      <c r="E485">
        <v>475.75</v>
      </c>
      <c r="F485" s="12">
        <v>17715873792</v>
      </c>
      <c r="G485" s="12">
        <v>52211900</v>
      </c>
    </row>
    <row r="486" spans="1:7">
      <c r="A486" s="9">
        <f>'(1)'!A486</f>
        <v>42990</v>
      </c>
      <c r="B486">
        <v>476.82</v>
      </c>
      <c r="C486">
        <v>477.23</v>
      </c>
      <c r="D486">
        <v>471.97</v>
      </c>
      <c r="E486">
        <v>472.1</v>
      </c>
      <c r="F486" s="12">
        <v>15608033280</v>
      </c>
      <c r="G486" s="12">
        <v>51877784</v>
      </c>
    </row>
    <row r="487" spans="1:7">
      <c r="A487" s="9">
        <f>'(1)'!A487</f>
        <v>42991</v>
      </c>
      <c r="B487">
        <v>471.47</v>
      </c>
      <c r="C487">
        <v>471.97</v>
      </c>
      <c r="D487">
        <v>469.74</v>
      </c>
      <c r="E487">
        <v>470.63</v>
      </c>
      <c r="F487" s="12">
        <v>18826205184</v>
      </c>
      <c r="G487" s="12">
        <v>51708268</v>
      </c>
    </row>
    <row r="488" spans="1:7">
      <c r="A488" s="9">
        <f>'(1)'!A488</f>
        <v>42992</v>
      </c>
      <c r="B488">
        <v>470.67</v>
      </c>
      <c r="C488">
        <v>471.28</v>
      </c>
      <c r="D488">
        <v>469.68</v>
      </c>
      <c r="E488">
        <v>471.23</v>
      </c>
      <c r="F488" s="12">
        <v>13961896960</v>
      </c>
      <c r="G488" s="12">
        <v>51797504</v>
      </c>
    </row>
    <row r="489" spans="1:7">
      <c r="A489" s="9">
        <f>'(1)'!A489</f>
        <v>42993</v>
      </c>
      <c r="B489">
        <v>471.04</v>
      </c>
      <c r="C489">
        <v>474.51</v>
      </c>
      <c r="D489">
        <v>471.04</v>
      </c>
      <c r="E489">
        <v>474.48</v>
      </c>
      <c r="F489" s="12">
        <v>14465459200</v>
      </c>
      <c r="G489" s="12">
        <v>52128828</v>
      </c>
    </row>
    <row r="490" spans="1:7">
      <c r="A490" s="9">
        <f>'(1)'!A490</f>
        <v>42996</v>
      </c>
      <c r="B490">
        <v>474.63</v>
      </c>
      <c r="C490">
        <v>474.67</v>
      </c>
      <c r="D490">
        <v>473.28</v>
      </c>
      <c r="E490">
        <v>473.99</v>
      </c>
      <c r="F490" s="12">
        <v>14756596736</v>
      </c>
      <c r="G490" s="12">
        <v>52092292</v>
      </c>
    </row>
    <row r="491" spans="1:7">
      <c r="A491" s="9">
        <f>'(1)'!A491</f>
        <v>42997</v>
      </c>
      <c r="B491">
        <v>474.13</v>
      </c>
      <c r="C491">
        <v>475.24</v>
      </c>
      <c r="D491">
        <v>473.53</v>
      </c>
      <c r="E491">
        <v>473.81</v>
      </c>
      <c r="F491" s="12">
        <v>19665700864</v>
      </c>
      <c r="G491" s="12">
        <v>52096440</v>
      </c>
    </row>
    <row r="492" spans="1:7">
      <c r="A492" s="9">
        <f>'(1)'!A492</f>
        <v>42998</v>
      </c>
      <c r="B492">
        <v>473.76</v>
      </c>
      <c r="C492">
        <v>476.57</v>
      </c>
      <c r="D492">
        <v>473.59</v>
      </c>
      <c r="E492">
        <v>475.02</v>
      </c>
      <c r="F492" s="12">
        <v>23556321280</v>
      </c>
      <c r="G492" s="12">
        <v>52264796</v>
      </c>
    </row>
    <row r="493" spans="1:7">
      <c r="A493" s="9">
        <f>'(1)'!A493</f>
        <v>42999</v>
      </c>
      <c r="B493">
        <v>475.68</v>
      </c>
      <c r="C493">
        <v>476.08</v>
      </c>
      <c r="D493">
        <v>474.91</v>
      </c>
      <c r="E493">
        <v>475.37</v>
      </c>
      <c r="F493" s="12">
        <v>18498613248</v>
      </c>
      <c r="G493" s="12">
        <v>52292640</v>
      </c>
    </row>
    <row r="494" spans="1:7">
      <c r="A494" s="9">
        <f>'(1)'!A494</f>
        <v>43000</v>
      </c>
      <c r="B494">
        <v>475.21</v>
      </c>
      <c r="C494">
        <v>475.58</v>
      </c>
      <c r="D494">
        <v>472.64</v>
      </c>
      <c r="E494">
        <v>474.91</v>
      </c>
      <c r="F494" s="12">
        <v>21290145792</v>
      </c>
      <c r="G494" s="12">
        <v>52198300</v>
      </c>
    </row>
    <row r="495" spans="1:7">
      <c r="A495" s="9">
        <f>'(1)'!A495</f>
        <v>43003</v>
      </c>
      <c r="B495">
        <v>474.29</v>
      </c>
      <c r="C495">
        <v>475.91</v>
      </c>
      <c r="D495">
        <v>474.19</v>
      </c>
      <c r="E495">
        <v>475.79</v>
      </c>
      <c r="F495" s="12">
        <v>48699367424</v>
      </c>
      <c r="G495" s="12">
        <v>52309160</v>
      </c>
    </row>
    <row r="496" spans="1:7">
      <c r="A496" s="9">
        <f>'(1)'!A496</f>
        <v>43004</v>
      </c>
      <c r="B496">
        <v>475.67</v>
      </c>
      <c r="C496">
        <v>479</v>
      </c>
      <c r="D496">
        <v>475.42</v>
      </c>
      <c r="E496">
        <v>478.41</v>
      </c>
      <c r="F496" s="12">
        <v>34752503808</v>
      </c>
      <c r="G496" s="12">
        <v>52562556</v>
      </c>
    </row>
    <row r="497" spans="1:7">
      <c r="A497" s="9">
        <f>'(1)'!A497</f>
        <v>43005</v>
      </c>
      <c r="B497">
        <v>478.92</v>
      </c>
      <c r="C497">
        <v>480.41</v>
      </c>
      <c r="D497">
        <v>478.58</v>
      </c>
      <c r="E497">
        <v>479.9</v>
      </c>
      <c r="F497" s="12">
        <v>43136376832</v>
      </c>
      <c r="G497" s="12">
        <v>52644024</v>
      </c>
    </row>
    <row r="498" spans="1:7">
      <c r="A498" s="9">
        <f>'(1)'!A498</f>
        <v>43006</v>
      </c>
      <c r="B498">
        <v>479.8</v>
      </c>
      <c r="C498">
        <v>479.8</v>
      </c>
      <c r="D498">
        <v>478.66</v>
      </c>
      <c r="E498">
        <v>478.95</v>
      </c>
      <c r="F498" s="12">
        <v>30578864128</v>
      </c>
      <c r="G498" s="12">
        <v>52593156</v>
      </c>
    </row>
    <row r="499" spans="1:7">
      <c r="A499" s="9">
        <f>'(1)'!A499</f>
        <v>43007</v>
      </c>
      <c r="B499">
        <v>478.7</v>
      </c>
      <c r="C499">
        <v>479.26</v>
      </c>
      <c r="D499">
        <v>475.65</v>
      </c>
      <c r="E499">
        <v>477.16</v>
      </c>
      <c r="F499" s="12">
        <v>39341068288</v>
      </c>
      <c r="G499" s="12">
        <v>52438080</v>
      </c>
    </row>
    <row r="500" spans="1:7">
      <c r="A500" s="9">
        <f>'(1)'!A500</f>
        <v>43010</v>
      </c>
      <c r="B500">
        <v>477</v>
      </c>
      <c r="C500">
        <v>478.35</v>
      </c>
      <c r="D500">
        <v>476.27</v>
      </c>
      <c r="E500">
        <v>478.04</v>
      </c>
      <c r="F500" s="12">
        <v>28940480512</v>
      </c>
      <c r="G500" s="12">
        <v>52533428</v>
      </c>
    </row>
    <row r="501" spans="1:7">
      <c r="A501" s="9">
        <f>'(1)'!A501</f>
        <v>43011</v>
      </c>
      <c r="B501">
        <v>478.03</v>
      </c>
      <c r="C501">
        <v>480.07</v>
      </c>
      <c r="D501">
        <v>478.01</v>
      </c>
      <c r="E501">
        <v>479.57</v>
      </c>
      <c r="F501" s="12">
        <v>21647456256</v>
      </c>
      <c r="G501" s="12">
        <v>52722652</v>
      </c>
    </row>
    <row r="502" spans="1:7">
      <c r="A502" s="9">
        <f>'(1)'!A502</f>
        <v>43012</v>
      </c>
      <c r="B502">
        <v>479.89</v>
      </c>
      <c r="C502">
        <v>480.86</v>
      </c>
      <c r="D502">
        <v>479.61</v>
      </c>
      <c r="E502">
        <v>479.61</v>
      </c>
      <c r="F502" s="12">
        <v>28609730560</v>
      </c>
      <c r="G502" s="12">
        <v>52755288</v>
      </c>
    </row>
    <row r="503" spans="1:7">
      <c r="A503" s="9">
        <f>'(1)'!A503</f>
        <v>43013</v>
      </c>
      <c r="B503">
        <v>479.73</v>
      </c>
      <c r="C503">
        <v>483.79</v>
      </c>
      <c r="D503">
        <v>479.73</v>
      </c>
      <c r="E503">
        <v>483.79</v>
      </c>
      <c r="F503" s="12">
        <v>25868410880</v>
      </c>
      <c r="G503" s="12">
        <v>53175672</v>
      </c>
    </row>
    <row r="504" spans="1:7">
      <c r="A504" s="9">
        <f>'(1)'!A504</f>
        <v>43014</v>
      </c>
      <c r="B504">
        <v>483.7</v>
      </c>
      <c r="C504">
        <v>485.3</v>
      </c>
      <c r="D504">
        <v>483.6</v>
      </c>
      <c r="E504">
        <v>485.3</v>
      </c>
      <c r="F504" s="12">
        <v>33791518720</v>
      </c>
      <c r="G504" s="12">
        <v>53344528</v>
      </c>
    </row>
    <row r="505" spans="1:7">
      <c r="A505" s="9">
        <f>'(1)'!A505</f>
        <v>43017</v>
      </c>
      <c r="B505">
        <v>485.49</v>
      </c>
      <c r="C505">
        <v>485.78</v>
      </c>
      <c r="D505">
        <v>484.06</v>
      </c>
      <c r="E505">
        <v>484.83</v>
      </c>
      <c r="F505" s="12">
        <v>35537915904</v>
      </c>
      <c r="G505" s="12">
        <v>53234148</v>
      </c>
    </row>
    <row r="506" spans="1:7">
      <c r="A506" s="9">
        <f>'(1)'!A506</f>
        <v>43018</v>
      </c>
      <c r="B506">
        <v>484.64</v>
      </c>
      <c r="C506">
        <v>484.71</v>
      </c>
      <c r="D506">
        <v>483.5</v>
      </c>
      <c r="E506">
        <v>484.14</v>
      </c>
      <c r="F506" s="12">
        <v>25321365504</v>
      </c>
      <c r="G506" s="12">
        <v>53224748</v>
      </c>
    </row>
    <row r="507" spans="1:7">
      <c r="A507" s="9">
        <f>'(1)'!A507</f>
        <v>43019</v>
      </c>
      <c r="B507">
        <v>484.8</v>
      </c>
      <c r="C507">
        <v>485.24</v>
      </c>
      <c r="D507">
        <v>484.39</v>
      </c>
      <c r="E507">
        <v>485.18</v>
      </c>
      <c r="F507" s="12">
        <v>35501719552</v>
      </c>
      <c r="G507" s="12">
        <v>53314116</v>
      </c>
    </row>
    <row r="508" spans="1:7">
      <c r="A508" s="9">
        <f>'(1)'!A508</f>
        <v>43020</v>
      </c>
      <c r="B508">
        <v>484.96</v>
      </c>
      <c r="C508">
        <v>487.07</v>
      </c>
      <c r="D508">
        <v>484.96</v>
      </c>
      <c r="E508">
        <v>486.36</v>
      </c>
      <c r="F508" s="12">
        <v>19242610688</v>
      </c>
      <c r="G508" s="12">
        <v>53433788</v>
      </c>
    </row>
    <row r="509" spans="1:7">
      <c r="A509" s="9">
        <f>'(1)'!A509</f>
        <v>43021</v>
      </c>
      <c r="B509">
        <v>486.48</v>
      </c>
      <c r="C509">
        <v>487.69</v>
      </c>
      <c r="D509">
        <v>486.47</v>
      </c>
      <c r="E509">
        <v>487.37</v>
      </c>
      <c r="F509" s="12">
        <v>24413034496</v>
      </c>
      <c r="G509" s="12">
        <v>53552996</v>
      </c>
    </row>
    <row r="510" spans="1:7">
      <c r="A510" s="9">
        <f>'(1)'!A510</f>
        <v>43024</v>
      </c>
      <c r="B510">
        <v>487.32</v>
      </c>
      <c r="C510">
        <v>488.22</v>
      </c>
      <c r="D510">
        <v>485.07</v>
      </c>
      <c r="E510">
        <v>488.06</v>
      </c>
      <c r="F510" s="12">
        <v>27450580992</v>
      </c>
      <c r="G510" s="12">
        <v>53663488</v>
      </c>
    </row>
    <row r="511" spans="1:7">
      <c r="A511" s="9">
        <f>'(1)'!A511</f>
        <v>43025</v>
      </c>
      <c r="B511">
        <v>486.64</v>
      </c>
      <c r="C511">
        <v>486.89</v>
      </c>
      <c r="D511">
        <v>485.72</v>
      </c>
      <c r="E511">
        <v>486.05</v>
      </c>
      <c r="F511" s="12">
        <v>25340192768</v>
      </c>
      <c r="G511" s="12">
        <v>53431380</v>
      </c>
    </row>
    <row r="512" spans="1:7">
      <c r="A512" s="9">
        <f>'(1)'!A512</f>
        <v>43026</v>
      </c>
      <c r="B512">
        <v>486.35</v>
      </c>
      <c r="C512">
        <v>486.77</v>
      </c>
      <c r="D512">
        <v>485.84</v>
      </c>
      <c r="E512">
        <v>486.66</v>
      </c>
      <c r="F512" s="12">
        <v>23891347456</v>
      </c>
      <c r="G512" s="12">
        <v>53428724</v>
      </c>
    </row>
    <row r="513" spans="1:7">
      <c r="A513" s="9">
        <f>'(1)'!A513</f>
        <v>43027</v>
      </c>
      <c r="B513">
        <v>486.14</v>
      </c>
      <c r="C513">
        <v>486.52</v>
      </c>
      <c r="D513">
        <v>483.58</v>
      </c>
      <c r="E513">
        <v>484.75</v>
      </c>
      <c r="F513" s="12">
        <v>25443608576</v>
      </c>
      <c r="G513" s="12">
        <v>53180980</v>
      </c>
    </row>
    <row r="514" spans="1:7">
      <c r="A514" s="9">
        <f>'(1)'!A514</f>
        <v>43028</v>
      </c>
      <c r="B514">
        <v>484.64</v>
      </c>
      <c r="C514">
        <v>484.68</v>
      </c>
      <c r="D514">
        <v>482.89</v>
      </c>
      <c r="E514">
        <v>483.07</v>
      </c>
      <c r="F514" s="12">
        <v>27166177280</v>
      </c>
      <c r="G514" s="12">
        <v>53019224</v>
      </c>
    </row>
    <row r="515" spans="1:7">
      <c r="A515" s="9">
        <f>'(1)'!A515</f>
        <v>43031</v>
      </c>
      <c r="B515">
        <v>483.35</v>
      </c>
      <c r="C515">
        <v>484.42</v>
      </c>
      <c r="D515">
        <v>482.31</v>
      </c>
      <c r="E515">
        <v>484.01</v>
      </c>
      <c r="F515" s="12">
        <v>24865245184</v>
      </c>
      <c r="G515" s="12">
        <v>53099768</v>
      </c>
    </row>
    <row r="516" spans="1:7">
      <c r="A516" s="9">
        <f>'(1)'!A516</f>
        <v>43032</v>
      </c>
      <c r="B516">
        <v>483.82</v>
      </c>
      <c r="C516">
        <v>485</v>
      </c>
      <c r="D516">
        <v>483.4</v>
      </c>
      <c r="E516">
        <v>484.63</v>
      </c>
      <c r="F516" s="12">
        <v>23553353728</v>
      </c>
      <c r="G516" s="12">
        <v>53153732</v>
      </c>
    </row>
    <row r="517" spans="1:7">
      <c r="A517" s="9">
        <f>'(1)'!A517</f>
        <v>43033</v>
      </c>
      <c r="B517">
        <v>484.81</v>
      </c>
      <c r="C517">
        <v>486.88</v>
      </c>
      <c r="D517">
        <v>484.54</v>
      </c>
      <c r="E517">
        <v>486.88</v>
      </c>
      <c r="F517" s="12">
        <v>18922104832</v>
      </c>
      <c r="G517" s="12">
        <v>53366976</v>
      </c>
    </row>
    <row r="518" spans="1:7">
      <c r="A518" s="9">
        <f>'(1)'!A518</f>
        <v>43034</v>
      </c>
      <c r="B518">
        <v>486.8</v>
      </c>
      <c r="C518">
        <v>487.83</v>
      </c>
      <c r="D518">
        <v>486.2</v>
      </c>
      <c r="E518">
        <v>487.83</v>
      </c>
      <c r="F518" s="12">
        <v>19407921152</v>
      </c>
      <c r="G518" s="12">
        <v>53466296</v>
      </c>
    </row>
    <row r="519" spans="1:7">
      <c r="A519" s="9">
        <f>'(1)'!A519</f>
        <v>43035</v>
      </c>
      <c r="B519">
        <v>487.88</v>
      </c>
      <c r="C519">
        <v>489.65</v>
      </c>
      <c r="D519">
        <v>487.44</v>
      </c>
      <c r="E519">
        <v>489.63</v>
      </c>
      <c r="F519" s="12">
        <v>20356431872</v>
      </c>
      <c r="G519" s="12">
        <v>53716376</v>
      </c>
    </row>
    <row r="520" spans="1:7">
      <c r="A520" s="9">
        <f>'(1)'!A520</f>
        <v>43038</v>
      </c>
      <c r="B520">
        <v>489.6</v>
      </c>
      <c r="C520">
        <v>490.43</v>
      </c>
      <c r="D520">
        <v>489.4</v>
      </c>
      <c r="E520">
        <v>490.16</v>
      </c>
      <c r="F520" s="12">
        <v>18584373248</v>
      </c>
      <c r="G520" s="12">
        <v>53771692</v>
      </c>
    </row>
    <row r="521" spans="1:7">
      <c r="A521" s="9">
        <f>'(1)'!A521</f>
        <v>43039</v>
      </c>
      <c r="B521">
        <v>490.06</v>
      </c>
      <c r="C521">
        <v>491.33</v>
      </c>
      <c r="D521">
        <v>489.67</v>
      </c>
      <c r="E521">
        <v>491.33</v>
      </c>
      <c r="F521" s="12">
        <v>21921628160</v>
      </c>
      <c r="G521" s="12">
        <v>53877324</v>
      </c>
    </row>
    <row r="522" spans="1:7">
      <c r="A522" s="9">
        <f>'(1)'!A522</f>
        <v>43040</v>
      </c>
      <c r="B522">
        <v>491.07</v>
      </c>
      <c r="C522">
        <v>491.43</v>
      </c>
      <c r="D522">
        <v>489.85</v>
      </c>
      <c r="E522">
        <v>490.89</v>
      </c>
      <c r="F522" s="12">
        <v>31568945152</v>
      </c>
      <c r="G522" s="12">
        <v>53842580</v>
      </c>
    </row>
    <row r="523" spans="1:7">
      <c r="A523" s="9">
        <f>'(1)'!A523</f>
        <v>43041</v>
      </c>
      <c r="B523">
        <v>491.11</v>
      </c>
      <c r="C523">
        <v>491.24</v>
      </c>
      <c r="D523">
        <v>490.38</v>
      </c>
      <c r="E523">
        <v>490.56</v>
      </c>
      <c r="F523" s="12">
        <v>17576179712</v>
      </c>
      <c r="G523" s="12">
        <v>53833464</v>
      </c>
    </row>
    <row r="524" spans="1:7">
      <c r="A524" s="9">
        <f>'(1)'!A524</f>
        <v>43042</v>
      </c>
      <c r="B524">
        <v>490.56</v>
      </c>
      <c r="C524">
        <v>493.24</v>
      </c>
      <c r="D524">
        <v>490.55</v>
      </c>
      <c r="E524">
        <v>493</v>
      </c>
      <c r="F524" s="12">
        <v>19296057344</v>
      </c>
      <c r="G524" s="12">
        <v>54097680</v>
      </c>
    </row>
    <row r="525" spans="1:7">
      <c r="A525" s="9">
        <f>'(1)'!A525</f>
        <v>43045</v>
      </c>
      <c r="B525">
        <v>492.7</v>
      </c>
      <c r="C525">
        <v>494.22</v>
      </c>
      <c r="D525">
        <v>492.68</v>
      </c>
      <c r="E525">
        <v>493.89</v>
      </c>
      <c r="F525" s="12">
        <v>31742478336</v>
      </c>
      <c r="G525" s="12">
        <v>54218808</v>
      </c>
    </row>
    <row r="526" spans="1:7">
      <c r="A526" s="9">
        <f>'(1)'!A526</f>
        <v>43046</v>
      </c>
      <c r="B526">
        <v>494.13</v>
      </c>
      <c r="C526">
        <v>494.84</v>
      </c>
      <c r="D526">
        <v>493.64</v>
      </c>
      <c r="E526">
        <v>493.92</v>
      </c>
      <c r="F526" s="12">
        <v>20442441728</v>
      </c>
      <c r="G526" s="12">
        <v>54254624</v>
      </c>
    </row>
    <row r="527" spans="1:7">
      <c r="A527" s="9">
        <f>'(1)'!A527</f>
        <v>43047</v>
      </c>
      <c r="B527">
        <v>494.1</v>
      </c>
      <c r="C527">
        <v>495.82</v>
      </c>
      <c r="D527">
        <v>493.99</v>
      </c>
      <c r="E527">
        <v>495.09</v>
      </c>
      <c r="F527" s="12">
        <v>18585915392</v>
      </c>
      <c r="G527" s="12">
        <v>54385060</v>
      </c>
    </row>
    <row r="528" spans="1:7">
      <c r="A528" s="9">
        <f>'(1)'!A528</f>
        <v>43048</v>
      </c>
      <c r="B528">
        <v>494.91</v>
      </c>
      <c r="C528">
        <v>496.19</v>
      </c>
      <c r="D528">
        <v>494.91</v>
      </c>
      <c r="E528">
        <v>495.8</v>
      </c>
      <c r="F528" s="12">
        <v>20566415360</v>
      </c>
      <c r="G528" s="12">
        <v>54490392</v>
      </c>
    </row>
    <row r="529" spans="1:7">
      <c r="A529" s="9">
        <f>'(1)'!A529</f>
        <v>43049</v>
      </c>
      <c r="B529">
        <v>495.53</v>
      </c>
      <c r="C529">
        <v>495.8</v>
      </c>
      <c r="D529">
        <v>494.57</v>
      </c>
      <c r="E529">
        <v>494.93</v>
      </c>
      <c r="F529" s="12">
        <v>20036517888</v>
      </c>
      <c r="G529" s="12">
        <v>54368864</v>
      </c>
    </row>
    <row r="530" spans="1:7">
      <c r="A530" s="9">
        <f>'(1)'!A530</f>
        <v>43052</v>
      </c>
      <c r="B530">
        <v>495.32</v>
      </c>
      <c r="C530">
        <v>496.22</v>
      </c>
      <c r="D530">
        <v>495.07</v>
      </c>
      <c r="E530">
        <v>495.66</v>
      </c>
      <c r="F530" s="12">
        <v>19004950528</v>
      </c>
      <c r="G530" s="12">
        <v>54451760</v>
      </c>
    </row>
    <row r="531" spans="1:7">
      <c r="A531" s="9">
        <f>'(1)'!A531</f>
        <v>43053</v>
      </c>
      <c r="B531">
        <v>495.81</v>
      </c>
      <c r="C531">
        <v>496.3</v>
      </c>
      <c r="D531">
        <v>493.8</v>
      </c>
      <c r="E531">
        <v>495.75</v>
      </c>
      <c r="F531" s="12">
        <v>22540924928</v>
      </c>
      <c r="G531" s="12">
        <v>54378192</v>
      </c>
    </row>
    <row r="532" spans="1:7">
      <c r="A532" s="9">
        <f>'(1)'!A532</f>
        <v>43054</v>
      </c>
      <c r="B532">
        <v>495.57</v>
      </c>
      <c r="C532">
        <v>496.42</v>
      </c>
      <c r="D532">
        <v>494.95</v>
      </c>
      <c r="E532">
        <v>496.39</v>
      </c>
      <c r="F532" s="12">
        <v>19334127616</v>
      </c>
      <c r="G532" s="12">
        <v>54453696</v>
      </c>
    </row>
    <row r="533" spans="1:7">
      <c r="A533" s="9">
        <f>'(1)'!A533</f>
        <v>43055</v>
      </c>
      <c r="B533">
        <v>496.02</v>
      </c>
      <c r="C533">
        <v>496.61</v>
      </c>
      <c r="D533">
        <v>495.01</v>
      </c>
      <c r="E533">
        <v>495.01</v>
      </c>
      <c r="F533" s="12">
        <v>15443291136</v>
      </c>
      <c r="G533" s="12">
        <v>54305844</v>
      </c>
    </row>
    <row r="534" spans="1:7">
      <c r="A534" s="9">
        <f>'(1)'!A534</f>
        <v>43056</v>
      </c>
      <c r="B534">
        <v>495.17</v>
      </c>
      <c r="C534">
        <v>495.69</v>
      </c>
      <c r="D534">
        <v>494.74</v>
      </c>
      <c r="E534">
        <v>495.16</v>
      </c>
      <c r="F534" s="12">
        <v>18213640192</v>
      </c>
      <c r="G534" s="12">
        <v>54320036</v>
      </c>
    </row>
    <row r="535" spans="1:7">
      <c r="A535" s="9">
        <f>'(1)'!A535</f>
        <v>43059</v>
      </c>
      <c r="B535">
        <v>495.2</v>
      </c>
      <c r="C535">
        <v>495.63</v>
      </c>
      <c r="D535">
        <v>492.02</v>
      </c>
      <c r="E535">
        <v>493.5</v>
      </c>
      <c r="F535" s="12">
        <v>20955650048</v>
      </c>
      <c r="G535" s="12">
        <v>54129896</v>
      </c>
    </row>
    <row r="536" spans="1:7">
      <c r="A536" s="9">
        <f>'(1)'!A536</f>
        <v>43060</v>
      </c>
      <c r="B536">
        <v>493.54</v>
      </c>
      <c r="C536">
        <v>494.35</v>
      </c>
      <c r="D536">
        <v>493.07</v>
      </c>
      <c r="E536">
        <v>493.66</v>
      </c>
      <c r="F536" s="12">
        <v>19106107392</v>
      </c>
      <c r="G536" s="12">
        <v>54101164</v>
      </c>
    </row>
    <row r="537" spans="1:7">
      <c r="A537" s="9">
        <f>'(1)'!A537</f>
        <v>43061</v>
      </c>
      <c r="B537">
        <v>493.01</v>
      </c>
      <c r="C537">
        <v>496.19</v>
      </c>
      <c r="D537">
        <v>492.94</v>
      </c>
      <c r="E537">
        <v>495.69</v>
      </c>
      <c r="F537" s="12">
        <v>22194823168</v>
      </c>
      <c r="G537" s="12">
        <v>54334744</v>
      </c>
    </row>
    <row r="538" spans="1:7">
      <c r="A538" s="9">
        <f>'(1)'!A538</f>
        <v>43063</v>
      </c>
      <c r="B538">
        <v>496.07</v>
      </c>
      <c r="C538">
        <v>496.77</v>
      </c>
      <c r="D538">
        <v>495.48</v>
      </c>
      <c r="E538">
        <v>495.96</v>
      </c>
      <c r="F538" s="12">
        <v>19943471104</v>
      </c>
      <c r="G538" s="12">
        <v>54376932</v>
      </c>
    </row>
    <row r="539" spans="1:7">
      <c r="A539" s="9">
        <f>'(1)'!A539</f>
        <v>43066</v>
      </c>
      <c r="B539">
        <v>496.07</v>
      </c>
      <c r="C539">
        <v>497</v>
      </c>
      <c r="D539">
        <v>495.8</v>
      </c>
      <c r="E539">
        <v>496.62</v>
      </c>
      <c r="F539" s="12">
        <v>21499572224</v>
      </c>
      <c r="G539" s="12">
        <v>54444124</v>
      </c>
    </row>
    <row r="540" spans="1:7">
      <c r="A540" s="9">
        <f>'(1)'!A540</f>
        <v>43067</v>
      </c>
      <c r="B540">
        <v>496.64</v>
      </c>
      <c r="C540">
        <v>499.52</v>
      </c>
      <c r="D540">
        <v>496.62</v>
      </c>
      <c r="E540">
        <v>498.08</v>
      </c>
      <c r="F540" s="12">
        <v>23059566592</v>
      </c>
      <c r="G540" s="12">
        <v>54654316</v>
      </c>
    </row>
    <row r="541" spans="1:7">
      <c r="A541" s="9">
        <f>'(1)'!A541</f>
        <v>43068</v>
      </c>
      <c r="B541">
        <v>498.1</v>
      </c>
      <c r="C541">
        <v>498.9</v>
      </c>
      <c r="D541">
        <v>497.09</v>
      </c>
      <c r="E541">
        <v>498.44</v>
      </c>
      <c r="F541" s="12">
        <v>19680608256</v>
      </c>
      <c r="G541" s="12">
        <v>54641744</v>
      </c>
    </row>
    <row r="542" spans="1:7">
      <c r="A542" s="9">
        <f>'(1)'!A542</f>
        <v>43069</v>
      </c>
      <c r="B542">
        <v>498.28</v>
      </c>
      <c r="C542">
        <v>498.91</v>
      </c>
      <c r="D542">
        <v>497.36</v>
      </c>
      <c r="E542">
        <v>498.86</v>
      </c>
      <c r="F542" s="12">
        <v>19264462848</v>
      </c>
      <c r="G542" s="12">
        <v>54633860</v>
      </c>
    </row>
    <row r="543" spans="1:7">
      <c r="A543" s="9">
        <f>'(1)'!A543</f>
        <v>43070</v>
      </c>
      <c r="B543">
        <v>498.88</v>
      </c>
      <c r="C543">
        <v>500.25</v>
      </c>
      <c r="D543">
        <v>498.22</v>
      </c>
      <c r="E543">
        <v>499.4</v>
      </c>
      <c r="F543" s="12">
        <v>13489207296</v>
      </c>
      <c r="G543" s="12">
        <v>54772872</v>
      </c>
    </row>
    <row r="544" spans="1:7">
      <c r="A544" s="9">
        <f>'(1)'!A544</f>
        <v>43073</v>
      </c>
      <c r="B544">
        <v>500.06</v>
      </c>
      <c r="C544">
        <v>500.9</v>
      </c>
      <c r="D544">
        <v>499.04</v>
      </c>
      <c r="E544">
        <v>499.58</v>
      </c>
      <c r="F544" s="12">
        <v>31812610048</v>
      </c>
      <c r="G544" s="12">
        <v>54732520</v>
      </c>
    </row>
    <row r="545" spans="1:7">
      <c r="A545" s="9">
        <f>'(1)'!A545</f>
        <v>43074</v>
      </c>
      <c r="B545">
        <v>499.84</v>
      </c>
      <c r="C545">
        <v>500.6</v>
      </c>
      <c r="D545">
        <v>499.24</v>
      </c>
      <c r="E545">
        <v>500.43</v>
      </c>
      <c r="F545" s="12">
        <v>21235175424</v>
      </c>
      <c r="G545" s="12">
        <v>54824432</v>
      </c>
    </row>
    <row r="546" spans="1:7">
      <c r="A546" s="9">
        <f>'(1)'!A546</f>
        <v>43075</v>
      </c>
      <c r="B546">
        <v>500.45</v>
      </c>
      <c r="C546">
        <v>501.34</v>
      </c>
      <c r="D546">
        <v>496.96</v>
      </c>
      <c r="E546">
        <v>498.59</v>
      </c>
      <c r="F546" s="12">
        <v>46749548544</v>
      </c>
      <c r="G546" s="12">
        <v>54666580</v>
      </c>
    </row>
    <row r="547" spans="1:7">
      <c r="A547" s="9">
        <f>'(1)'!A547</f>
        <v>43076</v>
      </c>
      <c r="B547">
        <v>498.87</v>
      </c>
      <c r="C547">
        <v>498.93</v>
      </c>
      <c r="D547">
        <v>497.15</v>
      </c>
      <c r="E547">
        <v>497.86</v>
      </c>
      <c r="F547" s="12">
        <v>24919947264</v>
      </c>
      <c r="G547" s="12">
        <v>54504892</v>
      </c>
    </row>
    <row r="548" spans="1:7">
      <c r="A548" s="9">
        <f>'(1)'!A548</f>
        <v>43077</v>
      </c>
      <c r="B548">
        <v>497.47</v>
      </c>
      <c r="C548">
        <v>497.47</v>
      </c>
      <c r="D548">
        <v>495.14</v>
      </c>
      <c r="E548">
        <v>496.61</v>
      </c>
      <c r="F548" s="12">
        <v>21342791680</v>
      </c>
      <c r="G548" s="12">
        <v>54371808</v>
      </c>
    </row>
    <row r="549" spans="1:7">
      <c r="A549" s="9">
        <f>'(1)'!A549</f>
        <v>43080</v>
      </c>
      <c r="B549">
        <v>496.52</v>
      </c>
      <c r="C549">
        <v>496.8</v>
      </c>
      <c r="D549">
        <v>494.41</v>
      </c>
      <c r="E549">
        <v>495.53</v>
      </c>
      <c r="F549" s="12">
        <v>38903173120</v>
      </c>
      <c r="G549" s="12">
        <v>54303272</v>
      </c>
    </row>
    <row r="550" spans="1:7">
      <c r="A550" s="9">
        <f>'(1)'!A550</f>
        <v>43081</v>
      </c>
      <c r="B550">
        <v>495.94</v>
      </c>
      <c r="C550">
        <v>495.94</v>
      </c>
      <c r="D550">
        <v>491.87</v>
      </c>
      <c r="E550">
        <v>492.82</v>
      </c>
      <c r="F550" s="12">
        <v>45198397440</v>
      </c>
      <c r="G550" s="12">
        <v>53960892</v>
      </c>
    </row>
    <row r="551" spans="1:7">
      <c r="A551" s="9">
        <f>'(1)'!A551</f>
        <v>43082</v>
      </c>
      <c r="B551">
        <v>492.85</v>
      </c>
      <c r="C551">
        <v>497.12</v>
      </c>
      <c r="D551">
        <v>492.84</v>
      </c>
      <c r="E551">
        <v>496.74</v>
      </c>
      <c r="F551" s="12">
        <v>128281452544</v>
      </c>
      <c r="G551" s="12">
        <v>54390704</v>
      </c>
    </row>
    <row r="552" spans="1:7">
      <c r="A552" s="9">
        <f>'(1)'!A552</f>
        <v>43083</v>
      </c>
      <c r="B552">
        <v>496.65</v>
      </c>
      <c r="C552">
        <v>498.1</v>
      </c>
      <c r="D552">
        <v>496.53</v>
      </c>
      <c r="E552">
        <v>496.75</v>
      </c>
      <c r="F552" s="12">
        <v>55013400576</v>
      </c>
      <c r="G552" s="12">
        <v>54460516</v>
      </c>
    </row>
    <row r="553" spans="1:7">
      <c r="A553" s="9">
        <f>'(1)'!A553</f>
        <v>43084</v>
      </c>
      <c r="B553">
        <v>496.9</v>
      </c>
      <c r="C553">
        <v>497.58</v>
      </c>
      <c r="D553">
        <v>496.24</v>
      </c>
      <c r="E553">
        <v>497.28</v>
      </c>
      <c r="F553" s="12">
        <v>41616154624</v>
      </c>
      <c r="G553" s="12">
        <v>54456416</v>
      </c>
    </row>
    <row r="554" spans="1:7">
      <c r="A554" s="9">
        <f>'(1)'!A554</f>
        <v>43087</v>
      </c>
      <c r="B554">
        <v>497.06</v>
      </c>
      <c r="C554">
        <v>500.97</v>
      </c>
      <c r="D554">
        <v>497.06</v>
      </c>
      <c r="E554">
        <v>500.51</v>
      </c>
      <c r="F554" s="12">
        <v>38092218368</v>
      </c>
      <c r="G554" s="12">
        <v>54849780</v>
      </c>
    </row>
    <row r="555" spans="1:7">
      <c r="A555" s="9">
        <f>'(1)'!A555</f>
        <v>43088</v>
      </c>
      <c r="B555">
        <v>500.64</v>
      </c>
      <c r="C555">
        <v>502.36</v>
      </c>
      <c r="D555">
        <v>500.63</v>
      </c>
      <c r="E555">
        <v>501.43</v>
      </c>
      <c r="F555" s="12">
        <v>29287000064</v>
      </c>
      <c r="G555" s="12">
        <v>54960172</v>
      </c>
    </row>
    <row r="556" spans="1:7">
      <c r="A556" s="9">
        <f>'(1)'!A556</f>
        <v>43089</v>
      </c>
      <c r="B556">
        <v>502.04</v>
      </c>
      <c r="C556">
        <v>502.3</v>
      </c>
      <c r="D556">
        <v>501.34</v>
      </c>
      <c r="E556">
        <v>501.9</v>
      </c>
      <c r="F556" s="12">
        <v>19240654848</v>
      </c>
      <c r="G556" s="12">
        <v>55009000</v>
      </c>
    </row>
    <row r="557" spans="1:7">
      <c r="A557" s="9">
        <f>'(1)'!A557</f>
        <v>43090</v>
      </c>
      <c r="B557">
        <v>502.03</v>
      </c>
      <c r="C557">
        <v>503.55</v>
      </c>
      <c r="D557">
        <v>501.63</v>
      </c>
      <c r="E557">
        <v>503.35</v>
      </c>
      <c r="F557" s="12">
        <v>29919778816</v>
      </c>
      <c r="G557" s="12">
        <v>55155788</v>
      </c>
    </row>
    <row r="558" spans="1:7">
      <c r="A558" s="9">
        <f>'(1)'!A558</f>
        <v>43091</v>
      </c>
      <c r="B558">
        <v>503.13</v>
      </c>
      <c r="C558">
        <v>503.27</v>
      </c>
      <c r="D558">
        <v>501.67</v>
      </c>
      <c r="E558">
        <v>502.02</v>
      </c>
      <c r="F558" s="12">
        <v>19584894976</v>
      </c>
      <c r="G558" s="12">
        <v>54976880</v>
      </c>
    </row>
    <row r="559" spans="1:7">
      <c r="A559" s="9">
        <f>'(1)'!A559</f>
        <v>43095</v>
      </c>
      <c r="B559">
        <v>501.74</v>
      </c>
      <c r="C559">
        <v>504.64</v>
      </c>
      <c r="D559">
        <v>501.3</v>
      </c>
      <c r="E559">
        <v>504.45</v>
      </c>
      <c r="F559" s="12">
        <v>24406740992</v>
      </c>
      <c r="G559" s="12">
        <v>55255308</v>
      </c>
    </row>
    <row r="560" spans="1:7">
      <c r="A560" s="9">
        <f>'(1)'!A560</f>
        <v>43096</v>
      </c>
      <c r="B560">
        <v>504.59</v>
      </c>
      <c r="C560">
        <v>505.61</v>
      </c>
      <c r="D560">
        <v>503.45</v>
      </c>
      <c r="E560">
        <v>504.12</v>
      </c>
      <c r="F560" s="12">
        <v>20733175808</v>
      </c>
      <c r="G560" s="12">
        <v>55191044</v>
      </c>
    </row>
    <row r="561" spans="1:7">
      <c r="A561" s="9">
        <f>'(1)'!A561</f>
        <v>43097</v>
      </c>
      <c r="B561">
        <v>503.94</v>
      </c>
      <c r="C561">
        <v>505.84</v>
      </c>
      <c r="D561">
        <v>502.95</v>
      </c>
      <c r="E561">
        <v>505.44</v>
      </c>
      <c r="F561" s="12">
        <v>45708578816</v>
      </c>
      <c r="G561" s="12">
        <v>55206584</v>
      </c>
    </row>
    <row r="562" spans="1:7">
      <c r="A562" s="9">
        <f>'(1)'!A562</f>
        <v>43098</v>
      </c>
      <c r="B562">
        <v>504.82</v>
      </c>
      <c r="C562">
        <v>505.42</v>
      </c>
      <c r="D562">
        <v>500.84</v>
      </c>
      <c r="E562">
        <v>503.47</v>
      </c>
      <c r="F562" s="12">
        <v>39853400064</v>
      </c>
      <c r="G562" s="12">
        <v>55518760</v>
      </c>
    </row>
    <row r="563" spans="1:7">
      <c r="A563" s="9">
        <f>'(1)'!A563</f>
        <v>43102</v>
      </c>
      <c r="B563">
        <v>503.64</v>
      </c>
      <c r="C563">
        <v>507.09</v>
      </c>
      <c r="D563">
        <v>503.11</v>
      </c>
      <c r="E563">
        <v>503.92</v>
      </c>
      <c r="F563" s="12">
        <v>23328638976</v>
      </c>
      <c r="G563" s="12">
        <v>55501780</v>
      </c>
    </row>
    <row r="564" spans="1:7">
      <c r="A564" s="9">
        <f>'(1)'!A564</f>
        <v>43103</v>
      </c>
      <c r="B564">
        <v>504.16</v>
      </c>
      <c r="C564">
        <v>504.46</v>
      </c>
      <c r="D564">
        <v>502.18</v>
      </c>
      <c r="E564">
        <v>502.33</v>
      </c>
      <c r="F564" s="12">
        <v>19849654272</v>
      </c>
      <c r="G564" s="12">
        <v>55303128</v>
      </c>
    </row>
    <row r="565" spans="1:7">
      <c r="A565" s="9">
        <f>'(1)'!A565</f>
        <v>43104</v>
      </c>
      <c r="B565">
        <v>502.28</v>
      </c>
      <c r="C565">
        <v>502.32</v>
      </c>
      <c r="D565">
        <v>499.77</v>
      </c>
      <c r="E565">
        <v>500.3</v>
      </c>
      <c r="F565" s="12">
        <v>25241276416</v>
      </c>
      <c r="G565" s="12">
        <v>55078476</v>
      </c>
    </row>
    <row r="566" spans="1:7">
      <c r="A566" s="9">
        <f>'(1)'!A566</f>
        <v>43105</v>
      </c>
      <c r="B566">
        <v>500.33</v>
      </c>
      <c r="C566">
        <v>501.93</v>
      </c>
      <c r="D566">
        <v>500</v>
      </c>
      <c r="E566">
        <v>501.42</v>
      </c>
      <c r="F566" s="12">
        <v>23598354432</v>
      </c>
      <c r="G566" s="12">
        <v>55224328</v>
      </c>
    </row>
    <row r="567" spans="1:7">
      <c r="A567" s="9">
        <f>'(1)'!A567</f>
        <v>43108</v>
      </c>
      <c r="B567">
        <v>501.28</v>
      </c>
      <c r="C567">
        <v>504.26</v>
      </c>
      <c r="D567">
        <v>501.24</v>
      </c>
      <c r="E567">
        <v>504.08</v>
      </c>
      <c r="F567" s="12">
        <v>20067022848</v>
      </c>
      <c r="G567" s="12">
        <v>55509204</v>
      </c>
    </row>
    <row r="568" spans="1:7">
      <c r="A568" s="9">
        <f>'(1)'!A568</f>
        <v>43109</v>
      </c>
      <c r="B568">
        <v>504.24</v>
      </c>
      <c r="C568">
        <v>506.23</v>
      </c>
      <c r="D568">
        <v>504.2</v>
      </c>
      <c r="E568">
        <v>506.23</v>
      </c>
      <c r="F568" s="12">
        <v>27012952064</v>
      </c>
      <c r="G568" s="12">
        <v>55754696</v>
      </c>
    </row>
    <row r="569" spans="1:7">
      <c r="A569" s="9">
        <f>'(1)'!A569</f>
        <v>43110</v>
      </c>
      <c r="B569">
        <v>505.98</v>
      </c>
      <c r="C569">
        <v>506.93</v>
      </c>
      <c r="D569">
        <v>505.65</v>
      </c>
      <c r="E569">
        <v>506.31</v>
      </c>
      <c r="F569" s="12">
        <v>23137499136</v>
      </c>
      <c r="G569" s="12">
        <v>55726136</v>
      </c>
    </row>
    <row r="570" spans="1:7">
      <c r="A570" s="9">
        <f>'(1)'!A570</f>
        <v>43111</v>
      </c>
      <c r="B570">
        <v>506.45</v>
      </c>
      <c r="C570">
        <v>508.62</v>
      </c>
      <c r="D570">
        <v>506.43</v>
      </c>
      <c r="E570">
        <v>506.84</v>
      </c>
      <c r="F570" s="12">
        <v>33738555392</v>
      </c>
      <c r="G570" s="12">
        <v>55816904</v>
      </c>
    </row>
    <row r="571" spans="1:7">
      <c r="A571" s="9">
        <f>'(1)'!A571</f>
        <v>43112</v>
      </c>
      <c r="B571">
        <v>507.66</v>
      </c>
      <c r="C571">
        <v>508.03</v>
      </c>
      <c r="D571">
        <v>505.51</v>
      </c>
      <c r="E571">
        <v>505.51</v>
      </c>
      <c r="F571" s="12">
        <v>49078493184</v>
      </c>
      <c r="G571" s="12">
        <v>55723092</v>
      </c>
    </row>
    <row r="572" spans="1:7">
      <c r="A572" s="9">
        <f>'(1)'!A572</f>
        <v>43116</v>
      </c>
      <c r="B572">
        <v>505.56</v>
      </c>
      <c r="C572">
        <v>507.5</v>
      </c>
      <c r="D572">
        <v>504.83</v>
      </c>
      <c r="E572">
        <v>507.08</v>
      </c>
      <c r="F572" s="12">
        <v>37161795584</v>
      </c>
      <c r="G572" s="12">
        <v>55805672</v>
      </c>
    </row>
    <row r="573" spans="1:7">
      <c r="A573" s="9">
        <f>'(1)'!A573</f>
        <v>43117</v>
      </c>
      <c r="B573">
        <v>507.04</v>
      </c>
      <c r="C573">
        <v>512.19000000000005</v>
      </c>
      <c r="D573">
        <v>507</v>
      </c>
      <c r="E573">
        <v>511.68</v>
      </c>
      <c r="F573" s="12">
        <v>24718151680</v>
      </c>
      <c r="G573" s="12">
        <v>56296024</v>
      </c>
    </row>
    <row r="574" spans="1:7">
      <c r="A574" s="9">
        <f>'(1)'!A574</f>
        <v>43118</v>
      </c>
      <c r="B574">
        <v>511.35</v>
      </c>
      <c r="C574">
        <v>512.08000000000004</v>
      </c>
      <c r="D574">
        <v>510.12</v>
      </c>
      <c r="E574">
        <v>510.12</v>
      </c>
      <c r="F574" s="12">
        <v>35236208640</v>
      </c>
      <c r="G574" s="12">
        <v>56187276</v>
      </c>
    </row>
    <row r="575" spans="1:7">
      <c r="A575" s="9">
        <f>'(1)'!A575</f>
        <v>43119</v>
      </c>
      <c r="B575">
        <v>510.53</v>
      </c>
      <c r="C575">
        <v>511.37</v>
      </c>
      <c r="D575">
        <v>509.65</v>
      </c>
      <c r="E575">
        <v>509.96</v>
      </c>
      <c r="F575" s="12">
        <v>70621552640</v>
      </c>
      <c r="G575" s="12">
        <v>56149640</v>
      </c>
    </row>
    <row r="576" spans="1:7">
      <c r="A576" s="9">
        <f>'(1)'!A576</f>
        <v>43122</v>
      </c>
      <c r="B576">
        <v>509.77</v>
      </c>
      <c r="C576">
        <v>512.1</v>
      </c>
      <c r="D576">
        <v>509.2</v>
      </c>
      <c r="E576">
        <v>511.19</v>
      </c>
      <c r="F576" s="12">
        <v>59916328960</v>
      </c>
      <c r="G576" s="12">
        <v>56297204</v>
      </c>
    </row>
    <row r="577" spans="1:7">
      <c r="A577" s="9">
        <f>'(1)'!A577</f>
        <v>43123</v>
      </c>
      <c r="B577">
        <v>511.38</v>
      </c>
      <c r="C577">
        <v>511.77</v>
      </c>
      <c r="D577">
        <v>510.89</v>
      </c>
      <c r="E577">
        <v>511.29</v>
      </c>
      <c r="F577" s="12">
        <v>40788058112</v>
      </c>
      <c r="G577" s="12">
        <v>56338228</v>
      </c>
    </row>
    <row r="578" spans="1:7">
      <c r="A578" s="9">
        <f>'(1)'!A578</f>
        <v>43124</v>
      </c>
      <c r="B578">
        <v>511.46</v>
      </c>
      <c r="C578">
        <v>511.75</v>
      </c>
      <c r="D578">
        <v>511.34</v>
      </c>
      <c r="E578">
        <v>511.36</v>
      </c>
      <c r="F578" s="12">
        <v>10345091072</v>
      </c>
      <c r="G578" s="12">
        <v>56372068</v>
      </c>
    </row>
    <row r="579" spans="1:7">
      <c r="A579" s="9">
        <f>'(1)'!A579</f>
        <v>43125</v>
      </c>
      <c r="B579">
        <v>511.65</v>
      </c>
      <c r="C579">
        <v>511.75</v>
      </c>
      <c r="D579">
        <v>510.96</v>
      </c>
      <c r="E579">
        <v>511.1</v>
      </c>
      <c r="F579" s="12">
        <v>13088802816</v>
      </c>
      <c r="G579" s="12">
        <v>56329008</v>
      </c>
    </row>
    <row r="580" spans="1:7">
      <c r="A580" s="9">
        <f>'(1)'!A580</f>
        <v>43126</v>
      </c>
      <c r="B580">
        <v>511.16</v>
      </c>
      <c r="C580">
        <v>512.65</v>
      </c>
      <c r="D580">
        <v>511.11</v>
      </c>
      <c r="E580">
        <v>512.23</v>
      </c>
      <c r="F580" s="12">
        <v>52539482112</v>
      </c>
      <c r="G580" s="12">
        <v>56459592</v>
      </c>
    </row>
    <row r="581" spans="1:7">
      <c r="A581" s="9">
        <f>'(1)'!A581</f>
        <v>43129</v>
      </c>
      <c r="B581">
        <v>512.38</v>
      </c>
      <c r="C581">
        <v>513.66</v>
      </c>
      <c r="D581">
        <v>512.34</v>
      </c>
      <c r="E581">
        <v>513.51</v>
      </c>
      <c r="F581" s="12">
        <v>29595758592</v>
      </c>
      <c r="G581" s="12">
        <v>56614856</v>
      </c>
    </row>
    <row r="582" spans="1:7">
      <c r="A582" s="9">
        <f>'(1)'!A582</f>
        <v>43130</v>
      </c>
      <c r="B582">
        <v>513.54</v>
      </c>
      <c r="C582">
        <v>514.99</v>
      </c>
      <c r="D582">
        <v>512.86</v>
      </c>
      <c r="E582">
        <v>513.03</v>
      </c>
      <c r="F582" s="12">
        <v>21585479680</v>
      </c>
      <c r="G582" s="12">
        <v>56608548</v>
      </c>
    </row>
    <row r="583" spans="1:7">
      <c r="A583" s="9">
        <f>'(1)'!A583</f>
        <v>43131</v>
      </c>
      <c r="B583">
        <v>512.87</v>
      </c>
      <c r="C583">
        <v>512.98</v>
      </c>
      <c r="D583">
        <v>512.79</v>
      </c>
      <c r="E583">
        <v>512.98</v>
      </c>
      <c r="F583" s="12">
        <v>232787392</v>
      </c>
      <c r="G583" s="12">
        <v>56565288</v>
      </c>
    </row>
    <row r="584" spans="1:7">
      <c r="A584" s="9">
        <f>'(1)'!A584</f>
        <v>43132</v>
      </c>
      <c r="B584">
        <v>513</v>
      </c>
      <c r="C584">
        <v>516.9</v>
      </c>
      <c r="D584">
        <v>512.86</v>
      </c>
      <c r="E584">
        <v>516.76</v>
      </c>
      <c r="F584" s="12">
        <v>11130717184</v>
      </c>
      <c r="G584" s="12">
        <v>57002364</v>
      </c>
    </row>
    <row r="585" spans="1:7">
      <c r="A585" s="9">
        <f>'(1)'!A585</f>
        <v>43133</v>
      </c>
      <c r="B585">
        <v>516.79</v>
      </c>
      <c r="C585">
        <v>519.29999999999995</v>
      </c>
      <c r="D585">
        <v>516.76</v>
      </c>
      <c r="E585">
        <v>519.15</v>
      </c>
      <c r="F585" s="12">
        <v>31175636992</v>
      </c>
      <c r="G585" s="12">
        <v>57249968</v>
      </c>
    </row>
    <row r="586" spans="1:7">
      <c r="A586" s="9">
        <f>'(1)'!A586</f>
        <v>43136</v>
      </c>
      <c r="B586">
        <v>519.07000000000005</v>
      </c>
      <c r="C586">
        <v>523.95000000000005</v>
      </c>
      <c r="D586">
        <v>519.02</v>
      </c>
      <c r="E586">
        <v>523.26</v>
      </c>
      <c r="F586" s="12">
        <v>34753777664</v>
      </c>
      <c r="G586" s="12">
        <v>57720060</v>
      </c>
    </row>
    <row r="587" spans="1:7">
      <c r="A587" s="9">
        <f>'(1)'!A587</f>
        <v>43137</v>
      </c>
      <c r="B587">
        <v>523.29999999999995</v>
      </c>
      <c r="C587">
        <v>526.83000000000004</v>
      </c>
      <c r="D587">
        <v>523.29</v>
      </c>
      <c r="E587">
        <v>526.69000000000005</v>
      </c>
      <c r="F587" s="12">
        <v>24546990080</v>
      </c>
      <c r="G587" s="12">
        <v>58115348</v>
      </c>
    </row>
    <row r="588" spans="1:7">
      <c r="A588" s="9">
        <f>'(1)'!A588</f>
        <v>43138</v>
      </c>
      <c r="B588">
        <v>526.80999999999995</v>
      </c>
      <c r="C588">
        <v>527.29</v>
      </c>
      <c r="D588">
        <v>526.05999999999995</v>
      </c>
      <c r="E588">
        <v>527.29</v>
      </c>
      <c r="F588" s="12">
        <v>13327626240</v>
      </c>
      <c r="G588" s="12">
        <v>58174612</v>
      </c>
    </row>
    <row r="589" spans="1:7">
      <c r="A589" s="9">
        <f>'(1)'!A589</f>
        <v>43139</v>
      </c>
      <c r="B589">
        <v>527.1</v>
      </c>
      <c r="C589">
        <v>528.74</v>
      </c>
      <c r="D589">
        <v>527.07000000000005</v>
      </c>
      <c r="E589">
        <v>528.02</v>
      </c>
      <c r="F589" s="12">
        <v>47309856768</v>
      </c>
      <c r="G589" s="12">
        <v>58247560</v>
      </c>
    </row>
    <row r="590" spans="1:7">
      <c r="A590" s="9">
        <f>'(1)'!A590</f>
        <v>43140</v>
      </c>
      <c r="B590">
        <v>527.98</v>
      </c>
      <c r="C590">
        <v>528.61</v>
      </c>
      <c r="D590">
        <v>526.32000000000005</v>
      </c>
      <c r="E590">
        <v>527.73</v>
      </c>
      <c r="F590" s="12">
        <v>40504713216</v>
      </c>
      <c r="G590" s="12">
        <v>58219476</v>
      </c>
    </row>
    <row r="591" spans="1:7">
      <c r="A591" s="9">
        <f>'(1)'!A591</f>
        <v>43143</v>
      </c>
      <c r="B591">
        <v>527.39</v>
      </c>
      <c r="C591">
        <v>529.9</v>
      </c>
      <c r="D591">
        <v>526.59</v>
      </c>
      <c r="E591">
        <v>529.74</v>
      </c>
      <c r="F591" s="12">
        <v>37447360512</v>
      </c>
      <c r="G591" s="12">
        <v>58454624</v>
      </c>
    </row>
    <row r="592" spans="1:7">
      <c r="A592" s="9">
        <f>'(1)'!A592</f>
        <v>43144</v>
      </c>
      <c r="B592">
        <v>529.91</v>
      </c>
      <c r="C592">
        <v>534.02</v>
      </c>
      <c r="D592">
        <v>529.77</v>
      </c>
      <c r="E592">
        <v>533.23</v>
      </c>
      <c r="F592" s="12">
        <v>32147382272</v>
      </c>
      <c r="G592" s="12">
        <v>58819200</v>
      </c>
    </row>
    <row r="593" spans="1:7">
      <c r="A593" s="9">
        <f>'(1)'!A593</f>
        <v>43145</v>
      </c>
      <c r="B593">
        <v>534.11</v>
      </c>
      <c r="C593">
        <v>535.35</v>
      </c>
      <c r="D593">
        <v>533.95000000000005</v>
      </c>
      <c r="E593">
        <v>535.22</v>
      </c>
      <c r="F593" s="12">
        <v>27604344832</v>
      </c>
      <c r="G593" s="12">
        <v>59029768</v>
      </c>
    </row>
    <row r="594" spans="1:7">
      <c r="A594" s="9">
        <f>'(1)'!A594</f>
        <v>43146</v>
      </c>
      <c r="B594">
        <v>535.1</v>
      </c>
      <c r="C594">
        <v>537.69000000000005</v>
      </c>
      <c r="D594">
        <v>534.03</v>
      </c>
      <c r="E594">
        <v>534.41</v>
      </c>
      <c r="F594" s="12">
        <v>31120132096</v>
      </c>
      <c r="G594" s="12">
        <v>58980616</v>
      </c>
    </row>
    <row r="595" spans="1:7">
      <c r="A595" s="9">
        <f>'(1)'!A595</f>
        <v>43147</v>
      </c>
      <c r="B595">
        <v>534.64</v>
      </c>
      <c r="C595">
        <v>537.79999999999995</v>
      </c>
      <c r="D595">
        <v>533.72</v>
      </c>
      <c r="E595">
        <v>537.14</v>
      </c>
      <c r="F595" s="12">
        <v>43827462144</v>
      </c>
      <c r="G595" s="12">
        <v>59285788</v>
      </c>
    </row>
    <row r="596" spans="1:7">
      <c r="A596" s="9">
        <f>'(1)'!A596</f>
        <v>43151</v>
      </c>
      <c r="B596">
        <v>536.35</v>
      </c>
      <c r="C596">
        <v>537.55999999999995</v>
      </c>
      <c r="D596">
        <v>536.25</v>
      </c>
      <c r="E596">
        <v>536.70000000000005</v>
      </c>
      <c r="F596" s="12">
        <v>43624980480</v>
      </c>
      <c r="G596" s="12">
        <v>59216524</v>
      </c>
    </row>
    <row r="597" spans="1:7">
      <c r="A597" s="9">
        <f>'(1)'!A597</f>
        <v>43152</v>
      </c>
      <c r="B597">
        <v>536.83000000000004</v>
      </c>
      <c r="C597">
        <v>539.27</v>
      </c>
      <c r="D597">
        <v>536.74</v>
      </c>
      <c r="E597">
        <v>539.27</v>
      </c>
      <c r="F597" s="12">
        <v>37504098304</v>
      </c>
      <c r="G597" s="12">
        <v>59502164</v>
      </c>
    </row>
    <row r="598" spans="1:7">
      <c r="A598" s="9">
        <f>'(1)'!A598</f>
        <v>43153</v>
      </c>
      <c r="B598">
        <v>539.55999999999995</v>
      </c>
      <c r="C598">
        <v>542.54999999999995</v>
      </c>
      <c r="D598">
        <v>538.83000000000004</v>
      </c>
      <c r="E598">
        <v>542.5</v>
      </c>
      <c r="F598" s="12">
        <v>29486075904</v>
      </c>
      <c r="G598" s="12">
        <v>59815680</v>
      </c>
    </row>
    <row r="599" spans="1:7">
      <c r="A599" s="9">
        <f>'(1)'!A599</f>
        <v>43154</v>
      </c>
      <c r="B599">
        <v>542.54</v>
      </c>
      <c r="C599">
        <v>545.36</v>
      </c>
      <c r="D599">
        <v>542.52</v>
      </c>
      <c r="E599">
        <v>545.16999999999996</v>
      </c>
      <c r="F599" s="12">
        <v>34426339328</v>
      </c>
      <c r="G599" s="12">
        <v>60139352</v>
      </c>
    </row>
    <row r="600" spans="1:7">
      <c r="A600" s="9">
        <f>'(1)'!A600</f>
        <v>43157</v>
      </c>
      <c r="B600">
        <v>545.19000000000005</v>
      </c>
      <c r="C600">
        <v>548.26</v>
      </c>
      <c r="D600">
        <v>544.82000000000005</v>
      </c>
      <c r="E600">
        <v>545.99</v>
      </c>
      <c r="F600" s="12">
        <v>34452152320</v>
      </c>
      <c r="G600" s="12">
        <v>60303036</v>
      </c>
    </row>
    <row r="601" spans="1:7">
      <c r="A601" s="9">
        <f>'(1)'!A601</f>
        <v>43158</v>
      </c>
      <c r="B601">
        <v>546.29</v>
      </c>
      <c r="C601">
        <v>547.75</v>
      </c>
      <c r="D601">
        <v>543.94000000000005</v>
      </c>
      <c r="E601">
        <v>546.67999999999995</v>
      </c>
      <c r="F601" s="12">
        <v>50378526720</v>
      </c>
      <c r="G601" s="12">
        <v>60355944</v>
      </c>
    </row>
    <row r="602" spans="1:7">
      <c r="A602" s="9">
        <f>'(1)'!A602</f>
        <v>43159</v>
      </c>
      <c r="B602">
        <v>544.61</v>
      </c>
      <c r="C602">
        <v>550.32000000000005</v>
      </c>
      <c r="D602">
        <v>544.61</v>
      </c>
      <c r="E602">
        <v>550.32000000000005</v>
      </c>
      <c r="F602" s="12">
        <v>34672730112</v>
      </c>
      <c r="G602" s="12">
        <v>60777192</v>
      </c>
    </row>
    <row r="603" spans="1:7">
      <c r="A603" s="9">
        <f>'(1)'!A603</f>
        <v>43160</v>
      </c>
      <c r="B603">
        <v>550.16999999999996</v>
      </c>
      <c r="C603">
        <v>550.63</v>
      </c>
      <c r="D603">
        <v>546.79</v>
      </c>
      <c r="E603">
        <v>546.89</v>
      </c>
      <c r="F603" s="12">
        <v>28996239360</v>
      </c>
      <c r="G603" s="12">
        <v>60394504</v>
      </c>
    </row>
    <row r="604" spans="1:7">
      <c r="A604" s="9">
        <f>'(1)'!A604</f>
        <v>43161</v>
      </c>
      <c r="B604">
        <v>547</v>
      </c>
      <c r="C604">
        <v>547.04</v>
      </c>
      <c r="D604">
        <v>541.01</v>
      </c>
      <c r="E604">
        <v>541.5</v>
      </c>
      <c r="F604" s="12">
        <v>28479537152</v>
      </c>
      <c r="G604" s="12">
        <v>59803216</v>
      </c>
    </row>
    <row r="605" spans="1:7">
      <c r="A605" s="9">
        <f>'(1)'!A605</f>
        <v>43164</v>
      </c>
      <c r="B605">
        <v>541.49</v>
      </c>
      <c r="C605">
        <v>543.59</v>
      </c>
      <c r="D605">
        <v>539.88</v>
      </c>
      <c r="E605">
        <v>541.66999999999996</v>
      </c>
      <c r="F605" s="12">
        <v>28204486656</v>
      </c>
      <c r="G605" s="12">
        <v>59759392</v>
      </c>
    </row>
    <row r="606" spans="1:7">
      <c r="A606" s="9">
        <f>'(1)'!A606</f>
        <v>43165</v>
      </c>
      <c r="B606">
        <v>541.16999999999996</v>
      </c>
      <c r="C606">
        <v>542.74</v>
      </c>
      <c r="D606">
        <v>540.04</v>
      </c>
      <c r="E606">
        <v>541.21</v>
      </c>
      <c r="F606" s="12">
        <v>41357750272</v>
      </c>
      <c r="G606" s="12">
        <v>59764356</v>
      </c>
    </row>
    <row r="607" spans="1:7">
      <c r="A607" s="9">
        <f>'(1)'!A607</f>
        <v>43166</v>
      </c>
      <c r="B607">
        <v>541.5</v>
      </c>
      <c r="C607">
        <v>541.63</v>
      </c>
      <c r="D607">
        <v>531.28</v>
      </c>
      <c r="E607">
        <v>531.46</v>
      </c>
      <c r="F607" s="12">
        <v>33948596224</v>
      </c>
      <c r="G607" s="12">
        <v>58770060</v>
      </c>
    </row>
    <row r="608" spans="1:7">
      <c r="A608" s="9">
        <f>'(1)'!A608</f>
        <v>43167</v>
      </c>
      <c r="B608">
        <v>531.07000000000005</v>
      </c>
      <c r="C608">
        <v>531.23</v>
      </c>
      <c r="D608">
        <v>514.97</v>
      </c>
      <c r="E608">
        <v>515.73</v>
      </c>
      <c r="F608" s="12">
        <v>31642507264</v>
      </c>
      <c r="G608" s="12">
        <v>57132500</v>
      </c>
    </row>
    <row r="609" spans="1:7">
      <c r="A609" s="9">
        <f>'(1)'!A609</f>
        <v>43168</v>
      </c>
      <c r="B609">
        <v>515.42999999999995</v>
      </c>
      <c r="C609">
        <v>515.42999999999995</v>
      </c>
      <c r="D609">
        <v>503</v>
      </c>
      <c r="E609">
        <v>512.97</v>
      </c>
      <c r="F609" s="12">
        <v>77965713408</v>
      </c>
      <c r="G609" s="12">
        <v>56711316</v>
      </c>
    </row>
    <row r="610" spans="1:7">
      <c r="A610" s="9">
        <f>'(1)'!A610</f>
        <v>43171</v>
      </c>
      <c r="B610">
        <v>513.54</v>
      </c>
      <c r="C610">
        <v>518.5</v>
      </c>
      <c r="D610">
        <v>512.75</v>
      </c>
      <c r="E610">
        <v>513.29999999999995</v>
      </c>
      <c r="F610" s="12">
        <v>37320077312</v>
      </c>
      <c r="G610" s="12">
        <v>56638256</v>
      </c>
    </row>
    <row r="611" spans="1:7">
      <c r="A611" s="9">
        <f>'(1)'!A611</f>
        <v>43172</v>
      </c>
      <c r="B611">
        <v>512.75</v>
      </c>
      <c r="C611">
        <v>513.77</v>
      </c>
      <c r="D611">
        <v>500.41</v>
      </c>
      <c r="E611">
        <v>500.7</v>
      </c>
      <c r="F611" s="12">
        <v>50386763776</v>
      </c>
      <c r="G611" s="12">
        <v>55394892</v>
      </c>
    </row>
    <row r="612" spans="1:7">
      <c r="A612" s="9">
        <f>'(1)'!A612</f>
        <v>43173</v>
      </c>
      <c r="B612">
        <v>500.51</v>
      </c>
      <c r="C612">
        <v>502.9</v>
      </c>
      <c r="D612">
        <v>491.71</v>
      </c>
      <c r="E612">
        <v>500.91</v>
      </c>
      <c r="F612" s="12">
        <v>51846455296</v>
      </c>
      <c r="G612" s="12">
        <v>55274736</v>
      </c>
    </row>
    <row r="613" spans="1:7">
      <c r="A613" s="9">
        <f>'(1)'!A613</f>
        <v>43174</v>
      </c>
      <c r="B613">
        <v>501.05</v>
      </c>
      <c r="C613">
        <v>508.81</v>
      </c>
      <c r="D613">
        <v>500.94</v>
      </c>
      <c r="E613">
        <v>506.84</v>
      </c>
      <c r="F613" s="12">
        <v>31526506496</v>
      </c>
      <c r="G613" s="12">
        <v>55927680</v>
      </c>
    </row>
    <row r="614" spans="1:7">
      <c r="A614" s="9">
        <f>'(1)'!A614</f>
        <v>43175</v>
      </c>
      <c r="B614">
        <v>507.11</v>
      </c>
      <c r="C614">
        <v>508.99</v>
      </c>
      <c r="D614">
        <v>505.92</v>
      </c>
      <c r="E614">
        <v>508.44</v>
      </c>
      <c r="F614" s="12">
        <v>25455568896</v>
      </c>
      <c r="G614" s="12">
        <v>56098292</v>
      </c>
    </row>
    <row r="615" spans="1:7">
      <c r="A615" s="9">
        <f>'(1)'!A615</f>
        <v>43178</v>
      </c>
      <c r="B615">
        <v>508.3</v>
      </c>
      <c r="C615">
        <v>515.9</v>
      </c>
      <c r="D615">
        <v>507.19</v>
      </c>
      <c r="E615">
        <v>514.95000000000005</v>
      </c>
      <c r="F615" s="12">
        <v>31612696576</v>
      </c>
      <c r="G615" s="12">
        <v>56850472</v>
      </c>
    </row>
    <row r="616" spans="1:7">
      <c r="A616" s="9">
        <f>'(1)'!A616</f>
        <v>43179</v>
      </c>
      <c r="B616">
        <v>515.66999999999996</v>
      </c>
      <c r="C616">
        <v>521.9</v>
      </c>
      <c r="D616">
        <v>515.64</v>
      </c>
      <c r="E616">
        <v>521.25</v>
      </c>
      <c r="F616" s="12">
        <v>32954042368</v>
      </c>
      <c r="G616" s="12">
        <v>57503028</v>
      </c>
    </row>
    <row r="617" spans="1:7">
      <c r="A617" s="9">
        <f>'(1)'!A617</f>
        <v>43180</v>
      </c>
      <c r="B617">
        <v>521.87</v>
      </c>
      <c r="C617">
        <v>525</v>
      </c>
      <c r="D617">
        <v>521.35</v>
      </c>
      <c r="E617">
        <v>522.6</v>
      </c>
      <c r="F617" s="12">
        <v>17553190912</v>
      </c>
      <c r="G617" s="12">
        <v>57662096</v>
      </c>
    </row>
    <row r="618" spans="1:7">
      <c r="A618" s="9">
        <f>'(1)'!A618</f>
        <v>43181</v>
      </c>
      <c r="B618">
        <v>522.36</v>
      </c>
      <c r="C618">
        <v>523.45000000000005</v>
      </c>
      <c r="D618">
        <v>522.12</v>
      </c>
      <c r="E618">
        <v>522.25</v>
      </c>
      <c r="F618" s="12">
        <v>12102670336</v>
      </c>
      <c r="G618" s="12">
        <v>57644152</v>
      </c>
    </row>
    <row r="619" spans="1:7">
      <c r="A619" s="9">
        <f>'(1)'!A619</f>
        <v>43182</v>
      </c>
      <c r="B619">
        <v>522.35</v>
      </c>
      <c r="C619">
        <v>522.4</v>
      </c>
      <c r="D619">
        <v>518.66</v>
      </c>
      <c r="E619">
        <v>519.80999999999995</v>
      </c>
      <c r="F619" s="12">
        <v>19170533376</v>
      </c>
      <c r="G619" s="12">
        <v>57338300</v>
      </c>
    </row>
    <row r="620" spans="1:7">
      <c r="A620" s="9">
        <f>'(1)'!A620</f>
        <v>43185</v>
      </c>
      <c r="B620">
        <v>519.54999999999995</v>
      </c>
      <c r="C620">
        <v>524.16999999999996</v>
      </c>
      <c r="D620">
        <v>518.41</v>
      </c>
      <c r="E620">
        <v>518.91999999999996</v>
      </c>
      <c r="F620" s="12">
        <v>49893781504</v>
      </c>
      <c r="G620" s="12">
        <v>57295800</v>
      </c>
    </row>
    <row r="621" spans="1:7">
      <c r="A621" s="9">
        <f>'(1)'!A621</f>
        <v>43186</v>
      </c>
      <c r="B621">
        <v>518.29</v>
      </c>
      <c r="C621">
        <v>521.29</v>
      </c>
      <c r="D621">
        <v>516.26</v>
      </c>
      <c r="E621">
        <v>518.20000000000005</v>
      </c>
      <c r="F621" s="12">
        <v>86793830400</v>
      </c>
      <c r="G621" s="12">
        <v>57219560</v>
      </c>
    </row>
    <row r="622" spans="1:7">
      <c r="A622" s="9">
        <f>'(1)'!A622</f>
        <v>43187</v>
      </c>
      <c r="B622">
        <v>518.48</v>
      </c>
      <c r="C622">
        <v>524.12</v>
      </c>
      <c r="D622">
        <v>518.36</v>
      </c>
      <c r="E622">
        <v>524.12</v>
      </c>
      <c r="F622" s="12">
        <v>12369346560</v>
      </c>
      <c r="G622" s="12">
        <v>57821876</v>
      </c>
    </row>
    <row r="623" spans="1:7">
      <c r="A623" s="9">
        <f>'(1)'!A623</f>
        <v>43188</v>
      </c>
      <c r="B623">
        <v>523.99</v>
      </c>
      <c r="C623">
        <v>528.84</v>
      </c>
      <c r="D623">
        <v>523.96</v>
      </c>
      <c r="E623">
        <v>528.4</v>
      </c>
      <c r="F623" s="12">
        <v>116885569536</v>
      </c>
      <c r="G623" s="12">
        <v>58273244</v>
      </c>
    </row>
    <row r="624" spans="1:7">
      <c r="A624" s="9">
        <f>'(1)'!A624</f>
        <v>43192</v>
      </c>
      <c r="B624">
        <v>528.72</v>
      </c>
      <c r="C624">
        <v>529.83000000000004</v>
      </c>
      <c r="D624">
        <v>523.69000000000005</v>
      </c>
      <c r="E624">
        <v>523.83000000000004</v>
      </c>
      <c r="F624" s="12">
        <v>59184381952</v>
      </c>
      <c r="G624" s="12">
        <v>57774888</v>
      </c>
    </row>
    <row r="625" spans="1:7">
      <c r="A625" s="9">
        <f>'(1)'!A625</f>
        <v>43193</v>
      </c>
      <c r="B625">
        <v>523.79999999999995</v>
      </c>
      <c r="C625">
        <v>523.89</v>
      </c>
      <c r="D625">
        <v>517.94000000000005</v>
      </c>
      <c r="E625">
        <v>518.08000000000004</v>
      </c>
      <c r="F625" s="12">
        <v>72647188480</v>
      </c>
      <c r="G625" s="12">
        <v>57146912</v>
      </c>
    </row>
    <row r="626" spans="1:7">
      <c r="A626" s="9">
        <f>'(1)'!A626</f>
        <v>43194</v>
      </c>
      <c r="B626">
        <v>517.88</v>
      </c>
      <c r="C626">
        <v>518.02</v>
      </c>
      <c r="D626">
        <v>510.23</v>
      </c>
      <c r="E626">
        <v>511.9</v>
      </c>
      <c r="F626" s="12">
        <v>38828003328</v>
      </c>
      <c r="G626" s="12">
        <v>56543672</v>
      </c>
    </row>
    <row r="627" spans="1:7">
      <c r="A627" s="9">
        <f>'(1)'!A627</f>
        <v>43195</v>
      </c>
      <c r="B627">
        <v>513.02</v>
      </c>
      <c r="C627">
        <v>513.02</v>
      </c>
      <c r="D627">
        <v>506.52</v>
      </c>
      <c r="E627">
        <v>511.34</v>
      </c>
      <c r="F627" s="12">
        <v>39650840576</v>
      </c>
      <c r="G627" s="12">
        <v>56406864</v>
      </c>
    </row>
    <row r="628" spans="1:7">
      <c r="A628" s="9">
        <f>'(1)'!A628</f>
        <v>43196</v>
      </c>
      <c r="B628">
        <v>511.71</v>
      </c>
      <c r="C628">
        <v>515.28</v>
      </c>
      <c r="D628">
        <v>508.9</v>
      </c>
      <c r="E628">
        <v>514.62</v>
      </c>
      <c r="F628" s="12">
        <v>33674000384</v>
      </c>
      <c r="G628" s="12">
        <v>56687208</v>
      </c>
    </row>
    <row r="629" spans="1:7">
      <c r="A629" s="9">
        <f>'(1)'!A629</f>
        <v>43199</v>
      </c>
      <c r="B629">
        <v>514.65</v>
      </c>
      <c r="C629">
        <v>518.80999999999995</v>
      </c>
      <c r="D629">
        <v>514.65</v>
      </c>
      <c r="E629">
        <v>517.96</v>
      </c>
      <c r="F629" s="12">
        <v>36552396800</v>
      </c>
      <c r="G629" s="12">
        <v>57094744</v>
      </c>
    </row>
    <row r="630" spans="1:7">
      <c r="A630" s="9">
        <f>'(1)'!A630</f>
        <v>43200</v>
      </c>
      <c r="B630">
        <v>518.38</v>
      </c>
      <c r="C630">
        <v>518.45000000000005</v>
      </c>
      <c r="D630">
        <v>514.63</v>
      </c>
      <c r="E630">
        <v>517.33000000000004</v>
      </c>
      <c r="F630" s="12">
        <v>52918685696</v>
      </c>
      <c r="G630" s="12">
        <v>56971500</v>
      </c>
    </row>
    <row r="631" spans="1:7">
      <c r="A631" s="9">
        <f>'(1)'!A631</f>
        <v>43201</v>
      </c>
      <c r="B631">
        <v>517.4</v>
      </c>
      <c r="C631">
        <v>519.84</v>
      </c>
      <c r="D631">
        <v>517.4</v>
      </c>
      <c r="E631">
        <v>519.65</v>
      </c>
      <c r="F631" s="12">
        <v>13761952768</v>
      </c>
      <c r="G631" s="12">
        <v>57220652</v>
      </c>
    </row>
    <row r="632" spans="1:7">
      <c r="A632" s="9">
        <f>'(1)'!A632</f>
        <v>43202</v>
      </c>
      <c r="B632">
        <v>519.46</v>
      </c>
      <c r="C632">
        <v>525.5</v>
      </c>
      <c r="D632">
        <v>519.36</v>
      </c>
      <c r="E632">
        <v>525.44000000000005</v>
      </c>
      <c r="F632" s="12">
        <v>47838601216</v>
      </c>
      <c r="G632" s="12">
        <v>57841440</v>
      </c>
    </row>
    <row r="633" spans="1:7">
      <c r="A633" s="9">
        <f>'(1)'!A633</f>
        <v>43203</v>
      </c>
      <c r="B633">
        <v>525.48</v>
      </c>
      <c r="C633">
        <v>528.79999999999995</v>
      </c>
      <c r="D633">
        <v>525.48</v>
      </c>
      <c r="E633">
        <v>527.29</v>
      </c>
      <c r="F633" s="12">
        <v>46805127168</v>
      </c>
      <c r="G633" s="12">
        <v>58116032</v>
      </c>
    </row>
    <row r="634" spans="1:7">
      <c r="A634" s="9">
        <f>'(1)'!A634</f>
        <v>43206</v>
      </c>
      <c r="B634">
        <v>527.45000000000005</v>
      </c>
      <c r="C634">
        <v>529.77</v>
      </c>
      <c r="D634">
        <v>524.44000000000005</v>
      </c>
      <c r="E634">
        <v>525.30999999999995</v>
      </c>
      <c r="F634" s="12">
        <v>43454939136</v>
      </c>
      <c r="G634" s="12">
        <v>57899000</v>
      </c>
    </row>
    <row r="635" spans="1:7">
      <c r="A635" s="9">
        <f>'(1)'!A635</f>
        <v>43207</v>
      </c>
      <c r="B635">
        <v>525.17999999999995</v>
      </c>
      <c r="C635">
        <v>526.47</v>
      </c>
      <c r="D635">
        <v>522.45000000000005</v>
      </c>
      <c r="E635">
        <v>522.87</v>
      </c>
      <c r="F635" s="12">
        <v>43769241600</v>
      </c>
      <c r="G635" s="12">
        <v>57667384</v>
      </c>
    </row>
    <row r="636" spans="1:7">
      <c r="A636" s="9">
        <f>'(1)'!A636</f>
        <v>43208</v>
      </c>
      <c r="B636">
        <v>522.94000000000005</v>
      </c>
      <c r="C636">
        <v>524.57000000000005</v>
      </c>
      <c r="D636">
        <v>521.75</v>
      </c>
      <c r="E636">
        <v>522.49</v>
      </c>
      <c r="F636" s="12">
        <v>48199270400</v>
      </c>
      <c r="G636" s="12">
        <v>57619284</v>
      </c>
    </row>
    <row r="637" spans="1:7">
      <c r="A637" s="9">
        <f>'(1)'!A637</f>
        <v>43209</v>
      </c>
      <c r="B637">
        <v>522.22</v>
      </c>
      <c r="C637">
        <v>523.70000000000005</v>
      </c>
      <c r="D637">
        <v>521.80999999999995</v>
      </c>
      <c r="E637">
        <v>522.47</v>
      </c>
      <c r="F637" s="12">
        <v>60243619840</v>
      </c>
      <c r="G637" s="12">
        <v>57599612</v>
      </c>
    </row>
    <row r="638" spans="1:7">
      <c r="A638" s="9">
        <f>'(1)'!A638</f>
        <v>43210</v>
      </c>
      <c r="B638">
        <v>522.58000000000004</v>
      </c>
      <c r="C638">
        <v>522.63</v>
      </c>
      <c r="D638">
        <v>515.09</v>
      </c>
      <c r="E638">
        <v>516.89</v>
      </c>
      <c r="F638" s="12">
        <v>24998524928</v>
      </c>
      <c r="G638" s="12">
        <v>57036520</v>
      </c>
    </row>
    <row r="639" spans="1:7">
      <c r="A639" s="9">
        <f>'(1)'!A639</f>
        <v>43213</v>
      </c>
      <c r="B639">
        <v>516.83000000000004</v>
      </c>
      <c r="C639">
        <v>517.92999999999995</v>
      </c>
      <c r="D639">
        <v>516.21</v>
      </c>
      <c r="E639">
        <v>517.33000000000004</v>
      </c>
      <c r="F639" s="12">
        <v>32657520640</v>
      </c>
      <c r="G639" s="12">
        <v>57062012</v>
      </c>
    </row>
    <row r="640" spans="1:7">
      <c r="A640" s="9">
        <f>'(1)'!A640</f>
        <v>43214</v>
      </c>
      <c r="B640">
        <v>517.05999999999995</v>
      </c>
      <c r="C640">
        <v>520.26</v>
      </c>
      <c r="D640">
        <v>516.80999999999995</v>
      </c>
      <c r="E640">
        <v>516.95000000000005</v>
      </c>
      <c r="F640" s="12">
        <v>45063671808</v>
      </c>
      <c r="G640" s="12">
        <v>57059588</v>
      </c>
    </row>
    <row r="641" spans="1:7">
      <c r="A641" s="9">
        <f>'(1)'!A641</f>
        <v>43215</v>
      </c>
      <c r="B641">
        <v>518.05999999999995</v>
      </c>
      <c r="C641">
        <v>518.89</v>
      </c>
      <c r="D641">
        <v>508.27</v>
      </c>
      <c r="E641">
        <v>508.48</v>
      </c>
      <c r="F641" s="12">
        <v>42229092352</v>
      </c>
      <c r="G641" s="12">
        <v>56172064</v>
      </c>
    </row>
    <row r="642" spans="1:7">
      <c r="A642" s="9">
        <f>'(1)'!A642</f>
        <v>43216</v>
      </c>
      <c r="B642">
        <v>508.64</v>
      </c>
      <c r="C642">
        <v>508.64</v>
      </c>
      <c r="D642">
        <v>499.16</v>
      </c>
      <c r="E642">
        <v>499.36</v>
      </c>
      <c r="F642" s="12">
        <v>35818876928</v>
      </c>
      <c r="G642" s="12">
        <v>55222444</v>
      </c>
    </row>
    <row r="643" spans="1:7">
      <c r="A643" s="9">
        <f>'(1)'!A643</f>
        <v>43217</v>
      </c>
      <c r="B643">
        <v>499.38</v>
      </c>
      <c r="C643">
        <v>507.27</v>
      </c>
      <c r="D643">
        <v>498.72</v>
      </c>
      <c r="E643">
        <v>506.9</v>
      </c>
      <c r="F643" s="12">
        <v>47381192704</v>
      </c>
      <c r="G643" s="12">
        <v>55977972</v>
      </c>
    </row>
    <row r="644" spans="1:7">
      <c r="A644" s="9">
        <f>'(1)'!A644</f>
        <v>43220</v>
      </c>
      <c r="B644">
        <v>507.02</v>
      </c>
      <c r="C644">
        <v>510.91</v>
      </c>
      <c r="D644">
        <v>502.53</v>
      </c>
      <c r="E644">
        <v>504.13</v>
      </c>
      <c r="F644" s="12">
        <v>36827619328</v>
      </c>
      <c r="G644" s="12">
        <v>55765340</v>
      </c>
    </row>
    <row r="645" spans="1:7">
      <c r="A645" s="9">
        <f>'(1)'!A645</f>
        <v>43221</v>
      </c>
      <c r="B645">
        <v>504.29</v>
      </c>
      <c r="C645">
        <v>504.31</v>
      </c>
      <c r="D645">
        <v>499.34</v>
      </c>
      <c r="E645">
        <v>501.27</v>
      </c>
      <c r="F645" s="12">
        <v>32195471360</v>
      </c>
      <c r="G645" s="12">
        <v>55376624</v>
      </c>
    </row>
    <row r="646" spans="1:7">
      <c r="A646" s="9">
        <f>'(1)'!A646</f>
        <v>43222</v>
      </c>
      <c r="B646">
        <v>500.75</v>
      </c>
      <c r="C646">
        <v>507.38</v>
      </c>
      <c r="D646">
        <v>500.54</v>
      </c>
      <c r="E646">
        <v>505.44</v>
      </c>
      <c r="F646" s="12">
        <v>37881393152</v>
      </c>
      <c r="G646" s="12">
        <v>55826820</v>
      </c>
    </row>
    <row r="647" spans="1:7">
      <c r="A647" s="9">
        <f>'(1)'!A647</f>
        <v>43223</v>
      </c>
      <c r="B647">
        <v>505.88</v>
      </c>
      <c r="C647">
        <v>506.37</v>
      </c>
      <c r="D647">
        <v>505.77</v>
      </c>
      <c r="E647">
        <v>505.81</v>
      </c>
      <c r="F647" s="12">
        <v>8277742080</v>
      </c>
      <c r="G647" s="12">
        <v>55951104</v>
      </c>
    </row>
    <row r="648" spans="1:7">
      <c r="A648" s="9">
        <f>'(1)'!A648</f>
        <v>43224</v>
      </c>
      <c r="B648">
        <v>506.1</v>
      </c>
      <c r="C648">
        <v>506.52</v>
      </c>
      <c r="D648">
        <v>496.9</v>
      </c>
      <c r="E648">
        <v>499.65</v>
      </c>
      <c r="F648" s="12">
        <v>18662164480</v>
      </c>
      <c r="G648" s="12">
        <v>55297196</v>
      </c>
    </row>
    <row r="649" spans="1:7">
      <c r="A649" s="9">
        <f>'(1)'!A649</f>
        <v>43227</v>
      </c>
      <c r="B649">
        <v>499.22</v>
      </c>
      <c r="C649">
        <v>502.33</v>
      </c>
      <c r="D649">
        <v>497.62</v>
      </c>
      <c r="E649">
        <v>501.89</v>
      </c>
      <c r="F649" s="12">
        <v>57254453248</v>
      </c>
      <c r="G649" s="12">
        <v>55512628</v>
      </c>
    </row>
    <row r="650" spans="1:7">
      <c r="A650" s="9">
        <f>'(1)'!A650</f>
        <v>43228</v>
      </c>
      <c r="B650">
        <v>502.1</v>
      </c>
      <c r="C650">
        <v>504.29</v>
      </c>
      <c r="D650">
        <v>496.06</v>
      </c>
      <c r="E650">
        <v>503.82</v>
      </c>
      <c r="F650" s="12">
        <v>34230738944</v>
      </c>
      <c r="G650" s="12">
        <v>55624284</v>
      </c>
    </row>
    <row r="651" spans="1:7">
      <c r="A651" s="9">
        <f>'(1)'!A651</f>
        <v>43229</v>
      </c>
      <c r="B651">
        <v>504.22</v>
      </c>
      <c r="C651">
        <v>509.5</v>
      </c>
      <c r="D651">
        <v>504.09</v>
      </c>
      <c r="E651">
        <v>508.55</v>
      </c>
      <c r="F651" s="12">
        <v>76531621888</v>
      </c>
      <c r="G651" s="12">
        <v>56153228</v>
      </c>
    </row>
    <row r="652" spans="1:7">
      <c r="A652" s="9">
        <f>'(1)'!A652</f>
        <v>43230</v>
      </c>
      <c r="B652">
        <v>508.72</v>
      </c>
      <c r="C652">
        <v>509.12</v>
      </c>
      <c r="D652">
        <v>500.59</v>
      </c>
      <c r="E652">
        <v>502.32</v>
      </c>
      <c r="F652" s="12">
        <v>94699479040</v>
      </c>
      <c r="G652" s="12">
        <v>55562456</v>
      </c>
    </row>
    <row r="653" spans="1:7">
      <c r="A653" s="9">
        <f>'(1)'!A653</f>
        <v>43231</v>
      </c>
      <c r="B653">
        <v>502.33</v>
      </c>
      <c r="C653">
        <v>508.46</v>
      </c>
      <c r="D653">
        <v>502.29</v>
      </c>
      <c r="E653">
        <v>504.18</v>
      </c>
      <c r="F653" s="12">
        <v>133289230336</v>
      </c>
      <c r="G653" s="12">
        <v>55748396</v>
      </c>
    </row>
    <row r="654" spans="1:7">
      <c r="A654" s="9">
        <f>'(1)'!A654</f>
        <v>43234</v>
      </c>
      <c r="B654">
        <v>504.18</v>
      </c>
      <c r="C654">
        <v>512.04</v>
      </c>
      <c r="D654">
        <v>504.04</v>
      </c>
      <c r="E654">
        <v>511.04</v>
      </c>
      <c r="F654" s="12">
        <v>100889026560</v>
      </c>
      <c r="G654" s="12">
        <v>56431708</v>
      </c>
    </row>
    <row r="655" spans="1:7">
      <c r="A655" s="9">
        <f>'(1)'!A655</f>
        <v>43235</v>
      </c>
      <c r="B655">
        <v>511.32</v>
      </c>
      <c r="C655">
        <v>511.43</v>
      </c>
      <c r="D655">
        <v>508.97</v>
      </c>
      <c r="E655">
        <v>509.43</v>
      </c>
      <c r="F655" s="12">
        <v>59719438336</v>
      </c>
      <c r="G655" s="12">
        <v>56269508</v>
      </c>
    </row>
    <row r="656" spans="1:7">
      <c r="A656" s="9">
        <f>'(1)'!A656</f>
        <v>43236</v>
      </c>
      <c r="B656">
        <v>509.35</v>
      </c>
      <c r="C656">
        <v>512.41</v>
      </c>
      <c r="D656">
        <v>508.41</v>
      </c>
      <c r="E656">
        <v>511.29</v>
      </c>
      <c r="F656" s="12">
        <v>34647904256</v>
      </c>
      <c r="G656" s="12">
        <v>56463968</v>
      </c>
    </row>
    <row r="657" spans="1:7">
      <c r="A657" s="9">
        <f>'(1)'!A657</f>
        <v>43237</v>
      </c>
      <c r="B657">
        <v>511.53</v>
      </c>
      <c r="C657">
        <v>513.5</v>
      </c>
      <c r="D657">
        <v>509.45</v>
      </c>
      <c r="E657">
        <v>510.52</v>
      </c>
      <c r="F657" s="12">
        <v>38931890176</v>
      </c>
      <c r="G657" s="12">
        <v>56372772</v>
      </c>
    </row>
    <row r="658" spans="1:7">
      <c r="A658" s="9">
        <f>'(1)'!A658</f>
        <v>43238</v>
      </c>
      <c r="B658">
        <v>510.58</v>
      </c>
      <c r="C658">
        <v>513.53</v>
      </c>
      <c r="D658">
        <v>510.13</v>
      </c>
      <c r="E658">
        <v>512.49</v>
      </c>
      <c r="F658" s="12">
        <v>40066838528</v>
      </c>
      <c r="G658" s="12">
        <v>56541772</v>
      </c>
    </row>
    <row r="659" spans="1:7">
      <c r="A659" s="9">
        <f>'(1)'!A659</f>
        <v>43241</v>
      </c>
      <c r="B659">
        <v>512.74</v>
      </c>
      <c r="C659">
        <v>517.01</v>
      </c>
      <c r="D659">
        <v>512.39</v>
      </c>
      <c r="E659">
        <v>516.12</v>
      </c>
      <c r="F659" s="12">
        <v>49676062720</v>
      </c>
      <c r="G659" s="12">
        <v>56890940</v>
      </c>
    </row>
    <row r="660" spans="1:7">
      <c r="A660" s="9">
        <f>'(1)'!A660</f>
        <v>43242</v>
      </c>
      <c r="B660">
        <v>516.35</v>
      </c>
      <c r="C660">
        <v>519.20000000000005</v>
      </c>
      <c r="D660">
        <v>516.35</v>
      </c>
      <c r="E660">
        <v>518.32000000000005</v>
      </c>
      <c r="F660" s="12">
        <v>40145186816</v>
      </c>
      <c r="G660" s="12">
        <v>57162816</v>
      </c>
    </row>
    <row r="661" spans="1:7">
      <c r="A661" s="9">
        <f>'(1)'!A661</f>
        <v>43243</v>
      </c>
      <c r="B661">
        <v>518.41999999999996</v>
      </c>
      <c r="C661">
        <v>519.15</v>
      </c>
      <c r="D661">
        <v>515.34</v>
      </c>
      <c r="E661">
        <v>517.04999999999995</v>
      </c>
      <c r="F661" s="12">
        <v>37534679040</v>
      </c>
      <c r="G661" s="12">
        <v>57010836</v>
      </c>
    </row>
    <row r="662" spans="1:7">
      <c r="A662" s="9">
        <f>'(1)'!A662</f>
        <v>43244</v>
      </c>
      <c r="B662">
        <v>516.27</v>
      </c>
      <c r="C662">
        <v>516.27</v>
      </c>
      <c r="D662">
        <v>511.69</v>
      </c>
      <c r="E662">
        <v>512.74</v>
      </c>
      <c r="F662" s="12">
        <v>29743376384</v>
      </c>
      <c r="G662" s="12">
        <v>56602216</v>
      </c>
    </row>
    <row r="663" spans="1:7">
      <c r="A663" s="9">
        <f>'(1)'!A663</f>
        <v>43245</v>
      </c>
      <c r="B663">
        <v>512.42999999999995</v>
      </c>
      <c r="C663">
        <v>512.85</v>
      </c>
      <c r="D663">
        <v>510.07</v>
      </c>
      <c r="E663">
        <v>511.67</v>
      </c>
      <c r="F663" s="12">
        <v>33538697216</v>
      </c>
      <c r="G663" s="12">
        <v>56395180</v>
      </c>
    </row>
    <row r="664" spans="1:7">
      <c r="A664" s="9">
        <f>'(1)'!A664</f>
        <v>43249</v>
      </c>
      <c r="B664">
        <v>511.49</v>
      </c>
      <c r="C664">
        <v>513.42999999999995</v>
      </c>
      <c r="D664">
        <v>506.77</v>
      </c>
      <c r="E664">
        <v>508.08</v>
      </c>
      <c r="F664" s="12">
        <v>41138745344</v>
      </c>
      <c r="G664" s="12">
        <v>56144924</v>
      </c>
    </row>
    <row r="665" spans="1:7">
      <c r="A665" s="9">
        <f>'(1)'!A665</f>
        <v>43250</v>
      </c>
      <c r="B665">
        <v>508.15</v>
      </c>
      <c r="C665">
        <v>508.15</v>
      </c>
      <c r="D665">
        <v>503.32</v>
      </c>
      <c r="E665">
        <v>506.32</v>
      </c>
      <c r="F665" s="12">
        <v>28968136704</v>
      </c>
      <c r="G665" s="12">
        <v>55854608</v>
      </c>
    </row>
    <row r="666" spans="1:7">
      <c r="A666" s="9">
        <f>'(1)'!A666</f>
        <v>43251</v>
      </c>
      <c r="B666">
        <v>506.52</v>
      </c>
      <c r="C666">
        <v>510.8</v>
      </c>
      <c r="D666">
        <v>506.15</v>
      </c>
      <c r="E666">
        <v>509.91</v>
      </c>
      <c r="F666" s="12">
        <v>34166796288</v>
      </c>
      <c r="G666" s="12">
        <v>56213656</v>
      </c>
    </row>
    <row r="667" spans="1:7">
      <c r="A667" s="9">
        <f>'(1)'!A667</f>
        <v>43252</v>
      </c>
      <c r="B667">
        <v>510.16</v>
      </c>
      <c r="C667">
        <v>512.05999999999995</v>
      </c>
      <c r="D667">
        <v>509.89</v>
      </c>
      <c r="E667">
        <v>511.31</v>
      </c>
      <c r="F667" s="12">
        <v>26782226432</v>
      </c>
      <c r="G667" s="12">
        <v>56395940</v>
      </c>
    </row>
    <row r="668" spans="1:7">
      <c r="A668" s="9">
        <f>'(1)'!A668</f>
        <v>43255</v>
      </c>
      <c r="B668">
        <v>511.38</v>
      </c>
      <c r="C668">
        <v>513.23</v>
      </c>
      <c r="D668">
        <v>509.59</v>
      </c>
      <c r="E668">
        <v>509.69</v>
      </c>
      <c r="F668" s="12">
        <v>26399809536</v>
      </c>
      <c r="G668" s="12">
        <v>56270392</v>
      </c>
    </row>
    <row r="669" spans="1:7">
      <c r="A669" s="9">
        <f>'(1)'!A669</f>
        <v>43256</v>
      </c>
      <c r="B669">
        <v>509.48</v>
      </c>
      <c r="C669">
        <v>509.51</v>
      </c>
      <c r="D669">
        <v>506.14</v>
      </c>
      <c r="E669">
        <v>509</v>
      </c>
      <c r="F669" s="12">
        <v>2709341184</v>
      </c>
      <c r="G669" s="12">
        <v>56157844</v>
      </c>
    </row>
    <row r="670" spans="1:7">
      <c r="A670" s="9">
        <f>'(1)'!A670</f>
        <v>43257</v>
      </c>
      <c r="B670">
        <v>508.98</v>
      </c>
      <c r="C670">
        <v>510.21</v>
      </c>
      <c r="D670">
        <v>506.29</v>
      </c>
      <c r="E670">
        <v>506.9</v>
      </c>
      <c r="F670" s="12">
        <v>30516901888</v>
      </c>
      <c r="G670" s="12">
        <v>55898644</v>
      </c>
    </row>
    <row r="671" spans="1:7">
      <c r="A671" s="9">
        <f>'(1)'!A671</f>
        <v>43258</v>
      </c>
      <c r="B671">
        <v>506.81</v>
      </c>
      <c r="C671">
        <v>507.13</v>
      </c>
      <c r="D671">
        <v>501.21</v>
      </c>
      <c r="E671">
        <v>505.04</v>
      </c>
      <c r="F671" s="12">
        <v>25775499264</v>
      </c>
      <c r="G671" s="12">
        <v>55703120</v>
      </c>
    </row>
    <row r="672" spans="1:7">
      <c r="A672" s="9">
        <f>'(1)'!A672</f>
        <v>43259</v>
      </c>
      <c r="B672">
        <v>505.55</v>
      </c>
      <c r="C672">
        <v>510</v>
      </c>
      <c r="D672">
        <v>503.06</v>
      </c>
      <c r="E672">
        <v>508.83</v>
      </c>
      <c r="F672" s="12">
        <v>21765138432</v>
      </c>
      <c r="G672" s="12">
        <v>56047484</v>
      </c>
    </row>
    <row r="673" spans="1:7">
      <c r="A673" s="9">
        <f>'(1)'!A673</f>
        <v>43262</v>
      </c>
      <c r="B673">
        <v>509.15</v>
      </c>
      <c r="C673">
        <v>511.86</v>
      </c>
      <c r="D673">
        <v>508.78</v>
      </c>
      <c r="E673">
        <v>510.61</v>
      </c>
      <c r="F673" s="12">
        <v>23933065216</v>
      </c>
      <c r="G673" s="12">
        <v>56198336</v>
      </c>
    </row>
    <row r="674" spans="1:7">
      <c r="A674" s="9">
        <f>'(1)'!A674</f>
        <v>43263</v>
      </c>
      <c r="B674">
        <v>510.81</v>
      </c>
      <c r="C674">
        <v>511.41</v>
      </c>
      <c r="D674">
        <v>508.67</v>
      </c>
      <c r="E674">
        <v>510.39</v>
      </c>
      <c r="F674" s="12">
        <v>35587600384</v>
      </c>
      <c r="G674" s="12">
        <v>56179628</v>
      </c>
    </row>
    <row r="675" spans="1:7">
      <c r="A675" s="9">
        <f>'(1)'!A675</f>
        <v>43264</v>
      </c>
      <c r="B675">
        <v>510.56</v>
      </c>
      <c r="C675">
        <v>514.02</v>
      </c>
      <c r="D675">
        <v>509.68</v>
      </c>
      <c r="E675">
        <v>513.62</v>
      </c>
      <c r="F675" s="12">
        <v>13765327872</v>
      </c>
      <c r="G675" s="12">
        <v>56441720</v>
      </c>
    </row>
    <row r="676" spans="1:7">
      <c r="A676" s="9">
        <f>'(1)'!A676</f>
        <v>43265</v>
      </c>
      <c r="B676">
        <v>513.62</v>
      </c>
      <c r="C676">
        <v>518.30999999999995</v>
      </c>
      <c r="D676">
        <v>513.54999999999995</v>
      </c>
      <c r="E676">
        <v>517.23</v>
      </c>
      <c r="F676" s="12">
        <v>28229380096</v>
      </c>
      <c r="G676" s="12">
        <v>56886384</v>
      </c>
    </row>
    <row r="677" spans="1:7">
      <c r="A677" s="9">
        <f>'(1)'!A677</f>
        <v>43266</v>
      </c>
      <c r="B677">
        <v>517.92999999999995</v>
      </c>
      <c r="C677">
        <v>520.15</v>
      </c>
      <c r="D677">
        <v>517.92999999999995</v>
      </c>
      <c r="E677">
        <v>519.46</v>
      </c>
      <c r="F677" s="12">
        <v>33962407936</v>
      </c>
      <c r="G677" s="12">
        <v>57097496</v>
      </c>
    </row>
    <row r="678" spans="1:7">
      <c r="A678" s="9">
        <f>'(1)'!A678</f>
        <v>43269</v>
      </c>
      <c r="B678">
        <v>519.42999999999995</v>
      </c>
      <c r="C678">
        <v>521.83000000000004</v>
      </c>
      <c r="D678">
        <v>519.36</v>
      </c>
      <c r="E678">
        <v>520.58000000000004</v>
      </c>
      <c r="F678" s="12">
        <v>33680990208</v>
      </c>
      <c r="G678" s="12">
        <v>57210940</v>
      </c>
    </row>
    <row r="679" spans="1:7">
      <c r="A679" s="9">
        <f>'(1)'!A679</f>
        <v>43270</v>
      </c>
      <c r="B679">
        <v>520.12</v>
      </c>
      <c r="C679">
        <v>520.19000000000005</v>
      </c>
      <c r="D679">
        <v>514.52</v>
      </c>
      <c r="E679">
        <v>516.14</v>
      </c>
      <c r="F679" s="12">
        <v>56759717888</v>
      </c>
      <c r="G679" s="12">
        <v>56738604</v>
      </c>
    </row>
    <row r="680" spans="1:7">
      <c r="A680" s="9">
        <f>'(1)'!A680</f>
        <v>43271</v>
      </c>
      <c r="B680">
        <v>515.84</v>
      </c>
      <c r="C680">
        <v>517.86</v>
      </c>
      <c r="D680">
        <v>515.36</v>
      </c>
      <c r="E680">
        <v>517.04</v>
      </c>
      <c r="F680" s="12">
        <v>36142133248</v>
      </c>
      <c r="G680" s="12">
        <v>56836104</v>
      </c>
    </row>
    <row r="681" spans="1:7">
      <c r="A681" s="9">
        <f>'(1)'!A681</f>
        <v>43272</v>
      </c>
      <c r="B681">
        <v>517.64</v>
      </c>
      <c r="C681">
        <v>518.35</v>
      </c>
      <c r="D681">
        <v>516.04</v>
      </c>
      <c r="E681">
        <v>517.01</v>
      </c>
      <c r="F681" s="12">
        <v>49481715712</v>
      </c>
      <c r="G681" s="12">
        <v>56768504</v>
      </c>
    </row>
    <row r="682" spans="1:7">
      <c r="A682" s="9">
        <f>'(1)'!A682</f>
        <v>43273</v>
      </c>
      <c r="B682">
        <v>516.98</v>
      </c>
      <c r="C682">
        <v>517.49</v>
      </c>
      <c r="D682">
        <v>514.98</v>
      </c>
      <c r="E682">
        <v>515.66</v>
      </c>
      <c r="F682" s="12">
        <v>36264513536</v>
      </c>
      <c r="G682" s="12">
        <v>56591752</v>
      </c>
    </row>
    <row r="683" spans="1:7">
      <c r="A683" s="9">
        <f>'(1)'!A683</f>
        <v>43276</v>
      </c>
      <c r="B683">
        <v>515.53</v>
      </c>
      <c r="C683">
        <v>518.61</v>
      </c>
      <c r="D683">
        <v>515.08000000000004</v>
      </c>
      <c r="E683">
        <v>517.72</v>
      </c>
      <c r="F683" s="12">
        <v>29838684160</v>
      </c>
      <c r="G683" s="12">
        <v>56812444</v>
      </c>
    </row>
    <row r="684" spans="1:7">
      <c r="A684" s="9">
        <f>'(1)'!A684</f>
        <v>43277</v>
      </c>
      <c r="B684">
        <v>518.34</v>
      </c>
      <c r="C684">
        <v>519.91</v>
      </c>
      <c r="D684">
        <v>517.52</v>
      </c>
      <c r="E684">
        <v>517.6</v>
      </c>
      <c r="F684" s="12">
        <v>21116782592</v>
      </c>
      <c r="G684" s="12">
        <v>56797484</v>
      </c>
    </row>
    <row r="685" spans="1:7">
      <c r="A685" s="9">
        <f>'(1)'!A685</f>
        <v>43278</v>
      </c>
      <c r="B685">
        <v>517.77</v>
      </c>
      <c r="C685">
        <v>517.83000000000004</v>
      </c>
      <c r="D685">
        <v>513.20000000000005</v>
      </c>
      <c r="E685">
        <v>515.86</v>
      </c>
      <c r="F685" s="12">
        <v>30664124416</v>
      </c>
      <c r="G685" s="12">
        <v>56515432</v>
      </c>
    </row>
    <row r="686" spans="1:7">
      <c r="A686" s="9">
        <f>'(1)'!A686</f>
        <v>43279</v>
      </c>
      <c r="B686">
        <v>516.08000000000004</v>
      </c>
      <c r="C686">
        <v>516.55999999999995</v>
      </c>
      <c r="D686">
        <v>512.41</v>
      </c>
      <c r="E686">
        <v>514.86</v>
      </c>
      <c r="F686" s="12">
        <v>31301183488</v>
      </c>
      <c r="G686" s="12">
        <v>56442072</v>
      </c>
    </row>
    <row r="687" spans="1:7">
      <c r="A687" s="9">
        <f>'(1)'!A687</f>
        <v>43280</v>
      </c>
      <c r="B687">
        <v>514.62</v>
      </c>
      <c r="C687">
        <v>515.37</v>
      </c>
      <c r="D687">
        <v>512.78</v>
      </c>
      <c r="E687">
        <v>513.45000000000005</v>
      </c>
      <c r="F687" s="12">
        <v>30953551872</v>
      </c>
      <c r="G687" s="12">
        <v>56305468</v>
      </c>
    </row>
    <row r="688" spans="1:7">
      <c r="A688" s="9">
        <f>'(1)'!A688</f>
        <v>43283</v>
      </c>
      <c r="B688">
        <v>513.49</v>
      </c>
      <c r="C688">
        <v>514.47</v>
      </c>
      <c r="D688">
        <v>512.66999999999996</v>
      </c>
      <c r="E688">
        <v>512.67999999999995</v>
      </c>
      <c r="F688" s="12">
        <v>20238505984</v>
      </c>
      <c r="G688" s="12">
        <v>56226152</v>
      </c>
    </row>
    <row r="689" spans="1:7">
      <c r="A689" s="9">
        <f>'(1)'!A689</f>
        <v>43284</v>
      </c>
      <c r="B689">
        <v>512.64</v>
      </c>
      <c r="C689">
        <v>512.85</v>
      </c>
      <c r="D689">
        <v>505.5</v>
      </c>
      <c r="E689">
        <v>506.99</v>
      </c>
      <c r="F689" s="12">
        <v>32511254528</v>
      </c>
      <c r="G689" s="12">
        <v>55590824</v>
      </c>
    </row>
    <row r="690" spans="1:7">
      <c r="A690" s="9">
        <f>'(1)'!A690</f>
        <v>43286</v>
      </c>
      <c r="B690">
        <v>506.42</v>
      </c>
      <c r="C690">
        <v>510.8</v>
      </c>
      <c r="D690">
        <v>505.1</v>
      </c>
      <c r="E690">
        <v>509.96</v>
      </c>
      <c r="F690" s="12">
        <v>50648305664</v>
      </c>
      <c r="G690" s="12">
        <v>55911328</v>
      </c>
    </row>
    <row r="691" spans="1:7">
      <c r="A691" s="9">
        <f>'(1)'!A691</f>
        <v>43287</v>
      </c>
      <c r="B691">
        <v>510.68</v>
      </c>
      <c r="C691">
        <v>512.23</v>
      </c>
      <c r="D691">
        <v>508.11</v>
      </c>
      <c r="E691">
        <v>508.77</v>
      </c>
      <c r="F691" s="12">
        <v>160345145344</v>
      </c>
      <c r="G691" s="12">
        <v>55749864</v>
      </c>
    </row>
    <row r="692" spans="1:7">
      <c r="A692" s="9">
        <f>'(1)'!A692</f>
        <v>43290</v>
      </c>
      <c r="B692">
        <v>508.61</v>
      </c>
      <c r="C692">
        <v>513.09</v>
      </c>
      <c r="D692">
        <v>508.47</v>
      </c>
      <c r="E692">
        <v>512.77</v>
      </c>
      <c r="F692" s="12">
        <v>103495639040</v>
      </c>
      <c r="G692" s="12">
        <v>60518036</v>
      </c>
    </row>
    <row r="693" spans="1:7">
      <c r="A693" s="9">
        <f>'(1)'!A693</f>
        <v>43291</v>
      </c>
      <c r="B693">
        <v>513.19000000000005</v>
      </c>
      <c r="C693">
        <v>517.03</v>
      </c>
      <c r="D693">
        <v>513.16999999999996</v>
      </c>
      <c r="E693">
        <v>516.38</v>
      </c>
      <c r="F693" s="12">
        <v>52123877376</v>
      </c>
      <c r="G693" s="12">
        <v>60976164</v>
      </c>
    </row>
    <row r="694" spans="1:7">
      <c r="A694" s="9"/>
      <c r="B694">
        <v>516.41</v>
      </c>
      <c r="C694">
        <v>516.74</v>
      </c>
      <c r="D694">
        <v>514.98</v>
      </c>
      <c r="E694">
        <v>515.72</v>
      </c>
      <c r="F694" s="12">
        <v>42172948480</v>
      </c>
      <c r="G694" s="12">
        <v>60979268</v>
      </c>
    </row>
    <row r="695" spans="1:7">
      <c r="A695" s="9"/>
      <c r="B695">
        <v>516.33000000000004</v>
      </c>
      <c r="C695">
        <v>519.75</v>
      </c>
      <c r="D695">
        <v>516.25</v>
      </c>
      <c r="E695">
        <v>519.75</v>
      </c>
      <c r="F695" s="12">
        <v>37744648192</v>
      </c>
      <c r="G695" s="12">
        <v>61338796</v>
      </c>
    </row>
    <row r="696" spans="1:7">
      <c r="A696" s="9"/>
      <c r="B696">
        <v>519.92999999999995</v>
      </c>
      <c r="C696">
        <v>521.41</v>
      </c>
      <c r="D696">
        <v>518.44000000000005</v>
      </c>
      <c r="E696">
        <v>519.9</v>
      </c>
      <c r="F696" s="12">
        <v>42635427840</v>
      </c>
      <c r="G696" s="12">
        <v>61286580</v>
      </c>
    </row>
    <row r="697" spans="1:7">
      <c r="A697" s="9"/>
      <c r="B697">
        <v>519.54999999999995</v>
      </c>
      <c r="C697">
        <v>519.79999999999995</v>
      </c>
      <c r="D697">
        <v>517.04</v>
      </c>
      <c r="E697">
        <v>519.15</v>
      </c>
      <c r="F697" s="12">
        <v>65370329088</v>
      </c>
      <c r="G697" s="12">
        <v>61125696</v>
      </c>
    </row>
    <row r="698" spans="1:7">
      <c r="A698" s="9"/>
      <c r="B698">
        <v>519.34</v>
      </c>
      <c r="C698">
        <v>521.37</v>
      </c>
      <c r="D698">
        <v>519.25</v>
      </c>
      <c r="E698">
        <v>520.76</v>
      </c>
      <c r="F698" s="12">
        <v>36962394112</v>
      </c>
      <c r="G698" s="12">
        <v>61286828</v>
      </c>
    </row>
    <row r="699" spans="1:7">
      <c r="A699" s="9"/>
      <c r="B699">
        <v>520.55999999999995</v>
      </c>
      <c r="C699">
        <v>521.61</v>
      </c>
      <c r="D699">
        <v>519.82000000000005</v>
      </c>
      <c r="E699">
        <v>521.07000000000005</v>
      </c>
      <c r="F699" s="12">
        <v>20026982400</v>
      </c>
      <c r="G699" s="12">
        <v>61387516</v>
      </c>
    </row>
    <row r="700" spans="1:7">
      <c r="A700" s="9"/>
      <c r="B700">
        <v>520.70000000000005</v>
      </c>
      <c r="C700">
        <v>521.63</v>
      </c>
      <c r="D700">
        <v>518.91</v>
      </c>
      <c r="E700">
        <v>519.70000000000005</v>
      </c>
      <c r="F700" s="12">
        <v>45987909632</v>
      </c>
      <c r="G700" s="12">
        <v>61213288</v>
      </c>
    </row>
    <row r="701" spans="1:7">
      <c r="A701" s="9"/>
      <c r="B701">
        <v>519.58000000000004</v>
      </c>
      <c r="C701">
        <v>520.1</v>
      </c>
      <c r="D701">
        <v>518.15</v>
      </c>
      <c r="E701">
        <v>519.54</v>
      </c>
      <c r="F701" s="12">
        <v>39290200064</v>
      </c>
      <c r="G701" s="12">
        <v>61094688</v>
      </c>
    </row>
    <row r="702" spans="1:7">
      <c r="A702" s="9"/>
      <c r="B702">
        <v>518.51</v>
      </c>
      <c r="C702">
        <v>518.62</v>
      </c>
      <c r="D702">
        <v>515.4</v>
      </c>
      <c r="E702">
        <v>517.21</v>
      </c>
      <c r="F702" s="12">
        <v>52826329088</v>
      </c>
      <c r="G702" s="12">
        <v>60875816</v>
      </c>
    </row>
    <row r="703" spans="1:7">
      <c r="A703" s="9"/>
      <c r="B703">
        <v>516.80999999999995</v>
      </c>
      <c r="C703">
        <v>516.84</v>
      </c>
      <c r="D703">
        <v>512.70000000000005</v>
      </c>
      <c r="E703">
        <v>514.99</v>
      </c>
      <c r="F703" s="12">
        <v>46688051200</v>
      </c>
      <c r="G703" s="12">
        <v>60595528</v>
      </c>
    </row>
    <row r="704" spans="1:7">
      <c r="A704" s="9"/>
      <c r="B704">
        <v>515.03</v>
      </c>
      <c r="C704">
        <v>515.24</v>
      </c>
      <c r="D704">
        <v>508.23</v>
      </c>
      <c r="E704">
        <v>510.78</v>
      </c>
      <c r="F704" s="12">
        <v>62306181120</v>
      </c>
      <c r="G704" s="12">
        <v>59997084</v>
      </c>
    </row>
    <row r="705" spans="1:7">
      <c r="A705" s="9"/>
      <c r="B705">
        <v>510.96</v>
      </c>
      <c r="C705">
        <v>513.54</v>
      </c>
      <c r="D705">
        <v>510.61</v>
      </c>
      <c r="E705">
        <v>512.58000000000004</v>
      </c>
      <c r="F705" s="12">
        <v>58019414016</v>
      </c>
      <c r="G705" s="12">
        <v>60124188</v>
      </c>
    </row>
    <row r="706" spans="1:7">
      <c r="A706" s="9"/>
      <c r="B706">
        <v>512.34</v>
      </c>
      <c r="C706">
        <v>512.80999999999995</v>
      </c>
      <c r="D706">
        <v>508.92</v>
      </c>
      <c r="E706">
        <v>509.34</v>
      </c>
      <c r="F706" s="12">
        <v>51994607616</v>
      </c>
      <c r="G706" s="12">
        <v>59709052</v>
      </c>
    </row>
    <row r="707" spans="1:7">
      <c r="A707" s="9"/>
      <c r="B707">
        <v>509</v>
      </c>
      <c r="C707">
        <v>512.77</v>
      </c>
      <c r="D707">
        <v>508.81</v>
      </c>
      <c r="E707">
        <v>511.68</v>
      </c>
      <c r="F707" s="12">
        <v>41600204800</v>
      </c>
      <c r="G707" s="12">
        <v>59975596</v>
      </c>
    </row>
    <row r="708" spans="1:7">
      <c r="A708" s="9"/>
      <c r="B708">
        <v>511.92</v>
      </c>
      <c r="C708">
        <v>511.93</v>
      </c>
      <c r="D708">
        <v>502.93</v>
      </c>
      <c r="E708">
        <v>504.49</v>
      </c>
      <c r="F708" s="12">
        <v>38811791360</v>
      </c>
      <c r="G708" s="12">
        <v>59126528</v>
      </c>
    </row>
    <row r="709" spans="1:7">
      <c r="A709" s="9"/>
      <c r="B709">
        <v>504.45</v>
      </c>
      <c r="C709">
        <v>505.61</v>
      </c>
      <c r="D709">
        <v>503.71</v>
      </c>
      <c r="E709">
        <v>504.91</v>
      </c>
      <c r="F709" s="12">
        <v>36740952064</v>
      </c>
      <c r="G709" s="12">
        <v>59076164</v>
      </c>
    </row>
    <row r="710" spans="1:7">
      <c r="A710" s="9"/>
      <c r="B710">
        <v>504.64</v>
      </c>
      <c r="C710">
        <v>506.92</v>
      </c>
      <c r="D710">
        <v>500.87</v>
      </c>
      <c r="E710">
        <v>501.47</v>
      </c>
      <c r="F710" s="12">
        <v>45519761408</v>
      </c>
      <c r="G710" s="12">
        <v>58600756</v>
      </c>
    </row>
    <row r="711" spans="1:7">
      <c r="A711" s="9"/>
      <c r="B711">
        <v>500.87</v>
      </c>
      <c r="C711">
        <v>502.45</v>
      </c>
      <c r="D711">
        <v>498.86</v>
      </c>
      <c r="E711">
        <v>501.88</v>
      </c>
      <c r="F711" s="12">
        <v>52874694656</v>
      </c>
      <c r="G711" s="12">
        <v>58580920</v>
      </c>
    </row>
    <row r="712" spans="1:7">
      <c r="A712" s="9"/>
      <c r="B712">
        <v>501.87</v>
      </c>
      <c r="C712">
        <v>507.94</v>
      </c>
      <c r="D712">
        <v>501.59</v>
      </c>
      <c r="E712">
        <v>505.2</v>
      </c>
      <c r="F712" s="12">
        <v>44964020224</v>
      </c>
      <c r="G712" s="12">
        <v>59062516</v>
      </c>
    </row>
    <row r="713" spans="1:7">
      <c r="A713" s="9"/>
      <c r="B713">
        <v>505.12</v>
      </c>
      <c r="C713">
        <v>505.19</v>
      </c>
      <c r="D713">
        <v>500.18</v>
      </c>
      <c r="E713">
        <v>503.1</v>
      </c>
      <c r="F713" s="12">
        <v>40268341248</v>
      </c>
      <c r="G713" s="12">
        <v>58612556</v>
      </c>
    </row>
    <row r="714" spans="1:7">
      <c r="A714" s="9"/>
      <c r="B714">
        <v>503.49</v>
      </c>
      <c r="C714">
        <v>505.7</v>
      </c>
      <c r="D714">
        <v>502.2</v>
      </c>
      <c r="E714">
        <v>503</v>
      </c>
      <c r="F714" s="12">
        <v>37909139456</v>
      </c>
      <c r="G714" s="12">
        <v>58664708</v>
      </c>
    </row>
    <row r="715" spans="1:7">
      <c r="A715" s="9"/>
      <c r="B715">
        <v>503.21</v>
      </c>
      <c r="C715">
        <v>503.66</v>
      </c>
      <c r="D715">
        <v>502.49</v>
      </c>
      <c r="E715">
        <v>502.94</v>
      </c>
      <c r="F715" s="12">
        <v>30005024768</v>
      </c>
      <c r="G715" s="12">
        <v>58647592</v>
      </c>
    </row>
    <row r="716" spans="1:7">
      <c r="A716" s="9"/>
      <c r="B716">
        <v>503.02</v>
      </c>
      <c r="C716">
        <v>505.84</v>
      </c>
      <c r="D716">
        <v>502.07</v>
      </c>
      <c r="E716">
        <v>505.84</v>
      </c>
      <c r="F716" s="12">
        <v>33996756992</v>
      </c>
      <c r="G716" s="12">
        <v>58905900</v>
      </c>
    </row>
    <row r="717" spans="1:7">
      <c r="A717" s="9"/>
      <c r="B717">
        <v>505.95</v>
      </c>
      <c r="C717">
        <v>510.33</v>
      </c>
      <c r="D717">
        <v>505.61</v>
      </c>
      <c r="E717">
        <v>509.9</v>
      </c>
      <c r="F717" s="12">
        <v>36999032832</v>
      </c>
      <c r="G717" s="12">
        <v>59348540</v>
      </c>
    </row>
    <row r="718" spans="1:7">
      <c r="A718" s="9"/>
      <c r="B718">
        <v>510.13</v>
      </c>
      <c r="C718">
        <v>514.48</v>
      </c>
      <c r="D718">
        <v>510.13</v>
      </c>
      <c r="E718">
        <v>514.48</v>
      </c>
      <c r="F718" s="12">
        <v>34465271808</v>
      </c>
      <c r="G718" s="12">
        <v>59915916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Name!B41</f>
        <v>FNERTR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_xll.BDH($A$4,B$4,$B$1,$B$2,"Dates","H","Period","D","Direction","V","cols=1;rows=159")</f>
        <v>#NAME?</v>
      </c>
      <c r="C5" t="e">
        <f ca="1">_xll.BDH($A$4,C$4,$B$1,$B$2,"Dates","H","Period","D","Direction","V","cols=1;rows=160")</f>
        <v>#NAME?</v>
      </c>
      <c r="D5" t="e">
        <f ca="1">_xll.BDH($A$4,D$4,$B$1,$B$2,"Dates","H","Period","D","Direction","V","cols=1;rows=159")</f>
        <v>#NAME?</v>
      </c>
      <c r="E5" t="e">
        <f ca="1">_xll.BDH($A$4,E$4,$B$1,$B$2,"Dates","H","Period","D","Direction","V","cols=1;rows=571")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395.98</v>
      </c>
      <c r="C6">
        <v>395.07</v>
      </c>
      <c r="D6">
        <v>395.98</v>
      </c>
      <c r="E6">
        <v>382.64</v>
      </c>
      <c r="F6" s="12">
        <v>42730119</v>
      </c>
      <c r="G6" s="12">
        <v>871522.79</v>
      </c>
    </row>
    <row r="7" spans="1:7">
      <c r="A7" s="9">
        <f>'(1)'!A7</f>
        <v>42293</v>
      </c>
      <c r="B7">
        <v>398.83</v>
      </c>
      <c r="C7">
        <v>395.98</v>
      </c>
      <c r="D7">
        <v>398.83</v>
      </c>
      <c r="E7">
        <v>382.45</v>
      </c>
      <c r="F7" s="12">
        <v>46593030</v>
      </c>
      <c r="G7" s="12">
        <v>878368.24</v>
      </c>
    </row>
    <row r="8" spans="1:7">
      <c r="A8" s="9">
        <f>'(1)'!A8</f>
        <v>42296</v>
      </c>
      <c r="B8">
        <v>398.57</v>
      </c>
      <c r="C8">
        <v>398.83</v>
      </c>
      <c r="D8">
        <v>398.57</v>
      </c>
      <c r="E8">
        <v>382.05</v>
      </c>
      <c r="F8" s="12">
        <v>41820363</v>
      </c>
      <c r="G8" s="12">
        <v>889829.75</v>
      </c>
    </row>
    <row r="9" spans="1:7">
      <c r="A9" s="9">
        <f>'(1)'!A9</f>
        <v>42297</v>
      </c>
      <c r="B9">
        <v>398.59</v>
      </c>
      <c r="C9">
        <v>398.57</v>
      </c>
      <c r="D9">
        <v>398.59</v>
      </c>
      <c r="E9">
        <v>381.34</v>
      </c>
      <c r="F9" s="12">
        <v>41268629</v>
      </c>
      <c r="G9" s="12">
        <v>890052.13</v>
      </c>
    </row>
    <row r="10" spans="1:7">
      <c r="A10" s="9">
        <f>'(1)'!A10</f>
        <v>42298</v>
      </c>
      <c r="B10">
        <v>398.93</v>
      </c>
      <c r="C10">
        <v>398.59</v>
      </c>
      <c r="D10">
        <v>398.93</v>
      </c>
      <c r="E10">
        <v>382.19</v>
      </c>
      <c r="F10" s="12">
        <v>41697647</v>
      </c>
    </row>
    <row r="11" spans="1:7">
      <c r="A11" s="9">
        <f>'(1)'!A11</f>
        <v>42299</v>
      </c>
      <c r="B11">
        <v>398.37</v>
      </c>
      <c r="C11">
        <v>398.93</v>
      </c>
      <c r="D11">
        <v>398.37</v>
      </c>
      <c r="E11">
        <v>381.92</v>
      </c>
      <c r="F11" s="12">
        <v>51783163</v>
      </c>
      <c r="G11" s="12">
        <v>897491.88</v>
      </c>
    </row>
    <row r="12" spans="1:7">
      <c r="A12" s="9">
        <f>'(1)'!A12</f>
        <v>42300</v>
      </c>
      <c r="B12">
        <v>398.09</v>
      </c>
      <c r="C12">
        <v>398.37</v>
      </c>
      <c r="D12">
        <v>398.09</v>
      </c>
      <c r="E12">
        <v>380.5</v>
      </c>
      <c r="F12" s="12">
        <v>52907549</v>
      </c>
      <c r="G12" s="12">
        <v>888900.31</v>
      </c>
    </row>
    <row r="13" spans="1:7">
      <c r="A13" s="9">
        <f>'(1)'!A13</f>
        <v>42303</v>
      </c>
      <c r="B13">
        <v>398.61</v>
      </c>
      <c r="C13">
        <v>398.09</v>
      </c>
      <c r="D13">
        <v>398.61</v>
      </c>
      <c r="E13">
        <v>381.13</v>
      </c>
      <c r="F13" s="12">
        <v>39092312</v>
      </c>
      <c r="G13" s="12">
        <v>889007.55</v>
      </c>
    </row>
    <row r="14" spans="1:7">
      <c r="A14" s="9">
        <f>'(1)'!A14</f>
        <v>42304</v>
      </c>
      <c r="B14">
        <v>398.82</v>
      </c>
      <c r="C14">
        <v>398.61</v>
      </c>
      <c r="D14">
        <v>398.82</v>
      </c>
      <c r="E14">
        <v>381.87</v>
      </c>
      <c r="F14" s="12">
        <v>52193911</v>
      </c>
      <c r="G14" s="12">
        <v>888447.5</v>
      </c>
    </row>
    <row r="15" spans="1:7">
      <c r="A15" s="9">
        <f>'(1)'!A15</f>
        <v>42305</v>
      </c>
      <c r="B15">
        <v>398.82</v>
      </c>
      <c r="C15">
        <v>398.82</v>
      </c>
      <c r="D15">
        <v>398.82</v>
      </c>
      <c r="E15">
        <v>380.96</v>
      </c>
      <c r="F15" s="12">
        <v>56728102</v>
      </c>
      <c r="G15" s="12">
        <v>890357.1</v>
      </c>
    </row>
    <row r="16" spans="1:7">
      <c r="A16" s="9">
        <f>'(1)'!A16</f>
        <v>42306</v>
      </c>
      <c r="B16">
        <v>399.56</v>
      </c>
      <c r="C16">
        <v>398.82</v>
      </c>
      <c r="D16">
        <v>399.56</v>
      </c>
      <c r="E16">
        <v>378.86</v>
      </c>
      <c r="F16" s="12">
        <v>42801615</v>
      </c>
      <c r="G16" s="12">
        <v>889291.06</v>
      </c>
    </row>
    <row r="17" spans="1:7">
      <c r="A17" s="9">
        <f>'(1)'!A17</f>
        <v>42307</v>
      </c>
      <c r="B17">
        <v>400.27</v>
      </c>
      <c r="C17">
        <v>399.56</v>
      </c>
      <c r="D17">
        <v>400.27</v>
      </c>
      <c r="E17">
        <v>379.82</v>
      </c>
      <c r="F17" s="12">
        <v>59197666</v>
      </c>
      <c r="G17" s="12">
        <v>882488.55</v>
      </c>
    </row>
    <row r="18" spans="1:7">
      <c r="A18" s="9">
        <f>'(1)'!A18</f>
        <v>42310</v>
      </c>
      <c r="B18">
        <v>399.53</v>
      </c>
      <c r="C18">
        <v>400.27</v>
      </c>
      <c r="D18">
        <v>399.53</v>
      </c>
      <c r="E18">
        <v>379.23</v>
      </c>
      <c r="F18" s="12">
        <v>46023186</v>
      </c>
      <c r="G18" s="12">
        <v>901727.91</v>
      </c>
    </row>
    <row r="19" spans="1:7">
      <c r="A19" s="9">
        <f>'(1)'!A19</f>
        <v>42311</v>
      </c>
      <c r="B19">
        <v>400.89</v>
      </c>
      <c r="C19">
        <v>399.53</v>
      </c>
      <c r="D19">
        <v>400.89</v>
      </c>
      <c r="E19">
        <v>378.24</v>
      </c>
      <c r="F19" s="12">
        <v>46752851</v>
      </c>
      <c r="G19" s="12">
        <v>894631.85</v>
      </c>
    </row>
    <row r="20" spans="1:7">
      <c r="A20" s="9">
        <f>'(1)'!A20</f>
        <v>42312</v>
      </c>
      <c r="B20">
        <v>400.58</v>
      </c>
      <c r="C20">
        <v>400.89</v>
      </c>
      <c r="D20">
        <v>400.58</v>
      </c>
      <c r="E20">
        <v>377.48</v>
      </c>
      <c r="F20" s="12">
        <v>40082284</v>
      </c>
      <c r="G20" s="12">
        <v>890841.59999999998</v>
      </c>
    </row>
    <row r="21" spans="1:7">
      <c r="A21" s="9">
        <f>'(1)'!A21</f>
        <v>42313</v>
      </c>
      <c r="B21">
        <v>401.76</v>
      </c>
      <c r="C21">
        <v>400.58</v>
      </c>
      <c r="D21">
        <v>401.76</v>
      </c>
      <c r="E21">
        <v>377.21</v>
      </c>
      <c r="F21" s="12">
        <v>40889572</v>
      </c>
      <c r="G21" s="12">
        <v>893160.9</v>
      </c>
    </row>
    <row r="22" spans="1:7">
      <c r="A22" s="9">
        <f>'(1)'!A22</f>
        <v>42314</v>
      </c>
      <c r="B22">
        <v>401.39</v>
      </c>
      <c r="C22">
        <v>401.76</v>
      </c>
      <c r="D22">
        <v>401.39</v>
      </c>
      <c r="E22">
        <v>374.63</v>
      </c>
      <c r="F22" s="12">
        <v>56072253</v>
      </c>
      <c r="G22" s="12">
        <v>867446.45</v>
      </c>
    </row>
    <row r="23" spans="1:7">
      <c r="A23" s="9">
        <f>'(1)'!A23</f>
        <v>42317</v>
      </c>
      <c r="B23">
        <v>400.61</v>
      </c>
      <c r="C23">
        <v>401.39</v>
      </c>
      <c r="D23">
        <v>400.61</v>
      </c>
      <c r="E23">
        <v>374.38</v>
      </c>
      <c r="F23" s="12">
        <v>55717515</v>
      </c>
      <c r="G23" s="12">
        <v>853548.55</v>
      </c>
    </row>
    <row r="24" spans="1:7">
      <c r="A24" s="9">
        <f>'(1)'!A24</f>
        <v>42318</v>
      </c>
      <c r="B24">
        <v>400.08</v>
      </c>
      <c r="C24">
        <v>400.61</v>
      </c>
      <c r="D24">
        <v>400.08</v>
      </c>
      <c r="E24">
        <v>374.77</v>
      </c>
      <c r="F24" s="12">
        <v>44114049</v>
      </c>
      <c r="G24" s="12">
        <v>861593.05</v>
      </c>
    </row>
    <row r="25" spans="1:7">
      <c r="A25" s="9">
        <f>'(1)'!A25</f>
        <v>42319</v>
      </c>
      <c r="B25">
        <v>400.37</v>
      </c>
      <c r="C25">
        <v>400.08</v>
      </c>
      <c r="D25">
        <v>400.37</v>
      </c>
      <c r="E25">
        <v>375.12</v>
      </c>
      <c r="F25" s="12">
        <v>36745395</v>
      </c>
      <c r="G25" s="12">
        <v>863260.18</v>
      </c>
    </row>
    <row r="26" spans="1:7">
      <c r="A26" s="9">
        <f>'(1)'!A26</f>
        <v>42320</v>
      </c>
      <c r="B26">
        <v>400.43</v>
      </c>
      <c r="C26">
        <v>400.37</v>
      </c>
      <c r="D26">
        <v>400.43</v>
      </c>
      <c r="E26">
        <v>375.18</v>
      </c>
      <c r="F26" s="12">
        <v>36358622</v>
      </c>
      <c r="G26" s="12">
        <v>856904.52</v>
      </c>
    </row>
    <row r="27" spans="1:7">
      <c r="A27" s="9">
        <f>'(1)'!A27</f>
        <v>42321</v>
      </c>
      <c r="B27">
        <v>402.6</v>
      </c>
      <c r="C27">
        <v>400.43</v>
      </c>
      <c r="D27">
        <v>402.6</v>
      </c>
      <c r="E27">
        <v>375.76</v>
      </c>
      <c r="F27" s="12">
        <v>43087828</v>
      </c>
      <c r="G27" s="12">
        <v>847108.13</v>
      </c>
    </row>
    <row r="28" spans="1:7">
      <c r="A28" s="9">
        <f>'(1)'!A28</f>
        <v>42324</v>
      </c>
      <c r="B28">
        <v>400.83</v>
      </c>
      <c r="C28">
        <v>402.6</v>
      </c>
      <c r="D28">
        <v>400.83</v>
      </c>
      <c r="E28">
        <v>375.76</v>
      </c>
      <c r="F28" s="12">
        <v>40847700</v>
      </c>
      <c r="G28" s="12">
        <v>856974.9</v>
      </c>
    </row>
    <row r="29" spans="1:7">
      <c r="A29" s="9">
        <f>'(1)'!A29</f>
        <v>42325</v>
      </c>
      <c r="B29">
        <v>401.16</v>
      </c>
      <c r="C29">
        <v>400.83</v>
      </c>
      <c r="D29">
        <v>401.16</v>
      </c>
      <c r="E29">
        <v>375.69</v>
      </c>
      <c r="F29" s="12">
        <v>40830868</v>
      </c>
      <c r="G29" s="12">
        <v>858033.57</v>
      </c>
    </row>
    <row r="30" spans="1:7">
      <c r="A30" s="9">
        <f>'(1)'!A30</f>
        <v>42326</v>
      </c>
      <c r="B30">
        <v>400.5</v>
      </c>
      <c r="C30">
        <v>401.16</v>
      </c>
      <c r="D30">
        <v>400.5</v>
      </c>
      <c r="E30">
        <v>375.73</v>
      </c>
      <c r="F30" s="12">
        <v>40464681</v>
      </c>
      <c r="G30" s="12">
        <v>866877.98</v>
      </c>
    </row>
    <row r="31" spans="1:7">
      <c r="A31" s="9">
        <f>'(1)'!A31</f>
        <v>42327</v>
      </c>
      <c r="B31">
        <v>400.82</v>
      </c>
      <c r="C31">
        <v>400.5</v>
      </c>
      <c r="D31">
        <v>400.82</v>
      </c>
      <c r="E31">
        <v>376.89</v>
      </c>
      <c r="F31" s="12">
        <v>34444791</v>
      </c>
      <c r="G31" s="12">
        <v>869996.43</v>
      </c>
    </row>
    <row r="32" spans="1:7">
      <c r="A32" s="9">
        <f>'(1)'!A32</f>
        <v>42328</v>
      </c>
      <c r="B32">
        <v>401</v>
      </c>
      <c r="C32">
        <v>400.82</v>
      </c>
      <c r="D32">
        <v>401</v>
      </c>
      <c r="E32">
        <v>376.38</v>
      </c>
      <c r="F32" s="12">
        <v>55381480</v>
      </c>
      <c r="G32" s="12">
        <v>879955.67</v>
      </c>
    </row>
    <row r="33" spans="1:7">
      <c r="A33" s="9">
        <f>'(1)'!A33</f>
        <v>42331</v>
      </c>
      <c r="B33">
        <v>401.23</v>
      </c>
      <c r="C33">
        <v>401</v>
      </c>
      <c r="D33">
        <v>401.23</v>
      </c>
      <c r="E33">
        <v>376.08</v>
      </c>
      <c r="F33" s="12">
        <v>34263186</v>
      </c>
      <c r="G33" s="12">
        <v>881064.82</v>
      </c>
    </row>
    <row r="34" spans="1:7">
      <c r="A34" s="9">
        <f>'(1)'!A34</f>
        <v>42332</v>
      </c>
      <c r="B34">
        <v>401.6</v>
      </c>
      <c r="C34">
        <v>401.23</v>
      </c>
      <c r="D34">
        <v>401.6</v>
      </c>
      <c r="E34">
        <v>376.44</v>
      </c>
      <c r="F34" s="12">
        <v>37640201</v>
      </c>
      <c r="G34" s="12">
        <v>876805.24</v>
      </c>
    </row>
    <row r="35" spans="1:7">
      <c r="A35" s="9">
        <f>'(1)'!A35</f>
        <v>42333</v>
      </c>
      <c r="B35">
        <v>401.82</v>
      </c>
      <c r="C35">
        <v>401.6</v>
      </c>
      <c r="D35">
        <v>401.82</v>
      </c>
      <c r="E35">
        <v>376.42</v>
      </c>
      <c r="F35" s="12">
        <v>31063433</v>
      </c>
      <c r="G35" s="12">
        <v>880387.13</v>
      </c>
    </row>
    <row r="36" spans="1:7">
      <c r="A36" s="9">
        <f>'(1)'!A36</f>
        <v>42335</v>
      </c>
      <c r="B36">
        <v>400.73</v>
      </c>
      <c r="C36">
        <v>401.82</v>
      </c>
      <c r="D36">
        <v>400.73</v>
      </c>
      <c r="E36">
        <v>376.71</v>
      </c>
      <c r="F36" s="12">
        <v>19523395</v>
      </c>
      <c r="G36" s="12">
        <v>880387.13</v>
      </c>
    </row>
    <row r="37" spans="1:7">
      <c r="A37" s="9">
        <f>'(1)'!A37</f>
        <v>42338</v>
      </c>
      <c r="B37">
        <v>400.88</v>
      </c>
      <c r="C37">
        <v>400.73</v>
      </c>
      <c r="D37">
        <v>400.88</v>
      </c>
      <c r="E37">
        <v>376.65</v>
      </c>
      <c r="F37" s="12">
        <v>137650122</v>
      </c>
      <c r="G37" s="12">
        <v>887316.08</v>
      </c>
    </row>
    <row r="38" spans="1:7">
      <c r="A38" s="9">
        <f>'(1)'!A38</f>
        <v>42339</v>
      </c>
      <c r="B38">
        <v>400.02</v>
      </c>
      <c r="C38">
        <v>400.88</v>
      </c>
      <c r="D38">
        <v>400.02</v>
      </c>
      <c r="E38">
        <v>376.49</v>
      </c>
      <c r="F38" s="12">
        <v>39563004</v>
      </c>
      <c r="G38" s="12">
        <v>880617.2</v>
      </c>
    </row>
    <row r="39" spans="1:7">
      <c r="A39" s="9">
        <f>'(1)'!A39</f>
        <v>42340</v>
      </c>
      <c r="B39">
        <v>399.44</v>
      </c>
      <c r="C39">
        <v>400.02</v>
      </c>
      <c r="D39">
        <v>399.44</v>
      </c>
      <c r="E39">
        <v>377.87</v>
      </c>
      <c r="F39" s="12">
        <v>49791588</v>
      </c>
      <c r="G39" s="12">
        <v>892691.29</v>
      </c>
    </row>
    <row r="40" spans="1:7">
      <c r="A40" s="9">
        <f>'(1)'!A40</f>
        <v>42341</v>
      </c>
      <c r="B40">
        <v>398.26</v>
      </c>
      <c r="C40">
        <v>399.44</v>
      </c>
      <c r="D40">
        <v>398.26</v>
      </c>
      <c r="E40">
        <v>377.32</v>
      </c>
      <c r="F40" s="12">
        <v>51030961</v>
      </c>
      <c r="G40" s="12">
        <v>874790.78</v>
      </c>
    </row>
    <row r="41" spans="1:7">
      <c r="A41" s="9">
        <f>'(1)'!A41</f>
        <v>42342</v>
      </c>
      <c r="B41">
        <v>398.29</v>
      </c>
      <c r="C41">
        <v>398.26</v>
      </c>
      <c r="D41">
        <v>398.29</v>
      </c>
      <c r="E41">
        <v>375.72</v>
      </c>
      <c r="F41" s="12">
        <v>46717328</v>
      </c>
      <c r="G41" s="12">
        <v>861406.78</v>
      </c>
    </row>
    <row r="42" spans="1:7">
      <c r="A42" s="9">
        <f>'(1)'!A42</f>
        <v>42345</v>
      </c>
      <c r="B42">
        <v>398.37</v>
      </c>
      <c r="C42">
        <v>398.29</v>
      </c>
      <c r="D42">
        <v>398.37</v>
      </c>
      <c r="E42">
        <v>376.7</v>
      </c>
      <c r="F42" s="12">
        <v>43826911</v>
      </c>
      <c r="G42" s="12">
        <v>876910.56</v>
      </c>
    </row>
    <row r="43" spans="1:7">
      <c r="A43" s="9">
        <f>'(1)'!A43</f>
        <v>42346</v>
      </c>
      <c r="B43">
        <v>397.84</v>
      </c>
      <c r="C43">
        <v>398.37</v>
      </c>
      <c r="D43">
        <v>397.84</v>
      </c>
      <c r="E43">
        <v>377.61</v>
      </c>
      <c r="F43" s="12">
        <v>38592039</v>
      </c>
      <c r="G43" s="12">
        <v>874515.26</v>
      </c>
    </row>
    <row r="44" spans="1:7">
      <c r="A44" s="9">
        <f>'(1)'!A44</f>
        <v>42347</v>
      </c>
      <c r="B44">
        <v>397.04</v>
      </c>
      <c r="C44">
        <v>397.84</v>
      </c>
      <c r="D44">
        <v>397.04</v>
      </c>
      <c r="E44">
        <v>377.43</v>
      </c>
      <c r="F44" s="12">
        <v>41801997</v>
      </c>
      <c r="G44" s="12">
        <v>873194.89</v>
      </c>
    </row>
    <row r="45" spans="1:7">
      <c r="A45" s="9">
        <f>'(1)'!A45</f>
        <v>42348</v>
      </c>
      <c r="B45">
        <v>397.54</v>
      </c>
      <c r="C45">
        <v>397.04</v>
      </c>
      <c r="D45">
        <v>397.54</v>
      </c>
      <c r="E45">
        <v>378.42</v>
      </c>
      <c r="F45" s="12">
        <v>41570048</v>
      </c>
      <c r="G45" s="12">
        <v>868097.51</v>
      </c>
    </row>
    <row r="46" spans="1:7">
      <c r="A46" s="9">
        <f>'(1)'!A46</f>
        <v>42349</v>
      </c>
      <c r="B46">
        <v>397.57</v>
      </c>
      <c r="C46">
        <v>397.54</v>
      </c>
      <c r="D46">
        <v>397.57</v>
      </c>
      <c r="E46">
        <v>378.12</v>
      </c>
      <c r="F46" s="12">
        <v>74565937</v>
      </c>
      <c r="G46" s="12">
        <v>861839.35</v>
      </c>
    </row>
    <row r="47" spans="1:7">
      <c r="A47" s="9">
        <f>'(1)'!A47</f>
        <v>42352</v>
      </c>
      <c r="B47">
        <v>399.09</v>
      </c>
      <c r="C47">
        <v>397.57</v>
      </c>
      <c r="D47">
        <v>399.09</v>
      </c>
      <c r="E47">
        <v>379.73</v>
      </c>
      <c r="F47" s="12">
        <v>47327239</v>
      </c>
      <c r="G47" s="12">
        <v>858735.43</v>
      </c>
    </row>
    <row r="48" spans="1:7">
      <c r="A48" s="9">
        <f>'(1)'!A48</f>
        <v>42353</v>
      </c>
      <c r="B48">
        <v>398.67</v>
      </c>
      <c r="C48">
        <v>399.09</v>
      </c>
      <c r="D48">
        <v>398.67</v>
      </c>
      <c r="E48">
        <v>378.28</v>
      </c>
      <c r="F48" s="12">
        <v>47200701</v>
      </c>
      <c r="G48" s="12">
        <v>856261.85</v>
      </c>
    </row>
    <row r="49" spans="1:7">
      <c r="A49" s="9">
        <f>'(1)'!A49</f>
        <v>42354</v>
      </c>
      <c r="B49">
        <v>399.66</v>
      </c>
      <c r="C49">
        <v>398.67</v>
      </c>
      <c r="D49">
        <v>399.66</v>
      </c>
      <c r="E49">
        <v>376.66</v>
      </c>
      <c r="F49" s="12">
        <v>45017554</v>
      </c>
      <c r="G49" s="12">
        <v>864964.37</v>
      </c>
    </row>
    <row r="50" spans="1:7">
      <c r="A50" s="9">
        <f>'(1)'!A50</f>
        <v>42355</v>
      </c>
      <c r="B50">
        <v>400.08</v>
      </c>
      <c r="C50">
        <v>399.66</v>
      </c>
      <c r="D50">
        <v>400.08</v>
      </c>
      <c r="E50">
        <v>376.39</v>
      </c>
      <c r="F50" s="12">
        <v>45516682</v>
      </c>
      <c r="G50" s="12">
        <v>881479.58</v>
      </c>
    </row>
    <row r="51" spans="1:7">
      <c r="A51" s="9">
        <f>'(1)'!A51</f>
        <v>42356</v>
      </c>
      <c r="B51">
        <v>401.73</v>
      </c>
      <c r="C51">
        <v>400.08</v>
      </c>
      <c r="D51">
        <v>401.73</v>
      </c>
      <c r="E51">
        <v>376.59</v>
      </c>
      <c r="F51" s="12">
        <v>155324107</v>
      </c>
      <c r="G51" s="12">
        <v>876758.58</v>
      </c>
    </row>
    <row r="52" spans="1:7">
      <c r="A52" s="9">
        <f>'(1)'!A52</f>
        <v>42359</v>
      </c>
      <c r="B52">
        <v>401.7</v>
      </c>
      <c r="C52">
        <v>401.73</v>
      </c>
      <c r="D52">
        <v>401.7</v>
      </c>
      <c r="E52">
        <v>377.72</v>
      </c>
      <c r="F52" s="12">
        <v>46215438</v>
      </c>
      <c r="G52" s="12">
        <v>866918.26</v>
      </c>
    </row>
    <row r="53" spans="1:7">
      <c r="A53" s="9">
        <f>'(1)'!A53</f>
        <v>42360</v>
      </c>
      <c r="B53">
        <v>402.15</v>
      </c>
      <c r="C53">
        <v>401.7</v>
      </c>
      <c r="D53">
        <v>402.15</v>
      </c>
      <c r="E53">
        <v>378.04</v>
      </c>
      <c r="F53" s="12">
        <v>46864934</v>
      </c>
      <c r="G53" s="12">
        <v>872007.72</v>
      </c>
    </row>
    <row r="54" spans="1:7">
      <c r="A54" s="9">
        <f>'(1)'!A54</f>
        <v>42361</v>
      </c>
      <c r="B54">
        <v>403.21</v>
      </c>
      <c r="C54">
        <v>402.15</v>
      </c>
      <c r="D54">
        <v>403.21</v>
      </c>
      <c r="E54">
        <v>377.45</v>
      </c>
      <c r="F54" s="12">
        <v>35348340</v>
      </c>
      <c r="G54" s="12">
        <v>875605.17</v>
      </c>
    </row>
    <row r="55" spans="1:7">
      <c r="A55" s="9">
        <f>'(1)'!A55</f>
        <v>42362</v>
      </c>
      <c r="B55">
        <v>402.96</v>
      </c>
      <c r="C55">
        <v>403.21</v>
      </c>
      <c r="D55">
        <v>402.96</v>
      </c>
      <c r="E55">
        <v>376.67</v>
      </c>
      <c r="F55" s="12">
        <v>16951324</v>
      </c>
      <c r="G55" s="12">
        <v>885286.34</v>
      </c>
    </row>
    <row r="56" spans="1:7">
      <c r="A56" s="9">
        <f>'(1)'!A56</f>
        <v>42366</v>
      </c>
      <c r="B56">
        <v>401.41</v>
      </c>
      <c r="C56">
        <v>402.96</v>
      </c>
      <c r="D56">
        <v>401.41</v>
      </c>
      <c r="E56">
        <v>377.59</v>
      </c>
      <c r="F56" s="12">
        <v>33198062</v>
      </c>
      <c r="G56" s="12">
        <v>884914.87</v>
      </c>
    </row>
    <row r="57" spans="1:7">
      <c r="A57" s="9">
        <f>'(1)'!A57</f>
        <v>42367</v>
      </c>
      <c r="B57">
        <v>401.89</v>
      </c>
      <c r="C57">
        <v>401.41</v>
      </c>
      <c r="D57">
        <v>401.89</v>
      </c>
      <c r="E57">
        <v>377.59</v>
      </c>
      <c r="F57" s="12">
        <v>32648737</v>
      </c>
      <c r="G57" s="12">
        <v>884914.87</v>
      </c>
    </row>
    <row r="58" spans="1:7">
      <c r="A58" s="9">
        <f>'(1)'!A58</f>
        <v>42368</v>
      </c>
      <c r="B58">
        <v>401.97</v>
      </c>
      <c r="C58">
        <v>401.89</v>
      </c>
      <c r="D58">
        <v>401.97</v>
      </c>
      <c r="E58">
        <v>377.96</v>
      </c>
      <c r="F58" s="12">
        <v>29009780</v>
      </c>
      <c r="G58" s="12">
        <v>889359.74</v>
      </c>
    </row>
    <row r="59" spans="1:7">
      <c r="A59" s="9">
        <f>'(1)'!A59</f>
        <v>42369</v>
      </c>
      <c r="B59">
        <v>402.91</v>
      </c>
      <c r="C59">
        <v>401.97</v>
      </c>
      <c r="D59">
        <v>402.91</v>
      </c>
      <c r="E59">
        <v>376.52</v>
      </c>
      <c r="F59" s="12">
        <v>45935223</v>
      </c>
      <c r="G59" s="12">
        <v>897015.05</v>
      </c>
    </row>
    <row r="60" spans="1:7">
      <c r="A60" s="9">
        <f>'(1)'!A60</f>
        <v>42373</v>
      </c>
      <c r="B60">
        <v>403.31</v>
      </c>
      <c r="C60">
        <v>402.91</v>
      </c>
      <c r="D60">
        <v>403.31</v>
      </c>
      <c r="E60">
        <v>376.69</v>
      </c>
      <c r="F60" s="12">
        <v>52685241</v>
      </c>
      <c r="G60" s="12">
        <v>891682.19</v>
      </c>
    </row>
    <row r="61" spans="1:7">
      <c r="A61" s="9">
        <f>'(1)'!A61</f>
        <v>42374</v>
      </c>
      <c r="B61">
        <v>404.47</v>
      </c>
      <c r="C61">
        <v>403.31</v>
      </c>
      <c r="D61">
        <v>404.47</v>
      </c>
      <c r="E61">
        <v>377.1</v>
      </c>
      <c r="F61" s="12">
        <v>42772060</v>
      </c>
      <c r="G61" s="12">
        <v>884019.18</v>
      </c>
    </row>
    <row r="62" spans="1:7">
      <c r="A62" s="9">
        <f>'(1)'!A62</f>
        <v>42375</v>
      </c>
      <c r="B62">
        <v>404.41</v>
      </c>
      <c r="C62">
        <v>404.47</v>
      </c>
      <c r="D62">
        <v>404.41</v>
      </c>
      <c r="E62">
        <v>377.1</v>
      </c>
      <c r="F62" s="12">
        <v>45868178</v>
      </c>
      <c r="G62" s="12">
        <v>884019.18</v>
      </c>
    </row>
    <row r="63" spans="1:7">
      <c r="A63" s="9">
        <f>'(1)'!A63</f>
        <v>42376</v>
      </c>
      <c r="B63">
        <v>405.22</v>
      </c>
      <c r="C63">
        <v>404.41</v>
      </c>
      <c r="D63">
        <v>405.22</v>
      </c>
      <c r="E63">
        <v>377.72</v>
      </c>
      <c r="F63" s="12">
        <v>46818319</v>
      </c>
      <c r="G63" s="12">
        <v>873451.42</v>
      </c>
    </row>
    <row r="64" spans="1:7">
      <c r="A64" s="9">
        <f>'(1)'!A64</f>
        <v>42377</v>
      </c>
      <c r="B64">
        <v>403.66</v>
      </c>
      <c r="C64">
        <v>405.22</v>
      </c>
      <c r="D64">
        <v>403.66</v>
      </c>
      <c r="E64">
        <v>377.45</v>
      </c>
      <c r="F64" s="12">
        <v>47914494</v>
      </c>
      <c r="G64" s="12">
        <v>890572.78</v>
      </c>
    </row>
    <row r="65" spans="1:7">
      <c r="A65" s="9">
        <f>'(1)'!A65</f>
        <v>42380</v>
      </c>
      <c r="B65">
        <v>404.04</v>
      </c>
      <c r="C65">
        <v>403.66</v>
      </c>
      <c r="D65">
        <v>404.04</v>
      </c>
      <c r="E65">
        <v>378.88</v>
      </c>
      <c r="F65" s="12">
        <v>46109917</v>
      </c>
      <c r="G65" s="12">
        <v>888512.19</v>
      </c>
    </row>
    <row r="66" spans="1:7">
      <c r="A66" s="9">
        <f>'(1)'!A66</f>
        <v>42381</v>
      </c>
      <c r="B66">
        <v>403.29</v>
      </c>
      <c r="C66">
        <v>404.04</v>
      </c>
      <c r="D66">
        <v>403.29</v>
      </c>
      <c r="E66">
        <v>379.39</v>
      </c>
      <c r="F66" s="12">
        <v>60943009</v>
      </c>
      <c r="G66" s="12">
        <v>870807.48</v>
      </c>
    </row>
    <row r="67" spans="1:7">
      <c r="A67" s="9">
        <f>'(1)'!A67</f>
        <v>42382</v>
      </c>
      <c r="B67">
        <v>404.36</v>
      </c>
      <c r="C67">
        <v>403.29</v>
      </c>
      <c r="D67">
        <v>404.36</v>
      </c>
      <c r="E67">
        <v>380.21</v>
      </c>
      <c r="F67" s="12">
        <v>53692843</v>
      </c>
      <c r="G67" s="12">
        <v>858800.78</v>
      </c>
    </row>
    <row r="68" spans="1:7">
      <c r="A68" s="9">
        <f>'(1)'!A68</f>
        <v>42383</v>
      </c>
      <c r="B68">
        <v>404.92</v>
      </c>
      <c r="C68">
        <v>404.36</v>
      </c>
      <c r="D68">
        <v>404.92</v>
      </c>
      <c r="E68">
        <v>379.78</v>
      </c>
      <c r="F68" s="12">
        <v>58672455</v>
      </c>
      <c r="G68" s="12">
        <v>863396.19</v>
      </c>
    </row>
    <row r="69" spans="1:7">
      <c r="A69" s="9">
        <f>'(1)'!A69</f>
        <v>42384</v>
      </c>
      <c r="B69">
        <v>405.39</v>
      </c>
      <c r="C69">
        <v>404.92</v>
      </c>
      <c r="D69">
        <v>405.39</v>
      </c>
      <c r="E69">
        <v>380.17</v>
      </c>
      <c r="F69" s="12">
        <v>85661977</v>
      </c>
      <c r="G69" s="12">
        <v>857788.52</v>
      </c>
    </row>
    <row r="70" spans="1:7">
      <c r="A70" s="9">
        <f>'(1)'!A70</f>
        <v>42388</v>
      </c>
      <c r="B70">
        <v>405.04</v>
      </c>
      <c r="C70">
        <v>405.39</v>
      </c>
      <c r="D70">
        <v>405.04</v>
      </c>
      <c r="E70">
        <v>380.64</v>
      </c>
      <c r="F70" s="12">
        <v>60329796</v>
      </c>
      <c r="G70" s="12">
        <v>845079.76</v>
      </c>
    </row>
    <row r="71" spans="1:7">
      <c r="A71" s="9">
        <f>'(1)'!A71</f>
        <v>42389</v>
      </c>
      <c r="B71">
        <v>403.54</v>
      </c>
      <c r="C71">
        <v>405.04</v>
      </c>
      <c r="D71">
        <v>403.54</v>
      </c>
      <c r="E71">
        <v>379.76</v>
      </c>
      <c r="F71" s="12">
        <v>77017049</v>
      </c>
      <c r="G71" s="12">
        <v>844803.4</v>
      </c>
    </row>
    <row r="72" spans="1:7">
      <c r="A72" s="9">
        <f>'(1)'!A72</f>
        <v>42390</v>
      </c>
      <c r="B72">
        <v>404.05</v>
      </c>
      <c r="C72">
        <v>403.54</v>
      </c>
      <c r="D72">
        <v>404.05</v>
      </c>
      <c r="E72">
        <v>381.4</v>
      </c>
      <c r="F72" s="12">
        <v>56796329</v>
      </c>
      <c r="G72" s="12">
        <v>835914.21</v>
      </c>
    </row>
    <row r="73" spans="1:7">
      <c r="A73" s="9">
        <f>'(1)'!A73</f>
        <v>42391</v>
      </c>
      <c r="B73">
        <v>404.97</v>
      </c>
      <c r="C73">
        <v>404.05</v>
      </c>
      <c r="D73">
        <v>404.97</v>
      </c>
      <c r="E73">
        <v>380.93</v>
      </c>
      <c r="F73" s="12">
        <v>55824487</v>
      </c>
      <c r="G73" s="12">
        <v>835914.21</v>
      </c>
    </row>
    <row r="74" spans="1:7">
      <c r="A74" s="9">
        <f>'(1)'!A74</f>
        <v>42394</v>
      </c>
      <c r="B74">
        <v>405.54</v>
      </c>
      <c r="C74">
        <v>404.97</v>
      </c>
      <c r="D74">
        <v>405.54</v>
      </c>
      <c r="E74">
        <v>380.61</v>
      </c>
      <c r="F74" s="12">
        <v>53232247</v>
      </c>
      <c r="G74" s="12">
        <v>840749.46</v>
      </c>
    </row>
    <row r="75" spans="1:7">
      <c r="A75" s="9">
        <f>'(1)'!A75</f>
        <v>42395</v>
      </c>
      <c r="B75">
        <v>406.12</v>
      </c>
      <c r="C75">
        <v>405.54</v>
      </c>
      <c r="D75">
        <v>406.12</v>
      </c>
      <c r="E75">
        <v>381.56</v>
      </c>
      <c r="F75" s="12">
        <v>80419325</v>
      </c>
      <c r="G75" s="12">
        <v>817824.94</v>
      </c>
    </row>
    <row r="76" spans="1:7">
      <c r="A76" s="9">
        <f>'(1)'!A76</f>
        <v>42396</v>
      </c>
      <c r="B76">
        <v>405.1</v>
      </c>
      <c r="C76">
        <v>406.12</v>
      </c>
      <c r="D76">
        <v>405.1</v>
      </c>
      <c r="E76">
        <v>380.51</v>
      </c>
      <c r="F76" s="12">
        <v>49132616</v>
      </c>
      <c r="G76" s="12">
        <v>823979.45</v>
      </c>
    </row>
    <row r="77" spans="1:7">
      <c r="A77" s="9">
        <f>'(1)'!A77</f>
        <v>42397</v>
      </c>
      <c r="B77">
        <v>406.12</v>
      </c>
      <c r="C77">
        <v>405.1</v>
      </c>
      <c r="D77">
        <v>406.12</v>
      </c>
      <c r="E77">
        <v>380.08</v>
      </c>
      <c r="F77" s="12">
        <v>51368696</v>
      </c>
      <c r="G77" s="12">
        <v>847084.21</v>
      </c>
    </row>
    <row r="78" spans="1:7">
      <c r="A78" s="9">
        <f>'(1)'!A78</f>
        <v>42398</v>
      </c>
      <c r="B78">
        <v>405.68</v>
      </c>
      <c r="C78">
        <v>406.12</v>
      </c>
      <c r="D78">
        <v>405.68</v>
      </c>
      <c r="E78">
        <v>380.36</v>
      </c>
      <c r="F78" s="12">
        <v>97647032</v>
      </c>
      <c r="G78" s="12">
        <v>840281.02</v>
      </c>
    </row>
    <row r="79" spans="1:7">
      <c r="A79" s="9">
        <f>'(1)'!A79</f>
        <v>42401</v>
      </c>
      <c r="B79">
        <v>406.94</v>
      </c>
      <c r="C79">
        <v>405.68</v>
      </c>
      <c r="D79">
        <v>406.94</v>
      </c>
      <c r="E79">
        <v>380.94</v>
      </c>
      <c r="F79" s="12">
        <v>49108154</v>
      </c>
      <c r="G79" s="12">
        <v>858356.53</v>
      </c>
    </row>
    <row r="80" spans="1:7">
      <c r="A80" s="9">
        <f>'(1)'!A80</f>
        <v>42402</v>
      </c>
      <c r="B80">
        <v>407.8</v>
      </c>
      <c r="C80">
        <v>406.94</v>
      </c>
      <c r="D80">
        <v>407.8</v>
      </c>
      <c r="E80">
        <v>380.87</v>
      </c>
      <c r="F80" s="12">
        <v>54196972</v>
      </c>
      <c r="G80" s="12">
        <v>838546.08</v>
      </c>
    </row>
    <row r="81" spans="1:7">
      <c r="A81" s="9">
        <f>'(1)'!A81</f>
        <v>42403</v>
      </c>
      <c r="B81">
        <v>406.55</v>
      </c>
      <c r="C81">
        <v>407.8</v>
      </c>
      <c r="D81">
        <v>406.55</v>
      </c>
      <c r="E81">
        <v>381.46</v>
      </c>
      <c r="F81" s="12">
        <v>49645944</v>
      </c>
      <c r="G81" s="12">
        <v>833617.44</v>
      </c>
    </row>
    <row r="82" spans="1:7">
      <c r="A82" s="9">
        <f>'(1)'!A82</f>
        <v>42404</v>
      </c>
      <c r="B82">
        <v>406.98</v>
      </c>
      <c r="C82">
        <v>406.55</v>
      </c>
      <c r="D82">
        <v>406.98</v>
      </c>
      <c r="E82">
        <v>381.47</v>
      </c>
      <c r="F82" s="12">
        <v>46077573</v>
      </c>
      <c r="G82" s="12">
        <v>851325.12</v>
      </c>
    </row>
    <row r="83" spans="1:7">
      <c r="A83" s="9">
        <f>'(1)'!A83</f>
        <v>42405</v>
      </c>
      <c r="B83">
        <v>406.8</v>
      </c>
      <c r="C83">
        <v>406.98</v>
      </c>
      <c r="D83">
        <v>406.8</v>
      </c>
      <c r="E83">
        <v>381.22</v>
      </c>
      <c r="F83" s="12">
        <v>55427204</v>
      </c>
      <c r="G83" s="12">
        <v>852302.94</v>
      </c>
    </row>
    <row r="84" spans="1:7">
      <c r="A84" s="9">
        <f>'(1)'!A84</f>
        <v>42408</v>
      </c>
      <c r="B84">
        <v>408.73</v>
      </c>
      <c r="C84">
        <v>406.8</v>
      </c>
      <c r="D84">
        <v>408.73</v>
      </c>
      <c r="E84">
        <v>382.73</v>
      </c>
      <c r="F84" s="12">
        <v>66904843</v>
      </c>
      <c r="G84" s="12">
        <v>844336.03</v>
      </c>
    </row>
    <row r="85" spans="1:7">
      <c r="A85" s="9">
        <f>'(1)'!A85</f>
        <v>42409</v>
      </c>
      <c r="B85">
        <v>408.23</v>
      </c>
      <c r="C85">
        <v>408.73</v>
      </c>
      <c r="D85">
        <v>408.23</v>
      </c>
      <c r="E85">
        <v>384.19</v>
      </c>
      <c r="F85" s="12">
        <v>62016760</v>
      </c>
      <c r="G85" s="12">
        <v>849774.42</v>
      </c>
    </row>
    <row r="86" spans="1:7">
      <c r="A86" s="9">
        <f>'(1)'!A86</f>
        <v>42410</v>
      </c>
      <c r="B86">
        <v>409.56</v>
      </c>
      <c r="C86">
        <v>408.23</v>
      </c>
      <c r="D86">
        <v>409.56</v>
      </c>
      <c r="E86">
        <v>385.08</v>
      </c>
      <c r="F86" s="12">
        <v>48646080</v>
      </c>
      <c r="G86" s="12">
        <v>850080.62</v>
      </c>
    </row>
    <row r="87" spans="1:7">
      <c r="A87" s="9">
        <f>'(1)'!A87</f>
        <v>42411</v>
      </c>
      <c r="B87">
        <v>409.73</v>
      </c>
      <c r="C87">
        <v>409.56</v>
      </c>
      <c r="D87">
        <v>409.73</v>
      </c>
      <c r="E87">
        <v>385.08</v>
      </c>
      <c r="F87" s="12">
        <v>60529803</v>
      </c>
      <c r="G87" s="12">
        <v>831459.71</v>
      </c>
    </row>
    <row r="88" spans="1:7">
      <c r="A88" s="9">
        <f>'(1)'!A88</f>
        <v>42412</v>
      </c>
      <c r="B88">
        <v>408.17</v>
      </c>
      <c r="C88">
        <v>409.73</v>
      </c>
      <c r="D88">
        <v>408.17</v>
      </c>
      <c r="E88">
        <v>386.85</v>
      </c>
      <c r="F88" s="12">
        <v>54522473</v>
      </c>
      <c r="G88" s="12">
        <v>807187.05</v>
      </c>
    </row>
    <row r="89" spans="1:7">
      <c r="A89" s="9">
        <f>'(1)'!A89</f>
        <v>42416</v>
      </c>
      <c r="B89">
        <v>406.85</v>
      </c>
      <c r="C89">
        <v>408.17</v>
      </c>
      <c r="D89">
        <v>406.85</v>
      </c>
      <c r="E89">
        <v>387.8</v>
      </c>
      <c r="F89" s="12">
        <v>55274998</v>
      </c>
      <c r="G89" s="12">
        <v>793971.58</v>
      </c>
    </row>
    <row r="90" spans="1:7">
      <c r="A90" s="9">
        <f>'(1)'!A90</f>
        <v>42417</v>
      </c>
      <c r="B90">
        <v>406.13</v>
      </c>
      <c r="C90">
        <v>406.85</v>
      </c>
      <c r="D90">
        <v>406.13</v>
      </c>
      <c r="E90">
        <v>387.7</v>
      </c>
      <c r="F90" s="12">
        <v>60930014</v>
      </c>
      <c r="G90" s="12">
        <v>798153.66</v>
      </c>
    </row>
    <row r="91" spans="1:7">
      <c r="A91" s="9">
        <f>'(1)'!A91</f>
        <v>42418</v>
      </c>
      <c r="B91">
        <v>406.01</v>
      </c>
      <c r="C91">
        <v>406.13</v>
      </c>
      <c r="D91">
        <v>406.01</v>
      </c>
      <c r="E91">
        <v>389.76</v>
      </c>
      <c r="F91" s="12">
        <v>50210990</v>
      </c>
      <c r="G91" s="12">
        <v>787424.36</v>
      </c>
    </row>
    <row r="92" spans="1:7">
      <c r="A92" s="9">
        <f>'(1)'!A92</f>
        <v>42419</v>
      </c>
      <c r="B92">
        <v>405.7</v>
      </c>
      <c r="C92">
        <v>406.01</v>
      </c>
      <c r="D92">
        <v>405.7</v>
      </c>
      <c r="E92">
        <v>387.22</v>
      </c>
      <c r="F92" s="12">
        <v>78917395</v>
      </c>
      <c r="G92" s="12">
        <v>797093.75</v>
      </c>
    </row>
    <row r="93" spans="1:7">
      <c r="A93" s="9">
        <f>'(1)'!A93</f>
        <v>42422</v>
      </c>
      <c r="B93">
        <v>405.78</v>
      </c>
      <c r="C93">
        <v>405.7</v>
      </c>
      <c r="D93">
        <v>405.78</v>
      </c>
      <c r="E93">
        <v>386.19</v>
      </c>
      <c r="F93" s="12">
        <v>50058125</v>
      </c>
      <c r="G93" s="12">
        <v>797093.75</v>
      </c>
    </row>
    <row r="94" spans="1:7">
      <c r="A94" s="9">
        <f>'(1)'!A94</f>
        <v>42423</v>
      </c>
      <c r="B94">
        <v>405.55</v>
      </c>
      <c r="C94">
        <v>405.78</v>
      </c>
      <c r="D94">
        <v>405.55</v>
      </c>
      <c r="E94">
        <v>386.33</v>
      </c>
      <c r="F94" s="12">
        <v>44742407</v>
      </c>
      <c r="G94" s="12">
        <v>811773.82</v>
      </c>
    </row>
    <row r="95" spans="1:7">
      <c r="A95" s="9">
        <f>'(1)'!A95</f>
        <v>42424</v>
      </c>
      <c r="B95">
        <v>404.8</v>
      </c>
      <c r="C95">
        <v>405.55</v>
      </c>
      <c r="D95">
        <v>404.8</v>
      </c>
      <c r="E95">
        <v>385.67</v>
      </c>
      <c r="F95" s="12">
        <v>44434742</v>
      </c>
      <c r="G95" s="12">
        <v>818899.14</v>
      </c>
    </row>
    <row r="96" spans="1:7">
      <c r="A96" s="9">
        <f>'(1)'!A96</f>
        <v>42425</v>
      </c>
      <c r="B96">
        <v>405.45</v>
      </c>
      <c r="C96">
        <v>404.8</v>
      </c>
      <c r="D96">
        <v>405.45</v>
      </c>
      <c r="E96">
        <v>387.14</v>
      </c>
      <c r="F96" s="12">
        <v>52969820</v>
      </c>
      <c r="G96" s="12">
        <v>826486.41</v>
      </c>
    </row>
    <row r="97" spans="1:7">
      <c r="A97" s="9">
        <f>'(1)'!A97</f>
        <v>42426</v>
      </c>
      <c r="B97">
        <v>405.95</v>
      </c>
      <c r="C97">
        <v>405.45</v>
      </c>
      <c r="D97">
        <v>405.95</v>
      </c>
      <c r="E97">
        <v>387.59</v>
      </c>
      <c r="F97" s="12">
        <v>54391474</v>
      </c>
      <c r="G97" s="12">
        <v>829985.41</v>
      </c>
    </row>
    <row r="98" spans="1:7">
      <c r="A98" s="9">
        <f>'(1)'!A98</f>
        <v>42429</v>
      </c>
      <c r="B98">
        <v>405.22</v>
      </c>
      <c r="C98">
        <v>405.95</v>
      </c>
      <c r="D98">
        <v>405.22</v>
      </c>
      <c r="E98">
        <v>387.32</v>
      </c>
      <c r="F98" s="12">
        <v>86901670</v>
      </c>
      <c r="G98" s="12">
        <v>839512.29</v>
      </c>
    </row>
    <row r="99" spans="1:7">
      <c r="A99" s="9">
        <f>'(1)'!A99</f>
        <v>42430</v>
      </c>
      <c r="B99">
        <v>403.57</v>
      </c>
      <c r="C99">
        <v>405.22</v>
      </c>
      <c r="D99">
        <v>403.57</v>
      </c>
      <c r="E99">
        <v>387.99</v>
      </c>
      <c r="F99" s="12">
        <v>53950270</v>
      </c>
      <c r="G99" s="12">
        <v>835664.32</v>
      </c>
    </row>
    <row r="100" spans="1:7">
      <c r="A100" s="9">
        <f>'(1)'!A100</f>
        <v>42431</v>
      </c>
      <c r="B100">
        <v>403.87</v>
      </c>
      <c r="C100">
        <v>403.57</v>
      </c>
      <c r="D100">
        <v>403.87</v>
      </c>
      <c r="E100">
        <v>388.5</v>
      </c>
      <c r="F100" s="12">
        <v>46461072</v>
      </c>
      <c r="G100" s="12">
        <v>835979.43</v>
      </c>
    </row>
    <row r="101" spans="1:7">
      <c r="A101" s="9">
        <f>'(1)'!A101</f>
        <v>42432</v>
      </c>
      <c r="B101">
        <v>404.17</v>
      </c>
      <c r="C101">
        <v>403.87</v>
      </c>
      <c r="D101">
        <v>404.17</v>
      </c>
      <c r="E101">
        <v>388.78</v>
      </c>
      <c r="F101" s="12">
        <v>44293625</v>
      </c>
      <c r="G101" s="12">
        <v>852261.2</v>
      </c>
    </row>
    <row r="102" spans="1:7">
      <c r="A102" s="9">
        <f>'(1)'!A102</f>
        <v>42433</v>
      </c>
      <c r="B102">
        <v>403.69</v>
      </c>
      <c r="C102">
        <v>404.17</v>
      </c>
      <c r="D102">
        <v>403.69</v>
      </c>
      <c r="E102">
        <v>386.97</v>
      </c>
      <c r="F102" s="12">
        <v>77627934</v>
      </c>
      <c r="G102" s="12">
        <v>851319.58</v>
      </c>
    </row>
    <row r="103" spans="1:7">
      <c r="A103" s="9">
        <f>'(1)'!A103</f>
        <v>42436</v>
      </c>
      <c r="B103">
        <v>403.82</v>
      </c>
      <c r="C103">
        <v>403.69</v>
      </c>
      <c r="D103">
        <v>403.82</v>
      </c>
      <c r="E103">
        <v>387.9</v>
      </c>
      <c r="F103" s="12">
        <v>42410020</v>
      </c>
      <c r="G103" s="12">
        <v>850761.15</v>
      </c>
    </row>
    <row r="104" spans="1:7">
      <c r="A104" s="9">
        <f>'(1)'!A104</f>
        <v>42437</v>
      </c>
      <c r="B104">
        <v>403.92</v>
      </c>
      <c r="C104">
        <v>403.82</v>
      </c>
      <c r="D104">
        <v>403.92</v>
      </c>
      <c r="E104">
        <v>386.53</v>
      </c>
      <c r="F104" s="12">
        <v>45464766</v>
      </c>
      <c r="G104" s="12">
        <v>871274.64</v>
      </c>
    </row>
    <row r="105" spans="1:7">
      <c r="A105" s="9">
        <f>'(1)'!A105</f>
        <v>42438</v>
      </c>
      <c r="B105">
        <v>403.39</v>
      </c>
      <c r="C105">
        <v>403.92</v>
      </c>
      <c r="D105">
        <v>403.39</v>
      </c>
      <c r="E105">
        <v>386.33</v>
      </c>
      <c r="F105" s="12">
        <v>37727377</v>
      </c>
      <c r="G105" s="12">
        <v>877248.82</v>
      </c>
    </row>
    <row r="106" spans="1:7">
      <c r="A106" s="9">
        <f>'(1)'!A106</f>
        <v>42439</v>
      </c>
      <c r="B106">
        <v>402.96</v>
      </c>
      <c r="C106">
        <v>403.39</v>
      </c>
      <c r="D106">
        <v>402.96</v>
      </c>
      <c r="E106">
        <v>387.48</v>
      </c>
      <c r="F106" s="12">
        <v>40988270</v>
      </c>
      <c r="G106" s="12">
        <v>880727.36</v>
      </c>
    </row>
    <row r="107" spans="1:7">
      <c r="A107" s="9">
        <f>'(1)'!A107</f>
        <v>42440</v>
      </c>
      <c r="B107">
        <v>403.17</v>
      </c>
      <c r="C107">
        <v>402.96</v>
      </c>
      <c r="D107">
        <v>403.17</v>
      </c>
      <c r="E107">
        <v>387.19</v>
      </c>
      <c r="F107" s="12">
        <v>46652563</v>
      </c>
      <c r="G107" s="12">
        <v>880814.88</v>
      </c>
    </row>
    <row r="108" spans="1:7">
      <c r="A108" s="9">
        <f>'(1)'!A108</f>
        <v>42443</v>
      </c>
      <c r="B108">
        <v>404.26</v>
      </c>
      <c r="C108">
        <v>403.17</v>
      </c>
      <c r="D108">
        <v>404.26</v>
      </c>
      <c r="E108">
        <v>387.38</v>
      </c>
      <c r="F108" s="12">
        <v>35754588</v>
      </c>
      <c r="G108" s="12">
        <v>882490.64</v>
      </c>
    </row>
    <row r="109" spans="1:7">
      <c r="A109" s="9">
        <f>'(1)'!A109</f>
        <v>42444</v>
      </c>
      <c r="B109">
        <v>404.22</v>
      </c>
      <c r="C109">
        <v>404.26</v>
      </c>
      <c r="D109">
        <v>404.22</v>
      </c>
      <c r="E109">
        <v>389.63</v>
      </c>
      <c r="F109" s="12">
        <v>33143902</v>
      </c>
      <c r="G109" s="12">
        <v>873802.57</v>
      </c>
    </row>
    <row r="110" spans="1:7">
      <c r="A110" s="9">
        <f>'(1)'!A110</f>
        <v>42445</v>
      </c>
      <c r="B110">
        <v>404.59</v>
      </c>
      <c r="C110">
        <v>404.22</v>
      </c>
      <c r="D110">
        <v>404.59</v>
      </c>
      <c r="E110">
        <v>387.93</v>
      </c>
      <c r="F110" s="12">
        <v>38942882</v>
      </c>
      <c r="G110" s="12">
        <v>878113.48</v>
      </c>
    </row>
    <row r="111" spans="1:7">
      <c r="A111" s="9">
        <f>'(1)'!A111</f>
        <v>42446</v>
      </c>
      <c r="B111">
        <v>405.66</v>
      </c>
      <c r="C111">
        <v>404.59</v>
      </c>
      <c r="D111">
        <v>405.66</v>
      </c>
      <c r="E111">
        <v>387.86</v>
      </c>
      <c r="F111" s="12">
        <v>49015555</v>
      </c>
      <c r="G111" s="12">
        <v>875251.64</v>
      </c>
    </row>
    <row r="112" spans="1:7">
      <c r="A112" s="9">
        <f>'(1)'!A112</f>
        <v>42447</v>
      </c>
      <c r="B112">
        <v>405.32</v>
      </c>
      <c r="C112">
        <v>405.66</v>
      </c>
      <c r="D112">
        <v>405.32</v>
      </c>
      <c r="E112">
        <v>387.81</v>
      </c>
      <c r="F112" s="12">
        <v>137441703</v>
      </c>
      <c r="G112" s="12">
        <v>895586.66</v>
      </c>
    </row>
    <row r="113" spans="1:7">
      <c r="A113" s="9">
        <f>'(1)'!A113</f>
        <v>42450</v>
      </c>
      <c r="B113">
        <v>405.04</v>
      </c>
      <c r="C113">
        <v>405.32</v>
      </c>
      <c r="D113">
        <v>405.04</v>
      </c>
      <c r="E113">
        <v>388.37</v>
      </c>
      <c r="F113" s="12">
        <v>42478951</v>
      </c>
      <c r="G113" s="12">
        <v>894632.19</v>
      </c>
    </row>
    <row r="114" spans="1:7">
      <c r="A114" s="9">
        <f>'(1)'!A114</f>
        <v>42451</v>
      </c>
      <c r="B114">
        <v>404.12</v>
      </c>
      <c r="C114">
        <v>405.04</v>
      </c>
      <c r="D114">
        <v>404.12</v>
      </c>
      <c r="E114">
        <v>388.47</v>
      </c>
      <c r="F114" s="12">
        <v>43931796</v>
      </c>
      <c r="G114" s="12">
        <v>895038.02</v>
      </c>
    </row>
    <row r="115" spans="1:7">
      <c r="A115" s="9">
        <f>'(1)'!A115</f>
        <v>42452</v>
      </c>
      <c r="B115">
        <v>403.27</v>
      </c>
      <c r="C115">
        <v>404.12</v>
      </c>
      <c r="D115">
        <v>403.27</v>
      </c>
      <c r="E115">
        <v>388.65</v>
      </c>
      <c r="F115" s="12">
        <v>40678909</v>
      </c>
      <c r="G115" s="12">
        <v>904782.13</v>
      </c>
    </row>
    <row r="116" spans="1:7">
      <c r="A116" s="9">
        <f>'(1)'!A116</f>
        <v>42453</v>
      </c>
      <c r="B116">
        <v>403.42</v>
      </c>
      <c r="C116">
        <v>403.27</v>
      </c>
      <c r="D116">
        <v>403.42</v>
      </c>
      <c r="E116">
        <v>391.84</v>
      </c>
      <c r="F116" s="12">
        <v>37992713</v>
      </c>
      <c r="G116" s="12">
        <v>918245.59</v>
      </c>
    </row>
    <row r="117" spans="1:7">
      <c r="A117" s="9">
        <f>'(1)'!A117</f>
        <v>42457</v>
      </c>
      <c r="B117">
        <v>402.78</v>
      </c>
      <c r="C117">
        <v>403.42</v>
      </c>
      <c r="D117">
        <v>402.78</v>
      </c>
      <c r="E117">
        <v>392.6</v>
      </c>
      <c r="F117" s="12">
        <v>36114651</v>
      </c>
      <c r="G117" s="12">
        <v>914398.09</v>
      </c>
    </row>
    <row r="118" spans="1:7">
      <c r="A118" s="9">
        <f>'(1)'!A118</f>
        <v>42458</v>
      </c>
      <c r="B118">
        <v>402.54</v>
      </c>
      <c r="C118">
        <v>402.78</v>
      </c>
      <c r="D118">
        <v>402.54</v>
      </c>
      <c r="E118">
        <v>391.68</v>
      </c>
      <c r="F118" s="12">
        <v>66362330</v>
      </c>
      <c r="G118" s="12">
        <v>907166.03</v>
      </c>
    </row>
    <row r="119" spans="1:7">
      <c r="A119" s="9">
        <f>'(1)'!A119</f>
        <v>42459</v>
      </c>
      <c r="B119">
        <v>401.97</v>
      </c>
      <c r="C119">
        <v>402.54</v>
      </c>
      <c r="D119">
        <v>401.97</v>
      </c>
      <c r="E119">
        <v>391.44</v>
      </c>
      <c r="F119" s="12">
        <v>38924816</v>
      </c>
      <c r="G119" s="12">
        <v>907345.58</v>
      </c>
    </row>
    <row r="120" spans="1:7">
      <c r="A120" s="9">
        <f>'(1)'!A120</f>
        <v>42460</v>
      </c>
      <c r="B120">
        <v>402.15</v>
      </c>
      <c r="C120">
        <v>401.97</v>
      </c>
      <c r="D120">
        <v>402.15</v>
      </c>
      <c r="E120">
        <v>391.75</v>
      </c>
      <c r="F120" s="12">
        <v>54617148</v>
      </c>
      <c r="G120" s="12">
        <v>902163.75</v>
      </c>
    </row>
    <row r="121" spans="1:7">
      <c r="A121" s="9">
        <f>'(1)'!A121</f>
        <v>42461</v>
      </c>
      <c r="B121">
        <v>403.78</v>
      </c>
      <c r="C121">
        <v>402.15</v>
      </c>
      <c r="D121">
        <v>403.78</v>
      </c>
      <c r="E121">
        <v>391.16</v>
      </c>
      <c r="F121" s="12">
        <v>55292347</v>
      </c>
      <c r="G121" s="12">
        <v>903920.47</v>
      </c>
    </row>
    <row r="122" spans="1:7">
      <c r="A122" s="9">
        <f>'(1)'!A122</f>
        <v>42464</v>
      </c>
      <c r="B122">
        <v>403.73</v>
      </c>
      <c r="C122">
        <v>403.78</v>
      </c>
      <c r="D122">
        <v>403.73</v>
      </c>
      <c r="E122">
        <v>391.19</v>
      </c>
      <c r="F122" s="12">
        <v>36459914</v>
      </c>
      <c r="G122" s="12">
        <v>903920.47</v>
      </c>
    </row>
    <row r="123" spans="1:7">
      <c r="A123" s="9">
        <f>'(1)'!A123</f>
        <v>42465</v>
      </c>
      <c r="B123">
        <v>403.41</v>
      </c>
      <c r="C123">
        <v>403.73</v>
      </c>
      <c r="D123">
        <v>403.41</v>
      </c>
      <c r="E123">
        <v>391.55</v>
      </c>
      <c r="F123" s="12">
        <v>45075073</v>
      </c>
      <c r="G123" s="12">
        <v>911471.78</v>
      </c>
    </row>
    <row r="124" spans="1:7">
      <c r="A124" s="9">
        <f>'(1)'!A124</f>
        <v>42466</v>
      </c>
      <c r="B124">
        <v>404.09</v>
      </c>
      <c r="C124">
        <v>403.41</v>
      </c>
      <c r="D124">
        <v>404.09</v>
      </c>
      <c r="E124">
        <v>392.48</v>
      </c>
      <c r="F124" s="12">
        <v>40067875</v>
      </c>
      <c r="G124" s="12">
        <v>928954.57</v>
      </c>
    </row>
    <row r="125" spans="1:7">
      <c r="A125" s="9">
        <f>'(1)'!A125</f>
        <v>42467</v>
      </c>
      <c r="B125">
        <v>403.79</v>
      </c>
      <c r="C125">
        <v>404.09</v>
      </c>
      <c r="D125">
        <v>403.79</v>
      </c>
      <c r="E125">
        <v>393.5</v>
      </c>
      <c r="F125" s="12">
        <v>42559306</v>
      </c>
      <c r="G125" s="12">
        <v>925819.41</v>
      </c>
    </row>
    <row r="126" spans="1:7">
      <c r="A126" s="9">
        <f>'(1)'!A126</f>
        <v>42468</v>
      </c>
      <c r="B126">
        <v>404.35</v>
      </c>
      <c r="C126">
        <v>403.79</v>
      </c>
      <c r="D126">
        <v>404.35</v>
      </c>
      <c r="E126">
        <v>394.21</v>
      </c>
      <c r="F126" s="12">
        <v>37900017</v>
      </c>
      <c r="G126" s="12">
        <v>931322.12</v>
      </c>
    </row>
    <row r="127" spans="1:7">
      <c r="A127" s="9">
        <f>'(1)'!A127</f>
        <v>42471</v>
      </c>
      <c r="B127">
        <v>404.58</v>
      </c>
      <c r="C127">
        <v>404.35</v>
      </c>
      <c r="D127">
        <v>404.58</v>
      </c>
      <c r="E127">
        <v>394.03</v>
      </c>
      <c r="F127" s="12">
        <v>38929553</v>
      </c>
      <c r="G127" s="12">
        <v>930951.52</v>
      </c>
    </row>
    <row r="128" spans="1:7">
      <c r="A128" s="9">
        <f>'(1)'!A128</f>
        <v>42472</v>
      </c>
      <c r="B128">
        <v>404.48</v>
      </c>
      <c r="C128">
        <v>404.58</v>
      </c>
      <c r="D128">
        <v>404.48</v>
      </c>
      <c r="E128">
        <v>395.04</v>
      </c>
      <c r="F128" s="12">
        <v>49576482</v>
      </c>
      <c r="G128" s="12">
        <v>930084.33</v>
      </c>
    </row>
    <row r="129" spans="1:7">
      <c r="A129" s="9">
        <f>'(1)'!A129</f>
        <v>42473</v>
      </c>
      <c r="B129">
        <v>403.98</v>
      </c>
      <c r="C129">
        <v>404.48</v>
      </c>
      <c r="D129">
        <v>403.98</v>
      </c>
      <c r="E129">
        <v>395.94</v>
      </c>
      <c r="F129" s="12">
        <v>41412479</v>
      </c>
      <c r="G129" s="12">
        <v>924099.81</v>
      </c>
    </row>
    <row r="130" spans="1:7">
      <c r="A130" s="9">
        <f>'(1)'!A130</f>
        <v>42474</v>
      </c>
      <c r="B130">
        <v>402.91</v>
      </c>
      <c r="C130">
        <v>403.98</v>
      </c>
      <c r="D130">
        <v>402.91</v>
      </c>
      <c r="E130">
        <v>395.61</v>
      </c>
      <c r="F130" s="12">
        <v>34314063</v>
      </c>
      <c r="G130" s="12">
        <v>926106.91</v>
      </c>
    </row>
    <row r="131" spans="1:7">
      <c r="A131" s="9">
        <f>'(1)'!A131</f>
        <v>42475</v>
      </c>
      <c r="B131">
        <v>403.55</v>
      </c>
      <c r="C131">
        <v>402.91</v>
      </c>
      <c r="D131">
        <v>403.55</v>
      </c>
      <c r="E131">
        <v>397.45</v>
      </c>
      <c r="F131" s="12">
        <v>44244943</v>
      </c>
      <c r="G131" s="12">
        <v>920920.31</v>
      </c>
    </row>
    <row r="132" spans="1:7">
      <c r="A132" s="9">
        <f>'(1)'!A132</f>
        <v>42478</v>
      </c>
      <c r="B132">
        <v>404.56</v>
      </c>
      <c r="C132">
        <v>403.55</v>
      </c>
      <c r="D132">
        <v>404.56</v>
      </c>
      <c r="E132">
        <v>397.06</v>
      </c>
      <c r="F132" s="12">
        <v>34656008</v>
      </c>
      <c r="G132" s="12">
        <v>927214.74</v>
      </c>
    </row>
    <row r="133" spans="1:7">
      <c r="A133" s="9">
        <f>'(1)'!A133</f>
        <v>42479</v>
      </c>
      <c r="B133">
        <v>404.3</v>
      </c>
      <c r="C133">
        <v>404.56</v>
      </c>
      <c r="D133">
        <v>404.3</v>
      </c>
      <c r="E133">
        <v>397.67</v>
      </c>
      <c r="F133" s="12">
        <v>38825943</v>
      </c>
      <c r="G133" s="12">
        <v>925089.12</v>
      </c>
    </row>
    <row r="134" spans="1:7">
      <c r="A134" s="9">
        <f>'(1)'!A134</f>
        <v>42480</v>
      </c>
      <c r="B134">
        <v>404.72</v>
      </c>
      <c r="C134">
        <v>404.3</v>
      </c>
      <c r="D134">
        <v>404.72</v>
      </c>
      <c r="E134">
        <v>396.34</v>
      </c>
      <c r="F134" s="12">
        <v>45609433</v>
      </c>
      <c r="G134" s="12">
        <v>931779.41</v>
      </c>
    </row>
    <row r="135" spans="1:7">
      <c r="A135" s="9">
        <f>'(1)'!A135</f>
        <v>42481</v>
      </c>
      <c r="B135">
        <v>404.55</v>
      </c>
      <c r="C135">
        <v>404.72</v>
      </c>
      <c r="D135">
        <v>404.55</v>
      </c>
      <c r="E135">
        <v>396.26</v>
      </c>
      <c r="F135" s="12">
        <v>52721857</v>
      </c>
      <c r="G135" s="12">
        <v>929107.42</v>
      </c>
    </row>
    <row r="136" spans="1:7">
      <c r="A136" s="9">
        <f>'(1)'!A136</f>
        <v>42482</v>
      </c>
      <c r="B136">
        <v>404.86</v>
      </c>
      <c r="C136">
        <v>404.55</v>
      </c>
      <c r="D136">
        <v>404.86</v>
      </c>
      <c r="E136">
        <v>395.94</v>
      </c>
      <c r="F136" s="12">
        <v>46729225</v>
      </c>
      <c r="G136" s="12">
        <v>923606.49</v>
      </c>
    </row>
    <row r="137" spans="1:7">
      <c r="A137" s="9">
        <f>'(1)'!A137</f>
        <v>42485</v>
      </c>
      <c r="B137">
        <v>406.22</v>
      </c>
      <c r="C137">
        <v>404.86</v>
      </c>
      <c r="D137">
        <v>406.22</v>
      </c>
      <c r="E137">
        <v>396.91</v>
      </c>
      <c r="F137" s="12">
        <v>45534969</v>
      </c>
      <c r="G137" s="12">
        <v>930131.58</v>
      </c>
    </row>
    <row r="138" spans="1:7">
      <c r="A138" s="9">
        <f>'(1)'!A138</f>
        <v>42486</v>
      </c>
      <c r="B138">
        <v>406.61</v>
      </c>
      <c r="C138">
        <v>406.22</v>
      </c>
      <c r="D138">
        <v>406.61</v>
      </c>
      <c r="E138">
        <v>396.84</v>
      </c>
      <c r="F138" s="12">
        <v>43370254</v>
      </c>
      <c r="G138" s="12">
        <v>934338.71</v>
      </c>
    </row>
    <row r="139" spans="1:7">
      <c r="A139" s="9">
        <f>'(1)'!A139</f>
        <v>42487</v>
      </c>
      <c r="B139">
        <v>406.57</v>
      </c>
      <c r="C139">
        <v>406.61</v>
      </c>
      <c r="D139">
        <v>406.57</v>
      </c>
      <c r="E139">
        <v>396.9</v>
      </c>
      <c r="F139" s="12">
        <v>42822992</v>
      </c>
      <c r="G139" s="12">
        <v>934984.73</v>
      </c>
    </row>
    <row r="140" spans="1:7">
      <c r="A140" s="9">
        <f>'(1)'!A140</f>
        <v>42488</v>
      </c>
      <c r="B140">
        <v>406.86</v>
      </c>
      <c r="C140">
        <v>406.57</v>
      </c>
      <c r="D140">
        <v>406.86</v>
      </c>
      <c r="E140">
        <v>396.24</v>
      </c>
      <c r="F140" s="12">
        <v>43786891</v>
      </c>
      <c r="G140" s="12">
        <v>920754.4</v>
      </c>
    </row>
    <row r="141" spans="1:7">
      <c r="A141" s="9">
        <f>'(1)'!A141</f>
        <v>42489</v>
      </c>
      <c r="B141">
        <v>406.38</v>
      </c>
      <c r="C141">
        <v>406.86</v>
      </c>
      <c r="D141">
        <v>406.38</v>
      </c>
      <c r="E141">
        <v>395.54</v>
      </c>
      <c r="F141" s="12">
        <v>80837640</v>
      </c>
      <c r="G141" s="12">
        <v>904314.28</v>
      </c>
    </row>
    <row r="142" spans="1:7">
      <c r="A142" s="9">
        <f>'(1)'!A142</f>
        <v>42492</v>
      </c>
      <c r="B142">
        <v>405.48</v>
      </c>
      <c r="C142">
        <v>406.38</v>
      </c>
      <c r="D142">
        <v>405.48</v>
      </c>
      <c r="E142">
        <v>394.31</v>
      </c>
      <c r="F142" s="12">
        <v>54493424</v>
      </c>
      <c r="G142" s="12">
        <v>914522.85</v>
      </c>
    </row>
    <row r="143" spans="1:7">
      <c r="A143" s="9">
        <f>'(1)'!A143</f>
        <v>42493</v>
      </c>
      <c r="B143">
        <v>405.44</v>
      </c>
      <c r="C143">
        <v>405.48</v>
      </c>
      <c r="D143">
        <v>405.44</v>
      </c>
      <c r="E143">
        <v>394.24</v>
      </c>
      <c r="F143" s="12">
        <v>43722172</v>
      </c>
      <c r="G143" s="12">
        <v>921240.92</v>
      </c>
    </row>
    <row r="144" spans="1:7">
      <c r="A144" s="9">
        <f>'(1)'!A144</f>
        <v>42494</v>
      </c>
      <c r="B144">
        <v>406.04</v>
      </c>
      <c r="C144">
        <v>405.44</v>
      </c>
      <c r="D144">
        <v>406.04</v>
      </c>
      <c r="E144">
        <v>394.13</v>
      </c>
      <c r="F144" s="12">
        <v>52251552</v>
      </c>
      <c r="G144" s="12">
        <v>925428.94</v>
      </c>
    </row>
    <row r="145" spans="1:7">
      <c r="A145" s="9">
        <f>'(1)'!A145</f>
        <v>42495</v>
      </c>
      <c r="B145">
        <v>405.69</v>
      </c>
      <c r="C145">
        <v>406.04</v>
      </c>
      <c r="D145">
        <v>405.69</v>
      </c>
      <c r="E145">
        <v>394.82</v>
      </c>
      <c r="F145" s="12">
        <v>49615366</v>
      </c>
      <c r="G145" s="12">
        <v>923825.82</v>
      </c>
    </row>
    <row r="146" spans="1:7">
      <c r="A146" s="9">
        <f>'(1)'!A146</f>
        <v>42496</v>
      </c>
      <c r="B146">
        <v>406.04</v>
      </c>
      <c r="C146">
        <v>405.69</v>
      </c>
      <c r="D146">
        <v>406.04</v>
      </c>
      <c r="E146">
        <v>396.59</v>
      </c>
      <c r="F146" s="12">
        <v>50624397</v>
      </c>
      <c r="G146" s="12">
        <v>921315.65</v>
      </c>
    </row>
    <row r="147" spans="1:7">
      <c r="A147" s="9">
        <f>'(1)'!A147</f>
        <v>42499</v>
      </c>
      <c r="B147">
        <v>406.52</v>
      </c>
      <c r="C147">
        <v>406.04</v>
      </c>
      <c r="D147">
        <v>406.52</v>
      </c>
      <c r="E147">
        <v>398.16</v>
      </c>
      <c r="F147" s="12">
        <v>47772110</v>
      </c>
      <c r="G147" s="12">
        <v>915376.07</v>
      </c>
    </row>
    <row r="148" spans="1:7">
      <c r="A148" s="9">
        <f>'(1)'!A148</f>
        <v>42500</v>
      </c>
      <c r="B148">
        <v>405.71</v>
      </c>
      <c r="C148">
        <v>406.52</v>
      </c>
      <c r="D148">
        <v>405.71</v>
      </c>
      <c r="E148">
        <v>398.1</v>
      </c>
      <c r="F148" s="12">
        <v>42272460</v>
      </c>
      <c r="G148" s="12">
        <v>929917.13</v>
      </c>
    </row>
    <row r="149" spans="1:7">
      <c r="A149" s="9">
        <f>'(1)'!A149</f>
        <v>42501</v>
      </c>
      <c r="B149">
        <v>405.2</v>
      </c>
      <c r="C149">
        <v>405.71</v>
      </c>
      <c r="D149">
        <v>405.2</v>
      </c>
      <c r="E149">
        <v>399.26</v>
      </c>
      <c r="F149" s="12">
        <v>50999785</v>
      </c>
      <c r="G149" s="12">
        <v>929114.49</v>
      </c>
    </row>
    <row r="150" spans="1:7">
      <c r="A150" s="9">
        <f>'(1)'!A150</f>
        <v>42502</v>
      </c>
      <c r="B150">
        <v>405.45</v>
      </c>
      <c r="C150">
        <v>405.2</v>
      </c>
      <c r="D150">
        <v>405.45</v>
      </c>
      <c r="E150">
        <v>398.84</v>
      </c>
      <c r="F150" s="12">
        <v>46257643</v>
      </c>
      <c r="G150" s="12">
        <v>942446.56</v>
      </c>
    </row>
    <row r="151" spans="1:7">
      <c r="A151" s="9">
        <f>'(1)'!A151</f>
        <v>42503</v>
      </c>
      <c r="B151">
        <v>404.86</v>
      </c>
      <c r="C151">
        <v>405.45</v>
      </c>
      <c r="D151">
        <v>404.86</v>
      </c>
      <c r="E151">
        <v>398.92</v>
      </c>
      <c r="F151" s="12">
        <v>41117501</v>
      </c>
      <c r="G151" s="12">
        <v>945052.69</v>
      </c>
    </row>
    <row r="152" spans="1:7">
      <c r="A152" s="9">
        <f>'(1)'!A152</f>
        <v>42506</v>
      </c>
      <c r="B152">
        <v>406.15</v>
      </c>
      <c r="C152">
        <v>404.86</v>
      </c>
      <c r="D152">
        <v>406.15</v>
      </c>
      <c r="E152">
        <v>399</v>
      </c>
      <c r="F152" s="12">
        <v>41845042</v>
      </c>
      <c r="G152" s="12">
        <v>953549.68</v>
      </c>
    </row>
    <row r="153" spans="1:7">
      <c r="A153" s="9">
        <f>'(1)'!A153</f>
        <v>42507</v>
      </c>
      <c r="B153">
        <v>406.72</v>
      </c>
      <c r="C153">
        <v>406.15</v>
      </c>
      <c r="D153">
        <v>406.72</v>
      </c>
      <c r="E153">
        <v>398.38</v>
      </c>
      <c r="F153" s="12">
        <v>68009346</v>
      </c>
      <c r="G153" s="12">
        <v>962174.88</v>
      </c>
    </row>
    <row r="154" spans="1:7">
      <c r="A154" s="9">
        <f>'(1)'!A154</f>
        <v>42508</v>
      </c>
      <c r="B154">
        <v>406.59</v>
      </c>
      <c r="C154">
        <v>406.72</v>
      </c>
      <c r="D154">
        <v>406.59</v>
      </c>
      <c r="E154">
        <v>398.17</v>
      </c>
      <c r="F154" s="12">
        <v>41372094</v>
      </c>
      <c r="G154" s="12">
        <v>963272.42</v>
      </c>
    </row>
    <row r="155" spans="1:7">
      <c r="A155" s="9">
        <f>'(1)'!A155</f>
        <v>42509</v>
      </c>
      <c r="B155">
        <v>406.48</v>
      </c>
      <c r="C155">
        <v>406.59</v>
      </c>
      <c r="D155">
        <v>406.48</v>
      </c>
      <c r="E155">
        <v>398.88</v>
      </c>
      <c r="F155" s="12">
        <v>54972142</v>
      </c>
      <c r="G155" s="12">
        <v>943253.59</v>
      </c>
    </row>
    <row r="156" spans="1:7">
      <c r="A156" s="9">
        <f>'(1)'!A156</f>
        <v>42510</v>
      </c>
      <c r="B156">
        <v>404.77</v>
      </c>
      <c r="C156">
        <v>406.48</v>
      </c>
      <c r="D156">
        <v>404.77</v>
      </c>
      <c r="E156">
        <v>398.16</v>
      </c>
      <c r="F156" s="12">
        <v>72981480</v>
      </c>
      <c r="G156" s="12">
        <v>949606.26</v>
      </c>
    </row>
    <row r="157" spans="1:7">
      <c r="A157" s="9">
        <f>'(1)'!A157</f>
        <v>42513</v>
      </c>
      <c r="B157">
        <v>404.13</v>
      </c>
      <c r="C157">
        <v>404.77</v>
      </c>
      <c r="D157">
        <v>404.13</v>
      </c>
      <c r="E157">
        <v>398.22</v>
      </c>
      <c r="F157" s="12">
        <v>38345227</v>
      </c>
      <c r="G157" s="12">
        <v>940207.15</v>
      </c>
    </row>
    <row r="158" spans="1:7">
      <c r="A158" s="9">
        <f>'(1)'!A158</f>
        <v>42514</v>
      </c>
      <c r="B158">
        <v>404.35</v>
      </c>
      <c r="C158">
        <v>404.13</v>
      </c>
      <c r="D158">
        <v>404.35</v>
      </c>
      <c r="E158">
        <v>397.78</v>
      </c>
      <c r="F158" s="12">
        <v>48012696</v>
      </c>
      <c r="G158" s="12">
        <v>949323.08</v>
      </c>
    </row>
    <row r="159" spans="1:7">
      <c r="A159" s="9">
        <f>'(1)'!A159</f>
        <v>42515</v>
      </c>
      <c r="B159">
        <v>404.32</v>
      </c>
      <c r="C159">
        <v>404.35</v>
      </c>
      <c r="D159">
        <v>404.32</v>
      </c>
      <c r="E159">
        <v>397.84</v>
      </c>
      <c r="F159" s="12">
        <v>42246516</v>
      </c>
      <c r="G159" s="12">
        <v>932142.43</v>
      </c>
    </row>
    <row r="160" spans="1:7">
      <c r="A160" s="9">
        <f>'(1)'!A160</f>
        <v>42516</v>
      </c>
      <c r="B160">
        <v>404.35</v>
      </c>
      <c r="C160">
        <v>404.32</v>
      </c>
      <c r="D160">
        <v>404.35</v>
      </c>
      <c r="E160">
        <v>395.55</v>
      </c>
      <c r="F160" s="12">
        <v>35293855</v>
      </c>
      <c r="G160" s="12">
        <v>921117.6</v>
      </c>
    </row>
    <row r="161" spans="1:7">
      <c r="A161" s="9">
        <f>'(1)'!A161</f>
        <v>42517</v>
      </c>
      <c r="B161">
        <v>404.92</v>
      </c>
      <c r="C161">
        <v>404.35</v>
      </c>
      <c r="D161">
        <v>404.92</v>
      </c>
      <c r="E161">
        <v>395.69</v>
      </c>
      <c r="F161" s="12">
        <v>38903526</v>
      </c>
      <c r="G161" s="12">
        <v>911168.96</v>
      </c>
    </row>
    <row r="162" spans="1:7">
      <c r="A162" s="9">
        <f>'(1)'!A162</f>
        <v>42521</v>
      </c>
      <c r="B162">
        <v>406.12</v>
      </c>
      <c r="C162">
        <v>404.92</v>
      </c>
      <c r="D162">
        <v>406.12</v>
      </c>
      <c r="E162">
        <v>395.47</v>
      </c>
      <c r="F162" s="12">
        <v>88577552</v>
      </c>
      <c r="G162" s="12">
        <v>919377.64</v>
      </c>
    </row>
    <row r="163" spans="1:7">
      <c r="A163" s="9">
        <f>'(1)'!A163</f>
        <v>42522</v>
      </c>
      <c r="B163">
        <v>406.13</v>
      </c>
      <c r="C163">
        <v>406.12</v>
      </c>
      <c r="D163">
        <v>406.13</v>
      </c>
      <c r="E163">
        <v>395.87</v>
      </c>
      <c r="F163" s="12">
        <v>43527008</v>
      </c>
      <c r="G163" s="12">
        <v>919421.1</v>
      </c>
    </row>
    <row r="164" spans="1:7">
      <c r="A164" s="9">
        <f>'(1)'!A164</f>
        <v>42523</v>
      </c>
      <c r="C164">
        <v>406.13</v>
      </c>
      <c r="E164">
        <v>395.54</v>
      </c>
      <c r="F164" s="12">
        <v>44885208</v>
      </c>
      <c r="G164" s="12">
        <v>930395.08</v>
      </c>
    </row>
    <row r="165" spans="1:7">
      <c r="A165" s="9">
        <f>'(1)'!A165</f>
        <v>42524</v>
      </c>
      <c r="E165">
        <v>395.45</v>
      </c>
      <c r="F165" s="12">
        <v>46712086</v>
      </c>
      <c r="G165" s="12">
        <v>930882.86</v>
      </c>
    </row>
    <row r="166" spans="1:7">
      <c r="A166" s="9">
        <f>'(1)'!A166</f>
        <v>42527</v>
      </c>
      <c r="E166">
        <v>396.78</v>
      </c>
      <c r="F166" s="12">
        <v>45371523</v>
      </c>
      <c r="G166" s="12">
        <v>932251.71</v>
      </c>
    </row>
    <row r="167" spans="1:7">
      <c r="A167" s="9">
        <f>'(1)'!A167</f>
        <v>42528</v>
      </c>
      <c r="E167">
        <v>396.34</v>
      </c>
      <c r="F167" s="12">
        <v>38752421</v>
      </c>
      <c r="G167" s="12">
        <v>937065.87</v>
      </c>
    </row>
    <row r="168" spans="1:7">
      <c r="A168" s="9">
        <f>'(1)'!A168</f>
        <v>42529</v>
      </c>
      <c r="E168">
        <v>395.83</v>
      </c>
      <c r="F168" s="12">
        <v>42543167</v>
      </c>
      <c r="G168" s="12">
        <v>937065.87</v>
      </c>
    </row>
    <row r="169" spans="1:7">
      <c r="A169" s="9">
        <f>'(1)'!A169</f>
        <v>42530</v>
      </c>
      <c r="E169">
        <v>396.07</v>
      </c>
      <c r="F169" s="12">
        <v>39768493</v>
      </c>
      <c r="G169" s="12">
        <v>938776.8</v>
      </c>
    </row>
    <row r="170" spans="1:7">
      <c r="A170" s="9">
        <f>'(1)'!A170</f>
        <v>42531</v>
      </c>
      <c r="E170">
        <v>396.55</v>
      </c>
      <c r="F170" s="12">
        <v>42308755</v>
      </c>
      <c r="G170" s="12">
        <v>939410.14</v>
      </c>
    </row>
    <row r="171" spans="1:7">
      <c r="A171" s="9">
        <f>'(1)'!A171</f>
        <v>42534</v>
      </c>
      <c r="E171">
        <v>397.48</v>
      </c>
      <c r="F171" s="12">
        <v>43627722</v>
      </c>
      <c r="G171" s="12">
        <v>943968.08</v>
      </c>
    </row>
    <row r="172" spans="1:7">
      <c r="A172" s="9">
        <f>'(1)'!A172</f>
        <v>42535</v>
      </c>
      <c r="E172">
        <v>400.63</v>
      </c>
      <c r="F172" s="12">
        <v>45025132</v>
      </c>
      <c r="G172" s="12">
        <v>947384.17</v>
      </c>
    </row>
    <row r="173" spans="1:7">
      <c r="A173" s="9">
        <f>'(1)'!A173</f>
        <v>42536</v>
      </c>
      <c r="E173">
        <v>400.28</v>
      </c>
      <c r="F173" s="12">
        <v>48524716</v>
      </c>
      <c r="G173" s="12">
        <v>941458.82</v>
      </c>
    </row>
    <row r="174" spans="1:7">
      <c r="A174" s="9">
        <f>'(1)'!A174</f>
        <v>42537</v>
      </c>
      <c r="E174">
        <v>400.77</v>
      </c>
      <c r="F174" s="12">
        <v>39764511</v>
      </c>
      <c r="G174" s="12">
        <v>946603.4</v>
      </c>
    </row>
    <row r="175" spans="1:7">
      <c r="A175" s="9">
        <f>'(1)'!A175</f>
        <v>42538</v>
      </c>
      <c r="E175">
        <v>401.43</v>
      </c>
      <c r="F175" s="12">
        <v>138649619</v>
      </c>
      <c r="G175" s="12">
        <v>951915.92</v>
      </c>
    </row>
    <row r="176" spans="1:7">
      <c r="A176" s="9">
        <f>'(1)'!A176</f>
        <v>42541</v>
      </c>
      <c r="E176">
        <v>401.82</v>
      </c>
      <c r="F176" s="12">
        <v>52853445</v>
      </c>
      <c r="G176" s="12">
        <v>954091.48</v>
      </c>
    </row>
    <row r="177" spans="1:7">
      <c r="A177" s="9">
        <f>'(1)'!A177</f>
        <v>42542</v>
      </c>
      <c r="E177">
        <v>402</v>
      </c>
      <c r="F177" s="12">
        <v>48395982</v>
      </c>
      <c r="G177" s="12">
        <v>950095.47</v>
      </c>
    </row>
    <row r="178" spans="1:7">
      <c r="A178" s="9">
        <f>'(1)'!A178</f>
        <v>42543</v>
      </c>
      <c r="E178">
        <v>402.42</v>
      </c>
      <c r="F178" s="12">
        <v>40091652</v>
      </c>
      <c r="G178" s="12">
        <v>948778.02</v>
      </c>
    </row>
    <row r="179" spans="1:7">
      <c r="A179" s="9">
        <f>'(1)'!A179</f>
        <v>42544</v>
      </c>
      <c r="E179">
        <v>402.11</v>
      </c>
      <c r="F179" s="12">
        <v>43092271</v>
      </c>
      <c r="G179" s="12">
        <v>944689.1</v>
      </c>
    </row>
    <row r="180" spans="1:7">
      <c r="A180" s="9">
        <f>'(1)'!A180</f>
        <v>42545</v>
      </c>
      <c r="E180">
        <v>402.76</v>
      </c>
      <c r="F180" s="12">
        <v>167252971</v>
      </c>
      <c r="G180" s="12">
        <v>952398.52</v>
      </c>
    </row>
    <row r="181" spans="1:7">
      <c r="A181" s="9">
        <f>'(1)'!A181</f>
        <v>42548</v>
      </c>
      <c r="E181">
        <v>403.72</v>
      </c>
      <c r="F181" s="12">
        <v>65907796</v>
      </c>
      <c r="G181" s="12">
        <v>957987.13</v>
      </c>
    </row>
    <row r="182" spans="1:7">
      <c r="A182" s="9">
        <f>'(1)'!A182</f>
        <v>42549</v>
      </c>
      <c r="E182">
        <v>403.04</v>
      </c>
      <c r="F182" s="12">
        <v>60574121</v>
      </c>
      <c r="G182" s="12">
        <v>956707.55</v>
      </c>
    </row>
    <row r="183" spans="1:7">
      <c r="A183" s="9">
        <f>'(1)'!A183</f>
        <v>42550</v>
      </c>
      <c r="E183">
        <v>403.13</v>
      </c>
      <c r="F183" s="12">
        <v>57957620</v>
      </c>
      <c r="G183" s="12">
        <v>962949.66</v>
      </c>
    </row>
    <row r="184" spans="1:7">
      <c r="A184" s="9">
        <f>'(1)'!A184</f>
        <v>42551</v>
      </c>
      <c r="E184">
        <v>402.45</v>
      </c>
      <c r="F184" s="12">
        <v>79164586</v>
      </c>
      <c r="G184" s="12">
        <v>967887.06</v>
      </c>
    </row>
    <row r="185" spans="1:7">
      <c r="A185" s="9">
        <f>'(1)'!A185</f>
        <v>42552</v>
      </c>
      <c r="E185">
        <v>402.56</v>
      </c>
      <c r="F185" s="12">
        <v>47869565</v>
      </c>
      <c r="G185" s="12">
        <v>966129.5</v>
      </c>
    </row>
    <row r="186" spans="1:7">
      <c r="A186" s="9">
        <f>'(1)'!A186</f>
        <v>42556</v>
      </c>
      <c r="E186">
        <v>401.94</v>
      </c>
      <c r="F186" s="12">
        <v>52518859</v>
      </c>
      <c r="G186" s="12">
        <v>972864.52</v>
      </c>
    </row>
    <row r="187" spans="1:7">
      <c r="A187" s="9">
        <f>'(1)'!A187</f>
        <v>42557</v>
      </c>
      <c r="E187">
        <v>404.19</v>
      </c>
      <c r="F187" s="12">
        <v>46577821</v>
      </c>
      <c r="G187" s="12">
        <v>962027.3</v>
      </c>
    </row>
    <row r="188" spans="1:7">
      <c r="A188" s="9">
        <f>'(1)'!A188</f>
        <v>42558</v>
      </c>
      <c r="E188">
        <v>405.55</v>
      </c>
      <c r="F188" s="12">
        <v>47700589</v>
      </c>
      <c r="G188" s="12">
        <v>961959.52</v>
      </c>
    </row>
    <row r="189" spans="1:7">
      <c r="A189" s="9">
        <f>'(1)'!A189</f>
        <v>42559</v>
      </c>
      <c r="E189">
        <v>405.82</v>
      </c>
      <c r="F189" s="12">
        <v>54160262</v>
      </c>
      <c r="G189" s="12">
        <v>980900.09</v>
      </c>
    </row>
    <row r="190" spans="1:7">
      <c r="A190" s="9">
        <f>'(1)'!A190</f>
        <v>42562</v>
      </c>
      <c r="E190">
        <v>406.32</v>
      </c>
      <c r="F190" s="12">
        <v>47211975</v>
      </c>
      <c r="G190" s="12">
        <v>994271.24</v>
      </c>
    </row>
    <row r="191" spans="1:7">
      <c r="A191" s="9">
        <f>'(1)'!A191</f>
        <v>42563</v>
      </c>
      <c r="E191">
        <v>406.22</v>
      </c>
      <c r="F191" s="12">
        <v>51896187</v>
      </c>
      <c r="G191" s="12">
        <v>1004850.01</v>
      </c>
    </row>
    <row r="192" spans="1:7">
      <c r="A192" s="9">
        <f>'(1)'!A192</f>
        <v>42564</v>
      </c>
      <c r="E192">
        <v>407.13</v>
      </c>
      <c r="F192" s="12">
        <v>45873408</v>
      </c>
      <c r="G192" s="12">
        <v>1005744.9</v>
      </c>
    </row>
    <row r="193" spans="1:7">
      <c r="A193" s="9">
        <f>'(1)'!A193</f>
        <v>42565</v>
      </c>
      <c r="E193">
        <v>407.29</v>
      </c>
      <c r="F193" s="12">
        <v>41621800</v>
      </c>
      <c r="G193" s="12">
        <v>1005744.9</v>
      </c>
    </row>
    <row r="194" spans="1:7">
      <c r="A194" s="9">
        <f>'(1)'!A194</f>
        <v>42566</v>
      </c>
      <c r="E194">
        <v>409.12</v>
      </c>
      <c r="F194" s="12">
        <v>46386022</v>
      </c>
      <c r="G194" s="12">
        <v>1015015.81</v>
      </c>
    </row>
    <row r="195" spans="1:7">
      <c r="A195" s="9">
        <f>'(1)'!A195</f>
        <v>42569</v>
      </c>
      <c r="E195">
        <v>408.92</v>
      </c>
      <c r="F195" s="12">
        <v>39380679</v>
      </c>
      <c r="G195" s="12">
        <v>1012233.5</v>
      </c>
    </row>
    <row r="196" spans="1:7">
      <c r="A196" s="9">
        <f>'(1)'!A196</f>
        <v>42570</v>
      </c>
      <c r="E196">
        <v>409.19</v>
      </c>
      <c r="F196" s="12">
        <v>41839041</v>
      </c>
      <c r="G196" s="12">
        <v>1002443.65</v>
      </c>
    </row>
    <row r="197" spans="1:7">
      <c r="A197" s="9">
        <f>'(1)'!A197</f>
        <v>42571</v>
      </c>
      <c r="E197">
        <v>409.75</v>
      </c>
      <c r="F197" s="12">
        <v>39479328</v>
      </c>
      <c r="G197" s="12">
        <v>1018368.14</v>
      </c>
    </row>
    <row r="198" spans="1:7">
      <c r="A198" s="9">
        <f>'(1)'!A198</f>
        <v>42572</v>
      </c>
      <c r="E198">
        <v>409.75</v>
      </c>
      <c r="F198" s="12">
        <v>42172407</v>
      </c>
      <c r="G198" s="12">
        <v>1024799.92</v>
      </c>
    </row>
    <row r="199" spans="1:7">
      <c r="A199" s="9">
        <f>'(1)'!A199</f>
        <v>42573</v>
      </c>
      <c r="E199">
        <v>406.42</v>
      </c>
      <c r="F199" s="12">
        <v>45813435</v>
      </c>
      <c r="G199" s="12">
        <v>1025978.88</v>
      </c>
    </row>
    <row r="200" spans="1:7">
      <c r="A200" s="9">
        <f>'(1)'!A200</f>
        <v>42576</v>
      </c>
      <c r="E200">
        <v>407.61</v>
      </c>
      <c r="F200" s="12">
        <v>39114456</v>
      </c>
      <c r="G200" s="12">
        <v>1030145.92</v>
      </c>
    </row>
    <row r="201" spans="1:7">
      <c r="A201" s="9">
        <f>'(1)'!A201</f>
        <v>42577</v>
      </c>
      <c r="E201">
        <v>406.17</v>
      </c>
      <c r="F201" s="12">
        <v>42249280</v>
      </c>
      <c r="G201" s="12">
        <v>1022821.85</v>
      </c>
    </row>
    <row r="202" spans="1:7">
      <c r="A202" s="9">
        <f>'(1)'!A202</f>
        <v>42578</v>
      </c>
      <c r="E202">
        <v>404.58</v>
      </c>
      <c r="F202" s="12">
        <v>48308769</v>
      </c>
      <c r="G202" s="12">
        <v>1023565.32</v>
      </c>
    </row>
    <row r="203" spans="1:7">
      <c r="A203" s="9">
        <f>'(1)'!A203</f>
        <v>42579</v>
      </c>
      <c r="E203">
        <v>404.78</v>
      </c>
      <c r="F203" s="12">
        <v>44513336</v>
      </c>
      <c r="G203" s="12">
        <v>1025546.87</v>
      </c>
    </row>
    <row r="204" spans="1:7">
      <c r="A204" s="9">
        <f>'(1)'!A204</f>
        <v>42580</v>
      </c>
      <c r="E204">
        <v>404.64</v>
      </c>
      <c r="F204" s="12">
        <v>77853074</v>
      </c>
      <c r="G204" s="12">
        <v>1031128.87</v>
      </c>
    </row>
    <row r="205" spans="1:7">
      <c r="A205" s="9">
        <f>'(1)'!A205</f>
        <v>42583</v>
      </c>
      <c r="E205">
        <v>404.17</v>
      </c>
      <c r="F205" s="12">
        <v>42896498</v>
      </c>
      <c r="G205" s="12">
        <v>1031028.24</v>
      </c>
    </row>
    <row r="206" spans="1:7">
      <c r="A206" s="9">
        <f>'(1)'!A206</f>
        <v>42584</v>
      </c>
      <c r="E206">
        <v>404.39</v>
      </c>
      <c r="F206" s="12">
        <v>53699192</v>
      </c>
      <c r="G206" s="12">
        <v>1032600.72</v>
      </c>
    </row>
    <row r="207" spans="1:7">
      <c r="A207" s="9">
        <f>'(1)'!A207</f>
        <v>42585</v>
      </c>
      <c r="E207">
        <v>404.27</v>
      </c>
      <c r="F207" s="12">
        <v>45563283</v>
      </c>
      <c r="G207" s="12">
        <v>1040981.6</v>
      </c>
    </row>
    <row r="208" spans="1:7">
      <c r="A208" s="9">
        <f>'(1)'!A208</f>
        <v>42586</v>
      </c>
      <c r="E208">
        <v>404.36</v>
      </c>
      <c r="F208" s="12">
        <v>46089578</v>
      </c>
      <c r="G208" s="12">
        <v>1039099.33</v>
      </c>
    </row>
    <row r="209" spans="1:7">
      <c r="A209" s="9">
        <f>'(1)'!A209</f>
        <v>42587</v>
      </c>
      <c r="E209">
        <v>405.05</v>
      </c>
      <c r="F209" s="12">
        <v>50282260</v>
      </c>
      <c r="G209" s="12">
        <v>1035143.61</v>
      </c>
    </row>
    <row r="210" spans="1:7">
      <c r="A210" s="9">
        <f>'(1)'!A210</f>
        <v>42590</v>
      </c>
      <c r="E210">
        <v>405.64</v>
      </c>
      <c r="F210" s="12">
        <v>40242053</v>
      </c>
      <c r="G210" s="12">
        <v>1027255.13</v>
      </c>
    </row>
    <row r="211" spans="1:7">
      <c r="A211" s="9">
        <f>'(1)'!A211</f>
        <v>42591</v>
      </c>
      <c r="E211">
        <v>406.41</v>
      </c>
      <c r="F211" s="12">
        <v>47426516</v>
      </c>
      <c r="G211" s="12">
        <v>1034935.76</v>
      </c>
    </row>
    <row r="212" spans="1:7">
      <c r="A212" s="9">
        <f>'(1)'!A212</f>
        <v>42592</v>
      </c>
      <c r="E212">
        <v>408.69</v>
      </c>
      <c r="F212" s="12">
        <v>41060661</v>
      </c>
      <c r="G212" s="12">
        <v>1046494.02</v>
      </c>
    </row>
    <row r="213" spans="1:7">
      <c r="A213" s="9">
        <f>'(1)'!A213</f>
        <v>42593</v>
      </c>
      <c r="E213">
        <v>407.74</v>
      </c>
      <c r="F213" s="12">
        <v>45218798</v>
      </c>
      <c r="G213" s="12">
        <v>1050858.82</v>
      </c>
    </row>
    <row r="214" spans="1:7">
      <c r="A214" s="9">
        <f>'(1)'!A214</f>
        <v>42594</v>
      </c>
      <c r="E214">
        <v>407.56</v>
      </c>
      <c r="F214" s="12">
        <v>40522271</v>
      </c>
      <c r="G214" s="12">
        <v>1033395.4</v>
      </c>
    </row>
    <row r="215" spans="1:7">
      <c r="A215" s="9">
        <f>'(1)'!A215</f>
        <v>42597</v>
      </c>
      <c r="E215">
        <v>407.19</v>
      </c>
      <c r="F215" s="12">
        <v>48281983</v>
      </c>
      <c r="G215" s="12">
        <v>1027343.56</v>
      </c>
    </row>
    <row r="216" spans="1:7">
      <c r="A216" s="9">
        <f>'(1)'!A216</f>
        <v>42598</v>
      </c>
      <c r="E216">
        <v>407.98</v>
      </c>
      <c r="F216" s="12">
        <v>41809473</v>
      </c>
      <c r="G216" s="12">
        <v>1026636.72</v>
      </c>
    </row>
    <row r="217" spans="1:7">
      <c r="A217" s="9">
        <f>'(1)'!A217</f>
        <v>42599</v>
      </c>
      <c r="E217">
        <v>406.36</v>
      </c>
      <c r="F217" s="12">
        <v>41537288</v>
      </c>
      <c r="G217" s="12">
        <v>1027098.24</v>
      </c>
    </row>
    <row r="218" spans="1:7">
      <c r="A218" s="9">
        <f>'(1)'!A218</f>
        <v>42600</v>
      </c>
      <c r="E218">
        <v>406.15</v>
      </c>
      <c r="F218" s="12">
        <v>46768664</v>
      </c>
      <c r="G218" s="12">
        <v>1028890.31</v>
      </c>
    </row>
    <row r="219" spans="1:7">
      <c r="A219" s="9">
        <f>'(1)'!A219</f>
        <v>42601</v>
      </c>
      <c r="E219">
        <v>407.45</v>
      </c>
      <c r="F219" s="12">
        <v>50231977</v>
      </c>
      <c r="G219" s="12">
        <v>1032028.76</v>
      </c>
    </row>
    <row r="220" spans="1:7">
      <c r="A220" s="9">
        <f>'(1)'!A220</f>
        <v>42604</v>
      </c>
      <c r="E220">
        <v>408.91</v>
      </c>
      <c r="F220" s="12">
        <v>37426445</v>
      </c>
      <c r="G220" s="12">
        <v>1031779.91</v>
      </c>
    </row>
    <row r="221" spans="1:7">
      <c r="A221" s="9">
        <f>'(1)'!A221</f>
        <v>42605</v>
      </c>
      <c r="E221">
        <v>407.93</v>
      </c>
      <c r="F221" s="12">
        <v>35909690</v>
      </c>
      <c r="G221" s="12">
        <v>1021444.93</v>
      </c>
    </row>
    <row r="222" spans="1:7">
      <c r="A222" s="9">
        <f>'(1)'!A222</f>
        <v>42606</v>
      </c>
      <c r="E222">
        <v>408.94</v>
      </c>
      <c r="F222" s="12">
        <v>34922079</v>
      </c>
      <c r="G222" s="12">
        <v>1024906.58</v>
      </c>
    </row>
    <row r="223" spans="1:7">
      <c r="A223" s="9">
        <f>'(1)'!A223</f>
        <v>42607</v>
      </c>
      <c r="E223">
        <v>408.26</v>
      </c>
      <c r="F223" s="12">
        <v>35580118</v>
      </c>
      <c r="G223" s="12">
        <v>1023330.27</v>
      </c>
    </row>
    <row r="224" spans="1:7">
      <c r="A224" s="9">
        <f>'(1)'!A224</f>
        <v>42608</v>
      </c>
      <c r="E224">
        <v>408.36</v>
      </c>
      <c r="F224" s="12">
        <v>43234735</v>
      </c>
      <c r="G224" s="12">
        <v>1011367.75</v>
      </c>
    </row>
    <row r="225" spans="1:7">
      <c r="A225" s="9">
        <f>'(1)'!A225</f>
        <v>42611</v>
      </c>
      <c r="E225">
        <v>409.88</v>
      </c>
      <c r="F225" s="12">
        <v>35321795</v>
      </c>
      <c r="G225" s="12">
        <v>1014776.12</v>
      </c>
    </row>
    <row r="226" spans="1:7">
      <c r="A226" s="9">
        <f>'(1)'!A226</f>
        <v>42612</v>
      </c>
      <c r="E226">
        <v>409.07</v>
      </c>
      <c r="F226" s="12">
        <v>37929781</v>
      </c>
      <c r="G226" s="12">
        <v>1011673.85</v>
      </c>
    </row>
    <row r="227" spans="1:7">
      <c r="A227" s="9">
        <f>'(1)'!A227</f>
        <v>42613</v>
      </c>
      <c r="E227">
        <v>409.83</v>
      </c>
      <c r="F227" s="12">
        <v>97638441</v>
      </c>
      <c r="G227" s="12">
        <v>1005022.2</v>
      </c>
    </row>
    <row r="228" spans="1:7">
      <c r="A228" s="9">
        <f>'(1)'!A228</f>
        <v>42614</v>
      </c>
      <c r="E228">
        <v>410.13</v>
      </c>
      <c r="F228" s="12">
        <v>42728547</v>
      </c>
      <c r="G228" s="12">
        <v>1009861.08</v>
      </c>
    </row>
    <row r="229" spans="1:7">
      <c r="A229" s="9">
        <f>'(1)'!A229</f>
        <v>42615</v>
      </c>
      <c r="E229">
        <v>409.61</v>
      </c>
      <c r="F229" s="12">
        <v>43062556</v>
      </c>
      <c r="G229" s="12">
        <v>1011312.94</v>
      </c>
    </row>
    <row r="230" spans="1:7">
      <c r="A230" s="9">
        <f>'(1)'!A230</f>
        <v>42619</v>
      </c>
      <c r="E230">
        <v>409.42</v>
      </c>
      <c r="F230" s="12">
        <v>44244381</v>
      </c>
      <c r="G230" s="12">
        <v>1006366.81</v>
      </c>
    </row>
    <row r="231" spans="1:7">
      <c r="A231" s="9">
        <f>'(1)'!A231</f>
        <v>42620</v>
      </c>
      <c r="E231">
        <v>408.65</v>
      </c>
      <c r="F231" s="12">
        <v>52016686</v>
      </c>
      <c r="G231" s="12">
        <v>1011441.95</v>
      </c>
    </row>
    <row r="232" spans="1:7">
      <c r="A232" s="9">
        <f>'(1)'!A232</f>
        <v>42621</v>
      </c>
      <c r="E232">
        <v>408.36</v>
      </c>
      <c r="F232" s="12">
        <v>44176830</v>
      </c>
      <c r="G232" s="12">
        <v>1001651.26</v>
      </c>
    </row>
    <row r="233" spans="1:7">
      <c r="A233" s="9">
        <f>'(1)'!A233</f>
        <v>42622</v>
      </c>
      <c r="E233">
        <v>407.82</v>
      </c>
      <c r="F233" s="12">
        <v>66674667</v>
      </c>
      <c r="G233" s="12">
        <v>1011498.84</v>
      </c>
    </row>
    <row r="234" spans="1:7">
      <c r="A234" s="9">
        <f>'(1)'!A234</f>
        <v>42625</v>
      </c>
      <c r="E234">
        <v>407.33</v>
      </c>
      <c r="F234" s="12">
        <v>65011158</v>
      </c>
      <c r="G234" s="12">
        <v>1009922.01</v>
      </c>
    </row>
    <row r="235" spans="1:7">
      <c r="A235" s="9">
        <f>'(1)'!A235</f>
        <v>42626</v>
      </c>
      <c r="E235">
        <v>407.55</v>
      </c>
      <c r="F235" s="12">
        <v>54713239</v>
      </c>
      <c r="G235" s="12">
        <v>1011061.92</v>
      </c>
    </row>
    <row r="236" spans="1:7">
      <c r="A236" s="9">
        <f>'(1)'!A236</f>
        <v>42627</v>
      </c>
      <c r="E236">
        <v>406.35</v>
      </c>
      <c r="F236" s="12">
        <v>45525574</v>
      </c>
      <c r="G236" s="12">
        <v>1009189.47</v>
      </c>
    </row>
    <row r="237" spans="1:7">
      <c r="A237" s="9">
        <f>'(1)'!A237</f>
        <v>42628</v>
      </c>
      <c r="E237">
        <v>406.74</v>
      </c>
      <c r="F237" s="12">
        <v>41456665</v>
      </c>
      <c r="G237" s="12">
        <v>1018788.68</v>
      </c>
    </row>
    <row r="238" spans="1:7">
      <c r="A238" s="9">
        <f>'(1)'!A238</f>
        <v>42629</v>
      </c>
      <c r="E238">
        <v>408.83</v>
      </c>
      <c r="F238" s="12">
        <v>159987898</v>
      </c>
      <c r="G238" s="12">
        <v>1018788.68</v>
      </c>
    </row>
    <row r="239" spans="1:7">
      <c r="A239" s="9">
        <f>'(1)'!A239</f>
        <v>42632</v>
      </c>
      <c r="E239">
        <v>409.36</v>
      </c>
      <c r="F239" s="12">
        <v>41260739</v>
      </c>
      <c r="G239" s="12">
        <v>1026797.48</v>
      </c>
    </row>
    <row r="240" spans="1:7">
      <c r="A240" s="9">
        <f>'(1)'!A240</f>
        <v>42633</v>
      </c>
      <c r="E240">
        <v>407.82</v>
      </c>
      <c r="F240" s="12">
        <v>48932820</v>
      </c>
      <c r="G240" s="12">
        <v>1032327.31</v>
      </c>
    </row>
    <row r="241" spans="1:7">
      <c r="A241" s="9">
        <f>'(1)'!A241</f>
        <v>42634</v>
      </c>
      <c r="E241">
        <v>405.58</v>
      </c>
      <c r="F241" s="12">
        <v>49831713</v>
      </c>
      <c r="G241" s="12">
        <v>1019911.92</v>
      </c>
    </row>
    <row r="242" spans="1:7">
      <c r="A242" s="9">
        <f>'(1)'!A242</f>
        <v>42635</v>
      </c>
      <c r="E242">
        <v>405.87</v>
      </c>
      <c r="F242" s="12">
        <v>47664394</v>
      </c>
      <c r="G242" s="12">
        <v>979331.16</v>
      </c>
    </row>
    <row r="243" spans="1:7">
      <c r="A243" s="9">
        <f>'(1)'!A243</f>
        <v>42636</v>
      </c>
      <c r="E243">
        <v>404.8</v>
      </c>
      <c r="F243" s="12">
        <v>48399971</v>
      </c>
      <c r="G243" s="12">
        <v>990935.54</v>
      </c>
    </row>
    <row r="244" spans="1:7">
      <c r="A244" s="9">
        <f>'(1)'!A244</f>
        <v>42639</v>
      </c>
      <c r="E244">
        <v>405.21</v>
      </c>
      <c r="F244" s="12">
        <v>42932685</v>
      </c>
      <c r="G244" s="12">
        <v>964726.6</v>
      </c>
    </row>
    <row r="245" spans="1:7">
      <c r="A245" s="9">
        <f>'(1)'!A245</f>
        <v>42640</v>
      </c>
      <c r="E245">
        <v>405.21</v>
      </c>
      <c r="F245" s="12">
        <v>52755534</v>
      </c>
      <c r="G245" s="12">
        <v>967495.22</v>
      </c>
    </row>
    <row r="246" spans="1:7">
      <c r="A246" s="9">
        <f>'(1)'!A246</f>
        <v>42641</v>
      </c>
      <c r="E246">
        <v>405</v>
      </c>
      <c r="F246" s="12">
        <v>41989753</v>
      </c>
      <c r="G246" s="12">
        <v>971718.72</v>
      </c>
    </row>
    <row r="247" spans="1:7">
      <c r="A247" s="9">
        <f>'(1)'!A247</f>
        <v>42642</v>
      </c>
      <c r="E247">
        <v>405.39</v>
      </c>
      <c r="F247" s="12">
        <v>48557874</v>
      </c>
      <c r="G247" s="12">
        <v>970694.38</v>
      </c>
    </row>
    <row r="248" spans="1:7">
      <c r="A248" s="9">
        <f>'(1)'!A248</f>
        <v>42643</v>
      </c>
      <c r="E248">
        <v>405.77</v>
      </c>
      <c r="F248" s="12">
        <v>72334800</v>
      </c>
      <c r="G248" s="12">
        <v>981497.7</v>
      </c>
    </row>
    <row r="249" spans="1:7">
      <c r="A249" s="9">
        <f>'(1)'!A249</f>
        <v>42646</v>
      </c>
      <c r="E249">
        <v>406.44</v>
      </c>
      <c r="F249" s="12">
        <v>46198517</v>
      </c>
      <c r="G249" s="12">
        <v>979669.58</v>
      </c>
    </row>
    <row r="250" spans="1:7">
      <c r="A250" s="9">
        <f>'(1)'!A250</f>
        <v>42647</v>
      </c>
      <c r="E250">
        <v>408</v>
      </c>
      <c r="F250" s="12">
        <v>53710977</v>
      </c>
      <c r="G250" s="12">
        <v>991610.93</v>
      </c>
    </row>
    <row r="251" spans="1:7">
      <c r="A251" s="9">
        <f>'(1)'!A251</f>
        <v>42648</v>
      </c>
      <c r="E251">
        <v>408.03</v>
      </c>
      <c r="F251" s="12">
        <v>85724446</v>
      </c>
      <c r="G251" s="12">
        <v>1009210.77</v>
      </c>
    </row>
    <row r="252" spans="1:7">
      <c r="A252" s="9">
        <f>'(1)'!A252</f>
        <v>42649</v>
      </c>
      <c r="E252">
        <v>408.98</v>
      </c>
      <c r="F252" s="12">
        <v>50384513</v>
      </c>
      <c r="G252" s="12">
        <v>1011621.09</v>
      </c>
    </row>
    <row r="253" spans="1:7">
      <c r="A253" s="9">
        <f>'(1)'!A253</f>
        <v>42650</v>
      </c>
      <c r="E253">
        <v>409.35</v>
      </c>
      <c r="F253" s="12">
        <v>56431943</v>
      </c>
      <c r="G253" s="12">
        <v>1013533.9</v>
      </c>
    </row>
    <row r="254" spans="1:7">
      <c r="A254" s="9">
        <f>'(1)'!A254</f>
        <v>42653</v>
      </c>
      <c r="E254">
        <v>409.15</v>
      </c>
      <c r="F254" s="12">
        <v>34532786</v>
      </c>
      <c r="G254" s="12">
        <v>1004011.82</v>
      </c>
    </row>
    <row r="255" spans="1:7">
      <c r="A255" s="9">
        <f>'(1)'!A255</f>
        <v>42654</v>
      </c>
      <c r="E255">
        <v>408.96</v>
      </c>
      <c r="F255" s="12">
        <v>43362432</v>
      </c>
      <c r="G255" s="12">
        <v>1010903.86</v>
      </c>
    </row>
    <row r="256" spans="1:7">
      <c r="A256" s="9">
        <f>'(1)'!A256</f>
        <v>42655</v>
      </c>
      <c r="E256">
        <v>408.38</v>
      </c>
      <c r="F256" s="12">
        <v>37201725</v>
      </c>
      <c r="G256" s="12">
        <v>998009.94</v>
      </c>
    </row>
    <row r="257" spans="1:7">
      <c r="A257" s="9">
        <f>'(1)'!A257</f>
        <v>42656</v>
      </c>
      <c r="E257">
        <v>407.82</v>
      </c>
      <c r="F257" s="12">
        <v>45736733</v>
      </c>
      <c r="G257" s="12">
        <v>992589.26</v>
      </c>
    </row>
    <row r="258" spans="1:7">
      <c r="A258" s="9">
        <f>'(1)'!A258</f>
        <v>42657</v>
      </c>
      <c r="E258">
        <v>406.03</v>
      </c>
      <c r="F258" s="12">
        <v>40198765</v>
      </c>
      <c r="G258" s="12">
        <v>975842.66</v>
      </c>
    </row>
    <row r="259" spans="1:7">
      <c r="A259" s="9">
        <f>'(1)'!A259</f>
        <v>42660</v>
      </c>
      <c r="E259">
        <v>405.11</v>
      </c>
      <c r="F259" s="12">
        <v>32316267</v>
      </c>
      <c r="G259" s="12">
        <v>961125.2</v>
      </c>
    </row>
    <row r="260" spans="1:7">
      <c r="A260" s="9">
        <f>'(1)'!A260</f>
        <v>42661</v>
      </c>
      <c r="E260">
        <v>404.39</v>
      </c>
      <c r="F260" s="12">
        <v>33098093</v>
      </c>
      <c r="G260" s="12">
        <v>941584.94</v>
      </c>
    </row>
    <row r="261" spans="1:7">
      <c r="A261" s="9">
        <f>'(1)'!A261</f>
        <v>42662</v>
      </c>
      <c r="E261">
        <v>404.57</v>
      </c>
      <c r="F261" s="12">
        <v>37909738</v>
      </c>
      <c r="G261" s="12">
        <v>940756.21</v>
      </c>
    </row>
    <row r="262" spans="1:7">
      <c r="A262" s="9">
        <f>'(1)'!A262</f>
        <v>42663</v>
      </c>
      <c r="E262">
        <v>404.15</v>
      </c>
      <c r="F262" s="12">
        <v>38351751</v>
      </c>
      <c r="G262" s="12">
        <v>940677.72</v>
      </c>
    </row>
    <row r="263" spans="1:7">
      <c r="A263" s="9">
        <f>'(1)'!A263</f>
        <v>42664</v>
      </c>
      <c r="E263">
        <v>403.37</v>
      </c>
      <c r="F263" s="12">
        <v>37296715</v>
      </c>
      <c r="G263" s="12">
        <v>946635.71</v>
      </c>
    </row>
    <row r="264" spans="1:7">
      <c r="A264" s="9">
        <f>'(1)'!A264</f>
        <v>42667</v>
      </c>
      <c r="E264">
        <v>402.71</v>
      </c>
      <c r="F264" s="12">
        <v>43838955</v>
      </c>
      <c r="G264" s="12">
        <v>937654.46</v>
      </c>
    </row>
    <row r="265" spans="1:7">
      <c r="A265" s="9">
        <f>'(1)'!A265</f>
        <v>42668</v>
      </c>
      <c r="E265">
        <v>403.87</v>
      </c>
      <c r="F265" s="12">
        <v>34421888</v>
      </c>
      <c r="G265" s="12">
        <v>949695.27</v>
      </c>
    </row>
    <row r="266" spans="1:7">
      <c r="A266" s="9">
        <f>'(1)'!A266</f>
        <v>42669</v>
      </c>
      <c r="E266">
        <v>402.6</v>
      </c>
      <c r="F266" s="12">
        <v>43034028</v>
      </c>
      <c r="G266" s="12">
        <v>956409.21</v>
      </c>
    </row>
    <row r="267" spans="1:7">
      <c r="A267" s="9">
        <f>'(1)'!A267</f>
        <v>42670</v>
      </c>
      <c r="E267">
        <v>403.11</v>
      </c>
      <c r="F267" s="12">
        <v>50201751</v>
      </c>
      <c r="G267" s="12">
        <v>953646.68</v>
      </c>
    </row>
    <row r="268" spans="1:7">
      <c r="A268" s="9">
        <f>'(1)'!A268</f>
        <v>42671</v>
      </c>
      <c r="E268">
        <v>403.6</v>
      </c>
      <c r="F268" s="12">
        <v>48090757</v>
      </c>
      <c r="G268" s="12">
        <v>955226.27</v>
      </c>
    </row>
    <row r="269" spans="1:7">
      <c r="A269" s="9">
        <f>'(1)'!A269</f>
        <v>42674</v>
      </c>
      <c r="E269">
        <v>404.01</v>
      </c>
      <c r="F269" s="12">
        <v>70343930</v>
      </c>
      <c r="G269" s="12">
        <v>960956.67</v>
      </c>
    </row>
    <row r="270" spans="1:7">
      <c r="A270" s="9">
        <f>'(1)'!A270</f>
        <v>42675</v>
      </c>
      <c r="E270">
        <v>403.64</v>
      </c>
      <c r="F270" s="12">
        <v>64030284</v>
      </c>
      <c r="G270" s="12">
        <v>963446.15</v>
      </c>
    </row>
    <row r="271" spans="1:7">
      <c r="A271" s="9">
        <f>'(1)'!A271</f>
        <v>42676</v>
      </c>
      <c r="E271">
        <v>403.52</v>
      </c>
      <c r="F271" s="12">
        <v>59091652</v>
      </c>
      <c r="G271" s="12">
        <v>960673.68</v>
      </c>
    </row>
    <row r="272" spans="1:7">
      <c r="A272" s="9">
        <f>'(1)'!A272</f>
        <v>42677</v>
      </c>
      <c r="E272">
        <v>403.04</v>
      </c>
      <c r="F272" s="12">
        <v>49180522</v>
      </c>
      <c r="G272" s="12">
        <v>958953.96</v>
      </c>
    </row>
    <row r="273" spans="1:7">
      <c r="A273" s="9">
        <f>'(1)'!A273</f>
        <v>42678</v>
      </c>
      <c r="E273">
        <v>402.86</v>
      </c>
      <c r="F273" s="12">
        <v>51582880</v>
      </c>
      <c r="G273" s="12">
        <v>961995.47</v>
      </c>
    </row>
    <row r="274" spans="1:7">
      <c r="A274" s="9">
        <f>'(1)'!A274</f>
        <v>42681</v>
      </c>
      <c r="E274">
        <v>402.46</v>
      </c>
      <c r="F274" s="12">
        <v>51401610</v>
      </c>
      <c r="G274" s="12">
        <v>959629.79</v>
      </c>
    </row>
    <row r="275" spans="1:7">
      <c r="A275" s="9">
        <f>'(1)'!A275</f>
        <v>42682</v>
      </c>
      <c r="E275">
        <v>401.04</v>
      </c>
      <c r="F275" s="12">
        <v>45542283</v>
      </c>
      <c r="G275" s="12">
        <v>946976.7</v>
      </c>
    </row>
    <row r="276" spans="1:7">
      <c r="A276" s="9">
        <f>'(1)'!A276</f>
        <v>42683</v>
      </c>
      <c r="E276">
        <v>400.71</v>
      </c>
      <c r="F276" s="12">
        <v>71488728</v>
      </c>
      <c r="G276" s="12">
        <v>924112.02</v>
      </c>
    </row>
    <row r="277" spans="1:7">
      <c r="A277" s="9">
        <f>'(1)'!A277</f>
        <v>42684</v>
      </c>
      <c r="E277">
        <v>401.33</v>
      </c>
      <c r="F277" s="12">
        <v>80528041</v>
      </c>
      <c r="G277" s="12">
        <v>926928.74</v>
      </c>
    </row>
    <row r="278" spans="1:7">
      <c r="A278" s="9">
        <f>'(1)'!A278</f>
        <v>42685</v>
      </c>
      <c r="E278">
        <v>401.87</v>
      </c>
      <c r="F278" s="12">
        <v>72047419</v>
      </c>
      <c r="G278" s="12">
        <v>941897.43</v>
      </c>
    </row>
    <row r="279" spans="1:7">
      <c r="A279" s="9">
        <f>'(1)'!A279</f>
        <v>42688</v>
      </c>
      <c r="E279">
        <v>403.26</v>
      </c>
      <c r="F279" s="12">
        <v>71543274</v>
      </c>
      <c r="G279" s="12">
        <v>921439.15</v>
      </c>
    </row>
    <row r="280" spans="1:7">
      <c r="A280" s="9">
        <f>'(1)'!A280</f>
        <v>42689</v>
      </c>
      <c r="E280">
        <v>403.05</v>
      </c>
      <c r="F280" s="12">
        <v>61655806</v>
      </c>
      <c r="G280" s="12">
        <v>910050.02</v>
      </c>
    </row>
    <row r="281" spans="1:7">
      <c r="A281" s="9">
        <f>'(1)'!A281</f>
        <v>42690</v>
      </c>
      <c r="E281">
        <v>403.76</v>
      </c>
      <c r="F281" s="12">
        <v>47457793</v>
      </c>
      <c r="G281" s="12">
        <v>904820.88</v>
      </c>
    </row>
    <row r="282" spans="1:7">
      <c r="A282" s="9">
        <f>'(1)'!A282</f>
        <v>42691</v>
      </c>
      <c r="E282">
        <v>402.12</v>
      </c>
      <c r="F282" s="12">
        <v>42427382</v>
      </c>
      <c r="G282" s="12">
        <v>910641.01</v>
      </c>
    </row>
    <row r="283" spans="1:7">
      <c r="A283" s="9">
        <f>'(1)'!A283</f>
        <v>42692</v>
      </c>
      <c r="E283">
        <v>401.53</v>
      </c>
      <c r="F283" s="12">
        <v>59397147</v>
      </c>
      <c r="G283" s="12">
        <v>926381.67</v>
      </c>
    </row>
    <row r="284" spans="1:7">
      <c r="A284" s="9">
        <f>'(1)'!A284</f>
        <v>42695</v>
      </c>
      <c r="E284">
        <v>398.46</v>
      </c>
      <c r="F284" s="12">
        <v>48802407</v>
      </c>
      <c r="G284" s="12">
        <v>931532.78</v>
      </c>
    </row>
    <row r="285" spans="1:7">
      <c r="A285" s="9">
        <f>'(1)'!A285</f>
        <v>42696</v>
      </c>
      <c r="E285">
        <v>396.09</v>
      </c>
      <c r="F285" s="12">
        <v>48555393</v>
      </c>
      <c r="G285" s="12">
        <v>915068</v>
      </c>
    </row>
    <row r="286" spans="1:7">
      <c r="A286" s="9">
        <f>'(1)'!A286</f>
        <v>42697</v>
      </c>
      <c r="E286">
        <v>395.75</v>
      </c>
      <c r="F286" s="12">
        <v>38729916</v>
      </c>
      <c r="G286" s="12">
        <v>898619.38</v>
      </c>
    </row>
    <row r="287" spans="1:7">
      <c r="A287" s="9">
        <f>'(1)'!A287</f>
        <v>42699</v>
      </c>
      <c r="E287">
        <v>392.39</v>
      </c>
      <c r="F287" s="12">
        <v>19471147</v>
      </c>
      <c r="G287" s="12">
        <v>903188.32</v>
      </c>
    </row>
    <row r="288" spans="1:7">
      <c r="A288" s="9">
        <f>'(1)'!A288</f>
        <v>42702</v>
      </c>
      <c r="E288">
        <v>392.39</v>
      </c>
      <c r="F288" s="12">
        <v>46475551</v>
      </c>
      <c r="G288" s="12">
        <v>920468.12</v>
      </c>
    </row>
    <row r="289" spans="1:7">
      <c r="A289" s="9">
        <f>'(1)'!A289</f>
        <v>42703</v>
      </c>
      <c r="E289">
        <v>392.11</v>
      </c>
      <c r="F289" s="12">
        <v>47245702</v>
      </c>
      <c r="G289" s="12">
        <v>914340.72</v>
      </c>
    </row>
    <row r="290" spans="1:7">
      <c r="A290" s="9">
        <f>'(1)'!A290</f>
        <v>42704</v>
      </c>
      <c r="E290">
        <v>391.52</v>
      </c>
      <c r="F290" s="12">
        <v>119440868</v>
      </c>
      <c r="G290" s="12">
        <v>914296.17</v>
      </c>
    </row>
    <row r="291" spans="1:7">
      <c r="A291" s="9">
        <f>'(1)'!A291</f>
        <v>42705</v>
      </c>
      <c r="E291">
        <v>389.26</v>
      </c>
      <c r="F291" s="12">
        <v>71107130</v>
      </c>
      <c r="G291" s="12">
        <v>905985.52</v>
      </c>
    </row>
    <row r="292" spans="1:7">
      <c r="A292" s="9">
        <f>'(1)'!A292</f>
        <v>42706</v>
      </c>
      <c r="E292">
        <v>389.51</v>
      </c>
      <c r="F292" s="12">
        <v>57003669</v>
      </c>
      <c r="G292" s="12">
        <v>908417.15</v>
      </c>
    </row>
    <row r="293" spans="1:7">
      <c r="A293" s="9">
        <f>'(1)'!A293</f>
        <v>42709</v>
      </c>
      <c r="E293">
        <v>389.49</v>
      </c>
      <c r="F293" s="12">
        <v>51043586</v>
      </c>
      <c r="G293" s="12">
        <v>907720.55</v>
      </c>
    </row>
    <row r="294" spans="1:7">
      <c r="A294" s="9">
        <f>'(1)'!A294</f>
        <v>42710</v>
      </c>
      <c r="E294">
        <v>387.77</v>
      </c>
      <c r="F294" s="12">
        <v>49518922</v>
      </c>
      <c r="G294" s="12">
        <v>923870.15</v>
      </c>
    </row>
    <row r="295" spans="1:7">
      <c r="A295" s="9">
        <f>'(1)'!A295</f>
        <v>42711</v>
      </c>
      <c r="E295">
        <v>387.84</v>
      </c>
      <c r="F295" s="12">
        <v>53731116</v>
      </c>
      <c r="G295" s="12">
        <v>919585.55</v>
      </c>
    </row>
    <row r="296" spans="1:7">
      <c r="A296" s="9">
        <f>'(1)'!A296</f>
        <v>42712</v>
      </c>
      <c r="E296">
        <v>387.93</v>
      </c>
      <c r="F296" s="12">
        <v>51553484</v>
      </c>
      <c r="G296" s="12">
        <v>919585.55</v>
      </c>
    </row>
    <row r="297" spans="1:7">
      <c r="A297" s="9">
        <f>'(1)'!A297</f>
        <v>42713</v>
      </c>
      <c r="E297">
        <v>389.28</v>
      </c>
      <c r="F297" s="12">
        <v>43766878</v>
      </c>
      <c r="G297" s="12">
        <v>924473.22</v>
      </c>
    </row>
    <row r="298" spans="1:7">
      <c r="A298" s="9">
        <f>'(1)'!A298</f>
        <v>42716</v>
      </c>
      <c r="E298">
        <v>389.73</v>
      </c>
      <c r="F298" s="12">
        <v>49670197</v>
      </c>
      <c r="G298" s="12">
        <v>927038.25</v>
      </c>
    </row>
    <row r="299" spans="1:7">
      <c r="A299" s="9">
        <f>'(1)'!A299</f>
        <v>42717</v>
      </c>
      <c r="E299">
        <v>388.4</v>
      </c>
      <c r="F299" s="12">
        <v>53390998</v>
      </c>
      <c r="G299" s="12">
        <v>934571.63</v>
      </c>
    </row>
    <row r="300" spans="1:7">
      <c r="A300" s="9">
        <f>'(1)'!A300</f>
        <v>42718</v>
      </c>
      <c r="E300">
        <v>386.94</v>
      </c>
      <c r="F300" s="12">
        <v>61269348</v>
      </c>
      <c r="G300" s="12">
        <v>922962.12</v>
      </c>
    </row>
    <row r="301" spans="1:7">
      <c r="A301" s="9">
        <f>'(1)'!A301</f>
        <v>42719</v>
      </c>
      <c r="E301">
        <v>388.5</v>
      </c>
      <c r="F301" s="12">
        <v>57041081</v>
      </c>
      <c r="G301" s="12">
        <v>908851.16</v>
      </c>
    </row>
    <row r="302" spans="1:7">
      <c r="A302" s="9">
        <f>'(1)'!A302</f>
        <v>42720</v>
      </c>
      <c r="E302">
        <v>388.5</v>
      </c>
      <c r="F302" s="12">
        <v>171206545</v>
      </c>
      <c r="G302" s="12">
        <v>918524.57</v>
      </c>
    </row>
    <row r="303" spans="1:7">
      <c r="A303" s="9">
        <f>'(1)'!A303</f>
        <v>42723</v>
      </c>
      <c r="E303">
        <v>388.52</v>
      </c>
      <c r="F303" s="12">
        <v>47322728</v>
      </c>
      <c r="G303" s="12">
        <v>926008.93</v>
      </c>
    </row>
    <row r="304" spans="1:7">
      <c r="A304" s="9">
        <f>'(1)'!A304</f>
        <v>42724</v>
      </c>
      <c r="E304">
        <v>389.66</v>
      </c>
      <c r="F304" s="12">
        <v>42430671</v>
      </c>
      <c r="G304" s="12">
        <v>930148.43</v>
      </c>
    </row>
    <row r="305" spans="1:7">
      <c r="A305" s="9">
        <f>'(1)'!A305</f>
        <v>42725</v>
      </c>
      <c r="E305">
        <v>388.07</v>
      </c>
      <c r="F305" s="12">
        <v>53039960</v>
      </c>
      <c r="G305" s="12">
        <v>949234.95</v>
      </c>
    </row>
    <row r="306" spans="1:7">
      <c r="A306" s="9">
        <f>'(1)'!A306</f>
        <v>42726</v>
      </c>
      <c r="E306">
        <v>386.22</v>
      </c>
      <c r="F306" s="12">
        <v>40199116</v>
      </c>
      <c r="G306" s="12">
        <v>954535.21</v>
      </c>
    </row>
    <row r="307" spans="1:7">
      <c r="A307" s="9">
        <f>'(1)'!A307</f>
        <v>42727</v>
      </c>
      <c r="E307">
        <v>386.16</v>
      </c>
      <c r="F307" s="12">
        <v>26843609</v>
      </c>
      <c r="G307" s="12">
        <v>953412.41</v>
      </c>
    </row>
    <row r="308" spans="1:7">
      <c r="A308" s="9">
        <f>'(1)'!A308</f>
        <v>42731</v>
      </c>
      <c r="E308">
        <v>386.63</v>
      </c>
      <c r="F308" s="12">
        <v>26226056</v>
      </c>
      <c r="G308" s="12">
        <v>959766.23</v>
      </c>
    </row>
    <row r="309" spans="1:7">
      <c r="A309" s="9">
        <f>'(1)'!A309</f>
        <v>42732</v>
      </c>
      <c r="E309">
        <v>386.47</v>
      </c>
      <c r="F309" s="12">
        <v>34593374</v>
      </c>
      <c r="G309" s="12">
        <v>960349.65</v>
      </c>
    </row>
    <row r="310" spans="1:7">
      <c r="A310" s="9">
        <f>'(1)'!A310</f>
        <v>42733</v>
      </c>
      <c r="E310">
        <v>382.69</v>
      </c>
      <c r="F310" s="12">
        <v>35833516</v>
      </c>
      <c r="G310" s="12">
        <v>939778.35</v>
      </c>
    </row>
    <row r="311" spans="1:7">
      <c r="A311" s="9">
        <f>'(1)'!A311</f>
        <v>42734</v>
      </c>
      <c r="E311">
        <v>382.62</v>
      </c>
      <c r="F311" s="12">
        <v>52864126</v>
      </c>
      <c r="G311" s="12">
        <v>933501.67</v>
      </c>
    </row>
    <row r="312" spans="1:7">
      <c r="A312" s="9">
        <f>'(1)'!A312</f>
        <v>42738</v>
      </c>
      <c r="E312">
        <v>384.45</v>
      </c>
      <c r="F312" s="12">
        <v>46130292</v>
      </c>
      <c r="G312" s="12">
        <v>946443.89</v>
      </c>
    </row>
    <row r="313" spans="1:7">
      <c r="A313" s="9">
        <f>'(1)'!A313</f>
        <v>42739</v>
      </c>
      <c r="E313">
        <v>383.55</v>
      </c>
      <c r="F313" s="12">
        <v>54223609</v>
      </c>
      <c r="G313" s="12">
        <v>957976.62</v>
      </c>
    </row>
    <row r="314" spans="1:7">
      <c r="A314" s="9">
        <f>'(1)'!A314</f>
        <v>42740</v>
      </c>
      <c r="E314">
        <v>384.55</v>
      </c>
      <c r="F314" s="12">
        <v>53798632</v>
      </c>
      <c r="G314" s="12">
        <v>959610.78</v>
      </c>
    </row>
    <row r="315" spans="1:7">
      <c r="A315" s="9">
        <f>'(1)'!A315</f>
        <v>42741</v>
      </c>
      <c r="E315">
        <v>384.56</v>
      </c>
      <c r="F315" s="12">
        <v>67846196</v>
      </c>
      <c r="G315" s="12">
        <v>946651.69</v>
      </c>
    </row>
    <row r="316" spans="1:7">
      <c r="A316" s="9">
        <f>'(1)'!A316</f>
        <v>42744</v>
      </c>
      <c r="E316">
        <v>384.91</v>
      </c>
      <c r="F316" s="12">
        <v>45098461</v>
      </c>
      <c r="G316" s="12">
        <v>944878.73</v>
      </c>
    </row>
    <row r="317" spans="1:7">
      <c r="A317" s="9">
        <f>'(1)'!A317</f>
        <v>42745</v>
      </c>
      <c r="E317">
        <v>384.88</v>
      </c>
      <c r="F317" s="12">
        <v>48801453</v>
      </c>
      <c r="G317" s="12">
        <v>947229.14</v>
      </c>
    </row>
    <row r="318" spans="1:7">
      <c r="A318" s="9">
        <f>'(1)'!A318</f>
        <v>42746</v>
      </c>
      <c r="E318">
        <v>384.44</v>
      </c>
      <c r="F318" s="12">
        <v>49168107</v>
      </c>
      <c r="G318" s="12">
        <v>947229.14</v>
      </c>
    </row>
    <row r="319" spans="1:7">
      <c r="A319" s="9">
        <f>'(1)'!A319</f>
        <v>42747</v>
      </c>
      <c r="E319">
        <v>385.21</v>
      </c>
      <c r="F319" s="12">
        <v>37278885</v>
      </c>
      <c r="G319" s="12">
        <v>948716.71</v>
      </c>
    </row>
    <row r="320" spans="1:7">
      <c r="A320" s="9">
        <f>'(1)'!A320</f>
        <v>42748</v>
      </c>
      <c r="E320">
        <v>386.8</v>
      </c>
      <c r="F320" s="12">
        <v>32303897</v>
      </c>
      <c r="G320" s="12">
        <v>940215.4</v>
      </c>
    </row>
    <row r="321" spans="1:7">
      <c r="A321" s="9">
        <f>'(1)'!A321</f>
        <v>42752</v>
      </c>
      <c r="E321">
        <v>387.67</v>
      </c>
      <c r="F321" s="12">
        <v>45877006</v>
      </c>
      <c r="G321" s="12">
        <v>950445.45</v>
      </c>
    </row>
    <row r="322" spans="1:7">
      <c r="A322" s="9">
        <f>'(1)'!A322</f>
        <v>42753</v>
      </c>
      <c r="E322">
        <v>386.04</v>
      </c>
      <c r="F322" s="12">
        <v>36107952</v>
      </c>
      <c r="G322" s="12">
        <v>959817.82</v>
      </c>
    </row>
    <row r="323" spans="1:7">
      <c r="A323" s="9">
        <f>'(1)'!A323</f>
        <v>42754</v>
      </c>
      <c r="E323">
        <v>386.6</v>
      </c>
      <c r="F323" s="12">
        <v>36536734</v>
      </c>
      <c r="G323" s="12">
        <v>959817.82</v>
      </c>
    </row>
    <row r="324" spans="1:7">
      <c r="A324" s="9">
        <f>'(1)'!A324</f>
        <v>42755</v>
      </c>
      <c r="E324">
        <v>389.23</v>
      </c>
      <c r="F324" s="12">
        <v>44085790</v>
      </c>
      <c r="G324" s="12">
        <v>963768.43</v>
      </c>
    </row>
    <row r="325" spans="1:7">
      <c r="A325" s="9">
        <f>'(1)'!A325</f>
        <v>42758</v>
      </c>
      <c r="E325">
        <v>387.76</v>
      </c>
      <c r="F325" s="12">
        <v>35706164</v>
      </c>
      <c r="G325" s="12">
        <v>977408.03</v>
      </c>
    </row>
    <row r="326" spans="1:7">
      <c r="A326" s="9">
        <f>'(1)'!A326</f>
        <v>42759</v>
      </c>
      <c r="E326">
        <v>388.24</v>
      </c>
      <c r="F326" s="12">
        <v>43178910</v>
      </c>
      <c r="G326" s="12">
        <v>980589.71</v>
      </c>
    </row>
    <row r="327" spans="1:7">
      <c r="A327" s="9">
        <f>'(1)'!A327</f>
        <v>42760</v>
      </c>
      <c r="E327">
        <v>388.83</v>
      </c>
      <c r="F327" s="12">
        <v>38470987</v>
      </c>
      <c r="G327" s="12">
        <v>979334.64</v>
      </c>
    </row>
    <row r="328" spans="1:7">
      <c r="A328" s="9">
        <f>'(1)'!A328</f>
        <v>42761</v>
      </c>
      <c r="E328">
        <v>388.06</v>
      </c>
      <c r="F328" s="12">
        <v>38117357</v>
      </c>
      <c r="G328" s="12">
        <v>969716.74</v>
      </c>
    </row>
    <row r="329" spans="1:7">
      <c r="A329" s="9">
        <f>'(1)'!A329</f>
        <v>42762</v>
      </c>
      <c r="E329">
        <v>390.12</v>
      </c>
      <c r="F329" s="12">
        <v>38991559</v>
      </c>
      <c r="G329" s="12">
        <v>961296.72</v>
      </c>
    </row>
    <row r="330" spans="1:7">
      <c r="A330" s="9">
        <f>'(1)'!A330</f>
        <v>42765</v>
      </c>
      <c r="E330">
        <v>389.05</v>
      </c>
      <c r="F330" s="12">
        <v>47164834</v>
      </c>
      <c r="G330" s="12">
        <v>954036.66</v>
      </c>
    </row>
    <row r="331" spans="1:7">
      <c r="A331" s="9">
        <f>'(1)'!A331</f>
        <v>42766</v>
      </c>
      <c r="E331">
        <v>389.28</v>
      </c>
      <c r="F331" s="12">
        <v>97982018</v>
      </c>
      <c r="G331" s="12">
        <v>958010.02</v>
      </c>
    </row>
    <row r="332" spans="1:7">
      <c r="A332" s="9">
        <f>'(1)'!A332</f>
        <v>42767</v>
      </c>
      <c r="E332">
        <v>391.35</v>
      </c>
      <c r="F332" s="12">
        <v>46722139</v>
      </c>
      <c r="G332" s="12">
        <v>956895.88</v>
      </c>
    </row>
    <row r="333" spans="1:7">
      <c r="A333" s="9">
        <f>'(1)'!A333</f>
        <v>42768</v>
      </c>
      <c r="E333">
        <v>390.04</v>
      </c>
      <c r="F333" s="12">
        <v>43817370</v>
      </c>
      <c r="G333" s="12">
        <v>956895.88</v>
      </c>
    </row>
    <row r="334" spans="1:7">
      <c r="A334" s="9">
        <f>'(1)'!A334</f>
        <v>42769</v>
      </c>
      <c r="E334">
        <v>387.66</v>
      </c>
      <c r="F334" s="12">
        <v>43079038</v>
      </c>
      <c r="G334" s="12">
        <v>964944.64</v>
      </c>
    </row>
    <row r="335" spans="1:7">
      <c r="A335" s="9">
        <f>'(1)'!A335</f>
        <v>42772</v>
      </c>
      <c r="E335">
        <v>387.89</v>
      </c>
      <c r="F335" s="12">
        <v>36497552</v>
      </c>
      <c r="G335" s="12">
        <v>966355.38</v>
      </c>
    </row>
    <row r="336" spans="1:7">
      <c r="A336" s="9">
        <f>'(1)'!A336</f>
        <v>42773</v>
      </c>
      <c r="E336">
        <v>390.39</v>
      </c>
      <c r="F336" s="12">
        <v>41562215</v>
      </c>
      <c r="G336" s="12">
        <v>956173.15</v>
      </c>
    </row>
    <row r="337" spans="1:7">
      <c r="A337" s="9">
        <f>'(1)'!A337</f>
        <v>42774</v>
      </c>
      <c r="E337">
        <v>389.34</v>
      </c>
      <c r="F337" s="12">
        <v>41373591</v>
      </c>
      <c r="G337" s="12">
        <v>963086.83</v>
      </c>
    </row>
    <row r="338" spans="1:7">
      <c r="A338" s="9">
        <f>'(1)'!A338</f>
        <v>42775</v>
      </c>
      <c r="E338">
        <v>388.11</v>
      </c>
      <c r="F338" s="12">
        <v>37882513</v>
      </c>
      <c r="G338" s="12">
        <v>970823.2</v>
      </c>
    </row>
    <row r="339" spans="1:7">
      <c r="A339" s="9">
        <f>'(1)'!A339</f>
        <v>42776</v>
      </c>
      <c r="E339">
        <v>387.44</v>
      </c>
      <c r="F339" s="12">
        <v>37263348</v>
      </c>
      <c r="G339" s="12">
        <v>971602.89</v>
      </c>
    </row>
    <row r="340" spans="1:7">
      <c r="A340" s="9">
        <f>'(1)'!A340</f>
        <v>42779</v>
      </c>
      <c r="E340">
        <v>387.98</v>
      </c>
      <c r="F340" s="12">
        <v>41886741</v>
      </c>
      <c r="G340" s="12">
        <v>966301.8</v>
      </c>
    </row>
    <row r="341" spans="1:7">
      <c r="A341" s="9">
        <f>'(1)'!A341</f>
        <v>42780</v>
      </c>
      <c r="E341">
        <v>388.35</v>
      </c>
      <c r="F341" s="12">
        <v>38381244</v>
      </c>
      <c r="G341" s="12">
        <v>964801.44</v>
      </c>
    </row>
    <row r="342" spans="1:7">
      <c r="A342" s="9">
        <f>'(1)'!A342</f>
        <v>42781</v>
      </c>
      <c r="E342">
        <v>389.8</v>
      </c>
      <c r="F342" s="12">
        <v>42323192</v>
      </c>
      <c r="G342" s="12">
        <v>954717.43</v>
      </c>
    </row>
    <row r="343" spans="1:7">
      <c r="A343" s="9">
        <f>'(1)'!A343</f>
        <v>42782</v>
      </c>
      <c r="E343">
        <v>388.71</v>
      </c>
      <c r="F343" s="12">
        <v>42209446</v>
      </c>
      <c r="G343" s="12">
        <v>949163.35</v>
      </c>
    </row>
    <row r="344" spans="1:7">
      <c r="A344" s="9">
        <f>'(1)'!A344</f>
        <v>42783</v>
      </c>
      <c r="E344">
        <v>389.54</v>
      </c>
      <c r="F344" s="12">
        <v>53596358</v>
      </c>
      <c r="G344" s="12">
        <v>957542.15</v>
      </c>
    </row>
    <row r="345" spans="1:7">
      <c r="A345" s="9">
        <f>'(1)'!A345</f>
        <v>42787</v>
      </c>
      <c r="E345">
        <v>389.13</v>
      </c>
      <c r="F345" s="12">
        <v>42561835</v>
      </c>
      <c r="G345" s="12">
        <v>945986.78</v>
      </c>
    </row>
    <row r="346" spans="1:7">
      <c r="A346" s="9">
        <f>'(1)'!A346</f>
        <v>42788</v>
      </c>
      <c r="E346">
        <v>389.96</v>
      </c>
      <c r="F346" s="12">
        <v>57175579</v>
      </c>
      <c r="G346" s="12">
        <v>956635.52</v>
      </c>
    </row>
    <row r="347" spans="1:7">
      <c r="A347" s="9">
        <f>'(1)'!A347</f>
        <v>42789</v>
      </c>
      <c r="E347">
        <v>390.26</v>
      </c>
      <c r="F347" s="12">
        <v>46551080</v>
      </c>
      <c r="G347" s="12">
        <v>962683.05</v>
      </c>
    </row>
    <row r="348" spans="1:7">
      <c r="A348" s="9">
        <f>'(1)'!A348</f>
        <v>42790</v>
      </c>
      <c r="E348">
        <v>391.56</v>
      </c>
      <c r="F348" s="12">
        <v>47321415</v>
      </c>
      <c r="G348" s="12">
        <v>959008.36</v>
      </c>
    </row>
    <row r="349" spans="1:7">
      <c r="A349" s="9">
        <f>'(1)'!A349</f>
        <v>42793</v>
      </c>
      <c r="E349">
        <v>390.27</v>
      </c>
      <c r="F349" s="12">
        <v>45102230</v>
      </c>
      <c r="G349" s="12">
        <v>956599.59</v>
      </c>
    </row>
    <row r="350" spans="1:7">
      <c r="A350" s="9">
        <f>'(1)'!A350</f>
        <v>42794</v>
      </c>
      <c r="E350">
        <v>389.56</v>
      </c>
      <c r="F350" s="12">
        <v>98212553</v>
      </c>
      <c r="G350" s="12">
        <v>964433.6</v>
      </c>
    </row>
    <row r="351" spans="1:7">
      <c r="A351" s="9">
        <f>'(1)'!A351</f>
        <v>42795</v>
      </c>
      <c r="E351">
        <v>389.14</v>
      </c>
      <c r="F351" s="12">
        <v>79647725</v>
      </c>
      <c r="G351" s="12">
        <v>967596.27</v>
      </c>
    </row>
    <row r="352" spans="1:7">
      <c r="A352" s="9">
        <f>'(1)'!A352</f>
        <v>42796</v>
      </c>
      <c r="E352">
        <v>388.15</v>
      </c>
      <c r="F352" s="12">
        <v>54047451</v>
      </c>
      <c r="G352" s="12">
        <v>973085.67</v>
      </c>
    </row>
    <row r="353" spans="1:7">
      <c r="A353" s="9">
        <f>'(1)'!A353</f>
        <v>42797</v>
      </c>
      <c r="E353">
        <v>387.5</v>
      </c>
      <c r="F353" s="12">
        <v>53320658</v>
      </c>
      <c r="G353" s="12">
        <v>976045.26</v>
      </c>
    </row>
    <row r="354" spans="1:7">
      <c r="A354" s="9">
        <f>'(1)'!A354</f>
        <v>42800</v>
      </c>
      <c r="E354">
        <v>389.46</v>
      </c>
      <c r="F354" s="12">
        <v>44381898</v>
      </c>
      <c r="G354" s="12">
        <v>970477.32</v>
      </c>
    </row>
    <row r="355" spans="1:7">
      <c r="A355" s="9">
        <f>'(1)'!A355</f>
        <v>42801</v>
      </c>
      <c r="E355">
        <v>389.88</v>
      </c>
      <c r="F355" s="12">
        <v>37245661</v>
      </c>
      <c r="G355" s="12">
        <v>967686.27</v>
      </c>
    </row>
    <row r="356" spans="1:7">
      <c r="A356" s="9">
        <f>'(1)'!A356</f>
        <v>42802</v>
      </c>
      <c r="E356">
        <v>389.76</v>
      </c>
      <c r="F356" s="12">
        <v>50870711</v>
      </c>
      <c r="G356" s="12">
        <v>972919.28</v>
      </c>
    </row>
    <row r="357" spans="1:7">
      <c r="A357" s="9">
        <f>'(1)'!A357</f>
        <v>42803</v>
      </c>
      <c r="E357">
        <v>389.09</v>
      </c>
      <c r="F357" s="12">
        <v>52105192</v>
      </c>
      <c r="G357" s="12">
        <v>974952.05</v>
      </c>
    </row>
    <row r="358" spans="1:7">
      <c r="A358" s="9">
        <f>'(1)'!A358</f>
        <v>42804</v>
      </c>
      <c r="E358">
        <v>389.55</v>
      </c>
      <c r="F358" s="12">
        <v>48134594</v>
      </c>
      <c r="G358" s="12">
        <v>974952.05</v>
      </c>
    </row>
    <row r="359" spans="1:7">
      <c r="A359" s="9">
        <f>'(1)'!A359</f>
        <v>42807</v>
      </c>
      <c r="E359">
        <v>390.9</v>
      </c>
      <c r="F359" s="12">
        <v>43173382</v>
      </c>
      <c r="G359" s="12">
        <v>987956.83</v>
      </c>
    </row>
    <row r="360" spans="1:7">
      <c r="A360" s="9">
        <f>'(1)'!A360</f>
        <v>42808</v>
      </c>
      <c r="E360">
        <v>392.33</v>
      </c>
      <c r="F360" s="12">
        <v>40870662</v>
      </c>
      <c r="G360" s="12">
        <v>985139.58</v>
      </c>
    </row>
    <row r="361" spans="1:7">
      <c r="A361" s="9">
        <f>'(1)'!A361</f>
        <v>42809</v>
      </c>
      <c r="E361">
        <v>391.97</v>
      </c>
      <c r="F361" s="12">
        <v>58732191</v>
      </c>
      <c r="G361" s="12">
        <v>990586.17</v>
      </c>
    </row>
    <row r="362" spans="1:7">
      <c r="A362" s="9">
        <f>'(1)'!A362</f>
        <v>42810</v>
      </c>
      <c r="E362">
        <v>392.3</v>
      </c>
      <c r="F362" s="12">
        <v>40950455</v>
      </c>
      <c r="G362" s="12">
        <v>997150.78</v>
      </c>
    </row>
    <row r="363" spans="1:7">
      <c r="A363" s="9">
        <f>'(1)'!A363</f>
        <v>42811</v>
      </c>
      <c r="E363">
        <v>389.19</v>
      </c>
      <c r="F363" s="12">
        <v>156086376</v>
      </c>
      <c r="G363" s="12">
        <v>1002911.33</v>
      </c>
    </row>
    <row r="364" spans="1:7">
      <c r="A364" s="9">
        <f>'(1)'!A364</f>
        <v>42814</v>
      </c>
      <c r="E364">
        <v>388.33</v>
      </c>
      <c r="F364" s="12">
        <v>37700256</v>
      </c>
      <c r="G364" s="12">
        <v>997223.97</v>
      </c>
    </row>
    <row r="365" spans="1:7">
      <c r="A365" s="9">
        <f>'(1)'!A365</f>
        <v>42815</v>
      </c>
      <c r="E365">
        <v>388.46</v>
      </c>
      <c r="F365" s="12">
        <v>52203363</v>
      </c>
      <c r="G365" s="12">
        <v>995521.49</v>
      </c>
    </row>
    <row r="366" spans="1:7">
      <c r="A366" s="9">
        <f>'(1)'!A366</f>
        <v>42816</v>
      </c>
      <c r="E366">
        <v>388.96</v>
      </c>
      <c r="F366" s="12">
        <v>52518569</v>
      </c>
      <c r="G366" s="12">
        <v>991829.92</v>
      </c>
    </row>
    <row r="367" spans="1:7">
      <c r="A367" s="9">
        <f>'(1)'!A367</f>
        <v>42817</v>
      </c>
      <c r="E367">
        <v>388.38</v>
      </c>
      <c r="F367" s="12">
        <v>49781372</v>
      </c>
      <c r="G367" s="12">
        <v>988387.09</v>
      </c>
    </row>
    <row r="368" spans="1:7">
      <c r="A368" s="9">
        <f>'(1)'!A368</f>
        <v>42818</v>
      </c>
      <c r="E368">
        <v>386.92</v>
      </c>
      <c r="F368" s="12">
        <v>45171923</v>
      </c>
      <c r="G368" s="12">
        <v>983136.87</v>
      </c>
    </row>
    <row r="369" spans="1:7">
      <c r="A369" s="9">
        <f>'(1)'!A369</f>
        <v>42821</v>
      </c>
      <c r="E369">
        <v>386.19</v>
      </c>
      <c r="F369" s="12">
        <v>46296993</v>
      </c>
      <c r="G369" s="12">
        <v>978754.21</v>
      </c>
    </row>
    <row r="370" spans="1:7">
      <c r="A370" s="9">
        <f>'(1)'!A370</f>
        <v>42822</v>
      </c>
      <c r="E370">
        <v>386.19</v>
      </c>
      <c r="F370" s="12">
        <v>47056175</v>
      </c>
      <c r="G370" s="12">
        <v>962143.4</v>
      </c>
    </row>
    <row r="371" spans="1:7">
      <c r="A371" s="9">
        <f>'(1)'!A371</f>
        <v>42823</v>
      </c>
      <c r="E371">
        <v>386</v>
      </c>
      <c r="F371" s="12">
        <v>43994221</v>
      </c>
      <c r="G371" s="12">
        <v>951028.79</v>
      </c>
    </row>
    <row r="372" spans="1:7">
      <c r="A372" s="9">
        <f>'(1)'!A372</f>
        <v>42824</v>
      </c>
      <c r="E372">
        <v>386.1</v>
      </c>
      <c r="F372" s="12">
        <v>37807401</v>
      </c>
      <c r="G372" s="12">
        <v>948993.17</v>
      </c>
    </row>
    <row r="373" spans="1:7">
      <c r="A373" s="9">
        <f>'(1)'!A373</f>
        <v>42825</v>
      </c>
      <c r="E373">
        <v>387.84</v>
      </c>
      <c r="F373" s="12">
        <v>68427523</v>
      </c>
      <c r="G373" s="12">
        <v>950270.91</v>
      </c>
    </row>
    <row r="374" spans="1:7">
      <c r="A374" s="9">
        <f>'(1)'!A374</f>
        <v>42828</v>
      </c>
      <c r="E374">
        <v>388.82</v>
      </c>
      <c r="F374" s="12">
        <v>48826150</v>
      </c>
      <c r="G374" s="12">
        <v>949039.15</v>
      </c>
    </row>
    <row r="375" spans="1:7">
      <c r="A375" s="9">
        <f>'(1)'!A375</f>
        <v>42829</v>
      </c>
      <c r="E375">
        <v>389.31</v>
      </c>
      <c r="F375" s="12">
        <v>50303195</v>
      </c>
      <c r="G375" s="12">
        <v>967863.71</v>
      </c>
    </row>
    <row r="376" spans="1:7">
      <c r="A376" s="9">
        <f>'(1)'!A376</f>
        <v>42830</v>
      </c>
      <c r="E376">
        <v>389.93</v>
      </c>
      <c r="F376" s="12">
        <v>47965535</v>
      </c>
      <c r="G376" s="12">
        <v>965809.41</v>
      </c>
    </row>
    <row r="377" spans="1:7">
      <c r="A377" s="9">
        <f>'(1)'!A377</f>
        <v>42831</v>
      </c>
      <c r="E377">
        <v>391.2</v>
      </c>
      <c r="F377" s="12">
        <v>50279061</v>
      </c>
      <c r="G377" s="12">
        <v>969641.79</v>
      </c>
    </row>
    <row r="378" spans="1:7">
      <c r="A378" s="9">
        <f>'(1)'!A378</f>
        <v>42832</v>
      </c>
      <c r="E378">
        <v>392.38</v>
      </c>
      <c r="F378" s="12">
        <v>45314877</v>
      </c>
      <c r="G378" s="12">
        <v>982950.21</v>
      </c>
    </row>
    <row r="379" spans="1:7">
      <c r="A379" s="9">
        <f>'(1)'!A379</f>
        <v>42835</v>
      </c>
      <c r="E379">
        <v>391.97</v>
      </c>
      <c r="F379" s="12">
        <v>36586205</v>
      </c>
      <c r="G379" s="12">
        <v>980048.2</v>
      </c>
    </row>
    <row r="380" spans="1:7">
      <c r="A380" s="9">
        <f>'(1)'!A380</f>
        <v>42836</v>
      </c>
      <c r="E380">
        <v>392.39</v>
      </c>
      <c r="F380" s="12">
        <v>44515539</v>
      </c>
      <c r="G380" s="12">
        <v>980560.8</v>
      </c>
    </row>
    <row r="381" spans="1:7">
      <c r="A381" s="9">
        <f>'(1)'!A381</f>
        <v>42837</v>
      </c>
      <c r="E381">
        <v>393.47</v>
      </c>
      <c r="F381" s="12">
        <v>42692139</v>
      </c>
      <c r="G381" s="12">
        <v>988134.56</v>
      </c>
    </row>
    <row r="382" spans="1:7">
      <c r="A382" s="9">
        <f>'(1)'!A382</f>
        <v>42838</v>
      </c>
      <c r="E382">
        <v>392.9</v>
      </c>
      <c r="F382" s="12">
        <v>39313214</v>
      </c>
      <c r="G382" s="12">
        <v>987477.89</v>
      </c>
    </row>
    <row r="383" spans="1:7">
      <c r="A383" s="9">
        <f>'(1)'!A383</f>
        <v>42842</v>
      </c>
      <c r="E383">
        <v>392.66</v>
      </c>
      <c r="F383" s="12">
        <v>41541350</v>
      </c>
      <c r="G383" s="12">
        <v>980367.19</v>
      </c>
    </row>
    <row r="384" spans="1:7">
      <c r="A384" s="9">
        <f>'(1)'!A384</f>
        <v>42843</v>
      </c>
      <c r="E384">
        <v>392.17</v>
      </c>
      <c r="F384" s="12">
        <v>43428326</v>
      </c>
      <c r="G384" s="12">
        <v>984765.06</v>
      </c>
    </row>
    <row r="385" spans="1:7">
      <c r="A385" s="9">
        <f>'(1)'!A385</f>
        <v>42844</v>
      </c>
      <c r="E385">
        <v>392.28</v>
      </c>
      <c r="F385" s="12">
        <v>43191009</v>
      </c>
      <c r="G385" s="12">
        <v>987290.87</v>
      </c>
    </row>
    <row r="386" spans="1:7">
      <c r="A386" s="9">
        <f>'(1)'!A386</f>
        <v>42845</v>
      </c>
      <c r="E386">
        <v>393.19</v>
      </c>
      <c r="F386" s="12">
        <v>47375519</v>
      </c>
      <c r="G386" s="12">
        <v>989386.47</v>
      </c>
    </row>
    <row r="387" spans="1:7">
      <c r="A387" s="9">
        <f>'(1)'!A387</f>
        <v>42846</v>
      </c>
      <c r="E387">
        <v>393.47</v>
      </c>
      <c r="F387" s="12">
        <v>62632339</v>
      </c>
      <c r="G387" s="12">
        <v>994928.03</v>
      </c>
    </row>
    <row r="388" spans="1:7">
      <c r="A388" s="9">
        <f>'(1)'!A388</f>
        <v>42849</v>
      </c>
      <c r="E388">
        <v>393.12</v>
      </c>
      <c r="F388" s="12">
        <v>57153580</v>
      </c>
      <c r="G388" s="12">
        <v>994782.36</v>
      </c>
    </row>
    <row r="389" spans="1:7">
      <c r="A389" s="9">
        <f>'(1)'!A389</f>
        <v>42850</v>
      </c>
      <c r="E389">
        <v>393.53</v>
      </c>
      <c r="F389" s="12">
        <v>51398073</v>
      </c>
      <c r="G389" s="12">
        <v>994622.71</v>
      </c>
    </row>
    <row r="390" spans="1:7">
      <c r="A390" s="9">
        <f>'(1)'!A390</f>
        <v>42851</v>
      </c>
      <c r="E390">
        <v>393.03</v>
      </c>
      <c r="F390" s="12">
        <v>65594446</v>
      </c>
      <c r="G390" s="12">
        <v>995264.76</v>
      </c>
    </row>
    <row r="391" spans="1:7">
      <c r="A391" s="9">
        <f>'(1)'!A391</f>
        <v>42852</v>
      </c>
      <c r="E391">
        <v>393.02</v>
      </c>
      <c r="F391" s="12">
        <v>48209609</v>
      </c>
      <c r="G391" s="12">
        <v>1001505.91</v>
      </c>
    </row>
    <row r="392" spans="1:7">
      <c r="A392" s="9">
        <f>'(1)'!A392</f>
        <v>42853</v>
      </c>
      <c r="E392">
        <v>394.94</v>
      </c>
      <c r="F392" s="12">
        <v>72173200</v>
      </c>
      <c r="G392" s="12">
        <v>1003012.06</v>
      </c>
    </row>
    <row r="393" spans="1:7">
      <c r="A393" s="9">
        <f>'(1)'!A393</f>
        <v>42856</v>
      </c>
      <c r="E393">
        <v>395.12</v>
      </c>
      <c r="F393" s="12">
        <v>56585374</v>
      </c>
      <c r="G393" s="12">
        <v>1009370.94</v>
      </c>
    </row>
    <row r="394" spans="1:7">
      <c r="A394" s="9">
        <f>'(1)'!A394</f>
        <v>42857</v>
      </c>
      <c r="E394">
        <v>396.3</v>
      </c>
      <c r="F394" s="12">
        <v>59890128</v>
      </c>
      <c r="G394" s="12">
        <v>1015867.16</v>
      </c>
    </row>
    <row r="395" spans="1:7">
      <c r="A395" s="9">
        <f>'(1)'!A395</f>
        <v>42858</v>
      </c>
      <c r="E395">
        <v>396.35</v>
      </c>
      <c r="F395" s="12">
        <v>62820166</v>
      </c>
      <c r="G395" s="12">
        <v>1014005.66</v>
      </c>
    </row>
    <row r="396" spans="1:7">
      <c r="A396" s="9">
        <f>'(1)'!A396</f>
        <v>42859</v>
      </c>
      <c r="E396">
        <v>396.76</v>
      </c>
      <c r="F396" s="12">
        <v>69768577</v>
      </c>
      <c r="G396" s="12">
        <v>1011670.88</v>
      </c>
    </row>
    <row r="397" spans="1:7">
      <c r="A397" s="9">
        <f>'(1)'!A397</f>
        <v>42860</v>
      </c>
      <c r="E397">
        <v>397.93</v>
      </c>
      <c r="F397" s="12">
        <v>61535217</v>
      </c>
      <c r="G397" s="12">
        <v>1011670.88</v>
      </c>
    </row>
    <row r="398" spans="1:7">
      <c r="A398" s="9">
        <f>'(1)'!A398</f>
        <v>42863</v>
      </c>
      <c r="E398">
        <v>397.53</v>
      </c>
      <c r="F398" s="12">
        <v>71267937</v>
      </c>
      <c r="G398" s="12">
        <v>1024131.79</v>
      </c>
    </row>
    <row r="399" spans="1:7">
      <c r="A399" s="9">
        <f>'(1)'!A399</f>
        <v>42864</v>
      </c>
      <c r="E399">
        <v>396.96</v>
      </c>
      <c r="F399" s="12">
        <v>75053588</v>
      </c>
      <c r="G399" s="12">
        <v>1026587.71</v>
      </c>
    </row>
    <row r="400" spans="1:7">
      <c r="A400" s="9">
        <f>'(1)'!A400</f>
        <v>42865</v>
      </c>
      <c r="E400">
        <v>396.78</v>
      </c>
      <c r="F400" s="12">
        <v>58693702</v>
      </c>
      <c r="G400" s="12">
        <v>1025076.75</v>
      </c>
    </row>
    <row r="401" spans="1:7">
      <c r="A401" s="9">
        <f>'(1)'!A401</f>
        <v>42866</v>
      </c>
      <c r="E401">
        <v>396.59</v>
      </c>
      <c r="F401" s="12">
        <v>56430346</v>
      </c>
      <c r="G401" s="12">
        <v>1025323.38</v>
      </c>
    </row>
    <row r="402" spans="1:7">
      <c r="A402" s="9">
        <f>'(1)'!A402</f>
        <v>42867</v>
      </c>
      <c r="E402">
        <v>395.41</v>
      </c>
      <c r="F402" s="12">
        <v>48878446</v>
      </c>
      <c r="G402" s="12">
        <v>1022125.32</v>
      </c>
    </row>
    <row r="403" spans="1:7">
      <c r="A403" s="9">
        <f>'(1)'!A403</f>
        <v>42870</v>
      </c>
      <c r="E403">
        <v>395.17</v>
      </c>
      <c r="F403" s="12">
        <v>52273473</v>
      </c>
      <c r="G403" s="12">
        <v>1012445.71</v>
      </c>
    </row>
    <row r="404" spans="1:7">
      <c r="A404" s="9">
        <f>'(1)'!A404</f>
        <v>42871</v>
      </c>
      <c r="E404">
        <v>395.78</v>
      </c>
      <c r="F404" s="12">
        <v>59983546</v>
      </c>
      <c r="G404" s="12">
        <v>1015653.58</v>
      </c>
    </row>
    <row r="405" spans="1:7">
      <c r="A405" s="9">
        <f>'(1)'!A405</f>
        <v>42872</v>
      </c>
      <c r="E405">
        <v>396.06</v>
      </c>
      <c r="F405" s="12">
        <v>68591316</v>
      </c>
      <c r="G405" s="12">
        <v>1008558.23</v>
      </c>
    </row>
    <row r="406" spans="1:7">
      <c r="A406" s="9">
        <f>'(1)'!A406</f>
        <v>42873</v>
      </c>
      <c r="E406">
        <v>395.46</v>
      </c>
      <c r="F406" s="12">
        <v>60577833</v>
      </c>
      <c r="G406" s="12">
        <v>1008025.16</v>
      </c>
    </row>
    <row r="407" spans="1:7">
      <c r="A407" s="9">
        <f>'(1)'!A407</f>
        <v>42874</v>
      </c>
      <c r="E407">
        <v>395.66</v>
      </c>
      <c r="F407" s="12">
        <v>72550803</v>
      </c>
      <c r="G407" s="12">
        <v>998546.34</v>
      </c>
    </row>
    <row r="408" spans="1:7">
      <c r="A408" s="9">
        <f>'(1)'!A408</f>
        <v>42877</v>
      </c>
      <c r="E408">
        <v>395.52</v>
      </c>
      <c r="F408" s="12">
        <v>48661656</v>
      </c>
      <c r="G408" s="12">
        <v>1004746.58</v>
      </c>
    </row>
    <row r="409" spans="1:7">
      <c r="A409" s="9">
        <f>'(1)'!A409</f>
        <v>42878</v>
      </c>
      <c r="E409">
        <v>394.75</v>
      </c>
      <c r="F409" s="12">
        <v>44419516</v>
      </c>
      <c r="G409" s="12">
        <v>1004152.35</v>
      </c>
    </row>
    <row r="410" spans="1:7">
      <c r="A410" s="9">
        <f>'(1)'!A410</f>
        <v>42879</v>
      </c>
      <c r="E410">
        <v>395.11</v>
      </c>
      <c r="F410" s="12">
        <v>46380726</v>
      </c>
      <c r="G410" s="12">
        <v>991958.52</v>
      </c>
    </row>
    <row r="411" spans="1:7">
      <c r="A411" s="9">
        <f>'(1)'!A411</f>
        <v>42880</v>
      </c>
      <c r="E411">
        <v>394.47</v>
      </c>
      <c r="F411" s="12">
        <v>50314521</v>
      </c>
      <c r="G411" s="12">
        <v>988909.69</v>
      </c>
    </row>
    <row r="412" spans="1:7">
      <c r="A412" s="9">
        <f>'(1)'!A412</f>
        <v>42881</v>
      </c>
      <c r="E412">
        <v>393.25</v>
      </c>
      <c r="F412" s="12">
        <v>46829103</v>
      </c>
      <c r="G412" s="12">
        <v>997800.13</v>
      </c>
    </row>
    <row r="413" spans="1:7">
      <c r="A413" s="9">
        <f>'(1)'!A413</f>
        <v>42885</v>
      </c>
      <c r="E413">
        <v>393.29</v>
      </c>
      <c r="F413" s="12">
        <v>44500504</v>
      </c>
      <c r="G413" s="12">
        <v>992347.3</v>
      </c>
    </row>
    <row r="414" spans="1:7">
      <c r="A414" s="9">
        <f>'(1)'!A414</f>
        <v>42886</v>
      </c>
      <c r="E414">
        <v>393.38</v>
      </c>
      <c r="F414" s="12">
        <v>111672064</v>
      </c>
      <c r="G414" s="12">
        <v>986833.93</v>
      </c>
    </row>
    <row r="415" spans="1:7">
      <c r="A415" s="9">
        <f>'(1)'!A415</f>
        <v>42887</v>
      </c>
      <c r="E415">
        <v>395.04</v>
      </c>
      <c r="F415" s="12">
        <v>65732099</v>
      </c>
      <c r="G415" s="12">
        <v>992646.15</v>
      </c>
    </row>
    <row r="416" spans="1:7">
      <c r="A416" s="9">
        <f>'(1)'!A416</f>
        <v>42888</v>
      </c>
      <c r="E416">
        <v>395.07</v>
      </c>
      <c r="F416" s="12">
        <v>57869104</v>
      </c>
      <c r="G416" s="12">
        <v>987291.92</v>
      </c>
    </row>
    <row r="417" spans="1:7">
      <c r="A417" s="9">
        <f>'(1)'!A417</f>
        <v>42891</v>
      </c>
      <c r="E417">
        <v>395.98</v>
      </c>
      <c r="F417" s="12">
        <v>44888429</v>
      </c>
      <c r="G417" s="12">
        <v>983438.69</v>
      </c>
    </row>
    <row r="418" spans="1:7">
      <c r="A418" s="9">
        <f>'(1)'!A418</f>
        <v>42892</v>
      </c>
      <c r="E418">
        <v>398.83</v>
      </c>
      <c r="F418" s="12">
        <v>50397926</v>
      </c>
      <c r="G418" s="12">
        <v>987465.16</v>
      </c>
    </row>
    <row r="419" spans="1:7">
      <c r="A419" s="9">
        <f>'(1)'!A419</f>
        <v>42893</v>
      </c>
      <c r="E419">
        <v>398.57</v>
      </c>
      <c r="F419" s="12">
        <v>58018466</v>
      </c>
      <c r="G419" s="12">
        <v>981318.93</v>
      </c>
    </row>
    <row r="420" spans="1:7">
      <c r="A420" s="9">
        <f>'(1)'!A420</f>
        <v>42894</v>
      </c>
      <c r="E420">
        <v>398.59</v>
      </c>
      <c r="F420" s="12">
        <v>57821099</v>
      </c>
      <c r="G420" s="12">
        <v>986319.57</v>
      </c>
    </row>
    <row r="421" spans="1:7">
      <c r="A421" s="9">
        <f>'(1)'!A421</f>
        <v>42895</v>
      </c>
      <c r="E421">
        <v>398.93</v>
      </c>
      <c r="F421" s="12">
        <v>64917397</v>
      </c>
      <c r="G421" s="12">
        <v>990516.55</v>
      </c>
    </row>
    <row r="422" spans="1:7">
      <c r="A422" s="9">
        <f>'(1)'!A422</f>
        <v>42898</v>
      </c>
      <c r="E422">
        <v>398.37</v>
      </c>
      <c r="F422" s="12">
        <v>67770491</v>
      </c>
      <c r="G422" s="12">
        <v>996440.43</v>
      </c>
    </row>
    <row r="423" spans="1:7">
      <c r="A423" s="9">
        <f>'(1)'!A423</f>
        <v>42899</v>
      </c>
      <c r="E423">
        <v>398.09</v>
      </c>
      <c r="F423" s="12">
        <v>56014364</v>
      </c>
      <c r="G423" s="12">
        <v>999510.21</v>
      </c>
    </row>
    <row r="424" spans="1:7">
      <c r="A424" s="9">
        <f>'(1)'!A424</f>
        <v>42900</v>
      </c>
      <c r="E424">
        <v>398.61</v>
      </c>
      <c r="F424" s="12">
        <v>54212459</v>
      </c>
      <c r="G424" s="12">
        <v>1001027.8</v>
      </c>
    </row>
    <row r="425" spans="1:7">
      <c r="A425" s="9">
        <f>'(1)'!A425</f>
        <v>42901</v>
      </c>
      <c r="E425">
        <v>398.82</v>
      </c>
      <c r="F425" s="12">
        <v>51037253</v>
      </c>
      <c r="G425" s="12">
        <v>1007830.49</v>
      </c>
    </row>
    <row r="426" spans="1:7">
      <c r="A426" s="9">
        <f>'(1)'!A426</f>
        <v>42902</v>
      </c>
      <c r="E426">
        <v>398.82</v>
      </c>
      <c r="F426" s="12">
        <v>153147821</v>
      </c>
      <c r="G426" s="12">
        <v>1009832.75</v>
      </c>
    </row>
    <row r="427" spans="1:7">
      <c r="A427" s="9">
        <f>'(1)'!A427</f>
        <v>42905</v>
      </c>
      <c r="E427">
        <v>399.56</v>
      </c>
      <c r="F427" s="12">
        <v>49382476</v>
      </c>
      <c r="G427" s="12">
        <v>1003128.91</v>
      </c>
    </row>
    <row r="428" spans="1:7">
      <c r="A428" s="9">
        <f>'(1)'!A428</f>
        <v>42906</v>
      </c>
      <c r="E428">
        <v>400.27</v>
      </c>
      <c r="F428" s="12">
        <v>51942915</v>
      </c>
      <c r="G428" s="12">
        <v>1003128.91</v>
      </c>
    </row>
    <row r="429" spans="1:7">
      <c r="A429" s="9">
        <f>'(1)'!A429</f>
        <v>42907</v>
      </c>
      <c r="E429">
        <v>399.53</v>
      </c>
      <c r="F429" s="12">
        <v>50451500</v>
      </c>
      <c r="G429" s="12">
        <v>998939.41</v>
      </c>
    </row>
    <row r="430" spans="1:7">
      <c r="A430" s="9">
        <f>'(1)'!A430</f>
        <v>42908</v>
      </c>
      <c r="E430">
        <v>400.89</v>
      </c>
      <c r="F430" s="12">
        <v>59445538</v>
      </c>
      <c r="G430" s="12">
        <v>998694.85</v>
      </c>
    </row>
    <row r="431" spans="1:7">
      <c r="A431" s="9">
        <f>'(1)'!A431</f>
        <v>42909</v>
      </c>
      <c r="E431">
        <v>400.58</v>
      </c>
      <c r="F431" s="12">
        <v>165887778</v>
      </c>
      <c r="G431" s="12">
        <v>1004474.94</v>
      </c>
    </row>
    <row r="432" spans="1:7">
      <c r="A432" s="9">
        <f>'(1)'!A432</f>
        <v>42912</v>
      </c>
      <c r="E432">
        <v>401.76</v>
      </c>
      <c r="F432" s="12">
        <v>49127952</v>
      </c>
      <c r="G432" s="12">
        <v>1013428.07</v>
      </c>
    </row>
    <row r="433" spans="1:7">
      <c r="A433" s="9">
        <f>'(1)'!A433</f>
        <v>42913</v>
      </c>
      <c r="E433">
        <v>401.39</v>
      </c>
      <c r="F433" s="12">
        <v>59883126</v>
      </c>
      <c r="G433" s="12">
        <v>1008976.44</v>
      </c>
    </row>
    <row r="434" spans="1:7">
      <c r="A434" s="9">
        <f>'(1)'!A434</f>
        <v>42914</v>
      </c>
      <c r="E434">
        <v>400.61</v>
      </c>
      <c r="F434" s="12">
        <v>65111615</v>
      </c>
      <c r="G434" s="12">
        <v>1004947.26</v>
      </c>
    </row>
    <row r="435" spans="1:7">
      <c r="A435" s="9">
        <f>'(1)'!A435</f>
        <v>42915</v>
      </c>
      <c r="E435">
        <v>400.08</v>
      </c>
      <c r="F435" s="12">
        <v>66483680</v>
      </c>
      <c r="G435" s="12">
        <v>1010383.46</v>
      </c>
    </row>
    <row r="436" spans="1:7">
      <c r="A436" s="9">
        <f>'(1)'!A436</f>
        <v>42916</v>
      </c>
      <c r="E436">
        <v>400.37</v>
      </c>
      <c r="F436" s="12">
        <v>62550513</v>
      </c>
      <c r="G436" s="12">
        <v>1007344.71</v>
      </c>
    </row>
    <row r="437" spans="1:7">
      <c r="A437" s="9">
        <f>'(1)'!A437</f>
        <v>42919</v>
      </c>
      <c r="E437">
        <v>400.43</v>
      </c>
      <c r="F437" s="12">
        <v>33419050</v>
      </c>
      <c r="G437" s="12">
        <v>1013870.97</v>
      </c>
    </row>
    <row r="438" spans="1:7">
      <c r="A438" s="9">
        <f>'(1)'!A438</f>
        <v>42921</v>
      </c>
      <c r="E438">
        <v>402.6</v>
      </c>
      <c r="F438" s="12">
        <v>62861655</v>
      </c>
      <c r="G438" s="12">
        <v>1020221.37</v>
      </c>
    </row>
    <row r="439" spans="1:7">
      <c r="A439" s="9">
        <f>'(1)'!A439</f>
        <v>42922</v>
      </c>
      <c r="E439">
        <v>400.83</v>
      </c>
      <c r="F439" s="12">
        <v>65455122</v>
      </c>
      <c r="G439" s="12">
        <v>1022652.53</v>
      </c>
    </row>
    <row r="440" spans="1:7">
      <c r="A440" s="9">
        <f>'(1)'!A440</f>
        <v>42923</v>
      </c>
      <c r="E440">
        <v>401.16</v>
      </c>
      <c r="F440" s="12">
        <v>47084039</v>
      </c>
      <c r="G440" s="12">
        <v>1024837.29</v>
      </c>
    </row>
    <row r="441" spans="1:7">
      <c r="A441" s="9">
        <f>'(1)'!A441</f>
        <v>42926</v>
      </c>
      <c r="E441">
        <v>400.5</v>
      </c>
      <c r="F441" s="12">
        <v>53452489</v>
      </c>
      <c r="G441" s="12">
        <v>1028463.47</v>
      </c>
    </row>
    <row r="442" spans="1:7">
      <c r="A442" s="9">
        <f>'(1)'!A442</f>
        <v>42927</v>
      </c>
      <c r="E442">
        <v>400.82</v>
      </c>
      <c r="F442" s="12">
        <v>51322624</v>
      </c>
      <c r="G442" s="12">
        <v>1026664.17</v>
      </c>
    </row>
    <row r="443" spans="1:7">
      <c r="A443" s="9">
        <f>'(1)'!A443</f>
        <v>42928</v>
      </c>
      <c r="E443">
        <v>401</v>
      </c>
      <c r="F443" s="12">
        <v>46511938</v>
      </c>
      <c r="G443" s="12">
        <v>1049101.8500000001</v>
      </c>
    </row>
    <row r="444" spans="1:7">
      <c r="A444" s="9">
        <f>'(1)'!A444</f>
        <v>42929</v>
      </c>
      <c r="E444">
        <v>401.23</v>
      </c>
      <c r="F444" s="12">
        <v>43225300</v>
      </c>
      <c r="G444" s="12">
        <v>1045780.35</v>
      </c>
    </row>
    <row r="445" spans="1:7">
      <c r="A445" s="9">
        <f>'(1)'!A445</f>
        <v>42930</v>
      </c>
      <c r="E445">
        <v>401.6</v>
      </c>
      <c r="F445" s="12">
        <v>47106624</v>
      </c>
      <c r="G445" s="12">
        <v>1041947.59</v>
      </c>
    </row>
    <row r="446" spans="1:7">
      <c r="A446" s="9">
        <f>'(1)'!A446</f>
        <v>42933</v>
      </c>
      <c r="E446">
        <v>401.82</v>
      </c>
      <c r="F446" s="12">
        <v>51092988</v>
      </c>
      <c r="G446" s="12">
        <v>1042876.12</v>
      </c>
    </row>
    <row r="447" spans="1:7">
      <c r="A447" s="9">
        <f>'(1)'!A447</f>
        <v>42934</v>
      </c>
      <c r="E447">
        <v>400.73</v>
      </c>
      <c r="F447" s="12">
        <v>54047087</v>
      </c>
      <c r="G447" s="12">
        <v>1047590.64</v>
      </c>
    </row>
    <row r="448" spans="1:7">
      <c r="A448" s="9">
        <f>'(1)'!A448</f>
        <v>42935</v>
      </c>
      <c r="E448">
        <v>400.88</v>
      </c>
      <c r="F448" s="12">
        <v>42235479</v>
      </c>
      <c r="G448" s="12">
        <v>1053907.53</v>
      </c>
    </row>
    <row r="449" spans="1:7">
      <c r="A449" s="9">
        <f>'(1)'!A449</f>
        <v>42936</v>
      </c>
      <c r="E449">
        <v>400.02</v>
      </c>
      <c r="F449" s="12">
        <v>44194812</v>
      </c>
      <c r="G449" s="12">
        <v>1047747.59</v>
      </c>
    </row>
    <row r="450" spans="1:7">
      <c r="A450" s="9">
        <f>'(1)'!A450</f>
        <v>42937</v>
      </c>
      <c r="E450">
        <v>399.44</v>
      </c>
      <c r="F450" s="12">
        <v>52334135</v>
      </c>
      <c r="G450" s="12">
        <v>1046607</v>
      </c>
    </row>
    <row r="451" spans="1:7">
      <c r="A451" s="9">
        <f>'(1)'!A451</f>
        <v>42940</v>
      </c>
      <c r="E451">
        <v>398.26</v>
      </c>
      <c r="F451" s="12">
        <v>41308139</v>
      </c>
      <c r="G451" s="12">
        <v>1035694.04</v>
      </c>
    </row>
    <row r="452" spans="1:7">
      <c r="A452" s="9">
        <f>'(1)'!A452</f>
        <v>42941</v>
      </c>
      <c r="E452">
        <v>398.29</v>
      </c>
      <c r="F452" s="12">
        <v>92227815</v>
      </c>
      <c r="G452" s="12">
        <v>1035934.17</v>
      </c>
    </row>
    <row r="453" spans="1:7">
      <c r="A453" s="9">
        <f>'(1)'!A453</f>
        <v>42942</v>
      </c>
      <c r="E453">
        <v>398.37</v>
      </c>
      <c r="F453" s="12">
        <v>47041684</v>
      </c>
      <c r="G453" s="12">
        <v>1047442.53</v>
      </c>
    </row>
    <row r="454" spans="1:7">
      <c r="A454" s="9">
        <f>'(1)'!A454</f>
        <v>42943</v>
      </c>
      <c r="E454">
        <v>397.84</v>
      </c>
      <c r="F454" s="12">
        <v>58090217</v>
      </c>
      <c r="G454" s="12">
        <v>1047442.53</v>
      </c>
    </row>
    <row r="455" spans="1:7">
      <c r="A455" s="9">
        <f>'(1)'!A455</f>
        <v>42944</v>
      </c>
      <c r="E455">
        <v>397.04</v>
      </c>
      <c r="F455" s="12">
        <v>51795143</v>
      </c>
      <c r="G455" s="12">
        <v>1034199.65</v>
      </c>
    </row>
    <row r="456" spans="1:7">
      <c r="A456" s="9">
        <f>'(1)'!A456</f>
        <v>42947</v>
      </c>
      <c r="E456">
        <v>397.54</v>
      </c>
      <c r="F456" s="12">
        <v>90419716</v>
      </c>
      <c r="G456" s="12">
        <v>1015659.32</v>
      </c>
    </row>
    <row r="457" spans="1:7">
      <c r="A457" s="9">
        <f>'(1)'!A457</f>
        <v>42948</v>
      </c>
      <c r="E457">
        <v>397.57</v>
      </c>
      <c r="F457" s="12">
        <v>50359954</v>
      </c>
      <c r="G457" s="12">
        <v>1022606.56</v>
      </c>
    </row>
    <row r="458" spans="1:7">
      <c r="A458" s="9">
        <f>'(1)'!A458</f>
        <v>42949</v>
      </c>
      <c r="E458">
        <v>399.09</v>
      </c>
      <c r="F458" s="12">
        <v>52946298</v>
      </c>
      <c r="G458" s="12">
        <v>1012348.73</v>
      </c>
    </row>
    <row r="459" spans="1:7">
      <c r="A459" s="9">
        <f>'(1)'!A459</f>
        <v>42950</v>
      </c>
      <c r="E459">
        <v>398.67</v>
      </c>
      <c r="F459" s="12">
        <v>49373168</v>
      </c>
      <c r="G459" s="12">
        <v>1011835.98</v>
      </c>
    </row>
    <row r="460" spans="1:7">
      <c r="A460" s="9">
        <f>'(1)'!A460</f>
        <v>42951</v>
      </c>
      <c r="E460">
        <v>399.66</v>
      </c>
      <c r="F460" s="12">
        <v>51591806</v>
      </c>
      <c r="G460" s="12">
        <v>1024818.29</v>
      </c>
    </row>
    <row r="461" spans="1:7">
      <c r="A461" s="9">
        <f>'(1)'!A461</f>
        <v>42954</v>
      </c>
      <c r="E461">
        <v>400.08</v>
      </c>
      <c r="F461" s="12">
        <v>43082821</v>
      </c>
      <c r="G461" s="12">
        <v>1026455.67</v>
      </c>
    </row>
    <row r="462" spans="1:7">
      <c r="A462" s="9">
        <f>'(1)'!A462</f>
        <v>42955</v>
      </c>
      <c r="E462">
        <v>401.73</v>
      </c>
      <c r="F462" s="12">
        <v>47793036</v>
      </c>
      <c r="G462" s="12">
        <v>1036597.49</v>
      </c>
    </row>
    <row r="463" spans="1:7">
      <c r="A463" s="9">
        <f>'(1)'!A463</f>
        <v>42956</v>
      </c>
      <c r="E463">
        <v>401.7</v>
      </c>
      <c r="F463" s="12">
        <v>55191564</v>
      </c>
      <c r="G463" s="12">
        <v>1041441.37</v>
      </c>
    </row>
    <row r="464" spans="1:7">
      <c r="A464" s="9">
        <f>'(1)'!A464</f>
        <v>42957</v>
      </c>
      <c r="E464">
        <v>402.15</v>
      </c>
      <c r="F464" s="12">
        <v>45622836</v>
      </c>
      <c r="G464" s="12">
        <v>1039974.53</v>
      </c>
    </row>
    <row r="465" spans="1:7">
      <c r="A465" s="9">
        <f>'(1)'!A465</f>
        <v>42958</v>
      </c>
      <c r="E465">
        <v>403.21</v>
      </c>
      <c r="F465" s="12">
        <v>55877287</v>
      </c>
      <c r="G465" s="12">
        <v>1047843.07</v>
      </c>
    </row>
    <row r="466" spans="1:7">
      <c r="A466" s="9">
        <f>'(1)'!A466</f>
        <v>42961</v>
      </c>
      <c r="E466">
        <v>402.96</v>
      </c>
      <c r="F466" s="12">
        <v>53298367</v>
      </c>
      <c r="G466" s="12">
        <v>1042467.7</v>
      </c>
    </row>
    <row r="467" spans="1:7">
      <c r="A467" s="9">
        <f>'(1)'!A467</f>
        <v>42962</v>
      </c>
      <c r="E467">
        <v>401.41</v>
      </c>
      <c r="F467" s="12">
        <v>54071738</v>
      </c>
      <c r="G467" s="12">
        <v>1047183.35</v>
      </c>
    </row>
    <row r="468" spans="1:7">
      <c r="A468" s="9">
        <f>'(1)'!A468</f>
        <v>42963</v>
      </c>
      <c r="E468">
        <v>401.89</v>
      </c>
      <c r="F468" s="12">
        <v>67010368</v>
      </c>
      <c r="G468" s="12">
        <v>1046046.75</v>
      </c>
    </row>
    <row r="469" spans="1:7">
      <c r="A469" s="9">
        <f>'(1)'!A469</f>
        <v>42964</v>
      </c>
      <c r="E469">
        <v>401.97</v>
      </c>
      <c r="F469" s="12">
        <v>48443722</v>
      </c>
      <c r="G469" s="12">
        <v>1048454.81</v>
      </c>
    </row>
    <row r="470" spans="1:7">
      <c r="A470" s="9">
        <f>'(1)'!A470</f>
        <v>42965</v>
      </c>
      <c r="E470">
        <v>402.91</v>
      </c>
      <c r="F470" s="12">
        <v>70978625</v>
      </c>
      <c r="G470" s="12">
        <v>1054547.6299999999</v>
      </c>
    </row>
    <row r="471" spans="1:7">
      <c r="A471" s="9">
        <f>'(1)'!A471</f>
        <v>42968</v>
      </c>
      <c r="E471">
        <v>403.31</v>
      </c>
      <c r="F471" s="12">
        <v>41043663</v>
      </c>
      <c r="G471" s="12">
        <v>1055133.69</v>
      </c>
    </row>
    <row r="472" spans="1:7">
      <c r="A472" s="9">
        <f>'(1)'!A472</f>
        <v>42969</v>
      </c>
      <c r="E472">
        <v>404.47</v>
      </c>
      <c r="F472" s="12">
        <v>40323408</v>
      </c>
      <c r="G472" s="12">
        <v>1053837.46</v>
      </c>
    </row>
    <row r="473" spans="1:7">
      <c r="A473" s="9">
        <f>'(1)'!A473</f>
        <v>42970</v>
      </c>
      <c r="E473">
        <v>404.41</v>
      </c>
      <c r="F473" s="12">
        <v>40884229</v>
      </c>
      <c r="G473" s="12">
        <v>1053968.76</v>
      </c>
    </row>
    <row r="474" spans="1:7">
      <c r="A474" s="9">
        <f>'(1)'!A474</f>
        <v>42971</v>
      </c>
      <c r="E474">
        <v>405.22</v>
      </c>
      <c r="F474" s="12">
        <v>60693522</v>
      </c>
      <c r="G474" s="12">
        <v>1058874.79</v>
      </c>
    </row>
    <row r="475" spans="1:7">
      <c r="A475" s="9">
        <f>'(1)'!A475</f>
        <v>42972</v>
      </c>
      <c r="E475">
        <v>403.66</v>
      </c>
      <c r="F475" s="12">
        <v>36244889</v>
      </c>
      <c r="G475" s="12">
        <v>1050961.24</v>
      </c>
    </row>
    <row r="476" spans="1:7">
      <c r="A476" s="9">
        <f>'(1)'!A476</f>
        <v>42975</v>
      </c>
      <c r="E476">
        <v>404.04</v>
      </c>
      <c r="F476" s="12">
        <v>41912450</v>
      </c>
      <c r="G476" s="12">
        <v>1047885.19</v>
      </c>
    </row>
    <row r="477" spans="1:7">
      <c r="A477" s="9">
        <f>'(1)'!A477</f>
        <v>42976</v>
      </c>
      <c r="E477">
        <v>403.29</v>
      </c>
      <c r="F477" s="12">
        <v>39089910</v>
      </c>
      <c r="G477" s="12">
        <v>1051837.1299999999</v>
      </c>
    </row>
    <row r="478" spans="1:7">
      <c r="A478" s="9">
        <f>'(1)'!A478</f>
        <v>42977</v>
      </c>
      <c r="E478">
        <v>404.36</v>
      </c>
      <c r="F478" s="12">
        <v>38167214</v>
      </c>
      <c r="G478" s="12">
        <v>1051214.25</v>
      </c>
    </row>
    <row r="479" spans="1:7">
      <c r="A479" s="9">
        <f>'(1)'!A479</f>
        <v>42978</v>
      </c>
      <c r="E479">
        <v>404.92</v>
      </c>
      <c r="F479" s="12">
        <v>93123946</v>
      </c>
      <c r="G479" s="12">
        <v>1045387.2</v>
      </c>
    </row>
    <row r="480" spans="1:7">
      <c r="A480" s="9">
        <f>'(1)'!A480</f>
        <v>42979</v>
      </c>
      <c r="E480">
        <v>405.39</v>
      </c>
      <c r="F480" s="12">
        <v>37320470</v>
      </c>
      <c r="G480" s="12">
        <v>1043519.49</v>
      </c>
    </row>
    <row r="481" spans="1:7">
      <c r="A481" s="9">
        <f>'(1)'!A481</f>
        <v>42983</v>
      </c>
      <c r="E481">
        <v>405.04</v>
      </c>
      <c r="F481" s="12">
        <v>49250564</v>
      </c>
      <c r="G481" s="12">
        <v>1036271.91</v>
      </c>
    </row>
    <row r="482" spans="1:7">
      <c r="A482" s="9">
        <f>'(1)'!A482</f>
        <v>42984</v>
      </c>
      <c r="E482">
        <v>403.54</v>
      </c>
      <c r="F482" s="12">
        <v>47430726</v>
      </c>
      <c r="G482" s="12">
        <v>1030538.47</v>
      </c>
    </row>
    <row r="483" spans="1:7">
      <c r="A483" s="9">
        <f>'(1)'!A483</f>
        <v>42985</v>
      </c>
      <c r="E483">
        <v>404.05</v>
      </c>
      <c r="F483" s="12">
        <v>44533263</v>
      </c>
      <c r="G483" s="12">
        <v>1048246.01</v>
      </c>
    </row>
    <row r="484" spans="1:7">
      <c r="A484" s="9">
        <f>'(1)'!A484</f>
        <v>42986</v>
      </c>
      <c r="E484">
        <v>404.97</v>
      </c>
      <c r="F484" s="12">
        <v>44123345</v>
      </c>
      <c r="G484" s="12">
        <v>1044143.35</v>
      </c>
    </row>
    <row r="485" spans="1:7">
      <c r="A485" s="9">
        <f>'(1)'!A485</f>
        <v>42989</v>
      </c>
      <c r="E485">
        <v>405.54</v>
      </c>
      <c r="F485" s="12">
        <v>45236086</v>
      </c>
      <c r="G485" s="12">
        <v>1048524.75</v>
      </c>
    </row>
    <row r="486" spans="1:7">
      <c r="A486" s="9">
        <f>'(1)'!A486</f>
        <v>42990</v>
      </c>
      <c r="E486">
        <v>406.12</v>
      </c>
      <c r="F486" s="12">
        <v>45063251</v>
      </c>
      <c r="G486" s="12">
        <v>1041484.86</v>
      </c>
    </row>
    <row r="487" spans="1:7">
      <c r="A487" s="9">
        <f>'(1)'!A487</f>
        <v>42991</v>
      </c>
      <c r="E487">
        <v>405.1</v>
      </c>
      <c r="F487" s="12">
        <v>55307916</v>
      </c>
      <c r="G487" s="12">
        <v>1032996.29</v>
      </c>
    </row>
    <row r="488" spans="1:7">
      <c r="A488" s="9">
        <f>'(1)'!A488</f>
        <v>42992</v>
      </c>
      <c r="E488">
        <v>406.12</v>
      </c>
      <c r="F488" s="12">
        <v>53137289</v>
      </c>
      <c r="G488" s="12">
        <v>1043545.35</v>
      </c>
    </row>
    <row r="489" spans="1:7">
      <c r="A489" s="9">
        <f>'(1)'!A489</f>
        <v>42993</v>
      </c>
      <c r="E489">
        <v>405.68</v>
      </c>
      <c r="F489" s="12">
        <v>168861346</v>
      </c>
      <c r="G489" s="12">
        <v>1042102.75</v>
      </c>
    </row>
    <row r="490" spans="1:7">
      <c r="A490" s="9">
        <f>'(1)'!A490</f>
        <v>42996</v>
      </c>
      <c r="E490">
        <v>406.94</v>
      </c>
      <c r="F490" s="12">
        <v>54720334</v>
      </c>
      <c r="G490" s="12">
        <v>1051289.49</v>
      </c>
    </row>
    <row r="491" spans="1:7">
      <c r="A491" s="9">
        <f>'(1)'!A491</f>
        <v>42997</v>
      </c>
      <c r="E491">
        <v>407.8</v>
      </c>
      <c r="F491" s="12">
        <v>70167959</v>
      </c>
      <c r="G491" s="12">
        <v>1049297.5900000001</v>
      </c>
    </row>
    <row r="492" spans="1:7">
      <c r="A492" s="9">
        <f>'(1)'!A492</f>
        <v>42998</v>
      </c>
      <c r="E492">
        <v>406.55</v>
      </c>
      <c r="F492" s="12">
        <v>45151334</v>
      </c>
      <c r="G492" s="12">
        <v>1054425.8</v>
      </c>
    </row>
    <row r="493" spans="1:7">
      <c r="A493" s="9">
        <f>'(1)'!A493</f>
        <v>42999</v>
      </c>
      <c r="E493">
        <v>406.98</v>
      </c>
      <c r="F493" s="12">
        <v>43513369</v>
      </c>
      <c r="G493" s="12">
        <v>1048657.52</v>
      </c>
    </row>
    <row r="494" spans="1:7">
      <c r="A494" s="9">
        <f>'(1)'!A494</f>
        <v>43000</v>
      </c>
      <c r="E494">
        <v>406.8</v>
      </c>
      <c r="F494" s="12">
        <v>46052932</v>
      </c>
      <c r="G494" s="12">
        <v>1047360.31</v>
      </c>
    </row>
    <row r="495" spans="1:7">
      <c r="A495" s="9">
        <f>'(1)'!A495</f>
        <v>43003</v>
      </c>
      <c r="E495">
        <v>408.73</v>
      </c>
      <c r="F495" s="12">
        <v>47120382</v>
      </c>
      <c r="G495" s="12">
        <v>1053787.8700000001</v>
      </c>
    </row>
    <row r="496" spans="1:7">
      <c r="A496" s="9">
        <f>'(1)'!A496</f>
        <v>43004</v>
      </c>
      <c r="E496">
        <v>408.23</v>
      </c>
      <c r="F496" s="12">
        <v>51700158</v>
      </c>
      <c r="G496" s="12">
        <v>1060120.21</v>
      </c>
    </row>
    <row r="497" spans="1:7">
      <c r="A497" s="9">
        <f>'(1)'!A497</f>
        <v>43005</v>
      </c>
      <c r="E497">
        <v>409.56</v>
      </c>
      <c r="F497" s="12">
        <v>53224065</v>
      </c>
      <c r="G497" s="12">
        <v>1061154.1599999999</v>
      </c>
    </row>
    <row r="498" spans="1:7">
      <c r="A498" s="9">
        <f>'(1)'!A498</f>
        <v>43006</v>
      </c>
      <c r="E498">
        <v>409.73</v>
      </c>
      <c r="F498" s="12">
        <v>48925495</v>
      </c>
      <c r="G498" s="12">
        <v>1061154.1599999999</v>
      </c>
    </row>
    <row r="499" spans="1:7">
      <c r="A499" s="9">
        <f>'(1)'!A499</f>
        <v>43007</v>
      </c>
      <c r="E499">
        <v>408.17</v>
      </c>
      <c r="F499" s="12">
        <v>64820219</v>
      </c>
      <c r="G499" s="12">
        <v>1059153.24</v>
      </c>
    </row>
    <row r="500" spans="1:7">
      <c r="A500" s="9">
        <f>'(1)'!A500</f>
        <v>43010</v>
      </c>
      <c r="E500">
        <v>406.85</v>
      </c>
      <c r="F500" s="12">
        <v>45274527</v>
      </c>
      <c r="G500" s="12">
        <v>1061117.04</v>
      </c>
    </row>
    <row r="501" spans="1:7">
      <c r="A501" s="9">
        <f>'(1)'!A501</f>
        <v>43011</v>
      </c>
      <c r="E501">
        <v>406.13</v>
      </c>
      <c r="F501" s="12">
        <v>44299493</v>
      </c>
      <c r="G501" s="12">
        <v>1067193.78</v>
      </c>
    </row>
    <row r="502" spans="1:7">
      <c r="A502" s="9">
        <f>'(1)'!A502</f>
        <v>43012</v>
      </c>
      <c r="E502">
        <v>406.01</v>
      </c>
      <c r="F502" s="12">
        <v>43521319</v>
      </c>
      <c r="G502" s="12">
        <v>1067459.18</v>
      </c>
    </row>
    <row r="503" spans="1:7">
      <c r="A503" s="9">
        <f>'(1)'!A503</f>
        <v>43013</v>
      </c>
      <c r="E503">
        <v>405.7</v>
      </c>
      <c r="F503" s="12">
        <v>46446340</v>
      </c>
      <c r="G503" s="12">
        <v>1075669.3899999999</v>
      </c>
    </row>
    <row r="504" spans="1:7">
      <c r="A504" s="9">
        <f>'(1)'!A504</f>
        <v>43014</v>
      </c>
      <c r="E504">
        <v>405.78</v>
      </c>
      <c r="F504" s="12">
        <v>43790055</v>
      </c>
      <c r="G504" s="12">
        <v>1064031.8400000001</v>
      </c>
    </row>
    <row r="505" spans="1:7">
      <c r="A505" s="9">
        <f>'(1)'!A505</f>
        <v>43017</v>
      </c>
      <c r="E505">
        <v>405.55</v>
      </c>
      <c r="F505" s="12">
        <v>32007025</v>
      </c>
      <c r="G505" s="12">
        <v>1060677.21</v>
      </c>
    </row>
    <row r="506" spans="1:7">
      <c r="A506" s="9">
        <f>'(1)'!A506</f>
        <v>43018</v>
      </c>
      <c r="E506">
        <v>404.8</v>
      </c>
      <c r="F506" s="12">
        <v>37977258</v>
      </c>
      <c r="G506" s="12">
        <v>1067010.49</v>
      </c>
    </row>
    <row r="507" spans="1:7">
      <c r="A507" s="9">
        <f>'(1)'!A507</f>
        <v>43019</v>
      </c>
      <c r="E507">
        <v>405.45</v>
      </c>
      <c r="F507" s="12">
        <v>44042823</v>
      </c>
      <c r="G507" s="12">
        <v>1069702.7</v>
      </c>
    </row>
    <row r="508" spans="1:7">
      <c r="A508" s="9">
        <f>'(1)'!A508</f>
        <v>43020</v>
      </c>
      <c r="E508">
        <v>405.95</v>
      </c>
      <c r="F508" s="12">
        <v>45547366</v>
      </c>
      <c r="G508" s="12">
        <v>1065244.54</v>
      </c>
    </row>
    <row r="509" spans="1:7">
      <c r="A509" s="9">
        <f>'(1)'!A509</f>
        <v>43021</v>
      </c>
      <c r="E509">
        <v>405.22</v>
      </c>
      <c r="F509" s="12">
        <v>44250887</v>
      </c>
      <c r="G509" s="12">
        <v>1056153.97</v>
      </c>
    </row>
    <row r="510" spans="1:7">
      <c r="A510" s="9">
        <f>'(1)'!A510</f>
        <v>43024</v>
      </c>
      <c r="E510">
        <v>403.57</v>
      </c>
      <c r="F510" s="12">
        <v>38568012</v>
      </c>
      <c r="G510" s="12">
        <v>1053139.48</v>
      </c>
    </row>
    <row r="511" spans="1:7">
      <c r="A511" s="9">
        <f>'(1)'!A511</f>
        <v>43025</v>
      </c>
      <c r="E511">
        <v>403.87</v>
      </c>
      <c r="F511" s="12">
        <v>41933202</v>
      </c>
      <c r="G511" s="12">
        <v>1050020.29</v>
      </c>
    </row>
    <row r="512" spans="1:7">
      <c r="A512" s="9">
        <f>'(1)'!A512</f>
        <v>43026</v>
      </c>
      <c r="E512">
        <v>404.17</v>
      </c>
      <c r="F512" s="12">
        <v>41138894</v>
      </c>
      <c r="G512" s="12">
        <v>1043315.62</v>
      </c>
    </row>
    <row r="513" spans="1:7">
      <c r="A513" s="9">
        <f>'(1)'!A513</f>
        <v>43027</v>
      </c>
      <c r="E513">
        <v>403.69</v>
      </c>
      <c r="F513" s="12">
        <v>47362662</v>
      </c>
      <c r="G513" s="12">
        <v>1046737.01</v>
      </c>
    </row>
    <row r="514" spans="1:7">
      <c r="A514" s="9">
        <f>'(1)'!A514</f>
        <v>43028</v>
      </c>
      <c r="E514">
        <v>403.82</v>
      </c>
      <c r="F514" s="12">
        <v>50464964</v>
      </c>
      <c r="G514" s="12">
        <v>1047146.8</v>
      </c>
    </row>
    <row r="515" spans="1:7">
      <c r="A515" s="9">
        <f>'(1)'!A515</f>
        <v>43031</v>
      </c>
      <c r="E515">
        <v>403.92</v>
      </c>
      <c r="F515" s="12">
        <v>41247056</v>
      </c>
      <c r="G515" s="12">
        <v>1039223.67</v>
      </c>
    </row>
    <row r="516" spans="1:7">
      <c r="A516" s="9">
        <f>'(1)'!A516</f>
        <v>43032</v>
      </c>
      <c r="E516">
        <v>403.39</v>
      </c>
      <c r="F516" s="12">
        <v>46686830</v>
      </c>
      <c r="G516" s="12">
        <v>1044911.46</v>
      </c>
    </row>
    <row r="517" spans="1:7">
      <c r="A517" s="9">
        <f>'(1)'!A517</f>
        <v>43033</v>
      </c>
      <c r="E517">
        <v>402.96</v>
      </c>
      <c r="F517" s="12">
        <v>45222505</v>
      </c>
      <c r="G517" s="12">
        <v>1045669.74</v>
      </c>
    </row>
    <row r="518" spans="1:7">
      <c r="A518" s="9">
        <f>'(1)'!A518</f>
        <v>43034</v>
      </c>
      <c r="E518">
        <v>403.17</v>
      </c>
      <c r="F518" s="12">
        <v>45595323</v>
      </c>
      <c r="G518" s="12">
        <v>1042915.78</v>
      </c>
    </row>
    <row r="519" spans="1:7">
      <c r="A519" s="9">
        <f>'(1)'!A519</f>
        <v>43035</v>
      </c>
      <c r="E519">
        <v>404.26</v>
      </c>
      <c r="F519" s="12">
        <v>52695691</v>
      </c>
      <c r="G519" s="12">
        <v>1042812.66</v>
      </c>
    </row>
    <row r="520" spans="1:7">
      <c r="A520" s="9">
        <f>'(1)'!A520</f>
        <v>43038</v>
      </c>
      <c r="E520">
        <v>404.22</v>
      </c>
      <c r="F520" s="12">
        <v>47742890</v>
      </c>
      <c r="G520" s="12">
        <v>1049720.9099999999</v>
      </c>
    </row>
    <row r="521" spans="1:7">
      <c r="A521" s="9">
        <f>'(1)'!A521</f>
        <v>43039</v>
      </c>
      <c r="E521">
        <v>404.59</v>
      </c>
      <c r="F521" s="12">
        <v>60707188</v>
      </c>
      <c r="G521" s="12">
        <v>1053051.3600000001</v>
      </c>
    </row>
    <row r="522" spans="1:7">
      <c r="A522" s="9">
        <f>'(1)'!A522</f>
        <v>43040</v>
      </c>
      <c r="E522">
        <v>405.66</v>
      </c>
      <c r="F522" s="12">
        <v>45788962</v>
      </c>
      <c r="G522" s="12">
        <v>1049581.44</v>
      </c>
    </row>
    <row r="523" spans="1:7">
      <c r="A523" s="9">
        <f>'(1)'!A523</f>
        <v>43041</v>
      </c>
      <c r="E523">
        <v>405.32</v>
      </c>
      <c r="F523" s="12">
        <v>55618940</v>
      </c>
      <c r="G523" s="12">
        <v>1051379.03</v>
      </c>
    </row>
    <row r="524" spans="1:7">
      <c r="A524" s="9">
        <f>'(1)'!A524</f>
        <v>43042</v>
      </c>
      <c r="E524">
        <v>405.04</v>
      </c>
      <c r="F524" s="12">
        <v>52674475</v>
      </c>
      <c r="G524" s="12">
        <v>1053733.8799999999</v>
      </c>
    </row>
    <row r="525" spans="1:7">
      <c r="A525" s="9">
        <f>'(1)'!A525</f>
        <v>43045</v>
      </c>
      <c r="E525">
        <v>404.12</v>
      </c>
      <c r="F525" s="12">
        <v>46221548</v>
      </c>
      <c r="G525" s="12">
        <v>1058127.26</v>
      </c>
    </row>
    <row r="526" spans="1:7">
      <c r="A526" s="9">
        <f>'(1)'!A526</f>
        <v>43046</v>
      </c>
      <c r="E526">
        <v>404.92</v>
      </c>
      <c r="F526" s="12">
        <v>62019825</v>
      </c>
      <c r="G526" s="12">
        <v>1063367.23</v>
      </c>
    </row>
    <row r="527" spans="1:7">
      <c r="A527" s="9">
        <f>'(1)'!A527</f>
        <v>43047</v>
      </c>
      <c r="E527">
        <v>403.27</v>
      </c>
      <c r="F527" s="12">
        <v>45905812</v>
      </c>
      <c r="G527" s="12">
        <v>1065419.05</v>
      </c>
    </row>
    <row r="528" spans="1:7">
      <c r="A528" s="9">
        <f>'(1)'!A528</f>
        <v>43048</v>
      </c>
      <c r="E528">
        <v>403.42</v>
      </c>
      <c r="F528" s="12">
        <v>46661642</v>
      </c>
      <c r="G528" s="12">
        <v>1060923.3999999999</v>
      </c>
    </row>
    <row r="529" spans="1:7">
      <c r="A529" s="9">
        <f>'(1)'!A529</f>
        <v>43049</v>
      </c>
      <c r="E529">
        <v>402.78</v>
      </c>
      <c r="F529" s="12">
        <v>45467321</v>
      </c>
      <c r="G529" s="12">
        <v>1061883.76</v>
      </c>
    </row>
    <row r="530" spans="1:7">
      <c r="A530" s="9">
        <f>'(1)'!A530</f>
        <v>43052</v>
      </c>
      <c r="E530">
        <v>402.54</v>
      </c>
      <c r="F530" s="12">
        <v>46778599</v>
      </c>
      <c r="G530" s="12">
        <v>1060353.31</v>
      </c>
    </row>
    <row r="531" spans="1:7">
      <c r="A531" s="9">
        <f>'(1)'!A531</f>
        <v>43053</v>
      </c>
      <c r="E531">
        <v>401.97</v>
      </c>
      <c r="F531" s="12">
        <v>41150651</v>
      </c>
      <c r="G531" s="12">
        <v>1058450.93</v>
      </c>
    </row>
    <row r="532" spans="1:7">
      <c r="A532" s="9">
        <f>'(1)'!A532</f>
        <v>43054</v>
      </c>
      <c r="E532">
        <v>402.15</v>
      </c>
      <c r="F532" s="12">
        <v>66067018</v>
      </c>
      <c r="G532" s="12">
        <v>1054725.8899999999</v>
      </c>
    </row>
    <row r="533" spans="1:7">
      <c r="A533" s="9">
        <f>'(1)'!A533</f>
        <v>43055</v>
      </c>
      <c r="E533">
        <v>403.78</v>
      </c>
      <c r="F533" s="12">
        <v>60839659</v>
      </c>
      <c r="G533" s="12">
        <v>1049932.1599999999</v>
      </c>
    </row>
    <row r="534" spans="1:7">
      <c r="A534" s="9">
        <f>'(1)'!A534</f>
        <v>43056</v>
      </c>
      <c r="E534">
        <v>403.73</v>
      </c>
      <c r="F534" s="12">
        <v>51314585</v>
      </c>
      <c r="G534" s="12">
        <v>1044342.67</v>
      </c>
    </row>
    <row r="535" spans="1:7">
      <c r="A535" s="9">
        <f>'(1)'!A535</f>
        <v>43059</v>
      </c>
      <c r="E535">
        <v>403.41</v>
      </c>
      <c r="F535" s="12">
        <v>41515424</v>
      </c>
      <c r="G535" s="12">
        <v>1041075.45</v>
      </c>
    </row>
    <row r="536" spans="1:7">
      <c r="A536" s="9">
        <f>'(1)'!A536</f>
        <v>43060</v>
      </c>
      <c r="E536">
        <v>404.09</v>
      </c>
      <c r="F536" s="12">
        <v>44553177</v>
      </c>
      <c r="G536" s="12">
        <v>1035540.7</v>
      </c>
    </row>
    <row r="537" spans="1:7">
      <c r="A537" s="9">
        <f>'(1)'!A537</f>
        <v>43061</v>
      </c>
      <c r="E537">
        <v>403.79</v>
      </c>
      <c r="F537" s="12">
        <v>37195642</v>
      </c>
      <c r="G537" s="12">
        <v>1040381.9</v>
      </c>
    </row>
    <row r="538" spans="1:7">
      <c r="A538" s="9">
        <f>'(1)'!A538</f>
        <v>43063</v>
      </c>
      <c r="E538">
        <v>404.35</v>
      </c>
      <c r="F538" s="12">
        <v>19204780</v>
      </c>
      <c r="G538" s="12">
        <v>1042242.48</v>
      </c>
    </row>
    <row r="539" spans="1:7">
      <c r="A539" s="9">
        <f>'(1)'!A539</f>
        <v>43066</v>
      </c>
      <c r="E539">
        <v>404.58</v>
      </c>
      <c r="F539" s="12">
        <v>38020312</v>
      </c>
      <c r="G539" s="12">
        <v>1044729.09</v>
      </c>
    </row>
    <row r="540" spans="1:7">
      <c r="A540" s="9">
        <f>'(1)'!A540</f>
        <v>43067</v>
      </c>
      <c r="E540">
        <v>404.48</v>
      </c>
      <c r="F540" s="12">
        <v>46292935</v>
      </c>
      <c r="G540" s="12">
        <v>1046338.84</v>
      </c>
    </row>
    <row r="541" spans="1:7">
      <c r="A541" s="9">
        <f>'(1)'!A541</f>
        <v>43068</v>
      </c>
      <c r="E541">
        <v>403.98</v>
      </c>
      <c r="F541" s="12">
        <v>46623898</v>
      </c>
      <c r="G541" s="12">
        <v>1056552.93</v>
      </c>
    </row>
    <row r="542" spans="1:7">
      <c r="A542" s="9">
        <f>'(1)'!A542</f>
        <v>43069</v>
      </c>
      <c r="E542">
        <v>402.91</v>
      </c>
      <c r="F542" s="12">
        <v>93316975</v>
      </c>
      <c r="G542" s="12">
        <v>1054426.55</v>
      </c>
    </row>
    <row r="543" spans="1:7">
      <c r="A543" s="9">
        <f>'(1)'!A543</f>
        <v>43070</v>
      </c>
      <c r="E543">
        <v>403.55</v>
      </c>
      <c r="F543" s="12">
        <v>52247222</v>
      </c>
      <c r="G543" s="12">
        <v>1067040.22</v>
      </c>
    </row>
    <row r="544" spans="1:7">
      <c r="A544" s="9">
        <f>'(1)'!A544</f>
        <v>43073</v>
      </c>
      <c r="E544">
        <v>404.56</v>
      </c>
      <c r="F544" s="12">
        <v>53602042</v>
      </c>
      <c r="G544" s="12">
        <v>1076381.68</v>
      </c>
    </row>
    <row r="545" spans="1:7">
      <c r="A545" s="9">
        <f>'(1)'!A545</f>
        <v>43074</v>
      </c>
      <c r="E545">
        <v>404.3</v>
      </c>
      <c r="F545" s="12">
        <v>46549681</v>
      </c>
      <c r="G545" s="12">
        <v>1083107.6599999999</v>
      </c>
    </row>
    <row r="546" spans="1:7">
      <c r="A546" s="9">
        <f>'(1)'!A546</f>
        <v>43075</v>
      </c>
      <c r="E546">
        <v>404.72</v>
      </c>
      <c r="F546" s="12">
        <v>41513369</v>
      </c>
      <c r="G546" s="12">
        <v>1083137.6499999999</v>
      </c>
    </row>
    <row r="547" spans="1:7">
      <c r="A547" s="9">
        <f>'(1)'!A547</f>
        <v>43076</v>
      </c>
      <c r="E547">
        <v>404.55</v>
      </c>
      <c r="F547" s="12">
        <v>46485400</v>
      </c>
      <c r="G547" s="12">
        <v>1083460.28</v>
      </c>
    </row>
    <row r="548" spans="1:7">
      <c r="A548" s="9">
        <f>'(1)'!A548</f>
        <v>43077</v>
      </c>
      <c r="E548">
        <v>404.86</v>
      </c>
      <c r="F548" s="12">
        <v>38315697</v>
      </c>
      <c r="G548" s="12">
        <v>1087371.5900000001</v>
      </c>
    </row>
    <row r="549" spans="1:7">
      <c r="A549" s="9">
        <f>'(1)'!A549</f>
        <v>43080</v>
      </c>
      <c r="E549">
        <v>406.22</v>
      </c>
      <c r="F549" s="12">
        <v>45044953</v>
      </c>
      <c r="G549" s="12">
        <v>1085427.83</v>
      </c>
    </row>
    <row r="550" spans="1:7">
      <c r="A550" s="9">
        <f>'(1)'!A550</f>
        <v>43081</v>
      </c>
      <c r="E550">
        <v>406.61</v>
      </c>
      <c r="F550" s="12">
        <v>48866916</v>
      </c>
      <c r="G550" s="12">
        <v>1075534.0900000001</v>
      </c>
    </row>
    <row r="551" spans="1:7">
      <c r="A551" s="9">
        <f>'(1)'!A551</f>
        <v>43082</v>
      </c>
      <c r="E551">
        <v>406.57</v>
      </c>
      <c r="F551" s="12">
        <v>50159208</v>
      </c>
      <c r="G551" s="12">
        <v>1086352.29</v>
      </c>
    </row>
    <row r="552" spans="1:7">
      <c r="A552" s="9">
        <f>'(1)'!A552</f>
        <v>43083</v>
      </c>
      <c r="E552">
        <v>406.86</v>
      </c>
      <c r="F552" s="12">
        <v>43971597</v>
      </c>
      <c r="G552" s="12">
        <v>1076645.57</v>
      </c>
    </row>
    <row r="553" spans="1:7">
      <c r="A553" s="9">
        <f>'(1)'!A553</f>
        <v>43084</v>
      </c>
      <c r="E553">
        <v>406.38</v>
      </c>
      <c r="F553" s="12">
        <v>190164022</v>
      </c>
      <c r="G553" s="12">
        <v>1074058.7</v>
      </c>
    </row>
    <row r="554" spans="1:7">
      <c r="A554" s="9">
        <f>'(1)'!A554</f>
        <v>43087</v>
      </c>
      <c r="E554">
        <v>405.48</v>
      </c>
      <c r="F554" s="12">
        <v>55485822</v>
      </c>
      <c r="G554" s="12">
        <v>1081766.9099999999</v>
      </c>
    </row>
    <row r="555" spans="1:7">
      <c r="A555" s="9">
        <f>'(1)'!A555</f>
        <v>43088</v>
      </c>
      <c r="E555">
        <v>405.44</v>
      </c>
      <c r="F555" s="12">
        <v>54678094</v>
      </c>
      <c r="G555" s="12">
        <v>1078935.78</v>
      </c>
    </row>
    <row r="556" spans="1:7">
      <c r="A556" s="9">
        <f>'(1)'!A556</f>
        <v>43089</v>
      </c>
      <c r="E556">
        <v>406.04</v>
      </c>
      <c r="F556" s="12">
        <v>54336139</v>
      </c>
      <c r="G556" s="12">
        <v>1078935.78</v>
      </c>
    </row>
    <row r="557" spans="1:7">
      <c r="A557" s="9">
        <f>'(1)'!A557</f>
        <v>43090</v>
      </c>
      <c r="E557">
        <v>405.69</v>
      </c>
      <c r="F557" s="12">
        <v>40833806</v>
      </c>
      <c r="G557" s="12">
        <v>1081995.3400000001</v>
      </c>
    </row>
    <row r="558" spans="1:7">
      <c r="A558" s="9">
        <f>'(1)'!A558</f>
        <v>43091</v>
      </c>
      <c r="E558">
        <v>406.04</v>
      </c>
      <c r="F558" s="12">
        <v>35382739</v>
      </c>
      <c r="G558" s="12">
        <v>1078006.28</v>
      </c>
    </row>
    <row r="559" spans="1:7">
      <c r="A559" s="9">
        <f>'(1)'!A559</f>
        <v>43095</v>
      </c>
      <c r="E559">
        <v>406.52</v>
      </c>
      <c r="F559" s="12">
        <v>28999644</v>
      </c>
      <c r="G559" s="12">
        <v>1074474.27</v>
      </c>
    </row>
    <row r="560" spans="1:7">
      <c r="A560" s="9">
        <f>'(1)'!A560</f>
        <v>43096</v>
      </c>
      <c r="E560">
        <v>405.71</v>
      </c>
      <c r="F560" s="12">
        <v>37142661</v>
      </c>
      <c r="G560" s="12">
        <v>1073582.45</v>
      </c>
    </row>
    <row r="561" spans="1:7">
      <c r="A561" s="9">
        <f>'(1)'!A561</f>
        <v>43097</v>
      </c>
      <c r="E561">
        <v>405.2</v>
      </c>
      <c r="F561" s="12">
        <v>39366653</v>
      </c>
      <c r="G561" s="12">
        <v>1073644.29</v>
      </c>
    </row>
    <row r="562" spans="1:7">
      <c r="A562" s="9">
        <f>'(1)'!A562</f>
        <v>43098</v>
      </c>
      <c r="E562">
        <v>405.45</v>
      </c>
      <c r="F562" s="12">
        <v>46105876</v>
      </c>
      <c r="G562" s="12">
        <v>1075513.6399999999</v>
      </c>
    </row>
    <row r="563" spans="1:7">
      <c r="A563" s="9">
        <f>'(1)'!A563</f>
        <v>43102</v>
      </c>
      <c r="E563">
        <v>404.86</v>
      </c>
      <c r="F563" s="12">
        <v>45374067</v>
      </c>
      <c r="G563" s="12">
        <v>1066330.78</v>
      </c>
    </row>
    <row r="564" spans="1:7">
      <c r="A564" s="9">
        <f>'(1)'!A564</f>
        <v>43103</v>
      </c>
      <c r="E564">
        <v>406.15</v>
      </c>
      <c r="F564" s="12">
        <v>42395771</v>
      </c>
      <c r="G564" s="12">
        <v>1059445.54</v>
      </c>
    </row>
    <row r="565" spans="1:7">
      <c r="A565" s="9">
        <f>'(1)'!A565</f>
        <v>43104</v>
      </c>
      <c r="E565">
        <v>406.72</v>
      </c>
      <c r="F565" s="12">
        <v>50034888</v>
      </c>
      <c r="G565" s="12">
        <v>1059175.8999999999</v>
      </c>
    </row>
    <row r="566" spans="1:7">
      <c r="A566" s="9">
        <f>'(1)'!A566</f>
        <v>43105</v>
      </c>
      <c r="E566">
        <v>406.59</v>
      </c>
      <c r="F566" s="12">
        <v>45974399</v>
      </c>
      <c r="G566" s="12">
        <v>1063302.29</v>
      </c>
    </row>
    <row r="567" spans="1:7">
      <c r="A567" s="9">
        <f>'(1)'!A567</f>
        <v>43108</v>
      </c>
      <c r="E567">
        <v>406.48</v>
      </c>
      <c r="F567" s="12">
        <v>46790456</v>
      </c>
      <c r="G567" s="12">
        <v>1067267.3400000001</v>
      </c>
    </row>
    <row r="568" spans="1:7">
      <c r="A568" s="9">
        <f>'(1)'!A568</f>
        <v>43109</v>
      </c>
      <c r="E568">
        <v>404.77</v>
      </c>
      <c r="F568" s="12">
        <v>43795998</v>
      </c>
      <c r="G568" s="12">
        <v>1068051.3899999999</v>
      </c>
    </row>
    <row r="569" spans="1:7">
      <c r="A569" s="9">
        <f>'(1)'!A569</f>
        <v>43110</v>
      </c>
      <c r="E569">
        <v>404.13</v>
      </c>
      <c r="F569" s="12">
        <v>47372097</v>
      </c>
      <c r="G569" s="12">
        <v>1072357.92</v>
      </c>
    </row>
    <row r="570" spans="1:7">
      <c r="A570" s="9">
        <f>'(1)'!A570</f>
        <v>43111</v>
      </c>
      <c r="E570">
        <v>404.35</v>
      </c>
      <c r="F570" s="12">
        <v>43063406</v>
      </c>
      <c r="G570" s="12">
        <v>1074689.8999999999</v>
      </c>
    </row>
    <row r="571" spans="1:7">
      <c r="A571" s="9">
        <f>'(1)'!A571</f>
        <v>43112</v>
      </c>
      <c r="E571">
        <v>404.32</v>
      </c>
      <c r="F571" s="12">
        <v>45565976</v>
      </c>
      <c r="G571" s="12">
        <v>1073346.25</v>
      </c>
    </row>
    <row r="572" spans="1:7">
      <c r="A572" s="9">
        <f>'(1)'!A572</f>
        <v>43116</v>
      </c>
      <c r="E572">
        <v>404.35</v>
      </c>
      <c r="F572" s="12">
        <v>50659584</v>
      </c>
      <c r="G572" s="12">
        <v>1078191.42</v>
      </c>
    </row>
    <row r="573" spans="1:7">
      <c r="A573" s="9">
        <f>'(1)'!A573</f>
        <v>43117</v>
      </c>
      <c r="E573">
        <v>404.92</v>
      </c>
      <c r="F573" s="12">
        <v>46592787</v>
      </c>
      <c r="G573" s="12">
        <v>1083871.97</v>
      </c>
    </row>
    <row r="574" spans="1:7">
      <c r="A574" s="9">
        <f>'(1)'!A574</f>
        <v>43118</v>
      </c>
      <c r="E574">
        <v>406.12</v>
      </c>
      <c r="F574" s="12">
        <v>49205077</v>
      </c>
      <c r="G574" s="12">
        <v>1062840.94</v>
      </c>
    </row>
    <row r="575" spans="1:7">
      <c r="A575" s="9">
        <f>'(1)'!A575</f>
        <v>43119</v>
      </c>
      <c r="E575">
        <v>406.13</v>
      </c>
      <c r="F575" s="12">
        <v>58723980</v>
      </c>
      <c r="G575" s="12">
        <v>1050801.6599999999</v>
      </c>
    </row>
    <row r="576" spans="1:7">
      <c r="A576" s="9">
        <f>'(1)'!A576</f>
        <v>43122</v>
      </c>
      <c r="F576" s="12">
        <v>44758367</v>
      </c>
      <c r="G576" s="12">
        <v>1047393.81</v>
      </c>
    </row>
    <row r="577" spans="1:7">
      <c r="A577" s="9">
        <f>'(1)'!A577</f>
        <v>43123</v>
      </c>
      <c r="F577" s="12">
        <v>42931451</v>
      </c>
      <c r="G577" s="12">
        <v>1053886.83</v>
      </c>
    </row>
    <row r="578" spans="1:7">
      <c r="A578" s="9">
        <f>'(1)'!A578</f>
        <v>43124</v>
      </c>
      <c r="F578" s="12">
        <v>45576868</v>
      </c>
      <c r="G578" s="12">
        <v>1053886.83</v>
      </c>
    </row>
    <row r="579" spans="1:7">
      <c r="A579" s="9">
        <f>'(1)'!A579</f>
        <v>43125</v>
      </c>
      <c r="F579" s="12">
        <v>43500824</v>
      </c>
      <c r="G579" s="12">
        <v>1059143.08</v>
      </c>
    </row>
    <row r="580" spans="1:7">
      <c r="A580" s="9">
        <f>'(1)'!A580</f>
        <v>43126</v>
      </c>
      <c r="F580" s="12">
        <v>37340877</v>
      </c>
      <c r="G580" s="12">
        <v>1063013.8600000001</v>
      </c>
    </row>
    <row r="581" spans="1:7">
      <c r="A581" s="9">
        <f>'(1)'!A581</f>
        <v>43129</v>
      </c>
      <c r="F581" s="12">
        <v>42654822</v>
      </c>
      <c r="G581" s="12">
        <v>1066612.5900000001</v>
      </c>
    </row>
    <row r="582" spans="1:7">
      <c r="A582" s="9">
        <f>'(1)'!A582</f>
        <v>43130</v>
      </c>
      <c r="F582" s="12">
        <v>48611823</v>
      </c>
      <c r="G582" s="12">
        <v>1065069.5</v>
      </c>
    </row>
    <row r="583" spans="1:7">
      <c r="A583" s="9">
        <f>'(1)'!A583</f>
        <v>43131</v>
      </c>
      <c r="F583" s="12">
        <v>86240596</v>
      </c>
      <c r="G583" s="12">
        <v>1065069.5</v>
      </c>
    </row>
    <row r="584" spans="1:7">
      <c r="A584" s="9">
        <f>'(1)'!A584</f>
        <v>43132</v>
      </c>
      <c r="F584" s="12">
        <v>50406968</v>
      </c>
      <c r="G584" s="12">
        <v>1060069.0900000001</v>
      </c>
    </row>
    <row r="585" spans="1:7">
      <c r="A585" s="9">
        <f>'(1)'!A585</f>
        <v>43133</v>
      </c>
      <c r="F585" s="12">
        <v>58788603</v>
      </c>
      <c r="G585" s="12">
        <v>1058823.1299999999</v>
      </c>
    </row>
    <row r="586" spans="1:7">
      <c r="A586" s="9">
        <f>'(1)'!A586</f>
        <v>43136</v>
      </c>
      <c r="F586" s="12">
        <v>71719104</v>
      </c>
      <c r="G586" s="12">
        <v>1041389.26</v>
      </c>
    </row>
    <row r="587" spans="1:7">
      <c r="A587" s="9">
        <f>'(1)'!A587</f>
        <v>43137</v>
      </c>
      <c r="F587" s="12">
        <v>79711738</v>
      </c>
      <c r="G587" s="12">
        <v>1043408.75</v>
      </c>
    </row>
    <row r="588" spans="1:7">
      <c r="A588" s="9">
        <f>'(1)'!A588</f>
        <v>43138</v>
      </c>
      <c r="F588" s="12">
        <v>62092831</v>
      </c>
      <c r="G588" s="12">
        <v>1048745.27</v>
      </c>
    </row>
    <row r="589" spans="1:7">
      <c r="A589" s="9">
        <f>'(1)'!A589</f>
        <v>43139</v>
      </c>
      <c r="F589" s="12">
        <v>66380997</v>
      </c>
      <c r="G589" s="12">
        <v>1036239.08</v>
      </c>
    </row>
    <row r="590" spans="1:7">
      <c r="A590" s="9">
        <f>'(1)'!A590</f>
        <v>43140</v>
      </c>
      <c r="F590" s="12">
        <v>75389398</v>
      </c>
      <c r="G590" s="12">
        <v>1022782.85</v>
      </c>
    </row>
    <row r="591" spans="1:7">
      <c r="A591" s="9">
        <f>'(1)'!A591</f>
        <v>43143</v>
      </c>
      <c r="F591" s="12">
        <v>67943764</v>
      </c>
      <c r="G591" s="12">
        <v>1018575.58</v>
      </c>
    </row>
    <row r="592" spans="1:7">
      <c r="A592" s="9">
        <f>'(1)'!A592</f>
        <v>43144</v>
      </c>
      <c r="F592" s="12">
        <v>58011847</v>
      </c>
      <c r="G592" s="12">
        <v>1010723.37</v>
      </c>
    </row>
    <row r="593" spans="1:7">
      <c r="A593" s="9">
        <f>'(1)'!A593</f>
        <v>43145</v>
      </c>
      <c r="F593" s="12">
        <v>59756971</v>
      </c>
      <c r="G593" s="12">
        <v>1010723.37</v>
      </c>
    </row>
    <row r="594" spans="1:7">
      <c r="A594" s="9">
        <f>'(1)'!A594</f>
        <v>43146</v>
      </c>
      <c r="F594" s="12">
        <v>55303543</v>
      </c>
      <c r="G594" s="12">
        <v>1014012.56</v>
      </c>
    </row>
    <row r="595" spans="1:7">
      <c r="A595" s="9">
        <f>'(1)'!A595</f>
        <v>43147</v>
      </c>
      <c r="F595" s="12">
        <v>72323577</v>
      </c>
      <c r="G595" s="12">
        <v>1021194.98</v>
      </c>
    </row>
    <row r="596" spans="1:7">
      <c r="A596" s="9">
        <f>'(1)'!A596</f>
        <v>43151</v>
      </c>
      <c r="F596" s="12">
        <v>53520772</v>
      </c>
      <c r="G596" s="12">
        <v>1010143.05</v>
      </c>
    </row>
    <row r="597" spans="1:7">
      <c r="A597" s="9">
        <f>'(1)'!A597</f>
        <v>43152</v>
      </c>
      <c r="F597" s="12">
        <v>59353892</v>
      </c>
      <c r="G597" s="12">
        <v>1016926.71</v>
      </c>
    </row>
    <row r="598" spans="1:7">
      <c r="A598" s="9">
        <f>'(1)'!A598</f>
        <v>43153</v>
      </c>
      <c r="F598" s="12">
        <v>52681786</v>
      </c>
      <c r="G598" s="12">
        <v>1026466.61</v>
      </c>
    </row>
    <row r="599" spans="1:7">
      <c r="A599" s="9">
        <f>'(1)'!A599</f>
        <v>43154</v>
      </c>
      <c r="F599" s="12">
        <v>47006217</v>
      </c>
      <c r="G599" s="12">
        <v>1040326.25</v>
      </c>
    </row>
    <row r="600" spans="1:7">
      <c r="A600" s="9">
        <f>'(1)'!A600</f>
        <v>43157</v>
      </c>
      <c r="F600" s="12">
        <v>46498911</v>
      </c>
      <c r="G600" s="12">
        <v>1036101.97</v>
      </c>
    </row>
    <row r="601" spans="1:7">
      <c r="A601" s="9">
        <f>'(1)'!A601</f>
        <v>43158</v>
      </c>
      <c r="F601" s="12">
        <v>56988821</v>
      </c>
      <c r="G601" s="12">
        <v>1035048.2</v>
      </c>
    </row>
    <row r="602" spans="1:7">
      <c r="A602" s="9">
        <f>'(1)'!A602</f>
        <v>43159</v>
      </c>
      <c r="F602" s="12">
        <v>89500090</v>
      </c>
      <c r="G602" s="12">
        <v>1034156.28</v>
      </c>
    </row>
    <row r="603" spans="1:7">
      <c r="A603" s="9">
        <f>'(1)'!A603</f>
        <v>43160</v>
      </c>
      <c r="F603" s="12">
        <v>62843281</v>
      </c>
      <c r="G603" s="12">
        <v>1020906.9</v>
      </c>
    </row>
    <row r="604" spans="1:7">
      <c r="A604" s="9">
        <f>'(1)'!A604</f>
        <v>43161</v>
      </c>
      <c r="F604" s="12">
        <v>59510927</v>
      </c>
      <c r="G604" s="12">
        <v>1014349.16</v>
      </c>
    </row>
    <row r="605" spans="1:7">
      <c r="A605" s="9">
        <f>'(1)'!A605</f>
        <v>43164</v>
      </c>
      <c r="F605" s="12">
        <v>62163300</v>
      </c>
      <c r="G605" s="12">
        <v>1034275.69</v>
      </c>
    </row>
    <row r="606" spans="1:7">
      <c r="A606" s="9">
        <f>'(1)'!A606</f>
        <v>43165</v>
      </c>
      <c r="F606" s="12">
        <v>54524859</v>
      </c>
      <c r="G606" s="12">
        <v>1015726.82</v>
      </c>
    </row>
    <row r="607" spans="1:7">
      <c r="A607" s="9">
        <f>'(1)'!A607</f>
        <v>43166</v>
      </c>
      <c r="F607" s="12">
        <v>59020204</v>
      </c>
      <c r="G607" s="12">
        <v>1006317.19</v>
      </c>
    </row>
    <row r="608" spans="1:7">
      <c r="A608" s="9">
        <f>'(1)'!A608</f>
        <v>43167</v>
      </c>
      <c r="F608" s="12">
        <v>54011801</v>
      </c>
      <c r="G608" s="12">
        <v>977321.7</v>
      </c>
    </row>
    <row r="609" spans="1:7">
      <c r="A609" s="9">
        <f>'(1)'!A609</f>
        <v>43168</v>
      </c>
      <c r="F609" s="12">
        <v>55541888</v>
      </c>
      <c r="G609" s="12">
        <v>976330.92</v>
      </c>
    </row>
    <row r="610" spans="1:7">
      <c r="A610" s="9">
        <f>'(1)'!A610</f>
        <v>43171</v>
      </c>
      <c r="F610" s="12">
        <v>51966810</v>
      </c>
      <c r="G610" s="12">
        <v>972667.57</v>
      </c>
    </row>
    <row r="611" spans="1:7">
      <c r="A611" s="9">
        <f>'(1)'!A611</f>
        <v>43172</v>
      </c>
      <c r="F611" s="12">
        <v>49738636</v>
      </c>
      <c r="G611" s="12">
        <v>942953.69</v>
      </c>
    </row>
    <row r="612" spans="1:7">
      <c r="A612" s="9">
        <f>'(1)'!A612</f>
        <v>43173</v>
      </c>
      <c r="F612" s="12">
        <v>56641596</v>
      </c>
      <c r="G612" s="12">
        <v>965064.73</v>
      </c>
    </row>
    <row r="613" spans="1:7">
      <c r="A613" s="9">
        <f>'(1)'!A613</f>
        <v>43174</v>
      </c>
      <c r="F613" s="12">
        <v>51753247</v>
      </c>
      <c r="G613" s="12">
        <v>966502.78</v>
      </c>
    </row>
    <row r="614" spans="1:7">
      <c r="A614" s="9">
        <f>'(1)'!A614</f>
        <v>43175</v>
      </c>
      <c r="F614" s="12">
        <v>149728672</v>
      </c>
      <c r="G614" s="12">
        <v>971561.92</v>
      </c>
    </row>
    <row r="615" spans="1:7">
      <c r="A615" s="9">
        <f>'(1)'!A615</f>
        <v>43178</v>
      </c>
      <c r="F615" s="12">
        <v>50454824</v>
      </c>
      <c r="G615" s="12">
        <v>965312.1</v>
      </c>
    </row>
    <row r="616" spans="1:7">
      <c r="A616" s="9">
        <f>'(1)'!A616</f>
        <v>43179</v>
      </c>
      <c r="F616" s="12">
        <v>57816288</v>
      </c>
      <c r="G616" s="12">
        <v>975208.84</v>
      </c>
    </row>
    <row r="617" spans="1:7">
      <c r="A617" s="9">
        <f>'(1)'!A617</f>
        <v>43180</v>
      </c>
      <c r="F617" s="12">
        <v>45567236</v>
      </c>
      <c r="G617" s="12">
        <v>982421.82</v>
      </c>
    </row>
    <row r="618" spans="1:7">
      <c r="A618" s="9">
        <f>'(1)'!A618</f>
        <v>43181</v>
      </c>
      <c r="F618" s="12">
        <v>59929972</v>
      </c>
      <c r="G618" s="12">
        <v>982421.82</v>
      </c>
    </row>
    <row r="619" spans="1:7">
      <c r="A619" s="9">
        <f>'(1)'!A619</f>
        <v>43182</v>
      </c>
      <c r="F619" s="12">
        <v>63576234</v>
      </c>
      <c r="G619" s="12">
        <v>970533.62</v>
      </c>
    </row>
    <row r="620" spans="1:7">
      <c r="A620" s="9">
        <f>'(1)'!A620</f>
        <v>43185</v>
      </c>
      <c r="F620" s="12">
        <v>48882475</v>
      </c>
      <c r="G620" s="12">
        <v>954317.22</v>
      </c>
    </row>
    <row r="621" spans="1:7">
      <c r="A621" s="9">
        <f>'(1)'!A621</f>
        <v>43186</v>
      </c>
      <c r="F621" s="12">
        <v>65778875</v>
      </c>
      <c r="G621" s="12">
        <v>965499.01</v>
      </c>
    </row>
    <row r="622" spans="1:7">
      <c r="A622" s="9">
        <f>'(1)'!A622</f>
        <v>43187</v>
      </c>
      <c r="F622" s="12">
        <v>65179397</v>
      </c>
      <c r="G622" s="12">
        <v>980664.01</v>
      </c>
    </row>
    <row r="623" spans="1:7">
      <c r="A623" s="9">
        <f>'(1)'!A623</f>
        <v>43188</v>
      </c>
      <c r="F623" s="12">
        <v>74644177</v>
      </c>
      <c r="G623" s="12">
        <v>984265.16</v>
      </c>
    </row>
    <row r="624" spans="1:7">
      <c r="A624" s="9">
        <f>'(1)'!A624</f>
        <v>43192</v>
      </c>
      <c r="F624" s="12">
        <v>58940681</v>
      </c>
      <c r="G624" s="12">
        <v>961013.03</v>
      </c>
    </row>
    <row r="625" spans="1:7">
      <c r="A625" s="9">
        <f>'(1)'!A625</f>
        <v>43193</v>
      </c>
      <c r="F625" s="12">
        <v>62784255</v>
      </c>
      <c r="G625" s="12">
        <v>960985.03</v>
      </c>
    </row>
    <row r="626" spans="1:7">
      <c r="A626" s="9">
        <f>'(1)'!A626</f>
        <v>43194</v>
      </c>
      <c r="F626" s="12">
        <v>53962385</v>
      </c>
      <c r="G626" s="12">
        <v>958916</v>
      </c>
    </row>
    <row r="627" spans="1:7">
      <c r="A627" s="9">
        <f>'(1)'!A627</f>
        <v>43195</v>
      </c>
      <c r="F627" s="12">
        <v>44490514</v>
      </c>
      <c r="G627" s="12">
        <v>957060.2</v>
      </c>
    </row>
    <row r="628" spans="1:7">
      <c r="A628" s="9">
        <f>'(1)'!A628</f>
        <v>43196</v>
      </c>
      <c r="F628" s="12">
        <v>51846351</v>
      </c>
      <c r="G628" s="12">
        <v>968408.15</v>
      </c>
    </row>
    <row r="629" spans="1:7">
      <c r="A629" s="9">
        <f>'(1)'!A629</f>
        <v>43199</v>
      </c>
      <c r="F629" s="12">
        <v>44917181</v>
      </c>
      <c r="G629" s="12">
        <v>973015.81</v>
      </c>
    </row>
    <row r="630" spans="1:7">
      <c r="A630" s="9">
        <f>'(1)'!A630</f>
        <v>43200</v>
      </c>
      <c r="F630" s="12">
        <v>55532462</v>
      </c>
      <c r="G630" s="12">
        <v>979081.63</v>
      </c>
    </row>
    <row r="631" spans="1:7">
      <c r="A631" s="9">
        <f>'(1)'!A631</f>
        <v>43201</v>
      </c>
      <c r="F631" s="12">
        <v>42005227</v>
      </c>
      <c r="G631" s="12">
        <v>982473.6</v>
      </c>
    </row>
    <row r="632" spans="1:7">
      <c r="A632" s="9">
        <f>'(1)'!A632</f>
        <v>43202</v>
      </c>
      <c r="F632" s="12">
        <v>49335969</v>
      </c>
      <c r="G632" s="12">
        <v>988078.98</v>
      </c>
    </row>
    <row r="633" spans="1:7">
      <c r="A633" s="9">
        <f>'(1)'!A633</f>
        <v>43203</v>
      </c>
      <c r="F633" s="12">
        <v>40491267</v>
      </c>
      <c r="G633" s="12">
        <v>993045.47</v>
      </c>
    </row>
    <row r="634" spans="1:7">
      <c r="A634" s="9">
        <f>'(1)'!A634</f>
        <v>43206</v>
      </c>
      <c r="F634" s="12">
        <v>45935791</v>
      </c>
      <c r="G634" s="12">
        <v>994073.49</v>
      </c>
    </row>
    <row r="635" spans="1:7">
      <c r="A635" s="9">
        <f>'(1)'!A635</f>
        <v>43207</v>
      </c>
      <c r="F635" s="12">
        <v>48483216</v>
      </c>
      <c r="G635" s="12">
        <v>994556.32</v>
      </c>
    </row>
    <row r="636" spans="1:7">
      <c r="A636" s="9">
        <f>'(1)'!A636</f>
        <v>43208</v>
      </c>
      <c r="F636" s="12">
        <v>37458092</v>
      </c>
      <c r="G636" s="12">
        <v>993157.49</v>
      </c>
    </row>
    <row r="637" spans="1:7">
      <c r="A637" s="9">
        <f>'(1)'!A637</f>
        <v>43209</v>
      </c>
      <c r="F637" s="12">
        <v>43880493</v>
      </c>
      <c r="G637" s="12">
        <v>999176.7</v>
      </c>
    </row>
    <row r="638" spans="1:7">
      <c r="A638" s="9">
        <f>'(1)'!A638</f>
        <v>43210</v>
      </c>
      <c r="F638" s="12">
        <v>52900607</v>
      </c>
      <c r="G638" s="12">
        <v>994322.31</v>
      </c>
    </row>
    <row r="639" spans="1:7">
      <c r="A639" s="9">
        <f>'(1)'!A639</f>
        <v>43213</v>
      </c>
      <c r="F639" s="12">
        <v>40953997</v>
      </c>
      <c r="G639" s="12">
        <v>991522.83</v>
      </c>
    </row>
    <row r="640" spans="1:7">
      <c r="A640" s="9">
        <f>'(1)'!A640</f>
        <v>43214</v>
      </c>
      <c r="F640" s="12">
        <v>51189005</v>
      </c>
      <c r="G640" s="12">
        <v>983787.34</v>
      </c>
    </row>
    <row r="641" spans="1:7">
      <c r="A641" s="9">
        <f>'(1)'!A641</f>
        <v>43215</v>
      </c>
      <c r="F641" s="12">
        <v>42919478</v>
      </c>
      <c r="G641" s="12">
        <v>979565.7</v>
      </c>
    </row>
    <row r="642" spans="1:7">
      <c r="A642" s="9">
        <f>'(1)'!A642</f>
        <v>43216</v>
      </c>
      <c r="F642" s="12">
        <v>47123439</v>
      </c>
      <c r="G642" s="12">
        <v>963526.09</v>
      </c>
    </row>
    <row r="643" spans="1:7">
      <c r="A643" s="9">
        <f>'(1)'!A643</f>
        <v>43217</v>
      </c>
      <c r="F643" s="12">
        <v>48164194</v>
      </c>
      <c r="G643" s="12">
        <v>975569.5</v>
      </c>
    </row>
    <row r="644" spans="1:7">
      <c r="A644" s="9">
        <f>'(1)'!A644</f>
        <v>43220</v>
      </c>
      <c r="F644" s="12">
        <v>81833794</v>
      </c>
      <c r="G644" s="12">
        <v>977485.47</v>
      </c>
    </row>
    <row r="645" spans="1:7">
      <c r="A645" s="9">
        <f>'(1)'!A645</f>
        <v>43221</v>
      </c>
      <c r="F645" s="12">
        <v>59329544</v>
      </c>
      <c r="G645" s="12">
        <v>996656.82</v>
      </c>
    </row>
    <row r="646" spans="1:7">
      <c r="A646" s="9">
        <f>'(1)'!A646</f>
        <v>43222</v>
      </c>
      <c r="F646" s="12">
        <v>57542596</v>
      </c>
      <c r="G646" s="12">
        <v>993660.41</v>
      </c>
    </row>
    <row r="647" spans="1:7">
      <c r="A647" s="9">
        <f>'(1)'!A647</f>
        <v>43223</v>
      </c>
      <c r="F647" s="12">
        <v>46897445</v>
      </c>
      <c r="G647" s="12">
        <v>993660.41</v>
      </c>
    </row>
    <row r="648" spans="1:7">
      <c r="A648" s="9">
        <f>'(1)'!A648</f>
        <v>43224</v>
      </c>
      <c r="F648" s="12">
        <v>48562548</v>
      </c>
      <c r="G648" s="12">
        <v>980246.54</v>
      </c>
    </row>
    <row r="649" spans="1:7">
      <c r="A649" s="9">
        <f>'(1)'!A649</f>
        <v>43227</v>
      </c>
      <c r="F649" s="12">
        <v>49547590</v>
      </c>
      <c r="G649" s="12">
        <v>987152.45</v>
      </c>
    </row>
    <row r="650" spans="1:7">
      <c r="A650" s="9">
        <f>'(1)'!A650</f>
        <v>43228</v>
      </c>
      <c r="F650" s="12">
        <v>66738914</v>
      </c>
      <c r="G650" s="12">
        <v>997930.89</v>
      </c>
    </row>
    <row r="651" spans="1:7">
      <c r="A651" s="9">
        <f>'(1)'!A651</f>
        <v>43229</v>
      </c>
      <c r="F651" s="12">
        <v>54010944</v>
      </c>
      <c r="G651" s="12">
        <v>997334.58</v>
      </c>
    </row>
    <row r="652" spans="1:7">
      <c r="A652" s="9">
        <f>'(1)'!A652</f>
        <v>43230</v>
      </c>
      <c r="F652" s="12">
        <v>42310442</v>
      </c>
      <c r="G652" s="12">
        <v>989410.45</v>
      </c>
    </row>
    <row r="653" spans="1:7">
      <c r="A653" s="9">
        <f>'(1)'!A653</f>
        <v>43231</v>
      </c>
      <c r="F653" s="12">
        <v>44318170</v>
      </c>
      <c r="G653" s="12">
        <v>987216.91</v>
      </c>
    </row>
    <row r="654" spans="1:7">
      <c r="A654" s="9">
        <f>'(1)'!A654</f>
        <v>43234</v>
      </c>
      <c r="F654" s="12">
        <v>48926374</v>
      </c>
      <c r="G654" s="12">
        <v>983494.64</v>
      </c>
    </row>
    <row r="655" spans="1:7">
      <c r="A655" s="9">
        <f>'(1)'!A655</f>
        <v>43235</v>
      </c>
      <c r="F655" s="12">
        <v>73500473</v>
      </c>
      <c r="G655" s="12">
        <v>986073.45</v>
      </c>
    </row>
    <row r="656" spans="1:7">
      <c r="A656" s="9">
        <f>'(1)'!A656</f>
        <v>43236</v>
      </c>
      <c r="F656" s="12">
        <v>49544302</v>
      </c>
      <c r="G656" s="12">
        <v>975199.29</v>
      </c>
    </row>
    <row r="657" spans="1:7">
      <c r="A657" s="9">
        <f>'(1)'!A657</f>
        <v>43237</v>
      </c>
      <c r="F657" s="12">
        <v>42761130</v>
      </c>
      <c r="G657" s="12">
        <v>980517.17</v>
      </c>
    </row>
    <row r="658" spans="1:7">
      <c r="A658" s="9">
        <f>'(1)'!A658</f>
        <v>43238</v>
      </c>
      <c r="F658" s="12">
        <v>71957724</v>
      </c>
      <c r="G658" s="12">
        <v>986278.61</v>
      </c>
    </row>
    <row r="659" spans="1:7">
      <c r="A659" s="9">
        <f>'(1)'!A659</f>
        <v>43241</v>
      </c>
      <c r="F659" s="12">
        <v>53623468</v>
      </c>
      <c r="G659" s="12">
        <v>998281.6</v>
      </c>
    </row>
    <row r="660" spans="1:7">
      <c r="A660" s="9">
        <f>'(1)'!A660</f>
        <v>43242</v>
      </c>
      <c r="F660" s="12">
        <v>64885866</v>
      </c>
      <c r="G660" s="12">
        <v>996425.66</v>
      </c>
    </row>
    <row r="661" spans="1:7">
      <c r="A661" s="9">
        <f>'(1)'!A661</f>
        <v>43243</v>
      </c>
      <c r="F661" s="12">
        <v>48442598</v>
      </c>
      <c r="G661" s="12">
        <v>981224.34</v>
      </c>
    </row>
    <row r="662" spans="1:7">
      <c r="A662" s="9">
        <f>'(1)'!A662</f>
        <v>43244</v>
      </c>
      <c r="F662" s="12">
        <v>42693753</v>
      </c>
      <c r="G662" s="12">
        <v>972566.58</v>
      </c>
    </row>
    <row r="663" spans="1:7">
      <c r="A663" s="9">
        <f>'(1)'!A663</f>
        <v>43245</v>
      </c>
      <c r="F663" s="12">
        <v>34076752</v>
      </c>
      <c r="G663" s="12">
        <v>973043.92</v>
      </c>
    </row>
    <row r="664" spans="1:7">
      <c r="A664" s="9">
        <f>'(1)'!A664</f>
        <v>43249</v>
      </c>
      <c r="F664" s="12">
        <v>52409410</v>
      </c>
      <c r="G664" s="12">
        <v>976241</v>
      </c>
    </row>
    <row r="665" spans="1:7">
      <c r="A665" s="9">
        <f>'(1)'!A665</f>
        <v>43250</v>
      </c>
      <c r="F665" s="12">
        <v>58262596</v>
      </c>
      <c r="G665" s="12">
        <v>974820.25</v>
      </c>
    </row>
    <row r="666" spans="1:7">
      <c r="A666" s="9">
        <f>'(1)'!A666</f>
        <v>43251</v>
      </c>
      <c r="F666" s="12">
        <v>148680619</v>
      </c>
      <c r="G666" s="12">
        <v>986928.15</v>
      </c>
    </row>
    <row r="667" spans="1:7">
      <c r="A667" s="9">
        <f>'(1)'!A667</f>
        <v>43252</v>
      </c>
      <c r="F667" s="12">
        <v>52642221</v>
      </c>
      <c r="G667" s="12">
        <v>1000614.63</v>
      </c>
    </row>
    <row r="668" spans="1:7">
      <c r="A668" s="9">
        <f>'(1)'!A668</f>
        <v>43255</v>
      </c>
      <c r="F668" s="12">
        <v>62106267</v>
      </c>
      <c r="G668" s="12">
        <v>997343.47</v>
      </c>
    </row>
    <row r="669" spans="1:7">
      <c r="A669" s="9">
        <f>'(1)'!A669</f>
        <v>43256</v>
      </c>
      <c r="F669" s="12">
        <v>72836115</v>
      </c>
      <c r="G669" s="12">
        <v>1004168.67</v>
      </c>
    </row>
    <row r="670" spans="1:7">
      <c r="A670" s="9">
        <f>'(1)'!A670</f>
        <v>43257</v>
      </c>
      <c r="F670" s="12">
        <v>49393069</v>
      </c>
      <c r="G670" s="12">
        <v>1001359.94</v>
      </c>
    </row>
    <row r="671" spans="1:7">
      <c r="A671" s="9">
        <f>'(1)'!A671</f>
        <v>43258</v>
      </c>
      <c r="F671" s="12">
        <v>55053360</v>
      </c>
      <c r="G671" s="12">
        <v>1002370.08</v>
      </c>
    </row>
    <row r="672" spans="1:7">
      <c r="A672" s="9">
        <f>'(1)'!A672</f>
        <v>43259</v>
      </c>
      <c r="F672" s="12">
        <v>45325364</v>
      </c>
      <c r="G672" s="12">
        <v>1012320.18</v>
      </c>
    </row>
    <row r="673" spans="1:7">
      <c r="A673" s="9">
        <f>'(1)'!A673</f>
        <v>43262</v>
      </c>
      <c r="F673" s="12">
        <v>41658958</v>
      </c>
      <c r="G673" s="12">
        <v>1017815.55</v>
      </c>
    </row>
    <row r="674" spans="1:7">
      <c r="A674" s="9">
        <f>'(1)'!A674</f>
        <v>43263</v>
      </c>
      <c r="F674" s="12">
        <v>67252226</v>
      </c>
      <c r="G674" s="12">
        <v>1011907.9</v>
      </c>
    </row>
    <row r="675" spans="1:7">
      <c r="A675" s="9">
        <f>'(1)'!A675</f>
        <v>43264</v>
      </c>
      <c r="F675" s="12">
        <v>62263447</v>
      </c>
      <c r="G675" s="12">
        <v>1019280.72</v>
      </c>
    </row>
    <row r="676" spans="1:7">
      <c r="A676" s="9">
        <f>'(1)'!A676</f>
        <v>43265</v>
      </c>
      <c r="F676" s="12">
        <v>57173974</v>
      </c>
      <c r="G676" s="12">
        <v>1027435.9</v>
      </c>
    </row>
    <row r="677" spans="1:7">
      <c r="A677" s="9">
        <f>'(1)'!A677</f>
        <v>43266</v>
      </c>
      <c r="F677" s="12">
        <v>160922057</v>
      </c>
      <c r="G677" s="12">
        <v>1023290.06</v>
      </c>
    </row>
    <row r="678" spans="1:7">
      <c r="A678" s="9">
        <f>'(1)'!A678</f>
        <v>43269</v>
      </c>
      <c r="F678" s="12">
        <v>53855553</v>
      </c>
      <c r="G678" s="12">
        <v>1014622.79</v>
      </c>
    </row>
    <row r="679" spans="1:7">
      <c r="A679" s="9">
        <f>'(1)'!A679</f>
        <v>43270</v>
      </c>
      <c r="F679" s="12">
        <v>82550920</v>
      </c>
      <c r="G679" s="12">
        <v>998077.43999999994</v>
      </c>
    </row>
    <row r="680" spans="1:7">
      <c r="A680" s="9">
        <f>'(1)'!A680</f>
        <v>43271</v>
      </c>
      <c r="F680" s="12">
        <v>53946945</v>
      </c>
      <c r="G680" s="12">
        <v>994961.55</v>
      </c>
    </row>
    <row r="681" spans="1:7">
      <c r="A681" s="9">
        <f>'(1)'!A681</f>
        <v>43272</v>
      </c>
      <c r="F681" s="12">
        <v>51550140</v>
      </c>
      <c r="G681" s="12">
        <v>990120.79</v>
      </c>
    </row>
    <row r="682" spans="1:7">
      <c r="A682" s="9">
        <f>'(1)'!A682</f>
        <v>43273</v>
      </c>
      <c r="F682" s="12">
        <v>157802936</v>
      </c>
      <c r="G682" s="12">
        <v>991530.44</v>
      </c>
    </row>
    <row r="683" spans="1:7">
      <c r="A683" s="9">
        <f>'(1)'!A683</f>
        <v>43276</v>
      </c>
      <c r="F683" s="12">
        <v>50024222</v>
      </c>
      <c r="G683" s="12">
        <v>1002230.59</v>
      </c>
    </row>
    <row r="684" spans="1:7">
      <c r="A684" s="9">
        <f>'(1)'!A684</f>
        <v>43277</v>
      </c>
      <c r="F684" s="12">
        <v>69666789</v>
      </c>
      <c r="G684" s="12">
        <v>1003211.67</v>
      </c>
    </row>
    <row r="685" spans="1:7">
      <c r="A685" s="9">
        <f>'(1)'!A685</f>
        <v>43278</v>
      </c>
      <c r="F685" s="12">
        <v>52834087</v>
      </c>
      <c r="G685" s="12">
        <v>1012985.68</v>
      </c>
    </row>
    <row r="686" spans="1:7">
      <c r="A686" s="9">
        <f>'(1)'!A686</f>
        <v>43279</v>
      </c>
      <c r="F686" s="12">
        <v>51535844</v>
      </c>
      <c r="G686" s="12">
        <v>1010604.33</v>
      </c>
    </row>
    <row r="687" spans="1:7">
      <c r="A687" s="9">
        <f>'(1)'!A687</f>
        <v>43280</v>
      </c>
      <c r="F687" s="12">
        <v>70748259</v>
      </c>
      <c r="G687" s="12">
        <v>1015042.42</v>
      </c>
    </row>
    <row r="688" spans="1:7">
      <c r="A688" s="9">
        <f>'(1)'!A688</f>
        <v>43283</v>
      </c>
      <c r="F688" s="12">
        <v>53944384</v>
      </c>
      <c r="G688" s="12">
        <v>1015042.42</v>
      </c>
    </row>
    <row r="689" spans="1:7">
      <c r="A689" s="9">
        <f>'(1)'!A689</f>
        <v>43284</v>
      </c>
      <c r="F689" s="12">
        <v>35548958</v>
      </c>
      <c r="G689" s="12">
        <v>1019332.12</v>
      </c>
    </row>
    <row r="690" spans="1:7">
      <c r="A690" s="9">
        <f>'(1)'!A690</f>
        <v>43286</v>
      </c>
      <c r="F690" s="12">
        <v>53143523</v>
      </c>
      <c r="G690" s="12">
        <v>1033360.02</v>
      </c>
    </row>
    <row r="691" spans="1:7">
      <c r="A691" s="9">
        <f>'(1)'!A691</f>
        <v>43287</v>
      </c>
      <c r="F691" s="12">
        <v>42894569</v>
      </c>
      <c r="G691" s="12">
        <v>1029996.76</v>
      </c>
    </row>
    <row r="692" spans="1:7">
      <c r="A692" s="9">
        <f>'(1)'!A692</f>
        <v>43290</v>
      </c>
      <c r="F692" s="12">
        <v>52802380</v>
      </c>
      <c r="G692" s="12">
        <v>1034364.61</v>
      </c>
    </row>
    <row r="693" spans="1:7">
      <c r="A693" s="9">
        <f>'(1)'!A693</f>
        <v>43291</v>
      </c>
      <c r="G693" s="12">
        <v>1043782.02</v>
      </c>
    </row>
    <row r="694" spans="1:7">
      <c r="A694" s="9"/>
      <c r="G694" s="12">
        <v>1039539.83</v>
      </c>
    </row>
    <row r="695" spans="1:7">
      <c r="A695" s="9"/>
      <c r="G695" s="12">
        <v>1042367.98</v>
      </c>
    </row>
    <row r="696" spans="1:7">
      <c r="A696" s="9"/>
      <c r="G696" s="12">
        <v>1041779.84</v>
      </c>
    </row>
    <row r="697" spans="1:7">
      <c r="A697" s="9"/>
      <c r="G697" s="12">
        <v>1045205.68</v>
      </c>
    </row>
    <row r="698" spans="1:7">
      <c r="A698" s="9"/>
      <c r="G698" s="12">
        <v>1043922.25</v>
      </c>
    </row>
    <row r="699" spans="1:7">
      <c r="A699" s="9"/>
      <c r="G699" s="12">
        <v>1050060.74</v>
      </c>
    </row>
    <row r="700" spans="1:7">
      <c r="A700" s="9"/>
      <c r="G700" s="12">
        <v>1029286.56</v>
      </c>
    </row>
    <row r="701" spans="1:7">
      <c r="A701" s="9"/>
      <c r="G701" s="12">
        <v>1037666.23</v>
      </c>
    </row>
    <row r="702" spans="1:7">
      <c r="A702" s="9"/>
      <c r="G702" s="12">
        <v>1036406.92</v>
      </c>
    </row>
    <row r="703" spans="1:7">
      <c r="A703" s="9"/>
      <c r="G703" s="12">
        <v>1046175.91</v>
      </c>
    </row>
    <row r="704" spans="1:7">
      <c r="A704" s="9"/>
      <c r="G704" s="12">
        <v>1045293.63</v>
      </c>
    </row>
    <row r="705" spans="1:7">
      <c r="A705" s="9"/>
      <c r="G705" s="12">
        <v>1057375.3899999999</v>
      </c>
    </row>
    <row r="706" spans="1:7">
      <c r="A706" s="9"/>
      <c r="G706" s="12">
        <v>1062463.45</v>
      </c>
    </row>
    <row r="707" spans="1:7">
      <c r="A707" s="9"/>
      <c r="G707" s="12">
        <v>1070022.3899999999</v>
      </c>
    </row>
    <row r="708" spans="1:7">
      <c r="A708" s="9"/>
      <c r="G708" s="12">
        <v>1068617.7</v>
      </c>
    </row>
    <row r="709" spans="1:7">
      <c r="A709" s="9"/>
      <c r="G709" s="12">
        <v>1072337.1399999999</v>
      </c>
    </row>
    <row r="710" spans="1:7">
      <c r="A710" s="9"/>
      <c r="G710" s="12">
        <v>1068192.3799999999</v>
      </c>
    </row>
    <row r="711" spans="1:7">
      <c r="A711" s="9"/>
      <c r="G711" s="12">
        <v>1075271.96</v>
      </c>
    </row>
    <row r="712" spans="1:7">
      <c r="A712" s="9"/>
      <c r="G712" s="12">
        <v>1076407.56</v>
      </c>
    </row>
    <row r="713" spans="1:7">
      <c r="A713" s="9"/>
      <c r="G713" s="12">
        <v>1070716.1000000001</v>
      </c>
    </row>
    <row r="714" spans="1:7">
      <c r="A714" s="9"/>
      <c r="G714" s="12">
        <v>1078376.6200000001</v>
      </c>
    </row>
    <row r="715" spans="1:7">
      <c r="A715" s="9"/>
      <c r="G715" s="12">
        <v>1078376.6200000001</v>
      </c>
    </row>
    <row r="716" spans="1:7">
      <c r="A716" s="9"/>
      <c r="G716" s="12">
        <v>1091470.53</v>
      </c>
    </row>
    <row r="717" spans="1:7">
      <c r="A717" s="9"/>
      <c r="G717" s="12">
        <v>1096390.3999999999</v>
      </c>
    </row>
    <row r="718" spans="1:7">
      <c r="A718" s="9"/>
      <c r="G718" s="12">
        <v>1086647.97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Name!B42</f>
        <v>FSTREI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724.3</v>
      </c>
      <c r="C6">
        <v>726.67</v>
      </c>
      <c r="D6">
        <v>722.55</v>
      </c>
      <c r="E6">
        <v>725.27</v>
      </c>
      <c r="F6" s="12">
        <v>59761300</v>
      </c>
      <c r="G6" s="12">
        <v>61230.61</v>
      </c>
    </row>
    <row r="7" spans="1:7">
      <c r="A7" s="9">
        <f>'(1)'!A7</f>
        <v>42293</v>
      </c>
      <c r="B7">
        <v>726.95</v>
      </c>
      <c r="C7">
        <v>730.91</v>
      </c>
      <c r="D7">
        <v>726.28</v>
      </c>
      <c r="E7">
        <v>728.06</v>
      </c>
      <c r="F7" s="12">
        <v>75361200</v>
      </c>
      <c r="G7" s="12">
        <v>61424.35</v>
      </c>
    </row>
    <row r="8" spans="1:7">
      <c r="A8" s="9">
        <f>'(1)'!A8</f>
        <v>42296</v>
      </c>
      <c r="B8">
        <v>728.45</v>
      </c>
      <c r="C8">
        <v>729.65</v>
      </c>
      <c r="D8">
        <v>726.57</v>
      </c>
      <c r="E8">
        <v>728.7</v>
      </c>
      <c r="F8" s="12">
        <v>47544800</v>
      </c>
      <c r="G8" s="12">
        <v>61442.74</v>
      </c>
    </row>
    <row r="9" spans="1:7">
      <c r="A9" s="9">
        <f>'(1)'!A9</f>
        <v>42297</v>
      </c>
      <c r="B9">
        <v>730.13</v>
      </c>
      <c r="C9">
        <v>731.66</v>
      </c>
      <c r="D9">
        <v>725.01</v>
      </c>
      <c r="E9">
        <v>725.01</v>
      </c>
      <c r="F9" s="12">
        <v>61158400</v>
      </c>
      <c r="G9" s="12">
        <v>61184.66</v>
      </c>
    </row>
    <row r="10" spans="1:7">
      <c r="A10" s="9">
        <f>'(1)'!A10</f>
        <v>42298</v>
      </c>
      <c r="B10">
        <v>727.9</v>
      </c>
      <c r="C10">
        <v>729.68</v>
      </c>
      <c r="D10">
        <v>725.53</v>
      </c>
      <c r="E10">
        <v>726.76</v>
      </c>
      <c r="F10" s="12">
        <v>53546600</v>
      </c>
    </row>
    <row r="11" spans="1:7">
      <c r="A11" s="9">
        <f>'(1)'!A11</f>
        <v>42299</v>
      </c>
      <c r="B11">
        <v>727.51</v>
      </c>
      <c r="C11">
        <v>730.49</v>
      </c>
      <c r="D11">
        <v>726.88</v>
      </c>
      <c r="E11">
        <v>729.89</v>
      </c>
      <c r="F11" s="12">
        <v>69156096</v>
      </c>
      <c r="G11" s="12">
        <v>61594.34</v>
      </c>
    </row>
    <row r="12" spans="1:7">
      <c r="A12" s="9">
        <f>'(1)'!A12</f>
        <v>42300</v>
      </c>
      <c r="B12">
        <v>735.02</v>
      </c>
      <c r="C12">
        <v>736.31</v>
      </c>
      <c r="D12">
        <v>733.12</v>
      </c>
      <c r="E12">
        <v>734.78</v>
      </c>
      <c r="F12" s="12">
        <v>78703504</v>
      </c>
      <c r="G12" s="12">
        <v>61945.21</v>
      </c>
    </row>
    <row r="13" spans="1:7">
      <c r="A13" s="9">
        <f>'(1)'!A13</f>
        <v>42303</v>
      </c>
      <c r="B13">
        <v>738.6</v>
      </c>
      <c r="C13">
        <v>738.75</v>
      </c>
      <c r="D13">
        <v>735.25</v>
      </c>
      <c r="E13">
        <v>738.3</v>
      </c>
      <c r="F13" s="12">
        <v>73378896</v>
      </c>
      <c r="G13" s="12">
        <v>62240.959999999999</v>
      </c>
    </row>
    <row r="14" spans="1:7">
      <c r="A14" s="9">
        <f>'(1)'!A14</f>
        <v>42304</v>
      </c>
      <c r="B14">
        <v>738.84</v>
      </c>
      <c r="C14">
        <v>739.31</v>
      </c>
      <c r="D14">
        <v>735.56</v>
      </c>
      <c r="E14">
        <v>737.71</v>
      </c>
      <c r="F14" s="12">
        <v>56576900</v>
      </c>
      <c r="G14" s="12">
        <v>62188.43</v>
      </c>
    </row>
    <row r="15" spans="1:7">
      <c r="A15" s="9">
        <f>'(1)'!A15</f>
        <v>42305</v>
      </c>
      <c r="B15">
        <v>732.38</v>
      </c>
      <c r="C15">
        <v>734.04</v>
      </c>
      <c r="D15">
        <v>730.04</v>
      </c>
      <c r="E15">
        <v>732.15</v>
      </c>
      <c r="F15" s="12">
        <v>62196900</v>
      </c>
      <c r="G15" s="12">
        <v>61801.77</v>
      </c>
    </row>
    <row r="16" spans="1:7">
      <c r="A16" s="9">
        <f>'(1)'!A16</f>
        <v>42306</v>
      </c>
      <c r="B16">
        <v>732.76</v>
      </c>
      <c r="C16">
        <v>733.75</v>
      </c>
      <c r="D16">
        <v>726.14</v>
      </c>
      <c r="E16">
        <v>726.85</v>
      </c>
      <c r="F16" s="12">
        <v>76319904</v>
      </c>
      <c r="G16" s="12">
        <v>61410.11</v>
      </c>
    </row>
    <row r="17" spans="1:7">
      <c r="A17" s="9">
        <f>'(1)'!A17</f>
        <v>42307</v>
      </c>
      <c r="B17">
        <v>723.69</v>
      </c>
      <c r="C17">
        <v>727.42</v>
      </c>
      <c r="D17">
        <v>722.02</v>
      </c>
      <c r="E17">
        <v>722.93</v>
      </c>
      <c r="F17" s="12">
        <v>79212600</v>
      </c>
      <c r="G17" s="12">
        <v>61063.62</v>
      </c>
    </row>
    <row r="18" spans="1:7">
      <c r="A18" s="9">
        <f>'(1)'!A18</f>
        <v>42310</v>
      </c>
      <c r="B18">
        <v>718.09</v>
      </c>
      <c r="C18">
        <v>719.13</v>
      </c>
      <c r="D18">
        <v>711.94</v>
      </c>
      <c r="E18">
        <v>715.3</v>
      </c>
      <c r="F18" s="12">
        <v>58582900</v>
      </c>
      <c r="G18" s="12">
        <v>60459.86</v>
      </c>
    </row>
    <row r="19" spans="1:7">
      <c r="A19" s="9">
        <f>'(1)'!A19</f>
        <v>42311</v>
      </c>
      <c r="B19">
        <v>717.73</v>
      </c>
      <c r="C19">
        <v>720.98</v>
      </c>
      <c r="D19">
        <v>716.31</v>
      </c>
      <c r="E19">
        <v>716.31</v>
      </c>
      <c r="F19" s="12">
        <v>66734100</v>
      </c>
      <c r="G19" s="12">
        <v>60606.22</v>
      </c>
    </row>
    <row r="20" spans="1:7">
      <c r="A20" s="9">
        <f>'(1)'!A20</f>
        <v>42312</v>
      </c>
      <c r="B20">
        <v>716.31</v>
      </c>
      <c r="C20">
        <v>722.75</v>
      </c>
      <c r="D20">
        <v>715.11</v>
      </c>
      <c r="E20">
        <v>722.75</v>
      </c>
      <c r="F20" s="12">
        <v>66321400</v>
      </c>
      <c r="G20" s="12">
        <v>61132.86</v>
      </c>
    </row>
    <row r="21" spans="1:7">
      <c r="A21" s="9">
        <f>'(1)'!A21</f>
        <v>42313</v>
      </c>
      <c r="B21">
        <v>722.18</v>
      </c>
      <c r="C21">
        <v>722.21</v>
      </c>
      <c r="D21">
        <v>717.88</v>
      </c>
      <c r="E21">
        <v>719.39</v>
      </c>
      <c r="F21" s="12">
        <v>49907300</v>
      </c>
      <c r="G21" s="12">
        <v>60875.56</v>
      </c>
    </row>
    <row r="22" spans="1:7">
      <c r="A22" s="9">
        <f>'(1)'!A22</f>
        <v>42314</v>
      </c>
      <c r="B22">
        <v>719.4</v>
      </c>
      <c r="C22">
        <v>719.45</v>
      </c>
      <c r="D22">
        <v>713.26</v>
      </c>
      <c r="E22">
        <v>714.54</v>
      </c>
      <c r="F22" s="12">
        <v>67434000</v>
      </c>
      <c r="G22" s="12">
        <v>60476.87</v>
      </c>
    </row>
    <row r="23" spans="1:7">
      <c r="A23" s="9">
        <f>'(1)'!A23</f>
        <v>42317</v>
      </c>
      <c r="B23">
        <v>712.54</v>
      </c>
      <c r="C23">
        <v>712.54</v>
      </c>
      <c r="D23">
        <v>704.97</v>
      </c>
      <c r="E23">
        <v>708.7</v>
      </c>
      <c r="F23" s="12">
        <v>63245300</v>
      </c>
      <c r="G23" s="12">
        <v>60056.66</v>
      </c>
    </row>
    <row r="24" spans="1:7">
      <c r="A24" s="9">
        <f>'(1)'!A24</f>
        <v>42318</v>
      </c>
      <c r="B24">
        <v>705.09</v>
      </c>
      <c r="C24">
        <v>705.54</v>
      </c>
      <c r="D24">
        <v>697.31</v>
      </c>
      <c r="E24">
        <v>697.31</v>
      </c>
      <c r="F24" s="12">
        <v>91888672</v>
      </c>
      <c r="G24" s="12">
        <v>60056.66</v>
      </c>
    </row>
    <row r="25" spans="1:7">
      <c r="A25" s="9">
        <f>'(1)'!A25</f>
        <v>42319</v>
      </c>
      <c r="B25">
        <v>696.58</v>
      </c>
      <c r="C25">
        <v>697.86</v>
      </c>
      <c r="D25">
        <v>694.48</v>
      </c>
      <c r="E25">
        <v>696.18</v>
      </c>
      <c r="F25" s="12">
        <v>79065000</v>
      </c>
      <c r="G25" s="12">
        <v>59088.27</v>
      </c>
    </row>
    <row r="26" spans="1:7">
      <c r="A26" s="9">
        <f>'(1)'!A26</f>
        <v>42320</v>
      </c>
      <c r="B26">
        <v>693.1</v>
      </c>
      <c r="C26">
        <v>694.19</v>
      </c>
      <c r="D26">
        <v>688.05</v>
      </c>
      <c r="E26">
        <v>689.01</v>
      </c>
      <c r="F26" s="12">
        <v>77783600</v>
      </c>
      <c r="G26" s="12">
        <v>58971.03</v>
      </c>
    </row>
    <row r="27" spans="1:7">
      <c r="A27" s="9">
        <f>'(1)'!A27</f>
        <v>42321</v>
      </c>
      <c r="B27">
        <v>685.96</v>
      </c>
      <c r="C27">
        <v>690.15</v>
      </c>
      <c r="D27">
        <v>682.56</v>
      </c>
      <c r="E27">
        <v>686.83</v>
      </c>
      <c r="F27" s="12">
        <v>71356896</v>
      </c>
      <c r="G27" s="12">
        <v>58509.39</v>
      </c>
    </row>
    <row r="28" spans="1:7">
      <c r="A28" s="9">
        <f>'(1)'!A28</f>
        <v>42324</v>
      </c>
      <c r="B28">
        <v>689.68</v>
      </c>
      <c r="C28">
        <v>692.67</v>
      </c>
      <c r="D28">
        <v>688</v>
      </c>
      <c r="E28">
        <v>688.38</v>
      </c>
      <c r="F28" s="12">
        <v>57485400</v>
      </c>
      <c r="G28" s="12">
        <v>58308.78</v>
      </c>
    </row>
    <row r="29" spans="1:7">
      <c r="A29" s="9">
        <f>'(1)'!A29</f>
        <v>42325</v>
      </c>
      <c r="B29">
        <v>687.65</v>
      </c>
      <c r="C29">
        <v>690.64</v>
      </c>
      <c r="D29">
        <v>686.03</v>
      </c>
      <c r="E29">
        <v>686.03</v>
      </c>
      <c r="F29" s="12">
        <v>55183200</v>
      </c>
      <c r="G29" s="12">
        <v>58440.04</v>
      </c>
    </row>
    <row r="30" spans="1:7">
      <c r="A30" s="9">
        <f>'(1)'!A30</f>
        <v>42326</v>
      </c>
      <c r="B30">
        <v>687.62</v>
      </c>
      <c r="C30">
        <v>691.67</v>
      </c>
      <c r="D30">
        <v>687.42</v>
      </c>
      <c r="E30">
        <v>691.27</v>
      </c>
      <c r="F30" s="12">
        <v>46137500</v>
      </c>
      <c r="G30" s="12">
        <v>58280.41</v>
      </c>
    </row>
    <row r="31" spans="1:7">
      <c r="A31" s="9">
        <f>'(1)'!A31</f>
        <v>42327</v>
      </c>
      <c r="B31">
        <v>690.86</v>
      </c>
      <c r="C31">
        <v>691.94</v>
      </c>
      <c r="D31">
        <v>687.96</v>
      </c>
      <c r="E31">
        <v>691.94</v>
      </c>
      <c r="F31" s="12">
        <v>43782200</v>
      </c>
      <c r="G31" s="12">
        <v>58699.58</v>
      </c>
    </row>
    <row r="32" spans="1:7">
      <c r="A32" s="9">
        <f>'(1)'!A32</f>
        <v>42328</v>
      </c>
      <c r="B32">
        <v>692.17</v>
      </c>
      <c r="C32">
        <v>693.47</v>
      </c>
      <c r="D32">
        <v>689.51</v>
      </c>
      <c r="E32">
        <v>689.51</v>
      </c>
      <c r="F32" s="12">
        <v>30985700</v>
      </c>
      <c r="G32" s="12">
        <v>58738.03</v>
      </c>
    </row>
    <row r="33" spans="1:7">
      <c r="A33" s="9">
        <f>'(1)'!A33</f>
        <v>42331</v>
      </c>
      <c r="B33">
        <v>690.23</v>
      </c>
      <c r="C33">
        <v>695.67</v>
      </c>
      <c r="D33">
        <v>689.37</v>
      </c>
      <c r="E33">
        <v>693.61</v>
      </c>
      <c r="F33" s="12">
        <v>56380900</v>
      </c>
      <c r="G33" s="12">
        <v>58566.43</v>
      </c>
    </row>
    <row r="34" spans="1:7">
      <c r="A34" s="9">
        <f>'(1)'!A34</f>
        <v>42332</v>
      </c>
      <c r="B34">
        <v>694.07</v>
      </c>
      <c r="C34">
        <v>694.72</v>
      </c>
      <c r="D34">
        <v>688.65</v>
      </c>
      <c r="E34">
        <v>689.49</v>
      </c>
      <c r="F34" s="12">
        <v>54251100</v>
      </c>
      <c r="G34" s="12">
        <v>58860.36</v>
      </c>
    </row>
    <row r="35" spans="1:7">
      <c r="A35" s="9">
        <f>'(1)'!A35</f>
        <v>42333</v>
      </c>
      <c r="B35">
        <v>692.21</v>
      </c>
      <c r="C35">
        <v>693.64</v>
      </c>
      <c r="D35">
        <v>691.18</v>
      </c>
      <c r="E35">
        <v>691.85</v>
      </c>
      <c r="F35" s="12">
        <v>52393200</v>
      </c>
      <c r="G35" s="12">
        <v>58547.97</v>
      </c>
    </row>
    <row r="36" spans="1:7">
      <c r="A36" s="9">
        <f>'(1)'!A36</f>
        <v>42335</v>
      </c>
      <c r="B36">
        <v>690.92</v>
      </c>
      <c r="C36">
        <v>692.15</v>
      </c>
      <c r="D36">
        <v>689.02</v>
      </c>
      <c r="E36">
        <v>691.46</v>
      </c>
      <c r="F36" s="12">
        <v>60831200</v>
      </c>
      <c r="G36" s="12">
        <v>58686.64</v>
      </c>
    </row>
    <row r="37" spans="1:7">
      <c r="A37" s="9">
        <f>'(1)'!A37</f>
        <v>42338</v>
      </c>
      <c r="B37">
        <v>692.7</v>
      </c>
      <c r="C37">
        <v>694.64</v>
      </c>
      <c r="D37">
        <v>690.24</v>
      </c>
      <c r="E37">
        <v>693.8</v>
      </c>
      <c r="F37" s="12">
        <v>62952000</v>
      </c>
      <c r="G37" s="12">
        <v>58696.79</v>
      </c>
    </row>
    <row r="38" spans="1:7">
      <c r="A38" s="9">
        <f>'(1)'!A38</f>
        <v>42339</v>
      </c>
      <c r="B38">
        <v>692.93</v>
      </c>
      <c r="C38">
        <v>704.11</v>
      </c>
      <c r="D38">
        <v>691.94</v>
      </c>
      <c r="E38">
        <v>704.11</v>
      </c>
      <c r="F38" s="12">
        <v>72590304</v>
      </c>
      <c r="G38" s="12">
        <v>58878.64</v>
      </c>
    </row>
    <row r="39" spans="1:7">
      <c r="A39" s="9">
        <f>'(1)'!A39</f>
        <v>42340</v>
      </c>
      <c r="B39">
        <v>704.94</v>
      </c>
      <c r="C39">
        <v>711.31</v>
      </c>
      <c r="D39">
        <v>704.94</v>
      </c>
      <c r="E39">
        <v>705.89</v>
      </c>
      <c r="F39" s="12">
        <v>81473504</v>
      </c>
      <c r="G39" s="12">
        <v>59721.19</v>
      </c>
    </row>
    <row r="40" spans="1:7">
      <c r="A40" s="9">
        <f>'(1)'!A40</f>
        <v>42341</v>
      </c>
      <c r="B40">
        <v>702.55</v>
      </c>
      <c r="C40">
        <v>704.97</v>
      </c>
      <c r="D40">
        <v>700.78</v>
      </c>
      <c r="E40">
        <v>704.1</v>
      </c>
      <c r="F40" s="12">
        <v>45351020</v>
      </c>
      <c r="G40" s="12">
        <v>59882.28</v>
      </c>
    </row>
    <row r="41" spans="1:7">
      <c r="A41" s="9">
        <f>'(1)'!A41</f>
        <v>42342</v>
      </c>
      <c r="B41">
        <v>699.36</v>
      </c>
      <c r="C41">
        <v>701.04</v>
      </c>
      <c r="D41">
        <v>697.96</v>
      </c>
      <c r="E41">
        <v>699.39</v>
      </c>
      <c r="F41" s="12">
        <v>44311900</v>
      </c>
      <c r="G41" s="12">
        <v>59742.37</v>
      </c>
    </row>
    <row r="42" spans="1:7">
      <c r="A42" s="9">
        <f>'(1)'!A42</f>
        <v>42345</v>
      </c>
      <c r="B42">
        <v>702.73</v>
      </c>
      <c r="C42">
        <v>704</v>
      </c>
      <c r="D42">
        <v>700.55</v>
      </c>
      <c r="E42">
        <v>700.77</v>
      </c>
      <c r="F42" s="12">
        <v>55436500</v>
      </c>
      <c r="G42" s="12">
        <v>59414.16</v>
      </c>
    </row>
    <row r="43" spans="1:7">
      <c r="A43" s="9">
        <f>'(1)'!A43</f>
        <v>42346</v>
      </c>
      <c r="B43">
        <v>699.64</v>
      </c>
      <c r="C43">
        <v>700.26</v>
      </c>
      <c r="D43">
        <v>697.71</v>
      </c>
      <c r="E43">
        <v>698.59</v>
      </c>
      <c r="F43" s="12">
        <v>64002000</v>
      </c>
      <c r="G43" s="12">
        <v>59529.45</v>
      </c>
    </row>
    <row r="44" spans="1:7">
      <c r="A44" s="9">
        <f>'(1)'!A44</f>
        <v>42347</v>
      </c>
      <c r="B44">
        <v>697.85</v>
      </c>
      <c r="C44">
        <v>698.93</v>
      </c>
      <c r="D44">
        <v>696.23</v>
      </c>
      <c r="E44">
        <v>697.48</v>
      </c>
      <c r="F44" s="12">
        <v>42834400</v>
      </c>
      <c r="G44" s="12">
        <v>59324.83</v>
      </c>
    </row>
    <row r="45" spans="1:7">
      <c r="A45" s="9">
        <f>'(1)'!A45</f>
        <v>42348</v>
      </c>
      <c r="B45">
        <v>692.88</v>
      </c>
      <c r="C45">
        <v>692.88</v>
      </c>
      <c r="D45">
        <v>686.66</v>
      </c>
      <c r="E45">
        <v>689.6</v>
      </c>
      <c r="F45" s="12">
        <v>91989400</v>
      </c>
      <c r="G45" s="12">
        <v>59233.16</v>
      </c>
    </row>
    <row r="46" spans="1:7">
      <c r="A46" s="9">
        <f>'(1)'!A46</f>
        <v>42349</v>
      </c>
      <c r="B46">
        <v>688.72</v>
      </c>
      <c r="C46">
        <v>688.72</v>
      </c>
      <c r="D46">
        <v>684.19</v>
      </c>
      <c r="E46">
        <v>685.56</v>
      </c>
      <c r="F46" s="12">
        <v>70174200</v>
      </c>
      <c r="G46" s="12">
        <v>58632.6</v>
      </c>
    </row>
    <row r="47" spans="1:7">
      <c r="A47" s="9">
        <f>'(1)'!A47</f>
        <v>42352</v>
      </c>
      <c r="B47">
        <v>683.26</v>
      </c>
      <c r="C47">
        <v>683.82</v>
      </c>
      <c r="D47">
        <v>677.29</v>
      </c>
      <c r="E47">
        <v>677.67</v>
      </c>
      <c r="F47" s="12">
        <v>73806304</v>
      </c>
      <c r="G47" s="12">
        <v>58299.21</v>
      </c>
    </row>
    <row r="48" spans="1:7">
      <c r="A48" s="9">
        <f>'(1)'!A48</f>
        <v>42353</v>
      </c>
      <c r="B48">
        <v>676.79</v>
      </c>
      <c r="C48">
        <v>679.19</v>
      </c>
      <c r="D48">
        <v>675.94</v>
      </c>
      <c r="E48">
        <v>678.25</v>
      </c>
      <c r="F48" s="12">
        <v>55917600</v>
      </c>
      <c r="G48" s="12">
        <v>57657.27</v>
      </c>
    </row>
    <row r="49" spans="1:7">
      <c r="A49" s="9">
        <f>'(1)'!A49</f>
        <v>42354</v>
      </c>
      <c r="B49">
        <v>682.26</v>
      </c>
      <c r="C49">
        <v>687.73</v>
      </c>
      <c r="D49">
        <v>681.67</v>
      </c>
      <c r="E49">
        <v>685.67</v>
      </c>
      <c r="F49" s="12">
        <v>70233696</v>
      </c>
      <c r="G49" s="12">
        <v>57705.38</v>
      </c>
    </row>
    <row r="50" spans="1:7">
      <c r="A50" s="9">
        <f>'(1)'!A50</f>
        <v>42355</v>
      </c>
      <c r="B50">
        <v>688.44</v>
      </c>
      <c r="C50">
        <v>691.46</v>
      </c>
      <c r="D50">
        <v>686.1</v>
      </c>
      <c r="E50">
        <v>691.46</v>
      </c>
      <c r="F50" s="12">
        <v>79227400</v>
      </c>
      <c r="G50" s="12">
        <v>58305.54</v>
      </c>
    </row>
    <row r="51" spans="1:7">
      <c r="A51" s="9">
        <f>'(1)'!A51</f>
        <v>42356</v>
      </c>
      <c r="B51">
        <v>688.7</v>
      </c>
      <c r="C51">
        <v>695.46</v>
      </c>
      <c r="D51">
        <v>688.31</v>
      </c>
      <c r="E51">
        <v>695.46</v>
      </c>
      <c r="F51" s="12">
        <v>91767800</v>
      </c>
      <c r="G51" s="12">
        <v>58790.04</v>
      </c>
    </row>
    <row r="52" spans="1:7">
      <c r="A52" s="9">
        <f>'(1)'!A52</f>
        <v>42359</v>
      </c>
      <c r="B52">
        <v>692.6</v>
      </c>
      <c r="C52">
        <v>693.91</v>
      </c>
      <c r="D52">
        <v>690.76</v>
      </c>
      <c r="E52">
        <v>691.53</v>
      </c>
      <c r="F52" s="12">
        <v>52666400</v>
      </c>
      <c r="G52" s="12">
        <v>59272.73</v>
      </c>
    </row>
    <row r="53" spans="1:7">
      <c r="A53" s="9">
        <f>'(1)'!A53</f>
        <v>42360</v>
      </c>
      <c r="B53">
        <v>691.2</v>
      </c>
      <c r="C53">
        <v>691.47</v>
      </c>
      <c r="D53">
        <v>688.39</v>
      </c>
      <c r="E53">
        <v>688.97</v>
      </c>
      <c r="F53" s="12">
        <v>46247800</v>
      </c>
      <c r="G53" s="12">
        <v>58130.75</v>
      </c>
    </row>
    <row r="54" spans="1:7">
      <c r="A54" s="9">
        <f>'(1)'!A54</f>
        <v>42361</v>
      </c>
      <c r="B54">
        <v>688.69</v>
      </c>
      <c r="C54">
        <v>691.98</v>
      </c>
      <c r="D54">
        <v>688.69</v>
      </c>
      <c r="E54">
        <v>691.53</v>
      </c>
      <c r="F54" s="12">
        <v>51360400</v>
      </c>
      <c r="G54" s="12">
        <v>57967.02</v>
      </c>
    </row>
    <row r="55" spans="1:7">
      <c r="A55" s="9">
        <f>'(1)'!A55</f>
        <v>42362</v>
      </c>
      <c r="B55">
        <v>691.66</v>
      </c>
      <c r="C55">
        <v>695.14</v>
      </c>
      <c r="D55">
        <v>691.64</v>
      </c>
      <c r="E55">
        <v>694.91</v>
      </c>
      <c r="F55" s="12">
        <v>28446400</v>
      </c>
      <c r="G55" s="12">
        <v>58199.64</v>
      </c>
    </row>
    <row r="56" spans="1:7">
      <c r="A56" s="9">
        <f>'(1)'!A56</f>
        <v>42366</v>
      </c>
      <c r="B56">
        <v>696.58</v>
      </c>
      <c r="C56">
        <v>697.54</v>
      </c>
      <c r="D56">
        <v>693.45</v>
      </c>
      <c r="E56">
        <v>694.19</v>
      </c>
      <c r="F56" s="12">
        <v>29428600</v>
      </c>
      <c r="G56" s="12">
        <v>58441.73</v>
      </c>
    </row>
    <row r="57" spans="1:7">
      <c r="A57" s="9">
        <f>'(1)'!A57</f>
        <v>42367</v>
      </c>
      <c r="B57">
        <v>695.45</v>
      </c>
      <c r="C57">
        <v>697.34</v>
      </c>
      <c r="D57">
        <v>693.78</v>
      </c>
      <c r="E57">
        <v>697.34</v>
      </c>
      <c r="F57" s="12">
        <v>36605500</v>
      </c>
      <c r="G57" s="12">
        <v>58441.73</v>
      </c>
    </row>
    <row r="58" spans="1:7">
      <c r="A58" s="9">
        <f>'(1)'!A58</f>
        <v>42368</v>
      </c>
      <c r="B58">
        <v>698.84</v>
      </c>
      <c r="C58">
        <v>699.12</v>
      </c>
      <c r="D58">
        <v>695.14</v>
      </c>
      <c r="E58">
        <v>696.55</v>
      </c>
      <c r="F58" s="12">
        <v>28400500</v>
      </c>
      <c r="G58" s="12">
        <v>58593.86</v>
      </c>
    </row>
    <row r="59" spans="1:7">
      <c r="A59" s="9">
        <f>'(1)'!A59</f>
        <v>42369</v>
      </c>
      <c r="B59">
        <v>698.74</v>
      </c>
      <c r="C59">
        <v>699.94</v>
      </c>
      <c r="D59">
        <v>695.93</v>
      </c>
      <c r="E59">
        <v>695.93</v>
      </c>
      <c r="F59" s="12">
        <v>25690900</v>
      </c>
      <c r="G59" s="12">
        <v>58882.31</v>
      </c>
    </row>
    <row r="60" spans="1:7">
      <c r="A60" s="9">
        <f>'(1)'!A60</f>
        <v>42373</v>
      </c>
      <c r="B60">
        <v>697.68</v>
      </c>
      <c r="C60">
        <v>697.68</v>
      </c>
      <c r="D60">
        <v>691.74</v>
      </c>
      <c r="E60">
        <v>692.88</v>
      </c>
      <c r="F60" s="12">
        <v>50751500</v>
      </c>
      <c r="G60" s="12">
        <v>58812.88</v>
      </c>
    </row>
    <row r="61" spans="1:7">
      <c r="A61" s="9">
        <f>'(1)'!A61</f>
        <v>42374</v>
      </c>
      <c r="B61">
        <v>694.34</v>
      </c>
      <c r="C61">
        <v>699.01</v>
      </c>
      <c r="D61">
        <v>694.34</v>
      </c>
      <c r="E61">
        <v>698.29</v>
      </c>
      <c r="F61" s="12">
        <v>56334000</v>
      </c>
      <c r="G61" s="12">
        <v>58784.46</v>
      </c>
    </row>
    <row r="62" spans="1:7">
      <c r="A62" s="9">
        <f>'(1)'!A62</f>
        <v>42375</v>
      </c>
      <c r="B62">
        <v>699.94</v>
      </c>
      <c r="C62">
        <v>701.63</v>
      </c>
      <c r="D62">
        <v>696.58</v>
      </c>
      <c r="E62">
        <v>698.26</v>
      </c>
      <c r="F62" s="12">
        <v>61589400</v>
      </c>
      <c r="G62" s="12">
        <v>58784.46</v>
      </c>
    </row>
    <row r="63" spans="1:7">
      <c r="A63" s="9">
        <f>'(1)'!A63</f>
        <v>42376</v>
      </c>
      <c r="B63">
        <v>696.62</v>
      </c>
      <c r="C63">
        <v>696.78</v>
      </c>
      <c r="D63">
        <v>684.53</v>
      </c>
      <c r="E63">
        <v>686.54</v>
      </c>
      <c r="F63" s="12">
        <v>94946200</v>
      </c>
      <c r="G63" s="12">
        <v>58522.05</v>
      </c>
    </row>
    <row r="64" spans="1:7">
      <c r="A64" s="9">
        <f>'(1)'!A64</f>
        <v>42377</v>
      </c>
      <c r="B64">
        <v>685.19</v>
      </c>
      <c r="C64">
        <v>687.85</v>
      </c>
      <c r="D64">
        <v>683.02</v>
      </c>
      <c r="E64">
        <v>686.75</v>
      </c>
      <c r="F64" s="12">
        <v>70783904</v>
      </c>
      <c r="G64" s="12">
        <v>58957.8</v>
      </c>
    </row>
    <row r="65" spans="1:7">
      <c r="A65" s="9">
        <f>'(1)'!A65</f>
        <v>42380</v>
      </c>
      <c r="B65">
        <v>683.57</v>
      </c>
      <c r="C65">
        <v>683.57</v>
      </c>
      <c r="D65">
        <v>676.2</v>
      </c>
      <c r="E65">
        <v>677.24</v>
      </c>
      <c r="F65" s="12">
        <v>77327800</v>
      </c>
      <c r="G65" s="12">
        <v>58948.36</v>
      </c>
    </row>
    <row r="66" spans="1:7">
      <c r="A66" s="9">
        <f>'(1)'!A66</f>
        <v>42381</v>
      </c>
      <c r="B66">
        <v>678.09</v>
      </c>
      <c r="C66">
        <v>681.76</v>
      </c>
      <c r="D66">
        <v>677.4</v>
      </c>
      <c r="E66">
        <v>679.38</v>
      </c>
      <c r="F66" s="12">
        <v>71131904</v>
      </c>
      <c r="G66" s="12">
        <v>57962.75</v>
      </c>
    </row>
    <row r="67" spans="1:7">
      <c r="A67" s="9">
        <f>'(1)'!A67</f>
        <v>42382</v>
      </c>
      <c r="B67">
        <v>682.4</v>
      </c>
      <c r="C67">
        <v>682.4</v>
      </c>
      <c r="D67">
        <v>677.5</v>
      </c>
      <c r="E67">
        <v>680.97</v>
      </c>
      <c r="F67" s="12">
        <v>65780200</v>
      </c>
      <c r="G67" s="12">
        <v>57963.59</v>
      </c>
    </row>
    <row r="68" spans="1:7">
      <c r="A68" s="9">
        <f>'(1)'!A68</f>
        <v>42383</v>
      </c>
      <c r="B68">
        <v>677.12</v>
      </c>
      <c r="C68">
        <v>678.02</v>
      </c>
      <c r="D68">
        <v>673.49</v>
      </c>
      <c r="E68">
        <v>673.79</v>
      </c>
      <c r="F68" s="12">
        <v>90391696</v>
      </c>
      <c r="G68" s="12">
        <v>57164.89</v>
      </c>
    </row>
    <row r="69" spans="1:7">
      <c r="A69" s="9">
        <f>'(1)'!A69</f>
        <v>42384</v>
      </c>
      <c r="B69">
        <v>675.66</v>
      </c>
      <c r="C69">
        <v>678.14</v>
      </c>
      <c r="D69">
        <v>675.27</v>
      </c>
      <c r="E69">
        <v>675.79</v>
      </c>
      <c r="F69" s="12">
        <v>69902304</v>
      </c>
      <c r="G69" s="12">
        <v>57338.89</v>
      </c>
    </row>
    <row r="70" spans="1:7">
      <c r="A70" s="9">
        <f>'(1)'!A70</f>
        <v>42388</v>
      </c>
      <c r="B70">
        <v>671.92</v>
      </c>
      <c r="C70">
        <v>674.67</v>
      </c>
      <c r="D70">
        <v>669.03</v>
      </c>
      <c r="E70">
        <v>672.02</v>
      </c>
      <c r="F70" s="12">
        <v>86461504</v>
      </c>
      <c r="G70" s="12">
        <v>57483.68</v>
      </c>
    </row>
    <row r="71" spans="1:7">
      <c r="A71" s="9">
        <f>'(1)'!A71</f>
        <v>42389</v>
      </c>
      <c r="B71">
        <v>673.25</v>
      </c>
      <c r="C71">
        <v>683.83</v>
      </c>
      <c r="D71">
        <v>672.9</v>
      </c>
      <c r="E71">
        <v>683.83</v>
      </c>
      <c r="F71" s="12">
        <v>100227904</v>
      </c>
      <c r="G71" s="12">
        <v>56916.95</v>
      </c>
    </row>
    <row r="72" spans="1:7">
      <c r="A72" s="9">
        <f>'(1)'!A72</f>
        <v>42390</v>
      </c>
      <c r="B72">
        <v>680.03</v>
      </c>
      <c r="C72">
        <v>680.79</v>
      </c>
      <c r="D72">
        <v>673.21</v>
      </c>
      <c r="E72">
        <v>673.99</v>
      </c>
      <c r="F72" s="12">
        <v>88084400</v>
      </c>
      <c r="G72" s="12">
        <v>57104.9</v>
      </c>
    </row>
    <row r="73" spans="1:7">
      <c r="A73" s="9">
        <f>'(1)'!A73</f>
        <v>42391</v>
      </c>
      <c r="B73">
        <v>672.01</v>
      </c>
      <c r="C73">
        <v>674.24</v>
      </c>
      <c r="D73">
        <v>665.49</v>
      </c>
      <c r="E73">
        <v>666.32</v>
      </c>
      <c r="F73" s="12">
        <v>110369504</v>
      </c>
      <c r="G73" s="12">
        <v>56738.63</v>
      </c>
    </row>
    <row r="74" spans="1:7">
      <c r="A74" s="9">
        <f>'(1)'!A74</f>
        <v>42394</v>
      </c>
      <c r="B74">
        <v>670.1</v>
      </c>
      <c r="C74">
        <v>671.99</v>
      </c>
      <c r="D74">
        <v>664.99</v>
      </c>
      <c r="E74">
        <v>669.58</v>
      </c>
      <c r="F74" s="12">
        <v>94348352</v>
      </c>
      <c r="G74" s="12">
        <v>57659.98</v>
      </c>
    </row>
    <row r="75" spans="1:7">
      <c r="A75" s="9">
        <f>'(1)'!A75</f>
        <v>42395</v>
      </c>
      <c r="B75">
        <v>673.83</v>
      </c>
      <c r="C75">
        <v>677.2</v>
      </c>
      <c r="D75">
        <v>672.59</v>
      </c>
      <c r="E75">
        <v>675.12</v>
      </c>
      <c r="F75" s="12">
        <v>80334496</v>
      </c>
      <c r="G75" s="12">
        <v>56884.12</v>
      </c>
    </row>
    <row r="76" spans="1:7">
      <c r="A76" s="9">
        <f>'(1)'!A76</f>
        <v>42396</v>
      </c>
      <c r="B76">
        <v>672.03</v>
      </c>
      <c r="C76">
        <v>673.46</v>
      </c>
      <c r="D76">
        <v>670.16</v>
      </c>
      <c r="E76">
        <v>672.05</v>
      </c>
      <c r="F76" s="12">
        <v>96031904</v>
      </c>
      <c r="G76" s="12">
        <v>56149.56</v>
      </c>
    </row>
    <row r="77" spans="1:7">
      <c r="A77" s="9">
        <f>'(1)'!A77</f>
        <v>42397</v>
      </c>
      <c r="B77">
        <v>676.11</v>
      </c>
      <c r="C77">
        <v>679.22</v>
      </c>
      <c r="D77">
        <v>674.13</v>
      </c>
      <c r="E77">
        <v>678.69</v>
      </c>
      <c r="F77" s="12">
        <v>82436400</v>
      </c>
      <c r="G77" s="12">
        <v>56373.53</v>
      </c>
    </row>
    <row r="78" spans="1:7">
      <c r="A78" s="9">
        <f>'(1)'!A78</f>
        <v>42398</v>
      </c>
      <c r="B78">
        <v>676.95</v>
      </c>
      <c r="C78">
        <v>679.18</v>
      </c>
      <c r="D78">
        <v>675.84</v>
      </c>
      <c r="E78">
        <v>678.76</v>
      </c>
      <c r="F78" s="12">
        <v>92670200</v>
      </c>
      <c r="G78" s="12">
        <v>56843.7</v>
      </c>
    </row>
    <row r="79" spans="1:7">
      <c r="A79" s="9">
        <f>'(1)'!A79</f>
        <v>42401</v>
      </c>
      <c r="B79">
        <v>678.2</v>
      </c>
      <c r="C79">
        <v>687.36</v>
      </c>
      <c r="D79">
        <v>675.94</v>
      </c>
      <c r="E79">
        <v>687.36</v>
      </c>
      <c r="F79" s="12">
        <v>100382496</v>
      </c>
      <c r="G79" s="12">
        <v>56591.39</v>
      </c>
    </row>
    <row r="80" spans="1:7">
      <c r="A80" s="9">
        <f>'(1)'!A80</f>
        <v>42402</v>
      </c>
      <c r="B80">
        <v>686.14</v>
      </c>
      <c r="C80">
        <v>689.33</v>
      </c>
      <c r="D80">
        <v>682.82</v>
      </c>
      <c r="E80">
        <v>685.9</v>
      </c>
      <c r="F80" s="12">
        <v>84969200</v>
      </c>
      <c r="G80" s="12">
        <v>57149.23</v>
      </c>
    </row>
    <row r="81" spans="1:7">
      <c r="A81" s="9">
        <f>'(1)'!A81</f>
        <v>42403</v>
      </c>
      <c r="B81">
        <v>684.36</v>
      </c>
      <c r="C81">
        <v>688.61</v>
      </c>
      <c r="D81">
        <v>682.87</v>
      </c>
      <c r="E81">
        <v>687.56</v>
      </c>
      <c r="F81" s="12">
        <v>73378896</v>
      </c>
      <c r="G81" s="12">
        <v>57156.78</v>
      </c>
    </row>
    <row r="82" spans="1:7">
      <c r="A82" s="9">
        <f>'(1)'!A82</f>
        <v>42404</v>
      </c>
      <c r="B82">
        <v>681.32</v>
      </c>
      <c r="C82">
        <v>683.49</v>
      </c>
      <c r="D82">
        <v>678.78</v>
      </c>
      <c r="E82">
        <v>682.02</v>
      </c>
      <c r="F82" s="12">
        <v>83091200</v>
      </c>
      <c r="G82" s="12">
        <v>57859.1</v>
      </c>
    </row>
    <row r="83" spans="1:7">
      <c r="A83" s="9">
        <f>'(1)'!A83</f>
        <v>42405</v>
      </c>
      <c r="B83">
        <v>681.89</v>
      </c>
      <c r="C83">
        <v>689.2</v>
      </c>
      <c r="D83">
        <v>681.89</v>
      </c>
      <c r="E83">
        <v>685.3</v>
      </c>
      <c r="F83" s="12">
        <v>79632800</v>
      </c>
      <c r="G83" s="12">
        <v>57799.41</v>
      </c>
    </row>
    <row r="84" spans="1:7">
      <c r="A84" s="9">
        <f>'(1)'!A84</f>
        <v>42408</v>
      </c>
      <c r="B84">
        <v>686.17</v>
      </c>
      <c r="C84">
        <v>698</v>
      </c>
      <c r="D84">
        <v>686.17</v>
      </c>
      <c r="E84">
        <v>698</v>
      </c>
      <c r="F84" s="12">
        <v>112478784</v>
      </c>
      <c r="G84" s="12">
        <v>57966.47</v>
      </c>
    </row>
    <row r="85" spans="1:7">
      <c r="A85" s="9">
        <f>'(1)'!A85</f>
        <v>42409</v>
      </c>
      <c r="B85">
        <v>688.17</v>
      </c>
      <c r="C85">
        <v>690.63</v>
      </c>
      <c r="D85">
        <v>684.33</v>
      </c>
      <c r="E85">
        <v>688.14</v>
      </c>
      <c r="F85" s="12">
        <v>101551104</v>
      </c>
      <c r="G85" s="12">
        <v>57481.2</v>
      </c>
    </row>
    <row r="86" spans="1:7">
      <c r="A86" s="9">
        <f>'(1)'!A86</f>
        <v>42410</v>
      </c>
      <c r="B86">
        <v>686.85</v>
      </c>
      <c r="C86">
        <v>691.34</v>
      </c>
      <c r="D86">
        <v>685.84</v>
      </c>
      <c r="E86">
        <v>687.27</v>
      </c>
      <c r="F86" s="12">
        <v>77399104</v>
      </c>
      <c r="G86" s="12">
        <v>57764.63</v>
      </c>
    </row>
    <row r="87" spans="1:7">
      <c r="A87" s="9">
        <f>'(1)'!A87</f>
        <v>42411</v>
      </c>
      <c r="B87">
        <v>686.81</v>
      </c>
      <c r="C87">
        <v>688.99</v>
      </c>
      <c r="D87">
        <v>684.38</v>
      </c>
      <c r="E87">
        <v>684.77</v>
      </c>
      <c r="F87" s="12">
        <v>138696400</v>
      </c>
      <c r="G87" s="12">
        <v>58787.19</v>
      </c>
    </row>
    <row r="88" spans="1:7">
      <c r="A88" s="9">
        <f>'(1)'!A88</f>
        <v>42412</v>
      </c>
      <c r="B88">
        <v>688.41</v>
      </c>
      <c r="C88">
        <v>698.21</v>
      </c>
      <c r="D88">
        <v>687.03</v>
      </c>
      <c r="E88">
        <v>698.21</v>
      </c>
      <c r="F88" s="12">
        <v>103956600</v>
      </c>
      <c r="G88" s="12">
        <v>58787.19</v>
      </c>
    </row>
    <row r="89" spans="1:7">
      <c r="A89" s="9">
        <f>'(1)'!A89</f>
        <v>42416</v>
      </c>
      <c r="B89">
        <v>696.42</v>
      </c>
      <c r="C89">
        <v>701.09</v>
      </c>
      <c r="D89">
        <v>694.36</v>
      </c>
      <c r="E89">
        <v>699.39</v>
      </c>
      <c r="F89" s="12">
        <v>102601296</v>
      </c>
      <c r="G89" s="12">
        <v>58787.19</v>
      </c>
    </row>
    <row r="90" spans="1:7">
      <c r="A90" s="9">
        <f>'(1)'!A90</f>
        <v>42417</v>
      </c>
      <c r="B90">
        <v>698.46</v>
      </c>
      <c r="C90">
        <v>702.02</v>
      </c>
      <c r="D90">
        <v>696.48</v>
      </c>
      <c r="E90">
        <v>697.7</v>
      </c>
      <c r="F90" s="12">
        <v>96278000</v>
      </c>
      <c r="G90" s="12">
        <v>57961.43</v>
      </c>
    </row>
    <row r="91" spans="1:7">
      <c r="A91" s="9">
        <f>'(1)'!A91</f>
        <v>42418</v>
      </c>
      <c r="B91">
        <v>699.4</v>
      </c>
      <c r="C91">
        <v>708.13</v>
      </c>
      <c r="D91">
        <v>699.4</v>
      </c>
      <c r="E91">
        <v>707.48</v>
      </c>
      <c r="F91" s="12">
        <v>140423296</v>
      </c>
      <c r="G91" s="12">
        <v>57897.54</v>
      </c>
    </row>
    <row r="92" spans="1:7">
      <c r="A92" s="9">
        <f>'(1)'!A92</f>
        <v>42419</v>
      </c>
      <c r="B92">
        <v>706.49</v>
      </c>
      <c r="C92">
        <v>709.7</v>
      </c>
      <c r="D92">
        <v>703.7</v>
      </c>
      <c r="E92">
        <v>707.53</v>
      </c>
      <c r="F92" s="12">
        <v>101525504</v>
      </c>
      <c r="G92" s="12">
        <v>57644.480000000003</v>
      </c>
    </row>
    <row r="93" spans="1:7">
      <c r="A93" s="9">
        <f>'(1)'!A93</f>
        <v>42422</v>
      </c>
      <c r="B93">
        <v>707.68</v>
      </c>
      <c r="C93">
        <v>710.19</v>
      </c>
      <c r="D93">
        <v>707.23</v>
      </c>
      <c r="E93">
        <v>708.16</v>
      </c>
      <c r="F93" s="12">
        <v>67454096</v>
      </c>
      <c r="G93" s="12">
        <v>58752.33</v>
      </c>
    </row>
    <row r="94" spans="1:7">
      <c r="A94" s="9">
        <f>'(1)'!A94</f>
        <v>42423</v>
      </c>
      <c r="B94">
        <v>710.02</v>
      </c>
      <c r="C94">
        <v>713.02</v>
      </c>
      <c r="D94">
        <v>709</v>
      </c>
      <c r="E94">
        <v>711.47</v>
      </c>
      <c r="F94" s="12">
        <v>85892608</v>
      </c>
      <c r="G94" s="12">
        <v>58866.31</v>
      </c>
    </row>
    <row r="95" spans="1:7">
      <c r="A95" s="9">
        <f>'(1)'!A95</f>
        <v>42424</v>
      </c>
      <c r="B95">
        <v>711.07</v>
      </c>
      <c r="C95">
        <v>714.59</v>
      </c>
      <c r="D95">
        <v>703.6</v>
      </c>
      <c r="E95">
        <v>703.69</v>
      </c>
      <c r="F95" s="12">
        <v>315798688</v>
      </c>
      <c r="G95" s="12">
        <v>58750.63</v>
      </c>
    </row>
    <row r="96" spans="1:7">
      <c r="A96" s="9">
        <f>'(1)'!A96</f>
        <v>42425</v>
      </c>
      <c r="B96">
        <v>708.03</v>
      </c>
      <c r="C96">
        <v>708.28</v>
      </c>
      <c r="D96">
        <v>702.78</v>
      </c>
      <c r="E96">
        <v>705.6</v>
      </c>
      <c r="F96" s="12">
        <v>75823800</v>
      </c>
      <c r="G96" s="12">
        <v>59498.86</v>
      </c>
    </row>
    <row r="97" spans="1:7">
      <c r="A97" s="9">
        <f>'(1)'!A97</f>
        <v>42426</v>
      </c>
      <c r="B97">
        <v>708.71</v>
      </c>
      <c r="C97">
        <v>714.91</v>
      </c>
      <c r="D97">
        <v>708.42</v>
      </c>
      <c r="E97">
        <v>713.71</v>
      </c>
      <c r="F97" s="12">
        <v>79205296</v>
      </c>
      <c r="G97" s="12">
        <v>59487.27</v>
      </c>
    </row>
    <row r="98" spans="1:7">
      <c r="A98" s="9">
        <f>'(1)'!A98</f>
        <v>42429</v>
      </c>
      <c r="B98">
        <v>713.96</v>
      </c>
      <c r="C98">
        <v>718.05</v>
      </c>
      <c r="D98">
        <v>710.89</v>
      </c>
      <c r="E98">
        <v>718.05</v>
      </c>
      <c r="F98" s="12">
        <v>92852096</v>
      </c>
      <c r="G98" s="12">
        <v>59617.55</v>
      </c>
    </row>
    <row r="99" spans="1:7">
      <c r="A99" s="9">
        <f>'(1)'!A99</f>
        <v>42430</v>
      </c>
      <c r="B99">
        <v>717.74</v>
      </c>
      <c r="C99">
        <v>718.93</v>
      </c>
      <c r="D99">
        <v>712.88</v>
      </c>
      <c r="E99">
        <v>716.37</v>
      </c>
      <c r="F99" s="12">
        <v>94192096</v>
      </c>
      <c r="G99" s="12">
        <v>59892.21</v>
      </c>
    </row>
    <row r="100" spans="1:7">
      <c r="A100" s="9">
        <f>'(1)'!A100</f>
        <v>42431</v>
      </c>
      <c r="B100">
        <v>721.57</v>
      </c>
      <c r="C100">
        <v>725.28</v>
      </c>
      <c r="D100">
        <v>718.31</v>
      </c>
      <c r="E100">
        <v>718.6</v>
      </c>
      <c r="F100" s="12">
        <v>81792064</v>
      </c>
      <c r="G100" s="12">
        <v>59284.41</v>
      </c>
    </row>
    <row r="101" spans="1:7">
      <c r="A101" s="9">
        <f>'(1)'!A101</f>
        <v>42432</v>
      </c>
      <c r="B101">
        <v>718.74</v>
      </c>
      <c r="C101">
        <v>723.97</v>
      </c>
      <c r="D101">
        <v>716.16</v>
      </c>
      <c r="E101">
        <v>718.63</v>
      </c>
      <c r="F101" s="12">
        <v>107053400</v>
      </c>
      <c r="G101" s="12">
        <v>59449.95</v>
      </c>
    </row>
    <row r="102" spans="1:7">
      <c r="A102" s="9">
        <f>'(1)'!A102</f>
        <v>42433</v>
      </c>
      <c r="B102">
        <v>721.49</v>
      </c>
      <c r="C102">
        <v>728.76</v>
      </c>
      <c r="D102">
        <v>721.49</v>
      </c>
      <c r="E102">
        <v>728.76</v>
      </c>
      <c r="F102" s="12">
        <v>110303400</v>
      </c>
      <c r="G102" s="12">
        <v>60086.96</v>
      </c>
    </row>
    <row r="103" spans="1:7">
      <c r="A103" s="9">
        <f>'(1)'!A103</f>
        <v>42436</v>
      </c>
      <c r="B103">
        <v>727.67</v>
      </c>
      <c r="C103">
        <v>728.13</v>
      </c>
      <c r="D103">
        <v>718.3</v>
      </c>
      <c r="E103">
        <v>719.54</v>
      </c>
      <c r="F103" s="12">
        <v>83876096</v>
      </c>
      <c r="G103" s="12">
        <v>60475.56</v>
      </c>
    </row>
    <row r="104" spans="1:7">
      <c r="A104" s="9">
        <f>'(1)'!A104</f>
        <v>42437</v>
      </c>
      <c r="B104">
        <v>718.04</v>
      </c>
      <c r="C104">
        <v>719.7</v>
      </c>
      <c r="D104">
        <v>710.9</v>
      </c>
      <c r="E104">
        <v>711.99</v>
      </c>
      <c r="F104" s="12">
        <v>76302000</v>
      </c>
      <c r="G104" s="12">
        <v>60377.75</v>
      </c>
    </row>
    <row r="105" spans="1:7">
      <c r="A105" s="9">
        <f>'(1)'!A105</f>
        <v>42438</v>
      </c>
      <c r="B105">
        <v>714.3</v>
      </c>
      <c r="C105">
        <v>717.34</v>
      </c>
      <c r="D105">
        <v>712.92</v>
      </c>
      <c r="E105">
        <v>716.22</v>
      </c>
      <c r="F105" s="12">
        <v>73905800</v>
      </c>
      <c r="G105" s="12">
        <v>60526.6</v>
      </c>
    </row>
    <row r="106" spans="1:7">
      <c r="A106" s="9">
        <f>'(1)'!A106</f>
        <v>42439</v>
      </c>
      <c r="B106">
        <v>719.01</v>
      </c>
      <c r="C106">
        <v>720.68</v>
      </c>
      <c r="D106">
        <v>716.97</v>
      </c>
      <c r="E106">
        <v>718.06</v>
      </c>
      <c r="F106" s="12">
        <v>68465600</v>
      </c>
      <c r="G106" s="12">
        <v>60530.61</v>
      </c>
    </row>
    <row r="107" spans="1:7">
      <c r="A107" s="9">
        <f>'(1)'!A107</f>
        <v>42440</v>
      </c>
      <c r="B107">
        <v>718.22</v>
      </c>
      <c r="C107">
        <v>721.03</v>
      </c>
      <c r="D107">
        <v>717.03</v>
      </c>
      <c r="E107">
        <v>719.91</v>
      </c>
      <c r="F107" s="12">
        <v>56834600</v>
      </c>
      <c r="G107" s="12">
        <v>61383.05</v>
      </c>
    </row>
    <row r="108" spans="1:7">
      <c r="A108" s="9">
        <f>'(1)'!A108</f>
        <v>42443</v>
      </c>
      <c r="B108">
        <v>720.8</v>
      </c>
      <c r="C108">
        <v>723.79</v>
      </c>
      <c r="D108">
        <v>717.85</v>
      </c>
      <c r="E108">
        <v>719.4</v>
      </c>
      <c r="F108" s="12">
        <v>51218400</v>
      </c>
      <c r="G108" s="12">
        <v>60654.96</v>
      </c>
    </row>
    <row r="109" spans="1:7">
      <c r="A109" s="9">
        <f>'(1)'!A109</f>
        <v>42444</v>
      </c>
      <c r="B109">
        <v>719.99</v>
      </c>
      <c r="C109">
        <v>719.99</v>
      </c>
      <c r="D109">
        <v>714.76</v>
      </c>
      <c r="E109">
        <v>718.5</v>
      </c>
      <c r="F109" s="12">
        <v>107110304</v>
      </c>
      <c r="G109" s="12">
        <v>60086.43</v>
      </c>
    </row>
    <row r="110" spans="1:7">
      <c r="A110" s="9">
        <f>'(1)'!A110</f>
        <v>42445</v>
      </c>
      <c r="B110">
        <v>718.88</v>
      </c>
      <c r="C110">
        <v>723.71</v>
      </c>
      <c r="D110">
        <v>718.4</v>
      </c>
      <c r="E110">
        <v>720.8</v>
      </c>
      <c r="F110" s="12">
        <v>75801800</v>
      </c>
      <c r="G110" s="12">
        <v>60432.02</v>
      </c>
    </row>
    <row r="111" spans="1:7">
      <c r="A111" s="9">
        <f>'(1)'!A111</f>
        <v>42446</v>
      </c>
      <c r="B111">
        <v>725.18</v>
      </c>
      <c r="C111">
        <v>727.54</v>
      </c>
      <c r="D111">
        <v>724.6</v>
      </c>
      <c r="E111">
        <v>726.06</v>
      </c>
      <c r="F111" s="12">
        <v>83506304</v>
      </c>
      <c r="G111" s="12">
        <v>60548.36</v>
      </c>
    </row>
    <row r="112" spans="1:7">
      <c r="A112" s="9">
        <f>'(1)'!A112</f>
        <v>42447</v>
      </c>
      <c r="B112">
        <v>727.44</v>
      </c>
      <c r="C112">
        <v>731.49</v>
      </c>
      <c r="D112">
        <v>727</v>
      </c>
      <c r="E112">
        <v>731.49</v>
      </c>
      <c r="F112" s="12">
        <v>145686096</v>
      </c>
      <c r="G112" s="12">
        <v>60971.68</v>
      </c>
    </row>
    <row r="113" spans="1:7">
      <c r="A113" s="9">
        <f>'(1)'!A113</f>
        <v>42450</v>
      </c>
      <c r="B113">
        <v>731.35</v>
      </c>
      <c r="C113">
        <v>731.95</v>
      </c>
      <c r="D113">
        <v>726.63</v>
      </c>
      <c r="E113">
        <v>729.2</v>
      </c>
      <c r="F113" s="12">
        <v>83527904</v>
      </c>
      <c r="G113" s="12">
        <v>60909.02</v>
      </c>
    </row>
    <row r="114" spans="1:7">
      <c r="A114" s="9">
        <f>'(1)'!A114</f>
        <v>42451</v>
      </c>
      <c r="B114">
        <v>730.27</v>
      </c>
      <c r="C114">
        <v>732.17</v>
      </c>
      <c r="D114">
        <v>727.35</v>
      </c>
      <c r="E114">
        <v>730.6</v>
      </c>
      <c r="F114" s="12">
        <v>86810896</v>
      </c>
      <c r="G114" s="12">
        <v>60825.88</v>
      </c>
    </row>
    <row r="115" spans="1:7">
      <c r="A115" s="9">
        <f>'(1)'!A115</f>
        <v>42452</v>
      </c>
      <c r="B115">
        <v>730.91</v>
      </c>
      <c r="C115">
        <v>732.12</v>
      </c>
      <c r="D115">
        <v>727.63</v>
      </c>
      <c r="E115">
        <v>729.87</v>
      </c>
      <c r="F115" s="12">
        <v>72558600</v>
      </c>
      <c r="G115" s="12">
        <v>61015.37</v>
      </c>
    </row>
    <row r="116" spans="1:7">
      <c r="A116" s="9">
        <f>'(1)'!A116</f>
        <v>42453</v>
      </c>
      <c r="B116">
        <v>729.86</v>
      </c>
      <c r="C116">
        <v>729.86</v>
      </c>
      <c r="D116">
        <v>723.89</v>
      </c>
      <c r="E116">
        <v>724.47</v>
      </c>
      <c r="F116" s="12">
        <v>73661600</v>
      </c>
      <c r="G116" s="12">
        <v>61427.24</v>
      </c>
    </row>
    <row r="117" spans="1:7">
      <c r="A117" s="9">
        <f>'(1)'!A117</f>
        <v>42457</v>
      </c>
      <c r="B117">
        <v>725.12</v>
      </c>
      <c r="C117">
        <v>725.74</v>
      </c>
      <c r="D117">
        <v>722.57</v>
      </c>
      <c r="E117">
        <v>722.98</v>
      </c>
      <c r="F117" s="12">
        <v>48973000</v>
      </c>
      <c r="G117" s="12">
        <v>61864.1</v>
      </c>
    </row>
    <row r="118" spans="1:7">
      <c r="A118" s="9">
        <f>'(1)'!A118</f>
        <v>42458</v>
      </c>
      <c r="B118">
        <v>723.77</v>
      </c>
      <c r="C118">
        <v>724.96</v>
      </c>
      <c r="D118">
        <v>722.18</v>
      </c>
      <c r="E118">
        <v>723.5</v>
      </c>
      <c r="F118" s="12">
        <v>55125400</v>
      </c>
      <c r="G118" s="12">
        <v>60588.43</v>
      </c>
    </row>
    <row r="119" spans="1:7">
      <c r="A119" s="9">
        <f>'(1)'!A119</f>
        <v>42459</v>
      </c>
      <c r="B119">
        <v>726.35</v>
      </c>
      <c r="C119">
        <v>728.88</v>
      </c>
      <c r="D119">
        <v>725.74</v>
      </c>
      <c r="E119">
        <v>726.95</v>
      </c>
      <c r="F119" s="12">
        <v>72857800</v>
      </c>
      <c r="G119" s="12">
        <v>60673.93</v>
      </c>
    </row>
    <row r="120" spans="1:7">
      <c r="A120" s="9">
        <f>'(1)'!A120</f>
        <v>42460</v>
      </c>
      <c r="B120">
        <v>722.9</v>
      </c>
      <c r="C120">
        <v>725.21</v>
      </c>
      <c r="D120">
        <v>719.52</v>
      </c>
      <c r="E120">
        <v>722.54</v>
      </c>
      <c r="F120" s="12">
        <v>106023696</v>
      </c>
      <c r="G120" s="12">
        <v>60745.73</v>
      </c>
    </row>
    <row r="121" spans="1:7">
      <c r="A121" s="9">
        <f>'(1)'!A121</f>
        <v>42461</v>
      </c>
      <c r="B121">
        <v>721.58</v>
      </c>
      <c r="C121">
        <v>722.7</v>
      </c>
      <c r="D121">
        <v>716.78</v>
      </c>
      <c r="E121">
        <v>719.1</v>
      </c>
      <c r="F121" s="12">
        <v>71335504</v>
      </c>
      <c r="G121" s="12">
        <v>60318.13</v>
      </c>
    </row>
    <row r="122" spans="1:7">
      <c r="A122" s="9">
        <f>'(1)'!A122</f>
        <v>42464</v>
      </c>
      <c r="B122">
        <v>719.63</v>
      </c>
      <c r="C122">
        <v>723.31</v>
      </c>
      <c r="D122">
        <v>718.42</v>
      </c>
      <c r="E122">
        <v>721.68</v>
      </c>
      <c r="F122" s="12">
        <v>52700200</v>
      </c>
      <c r="G122" s="12">
        <v>60318.13</v>
      </c>
    </row>
    <row r="123" spans="1:7">
      <c r="A123" s="9">
        <f>'(1)'!A123</f>
        <v>42465</v>
      </c>
      <c r="B123">
        <v>721.93</v>
      </c>
      <c r="C123">
        <v>722.1</v>
      </c>
      <c r="D123">
        <v>718.11</v>
      </c>
      <c r="E123">
        <v>720.34</v>
      </c>
      <c r="F123" s="12">
        <v>62943200</v>
      </c>
      <c r="G123" s="12">
        <v>60167.23</v>
      </c>
    </row>
    <row r="124" spans="1:7">
      <c r="A124" s="9">
        <f>'(1)'!A124</f>
        <v>42466</v>
      </c>
      <c r="B124">
        <v>718.89</v>
      </c>
      <c r="C124">
        <v>722.12</v>
      </c>
      <c r="D124">
        <v>717.86</v>
      </c>
      <c r="E124">
        <v>721.04</v>
      </c>
      <c r="F124" s="12">
        <v>76653504</v>
      </c>
      <c r="G124" s="12">
        <v>60239.28</v>
      </c>
    </row>
    <row r="125" spans="1:7">
      <c r="A125" s="9">
        <f>'(1)'!A125</f>
        <v>42467</v>
      </c>
      <c r="B125">
        <v>721.61</v>
      </c>
      <c r="C125">
        <v>723.85</v>
      </c>
      <c r="D125">
        <v>717.7</v>
      </c>
      <c r="E125">
        <v>718.53</v>
      </c>
      <c r="F125" s="12">
        <v>64935000</v>
      </c>
      <c r="G125" s="12">
        <v>60553.07</v>
      </c>
    </row>
    <row r="126" spans="1:7">
      <c r="A126" s="9">
        <f>'(1)'!A126</f>
        <v>42468</v>
      </c>
      <c r="B126">
        <v>716.89</v>
      </c>
      <c r="C126">
        <v>723.05</v>
      </c>
      <c r="D126">
        <v>714.67</v>
      </c>
      <c r="E126">
        <v>722.93</v>
      </c>
      <c r="F126" s="12">
        <v>69894800</v>
      </c>
      <c r="G126" s="12">
        <v>60241.73</v>
      </c>
    </row>
    <row r="127" spans="1:7">
      <c r="A127" s="9">
        <f>'(1)'!A127</f>
        <v>42471</v>
      </c>
      <c r="B127">
        <v>721.9</v>
      </c>
      <c r="C127">
        <v>726.89</v>
      </c>
      <c r="D127">
        <v>719.54</v>
      </c>
      <c r="E127">
        <v>723.73</v>
      </c>
      <c r="F127" s="12">
        <v>76344000</v>
      </c>
      <c r="G127" s="12">
        <v>59985.51</v>
      </c>
    </row>
    <row r="128" spans="1:7">
      <c r="A128" s="9">
        <f>'(1)'!A128</f>
        <v>42472</v>
      </c>
      <c r="B128">
        <v>726.07</v>
      </c>
      <c r="C128">
        <v>726.95</v>
      </c>
      <c r="D128">
        <v>724.3</v>
      </c>
      <c r="E128">
        <v>725.27</v>
      </c>
      <c r="F128" s="12">
        <v>58712900</v>
      </c>
      <c r="G128" s="12">
        <v>60225.89</v>
      </c>
    </row>
    <row r="129" spans="1:7">
      <c r="A129" s="9">
        <f>'(1)'!A129</f>
        <v>42473</v>
      </c>
      <c r="B129">
        <v>728.02</v>
      </c>
      <c r="C129">
        <v>731.9</v>
      </c>
      <c r="D129">
        <v>727.27</v>
      </c>
      <c r="E129">
        <v>730.82</v>
      </c>
      <c r="F129" s="12">
        <v>94724000</v>
      </c>
      <c r="G129" s="12">
        <v>60150.720000000001</v>
      </c>
    </row>
    <row r="130" spans="1:7">
      <c r="A130" s="9">
        <f>'(1)'!A130</f>
        <v>42474</v>
      </c>
      <c r="B130">
        <v>733.32</v>
      </c>
      <c r="C130">
        <v>735.42</v>
      </c>
      <c r="D130">
        <v>731.32</v>
      </c>
      <c r="E130">
        <v>732.59</v>
      </c>
      <c r="F130" s="12">
        <v>92517168</v>
      </c>
      <c r="G130" s="12">
        <v>60218.89</v>
      </c>
    </row>
    <row r="131" spans="1:7">
      <c r="A131" s="9">
        <f>'(1)'!A131</f>
        <v>42475</v>
      </c>
      <c r="B131">
        <v>734.03</v>
      </c>
      <c r="C131">
        <v>737.71</v>
      </c>
      <c r="D131">
        <v>732.57</v>
      </c>
      <c r="E131">
        <v>737.44</v>
      </c>
      <c r="F131" s="12">
        <v>85512096</v>
      </c>
      <c r="G131" s="12">
        <v>60055.86</v>
      </c>
    </row>
    <row r="132" spans="1:7">
      <c r="A132" s="9">
        <f>'(1)'!A132</f>
        <v>42478</v>
      </c>
      <c r="B132">
        <v>737.28</v>
      </c>
      <c r="C132">
        <v>738.07</v>
      </c>
      <c r="D132">
        <v>734.15</v>
      </c>
      <c r="E132">
        <v>735.23</v>
      </c>
      <c r="F132" s="12">
        <v>59877700</v>
      </c>
      <c r="G132" s="12">
        <v>60346.080000000002</v>
      </c>
    </row>
    <row r="133" spans="1:7">
      <c r="A133" s="9">
        <f>'(1)'!A133</f>
        <v>42479</v>
      </c>
      <c r="B133">
        <v>735.95</v>
      </c>
      <c r="C133">
        <v>738.79</v>
      </c>
      <c r="D133">
        <v>733.91</v>
      </c>
      <c r="E133">
        <v>738.52</v>
      </c>
      <c r="F133" s="12">
        <v>113658400</v>
      </c>
      <c r="G133" s="12">
        <v>60631.13</v>
      </c>
    </row>
    <row r="134" spans="1:7">
      <c r="A134" s="9">
        <f>'(1)'!A134</f>
        <v>42480</v>
      </c>
      <c r="B134">
        <v>738.57</v>
      </c>
      <c r="C134">
        <v>738.57</v>
      </c>
      <c r="D134">
        <v>734.21</v>
      </c>
      <c r="E134">
        <v>735.39</v>
      </c>
      <c r="F134" s="12">
        <v>72691800</v>
      </c>
      <c r="G134" s="12">
        <v>60744.38</v>
      </c>
    </row>
    <row r="135" spans="1:7">
      <c r="A135" s="9">
        <f>'(1)'!A135</f>
        <v>42481</v>
      </c>
      <c r="B135">
        <v>735.92</v>
      </c>
      <c r="C135">
        <v>742.17</v>
      </c>
      <c r="D135">
        <v>734.82</v>
      </c>
      <c r="E135">
        <v>741.5</v>
      </c>
      <c r="F135" s="12">
        <v>95838200</v>
      </c>
      <c r="G135" s="12">
        <v>61179.43</v>
      </c>
    </row>
    <row r="136" spans="1:7">
      <c r="A136" s="9">
        <f>'(1)'!A136</f>
        <v>42482</v>
      </c>
      <c r="B136">
        <v>738.75</v>
      </c>
      <c r="C136">
        <v>739.95</v>
      </c>
      <c r="D136">
        <v>734.6</v>
      </c>
      <c r="E136">
        <v>739.65</v>
      </c>
      <c r="F136" s="12">
        <v>104076800</v>
      </c>
      <c r="G136" s="12">
        <v>61307.71</v>
      </c>
    </row>
    <row r="137" spans="1:7">
      <c r="A137" s="9">
        <f>'(1)'!A137</f>
        <v>42485</v>
      </c>
      <c r="B137">
        <v>738.29</v>
      </c>
      <c r="C137">
        <v>738.32</v>
      </c>
      <c r="D137">
        <v>733.34</v>
      </c>
      <c r="E137">
        <v>736.53</v>
      </c>
      <c r="F137" s="12">
        <v>76526304</v>
      </c>
      <c r="G137" s="12">
        <v>61676.69</v>
      </c>
    </row>
    <row r="138" spans="1:7">
      <c r="A138" s="9">
        <f>'(1)'!A138</f>
        <v>42486</v>
      </c>
      <c r="B138">
        <v>735.2</v>
      </c>
      <c r="C138">
        <v>739.95</v>
      </c>
      <c r="D138">
        <v>734.45</v>
      </c>
      <c r="E138">
        <v>739.36</v>
      </c>
      <c r="F138" s="12">
        <v>89378704</v>
      </c>
      <c r="G138" s="12">
        <v>61488.92</v>
      </c>
    </row>
    <row r="139" spans="1:7">
      <c r="A139" s="9">
        <f>'(1)'!A139</f>
        <v>42487</v>
      </c>
      <c r="B139">
        <v>737.76</v>
      </c>
      <c r="C139">
        <v>737.76</v>
      </c>
      <c r="D139">
        <v>732.52</v>
      </c>
      <c r="E139">
        <v>732.54</v>
      </c>
      <c r="F139" s="12">
        <v>84973000</v>
      </c>
      <c r="G139" s="12">
        <v>61816</v>
      </c>
    </row>
    <row r="140" spans="1:7">
      <c r="A140" s="9">
        <f>'(1)'!A140</f>
        <v>42488</v>
      </c>
      <c r="B140">
        <v>733.81</v>
      </c>
      <c r="C140">
        <v>739.38</v>
      </c>
      <c r="D140">
        <v>733.81</v>
      </c>
      <c r="E140">
        <v>739.38</v>
      </c>
      <c r="F140" s="12">
        <v>89278448</v>
      </c>
      <c r="G140" s="12">
        <v>61565.38</v>
      </c>
    </row>
    <row r="141" spans="1:7">
      <c r="A141" s="9">
        <f>'(1)'!A141</f>
        <v>42489</v>
      </c>
      <c r="B141">
        <v>737.23</v>
      </c>
      <c r="C141">
        <v>738.25</v>
      </c>
      <c r="D141">
        <v>732.79</v>
      </c>
      <c r="E141">
        <v>734.98</v>
      </c>
      <c r="F141" s="12">
        <v>88558096</v>
      </c>
      <c r="G141" s="12">
        <v>62043</v>
      </c>
    </row>
    <row r="142" spans="1:7">
      <c r="A142" s="9">
        <f>'(1)'!A142</f>
        <v>42492</v>
      </c>
      <c r="B142">
        <v>732.89</v>
      </c>
      <c r="C142">
        <v>734.38</v>
      </c>
      <c r="D142">
        <v>728.67</v>
      </c>
      <c r="E142">
        <v>730.71</v>
      </c>
      <c r="F142" s="12">
        <v>66058100</v>
      </c>
      <c r="G142" s="12">
        <v>61967.93</v>
      </c>
    </row>
    <row r="143" spans="1:7">
      <c r="A143" s="9">
        <f>'(1)'!A143</f>
        <v>42493</v>
      </c>
      <c r="B143">
        <v>724.83</v>
      </c>
      <c r="C143">
        <v>726.49</v>
      </c>
      <c r="D143">
        <v>718.3</v>
      </c>
      <c r="E143">
        <v>718.3</v>
      </c>
      <c r="F143" s="12">
        <v>92363200</v>
      </c>
      <c r="G143" s="12">
        <v>61752.18</v>
      </c>
    </row>
    <row r="144" spans="1:7">
      <c r="A144" s="9">
        <f>'(1)'!A144</f>
        <v>42494</v>
      </c>
      <c r="B144">
        <v>718.68</v>
      </c>
      <c r="C144">
        <v>720.55</v>
      </c>
      <c r="D144">
        <v>717.05</v>
      </c>
      <c r="E144">
        <v>719.04</v>
      </c>
      <c r="F144" s="12">
        <v>61438100</v>
      </c>
      <c r="G144" s="12">
        <v>61973.04</v>
      </c>
    </row>
    <row r="145" spans="1:7">
      <c r="A145" s="9">
        <f>'(1)'!A145</f>
        <v>42495</v>
      </c>
      <c r="B145">
        <v>717.32</v>
      </c>
      <c r="C145">
        <v>721.45</v>
      </c>
      <c r="D145">
        <v>716.19</v>
      </c>
      <c r="E145">
        <v>719.69</v>
      </c>
      <c r="F145" s="12">
        <v>85849600</v>
      </c>
      <c r="G145" s="12">
        <v>61499.51</v>
      </c>
    </row>
    <row r="146" spans="1:7">
      <c r="A146" s="9">
        <f>'(1)'!A146</f>
        <v>42496</v>
      </c>
      <c r="B146">
        <v>721.28</v>
      </c>
      <c r="C146">
        <v>724</v>
      </c>
      <c r="D146">
        <v>718.75</v>
      </c>
      <c r="E146">
        <v>724</v>
      </c>
      <c r="F146" s="12">
        <v>88509800</v>
      </c>
      <c r="G146" s="12">
        <v>62037.61</v>
      </c>
    </row>
    <row r="147" spans="1:7">
      <c r="A147" s="9">
        <f>'(1)'!A147</f>
        <v>42499</v>
      </c>
      <c r="B147">
        <v>722.56</v>
      </c>
      <c r="C147">
        <v>725.68</v>
      </c>
      <c r="D147">
        <v>721.43</v>
      </c>
      <c r="E147">
        <v>723.36</v>
      </c>
      <c r="F147" s="12">
        <v>76992304</v>
      </c>
      <c r="G147" s="12">
        <v>61689.1</v>
      </c>
    </row>
    <row r="148" spans="1:7">
      <c r="A148" s="9">
        <f>'(1)'!A148</f>
        <v>42500</v>
      </c>
      <c r="B148">
        <v>723.14</v>
      </c>
      <c r="C148">
        <v>724.57</v>
      </c>
      <c r="D148">
        <v>719.15</v>
      </c>
      <c r="E148">
        <v>723.12</v>
      </c>
      <c r="F148" s="12">
        <v>74508304</v>
      </c>
      <c r="G148" s="12">
        <v>61689.1</v>
      </c>
    </row>
    <row r="149" spans="1:7">
      <c r="A149" s="9">
        <f>'(1)'!A149</f>
        <v>42501</v>
      </c>
      <c r="B149">
        <v>722.65</v>
      </c>
      <c r="C149">
        <v>723.08</v>
      </c>
      <c r="D149">
        <v>720.02</v>
      </c>
      <c r="E149">
        <v>721.33</v>
      </c>
      <c r="F149" s="12">
        <v>57335100</v>
      </c>
      <c r="G149" s="12">
        <v>61329.39</v>
      </c>
    </row>
    <row r="150" spans="1:7">
      <c r="A150" s="9">
        <f>'(1)'!A150</f>
        <v>42502</v>
      </c>
      <c r="B150">
        <v>721.58</v>
      </c>
      <c r="C150">
        <v>723.19</v>
      </c>
      <c r="D150">
        <v>716.66</v>
      </c>
      <c r="E150">
        <v>716.66</v>
      </c>
      <c r="F150" s="12">
        <v>74636600</v>
      </c>
      <c r="G150" s="12">
        <v>60314.59</v>
      </c>
    </row>
    <row r="151" spans="1:7">
      <c r="A151" s="9">
        <f>'(1)'!A151</f>
        <v>42503</v>
      </c>
      <c r="B151">
        <v>716.63</v>
      </c>
      <c r="C151">
        <v>719.58</v>
      </c>
      <c r="D151">
        <v>714.65</v>
      </c>
      <c r="E151">
        <v>718.55</v>
      </c>
      <c r="F151" s="12">
        <v>62326500</v>
      </c>
      <c r="G151" s="12">
        <v>60352.89</v>
      </c>
    </row>
    <row r="152" spans="1:7">
      <c r="A152" s="9">
        <f>'(1)'!A152</f>
        <v>42506</v>
      </c>
      <c r="B152">
        <v>719.53</v>
      </c>
      <c r="C152">
        <v>722.97</v>
      </c>
      <c r="D152">
        <v>718.75</v>
      </c>
      <c r="E152">
        <v>720.18</v>
      </c>
      <c r="F152" s="12">
        <v>66303200</v>
      </c>
      <c r="G152" s="12">
        <v>60390.18</v>
      </c>
    </row>
    <row r="153" spans="1:7">
      <c r="A153" s="9">
        <f>'(1)'!A153</f>
        <v>42507</v>
      </c>
      <c r="B153">
        <v>718.29</v>
      </c>
      <c r="C153">
        <v>721.79</v>
      </c>
      <c r="D153">
        <v>716.65</v>
      </c>
      <c r="E153">
        <v>721.79</v>
      </c>
      <c r="F153" s="12">
        <v>79325600</v>
      </c>
      <c r="G153" s="12">
        <v>60692.13</v>
      </c>
    </row>
    <row r="154" spans="1:7">
      <c r="A154" s="9">
        <f>'(1)'!A154</f>
        <v>42508</v>
      </c>
      <c r="B154">
        <v>719.43</v>
      </c>
      <c r="C154">
        <v>719.86</v>
      </c>
      <c r="D154">
        <v>707.99</v>
      </c>
      <c r="E154">
        <v>710.51</v>
      </c>
      <c r="F154" s="12">
        <v>92953128</v>
      </c>
      <c r="G154" s="12">
        <v>60703.7</v>
      </c>
    </row>
    <row r="155" spans="1:7">
      <c r="A155" s="9">
        <f>'(1)'!A155</f>
        <v>42509</v>
      </c>
      <c r="B155">
        <v>709.84</v>
      </c>
      <c r="C155">
        <v>714.35</v>
      </c>
      <c r="D155">
        <v>709.39</v>
      </c>
      <c r="E155">
        <v>714.35</v>
      </c>
      <c r="F155" s="12">
        <v>80414800</v>
      </c>
      <c r="G155" s="12">
        <v>60702.82</v>
      </c>
    </row>
    <row r="156" spans="1:7">
      <c r="A156" s="9">
        <f>'(1)'!A156</f>
        <v>42510</v>
      </c>
      <c r="B156">
        <v>715.72</v>
      </c>
      <c r="C156">
        <v>715.81</v>
      </c>
      <c r="D156">
        <v>712.34</v>
      </c>
      <c r="E156">
        <v>715.35</v>
      </c>
      <c r="F156" s="12">
        <v>47695600</v>
      </c>
      <c r="G156" s="12">
        <v>60526.54</v>
      </c>
    </row>
    <row r="157" spans="1:7">
      <c r="A157" s="9">
        <f>'(1)'!A157</f>
        <v>42513</v>
      </c>
      <c r="B157">
        <v>714.56</v>
      </c>
      <c r="C157">
        <v>714.94</v>
      </c>
      <c r="D157">
        <v>710.33</v>
      </c>
      <c r="E157">
        <v>712.87</v>
      </c>
      <c r="F157" s="12">
        <v>66720500</v>
      </c>
      <c r="G157" s="12">
        <v>60169.01</v>
      </c>
    </row>
    <row r="158" spans="1:7">
      <c r="A158" s="9">
        <f>'(1)'!A158</f>
        <v>42514</v>
      </c>
      <c r="B158">
        <v>715.39</v>
      </c>
      <c r="C158">
        <v>715.65</v>
      </c>
      <c r="D158">
        <v>712.99</v>
      </c>
      <c r="E158">
        <v>713.05</v>
      </c>
      <c r="F158" s="12">
        <v>51751000</v>
      </c>
      <c r="G158" s="12">
        <v>60322.65</v>
      </c>
    </row>
    <row r="159" spans="1:7">
      <c r="A159" s="9">
        <f>'(1)'!A159</f>
        <v>42515</v>
      </c>
      <c r="B159">
        <v>715.18</v>
      </c>
      <c r="C159">
        <v>716.48</v>
      </c>
      <c r="D159">
        <v>711.66</v>
      </c>
      <c r="E159">
        <v>714.67</v>
      </c>
      <c r="F159" s="12">
        <v>65691000</v>
      </c>
      <c r="G159" s="12">
        <v>60453.22</v>
      </c>
    </row>
    <row r="160" spans="1:7">
      <c r="A160" s="9">
        <f>'(1)'!A160</f>
        <v>42516</v>
      </c>
      <c r="B160">
        <v>715.87</v>
      </c>
      <c r="C160">
        <v>718.03</v>
      </c>
      <c r="D160">
        <v>713.92</v>
      </c>
      <c r="E160">
        <v>716.61</v>
      </c>
      <c r="F160" s="12">
        <v>62886200</v>
      </c>
      <c r="G160" s="12">
        <v>60602.54</v>
      </c>
    </row>
    <row r="161" spans="1:7">
      <c r="A161" s="9">
        <f>'(1)'!A161</f>
        <v>42517</v>
      </c>
      <c r="B161">
        <v>716.04</v>
      </c>
      <c r="C161">
        <v>718.85</v>
      </c>
      <c r="D161">
        <v>714.62</v>
      </c>
      <c r="E161">
        <v>715.88</v>
      </c>
      <c r="F161" s="12">
        <v>38410100</v>
      </c>
      <c r="G161" s="12">
        <v>59697.03</v>
      </c>
    </row>
    <row r="162" spans="1:7">
      <c r="A162" s="9">
        <f>'(1)'!A162</f>
        <v>42521</v>
      </c>
      <c r="B162">
        <v>717.94</v>
      </c>
      <c r="C162">
        <v>720.67</v>
      </c>
      <c r="D162">
        <v>716.76</v>
      </c>
      <c r="E162">
        <v>716.76</v>
      </c>
      <c r="F162" s="12">
        <v>98272800</v>
      </c>
      <c r="G162" s="12">
        <v>59999.42</v>
      </c>
    </row>
    <row r="163" spans="1:7">
      <c r="A163" s="9">
        <f>'(1)'!A163</f>
        <v>42522</v>
      </c>
      <c r="B163">
        <v>714.87</v>
      </c>
      <c r="C163">
        <v>717.43</v>
      </c>
      <c r="D163">
        <v>713.69</v>
      </c>
      <c r="E163">
        <v>716.36</v>
      </c>
      <c r="F163" s="12">
        <v>62215552</v>
      </c>
      <c r="G163" s="12">
        <v>60085.74</v>
      </c>
    </row>
    <row r="164" spans="1:7">
      <c r="A164" s="9">
        <f>'(1)'!A164</f>
        <v>42523</v>
      </c>
      <c r="B164">
        <v>715.44</v>
      </c>
      <c r="C164">
        <v>717.33</v>
      </c>
      <c r="D164">
        <v>712.38</v>
      </c>
      <c r="E164">
        <v>712.39</v>
      </c>
      <c r="F164" s="12">
        <v>59526400</v>
      </c>
      <c r="G164" s="12">
        <v>59881.34</v>
      </c>
    </row>
    <row r="165" spans="1:7">
      <c r="A165" s="9">
        <f>'(1)'!A165</f>
        <v>42524</v>
      </c>
      <c r="B165">
        <v>713.23</v>
      </c>
      <c r="C165">
        <v>717.48</v>
      </c>
      <c r="D165">
        <v>713.23</v>
      </c>
      <c r="E165">
        <v>717.26</v>
      </c>
      <c r="F165" s="12">
        <v>47582316</v>
      </c>
      <c r="G165" s="12">
        <v>59886.75</v>
      </c>
    </row>
    <row r="166" spans="1:7">
      <c r="A166" s="9">
        <f>'(1)'!A166</f>
        <v>42527</v>
      </c>
      <c r="B166">
        <v>719.7</v>
      </c>
      <c r="C166">
        <v>722.41</v>
      </c>
      <c r="D166">
        <v>719.57</v>
      </c>
      <c r="E166">
        <v>720.85</v>
      </c>
      <c r="F166" s="12">
        <v>64503800</v>
      </c>
      <c r="G166" s="12">
        <v>60036.41</v>
      </c>
    </row>
    <row r="167" spans="1:7">
      <c r="A167" s="9">
        <f>'(1)'!A167</f>
        <v>42528</v>
      </c>
      <c r="B167">
        <v>722.46</v>
      </c>
      <c r="C167">
        <v>723.06</v>
      </c>
      <c r="D167">
        <v>719.19</v>
      </c>
      <c r="E167">
        <v>720.95</v>
      </c>
      <c r="F167" s="12">
        <v>64004000</v>
      </c>
      <c r="G167" s="12">
        <v>60174.85</v>
      </c>
    </row>
    <row r="168" spans="1:7">
      <c r="A168" s="9">
        <f>'(1)'!A168</f>
        <v>42529</v>
      </c>
      <c r="B168">
        <v>720.6</v>
      </c>
      <c r="C168">
        <v>722.11</v>
      </c>
      <c r="D168">
        <v>719.52</v>
      </c>
      <c r="E168">
        <v>721.96</v>
      </c>
      <c r="F168" s="12">
        <v>60366500</v>
      </c>
      <c r="G168" s="12">
        <v>60198.47</v>
      </c>
    </row>
    <row r="169" spans="1:7">
      <c r="A169" s="9">
        <f>'(1)'!A169</f>
        <v>42530</v>
      </c>
      <c r="B169">
        <v>723.3</v>
      </c>
      <c r="C169">
        <v>724.33</v>
      </c>
      <c r="D169">
        <v>720.66</v>
      </c>
      <c r="E169">
        <v>722.06</v>
      </c>
      <c r="F169" s="12">
        <v>39104500</v>
      </c>
      <c r="G169" s="12">
        <v>60272.82</v>
      </c>
    </row>
    <row r="170" spans="1:7">
      <c r="A170" s="9">
        <f>'(1)'!A170</f>
        <v>42531</v>
      </c>
      <c r="B170">
        <v>722.33</v>
      </c>
      <c r="C170">
        <v>722.92</v>
      </c>
      <c r="D170">
        <v>719.28</v>
      </c>
      <c r="E170">
        <v>720.43</v>
      </c>
      <c r="F170" s="12">
        <v>44473400</v>
      </c>
      <c r="G170" s="12">
        <v>60233.8</v>
      </c>
    </row>
    <row r="171" spans="1:7">
      <c r="A171" s="9">
        <f>'(1)'!A171</f>
        <v>42534</v>
      </c>
      <c r="B171">
        <v>717.8</v>
      </c>
      <c r="C171">
        <v>719.03</v>
      </c>
      <c r="D171">
        <v>713.98</v>
      </c>
      <c r="E171">
        <v>716.34</v>
      </c>
      <c r="F171" s="12">
        <v>54748400</v>
      </c>
      <c r="G171" s="12">
        <v>59899.26</v>
      </c>
    </row>
    <row r="172" spans="1:7">
      <c r="A172" s="9">
        <f>'(1)'!A172</f>
        <v>42535</v>
      </c>
      <c r="B172">
        <v>717.76</v>
      </c>
      <c r="C172">
        <v>719.83</v>
      </c>
      <c r="D172">
        <v>716.02</v>
      </c>
      <c r="E172">
        <v>716.61</v>
      </c>
      <c r="F172" s="12">
        <v>49118000</v>
      </c>
      <c r="G172" s="12">
        <v>60319.35</v>
      </c>
    </row>
    <row r="173" spans="1:7">
      <c r="A173" s="9">
        <f>'(1)'!A173</f>
        <v>42536</v>
      </c>
      <c r="B173">
        <v>714.99</v>
      </c>
      <c r="C173">
        <v>717.94</v>
      </c>
      <c r="D173">
        <v>714.84</v>
      </c>
      <c r="E173">
        <v>715.83</v>
      </c>
      <c r="F173" s="12">
        <v>44501800</v>
      </c>
      <c r="G173" s="12">
        <v>60562.1</v>
      </c>
    </row>
    <row r="174" spans="1:7">
      <c r="A174" s="9">
        <f>'(1)'!A174</f>
        <v>42537</v>
      </c>
      <c r="B174">
        <v>716.5</v>
      </c>
      <c r="C174">
        <v>718</v>
      </c>
      <c r="D174">
        <v>713.81</v>
      </c>
      <c r="E174">
        <v>713.81</v>
      </c>
      <c r="F174" s="12">
        <v>68911696</v>
      </c>
      <c r="G174" s="12">
        <v>60589.37</v>
      </c>
    </row>
    <row r="175" spans="1:7">
      <c r="A175" s="9">
        <f>'(1)'!A175</f>
        <v>42538</v>
      </c>
      <c r="B175">
        <v>715.86</v>
      </c>
      <c r="C175">
        <v>718.27</v>
      </c>
      <c r="D175">
        <v>714.93</v>
      </c>
      <c r="E175">
        <v>716.85</v>
      </c>
      <c r="F175" s="12">
        <v>102916800</v>
      </c>
      <c r="G175" s="12">
        <v>60699.17</v>
      </c>
    </row>
    <row r="176" spans="1:7">
      <c r="A176" s="9">
        <f>'(1)'!A176</f>
        <v>42541</v>
      </c>
      <c r="B176">
        <v>719.29</v>
      </c>
      <c r="C176">
        <v>720.37</v>
      </c>
      <c r="D176">
        <v>716.3</v>
      </c>
      <c r="E176">
        <v>719.76</v>
      </c>
      <c r="F176" s="12">
        <v>64406116</v>
      </c>
      <c r="G176" s="12">
        <v>60703.360000000001</v>
      </c>
    </row>
    <row r="177" spans="1:7">
      <c r="A177" s="9">
        <f>'(1)'!A177</f>
        <v>42542</v>
      </c>
      <c r="B177">
        <v>719.58</v>
      </c>
      <c r="C177">
        <v>719.58</v>
      </c>
      <c r="D177">
        <v>714.28</v>
      </c>
      <c r="E177">
        <v>715.49</v>
      </c>
      <c r="F177" s="12">
        <v>88871696</v>
      </c>
      <c r="G177" s="12">
        <v>60568.81</v>
      </c>
    </row>
    <row r="178" spans="1:7">
      <c r="A178" s="9">
        <f>'(1)'!A178</f>
        <v>42543</v>
      </c>
      <c r="B178">
        <v>715.54</v>
      </c>
      <c r="C178">
        <v>720.32</v>
      </c>
      <c r="D178">
        <v>715.54</v>
      </c>
      <c r="E178">
        <v>716.71</v>
      </c>
      <c r="F178" s="12">
        <v>60117700</v>
      </c>
      <c r="G178" s="12">
        <v>60236.93</v>
      </c>
    </row>
    <row r="179" spans="1:7">
      <c r="A179" s="9">
        <f>'(1)'!A179</f>
        <v>42544</v>
      </c>
      <c r="B179">
        <v>718.21</v>
      </c>
      <c r="C179">
        <v>718.21</v>
      </c>
      <c r="D179">
        <v>714.05</v>
      </c>
      <c r="E179">
        <v>714.25</v>
      </c>
      <c r="F179" s="12">
        <v>51467200</v>
      </c>
      <c r="G179" s="12">
        <v>60256.66</v>
      </c>
    </row>
    <row r="180" spans="1:7">
      <c r="A180" s="9">
        <f>'(1)'!A180</f>
        <v>42545</v>
      </c>
      <c r="B180">
        <v>717.01</v>
      </c>
      <c r="C180">
        <v>717.01</v>
      </c>
      <c r="D180">
        <v>702.51</v>
      </c>
      <c r="E180">
        <v>708.72</v>
      </c>
      <c r="F180" s="12">
        <v>124927904</v>
      </c>
      <c r="G180" s="12">
        <v>60224.24</v>
      </c>
    </row>
    <row r="181" spans="1:7">
      <c r="A181" s="9">
        <f>'(1)'!A181</f>
        <v>42548</v>
      </c>
      <c r="B181">
        <v>708.39</v>
      </c>
      <c r="C181">
        <v>722.05</v>
      </c>
      <c r="D181">
        <v>707.69</v>
      </c>
      <c r="E181">
        <v>718.62</v>
      </c>
      <c r="F181" s="12">
        <v>125487504</v>
      </c>
      <c r="G181" s="12">
        <v>60026.22</v>
      </c>
    </row>
    <row r="182" spans="1:7">
      <c r="A182" s="9">
        <f>'(1)'!A182</f>
        <v>42549</v>
      </c>
      <c r="B182">
        <v>716.66</v>
      </c>
      <c r="C182">
        <v>734.5</v>
      </c>
      <c r="D182">
        <v>716.61</v>
      </c>
      <c r="E182">
        <v>731.78</v>
      </c>
      <c r="F182" s="12">
        <v>121562000</v>
      </c>
      <c r="G182" s="12">
        <v>60220.79</v>
      </c>
    </row>
    <row r="183" spans="1:7">
      <c r="A183" s="9">
        <f>'(1)'!A183</f>
        <v>42550</v>
      </c>
      <c r="B183">
        <v>734.84</v>
      </c>
      <c r="C183">
        <v>739.87</v>
      </c>
      <c r="D183">
        <v>730.87</v>
      </c>
      <c r="E183">
        <v>739.87</v>
      </c>
      <c r="F183" s="12">
        <v>92630496</v>
      </c>
      <c r="G183" s="12">
        <v>61172.98</v>
      </c>
    </row>
    <row r="184" spans="1:7">
      <c r="A184" s="9">
        <f>'(1)'!A184</f>
        <v>42551</v>
      </c>
      <c r="B184">
        <v>750.49</v>
      </c>
      <c r="C184">
        <v>750.49</v>
      </c>
      <c r="D184">
        <v>740.91</v>
      </c>
      <c r="E184">
        <v>741.54</v>
      </c>
      <c r="F184" s="12">
        <v>131568800</v>
      </c>
      <c r="G184" s="12">
        <v>60808.4</v>
      </c>
    </row>
    <row r="185" spans="1:7">
      <c r="A185" s="9">
        <f>'(1)'!A185</f>
        <v>42552</v>
      </c>
      <c r="B185">
        <v>742.59</v>
      </c>
      <c r="C185">
        <v>747.43</v>
      </c>
      <c r="D185">
        <v>741.75</v>
      </c>
      <c r="E185">
        <v>745.33</v>
      </c>
      <c r="F185" s="12">
        <v>73511400</v>
      </c>
      <c r="G185" s="12">
        <v>60919.360000000001</v>
      </c>
    </row>
    <row r="186" spans="1:7">
      <c r="A186" s="9">
        <f>'(1)'!A186</f>
        <v>42556</v>
      </c>
      <c r="B186">
        <v>748.24</v>
      </c>
      <c r="C186">
        <v>755.3</v>
      </c>
      <c r="D186">
        <v>746.94</v>
      </c>
      <c r="E186">
        <v>755.14</v>
      </c>
      <c r="F186" s="12">
        <v>81813696</v>
      </c>
      <c r="G186" s="12">
        <v>60711.040000000001</v>
      </c>
    </row>
    <row r="187" spans="1:7">
      <c r="A187" s="9">
        <f>'(1)'!A187</f>
        <v>42557</v>
      </c>
      <c r="B187">
        <v>755.17</v>
      </c>
      <c r="C187">
        <v>755.24</v>
      </c>
      <c r="D187">
        <v>748.03</v>
      </c>
      <c r="E187">
        <v>751.56</v>
      </c>
      <c r="F187" s="12">
        <v>86632896</v>
      </c>
      <c r="G187" s="12">
        <v>60249.13</v>
      </c>
    </row>
    <row r="188" spans="1:7">
      <c r="A188" s="9">
        <f>'(1)'!A188</f>
        <v>42558</v>
      </c>
      <c r="B188">
        <v>753.44</v>
      </c>
      <c r="C188">
        <v>756.82</v>
      </c>
      <c r="D188">
        <v>752.62</v>
      </c>
      <c r="E188">
        <v>756.82</v>
      </c>
      <c r="F188" s="12">
        <v>83552600</v>
      </c>
      <c r="G188" s="12">
        <v>61045</v>
      </c>
    </row>
    <row r="189" spans="1:7">
      <c r="A189" s="9">
        <f>'(1)'!A189</f>
        <v>42559</v>
      </c>
      <c r="B189">
        <v>753.13</v>
      </c>
      <c r="C189">
        <v>755.79</v>
      </c>
      <c r="D189">
        <v>750.47</v>
      </c>
      <c r="E189">
        <v>751.72</v>
      </c>
      <c r="F189" s="12">
        <v>57394400</v>
      </c>
      <c r="G189" s="12">
        <v>62089.64</v>
      </c>
    </row>
    <row r="190" spans="1:7">
      <c r="A190" s="9">
        <f>'(1)'!A190</f>
        <v>42562</v>
      </c>
      <c r="B190">
        <v>755.53</v>
      </c>
      <c r="C190">
        <v>756.92</v>
      </c>
      <c r="D190">
        <v>752.17</v>
      </c>
      <c r="E190">
        <v>754.32</v>
      </c>
      <c r="F190" s="12">
        <v>73195400</v>
      </c>
      <c r="G190" s="12">
        <v>62724.05</v>
      </c>
    </row>
    <row r="191" spans="1:7">
      <c r="A191" s="9">
        <f>'(1)'!A191</f>
        <v>42563</v>
      </c>
      <c r="B191">
        <v>754.63</v>
      </c>
      <c r="C191">
        <v>761.63</v>
      </c>
      <c r="D191">
        <v>754.22</v>
      </c>
      <c r="E191">
        <v>761.53</v>
      </c>
      <c r="F191" s="12">
        <v>123784800</v>
      </c>
      <c r="G191" s="12">
        <v>62865.36</v>
      </c>
    </row>
    <row r="192" spans="1:7">
      <c r="A192" s="9">
        <f>'(1)'!A192</f>
        <v>42564</v>
      </c>
      <c r="B192">
        <v>761.53</v>
      </c>
      <c r="C192">
        <v>761.58</v>
      </c>
      <c r="D192">
        <v>756.47</v>
      </c>
      <c r="E192">
        <v>759.16</v>
      </c>
      <c r="F192" s="12">
        <v>97244496</v>
      </c>
      <c r="G192" s="12">
        <v>63190.06</v>
      </c>
    </row>
    <row r="193" spans="1:7">
      <c r="A193" s="9">
        <f>'(1)'!A193</f>
        <v>42565</v>
      </c>
      <c r="B193">
        <v>759.65</v>
      </c>
      <c r="C193">
        <v>759.74</v>
      </c>
      <c r="D193">
        <v>755.81</v>
      </c>
      <c r="E193">
        <v>757.2</v>
      </c>
      <c r="F193" s="12">
        <v>28745600</v>
      </c>
      <c r="G193" s="12">
        <v>64006.23</v>
      </c>
    </row>
    <row r="194" spans="1:7">
      <c r="A194" s="9">
        <f>'(1)'!A194</f>
        <v>42566</v>
      </c>
      <c r="B194">
        <v>759.85</v>
      </c>
      <c r="C194">
        <v>760.15</v>
      </c>
      <c r="D194">
        <v>757</v>
      </c>
      <c r="E194">
        <v>759.68</v>
      </c>
      <c r="F194" s="12">
        <v>97993808</v>
      </c>
      <c r="G194" s="12">
        <v>63736.58</v>
      </c>
    </row>
    <row r="195" spans="1:7">
      <c r="A195" s="9">
        <f>'(1)'!A195</f>
        <v>42569</v>
      </c>
      <c r="B195">
        <v>761.25</v>
      </c>
      <c r="C195">
        <v>764.59</v>
      </c>
      <c r="D195">
        <v>760.85</v>
      </c>
      <c r="E195">
        <v>764.24</v>
      </c>
      <c r="F195" s="12">
        <v>75022496</v>
      </c>
      <c r="G195" s="12">
        <v>63736.959999999999</v>
      </c>
    </row>
    <row r="196" spans="1:7">
      <c r="A196" s="9">
        <f>'(1)'!A196</f>
        <v>42570</v>
      </c>
      <c r="B196">
        <v>763.31</v>
      </c>
      <c r="C196">
        <v>764.17</v>
      </c>
      <c r="D196">
        <v>757.59</v>
      </c>
      <c r="E196">
        <v>760.81</v>
      </c>
      <c r="F196" s="12">
        <v>73288400</v>
      </c>
      <c r="G196" s="12">
        <v>64164.13</v>
      </c>
    </row>
    <row r="197" spans="1:7">
      <c r="A197" s="9">
        <f>'(1)'!A197</f>
        <v>42571</v>
      </c>
      <c r="B197">
        <v>759.39</v>
      </c>
      <c r="C197">
        <v>763.24</v>
      </c>
      <c r="D197">
        <v>757.57</v>
      </c>
      <c r="E197">
        <v>763.24</v>
      </c>
      <c r="F197" s="12">
        <v>91014800</v>
      </c>
      <c r="G197" s="12">
        <v>63777.63</v>
      </c>
    </row>
    <row r="198" spans="1:7">
      <c r="A198" s="9">
        <f>'(1)'!A198</f>
        <v>42572</v>
      </c>
      <c r="B198">
        <v>762.22</v>
      </c>
      <c r="C198">
        <v>765.32</v>
      </c>
      <c r="D198">
        <v>761.87</v>
      </c>
      <c r="E198">
        <v>765.32</v>
      </c>
      <c r="F198" s="12">
        <v>89650304</v>
      </c>
      <c r="G198" s="12">
        <v>63999.06</v>
      </c>
    </row>
    <row r="199" spans="1:7">
      <c r="A199" s="9">
        <f>'(1)'!A199</f>
        <v>42573</v>
      </c>
      <c r="B199">
        <v>761.63</v>
      </c>
      <c r="C199">
        <v>763.71</v>
      </c>
      <c r="D199">
        <v>759.61</v>
      </c>
      <c r="E199">
        <v>760.83</v>
      </c>
      <c r="F199" s="12">
        <v>90799000</v>
      </c>
      <c r="G199" s="12">
        <v>64605.87</v>
      </c>
    </row>
    <row r="200" spans="1:7">
      <c r="A200" s="9">
        <f>'(1)'!A200</f>
        <v>42576</v>
      </c>
      <c r="B200">
        <v>760.4</v>
      </c>
      <c r="C200">
        <v>761.24</v>
      </c>
      <c r="D200">
        <v>752.47</v>
      </c>
      <c r="E200">
        <v>754.6</v>
      </c>
      <c r="F200" s="12">
        <v>91021504</v>
      </c>
      <c r="G200" s="12">
        <v>64441.05</v>
      </c>
    </row>
    <row r="201" spans="1:7">
      <c r="A201" s="9">
        <f>'(1)'!A201</f>
        <v>42577</v>
      </c>
      <c r="B201">
        <v>754</v>
      </c>
      <c r="C201">
        <v>764.42</v>
      </c>
      <c r="D201">
        <v>753.96</v>
      </c>
      <c r="E201">
        <v>764.42</v>
      </c>
      <c r="F201" s="12">
        <v>104996304</v>
      </c>
      <c r="G201" s="12">
        <v>64275.29</v>
      </c>
    </row>
    <row r="202" spans="1:7">
      <c r="A202" s="9">
        <f>'(1)'!A202</f>
        <v>42578</v>
      </c>
      <c r="B202">
        <v>761.52</v>
      </c>
      <c r="C202">
        <v>763.36</v>
      </c>
      <c r="D202">
        <v>757.91</v>
      </c>
      <c r="E202">
        <v>761.43</v>
      </c>
      <c r="F202" s="12">
        <v>105667296</v>
      </c>
      <c r="G202" s="12">
        <v>64487.97</v>
      </c>
    </row>
    <row r="203" spans="1:7">
      <c r="A203" s="9">
        <f>'(1)'!A203</f>
        <v>42579</v>
      </c>
      <c r="B203">
        <v>761.22</v>
      </c>
      <c r="C203">
        <v>762.39</v>
      </c>
      <c r="D203">
        <v>759.09</v>
      </c>
      <c r="E203">
        <v>761.28</v>
      </c>
      <c r="F203" s="12">
        <v>77860600</v>
      </c>
      <c r="G203" s="12">
        <v>64876.82</v>
      </c>
    </row>
    <row r="204" spans="1:7">
      <c r="A204" s="9">
        <f>'(1)'!A204</f>
        <v>42580</v>
      </c>
      <c r="B204">
        <v>758.93</v>
      </c>
      <c r="C204">
        <v>759.87</v>
      </c>
      <c r="D204">
        <v>753.79</v>
      </c>
      <c r="E204">
        <v>755.6</v>
      </c>
      <c r="F204" s="12">
        <v>96334000</v>
      </c>
      <c r="G204" s="12">
        <v>64564.05</v>
      </c>
    </row>
    <row r="205" spans="1:7">
      <c r="A205" s="9">
        <f>'(1)'!A205</f>
        <v>42583</v>
      </c>
      <c r="B205">
        <v>755.55</v>
      </c>
      <c r="C205">
        <v>760.23</v>
      </c>
      <c r="D205">
        <v>755.25</v>
      </c>
      <c r="E205">
        <v>759.09</v>
      </c>
      <c r="F205" s="12">
        <v>97620072</v>
      </c>
      <c r="G205" s="12">
        <v>64798.84</v>
      </c>
    </row>
    <row r="206" spans="1:7">
      <c r="A206" s="9">
        <f>'(1)'!A206</f>
        <v>42584</v>
      </c>
      <c r="B206">
        <v>754.07</v>
      </c>
      <c r="C206">
        <v>755.78</v>
      </c>
      <c r="D206">
        <v>751.83</v>
      </c>
      <c r="E206">
        <v>753.77</v>
      </c>
      <c r="F206" s="12">
        <v>74047600</v>
      </c>
      <c r="G206" s="12">
        <v>64968.4</v>
      </c>
    </row>
    <row r="207" spans="1:7">
      <c r="A207" s="9">
        <f>'(1)'!A207</f>
        <v>42585</v>
      </c>
      <c r="B207">
        <v>748.89</v>
      </c>
      <c r="C207">
        <v>751.61</v>
      </c>
      <c r="D207">
        <v>747.33</v>
      </c>
      <c r="E207">
        <v>750.58</v>
      </c>
      <c r="F207" s="12">
        <v>88092704</v>
      </c>
      <c r="G207" s="12">
        <v>64596.22</v>
      </c>
    </row>
    <row r="208" spans="1:7">
      <c r="A208" s="9">
        <f>'(1)'!A208</f>
        <v>42586</v>
      </c>
      <c r="B208">
        <v>749.5</v>
      </c>
      <c r="C208">
        <v>753.98</v>
      </c>
      <c r="D208">
        <v>748.27</v>
      </c>
      <c r="E208">
        <v>753.98</v>
      </c>
      <c r="F208" s="12">
        <v>73578704</v>
      </c>
      <c r="G208" s="12">
        <v>64159.99</v>
      </c>
    </row>
    <row r="209" spans="1:7">
      <c r="A209" s="9">
        <f>'(1)'!A209</f>
        <v>42587</v>
      </c>
      <c r="B209">
        <v>752.13</v>
      </c>
      <c r="C209">
        <v>753.42</v>
      </c>
      <c r="D209">
        <v>749.72</v>
      </c>
      <c r="E209">
        <v>753.42</v>
      </c>
      <c r="F209" s="12">
        <v>77965600</v>
      </c>
      <c r="G209" s="12">
        <v>64953.45</v>
      </c>
    </row>
    <row r="210" spans="1:7">
      <c r="A210" s="9">
        <f>'(1)'!A210</f>
        <v>42590</v>
      </c>
      <c r="B210">
        <v>755.66</v>
      </c>
      <c r="C210">
        <v>757.65</v>
      </c>
      <c r="D210">
        <v>753.08</v>
      </c>
      <c r="E210">
        <v>756.29</v>
      </c>
      <c r="F210" s="12">
        <v>82474200</v>
      </c>
      <c r="G210" s="12">
        <v>64747.27</v>
      </c>
    </row>
    <row r="211" spans="1:7">
      <c r="A211" s="9">
        <f>'(1)'!A211</f>
        <v>42591</v>
      </c>
      <c r="B211">
        <v>758.6</v>
      </c>
      <c r="C211">
        <v>760.1</v>
      </c>
      <c r="D211">
        <v>756.33</v>
      </c>
      <c r="E211">
        <v>759.29</v>
      </c>
      <c r="F211" s="12">
        <v>107427736</v>
      </c>
      <c r="G211" s="12">
        <v>64737.87</v>
      </c>
    </row>
    <row r="212" spans="1:7">
      <c r="A212" s="9">
        <f>'(1)'!A212</f>
        <v>42592</v>
      </c>
      <c r="B212">
        <v>756.53</v>
      </c>
      <c r="C212">
        <v>759.03</v>
      </c>
      <c r="D212">
        <v>754.78</v>
      </c>
      <c r="E212">
        <v>757.46</v>
      </c>
      <c r="F212" s="12">
        <v>76413800</v>
      </c>
      <c r="G212" s="12">
        <v>64335.44</v>
      </c>
    </row>
    <row r="213" spans="1:7">
      <c r="A213" s="9">
        <f>'(1)'!A213</f>
        <v>42593</v>
      </c>
      <c r="B213">
        <v>758.19</v>
      </c>
      <c r="C213">
        <v>758.19</v>
      </c>
      <c r="D213">
        <v>752.87</v>
      </c>
      <c r="E213">
        <v>755.98</v>
      </c>
      <c r="F213" s="12">
        <v>68002800</v>
      </c>
      <c r="G213" s="12">
        <v>64505.73</v>
      </c>
    </row>
    <row r="214" spans="1:7">
      <c r="A214" s="9">
        <f>'(1)'!A214</f>
        <v>42594</v>
      </c>
      <c r="B214">
        <v>754.72</v>
      </c>
      <c r="C214">
        <v>759.28</v>
      </c>
      <c r="D214">
        <v>754.1</v>
      </c>
      <c r="E214">
        <v>755.29</v>
      </c>
      <c r="F214" s="12">
        <v>60079300</v>
      </c>
      <c r="G214" s="12">
        <v>64037.52</v>
      </c>
    </row>
    <row r="215" spans="1:7">
      <c r="A215" s="9">
        <f>'(1)'!A215</f>
        <v>42597</v>
      </c>
      <c r="B215">
        <v>755.99</v>
      </c>
      <c r="C215">
        <v>758.59</v>
      </c>
      <c r="D215">
        <v>754.66</v>
      </c>
      <c r="E215">
        <v>757.48</v>
      </c>
      <c r="F215" s="12">
        <v>83923600</v>
      </c>
      <c r="G215" s="12">
        <v>63845.64</v>
      </c>
    </row>
    <row r="216" spans="1:7">
      <c r="A216" s="9">
        <f>'(1)'!A216</f>
        <v>42598</v>
      </c>
      <c r="B216">
        <v>757.51</v>
      </c>
      <c r="C216">
        <v>761.57</v>
      </c>
      <c r="D216">
        <v>756.82</v>
      </c>
      <c r="E216">
        <v>759.81</v>
      </c>
      <c r="F216" s="12">
        <v>77631600</v>
      </c>
      <c r="G216" s="12">
        <v>64672.2</v>
      </c>
    </row>
    <row r="217" spans="1:7">
      <c r="A217" s="9">
        <f>'(1)'!A217</f>
        <v>42599</v>
      </c>
      <c r="B217">
        <v>759.23</v>
      </c>
      <c r="C217">
        <v>759.85</v>
      </c>
      <c r="D217">
        <v>755.73</v>
      </c>
      <c r="E217">
        <v>757.75</v>
      </c>
      <c r="F217" s="12">
        <v>66133500</v>
      </c>
      <c r="G217" s="12">
        <v>64646.2</v>
      </c>
    </row>
    <row r="218" spans="1:7">
      <c r="A218" s="9">
        <f>'(1)'!A218</f>
        <v>42600</v>
      </c>
      <c r="B218">
        <v>757.38</v>
      </c>
      <c r="C218">
        <v>761.53</v>
      </c>
      <c r="D218">
        <v>756.57</v>
      </c>
      <c r="E218">
        <v>761.43</v>
      </c>
      <c r="F218" s="12">
        <v>71965296</v>
      </c>
      <c r="G218" s="12">
        <v>65016.93</v>
      </c>
    </row>
    <row r="219" spans="1:7">
      <c r="A219" s="9">
        <f>'(1)'!A219</f>
        <v>42601</v>
      </c>
      <c r="B219">
        <v>759.3</v>
      </c>
      <c r="C219">
        <v>760.92</v>
      </c>
      <c r="D219">
        <v>754.62</v>
      </c>
      <c r="E219">
        <v>756.61</v>
      </c>
      <c r="F219" s="12">
        <v>57006200</v>
      </c>
      <c r="G219" s="12">
        <v>65015.11</v>
      </c>
    </row>
    <row r="220" spans="1:7">
      <c r="A220" s="9">
        <f>'(1)'!A220</f>
        <v>42604</v>
      </c>
      <c r="B220">
        <v>757.36</v>
      </c>
      <c r="C220">
        <v>760.08</v>
      </c>
      <c r="D220">
        <v>757.06</v>
      </c>
      <c r="E220">
        <v>759.8</v>
      </c>
      <c r="F220" s="12">
        <v>75922496</v>
      </c>
      <c r="G220" s="12">
        <v>65226.1</v>
      </c>
    </row>
    <row r="221" spans="1:7">
      <c r="A221" s="9">
        <f>'(1)'!A221</f>
        <v>42605</v>
      </c>
      <c r="B221">
        <v>759.17</v>
      </c>
      <c r="C221">
        <v>765.3</v>
      </c>
      <c r="D221">
        <v>757.93</v>
      </c>
      <c r="E221">
        <v>763.56</v>
      </c>
      <c r="F221" s="12">
        <v>66747600</v>
      </c>
      <c r="G221" s="12">
        <v>65079.040000000001</v>
      </c>
    </row>
    <row r="222" spans="1:7">
      <c r="A222" s="9">
        <f>'(1)'!A222</f>
        <v>42606</v>
      </c>
      <c r="B222">
        <v>763.55</v>
      </c>
      <c r="C222">
        <v>763.55</v>
      </c>
      <c r="D222">
        <v>759.98</v>
      </c>
      <c r="E222">
        <v>763.29</v>
      </c>
      <c r="F222" s="12">
        <v>65390400</v>
      </c>
      <c r="G222" s="12">
        <v>64963.39</v>
      </c>
    </row>
    <row r="223" spans="1:7">
      <c r="A223" s="9">
        <f>'(1)'!A223</f>
        <v>42607</v>
      </c>
      <c r="B223">
        <v>762.17</v>
      </c>
      <c r="C223">
        <v>763.09</v>
      </c>
      <c r="D223">
        <v>758.23</v>
      </c>
      <c r="E223">
        <v>759.83</v>
      </c>
      <c r="F223" s="12">
        <v>50222920</v>
      </c>
      <c r="G223" s="12">
        <v>64909.98</v>
      </c>
    </row>
    <row r="224" spans="1:7">
      <c r="A224" s="9">
        <f>'(1)'!A224</f>
        <v>42608</v>
      </c>
      <c r="B224">
        <v>757.13</v>
      </c>
      <c r="C224">
        <v>757.13</v>
      </c>
      <c r="D224">
        <v>751.08</v>
      </c>
      <c r="E224">
        <v>753.58</v>
      </c>
      <c r="F224" s="12">
        <v>78938096</v>
      </c>
      <c r="G224" s="12">
        <v>65104.99</v>
      </c>
    </row>
    <row r="225" spans="1:7">
      <c r="A225" s="9">
        <f>'(1)'!A225</f>
        <v>42611</v>
      </c>
      <c r="B225">
        <v>754.51</v>
      </c>
      <c r="C225">
        <v>757.39</v>
      </c>
      <c r="D225">
        <v>753.07</v>
      </c>
      <c r="E225">
        <v>756.49</v>
      </c>
      <c r="F225" s="12">
        <v>65168100</v>
      </c>
      <c r="G225" s="12">
        <v>65473.4</v>
      </c>
    </row>
    <row r="226" spans="1:7">
      <c r="A226" s="9">
        <f>'(1)'!A226</f>
        <v>42612</v>
      </c>
      <c r="B226">
        <v>755.83</v>
      </c>
      <c r="C226">
        <v>758.41</v>
      </c>
      <c r="D226">
        <v>753.92</v>
      </c>
      <c r="E226">
        <v>758.1</v>
      </c>
      <c r="F226" s="12">
        <v>76765000</v>
      </c>
      <c r="G226" s="12">
        <v>65311.34</v>
      </c>
    </row>
    <row r="227" spans="1:7">
      <c r="A227" s="9">
        <f>'(1)'!A227</f>
        <v>42613</v>
      </c>
      <c r="B227">
        <v>760.08</v>
      </c>
      <c r="C227">
        <v>761.81</v>
      </c>
      <c r="D227">
        <v>757.62</v>
      </c>
      <c r="E227">
        <v>759.55</v>
      </c>
      <c r="F227" s="12">
        <v>86866200</v>
      </c>
      <c r="G227" s="12">
        <v>65650.210000000006</v>
      </c>
    </row>
    <row r="228" spans="1:7">
      <c r="A228" s="9">
        <f>'(1)'!A228</f>
        <v>42614</v>
      </c>
      <c r="B228">
        <v>758.99</v>
      </c>
      <c r="C228">
        <v>761.25</v>
      </c>
      <c r="D228">
        <v>756.84</v>
      </c>
      <c r="E228">
        <v>759.48</v>
      </c>
      <c r="F228" s="12">
        <v>196747216</v>
      </c>
      <c r="G228" s="12">
        <v>65281.58</v>
      </c>
    </row>
    <row r="229" spans="1:7">
      <c r="A229" s="9">
        <f>'(1)'!A229</f>
        <v>42615</v>
      </c>
      <c r="B229">
        <v>761.04</v>
      </c>
      <c r="C229">
        <v>767.84</v>
      </c>
      <c r="D229">
        <v>761.04</v>
      </c>
      <c r="E229">
        <v>766.56</v>
      </c>
      <c r="F229" s="12">
        <v>101829600</v>
      </c>
      <c r="G229" s="12">
        <v>65501.65</v>
      </c>
    </row>
    <row r="230" spans="1:7">
      <c r="A230" s="9">
        <f>'(1)'!A230</f>
        <v>42619</v>
      </c>
      <c r="B230">
        <v>768.07</v>
      </c>
      <c r="C230">
        <v>773.82</v>
      </c>
      <c r="D230">
        <v>767.88</v>
      </c>
      <c r="E230">
        <v>773.82</v>
      </c>
      <c r="F230" s="12">
        <v>95834000</v>
      </c>
      <c r="G230" s="12">
        <v>65852.47</v>
      </c>
    </row>
    <row r="231" spans="1:7">
      <c r="A231" s="9">
        <f>'(1)'!A231</f>
        <v>42620</v>
      </c>
      <c r="B231">
        <v>773.99</v>
      </c>
      <c r="C231">
        <v>776.9</v>
      </c>
      <c r="D231">
        <v>771.55</v>
      </c>
      <c r="E231">
        <v>774.16</v>
      </c>
      <c r="F231" s="12">
        <v>80728896</v>
      </c>
      <c r="G231" s="12">
        <v>66415.8</v>
      </c>
    </row>
    <row r="232" spans="1:7">
      <c r="A232" s="9">
        <f>'(1)'!A232</f>
        <v>42621</v>
      </c>
      <c r="B232">
        <v>774.2</v>
      </c>
      <c r="C232">
        <v>774.8</v>
      </c>
      <c r="D232">
        <v>771.46</v>
      </c>
      <c r="E232">
        <v>774.12</v>
      </c>
      <c r="F232" s="12">
        <v>76211000</v>
      </c>
      <c r="G232" s="12">
        <v>66162.509999999995</v>
      </c>
    </row>
    <row r="233" spans="1:7">
      <c r="A233" s="9">
        <f>'(1)'!A233</f>
        <v>42622</v>
      </c>
      <c r="B233">
        <v>772.91</v>
      </c>
      <c r="C233">
        <v>773.51</v>
      </c>
      <c r="D233">
        <v>767.77</v>
      </c>
      <c r="E233">
        <v>768.7</v>
      </c>
      <c r="F233" s="12">
        <v>60732100</v>
      </c>
      <c r="G233" s="12">
        <v>65617.34</v>
      </c>
    </row>
    <row r="234" spans="1:7">
      <c r="A234" s="9">
        <f>'(1)'!A234</f>
        <v>42625</v>
      </c>
      <c r="B234">
        <v>759.98</v>
      </c>
      <c r="C234">
        <v>762.97</v>
      </c>
      <c r="D234">
        <v>755.42</v>
      </c>
      <c r="E234">
        <v>755.42</v>
      </c>
      <c r="F234" s="12">
        <v>110708400</v>
      </c>
      <c r="G234" s="12">
        <v>65858.52</v>
      </c>
    </row>
    <row r="235" spans="1:7">
      <c r="A235" s="9">
        <f>'(1)'!A235</f>
        <v>42626</v>
      </c>
      <c r="B235">
        <v>753.66</v>
      </c>
      <c r="C235">
        <v>754.74</v>
      </c>
      <c r="D235">
        <v>749.73</v>
      </c>
      <c r="E235">
        <v>750.61</v>
      </c>
      <c r="F235" s="12">
        <v>94032496</v>
      </c>
      <c r="G235" s="12">
        <v>65992.95</v>
      </c>
    </row>
    <row r="236" spans="1:7">
      <c r="A236" s="9">
        <f>'(1)'!A236</f>
        <v>42627</v>
      </c>
      <c r="B236">
        <v>750.09</v>
      </c>
      <c r="C236">
        <v>752.45</v>
      </c>
      <c r="D236">
        <v>748.4</v>
      </c>
      <c r="E236">
        <v>751.57</v>
      </c>
      <c r="F236" s="12">
        <v>74776832</v>
      </c>
      <c r="G236" s="12">
        <v>66118.53</v>
      </c>
    </row>
    <row r="237" spans="1:7">
      <c r="A237" s="9">
        <f>'(1)'!A237</f>
        <v>42628</v>
      </c>
      <c r="B237">
        <v>754.21</v>
      </c>
      <c r="C237">
        <v>755.97</v>
      </c>
      <c r="D237">
        <v>752.99</v>
      </c>
      <c r="E237">
        <v>754.68</v>
      </c>
      <c r="F237" s="12">
        <v>75333200</v>
      </c>
      <c r="G237" s="12">
        <v>66124.52</v>
      </c>
    </row>
    <row r="238" spans="1:7">
      <c r="A238" s="9">
        <f>'(1)'!A238</f>
        <v>42629</v>
      </c>
      <c r="B238">
        <v>756.37</v>
      </c>
      <c r="C238">
        <v>756.37</v>
      </c>
      <c r="D238">
        <v>750.76</v>
      </c>
      <c r="E238">
        <v>754.36</v>
      </c>
      <c r="F238" s="12">
        <v>65624200</v>
      </c>
      <c r="G238" s="12">
        <v>66742.820000000007</v>
      </c>
    </row>
    <row r="239" spans="1:7">
      <c r="A239" s="9">
        <f>'(1)'!A239</f>
        <v>42632</v>
      </c>
      <c r="B239">
        <v>753.99</v>
      </c>
      <c r="C239">
        <v>755.65</v>
      </c>
      <c r="D239">
        <v>751.75</v>
      </c>
      <c r="E239">
        <v>755.65</v>
      </c>
      <c r="F239" s="12">
        <v>88656896</v>
      </c>
      <c r="G239" s="12">
        <v>67357.09</v>
      </c>
    </row>
    <row r="240" spans="1:7">
      <c r="A240" s="9">
        <f>'(1)'!A240</f>
        <v>42633</v>
      </c>
      <c r="B240">
        <v>754.34</v>
      </c>
      <c r="C240">
        <v>756.08</v>
      </c>
      <c r="D240">
        <v>753.36</v>
      </c>
      <c r="E240">
        <v>754.06</v>
      </c>
      <c r="F240" s="12">
        <v>82463808</v>
      </c>
      <c r="G240" s="12">
        <v>67391.509999999995</v>
      </c>
    </row>
    <row r="241" spans="1:7">
      <c r="A241" s="9">
        <f>'(1)'!A241</f>
        <v>42634</v>
      </c>
      <c r="B241">
        <v>760.16</v>
      </c>
      <c r="C241">
        <v>761.69</v>
      </c>
      <c r="D241">
        <v>757.41</v>
      </c>
      <c r="E241">
        <v>761.07</v>
      </c>
      <c r="F241" s="12">
        <v>72295200</v>
      </c>
      <c r="G241" s="12">
        <v>67404.350000000006</v>
      </c>
    </row>
    <row r="242" spans="1:7">
      <c r="A242" s="9">
        <f>'(1)'!A242</f>
        <v>42635</v>
      </c>
      <c r="B242">
        <v>761.27</v>
      </c>
      <c r="C242">
        <v>762.17</v>
      </c>
      <c r="D242">
        <v>756.31</v>
      </c>
      <c r="E242">
        <v>762.17</v>
      </c>
      <c r="F242" s="12">
        <v>76793696</v>
      </c>
      <c r="G242" s="12">
        <v>67007.83</v>
      </c>
    </row>
    <row r="243" spans="1:7">
      <c r="A243" s="9">
        <f>'(1)'!A243</f>
        <v>42636</v>
      </c>
      <c r="B243">
        <v>760.83</v>
      </c>
      <c r="C243">
        <v>763.99</v>
      </c>
      <c r="D243">
        <v>759.83</v>
      </c>
      <c r="E243">
        <v>763.99</v>
      </c>
      <c r="F243" s="12">
        <v>67065500</v>
      </c>
      <c r="G243" s="12">
        <v>67007.63</v>
      </c>
    </row>
    <row r="244" spans="1:7">
      <c r="A244" s="9">
        <f>'(1)'!A244</f>
        <v>42639</v>
      </c>
      <c r="B244">
        <v>761.74</v>
      </c>
      <c r="C244">
        <v>765.9</v>
      </c>
      <c r="D244">
        <v>761.74</v>
      </c>
      <c r="E244">
        <v>765.85</v>
      </c>
      <c r="F244" s="12">
        <v>83292304</v>
      </c>
      <c r="G244" s="12">
        <v>65874.31</v>
      </c>
    </row>
    <row r="245" spans="1:7">
      <c r="A245" s="9">
        <f>'(1)'!A245</f>
        <v>42640</v>
      </c>
      <c r="B245">
        <v>765.72</v>
      </c>
      <c r="C245">
        <v>769.29</v>
      </c>
      <c r="D245">
        <v>764.75</v>
      </c>
      <c r="E245">
        <v>769.29</v>
      </c>
      <c r="F245" s="12">
        <v>71657800</v>
      </c>
      <c r="G245" s="12">
        <v>65499.09</v>
      </c>
    </row>
    <row r="246" spans="1:7">
      <c r="A246" s="9">
        <f>'(1)'!A246</f>
        <v>42641</v>
      </c>
      <c r="B246">
        <v>768.46</v>
      </c>
      <c r="C246">
        <v>770.9</v>
      </c>
      <c r="D246">
        <v>767.02</v>
      </c>
      <c r="E246">
        <v>770.9</v>
      </c>
      <c r="F246" s="12">
        <v>65233800</v>
      </c>
      <c r="G246" s="12">
        <v>65558.34</v>
      </c>
    </row>
    <row r="247" spans="1:7">
      <c r="A247" s="9">
        <f>'(1)'!A247</f>
        <v>42642</v>
      </c>
      <c r="B247">
        <v>766.66</v>
      </c>
      <c r="C247">
        <v>771.09</v>
      </c>
      <c r="D247">
        <v>763.4</v>
      </c>
      <c r="E247">
        <v>771.09</v>
      </c>
      <c r="F247" s="12">
        <v>91857296</v>
      </c>
      <c r="G247" s="12">
        <v>65834.02</v>
      </c>
    </row>
    <row r="248" spans="1:7">
      <c r="A248" s="9">
        <f>'(1)'!A248</f>
        <v>42643</v>
      </c>
      <c r="B248">
        <v>771.95</v>
      </c>
      <c r="C248">
        <v>773.15</v>
      </c>
      <c r="D248">
        <v>768.1</v>
      </c>
      <c r="E248">
        <v>772.19</v>
      </c>
      <c r="F248" s="12">
        <v>53944656</v>
      </c>
      <c r="G248" s="12">
        <v>66182.62</v>
      </c>
    </row>
    <row r="249" spans="1:7">
      <c r="A249" s="9">
        <f>'(1)'!A249</f>
        <v>42646</v>
      </c>
      <c r="B249">
        <v>770.07</v>
      </c>
      <c r="C249">
        <v>770.63</v>
      </c>
      <c r="D249">
        <v>767.38</v>
      </c>
      <c r="E249">
        <v>770.63</v>
      </c>
      <c r="F249" s="12">
        <v>54677000</v>
      </c>
      <c r="G249" s="12">
        <v>66313.87</v>
      </c>
    </row>
    <row r="250" spans="1:7">
      <c r="A250" s="9">
        <f>'(1)'!A250</f>
        <v>42647</v>
      </c>
      <c r="B250">
        <v>768.43</v>
      </c>
      <c r="C250">
        <v>770.93</v>
      </c>
      <c r="D250">
        <v>767</v>
      </c>
      <c r="E250">
        <v>769.05</v>
      </c>
      <c r="F250" s="12">
        <v>106830800</v>
      </c>
      <c r="G250" s="12">
        <v>66155.3</v>
      </c>
    </row>
    <row r="251" spans="1:7">
      <c r="A251" s="9">
        <f>'(1)'!A251</f>
        <v>42648</v>
      </c>
      <c r="B251">
        <v>770.62</v>
      </c>
      <c r="C251">
        <v>771.56</v>
      </c>
      <c r="D251">
        <v>767.35</v>
      </c>
      <c r="E251">
        <v>768.69</v>
      </c>
      <c r="F251" s="12">
        <v>76559296</v>
      </c>
      <c r="G251" s="12">
        <v>66782.11</v>
      </c>
    </row>
    <row r="252" spans="1:7">
      <c r="A252" s="9">
        <f>'(1)'!A252</f>
        <v>42649</v>
      </c>
      <c r="B252">
        <v>768.84</v>
      </c>
      <c r="C252">
        <v>769.19</v>
      </c>
      <c r="D252">
        <v>761.82</v>
      </c>
      <c r="E252">
        <v>764.77</v>
      </c>
      <c r="F252" s="12">
        <v>89122896</v>
      </c>
      <c r="G252" s="12">
        <v>66900.03</v>
      </c>
    </row>
    <row r="253" spans="1:7">
      <c r="A253" s="9">
        <f>'(1)'!A253</f>
        <v>42650</v>
      </c>
      <c r="B253">
        <v>763.65</v>
      </c>
      <c r="C253">
        <v>765.54</v>
      </c>
      <c r="D253">
        <v>761.73</v>
      </c>
      <c r="E253">
        <v>765.54</v>
      </c>
      <c r="F253" s="12">
        <v>63212900</v>
      </c>
      <c r="G253" s="12">
        <v>67023.990000000005</v>
      </c>
    </row>
    <row r="254" spans="1:7">
      <c r="A254" s="9">
        <f>'(1)'!A254</f>
        <v>42653</v>
      </c>
      <c r="B254">
        <v>765.69</v>
      </c>
      <c r="C254">
        <v>765.95</v>
      </c>
      <c r="D254">
        <v>760.3</v>
      </c>
      <c r="E254">
        <v>763.04</v>
      </c>
      <c r="F254" s="12">
        <v>88209400</v>
      </c>
      <c r="G254" s="12">
        <v>67269.2</v>
      </c>
    </row>
    <row r="255" spans="1:7">
      <c r="A255" s="9">
        <f>'(1)'!A255</f>
        <v>42654</v>
      </c>
      <c r="B255">
        <v>760.27</v>
      </c>
      <c r="C255">
        <v>760.81</v>
      </c>
      <c r="D255">
        <v>750.56</v>
      </c>
      <c r="E255">
        <v>751.81</v>
      </c>
      <c r="F255" s="12">
        <v>115461800</v>
      </c>
      <c r="G255" s="12">
        <v>67562.84</v>
      </c>
    </row>
    <row r="256" spans="1:7">
      <c r="A256" s="9">
        <f>'(1)'!A256</f>
        <v>42655</v>
      </c>
      <c r="B256">
        <v>750.01</v>
      </c>
      <c r="C256">
        <v>755.33</v>
      </c>
      <c r="D256">
        <v>745.99</v>
      </c>
      <c r="E256">
        <v>755.33</v>
      </c>
      <c r="F256" s="12">
        <v>100628304</v>
      </c>
      <c r="G256" s="12">
        <v>67690.02</v>
      </c>
    </row>
    <row r="257" spans="1:7">
      <c r="A257" s="9">
        <f>'(1)'!A257</f>
        <v>42656</v>
      </c>
      <c r="B257">
        <v>753.46</v>
      </c>
      <c r="C257">
        <v>757.97</v>
      </c>
      <c r="D257">
        <v>753.46</v>
      </c>
      <c r="E257">
        <v>757.97</v>
      </c>
      <c r="F257" s="12">
        <v>89425584</v>
      </c>
      <c r="G257" s="12">
        <v>67735.460000000006</v>
      </c>
    </row>
    <row r="258" spans="1:7">
      <c r="A258" s="9">
        <f>'(1)'!A258</f>
        <v>42657</v>
      </c>
      <c r="B258">
        <v>756.54</v>
      </c>
      <c r="C258">
        <v>757.08</v>
      </c>
      <c r="D258">
        <v>750.95</v>
      </c>
      <c r="E258">
        <v>757.08</v>
      </c>
      <c r="F258" s="12">
        <v>83181600</v>
      </c>
      <c r="G258" s="12">
        <v>67824.03</v>
      </c>
    </row>
    <row r="259" spans="1:7">
      <c r="A259" s="9">
        <f>'(1)'!A259</f>
        <v>42660</v>
      </c>
      <c r="B259">
        <v>755.55</v>
      </c>
      <c r="C259">
        <v>758.24</v>
      </c>
      <c r="D259">
        <v>753.94</v>
      </c>
      <c r="E259">
        <v>758</v>
      </c>
      <c r="F259" s="12">
        <v>71359200</v>
      </c>
      <c r="G259" s="12">
        <v>67681.240000000005</v>
      </c>
    </row>
    <row r="260" spans="1:7">
      <c r="A260" s="9">
        <f>'(1)'!A260</f>
        <v>42661</v>
      </c>
      <c r="B260">
        <v>760.22</v>
      </c>
      <c r="C260">
        <v>761.85</v>
      </c>
      <c r="D260">
        <v>758.11</v>
      </c>
      <c r="E260">
        <v>761.48</v>
      </c>
      <c r="F260" s="12">
        <v>83013400</v>
      </c>
      <c r="G260" s="12">
        <v>67552.960000000006</v>
      </c>
    </row>
    <row r="261" spans="1:7">
      <c r="A261" s="9">
        <f>'(1)'!A261</f>
        <v>42662</v>
      </c>
      <c r="B261">
        <v>762.8</v>
      </c>
      <c r="C261">
        <v>763.13</v>
      </c>
      <c r="D261">
        <v>759.71</v>
      </c>
      <c r="E261">
        <v>762.37</v>
      </c>
      <c r="F261" s="12">
        <v>123328704</v>
      </c>
      <c r="G261" s="12">
        <v>67499.94</v>
      </c>
    </row>
    <row r="262" spans="1:7">
      <c r="A262" s="9">
        <f>'(1)'!A262</f>
        <v>42663</v>
      </c>
      <c r="B262">
        <v>762.84</v>
      </c>
      <c r="C262">
        <v>762.9</v>
      </c>
      <c r="D262">
        <v>759.19</v>
      </c>
      <c r="E262">
        <v>760.52</v>
      </c>
      <c r="F262" s="12">
        <v>67761296</v>
      </c>
      <c r="G262" s="12">
        <v>67193.009999999995</v>
      </c>
    </row>
    <row r="263" spans="1:7">
      <c r="A263" s="9">
        <f>'(1)'!A263</f>
        <v>42664</v>
      </c>
      <c r="B263">
        <v>762.41</v>
      </c>
      <c r="C263">
        <v>764.98</v>
      </c>
      <c r="D263">
        <v>760.12</v>
      </c>
      <c r="E263">
        <v>764.98</v>
      </c>
      <c r="F263" s="12">
        <v>78774600</v>
      </c>
      <c r="G263" s="12">
        <v>67272.53</v>
      </c>
    </row>
    <row r="264" spans="1:7">
      <c r="A264" s="9">
        <f>'(1)'!A264</f>
        <v>42667</v>
      </c>
      <c r="B264">
        <v>763.48</v>
      </c>
      <c r="C264">
        <v>765.55</v>
      </c>
      <c r="D264">
        <v>762.16</v>
      </c>
      <c r="E264">
        <v>763.61</v>
      </c>
      <c r="F264" s="12">
        <v>90155552</v>
      </c>
      <c r="G264" s="12">
        <v>67056.72</v>
      </c>
    </row>
    <row r="265" spans="1:7">
      <c r="A265" s="9">
        <f>'(1)'!A265</f>
        <v>42668</v>
      </c>
      <c r="B265">
        <v>760.33</v>
      </c>
      <c r="C265">
        <v>761.15</v>
      </c>
      <c r="D265">
        <v>757.06</v>
      </c>
      <c r="E265">
        <v>757.71</v>
      </c>
      <c r="F265" s="12">
        <v>79676000</v>
      </c>
      <c r="G265" s="12">
        <v>66092.13</v>
      </c>
    </row>
    <row r="266" spans="1:7">
      <c r="A266" s="9">
        <f>'(1)'!A266</f>
        <v>42669</v>
      </c>
      <c r="B266">
        <v>755.51</v>
      </c>
      <c r="C266">
        <v>758.35</v>
      </c>
      <c r="D266">
        <v>754.83</v>
      </c>
      <c r="E266">
        <v>758.35</v>
      </c>
      <c r="F266" s="12">
        <v>96794304</v>
      </c>
      <c r="G266" s="12">
        <v>66338.95</v>
      </c>
    </row>
    <row r="267" spans="1:7">
      <c r="A267" s="9">
        <f>'(1)'!A267</f>
        <v>42670</v>
      </c>
      <c r="B267">
        <v>755.76</v>
      </c>
      <c r="C267">
        <v>755.76</v>
      </c>
      <c r="D267">
        <v>748.2</v>
      </c>
      <c r="E267">
        <v>750.2</v>
      </c>
      <c r="F267" s="12">
        <v>125888896</v>
      </c>
      <c r="G267" s="12">
        <v>66561.89</v>
      </c>
    </row>
    <row r="268" spans="1:7">
      <c r="A268" s="9">
        <f>'(1)'!A268</f>
        <v>42671</v>
      </c>
      <c r="B268">
        <v>746.26</v>
      </c>
      <c r="C268">
        <v>748.65</v>
      </c>
      <c r="D268">
        <v>743.77</v>
      </c>
      <c r="E268">
        <v>748.65</v>
      </c>
      <c r="F268" s="12">
        <v>98250400</v>
      </c>
      <c r="G268" s="12">
        <v>66500.34</v>
      </c>
    </row>
    <row r="269" spans="1:7">
      <c r="A269" s="9">
        <f>'(1)'!A269</f>
        <v>42674</v>
      </c>
      <c r="B269">
        <v>748.96</v>
      </c>
      <c r="C269">
        <v>751.8</v>
      </c>
      <c r="D269">
        <v>747.18</v>
      </c>
      <c r="E269">
        <v>747.4</v>
      </c>
      <c r="F269" s="12">
        <v>92726984</v>
      </c>
      <c r="G269" s="12">
        <v>66563.539999999994</v>
      </c>
    </row>
    <row r="270" spans="1:7">
      <c r="A270" s="9">
        <f>'(1)'!A270</f>
        <v>42675</v>
      </c>
      <c r="B270">
        <v>744.95</v>
      </c>
      <c r="C270">
        <v>746.02</v>
      </c>
      <c r="D270">
        <v>742.64</v>
      </c>
      <c r="E270">
        <v>745.19</v>
      </c>
      <c r="F270" s="12">
        <v>84020800</v>
      </c>
      <c r="G270" s="12">
        <v>66650.67</v>
      </c>
    </row>
    <row r="271" spans="1:7">
      <c r="A271" s="9">
        <f>'(1)'!A271</f>
        <v>42676</v>
      </c>
      <c r="B271">
        <v>742.79</v>
      </c>
      <c r="C271">
        <v>742.79</v>
      </c>
      <c r="D271">
        <v>738.35</v>
      </c>
      <c r="E271">
        <v>738.72</v>
      </c>
      <c r="F271" s="12">
        <v>89885800</v>
      </c>
      <c r="G271" s="12">
        <v>66750.600000000006</v>
      </c>
    </row>
    <row r="272" spans="1:7">
      <c r="A272" s="9">
        <f>'(1)'!A272</f>
        <v>42677</v>
      </c>
      <c r="B272">
        <v>737.91</v>
      </c>
      <c r="C272">
        <v>737.91</v>
      </c>
      <c r="D272">
        <v>729.19</v>
      </c>
      <c r="E272">
        <v>730.39</v>
      </c>
      <c r="F272" s="12">
        <v>117857200</v>
      </c>
      <c r="G272" s="12">
        <v>66599.75</v>
      </c>
    </row>
    <row r="273" spans="1:7">
      <c r="A273" s="9">
        <f>'(1)'!A273</f>
        <v>42678</v>
      </c>
      <c r="B273">
        <v>729.51</v>
      </c>
      <c r="C273">
        <v>733.72</v>
      </c>
      <c r="D273">
        <v>728.97</v>
      </c>
      <c r="E273">
        <v>732.37</v>
      </c>
      <c r="F273" s="12">
        <v>89653296</v>
      </c>
      <c r="G273" s="12">
        <v>66956.61</v>
      </c>
    </row>
    <row r="274" spans="1:7">
      <c r="A274" s="9">
        <f>'(1)'!A274</f>
        <v>42681</v>
      </c>
      <c r="B274">
        <v>735.06</v>
      </c>
      <c r="C274">
        <v>740.18</v>
      </c>
      <c r="D274">
        <v>734.26</v>
      </c>
      <c r="E274">
        <v>739.04</v>
      </c>
      <c r="F274" s="12">
        <v>73989024</v>
      </c>
      <c r="G274" s="12">
        <v>66834.929999999993</v>
      </c>
    </row>
    <row r="275" spans="1:7">
      <c r="A275" s="9">
        <f>'(1)'!A275</f>
        <v>42682</v>
      </c>
      <c r="B275">
        <v>741.47</v>
      </c>
      <c r="C275">
        <v>741.93</v>
      </c>
      <c r="D275">
        <v>729.52</v>
      </c>
      <c r="E275">
        <v>738.44</v>
      </c>
      <c r="F275" s="12">
        <v>114740800</v>
      </c>
      <c r="G275" s="12">
        <v>66394.92</v>
      </c>
    </row>
    <row r="276" spans="1:7">
      <c r="A276" s="9">
        <f>'(1)'!A276</f>
        <v>42683</v>
      </c>
      <c r="B276">
        <v>738.62</v>
      </c>
      <c r="C276">
        <v>738.62</v>
      </c>
      <c r="D276">
        <v>732.53</v>
      </c>
      <c r="E276">
        <v>733.99</v>
      </c>
      <c r="F276" s="12">
        <v>134772992</v>
      </c>
      <c r="G276" s="12">
        <v>66426.53</v>
      </c>
    </row>
    <row r="277" spans="1:7">
      <c r="A277" s="9">
        <f>'(1)'!A277</f>
        <v>42684</v>
      </c>
      <c r="B277">
        <v>731.02</v>
      </c>
      <c r="C277">
        <v>731.21</v>
      </c>
      <c r="D277">
        <v>718.96</v>
      </c>
      <c r="E277">
        <v>720.06</v>
      </c>
      <c r="F277" s="12">
        <v>160495008</v>
      </c>
      <c r="G277" s="12">
        <v>65712.710000000006</v>
      </c>
    </row>
    <row r="278" spans="1:7">
      <c r="A278" s="9">
        <f>'(1)'!A278</f>
        <v>42685</v>
      </c>
      <c r="B278">
        <v>719.92</v>
      </c>
      <c r="C278">
        <v>719.92</v>
      </c>
      <c r="D278">
        <v>703.85</v>
      </c>
      <c r="E278">
        <v>705.73</v>
      </c>
      <c r="F278" s="12">
        <v>165914704</v>
      </c>
      <c r="G278" s="12">
        <v>65655.55</v>
      </c>
    </row>
    <row r="279" spans="1:7">
      <c r="A279" s="9">
        <f>'(1)'!A279</f>
        <v>42688</v>
      </c>
      <c r="B279">
        <v>702.83</v>
      </c>
      <c r="C279">
        <v>708.91</v>
      </c>
      <c r="D279">
        <v>701.05</v>
      </c>
      <c r="E279">
        <v>703.08</v>
      </c>
      <c r="F279" s="12">
        <v>131090544</v>
      </c>
      <c r="G279" s="12">
        <v>65564.399999999994</v>
      </c>
    </row>
    <row r="280" spans="1:7">
      <c r="A280" s="9">
        <f>'(1)'!A280</f>
        <v>42689</v>
      </c>
      <c r="B280">
        <v>704.43</v>
      </c>
      <c r="C280">
        <v>711.21</v>
      </c>
      <c r="D280">
        <v>702.86</v>
      </c>
      <c r="E280">
        <v>708.54</v>
      </c>
      <c r="F280" s="12">
        <v>132379976</v>
      </c>
      <c r="G280" s="12">
        <v>65368.91</v>
      </c>
    </row>
    <row r="281" spans="1:7">
      <c r="A281" s="9">
        <f>'(1)'!A281</f>
        <v>42690</v>
      </c>
      <c r="B281">
        <v>709.6</v>
      </c>
      <c r="C281">
        <v>721.22</v>
      </c>
      <c r="D281">
        <v>709.6</v>
      </c>
      <c r="E281">
        <v>720.11</v>
      </c>
      <c r="F281" s="12">
        <v>143496352</v>
      </c>
      <c r="G281" s="12">
        <v>64825.42</v>
      </c>
    </row>
    <row r="282" spans="1:7">
      <c r="A282" s="9">
        <f>'(1)'!A282</f>
        <v>42691</v>
      </c>
      <c r="B282">
        <v>718.03</v>
      </c>
      <c r="C282">
        <v>722.11</v>
      </c>
      <c r="D282">
        <v>715.69</v>
      </c>
      <c r="E282">
        <v>719.13</v>
      </c>
      <c r="F282" s="12">
        <v>125655504</v>
      </c>
      <c r="G282" s="12">
        <v>64100.33</v>
      </c>
    </row>
    <row r="283" spans="1:7">
      <c r="A283" s="9">
        <f>'(1)'!A283</f>
        <v>42692</v>
      </c>
      <c r="B283">
        <v>718.51</v>
      </c>
      <c r="C283">
        <v>718.51</v>
      </c>
      <c r="D283">
        <v>704.39</v>
      </c>
      <c r="E283">
        <v>706.18</v>
      </c>
      <c r="F283" s="12">
        <v>137293296</v>
      </c>
      <c r="G283" s="12">
        <v>64246</v>
      </c>
    </row>
    <row r="284" spans="1:7">
      <c r="A284" s="9">
        <f>'(1)'!A284</f>
        <v>42695</v>
      </c>
      <c r="B284">
        <v>710.93</v>
      </c>
      <c r="C284">
        <v>711.73</v>
      </c>
      <c r="D284">
        <v>704.56</v>
      </c>
      <c r="E284">
        <v>704.56</v>
      </c>
      <c r="F284" s="12">
        <v>108648496</v>
      </c>
      <c r="G284" s="12">
        <v>64826.12</v>
      </c>
    </row>
    <row r="285" spans="1:7">
      <c r="A285" s="9">
        <f>'(1)'!A285</f>
        <v>42696</v>
      </c>
      <c r="B285">
        <v>707.82</v>
      </c>
      <c r="C285">
        <v>711.06</v>
      </c>
      <c r="D285">
        <v>706.17</v>
      </c>
      <c r="E285">
        <v>710.67</v>
      </c>
      <c r="F285" s="12">
        <v>78796800</v>
      </c>
      <c r="G285" s="12">
        <v>64765.61</v>
      </c>
    </row>
    <row r="286" spans="1:7">
      <c r="A286" s="9">
        <f>'(1)'!A286</f>
        <v>42697</v>
      </c>
      <c r="B286">
        <v>709.67</v>
      </c>
      <c r="C286">
        <v>712</v>
      </c>
      <c r="D286">
        <v>705.56</v>
      </c>
      <c r="E286">
        <v>711.33</v>
      </c>
      <c r="F286" s="12">
        <v>64043900</v>
      </c>
      <c r="G286" s="12">
        <v>64399.67</v>
      </c>
    </row>
    <row r="287" spans="1:7">
      <c r="A287" s="9">
        <f>'(1)'!A287</f>
        <v>42699</v>
      </c>
      <c r="B287">
        <v>711.74</v>
      </c>
      <c r="C287">
        <v>717.43</v>
      </c>
      <c r="D287">
        <v>711.7</v>
      </c>
      <c r="E287">
        <v>715.79</v>
      </c>
      <c r="F287" s="12">
        <v>70493800</v>
      </c>
      <c r="G287" s="12">
        <v>63208.61</v>
      </c>
    </row>
    <row r="288" spans="1:7">
      <c r="A288" s="9">
        <f>'(1)'!A288</f>
        <v>42702</v>
      </c>
      <c r="B288">
        <v>715.78</v>
      </c>
      <c r="C288">
        <v>716.99</v>
      </c>
      <c r="D288">
        <v>712.32</v>
      </c>
      <c r="E288">
        <v>713.06</v>
      </c>
      <c r="F288" s="12">
        <v>66134900</v>
      </c>
      <c r="G288" s="12">
        <v>61948.29</v>
      </c>
    </row>
    <row r="289" spans="1:7">
      <c r="A289" s="9">
        <f>'(1)'!A289</f>
        <v>42703</v>
      </c>
      <c r="B289">
        <v>714.23</v>
      </c>
      <c r="C289">
        <v>716.59</v>
      </c>
      <c r="D289">
        <v>713.33</v>
      </c>
      <c r="E289">
        <v>714.92</v>
      </c>
      <c r="F289" s="12">
        <v>86418496</v>
      </c>
      <c r="G289" s="12">
        <v>62004.72</v>
      </c>
    </row>
    <row r="290" spans="1:7">
      <c r="A290" s="9">
        <f>'(1)'!A290</f>
        <v>42704</v>
      </c>
      <c r="B290">
        <v>719.53</v>
      </c>
      <c r="C290">
        <v>724.31</v>
      </c>
      <c r="D290">
        <v>717.5</v>
      </c>
      <c r="E290">
        <v>724.31</v>
      </c>
      <c r="F290" s="12">
        <v>149873264</v>
      </c>
      <c r="G290" s="12">
        <v>62473.02</v>
      </c>
    </row>
    <row r="291" spans="1:7">
      <c r="A291" s="9">
        <f>'(1)'!A291</f>
        <v>42705</v>
      </c>
      <c r="B291">
        <v>724.63</v>
      </c>
      <c r="C291">
        <v>724.63</v>
      </c>
      <c r="D291">
        <v>718.33</v>
      </c>
      <c r="E291">
        <v>720.45</v>
      </c>
      <c r="F291" s="12">
        <v>75020208</v>
      </c>
      <c r="G291" s="12">
        <v>63438.02</v>
      </c>
    </row>
    <row r="292" spans="1:7">
      <c r="A292" s="9">
        <f>'(1)'!A292</f>
        <v>42706</v>
      </c>
      <c r="B292">
        <v>721.69</v>
      </c>
      <c r="C292">
        <v>721.69</v>
      </c>
      <c r="D292">
        <v>717.01</v>
      </c>
      <c r="E292">
        <v>719.52</v>
      </c>
      <c r="F292" s="12">
        <v>67471400</v>
      </c>
      <c r="G292" s="12">
        <v>63354.84</v>
      </c>
    </row>
    <row r="293" spans="1:7">
      <c r="A293" s="9">
        <f>'(1)'!A293</f>
        <v>42709</v>
      </c>
      <c r="B293">
        <v>719.77</v>
      </c>
      <c r="C293">
        <v>725.14</v>
      </c>
      <c r="D293">
        <v>719.7</v>
      </c>
      <c r="E293">
        <v>723.17</v>
      </c>
      <c r="F293" s="12">
        <v>54771300</v>
      </c>
      <c r="G293" s="12">
        <v>62223.11</v>
      </c>
    </row>
    <row r="294" spans="1:7">
      <c r="A294" s="9">
        <f>'(1)'!A294</f>
        <v>42710</v>
      </c>
      <c r="B294">
        <v>723.12</v>
      </c>
      <c r="C294">
        <v>725.3</v>
      </c>
      <c r="D294">
        <v>721.06</v>
      </c>
      <c r="E294">
        <v>723.97</v>
      </c>
      <c r="F294" s="12">
        <v>67748200</v>
      </c>
      <c r="G294" s="12">
        <v>62097.3</v>
      </c>
    </row>
    <row r="295" spans="1:7">
      <c r="A295" s="9">
        <f>'(1)'!A295</f>
        <v>42711</v>
      </c>
      <c r="B295">
        <v>725.42</v>
      </c>
      <c r="C295">
        <v>726.77</v>
      </c>
      <c r="D295">
        <v>723.77</v>
      </c>
      <c r="E295">
        <v>725.4</v>
      </c>
      <c r="F295" s="12">
        <v>70622080</v>
      </c>
      <c r="G295" s="12">
        <v>62590.3</v>
      </c>
    </row>
    <row r="296" spans="1:7">
      <c r="A296" s="9">
        <f>'(1)'!A296</f>
        <v>42712</v>
      </c>
      <c r="B296">
        <v>724.88</v>
      </c>
      <c r="C296">
        <v>731.11</v>
      </c>
      <c r="D296">
        <v>723.01</v>
      </c>
      <c r="E296">
        <v>729.52</v>
      </c>
      <c r="F296" s="12">
        <v>105929600</v>
      </c>
      <c r="G296" s="12">
        <v>62637.17</v>
      </c>
    </row>
    <row r="297" spans="1:7">
      <c r="A297" s="9">
        <f>'(1)'!A297</f>
        <v>42713</v>
      </c>
      <c r="B297">
        <v>729.83</v>
      </c>
      <c r="C297">
        <v>732.4</v>
      </c>
      <c r="D297">
        <v>728.96</v>
      </c>
      <c r="E297">
        <v>731.23</v>
      </c>
      <c r="F297" s="12">
        <v>80682896</v>
      </c>
      <c r="G297" s="12">
        <v>63038.44</v>
      </c>
    </row>
    <row r="298" spans="1:7">
      <c r="A298" s="9">
        <f>'(1)'!A298</f>
        <v>42716</v>
      </c>
      <c r="B298">
        <v>732.04</v>
      </c>
      <c r="C298">
        <v>732.04</v>
      </c>
      <c r="D298">
        <v>724.41</v>
      </c>
      <c r="E298">
        <v>726.64</v>
      </c>
      <c r="F298" s="12">
        <v>71581504</v>
      </c>
      <c r="G298" s="12">
        <v>62791.37</v>
      </c>
    </row>
    <row r="299" spans="1:7">
      <c r="A299" s="9">
        <f>'(1)'!A299</f>
        <v>42717</v>
      </c>
      <c r="B299">
        <v>724.55</v>
      </c>
      <c r="C299">
        <v>727.62</v>
      </c>
      <c r="D299">
        <v>722.7</v>
      </c>
      <c r="E299">
        <v>726.17</v>
      </c>
      <c r="F299" s="12">
        <v>94344800</v>
      </c>
      <c r="G299" s="12">
        <v>62958.41</v>
      </c>
    </row>
    <row r="300" spans="1:7">
      <c r="A300" s="9">
        <f>'(1)'!A300</f>
        <v>42718</v>
      </c>
      <c r="B300">
        <v>726.86</v>
      </c>
      <c r="C300">
        <v>727.23</v>
      </c>
      <c r="D300">
        <v>719.73</v>
      </c>
      <c r="E300">
        <v>720.2</v>
      </c>
      <c r="F300" s="12">
        <v>85505504</v>
      </c>
      <c r="G300" s="12">
        <v>63783.16</v>
      </c>
    </row>
    <row r="301" spans="1:7">
      <c r="A301" s="9">
        <f>'(1)'!A301</f>
        <v>42719</v>
      </c>
      <c r="B301">
        <v>716.42</v>
      </c>
      <c r="C301">
        <v>719.45</v>
      </c>
      <c r="D301">
        <v>713.41</v>
      </c>
      <c r="E301">
        <v>713.41</v>
      </c>
      <c r="F301" s="12">
        <v>85545696</v>
      </c>
      <c r="G301" s="12">
        <v>63408.7</v>
      </c>
    </row>
    <row r="302" spans="1:7">
      <c r="A302" s="9">
        <f>'(1)'!A302</f>
        <v>42720</v>
      </c>
      <c r="B302">
        <v>715.14</v>
      </c>
      <c r="C302">
        <v>718.28</v>
      </c>
      <c r="D302">
        <v>714.13</v>
      </c>
      <c r="E302">
        <v>714.13</v>
      </c>
      <c r="F302" s="12">
        <v>111450000</v>
      </c>
      <c r="G302" s="12">
        <v>63347.65</v>
      </c>
    </row>
    <row r="303" spans="1:7">
      <c r="A303" s="9">
        <f>'(1)'!A303</f>
        <v>42723</v>
      </c>
      <c r="B303">
        <v>713.51</v>
      </c>
      <c r="C303">
        <v>715.93</v>
      </c>
      <c r="D303">
        <v>709.39</v>
      </c>
      <c r="E303">
        <v>709.39</v>
      </c>
      <c r="F303" s="12">
        <v>105522592</v>
      </c>
      <c r="G303" s="12">
        <v>63655.22</v>
      </c>
    </row>
    <row r="304" spans="1:7">
      <c r="A304" s="9">
        <f>'(1)'!A304</f>
        <v>42724</v>
      </c>
      <c r="B304">
        <v>709.6</v>
      </c>
      <c r="C304">
        <v>711.18</v>
      </c>
      <c r="D304">
        <v>708.31</v>
      </c>
      <c r="E304">
        <v>710.09</v>
      </c>
      <c r="F304" s="12">
        <v>112115136</v>
      </c>
      <c r="G304" s="12">
        <v>63708.67</v>
      </c>
    </row>
    <row r="305" spans="1:7">
      <c r="A305" s="9">
        <f>'(1)'!A305</f>
        <v>42725</v>
      </c>
      <c r="B305">
        <v>708.57</v>
      </c>
      <c r="C305">
        <v>710.36</v>
      </c>
      <c r="D305">
        <v>706.38</v>
      </c>
      <c r="E305">
        <v>707.5</v>
      </c>
      <c r="F305" s="12">
        <v>78332048</v>
      </c>
      <c r="G305" s="12">
        <v>63837.88</v>
      </c>
    </row>
    <row r="306" spans="1:7">
      <c r="A306" s="9">
        <f>'(1)'!A306</f>
        <v>42726</v>
      </c>
      <c r="B306">
        <v>706.11</v>
      </c>
      <c r="C306">
        <v>707.01</v>
      </c>
      <c r="D306">
        <v>703.3</v>
      </c>
      <c r="E306">
        <v>703.3</v>
      </c>
      <c r="F306" s="12">
        <v>71237696</v>
      </c>
      <c r="G306" s="12">
        <v>64220.3</v>
      </c>
    </row>
    <row r="307" spans="1:7">
      <c r="A307" s="9">
        <f>'(1)'!A307</f>
        <v>42727</v>
      </c>
      <c r="B307">
        <v>703.95</v>
      </c>
      <c r="C307">
        <v>705.31</v>
      </c>
      <c r="D307">
        <v>698.36</v>
      </c>
      <c r="E307">
        <v>699.7</v>
      </c>
      <c r="F307" s="12">
        <v>65789900</v>
      </c>
      <c r="G307" s="12">
        <v>64372.07</v>
      </c>
    </row>
    <row r="308" spans="1:7">
      <c r="A308" s="9">
        <f>'(1)'!A308</f>
        <v>42731</v>
      </c>
      <c r="B308">
        <v>699.6</v>
      </c>
      <c r="C308">
        <v>705.1</v>
      </c>
      <c r="D308">
        <v>698.59</v>
      </c>
      <c r="E308">
        <v>704.79</v>
      </c>
      <c r="F308" s="12">
        <v>35695700</v>
      </c>
      <c r="G308" s="12">
        <v>63958.65</v>
      </c>
    </row>
    <row r="309" spans="1:7">
      <c r="A309" s="9">
        <f>'(1)'!A309</f>
        <v>42732</v>
      </c>
      <c r="B309">
        <v>704.84</v>
      </c>
      <c r="C309">
        <v>705.9</v>
      </c>
      <c r="D309">
        <v>703.53</v>
      </c>
      <c r="E309">
        <v>704.4</v>
      </c>
      <c r="F309" s="12">
        <v>43443300</v>
      </c>
      <c r="G309" s="12">
        <v>63872.68</v>
      </c>
    </row>
    <row r="310" spans="1:7">
      <c r="A310" s="9">
        <f>'(1)'!A310</f>
        <v>42733</v>
      </c>
      <c r="B310">
        <v>704.75</v>
      </c>
      <c r="C310">
        <v>704.75</v>
      </c>
      <c r="D310">
        <v>701.59</v>
      </c>
      <c r="E310">
        <v>703.13</v>
      </c>
      <c r="F310" s="12">
        <v>49770200</v>
      </c>
      <c r="G310" s="12">
        <v>63434.63</v>
      </c>
    </row>
    <row r="311" spans="1:7">
      <c r="A311" s="9">
        <f>'(1)'!A311</f>
        <v>42734</v>
      </c>
      <c r="B311">
        <v>704.78</v>
      </c>
      <c r="C311">
        <v>710.39</v>
      </c>
      <c r="D311">
        <v>704.27</v>
      </c>
      <c r="E311">
        <v>709.49</v>
      </c>
      <c r="F311" s="12">
        <v>77154360</v>
      </c>
      <c r="G311" s="12">
        <v>62859.38</v>
      </c>
    </row>
    <row r="312" spans="1:7">
      <c r="A312" s="9">
        <f>'(1)'!A312</f>
        <v>42738</v>
      </c>
      <c r="B312">
        <v>711.54</v>
      </c>
      <c r="C312">
        <v>714.89</v>
      </c>
      <c r="D312">
        <v>709.07</v>
      </c>
      <c r="E312">
        <v>714.89</v>
      </c>
      <c r="F312" s="12">
        <v>64778000</v>
      </c>
      <c r="G312" s="12">
        <v>62921.32</v>
      </c>
    </row>
    <row r="313" spans="1:7">
      <c r="A313" s="9">
        <f>'(1)'!A313</f>
        <v>42739</v>
      </c>
      <c r="B313">
        <v>716.13</v>
      </c>
      <c r="C313">
        <v>718.24</v>
      </c>
      <c r="D313">
        <v>714.8</v>
      </c>
      <c r="E313">
        <v>717.15</v>
      </c>
      <c r="F313" s="12">
        <v>76900096</v>
      </c>
      <c r="G313" s="12">
        <v>63034.47</v>
      </c>
    </row>
    <row r="314" spans="1:7">
      <c r="A314" s="9">
        <f>'(1)'!A314</f>
        <v>42740</v>
      </c>
      <c r="B314">
        <v>717.24</v>
      </c>
      <c r="C314">
        <v>722.77</v>
      </c>
      <c r="D314">
        <v>716.7</v>
      </c>
      <c r="E314">
        <v>721.39</v>
      </c>
      <c r="F314" s="12">
        <v>91446000</v>
      </c>
      <c r="G314" s="12">
        <v>63093.68</v>
      </c>
    </row>
    <row r="315" spans="1:7">
      <c r="A315" s="9">
        <f>'(1)'!A315</f>
        <v>42741</v>
      </c>
      <c r="B315">
        <v>722.78</v>
      </c>
      <c r="C315">
        <v>729.84</v>
      </c>
      <c r="D315">
        <v>722.78</v>
      </c>
      <c r="E315">
        <v>728.96</v>
      </c>
      <c r="F315" s="12">
        <v>115608496</v>
      </c>
      <c r="G315" s="12">
        <v>62889.91</v>
      </c>
    </row>
    <row r="316" spans="1:7">
      <c r="A316" s="9">
        <f>'(1)'!A316</f>
        <v>42744</v>
      </c>
      <c r="B316">
        <v>728.98</v>
      </c>
      <c r="C316">
        <v>729.82</v>
      </c>
      <c r="D316">
        <v>726.27</v>
      </c>
      <c r="E316">
        <v>727.81</v>
      </c>
      <c r="F316" s="12">
        <v>58780200</v>
      </c>
      <c r="G316" s="12">
        <v>62521.34</v>
      </c>
    </row>
    <row r="317" spans="1:7">
      <c r="A317" s="9">
        <f>'(1)'!A317</f>
        <v>42745</v>
      </c>
      <c r="B317">
        <v>727.49</v>
      </c>
      <c r="C317">
        <v>736.24</v>
      </c>
      <c r="D317">
        <v>727.32</v>
      </c>
      <c r="E317">
        <v>736.24</v>
      </c>
      <c r="F317" s="12">
        <v>147046000</v>
      </c>
      <c r="G317" s="12">
        <v>62201.82</v>
      </c>
    </row>
    <row r="318" spans="1:7">
      <c r="A318" s="9">
        <f>'(1)'!A318</f>
        <v>42746</v>
      </c>
      <c r="B318">
        <v>737.1</v>
      </c>
      <c r="C318">
        <v>741.96</v>
      </c>
      <c r="D318">
        <v>736.63</v>
      </c>
      <c r="E318">
        <v>738.11</v>
      </c>
      <c r="F318" s="12">
        <v>136679104</v>
      </c>
      <c r="G318" s="12">
        <v>62201.88</v>
      </c>
    </row>
    <row r="319" spans="1:7">
      <c r="A319" s="9">
        <f>'(1)'!A319</f>
        <v>42747</v>
      </c>
      <c r="B319">
        <v>738.69</v>
      </c>
      <c r="C319">
        <v>739.82</v>
      </c>
      <c r="D319">
        <v>730.4</v>
      </c>
      <c r="E319">
        <v>732.5</v>
      </c>
      <c r="F319" s="12">
        <v>93903464</v>
      </c>
      <c r="G319" s="12">
        <v>62626.63</v>
      </c>
    </row>
    <row r="320" spans="1:7">
      <c r="A320" s="9">
        <f>'(1)'!A320</f>
        <v>42748</v>
      </c>
      <c r="B320">
        <v>732.76</v>
      </c>
      <c r="C320">
        <v>737.67</v>
      </c>
      <c r="D320">
        <v>731.98</v>
      </c>
      <c r="E320">
        <v>733.86</v>
      </c>
      <c r="F320" s="12">
        <v>91464400</v>
      </c>
      <c r="G320" s="12">
        <v>62594.79</v>
      </c>
    </row>
    <row r="321" spans="1:7">
      <c r="A321" s="9">
        <f>'(1)'!A321</f>
        <v>42752</v>
      </c>
      <c r="B321">
        <v>733.41</v>
      </c>
      <c r="C321">
        <v>733.66</v>
      </c>
      <c r="D321">
        <v>730.39</v>
      </c>
      <c r="E321">
        <v>731.36</v>
      </c>
      <c r="F321" s="12">
        <v>45786700</v>
      </c>
      <c r="G321" s="12">
        <v>62490.64</v>
      </c>
    </row>
    <row r="322" spans="1:7">
      <c r="A322" s="9">
        <f>'(1)'!A322</f>
        <v>42753</v>
      </c>
      <c r="B322">
        <v>730.58</v>
      </c>
      <c r="C322">
        <v>734.9</v>
      </c>
      <c r="D322">
        <v>730.42</v>
      </c>
      <c r="E322">
        <v>734.9</v>
      </c>
      <c r="F322" s="12">
        <v>67875104</v>
      </c>
      <c r="G322" s="12">
        <v>63082.400000000001</v>
      </c>
    </row>
    <row r="323" spans="1:7">
      <c r="A323" s="9">
        <f>'(1)'!A323</f>
        <v>42754</v>
      </c>
      <c r="B323">
        <v>734.88</v>
      </c>
      <c r="C323">
        <v>735.83</v>
      </c>
      <c r="D323">
        <v>732.55</v>
      </c>
      <c r="E323">
        <v>734.22</v>
      </c>
      <c r="F323" s="12">
        <v>67096200</v>
      </c>
      <c r="G323" s="12">
        <v>63084.01</v>
      </c>
    </row>
    <row r="324" spans="1:7">
      <c r="A324" s="9">
        <f>'(1)'!A324</f>
        <v>42755</v>
      </c>
      <c r="B324">
        <v>733.85</v>
      </c>
      <c r="C324">
        <v>735.17</v>
      </c>
      <c r="D324">
        <v>730.89</v>
      </c>
      <c r="E324">
        <v>732.38</v>
      </c>
      <c r="F324" s="12">
        <v>84059296</v>
      </c>
      <c r="G324" s="12">
        <v>63574.12</v>
      </c>
    </row>
    <row r="325" spans="1:7">
      <c r="A325" s="9">
        <f>'(1)'!A325</f>
        <v>42758</v>
      </c>
      <c r="B325">
        <v>731.74</v>
      </c>
      <c r="C325">
        <v>735.54</v>
      </c>
      <c r="D325">
        <v>731.74</v>
      </c>
      <c r="E325">
        <v>733.82</v>
      </c>
      <c r="F325" s="12">
        <v>63212200</v>
      </c>
      <c r="G325" s="12">
        <v>63790.84</v>
      </c>
    </row>
    <row r="326" spans="1:7">
      <c r="A326" s="9">
        <f>'(1)'!A326</f>
        <v>42759</v>
      </c>
      <c r="B326">
        <v>734.52</v>
      </c>
      <c r="C326">
        <v>735.55</v>
      </c>
      <c r="D326">
        <v>732.05</v>
      </c>
      <c r="E326">
        <v>734.5</v>
      </c>
      <c r="F326" s="12">
        <v>78367296</v>
      </c>
      <c r="G326" s="12">
        <v>64186.9</v>
      </c>
    </row>
    <row r="327" spans="1:7">
      <c r="A327" s="9">
        <f>'(1)'!A327</f>
        <v>42760</v>
      </c>
      <c r="B327">
        <v>733.42</v>
      </c>
      <c r="C327">
        <v>733.42</v>
      </c>
      <c r="D327">
        <v>729.02</v>
      </c>
      <c r="E327">
        <v>731.47</v>
      </c>
      <c r="F327" s="12">
        <v>94872656</v>
      </c>
      <c r="G327" s="12">
        <v>64829.97</v>
      </c>
    </row>
    <row r="328" spans="1:7">
      <c r="A328" s="9">
        <f>'(1)'!A328</f>
        <v>42761</v>
      </c>
      <c r="B328">
        <v>732.04</v>
      </c>
      <c r="C328">
        <v>733.06</v>
      </c>
      <c r="D328">
        <v>729.26</v>
      </c>
      <c r="E328">
        <v>729.44</v>
      </c>
      <c r="F328" s="12">
        <v>101332096</v>
      </c>
      <c r="G328" s="12">
        <v>64714.69</v>
      </c>
    </row>
    <row r="329" spans="1:7">
      <c r="A329" s="9">
        <f>'(1)'!A329</f>
        <v>42762</v>
      </c>
      <c r="B329">
        <v>729.6</v>
      </c>
      <c r="C329">
        <v>733.7</v>
      </c>
      <c r="D329">
        <v>729.43</v>
      </c>
      <c r="E329">
        <v>731.71</v>
      </c>
      <c r="F329" s="12">
        <v>117849984</v>
      </c>
      <c r="G329" s="12">
        <v>65421.33</v>
      </c>
    </row>
    <row r="330" spans="1:7">
      <c r="A330" s="9">
        <f>'(1)'!A330</f>
        <v>42765</v>
      </c>
      <c r="B330">
        <v>733.15</v>
      </c>
      <c r="C330">
        <v>734.14</v>
      </c>
      <c r="D330">
        <v>731.23</v>
      </c>
      <c r="E330">
        <v>734.14</v>
      </c>
      <c r="F330" s="12">
        <v>45310200</v>
      </c>
      <c r="G330" s="12">
        <v>65577.240000000005</v>
      </c>
    </row>
    <row r="331" spans="1:7">
      <c r="A331" s="9">
        <f>'(1)'!A331</f>
        <v>42766</v>
      </c>
      <c r="B331">
        <v>733.1</v>
      </c>
      <c r="C331">
        <v>734.79</v>
      </c>
      <c r="D331">
        <v>730.88</v>
      </c>
      <c r="E331">
        <v>734.79</v>
      </c>
      <c r="F331" s="12">
        <v>96152208</v>
      </c>
      <c r="G331" s="12">
        <v>65104.66</v>
      </c>
    </row>
    <row r="332" spans="1:7">
      <c r="A332" s="9">
        <f>'(1)'!A332</f>
        <v>42767</v>
      </c>
      <c r="B332">
        <v>732.04</v>
      </c>
      <c r="C332">
        <v>736.48</v>
      </c>
      <c r="D332">
        <v>731.52</v>
      </c>
      <c r="E332">
        <v>736.48</v>
      </c>
      <c r="F332" s="12">
        <v>95620400</v>
      </c>
      <c r="G332" s="12">
        <v>65221.57</v>
      </c>
    </row>
    <row r="333" spans="1:7">
      <c r="A333" s="9">
        <f>'(1)'!A333</f>
        <v>42768</v>
      </c>
      <c r="B333">
        <v>732.69</v>
      </c>
      <c r="C333">
        <v>732.69</v>
      </c>
      <c r="D333">
        <v>728.03</v>
      </c>
      <c r="E333">
        <v>729.68</v>
      </c>
      <c r="F333" s="12">
        <v>89731296</v>
      </c>
      <c r="G333" s="12">
        <v>65024.13</v>
      </c>
    </row>
    <row r="334" spans="1:7">
      <c r="A334" s="9">
        <f>'(1)'!A334</f>
        <v>42769</v>
      </c>
      <c r="B334">
        <v>730.81</v>
      </c>
      <c r="C334">
        <v>733.35</v>
      </c>
      <c r="D334">
        <v>729.16</v>
      </c>
      <c r="E334">
        <v>732.7</v>
      </c>
      <c r="F334" s="12">
        <v>97785904</v>
      </c>
      <c r="G334" s="12">
        <v>65310.92</v>
      </c>
    </row>
    <row r="335" spans="1:7">
      <c r="A335" s="9">
        <f>'(1)'!A335</f>
        <v>42772</v>
      </c>
      <c r="B335">
        <v>733.49</v>
      </c>
      <c r="C335">
        <v>735.06</v>
      </c>
      <c r="D335">
        <v>732.29</v>
      </c>
      <c r="E335">
        <v>734.04</v>
      </c>
      <c r="F335" s="12">
        <v>82009696</v>
      </c>
      <c r="G335" s="12">
        <v>65252.82</v>
      </c>
    </row>
    <row r="336" spans="1:7">
      <c r="A336" s="9">
        <f>'(1)'!A336</f>
        <v>42773</v>
      </c>
      <c r="B336">
        <v>733.55</v>
      </c>
      <c r="C336">
        <v>737.52</v>
      </c>
      <c r="D336">
        <v>732.71</v>
      </c>
      <c r="E336">
        <v>737.25</v>
      </c>
      <c r="F336" s="12">
        <v>103572304</v>
      </c>
      <c r="G336" s="12">
        <v>65099.18</v>
      </c>
    </row>
    <row r="337" spans="1:7">
      <c r="A337" s="9">
        <f>'(1)'!A337</f>
        <v>42774</v>
      </c>
      <c r="B337">
        <v>737.04</v>
      </c>
      <c r="C337">
        <v>738.53</v>
      </c>
      <c r="D337">
        <v>734.78</v>
      </c>
      <c r="E337">
        <v>737.57</v>
      </c>
      <c r="F337" s="12">
        <v>95722200</v>
      </c>
      <c r="G337" s="12">
        <v>65190.55</v>
      </c>
    </row>
    <row r="338" spans="1:7">
      <c r="A338" s="9">
        <f>'(1)'!A338</f>
        <v>42775</v>
      </c>
      <c r="B338">
        <v>736.59</v>
      </c>
      <c r="C338">
        <v>741.96</v>
      </c>
      <c r="D338">
        <v>736.1</v>
      </c>
      <c r="E338">
        <v>741.59</v>
      </c>
      <c r="F338" s="12">
        <v>128583296</v>
      </c>
      <c r="G338" s="12">
        <v>65287.25</v>
      </c>
    </row>
    <row r="339" spans="1:7">
      <c r="A339" s="9">
        <f>'(1)'!A339</f>
        <v>42776</v>
      </c>
      <c r="B339">
        <v>741.68</v>
      </c>
      <c r="C339">
        <v>745.19</v>
      </c>
      <c r="D339">
        <v>741.66</v>
      </c>
      <c r="E339">
        <v>743.06</v>
      </c>
      <c r="F339" s="12">
        <v>102245296</v>
      </c>
      <c r="G339" s="12">
        <v>65085.3</v>
      </c>
    </row>
    <row r="340" spans="1:7">
      <c r="A340" s="9">
        <f>'(1)'!A340</f>
        <v>42779</v>
      </c>
      <c r="B340">
        <v>744.17</v>
      </c>
      <c r="C340">
        <v>745.45</v>
      </c>
      <c r="D340">
        <v>741.4</v>
      </c>
      <c r="E340">
        <v>743.23</v>
      </c>
      <c r="F340" s="12">
        <v>79826000</v>
      </c>
      <c r="G340" s="12">
        <v>64871.16</v>
      </c>
    </row>
    <row r="341" spans="1:7">
      <c r="A341" s="9">
        <f>'(1)'!A341</f>
        <v>42780</v>
      </c>
      <c r="B341">
        <v>742.24</v>
      </c>
      <c r="C341">
        <v>743.47</v>
      </c>
      <c r="D341">
        <v>740.56</v>
      </c>
      <c r="E341">
        <v>742.09</v>
      </c>
      <c r="F341" s="12">
        <v>91341600</v>
      </c>
      <c r="G341" s="12">
        <v>65172.73</v>
      </c>
    </row>
    <row r="342" spans="1:7">
      <c r="A342" s="9">
        <f>'(1)'!A342</f>
        <v>42781</v>
      </c>
      <c r="B342">
        <v>743.65</v>
      </c>
      <c r="C342">
        <v>743.65</v>
      </c>
      <c r="D342">
        <v>737.72</v>
      </c>
      <c r="E342">
        <v>739.92</v>
      </c>
      <c r="F342" s="12">
        <v>106720400</v>
      </c>
      <c r="G342" s="12">
        <v>65388.78</v>
      </c>
    </row>
    <row r="343" spans="1:7">
      <c r="A343" s="9">
        <f>'(1)'!A343</f>
        <v>42782</v>
      </c>
      <c r="B343">
        <v>740.17</v>
      </c>
      <c r="C343">
        <v>740.17</v>
      </c>
      <c r="D343">
        <v>735.96</v>
      </c>
      <c r="E343">
        <v>737.54</v>
      </c>
      <c r="F343" s="12">
        <v>90956496</v>
      </c>
      <c r="G343" s="12">
        <v>65383.7</v>
      </c>
    </row>
    <row r="344" spans="1:7">
      <c r="A344" s="9">
        <f>'(1)'!A344</f>
        <v>42783</v>
      </c>
      <c r="B344">
        <v>737.55</v>
      </c>
      <c r="C344">
        <v>739.96</v>
      </c>
      <c r="D344">
        <v>737.11</v>
      </c>
      <c r="E344">
        <v>739.41</v>
      </c>
      <c r="F344" s="12">
        <v>84611904</v>
      </c>
      <c r="G344" s="12">
        <v>65416.77</v>
      </c>
    </row>
    <row r="345" spans="1:7">
      <c r="A345" s="9">
        <f>'(1)'!A345</f>
        <v>42787</v>
      </c>
      <c r="B345">
        <v>738.72</v>
      </c>
      <c r="C345">
        <v>738.86</v>
      </c>
      <c r="D345">
        <v>735.84</v>
      </c>
      <c r="E345">
        <v>735.84</v>
      </c>
      <c r="F345" s="12">
        <v>71170304</v>
      </c>
      <c r="G345" s="12">
        <v>65586.100000000006</v>
      </c>
    </row>
    <row r="346" spans="1:7">
      <c r="A346" s="9">
        <f>'(1)'!A346</f>
        <v>42788</v>
      </c>
      <c r="B346">
        <v>737.25</v>
      </c>
      <c r="C346">
        <v>739.84</v>
      </c>
      <c r="D346">
        <v>736.1</v>
      </c>
      <c r="E346">
        <v>739.84</v>
      </c>
      <c r="F346" s="12">
        <v>73566896</v>
      </c>
      <c r="G346" s="12">
        <v>65017.9</v>
      </c>
    </row>
    <row r="347" spans="1:7">
      <c r="A347" s="9">
        <f>'(1)'!A347</f>
        <v>42789</v>
      </c>
      <c r="B347">
        <v>740.68</v>
      </c>
      <c r="C347">
        <v>742.1</v>
      </c>
      <c r="D347">
        <v>739.6</v>
      </c>
      <c r="E347">
        <v>740.57</v>
      </c>
      <c r="F347" s="12">
        <v>90580000</v>
      </c>
      <c r="G347" s="12">
        <v>65257.71</v>
      </c>
    </row>
    <row r="348" spans="1:7">
      <c r="A348" s="9">
        <f>'(1)'!A348</f>
        <v>42790</v>
      </c>
      <c r="B348">
        <v>741.27</v>
      </c>
      <c r="C348">
        <v>743.28</v>
      </c>
      <c r="D348">
        <v>739.21</v>
      </c>
      <c r="E348">
        <v>741.95</v>
      </c>
      <c r="F348" s="12">
        <v>69373048</v>
      </c>
      <c r="G348" s="12">
        <v>65407.49</v>
      </c>
    </row>
    <row r="349" spans="1:7">
      <c r="A349" s="9">
        <f>'(1)'!A349</f>
        <v>42793</v>
      </c>
      <c r="B349">
        <v>741.31</v>
      </c>
      <c r="C349">
        <v>741.35</v>
      </c>
      <c r="D349">
        <v>737.35</v>
      </c>
      <c r="E349">
        <v>738.5</v>
      </c>
      <c r="F349" s="12">
        <v>71295600</v>
      </c>
      <c r="G349" s="12">
        <v>65688.56</v>
      </c>
    </row>
    <row r="350" spans="1:7">
      <c r="A350" s="9">
        <f>'(1)'!A350</f>
        <v>42794</v>
      </c>
      <c r="B350">
        <v>737.55</v>
      </c>
      <c r="C350">
        <v>741.15</v>
      </c>
      <c r="D350">
        <v>736.91</v>
      </c>
      <c r="E350">
        <v>738.41</v>
      </c>
      <c r="F350" s="12">
        <v>60567000</v>
      </c>
      <c r="G350" s="12">
        <v>65730.41</v>
      </c>
    </row>
    <row r="351" spans="1:7">
      <c r="A351" s="9">
        <f>'(1)'!A351</f>
        <v>42795</v>
      </c>
      <c r="B351">
        <v>736.76</v>
      </c>
      <c r="C351">
        <v>741.58</v>
      </c>
      <c r="D351">
        <v>736.76</v>
      </c>
      <c r="E351">
        <v>741.58</v>
      </c>
      <c r="F351" s="12">
        <v>85991600</v>
      </c>
      <c r="G351" s="12">
        <v>66062.16</v>
      </c>
    </row>
    <row r="352" spans="1:7">
      <c r="A352" s="9">
        <f>'(1)'!A352</f>
        <v>42796</v>
      </c>
      <c r="B352">
        <v>740.5</v>
      </c>
      <c r="C352">
        <v>742.91</v>
      </c>
      <c r="D352">
        <v>739.92</v>
      </c>
      <c r="E352">
        <v>741.99</v>
      </c>
      <c r="F352" s="12">
        <v>74970400</v>
      </c>
      <c r="G352" s="12">
        <v>66159.490000000005</v>
      </c>
    </row>
    <row r="353" spans="1:7">
      <c r="A353" s="9">
        <f>'(1)'!A353</f>
        <v>42797</v>
      </c>
      <c r="B353">
        <v>742.77</v>
      </c>
      <c r="C353">
        <v>742.77</v>
      </c>
      <c r="D353">
        <v>736.73</v>
      </c>
      <c r="E353">
        <v>739.43</v>
      </c>
      <c r="F353" s="12">
        <v>104377416</v>
      </c>
      <c r="G353" s="12">
        <v>66192.39</v>
      </c>
    </row>
    <row r="354" spans="1:7">
      <c r="A354" s="9">
        <f>'(1)'!A354</f>
        <v>42800</v>
      </c>
      <c r="B354">
        <v>737.92</v>
      </c>
      <c r="C354">
        <v>739.65</v>
      </c>
      <c r="D354">
        <v>735.05</v>
      </c>
      <c r="E354">
        <v>738.98</v>
      </c>
      <c r="F354" s="12">
        <v>73282000</v>
      </c>
      <c r="G354" s="12">
        <v>66093.83</v>
      </c>
    </row>
    <row r="355" spans="1:7">
      <c r="A355" s="9">
        <f>'(1)'!A355</f>
        <v>42801</v>
      </c>
      <c r="B355">
        <v>738.84</v>
      </c>
      <c r="C355">
        <v>738.89</v>
      </c>
      <c r="D355">
        <v>735.12</v>
      </c>
      <c r="E355">
        <v>738.25</v>
      </c>
      <c r="F355" s="12">
        <v>79594400</v>
      </c>
      <c r="G355" s="12">
        <v>65886.83</v>
      </c>
    </row>
    <row r="356" spans="1:7">
      <c r="A356" s="9">
        <f>'(1)'!A356</f>
        <v>42802</v>
      </c>
      <c r="B356">
        <v>736.57</v>
      </c>
      <c r="C356">
        <v>737.17</v>
      </c>
      <c r="D356">
        <v>734.01</v>
      </c>
      <c r="E356">
        <v>734.98</v>
      </c>
      <c r="F356" s="12">
        <v>76768096</v>
      </c>
      <c r="G356" s="12">
        <v>65677.81</v>
      </c>
    </row>
    <row r="357" spans="1:7">
      <c r="A357" s="9">
        <f>'(1)'!A357</f>
        <v>42803</v>
      </c>
      <c r="B357">
        <v>735.2</v>
      </c>
      <c r="C357">
        <v>736.12</v>
      </c>
      <c r="D357">
        <v>733.38</v>
      </c>
      <c r="E357">
        <v>736.03</v>
      </c>
      <c r="F357" s="12">
        <v>75323136</v>
      </c>
      <c r="G357" s="12">
        <v>65840.41</v>
      </c>
    </row>
    <row r="358" spans="1:7">
      <c r="A358" s="9">
        <f>'(1)'!A358</f>
        <v>42804</v>
      </c>
      <c r="B358">
        <v>734.46</v>
      </c>
      <c r="C358">
        <v>734.46</v>
      </c>
      <c r="D358">
        <v>730.44</v>
      </c>
      <c r="E358">
        <v>730.74</v>
      </c>
      <c r="F358" s="12">
        <v>73660600</v>
      </c>
      <c r="G358" s="12">
        <v>65530.02</v>
      </c>
    </row>
    <row r="359" spans="1:7">
      <c r="A359" s="9">
        <f>'(1)'!A359</f>
        <v>42807</v>
      </c>
      <c r="B359">
        <v>730.71</v>
      </c>
      <c r="C359">
        <v>734.73</v>
      </c>
      <c r="D359">
        <v>728.83</v>
      </c>
      <c r="E359">
        <v>733.77</v>
      </c>
      <c r="F359" s="12">
        <v>83505800</v>
      </c>
      <c r="G359" s="12">
        <v>65874</v>
      </c>
    </row>
    <row r="360" spans="1:7">
      <c r="A360" s="9">
        <f>'(1)'!A360</f>
        <v>42808</v>
      </c>
      <c r="B360">
        <v>734.66</v>
      </c>
      <c r="C360">
        <v>737.66</v>
      </c>
      <c r="D360">
        <v>732.63</v>
      </c>
      <c r="E360">
        <v>737.64</v>
      </c>
      <c r="F360" s="12">
        <v>65724800</v>
      </c>
      <c r="G360" s="12">
        <v>65941.34</v>
      </c>
    </row>
    <row r="361" spans="1:7">
      <c r="A361" s="9">
        <f>'(1)'!A361</f>
        <v>42809</v>
      </c>
      <c r="B361">
        <v>737.76</v>
      </c>
      <c r="C361">
        <v>738.86</v>
      </c>
      <c r="D361">
        <v>735.62</v>
      </c>
      <c r="E361">
        <v>736.93</v>
      </c>
      <c r="F361" s="12">
        <v>60126400</v>
      </c>
      <c r="G361" s="12">
        <v>66071.55</v>
      </c>
    </row>
    <row r="362" spans="1:7">
      <c r="A362" s="9">
        <f>'(1)'!A362</f>
        <v>42810</v>
      </c>
      <c r="B362">
        <v>736.25</v>
      </c>
      <c r="C362">
        <v>736.56</v>
      </c>
      <c r="D362">
        <v>732.52</v>
      </c>
      <c r="E362">
        <v>734.88</v>
      </c>
      <c r="F362" s="12">
        <v>86334400</v>
      </c>
      <c r="G362" s="12">
        <v>65821.23</v>
      </c>
    </row>
    <row r="363" spans="1:7">
      <c r="A363" s="9">
        <f>'(1)'!A363</f>
        <v>42811</v>
      </c>
      <c r="B363">
        <v>737.46</v>
      </c>
      <c r="C363">
        <v>742.88</v>
      </c>
      <c r="D363">
        <v>736.94</v>
      </c>
      <c r="E363">
        <v>740.66</v>
      </c>
      <c r="F363" s="12">
        <v>126498800</v>
      </c>
      <c r="G363" s="12">
        <v>65821.5</v>
      </c>
    </row>
    <row r="364" spans="1:7">
      <c r="A364" s="9">
        <f>'(1)'!A364</f>
        <v>42814</v>
      </c>
      <c r="B364">
        <v>740.5</v>
      </c>
      <c r="C364">
        <v>741.61</v>
      </c>
      <c r="D364">
        <v>737.94</v>
      </c>
      <c r="E364">
        <v>739.24</v>
      </c>
      <c r="F364" s="12">
        <v>175893296</v>
      </c>
      <c r="G364" s="12">
        <v>66090.8</v>
      </c>
    </row>
    <row r="365" spans="1:7">
      <c r="A365" s="9">
        <f>'(1)'!A365</f>
        <v>42815</v>
      </c>
      <c r="B365">
        <v>740.35</v>
      </c>
      <c r="C365">
        <v>742.31</v>
      </c>
      <c r="D365">
        <v>737.88</v>
      </c>
      <c r="E365">
        <v>740.27</v>
      </c>
      <c r="F365" s="12">
        <v>81868600</v>
      </c>
      <c r="G365" s="12">
        <v>66138.16</v>
      </c>
    </row>
    <row r="366" spans="1:7">
      <c r="A366" s="9">
        <f>'(1)'!A366</f>
        <v>42816</v>
      </c>
      <c r="B366">
        <v>740.04</v>
      </c>
      <c r="C366">
        <v>742.78</v>
      </c>
      <c r="D366">
        <v>739.64</v>
      </c>
      <c r="E366">
        <v>740.66</v>
      </c>
      <c r="F366" s="12">
        <v>72063200</v>
      </c>
      <c r="G366" s="12">
        <v>65905.77</v>
      </c>
    </row>
    <row r="367" spans="1:7">
      <c r="A367" s="9">
        <f>'(1)'!A367</f>
        <v>42817</v>
      </c>
      <c r="B367">
        <v>739.78</v>
      </c>
      <c r="C367">
        <v>741.36</v>
      </c>
      <c r="D367">
        <v>738.09</v>
      </c>
      <c r="E367">
        <v>739.05</v>
      </c>
      <c r="F367" s="12">
        <v>77805296</v>
      </c>
      <c r="G367" s="12">
        <v>65860.3</v>
      </c>
    </row>
    <row r="368" spans="1:7">
      <c r="A368" s="9">
        <f>'(1)'!A368</f>
        <v>42818</v>
      </c>
      <c r="B368">
        <v>740.32</v>
      </c>
      <c r="C368">
        <v>743.39</v>
      </c>
      <c r="D368">
        <v>739.85</v>
      </c>
      <c r="E368">
        <v>741.62</v>
      </c>
      <c r="F368" s="12">
        <v>62723900</v>
      </c>
      <c r="G368" s="12">
        <v>65795.92</v>
      </c>
    </row>
    <row r="369" spans="1:7">
      <c r="A369" s="9">
        <f>'(1)'!A369</f>
        <v>42821</v>
      </c>
      <c r="B369">
        <v>743.77</v>
      </c>
      <c r="C369">
        <v>747.7</v>
      </c>
      <c r="D369">
        <v>741.66</v>
      </c>
      <c r="E369">
        <v>745.97</v>
      </c>
      <c r="F369" s="12">
        <v>82098496</v>
      </c>
      <c r="G369" s="12">
        <v>65493.54</v>
      </c>
    </row>
    <row r="370" spans="1:7">
      <c r="A370" s="9">
        <f>'(1)'!A370</f>
        <v>42822</v>
      </c>
      <c r="B370">
        <v>745.73</v>
      </c>
      <c r="C370">
        <v>747.81</v>
      </c>
      <c r="D370">
        <v>743.61</v>
      </c>
      <c r="E370">
        <v>747.23</v>
      </c>
      <c r="F370" s="12">
        <v>68016896</v>
      </c>
      <c r="G370" s="12">
        <v>65566.3</v>
      </c>
    </row>
    <row r="371" spans="1:7">
      <c r="A371" s="9">
        <f>'(1)'!A371</f>
        <v>42823</v>
      </c>
      <c r="B371">
        <v>748.31</v>
      </c>
      <c r="C371">
        <v>751.92</v>
      </c>
      <c r="D371">
        <v>747.45</v>
      </c>
      <c r="E371">
        <v>751.83</v>
      </c>
      <c r="F371" s="12">
        <v>90864264</v>
      </c>
      <c r="G371" s="12">
        <v>65106</v>
      </c>
    </row>
    <row r="372" spans="1:7">
      <c r="A372" s="9">
        <f>'(1)'!A372</f>
        <v>42824</v>
      </c>
      <c r="B372">
        <v>752.1</v>
      </c>
      <c r="C372">
        <v>752.98</v>
      </c>
      <c r="D372">
        <v>749.85</v>
      </c>
      <c r="E372">
        <v>752</v>
      </c>
      <c r="F372" s="12">
        <v>94082304</v>
      </c>
      <c r="G372" s="12">
        <v>65284.33</v>
      </c>
    </row>
    <row r="373" spans="1:7">
      <c r="A373" s="9">
        <f>'(1)'!A373</f>
        <v>42825</v>
      </c>
      <c r="B373">
        <v>752.62</v>
      </c>
      <c r="C373">
        <v>756.72</v>
      </c>
      <c r="D373">
        <v>751.83</v>
      </c>
      <c r="E373">
        <v>754.62</v>
      </c>
      <c r="F373" s="12">
        <v>88777200</v>
      </c>
      <c r="G373" s="12">
        <v>65614.66</v>
      </c>
    </row>
    <row r="374" spans="1:7">
      <c r="A374" s="9">
        <f>'(1)'!A374</f>
        <v>42828</v>
      </c>
      <c r="B374">
        <v>755.82</v>
      </c>
      <c r="C374">
        <v>756.94</v>
      </c>
      <c r="D374">
        <v>754.81</v>
      </c>
      <c r="E374">
        <v>755.81</v>
      </c>
      <c r="F374" s="12">
        <v>100514200</v>
      </c>
      <c r="G374" s="12">
        <v>65565.88</v>
      </c>
    </row>
    <row r="375" spans="1:7">
      <c r="A375" s="9">
        <f>'(1)'!A375</f>
        <v>42829</v>
      </c>
      <c r="B375">
        <v>757.35</v>
      </c>
      <c r="C375">
        <v>759.2</v>
      </c>
      <c r="D375">
        <v>756.07</v>
      </c>
      <c r="E375">
        <v>757.64</v>
      </c>
      <c r="F375" s="12">
        <v>78346096</v>
      </c>
      <c r="G375" s="12">
        <v>65393.72</v>
      </c>
    </row>
    <row r="376" spans="1:7">
      <c r="A376" s="9">
        <f>'(1)'!A376</f>
        <v>42830</v>
      </c>
      <c r="B376">
        <v>759.06</v>
      </c>
      <c r="C376">
        <v>762.12</v>
      </c>
      <c r="D376">
        <v>758.03</v>
      </c>
      <c r="E376">
        <v>760.32</v>
      </c>
      <c r="F376" s="12">
        <v>80334496</v>
      </c>
      <c r="G376" s="12">
        <v>65884.039999999994</v>
      </c>
    </row>
    <row r="377" spans="1:7">
      <c r="A377" s="9">
        <f>'(1)'!A377</f>
        <v>42831</v>
      </c>
      <c r="B377">
        <v>760.45</v>
      </c>
      <c r="C377">
        <v>762.43</v>
      </c>
      <c r="D377">
        <v>759.12</v>
      </c>
      <c r="E377">
        <v>761.44</v>
      </c>
      <c r="F377" s="12">
        <v>75433296</v>
      </c>
      <c r="G377" s="12">
        <v>65742.02</v>
      </c>
    </row>
    <row r="378" spans="1:7">
      <c r="A378" s="9">
        <f>'(1)'!A378</f>
        <v>42832</v>
      </c>
      <c r="B378">
        <v>760.73</v>
      </c>
      <c r="C378">
        <v>761.54</v>
      </c>
      <c r="D378">
        <v>757.38</v>
      </c>
      <c r="E378">
        <v>759.45</v>
      </c>
      <c r="F378" s="12">
        <v>64754300</v>
      </c>
      <c r="G378" s="12">
        <v>65227.5</v>
      </c>
    </row>
    <row r="379" spans="1:7">
      <c r="A379" s="9">
        <f>'(1)'!A379</f>
        <v>42835</v>
      </c>
      <c r="B379">
        <v>759.55</v>
      </c>
      <c r="C379">
        <v>762.19</v>
      </c>
      <c r="D379">
        <v>756.64</v>
      </c>
      <c r="E379">
        <v>762.19</v>
      </c>
      <c r="F379" s="12">
        <v>80614096</v>
      </c>
      <c r="G379" s="12">
        <v>65290.41</v>
      </c>
    </row>
    <row r="380" spans="1:7">
      <c r="A380" s="9">
        <f>'(1)'!A380</f>
        <v>42836</v>
      </c>
      <c r="B380">
        <v>762.12</v>
      </c>
      <c r="C380">
        <v>762.59</v>
      </c>
      <c r="D380">
        <v>759.65</v>
      </c>
      <c r="E380">
        <v>759.89</v>
      </c>
      <c r="F380" s="12">
        <v>72633200</v>
      </c>
      <c r="G380" s="12">
        <v>65169.02</v>
      </c>
    </row>
    <row r="381" spans="1:7">
      <c r="A381" s="9">
        <f>'(1)'!A381</f>
        <v>42837</v>
      </c>
      <c r="B381">
        <v>760.87</v>
      </c>
      <c r="C381">
        <v>763.56</v>
      </c>
      <c r="D381">
        <v>760.25</v>
      </c>
      <c r="E381">
        <v>762.25</v>
      </c>
      <c r="F381" s="12">
        <v>84324304</v>
      </c>
      <c r="G381" s="12">
        <v>65402.29</v>
      </c>
    </row>
    <row r="382" spans="1:7">
      <c r="A382" s="9">
        <f>'(1)'!A382</f>
        <v>42838</v>
      </c>
      <c r="B382">
        <v>760.57</v>
      </c>
      <c r="C382">
        <v>764.53</v>
      </c>
      <c r="D382">
        <v>759.66</v>
      </c>
      <c r="E382">
        <v>764.07</v>
      </c>
      <c r="F382" s="12">
        <v>125684096</v>
      </c>
      <c r="G382" s="12">
        <v>65778.17</v>
      </c>
    </row>
    <row r="383" spans="1:7">
      <c r="A383" s="9">
        <f>'(1)'!A383</f>
        <v>42842</v>
      </c>
      <c r="B383">
        <v>762.83</v>
      </c>
      <c r="C383">
        <v>766.18</v>
      </c>
      <c r="D383">
        <v>762.83</v>
      </c>
      <c r="E383">
        <v>765.43</v>
      </c>
      <c r="F383" s="12">
        <v>74317600</v>
      </c>
      <c r="G383" s="12">
        <v>65866.55</v>
      </c>
    </row>
    <row r="384" spans="1:7">
      <c r="A384" s="9">
        <f>'(1)'!A384</f>
        <v>42843</v>
      </c>
      <c r="B384">
        <v>764.07</v>
      </c>
      <c r="C384">
        <v>764.07</v>
      </c>
      <c r="D384">
        <v>760.68</v>
      </c>
      <c r="E384">
        <v>762.38</v>
      </c>
      <c r="F384" s="12">
        <v>71963280</v>
      </c>
      <c r="G384" s="12">
        <v>66295.34</v>
      </c>
    </row>
    <row r="385" spans="1:7">
      <c r="A385" s="9">
        <f>'(1)'!A385</f>
        <v>42844</v>
      </c>
      <c r="B385">
        <v>764.23</v>
      </c>
      <c r="C385">
        <v>766.77</v>
      </c>
      <c r="D385">
        <v>762.71</v>
      </c>
      <c r="E385">
        <v>764.84</v>
      </c>
      <c r="F385" s="12">
        <v>83690000</v>
      </c>
      <c r="G385" s="12">
        <v>66327.38</v>
      </c>
    </row>
    <row r="386" spans="1:7">
      <c r="A386" s="9">
        <f>'(1)'!A386</f>
        <v>42845</v>
      </c>
      <c r="B386">
        <v>764.9</v>
      </c>
      <c r="C386">
        <v>768.59</v>
      </c>
      <c r="D386">
        <v>763.16</v>
      </c>
      <c r="E386">
        <v>768.59</v>
      </c>
      <c r="F386" s="12">
        <v>79555600</v>
      </c>
      <c r="G386" s="12">
        <v>66574.41</v>
      </c>
    </row>
    <row r="387" spans="1:7">
      <c r="A387" s="9">
        <f>'(1)'!A387</f>
        <v>42846</v>
      </c>
      <c r="B387">
        <v>767.59</v>
      </c>
      <c r="C387">
        <v>768.82</v>
      </c>
      <c r="D387">
        <v>765.64</v>
      </c>
      <c r="E387">
        <v>766.48</v>
      </c>
      <c r="F387" s="12">
        <v>69512496</v>
      </c>
      <c r="G387" s="12">
        <v>66690.149999999994</v>
      </c>
    </row>
    <row r="388" spans="1:7">
      <c r="A388" s="9">
        <f>'(1)'!A388</f>
        <v>42849</v>
      </c>
      <c r="B388">
        <v>765.99</v>
      </c>
      <c r="C388">
        <v>768.22</v>
      </c>
      <c r="D388">
        <v>765.84</v>
      </c>
      <c r="E388">
        <v>767.46</v>
      </c>
      <c r="F388" s="12">
        <v>110236800</v>
      </c>
      <c r="G388" s="12">
        <v>66848.84</v>
      </c>
    </row>
    <row r="389" spans="1:7">
      <c r="A389" s="9">
        <f>'(1)'!A389</f>
        <v>42850</v>
      </c>
      <c r="B389">
        <v>767.46</v>
      </c>
      <c r="C389">
        <v>767.46</v>
      </c>
      <c r="D389">
        <v>762.21</v>
      </c>
      <c r="E389">
        <v>765.49</v>
      </c>
      <c r="F389" s="12">
        <v>96717400</v>
      </c>
      <c r="G389" s="12">
        <v>67081.84</v>
      </c>
    </row>
    <row r="390" spans="1:7">
      <c r="A390" s="9">
        <f>'(1)'!A390</f>
        <v>42851</v>
      </c>
      <c r="B390">
        <v>765.16</v>
      </c>
      <c r="C390">
        <v>769.65</v>
      </c>
      <c r="D390">
        <v>764.1</v>
      </c>
      <c r="E390">
        <v>767.57</v>
      </c>
      <c r="F390" s="12">
        <v>111437000</v>
      </c>
      <c r="G390" s="12">
        <v>67176.3</v>
      </c>
    </row>
    <row r="391" spans="1:7">
      <c r="A391" s="9">
        <f>'(1)'!A391</f>
        <v>42852</v>
      </c>
      <c r="B391">
        <v>767.33</v>
      </c>
      <c r="C391">
        <v>772.99</v>
      </c>
      <c r="D391">
        <v>766.37</v>
      </c>
      <c r="E391">
        <v>772.99</v>
      </c>
      <c r="F391" s="12">
        <v>132951200</v>
      </c>
      <c r="G391" s="12">
        <v>67009.19</v>
      </c>
    </row>
    <row r="392" spans="1:7">
      <c r="A392" s="9">
        <f>'(1)'!A392</f>
        <v>42853</v>
      </c>
      <c r="B392">
        <v>774.06</v>
      </c>
      <c r="C392">
        <v>775.12</v>
      </c>
      <c r="D392">
        <v>771.61</v>
      </c>
      <c r="E392">
        <v>775.12</v>
      </c>
      <c r="F392" s="12">
        <v>98679888</v>
      </c>
      <c r="G392" s="12">
        <v>67245.34</v>
      </c>
    </row>
    <row r="393" spans="1:7">
      <c r="A393" s="9">
        <f>'(1)'!A393</f>
        <v>42856</v>
      </c>
      <c r="B393">
        <v>775.36</v>
      </c>
      <c r="C393">
        <v>775.36</v>
      </c>
      <c r="D393">
        <v>771.38</v>
      </c>
      <c r="E393">
        <v>771.55</v>
      </c>
      <c r="F393" s="12">
        <v>110294144</v>
      </c>
      <c r="G393" s="12">
        <v>67044.45</v>
      </c>
    </row>
    <row r="394" spans="1:7">
      <c r="A394" s="9">
        <f>'(1)'!A394</f>
        <v>42857</v>
      </c>
      <c r="B394">
        <v>770.13</v>
      </c>
      <c r="C394">
        <v>771.82</v>
      </c>
      <c r="D394">
        <v>766.77</v>
      </c>
      <c r="E394">
        <v>771.82</v>
      </c>
      <c r="F394" s="12">
        <v>102873800</v>
      </c>
      <c r="G394" s="12">
        <v>67818.039999999994</v>
      </c>
    </row>
    <row r="395" spans="1:7">
      <c r="A395" s="9">
        <f>'(1)'!A395</f>
        <v>42858</v>
      </c>
      <c r="B395">
        <v>770.28</v>
      </c>
      <c r="C395">
        <v>770.4</v>
      </c>
      <c r="D395">
        <v>767.16</v>
      </c>
      <c r="E395">
        <v>769.1</v>
      </c>
      <c r="F395" s="12">
        <v>79283000</v>
      </c>
      <c r="G395" s="12">
        <v>68023.48</v>
      </c>
    </row>
    <row r="396" spans="1:7">
      <c r="A396" s="9">
        <f>'(1)'!A396</f>
        <v>42859</v>
      </c>
      <c r="B396">
        <v>769.21</v>
      </c>
      <c r="C396">
        <v>770.64</v>
      </c>
      <c r="D396">
        <v>767.29</v>
      </c>
      <c r="E396">
        <v>768.52</v>
      </c>
      <c r="F396" s="12">
        <v>91915000</v>
      </c>
      <c r="G396" s="12">
        <v>68134.179999999993</v>
      </c>
    </row>
    <row r="397" spans="1:7">
      <c r="A397" s="9">
        <f>'(1)'!A397</f>
        <v>42860</v>
      </c>
      <c r="B397">
        <v>767.72</v>
      </c>
      <c r="C397">
        <v>768.96</v>
      </c>
      <c r="D397">
        <v>764.56</v>
      </c>
      <c r="E397">
        <v>766.21</v>
      </c>
      <c r="F397" s="12">
        <v>99467248</v>
      </c>
      <c r="G397" s="12">
        <v>68133.649999999994</v>
      </c>
    </row>
    <row r="398" spans="1:7">
      <c r="A398" s="9">
        <f>'(1)'!A398</f>
        <v>42863</v>
      </c>
      <c r="B398">
        <v>768.22</v>
      </c>
      <c r="C398">
        <v>769.88</v>
      </c>
      <c r="D398">
        <v>766.33</v>
      </c>
      <c r="E398">
        <v>768.27</v>
      </c>
      <c r="F398" s="12">
        <v>93600400</v>
      </c>
      <c r="G398" s="12">
        <v>67873.539999999994</v>
      </c>
    </row>
    <row r="399" spans="1:7">
      <c r="A399" s="9">
        <f>'(1)'!A399</f>
        <v>42864</v>
      </c>
      <c r="B399">
        <v>768.61</v>
      </c>
      <c r="C399">
        <v>770.32</v>
      </c>
      <c r="D399">
        <v>768.01</v>
      </c>
      <c r="E399">
        <v>770.32</v>
      </c>
      <c r="F399" s="12">
        <v>104096600</v>
      </c>
      <c r="G399" s="12">
        <v>68082.55</v>
      </c>
    </row>
    <row r="400" spans="1:7">
      <c r="A400" s="9">
        <f>'(1)'!A400</f>
        <v>42865</v>
      </c>
      <c r="B400">
        <v>769.69</v>
      </c>
      <c r="C400">
        <v>772.98</v>
      </c>
      <c r="D400">
        <v>768.52</v>
      </c>
      <c r="E400">
        <v>770.71</v>
      </c>
      <c r="F400" s="12">
        <v>119190576</v>
      </c>
      <c r="G400" s="12">
        <v>68441.08</v>
      </c>
    </row>
    <row r="401" spans="1:7">
      <c r="A401" s="9">
        <f>'(1)'!A401</f>
        <v>42866</v>
      </c>
      <c r="B401">
        <v>769.82</v>
      </c>
      <c r="C401">
        <v>770.08</v>
      </c>
      <c r="D401">
        <v>767.13</v>
      </c>
      <c r="E401">
        <v>767.13</v>
      </c>
      <c r="F401" s="12">
        <v>102031600</v>
      </c>
      <c r="G401" s="12">
        <v>68216.63</v>
      </c>
    </row>
    <row r="402" spans="1:7">
      <c r="A402" s="9">
        <f>'(1)'!A402</f>
        <v>42867</v>
      </c>
      <c r="B402">
        <v>769.12</v>
      </c>
      <c r="C402">
        <v>771.09</v>
      </c>
      <c r="D402">
        <v>767.74</v>
      </c>
      <c r="E402">
        <v>769.9</v>
      </c>
      <c r="F402" s="12">
        <v>102615056</v>
      </c>
      <c r="G402" s="12">
        <v>68268.62</v>
      </c>
    </row>
    <row r="403" spans="1:7">
      <c r="A403" s="9">
        <f>'(1)'!A403</f>
        <v>42870</v>
      </c>
      <c r="B403">
        <v>770.37</v>
      </c>
      <c r="C403">
        <v>770.72</v>
      </c>
      <c r="D403">
        <v>765.99</v>
      </c>
      <c r="E403">
        <v>768.63</v>
      </c>
      <c r="F403" s="12">
        <v>91439696</v>
      </c>
      <c r="G403" s="12">
        <v>68133.600000000006</v>
      </c>
    </row>
    <row r="404" spans="1:7">
      <c r="A404" s="9">
        <f>'(1)'!A404</f>
        <v>42871</v>
      </c>
      <c r="B404">
        <v>768.86</v>
      </c>
      <c r="C404">
        <v>770.77</v>
      </c>
      <c r="D404">
        <v>765.73</v>
      </c>
      <c r="E404">
        <v>770.77</v>
      </c>
      <c r="F404" s="12">
        <v>117757200</v>
      </c>
      <c r="G404" s="12">
        <v>68312.78</v>
      </c>
    </row>
    <row r="405" spans="1:7">
      <c r="A405" s="9">
        <f>'(1)'!A405</f>
        <v>42872</v>
      </c>
      <c r="B405">
        <v>768.57</v>
      </c>
      <c r="C405">
        <v>771.75</v>
      </c>
      <c r="D405">
        <v>766.35</v>
      </c>
      <c r="E405">
        <v>771.42</v>
      </c>
      <c r="F405" s="12">
        <v>108885800</v>
      </c>
      <c r="G405" s="12">
        <v>68781.59</v>
      </c>
    </row>
    <row r="406" spans="1:7">
      <c r="A406" s="9">
        <f>'(1)'!A406</f>
        <v>42873</v>
      </c>
      <c r="B406">
        <v>770.63</v>
      </c>
      <c r="C406">
        <v>775.66</v>
      </c>
      <c r="D406">
        <v>768.61</v>
      </c>
      <c r="E406">
        <v>773.26</v>
      </c>
      <c r="F406" s="12">
        <v>126586096</v>
      </c>
      <c r="G406" s="12">
        <v>68987.929999999993</v>
      </c>
    </row>
    <row r="407" spans="1:7">
      <c r="A407" s="9">
        <f>'(1)'!A407</f>
        <v>42874</v>
      </c>
      <c r="B407">
        <v>772.02</v>
      </c>
      <c r="C407">
        <v>777.75</v>
      </c>
      <c r="D407">
        <v>771.55</v>
      </c>
      <c r="E407">
        <v>774.81</v>
      </c>
      <c r="F407" s="12">
        <v>97294800</v>
      </c>
      <c r="G407" s="12">
        <v>68691.460000000006</v>
      </c>
    </row>
    <row r="408" spans="1:7">
      <c r="A408" s="9">
        <f>'(1)'!A408</f>
        <v>42877</v>
      </c>
      <c r="B408">
        <v>774.17</v>
      </c>
      <c r="C408">
        <v>778.3</v>
      </c>
      <c r="D408">
        <v>773.46</v>
      </c>
      <c r="E408">
        <v>777.41</v>
      </c>
      <c r="F408" s="12">
        <v>107347800</v>
      </c>
      <c r="G408" s="12">
        <v>68691.14</v>
      </c>
    </row>
    <row r="409" spans="1:7">
      <c r="A409" s="9">
        <f>'(1)'!A409</f>
        <v>42878</v>
      </c>
      <c r="B409">
        <v>777.66</v>
      </c>
      <c r="C409">
        <v>779.9</v>
      </c>
      <c r="D409">
        <v>777.07</v>
      </c>
      <c r="E409">
        <v>779.7</v>
      </c>
      <c r="F409" s="12">
        <v>88784200</v>
      </c>
      <c r="G409" s="12">
        <v>68695.850000000006</v>
      </c>
    </row>
    <row r="410" spans="1:7">
      <c r="A410" s="9">
        <f>'(1)'!A410</f>
        <v>42879</v>
      </c>
      <c r="B410">
        <v>780.96</v>
      </c>
      <c r="C410">
        <v>782.61</v>
      </c>
      <c r="D410">
        <v>779.37</v>
      </c>
      <c r="E410">
        <v>779.37</v>
      </c>
      <c r="F410" s="12">
        <v>95011856</v>
      </c>
      <c r="G410" s="12">
        <v>68497.72</v>
      </c>
    </row>
    <row r="411" spans="1:7">
      <c r="A411" s="9">
        <f>'(1)'!A411</f>
        <v>42880</v>
      </c>
      <c r="B411">
        <v>779.48</v>
      </c>
      <c r="C411">
        <v>779.48</v>
      </c>
      <c r="D411">
        <v>774.67</v>
      </c>
      <c r="E411">
        <v>776.22</v>
      </c>
      <c r="F411" s="12">
        <v>131140200</v>
      </c>
      <c r="G411" s="12">
        <v>68414.55</v>
      </c>
    </row>
    <row r="412" spans="1:7">
      <c r="A412" s="9">
        <f>'(1)'!A412</f>
        <v>42881</v>
      </c>
      <c r="B412">
        <v>777.4</v>
      </c>
      <c r="C412">
        <v>778.52</v>
      </c>
      <c r="D412">
        <v>775.42</v>
      </c>
      <c r="E412">
        <v>777.55</v>
      </c>
      <c r="F412" s="12">
        <v>93767000</v>
      </c>
      <c r="G412" s="12">
        <v>68201.320000000007</v>
      </c>
    </row>
    <row r="413" spans="1:7">
      <c r="A413" s="9">
        <f>'(1)'!A413</f>
        <v>42885</v>
      </c>
      <c r="B413">
        <v>777.41</v>
      </c>
      <c r="C413">
        <v>781.32</v>
      </c>
      <c r="D413">
        <v>776.65</v>
      </c>
      <c r="E413">
        <v>779.07</v>
      </c>
      <c r="F413" s="12">
        <v>83491296</v>
      </c>
      <c r="G413" s="12">
        <v>68382.78</v>
      </c>
    </row>
    <row r="414" spans="1:7">
      <c r="A414" s="9">
        <f>'(1)'!A414</f>
        <v>42886</v>
      </c>
      <c r="B414">
        <v>779.31</v>
      </c>
      <c r="C414">
        <v>782.53</v>
      </c>
      <c r="D414">
        <v>778.81</v>
      </c>
      <c r="E414">
        <v>782.53</v>
      </c>
      <c r="F414" s="12">
        <v>123138000</v>
      </c>
      <c r="G414" s="12">
        <v>68572.12</v>
      </c>
    </row>
    <row r="415" spans="1:7">
      <c r="A415" s="9">
        <f>'(1)'!A415</f>
        <v>42887</v>
      </c>
      <c r="B415">
        <v>781.52</v>
      </c>
      <c r="C415">
        <v>785.36</v>
      </c>
      <c r="D415">
        <v>780.8</v>
      </c>
      <c r="E415">
        <v>783.91</v>
      </c>
      <c r="F415" s="12">
        <v>139157712</v>
      </c>
      <c r="G415" s="12">
        <v>68571.56</v>
      </c>
    </row>
    <row r="416" spans="1:7">
      <c r="A416" s="9">
        <f>'(1)'!A416</f>
        <v>42888</v>
      </c>
      <c r="B416">
        <v>785.23</v>
      </c>
      <c r="C416">
        <v>788.29</v>
      </c>
      <c r="D416">
        <v>784.87</v>
      </c>
      <c r="E416">
        <v>788.29</v>
      </c>
      <c r="F416" s="12">
        <v>132133200</v>
      </c>
      <c r="G416" s="12">
        <v>68619.3</v>
      </c>
    </row>
    <row r="417" spans="1:7">
      <c r="A417" s="9">
        <f>'(1)'!A417</f>
        <v>42891</v>
      </c>
      <c r="B417">
        <v>787.81</v>
      </c>
      <c r="C417">
        <v>789.72</v>
      </c>
      <c r="D417">
        <v>786.32</v>
      </c>
      <c r="E417">
        <v>787.53</v>
      </c>
      <c r="F417" s="12">
        <v>97271000</v>
      </c>
      <c r="G417" s="12">
        <v>68301.3</v>
      </c>
    </row>
    <row r="418" spans="1:7">
      <c r="A418" s="9">
        <f>'(1)'!A418</f>
        <v>42892</v>
      </c>
      <c r="B418">
        <v>787.67</v>
      </c>
      <c r="C418">
        <v>789.1</v>
      </c>
      <c r="D418">
        <v>786.2</v>
      </c>
      <c r="E418">
        <v>787.25</v>
      </c>
      <c r="F418" s="12">
        <v>83985600</v>
      </c>
      <c r="G418" s="12">
        <v>68523.28</v>
      </c>
    </row>
    <row r="419" spans="1:7">
      <c r="A419" s="9">
        <f>'(1)'!A419</f>
        <v>42893</v>
      </c>
      <c r="B419">
        <v>786.98</v>
      </c>
      <c r="C419">
        <v>789.88</v>
      </c>
      <c r="D419">
        <v>785.18</v>
      </c>
      <c r="E419">
        <v>787.43</v>
      </c>
      <c r="F419" s="12">
        <v>126231200</v>
      </c>
      <c r="G419" s="12">
        <v>68439.88</v>
      </c>
    </row>
    <row r="420" spans="1:7">
      <c r="A420" s="9">
        <f>'(1)'!A420</f>
        <v>42894</v>
      </c>
      <c r="B420">
        <v>788.04</v>
      </c>
      <c r="C420">
        <v>788.12</v>
      </c>
      <c r="D420">
        <v>784.87</v>
      </c>
      <c r="E420">
        <v>787.78</v>
      </c>
      <c r="F420" s="12">
        <v>103790896</v>
      </c>
      <c r="G420" s="12">
        <v>68620.87</v>
      </c>
    </row>
    <row r="421" spans="1:7">
      <c r="A421" s="9">
        <f>'(1)'!A421</f>
        <v>42895</v>
      </c>
      <c r="B421">
        <v>787.15</v>
      </c>
      <c r="C421">
        <v>789.27</v>
      </c>
      <c r="D421">
        <v>784.83</v>
      </c>
      <c r="E421">
        <v>787.79</v>
      </c>
      <c r="F421" s="12">
        <v>119732600</v>
      </c>
      <c r="G421" s="12">
        <v>68700.33</v>
      </c>
    </row>
    <row r="422" spans="1:7">
      <c r="A422" s="9">
        <f>'(1)'!A422</f>
        <v>42898</v>
      </c>
      <c r="B422">
        <v>789.74</v>
      </c>
      <c r="C422">
        <v>793.47</v>
      </c>
      <c r="D422">
        <v>789.36</v>
      </c>
      <c r="E422">
        <v>792.26</v>
      </c>
      <c r="F422" s="12">
        <v>127657840</v>
      </c>
      <c r="G422" s="12">
        <v>68901.3</v>
      </c>
    </row>
    <row r="423" spans="1:7">
      <c r="A423" s="9">
        <f>'(1)'!A423</f>
        <v>42899</v>
      </c>
      <c r="B423">
        <v>791.85</v>
      </c>
      <c r="C423">
        <v>792.42</v>
      </c>
      <c r="D423">
        <v>789.77</v>
      </c>
      <c r="E423">
        <v>790.77</v>
      </c>
      <c r="F423" s="12">
        <v>90581504</v>
      </c>
      <c r="G423" s="12">
        <v>69002.559999999998</v>
      </c>
    </row>
    <row r="424" spans="1:7">
      <c r="A424" s="9">
        <f>'(1)'!A424</f>
        <v>42900</v>
      </c>
      <c r="B424">
        <v>791.3</v>
      </c>
      <c r="C424">
        <v>791.3</v>
      </c>
      <c r="D424">
        <v>787.58</v>
      </c>
      <c r="E424">
        <v>789.98</v>
      </c>
      <c r="F424" s="12">
        <v>108715800</v>
      </c>
      <c r="G424" s="12">
        <v>69219.28</v>
      </c>
    </row>
    <row r="425" spans="1:7">
      <c r="A425" s="9">
        <f>'(1)'!A425</f>
        <v>42901</v>
      </c>
      <c r="B425">
        <v>787.83</v>
      </c>
      <c r="C425">
        <v>791.67</v>
      </c>
      <c r="D425">
        <v>785.98</v>
      </c>
      <c r="E425">
        <v>791.14</v>
      </c>
      <c r="F425" s="12">
        <v>102453016</v>
      </c>
      <c r="G425" s="12">
        <v>69439.91</v>
      </c>
    </row>
    <row r="426" spans="1:7">
      <c r="A426" s="9">
        <f>'(1)'!A426</f>
        <v>42902</v>
      </c>
      <c r="B426">
        <v>791.4</v>
      </c>
      <c r="C426">
        <v>794.17</v>
      </c>
      <c r="D426">
        <v>790.06</v>
      </c>
      <c r="E426">
        <v>791.35</v>
      </c>
      <c r="F426" s="12">
        <v>127106704</v>
      </c>
      <c r="G426" s="12">
        <v>69365.61</v>
      </c>
    </row>
    <row r="427" spans="1:7">
      <c r="A427" s="9">
        <f>'(1)'!A427</f>
        <v>42905</v>
      </c>
      <c r="B427">
        <v>792.62</v>
      </c>
      <c r="C427">
        <v>795.28</v>
      </c>
      <c r="D427">
        <v>791.79</v>
      </c>
      <c r="E427">
        <v>792.69</v>
      </c>
      <c r="F427" s="12">
        <v>92360112</v>
      </c>
      <c r="G427" s="12">
        <v>69126</v>
      </c>
    </row>
    <row r="428" spans="1:7">
      <c r="A428" s="9">
        <f>'(1)'!A428</f>
        <v>42906</v>
      </c>
      <c r="B428">
        <v>792.9</v>
      </c>
      <c r="C428">
        <v>799.28</v>
      </c>
      <c r="D428">
        <v>792.9</v>
      </c>
      <c r="E428">
        <v>794.55</v>
      </c>
      <c r="F428" s="12">
        <v>114339504</v>
      </c>
      <c r="G428" s="12">
        <v>69245.45</v>
      </c>
    </row>
    <row r="429" spans="1:7">
      <c r="A429" s="9">
        <f>'(1)'!A429</f>
        <v>42907</v>
      </c>
      <c r="B429">
        <v>793.06</v>
      </c>
      <c r="C429">
        <v>793.06</v>
      </c>
      <c r="D429">
        <v>787.37</v>
      </c>
      <c r="E429">
        <v>788.7</v>
      </c>
      <c r="F429" s="12">
        <v>105219800</v>
      </c>
      <c r="G429" s="12">
        <v>69592.92</v>
      </c>
    </row>
    <row r="430" spans="1:7">
      <c r="A430" s="9">
        <f>'(1)'!A430</f>
        <v>42908</v>
      </c>
      <c r="B430">
        <v>789.35</v>
      </c>
      <c r="C430">
        <v>796.19</v>
      </c>
      <c r="D430">
        <v>788.82</v>
      </c>
      <c r="E430">
        <v>793.41</v>
      </c>
      <c r="F430" s="12">
        <v>112793000</v>
      </c>
      <c r="G430" s="12">
        <v>69912.13</v>
      </c>
    </row>
    <row r="431" spans="1:7">
      <c r="A431" s="9">
        <f>'(1)'!A431</f>
        <v>42909</v>
      </c>
      <c r="B431">
        <v>794.06</v>
      </c>
      <c r="C431">
        <v>796.46</v>
      </c>
      <c r="D431">
        <v>790.78</v>
      </c>
      <c r="E431">
        <v>793.67</v>
      </c>
      <c r="F431" s="12">
        <v>100184600</v>
      </c>
      <c r="G431" s="12">
        <v>70025.59</v>
      </c>
    </row>
    <row r="432" spans="1:7">
      <c r="A432" s="9">
        <f>'(1)'!A432</f>
        <v>42912</v>
      </c>
      <c r="B432">
        <v>793.29</v>
      </c>
      <c r="C432">
        <v>800.28</v>
      </c>
      <c r="D432">
        <v>793.16</v>
      </c>
      <c r="E432">
        <v>796.1</v>
      </c>
      <c r="F432" s="12">
        <v>117945104</v>
      </c>
      <c r="G432" s="12">
        <v>70395.19</v>
      </c>
    </row>
    <row r="433" spans="1:7">
      <c r="A433" s="9">
        <f>'(1)'!A433</f>
        <v>42913</v>
      </c>
      <c r="B433">
        <v>794.07</v>
      </c>
      <c r="C433">
        <v>798.89</v>
      </c>
      <c r="D433">
        <v>792.37</v>
      </c>
      <c r="E433">
        <v>794.74</v>
      </c>
      <c r="F433" s="12">
        <v>163290800</v>
      </c>
      <c r="G433" s="12">
        <v>70344.539999999994</v>
      </c>
    </row>
    <row r="434" spans="1:7">
      <c r="A434" s="9">
        <f>'(1)'!A434</f>
        <v>42914</v>
      </c>
      <c r="B434">
        <v>797.51</v>
      </c>
      <c r="C434">
        <v>800.99</v>
      </c>
      <c r="D434">
        <v>797.39</v>
      </c>
      <c r="E434">
        <v>799.76</v>
      </c>
      <c r="F434" s="12">
        <v>121437504</v>
      </c>
      <c r="G434" s="12">
        <v>70320.98</v>
      </c>
    </row>
    <row r="435" spans="1:7">
      <c r="A435" s="9">
        <f>'(1)'!A435</f>
        <v>42915</v>
      </c>
      <c r="B435">
        <v>797.31</v>
      </c>
      <c r="C435">
        <v>799.8</v>
      </c>
      <c r="D435">
        <v>794.74</v>
      </c>
      <c r="E435">
        <v>798.62</v>
      </c>
      <c r="F435" s="12">
        <v>124635296</v>
      </c>
      <c r="G435" s="12">
        <v>70337.77</v>
      </c>
    </row>
    <row r="436" spans="1:7">
      <c r="A436" s="9">
        <f>'(1)'!A436</f>
        <v>42916</v>
      </c>
      <c r="B436">
        <v>798.25</v>
      </c>
      <c r="C436">
        <v>800.9</v>
      </c>
      <c r="D436">
        <v>796.89</v>
      </c>
      <c r="E436">
        <v>798.39</v>
      </c>
      <c r="F436" s="12">
        <v>105598624</v>
      </c>
      <c r="G436" s="12">
        <v>70356.160000000003</v>
      </c>
    </row>
    <row r="437" spans="1:7">
      <c r="A437" s="9">
        <f>'(1)'!A437</f>
        <v>42919</v>
      </c>
      <c r="B437">
        <v>800.96</v>
      </c>
      <c r="C437">
        <v>801.15</v>
      </c>
      <c r="D437">
        <v>795.73</v>
      </c>
      <c r="E437">
        <v>796.96</v>
      </c>
      <c r="F437" s="12">
        <v>78400800</v>
      </c>
      <c r="G437" s="12">
        <v>70336.259999999995</v>
      </c>
    </row>
    <row r="438" spans="1:7">
      <c r="A438" s="9">
        <f>'(1)'!A438</f>
        <v>42921</v>
      </c>
      <c r="B438">
        <v>796.67</v>
      </c>
      <c r="C438">
        <v>799.65</v>
      </c>
      <c r="D438">
        <v>794.24</v>
      </c>
      <c r="E438">
        <v>799.65</v>
      </c>
      <c r="F438" s="12">
        <v>90442304</v>
      </c>
      <c r="G438" s="12">
        <v>70744.92</v>
      </c>
    </row>
    <row r="439" spans="1:7">
      <c r="A439" s="9">
        <f>'(1)'!A439</f>
        <v>42922</v>
      </c>
      <c r="B439">
        <v>800.17</v>
      </c>
      <c r="C439">
        <v>802.29</v>
      </c>
      <c r="D439">
        <v>797.52</v>
      </c>
      <c r="E439">
        <v>798.82</v>
      </c>
      <c r="F439" s="12">
        <v>101111376</v>
      </c>
      <c r="G439" s="12">
        <v>70605.08</v>
      </c>
    </row>
    <row r="440" spans="1:7">
      <c r="A440" s="9">
        <f>'(1)'!A440</f>
        <v>42923</v>
      </c>
      <c r="B440">
        <v>797.87</v>
      </c>
      <c r="C440">
        <v>798.19</v>
      </c>
      <c r="D440">
        <v>795.2</v>
      </c>
      <c r="E440">
        <v>796.88</v>
      </c>
      <c r="F440" s="12">
        <v>87242000</v>
      </c>
      <c r="G440" s="12">
        <v>70545.399999999994</v>
      </c>
    </row>
    <row r="441" spans="1:7">
      <c r="A441" s="9">
        <f>'(1)'!A441</f>
        <v>42926</v>
      </c>
      <c r="B441">
        <v>796.22</v>
      </c>
      <c r="C441">
        <v>799.82</v>
      </c>
      <c r="D441">
        <v>795.64</v>
      </c>
      <c r="E441">
        <v>796.86</v>
      </c>
      <c r="F441" s="12">
        <v>84389600</v>
      </c>
      <c r="G441" s="12">
        <v>70658.64</v>
      </c>
    </row>
    <row r="442" spans="1:7">
      <c r="A442" s="9">
        <f>'(1)'!A442</f>
        <v>42927</v>
      </c>
      <c r="B442">
        <v>797.52</v>
      </c>
      <c r="C442">
        <v>798.63</v>
      </c>
      <c r="D442">
        <v>794.35</v>
      </c>
      <c r="E442">
        <v>795.68</v>
      </c>
      <c r="F442" s="12">
        <v>119873400</v>
      </c>
      <c r="G442" s="12">
        <v>70642.98</v>
      </c>
    </row>
    <row r="443" spans="1:7">
      <c r="A443" s="9">
        <f>'(1)'!A443</f>
        <v>42928</v>
      </c>
      <c r="B443">
        <v>796.64</v>
      </c>
      <c r="C443">
        <v>796.64</v>
      </c>
      <c r="D443">
        <v>791.2</v>
      </c>
      <c r="E443">
        <v>793.87</v>
      </c>
      <c r="F443" s="12">
        <v>71948704</v>
      </c>
      <c r="G443" s="12">
        <v>70787.66</v>
      </c>
    </row>
    <row r="444" spans="1:7">
      <c r="A444" s="9">
        <f>'(1)'!A444</f>
        <v>42929</v>
      </c>
      <c r="B444">
        <v>794.57</v>
      </c>
      <c r="C444">
        <v>799.73</v>
      </c>
      <c r="D444">
        <v>794.57</v>
      </c>
      <c r="E444">
        <v>796.72</v>
      </c>
      <c r="F444" s="12">
        <v>110318480</v>
      </c>
      <c r="G444" s="12">
        <v>70948.3</v>
      </c>
    </row>
    <row r="445" spans="1:7">
      <c r="A445" s="9">
        <f>'(1)'!A445</f>
        <v>42930</v>
      </c>
      <c r="B445">
        <v>798.11</v>
      </c>
      <c r="C445">
        <v>804.07</v>
      </c>
      <c r="D445">
        <v>797.37</v>
      </c>
      <c r="E445">
        <v>800.16</v>
      </c>
      <c r="F445" s="12">
        <v>117097600</v>
      </c>
      <c r="G445" s="12">
        <v>70465.87</v>
      </c>
    </row>
    <row r="446" spans="1:7">
      <c r="A446" s="9">
        <f>'(1)'!A446</f>
        <v>42933</v>
      </c>
      <c r="B446">
        <v>801.07</v>
      </c>
      <c r="C446">
        <v>805.28</v>
      </c>
      <c r="D446">
        <v>800.03</v>
      </c>
      <c r="E446">
        <v>804.34</v>
      </c>
      <c r="F446" s="12">
        <v>78265368</v>
      </c>
      <c r="G446" s="12">
        <v>70866.06</v>
      </c>
    </row>
    <row r="447" spans="1:7">
      <c r="A447" s="9">
        <f>'(1)'!A447</f>
        <v>42934</v>
      </c>
      <c r="B447">
        <v>803.24</v>
      </c>
      <c r="C447">
        <v>805.47</v>
      </c>
      <c r="D447">
        <v>800.27</v>
      </c>
      <c r="E447">
        <v>805.47</v>
      </c>
      <c r="F447" s="12">
        <v>89968800</v>
      </c>
      <c r="G447" s="12">
        <v>70921.570000000007</v>
      </c>
    </row>
    <row r="448" spans="1:7">
      <c r="A448" s="9">
        <f>'(1)'!A448</f>
        <v>42935</v>
      </c>
      <c r="B448">
        <v>803.93</v>
      </c>
      <c r="C448">
        <v>810.72</v>
      </c>
      <c r="D448">
        <v>803.81</v>
      </c>
      <c r="E448">
        <v>808.48</v>
      </c>
      <c r="F448" s="12">
        <v>142690096</v>
      </c>
      <c r="G448" s="12">
        <v>70922.490000000005</v>
      </c>
    </row>
    <row r="449" spans="1:7">
      <c r="A449" s="9">
        <f>'(1)'!A449</f>
        <v>42936</v>
      </c>
      <c r="B449">
        <v>810.9</v>
      </c>
      <c r="C449">
        <v>811.57</v>
      </c>
      <c r="D449">
        <v>807.07</v>
      </c>
      <c r="E449">
        <v>807.71</v>
      </c>
      <c r="F449" s="12">
        <v>103195104</v>
      </c>
      <c r="G449" s="12">
        <v>71144.45</v>
      </c>
    </row>
    <row r="450" spans="1:7">
      <c r="A450" s="9">
        <f>'(1)'!A450</f>
        <v>42937</v>
      </c>
      <c r="B450">
        <v>807.95</v>
      </c>
      <c r="C450">
        <v>814.59</v>
      </c>
      <c r="D450">
        <v>807.79</v>
      </c>
      <c r="E450">
        <v>812.88</v>
      </c>
      <c r="F450" s="12">
        <v>117092496</v>
      </c>
      <c r="G450" s="12">
        <v>70995.92</v>
      </c>
    </row>
    <row r="451" spans="1:7">
      <c r="A451" s="9">
        <f>'(1)'!A451</f>
        <v>42940</v>
      </c>
      <c r="B451">
        <v>812.02</v>
      </c>
      <c r="C451">
        <v>814.93</v>
      </c>
      <c r="D451">
        <v>810.3</v>
      </c>
      <c r="E451">
        <v>814.49</v>
      </c>
      <c r="F451" s="12">
        <v>120374304</v>
      </c>
      <c r="G451" s="12">
        <v>71535.509999999995</v>
      </c>
    </row>
    <row r="452" spans="1:7">
      <c r="A452" s="9">
        <f>'(1)'!A452</f>
        <v>42941</v>
      </c>
      <c r="B452">
        <v>811.94</v>
      </c>
      <c r="C452">
        <v>818.3</v>
      </c>
      <c r="D452">
        <v>811.32</v>
      </c>
      <c r="E452">
        <v>817.56</v>
      </c>
      <c r="F452" s="12">
        <v>147670992</v>
      </c>
      <c r="G452" s="12">
        <v>71479.850000000006</v>
      </c>
    </row>
    <row r="453" spans="1:7">
      <c r="A453" s="9">
        <f>'(1)'!A453</f>
        <v>42942</v>
      </c>
      <c r="B453">
        <v>816.68</v>
      </c>
      <c r="C453">
        <v>818.37</v>
      </c>
      <c r="D453">
        <v>814.3</v>
      </c>
      <c r="E453">
        <v>815.92</v>
      </c>
      <c r="F453" s="12">
        <v>95529104</v>
      </c>
      <c r="G453" s="12">
        <v>71390.92</v>
      </c>
    </row>
    <row r="454" spans="1:7">
      <c r="A454" s="9">
        <f>'(1)'!A454</f>
        <v>42943</v>
      </c>
      <c r="B454">
        <v>816.86</v>
      </c>
      <c r="C454">
        <v>820.6</v>
      </c>
      <c r="D454">
        <v>814.58</v>
      </c>
      <c r="E454">
        <v>816.92</v>
      </c>
      <c r="F454" s="12">
        <v>97143104</v>
      </c>
      <c r="G454" s="12">
        <v>71279.73</v>
      </c>
    </row>
    <row r="455" spans="1:7">
      <c r="A455" s="9">
        <f>'(1)'!A455</f>
        <v>42944</v>
      </c>
      <c r="B455">
        <v>815.45</v>
      </c>
      <c r="C455">
        <v>815.45</v>
      </c>
      <c r="D455">
        <v>810.38</v>
      </c>
      <c r="E455">
        <v>812.5</v>
      </c>
      <c r="F455" s="12">
        <v>99299600</v>
      </c>
      <c r="G455" s="12">
        <v>71531.94</v>
      </c>
    </row>
    <row r="456" spans="1:7">
      <c r="A456" s="9">
        <f>'(1)'!A456</f>
        <v>42947</v>
      </c>
      <c r="B456">
        <v>813.32</v>
      </c>
      <c r="C456">
        <v>813.46</v>
      </c>
      <c r="D456">
        <v>806.66</v>
      </c>
      <c r="E456">
        <v>808.84</v>
      </c>
      <c r="F456" s="12">
        <v>110082304</v>
      </c>
      <c r="G456" s="12">
        <v>71540.14</v>
      </c>
    </row>
    <row r="457" spans="1:7">
      <c r="A457" s="9">
        <f>'(1)'!A457</f>
        <v>42948</v>
      </c>
      <c r="B457">
        <v>808.1</v>
      </c>
      <c r="C457">
        <v>808.1</v>
      </c>
      <c r="D457">
        <v>801.64</v>
      </c>
      <c r="E457">
        <v>804.62</v>
      </c>
      <c r="F457" s="12">
        <v>119788744</v>
      </c>
      <c r="G457" s="12">
        <v>71335.42</v>
      </c>
    </row>
    <row r="458" spans="1:7">
      <c r="A458" s="9">
        <f>'(1)'!A458</f>
        <v>42949</v>
      </c>
      <c r="B458">
        <v>801.38</v>
      </c>
      <c r="C458">
        <v>805.76</v>
      </c>
      <c r="D458">
        <v>800.86</v>
      </c>
      <c r="E458">
        <v>805.21</v>
      </c>
      <c r="F458" s="12">
        <v>105274000</v>
      </c>
      <c r="G458" s="12">
        <v>71324.490000000005</v>
      </c>
    </row>
    <row r="459" spans="1:7">
      <c r="A459" s="9">
        <f>'(1)'!A459</f>
        <v>42950</v>
      </c>
      <c r="B459">
        <v>802.71</v>
      </c>
      <c r="C459">
        <v>804.29</v>
      </c>
      <c r="D459">
        <v>801.05</v>
      </c>
      <c r="E459">
        <v>803.14</v>
      </c>
      <c r="F459" s="12">
        <v>90561904</v>
      </c>
      <c r="G459" s="12">
        <v>71239.97</v>
      </c>
    </row>
    <row r="460" spans="1:7">
      <c r="A460" s="9">
        <f>'(1)'!A460</f>
        <v>42951</v>
      </c>
      <c r="B460">
        <v>803.08</v>
      </c>
      <c r="C460">
        <v>805.89</v>
      </c>
      <c r="D460">
        <v>802.25</v>
      </c>
      <c r="E460">
        <v>802.25</v>
      </c>
      <c r="F460" s="12">
        <v>106964000</v>
      </c>
      <c r="G460" s="12">
        <v>71073.05</v>
      </c>
    </row>
    <row r="461" spans="1:7">
      <c r="A461" s="9">
        <f>'(1)'!A461</f>
        <v>42954</v>
      </c>
      <c r="B461">
        <v>804.08</v>
      </c>
      <c r="C461">
        <v>805.72</v>
      </c>
      <c r="D461">
        <v>801.15</v>
      </c>
      <c r="E461">
        <v>803.18</v>
      </c>
      <c r="F461" s="12">
        <v>75133000</v>
      </c>
      <c r="G461" s="12">
        <v>71317.14</v>
      </c>
    </row>
    <row r="462" spans="1:7">
      <c r="A462" s="9">
        <f>'(1)'!A462</f>
        <v>42955</v>
      </c>
      <c r="B462">
        <v>803.45</v>
      </c>
      <c r="C462">
        <v>807.12</v>
      </c>
      <c r="D462">
        <v>802.52</v>
      </c>
      <c r="E462">
        <v>806.55</v>
      </c>
      <c r="F462" s="12">
        <v>89961800</v>
      </c>
      <c r="G462" s="12">
        <v>71624.509999999995</v>
      </c>
    </row>
    <row r="463" spans="1:7">
      <c r="A463" s="9">
        <f>'(1)'!A463</f>
        <v>42956</v>
      </c>
      <c r="B463">
        <v>805.42</v>
      </c>
      <c r="C463">
        <v>808.97</v>
      </c>
      <c r="D463">
        <v>805.42</v>
      </c>
      <c r="E463">
        <v>807.02</v>
      </c>
      <c r="F463" s="12">
        <v>126898304</v>
      </c>
      <c r="G463" s="12">
        <v>72067.63</v>
      </c>
    </row>
    <row r="464" spans="1:7">
      <c r="A464" s="9">
        <f>'(1)'!A464</f>
        <v>42957</v>
      </c>
      <c r="B464">
        <v>804.55</v>
      </c>
      <c r="C464">
        <v>805.99</v>
      </c>
      <c r="D464">
        <v>801.98</v>
      </c>
      <c r="E464">
        <v>803.82</v>
      </c>
      <c r="F464" s="12">
        <v>104434496</v>
      </c>
      <c r="G464" s="12">
        <v>72150.28</v>
      </c>
    </row>
    <row r="465" spans="1:7">
      <c r="A465" s="9">
        <f>'(1)'!A465</f>
        <v>42958</v>
      </c>
      <c r="B465">
        <v>805.39</v>
      </c>
      <c r="C465">
        <v>809.4</v>
      </c>
      <c r="D465">
        <v>804.93</v>
      </c>
      <c r="E465">
        <v>805.32</v>
      </c>
      <c r="F465" s="12">
        <v>86446200</v>
      </c>
      <c r="G465" s="12">
        <v>72404.7</v>
      </c>
    </row>
    <row r="466" spans="1:7">
      <c r="A466" s="9">
        <f>'(1)'!A466</f>
        <v>42961</v>
      </c>
      <c r="B466">
        <v>807.74</v>
      </c>
      <c r="C466">
        <v>807.74</v>
      </c>
      <c r="D466">
        <v>803.8</v>
      </c>
      <c r="E466">
        <v>807.2</v>
      </c>
      <c r="F466" s="12">
        <v>74709296</v>
      </c>
      <c r="G466" s="12">
        <v>72374.98</v>
      </c>
    </row>
    <row r="467" spans="1:7">
      <c r="A467" s="9">
        <f>'(1)'!A467</f>
        <v>42962</v>
      </c>
      <c r="B467">
        <v>805.59</v>
      </c>
      <c r="C467">
        <v>806.18</v>
      </c>
      <c r="D467">
        <v>802.3</v>
      </c>
      <c r="E467">
        <v>804.8</v>
      </c>
      <c r="F467" s="12">
        <v>85135600</v>
      </c>
      <c r="G467" s="12">
        <v>72817.36</v>
      </c>
    </row>
    <row r="468" spans="1:7">
      <c r="A468" s="9">
        <f>'(1)'!A468</f>
        <v>42963</v>
      </c>
      <c r="B468">
        <v>805.18</v>
      </c>
      <c r="C468">
        <v>809</v>
      </c>
      <c r="D468">
        <v>804.26</v>
      </c>
      <c r="E468">
        <v>808.44</v>
      </c>
      <c r="F468" s="12">
        <v>82853200</v>
      </c>
      <c r="G468" s="12">
        <v>73003.25</v>
      </c>
    </row>
    <row r="469" spans="1:7">
      <c r="A469" s="9">
        <f>'(1)'!A469</f>
        <v>42964</v>
      </c>
      <c r="B469">
        <v>807.78</v>
      </c>
      <c r="C469">
        <v>811.05</v>
      </c>
      <c r="D469">
        <v>806.09</v>
      </c>
      <c r="E469">
        <v>807.96</v>
      </c>
      <c r="F469" s="12">
        <v>110416496</v>
      </c>
      <c r="G469" s="12">
        <v>73265.95</v>
      </c>
    </row>
    <row r="470" spans="1:7">
      <c r="A470" s="9">
        <f>'(1)'!A470</f>
        <v>42965</v>
      </c>
      <c r="B470">
        <v>808.04</v>
      </c>
      <c r="C470">
        <v>809.04</v>
      </c>
      <c r="D470">
        <v>805.39</v>
      </c>
      <c r="E470">
        <v>805.39</v>
      </c>
      <c r="F470" s="12">
        <v>110898400</v>
      </c>
      <c r="G470" s="12">
        <v>73109.02</v>
      </c>
    </row>
    <row r="471" spans="1:7">
      <c r="A471" s="9">
        <f>'(1)'!A471</f>
        <v>42968</v>
      </c>
      <c r="B471">
        <v>805.87</v>
      </c>
      <c r="C471">
        <v>809.46</v>
      </c>
      <c r="D471">
        <v>805.87</v>
      </c>
      <c r="E471">
        <v>808.06</v>
      </c>
      <c r="F471" s="12">
        <v>93758704</v>
      </c>
      <c r="G471" s="12">
        <v>73219.87</v>
      </c>
    </row>
    <row r="472" spans="1:7">
      <c r="A472" s="9">
        <f>'(1)'!A472</f>
        <v>42969</v>
      </c>
      <c r="B472">
        <v>808.48</v>
      </c>
      <c r="C472">
        <v>809.16</v>
      </c>
      <c r="D472">
        <v>806.28</v>
      </c>
      <c r="E472">
        <v>808.29</v>
      </c>
      <c r="F472" s="12">
        <v>82818096</v>
      </c>
      <c r="G472" s="12">
        <v>72867.039999999994</v>
      </c>
    </row>
    <row r="473" spans="1:7">
      <c r="A473" s="9">
        <f>'(1)'!A473</f>
        <v>42970</v>
      </c>
      <c r="B473">
        <v>807.21</v>
      </c>
      <c r="C473">
        <v>807.3</v>
      </c>
      <c r="D473">
        <v>803.86</v>
      </c>
      <c r="E473">
        <v>804.39</v>
      </c>
      <c r="F473" s="12">
        <v>86461800</v>
      </c>
      <c r="G473" s="12">
        <v>72575.05</v>
      </c>
    </row>
    <row r="474" spans="1:7">
      <c r="A474" s="9">
        <f>'(1)'!A474</f>
        <v>42971</v>
      </c>
      <c r="B474">
        <v>805.37</v>
      </c>
      <c r="C474">
        <v>805.37</v>
      </c>
      <c r="D474">
        <v>799.44</v>
      </c>
      <c r="E474">
        <v>800.04</v>
      </c>
      <c r="F474" s="12">
        <v>110506096</v>
      </c>
      <c r="G474" s="12">
        <v>72223.55</v>
      </c>
    </row>
    <row r="475" spans="1:7">
      <c r="A475" s="9">
        <f>'(1)'!A475</f>
        <v>42972</v>
      </c>
      <c r="B475">
        <v>800.68</v>
      </c>
      <c r="C475">
        <v>805.5</v>
      </c>
      <c r="D475">
        <v>800.68</v>
      </c>
      <c r="E475">
        <v>804.43</v>
      </c>
      <c r="F475" s="12">
        <v>82687696</v>
      </c>
      <c r="G475" s="12">
        <v>72598.61</v>
      </c>
    </row>
    <row r="476" spans="1:7">
      <c r="A476" s="9">
        <f>'(1)'!A476</f>
        <v>42975</v>
      </c>
      <c r="B476">
        <v>803.57</v>
      </c>
      <c r="C476">
        <v>806.13</v>
      </c>
      <c r="D476">
        <v>802.39</v>
      </c>
      <c r="E476">
        <v>804.57</v>
      </c>
      <c r="F476" s="12">
        <v>81840800</v>
      </c>
      <c r="G476" s="12">
        <v>72427.8</v>
      </c>
    </row>
    <row r="477" spans="1:7">
      <c r="A477" s="9">
        <f>'(1)'!A477</f>
        <v>42976</v>
      </c>
      <c r="B477">
        <v>803.78</v>
      </c>
      <c r="C477">
        <v>808.44</v>
      </c>
      <c r="D477">
        <v>803.78</v>
      </c>
      <c r="E477">
        <v>807.29</v>
      </c>
      <c r="F477" s="12">
        <v>77490704</v>
      </c>
      <c r="G477" s="12">
        <v>72339.289999999994</v>
      </c>
    </row>
    <row r="478" spans="1:7">
      <c r="A478" s="9">
        <f>'(1)'!A478</f>
        <v>42977</v>
      </c>
      <c r="B478">
        <v>809.92</v>
      </c>
      <c r="C478">
        <v>812.55</v>
      </c>
      <c r="D478">
        <v>809.11</v>
      </c>
      <c r="E478">
        <v>810.27</v>
      </c>
      <c r="F478" s="12">
        <v>107038200</v>
      </c>
      <c r="G478" s="12">
        <v>72398.77</v>
      </c>
    </row>
    <row r="479" spans="1:7">
      <c r="A479" s="9">
        <f>'(1)'!A479</f>
        <v>42978</v>
      </c>
      <c r="B479">
        <v>811.54</v>
      </c>
      <c r="C479">
        <v>812.26</v>
      </c>
      <c r="D479">
        <v>807.69</v>
      </c>
      <c r="E479">
        <v>809.91</v>
      </c>
      <c r="F479" s="12">
        <v>112921400</v>
      </c>
      <c r="G479" s="12">
        <v>72708.58</v>
      </c>
    </row>
    <row r="480" spans="1:7">
      <c r="A480" s="9">
        <f>'(1)'!A480</f>
        <v>42979</v>
      </c>
      <c r="B480">
        <v>810.6</v>
      </c>
      <c r="C480">
        <v>812.87</v>
      </c>
      <c r="D480">
        <v>809.6</v>
      </c>
      <c r="E480">
        <v>810.16</v>
      </c>
      <c r="F480" s="12">
        <v>90690096</v>
      </c>
      <c r="G480" s="12">
        <v>72709.39</v>
      </c>
    </row>
    <row r="481" spans="1:7">
      <c r="A481" s="9">
        <f>'(1)'!A481</f>
        <v>42983</v>
      </c>
      <c r="B481">
        <v>810.65</v>
      </c>
      <c r="C481">
        <v>811.67</v>
      </c>
      <c r="D481">
        <v>800.1</v>
      </c>
      <c r="E481">
        <v>803.41</v>
      </c>
      <c r="F481" s="12">
        <v>165352304</v>
      </c>
      <c r="G481" s="12">
        <v>72752.429999999993</v>
      </c>
    </row>
    <row r="482" spans="1:7">
      <c r="A482" s="9">
        <f>'(1)'!A482</f>
        <v>42984</v>
      </c>
      <c r="B482">
        <v>804.44</v>
      </c>
      <c r="C482">
        <v>806.34</v>
      </c>
      <c r="D482">
        <v>801.71</v>
      </c>
      <c r="E482">
        <v>804.09</v>
      </c>
      <c r="F482" s="12">
        <v>121167104</v>
      </c>
      <c r="G482" s="12">
        <v>72443.64</v>
      </c>
    </row>
    <row r="483" spans="1:7">
      <c r="A483" s="9">
        <f>'(1)'!A483</f>
        <v>42985</v>
      </c>
      <c r="B483">
        <v>804.16</v>
      </c>
      <c r="C483">
        <v>809.01</v>
      </c>
      <c r="D483">
        <v>804.16</v>
      </c>
      <c r="E483">
        <v>808.57</v>
      </c>
      <c r="F483" s="12">
        <v>126599504</v>
      </c>
      <c r="G483" s="12">
        <v>72569.070000000007</v>
      </c>
    </row>
    <row r="484" spans="1:7">
      <c r="A484" s="9">
        <f>'(1)'!A484</f>
        <v>42986</v>
      </c>
      <c r="B484">
        <v>809.33</v>
      </c>
      <c r="C484">
        <v>813</v>
      </c>
      <c r="D484">
        <v>809.33</v>
      </c>
      <c r="E484">
        <v>811.5</v>
      </c>
      <c r="F484" s="12">
        <v>87485904</v>
      </c>
      <c r="G484" s="12">
        <v>72739.77</v>
      </c>
    </row>
    <row r="485" spans="1:7">
      <c r="A485" s="9">
        <f>'(1)'!A485</f>
        <v>42989</v>
      </c>
      <c r="B485">
        <v>812.19</v>
      </c>
      <c r="C485">
        <v>812.91</v>
      </c>
      <c r="D485">
        <v>810.21</v>
      </c>
      <c r="E485">
        <v>812.35</v>
      </c>
      <c r="F485" s="12">
        <v>90011200</v>
      </c>
      <c r="G485" s="12">
        <v>72518.39</v>
      </c>
    </row>
    <row r="486" spans="1:7">
      <c r="A486" s="9">
        <f>'(1)'!A486</f>
        <v>42990</v>
      </c>
      <c r="B486">
        <v>811.61</v>
      </c>
      <c r="C486">
        <v>811.64</v>
      </c>
      <c r="D486">
        <v>807.47</v>
      </c>
      <c r="E486">
        <v>809.69</v>
      </c>
      <c r="F486" s="12">
        <v>102420000</v>
      </c>
      <c r="G486" s="12">
        <v>72834.84</v>
      </c>
    </row>
    <row r="487" spans="1:7">
      <c r="A487" s="9">
        <f>'(1)'!A487</f>
        <v>42991</v>
      </c>
      <c r="B487">
        <v>808.63</v>
      </c>
      <c r="C487">
        <v>809.59</v>
      </c>
      <c r="D487">
        <v>805.81</v>
      </c>
      <c r="E487">
        <v>806.4</v>
      </c>
      <c r="F487" s="12">
        <v>113149104</v>
      </c>
      <c r="G487" s="12">
        <v>72864.070000000007</v>
      </c>
    </row>
    <row r="488" spans="1:7">
      <c r="A488" s="9">
        <f>'(1)'!A488</f>
        <v>42992</v>
      </c>
      <c r="B488">
        <v>807.02</v>
      </c>
      <c r="C488">
        <v>809.21</v>
      </c>
      <c r="D488">
        <v>806.47</v>
      </c>
      <c r="E488">
        <v>807.04</v>
      </c>
      <c r="F488" s="12">
        <v>164221504</v>
      </c>
      <c r="G488" s="12">
        <v>72620.23</v>
      </c>
    </row>
    <row r="489" spans="1:7">
      <c r="A489" s="9">
        <f>'(1)'!A489</f>
        <v>42993</v>
      </c>
      <c r="B489">
        <v>808.07</v>
      </c>
      <c r="C489">
        <v>812.1</v>
      </c>
      <c r="D489">
        <v>807.6</v>
      </c>
      <c r="E489">
        <v>810.7</v>
      </c>
      <c r="F489" s="12">
        <v>67883400</v>
      </c>
      <c r="G489" s="12">
        <v>72872.5</v>
      </c>
    </row>
    <row r="490" spans="1:7">
      <c r="A490" s="9">
        <f>'(1)'!A490</f>
        <v>42996</v>
      </c>
      <c r="B490">
        <v>810.5</v>
      </c>
      <c r="C490">
        <v>811.96</v>
      </c>
      <c r="D490">
        <v>807.79</v>
      </c>
      <c r="E490">
        <v>808.74</v>
      </c>
      <c r="F490" s="12">
        <v>92142800</v>
      </c>
      <c r="G490" s="12">
        <v>72883.78</v>
      </c>
    </row>
    <row r="491" spans="1:7">
      <c r="A491" s="9">
        <f>'(1)'!A491</f>
        <v>42997</v>
      </c>
      <c r="B491">
        <v>808.17</v>
      </c>
      <c r="C491">
        <v>808.74</v>
      </c>
      <c r="D491">
        <v>805.4</v>
      </c>
      <c r="E491">
        <v>805.4</v>
      </c>
      <c r="F491" s="12">
        <v>90620200</v>
      </c>
      <c r="G491" s="12">
        <v>72541.039999999994</v>
      </c>
    </row>
    <row r="492" spans="1:7">
      <c r="A492" s="9">
        <f>'(1)'!A492</f>
        <v>42998</v>
      </c>
      <c r="B492">
        <v>804.19</v>
      </c>
      <c r="C492">
        <v>804.19</v>
      </c>
      <c r="D492">
        <v>800.25</v>
      </c>
      <c r="E492">
        <v>800.76</v>
      </c>
      <c r="F492" s="12">
        <v>111811104</v>
      </c>
      <c r="G492" s="12">
        <v>72186.38</v>
      </c>
    </row>
    <row r="493" spans="1:7">
      <c r="A493" s="9">
        <f>'(1)'!A493</f>
        <v>42999</v>
      </c>
      <c r="B493">
        <v>799.13</v>
      </c>
      <c r="C493">
        <v>802.11</v>
      </c>
      <c r="D493">
        <v>798.2</v>
      </c>
      <c r="E493">
        <v>799.96</v>
      </c>
      <c r="F493" s="12">
        <v>102114496</v>
      </c>
      <c r="G493" s="12">
        <v>72547.789999999994</v>
      </c>
    </row>
    <row r="494" spans="1:7">
      <c r="A494" s="9">
        <f>'(1)'!A494</f>
        <v>43000</v>
      </c>
      <c r="B494">
        <v>800.31</v>
      </c>
      <c r="C494">
        <v>803.08</v>
      </c>
      <c r="D494">
        <v>798.4</v>
      </c>
      <c r="E494">
        <v>801.51</v>
      </c>
      <c r="F494" s="12">
        <v>116588704</v>
      </c>
      <c r="G494" s="12">
        <v>72577.08</v>
      </c>
    </row>
    <row r="495" spans="1:7">
      <c r="A495" s="9">
        <f>'(1)'!A495</f>
        <v>43003</v>
      </c>
      <c r="B495">
        <v>801.22</v>
      </c>
      <c r="C495">
        <v>806.35</v>
      </c>
      <c r="D495">
        <v>800.32</v>
      </c>
      <c r="E495">
        <v>801.88</v>
      </c>
      <c r="F495" s="12">
        <v>113585968</v>
      </c>
      <c r="G495" s="12">
        <v>72818.87</v>
      </c>
    </row>
    <row r="496" spans="1:7">
      <c r="A496" s="9">
        <f>'(1)'!A496</f>
        <v>43004</v>
      </c>
      <c r="B496">
        <v>802.27</v>
      </c>
      <c r="C496">
        <v>807.16</v>
      </c>
      <c r="D496">
        <v>801.94</v>
      </c>
      <c r="E496">
        <v>803.73</v>
      </c>
      <c r="F496" s="12">
        <v>82893800</v>
      </c>
      <c r="G496" s="12">
        <v>73099.27</v>
      </c>
    </row>
    <row r="497" spans="1:7">
      <c r="A497" s="9">
        <f>'(1)'!A497</f>
        <v>43005</v>
      </c>
      <c r="B497">
        <v>804.28</v>
      </c>
      <c r="C497">
        <v>806.04</v>
      </c>
      <c r="D497">
        <v>801.98</v>
      </c>
      <c r="E497">
        <v>802.32</v>
      </c>
      <c r="F497" s="12">
        <v>88255904</v>
      </c>
      <c r="G497" s="12">
        <v>73099.06</v>
      </c>
    </row>
    <row r="498" spans="1:7">
      <c r="A498" s="9">
        <f>'(1)'!A498</f>
        <v>43006</v>
      </c>
      <c r="B498">
        <v>802.46</v>
      </c>
      <c r="C498">
        <v>804.72</v>
      </c>
      <c r="D498">
        <v>801.47</v>
      </c>
      <c r="E498">
        <v>804.72</v>
      </c>
      <c r="F498" s="12">
        <v>98095840</v>
      </c>
      <c r="G498" s="12">
        <v>73040.31</v>
      </c>
    </row>
    <row r="499" spans="1:7">
      <c r="A499" s="9">
        <f>'(1)'!A499</f>
        <v>43007</v>
      </c>
      <c r="B499">
        <v>805.51</v>
      </c>
      <c r="C499">
        <v>809.51</v>
      </c>
      <c r="D499">
        <v>805.07</v>
      </c>
      <c r="E499">
        <v>808.56</v>
      </c>
      <c r="F499" s="12">
        <v>76821472</v>
      </c>
      <c r="G499" s="12">
        <v>73056.27</v>
      </c>
    </row>
    <row r="500" spans="1:7">
      <c r="A500" s="9">
        <f>'(1)'!A500</f>
        <v>43010</v>
      </c>
      <c r="B500">
        <v>810</v>
      </c>
      <c r="C500">
        <v>810.34</v>
      </c>
      <c r="D500">
        <v>805.64</v>
      </c>
      <c r="E500">
        <v>806.78</v>
      </c>
      <c r="F500" s="12">
        <v>76286704</v>
      </c>
      <c r="G500" s="12">
        <v>72483.990000000005</v>
      </c>
    </row>
    <row r="501" spans="1:7">
      <c r="A501" s="9">
        <f>'(1)'!A501</f>
        <v>43011</v>
      </c>
      <c r="B501">
        <v>807.07</v>
      </c>
      <c r="C501">
        <v>810.04</v>
      </c>
      <c r="D501">
        <v>806.07</v>
      </c>
      <c r="E501">
        <v>807.62</v>
      </c>
      <c r="F501" s="12">
        <v>96498704</v>
      </c>
      <c r="G501" s="12">
        <v>72531.98</v>
      </c>
    </row>
    <row r="502" spans="1:7">
      <c r="A502" s="9">
        <f>'(1)'!A502</f>
        <v>43012</v>
      </c>
      <c r="B502">
        <v>808.08</v>
      </c>
      <c r="C502">
        <v>811.57</v>
      </c>
      <c r="D502">
        <v>808.08</v>
      </c>
      <c r="E502">
        <v>809.9</v>
      </c>
      <c r="F502" s="12">
        <v>63767500</v>
      </c>
      <c r="G502" s="12">
        <v>72922.05</v>
      </c>
    </row>
    <row r="503" spans="1:7">
      <c r="A503" s="9">
        <f>'(1)'!A503</f>
        <v>43013</v>
      </c>
      <c r="B503">
        <v>811.07</v>
      </c>
      <c r="C503">
        <v>813.47</v>
      </c>
      <c r="D503">
        <v>809.8</v>
      </c>
      <c r="E503">
        <v>812.01</v>
      </c>
      <c r="F503" s="12">
        <v>108160704</v>
      </c>
      <c r="G503" s="12">
        <v>73168.08</v>
      </c>
    </row>
    <row r="504" spans="1:7">
      <c r="A504" s="9">
        <f>'(1)'!A504</f>
        <v>43014</v>
      </c>
      <c r="B504">
        <v>811.38</v>
      </c>
      <c r="C504">
        <v>813.56</v>
      </c>
      <c r="D504">
        <v>810.06</v>
      </c>
      <c r="E504">
        <v>813.08</v>
      </c>
      <c r="F504" s="12">
        <v>75896896</v>
      </c>
      <c r="G504" s="12">
        <v>73238.61</v>
      </c>
    </row>
    <row r="505" spans="1:7">
      <c r="A505" s="9">
        <f>'(1)'!A505</f>
        <v>43017</v>
      </c>
      <c r="B505">
        <v>813.24</v>
      </c>
      <c r="C505">
        <v>814.84</v>
      </c>
      <c r="D505">
        <v>812.14</v>
      </c>
      <c r="E505">
        <v>814.43</v>
      </c>
      <c r="F505" s="12">
        <v>91103504</v>
      </c>
      <c r="G505" s="12">
        <v>73027.48</v>
      </c>
    </row>
    <row r="506" spans="1:7">
      <c r="A506" s="9">
        <f>'(1)'!A506</f>
        <v>43018</v>
      </c>
      <c r="B506">
        <v>814.18</v>
      </c>
      <c r="C506">
        <v>816.31</v>
      </c>
      <c r="D506">
        <v>812.6</v>
      </c>
      <c r="E506">
        <v>813.22</v>
      </c>
      <c r="F506" s="12">
        <v>107502496</v>
      </c>
      <c r="G506" s="12">
        <v>72718.039999999994</v>
      </c>
    </row>
    <row r="507" spans="1:7">
      <c r="A507" s="9">
        <f>'(1)'!A507</f>
        <v>43019</v>
      </c>
      <c r="B507">
        <v>813.31</v>
      </c>
      <c r="C507">
        <v>816.73</v>
      </c>
      <c r="D507">
        <v>813.31</v>
      </c>
      <c r="E507">
        <v>815.32</v>
      </c>
      <c r="F507" s="12">
        <v>72748000</v>
      </c>
      <c r="G507" s="12">
        <v>72793.73</v>
      </c>
    </row>
    <row r="508" spans="1:7">
      <c r="A508" s="9">
        <f>'(1)'!A508</f>
        <v>43020</v>
      </c>
      <c r="B508">
        <v>814.92</v>
      </c>
      <c r="C508">
        <v>821.02</v>
      </c>
      <c r="D508">
        <v>814.79</v>
      </c>
      <c r="E508">
        <v>818.89</v>
      </c>
      <c r="F508" s="12">
        <v>103893696</v>
      </c>
      <c r="G508" s="12">
        <v>75403.27</v>
      </c>
    </row>
    <row r="509" spans="1:7">
      <c r="A509" s="9">
        <f>'(1)'!A509</f>
        <v>43021</v>
      </c>
      <c r="B509">
        <v>819.96</v>
      </c>
      <c r="C509">
        <v>821.28</v>
      </c>
      <c r="D509">
        <v>818.29</v>
      </c>
      <c r="E509">
        <v>820.37</v>
      </c>
      <c r="F509" s="12">
        <v>82176096</v>
      </c>
      <c r="G509" s="12">
        <v>75220.11</v>
      </c>
    </row>
    <row r="510" spans="1:7">
      <c r="A510" s="9">
        <f>'(1)'!A510</f>
        <v>43024</v>
      </c>
      <c r="B510">
        <v>821.2</v>
      </c>
      <c r="C510">
        <v>822.43</v>
      </c>
      <c r="D510">
        <v>818.27</v>
      </c>
      <c r="E510">
        <v>820.53</v>
      </c>
      <c r="F510" s="12">
        <v>86816496</v>
      </c>
      <c r="G510" s="12">
        <v>74940.95</v>
      </c>
    </row>
    <row r="511" spans="1:7">
      <c r="A511" s="9">
        <f>'(1)'!A511</f>
        <v>43025</v>
      </c>
      <c r="B511">
        <v>821.7</v>
      </c>
      <c r="C511">
        <v>823.44</v>
      </c>
      <c r="D511">
        <v>819.07</v>
      </c>
      <c r="E511">
        <v>819.3</v>
      </c>
      <c r="F511" s="12">
        <v>104971000</v>
      </c>
      <c r="G511" s="12">
        <v>74554.77</v>
      </c>
    </row>
    <row r="512" spans="1:7">
      <c r="A512" s="9">
        <f>'(1)'!A512</f>
        <v>43026</v>
      </c>
      <c r="B512">
        <v>819.66</v>
      </c>
      <c r="C512">
        <v>820.53</v>
      </c>
      <c r="D512">
        <v>817.65</v>
      </c>
      <c r="E512">
        <v>818.83</v>
      </c>
      <c r="F512" s="12">
        <v>78400000</v>
      </c>
      <c r="G512" s="12">
        <v>74459.05</v>
      </c>
    </row>
    <row r="513" spans="1:7">
      <c r="A513" s="9">
        <f>'(1)'!A513</f>
        <v>43027</v>
      </c>
      <c r="B513">
        <v>820.69</v>
      </c>
      <c r="C513">
        <v>828.89</v>
      </c>
      <c r="D513">
        <v>820.61</v>
      </c>
      <c r="E513">
        <v>827.49</v>
      </c>
      <c r="F513" s="12">
        <v>129614000</v>
      </c>
      <c r="G513" s="12">
        <v>74883.41</v>
      </c>
    </row>
    <row r="514" spans="1:7">
      <c r="A514" s="9">
        <f>'(1)'!A514</f>
        <v>43028</v>
      </c>
      <c r="B514">
        <v>828.02</v>
      </c>
      <c r="C514">
        <v>830.13</v>
      </c>
      <c r="D514">
        <v>826.5</v>
      </c>
      <c r="E514">
        <v>827.51</v>
      </c>
      <c r="F514" s="12">
        <v>132257624</v>
      </c>
      <c r="G514" s="12">
        <v>74899.350000000006</v>
      </c>
    </row>
    <row r="515" spans="1:7">
      <c r="A515" s="9">
        <f>'(1)'!A515</f>
        <v>43031</v>
      </c>
      <c r="B515">
        <v>828.06</v>
      </c>
      <c r="C515">
        <v>829.54</v>
      </c>
      <c r="D515">
        <v>826.13</v>
      </c>
      <c r="E515">
        <v>827.55</v>
      </c>
      <c r="F515" s="12">
        <v>142059840</v>
      </c>
      <c r="G515" s="12">
        <v>74920.58</v>
      </c>
    </row>
    <row r="516" spans="1:7">
      <c r="A516" s="9">
        <f>'(1)'!A516</f>
        <v>43032</v>
      </c>
      <c r="B516">
        <v>825.11</v>
      </c>
      <c r="C516">
        <v>828.09</v>
      </c>
      <c r="D516">
        <v>823.37</v>
      </c>
      <c r="E516">
        <v>826.48</v>
      </c>
      <c r="F516" s="12">
        <v>141968496</v>
      </c>
      <c r="G516" s="12">
        <v>74791.710000000006</v>
      </c>
    </row>
    <row r="517" spans="1:7">
      <c r="A517" s="9">
        <f>'(1)'!A517</f>
        <v>43033</v>
      </c>
      <c r="B517">
        <v>824.92</v>
      </c>
      <c r="C517">
        <v>826.01</v>
      </c>
      <c r="D517">
        <v>819.17</v>
      </c>
      <c r="E517">
        <v>822.25</v>
      </c>
      <c r="F517" s="12">
        <v>113858496</v>
      </c>
      <c r="G517" s="12">
        <v>75033.490000000005</v>
      </c>
    </row>
    <row r="518" spans="1:7">
      <c r="A518" s="9">
        <f>'(1)'!A518</f>
        <v>43034</v>
      </c>
      <c r="B518">
        <v>821.7</v>
      </c>
      <c r="C518">
        <v>823.82</v>
      </c>
      <c r="D518">
        <v>820.59</v>
      </c>
      <c r="E518">
        <v>821.56</v>
      </c>
      <c r="F518" s="12">
        <v>112985000</v>
      </c>
      <c r="G518" s="12">
        <v>75367.19</v>
      </c>
    </row>
    <row r="519" spans="1:7">
      <c r="A519" s="9">
        <f>'(1)'!A519</f>
        <v>43035</v>
      </c>
      <c r="B519">
        <v>820.16</v>
      </c>
      <c r="C519">
        <v>824.6</v>
      </c>
      <c r="D519">
        <v>820.16</v>
      </c>
      <c r="E519">
        <v>823.72</v>
      </c>
      <c r="F519" s="12">
        <v>92375296</v>
      </c>
      <c r="G519" s="12">
        <v>75210.63</v>
      </c>
    </row>
    <row r="520" spans="1:7">
      <c r="A520" s="9">
        <f>'(1)'!A520</f>
        <v>43038</v>
      </c>
      <c r="B520">
        <v>824.18</v>
      </c>
      <c r="C520">
        <v>828.12</v>
      </c>
      <c r="D520">
        <v>824.18</v>
      </c>
      <c r="E520">
        <v>826.66</v>
      </c>
      <c r="F520" s="12">
        <v>109723800</v>
      </c>
      <c r="G520" s="12">
        <v>75326.210000000006</v>
      </c>
    </row>
    <row r="521" spans="1:7">
      <c r="A521" s="9">
        <f>'(1)'!A521</f>
        <v>43039</v>
      </c>
      <c r="B521">
        <v>825.66</v>
      </c>
      <c r="C521">
        <v>827.48</v>
      </c>
      <c r="D521">
        <v>823.22</v>
      </c>
      <c r="E521">
        <v>824.83</v>
      </c>
      <c r="F521" s="12">
        <v>113164400</v>
      </c>
      <c r="G521" s="12">
        <v>75519.520000000004</v>
      </c>
    </row>
    <row r="522" spans="1:7">
      <c r="A522" s="9">
        <f>'(1)'!A522</f>
        <v>43040</v>
      </c>
      <c r="B522">
        <v>822.58</v>
      </c>
      <c r="C522">
        <v>827.35</v>
      </c>
      <c r="D522">
        <v>821.27</v>
      </c>
      <c r="E522">
        <v>826.94</v>
      </c>
      <c r="F522" s="12">
        <v>114753104</v>
      </c>
      <c r="G522" s="12">
        <v>75722.78</v>
      </c>
    </row>
    <row r="523" spans="1:7">
      <c r="A523" s="9">
        <f>'(1)'!A523</f>
        <v>43041</v>
      </c>
      <c r="B523">
        <v>826.61</v>
      </c>
      <c r="C523">
        <v>827.38</v>
      </c>
      <c r="D523">
        <v>824.31</v>
      </c>
      <c r="E523">
        <v>825.21</v>
      </c>
      <c r="F523" s="12">
        <v>90186600</v>
      </c>
      <c r="G523" s="12">
        <v>75826.91</v>
      </c>
    </row>
    <row r="524" spans="1:7">
      <c r="A524" s="9">
        <f>'(1)'!A524</f>
        <v>43042</v>
      </c>
      <c r="B524">
        <v>826.08</v>
      </c>
      <c r="C524">
        <v>829.41</v>
      </c>
      <c r="D524">
        <v>824.93</v>
      </c>
      <c r="E524">
        <v>827.79</v>
      </c>
      <c r="F524" s="12">
        <v>129624464</v>
      </c>
      <c r="G524" s="12">
        <v>76106.03</v>
      </c>
    </row>
    <row r="525" spans="1:7">
      <c r="A525" s="9">
        <f>'(1)'!A525</f>
        <v>43045</v>
      </c>
      <c r="B525">
        <v>827.15</v>
      </c>
      <c r="C525">
        <v>828.11</v>
      </c>
      <c r="D525">
        <v>824.9</v>
      </c>
      <c r="E525">
        <v>828.06</v>
      </c>
      <c r="F525" s="12">
        <v>89744600</v>
      </c>
      <c r="G525" s="12">
        <v>75137.89</v>
      </c>
    </row>
    <row r="526" spans="1:7">
      <c r="A526" s="9">
        <f>'(1)'!A526</f>
        <v>43046</v>
      </c>
      <c r="B526">
        <v>828.88</v>
      </c>
      <c r="C526">
        <v>829</v>
      </c>
      <c r="D526">
        <v>826.12</v>
      </c>
      <c r="E526">
        <v>827.4</v>
      </c>
      <c r="F526" s="12">
        <v>107707200</v>
      </c>
      <c r="G526" s="12">
        <v>75615.649999999994</v>
      </c>
    </row>
    <row r="527" spans="1:7">
      <c r="A527" s="9">
        <f>'(1)'!A527</f>
        <v>43047</v>
      </c>
      <c r="B527">
        <v>827.66</v>
      </c>
      <c r="C527">
        <v>827.66</v>
      </c>
      <c r="D527">
        <v>823.61</v>
      </c>
      <c r="E527">
        <v>824.99</v>
      </c>
      <c r="F527" s="12">
        <v>89131200</v>
      </c>
      <c r="G527" s="12">
        <v>75911.94</v>
      </c>
    </row>
    <row r="528" spans="1:7">
      <c r="A528" s="9">
        <f>'(1)'!A528</f>
        <v>43048</v>
      </c>
      <c r="B528">
        <v>825.12</v>
      </c>
      <c r="C528">
        <v>826.2</v>
      </c>
      <c r="D528">
        <v>822.53</v>
      </c>
      <c r="E528">
        <v>826.2</v>
      </c>
      <c r="F528" s="12">
        <v>88216000</v>
      </c>
      <c r="G528" s="12">
        <v>76029.52</v>
      </c>
    </row>
    <row r="529" spans="1:7">
      <c r="A529" s="9">
        <f>'(1)'!A529</f>
        <v>43049</v>
      </c>
      <c r="B529">
        <v>826.86</v>
      </c>
      <c r="C529">
        <v>827.71</v>
      </c>
      <c r="D529">
        <v>823.26</v>
      </c>
      <c r="E529">
        <v>824.72</v>
      </c>
      <c r="F529" s="12">
        <v>109043600</v>
      </c>
      <c r="G529" s="12">
        <v>76066.03</v>
      </c>
    </row>
    <row r="530" spans="1:7">
      <c r="A530" s="9">
        <f>'(1)'!A530</f>
        <v>43052</v>
      </c>
      <c r="B530">
        <v>826.29</v>
      </c>
      <c r="C530">
        <v>829.1</v>
      </c>
      <c r="D530">
        <v>822.26</v>
      </c>
      <c r="E530">
        <v>825.56</v>
      </c>
      <c r="F530" s="12">
        <v>122184800</v>
      </c>
      <c r="G530" s="12">
        <v>76066.09</v>
      </c>
    </row>
    <row r="531" spans="1:7">
      <c r="A531" s="9">
        <f>'(1)'!A531</f>
        <v>43053</v>
      </c>
      <c r="B531">
        <v>824.75</v>
      </c>
      <c r="C531">
        <v>827.17</v>
      </c>
      <c r="D531">
        <v>821.76</v>
      </c>
      <c r="E531">
        <v>824.27</v>
      </c>
      <c r="F531" s="12">
        <v>111209400</v>
      </c>
      <c r="G531" s="12">
        <v>75928.399999999994</v>
      </c>
    </row>
    <row r="532" spans="1:7">
      <c r="A532" s="9">
        <f>'(1)'!A532</f>
        <v>43054</v>
      </c>
      <c r="B532">
        <v>825.04</v>
      </c>
      <c r="C532">
        <v>828.59</v>
      </c>
      <c r="D532">
        <v>824.75</v>
      </c>
      <c r="E532">
        <v>827.62</v>
      </c>
      <c r="F532" s="12">
        <v>85745000</v>
      </c>
      <c r="G532" s="12">
        <v>75931.3</v>
      </c>
    </row>
    <row r="533" spans="1:7">
      <c r="A533" s="9">
        <f>'(1)'!A533</f>
        <v>43055</v>
      </c>
      <c r="B533">
        <v>828.14</v>
      </c>
      <c r="C533">
        <v>831.49</v>
      </c>
      <c r="D533">
        <v>827.71</v>
      </c>
      <c r="E533">
        <v>830.06</v>
      </c>
      <c r="F533" s="12">
        <v>99788200</v>
      </c>
      <c r="G533" s="12">
        <v>76758.509999999995</v>
      </c>
    </row>
    <row r="534" spans="1:7">
      <c r="A534" s="9">
        <f>'(1)'!A534</f>
        <v>43056</v>
      </c>
      <c r="B534">
        <v>830.76</v>
      </c>
      <c r="C534">
        <v>834.5</v>
      </c>
      <c r="D534">
        <v>829.14</v>
      </c>
      <c r="E534">
        <v>831.65</v>
      </c>
      <c r="F534" s="12">
        <v>120742000</v>
      </c>
      <c r="G534" s="12">
        <v>76733.38</v>
      </c>
    </row>
    <row r="535" spans="1:7">
      <c r="A535" s="9">
        <f>'(1)'!A535</f>
        <v>43059</v>
      </c>
      <c r="B535">
        <v>832.66</v>
      </c>
      <c r="C535">
        <v>832.99</v>
      </c>
      <c r="D535">
        <v>824.65</v>
      </c>
      <c r="E535">
        <v>825.78</v>
      </c>
      <c r="F535" s="12">
        <v>109193800</v>
      </c>
      <c r="G535" s="12">
        <v>76737.710000000006</v>
      </c>
    </row>
    <row r="536" spans="1:7">
      <c r="A536" s="9">
        <f>'(1)'!A536</f>
        <v>43060</v>
      </c>
      <c r="B536">
        <v>826.29</v>
      </c>
      <c r="C536">
        <v>826.29</v>
      </c>
      <c r="D536">
        <v>823.4</v>
      </c>
      <c r="E536">
        <v>825.16</v>
      </c>
      <c r="F536" s="12">
        <v>87828896</v>
      </c>
      <c r="G536" s="12">
        <v>76991.22</v>
      </c>
    </row>
    <row r="537" spans="1:7">
      <c r="A537" s="9">
        <f>'(1)'!A537</f>
        <v>43061</v>
      </c>
      <c r="B537">
        <v>825.41</v>
      </c>
      <c r="C537">
        <v>828.66</v>
      </c>
      <c r="D537">
        <v>825.11</v>
      </c>
      <c r="E537">
        <v>828.62</v>
      </c>
      <c r="F537" s="12">
        <v>78127800</v>
      </c>
      <c r="G537" s="12">
        <v>77431.77</v>
      </c>
    </row>
    <row r="538" spans="1:7">
      <c r="A538" s="9">
        <f>'(1)'!A538</f>
        <v>43063</v>
      </c>
      <c r="B538">
        <v>827.45</v>
      </c>
      <c r="C538">
        <v>829.15</v>
      </c>
      <c r="D538">
        <v>825.21</v>
      </c>
      <c r="E538">
        <v>829.15</v>
      </c>
      <c r="F538" s="12">
        <v>126487600</v>
      </c>
      <c r="G538" s="12">
        <v>77405.61</v>
      </c>
    </row>
    <row r="539" spans="1:7">
      <c r="A539" s="9">
        <f>'(1)'!A539</f>
        <v>43066</v>
      </c>
      <c r="B539">
        <v>829.46</v>
      </c>
      <c r="C539">
        <v>833.33</v>
      </c>
      <c r="D539">
        <v>828.85</v>
      </c>
      <c r="E539">
        <v>830.15</v>
      </c>
      <c r="F539" s="12">
        <v>129090184</v>
      </c>
      <c r="G539" s="12">
        <v>77608.3</v>
      </c>
    </row>
    <row r="540" spans="1:7">
      <c r="A540" s="9">
        <f>'(1)'!A540</f>
        <v>43067</v>
      </c>
      <c r="B540">
        <v>830.53</v>
      </c>
      <c r="C540">
        <v>832.71</v>
      </c>
      <c r="D540">
        <v>828.7</v>
      </c>
      <c r="E540">
        <v>829.89</v>
      </c>
      <c r="F540" s="12">
        <v>102317304</v>
      </c>
      <c r="G540" s="12">
        <v>77886.62</v>
      </c>
    </row>
    <row r="541" spans="1:7">
      <c r="A541" s="9">
        <f>'(1)'!A541</f>
        <v>43068</v>
      </c>
      <c r="B541">
        <v>829.76</v>
      </c>
      <c r="C541">
        <v>837.27</v>
      </c>
      <c r="D541">
        <v>827.51</v>
      </c>
      <c r="E541">
        <v>834.92</v>
      </c>
      <c r="F541" s="12">
        <v>238751872</v>
      </c>
      <c r="G541" s="12">
        <v>77726.16</v>
      </c>
    </row>
    <row r="542" spans="1:7">
      <c r="A542" s="9">
        <f>'(1)'!A542</f>
        <v>43069</v>
      </c>
      <c r="B542">
        <v>834.62</v>
      </c>
      <c r="C542">
        <v>837.08</v>
      </c>
      <c r="D542">
        <v>833.32</v>
      </c>
      <c r="E542">
        <v>834.29</v>
      </c>
      <c r="F542" s="12">
        <v>86411328</v>
      </c>
      <c r="G542" s="12">
        <v>78132.350000000006</v>
      </c>
    </row>
    <row r="543" spans="1:7">
      <c r="A543" s="9">
        <f>'(1)'!A543</f>
        <v>43070</v>
      </c>
      <c r="B543">
        <v>834.63</v>
      </c>
      <c r="C543">
        <v>835.31</v>
      </c>
      <c r="D543">
        <v>830.19</v>
      </c>
      <c r="E543">
        <v>832.51</v>
      </c>
      <c r="F543" s="12">
        <v>66533100</v>
      </c>
      <c r="G543" s="12">
        <v>77979.33</v>
      </c>
    </row>
    <row r="544" spans="1:7">
      <c r="A544" s="9">
        <f>'(1)'!A544</f>
        <v>43073</v>
      </c>
      <c r="B544">
        <v>833.9</v>
      </c>
      <c r="C544">
        <v>834.14</v>
      </c>
      <c r="D544">
        <v>830.64</v>
      </c>
      <c r="E544">
        <v>831.57</v>
      </c>
      <c r="F544" s="12">
        <v>75097200</v>
      </c>
      <c r="G544" s="12">
        <v>78216.95</v>
      </c>
    </row>
    <row r="545" spans="1:7">
      <c r="A545" s="9">
        <f>'(1)'!A545</f>
        <v>43074</v>
      </c>
      <c r="B545">
        <v>831.13</v>
      </c>
      <c r="C545">
        <v>834.37</v>
      </c>
      <c r="D545">
        <v>829.29</v>
      </c>
      <c r="E545">
        <v>831.59</v>
      </c>
      <c r="F545" s="12">
        <v>75511000</v>
      </c>
      <c r="G545" s="12">
        <v>78281.13</v>
      </c>
    </row>
    <row r="546" spans="1:7">
      <c r="A546" s="9">
        <f>'(1)'!A546</f>
        <v>43075</v>
      </c>
      <c r="B546">
        <v>832.32</v>
      </c>
      <c r="C546">
        <v>837.88</v>
      </c>
      <c r="D546">
        <v>831.93</v>
      </c>
      <c r="E546">
        <v>834.63</v>
      </c>
      <c r="F546" s="12">
        <v>78842704</v>
      </c>
      <c r="G546" s="12">
        <v>78217.7</v>
      </c>
    </row>
    <row r="547" spans="1:7">
      <c r="A547" s="9">
        <f>'(1)'!A547</f>
        <v>43076</v>
      </c>
      <c r="B547">
        <v>835.37</v>
      </c>
      <c r="C547">
        <v>838.97</v>
      </c>
      <c r="D547">
        <v>834.58</v>
      </c>
      <c r="E547">
        <v>836.31</v>
      </c>
      <c r="F547" s="12">
        <v>80905696</v>
      </c>
      <c r="G547" s="12">
        <v>78030.05</v>
      </c>
    </row>
    <row r="548" spans="1:7">
      <c r="A548" s="9">
        <f>'(1)'!A548</f>
        <v>43077</v>
      </c>
      <c r="B548">
        <v>836.83</v>
      </c>
      <c r="C548">
        <v>842.71</v>
      </c>
      <c r="D548">
        <v>836.41</v>
      </c>
      <c r="E548">
        <v>840.91</v>
      </c>
      <c r="F548" s="12">
        <v>70630200</v>
      </c>
      <c r="G548" s="12">
        <v>78153.05</v>
      </c>
    </row>
    <row r="549" spans="1:7">
      <c r="A549" s="9">
        <f>'(1)'!A549</f>
        <v>43080</v>
      </c>
      <c r="B549">
        <v>842.18</v>
      </c>
      <c r="C549">
        <v>847.2</v>
      </c>
      <c r="D549">
        <v>841.14</v>
      </c>
      <c r="E549">
        <v>846.76</v>
      </c>
      <c r="F549" s="12">
        <v>85810800</v>
      </c>
      <c r="G549" s="12">
        <v>77951.5</v>
      </c>
    </row>
    <row r="550" spans="1:7">
      <c r="A550" s="9">
        <f>'(1)'!A550</f>
        <v>43081</v>
      </c>
      <c r="B550">
        <v>846.97</v>
      </c>
      <c r="C550">
        <v>848.4</v>
      </c>
      <c r="D550">
        <v>843.08</v>
      </c>
      <c r="E550">
        <v>844.16</v>
      </c>
      <c r="F550" s="12">
        <v>83007696</v>
      </c>
      <c r="G550" s="12">
        <v>78076.41</v>
      </c>
    </row>
    <row r="551" spans="1:7">
      <c r="A551" s="9">
        <f>'(1)'!A551</f>
        <v>43082</v>
      </c>
      <c r="B551">
        <v>846.55</v>
      </c>
      <c r="C551">
        <v>847.44</v>
      </c>
      <c r="D551">
        <v>843.21</v>
      </c>
      <c r="E551">
        <v>844.37</v>
      </c>
      <c r="F551" s="12">
        <v>70227904</v>
      </c>
      <c r="G551" s="12">
        <v>77998.350000000006</v>
      </c>
    </row>
    <row r="552" spans="1:7">
      <c r="A552" s="9">
        <f>'(1)'!A552</f>
        <v>43083</v>
      </c>
      <c r="B552">
        <v>843.7</v>
      </c>
      <c r="C552">
        <v>849.21</v>
      </c>
      <c r="D552">
        <v>842.58</v>
      </c>
      <c r="E552">
        <v>847.3</v>
      </c>
      <c r="F552" s="12">
        <v>157729408</v>
      </c>
      <c r="G552" s="12">
        <v>78250.34</v>
      </c>
    </row>
    <row r="553" spans="1:7">
      <c r="A553" s="9">
        <f>'(1)'!A553</f>
        <v>43084</v>
      </c>
      <c r="B553">
        <v>849.54</v>
      </c>
      <c r="C553">
        <v>853.74</v>
      </c>
      <c r="D553">
        <v>848.45</v>
      </c>
      <c r="E553">
        <v>851.99</v>
      </c>
      <c r="F553" s="12">
        <v>84152704</v>
      </c>
      <c r="G553" s="12">
        <v>78514.09</v>
      </c>
    </row>
    <row r="554" spans="1:7">
      <c r="A554" s="9">
        <f>'(1)'!A554</f>
        <v>43087</v>
      </c>
      <c r="B554">
        <v>852.2</v>
      </c>
      <c r="C554">
        <v>856.93</v>
      </c>
      <c r="D554">
        <v>851.88</v>
      </c>
      <c r="E554">
        <v>856.16</v>
      </c>
      <c r="F554" s="12">
        <v>99904704</v>
      </c>
      <c r="G554" s="12">
        <v>78724.31</v>
      </c>
    </row>
    <row r="555" spans="1:7">
      <c r="A555" s="9">
        <f>'(1)'!A555</f>
        <v>43088</v>
      </c>
      <c r="B555">
        <v>857.23</v>
      </c>
      <c r="C555">
        <v>857.23</v>
      </c>
      <c r="D555">
        <v>852.41</v>
      </c>
      <c r="E555">
        <v>852.41</v>
      </c>
      <c r="F555" s="12">
        <v>111760600</v>
      </c>
      <c r="G555" s="12">
        <v>78174.48</v>
      </c>
    </row>
    <row r="556" spans="1:7">
      <c r="A556" s="9">
        <f>'(1)'!A556</f>
        <v>43089</v>
      </c>
      <c r="B556">
        <v>851.83</v>
      </c>
      <c r="C556">
        <v>854.06</v>
      </c>
      <c r="D556">
        <v>847.06</v>
      </c>
      <c r="E556">
        <v>849.24</v>
      </c>
      <c r="F556" s="12">
        <v>78910800</v>
      </c>
      <c r="G556" s="12">
        <v>78053.23</v>
      </c>
    </row>
    <row r="557" spans="1:7">
      <c r="A557" s="9">
        <f>'(1)'!A557</f>
        <v>43090</v>
      </c>
      <c r="B557">
        <v>849.07</v>
      </c>
      <c r="C557">
        <v>849.92</v>
      </c>
      <c r="D557">
        <v>845.53</v>
      </c>
      <c r="E557">
        <v>847.67</v>
      </c>
      <c r="F557" s="12">
        <v>121259296</v>
      </c>
      <c r="G557" s="12">
        <v>78381.63</v>
      </c>
    </row>
    <row r="558" spans="1:7">
      <c r="A558" s="9">
        <f>'(1)'!A558</f>
        <v>43091</v>
      </c>
      <c r="B558">
        <v>848.34</v>
      </c>
      <c r="C558">
        <v>851.05</v>
      </c>
      <c r="D558">
        <v>847.86</v>
      </c>
      <c r="E558">
        <v>850.16</v>
      </c>
      <c r="F558" s="12">
        <v>45589500</v>
      </c>
      <c r="G558" s="12">
        <v>78472.61</v>
      </c>
    </row>
    <row r="559" spans="1:7">
      <c r="A559" s="9">
        <f>'(1)'!A559</f>
        <v>43095</v>
      </c>
      <c r="B559">
        <v>850.95</v>
      </c>
      <c r="C559">
        <v>854.71</v>
      </c>
      <c r="D559">
        <v>849.79</v>
      </c>
      <c r="E559">
        <v>851.77</v>
      </c>
      <c r="F559" s="12">
        <v>58726600</v>
      </c>
      <c r="G559" s="12">
        <v>78603.929999999993</v>
      </c>
    </row>
    <row r="560" spans="1:7">
      <c r="A560" s="9">
        <f>'(1)'!A560</f>
        <v>43096</v>
      </c>
      <c r="B560">
        <v>852.4</v>
      </c>
      <c r="C560">
        <v>858.87</v>
      </c>
      <c r="D560">
        <v>851.95</v>
      </c>
      <c r="E560">
        <v>857.66</v>
      </c>
      <c r="F560" s="12">
        <v>83894896</v>
      </c>
      <c r="G560" s="12">
        <v>78562.84</v>
      </c>
    </row>
    <row r="561" spans="1:7">
      <c r="A561" s="9">
        <f>'(1)'!A561</f>
        <v>43097</v>
      </c>
      <c r="B561">
        <v>857.46</v>
      </c>
      <c r="C561">
        <v>858.13</v>
      </c>
      <c r="D561">
        <v>851.67</v>
      </c>
      <c r="E561">
        <v>855.88</v>
      </c>
      <c r="F561" s="12">
        <v>68653000</v>
      </c>
      <c r="G561" s="12">
        <v>78988.27</v>
      </c>
    </row>
    <row r="562" spans="1:7">
      <c r="A562" s="9">
        <f>'(1)'!A562</f>
        <v>43098</v>
      </c>
      <c r="B562">
        <v>856.01</v>
      </c>
      <c r="C562">
        <v>864.96</v>
      </c>
      <c r="D562">
        <v>856.01</v>
      </c>
      <c r="E562">
        <v>863.99</v>
      </c>
      <c r="F562" s="12">
        <v>90559160</v>
      </c>
      <c r="G562" s="12">
        <v>78911.759999999995</v>
      </c>
    </row>
    <row r="563" spans="1:7">
      <c r="A563" s="9">
        <f>'(1)'!A563</f>
        <v>43102</v>
      </c>
      <c r="B563">
        <v>864.34</v>
      </c>
      <c r="C563">
        <v>864.83</v>
      </c>
      <c r="D563">
        <v>859.78</v>
      </c>
      <c r="E563">
        <v>864.73</v>
      </c>
      <c r="F563" s="12">
        <v>93187968</v>
      </c>
      <c r="G563" s="12">
        <v>78722.86</v>
      </c>
    </row>
    <row r="564" spans="1:7">
      <c r="A564" s="9">
        <f>'(1)'!A564</f>
        <v>43103</v>
      </c>
      <c r="B564">
        <v>866.17</v>
      </c>
      <c r="C564">
        <v>871.11</v>
      </c>
      <c r="D564">
        <v>862.56</v>
      </c>
      <c r="E564">
        <v>871.11</v>
      </c>
      <c r="F564" s="12">
        <v>99997104</v>
      </c>
      <c r="G564" s="12">
        <v>78665.09</v>
      </c>
    </row>
    <row r="565" spans="1:7">
      <c r="A565" s="9">
        <f>'(1)'!A565</f>
        <v>43104</v>
      </c>
      <c r="B565">
        <v>871.89</v>
      </c>
      <c r="C565">
        <v>871.89</v>
      </c>
      <c r="D565">
        <v>866.73</v>
      </c>
      <c r="E565">
        <v>871.28</v>
      </c>
      <c r="F565" s="12">
        <v>112341400</v>
      </c>
      <c r="G565" s="12">
        <v>78651.92</v>
      </c>
    </row>
    <row r="566" spans="1:7">
      <c r="A566" s="9">
        <f>'(1)'!A566</f>
        <v>43105</v>
      </c>
      <c r="B566">
        <v>871.23</v>
      </c>
      <c r="C566">
        <v>873.78</v>
      </c>
      <c r="D566">
        <v>869.29</v>
      </c>
      <c r="E566">
        <v>871.9</v>
      </c>
      <c r="F566" s="12">
        <v>103553504</v>
      </c>
      <c r="G566" s="12">
        <v>79029.78</v>
      </c>
    </row>
    <row r="567" spans="1:7">
      <c r="A567" s="9">
        <f>'(1)'!A567</f>
        <v>43108</v>
      </c>
      <c r="B567">
        <v>872.28</v>
      </c>
      <c r="C567">
        <v>875.21</v>
      </c>
      <c r="D567">
        <v>871.11</v>
      </c>
      <c r="E567">
        <v>872.81</v>
      </c>
      <c r="F567" s="12">
        <v>125973744</v>
      </c>
      <c r="G567" s="12">
        <v>79171.8</v>
      </c>
    </row>
    <row r="568" spans="1:7">
      <c r="A568" s="9">
        <f>'(1)'!A568</f>
        <v>43109</v>
      </c>
      <c r="B568">
        <v>873.68</v>
      </c>
      <c r="C568">
        <v>874.77</v>
      </c>
      <c r="D568">
        <v>870.27</v>
      </c>
      <c r="E568">
        <v>873.65</v>
      </c>
      <c r="F568" s="12">
        <v>98794640</v>
      </c>
      <c r="G568" s="12">
        <v>79630.11</v>
      </c>
    </row>
    <row r="569" spans="1:7">
      <c r="A569" s="9">
        <f>'(1)'!A569</f>
        <v>43110</v>
      </c>
      <c r="B569">
        <v>873.11</v>
      </c>
      <c r="C569">
        <v>873.11</v>
      </c>
      <c r="D569">
        <v>867.38</v>
      </c>
      <c r="E569">
        <v>870.74</v>
      </c>
      <c r="F569" s="12">
        <v>99801520</v>
      </c>
      <c r="G569" s="12">
        <v>80149.77</v>
      </c>
    </row>
    <row r="570" spans="1:7">
      <c r="A570" s="9">
        <f>'(1)'!A570</f>
        <v>43111</v>
      </c>
      <c r="B570">
        <v>872.13</v>
      </c>
      <c r="C570">
        <v>873.4</v>
      </c>
      <c r="D570">
        <v>868.97</v>
      </c>
      <c r="E570">
        <v>872.16</v>
      </c>
      <c r="F570" s="12">
        <v>94512896</v>
      </c>
      <c r="G570" s="12">
        <v>79886.77</v>
      </c>
    </row>
    <row r="571" spans="1:7">
      <c r="A571" s="9">
        <f>'(1)'!A571</f>
        <v>43112</v>
      </c>
      <c r="B571">
        <v>872.95</v>
      </c>
      <c r="C571">
        <v>872.95</v>
      </c>
      <c r="D571">
        <v>862.47</v>
      </c>
      <c r="E571">
        <v>863.43</v>
      </c>
      <c r="F571" s="12">
        <v>116023504</v>
      </c>
      <c r="G571" s="12">
        <v>79927.88</v>
      </c>
    </row>
    <row r="572" spans="1:7">
      <c r="A572" s="9">
        <f>'(1)'!A572</f>
        <v>43116</v>
      </c>
      <c r="B572">
        <v>865.07</v>
      </c>
      <c r="C572">
        <v>865.34</v>
      </c>
      <c r="D572">
        <v>862.14</v>
      </c>
      <c r="E572">
        <v>863.1</v>
      </c>
      <c r="F572" s="12">
        <v>93501000</v>
      </c>
      <c r="G572" s="12">
        <v>80192.289999999994</v>
      </c>
    </row>
    <row r="573" spans="1:7">
      <c r="A573" s="9">
        <f>'(1)'!A573</f>
        <v>43117</v>
      </c>
      <c r="B573">
        <v>864.79</v>
      </c>
      <c r="C573">
        <v>868.96</v>
      </c>
      <c r="D573">
        <v>862.46</v>
      </c>
      <c r="E573">
        <v>868.96</v>
      </c>
      <c r="F573" s="12">
        <v>127159296</v>
      </c>
      <c r="G573" s="12">
        <v>81351.67</v>
      </c>
    </row>
    <row r="574" spans="1:7">
      <c r="A574" s="9">
        <f>'(1)'!A574</f>
        <v>43118</v>
      </c>
      <c r="B574">
        <v>869.84</v>
      </c>
      <c r="C574">
        <v>870.18</v>
      </c>
      <c r="D574">
        <v>865.52</v>
      </c>
      <c r="E574">
        <v>867.55</v>
      </c>
      <c r="F574" s="12">
        <v>118556704</v>
      </c>
      <c r="G574" s="12">
        <v>81741.95</v>
      </c>
    </row>
    <row r="575" spans="1:7">
      <c r="A575" s="9">
        <f>'(1)'!A575</f>
        <v>43119</v>
      </c>
      <c r="B575">
        <v>866.96</v>
      </c>
      <c r="C575">
        <v>872.62</v>
      </c>
      <c r="D575">
        <v>865.05</v>
      </c>
      <c r="E575">
        <v>872.62</v>
      </c>
      <c r="F575" s="12">
        <v>133968200</v>
      </c>
      <c r="G575" s="12">
        <v>81399.64</v>
      </c>
    </row>
    <row r="576" spans="1:7">
      <c r="A576" s="9">
        <f>'(1)'!A576</f>
        <v>43122</v>
      </c>
      <c r="B576">
        <v>872.31</v>
      </c>
      <c r="C576">
        <v>874.63</v>
      </c>
      <c r="D576">
        <v>869.12</v>
      </c>
      <c r="E576">
        <v>873.9</v>
      </c>
      <c r="F576" s="12">
        <v>111672304</v>
      </c>
      <c r="G576" s="12">
        <v>81129.94</v>
      </c>
    </row>
    <row r="577" spans="1:7">
      <c r="A577" s="9">
        <f>'(1)'!A577</f>
        <v>43123</v>
      </c>
      <c r="B577">
        <v>872.54</v>
      </c>
      <c r="C577">
        <v>872.63</v>
      </c>
      <c r="D577">
        <v>866.57</v>
      </c>
      <c r="E577">
        <v>868.24</v>
      </c>
      <c r="F577" s="12">
        <v>134042400</v>
      </c>
      <c r="G577" s="12">
        <v>80990.48</v>
      </c>
    </row>
    <row r="578" spans="1:7">
      <c r="A578" s="9">
        <f>'(1)'!A578</f>
        <v>43124</v>
      </c>
      <c r="B578">
        <v>867.12</v>
      </c>
      <c r="C578">
        <v>869.16</v>
      </c>
      <c r="D578">
        <v>864.26</v>
      </c>
      <c r="E578">
        <v>869</v>
      </c>
      <c r="F578" s="12">
        <v>133106400</v>
      </c>
      <c r="G578" s="12">
        <v>80991.09</v>
      </c>
    </row>
    <row r="579" spans="1:7">
      <c r="A579" s="9">
        <f>'(1)'!A579</f>
        <v>43125</v>
      </c>
      <c r="B579">
        <v>867.96</v>
      </c>
      <c r="C579">
        <v>869.97</v>
      </c>
      <c r="D579">
        <v>866.33</v>
      </c>
      <c r="E579">
        <v>868.29</v>
      </c>
      <c r="F579" s="12">
        <v>128770704</v>
      </c>
      <c r="G579" s="12">
        <v>81262.559999999998</v>
      </c>
    </row>
    <row r="580" spans="1:7">
      <c r="A580" s="9">
        <f>'(1)'!A580</f>
        <v>43126</v>
      </c>
      <c r="B580">
        <v>869.3</v>
      </c>
      <c r="C580">
        <v>873.21</v>
      </c>
      <c r="D580">
        <v>868.36</v>
      </c>
      <c r="E580">
        <v>871.05</v>
      </c>
      <c r="F580" s="12">
        <v>135805696</v>
      </c>
      <c r="G580" s="12">
        <v>81417.119999999995</v>
      </c>
    </row>
    <row r="581" spans="1:7">
      <c r="A581" s="9">
        <f>'(1)'!A581</f>
        <v>43129</v>
      </c>
      <c r="B581">
        <v>870.79</v>
      </c>
      <c r="C581">
        <v>873.36</v>
      </c>
      <c r="D581">
        <v>868.72</v>
      </c>
      <c r="E581">
        <v>869.94</v>
      </c>
      <c r="F581" s="12">
        <v>124263400</v>
      </c>
      <c r="G581" s="12">
        <v>81965.149999999994</v>
      </c>
    </row>
    <row r="582" spans="1:7">
      <c r="A582" s="9">
        <f>'(1)'!A582</f>
        <v>43130</v>
      </c>
      <c r="B582">
        <v>867.3</v>
      </c>
      <c r="C582">
        <v>867.73</v>
      </c>
      <c r="D582">
        <v>863.66</v>
      </c>
      <c r="E582">
        <v>865.08</v>
      </c>
      <c r="F582" s="12">
        <v>168636896</v>
      </c>
      <c r="G582" s="12">
        <v>81747.289999999994</v>
      </c>
    </row>
    <row r="583" spans="1:7">
      <c r="A583" s="9">
        <f>'(1)'!A583</f>
        <v>43131</v>
      </c>
      <c r="B583">
        <v>862.37</v>
      </c>
      <c r="C583">
        <v>865.67</v>
      </c>
      <c r="D583">
        <v>859.82</v>
      </c>
      <c r="E583">
        <v>865.67</v>
      </c>
      <c r="F583" s="12">
        <v>180786400</v>
      </c>
      <c r="G583" s="12">
        <v>81747.14</v>
      </c>
    </row>
    <row r="584" spans="1:7">
      <c r="A584" s="9">
        <f>'(1)'!A584</f>
        <v>43132</v>
      </c>
      <c r="B584">
        <v>861.94</v>
      </c>
      <c r="C584">
        <v>865.52</v>
      </c>
      <c r="D584">
        <v>854.41</v>
      </c>
      <c r="E584">
        <v>856.76</v>
      </c>
      <c r="F584" s="12">
        <v>187873504</v>
      </c>
      <c r="G584" s="12">
        <v>82510.66</v>
      </c>
    </row>
    <row r="585" spans="1:7">
      <c r="A585" s="9">
        <f>'(1)'!A585</f>
        <v>43133</v>
      </c>
      <c r="B585">
        <v>855.62</v>
      </c>
      <c r="C585">
        <v>855.93</v>
      </c>
      <c r="D585">
        <v>839.89</v>
      </c>
      <c r="E585">
        <v>843.45</v>
      </c>
      <c r="F585" s="12">
        <v>217832848</v>
      </c>
      <c r="G585" s="12">
        <v>82641.05</v>
      </c>
    </row>
    <row r="586" spans="1:7">
      <c r="A586" s="9">
        <f>'(1)'!A586</f>
        <v>43136</v>
      </c>
      <c r="B586">
        <v>834.88</v>
      </c>
      <c r="C586">
        <v>834.88</v>
      </c>
      <c r="D586">
        <v>820.45</v>
      </c>
      <c r="E586">
        <v>827.19</v>
      </c>
      <c r="F586" s="12">
        <v>269377408</v>
      </c>
      <c r="G586" s="12">
        <v>83190.289999999994</v>
      </c>
    </row>
    <row r="587" spans="1:7">
      <c r="A587" s="9">
        <f>'(1)'!A587</f>
        <v>43137</v>
      </c>
      <c r="B587">
        <v>811.2</v>
      </c>
      <c r="C587">
        <v>814.02</v>
      </c>
      <c r="D587">
        <v>799.59</v>
      </c>
      <c r="E587">
        <v>813.46</v>
      </c>
      <c r="F587" s="12">
        <v>267935984</v>
      </c>
      <c r="G587" s="12">
        <v>83171.03</v>
      </c>
    </row>
    <row r="588" spans="1:7">
      <c r="A588" s="9">
        <f>'(1)'!A588</f>
        <v>43138</v>
      </c>
      <c r="B588">
        <v>818.33</v>
      </c>
      <c r="C588">
        <v>828.63</v>
      </c>
      <c r="D588">
        <v>818.33</v>
      </c>
      <c r="E588">
        <v>823.04</v>
      </c>
      <c r="F588" s="12">
        <v>204098592</v>
      </c>
      <c r="G588" s="12">
        <v>83229.41</v>
      </c>
    </row>
    <row r="589" spans="1:7">
      <c r="A589" s="9">
        <f>'(1)'!A589</f>
        <v>43139</v>
      </c>
      <c r="B589">
        <v>822.27</v>
      </c>
      <c r="C589">
        <v>825.47</v>
      </c>
      <c r="D589">
        <v>814.78</v>
      </c>
      <c r="E589">
        <v>816.72</v>
      </c>
      <c r="F589" s="12">
        <v>175422496</v>
      </c>
      <c r="G589" s="12">
        <v>83341.36</v>
      </c>
    </row>
    <row r="590" spans="1:7">
      <c r="A590" s="9">
        <f>'(1)'!A590</f>
        <v>43140</v>
      </c>
      <c r="B590">
        <v>804.01</v>
      </c>
      <c r="C590">
        <v>807.1</v>
      </c>
      <c r="D590">
        <v>801.97</v>
      </c>
      <c r="E590">
        <v>805.48</v>
      </c>
      <c r="F590" s="12">
        <v>165447808</v>
      </c>
      <c r="G590" s="12">
        <v>83384.78</v>
      </c>
    </row>
    <row r="591" spans="1:7">
      <c r="A591" s="9">
        <f>'(1)'!A591</f>
        <v>43143</v>
      </c>
      <c r="B591">
        <v>807.28</v>
      </c>
      <c r="C591">
        <v>810.88</v>
      </c>
      <c r="D591">
        <v>805.81</v>
      </c>
      <c r="E591">
        <v>805.88</v>
      </c>
      <c r="F591" s="12">
        <v>118687200</v>
      </c>
      <c r="G591" s="12">
        <v>83051.679999999993</v>
      </c>
    </row>
    <row r="592" spans="1:7">
      <c r="A592" s="9">
        <f>'(1)'!A592</f>
        <v>43144</v>
      </c>
      <c r="B592">
        <v>807.36</v>
      </c>
      <c r="C592">
        <v>809.48</v>
      </c>
      <c r="D592">
        <v>804.28</v>
      </c>
      <c r="E592">
        <v>807.19</v>
      </c>
      <c r="F592" s="12">
        <v>129778304</v>
      </c>
      <c r="G592" s="12">
        <v>83155.7</v>
      </c>
    </row>
    <row r="593" spans="1:7">
      <c r="A593" s="9">
        <f>'(1)'!A593</f>
        <v>43145</v>
      </c>
      <c r="B593">
        <v>809.73</v>
      </c>
      <c r="C593">
        <v>811.03</v>
      </c>
      <c r="D593">
        <v>805.08</v>
      </c>
      <c r="E593">
        <v>807.03</v>
      </c>
      <c r="F593" s="12">
        <v>141093792</v>
      </c>
      <c r="G593" s="12">
        <v>82418.94</v>
      </c>
    </row>
    <row r="594" spans="1:7">
      <c r="A594" s="9">
        <f>'(1)'!A594</f>
        <v>43146</v>
      </c>
      <c r="B594">
        <v>809.55</v>
      </c>
      <c r="C594">
        <v>810.53</v>
      </c>
      <c r="D594">
        <v>806.96</v>
      </c>
      <c r="E594">
        <v>808.63</v>
      </c>
      <c r="F594" s="12">
        <v>64899400</v>
      </c>
      <c r="G594" s="12">
        <v>82408.070000000007</v>
      </c>
    </row>
    <row r="595" spans="1:7">
      <c r="A595" s="9">
        <f>'(1)'!A595</f>
        <v>43147</v>
      </c>
      <c r="B595">
        <v>812.15</v>
      </c>
      <c r="C595">
        <v>821.49</v>
      </c>
      <c r="D595">
        <v>811.68</v>
      </c>
      <c r="E595">
        <v>820.25</v>
      </c>
      <c r="F595" s="12">
        <v>108008304</v>
      </c>
      <c r="G595" s="12">
        <v>82943.56</v>
      </c>
    </row>
    <row r="596" spans="1:7">
      <c r="A596" s="9">
        <f>'(1)'!A596</f>
        <v>43151</v>
      </c>
      <c r="B596">
        <v>821.39</v>
      </c>
      <c r="C596">
        <v>822.15</v>
      </c>
      <c r="D596">
        <v>813.37</v>
      </c>
      <c r="E596">
        <v>817.04</v>
      </c>
      <c r="F596" s="12">
        <v>107031800</v>
      </c>
      <c r="G596" s="12">
        <v>82802.87</v>
      </c>
    </row>
    <row r="597" spans="1:7">
      <c r="A597" s="9">
        <f>'(1)'!A597</f>
        <v>43152</v>
      </c>
      <c r="B597">
        <v>814.58</v>
      </c>
      <c r="C597">
        <v>818.43</v>
      </c>
      <c r="D597">
        <v>813.09</v>
      </c>
      <c r="E597">
        <v>814.51</v>
      </c>
      <c r="F597" s="12">
        <v>133771400</v>
      </c>
      <c r="G597" s="12">
        <v>83362.850000000006</v>
      </c>
    </row>
    <row r="598" spans="1:7">
      <c r="A598" s="9">
        <f>'(1)'!A598</f>
        <v>43153</v>
      </c>
      <c r="B598">
        <v>811.98</v>
      </c>
      <c r="C598">
        <v>811.98</v>
      </c>
      <c r="D598">
        <v>802.17</v>
      </c>
      <c r="E598">
        <v>802.17</v>
      </c>
      <c r="F598" s="12">
        <v>158474704</v>
      </c>
      <c r="G598" s="12">
        <v>83428.460000000006</v>
      </c>
    </row>
    <row r="599" spans="1:7">
      <c r="A599" s="9">
        <f>'(1)'!A599</f>
        <v>43154</v>
      </c>
      <c r="B599">
        <v>806</v>
      </c>
      <c r="C599">
        <v>809.73</v>
      </c>
      <c r="D599">
        <v>803.87</v>
      </c>
      <c r="E599">
        <v>805.93</v>
      </c>
      <c r="F599" s="12">
        <v>115975296</v>
      </c>
      <c r="G599" s="12">
        <v>82961.88</v>
      </c>
    </row>
    <row r="600" spans="1:7">
      <c r="A600" s="9">
        <f>'(1)'!A600</f>
        <v>43157</v>
      </c>
      <c r="B600">
        <v>808.29</v>
      </c>
      <c r="C600">
        <v>816.83</v>
      </c>
      <c r="D600">
        <v>807.23</v>
      </c>
      <c r="E600">
        <v>814.76</v>
      </c>
      <c r="F600" s="12">
        <v>123660600</v>
      </c>
      <c r="G600" s="12">
        <v>83065.06</v>
      </c>
    </row>
    <row r="601" spans="1:7">
      <c r="A601" s="9">
        <f>'(1)'!A601</f>
        <v>43158</v>
      </c>
      <c r="B601">
        <v>816.63</v>
      </c>
      <c r="C601">
        <v>819.71</v>
      </c>
      <c r="D601">
        <v>813.28</v>
      </c>
      <c r="E601">
        <v>817.32</v>
      </c>
      <c r="F601" s="12">
        <v>129228000</v>
      </c>
      <c r="G601" s="12">
        <v>82983.960000000006</v>
      </c>
    </row>
    <row r="602" spans="1:7">
      <c r="A602" s="9">
        <f>'(1)'!A602</f>
        <v>43159</v>
      </c>
      <c r="B602">
        <v>818.17</v>
      </c>
      <c r="C602">
        <v>818.17</v>
      </c>
      <c r="D602">
        <v>807.44</v>
      </c>
      <c r="E602">
        <v>816.4</v>
      </c>
      <c r="F602" s="12">
        <v>155721904</v>
      </c>
      <c r="G602" s="12">
        <v>83235.990000000005</v>
      </c>
    </row>
    <row r="603" spans="1:7">
      <c r="A603" s="9">
        <f>'(1)'!A603</f>
        <v>43160</v>
      </c>
      <c r="B603">
        <v>812.4</v>
      </c>
      <c r="C603">
        <v>812.78</v>
      </c>
      <c r="D603">
        <v>808.21</v>
      </c>
      <c r="E603">
        <v>810.9</v>
      </c>
      <c r="F603" s="12">
        <v>94862208</v>
      </c>
      <c r="G603" s="12">
        <v>83129.429999999993</v>
      </c>
    </row>
    <row r="604" spans="1:7">
      <c r="A604" s="9">
        <f>'(1)'!A604</f>
        <v>43161</v>
      </c>
      <c r="B604">
        <v>808.32</v>
      </c>
      <c r="C604">
        <v>812.63</v>
      </c>
      <c r="D604">
        <v>808.32</v>
      </c>
      <c r="E604">
        <v>811.22</v>
      </c>
      <c r="F604" s="12">
        <v>122534800</v>
      </c>
      <c r="G604" s="12">
        <v>82775.42</v>
      </c>
    </row>
    <row r="605" spans="1:7">
      <c r="A605" s="9">
        <f>'(1)'!A605</f>
        <v>43164</v>
      </c>
      <c r="B605">
        <v>813.15</v>
      </c>
      <c r="C605">
        <v>813.34</v>
      </c>
      <c r="D605">
        <v>804.98</v>
      </c>
      <c r="E605">
        <v>805.25</v>
      </c>
      <c r="F605" s="12">
        <v>132221880</v>
      </c>
      <c r="G605" s="12">
        <v>82856.3</v>
      </c>
    </row>
    <row r="606" spans="1:7">
      <c r="A606" s="9">
        <f>'(1)'!A606</f>
        <v>43165</v>
      </c>
      <c r="B606">
        <v>810.34</v>
      </c>
      <c r="C606">
        <v>811.4</v>
      </c>
      <c r="D606">
        <v>807.51</v>
      </c>
      <c r="E606">
        <v>808.5</v>
      </c>
      <c r="F606" s="12">
        <v>104032304</v>
      </c>
      <c r="G606" s="12">
        <v>82100.539999999994</v>
      </c>
    </row>
    <row r="607" spans="1:7">
      <c r="A607" s="9">
        <f>'(1)'!A607</f>
        <v>43166</v>
      </c>
      <c r="B607">
        <v>807.76</v>
      </c>
      <c r="C607">
        <v>809.63</v>
      </c>
      <c r="D607">
        <v>804.7</v>
      </c>
      <c r="E607">
        <v>806</v>
      </c>
      <c r="F607" s="12">
        <v>94060200</v>
      </c>
      <c r="G607" s="12">
        <v>80815.289999999994</v>
      </c>
    </row>
    <row r="608" spans="1:7">
      <c r="A608" s="9">
        <f>'(1)'!A608</f>
        <v>43167</v>
      </c>
      <c r="B608">
        <v>807.56</v>
      </c>
      <c r="C608">
        <v>813.92</v>
      </c>
      <c r="D608">
        <v>807.56</v>
      </c>
      <c r="E608">
        <v>812.54</v>
      </c>
      <c r="F608" s="12">
        <v>103659696</v>
      </c>
      <c r="G608" s="12">
        <v>79222.55</v>
      </c>
    </row>
    <row r="609" spans="1:7">
      <c r="A609" s="9">
        <f>'(1)'!A609</f>
        <v>43168</v>
      </c>
      <c r="B609">
        <v>813.55</v>
      </c>
      <c r="C609">
        <v>816.22</v>
      </c>
      <c r="D609">
        <v>812.93</v>
      </c>
      <c r="E609">
        <v>813.09</v>
      </c>
      <c r="F609" s="12">
        <v>95177504</v>
      </c>
      <c r="G609" s="12">
        <v>77961.960000000006</v>
      </c>
    </row>
    <row r="610" spans="1:7">
      <c r="A610" s="9">
        <f>'(1)'!A610</f>
        <v>43171</v>
      </c>
      <c r="B610">
        <v>816.07</v>
      </c>
      <c r="C610">
        <v>822.43</v>
      </c>
      <c r="D610">
        <v>814.78</v>
      </c>
      <c r="E610">
        <v>821.55</v>
      </c>
      <c r="F610" s="12">
        <v>107513000</v>
      </c>
      <c r="G610" s="12">
        <v>78897.34</v>
      </c>
    </row>
    <row r="611" spans="1:7">
      <c r="A611" s="9">
        <f>'(1)'!A611</f>
        <v>43172</v>
      </c>
      <c r="B611">
        <v>821.97</v>
      </c>
      <c r="C611">
        <v>825.64</v>
      </c>
      <c r="D611">
        <v>818.04</v>
      </c>
      <c r="E611">
        <v>824.13</v>
      </c>
      <c r="F611" s="12">
        <v>120787400</v>
      </c>
      <c r="G611" s="12">
        <v>78229.52</v>
      </c>
    </row>
    <row r="612" spans="1:7">
      <c r="A612" s="9">
        <f>'(1)'!A612</f>
        <v>43173</v>
      </c>
      <c r="B612">
        <v>822.45</v>
      </c>
      <c r="C612">
        <v>822.79</v>
      </c>
      <c r="D612">
        <v>818.11</v>
      </c>
      <c r="E612">
        <v>820.01</v>
      </c>
      <c r="F612" s="12">
        <v>100975000</v>
      </c>
      <c r="G612" s="12">
        <v>77222.66</v>
      </c>
    </row>
    <row r="613" spans="1:7">
      <c r="A613" s="9">
        <f>'(1)'!A613</f>
        <v>43174</v>
      </c>
      <c r="B613">
        <v>819.39</v>
      </c>
      <c r="C613">
        <v>822.92</v>
      </c>
      <c r="D613">
        <v>816.28</v>
      </c>
      <c r="E613">
        <v>821.3</v>
      </c>
      <c r="F613" s="12">
        <v>115484000</v>
      </c>
      <c r="G613" s="12">
        <v>77283.08</v>
      </c>
    </row>
    <row r="614" spans="1:7">
      <c r="A614" s="9">
        <f>'(1)'!A614</f>
        <v>43175</v>
      </c>
      <c r="B614">
        <v>821.76</v>
      </c>
      <c r="C614">
        <v>824.15</v>
      </c>
      <c r="D614">
        <v>819.68</v>
      </c>
      <c r="E614">
        <v>822.26</v>
      </c>
      <c r="F614" s="12">
        <v>138858896</v>
      </c>
      <c r="G614" s="12">
        <v>77382.09</v>
      </c>
    </row>
    <row r="615" spans="1:7">
      <c r="A615" s="9">
        <f>'(1)'!A615</f>
        <v>43178</v>
      </c>
      <c r="B615">
        <v>823.04</v>
      </c>
      <c r="C615">
        <v>825.18</v>
      </c>
      <c r="D615">
        <v>820.24</v>
      </c>
      <c r="E615">
        <v>823.21</v>
      </c>
      <c r="F615" s="12">
        <v>112256336</v>
      </c>
      <c r="G615" s="12">
        <v>77368.7</v>
      </c>
    </row>
    <row r="616" spans="1:7">
      <c r="A616" s="9">
        <f>'(1)'!A616</f>
        <v>43179</v>
      </c>
      <c r="B616">
        <v>821.54</v>
      </c>
      <c r="C616">
        <v>824.42</v>
      </c>
      <c r="D616">
        <v>818.4</v>
      </c>
      <c r="E616">
        <v>823.69</v>
      </c>
      <c r="F616" s="12">
        <v>95279696</v>
      </c>
      <c r="G616" s="12">
        <v>77491.23</v>
      </c>
    </row>
    <row r="617" spans="1:7">
      <c r="A617" s="9">
        <f>'(1)'!A617</f>
        <v>43180</v>
      </c>
      <c r="B617">
        <v>824.9</v>
      </c>
      <c r="C617">
        <v>826.28</v>
      </c>
      <c r="D617">
        <v>822.14</v>
      </c>
      <c r="E617">
        <v>824.66</v>
      </c>
      <c r="F617" s="12">
        <v>100543296</v>
      </c>
      <c r="G617" s="12">
        <v>77490.34</v>
      </c>
    </row>
    <row r="618" spans="1:7">
      <c r="A618" s="9">
        <f>'(1)'!A618</f>
        <v>43181</v>
      </c>
      <c r="B618">
        <v>825.42</v>
      </c>
      <c r="C618">
        <v>826.33</v>
      </c>
      <c r="D618">
        <v>821.47</v>
      </c>
      <c r="E618">
        <v>822.97</v>
      </c>
      <c r="F618" s="12">
        <v>96047904</v>
      </c>
      <c r="G618" s="12">
        <v>78601.3</v>
      </c>
    </row>
    <row r="619" spans="1:7">
      <c r="A619" s="9">
        <f>'(1)'!A619</f>
        <v>43182</v>
      </c>
      <c r="B619">
        <v>816.12</v>
      </c>
      <c r="C619">
        <v>816.62</v>
      </c>
      <c r="D619">
        <v>810.08</v>
      </c>
      <c r="E619">
        <v>812.96</v>
      </c>
      <c r="F619" s="12">
        <v>114630936</v>
      </c>
      <c r="G619" s="12">
        <v>78337.62</v>
      </c>
    </row>
    <row r="620" spans="1:7">
      <c r="A620" s="9">
        <f>'(1)'!A620</f>
        <v>43185</v>
      </c>
      <c r="B620">
        <v>810.65</v>
      </c>
      <c r="C620">
        <v>811.57</v>
      </c>
      <c r="D620">
        <v>806.77</v>
      </c>
      <c r="E620">
        <v>810.9</v>
      </c>
      <c r="F620" s="12">
        <v>110511000</v>
      </c>
      <c r="G620" s="12">
        <v>78107.41</v>
      </c>
    </row>
    <row r="621" spans="1:7">
      <c r="A621" s="9">
        <f>'(1)'!A621</f>
        <v>43186</v>
      </c>
      <c r="B621">
        <v>813.29</v>
      </c>
      <c r="C621">
        <v>818.16</v>
      </c>
      <c r="D621">
        <v>811.51</v>
      </c>
      <c r="E621">
        <v>818.16</v>
      </c>
      <c r="F621" s="12">
        <v>100252600</v>
      </c>
      <c r="G621" s="12">
        <v>76916.17</v>
      </c>
    </row>
    <row r="622" spans="1:7">
      <c r="A622" s="9">
        <f>'(1)'!A622</f>
        <v>43187</v>
      </c>
      <c r="B622">
        <v>816.17</v>
      </c>
      <c r="C622">
        <v>818.49</v>
      </c>
      <c r="D622">
        <v>811.24</v>
      </c>
      <c r="E622">
        <v>811.51</v>
      </c>
      <c r="F622" s="12">
        <v>125933944</v>
      </c>
      <c r="G622" s="12">
        <v>77253.47</v>
      </c>
    </row>
    <row r="623" spans="1:7">
      <c r="A623" s="9">
        <f>'(1)'!A623</f>
        <v>43188</v>
      </c>
      <c r="B623">
        <v>814.44</v>
      </c>
      <c r="C623">
        <v>821.22</v>
      </c>
      <c r="D623">
        <v>814.29</v>
      </c>
      <c r="E623">
        <v>818.49</v>
      </c>
      <c r="F623" s="12">
        <v>141674704</v>
      </c>
      <c r="G623" s="12">
        <v>78084.350000000006</v>
      </c>
    </row>
    <row r="624" spans="1:7">
      <c r="A624" s="9">
        <f>'(1)'!A624</f>
        <v>43192</v>
      </c>
      <c r="B624">
        <v>821.47</v>
      </c>
      <c r="C624">
        <v>821.82</v>
      </c>
      <c r="D624">
        <v>818.54</v>
      </c>
      <c r="E624">
        <v>819.65</v>
      </c>
      <c r="F624" s="12">
        <v>74715104</v>
      </c>
      <c r="G624" s="12">
        <v>78312.149999999994</v>
      </c>
    </row>
    <row r="625" spans="1:7">
      <c r="A625" s="9">
        <f>'(1)'!A625</f>
        <v>43193</v>
      </c>
      <c r="B625">
        <v>816.27</v>
      </c>
      <c r="C625">
        <v>818.21</v>
      </c>
      <c r="D625">
        <v>814.5</v>
      </c>
      <c r="E625">
        <v>817.44</v>
      </c>
      <c r="F625" s="12">
        <v>110425000</v>
      </c>
      <c r="G625" s="12">
        <v>78206.37</v>
      </c>
    </row>
    <row r="626" spans="1:7">
      <c r="A626" s="9">
        <f>'(1)'!A626</f>
        <v>43194</v>
      </c>
      <c r="B626">
        <v>820.99</v>
      </c>
      <c r="C626">
        <v>820.99</v>
      </c>
      <c r="D626">
        <v>810.81</v>
      </c>
      <c r="E626">
        <v>812.02</v>
      </c>
      <c r="F626" s="12">
        <v>126124800</v>
      </c>
      <c r="G626" s="12">
        <v>77760.86</v>
      </c>
    </row>
    <row r="627" spans="1:7">
      <c r="A627" s="9">
        <f>'(1)'!A627</f>
        <v>43195</v>
      </c>
      <c r="B627">
        <v>816.83</v>
      </c>
      <c r="C627">
        <v>818.33</v>
      </c>
      <c r="D627">
        <v>813.49</v>
      </c>
      <c r="E627">
        <v>816.11</v>
      </c>
      <c r="F627" s="12">
        <v>94742496</v>
      </c>
      <c r="G627" s="12">
        <v>77814.34</v>
      </c>
    </row>
    <row r="628" spans="1:7">
      <c r="A628" s="9">
        <f>'(1)'!A628</f>
        <v>43196</v>
      </c>
      <c r="B628">
        <v>816.36</v>
      </c>
      <c r="C628">
        <v>819.81</v>
      </c>
      <c r="D628">
        <v>814.86</v>
      </c>
      <c r="E628">
        <v>818.54</v>
      </c>
      <c r="F628" s="12">
        <v>102511296</v>
      </c>
      <c r="G628" s="12">
        <v>77225.89</v>
      </c>
    </row>
    <row r="629" spans="1:7">
      <c r="A629" s="9">
        <f>'(1)'!A629</f>
        <v>43199</v>
      </c>
      <c r="B629">
        <v>817.51</v>
      </c>
      <c r="C629">
        <v>821.4</v>
      </c>
      <c r="D629">
        <v>816.77</v>
      </c>
      <c r="E629">
        <v>819.67</v>
      </c>
      <c r="F629" s="12">
        <v>80419904</v>
      </c>
      <c r="G629" s="12">
        <v>77512.09</v>
      </c>
    </row>
    <row r="630" spans="1:7">
      <c r="A630" s="9">
        <f>'(1)'!A630</f>
        <v>43200</v>
      </c>
      <c r="B630">
        <v>819.39</v>
      </c>
      <c r="C630">
        <v>825.71</v>
      </c>
      <c r="D630">
        <v>816.84</v>
      </c>
      <c r="E630">
        <v>822.69</v>
      </c>
      <c r="F630" s="12">
        <v>107430496</v>
      </c>
      <c r="G630" s="12">
        <v>77279.7</v>
      </c>
    </row>
    <row r="631" spans="1:7">
      <c r="A631" s="9">
        <f>'(1)'!A631</f>
        <v>43201</v>
      </c>
      <c r="B631">
        <v>824.06</v>
      </c>
      <c r="C631">
        <v>828.58</v>
      </c>
      <c r="D631">
        <v>821.44</v>
      </c>
      <c r="E631">
        <v>825.63</v>
      </c>
      <c r="F631" s="12">
        <v>110908800</v>
      </c>
      <c r="G631" s="12">
        <v>77900.02</v>
      </c>
    </row>
    <row r="632" spans="1:7">
      <c r="A632" s="9">
        <f>'(1)'!A632</f>
        <v>43202</v>
      </c>
      <c r="B632">
        <v>825.48</v>
      </c>
      <c r="C632">
        <v>826.49</v>
      </c>
      <c r="D632">
        <v>822.11</v>
      </c>
      <c r="E632">
        <v>823.56</v>
      </c>
      <c r="F632" s="12">
        <v>116466896</v>
      </c>
      <c r="G632" s="12">
        <v>77940.33</v>
      </c>
    </row>
    <row r="633" spans="1:7">
      <c r="A633" s="9">
        <f>'(1)'!A633</f>
        <v>43203</v>
      </c>
      <c r="B633">
        <v>823.8</v>
      </c>
      <c r="C633">
        <v>827.07</v>
      </c>
      <c r="D633">
        <v>821.96</v>
      </c>
      <c r="E633">
        <v>822.27</v>
      </c>
      <c r="F633" s="12">
        <v>137588400</v>
      </c>
      <c r="G633" s="12">
        <v>78693.42</v>
      </c>
    </row>
    <row r="634" spans="1:7">
      <c r="A634" s="9">
        <f>'(1)'!A634</f>
        <v>43206</v>
      </c>
      <c r="B634">
        <v>824.14</v>
      </c>
      <c r="C634">
        <v>824.36</v>
      </c>
      <c r="D634">
        <v>818.73</v>
      </c>
      <c r="E634">
        <v>822.13</v>
      </c>
      <c r="F634" s="12">
        <v>93062096</v>
      </c>
      <c r="G634" s="12">
        <v>78988.17</v>
      </c>
    </row>
    <row r="635" spans="1:7">
      <c r="A635" s="9">
        <f>'(1)'!A635</f>
        <v>43207</v>
      </c>
      <c r="B635">
        <v>821.1</v>
      </c>
      <c r="C635">
        <v>821.82</v>
      </c>
      <c r="D635">
        <v>814.92</v>
      </c>
      <c r="E635">
        <v>815.2</v>
      </c>
      <c r="F635" s="12">
        <v>121591296</v>
      </c>
      <c r="G635" s="12">
        <v>78602.02</v>
      </c>
    </row>
    <row r="636" spans="1:7">
      <c r="A636" s="9">
        <f>'(1)'!A636</f>
        <v>43208</v>
      </c>
      <c r="B636">
        <v>817.53</v>
      </c>
      <c r="C636">
        <v>822.89</v>
      </c>
      <c r="D636">
        <v>817.53</v>
      </c>
      <c r="E636">
        <v>822.38</v>
      </c>
      <c r="F636" s="12">
        <v>117422896</v>
      </c>
      <c r="G636" s="12">
        <v>78741.63</v>
      </c>
    </row>
    <row r="637" spans="1:7">
      <c r="A637" s="9">
        <f>'(1)'!A637</f>
        <v>43209</v>
      </c>
      <c r="B637">
        <v>824.12</v>
      </c>
      <c r="C637">
        <v>829.1</v>
      </c>
      <c r="D637">
        <v>821.43</v>
      </c>
      <c r="E637">
        <v>829.1</v>
      </c>
      <c r="F637" s="12">
        <v>120260304</v>
      </c>
      <c r="G637" s="12">
        <v>78867.06</v>
      </c>
    </row>
    <row r="638" spans="1:7">
      <c r="A638" s="9">
        <f>'(1)'!A638</f>
        <v>43210</v>
      </c>
      <c r="B638">
        <v>825.63</v>
      </c>
      <c r="C638">
        <v>828.27</v>
      </c>
      <c r="D638">
        <v>821.35</v>
      </c>
      <c r="E638">
        <v>824.1</v>
      </c>
      <c r="F638" s="12">
        <v>94776096</v>
      </c>
      <c r="G638" s="12">
        <v>82391.360000000001</v>
      </c>
    </row>
    <row r="639" spans="1:7">
      <c r="A639" s="9">
        <f>'(1)'!A639</f>
        <v>43213</v>
      </c>
      <c r="B639">
        <v>823.98</v>
      </c>
      <c r="C639">
        <v>825.2</v>
      </c>
      <c r="D639">
        <v>820.08</v>
      </c>
      <c r="E639">
        <v>823.59</v>
      </c>
      <c r="F639" s="12">
        <v>113026704</v>
      </c>
      <c r="G639" s="12">
        <v>82520.56</v>
      </c>
    </row>
    <row r="640" spans="1:7">
      <c r="A640" s="9">
        <f>'(1)'!A640</f>
        <v>43214</v>
      </c>
      <c r="B640">
        <v>821.67</v>
      </c>
      <c r="C640">
        <v>821.67</v>
      </c>
      <c r="D640">
        <v>817.48</v>
      </c>
      <c r="E640">
        <v>818.36</v>
      </c>
      <c r="F640" s="12">
        <v>105417800</v>
      </c>
      <c r="G640" s="12">
        <v>82592.52</v>
      </c>
    </row>
    <row r="641" spans="1:7">
      <c r="A641" s="9">
        <f>'(1)'!A641</f>
        <v>43215</v>
      </c>
      <c r="B641">
        <v>816.91</v>
      </c>
      <c r="C641">
        <v>817.21</v>
      </c>
      <c r="D641">
        <v>814.02</v>
      </c>
      <c r="E641">
        <v>815.77</v>
      </c>
      <c r="F641" s="12">
        <v>109806200</v>
      </c>
      <c r="G641" s="12">
        <v>82434.759999999995</v>
      </c>
    </row>
    <row r="642" spans="1:7">
      <c r="A642" s="9">
        <f>'(1)'!A642</f>
        <v>43216</v>
      </c>
      <c r="B642">
        <v>815.33</v>
      </c>
      <c r="C642">
        <v>818.73</v>
      </c>
      <c r="D642">
        <v>813.85</v>
      </c>
      <c r="E642">
        <v>818.73</v>
      </c>
      <c r="F642" s="12">
        <v>130235504</v>
      </c>
      <c r="G642" s="12">
        <v>81445.3</v>
      </c>
    </row>
    <row r="643" spans="1:7">
      <c r="A643" s="9">
        <f>'(1)'!A643</f>
        <v>43217</v>
      </c>
      <c r="B643">
        <v>816.36</v>
      </c>
      <c r="C643">
        <v>821.91</v>
      </c>
      <c r="D643">
        <v>815.57</v>
      </c>
      <c r="E643">
        <v>821.91</v>
      </c>
      <c r="F643" s="12">
        <v>108625000</v>
      </c>
      <c r="G643" s="12">
        <v>81304.990000000005</v>
      </c>
    </row>
    <row r="644" spans="1:7">
      <c r="A644" s="9">
        <f>'(1)'!A644</f>
        <v>43220</v>
      </c>
      <c r="B644">
        <v>823.76</v>
      </c>
      <c r="C644">
        <v>827.58</v>
      </c>
      <c r="D644">
        <v>821.79</v>
      </c>
      <c r="E644">
        <v>827.26</v>
      </c>
      <c r="F644" s="12">
        <v>149179712</v>
      </c>
      <c r="G644" s="12">
        <v>81987.3</v>
      </c>
    </row>
    <row r="645" spans="1:7">
      <c r="A645" s="9">
        <f>'(1)'!A645</f>
        <v>43221</v>
      </c>
      <c r="B645">
        <v>825.25</v>
      </c>
      <c r="C645">
        <v>827.89</v>
      </c>
      <c r="D645">
        <v>823.1</v>
      </c>
      <c r="E645">
        <v>824.83</v>
      </c>
      <c r="F645" s="12">
        <v>152986592</v>
      </c>
      <c r="G645" s="12">
        <v>81485.55</v>
      </c>
    </row>
    <row r="646" spans="1:7">
      <c r="A646" s="9">
        <f>'(1)'!A646</f>
        <v>43222</v>
      </c>
      <c r="B646">
        <v>823.16</v>
      </c>
      <c r="C646">
        <v>823.16</v>
      </c>
      <c r="D646">
        <v>818.01</v>
      </c>
      <c r="E646">
        <v>818.81</v>
      </c>
      <c r="F646" s="12">
        <v>133736600</v>
      </c>
      <c r="G646" s="12">
        <v>82153.490000000005</v>
      </c>
    </row>
    <row r="647" spans="1:7">
      <c r="A647" s="9">
        <f>'(1)'!A647</f>
        <v>43223</v>
      </c>
      <c r="B647">
        <v>818.61</v>
      </c>
      <c r="C647">
        <v>818.95</v>
      </c>
      <c r="D647">
        <v>814.48</v>
      </c>
      <c r="E647">
        <v>817.98</v>
      </c>
      <c r="F647" s="12">
        <v>78440304</v>
      </c>
      <c r="G647" s="12">
        <v>82157.539999999994</v>
      </c>
    </row>
    <row r="648" spans="1:7">
      <c r="A648" s="9">
        <f>'(1)'!A648</f>
        <v>43224</v>
      </c>
      <c r="B648">
        <v>818.51</v>
      </c>
      <c r="C648">
        <v>818.89</v>
      </c>
      <c r="D648">
        <v>814.19</v>
      </c>
      <c r="E648">
        <v>815.55</v>
      </c>
      <c r="F648" s="12">
        <v>77383696</v>
      </c>
      <c r="G648" s="12">
        <v>80755.570000000007</v>
      </c>
    </row>
    <row r="649" spans="1:7">
      <c r="A649" s="9">
        <f>'(1)'!A649</f>
        <v>43227</v>
      </c>
      <c r="B649">
        <v>815.54</v>
      </c>
      <c r="C649">
        <v>815.54</v>
      </c>
      <c r="D649">
        <v>809.57</v>
      </c>
      <c r="E649">
        <v>811.3</v>
      </c>
      <c r="F649" s="12">
        <v>147775808</v>
      </c>
      <c r="G649" s="12">
        <v>80578.27</v>
      </c>
    </row>
    <row r="650" spans="1:7">
      <c r="A650" s="9">
        <f>'(1)'!A650</f>
        <v>43228</v>
      </c>
      <c r="B650">
        <v>812.99</v>
      </c>
      <c r="C650">
        <v>813.39</v>
      </c>
      <c r="D650">
        <v>807.47</v>
      </c>
      <c r="E650">
        <v>810.39</v>
      </c>
      <c r="F650" s="12">
        <v>145147600</v>
      </c>
      <c r="G650" s="12">
        <v>80022.45</v>
      </c>
    </row>
    <row r="651" spans="1:7">
      <c r="A651" s="9">
        <f>'(1)'!A651</f>
        <v>43229</v>
      </c>
      <c r="B651">
        <v>811.71</v>
      </c>
      <c r="C651">
        <v>813.86</v>
      </c>
      <c r="D651">
        <v>810</v>
      </c>
      <c r="E651">
        <v>811.1</v>
      </c>
      <c r="F651" s="12">
        <v>121314600</v>
      </c>
      <c r="G651" s="12">
        <v>80415.88</v>
      </c>
    </row>
    <row r="652" spans="1:7">
      <c r="A652" s="9">
        <f>'(1)'!A652</f>
        <v>43230</v>
      </c>
      <c r="B652">
        <v>812.9</v>
      </c>
      <c r="C652">
        <v>815.03</v>
      </c>
      <c r="D652">
        <v>810.46</v>
      </c>
      <c r="E652">
        <v>814.74</v>
      </c>
      <c r="F652" s="12">
        <v>118812096</v>
      </c>
      <c r="G652" s="12">
        <v>80606.320000000007</v>
      </c>
    </row>
    <row r="653" spans="1:7">
      <c r="A653" s="9">
        <f>'(1)'!A653</f>
        <v>43231</v>
      </c>
      <c r="B653">
        <v>815.46</v>
      </c>
      <c r="C653">
        <v>816.07</v>
      </c>
      <c r="D653">
        <v>813.02</v>
      </c>
      <c r="E653">
        <v>815.91</v>
      </c>
      <c r="F653" s="12">
        <v>94072304</v>
      </c>
      <c r="G653" s="12">
        <v>80739.38</v>
      </c>
    </row>
    <row r="654" spans="1:7">
      <c r="A654" s="9">
        <f>'(1)'!A654</f>
        <v>43234</v>
      </c>
      <c r="B654">
        <v>815.03</v>
      </c>
      <c r="C654">
        <v>815.03</v>
      </c>
      <c r="D654">
        <v>810.1</v>
      </c>
      <c r="E654">
        <v>812.13</v>
      </c>
      <c r="F654" s="12">
        <v>117024304</v>
      </c>
      <c r="G654" s="12">
        <v>81153.42</v>
      </c>
    </row>
    <row r="655" spans="1:7">
      <c r="A655" s="9">
        <f>'(1)'!A655</f>
        <v>43235</v>
      </c>
      <c r="B655">
        <v>807.31</v>
      </c>
      <c r="C655">
        <v>808.37</v>
      </c>
      <c r="D655">
        <v>802.23</v>
      </c>
      <c r="E655">
        <v>802.98</v>
      </c>
      <c r="F655" s="12">
        <v>141174096</v>
      </c>
      <c r="G655" s="12">
        <v>81452.52</v>
      </c>
    </row>
    <row r="656" spans="1:7">
      <c r="A656" s="9">
        <f>'(1)'!A656</f>
        <v>43236</v>
      </c>
      <c r="B656">
        <v>804.49</v>
      </c>
      <c r="C656">
        <v>805.96</v>
      </c>
      <c r="D656">
        <v>800.11</v>
      </c>
      <c r="E656">
        <v>802.82</v>
      </c>
      <c r="F656" s="12">
        <v>106816096</v>
      </c>
      <c r="G656" s="12">
        <v>81214.12</v>
      </c>
    </row>
    <row r="657" spans="1:7">
      <c r="A657" s="9">
        <f>'(1)'!A657</f>
        <v>43237</v>
      </c>
      <c r="B657">
        <v>802.46</v>
      </c>
      <c r="C657">
        <v>802.72</v>
      </c>
      <c r="D657">
        <v>798.78</v>
      </c>
      <c r="E657">
        <v>800.8</v>
      </c>
      <c r="F657" s="12">
        <v>119353296</v>
      </c>
      <c r="G657" s="12">
        <v>81080.2</v>
      </c>
    </row>
    <row r="658" spans="1:7">
      <c r="A658" s="9">
        <f>'(1)'!A658</f>
        <v>43238</v>
      </c>
      <c r="B658">
        <v>802.21</v>
      </c>
      <c r="C658">
        <v>803.95</v>
      </c>
      <c r="D658">
        <v>800.06</v>
      </c>
      <c r="E658">
        <v>801.86</v>
      </c>
      <c r="F658" s="12">
        <v>89370704</v>
      </c>
      <c r="G658" s="12">
        <v>81056</v>
      </c>
    </row>
    <row r="659" spans="1:7">
      <c r="A659" s="9">
        <f>'(1)'!A659</f>
        <v>43241</v>
      </c>
      <c r="B659">
        <v>803.42</v>
      </c>
      <c r="C659">
        <v>805.32</v>
      </c>
      <c r="D659">
        <v>801.34</v>
      </c>
      <c r="E659">
        <v>804.22</v>
      </c>
      <c r="F659" s="12">
        <v>90169504</v>
      </c>
      <c r="G659" s="12">
        <v>80422.259999999995</v>
      </c>
    </row>
    <row r="660" spans="1:7">
      <c r="A660" s="9">
        <f>'(1)'!A660</f>
        <v>43242</v>
      </c>
      <c r="B660">
        <v>802</v>
      </c>
      <c r="C660">
        <v>802</v>
      </c>
      <c r="D660">
        <v>795.14</v>
      </c>
      <c r="E660">
        <v>795.99</v>
      </c>
      <c r="F660" s="12">
        <v>107082192</v>
      </c>
      <c r="G660" s="12">
        <v>81082.55</v>
      </c>
    </row>
    <row r="661" spans="1:7">
      <c r="A661" s="9">
        <f>'(1)'!A661</f>
        <v>43243</v>
      </c>
      <c r="B661">
        <v>796.67</v>
      </c>
      <c r="C661">
        <v>800.4</v>
      </c>
      <c r="D661">
        <v>796.67</v>
      </c>
      <c r="E661">
        <v>799</v>
      </c>
      <c r="F661" s="12">
        <v>100037760</v>
      </c>
      <c r="G661" s="12">
        <v>81712.7</v>
      </c>
    </row>
    <row r="662" spans="1:7">
      <c r="A662" s="9">
        <f>'(1)'!A662</f>
        <v>43244</v>
      </c>
      <c r="B662">
        <v>801.15</v>
      </c>
      <c r="C662">
        <v>803.06</v>
      </c>
      <c r="D662">
        <v>799.93</v>
      </c>
      <c r="E662">
        <v>802.73</v>
      </c>
      <c r="F662" s="12">
        <v>101064896</v>
      </c>
      <c r="G662" s="12">
        <v>81216.39</v>
      </c>
    </row>
    <row r="663" spans="1:7">
      <c r="A663" s="9">
        <f>'(1)'!A663</f>
        <v>43245</v>
      </c>
      <c r="B663">
        <v>803.95</v>
      </c>
      <c r="C663">
        <v>803.96</v>
      </c>
      <c r="D663">
        <v>800.4</v>
      </c>
      <c r="E663">
        <v>803.69</v>
      </c>
      <c r="F663" s="12">
        <v>82997104</v>
      </c>
      <c r="G663" s="12">
        <v>81166.48</v>
      </c>
    </row>
    <row r="664" spans="1:7">
      <c r="A664" s="9">
        <f>'(1)'!A664</f>
        <v>43249</v>
      </c>
      <c r="B664">
        <v>801.94</v>
      </c>
      <c r="C664">
        <v>803.17</v>
      </c>
      <c r="D664">
        <v>797.34</v>
      </c>
      <c r="E664">
        <v>800.17</v>
      </c>
      <c r="F664" s="12">
        <v>140806208</v>
      </c>
      <c r="G664" s="12">
        <v>80668.009999999995</v>
      </c>
    </row>
    <row r="665" spans="1:7">
      <c r="A665" s="9">
        <f>'(1)'!A665</f>
        <v>43250</v>
      </c>
      <c r="B665">
        <v>801.76</v>
      </c>
      <c r="C665">
        <v>803.51</v>
      </c>
      <c r="D665">
        <v>799.62</v>
      </c>
      <c r="E665">
        <v>800.42</v>
      </c>
      <c r="F665" s="12">
        <v>194224000</v>
      </c>
      <c r="G665" s="12">
        <v>80424.05</v>
      </c>
    </row>
    <row r="666" spans="1:7">
      <c r="A666" s="9">
        <f>'(1)'!A666</f>
        <v>43251</v>
      </c>
      <c r="B666">
        <v>797.85</v>
      </c>
      <c r="C666">
        <v>800.16</v>
      </c>
      <c r="D666">
        <v>796</v>
      </c>
      <c r="E666">
        <v>797.74</v>
      </c>
      <c r="F666" s="12">
        <v>101929096</v>
      </c>
      <c r="G666" s="12">
        <v>80696.070000000007</v>
      </c>
    </row>
    <row r="667" spans="1:7">
      <c r="A667" s="9">
        <f>'(1)'!A667</f>
        <v>43252</v>
      </c>
      <c r="B667">
        <v>798.33</v>
      </c>
      <c r="C667">
        <v>801.73</v>
      </c>
      <c r="D667">
        <v>797.42</v>
      </c>
      <c r="E667">
        <v>801.73</v>
      </c>
      <c r="F667" s="12">
        <v>97634704</v>
      </c>
      <c r="G667" s="12">
        <v>81052.94</v>
      </c>
    </row>
    <row r="668" spans="1:7">
      <c r="A668" s="9">
        <f>'(1)'!A668</f>
        <v>43255</v>
      </c>
      <c r="B668">
        <v>802.94</v>
      </c>
      <c r="C668">
        <v>805.46</v>
      </c>
      <c r="D668">
        <v>801.79</v>
      </c>
      <c r="E668">
        <v>803.84</v>
      </c>
      <c r="F668" s="12">
        <v>121367000</v>
      </c>
      <c r="G668" s="12">
        <v>81563.69</v>
      </c>
    </row>
    <row r="669" spans="1:7">
      <c r="A669" s="9">
        <f>'(1)'!A669</f>
        <v>43256</v>
      </c>
      <c r="B669">
        <v>803.63</v>
      </c>
      <c r="C669">
        <v>805.95</v>
      </c>
      <c r="D669">
        <v>802.02</v>
      </c>
      <c r="E669">
        <v>805.03</v>
      </c>
      <c r="F669" s="12">
        <v>89489104</v>
      </c>
      <c r="G669" s="12">
        <v>81576.78</v>
      </c>
    </row>
    <row r="670" spans="1:7">
      <c r="A670" s="9">
        <f>'(1)'!A670</f>
        <v>43257</v>
      </c>
      <c r="B670">
        <v>804.99</v>
      </c>
      <c r="C670">
        <v>805.7</v>
      </c>
      <c r="D670">
        <v>801.47</v>
      </c>
      <c r="E670">
        <v>803.83</v>
      </c>
      <c r="F670" s="12">
        <v>83972000</v>
      </c>
      <c r="G670" s="12">
        <v>81320.45</v>
      </c>
    </row>
    <row r="671" spans="1:7">
      <c r="A671" s="9">
        <f>'(1)'!A671</f>
        <v>43258</v>
      </c>
      <c r="B671">
        <v>802.44</v>
      </c>
      <c r="C671">
        <v>803.77</v>
      </c>
      <c r="D671">
        <v>796.99</v>
      </c>
      <c r="E671">
        <v>797.84</v>
      </c>
      <c r="F671" s="12">
        <v>82700496</v>
      </c>
      <c r="G671" s="12">
        <v>80706.94</v>
      </c>
    </row>
    <row r="672" spans="1:7">
      <c r="A672" s="9">
        <f>'(1)'!A672</f>
        <v>43259</v>
      </c>
      <c r="B672">
        <v>798.34</v>
      </c>
      <c r="C672">
        <v>798.77</v>
      </c>
      <c r="D672">
        <v>795.33</v>
      </c>
      <c r="E672">
        <v>797.22</v>
      </c>
      <c r="F672" s="12">
        <v>113363504</v>
      </c>
      <c r="G672" s="12">
        <v>80637.16</v>
      </c>
    </row>
    <row r="673" spans="1:7">
      <c r="A673" s="9">
        <f>'(1)'!A673</f>
        <v>43262</v>
      </c>
      <c r="B673">
        <v>796.83</v>
      </c>
      <c r="C673">
        <v>798.95</v>
      </c>
      <c r="D673">
        <v>795.2</v>
      </c>
      <c r="E673">
        <v>796.02</v>
      </c>
      <c r="F673" s="12">
        <v>94721696</v>
      </c>
      <c r="G673" s="12">
        <v>80436.7</v>
      </c>
    </row>
    <row r="674" spans="1:7">
      <c r="A674" s="9">
        <f>'(1)'!A674</f>
        <v>43263</v>
      </c>
      <c r="B674">
        <v>795.73</v>
      </c>
      <c r="C674">
        <v>797.68</v>
      </c>
      <c r="D674">
        <v>792.61</v>
      </c>
      <c r="E674">
        <v>794.24</v>
      </c>
      <c r="F674" s="12">
        <v>113141400</v>
      </c>
      <c r="G674" s="12">
        <v>80373.23</v>
      </c>
    </row>
    <row r="675" spans="1:7">
      <c r="A675" s="9">
        <f>'(1)'!A675</f>
        <v>43264</v>
      </c>
      <c r="B675">
        <v>791.68</v>
      </c>
      <c r="C675">
        <v>791.75</v>
      </c>
      <c r="D675">
        <v>785.43</v>
      </c>
      <c r="E675">
        <v>785.43</v>
      </c>
      <c r="F675" s="12">
        <v>231720608</v>
      </c>
      <c r="G675" s="12">
        <v>80330.22</v>
      </c>
    </row>
    <row r="676" spans="1:7">
      <c r="A676" s="9">
        <f>'(1)'!A676</f>
        <v>43265</v>
      </c>
      <c r="B676">
        <v>782.35</v>
      </c>
      <c r="C676">
        <v>782.35</v>
      </c>
      <c r="D676">
        <v>777.45</v>
      </c>
      <c r="E676">
        <v>780</v>
      </c>
      <c r="F676" s="12">
        <v>145239296</v>
      </c>
      <c r="G676" s="12">
        <v>80398.89</v>
      </c>
    </row>
    <row r="677" spans="1:7">
      <c r="A677" s="9">
        <f>'(1)'!A677</f>
        <v>43266</v>
      </c>
      <c r="B677">
        <v>779.77</v>
      </c>
      <c r="C677">
        <v>781.4</v>
      </c>
      <c r="D677">
        <v>776.31</v>
      </c>
      <c r="E677">
        <v>777.18</v>
      </c>
      <c r="F677" s="12">
        <v>124399696</v>
      </c>
      <c r="G677" s="12">
        <v>80722.42</v>
      </c>
    </row>
    <row r="678" spans="1:7">
      <c r="A678" s="9">
        <f>'(1)'!A678</f>
        <v>43269</v>
      </c>
      <c r="B678">
        <v>776.59</v>
      </c>
      <c r="C678">
        <v>783.07</v>
      </c>
      <c r="D678">
        <v>775.17</v>
      </c>
      <c r="E678">
        <v>781.03</v>
      </c>
      <c r="F678" s="12">
        <v>95715400</v>
      </c>
      <c r="G678" s="12">
        <v>80879.679999999993</v>
      </c>
    </row>
    <row r="679" spans="1:7">
      <c r="A679" s="9">
        <f>'(1)'!A679</f>
        <v>43270</v>
      </c>
      <c r="B679">
        <v>780.29</v>
      </c>
      <c r="C679">
        <v>781.74</v>
      </c>
      <c r="D679">
        <v>775.26</v>
      </c>
      <c r="E679">
        <v>777.76</v>
      </c>
      <c r="F679" s="12">
        <v>75442144</v>
      </c>
      <c r="G679" s="12">
        <v>80517.47</v>
      </c>
    </row>
    <row r="680" spans="1:7">
      <c r="A680" s="9">
        <f>'(1)'!A680</f>
        <v>43271</v>
      </c>
      <c r="B680">
        <v>777.14</v>
      </c>
      <c r="C680">
        <v>779.44</v>
      </c>
      <c r="D680">
        <v>773.7</v>
      </c>
      <c r="E680">
        <v>778.67</v>
      </c>
      <c r="F680" s="12">
        <v>79819600</v>
      </c>
      <c r="G680" s="12">
        <v>79928.09</v>
      </c>
    </row>
    <row r="681" spans="1:7">
      <c r="A681" s="9">
        <f>'(1)'!A681</f>
        <v>43272</v>
      </c>
      <c r="B681">
        <v>778.19</v>
      </c>
      <c r="C681">
        <v>778.77</v>
      </c>
      <c r="D681">
        <v>773.04</v>
      </c>
      <c r="E681">
        <v>774.83</v>
      </c>
      <c r="F681" s="12">
        <v>81395904</v>
      </c>
      <c r="G681" s="12">
        <v>79922.720000000001</v>
      </c>
    </row>
    <row r="682" spans="1:7">
      <c r="A682" s="9">
        <f>'(1)'!A682</f>
        <v>43273</v>
      </c>
      <c r="B682">
        <v>774.57</v>
      </c>
      <c r="C682">
        <v>781.85</v>
      </c>
      <c r="D682">
        <v>774.14</v>
      </c>
      <c r="E682">
        <v>781.29</v>
      </c>
      <c r="F682" s="12">
        <v>110962896</v>
      </c>
      <c r="G682" s="12">
        <v>79724.160000000003</v>
      </c>
    </row>
    <row r="683" spans="1:7">
      <c r="A683" s="9">
        <f>'(1)'!A683</f>
        <v>43276</v>
      </c>
      <c r="B683">
        <v>781.48</v>
      </c>
      <c r="C683">
        <v>783.82</v>
      </c>
      <c r="D683">
        <v>779.07</v>
      </c>
      <c r="E683">
        <v>782.11</v>
      </c>
      <c r="F683" s="12">
        <v>88757984</v>
      </c>
      <c r="G683" s="12">
        <v>80201.210000000006</v>
      </c>
    </row>
    <row r="684" spans="1:7">
      <c r="A684" s="9">
        <f>'(1)'!A684</f>
        <v>43277</v>
      </c>
      <c r="B684">
        <v>781.75</v>
      </c>
      <c r="C684">
        <v>786.28</v>
      </c>
      <c r="D684">
        <v>781.28</v>
      </c>
      <c r="E684">
        <v>782.92</v>
      </c>
      <c r="F684" s="12">
        <v>91296960</v>
      </c>
      <c r="G684" s="12">
        <v>80445.59</v>
      </c>
    </row>
    <row r="685" spans="1:7">
      <c r="A685" s="9">
        <f>'(1)'!A685</f>
        <v>43278</v>
      </c>
      <c r="B685">
        <v>783.84</v>
      </c>
      <c r="C685">
        <v>788.79</v>
      </c>
      <c r="D685">
        <v>782.69</v>
      </c>
      <c r="E685">
        <v>786.1</v>
      </c>
      <c r="F685" s="12">
        <v>109029104</v>
      </c>
      <c r="G685" s="12">
        <v>79658.66</v>
      </c>
    </row>
    <row r="686" spans="1:7">
      <c r="A686" s="9">
        <f>'(1)'!A686</f>
        <v>43279</v>
      </c>
      <c r="B686">
        <v>786.13</v>
      </c>
      <c r="C686">
        <v>786.15</v>
      </c>
      <c r="D686">
        <v>778.74</v>
      </c>
      <c r="E686">
        <v>780.62</v>
      </c>
      <c r="F686" s="12">
        <v>90852200</v>
      </c>
      <c r="G686" s="12">
        <v>79922.8</v>
      </c>
    </row>
    <row r="687" spans="1:7">
      <c r="A687" s="9">
        <f>'(1)'!A687</f>
        <v>43280</v>
      </c>
      <c r="B687">
        <v>780.78</v>
      </c>
      <c r="C687">
        <v>785.07</v>
      </c>
      <c r="D687">
        <v>779.73</v>
      </c>
      <c r="E687">
        <v>783.95</v>
      </c>
      <c r="F687" s="12">
        <v>82815200</v>
      </c>
      <c r="G687" s="12">
        <v>80327.8</v>
      </c>
    </row>
    <row r="688" spans="1:7">
      <c r="A688" s="9">
        <f>'(1)'!A688</f>
        <v>43283</v>
      </c>
      <c r="B688">
        <v>783.4</v>
      </c>
      <c r="C688">
        <v>785.15</v>
      </c>
      <c r="D688">
        <v>781.58</v>
      </c>
      <c r="E688">
        <v>784.08</v>
      </c>
      <c r="F688" s="12">
        <v>80486400</v>
      </c>
      <c r="G688" s="12">
        <v>80674.42</v>
      </c>
    </row>
    <row r="689" spans="1:7">
      <c r="A689" s="9">
        <f>'(1)'!A689</f>
        <v>43284</v>
      </c>
      <c r="B689">
        <v>785.29</v>
      </c>
      <c r="C689">
        <v>787.22</v>
      </c>
      <c r="D689">
        <v>782.74</v>
      </c>
      <c r="E689">
        <v>787.22</v>
      </c>
      <c r="F689" s="12">
        <v>71125000</v>
      </c>
      <c r="G689" s="12">
        <v>80681.02</v>
      </c>
    </row>
    <row r="690" spans="1:7">
      <c r="A690" s="9">
        <f>'(1)'!A690</f>
        <v>43286</v>
      </c>
      <c r="B690">
        <v>785.19</v>
      </c>
      <c r="C690">
        <v>791.54</v>
      </c>
      <c r="D690">
        <v>782.4</v>
      </c>
      <c r="E690">
        <v>790.73</v>
      </c>
      <c r="F690" s="12">
        <v>138453408</v>
      </c>
      <c r="G690" s="12">
        <v>80330.509999999995</v>
      </c>
    </row>
    <row r="691" spans="1:7">
      <c r="A691" s="9">
        <f>'(1)'!A691</f>
        <v>43287</v>
      </c>
      <c r="B691">
        <v>791.84</v>
      </c>
      <c r="C691">
        <v>799.41</v>
      </c>
      <c r="D691">
        <v>791.64</v>
      </c>
      <c r="E691">
        <v>798.57</v>
      </c>
      <c r="F691" s="12">
        <v>130893696</v>
      </c>
      <c r="G691" s="12">
        <v>80319.490000000005</v>
      </c>
    </row>
    <row r="692" spans="1:7">
      <c r="A692" s="9">
        <f>'(1)'!A692</f>
        <v>43290</v>
      </c>
      <c r="B692">
        <v>797.87</v>
      </c>
      <c r="C692">
        <v>802.19</v>
      </c>
      <c r="D692">
        <v>795.41</v>
      </c>
      <c r="E692">
        <v>801.76</v>
      </c>
      <c r="G692" s="12">
        <v>80076.399999999994</v>
      </c>
    </row>
    <row r="693" spans="1:7">
      <c r="A693" s="9">
        <f>'(1)'!A693</f>
        <v>43291</v>
      </c>
      <c r="G693" s="12">
        <v>80511.520000000004</v>
      </c>
    </row>
    <row r="694" spans="1:7">
      <c r="A694" s="9"/>
      <c r="G694" s="12">
        <v>80928.13</v>
      </c>
    </row>
    <row r="695" spans="1:7">
      <c r="A695" s="9"/>
      <c r="G695" s="12">
        <v>81042.16</v>
      </c>
    </row>
    <row r="696" spans="1:7">
      <c r="A696" s="9"/>
      <c r="G696" s="12">
        <v>80936.23</v>
      </c>
    </row>
    <row r="697" spans="1:7">
      <c r="A697" s="9"/>
      <c r="G697" s="12">
        <v>80353.429999999993</v>
      </c>
    </row>
    <row r="698" spans="1:7">
      <c r="A698" s="9"/>
      <c r="G698" s="12">
        <v>80459.62</v>
      </c>
    </row>
    <row r="699" spans="1:7">
      <c r="A699" s="9"/>
      <c r="G699" s="12">
        <v>80390.19</v>
      </c>
    </row>
    <row r="700" spans="1:7">
      <c r="A700" s="9"/>
      <c r="G700" s="12">
        <v>80216.59</v>
      </c>
    </row>
    <row r="701" spans="1:7">
      <c r="A701" s="9"/>
      <c r="G701" s="12">
        <v>79342.64</v>
      </c>
    </row>
    <row r="702" spans="1:7">
      <c r="A702" s="9"/>
      <c r="G702" s="12">
        <v>79356.73</v>
      </c>
    </row>
    <row r="703" spans="1:7">
      <c r="A703" s="9"/>
      <c r="G703" s="12">
        <v>79627.429999999993</v>
      </c>
    </row>
    <row r="704" spans="1:7">
      <c r="A704" s="9"/>
      <c r="G704" s="12">
        <v>79361.919999999998</v>
      </c>
    </row>
    <row r="705" spans="1:7">
      <c r="A705" s="9"/>
      <c r="G705" s="12">
        <v>80008.289999999994</v>
      </c>
    </row>
    <row r="706" spans="1:7">
      <c r="A706" s="9"/>
      <c r="G706" s="12">
        <v>79700.36</v>
      </c>
    </row>
    <row r="707" spans="1:7">
      <c r="A707" s="9"/>
      <c r="G707" s="12">
        <v>79769.42</v>
      </c>
    </row>
    <row r="708" spans="1:7">
      <c r="A708" s="9"/>
      <c r="G708" s="12">
        <v>79369.320000000007</v>
      </c>
    </row>
    <row r="709" spans="1:7">
      <c r="A709" s="9"/>
      <c r="G709" s="12">
        <v>79994.91</v>
      </c>
    </row>
    <row r="710" spans="1:7">
      <c r="A710" s="9"/>
      <c r="G710" s="12">
        <v>80053.37</v>
      </c>
    </row>
    <row r="711" spans="1:7">
      <c r="A711" s="9"/>
      <c r="G711" s="12">
        <v>80135.25</v>
      </c>
    </row>
    <row r="712" spans="1:7">
      <c r="A712" s="9"/>
      <c r="G712" s="12">
        <v>80432.84</v>
      </c>
    </row>
    <row r="713" spans="1:7">
      <c r="A713" s="9"/>
      <c r="G713" s="12">
        <v>79896.98</v>
      </c>
    </row>
    <row r="714" spans="1:7">
      <c r="A714" s="9"/>
      <c r="G714" s="12">
        <v>80190.289999999994</v>
      </c>
    </row>
    <row r="715" spans="1:7">
      <c r="A715" s="9"/>
      <c r="G715" s="12">
        <v>80197.320000000007</v>
      </c>
    </row>
    <row r="716" spans="1:7">
      <c r="A716" s="9"/>
      <c r="G716" s="12">
        <v>80504.61</v>
      </c>
    </row>
    <row r="717" spans="1:7">
      <c r="A717" s="9"/>
      <c r="G717" s="12">
        <v>80845.16</v>
      </c>
    </row>
    <row r="718" spans="1:7">
      <c r="A718" s="9"/>
      <c r="G718" s="12">
        <v>81635.92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Name!B43</f>
        <v>RMZ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_xll.BDH($A$4,F$4,$B$1,$B$2,"Dates","H","Period","D","Direction","V","cols=1;rows=707")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120.67</v>
      </c>
      <c r="C6">
        <v>122.27</v>
      </c>
      <c r="D6">
        <v>120.67</v>
      </c>
      <c r="E6">
        <v>122.08</v>
      </c>
      <c r="F6" s="12">
        <v>2278674176</v>
      </c>
      <c r="G6" s="12">
        <v>8989042</v>
      </c>
    </row>
    <row r="7" spans="1:7">
      <c r="A7" s="9">
        <f>'(1)'!A7</f>
        <v>42293</v>
      </c>
      <c r="B7">
        <v>122.33</v>
      </c>
      <c r="C7">
        <v>123.32</v>
      </c>
      <c r="D7">
        <v>122.33</v>
      </c>
      <c r="E7">
        <v>122.82</v>
      </c>
      <c r="F7" s="12">
        <v>2523230976</v>
      </c>
      <c r="G7" s="12">
        <v>9037088</v>
      </c>
    </row>
    <row r="8" spans="1:7">
      <c r="A8" s="9">
        <f>'(1)'!A8</f>
        <v>42296</v>
      </c>
      <c r="B8">
        <v>122.81</v>
      </c>
      <c r="C8">
        <v>123.81</v>
      </c>
      <c r="D8">
        <v>122.67</v>
      </c>
      <c r="E8">
        <v>123.14</v>
      </c>
      <c r="F8" s="12">
        <v>1768926080</v>
      </c>
      <c r="G8" s="12">
        <v>9057763</v>
      </c>
    </row>
    <row r="9" spans="1:7">
      <c r="A9" s="9">
        <f>'(1)'!A9</f>
        <v>42297</v>
      </c>
      <c r="B9">
        <v>123.04</v>
      </c>
      <c r="C9">
        <v>123.34</v>
      </c>
      <c r="D9">
        <v>121.99</v>
      </c>
      <c r="E9">
        <v>122.56</v>
      </c>
      <c r="F9" s="12">
        <v>2631607808</v>
      </c>
      <c r="G9" s="12">
        <v>9016388</v>
      </c>
    </row>
    <row r="10" spans="1:7">
      <c r="A10" s="9">
        <f>'(1)'!A10</f>
        <v>42298</v>
      </c>
      <c r="B10">
        <v>122.48</v>
      </c>
      <c r="C10">
        <v>123.06</v>
      </c>
      <c r="D10">
        <v>121.64</v>
      </c>
      <c r="E10">
        <v>122.54</v>
      </c>
      <c r="F10" s="12">
        <v>2293553152</v>
      </c>
    </row>
    <row r="11" spans="1:7">
      <c r="A11" s="9">
        <f>'(1)'!A11</f>
        <v>42299</v>
      </c>
      <c r="B11">
        <v>122.38</v>
      </c>
      <c r="C11">
        <v>125.28</v>
      </c>
      <c r="D11">
        <v>122.1</v>
      </c>
      <c r="E11">
        <v>125.09</v>
      </c>
      <c r="F11" s="12">
        <v>2871817472</v>
      </c>
      <c r="G11" s="12">
        <v>9210518</v>
      </c>
    </row>
    <row r="12" spans="1:7">
      <c r="A12" s="9">
        <f>'(1)'!A12</f>
        <v>42300</v>
      </c>
      <c r="B12">
        <v>125.73</v>
      </c>
      <c r="C12">
        <v>128.01</v>
      </c>
      <c r="D12">
        <v>125.73</v>
      </c>
      <c r="E12">
        <v>127.54</v>
      </c>
      <c r="F12" s="12">
        <v>3054092800</v>
      </c>
      <c r="G12" s="12">
        <v>9378508</v>
      </c>
    </row>
    <row r="13" spans="1:7">
      <c r="A13" s="9">
        <f>'(1)'!A13</f>
        <v>42303</v>
      </c>
      <c r="B13">
        <v>127.42</v>
      </c>
      <c r="C13">
        <v>127.76</v>
      </c>
      <c r="D13">
        <v>126.75</v>
      </c>
      <c r="E13">
        <v>127.05</v>
      </c>
      <c r="F13" s="12">
        <v>2025593344</v>
      </c>
      <c r="G13" s="12">
        <v>9341715</v>
      </c>
    </row>
    <row r="14" spans="1:7">
      <c r="A14" s="9">
        <f>'(1)'!A14</f>
        <v>42304</v>
      </c>
      <c r="B14">
        <v>126.87</v>
      </c>
      <c r="C14">
        <v>126.87</v>
      </c>
      <c r="D14">
        <v>125.68</v>
      </c>
      <c r="E14">
        <v>125.68</v>
      </c>
      <c r="F14" s="12">
        <v>2231421952</v>
      </c>
      <c r="G14" s="12">
        <v>9245296</v>
      </c>
    </row>
    <row r="15" spans="1:7">
      <c r="A15" s="9">
        <f>'(1)'!A15</f>
        <v>42305</v>
      </c>
      <c r="B15">
        <v>125.69</v>
      </c>
      <c r="C15">
        <v>127.19</v>
      </c>
      <c r="D15">
        <v>125.57</v>
      </c>
      <c r="E15">
        <v>127.04</v>
      </c>
      <c r="F15" s="12">
        <v>2483329280</v>
      </c>
      <c r="G15" s="12">
        <v>9340021</v>
      </c>
    </row>
    <row r="16" spans="1:7">
      <c r="A16" s="9">
        <f>'(1)'!A16</f>
        <v>42306</v>
      </c>
      <c r="B16">
        <v>127.48</v>
      </c>
      <c r="C16">
        <v>127.51</v>
      </c>
      <c r="D16">
        <v>126.24</v>
      </c>
      <c r="E16">
        <v>126.96</v>
      </c>
      <c r="F16" s="12">
        <v>3143717888</v>
      </c>
      <c r="G16" s="12">
        <v>9330575</v>
      </c>
    </row>
    <row r="17" spans="1:7">
      <c r="A17" s="9">
        <f>'(1)'!A17</f>
        <v>42307</v>
      </c>
      <c r="B17">
        <v>127.07</v>
      </c>
      <c r="C17">
        <v>127.4</v>
      </c>
      <c r="D17">
        <v>126.05</v>
      </c>
      <c r="E17">
        <v>126.85</v>
      </c>
      <c r="F17" s="12">
        <v>2837480192</v>
      </c>
      <c r="G17" s="12">
        <v>9333020</v>
      </c>
    </row>
    <row r="18" spans="1:7">
      <c r="A18" s="9">
        <f>'(1)'!A18</f>
        <v>42310</v>
      </c>
      <c r="B18">
        <v>126.45</v>
      </c>
      <c r="C18">
        <v>127.59</v>
      </c>
      <c r="D18">
        <v>125.99</v>
      </c>
      <c r="E18">
        <v>127.27</v>
      </c>
      <c r="F18" s="12">
        <v>2223838464</v>
      </c>
      <c r="G18" s="12">
        <v>9356999</v>
      </c>
    </row>
    <row r="19" spans="1:7">
      <c r="A19" s="9">
        <f>'(1)'!A19</f>
        <v>42311</v>
      </c>
      <c r="B19">
        <v>127.33</v>
      </c>
      <c r="C19">
        <v>127.91</v>
      </c>
      <c r="D19">
        <v>126.9</v>
      </c>
      <c r="E19">
        <v>127.86</v>
      </c>
      <c r="F19" s="12">
        <v>2617265152</v>
      </c>
      <c r="G19" s="12">
        <v>9394442</v>
      </c>
    </row>
    <row r="20" spans="1:7">
      <c r="A20" s="9">
        <f>'(1)'!A20</f>
        <v>42312</v>
      </c>
      <c r="B20">
        <v>128</v>
      </c>
      <c r="C20">
        <v>129.33000000000001</v>
      </c>
      <c r="D20">
        <v>127.98</v>
      </c>
      <c r="E20">
        <v>128.54</v>
      </c>
      <c r="F20" s="12">
        <v>3028882432</v>
      </c>
      <c r="G20" s="12">
        <v>9434920</v>
      </c>
    </row>
    <row r="21" spans="1:7">
      <c r="A21" s="9">
        <f>'(1)'!A21</f>
        <v>42313</v>
      </c>
      <c r="B21">
        <v>128.66</v>
      </c>
      <c r="C21">
        <v>128.94999999999999</v>
      </c>
      <c r="D21">
        <v>127.73</v>
      </c>
      <c r="E21">
        <v>127.97</v>
      </c>
      <c r="F21" s="12">
        <v>2563884800</v>
      </c>
      <c r="G21" s="12">
        <v>9393107</v>
      </c>
    </row>
    <row r="22" spans="1:7">
      <c r="A22" s="9">
        <f>'(1)'!A22</f>
        <v>42314</v>
      </c>
      <c r="B22">
        <v>127.68</v>
      </c>
      <c r="C22">
        <v>129.01</v>
      </c>
      <c r="D22">
        <v>126.97</v>
      </c>
      <c r="E22">
        <v>128.30000000000001</v>
      </c>
      <c r="F22" s="12">
        <v>3272838912</v>
      </c>
      <c r="G22" s="12">
        <v>9420416</v>
      </c>
    </row>
    <row r="23" spans="1:7">
      <c r="A23" s="9">
        <f>'(1)'!A23</f>
        <v>42317</v>
      </c>
      <c r="B23">
        <v>128.28</v>
      </c>
      <c r="C23">
        <v>128.49</v>
      </c>
      <c r="D23">
        <v>126.8</v>
      </c>
      <c r="E23">
        <v>126.9</v>
      </c>
      <c r="F23" s="12">
        <v>2511332352</v>
      </c>
      <c r="G23" s="12">
        <v>9321703</v>
      </c>
    </row>
    <row r="24" spans="1:7">
      <c r="A24" s="9">
        <f>'(1)'!A24</f>
        <v>42318</v>
      </c>
      <c r="B24">
        <v>127.05</v>
      </c>
      <c r="C24">
        <v>127.43</v>
      </c>
      <c r="D24">
        <v>126.03</v>
      </c>
      <c r="E24">
        <v>127</v>
      </c>
      <c r="F24" s="12">
        <v>2815914496</v>
      </c>
      <c r="G24" s="12">
        <v>9328224</v>
      </c>
    </row>
    <row r="25" spans="1:7">
      <c r="A25" s="9">
        <f>'(1)'!A25</f>
        <v>42319</v>
      </c>
      <c r="B25">
        <v>126.98</v>
      </c>
      <c r="C25">
        <v>128.44</v>
      </c>
      <c r="D25">
        <v>126.98</v>
      </c>
      <c r="E25">
        <v>127.8</v>
      </c>
      <c r="F25" s="12">
        <v>2258945280</v>
      </c>
      <c r="G25" s="12">
        <v>9393558</v>
      </c>
    </row>
    <row r="26" spans="1:7">
      <c r="A26" s="9">
        <f>'(1)'!A26</f>
        <v>42320</v>
      </c>
      <c r="B26">
        <v>127.62</v>
      </c>
      <c r="C26">
        <v>128.15</v>
      </c>
      <c r="D26">
        <v>125.45</v>
      </c>
      <c r="E26">
        <v>125.69</v>
      </c>
      <c r="F26" s="12">
        <v>2550414336</v>
      </c>
      <c r="G26" s="12">
        <v>9238074</v>
      </c>
    </row>
    <row r="27" spans="1:7">
      <c r="A27" s="9">
        <f>'(1)'!A27</f>
        <v>42321</v>
      </c>
      <c r="B27">
        <v>125.48</v>
      </c>
      <c r="C27">
        <v>125.58</v>
      </c>
      <c r="D27">
        <v>123.87</v>
      </c>
      <c r="E27">
        <v>124.64</v>
      </c>
      <c r="F27" s="12">
        <v>2384130560</v>
      </c>
      <c r="G27" s="12">
        <v>9171046</v>
      </c>
    </row>
    <row r="28" spans="1:7">
      <c r="A28" s="9">
        <f>'(1)'!A28</f>
        <v>42324</v>
      </c>
      <c r="B28">
        <v>124.66</v>
      </c>
      <c r="C28">
        <v>125.29</v>
      </c>
      <c r="D28">
        <v>123.66</v>
      </c>
      <c r="E28">
        <v>125</v>
      </c>
      <c r="F28" s="12">
        <v>2055665664</v>
      </c>
      <c r="G28" s="12">
        <v>9198955</v>
      </c>
    </row>
    <row r="29" spans="1:7">
      <c r="A29" s="9">
        <f>'(1)'!A29</f>
        <v>42325</v>
      </c>
      <c r="B29">
        <v>125.17</v>
      </c>
      <c r="C29">
        <v>128.22999999999999</v>
      </c>
      <c r="D29">
        <v>125.14</v>
      </c>
      <c r="E29">
        <v>128.15</v>
      </c>
      <c r="F29" s="12">
        <v>2572099328</v>
      </c>
      <c r="G29" s="12">
        <v>9418235</v>
      </c>
    </row>
    <row r="30" spans="1:7">
      <c r="A30" s="9">
        <f>'(1)'!A30</f>
        <v>42326</v>
      </c>
      <c r="B30">
        <v>127.95</v>
      </c>
      <c r="C30">
        <v>128.12</v>
      </c>
      <c r="D30">
        <v>127.2</v>
      </c>
      <c r="E30">
        <v>128.01</v>
      </c>
      <c r="F30" s="12">
        <v>2384496640</v>
      </c>
      <c r="G30" s="12">
        <v>9408521</v>
      </c>
    </row>
    <row r="31" spans="1:7">
      <c r="A31" s="9">
        <f>'(1)'!A31</f>
        <v>42327</v>
      </c>
      <c r="B31">
        <v>128.46</v>
      </c>
      <c r="C31">
        <v>129.54</v>
      </c>
      <c r="D31">
        <v>128.35</v>
      </c>
      <c r="E31">
        <v>128.57</v>
      </c>
      <c r="F31" s="12">
        <v>2532300544</v>
      </c>
      <c r="G31" s="12">
        <v>9447317</v>
      </c>
    </row>
    <row r="32" spans="1:7">
      <c r="A32" s="9">
        <f>'(1)'!A32</f>
        <v>42328</v>
      </c>
      <c r="B32">
        <v>128.88999999999999</v>
      </c>
      <c r="C32">
        <v>129.36000000000001</v>
      </c>
      <c r="D32">
        <v>128.22</v>
      </c>
      <c r="E32">
        <v>128.85</v>
      </c>
      <c r="F32" s="12">
        <v>2700014080</v>
      </c>
      <c r="G32" s="12">
        <v>9459233</v>
      </c>
    </row>
    <row r="33" spans="1:7">
      <c r="A33" s="9">
        <f>'(1)'!A33</f>
        <v>42331</v>
      </c>
      <c r="B33">
        <v>128.71</v>
      </c>
      <c r="C33">
        <v>128.72</v>
      </c>
      <c r="D33">
        <v>127.68</v>
      </c>
      <c r="E33">
        <v>128.36000000000001</v>
      </c>
      <c r="F33" s="12">
        <v>2189174784</v>
      </c>
      <c r="G33" s="12">
        <v>9432054</v>
      </c>
    </row>
    <row r="34" spans="1:7">
      <c r="A34" s="9">
        <f>'(1)'!A34</f>
        <v>42332</v>
      </c>
      <c r="B34">
        <v>128.1</v>
      </c>
      <c r="C34">
        <v>128.1</v>
      </c>
      <c r="D34">
        <v>125.77</v>
      </c>
      <c r="E34">
        <v>126.83</v>
      </c>
      <c r="F34" s="12">
        <v>2729075712</v>
      </c>
      <c r="G34" s="12">
        <v>9318520</v>
      </c>
    </row>
    <row r="35" spans="1:7">
      <c r="A35" s="9">
        <f>'(1)'!A35</f>
        <v>42333</v>
      </c>
      <c r="B35">
        <v>126.71</v>
      </c>
      <c r="C35">
        <v>128.94</v>
      </c>
      <c r="D35">
        <v>126.69</v>
      </c>
      <c r="E35">
        <v>128.57</v>
      </c>
      <c r="F35" s="12">
        <v>2597141248</v>
      </c>
      <c r="G35" s="12">
        <v>9448566</v>
      </c>
    </row>
    <row r="36" spans="1:7">
      <c r="A36" s="9">
        <f>'(1)'!A36</f>
        <v>42335</v>
      </c>
      <c r="B36">
        <v>128.6</v>
      </c>
      <c r="C36">
        <v>129.85</v>
      </c>
      <c r="D36">
        <v>128.53</v>
      </c>
      <c r="E36">
        <v>129.78</v>
      </c>
      <c r="F36" s="12">
        <v>1761113600</v>
      </c>
      <c r="G36" s="12">
        <v>9537198</v>
      </c>
    </row>
    <row r="37" spans="1:7">
      <c r="A37" s="9">
        <f>'(1)'!A37</f>
        <v>42338</v>
      </c>
      <c r="B37">
        <v>129.49</v>
      </c>
      <c r="C37">
        <v>129.94999999999999</v>
      </c>
      <c r="D37">
        <v>128.82</v>
      </c>
      <c r="E37">
        <v>129.5</v>
      </c>
      <c r="F37" s="12">
        <v>1775156352</v>
      </c>
      <c r="G37" s="12">
        <v>9513029</v>
      </c>
    </row>
    <row r="38" spans="1:7">
      <c r="A38" s="9">
        <f>'(1)'!A38</f>
        <v>42339</v>
      </c>
      <c r="B38">
        <v>129.44</v>
      </c>
      <c r="C38">
        <v>130.36000000000001</v>
      </c>
      <c r="D38">
        <v>128.79</v>
      </c>
      <c r="E38">
        <v>130.03</v>
      </c>
      <c r="F38" s="12">
        <v>2863101952</v>
      </c>
      <c r="G38" s="12">
        <v>9556581</v>
      </c>
    </row>
    <row r="39" spans="1:7">
      <c r="A39" s="9">
        <f>'(1)'!A39</f>
        <v>42340</v>
      </c>
      <c r="B39">
        <v>130.34</v>
      </c>
      <c r="C39">
        <v>130.66999999999999</v>
      </c>
      <c r="D39">
        <v>129.13</v>
      </c>
      <c r="E39">
        <v>129.59</v>
      </c>
      <c r="F39" s="12">
        <v>2354044928</v>
      </c>
      <c r="G39" s="12">
        <v>9595222</v>
      </c>
    </row>
    <row r="40" spans="1:7">
      <c r="A40" s="9">
        <f>'(1)'!A40</f>
        <v>42341</v>
      </c>
      <c r="B40">
        <v>129.69999999999999</v>
      </c>
      <c r="C40">
        <v>130.4</v>
      </c>
      <c r="D40">
        <v>129.43</v>
      </c>
      <c r="E40">
        <v>129.56</v>
      </c>
      <c r="F40" s="12">
        <v>2124320768</v>
      </c>
      <c r="G40" s="12">
        <v>9595413</v>
      </c>
    </row>
    <row r="41" spans="1:7">
      <c r="A41" s="9">
        <f>'(1)'!A41</f>
        <v>42342</v>
      </c>
      <c r="B41">
        <v>129.4</v>
      </c>
      <c r="C41">
        <v>130.66999999999999</v>
      </c>
      <c r="D41">
        <v>125.21</v>
      </c>
      <c r="E41">
        <v>125.41</v>
      </c>
      <c r="F41" s="12">
        <v>3306398464</v>
      </c>
      <c r="G41" s="12">
        <v>9295457</v>
      </c>
    </row>
    <row r="42" spans="1:7">
      <c r="A42" s="9">
        <f>'(1)'!A42</f>
        <v>42345</v>
      </c>
      <c r="B42">
        <v>125.38</v>
      </c>
      <c r="C42">
        <v>125.38</v>
      </c>
      <c r="D42">
        <v>123.84</v>
      </c>
      <c r="E42">
        <v>124.86</v>
      </c>
      <c r="F42" s="12">
        <v>2460065792</v>
      </c>
      <c r="G42" s="12">
        <v>9261330</v>
      </c>
    </row>
    <row r="43" spans="1:7">
      <c r="A43" s="9">
        <f>'(1)'!A43</f>
        <v>42346</v>
      </c>
      <c r="B43">
        <v>125.24</v>
      </c>
      <c r="C43">
        <v>126.83</v>
      </c>
      <c r="D43">
        <v>125.24</v>
      </c>
      <c r="E43">
        <v>125.44</v>
      </c>
      <c r="F43" s="12">
        <v>1837604096</v>
      </c>
      <c r="G43" s="12">
        <v>9299404</v>
      </c>
    </row>
    <row r="44" spans="1:7">
      <c r="A44" s="9">
        <f>'(1)'!A44</f>
        <v>42347</v>
      </c>
      <c r="B44">
        <v>125.32</v>
      </c>
      <c r="C44">
        <v>125.32</v>
      </c>
      <c r="D44">
        <v>122.68</v>
      </c>
      <c r="E44">
        <v>123.18</v>
      </c>
      <c r="F44" s="12">
        <v>2513168384</v>
      </c>
      <c r="G44" s="12">
        <v>9139982</v>
      </c>
    </row>
    <row r="45" spans="1:7">
      <c r="A45" s="9">
        <f>'(1)'!A45</f>
        <v>42348</v>
      </c>
      <c r="B45">
        <v>123.22</v>
      </c>
      <c r="C45">
        <v>123.74</v>
      </c>
      <c r="D45">
        <v>122.04</v>
      </c>
      <c r="E45">
        <v>122.67</v>
      </c>
      <c r="F45" s="12">
        <v>2608125952</v>
      </c>
      <c r="G45" s="12">
        <v>9089953</v>
      </c>
    </row>
    <row r="46" spans="1:7">
      <c r="A46" s="9">
        <f>'(1)'!A46</f>
        <v>42349</v>
      </c>
      <c r="B46">
        <v>122.57</v>
      </c>
      <c r="C46">
        <v>122.92</v>
      </c>
      <c r="D46">
        <v>121.56</v>
      </c>
      <c r="E46">
        <v>122.32</v>
      </c>
      <c r="F46" s="12">
        <v>2480912128</v>
      </c>
      <c r="G46" s="12">
        <v>9073785</v>
      </c>
    </row>
    <row r="47" spans="1:7">
      <c r="A47" s="9">
        <f>'(1)'!A47</f>
        <v>42352</v>
      </c>
      <c r="B47">
        <v>122.08</v>
      </c>
      <c r="C47">
        <v>122.08</v>
      </c>
      <c r="D47">
        <v>119.4</v>
      </c>
      <c r="E47">
        <v>119.73</v>
      </c>
      <c r="F47" s="12">
        <v>2474130688</v>
      </c>
      <c r="G47" s="12">
        <v>8893439</v>
      </c>
    </row>
    <row r="48" spans="1:7">
      <c r="A48" s="9">
        <f>'(1)'!A48</f>
        <v>42353</v>
      </c>
      <c r="B48">
        <v>119.84</v>
      </c>
      <c r="C48">
        <v>120.95</v>
      </c>
      <c r="D48">
        <v>117.53</v>
      </c>
      <c r="E48">
        <v>117.56</v>
      </c>
      <c r="F48" s="12">
        <v>3247627264</v>
      </c>
      <c r="G48" s="12">
        <v>8738387</v>
      </c>
    </row>
    <row r="49" spans="1:7">
      <c r="A49" s="9">
        <f>'(1)'!A49</f>
        <v>42354</v>
      </c>
      <c r="B49">
        <v>117.89</v>
      </c>
      <c r="C49">
        <v>121.2</v>
      </c>
      <c r="D49">
        <v>117.89</v>
      </c>
      <c r="E49">
        <v>120.97</v>
      </c>
      <c r="F49" s="12">
        <v>3027158784</v>
      </c>
      <c r="G49" s="12">
        <v>8986030</v>
      </c>
    </row>
    <row r="50" spans="1:7">
      <c r="A50" s="9">
        <f>'(1)'!A50</f>
        <v>42355</v>
      </c>
      <c r="B50">
        <v>121.01</v>
      </c>
      <c r="C50">
        <v>122.16</v>
      </c>
      <c r="D50">
        <v>120.64</v>
      </c>
      <c r="E50">
        <v>121.28</v>
      </c>
      <c r="F50" s="12">
        <v>2587156224</v>
      </c>
      <c r="G50" s="12">
        <v>9017977</v>
      </c>
    </row>
    <row r="51" spans="1:7">
      <c r="A51" s="9">
        <f>'(1)'!A51</f>
        <v>42356</v>
      </c>
      <c r="B51">
        <v>122.29</v>
      </c>
      <c r="C51">
        <v>124.07</v>
      </c>
      <c r="D51">
        <v>122.29</v>
      </c>
      <c r="E51">
        <v>122.79</v>
      </c>
      <c r="F51" s="12">
        <v>2870701568</v>
      </c>
      <c r="G51" s="12">
        <v>9129161</v>
      </c>
    </row>
    <row r="52" spans="1:7">
      <c r="A52" s="9">
        <f>'(1)'!A52</f>
        <v>42359</v>
      </c>
      <c r="B52">
        <v>122.38</v>
      </c>
      <c r="C52">
        <v>122.72</v>
      </c>
      <c r="D52">
        <v>121.19</v>
      </c>
      <c r="E52">
        <v>121.54</v>
      </c>
      <c r="F52" s="12">
        <v>4160862464</v>
      </c>
      <c r="G52" s="12">
        <v>9028925</v>
      </c>
    </row>
    <row r="53" spans="1:7">
      <c r="A53" s="9">
        <f>'(1)'!A53</f>
        <v>42360</v>
      </c>
      <c r="B53">
        <v>121.23</v>
      </c>
      <c r="C53">
        <v>122.54</v>
      </c>
      <c r="D53">
        <v>120.11</v>
      </c>
      <c r="E53">
        <v>120.16</v>
      </c>
      <c r="F53" s="12">
        <v>2070277504</v>
      </c>
      <c r="G53" s="12">
        <v>8923130</v>
      </c>
    </row>
    <row r="54" spans="1:7">
      <c r="A54" s="9">
        <f>'(1)'!A54</f>
        <v>42361</v>
      </c>
      <c r="B54">
        <v>120.44</v>
      </c>
      <c r="C54">
        <v>121.1</v>
      </c>
      <c r="D54">
        <v>119.58</v>
      </c>
      <c r="E54">
        <v>120.11</v>
      </c>
      <c r="F54" s="12">
        <v>1679933312</v>
      </c>
      <c r="G54" s="12">
        <v>8922873</v>
      </c>
    </row>
    <row r="55" spans="1:7">
      <c r="A55" s="9">
        <f>'(1)'!A55</f>
        <v>42362</v>
      </c>
      <c r="B55">
        <v>120.93</v>
      </c>
      <c r="C55">
        <v>123.56</v>
      </c>
      <c r="D55">
        <v>120.93</v>
      </c>
      <c r="E55">
        <v>123.39</v>
      </c>
      <c r="F55" s="12">
        <v>1938315136</v>
      </c>
      <c r="G55" s="12">
        <v>9156649</v>
      </c>
    </row>
    <row r="56" spans="1:7">
      <c r="A56" s="9">
        <f>'(1)'!A56</f>
        <v>42366</v>
      </c>
      <c r="B56">
        <v>123.25</v>
      </c>
      <c r="C56">
        <v>123.47</v>
      </c>
      <c r="D56">
        <v>123.08</v>
      </c>
      <c r="E56">
        <v>123.36</v>
      </c>
      <c r="F56" s="12">
        <v>265679456</v>
      </c>
      <c r="G56" s="12">
        <v>9153974</v>
      </c>
    </row>
    <row r="57" spans="1:7">
      <c r="A57" s="9">
        <f>'(1)'!A57</f>
        <v>42367</v>
      </c>
      <c r="B57">
        <v>123.36</v>
      </c>
      <c r="C57">
        <v>123.36</v>
      </c>
      <c r="D57">
        <v>123.36</v>
      </c>
      <c r="E57">
        <v>123.36</v>
      </c>
      <c r="F57" s="12">
        <v>731115392</v>
      </c>
      <c r="G57" s="12">
        <v>9142270</v>
      </c>
    </row>
    <row r="58" spans="1:7">
      <c r="A58" s="9">
        <f>'(1)'!A58</f>
        <v>42368</v>
      </c>
      <c r="B58">
        <v>123.26</v>
      </c>
      <c r="C58">
        <v>123.43</v>
      </c>
      <c r="D58">
        <v>122.53</v>
      </c>
      <c r="E58">
        <v>122.77</v>
      </c>
      <c r="F58" s="12">
        <v>1496063232</v>
      </c>
      <c r="G58" s="12">
        <v>9103995</v>
      </c>
    </row>
    <row r="59" spans="1:7">
      <c r="A59" s="9">
        <f>'(1)'!A59</f>
        <v>42369</v>
      </c>
      <c r="B59">
        <v>122.98</v>
      </c>
      <c r="C59">
        <v>124.49</v>
      </c>
      <c r="D59">
        <v>122.98</v>
      </c>
      <c r="E59">
        <v>124.49</v>
      </c>
      <c r="F59" s="12">
        <v>1263131648</v>
      </c>
      <c r="G59" s="12">
        <v>9233218</v>
      </c>
    </row>
    <row r="60" spans="1:7">
      <c r="A60" s="9">
        <f>'(1)'!A60</f>
        <v>42373</v>
      </c>
      <c r="B60">
        <v>124.47</v>
      </c>
      <c r="C60">
        <v>124.48</v>
      </c>
      <c r="D60">
        <v>123.67</v>
      </c>
      <c r="E60">
        <v>123.77</v>
      </c>
      <c r="F60" s="12">
        <v>392737824</v>
      </c>
      <c r="G60" s="12">
        <v>9185487</v>
      </c>
    </row>
    <row r="61" spans="1:7">
      <c r="A61" s="9">
        <f>'(1)'!A61</f>
        <v>42374</v>
      </c>
      <c r="B61">
        <v>123.7</v>
      </c>
      <c r="C61">
        <v>123.7</v>
      </c>
      <c r="D61">
        <v>123.03</v>
      </c>
      <c r="E61">
        <v>123.11</v>
      </c>
      <c r="F61" s="12">
        <v>2551834880</v>
      </c>
      <c r="G61" s="12">
        <v>9135292</v>
      </c>
    </row>
    <row r="62" spans="1:7">
      <c r="A62" s="9">
        <f>'(1)'!A62</f>
        <v>42375</v>
      </c>
      <c r="B62">
        <v>123.11</v>
      </c>
      <c r="C62">
        <v>123.11</v>
      </c>
      <c r="D62">
        <v>123.11</v>
      </c>
      <c r="E62">
        <v>123.11</v>
      </c>
      <c r="F62" s="12">
        <v>2340565504</v>
      </c>
      <c r="G62" s="12">
        <v>9136170</v>
      </c>
    </row>
    <row r="63" spans="1:7">
      <c r="A63" s="9">
        <f>'(1)'!A63</f>
        <v>42376</v>
      </c>
      <c r="B63">
        <v>122.69</v>
      </c>
      <c r="C63">
        <v>122.69</v>
      </c>
      <c r="D63">
        <v>119.36</v>
      </c>
      <c r="E63">
        <v>120</v>
      </c>
      <c r="F63" s="12">
        <v>2241700864</v>
      </c>
      <c r="G63" s="12">
        <v>8898183</v>
      </c>
    </row>
    <row r="64" spans="1:7">
      <c r="A64" s="9">
        <f>'(1)'!A64</f>
        <v>42377</v>
      </c>
      <c r="B64">
        <v>120.44</v>
      </c>
      <c r="C64">
        <v>121.3</v>
      </c>
      <c r="D64">
        <v>119.42</v>
      </c>
      <c r="E64">
        <v>120.75</v>
      </c>
      <c r="F64" s="12">
        <v>3380584192</v>
      </c>
      <c r="G64" s="12">
        <v>8956866</v>
      </c>
    </row>
    <row r="65" spans="1:7">
      <c r="A65" s="9">
        <f>'(1)'!A65</f>
        <v>42380</v>
      </c>
      <c r="B65">
        <v>120.6</v>
      </c>
      <c r="C65">
        <v>120.6</v>
      </c>
      <c r="D65">
        <v>118.42</v>
      </c>
      <c r="E65">
        <v>119.21</v>
      </c>
      <c r="F65" s="12">
        <v>2679405312</v>
      </c>
      <c r="G65" s="12">
        <v>8846152</v>
      </c>
    </row>
    <row r="66" spans="1:7">
      <c r="A66" s="9">
        <f>'(1)'!A66</f>
        <v>42381</v>
      </c>
      <c r="B66">
        <v>118.34</v>
      </c>
      <c r="C66">
        <v>118.34</v>
      </c>
      <c r="D66">
        <v>114.87</v>
      </c>
      <c r="E66">
        <v>116.57</v>
      </c>
      <c r="F66" s="12">
        <v>2743673088</v>
      </c>
      <c r="G66" s="12">
        <v>8662172</v>
      </c>
    </row>
    <row r="67" spans="1:7">
      <c r="A67" s="9">
        <f>'(1)'!A67</f>
        <v>42382</v>
      </c>
      <c r="B67">
        <v>116.6</v>
      </c>
      <c r="C67">
        <v>117.55</v>
      </c>
      <c r="D67">
        <v>114.63</v>
      </c>
      <c r="E67">
        <v>114.76</v>
      </c>
      <c r="F67" s="12">
        <v>2775945728</v>
      </c>
      <c r="G67" s="12">
        <v>8535318</v>
      </c>
    </row>
    <row r="68" spans="1:7">
      <c r="A68" s="9">
        <f>'(1)'!A68</f>
        <v>42383</v>
      </c>
      <c r="B68">
        <v>114.49</v>
      </c>
      <c r="C68">
        <v>115.85</v>
      </c>
      <c r="D68">
        <v>114.25</v>
      </c>
      <c r="E68">
        <v>114.38</v>
      </c>
      <c r="F68" s="12">
        <v>2803117824</v>
      </c>
      <c r="G68" s="12">
        <v>8505868</v>
      </c>
    </row>
    <row r="69" spans="1:7">
      <c r="A69" s="9">
        <f>'(1)'!A69</f>
        <v>42384</v>
      </c>
      <c r="B69">
        <v>114.16</v>
      </c>
      <c r="C69">
        <v>116.63</v>
      </c>
      <c r="D69">
        <v>113.97</v>
      </c>
      <c r="E69">
        <v>115.43</v>
      </c>
      <c r="F69" s="12">
        <v>3389874944</v>
      </c>
      <c r="G69" s="12">
        <v>8591274</v>
      </c>
    </row>
    <row r="70" spans="1:7">
      <c r="A70" s="9">
        <f>'(1)'!A70</f>
        <v>42388</v>
      </c>
      <c r="B70">
        <v>116.17</v>
      </c>
      <c r="C70">
        <v>117.62</v>
      </c>
      <c r="D70">
        <v>115.44</v>
      </c>
      <c r="E70">
        <v>115.92</v>
      </c>
      <c r="F70" s="12">
        <v>3728424448</v>
      </c>
      <c r="G70" s="12">
        <v>8621043</v>
      </c>
    </row>
    <row r="71" spans="1:7">
      <c r="A71" s="9">
        <f>'(1)'!A71</f>
        <v>42389</v>
      </c>
      <c r="B71">
        <v>115.35</v>
      </c>
      <c r="C71">
        <v>115.35</v>
      </c>
      <c r="D71">
        <v>112.13</v>
      </c>
      <c r="E71">
        <v>114.27</v>
      </c>
      <c r="F71" s="12">
        <v>2909659648</v>
      </c>
      <c r="G71" s="12">
        <v>8486894</v>
      </c>
    </row>
    <row r="72" spans="1:7">
      <c r="A72" s="9">
        <f>'(1)'!A72</f>
        <v>42390</v>
      </c>
      <c r="B72">
        <v>114.1</v>
      </c>
      <c r="C72">
        <v>114.39</v>
      </c>
      <c r="D72">
        <v>110.38</v>
      </c>
      <c r="E72">
        <v>111.02</v>
      </c>
      <c r="F72" s="12">
        <v>3174590464</v>
      </c>
      <c r="G72" s="12">
        <v>8248358</v>
      </c>
    </row>
    <row r="73" spans="1:7">
      <c r="A73" s="9">
        <f>'(1)'!A73</f>
        <v>42391</v>
      </c>
      <c r="B73">
        <v>111.11</v>
      </c>
      <c r="C73">
        <v>112.39</v>
      </c>
      <c r="D73">
        <v>110.13</v>
      </c>
      <c r="E73">
        <v>110.67</v>
      </c>
      <c r="F73" s="12">
        <v>4253500416</v>
      </c>
      <c r="G73" s="12">
        <v>8215785</v>
      </c>
    </row>
    <row r="74" spans="1:7">
      <c r="A74" s="9">
        <f>'(1)'!A74</f>
        <v>42394</v>
      </c>
      <c r="B74">
        <v>111.46</v>
      </c>
      <c r="C74">
        <v>113.33</v>
      </c>
      <c r="D74">
        <v>111.46</v>
      </c>
      <c r="E74">
        <v>112.1</v>
      </c>
      <c r="F74" s="12">
        <v>4218756352</v>
      </c>
      <c r="G74" s="12">
        <v>8333427</v>
      </c>
    </row>
    <row r="75" spans="1:7">
      <c r="A75" s="9">
        <f>'(1)'!A75</f>
        <v>42395</v>
      </c>
      <c r="B75">
        <v>110.77</v>
      </c>
      <c r="C75">
        <v>110.77</v>
      </c>
      <c r="D75">
        <v>107.85</v>
      </c>
      <c r="E75">
        <v>108.49</v>
      </c>
      <c r="F75" s="12">
        <v>3771119616</v>
      </c>
      <c r="G75" s="12">
        <v>8058042.5</v>
      </c>
    </row>
    <row r="76" spans="1:7">
      <c r="A76" s="9">
        <f>'(1)'!A76</f>
        <v>42396</v>
      </c>
      <c r="B76">
        <v>108.59</v>
      </c>
      <c r="C76">
        <v>111.23</v>
      </c>
      <c r="D76">
        <v>108.28</v>
      </c>
      <c r="E76">
        <v>110.64</v>
      </c>
      <c r="F76" s="12">
        <v>3483083520</v>
      </c>
      <c r="G76" s="12">
        <v>8236774.5</v>
      </c>
    </row>
    <row r="77" spans="1:7">
      <c r="A77" s="9">
        <f>'(1)'!A77</f>
        <v>42397</v>
      </c>
      <c r="B77">
        <v>110.95</v>
      </c>
      <c r="C77">
        <v>114.75</v>
      </c>
      <c r="D77">
        <v>110.88</v>
      </c>
      <c r="E77">
        <v>113.98</v>
      </c>
      <c r="F77" s="12">
        <v>3276735488</v>
      </c>
      <c r="G77" s="12">
        <v>8472798</v>
      </c>
    </row>
    <row r="78" spans="1:7">
      <c r="A78" s="9">
        <f>'(1)'!A78</f>
        <v>42398</v>
      </c>
      <c r="B78">
        <v>114.18</v>
      </c>
      <c r="C78">
        <v>114.38</v>
      </c>
      <c r="D78">
        <v>112.75</v>
      </c>
      <c r="E78">
        <v>113.25</v>
      </c>
      <c r="F78" s="12">
        <v>2741163776</v>
      </c>
      <c r="G78" s="12">
        <v>8424715</v>
      </c>
    </row>
    <row r="79" spans="1:7">
      <c r="A79" s="9">
        <f>'(1)'!A79</f>
        <v>42401</v>
      </c>
      <c r="B79">
        <v>112.33</v>
      </c>
      <c r="C79">
        <v>114.46</v>
      </c>
      <c r="D79">
        <v>110.94</v>
      </c>
      <c r="E79">
        <v>114.24</v>
      </c>
      <c r="F79" s="12">
        <v>3278814464</v>
      </c>
      <c r="G79" s="12">
        <v>8506687</v>
      </c>
    </row>
    <row r="80" spans="1:7">
      <c r="A80" s="9">
        <f>'(1)'!A80</f>
        <v>42402</v>
      </c>
      <c r="B80">
        <v>114.06</v>
      </c>
      <c r="C80">
        <v>114.69</v>
      </c>
      <c r="D80">
        <v>113.1</v>
      </c>
      <c r="E80">
        <v>114.65</v>
      </c>
      <c r="F80" s="12">
        <v>3376404992</v>
      </c>
      <c r="G80" s="12">
        <v>8531353</v>
      </c>
    </row>
    <row r="81" spans="1:7">
      <c r="A81" s="9">
        <f>'(1)'!A81</f>
        <v>42403</v>
      </c>
      <c r="B81">
        <v>114.47</v>
      </c>
      <c r="C81">
        <v>115.02</v>
      </c>
      <c r="D81">
        <v>112.14</v>
      </c>
      <c r="E81">
        <v>112.87</v>
      </c>
      <c r="F81" s="12">
        <v>3185364480</v>
      </c>
      <c r="G81" s="12">
        <v>8390979</v>
      </c>
    </row>
    <row r="82" spans="1:7">
      <c r="A82" s="9">
        <f>'(1)'!A82</f>
        <v>42404</v>
      </c>
      <c r="B82">
        <v>113.65</v>
      </c>
      <c r="C82">
        <v>115.48</v>
      </c>
      <c r="D82">
        <v>113.36</v>
      </c>
      <c r="E82">
        <v>115.37</v>
      </c>
      <c r="F82" s="12">
        <v>3413812992</v>
      </c>
      <c r="G82" s="12">
        <v>8593561</v>
      </c>
    </row>
    <row r="83" spans="1:7">
      <c r="A83" s="9">
        <f>'(1)'!A83</f>
        <v>42405</v>
      </c>
      <c r="B83">
        <v>115.78</v>
      </c>
      <c r="C83">
        <v>115.96</v>
      </c>
      <c r="D83">
        <v>113.9</v>
      </c>
      <c r="E83">
        <v>115.09</v>
      </c>
      <c r="F83" s="12">
        <v>3657634304</v>
      </c>
      <c r="G83" s="12">
        <v>8573125</v>
      </c>
    </row>
    <row r="84" spans="1:7">
      <c r="A84" s="9">
        <f>'(1)'!A84</f>
        <v>42408</v>
      </c>
      <c r="B84">
        <v>114.93</v>
      </c>
      <c r="C84">
        <v>114.93</v>
      </c>
      <c r="D84">
        <v>112.08</v>
      </c>
      <c r="E84">
        <v>112.65</v>
      </c>
      <c r="F84" s="12">
        <v>3758180096</v>
      </c>
      <c r="G84" s="12">
        <v>8408234</v>
      </c>
    </row>
    <row r="85" spans="1:7">
      <c r="A85" s="9">
        <f>'(1)'!A85</f>
        <v>42409</v>
      </c>
      <c r="B85">
        <v>112.68</v>
      </c>
      <c r="C85">
        <v>112.83</v>
      </c>
      <c r="D85">
        <v>109.76</v>
      </c>
      <c r="E85">
        <v>110.93</v>
      </c>
      <c r="F85" s="12">
        <v>3930810112</v>
      </c>
      <c r="G85" s="12">
        <v>8271246</v>
      </c>
    </row>
    <row r="86" spans="1:7">
      <c r="A86" s="9">
        <f>'(1)'!A86</f>
        <v>42410</v>
      </c>
      <c r="B86">
        <v>111.29</v>
      </c>
      <c r="C86">
        <v>112.14</v>
      </c>
      <c r="D86">
        <v>109.41</v>
      </c>
      <c r="E86">
        <v>110.8</v>
      </c>
      <c r="F86" s="12">
        <v>3576807168</v>
      </c>
      <c r="G86" s="12">
        <v>8262615.5</v>
      </c>
    </row>
    <row r="87" spans="1:7">
      <c r="A87" s="9">
        <f>'(1)'!A87</f>
        <v>42411</v>
      </c>
      <c r="B87">
        <v>110.61</v>
      </c>
      <c r="C87">
        <v>111.64</v>
      </c>
      <c r="D87">
        <v>109.7</v>
      </c>
      <c r="E87">
        <v>109.89</v>
      </c>
      <c r="F87" s="12">
        <v>4333629440</v>
      </c>
      <c r="G87" s="12">
        <v>8200339.5</v>
      </c>
    </row>
    <row r="88" spans="1:7">
      <c r="A88" s="9">
        <f>'(1)'!A88</f>
        <v>42412</v>
      </c>
      <c r="B88">
        <v>110.01</v>
      </c>
      <c r="C88">
        <v>110.53</v>
      </c>
      <c r="D88">
        <v>105.73</v>
      </c>
      <c r="E88">
        <v>106.12</v>
      </c>
      <c r="F88" s="12">
        <v>3951843584</v>
      </c>
      <c r="G88" s="12">
        <v>7917081.5</v>
      </c>
    </row>
    <row r="89" spans="1:7">
      <c r="A89" s="9">
        <f>'(1)'!A89</f>
        <v>42416</v>
      </c>
      <c r="B89">
        <v>106.09</v>
      </c>
      <c r="C89">
        <v>106.88</v>
      </c>
      <c r="D89">
        <v>103.36</v>
      </c>
      <c r="E89">
        <v>104.4</v>
      </c>
      <c r="F89" s="12">
        <v>4200069888</v>
      </c>
      <c r="G89" s="12">
        <v>7787751.5</v>
      </c>
    </row>
    <row r="90" spans="1:7">
      <c r="A90" s="9">
        <f>'(1)'!A90</f>
        <v>42417</v>
      </c>
      <c r="B90">
        <v>104.46</v>
      </c>
      <c r="C90">
        <v>107.38</v>
      </c>
      <c r="D90">
        <v>104.26</v>
      </c>
      <c r="E90">
        <v>106.29</v>
      </c>
      <c r="F90" s="12">
        <v>3942899712</v>
      </c>
      <c r="G90" s="12">
        <v>7921867</v>
      </c>
    </row>
    <row r="91" spans="1:7">
      <c r="A91" s="9">
        <f>'(1)'!A91</f>
        <v>42418</v>
      </c>
      <c r="B91">
        <v>106.11</v>
      </c>
      <c r="C91">
        <v>106.14</v>
      </c>
      <c r="D91">
        <v>101.98</v>
      </c>
      <c r="E91">
        <v>102.32</v>
      </c>
      <c r="F91" s="12">
        <v>3150476288</v>
      </c>
      <c r="G91" s="12">
        <v>7640089.5</v>
      </c>
    </row>
    <row r="92" spans="1:7">
      <c r="A92" s="9">
        <f>'(1)'!A92</f>
        <v>42419</v>
      </c>
      <c r="B92">
        <v>102.63</v>
      </c>
      <c r="C92">
        <v>105.54</v>
      </c>
      <c r="D92">
        <v>102.62</v>
      </c>
      <c r="E92">
        <v>105.38</v>
      </c>
      <c r="F92" s="12">
        <v>3457326080</v>
      </c>
      <c r="G92" s="12">
        <v>7853950</v>
      </c>
    </row>
    <row r="93" spans="1:7">
      <c r="A93" s="9">
        <f>'(1)'!A93</f>
        <v>42422</v>
      </c>
      <c r="B93">
        <v>105.64</v>
      </c>
      <c r="C93">
        <v>108.89</v>
      </c>
      <c r="D93">
        <v>105.59</v>
      </c>
      <c r="E93">
        <v>108.5</v>
      </c>
      <c r="F93" s="12">
        <v>3524518400</v>
      </c>
      <c r="G93" s="12">
        <v>8069726</v>
      </c>
    </row>
    <row r="94" spans="1:7">
      <c r="A94" s="9">
        <f>'(1)'!A94</f>
        <v>42423</v>
      </c>
      <c r="B94">
        <v>108.37</v>
      </c>
      <c r="C94">
        <v>109.37</v>
      </c>
      <c r="D94">
        <v>107.43</v>
      </c>
      <c r="E94">
        <v>108.04</v>
      </c>
      <c r="F94" s="12">
        <v>3283477760</v>
      </c>
      <c r="G94" s="12">
        <v>8042856</v>
      </c>
    </row>
    <row r="95" spans="1:7">
      <c r="A95" s="9">
        <f>'(1)'!A95</f>
        <v>42424</v>
      </c>
      <c r="B95">
        <v>107.84</v>
      </c>
      <c r="C95">
        <v>110.92</v>
      </c>
      <c r="D95">
        <v>107.8</v>
      </c>
      <c r="E95">
        <v>110.9</v>
      </c>
      <c r="F95" s="12">
        <v>2923727360</v>
      </c>
      <c r="G95" s="12">
        <v>8250819.5</v>
      </c>
    </row>
    <row r="96" spans="1:7">
      <c r="A96" s="9">
        <f>'(1)'!A96</f>
        <v>42425</v>
      </c>
      <c r="B96">
        <v>110.84</v>
      </c>
      <c r="C96">
        <v>111.94</v>
      </c>
      <c r="D96">
        <v>110.19</v>
      </c>
      <c r="E96">
        <v>110.8</v>
      </c>
      <c r="F96" s="12">
        <v>2706668544</v>
      </c>
      <c r="G96" s="12">
        <v>8241549</v>
      </c>
    </row>
    <row r="97" spans="1:7">
      <c r="A97" s="9">
        <f>'(1)'!A97</f>
        <v>42426</v>
      </c>
      <c r="B97">
        <v>110.62</v>
      </c>
      <c r="C97">
        <v>111.1</v>
      </c>
      <c r="D97">
        <v>109.16</v>
      </c>
      <c r="E97">
        <v>109.92</v>
      </c>
      <c r="F97" s="12">
        <v>2785512448</v>
      </c>
      <c r="G97" s="12">
        <v>8190579</v>
      </c>
    </row>
    <row r="98" spans="1:7">
      <c r="A98" s="9">
        <f>'(1)'!A98</f>
        <v>42429</v>
      </c>
      <c r="B98">
        <v>109.76</v>
      </c>
      <c r="C98">
        <v>112.04</v>
      </c>
      <c r="D98">
        <v>109.76</v>
      </c>
      <c r="E98">
        <v>111.85</v>
      </c>
      <c r="F98" s="12">
        <v>3230407168</v>
      </c>
      <c r="G98" s="12">
        <v>8329719</v>
      </c>
    </row>
    <row r="99" spans="1:7">
      <c r="A99" s="9">
        <f>'(1)'!A99</f>
        <v>42430</v>
      </c>
      <c r="B99">
        <v>111.76</v>
      </c>
      <c r="C99">
        <v>111.89</v>
      </c>
      <c r="D99">
        <v>110.21</v>
      </c>
      <c r="E99">
        <v>110.41</v>
      </c>
      <c r="F99" s="12">
        <v>2879179264</v>
      </c>
      <c r="G99" s="12">
        <v>8209541.5</v>
      </c>
    </row>
    <row r="100" spans="1:7">
      <c r="A100" s="9">
        <f>'(1)'!A100</f>
        <v>42431</v>
      </c>
      <c r="B100">
        <v>110.19</v>
      </c>
      <c r="C100">
        <v>110.23</v>
      </c>
      <c r="D100">
        <v>107.24</v>
      </c>
      <c r="E100">
        <v>107.83</v>
      </c>
      <c r="F100" s="12">
        <v>2870215424</v>
      </c>
      <c r="G100" s="12">
        <v>8029260.5</v>
      </c>
    </row>
    <row r="101" spans="1:7">
      <c r="A101" s="9">
        <f>'(1)'!A101</f>
        <v>42432</v>
      </c>
      <c r="B101">
        <v>107.75</v>
      </c>
      <c r="C101">
        <v>110.42</v>
      </c>
      <c r="D101">
        <v>107.73</v>
      </c>
      <c r="E101">
        <v>109.96</v>
      </c>
      <c r="F101" s="12">
        <v>3267810560</v>
      </c>
      <c r="G101" s="12">
        <v>8181340</v>
      </c>
    </row>
    <row r="102" spans="1:7">
      <c r="A102" s="9">
        <f>'(1)'!A102</f>
        <v>42433</v>
      </c>
      <c r="B102">
        <v>109.95</v>
      </c>
      <c r="C102">
        <v>112.28</v>
      </c>
      <c r="D102">
        <v>109.93</v>
      </c>
      <c r="E102">
        <v>111.69</v>
      </c>
      <c r="F102" s="12">
        <v>2837391360</v>
      </c>
      <c r="G102" s="12">
        <v>8309621.5</v>
      </c>
    </row>
    <row r="103" spans="1:7">
      <c r="A103" s="9">
        <f>'(1)'!A103</f>
        <v>42436</v>
      </c>
      <c r="B103">
        <v>111.68</v>
      </c>
      <c r="C103">
        <v>112.56</v>
      </c>
      <c r="D103">
        <v>110.31</v>
      </c>
      <c r="E103">
        <v>112.5</v>
      </c>
      <c r="F103" s="12">
        <v>3273512448</v>
      </c>
      <c r="G103" s="12">
        <v>8363016.5</v>
      </c>
    </row>
    <row r="104" spans="1:7">
      <c r="A104" s="9">
        <f>'(1)'!A104</f>
        <v>42437</v>
      </c>
      <c r="B104">
        <v>112.41</v>
      </c>
      <c r="C104">
        <v>114.24</v>
      </c>
      <c r="D104">
        <v>111.96</v>
      </c>
      <c r="E104">
        <v>114.09</v>
      </c>
      <c r="F104" s="12">
        <v>2991187712</v>
      </c>
      <c r="G104" s="12">
        <v>8512649</v>
      </c>
    </row>
    <row r="105" spans="1:7">
      <c r="A105" s="9">
        <f>'(1)'!A105</f>
        <v>42438</v>
      </c>
      <c r="B105">
        <v>114.43</v>
      </c>
      <c r="C105">
        <v>115.11</v>
      </c>
      <c r="D105">
        <v>113.93</v>
      </c>
      <c r="E105">
        <v>114.93</v>
      </c>
      <c r="F105" s="12">
        <v>2972093440</v>
      </c>
      <c r="G105" s="12">
        <v>8557699</v>
      </c>
    </row>
    <row r="106" spans="1:7">
      <c r="A106" s="9">
        <f>'(1)'!A106</f>
        <v>42439</v>
      </c>
      <c r="B106">
        <v>114.86</v>
      </c>
      <c r="C106">
        <v>115.03</v>
      </c>
      <c r="D106">
        <v>114.03</v>
      </c>
      <c r="E106">
        <v>114.42</v>
      </c>
      <c r="F106" s="12">
        <v>2785166592</v>
      </c>
      <c r="G106" s="12">
        <v>8522332</v>
      </c>
    </row>
    <row r="107" spans="1:7">
      <c r="A107" s="9">
        <f>'(1)'!A107</f>
        <v>42440</v>
      </c>
      <c r="B107">
        <v>114.37</v>
      </c>
      <c r="C107">
        <v>115.85</v>
      </c>
      <c r="D107">
        <v>114.3</v>
      </c>
      <c r="E107">
        <v>115.23</v>
      </c>
      <c r="F107" s="12">
        <v>3335919360</v>
      </c>
      <c r="G107" s="12">
        <v>8593833</v>
      </c>
    </row>
    <row r="108" spans="1:7">
      <c r="A108" s="9">
        <f>'(1)'!A108</f>
        <v>42443</v>
      </c>
      <c r="B108">
        <v>115.3</v>
      </c>
      <c r="C108">
        <v>115.41</v>
      </c>
      <c r="D108">
        <v>114.05</v>
      </c>
      <c r="E108">
        <v>114.94</v>
      </c>
      <c r="F108" s="12">
        <v>2705655040</v>
      </c>
      <c r="G108" s="12">
        <v>8569055</v>
      </c>
    </row>
    <row r="109" spans="1:7">
      <c r="A109" s="9">
        <f>'(1)'!A109</f>
        <v>42444</v>
      </c>
      <c r="B109">
        <v>114.91</v>
      </c>
      <c r="C109">
        <v>114.96</v>
      </c>
      <c r="D109">
        <v>113.36</v>
      </c>
      <c r="E109">
        <v>113.8</v>
      </c>
      <c r="F109" s="12">
        <v>4335686656</v>
      </c>
      <c r="G109" s="12">
        <v>8491760</v>
      </c>
    </row>
    <row r="110" spans="1:7">
      <c r="A110" s="9">
        <f>'(1)'!A110</f>
        <v>42445</v>
      </c>
      <c r="B110">
        <v>114.01</v>
      </c>
      <c r="C110">
        <v>115.29</v>
      </c>
      <c r="D110">
        <v>113.92</v>
      </c>
      <c r="E110">
        <v>114.39</v>
      </c>
      <c r="F110" s="12">
        <v>3730567680</v>
      </c>
      <c r="G110" s="12">
        <v>8522194</v>
      </c>
    </row>
    <row r="111" spans="1:7">
      <c r="A111" s="9">
        <f>'(1)'!A111</f>
        <v>42446</v>
      </c>
      <c r="B111">
        <v>114.5</v>
      </c>
      <c r="C111">
        <v>117.25</v>
      </c>
      <c r="D111">
        <v>112.16</v>
      </c>
      <c r="E111">
        <v>112.42</v>
      </c>
      <c r="F111" s="12">
        <v>3244308992</v>
      </c>
      <c r="G111" s="12">
        <v>8371794.5</v>
      </c>
    </row>
    <row r="112" spans="1:7">
      <c r="A112" s="9">
        <f>'(1)'!A112</f>
        <v>42447</v>
      </c>
      <c r="B112">
        <v>113.14</v>
      </c>
      <c r="C112">
        <v>115.5</v>
      </c>
      <c r="D112">
        <v>113.14</v>
      </c>
      <c r="E112">
        <v>115.37</v>
      </c>
      <c r="F112" s="12">
        <v>2835990528</v>
      </c>
      <c r="G112" s="12">
        <v>8610705</v>
      </c>
    </row>
    <row r="113" spans="1:7">
      <c r="A113" s="9">
        <f>'(1)'!A113</f>
        <v>42450</v>
      </c>
      <c r="B113">
        <v>115.37</v>
      </c>
      <c r="C113">
        <v>116.67</v>
      </c>
      <c r="D113">
        <v>115.36</v>
      </c>
      <c r="E113">
        <v>116.17</v>
      </c>
      <c r="F113" s="12">
        <v>2670029824</v>
      </c>
      <c r="G113" s="12">
        <v>8668285</v>
      </c>
    </row>
    <row r="114" spans="1:7">
      <c r="A114" s="9">
        <f>'(1)'!A114</f>
        <v>42451</v>
      </c>
      <c r="B114">
        <v>115.95</v>
      </c>
      <c r="C114">
        <v>115.96</v>
      </c>
      <c r="D114">
        <v>114.59</v>
      </c>
      <c r="E114">
        <v>114.86</v>
      </c>
      <c r="F114" s="12">
        <v>3429391104</v>
      </c>
      <c r="G114" s="12">
        <v>8569345</v>
      </c>
    </row>
    <row r="115" spans="1:7">
      <c r="A115" s="9">
        <f>'(1)'!A115</f>
        <v>42452</v>
      </c>
      <c r="B115">
        <v>114.75</v>
      </c>
      <c r="C115">
        <v>115.41</v>
      </c>
      <c r="D115">
        <v>114.14</v>
      </c>
      <c r="E115">
        <v>114.92</v>
      </c>
      <c r="F115" s="12">
        <v>4543620096</v>
      </c>
      <c r="G115" s="12">
        <v>8578421</v>
      </c>
    </row>
    <row r="116" spans="1:7">
      <c r="A116" s="9">
        <f>'(1)'!A116</f>
        <v>42453</v>
      </c>
      <c r="B116">
        <v>114.73</v>
      </c>
      <c r="C116">
        <v>115.37</v>
      </c>
      <c r="D116">
        <v>112.8</v>
      </c>
      <c r="E116">
        <v>114.83</v>
      </c>
      <c r="F116" s="12">
        <v>2490726400</v>
      </c>
      <c r="G116" s="12">
        <v>8567633</v>
      </c>
    </row>
    <row r="117" spans="1:7">
      <c r="A117" s="9">
        <f>'(1)'!A117</f>
        <v>42457</v>
      </c>
      <c r="B117">
        <v>114.91</v>
      </c>
      <c r="C117">
        <v>115.41</v>
      </c>
      <c r="D117">
        <v>114.36</v>
      </c>
      <c r="E117">
        <v>115.13</v>
      </c>
      <c r="F117" s="12">
        <v>2568740864</v>
      </c>
      <c r="G117" s="12">
        <v>8600761</v>
      </c>
    </row>
    <row r="118" spans="1:7">
      <c r="A118" s="9">
        <f>'(1)'!A118</f>
        <v>42458</v>
      </c>
      <c r="B118">
        <v>115.04</v>
      </c>
      <c r="C118">
        <v>115.76</v>
      </c>
      <c r="D118">
        <v>114.14</v>
      </c>
      <c r="E118">
        <v>114.84</v>
      </c>
      <c r="F118" s="12">
        <v>2340305920</v>
      </c>
      <c r="G118" s="12">
        <v>8571578</v>
      </c>
    </row>
    <row r="119" spans="1:7">
      <c r="A119" s="9">
        <f>'(1)'!A119</f>
        <v>42459</v>
      </c>
      <c r="B119">
        <v>114.8</v>
      </c>
      <c r="C119">
        <v>114.83</v>
      </c>
      <c r="D119">
        <v>113.02</v>
      </c>
      <c r="E119">
        <v>114.65</v>
      </c>
      <c r="F119" s="12">
        <v>2095406720</v>
      </c>
      <c r="G119" s="12">
        <v>8565101</v>
      </c>
    </row>
    <row r="120" spans="1:7">
      <c r="A120" s="9">
        <f>'(1)'!A120</f>
        <v>42460</v>
      </c>
      <c r="B120">
        <v>114.64</v>
      </c>
      <c r="C120">
        <v>115.36</v>
      </c>
      <c r="D120">
        <v>114.02</v>
      </c>
      <c r="E120">
        <v>114.55</v>
      </c>
      <c r="F120" s="12">
        <v>944812</v>
      </c>
      <c r="G120" s="12">
        <v>8553993</v>
      </c>
    </row>
    <row r="121" spans="1:7">
      <c r="A121" s="9">
        <f>'(1)'!A121</f>
        <v>42461</v>
      </c>
      <c r="B121">
        <v>114.49</v>
      </c>
      <c r="C121">
        <v>114.54</v>
      </c>
      <c r="D121">
        <v>112.67</v>
      </c>
      <c r="E121">
        <v>112.84</v>
      </c>
      <c r="F121" s="12">
        <v>2482397696</v>
      </c>
      <c r="G121" s="12">
        <v>8430761</v>
      </c>
    </row>
    <row r="122" spans="1:7">
      <c r="A122" s="9">
        <f>'(1)'!A122</f>
        <v>42464</v>
      </c>
      <c r="B122">
        <v>112.84</v>
      </c>
      <c r="C122">
        <v>112.84</v>
      </c>
      <c r="D122">
        <v>112.84</v>
      </c>
      <c r="E122">
        <v>112.84</v>
      </c>
      <c r="F122" s="12">
        <v>2698900480</v>
      </c>
      <c r="G122" s="12">
        <v>8426148</v>
      </c>
    </row>
    <row r="123" spans="1:7">
      <c r="A123" s="9">
        <f>'(1)'!A123</f>
        <v>42465</v>
      </c>
      <c r="B123">
        <v>112.95</v>
      </c>
      <c r="C123">
        <v>113.02</v>
      </c>
      <c r="D123">
        <v>112.9</v>
      </c>
      <c r="E123">
        <v>112.93</v>
      </c>
      <c r="F123" s="12">
        <v>3030645760</v>
      </c>
      <c r="G123" s="12">
        <v>8438880</v>
      </c>
    </row>
    <row r="124" spans="1:7">
      <c r="A124" s="9">
        <f>'(1)'!A124</f>
        <v>42466</v>
      </c>
      <c r="B124">
        <v>112.97</v>
      </c>
      <c r="C124">
        <v>113.97</v>
      </c>
      <c r="D124">
        <v>112.65</v>
      </c>
      <c r="E124">
        <v>113.38</v>
      </c>
      <c r="F124" s="12">
        <v>2944437248</v>
      </c>
      <c r="G124" s="12">
        <v>8471085</v>
      </c>
    </row>
    <row r="125" spans="1:7">
      <c r="A125" s="9">
        <f>'(1)'!A125</f>
        <v>42467</v>
      </c>
      <c r="B125">
        <v>113.34</v>
      </c>
      <c r="C125">
        <v>115.36</v>
      </c>
      <c r="D125">
        <v>113.31</v>
      </c>
      <c r="E125">
        <v>114.89</v>
      </c>
      <c r="F125" s="12">
        <v>2332557824</v>
      </c>
      <c r="G125" s="12">
        <v>8586120</v>
      </c>
    </row>
    <row r="126" spans="1:7">
      <c r="A126" s="9">
        <f>'(1)'!A126</f>
        <v>42468</v>
      </c>
      <c r="B126">
        <v>114.75</v>
      </c>
      <c r="C126">
        <v>114.77</v>
      </c>
      <c r="D126">
        <v>113.42</v>
      </c>
      <c r="E126">
        <v>113.62</v>
      </c>
      <c r="F126" s="12">
        <v>2837697280</v>
      </c>
      <c r="G126" s="12">
        <v>8492854</v>
      </c>
    </row>
    <row r="127" spans="1:7">
      <c r="A127" s="9">
        <f>'(1)'!A127</f>
        <v>42471</v>
      </c>
      <c r="B127">
        <v>113.58</v>
      </c>
      <c r="C127">
        <v>113.62</v>
      </c>
      <c r="D127">
        <v>110.84</v>
      </c>
      <c r="E127">
        <v>112.11</v>
      </c>
      <c r="F127" s="12">
        <v>2814774528</v>
      </c>
      <c r="G127" s="12">
        <v>8364807.5</v>
      </c>
    </row>
    <row r="128" spans="1:7">
      <c r="A128" s="9">
        <f>'(1)'!A128</f>
        <v>42472</v>
      </c>
      <c r="B128">
        <v>112.03</v>
      </c>
      <c r="C128">
        <v>113.33</v>
      </c>
      <c r="D128">
        <v>111.54</v>
      </c>
      <c r="E128">
        <v>112.57</v>
      </c>
      <c r="F128" s="12">
        <v>2962678528</v>
      </c>
      <c r="G128" s="12">
        <v>8382191</v>
      </c>
    </row>
    <row r="129" spans="1:7">
      <c r="A129" s="9">
        <f>'(1)'!A129</f>
        <v>42473</v>
      </c>
      <c r="B129">
        <v>112.46</v>
      </c>
      <c r="C129">
        <v>112.48</v>
      </c>
      <c r="D129">
        <v>110.28</v>
      </c>
      <c r="E129">
        <v>110.42</v>
      </c>
      <c r="F129" s="12">
        <v>2528222720</v>
      </c>
      <c r="G129" s="12">
        <v>8227414</v>
      </c>
    </row>
    <row r="130" spans="1:7">
      <c r="A130" s="9">
        <f>'(1)'!A130</f>
        <v>42474</v>
      </c>
      <c r="B130">
        <v>110.49</v>
      </c>
      <c r="C130">
        <v>111.3</v>
      </c>
      <c r="D130">
        <v>110.28</v>
      </c>
      <c r="E130">
        <v>111.27</v>
      </c>
      <c r="F130" s="12">
        <v>2556562432</v>
      </c>
      <c r="G130" s="12">
        <v>8280290</v>
      </c>
    </row>
    <row r="131" spans="1:7">
      <c r="A131" s="9">
        <f>'(1)'!A131</f>
        <v>42475</v>
      </c>
      <c r="B131">
        <v>111.26</v>
      </c>
      <c r="C131">
        <v>111.77</v>
      </c>
      <c r="D131">
        <v>110.08</v>
      </c>
      <c r="E131">
        <v>110.44</v>
      </c>
      <c r="F131" s="12">
        <v>2841645568</v>
      </c>
      <c r="G131" s="12">
        <v>8217929.5</v>
      </c>
    </row>
    <row r="132" spans="1:7">
      <c r="A132" s="9">
        <f>'(1)'!A132</f>
        <v>42478</v>
      </c>
      <c r="B132">
        <v>110.39</v>
      </c>
      <c r="C132">
        <v>111.9</v>
      </c>
      <c r="D132">
        <v>110.35</v>
      </c>
      <c r="E132">
        <v>111.74</v>
      </c>
      <c r="F132" s="12">
        <v>3873918464</v>
      </c>
      <c r="G132" s="12">
        <v>8317767.5</v>
      </c>
    </row>
    <row r="133" spans="1:7">
      <c r="A133" s="9">
        <f>'(1)'!A133</f>
        <v>42479</v>
      </c>
      <c r="B133">
        <v>111.75</v>
      </c>
      <c r="C133">
        <v>112.71</v>
      </c>
      <c r="D133">
        <v>110.8</v>
      </c>
      <c r="E133">
        <v>112.1</v>
      </c>
      <c r="F133" s="12">
        <v>3378144768</v>
      </c>
      <c r="G133" s="12">
        <v>8347564</v>
      </c>
    </row>
    <row r="134" spans="1:7">
      <c r="A134" s="9">
        <f>'(1)'!A134</f>
        <v>42480</v>
      </c>
      <c r="B134">
        <v>112.14</v>
      </c>
      <c r="C134">
        <v>112.86</v>
      </c>
      <c r="D134">
        <v>111.28</v>
      </c>
      <c r="E134">
        <v>112.74</v>
      </c>
      <c r="F134" s="12">
        <v>2593326848</v>
      </c>
      <c r="G134" s="12">
        <v>8396843</v>
      </c>
    </row>
    <row r="135" spans="1:7">
      <c r="A135" s="9">
        <f>'(1)'!A135</f>
        <v>42481</v>
      </c>
      <c r="B135">
        <v>112.88</v>
      </c>
      <c r="C135">
        <v>115.67</v>
      </c>
      <c r="D135">
        <v>112.86</v>
      </c>
      <c r="E135">
        <v>115.63</v>
      </c>
      <c r="F135" s="12">
        <v>2456208128</v>
      </c>
      <c r="G135" s="12">
        <v>8604800</v>
      </c>
    </row>
    <row r="136" spans="1:7">
      <c r="A136" s="9">
        <f>'(1)'!A136</f>
        <v>42482</v>
      </c>
      <c r="B136">
        <v>115.5</v>
      </c>
      <c r="C136">
        <v>116.16</v>
      </c>
      <c r="D136">
        <v>115.21</v>
      </c>
      <c r="E136">
        <v>116.01</v>
      </c>
      <c r="F136" s="12">
        <v>2985382144</v>
      </c>
      <c r="G136" s="12">
        <v>8634080</v>
      </c>
    </row>
    <row r="137" spans="1:7">
      <c r="A137" s="9">
        <f>'(1)'!A137</f>
        <v>42485</v>
      </c>
      <c r="B137">
        <v>116.02</v>
      </c>
      <c r="C137">
        <v>116.09</v>
      </c>
      <c r="D137">
        <v>115.3</v>
      </c>
      <c r="E137">
        <v>115.62</v>
      </c>
      <c r="F137" s="12">
        <v>2897835008</v>
      </c>
      <c r="G137" s="12">
        <v>8613158</v>
      </c>
    </row>
    <row r="138" spans="1:7">
      <c r="A138" s="9">
        <f>'(1)'!A138</f>
        <v>42486</v>
      </c>
      <c r="B138">
        <v>115.19</v>
      </c>
      <c r="C138">
        <v>116.23</v>
      </c>
      <c r="D138">
        <v>114</v>
      </c>
      <c r="E138">
        <v>116.09</v>
      </c>
      <c r="F138" s="12">
        <v>3511913216</v>
      </c>
      <c r="G138" s="12">
        <v>8639719</v>
      </c>
    </row>
    <row r="139" spans="1:7">
      <c r="A139" s="9">
        <f>'(1)'!A139</f>
        <v>42487</v>
      </c>
      <c r="B139">
        <v>116.19</v>
      </c>
      <c r="C139">
        <v>117.9</v>
      </c>
      <c r="D139">
        <v>116.19</v>
      </c>
      <c r="E139">
        <v>117.84</v>
      </c>
      <c r="F139" s="12">
        <v>3678072832</v>
      </c>
      <c r="G139" s="12">
        <v>8767117</v>
      </c>
    </row>
    <row r="140" spans="1:7">
      <c r="A140" s="9">
        <f>'(1)'!A140</f>
        <v>42488</v>
      </c>
      <c r="B140">
        <v>117.67</v>
      </c>
      <c r="C140">
        <v>118.5</v>
      </c>
      <c r="D140">
        <v>117.29</v>
      </c>
      <c r="E140">
        <v>118.41</v>
      </c>
      <c r="F140" s="12">
        <v>2509015040</v>
      </c>
      <c r="G140" s="12">
        <v>8808041</v>
      </c>
    </row>
    <row r="141" spans="1:7">
      <c r="A141" s="9">
        <f>'(1)'!A141</f>
        <v>42489</v>
      </c>
      <c r="B141">
        <v>118.45</v>
      </c>
      <c r="C141">
        <v>118.68</v>
      </c>
      <c r="D141">
        <v>117.15</v>
      </c>
      <c r="E141">
        <v>118.05</v>
      </c>
      <c r="F141" s="12">
        <v>2796540928</v>
      </c>
      <c r="G141" s="12">
        <v>8776516</v>
      </c>
    </row>
    <row r="142" spans="1:7">
      <c r="A142" s="9">
        <f>'(1)'!A142</f>
        <v>42492</v>
      </c>
      <c r="B142">
        <v>117.92</v>
      </c>
      <c r="C142">
        <v>117.92</v>
      </c>
      <c r="D142">
        <v>117.1</v>
      </c>
      <c r="E142">
        <v>117.65</v>
      </c>
      <c r="F142" s="12">
        <v>2819766272</v>
      </c>
      <c r="G142" s="12">
        <v>8750549</v>
      </c>
    </row>
    <row r="143" spans="1:7">
      <c r="A143" s="9">
        <f>'(1)'!A143</f>
        <v>42493</v>
      </c>
      <c r="B143">
        <v>117.72</v>
      </c>
      <c r="C143">
        <v>117.92</v>
      </c>
      <c r="D143">
        <v>116.56</v>
      </c>
      <c r="E143">
        <v>116.95</v>
      </c>
      <c r="F143" s="12">
        <v>3208376320</v>
      </c>
      <c r="G143" s="12">
        <v>8695917</v>
      </c>
    </row>
    <row r="144" spans="1:7">
      <c r="A144" s="9">
        <f>'(1)'!A144</f>
        <v>42494</v>
      </c>
      <c r="B144">
        <v>117.02</v>
      </c>
      <c r="C144">
        <v>117.84</v>
      </c>
      <c r="D144">
        <v>116.92</v>
      </c>
      <c r="E144">
        <v>117.16</v>
      </c>
      <c r="F144" s="12">
        <v>3142822144</v>
      </c>
      <c r="G144" s="12">
        <v>8718487</v>
      </c>
    </row>
    <row r="145" spans="1:7">
      <c r="A145" s="9">
        <f>'(1)'!A145</f>
        <v>42495</v>
      </c>
      <c r="B145">
        <v>117.11</v>
      </c>
      <c r="C145">
        <v>117.66</v>
      </c>
      <c r="D145">
        <v>116.69</v>
      </c>
      <c r="E145">
        <v>117.52</v>
      </c>
      <c r="F145" s="12">
        <v>1401158656</v>
      </c>
      <c r="G145" s="12">
        <v>8746753</v>
      </c>
    </row>
    <row r="146" spans="1:7">
      <c r="A146" s="9">
        <f>'(1)'!A146</f>
        <v>42496</v>
      </c>
      <c r="B146">
        <v>117.5</v>
      </c>
      <c r="C146">
        <v>117.73</v>
      </c>
      <c r="D146">
        <v>115.72</v>
      </c>
      <c r="E146">
        <v>117.7</v>
      </c>
      <c r="F146" s="12">
        <v>3254725120</v>
      </c>
      <c r="G146" s="12">
        <v>8757416</v>
      </c>
    </row>
    <row r="147" spans="1:7">
      <c r="A147" s="9">
        <f>'(1)'!A147</f>
        <v>42499</v>
      </c>
      <c r="B147">
        <v>117.11</v>
      </c>
      <c r="C147">
        <v>117.11</v>
      </c>
      <c r="D147">
        <v>115.02</v>
      </c>
      <c r="E147">
        <v>115.15</v>
      </c>
      <c r="F147" s="12">
        <v>3015091456</v>
      </c>
      <c r="G147" s="12">
        <v>8568956</v>
      </c>
    </row>
    <row r="148" spans="1:7">
      <c r="A148" s="9">
        <f>'(1)'!A148</f>
        <v>42500</v>
      </c>
      <c r="B148">
        <v>115.17</v>
      </c>
      <c r="C148">
        <v>115.42</v>
      </c>
      <c r="D148">
        <v>114.83</v>
      </c>
      <c r="E148">
        <v>115.07</v>
      </c>
      <c r="F148" s="12">
        <v>2278834432</v>
      </c>
      <c r="G148" s="12">
        <v>8566590</v>
      </c>
    </row>
    <row r="149" spans="1:7">
      <c r="A149" s="9">
        <f>'(1)'!A149</f>
        <v>42501</v>
      </c>
      <c r="B149">
        <v>115.04</v>
      </c>
      <c r="C149">
        <v>115.04</v>
      </c>
      <c r="D149">
        <v>112.92</v>
      </c>
      <c r="E149">
        <v>113.1</v>
      </c>
      <c r="F149" s="12">
        <v>2758815488</v>
      </c>
      <c r="G149" s="12">
        <v>8420022</v>
      </c>
    </row>
    <row r="150" spans="1:7">
      <c r="A150" s="9">
        <f>'(1)'!A150</f>
        <v>42502</v>
      </c>
      <c r="B150">
        <v>113</v>
      </c>
      <c r="C150">
        <v>113.26</v>
      </c>
      <c r="D150">
        <v>111.64</v>
      </c>
      <c r="E150">
        <v>111.76</v>
      </c>
      <c r="F150" s="12">
        <v>2236390656</v>
      </c>
      <c r="G150" s="12">
        <v>8325240</v>
      </c>
    </row>
    <row r="151" spans="1:7">
      <c r="A151" s="9">
        <f>'(1)'!A151</f>
        <v>42503</v>
      </c>
      <c r="B151">
        <v>111.95</v>
      </c>
      <c r="C151">
        <v>112.57</v>
      </c>
      <c r="D151">
        <v>111.79</v>
      </c>
      <c r="E151">
        <v>112.14</v>
      </c>
      <c r="F151" s="12">
        <v>2578313728</v>
      </c>
      <c r="G151" s="12">
        <v>8348143.5</v>
      </c>
    </row>
    <row r="152" spans="1:7">
      <c r="A152" s="9">
        <f>'(1)'!A152</f>
        <v>42506</v>
      </c>
      <c r="B152">
        <v>111.91</v>
      </c>
      <c r="C152">
        <v>112.09</v>
      </c>
      <c r="D152">
        <v>110.66</v>
      </c>
      <c r="E152">
        <v>111.76</v>
      </c>
      <c r="F152" s="12">
        <v>2415820544</v>
      </c>
      <c r="G152" s="12">
        <v>8328043</v>
      </c>
    </row>
    <row r="153" spans="1:7">
      <c r="A153" s="9">
        <f>'(1)'!A153</f>
        <v>42507</v>
      </c>
      <c r="B153">
        <v>111.79</v>
      </c>
      <c r="C153">
        <v>113.34</v>
      </c>
      <c r="D153">
        <v>111.75</v>
      </c>
      <c r="E153">
        <v>112.24</v>
      </c>
      <c r="F153" s="12">
        <v>2499361280</v>
      </c>
      <c r="G153" s="12">
        <v>8360962</v>
      </c>
    </row>
    <row r="154" spans="1:7">
      <c r="A154" s="9">
        <f>'(1)'!A154</f>
        <v>42508</v>
      </c>
      <c r="B154">
        <v>112.6</v>
      </c>
      <c r="C154">
        <v>113.83</v>
      </c>
      <c r="D154">
        <v>112.6</v>
      </c>
      <c r="E154">
        <v>113.27</v>
      </c>
      <c r="F154" s="12">
        <v>2365141760</v>
      </c>
      <c r="G154" s="12">
        <v>8432099</v>
      </c>
    </row>
    <row r="155" spans="1:7">
      <c r="A155" s="9">
        <f>'(1)'!A155</f>
        <v>42509</v>
      </c>
      <c r="B155">
        <v>113.22</v>
      </c>
      <c r="C155">
        <v>113.32</v>
      </c>
      <c r="D155">
        <v>112.26</v>
      </c>
      <c r="E155">
        <v>112.77</v>
      </c>
      <c r="F155" s="12">
        <v>1467810432</v>
      </c>
      <c r="G155" s="12">
        <v>8394278</v>
      </c>
    </row>
    <row r="156" spans="1:7">
      <c r="A156" s="9">
        <f>'(1)'!A156</f>
        <v>42510</v>
      </c>
      <c r="B156">
        <v>112.51</v>
      </c>
      <c r="C156">
        <v>113.72</v>
      </c>
      <c r="D156">
        <v>111.59</v>
      </c>
      <c r="E156">
        <v>112.17</v>
      </c>
      <c r="F156" s="12">
        <v>2573412864</v>
      </c>
      <c r="G156" s="12">
        <v>8347183</v>
      </c>
    </row>
    <row r="157" spans="1:7">
      <c r="A157" s="9">
        <f>'(1)'!A157</f>
        <v>42513</v>
      </c>
      <c r="B157">
        <v>111.85</v>
      </c>
      <c r="C157">
        <v>112.85</v>
      </c>
      <c r="D157">
        <v>111.22</v>
      </c>
      <c r="E157">
        <v>112.71</v>
      </c>
      <c r="F157" s="12">
        <v>2482094592</v>
      </c>
      <c r="G157" s="12">
        <v>8389580</v>
      </c>
    </row>
    <row r="158" spans="1:7">
      <c r="A158" s="9">
        <f>'(1)'!A158</f>
        <v>42514</v>
      </c>
      <c r="B158">
        <v>112.53</v>
      </c>
      <c r="C158">
        <v>112.82</v>
      </c>
      <c r="D158">
        <v>111.98</v>
      </c>
      <c r="E158">
        <v>112.74</v>
      </c>
      <c r="F158" s="12">
        <v>2674820096</v>
      </c>
      <c r="G158" s="12">
        <v>8387282</v>
      </c>
    </row>
    <row r="159" spans="1:7">
      <c r="A159" s="9">
        <f>'(1)'!A159</f>
        <v>42515</v>
      </c>
      <c r="B159">
        <v>113.19</v>
      </c>
      <c r="C159">
        <v>114.11</v>
      </c>
      <c r="D159">
        <v>112.22</v>
      </c>
      <c r="E159">
        <v>112.72</v>
      </c>
      <c r="F159" s="12">
        <v>2460919040</v>
      </c>
      <c r="G159" s="12">
        <v>8382444.5</v>
      </c>
    </row>
    <row r="160" spans="1:7">
      <c r="A160" s="9">
        <f>'(1)'!A160</f>
        <v>42516</v>
      </c>
      <c r="B160">
        <v>112.54</v>
      </c>
      <c r="C160">
        <v>113.78</v>
      </c>
      <c r="D160">
        <v>112.12</v>
      </c>
      <c r="E160">
        <v>113.66</v>
      </c>
      <c r="F160" s="12">
        <v>2058118912</v>
      </c>
      <c r="G160" s="12">
        <v>8446943</v>
      </c>
    </row>
    <row r="161" spans="1:7">
      <c r="A161" s="9">
        <f>'(1)'!A161</f>
        <v>42517</v>
      </c>
      <c r="B161">
        <v>113.51</v>
      </c>
      <c r="C161">
        <v>113.51</v>
      </c>
      <c r="D161">
        <v>112.33</v>
      </c>
      <c r="E161">
        <v>112.34</v>
      </c>
      <c r="F161" s="12">
        <v>2977729280</v>
      </c>
      <c r="G161" s="12">
        <v>8357607</v>
      </c>
    </row>
    <row r="162" spans="1:7">
      <c r="A162" s="9">
        <f>'(1)'!A162</f>
        <v>42521</v>
      </c>
      <c r="B162">
        <v>112.59</v>
      </c>
      <c r="C162">
        <v>113.81</v>
      </c>
      <c r="D162">
        <v>112.59</v>
      </c>
      <c r="E162">
        <v>113.71</v>
      </c>
      <c r="F162" s="12">
        <v>2961961984</v>
      </c>
      <c r="G162" s="12">
        <v>8456686</v>
      </c>
    </row>
    <row r="163" spans="1:7">
      <c r="A163" s="9">
        <f>'(1)'!A163</f>
        <v>42522</v>
      </c>
      <c r="B163">
        <v>113.67</v>
      </c>
      <c r="C163">
        <v>114.14</v>
      </c>
      <c r="D163">
        <v>112.71</v>
      </c>
      <c r="E163">
        <v>113.17</v>
      </c>
      <c r="F163" s="12">
        <v>2555406848</v>
      </c>
      <c r="G163" s="12">
        <v>8412688</v>
      </c>
    </row>
    <row r="164" spans="1:7">
      <c r="A164" s="9">
        <f>'(1)'!A164</f>
        <v>42523</v>
      </c>
      <c r="B164">
        <v>113.07</v>
      </c>
      <c r="C164">
        <v>115.96</v>
      </c>
      <c r="D164">
        <v>112.6</v>
      </c>
      <c r="E164">
        <v>115.69</v>
      </c>
      <c r="F164" s="12">
        <v>2079558784</v>
      </c>
      <c r="G164" s="12">
        <v>8600192</v>
      </c>
    </row>
    <row r="165" spans="1:7">
      <c r="A165" s="9">
        <f>'(1)'!A165</f>
        <v>42524</v>
      </c>
      <c r="B165">
        <v>116.08</v>
      </c>
      <c r="C165">
        <v>117.48</v>
      </c>
      <c r="D165">
        <v>116.08</v>
      </c>
      <c r="E165">
        <v>117.24</v>
      </c>
      <c r="F165" s="12">
        <v>741949696</v>
      </c>
      <c r="G165" s="12">
        <v>8695310</v>
      </c>
    </row>
    <row r="166" spans="1:7">
      <c r="A166" s="9">
        <f>'(1)'!A166</f>
        <v>42527</v>
      </c>
      <c r="B166">
        <v>117.08</v>
      </c>
      <c r="C166">
        <v>117.5</v>
      </c>
      <c r="D166">
        <v>116.87</v>
      </c>
      <c r="E166">
        <v>117.38</v>
      </c>
      <c r="F166" s="12">
        <v>5393443840</v>
      </c>
      <c r="G166" s="12">
        <v>8718154</v>
      </c>
    </row>
    <row r="167" spans="1:7">
      <c r="A167" s="9">
        <f>'(1)'!A167</f>
        <v>42528</v>
      </c>
      <c r="B167">
        <v>117.22</v>
      </c>
      <c r="C167">
        <v>117.7</v>
      </c>
      <c r="D167">
        <v>117.1</v>
      </c>
      <c r="E167">
        <v>117.62</v>
      </c>
      <c r="F167" s="12">
        <v>2204689152</v>
      </c>
      <c r="G167" s="12">
        <v>8736748</v>
      </c>
    </row>
    <row r="168" spans="1:7">
      <c r="A168" s="9">
        <f>'(1)'!A168</f>
        <v>42529</v>
      </c>
      <c r="B168">
        <v>117.62</v>
      </c>
      <c r="C168">
        <v>117.86</v>
      </c>
      <c r="D168">
        <v>117.44</v>
      </c>
      <c r="E168">
        <v>117.79</v>
      </c>
      <c r="F168" s="12">
        <v>2341090048</v>
      </c>
      <c r="G168" s="12">
        <v>8752139</v>
      </c>
    </row>
    <row r="169" spans="1:7">
      <c r="A169" s="9">
        <f>'(1)'!A169</f>
        <v>42530</v>
      </c>
      <c r="B169">
        <v>117.9</v>
      </c>
      <c r="C169">
        <v>118.13</v>
      </c>
      <c r="D169">
        <v>116.65</v>
      </c>
      <c r="E169">
        <v>116.86</v>
      </c>
      <c r="F169" s="12">
        <v>2006785536</v>
      </c>
      <c r="G169" s="12">
        <v>8680690</v>
      </c>
    </row>
    <row r="170" spans="1:7">
      <c r="A170" s="9">
        <f>'(1)'!A170</f>
        <v>42531</v>
      </c>
      <c r="B170">
        <v>116.68</v>
      </c>
      <c r="C170">
        <v>116.68</v>
      </c>
      <c r="D170">
        <v>115.28</v>
      </c>
      <c r="E170">
        <v>115.75</v>
      </c>
      <c r="F170" s="12">
        <v>1599533568</v>
      </c>
      <c r="G170" s="12">
        <v>8670201</v>
      </c>
    </row>
    <row r="171" spans="1:7">
      <c r="A171" s="9">
        <f>'(1)'!A171</f>
        <v>42534</v>
      </c>
      <c r="B171">
        <v>115.68</v>
      </c>
      <c r="C171">
        <v>116.1</v>
      </c>
      <c r="D171">
        <v>115.43</v>
      </c>
      <c r="E171">
        <v>115.83</v>
      </c>
      <c r="F171" s="12">
        <v>1970191616</v>
      </c>
      <c r="G171" s="12">
        <v>8676173</v>
      </c>
    </row>
    <row r="172" spans="1:7">
      <c r="A172" s="9">
        <f>'(1)'!A172</f>
        <v>42535</v>
      </c>
      <c r="B172">
        <v>115.92</v>
      </c>
      <c r="C172">
        <v>116.67</v>
      </c>
      <c r="D172">
        <v>114.18</v>
      </c>
      <c r="E172">
        <v>114.8</v>
      </c>
      <c r="F172" s="12">
        <v>1966760704</v>
      </c>
      <c r="G172" s="12">
        <v>8637623</v>
      </c>
    </row>
    <row r="173" spans="1:7">
      <c r="A173" s="9">
        <f>'(1)'!A173</f>
        <v>42536</v>
      </c>
      <c r="B173">
        <v>114.43</v>
      </c>
      <c r="C173">
        <v>115.48</v>
      </c>
      <c r="D173">
        <v>114.43</v>
      </c>
      <c r="E173">
        <v>115.2</v>
      </c>
      <c r="F173" s="12">
        <v>2042901888</v>
      </c>
      <c r="G173" s="12">
        <v>8663645</v>
      </c>
    </row>
    <row r="174" spans="1:7">
      <c r="A174" s="9">
        <f>'(1)'!A174</f>
        <v>42537</v>
      </c>
      <c r="B174">
        <v>115.63</v>
      </c>
      <c r="C174">
        <v>116.86</v>
      </c>
      <c r="D174">
        <v>115.63</v>
      </c>
      <c r="E174">
        <v>116.52</v>
      </c>
      <c r="F174" s="12">
        <v>2476616192</v>
      </c>
      <c r="G174" s="12">
        <v>8766910</v>
      </c>
    </row>
    <row r="175" spans="1:7">
      <c r="A175" s="9">
        <f>'(1)'!A175</f>
        <v>42538</v>
      </c>
      <c r="B175">
        <v>116.35</v>
      </c>
      <c r="C175">
        <v>116.38</v>
      </c>
      <c r="D175">
        <v>115.63</v>
      </c>
      <c r="E175">
        <v>116.01</v>
      </c>
      <c r="F175" s="12">
        <v>2515441408</v>
      </c>
      <c r="G175" s="12">
        <v>8722279</v>
      </c>
    </row>
    <row r="176" spans="1:7">
      <c r="A176" s="9">
        <f>'(1)'!A176</f>
        <v>42541</v>
      </c>
      <c r="B176">
        <v>115.74</v>
      </c>
      <c r="C176">
        <v>115.74</v>
      </c>
      <c r="D176">
        <v>114.63</v>
      </c>
      <c r="E176">
        <v>114.87</v>
      </c>
      <c r="F176" s="12">
        <v>3052543488</v>
      </c>
      <c r="G176" s="12">
        <v>8641911</v>
      </c>
    </row>
    <row r="177" spans="1:7">
      <c r="A177" s="9">
        <f>'(1)'!A177</f>
        <v>42542</v>
      </c>
      <c r="B177">
        <v>114.72</v>
      </c>
      <c r="C177">
        <v>114.72</v>
      </c>
      <c r="D177">
        <v>111.94</v>
      </c>
      <c r="E177">
        <v>112.11</v>
      </c>
      <c r="F177" s="12">
        <v>2787527168</v>
      </c>
      <c r="G177" s="12">
        <v>8440669</v>
      </c>
    </row>
    <row r="178" spans="1:7">
      <c r="A178" s="9">
        <f>'(1)'!A178</f>
        <v>42543</v>
      </c>
      <c r="B178">
        <v>111.99</v>
      </c>
      <c r="C178">
        <v>111.99</v>
      </c>
      <c r="D178">
        <v>109.98</v>
      </c>
      <c r="E178">
        <v>110.1</v>
      </c>
      <c r="F178" s="12">
        <v>2817379328</v>
      </c>
      <c r="G178" s="12">
        <v>8280962</v>
      </c>
    </row>
    <row r="179" spans="1:7">
      <c r="A179" s="9">
        <f>'(1)'!A179</f>
        <v>42544</v>
      </c>
      <c r="B179">
        <v>109.57</v>
      </c>
      <c r="C179">
        <v>109.57</v>
      </c>
      <c r="D179">
        <v>107.98</v>
      </c>
      <c r="E179">
        <v>108.01</v>
      </c>
      <c r="F179" s="12">
        <v>4015677440</v>
      </c>
      <c r="G179" s="12">
        <v>8131497</v>
      </c>
    </row>
    <row r="180" spans="1:7">
      <c r="A180" s="9">
        <f>'(1)'!A180</f>
        <v>42545</v>
      </c>
      <c r="B180">
        <v>108.26</v>
      </c>
      <c r="C180">
        <v>109.66</v>
      </c>
      <c r="D180">
        <v>108.26</v>
      </c>
      <c r="E180">
        <v>109.04</v>
      </c>
      <c r="F180" s="12">
        <v>2786510336</v>
      </c>
      <c r="G180" s="12">
        <v>8199253.5</v>
      </c>
    </row>
    <row r="181" spans="1:7">
      <c r="A181" s="9">
        <f>'(1)'!A181</f>
        <v>42548</v>
      </c>
      <c r="B181">
        <v>108.27</v>
      </c>
      <c r="C181">
        <v>108.55</v>
      </c>
      <c r="D181">
        <v>107.37</v>
      </c>
      <c r="E181">
        <v>108.34</v>
      </c>
      <c r="F181" s="12">
        <v>2527820800</v>
      </c>
      <c r="G181" s="12">
        <v>8152062</v>
      </c>
    </row>
    <row r="182" spans="1:7">
      <c r="A182" s="9">
        <f>'(1)'!A182</f>
        <v>42549</v>
      </c>
      <c r="B182">
        <v>108.8</v>
      </c>
      <c r="C182">
        <v>110.21</v>
      </c>
      <c r="D182">
        <v>108.8</v>
      </c>
      <c r="E182">
        <v>109.78</v>
      </c>
      <c r="F182" s="12">
        <v>2241967104</v>
      </c>
      <c r="G182" s="12">
        <v>8252989</v>
      </c>
    </row>
    <row r="183" spans="1:7">
      <c r="A183" s="9">
        <f>'(1)'!A183</f>
        <v>42550</v>
      </c>
      <c r="B183">
        <v>110.02</v>
      </c>
      <c r="C183">
        <v>113.99</v>
      </c>
      <c r="D183">
        <v>110.02</v>
      </c>
      <c r="E183">
        <v>113.74</v>
      </c>
      <c r="F183" s="12">
        <v>2822851328</v>
      </c>
      <c r="G183" s="12">
        <v>8549227</v>
      </c>
    </row>
    <row r="184" spans="1:7">
      <c r="A184" s="9">
        <f>'(1)'!A184</f>
        <v>42551</v>
      </c>
      <c r="B184">
        <v>113.73</v>
      </c>
      <c r="C184">
        <v>114.88</v>
      </c>
      <c r="D184">
        <v>113.23</v>
      </c>
      <c r="E184">
        <v>114.56</v>
      </c>
      <c r="F184" s="12">
        <v>9208608768</v>
      </c>
      <c r="G184" s="12">
        <v>8602476</v>
      </c>
    </row>
    <row r="185" spans="1:7">
      <c r="A185" s="9">
        <f>'(1)'!A185</f>
        <v>42552</v>
      </c>
      <c r="B185">
        <v>114.57</v>
      </c>
      <c r="C185">
        <v>115.77</v>
      </c>
      <c r="D185">
        <v>114.3</v>
      </c>
      <c r="E185">
        <v>114.99</v>
      </c>
      <c r="F185" s="12">
        <v>6717915136</v>
      </c>
      <c r="G185" s="12">
        <v>8632615</v>
      </c>
    </row>
    <row r="186" spans="1:7">
      <c r="A186" s="9">
        <f>'(1)'!A186</f>
        <v>42556</v>
      </c>
      <c r="B186">
        <v>115.08</v>
      </c>
      <c r="C186">
        <v>117.31</v>
      </c>
      <c r="D186">
        <v>115.08</v>
      </c>
      <c r="E186">
        <v>116.7</v>
      </c>
      <c r="F186" s="12">
        <v>4403410432</v>
      </c>
      <c r="G186" s="12">
        <v>8759924</v>
      </c>
    </row>
    <row r="187" spans="1:7">
      <c r="A187" s="9">
        <f>'(1)'!A187</f>
        <v>42557</v>
      </c>
      <c r="B187">
        <v>114.21</v>
      </c>
      <c r="C187">
        <v>114.21</v>
      </c>
      <c r="D187">
        <v>108.04</v>
      </c>
      <c r="E187">
        <v>108.71</v>
      </c>
      <c r="F187" s="12">
        <v>4010848256</v>
      </c>
      <c r="G187" s="12">
        <v>8167617.5</v>
      </c>
    </row>
    <row r="188" spans="1:7">
      <c r="A188" s="9">
        <f>'(1)'!A188</f>
        <v>42558</v>
      </c>
      <c r="B188">
        <v>107.95</v>
      </c>
      <c r="C188">
        <v>108.19</v>
      </c>
      <c r="D188">
        <v>104.17</v>
      </c>
      <c r="E188">
        <v>104.49</v>
      </c>
      <c r="F188" s="12">
        <v>4190679808</v>
      </c>
      <c r="G188" s="12">
        <v>7842969.5</v>
      </c>
    </row>
    <row r="189" spans="1:7">
      <c r="A189" s="9">
        <f>'(1)'!A189</f>
        <v>42559</v>
      </c>
      <c r="B189">
        <v>104.55</v>
      </c>
      <c r="C189">
        <v>107.99</v>
      </c>
      <c r="D189">
        <v>104.55</v>
      </c>
      <c r="E189">
        <v>107.1</v>
      </c>
      <c r="F189" s="12">
        <v>3064205056</v>
      </c>
      <c r="G189" s="12">
        <v>8042108</v>
      </c>
    </row>
    <row r="190" spans="1:7">
      <c r="A190" s="9">
        <f>'(1)'!A190</f>
        <v>42562</v>
      </c>
      <c r="B190">
        <v>107.36</v>
      </c>
      <c r="C190">
        <v>110.46</v>
      </c>
      <c r="D190">
        <v>107.36</v>
      </c>
      <c r="E190">
        <v>110.46</v>
      </c>
      <c r="F190" s="12">
        <v>2125393280</v>
      </c>
      <c r="G190" s="12">
        <v>8278396</v>
      </c>
    </row>
    <row r="191" spans="1:7">
      <c r="A191" s="9">
        <f>'(1)'!A191</f>
        <v>42563</v>
      </c>
      <c r="B191">
        <v>110.16</v>
      </c>
      <c r="C191">
        <v>111.62</v>
      </c>
      <c r="D191">
        <v>109.41</v>
      </c>
      <c r="E191">
        <v>111.62</v>
      </c>
      <c r="F191" s="12">
        <v>2990563584</v>
      </c>
      <c r="G191" s="12">
        <v>8364454.5</v>
      </c>
    </row>
    <row r="192" spans="1:7">
      <c r="A192" s="9">
        <f>'(1)'!A192</f>
        <v>42564</v>
      </c>
      <c r="B192">
        <v>111.79</v>
      </c>
      <c r="C192">
        <v>112.7</v>
      </c>
      <c r="D192">
        <v>111.23</v>
      </c>
      <c r="E192">
        <v>112.4</v>
      </c>
      <c r="F192" s="12">
        <v>4031830784</v>
      </c>
      <c r="G192" s="12">
        <v>8430867</v>
      </c>
    </row>
    <row r="193" spans="1:7">
      <c r="A193" s="9">
        <f>'(1)'!A193</f>
        <v>42565</v>
      </c>
      <c r="B193">
        <v>112.54</v>
      </c>
      <c r="C193">
        <v>112.87</v>
      </c>
      <c r="D193">
        <v>111.49</v>
      </c>
      <c r="E193">
        <v>111.63</v>
      </c>
      <c r="F193" s="12">
        <v>2726910976</v>
      </c>
      <c r="G193" s="12">
        <v>8370262.5</v>
      </c>
    </row>
    <row r="194" spans="1:7">
      <c r="A194" s="9">
        <f>'(1)'!A194</f>
        <v>42566</v>
      </c>
      <c r="B194">
        <v>111.33</v>
      </c>
      <c r="C194">
        <v>111.33</v>
      </c>
      <c r="D194">
        <v>109.64</v>
      </c>
      <c r="E194">
        <v>109.86</v>
      </c>
      <c r="F194" s="12">
        <v>2913548800</v>
      </c>
      <c r="G194" s="12">
        <v>8237922.5</v>
      </c>
    </row>
    <row r="195" spans="1:7">
      <c r="A195" s="9">
        <f>'(1)'!A195</f>
        <v>42569</v>
      </c>
      <c r="B195">
        <v>109.41</v>
      </c>
      <c r="C195">
        <v>109.91</v>
      </c>
      <c r="D195">
        <v>107.49</v>
      </c>
      <c r="E195">
        <v>108.01</v>
      </c>
      <c r="F195" s="12">
        <v>2721607680</v>
      </c>
      <c r="G195" s="12">
        <v>8104578.5</v>
      </c>
    </row>
    <row r="196" spans="1:7">
      <c r="A196" s="9">
        <f>'(1)'!A196</f>
        <v>42570</v>
      </c>
      <c r="B196">
        <v>108.5</v>
      </c>
      <c r="C196">
        <v>110.01</v>
      </c>
      <c r="D196">
        <v>108.5</v>
      </c>
      <c r="E196">
        <v>109.13</v>
      </c>
      <c r="F196" s="12">
        <v>3375613440</v>
      </c>
      <c r="G196" s="12">
        <v>8177593</v>
      </c>
    </row>
    <row r="197" spans="1:7">
      <c r="A197" s="9">
        <f>'(1)'!A197</f>
        <v>42571</v>
      </c>
      <c r="B197">
        <v>108.97</v>
      </c>
      <c r="C197">
        <v>110.93</v>
      </c>
      <c r="D197">
        <v>108.74</v>
      </c>
      <c r="E197">
        <v>110.85</v>
      </c>
      <c r="F197" s="12">
        <v>3006151936</v>
      </c>
      <c r="G197" s="12">
        <v>8306269</v>
      </c>
    </row>
    <row r="198" spans="1:7">
      <c r="A198" s="9">
        <f>'(1)'!A198</f>
        <v>42572</v>
      </c>
      <c r="B198">
        <v>111.18</v>
      </c>
      <c r="C198">
        <v>112.67</v>
      </c>
      <c r="D198">
        <v>110.9</v>
      </c>
      <c r="E198">
        <v>112.57</v>
      </c>
      <c r="F198" s="12">
        <v>2767846912</v>
      </c>
      <c r="G198" s="12">
        <v>8433665</v>
      </c>
    </row>
    <row r="199" spans="1:7">
      <c r="A199" s="9">
        <f>'(1)'!A199</f>
        <v>42573</v>
      </c>
      <c r="B199">
        <v>112.68</v>
      </c>
      <c r="C199">
        <v>114.02</v>
      </c>
      <c r="D199">
        <v>112.59</v>
      </c>
      <c r="E199">
        <v>113.76</v>
      </c>
      <c r="F199" s="12">
        <v>2424400128</v>
      </c>
      <c r="G199" s="12">
        <v>8541398</v>
      </c>
    </row>
    <row r="200" spans="1:7">
      <c r="A200" s="9">
        <f>'(1)'!A200</f>
        <v>42576</v>
      </c>
      <c r="B200">
        <v>113.98</v>
      </c>
      <c r="C200">
        <v>114.38</v>
      </c>
      <c r="D200">
        <v>113.41</v>
      </c>
      <c r="E200">
        <v>113.61</v>
      </c>
      <c r="F200" s="12">
        <v>2284933632</v>
      </c>
      <c r="G200" s="12">
        <v>8514815</v>
      </c>
    </row>
    <row r="201" spans="1:7">
      <c r="A201" s="9">
        <f>'(1)'!A201</f>
        <v>42577</v>
      </c>
      <c r="B201">
        <v>113.83</v>
      </c>
      <c r="C201">
        <v>115.08</v>
      </c>
      <c r="D201">
        <v>113.83</v>
      </c>
      <c r="E201">
        <v>114.49</v>
      </c>
      <c r="F201" s="12">
        <v>2308529408</v>
      </c>
      <c r="G201" s="12">
        <v>8583322</v>
      </c>
    </row>
    <row r="202" spans="1:7">
      <c r="A202" s="9">
        <f>'(1)'!A202</f>
        <v>42578</v>
      </c>
      <c r="B202">
        <v>114.43</v>
      </c>
      <c r="C202">
        <v>114.61</v>
      </c>
      <c r="D202">
        <v>113.74</v>
      </c>
      <c r="E202">
        <v>114.32</v>
      </c>
      <c r="F202" s="12">
        <v>2250628608</v>
      </c>
      <c r="G202" s="12">
        <v>8561988</v>
      </c>
    </row>
    <row r="203" spans="1:7">
      <c r="A203" s="9">
        <f>'(1)'!A203</f>
        <v>42579</v>
      </c>
      <c r="B203">
        <v>114.33</v>
      </c>
      <c r="C203">
        <v>115.18</v>
      </c>
      <c r="D203">
        <v>114.03</v>
      </c>
      <c r="E203">
        <v>114.55</v>
      </c>
      <c r="F203" s="12">
        <v>2630620160</v>
      </c>
      <c r="G203" s="12">
        <v>8579952</v>
      </c>
    </row>
    <row r="204" spans="1:7">
      <c r="A204" s="9">
        <f>'(1)'!A204</f>
        <v>42580</v>
      </c>
      <c r="B204">
        <v>114.35</v>
      </c>
      <c r="C204">
        <v>114.45</v>
      </c>
      <c r="D204">
        <v>113.34</v>
      </c>
      <c r="E204">
        <v>114.07</v>
      </c>
      <c r="F204" s="12">
        <v>2042391808</v>
      </c>
      <c r="G204" s="12">
        <v>8544958</v>
      </c>
    </row>
    <row r="205" spans="1:7">
      <c r="A205" s="9">
        <f>'(1)'!A205</f>
        <v>42583</v>
      </c>
      <c r="B205">
        <v>114.26</v>
      </c>
      <c r="C205">
        <v>115.3</v>
      </c>
      <c r="D205">
        <v>114.15</v>
      </c>
      <c r="E205">
        <v>115.23</v>
      </c>
      <c r="F205" s="12">
        <v>1877359744</v>
      </c>
      <c r="G205" s="12">
        <v>8635525</v>
      </c>
    </row>
    <row r="206" spans="1:7">
      <c r="A206" s="9">
        <f>'(1)'!A206</f>
        <v>42584</v>
      </c>
      <c r="B206">
        <v>115.4</v>
      </c>
      <c r="C206">
        <v>115.57</v>
      </c>
      <c r="D206">
        <v>114.41</v>
      </c>
      <c r="E206">
        <v>115.15</v>
      </c>
      <c r="F206" s="12">
        <v>2053683712</v>
      </c>
      <c r="G206" s="12">
        <v>8625986</v>
      </c>
    </row>
    <row r="207" spans="1:7">
      <c r="A207" s="9">
        <f>'(1)'!A207</f>
        <v>42585</v>
      </c>
      <c r="B207">
        <v>115.11</v>
      </c>
      <c r="C207">
        <v>115.27</v>
      </c>
      <c r="D207">
        <v>114.32</v>
      </c>
      <c r="E207">
        <v>115.1</v>
      </c>
      <c r="F207" s="12">
        <v>2595809792</v>
      </c>
      <c r="G207" s="12">
        <v>8634050</v>
      </c>
    </row>
    <row r="208" spans="1:7">
      <c r="A208" s="9">
        <f>'(1)'!A208</f>
        <v>42586</v>
      </c>
      <c r="B208">
        <v>115.28</v>
      </c>
      <c r="C208">
        <v>116.02</v>
      </c>
      <c r="D208">
        <v>114.85</v>
      </c>
      <c r="E208">
        <v>115.22</v>
      </c>
      <c r="F208" s="12">
        <v>3089990400</v>
      </c>
      <c r="G208" s="12">
        <v>8647074</v>
      </c>
    </row>
    <row r="209" spans="1:7">
      <c r="A209" s="9">
        <f>'(1)'!A209</f>
        <v>42587</v>
      </c>
      <c r="B209">
        <v>115.04</v>
      </c>
      <c r="C209">
        <v>115.67</v>
      </c>
      <c r="D209">
        <v>114.55</v>
      </c>
      <c r="E209">
        <v>115.37</v>
      </c>
      <c r="F209" s="12">
        <v>2789049600</v>
      </c>
      <c r="G209" s="12">
        <v>8661168</v>
      </c>
    </row>
    <row r="210" spans="1:7">
      <c r="A210" s="9">
        <f>'(1)'!A210</f>
        <v>42590</v>
      </c>
      <c r="B210">
        <v>115.57</v>
      </c>
      <c r="C210">
        <v>116.29</v>
      </c>
      <c r="D210">
        <v>115.57</v>
      </c>
      <c r="E210">
        <v>115.83</v>
      </c>
      <c r="F210" s="12">
        <v>2326446848</v>
      </c>
      <c r="G210" s="12">
        <v>8688723</v>
      </c>
    </row>
    <row r="211" spans="1:7">
      <c r="A211" s="9">
        <f>'(1)'!A211</f>
        <v>42591</v>
      </c>
      <c r="B211">
        <v>115.63</v>
      </c>
      <c r="C211">
        <v>116.09</v>
      </c>
      <c r="D211">
        <v>114.65</v>
      </c>
      <c r="E211">
        <v>114.65</v>
      </c>
      <c r="F211" s="12">
        <v>3060390144</v>
      </c>
      <c r="G211" s="12">
        <v>8603398</v>
      </c>
    </row>
    <row r="212" spans="1:7">
      <c r="A212" s="9">
        <f>'(1)'!A212</f>
        <v>42592</v>
      </c>
      <c r="B212">
        <v>115.01</v>
      </c>
      <c r="C212">
        <v>115.54</v>
      </c>
      <c r="D212">
        <v>114.68</v>
      </c>
      <c r="E212">
        <v>115.45</v>
      </c>
      <c r="F212" s="12">
        <v>2588421376</v>
      </c>
      <c r="G212" s="12">
        <v>8646000</v>
      </c>
    </row>
    <row r="213" spans="1:7">
      <c r="A213" s="9">
        <f>'(1)'!A213</f>
        <v>42593</v>
      </c>
      <c r="B213">
        <v>115.68</v>
      </c>
      <c r="C213">
        <v>116.17</v>
      </c>
      <c r="D213">
        <v>114.55</v>
      </c>
      <c r="E213">
        <v>114.76</v>
      </c>
      <c r="F213" s="12">
        <v>2398014720</v>
      </c>
      <c r="G213" s="12">
        <v>8598913</v>
      </c>
    </row>
    <row r="214" spans="1:7">
      <c r="A214" s="9">
        <f>'(1)'!A214</f>
        <v>42594</v>
      </c>
      <c r="B214">
        <v>114.62</v>
      </c>
      <c r="C214">
        <v>114.62</v>
      </c>
      <c r="D214">
        <v>113.08</v>
      </c>
      <c r="E214">
        <v>113.21</v>
      </c>
      <c r="F214" s="12">
        <v>2244000256</v>
      </c>
      <c r="G214" s="12">
        <v>8484919</v>
      </c>
    </row>
    <row r="215" spans="1:7">
      <c r="A215" s="9">
        <f>'(1)'!A215</f>
        <v>42597</v>
      </c>
      <c r="B215">
        <v>113.49</v>
      </c>
      <c r="C215">
        <v>113.64</v>
      </c>
      <c r="D215">
        <v>112.8</v>
      </c>
      <c r="E215">
        <v>113.28</v>
      </c>
      <c r="F215" s="12">
        <v>1844064768</v>
      </c>
      <c r="G215" s="12">
        <v>8486141</v>
      </c>
    </row>
    <row r="216" spans="1:7">
      <c r="A216" s="9">
        <f>'(1)'!A216</f>
        <v>42598</v>
      </c>
      <c r="B216">
        <v>113.33</v>
      </c>
      <c r="C216">
        <v>114.29</v>
      </c>
      <c r="D216">
        <v>113.32</v>
      </c>
      <c r="E216">
        <v>114.06</v>
      </c>
      <c r="F216" s="12">
        <v>2009372672</v>
      </c>
      <c r="G216" s="12">
        <v>8539868</v>
      </c>
    </row>
    <row r="217" spans="1:7">
      <c r="A217" s="9">
        <f>'(1)'!A217</f>
        <v>42599</v>
      </c>
      <c r="B217">
        <v>114.12</v>
      </c>
      <c r="C217">
        <v>115.34</v>
      </c>
      <c r="D217">
        <v>114.12</v>
      </c>
      <c r="E217">
        <v>115.24</v>
      </c>
      <c r="F217" s="12">
        <v>1929051392</v>
      </c>
      <c r="G217" s="12">
        <v>8633226</v>
      </c>
    </row>
    <row r="218" spans="1:7">
      <c r="A218" s="9">
        <f>'(1)'!A218</f>
        <v>42600</v>
      </c>
      <c r="B218">
        <v>115.18</v>
      </c>
      <c r="C218">
        <v>115.78</v>
      </c>
      <c r="D218">
        <v>115.08</v>
      </c>
      <c r="E218">
        <v>115.29</v>
      </c>
      <c r="F218" s="12">
        <v>1819899776</v>
      </c>
      <c r="G218" s="12">
        <v>8637918</v>
      </c>
    </row>
    <row r="219" spans="1:7">
      <c r="A219" s="9">
        <f>'(1)'!A219</f>
        <v>42601</v>
      </c>
      <c r="B219">
        <v>115.16</v>
      </c>
      <c r="C219">
        <v>116.44</v>
      </c>
      <c r="D219">
        <v>115.06</v>
      </c>
      <c r="E219">
        <v>116.35</v>
      </c>
      <c r="F219" s="12">
        <v>1579857408</v>
      </c>
      <c r="G219" s="12">
        <v>8728005</v>
      </c>
    </row>
    <row r="220" spans="1:7">
      <c r="A220" s="9">
        <f>'(1)'!A220</f>
        <v>42604</v>
      </c>
      <c r="B220">
        <v>116.39</v>
      </c>
      <c r="C220">
        <v>116.42</v>
      </c>
      <c r="D220">
        <v>115.86</v>
      </c>
      <c r="E220">
        <v>116.11</v>
      </c>
      <c r="F220" s="12">
        <v>1010198976</v>
      </c>
      <c r="G220" s="12">
        <v>8703579</v>
      </c>
    </row>
    <row r="221" spans="1:7">
      <c r="A221" s="9">
        <f>'(1)'!A221</f>
        <v>42605</v>
      </c>
      <c r="B221">
        <v>116.15</v>
      </c>
      <c r="C221">
        <v>117.15</v>
      </c>
      <c r="D221">
        <v>115.8</v>
      </c>
      <c r="E221">
        <v>117.02</v>
      </c>
      <c r="F221" s="12">
        <v>1770011136</v>
      </c>
      <c r="G221" s="12">
        <v>8779062</v>
      </c>
    </row>
    <row r="222" spans="1:7">
      <c r="A222" s="9">
        <f>'(1)'!A222</f>
        <v>42606</v>
      </c>
      <c r="B222">
        <v>117.06</v>
      </c>
      <c r="C222">
        <v>117.15</v>
      </c>
      <c r="D222">
        <v>116.66</v>
      </c>
      <c r="E222">
        <v>116.8</v>
      </c>
      <c r="F222" s="12">
        <v>1804918016</v>
      </c>
      <c r="G222" s="12">
        <v>8761679</v>
      </c>
    </row>
    <row r="223" spans="1:7">
      <c r="A223" s="9">
        <f>'(1)'!A223</f>
        <v>42607</v>
      </c>
      <c r="B223">
        <v>116.84</v>
      </c>
      <c r="C223">
        <v>117.31</v>
      </c>
      <c r="D223">
        <v>116.7</v>
      </c>
      <c r="E223">
        <v>116.82</v>
      </c>
      <c r="F223" s="12">
        <v>1609003776</v>
      </c>
      <c r="G223" s="12">
        <v>8764497</v>
      </c>
    </row>
    <row r="224" spans="1:7">
      <c r="A224" s="9">
        <f>'(1)'!A224</f>
        <v>42608</v>
      </c>
      <c r="B224">
        <v>116.49</v>
      </c>
      <c r="C224">
        <v>116.75</v>
      </c>
      <c r="D224">
        <v>115.89</v>
      </c>
      <c r="E224">
        <v>115.9</v>
      </c>
      <c r="F224" s="12">
        <v>1937260672</v>
      </c>
      <c r="G224" s="12">
        <v>8697909</v>
      </c>
    </row>
    <row r="225" spans="1:7">
      <c r="A225" s="9">
        <f>'(1)'!A225</f>
        <v>42611</v>
      </c>
      <c r="B225">
        <v>116.19</v>
      </c>
      <c r="C225">
        <v>116.36</v>
      </c>
      <c r="D225">
        <v>114.86</v>
      </c>
      <c r="E225">
        <v>114.96</v>
      </c>
      <c r="F225" s="12">
        <v>1631418496</v>
      </c>
      <c r="G225" s="12">
        <v>8611324</v>
      </c>
    </row>
    <row r="226" spans="1:7">
      <c r="A226" s="9">
        <f>'(1)'!A226</f>
        <v>42612</v>
      </c>
      <c r="B226">
        <v>114.96</v>
      </c>
      <c r="C226">
        <v>115.81</v>
      </c>
      <c r="D226">
        <v>114.94</v>
      </c>
      <c r="E226">
        <v>115.74</v>
      </c>
      <c r="F226" s="12">
        <v>1895027072</v>
      </c>
      <c r="G226" s="12">
        <v>8674348</v>
      </c>
    </row>
    <row r="227" spans="1:7">
      <c r="A227" s="9">
        <f>'(1)'!A227</f>
        <v>42613</v>
      </c>
      <c r="B227">
        <v>115.7</v>
      </c>
      <c r="C227">
        <v>115.71</v>
      </c>
      <c r="D227">
        <v>114.36</v>
      </c>
      <c r="E227">
        <v>114.82</v>
      </c>
      <c r="F227" s="12">
        <v>2208286720</v>
      </c>
      <c r="G227" s="12">
        <v>8613486</v>
      </c>
    </row>
    <row r="228" spans="1:7">
      <c r="A228" s="9">
        <f>'(1)'!A228</f>
        <v>42614</v>
      </c>
      <c r="B228">
        <v>114.9</v>
      </c>
      <c r="C228">
        <v>115.86</v>
      </c>
      <c r="D228">
        <v>114.43</v>
      </c>
      <c r="E228">
        <v>114.86</v>
      </c>
      <c r="F228" s="12">
        <v>1722482304</v>
      </c>
      <c r="G228" s="12">
        <v>8611545</v>
      </c>
    </row>
    <row r="229" spans="1:7">
      <c r="A229" s="9">
        <f>'(1)'!A229</f>
        <v>42615</v>
      </c>
      <c r="B229">
        <v>115.1</v>
      </c>
      <c r="C229">
        <v>116.14</v>
      </c>
      <c r="D229">
        <v>115.1</v>
      </c>
      <c r="E229">
        <v>115.91</v>
      </c>
      <c r="F229" s="12">
        <v>1383727616</v>
      </c>
      <c r="G229" s="12">
        <v>8691323</v>
      </c>
    </row>
    <row r="230" spans="1:7">
      <c r="A230" s="9">
        <f>'(1)'!A230</f>
        <v>42619</v>
      </c>
      <c r="B230">
        <v>115.65</v>
      </c>
      <c r="C230">
        <v>116.61</v>
      </c>
      <c r="D230">
        <v>115.21</v>
      </c>
      <c r="E230">
        <v>116.34</v>
      </c>
      <c r="F230" s="12">
        <v>607374656</v>
      </c>
      <c r="G230" s="12">
        <v>8714817</v>
      </c>
    </row>
    <row r="231" spans="1:7">
      <c r="A231" s="9">
        <f>'(1)'!A231</f>
        <v>42620</v>
      </c>
      <c r="B231">
        <v>115.99</v>
      </c>
      <c r="C231">
        <v>115.99</v>
      </c>
      <c r="D231">
        <v>114.95</v>
      </c>
      <c r="E231">
        <v>115.37</v>
      </c>
      <c r="F231" s="12">
        <v>1796718336</v>
      </c>
      <c r="G231" s="12">
        <v>8649650</v>
      </c>
    </row>
    <row r="232" spans="1:7">
      <c r="A232" s="9">
        <f>'(1)'!A232</f>
        <v>42621</v>
      </c>
      <c r="B232">
        <v>115.33</v>
      </c>
      <c r="C232">
        <v>116.17</v>
      </c>
      <c r="D232">
        <v>115.03</v>
      </c>
      <c r="E232">
        <v>115.97</v>
      </c>
      <c r="F232" s="12">
        <v>2622313216</v>
      </c>
      <c r="G232" s="12">
        <v>8693559</v>
      </c>
    </row>
    <row r="233" spans="1:7">
      <c r="A233" s="9">
        <f>'(1)'!A233</f>
        <v>42622</v>
      </c>
      <c r="B233">
        <v>115.81</v>
      </c>
      <c r="C233">
        <v>115.88</v>
      </c>
      <c r="D233">
        <v>115.2</v>
      </c>
      <c r="E233">
        <v>115.8</v>
      </c>
      <c r="F233" s="12">
        <v>2691491072</v>
      </c>
      <c r="G233" s="12">
        <v>8679430</v>
      </c>
    </row>
    <row r="234" spans="1:7">
      <c r="A234" s="9">
        <f>'(1)'!A234</f>
        <v>42625</v>
      </c>
      <c r="B234">
        <v>115.9</v>
      </c>
      <c r="C234">
        <v>116.71</v>
      </c>
      <c r="D234">
        <v>115.9</v>
      </c>
      <c r="E234">
        <v>116.34</v>
      </c>
      <c r="F234" s="12">
        <v>2546538240</v>
      </c>
      <c r="G234" s="12">
        <v>8718741</v>
      </c>
    </row>
    <row r="235" spans="1:7">
      <c r="A235" s="9">
        <f>'(1)'!A235</f>
        <v>42626</v>
      </c>
      <c r="B235">
        <v>116.28</v>
      </c>
      <c r="C235">
        <v>116.77</v>
      </c>
      <c r="D235">
        <v>115.88</v>
      </c>
      <c r="E235">
        <v>115.93</v>
      </c>
      <c r="F235" s="12">
        <v>1523161216</v>
      </c>
      <c r="G235" s="12">
        <v>8691578</v>
      </c>
    </row>
    <row r="236" spans="1:7">
      <c r="A236" s="9">
        <f>'(1)'!A236</f>
        <v>42627</v>
      </c>
      <c r="B236">
        <v>116.15</v>
      </c>
      <c r="C236">
        <v>117.03</v>
      </c>
      <c r="D236">
        <v>115.56</v>
      </c>
      <c r="E236">
        <v>115.9</v>
      </c>
      <c r="F236" s="12">
        <v>1813009664</v>
      </c>
      <c r="G236" s="12">
        <v>8684706</v>
      </c>
    </row>
    <row r="237" spans="1:7">
      <c r="A237" s="9">
        <f>'(1)'!A237</f>
        <v>42628</v>
      </c>
      <c r="B237">
        <v>116.02</v>
      </c>
      <c r="C237">
        <v>118.39</v>
      </c>
      <c r="D237">
        <v>115.86</v>
      </c>
      <c r="E237">
        <v>118.23</v>
      </c>
      <c r="F237" s="12">
        <v>2271839744</v>
      </c>
      <c r="G237" s="12">
        <v>8860366</v>
      </c>
    </row>
    <row r="238" spans="1:7">
      <c r="A238" s="9">
        <f>'(1)'!A238</f>
        <v>42629</v>
      </c>
      <c r="B238">
        <v>118.3</v>
      </c>
      <c r="C238">
        <v>118.68</v>
      </c>
      <c r="D238">
        <v>118.23</v>
      </c>
      <c r="E238">
        <v>118.29</v>
      </c>
      <c r="F238" s="12">
        <v>2233532160</v>
      </c>
      <c r="G238" s="12">
        <v>8840385</v>
      </c>
    </row>
    <row r="239" spans="1:7">
      <c r="A239" s="9">
        <f>'(1)'!A239</f>
        <v>42632</v>
      </c>
      <c r="B239">
        <v>118.51</v>
      </c>
      <c r="C239">
        <v>118.59</v>
      </c>
      <c r="D239">
        <v>117.71</v>
      </c>
      <c r="E239">
        <v>117.83</v>
      </c>
      <c r="F239" s="12">
        <v>2199051008</v>
      </c>
      <c r="G239" s="12">
        <v>8806293</v>
      </c>
    </row>
    <row r="240" spans="1:7">
      <c r="A240" s="9">
        <f>'(1)'!A240</f>
        <v>42633</v>
      </c>
      <c r="B240">
        <v>117.86</v>
      </c>
      <c r="C240">
        <v>118.41</v>
      </c>
      <c r="D240">
        <v>117.54</v>
      </c>
      <c r="E240">
        <v>118.22</v>
      </c>
      <c r="F240" s="12">
        <v>2360018432</v>
      </c>
      <c r="G240" s="12">
        <v>8838075</v>
      </c>
    </row>
    <row r="241" spans="1:7">
      <c r="A241" s="9">
        <f>'(1)'!A241</f>
        <v>42634</v>
      </c>
      <c r="B241">
        <v>118.1</v>
      </c>
      <c r="C241">
        <v>118.57</v>
      </c>
      <c r="D241">
        <v>116.79</v>
      </c>
      <c r="E241">
        <v>117.81</v>
      </c>
      <c r="F241" s="12">
        <v>2275183360</v>
      </c>
      <c r="G241" s="12">
        <v>8812523</v>
      </c>
    </row>
    <row r="242" spans="1:7">
      <c r="A242" s="9">
        <f>'(1)'!A242</f>
        <v>42635</v>
      </c>
      <c r="B242">
        <v>117.62</v>
      </c>
      <c r="C242">
        <v>117.68</v>
      </c>
      <c r="D242">
        <v>116.33</v>
      </c>
      <c r="E242">
        <v>116.53</v>
      </c>
      <c r="F242" s="12">
        <v>2181793024</v>
      </c>
      <c r="G242" s="12">
        <v>8716546</v>
      </c>
    </row>
    <row r="243" spans="1:7">
      <c r="A243" s="9">
        <f>'(1)'!A243</f>
        <v>42636</v>
      </c>
      <c r="B243">
        <v>115.86</v>
      </c>
      <c r="C243">
        <v>115.86</v>
      </c>
      <c r="D243">
        <v>114.17</v>
      </c>
      <c r="E243">
        <v>115.44</v>
      </c>
      <c r="F243" s="12">
        <v>2202795520</v>
      </c>
      <c r="G243" s="12">
        <v>8628720</v>
      </c>
    </row>
    <row r="244" spans="1:7">
      <c r="A244" s="9">
        <f>'(1)'!A244</f>
        <v>42639</v>
      </c>
      <c r="B244">
        <v>115.45</v>
      </c>
      <c r="C244">
        <v>116.06</v>
      </c>
      <c r="D244">
        <v>114.21</v>
      </c>
      <c r="E244">
        <v>114.25</v>
      </c>
      <c r="F244" s="12">
        <v>4217202944</v>
      </c>
      <c r="G244" s="12">
        <v>8545145</v>
      </c>
    </row>
    <row r="245" spans="1:7">
      <c r="A245" s="9">
        <f>'(1)'!A245</f>
        <v>42640</v>
      </c>
      <c r="B245">
        <v>114.57</v>
      </c>
      <c r="C245">
        <v>114.88</v>
      </c>
      <c r="D245">
        <v>114.07</v>
      </c>
      <c r="E245">
        <v>114.12</v>
      </c>
      <c r="F245" s="12">
        <v>1858963456</v>
      </c>
      <c r="G245" s="12">
        <v>8529303</v>
      </c>
    </row>
    <row r="246" spans="1:7">
      <c r="A246" s="9">
        <f>'(1)'!A246</f>
        <v>42641</v>
      </c>
      <c r="B246">
        <v>114.1</v>
      </c>
      <c r="C246">
        <v>114.91</v>
      </c>
      <c r="D246">
        <v>113.92</v>
      </c>
      <c r="E246">
        <v>114.76</v>
      </c>
      <c r="F246" s="12">
        <v>1967680000</v>
      </c>
      <c r="G246" s="12">
        <v>8577727</v>
      </c>
    </row>
    <row r="247" spans="1:7">
      <c r="A247" s="9">
        <f>'(1)'!A247</f>
        <v>42642</v>
      </c>
      <c r="B247">
        <v>114.87</v>
      </c>
      <c r="C247">
        <v>114.9</v>
      </c>
      <c r="D247">
        <v>113.67</v>
      </c>
      <c r="E247">
        <v>113.88</v>
      </c>
      <c r="F247" s="12">
        <v>2022124928</v>
      </c>
      <c r="G247" s="12">
        <v>8507406</v>
      </c>
    </row>
    <row r="248" spans="1:7">
      <c r="A248" s="9">
        <f>'(1)'!A248</f>
        <v>42643</v>
      </c>
      <c r="B248">
        <v>114.17</v>
      </c>
      <c r="C248">
        <v>115.17</v>
      </c>
      <c r="D248">
        <v>114.17</v>
      </c>
      <c r="E248">
        <v>115.07</v>
      </c>
      <c r="F248" s="12">
        <v>2201489152</v>
      </c>
      <c r="G248" s="12">
        <v>8596980</v>
      </c>
    </row>
    <row r="249" spans="1:7">
      <c r="A249" s="9">
        <f>'(1)'!A249</f>
        <v>42646</v>
      </c>
      <c r="B249">
        <v>114.93</v>
      </c>
      <c r="C249">
        <v>115.6</v>
      </c>
      <c r="D249">
        <v>114.74</v>
      </c>
      <c r="E249">
        <v>114.98</v>
      </c>
      <c r="F249" s="12">
        <v>2329027584</v>
      </c>
      <c r="G249" s="12">
        <v>8597312</v>
      </c>
    </row>
    <row r="250" spans="1:7">
      <c r="A250" s="9">
        <f>'(1)'!A250</f>
        <v>42647</v>
      </c>
      <c r="B250">
        <v>115.57</v>
      </c>
      <c r="C250">
        <v>116.3</v>
      </c>
      <c r="D250">
        <v>115.39</v>
      </c>
      <c r="E250">
        <v>115.48</v>
      </c>
      <c r="F250" s="12">
        <v>2318588160</v>
      </c>
      <c r="G250" s="12">
        <v>8625681</v>
      </c>
    </row>
    <row r="251" spans="1:7">
      <c r="A251" s="9">
        <f>'(1)'!A251</f>
        <v>42648</v>
      </c>
      <c r="B251">
        <v>115.81</v>
      </c>
      <c r="C251">
        <v>117.67</v>
      </c>
      <c r="D251">
        <v>115.81</v>
      </c>
      <c r="E251">
        <v>117.34</v>
      </c>
      <c r="F251" s="12">
        <v>2217488896</v>
      </c>
      <c r="G251" s="12">
        <v>8773379</v>
      </c>
    </row>
    <row r="252" spans="1:7">
      <c r="A252" s="9">
        <f>'(1)'!A252</f>
        <v>42649</v>
      </c>
      <c r="B252">
        <v>117.16</v>
      </c>
      <c r="C252">
        <v>117.16</v>
      </c>
      <c r="D252">
        <v>116.31</v>
      </c>
      <c r="E252">
        <v>116.52</v>
      </c>
      <c r="F252" s="12">
        <v>1973210880</v>
      </c>
      <c r="G252" s="12">
        <v>8710474</v>
      </c>
    </row>
    <row r="253" spans="1:7">
      <c r="A253" s="9">
        <f>'(1)'!A253</f>
        <v>42650</v>
      </c>
      <c r="B253">
        <v>116.16</v>
      </c>
      <c r="C253">
        <v>116.16</v>
      </c>
      <c r="D253">
        <v>114.58</v>
      </c>
      <c r="E253">
        <v>114.69</v>
      </c>
      <c r="F253" s="12">
        <v>2214516224</v>
      </c>
      <c r="G253" s="12">
        <v>8582398</v>
      </c>
    </row>
    <row r="254" spans="1:7">
      <c r="A254" s="9">
        <f>'(1)'!A254</f>
        <v>42653</v>
      </c>
      <c r="B254">
        <v>115.02</v>
      </c>
      <c r="C254">
        <v>115.44</v>
      </c>
      <c r="D254">
        <v>113.89</v>
      </c>
      <c r="E254">
        <v>114.75</v>
      </c>
      <c r="F254" s="12">
        <v>3308373504</v>
      </c>
      <c r="G254" s="12">
        <v>8581786</v>
      </c>
    </row>
    <row r="255" spans="1:7">
      <c r="A255" s="9">
        <f>'(1)'!A255</f>
        <v>42654</v>
      </c>
      <c r="B255">
        <v>115.03</v>
      </c>
      <c r="C255">
        <v>116.13</v>
      </c>
      <c r="D255">
        <v>115.03</v>
      </c>
      <c r="E255">
        <v>115.53</v>
      </c>
      <c r="F255" s="12">
        <v>1655027200</v>
      </c>
      <c r="G255" s="12">
        <v>8640255</v>
      </c>
    </row>
    <row r="256" spans="1:7">
      <c r="A256" s="9">
        <f>'(1)'!A256</f>
        <v>42655</v>
      </c>
      <c r="B256">
        <v>116</v>
      </c>
      <c r="C256">
        <v>116.84</v>
      </c>
      <c r="D256">
        <v>115.4</v>
      </c>
      <c r="E256">
        <v>115.75</v>
      </c>
      <c r="F256" s="12">
        <v>2890053376</v>
      </c>
      <c r="G256" s="12">
        <v>8657943</v>
      </c>
    </row>
    <row r="257" spans="1:7">
      <c r="A257" s="9">
        <f>'(1)'!A257</f>
        <v>42656</v>
      </c>
      <c r="B257">
        <v>115.81</v>
      </c>
      <c r="C257">
        <v>116.06</v>
      </c>
      <c r="D257">
        <v>113.72</v>
      </c>
      <c r="E257">
        <v>115.82</v>
      </c>
      <c r="F257" s="12">
        <v>2486171136</v>
      </c>
      <c r="G257" s="12">
        <v>8659275</v>
      </c>
    </row>
    <row r="258" spans="1:7">
      <c r="A258" s="9">
        <f>'(1)'!A258</f>
        <v>42657</v>
      </c>
      <c r="B258">
        <v>115.59</v>
      </c>
      <c r="C258">
        <v>116.11</v>
      </c>
      <c r="D258">
        <v>115.52</v>
      </c>
      <c r="E258">
        <v>115.91</v>
      </c>
      <c r="F258" s="12">
        <v>2411013120</v>
      </c>
      <c r="G258" s="12">
        <v>8667586</v>
      </c>
    </row>
    <row r="259" spans="1:7">
      <c r="A259" s="9">
        <f>'(1)'!A259</f>
        <v>42660</v>
      </c>
      <c r="B259">
        <v>115.94</v>
      </c>
      <c r="C259">
        <v>117.35</v>
      </c>
      <c r="D259">
        <v>115.92</v>
      </c>
      <c r="E259">
        <v>116.94</v>
      </c>
      <c r="F259" s="12">
        <v>2984269824</v>
      </c>
      <c r="G259" s="12">
        <v>8727070</v>
      </c>
    </row>
    <row r="260" spans="1:7">
      <c r="A260" s="9">
        <f>'(1)'!A260</f>
        <v>42661</v>
      </c>
      <c r="B260">
        <v>116.3</v>
      </c>
      <c r="C260">
        <v>116.54</v>
      </c>
      <c r="D260">
        <v>115.57</v>
      </c>
      <c r="E260">
        <v>116.34</v>
      </c>
      <c r="F260" s="12">
        <v>2160540160</v>
      </c>
      <c r="G260" s="12">
        <v>8616361</v>
      </c>
    </row>
    <row r="261" spans="1:7">
      <c r="A261" s="9">
        <f>'(1)'!A261</f>
        <v>42662</v>
      </c>
      <c r="B261">
        <v>116.3</v>
      </c>
      <c r="C261">
        <v>116.76</v>
      </c>
      <c r="D261">
        <v>115.87</v>
      </c>
      <c r="E261">
        <v>115.88</v>
      </c>
      <c r="F261" s="12">
        <v>2356399360</v>
      </c>
      <c r="G261" s="12">
        <v>8582681</v>
      </c>
    </row>
    <row r="262" spans="1:7">
      <c r="A262" s="9">
        <f>'(1)'!A262</f>
        <v>42663</v>
      </c>
      <c r="B262">
        <v>115.64</v>
      </c>
      <c r="C262">
        <v>115.77</v>
      </c>
      <c r="D262">
        <v>114.61</v>
      </c>
      <c r="E262">
        <v>114.87</v>
      </c>
      <c r="F262" s="12">
        <v>2406992384</v>
      </c>
      <c r="G262" s="12">
        <v>8502862</v>
      </c>
    </row>
    <row r="263" spans="1:7">
      <c r="A263" s="9">
        <f>'(1)'!A263</f>
        <v>42664</v>
      </c>
      <c r="B263">
        <v>114.69</v>
      </c>
      <c r="C263">
        <v>115.82</v>
      </c>
      <c r="D263">
        <v>114.21</v>
      </c>
      <c r="E263">
        <v>115.71</v>
      </c>
      <c r="F263" s="12">
        <v>2659437568</v>
      </c>
      <c r="G263" s="12">
        <v>8621158</v>
      </c>
    </row>
    <row r="264" spans="1:7">
      <c r="A264" s="9">
        <f>'(1)'!A264</f>
        <v>42667</v>
      </c>
      <c r="B264">
        <v>115.58</v>
      </c>
      <c r="C264">
        <v>116.08</v>
      </c>
      <c r="D264">
        <v>114.73</v>
      </c>
      <c r="E264">
        <v>115.1</v>
      </c>
      <c r="F264" s="12">
        <v>2310382336</v>
      </c>
      <c r="G264" s="12">
        <v>8565352</v>
      </c>
    </row>
    <row r="265" spans="1:7">
      <c r="A265" s="9">
        <f>'(1)'!A265</f>
        <v>42668</v>
      </c>
      <c r="B265">
        <v>115.16</v>
      </c>
      <c r="C265">
        <v>115.33</v>
      </c>
      <c r="D265">
        <v>114.51</v>
      </c>
      <c r="E265">
        <v>114.55</v>
      </c>
      <c r="F265" s="12">
        <v>1942187904</v>
      </c>
      <c r="G265" s="12">
        <v>8544627</v>
      </c>
    </row>
    <row r="266" spans="1:7">
      <c r="A266" s="9">
        <f>'(1)'!A266</f>
        <v>42669</v>
      </c>
      <c r="B266">
        <v>114.17</v>
      </c>
      <c r="C266">
        <v>114.17</v>
      </c>
      <c r="D266">
        <v>112.88</v>
      </c>
      <c r="E266">
        <v>113.52</v>
      </c>
      <c r="F266" s="12">
        <v>2266042880</v>
      </c>
      <c r="G266" s="12">
        <v>8476779</v>
      </c>
    </row>
    <row r="267" spans="1:7">
      <c r="A267" s="9">
        <f>'(1)'!A267</f>
        <v>42670</v>
      </c>
      <c r="B267">
        <v>113.74</v>
      </c>
      <c r="C267">
        <v>115.49</v>
      </c>
      <c r="D267">
        <v>113.74</v>
      </c>
      <c r="E267">
        <v>114.99</v>
      </c>
      <c r="F267" s="12">
        <v>2277056512</v>
      </c>
      <c r="G267" s="12">
        <v>8584757</v>
      </c>
    </row>
    <row r="268" spans="1:7">
      <c r="A268" s="9">
        <f>'(1)'!A268</f>
        <v>42671</v>
      </c>
      <c r="B268">
        <v>114.88</v>
      </c>
      <c r="C268">
        <v>114.95</v>
      </c>
      <c r="D268">
        <v>114.05</v>
      </c>
      <c r="E268">
        <v>114.12</v>
      </c>
      <c r="F268" s="12">
        <v>2635812352</v>
      </c>
      <c r="G268" s="12">
        <v>8527863</v>
      </c>
    </row>
    <row r="269" spans="1:7">
      <c r="A269" s="9">
        <f>'(1)'!A269</f>
        <v>42674</v>
      </c>
      <c r="B269">
        <v>114.52</v>
      </c>
      <c r="C269">
        <v>115.91</v>
      </c>
      <c r="D269">
        <v>114.52</v>
      </c>
      <c r="E269">
        <v>115.81</v>
      </c>
      <c r="F269" s="12">
        <v>2261842432</v>
      </c>
      <c r="G269" s="12">
        <v>8636743</v>
      </c>
    </row>
    <row r="270" spans="1:7">
      <c r="A270" s="9">
        <f>'(1)'!A270</f>
        <v>42675</v>
      </c>
      <c r="B270">
        <v>115.74</v>
      </c>
      <c r="C270">
        <v>116.43</v>
      </c>
      <c r="D270">
        <v>115.4</v>
      </c>
      <c r="E270">
        <v>116.21</v>
      </c>
      <c r="F270" s="12">
        <v>2289502720</v>
      </c>
      <c r="G270" s="12">
        <v>8669057</v>
      </c>
    </row>
    <row r="271" spans="1:7">
      <c r="A271" s="9">
        <f>'(1)'!A271</f>
        <v>42676</v>
      </c>
      <c r="B271">
        <v>116.23</v>
      </c>
      <c r="C271">
        <v>116.71</v>
      </c>
      <c r="D271">
        <v>115.26</v>
      </c>
      <c r="E271">
        <v>116.49</v>
      </c>
      <c r="F271" s="12">
        <v>2468441856</v>
      </c>
      <c r="G271" s="12">
        <v>8695890</v>
      </c>
    </row>
    <row r="272" spans="1:7">
      <c r="A272" s="9">
        <f>'(1)'!A272</f>
        <v>42677</v>
      </c>
      <c r="B272">
        <v>116.55</v>
      </c>
      <c r="C272">
        <v>116.9</v>
      </c>
      <c r="D272">
        <v>116.15</v>
      </c>
      <c r="E272">
        <v>116.48</v>
      </c>
      <c r="F272" s="12">
        <v>2543448832</v>
      </c>
      <c r="G272" s="12">
        <v>8724053</v>
      </c>
    </row>
    <row r="273" spans="1:7">
      <c r="A273" s="9">
        <f>'(1)'!A273</f>
        <v>42678</v>
      </c>
      <c r="B273">
        <v>116.7</v>
      </c>
      <c r="C273">
        <v>117.41</v>
      </c>
      <c r="D273">
        <v>116.44</v>
      </c>
      <c r="E273">
        <v>116.47</v>
      </c>
      <c r="F273" s="12">
        <v>2709143296</v>
      </c>
      <c r="G273" s="12">
        <v>8719525</v>
      </c>
    </row>
    <row r="274" spans="1:7">
      <c r="A274" s="9">
        <f>'(1)'!A274</f>
        <v>42681</v>
      </c>
      <c r="B274">
        <v>116.59</v>
      </c>
      <c r="C274">
        <v>116.98</v>
      </c>
      <c r="D274">
        <v>115.95</v>
      </c>
      <c r="E274">
        <v>116.13</v>
      </c>
      <c r="F274" s="12">
        <v>2604624128</v>
      </c>
      <c r="G274" s="12">
        <v>8696852</v>
      </c>
    </row>
    <row r="275" spans="1:7">
      <c r="A275" s="9">
        <f>'(1)'!A275</f>
        <v>42682</v>
      </c>
      <c r="B275">
        <v>116.05</v>
      </c>
      <c r="C275">
        <v>116.05</v>
      </c>
      <c r="D275">
        <v>115</v>
      </c>
      <c r="E275">
        <v>115.66</v>
      </c>
      <c r="F275" s="12">
        <v>2173639424</v>
      </c>
      <c r="G275" s="12">
        <v>8658121</v>
      </c>
    </row>
    <row r="276" spans="1:7">
      <c r="A276" s="9">
        <f>'(1)'!A276</f>
        <v>42683</v>
      </c>
      <c r="B276">
        <v>115.63</v>
      </c>
      <c r="C276">
        <v>116.24</v>
      </c>
      <c r="D276">
        <v>115.07</v>
      </c>
      <c r="E276">
        <v>115.73</v>
      </c>
      <c r="F276" s="12">
        <v>2043668096</v>
      </c>
      <c r="G276" s="12">
        <v>8671314</v>
      </c>
    </row>
    <row r="277" spans="1:7">
      <c r="A277" s="9">
        <f>'(1)'!A277</f>
        <v>42684</v>
      </c>
      <c r="B277">
        <v>115.42</v>
      </c>
      <c r="C277">
        <v>115.51</v>
      </c>
      <c r="D277">
        <v>114.46</v>
      </c>
      <c r="E277">
        <v>115.39</v>
      </c>
      <c r="F277" s="12">
        <v>2376981760</v>
      </c>
      <c r="G277" s="12">
        <v>8637571</v>
      </c>
    </row>
    <row r="278" spans="1:7">
      <c r="A278" s="9">
        <f>'(1)'!A278</f>
        <v>42685</v>
      </c>
      <c r="B278">
        <v>115.27</v>
      </c>
      <c r="C278">
        <v>115.27</v>
      </c>
      <c r="D278">
        <v>114.52</v>
      </c>
      <c r="E278">
        <v>114.75</v>
      </c>
      <c r="F278" s="12">
        <v>2524691456</v>
      </c>
      <c r="G278" s="12">
        <v>8585822</v>
      </c>
    </row>
    <row r="279" spans="1:7">
      <c r="A279" s="9">
        <f>'(1)'!A279</f>
        <v>42688</v>
      </c>
      <c r="B279">
        <v>115.1</v>
      </c>
      <c r="C279">
        <v>115.38</v>
      </c>
      <c r="D279">
        <v>113.42</v>
      </c>
      <c r="E279">
        <v>113.56</v>
      </c>
      <c r="F279" s="12">
        <v>2391309056</v>
      </c>
      <c r="G279" s="12">
        <v>8503515</v>
      </c>
    </row>
    <row r="280" spans="1:7">
      <c r="A280" s="9">
        <f>'(1)'!A280</f>
        <v>42689</v>
      </c>
      <c r="B280">
        <v>113.28</v>
      </c>
      <c r="C280">
        <v>113.28</v>
      </c>
      <c r="D280">
        <v>112.18</v>
      </c>
      <c r="E280">
        <v>112.23</v>
      </c>
      <c r="F280" s="12">
        <v>2252065536</v>
      </c>
      <c r="G280" s="12">
        <v>8397801</v>
      </c>
    </row>
    <row r="281" spans="1:7">
      <c r="A281" s="9">
        <f>'(1)'!A281</f>
        <v>42690</v>
      </c>
      <c r="B281">
        <v>112.25</v>
      </c>
      <c r="C281">
        <v>113.01</v>
      </c>
      <c r="D281">
        <v>112.03</v>
      </c>
      <c r="E281">
        <v>112.17</v>
      </c>
      <c r="F281" s="12">
        <v>2146844544</v>
      </c>
      <c r="G281" s="12">
        <v>8385588</v>
      </c>
    </row>
    <row r="282" spans="1:7">
      <c r="A282" s="9">
        <f>'(1)'!A282</f>
        <v>42691</v>
      </c>
      <c r="B282">
        <v>111.94</v>
      </c>
      <c r="C282">
        <v>111.94</v>
      </c>
      <c r="D282">
        <v>110.91</v>
      </c>
      <c r="E282">
        <v>111.29</v>
      </c>
      <c r="F282" s="12">
        <v>4116556032</v>
      </c>
      <c r="G282" s="12">
        <v>8320969.5</v>
      </c>
    </row>
    <row r="283" spans="1:7">
      <c r="A283" s="9">
        <f>'(1)'!A283</f>
        <v>42692</v>
      </c>
      <c r="B283">
        <v>111.51</v>
      </c>
      <c r="C283">
        <v>113.08</v>
      </c>
      <c r="D283">
        <v>111.51</v>
      </c>
      <c r="E283">
        <v>113.01</v>
      </c>
      <c r="F283" s="12">
        <v>4773612544</v>
      </c>
      <c r="G283" s="12">
        <v>8451382</v>
      </c>
    </row>
    <row r="284" spans="1:7">
      <c r="A284" s="9">
        <f>'(1)'!A284</f>
        <v>42695</v>
      </c>
      <c r="B284">
        <v>113.09</v>
      </c>
      <c r="C284">
        <v>113.5</v>
      </c>
      <c r="D284">
        <v>112.74</v>
      </c>
      <c r="E284">
        <v>113.42</v>
      </c>
      <c r="F284" s="12">
        <v>3196558592</v>
      </c>
      <c r="G284" s="12">
        <v>8488834</v>
      </c>
    </row>
    <row r="285" spans="1:7">
      <c r="A285" s="9">
        <f>'(1)'!A285</f>
        <v>42696</v>
      </c>
      <c r="B285">
        <v>113</v>
      </c>
      <c r="C285">
        <v>115.16</v>
      </c>
      <c r="D285">
        <v>110.72</v>
      </c>
      <c r="E285">
        <v>115.05</v>
      </c>
      <c r="F285" s="12">
        <v>3042008320</v>
      </c>
      <c r="G285" s="12">
        <v>8591149</v>
      </c>
    </row>
    <row r="286" spans="1:7">
      <c r="A286" s="9">
        <f>'(1)'!A286</f>
        <v>42697</v>
      </c>
      <c r="B286">
        <v>115.51</v>
      </c>
      <c r="C286">
        <v>116.56</v>
      </c>
      <c r="D286">
        <v>114.22</v>
      </c>
      <c r="E286">
        <v>114.7</v>
      </c>
      <c r="F286" s="12">
        <v>2925652736</v>
      </c>
      <c r="G286" s="12">
        <v>8562673</v>
      </c>
    </row>
    <row r="287" spans="1:7">
      <c r="A287" s="9">
        <f>'(1)'!A287</f>
        <v>42699</v>
      </c>
      <c r="B287">
        <v>114.85</v>
      </c>
      <c r="C287">
        <v>115.45</v>
      </c>
      <c r="D287">
        <v>113.88</v>
      </c>
      <c r="E287">
        <v>114.2</v>
      </c>
      <c r="F287" s="12">
        <v>2489921536</v>
      </c>
      <c r="G287" s="12">
        <v>8523125</v>
      </c>
    </row>
    <row r="288" spans="1:7">
      <c r="A288" s="9">
        <f>'(1)'!A288</f>
        <v>42702</v>
      </c>
      <c r="B288">
        <v>114.29</v>
      </c>
      <c r="C288">
        <v>115.72</v>
      </c>
      <c r="D288">
        <v>114.15</v>
      </c>
      <c r="E288">
        <v>114.46</v>
      </c>
      <c r="F288" s="12">
        <v>2522358784</v>
      </c>
      <c r="G288" s="12">
        <v>8531589</v>
      </c>
    </row>
    <row r="289" spans="1:7">
      <c r="A289" s="9">
        <f>'(1)'!A289</f>
        <v>42703</v>
      </c>
      <c r="B289">
        <v>114.43</v>
      </c>
      <c r="C289">
        <v>115.16</v>
      </c>
      <c r="D289">
        <v>114.13</v>
      </c>
      <c r="E289">
        <v>114.8</v>
      </c>
      <c r="F289" s="12">
        <v>2722147840</v>
      </c>
      <c r="G289" s="12">
        <v>8568393</v>
      </c>
    </row>
    <row r="290" spans="1:7">
      <c r="A290" s="9">
        <f>'(1)'!A290</f>
        <v>42704</v>
      </c>
      <c r="B290">
        <v>115.09</v>
      </c>
      <c r="C290">
        <v>115.5</v>
      </c>
      <c r="D290">
        <v>114.09</v>
      </c>
      <c r="E290">
        <v>114.55</v>
      </c>
      <c r="F290" s="12">
        <v>2257526272</v>
      </c>
      <c r="G290" s="12">
        <v>8540537</v>
      </c>
    </row>
    <row r="291" spans="1:7">
      <c r="A291" s="9">
        <f>'(1)'!A291</f>
        <v>42705</v>
      </c>
      <c r="B291">
        <v>114.54</v>
      </c>
      <c r="C291">
        <v>115.44</v>
      </c>
      <c r="D291">
        <v>114.24</v>
      </c>
      <c r="E291">
        <v>115.27</v>
      </c>
      <c r="F291" s="12">
        <v>2414243840</v>
      </c>
      <c r="G291" s="12">
        <v>8600874</v>
      </c>
    </row>
    <row r="292" spans="1:7">
      <c r="A292" s="9">
        <f>'(1)'!A292</f>
        <v>42706</v>
      </c>
      <c r="B292">
        <v>115.42</v>
      </c>
      <c r="C292">
        <v>115.77</v>
      </c>
      <c r="D292">
        <v>114.7</v>
      </c>
      <c r="E292">
        <v>114.82</v>
      </c>
      <c r="F292" s="12">
        <v>2312438016</v>
      </c>
      <c r="G292" s="12">
        <v>8558810</v>
      </c>
    </row>
    <row r="293" spans="1:7">
      <c r="A293" s="9">
        <f>'(1)'!A293</f>
        <v>42709</v>
      </c>
      <c r="B293">
        <v>114.76</v>
      </c>
      <c r="C293">
        <v>115.38</v>
      </c>
      <c r="D293">
        <v>113.95</v>
      </c>
      <c r="E293">
        <v>115.17</v>
      </c>
      <c r="F293" s="12">
        <v>1483877120</v>
      </c>
      <c r="G293" s="12">
        <v>8590419</v>
      </c>
    </row>
    <row r="294" spans="1:7">
      <c r="A294" s="9">
        <f>'(1)'!A294</f>
        <v>42710</v>
      </c>
      <c r="B294">
        <v>115.18</v>
      </c>
      <c r="C294">
        <v>115.98</v>
      </c>
      <c r="D294">
        <v>115.16</v>
      </c>
      <c r="E294">
        <v>115.44</v>
      </c>
      <c r="F294" s="12">
        <v>1469668608</v>
      </c>
      <c r="G294" s="12">
        <v>8600509</v>
      </c>
    </row>
    <row r="295" spans="1:7">
      <c r="A295" s="9">
        <f>'(1)'!A295</f>
        <v>42711</v>
      </c>
      <c r="B295">
        <v>115.21</v>
      </c>
      <c r="C295">
        <v>115.69</v>
      </c>
      <c r="D295">
        <v>114.73</v>
      </c>
      <c r="E295">
        <v>115.37</v>
      </c>
      <c r="F295" s="12">
        <v>2133446400</v>
      </c>
      <c r="G295" s="12">
        <v>8609413</v>
      </c>
    </row>
    <row r="296" spans="1:7">
      <c r="A296" s="9">
        <f>'(1)'!A296</f>
        <v>42712</v>
      </c>
      <c r="B296">
        <v>115.5</v>
      </c>
      <c r="C296">
        <v>115.83</v>
      </c>
      <c r="D296">
        <v>115.17</v>
      </c>
      <c r="E296">
        <v>115.74</v>
      </c>
      <c r="F296" s="12">
        <v>2230399488</v>
      </c>
      <c r="G296" s="12">
        <v>8632941</v>
      </c>
    </row>
    <row r="297" spans="1:7">
      <c r="A297" s="9">
        <f>'(1)'!A297</f>
        <v>42713</v>
      </c>
      <c r="B297">
        <v>115.63</v>
      </c>
      <c r="C297">
        <v>116.12</v>
      </c>
      <c r="D297">
        <v>115.35</v>
      </c>
      <c r="E297">
        <v>115.96</v>
      </c>
      <c r="F297" s="12">
        <v>3826781184</v>
      </c>
      <c r="G297" s="12">
        <v>8653809</v>
      </c>
    </row>
    <row r="298" spans="1:7">
      <c r="A298" s="9">
        <f>'(1)'!A298</f>
        <v>42716</v>
      </c>
      <c r="B298">
        <v>115.92</v>
      </c>
      <c r="C298">
        <v>115.93</v>
      </c>
      <c r="D298">
        <v>114.75</v>
      </c>
      <c r="E298">
        <v>115.03</v>
      </c>
      <c r="F298" s="12">
        <v>2802352384</v>
      </c>
      <c r="G298" s="12">
        <v>8582863</v>
      </c>
    </row>
    <row r="299" spans="1:7">
      <c r="A299" s="9">
        <f>'(1)'!A299</f>
        <v>42717</v>
      </c>
      <c r="B299">
        <v>114.99</v>
      </c>
      <c r="C299">
        <v>115.42</v>
      </c>
      <c r="D299">
        <v>114.43</v>
      </c>
      <c r="E299">
        <v>115.36</v>
      </c>
      <c r="F299" s="12">
        <v>2206297600</v>
      </c>
      <c r="G299" s="12">
        <v>8604799</v>
      </c>
    </row>
    <row r="300" spans="1:7">
      <c r="A300" s="9">
        <f>'(1)'!A300</f>
        <v>42718</v>
      </c>
      <c r="B300">
        <v>115.23</v>
      </c>
      <c r="C300">
        <v>116.27</v>
      </c>
      <c r="D300">
        <v>115.13</v>
      </c>
      <c r="E300">
        <v>115.8</v>
      </c>
      <c r="F300" s="12">
        <v>2821689856</v>
      </c>
      <c r="G300" s="12">
        <v>8646371</v>
      </c>
    </row>
    <row r="301" spans="1:7">
      <c r="A301" s="9">
        <f>'(1)'!A301</f>
        <v>42719</v>
      </c>
      <c r="B301">
        <v>115.95</v>
      </c>
      <c r="C301">
        <v>115.97</v>
      </c>
      <c r="D301">
        <v>115.03</v>
      </c>
      <c r="E301">
        <v>115.48</v>
      </c>
      <c r="F301" s="12">
        <v>2885448448</v>
      </c>
      <c r="G301" s="12">
        <v>8633609</v>
      </c>
    </row>
    <row r="302" spans="1:7">
      <c r="A302" s="9">
        <f>'(1)'!A302</f>
        <v>42720</v>
      </c>
      <c r="B302">
        <v>115.26</v>
      </c>
      <c r="C302">
        <v>115.27</v>
      </c>
      <c r="D302">
        <v>113.94</v>
      </c>
      <c r="E302">
        <v>114.97</v>
      </c>
      <c r="F302" s="12">
        <v>3458978304</v>
      </c>
      <c r="G302" s="12">
        <v>8608632</v>
      </c>
    </row>
    <row r="303" spans="1:7">
      <c r="A303" s="9">
        <f>'(1)'!A303</f>
        <v>42723</v>
      </c>
      <c r="B303">
        <v>115.34</v>
      </c>
      <c r="C303">
        <v>116.83</v>
      </c>
      <c r="D303">
        <v>114.84</v>
      </c>
      <c r="E303">
        <v>115.62</v>
      </c>
      <c r="F303" s="12">
        <v>3453672960</v>
      </c>
      <c r="G303" s="12">
        <v>8655500</v>
      </c>
    </row>
    <row r="304" spans="1:7">
      <c r="A304" s="9">
        <f>'(1)'!A304</f>
        <v>42724</v>
      </c>
      <c r="B304">
        <v>115.69</v>
      </c>
      <c r="C304">
        <v>116.85</v>
      </c>
      <c r="D304">
        <v>115.41</v>
      </c>
      <c r="E304">
        <v>116.76</v>
      </c>
      <c r="F304" s="12">
        <v>2790651648</v>
      </c>
      <c r="G304" s="12">
        <v>8748421</v>
      </c>
    </row>
    <row r="305" spans="1:7">
      <c r="A305" s="9">
        <f>'(1)'!A305</f>
        <v>42725</v>
      </c>
      <c r="B305">
        <v>116.69</v>
      </c>
      <c r="C305">
        <v>117.94</v>
      </c>
      <c r="D305">
        <v>116.63</v>
      </c>
      <c r="E305">
        <v>117.85</v>
      </c>
      <c r="F305" s="12">
        <v>2612798976</v>
      </c>
      <c r="G305" s="12">
        <v>8837063</v>
      </c>
    </row>
    <row r="306" spans="1:7">
      <c r="A306" s="9">
        <f>'(1)'!A306</f>
        <v>42726</v>
      </c>
      <c r="B306">
        <v>117.92</v>
      </c>
      <c r="C306">
        <v>119.44</v>
      </c>
      <c r="D306">
        <v>117.7</v>
      </c>
      <c r="E306">
        <v>119.31</v>
      </c>
      <c r="F306" s="12">
        <v>3095622656</v>
      </c>
      <c r="G306" s="12">
        <v>8942424</v>
      </c>
    </row>
    <row r="307" spans="1:7">
      <c r="A307" s="9">
        <f>'(1)'!A307</f>
        <v>42727</v>
      </c>
      <c r="B307">
        <v>119.3</v>
      </c>
      <c r="C307">
        <v>120.59</v>
      </c>
      <c r="D307">
        <v>119.3</v>
      </c>
      <c r="E307">
        <v>120.42</v>
      </c>
      <c r="F307" s="12">
        <v>2976291840</v>
      </c>
      <c r="G307" s="12">
        <v>9021653</v>
      </c>
    </row>
    <row r="308" spans="1:7">
      <c r="A308" s="9">
        <f>'(1)'!A308</f>
        <v>42731</v>
      </c>
      <c r="B308">
        <v>120.41</v>
      </c>
      <c r="C308">
        <v>120.66</v>
      </c>
      <c r="D308">
        <v>119.73</v>
      </c>
      <c r="E308">
        <v>119.92</v>
      </c>
      <c r="F308" s="12">
        <v>3406820096</v>
      </c>
      <c r="G308" s="12">
        <v>8984084</v>
      </c>
    </row>
    <row r="309" spans="1:7">
      <c r="A309" s="9">
        <f>'(1)'!A309</f>
        <v>42732</v>
      </c>
      <c r="B309">
        <v>119.79</v>
      </c>
      <c r="C309">
        <v>121.28</v>
      </c>
      <c r="D309">
        <v>119.6</v>
      </c>
      <c r="E309">
        <v>121.19</v>
      </c>
      <c r="F309" s="12">
        <v>3875570688</v>
      </c>
      <c r="G309" s="12">
        <v>9086437</v>
      </c>
    </row>
    <row r="310" spans="1:7">
      <c r="A310" s="9">
        <f>'(1)'!A310</f>
        <v>42733</v>
      </c>
      <c r="B310">
        <v>121.09</v>
      </c>
      <c r="C310">
        <v>121.1</v>
      </c>
      <c r="D310">
        <v>120.53</v>
      </c>
      <c r="E310">
        <v>120.6</v>
      </c>
      <c r="F310" s="12">
        <v>2107764992</v>
      </c>
      <c r="G310" s="12">
        <v>9034035</v>
      </c>
    </row>
    <row r="311" spans="1:7">
      <c r="A311" s="9">
        <f>'(1)'!A311</f>
        <v>42734</v>
      </c>
      <c r="B311">
        <v>120.75</v>
      </c>
      <c r="C311">
        <v>121.85</v>
      </c>
      <c r="D311">
        <v>120.63</v>
      </c>
      <c r="E311">
        <v>121.65</v>
      </c>
      <c r="F311" s="12">
        <v>2224182528</v>
      </c>
      <c r="G311" s="12">
        <v>9116400</v>
      </c>
    </row>
    <row r="312" spans="1:7">
      <c r="A312" s="9">
        <f>'(1)'!A312</f>
        <v>42738</v>
      </c>
      <c r="B312">
        <v>121.64</v>
      </c>
      <c r="C312">
        <v>122.24</v>
      </c>
      <c r="D312">
        <v>121.33</v>
      </c>
      <c r="E312">
        <v>122.07</v>
      </c>
      <c r="F312" s="12">
        <v>2053582720</v>
      </c>
      <c r="G312" s="12">
        <v>9147909</v>
      </c>
    </row>
    <row r="313" spans="1:7">
      <c r="A313" s="9">
        <f>'(1)'!A313</f>
        <v>42739</v>
      </c>
      <c r="B313">
        <v>122</v>
      </c>
      <c r="C313">
        <v>122.11</v>
      </c>
      <c r="D313">
        <v>121.68</v>
      </c>
      <c r="E313">
        <v>121.92</v>
      </c>
      <c r="F313" s="12">
        <v>1572835840</v>
      </c>
      <c r="G313" s="12">
        <v>9131855</v>
      </c>
    </row>
    <row r="314" spans="1:7">
      <c r="A314" s="9">
        <f>'(1)'!A314</f>
        <v>42740</v>
      </c>
      <c r="B314">
        <v>122.06</v>
      </c>
      <c r="C314">
        <v>122.54</v>
      </c>
      <c r="D314">
        <v>121.85</v>
      </c>
      <c r="E314">
        <v>122.53</v>
      </c>
      <c r="F314" s="12">
        <v>1121834112</v>
      </c>
      <c r="G314" s="12">
        <v>9168962</v>
      </c>
    </row>
    <row r="315" spans="1:7">
      <c r="A315" s="9">
        <f>'(1)'!A315</f>
        <v>42741</v>
      </c>
      <c r="B315">
        <v>122.43</v>
      </c>
      <c r="C315">
        <v>122.51</v>
      </c>
      <c r="D315">
        <v>122.03</v>
      </c>
      <c r="E315">
        <v>122.25</v>
      </c>
      <c r="F315" s="12">
        <v>583610816</v>
      </c>
      <c r="G315" s="12">
        <v>9154657</v>
      </c>
    </row>
    <row r="316" spans="1:7">
      <c r="A316" s="9">
        <f>'(1)'!A316</f>
        <v>42744</v>
      </c>
      <c r="B316">
        <v>122.19</v>
      </c>
      <c r="C316">
        <v>122.21</v>
      </c>
      <c r="D316">
        <v>121.6</v>
      </c>
      <c r="E316">
        <v>121.98</v>
      </c>
      <c r="F316" s="12">
        <v>1313098752</v>
      </c>
      <c r="G316" s="12">
        <v>9145710</v>
      </c>
    </row>
    <row r="317" spans="1:7">
      <c r="A317" s="9">
        <f>'(1)'!A317</f>
        <v>42745</v>
      </c>
      <c r="B317">
        <v>122.02</v>
      </c>
      <c r="C317">
        <v>122.17</v>
      </c>
      <c r="D317">
        <v>121.85</v>
      </c>
      <c r="E317">
        <v>122.01</v>
      </c>
      <c r="F317" s="12">
        <v>1119140992</v>
      </c>
      <c r="G317" s="12">
        <v>9150050</v>
      </c>
    </row>
    <row r="318" spans="1:7">
      <c r="A318" s="9">
        <f>'(1)'!A318</f>
        <v>42746</v>
      </c>
      <c r="B318">
        <v>122.01</v>
      </c>
      <c r="C318">
        <v>122.01</v>
      </c>
      <c r="D318">
        <v>122.01</v>
      </c>
      <c r="E318">
        <v>122.01</v>
      </c>
      <c r="F318" s="12">
        <v>1151690624</v>
      </c>
      <c r="G318" s="12">
        <v>9151600</v>
      </c>
    </row>
    <row r="319" spans="1:7">
      <c r="A319" s="9">
        <f>'(1)'!A319</f>
        <v>42747</v>
      </c>
      <c r="B319">
        <v>122.12</v>
      </c>
      <c r="C319">
        <v>122.29</v>
      </c>
      <c r="D319">
        <v>122.1</v>
      </c>
      <c r="E319">
        <v>122.17</v>
      </c>
      <c r="F319" s="12">
        <v>682236992</v>
      </c>
      <c r="G319" s="12">
        <v>9161093</v>
      </c>
    </row>
    <row r="320" spans="1:7">
      <c r="A320" s="9">
        <f>'(1)'!A320</f>
        <v>42748</v>
      </c>
      <c r="B320">
        <v>122.19</v>
      </c>
      <c r="C320">
        <v>122.6</v>
      </c>
      <c r="D320">
        <v>122.13</v>
      </c>
      <c r="E320">
        <v>122.54</v>
      </c>
      <c r="F320" s="12">
        <v>2535505152</v>
      </c>
      <c r="G320" s="12">
        <v>9184815</v>
      </c>
    </row>
    <row r="321" spans="1:7">
      <c r="A321" s="9">
        <f>'(1)'!A321</f>
        <v>42752</v>
      </c>
      <c r="B321">
        <v>122.37</v>
      </c>
      <c r="C321">
        <v>122.41</v>
      </c>
      <c r="D321">
        <v>121.81</v>
      </c>
      <c r="E321">
        <v>122.09</v>
      </c>
      <c r="F321" s="12">
        <v>2240295936</v>
      </c>
      <c r="G321" s="12">
        <v>9154845</v>
      </c>
    </row>
    <row r="322" spans="1:7">
      <c r="A322" s="9">
        <f>'(1)'!A322</f>
        <v>42753</v>
      </c>
      <c r="B322">
        <v>122.11</v>
      </c>
      <c r="C322">
        <v>122.51</v>
      </c>
      <c r="D322">
        <v>121.59</v>
      </c>
      <c r="E322">
        <v>122.5</v>
      </c>
      <c r="F322" s="12">
        <v>2158717952</v>
      </c>
      <c r="G322" s="12">
        <v>9171325</v>
      </c>
    </row>
    <row r="323" spans="1:7">
      <c r="A323" s="9">
        <f>'(1)'!A323</f>
        <v>42754</v>
      </c>
      <c r="B323">
        <v>122.53</v>
      </c>
      <c r="C323">
        <v>123.26</v>
      </c>
      <c r="D323">
        <v>122.33</v>
      </c>
      <c r="E323">
        <v>123.07</v>
      </c>
      <c r="F323" s="12">
        <v>1717799808</v>
      </c>
      <c r="G323" s="12">
        <v>9230383</v>
      </c>
    </row>
    <row r="324" spans="1:7">
      <c r="A324" s="9">
        <f>'(1)'!A324</f>
        <v>42755</v>
      </c>
      <c r="B324">
        <v>123.22</v>
      </c>
      <c r="C324">
        <v>124.4</v>
      </c>
      <c r="D324">
        <v>123.19</v>
      </c>
      <c r="E324">
        <v>123.92</v>
      </c>
      <c r="F324" s="12">
        <v>2052965120</v>
      </c>
      <c r="G324" s="12">
        <v>9271034</v>
      </c>
    </row>
    <row r="325" spans="1:7">
      <c r="A325" s="9">
        <f>'(1)'!A325</f>
        <v>42758</v>
      </c>
      <c r="B325">
        <v>123.87</v>
      </c>
      <c r="C325">
        <v>124.08</v>
      </c>
      <c r="D325">
        <v>123.33</v>
      </c>
      <c r="E325">
        <v>123.78</v>
      </c>
      <c r="F325" s="12">
        <v>2463984128</v>
      </c>
      <c r="G325" s="12">
        <v>9270495</v>
      </c>
    </row>
    <row r="326" spans="1:7">
      <c r="A326" s="9">
        <f>'(1)'!A326</f>
        <v>42759</v>
      </c>
      <c r="B326">
        <v>123.59</v>
      </c>
      <c r="C326">
        <v>123.98</v>
      </c>
      <c r="D326">
        <v>123.24</v>
      </c>
      <c r="E326">
        <v>123.87</v>
      </c>
      <c r="F326" s="12">
        <v>2436806144</v>
      </c>
      <c r="G326" s="12">
        <v>9275081</v>
      </c>
    </row>
    <row r="327" spans="1:7">
      <c r="A327" s="9">
        <f>'(1)'!A327</f>
        <v>42760</v>
      </c>
      <c r="B327">
        <v>123.81</v>
      </c>
      <c r="C327">
        <v>123.93</v>
      </c>
      <c r="D327">
        <v>123.41</v>
      </c>
      <c r="E327">
        <v>123.82</v>
      </c>
      <c r="F327" s="12">
        <v>2296569344</v>
      </c>
      <c r="G327" s="12">
        <v>9273166</v>
      </c>
    </row>
    <row r="328" spans="1:7">
      <c r="A328" s="9">
        <f>'(1)'!A328</f>
        <v>42761</v>
      </c>
      <c r="B328">
        <v>123.55</v>
      </c>
      <c r="C328">
        <v>123.85</v>
      </c>
      <c r="D328">
        <v>123</v>
      </c>
      <c r="E328">
        <v>123.22</v>
      </c>
      <c r="F328" s="12">
        <v>2357329664</v>
      </c>
      <c r="G328" s="12">
        <v>9227744</v>
      </c>
    </row>
    <row r="329" spans="1:7">
      <c r="A329" s="9">
        <f>'(1)'!A329</f>
        <v>42762</v>
      </c>
      <c r="B329">
        <v>123.07</v>
      </c>
      <c r="C329">
        <v>123.45</v>
      </c>
      <c r="D329">
        <v>122.73</v>
      </c>
      <c r="E329">
        <v>123.36</v>
      </c>
      <c r="F329" s="12">
        <v>1738974848</v>
      </c>
      <c r="G329" s="12">
        <v>9237745</v>
      </c>
    </row>
    <row r="330" spans="1:7">
      <c r="A330" s="9">
        <f>'(1)'!A330</f>
        <v>42765</v>
      </c>
      <c r="B330">
        <v>123.43</v>
      </c>
      <c r="C330">
        <v>124.18</v>
      </c>
      <c r="D330">
        <v>122.93</v>
      </c>
      <c r="E330">
        <v>123.67</v>
      </c>
      <c r="F330" s="12">
        <v>2395374592</v>
      </c>
      <c r="G330" s="12">
        <v>9253664</v>
      </c>
    </row>
    <row r="331" spans="1:7">
      <c r="A331" s="9">
        <f>'(1)'!A331</f>
        <v>42766</v>
      </c>
      <c r="B331">
        <v>123.59</v>
      </c>
      <c r="C331">
        <v>123.67</v>
      </c>
      <c r="D331">
        <v>122.67</v>
      </c>
      <c r="E331">
        <v>122.86</v>
      </c>
      <c r="F331" s="12">
        <v>2301702656</v>
      </c>
      <c r="G331" s="12">
        <v>9194488</v>
      </c>
    </row>
    <row r="332" spans="1:7">
      <c r="A332" s="9">
        <f>'(1)'!A332</f>
        <v>42767</v>
      </c>
      <c r="B332">
        <v>122.8</v>
      </c>
      <c r="C332">
        <v>124.13</v>
      </c>
      <c r="D332">
        <v>122.78</v>
      </c>
      <c r="E332">
        <v>124.03</v>
      </c>
      <c r="F332" s="12">
        <v>2430094848</v>
      </c>
      <c r="G332" s="12">
        <v>9290381</v>
      </c>
    </row>
    <row r="333" spans="1:7">
      <c r="A333" s="9">
        <f>'(1)'!A333</f>
        <v>42768</v>
      </c>
      <c r="B333">
        <v>123.58</v>
      </c>
      <c r="C333">
        <v>123.7</v>
      </c>
      <c r="D333">
        <v>122.96</v>
      </c>
      <c r="E333">
        <v>123.03</v>
      </c>
      <c r="F333" s="12">
        <v>2332336128</v>
      </c>
      <c r="G333" s="12">
        <v>9209206</v>
      </c>
    </row>
    <row r="334" spans="1:7">
      <c r="A334" s="9">
        <f>'(1)'!A334</f>
        <v>42769</v>
      </c>
      <c r="B334">
        <v>122.96</v>
      </c>
      <c r="C334">
        <v>123.28</v>
      </c>
      <c r="D334">
        <v>122.19</v>
      </c>
      <c r="E334">
        <v>122.82</v>
      </c>
      <c r="F334" s="12">
        <v>2080838272</v>
      </c>
      <c r="G334" s="12">
        <v>9189544</v>
      </c>
    </row>
    <row r="335" spans="1:7">
      <c r="A335" s="9">
        <f>'(1)'!A335</f>
        <v>42772</v>
      </c>
      <c r="B335">
        <v>122.72</v>
      </c>
      <c r="C335">
        <v>123.21</v>
      </c>
      <c r="D335">
        <v>122.36</v>
      </c>
      <c r="E335">
        <v>123.03</v>
      </c>
      <c r="F335" s="12">
        <v>3013341440</v>
      </c>
      <c r="G335" s="12">
        <v>9203810</v>
      </c>
    </row>
    <row r="336" spans="1:7">
      <c r="A336" s="9">
        <f>'(1)'!A336</f>
        <v>42773</v>
      </c>
      <c r="B336">
        <v>122.99</v>
      </c>
      <c r="C336">
        <v>123.4</v>
      </c>
      <c r="D336">
        <v>122.53</v>
      </c>
      <c r="E336">
        <v>122.94</v>
      </c>
      <c r="F336" s="12">
        <v>3479646720</v>
      </c>
      <c r="G336" s="12">
        <v>9200479</v>
      </c>
    </row>
    <row r="337" spans="1:7">
      <c r="A337" s="9">
        <f>'(1)'!A337</f>
        <v>42774</v>
      </c>
      <c r="B337">
        <v>122.82</v>
      </c>
      <c r="C337">
        <v>123.23</v>
      </c>
      <c r="D337">
        <v>122.45</v>
      </c>
      <c r="E337">
        <v>122.88</v>
      </c>
      <c r="F337" s="12">
        <v>2710660608</v>
      </c>
      <c r="G337" s="12">
        <v>9208746</v>
      </c>
    </row>
    <row r="338" spans="1:7">
      <c r="A338" s="9">
        <f>'(1)'!A338</f>
        <v>42775</v>
      </c>
      <c r="B338">
        <v>122.75</v>
      </c>
      <c r="C338">
        <v>122.75</v>
      </c>
      <c r="D338">
        <v>121.95</v>
      </c>
      <c r="E338">
        <v>122.32</v>
      </c>
      <c r="F338" s="12">
        <v>2306321664</v>
      </c>
      <c r="G338" s="12">
        <v>9166456</v>
      </c>
    </row>
    <row r="339" spans="1:7">
      <c r="A339" s="9">
        <f>'(1)'!A339</f>
        <v>42776</v>
      </c>
      <c r="B339">
        <v>122.29</v>
      </c>
      <c r="C339">
        <v>122.84</v>
      </c>
      <c r="D339">
        <v>122.27</v>
      </c>
      <c r="E339">
        <v>122.67</v>
      </c>
      <c r="F339" s="12">
        <v>2281556992</v>
      </c>
      <c r="G339" s="12">
        <v>9192019</v>
      </c>
    </row>
    <row r="340" spans="1:7">
      <c r="A340" s="9">
        <f>'(1)'!A340</f>
        <v>42779</v>
      </c>
      <c r="B340">
        <v>123.05</v>
      </c>
      <c r="C340">
        <v>124.38</v>
      </c>
      <c r="D340">
        <v>123.05</v>
      </c>
      <c r="E340">
        <v>124.26</v>
      </c>
      <c r="F340" s="12">
        <v>2686236672</v>
      </c>
      <c r="G340" s="12">
        <v>9304015</v>
      </c>
    </row>
    <row r="341" spans="1:7">
      <c r="A341" s="9">
        <f>'(1)'!A341</f>
        <v>42780</v>
      </c>
      <c r="B341">
        <v>124.33</v>
      </c>
      <c r="C341">
        <v>125.01</v>
      </c>
      <c r="D341">
        <v>124.31</v>
      </c>
      <c r="E341">
        <v>124.55</v>
      </c>
      <c r="F341" s="12">
        <v>2640865280</v>
      </c>
      <c r="G341" s="12">
        <v>9316985</v>
      </c>
    </row>
    <row r="342" spans="1:7">
      <c r="A342" s="9">
        <f>'(1)'!A342</f>
        <v>42781</v>
      </c>
      <c r="B342">
        <v>124.39</v>
      </c>
      <c r="C342">
        <v>124.4</v>
      </c>
      <c r="D342">
        <v>123.79</v>
      </c>
      <c r="E342">
        <v>124.13</v>
      </c>
      <c r="F342" s="12">
        <v>2633330944</v>
      </c>
      <c r="G342" s="12">
        <v>9293578</v>
      </c>
    </row>
    <row r="343" spans="1:7">
      <c r="A343" s="9">
        <f>'(1)'!A343</f>
        <v>42782</v>
      </c>
      <c r="B343">
        <v>124.13</v>
      </c>
      <c r="C343">
        <v>124.17</v>
      </c>
      <c r="D343">
        <v>122.62</v>
      </c>
      <c r="E343">
        <v>122.83</v>
      </c>
      <c r="F343" s="12">
        <v>2411108352</v>
      </c>
      <c r="G343" s="12">
        <v>9186218</v>
      </c>
    </row>
    <row r="344" spans="1:7">
      <c r="A344" s="9">
        <f>'(1)'!A344</f>
        <v>42783</v>
      </c>
      <c r="B344">
        <v>122.81</v>
      </c>
      <c r="C344">
        <v>123.29</v>
      </c>
      <c r="D344">
        <v>121.95</v>
      </c>
      <c r="E344">
        <v>121.99</v>
      </c>
      <c r="F344" s="12">
        <v>2138555136</v>
      </c>
      <c r="G344" s="12">
        <v>9131931</v>
      </c>
    </row>
    <row r="345" spans="1:7">
      <c r="A345" s="9">
        <f>'(1)'!A345</f>
        <v>42787</v>
      </c>
      <c r="B345">
        <v>122.33</v>
      </c>
      <c r="C345">
        <v>123.57</v>
      </c>
      <c r="D345">
        <v>122.33</v>
      </c>
      <c r="E345">
        <v>122.98</v>
      </c>
      <c r="F345" s="12">
        <v>2628431616</v>
      </c>
      <c r="G345" s="12">
        <v>9199610</v>
      </c>
    </row>
    <row r="346" spans="1:7">
      <c r="A346" s="9">
        <f>'(1)'!A346</f>
        <v>42788</v>
      </c>
      <c r="B346">
        <v>122.85</v>
      </c>
      <c r="C346">
        <v>123.11</v>
      </c>
      <c r="D346">
        <v>122.39</v>
      </c>
      <c r="E346">
        <v>122.57</v>
      </c>
      <c r="F346" s="12">
        <v>2650818560</v>
      </c>
      <c r="G346" s="12">
        <v>9188534</v>
      </c>
    </row>
    <row r="347" spans="1:7">
      <c r="A347" s="9">
        <f>'(1)'!A347</f>
        <v>42789</v>
      </c>
      <c r="B347">
        <v>122.7</v>
      </c>
      <c r="C347">
        <v>123.54</v>
      </c>
      <c r="D347">
        <v>122.69</v>
      </c>
      <c r="E347">
        <v>123.28</v>
      </c>
      <c r="F347" s="12">
        <v>2324035584</v>
      </c>
      <c r="G347" s="12">
        <v>9234753</v>
      </c>
    </row>
    <row r="348" spans="1:7">
      <c r="A348" s="9">
        <f>'(1)'!A348</f>
        <v>42790</v>
      </c>
      <c r="B348">
        <v>123.31</v>
      </c>
      <c r="C348">
        <v>123.59</v>
      </c>
      <c r="D348">
        <v>122.41</v>
      </c>
      <c r="E348">
        <v>122.45</v>
      </c>
      <c r="F348" s="12">
        <v>2209719808</v>
      </c>
      <c r="G348" s="12">
        <v>9166019</v>
      </c>
    </row>
    <row r="349" spans="1:7">
      <c r="A349" s="9">
        <f>'(1)'!A349</f>
        <v>42793</v>
      </c>
      <c r="B349">
        <v>122.58</v>
      </c>
      <c r="C349">
        <v>123.19</v>
      </c>
      <c r="D349">
        <v>122.37</v>
      </c>
      <c r="E349">
        <v>122.78</v>
      </c>
      <c r="F349" s="12">
        <v>1834718464</v>
      </c>
      <c r="G349" s="12">
        <v>9193986</v>
      </c>
    </row>
    <row r="350" spans="1:7">
      <c r="A350" s="9">
        <f>'(1)'!A350</f>
        <v>42794</v>
      </c>
      <c r="B350">
        <v>123.14</v>
      </c>
      <c r="C350">
        <v>123.52</v>
      </c>
      <c r="D350">
        <v>122.39</v>
      </c>
      <c r="E350">
        <v>123.15</v>
      </c>
      <c r="F350" s="12">
        <v>2107465216</v>
      </c>
      <c r="G350" s="12">
        <v>9209014</v>
      </c>
    </row>
    <row r="351" spans="1:7">
      <c r="A351" s="9">
        <f>'(1)'!A351</f>
        <v>42795</v>
      </c>
      <c r="B351">
        <v>123.35</v>
      </c>
      <c r="C351">
        <v>124.26</v>
      </c>
      <c r="D351">
        <v>123.23</v>
      </c>
      <c r="E351">
        <v>124.16</v>
      </c>
      <c r="F351" s="12">
        <v>2095957248</v>
      </c>
      <c r="G351" s="12">
        <v>9282184</v>
      </c>
    </row>
    <row r="352" spans="1:7">
      <c r="A352" s="9">
        <f>'(1)'!A352</f>
        <v>42796</v>
      </c>
      <c r="B352">
        <v>124.1</v>
      </c>
      <c r="C352">
        <v>124.62</v>
      </c>
      <c r="D352">
        <v>124</v>
      </c>
      <c r="E352">
        <v>124.38</v>
      </c>
      <c r="F352" s="12">
        <v>1980524928</v>
      </c>
      <c r="G352" s="12">
        <v>9298360</v>
      </c>
    </row>
    <row r="353" spans="1:7">
      <c r="A353" s="9">
        <f>'(1)'!A353</f>
        <v>42797</v>
      </c>
      <c r="B353">
        <v>124.54</v>
      </c>
      <c r="C353">
        <v>125.58</v>
      </c>
      <c r="D353">
        <v>124.54</v>
      </c>
      <c r="E353">
        <v>125.31</v>
      </c>
      <c r="F353" s="12">
        <v>2358571776</v>
      </c>
      <c r="G353" s="12">
        <v>9373067</v>
      </c>
    </row>
    <row r="354" spans="1:7">
      <c r="A354" s="9">
        <f>'(1)'!A354</f>
        <v>42800</v>
      </c>
      <c r="B354">
        <v>125.32</v>
      </c>
      <c r="C354">
        <v>125.37</v>
      </c>
      <c r="D354">
        <v>124.97</v>
      </c>
      <c r="E354">
        <v>125.32</v>
      </c>
      <c r="F354" s="12">
        <v>1613155840</v>
      </c>
      <c r="G354" s="12">
        <v>9374417</v>
      </c>
    </row>
    <row r="355" spans="1:7">
      <c r="A355" s="9">
        <f>'(1)'!A355</f>
        <v>42801</v>
      </c>
      <c r="B355">
        <v>125.47</v>
      </c>
      <c r="C355">
        <v>125.98</v>
      </c>
      <c r="D355">
        <v>125.34</v>
      </c>
      <c r="E355">
        <v>125.76</v>
      </c>
      <c r="F355" s="12">
        <v>2209774592</v>
      </c>
      <c r="G355" s="12">
        <v>9401576</v>
      </c>
    </row>
    <row r="356" spans="1:7">
      <c r="A356" s="9">
        <f>'(1)'!A356</f>
        <v>42802</v>
      </c>
      <c r="B356">
        <v>125.72</v>
      </c>
      <c r="C356">
        <v>125.77</v>
      </c>
      <c r="D356">
        <v>125.04</v>
      </c>
      <c r="E356">
        <v>125.26</v>
      </c>
      <c r="F356" s="12">
        <v>2818791680</v>
      </c>
      <c r="G356" s="12">
        <v>9372746</v>
      </c>
    </row>
    <row r="357" spans="1:7">
      <c r="A357" s="9">
        <f>'(1)'!A357</f>
        <v>42803</v>
      </c>
      <c r="B357">
        <v>125.3</v>
      </c>
      <c r="C357">
        <v>125.42</v>
      </c>
      <c r="D357">
        <v>124.44</v>
      </c>
      <c r="E357">
        <v>125.3</v>
      </c>
      <c r="F357" s="12">
        <v>2471127552</v>
      </c>
      <c r="G357" s="12">
        <v>9375875</v>
      </c>
    </row>
    <row r="358" spans="1:7">
      <c r="A358" s="9">
        <f>'(1)'!A358</f>
        <v>42804</v>
      </c>
      <c r="B358">
        <v>125.59</v>
      </c>
      <c r="C358">
        <v>125.86</v>
      </c>
      <c r="D358">
        <v>125.32</v>
      </c>
      <c r="E358">
        <v>125.53</v>
      </c>
      <c r="F358" s="12">
        <v>2547472896</v>
      </c>
      <c r="G358" s="12">
        <v>9386846</v>
      </c>
    </row>
    <row r="359" spans="1:7">
      <c r="A359" s="9">
        <f>'(1)'!A359</f>
        <v>42807</v>
      </c>
      <c r="B359">
        <v>125.59</v>
      </c>
      <c r="C359">
        <v>126.52</v>
      </c>
      <c r="D359">
        <v>125.14</v>
      </c>
      <c r="E359">
        <v>126.32</v>
      </c>
      <c r="F359" s="12">
        <v>2155421696</v>
      </c>
      <c r="G359" s="12">
        <v>9444521</v>
      </c>
    </row>
    <row r="360" spans="1:7">
      <c r="A360" s="9">
        <f>'(1)'!A360</f>
        <v>42808</v>
      </c>
      <c r="B360">
        <v>126.58</v>
      </c>
      <c r="C360">
        <v>127</v>
      </c>
      <c r="D360">
        <v>126.02</v>
      </c>
      <c r="E360">
        <v>126.32</v>
      </c>
      <c r="F360" s="12">
        <v>2594277888</v>
      </c>
      <c r="G360" s="12">
        <v>9441191</v>
      </c>
    </row>
    <row r="361" spans="1:7">
      <c r="A361" s="9">
        <f>'(1)'!A361</f>
        <v>42809</v>
      </c>
      <c r="B361">
        <v>126.26</v>
      </c>
      <c r="C361">
        <v>126.59</v>
      </c>
      <c r="D361">
        <v>125.98</v>
      </c>
      <c r="E361">
        <v>126.13</v>
      </c>
      <c r="F361" s="12">
        <v>2994820864</v>
      </c>
      <c r="G361" s="12">
        <v>9438443</v>
      </c>
    </row>
    <row r="362" spans="1:7">
      <c r="A362" s="9">
        <f>'(1)'!A362</f>
        <v>42810</v>
      </c>
      <c r="B362">
        <v>126.1</v>
      </c>
      <c r="C362">
        <v>126.1</v>
      </c>
      <c r="D362">
        <v>124.39</v>
      </c>
      <c r="E362">
        <v>125.18</v>
      </c>
      <c r="F362" s="12">
        <v>2380170240</v>
      </c>
      <c r="G362" s="12">
        <v>9373332</v>
      </c>
    </row>
    <row r="363" spans="1:7">
      <c r="A363" s="9">
        <f>'(1)'!A363</f>
        <v>42811</v>
      </c>
      <c r="B363">
        <v>125.04</v>
      </c>
      <c r="C363">
        <v>125.39</v>
      </c>
      <c r="D363">
        <v>124.65</v>
      </c>
      <c r="E363">
        <v>125</v>
      </c>
      <c r="F363" s="12">
        <v>2466751744</v>
      </c>
      <c r="G363" s="12">
        <v>9366736</v>
      </c>
    </row>
    <row r="364" spans="1:7">
      <c r="A364" s="9">
        <f>'(1)'!A364</f>
        <v>42814</v>
      </c>
      <c r="B364">
        <v>125.04</v>
      </c>
      <c r="C364">
        <v>125.37</v>
      </c>
      <c r="D364">
        <v>124.85</v>
      </c>
      <c r="E364">
        <v>125.22</v>
      </c>
      <c r="F364" s="12">
        <v>1957542272</v>
      </c>
      <c r="G364" s="12">
        <v>9384597</v>
      </c>
    </row>
    <row r="365" spans="1:7">
      <c r="A365" s="9">
        <f>'(1)'!A365</f>
        <v>42815</v>
      </c>
      <c r="B365">
        <v>125.64</v>
      </c>
      <c r="C365">
        <v>127.13</v>
      </c>
      <c r="D365">
        <v>125.64</v>
      </c>
      <c r="E365">
        <v>127.11</v>
      </c>
      <c r="F365" s="12">
        <v>2046743808</v>
      </c>
      <c r="G365" s="12">
        <v>9525189</v>
      </c>
    </row>
    <row r="366" spans="1:7">
      <c r="A366" s="9">
        <f>'(1)'!A366</f>
        <v>42816</v>
      </c>
      <c r="B366">
        <v>127.08</v>
      </c>
      <c r="C366">
        <v>127.26</v>
      </c>
      <c r="D366">
        <v>126.85</v>
      </c>
      <c r="E366">
        <v>127.11</v>
      </c>
      <c r="F366" s="12">
        <v>2265392896</v>
      </c>
      <c r="G366" s="12">
        <v>9521316</v>
      </c>
    </row>
    <row r="367" spans="1:7">
      <c r="A367" s="9">
        <f>'(1)'!A367</f>
        <v>42817</v>
      </c>
      <c r="B367">
        <v>126.88</v>
      </c>
      <c r="C367">
        <v>127.02</v>
      </c>
      <c r="D367">
        <v>126.51</v>
      </c>
      <c r="E367">
        <v>127.01</v>
      </c>
      <c r="F367" s="12">
        <v>2874448384</v>
      </c>
      <c r="G367" s="12">
        <v>9514677</v>
      </c>
    </row>
    <row r="368" spans="1:7">
      <c r="A368" s="9">
        <f>'(1)'!A368</f>
        <v>42818</v>
      </c>
      <c r="B368">
        <v>126.92</v>
      </c>
      <c r="C368">
        <v>126.92</v>
      </c>
      <c r="D368">
        <v>126.05</v>
      </c>
      <c r="E368">
        <v>126.34</v>
      </c>
      <c r="F368" s="12">
        <v>2734941440</v>
      </c>
      <c r="G368" s="12">
        <v>9468361</v>
      </c>
    </row>
    <row r="369" spans="1:7">
      <c r="A369" s="9">
        <f>'(1)'!A369</f>
        <v>42821</v>
      </c>
      <c r="B369">
        <v>126.27</v>
      </c>
      <c r="C369">
        <v>126.41</v>
      </c>
      <c r="D369">
        <v>125.79</v>
      </c>
      <c r="E369">
        <v>126.02</v>
      </c>
      <c r="F369" s="12">
        <v>1801349504</v>
      </c>
      <c r="G369" s="12">
        <v>9450325</v>
      </c>
    </row>
    <row r="370" spans="1:7">
      <c r="A370" s="9">
        <f>'(1)'!A370</f>
        <v>42822</v>
      </c>
      <c r="B370">
        <v>126.01</v>
      </c>
      <c r="C370">
        <v>126.41</v>
      </c>
      <c r="D370">
        <v>125.66</v>
      </c>
      <c r="E370">
        <v>126.1</v>
      </c>
      <c r="F370" s="12">
        <v>2285595648</v>
      </c>
      <c r="G370" s="12">
        <v>9450339</v>
      </c>
    </row>
    <row r="371" spans="1:7">
      <c r="A371" s="9">
        <f>'(1)'!A371</f>
        <v>42823</v>
      </c>
      <c r="B371">
        <v>126.07</v>
      </c>
      <c r="C371">
        <v>126.36</v>
      </c>
      <c r="D371">
        <v>125.55</v>
      </c>
      <c r="E371">
        <v>126.17</v>
      </c>
      <c r="F371" s="12">
        <v>2221399040</v>
      </c>
      <c r="G371" s="12">
        <v>9463094</v>
      </c>
    </row>
    <row r="372" spans="1:7">
      <c r="A372" s="9">
        <f>'(1)'!A372</f>
        <v>42824</v>
      </c>
      <c r="B372">
        <v>126.33</v>
      </c>
      <c r="C372">
        <v>126.87</v>
      </c>
      <c r="D372">
        <v>126.1</v>
      </c>
      <c r="E372">
        <v>126.28</v>
      </c>
      <c r="F372" s="12">
        <v>3124801792</v>
      </c>
      <c r="G372" s="12">
        <v>9462897</v>
      </c>
    </row>
    <row r="373" spans="1:7">
      <c r="A373" s="9">
        <f>'(1)'!A373</f>
        <v>42825</v>
      </c>
      <c r="B373">
        <v>126.28</v>
      </c>
      <c r="C373">
        <v>126.91</v>
      </c>
      <c r="D373">
        <v>126.23</v>
      </c>
      <c r="E373">
        <v>126.75</v>
      </c>
      <c r="F373" s="12">
        <v>4303197696</v>
      </c>
      <c r="G373" s="12">
        <v>9504707</v>
      </c>
    </row>
    <row r="374" spans="1:7">
      <c r="A374" s="9">
        <f>'(1)'!A374</f>
        <v>42828</v>
      </c>
      <c r="B374">
        <v>126.62</v>
      </c>
      <c r="C374">
        <v>126.63</v>
      </c>
      <c r="D374">
        <v>126.04</v>
      </c>
      <c r="E374">
        <v>126.34</v>
      </c>
      <c r="F374" s="12">
        <v>1832676480</v>
      </c>
      <c r="G374" s="12">
        <v>9476518</v>
      </c>
    </row>
    <row r="375" spans="1:7">
      <c r="A375" s="9">
        <f>'(1)'!A375</f>
        <v>42829</v>
      </c>
      <c r="B375">
        <v>126.61</v>
      </c>
      <c r="C375">
        <v>126.94</v>
      </c>
      <c r="D375">
        <v>126.51</v>
      </c>
      <c r="E375">
        <v>126.9</v>
      </c>
      <c r="F375" s="12">
        <v>2544673792</v>
      </c>
      <c r="G375" s="12">
        <v>9501816</v>
      </c>
    </row>
    <row r="376" spans="1:7">
      <c r="A376" s="9">
        <f>'(1)'!A376</f>
        <v>42830</v>
      </c>
      <c r="B376">
        <v>127.17</v>
      </c>
      <c r="C376">
        <v>127.85</v>
      </c>
      <c r="D376">
        <v>127.17</v>
      </c>
      <c r="E376">
        <v>127.8</v>
      </c>
      <c r="F376" s="12">
        <v>2827731968</v>
      </c>
      <c r="G376" s="12">
        <v>9580095</v>
      </c>
    </row>
    <row r="377" spans="1:7">
      <c r="A377" s="9">
        <f>'(1)'!A377</f>
        <v>42831</v>
      </c>
      <c r="B377">
        <v>127.49</v>
      </c>
      <c r="C377">
        <v>128.09</v>
      </c>
      <c r="D377">
        <v>127.3</v>
      </c>
      <c r="E377">
        <v>128.01</v>
      </c>
      <c r="F377" s="12">
        <v>2276126976</v>
      </c>
      <c r="G377" s="12">
        <v>9603008</v>
      </c>
    </row>
    <row r="378" spans="1:7">
      <c r="A378" s="9">
        <f>'(1)'!A378</f>
        <v>42832</v>
      </c>
      <c r="B378">
        <v>127.87</v>
      </c>
      <c r="C378">
        <v>128.01</v>
      </c>
      <c r="D378">
        <v>127.59</v>
      </c>
      <c r="E378">
        <v>127.76</v>
      </c>
      <c r="F378" s="12">
        <v>1970413440</v>
      </c>
      <c r="G378" s="12">
        <v>9583532</v>
      </c>
    </row>
    <row r="379" spans="1:7">
      <c r="A379" s="9">
        <f>'(1)'!A379</f>
        <v>42835</v>
      </c>
      <c r="B379">
        <v>127.8</v>
      </c>
      <c r="C379">
        <v>128.30000000000001</v>
      </c>
      <c r="D379">
        <v>126.96</v>
      </c>
      <c r="E379">
        <v>127.11</v>
      </c>
      <c r="F379" s="12">
        <v>2114415616</v>
      </c>
      <c r="G379" s="12">
        <v>9528003</v>
      </c>
    </row>
    <row r="380" spans="1:7">
      <c r="A380" s="9">
        <f>'(1)'!A380</f>
        <v>42836</v>
      </c>
      <c r="B380">
        <v>126.77</v>
      </c>
      <c r="C380">
        <v>126.77</v>
      </c>
      <c r="D380">
        <v>125.9</v>
      </c>
      <c r="E380">
        <v>126.59</v>
      </c>
      <c r="F380" s="12">
        <v>2194680832</v>
      </c>
      <c r="G380" s="12">
        <v>9487013</v>
      </c>
    </row>
    <row r="381" spans="1:7">
      <c r="A381" s="9">
        <f>'(1)'!A381</f>
        <v>42837</v>
      </c>
      <c r="B381">
        <v>126.61</v>
      </c>
      <c r="C381">
        <v>127.63</v>
      </c>
      <c r="D381">
        <v>126.42</v>
      </c>
      <c r="E381">
        <v>127.61</v>
      </c>
      <c r="F381" s="12">
        <v>2122035712</v>
      </c>
      <c r="G381" s="12">
        <v>9565465</v>
      </c>
    </row>
    <row r="382" spans="1:7">
      <c r="A382" s="9">
        <f>'(1)'!A382</f>
        <v>42838</v>
      </c>
      <c r="B382">
        <v>127.49</v>
      </c>
      <c r="C382">
        <v>127.5</v>
      </c>
      <c r="D382">
        <v>127</v>
      </c>
      <c r="E382">
        <v>127.37</v>
      </c>
      <c r="F382" s="12">
        <v>1951224704</v>
      </c>
      <c r="G382" s="12">
        <v>9553256</v>
      </c>
    </row>
    <row r="383" spans="1:7">
      <c r="A383" s="9">
        <f>'(1)'!A383</f>
        <v>42842</v>
      </c>
      <c r="B383">
        <v>127.01</v>
      </c>
      <c r="C383">
        <v>127.01</v>
      </c>
      <c r="D383">
        <v>126.13</v>
      </c>
      <c r="E383">
        <v>126.87</v>
      </c>
      <c r="F383" s="12">
        <v>2421785344</v>
      </c>
      <c r="G383" s="12">
        <v>9519521</v>
      </c>
    </row>
    <row r="384" spans="1:7">
      <c r="A384" s="9">
        <f>'(1)'!A384</f>
        <v>42843</v>
      </c>
      <c r="B384">
        <v>127.04</v>
      </c>
      <c r="C384">
        <v>127.69</v>
      </c>
      <c r="D384">
        <v>126.95</v>
      </c>
      <c r="E384">
        <v>127.67</v>
      </c>
      <c r="F384" s="12">
        <v>2225445376</v>
      </c>
      <c r="G384" s="12">
        <v>9574214</v>
      </c>
    </row>
    <row r="385" spans="1:7">
      <c r="A385" s="9">
        <f>'(1)'!A385</f>
        <v>42844</v>
      </c>
      <c r="B385">
        <v>127.62</v>
      </c>
      <c r="C385">
        <v>128.16</v>
      </c>
      <c r="D385">
        <v>127.47</v>
      </c>
      <c r="E385">
        <v>128.11000000000001</v>
      </c>
      <c r="F385" s="12">
        <v>2421084416</v>
      </c>
      <c r="G385" s="12">
        <v>9607467</v>
      </c>
    </row>
    <row r="386" spans="1:7">
      <c r="A386" s="9">
        <f>'(1)'!A386</f>
        <v>42845</v>
      </c>
      <c r="B386">
        <v>128.12</v>
      </c>
      <c r="C386">
        <v>128.91999999999999</v>
      </c>
      <c r="D386">
        <v>128.08000000000001</v>
      </c>
      <c r="E386">
        <v>128.75</v>
      </c>
      <c r="F386" s="12">
        <v>2130691328</v>
      </c>
      <c r="G386" s="12">
        <v>9664987</v>
      </c>
    </row>
    <row r="387" spans="1:7">
      <c r="A387" s="9">
        <f>'(1)'!A387</f>
        <v>42846</v>
      </c>
      <c r="B387">
        <v>128.75</v>
      </c>
      <c r="C387">
        <v>129.16</v>
      </c>
      <c r="D387">
        <v>128.18</v>
      </c>
      <c r="E387">
        <v>128.93</v>
      </c>
      <c r="F387" s="12">
        <v>2336876288</v>
      </c>
      <c r="G387" s="12">
        <v>9686708</v>
      </c>
    </row>
    <row r="388" spans="1:7">
      <c r="A388" s="9">
        <f>'(1)'!A388</f>
        <v>42849</v>
      </c>
      <c r="B388">
        <v>129.30000000000001</v>
      </c>
      <c r="C388">
        <v>129.5</v>
      </c>
      <c r="D388">
        <v>128.21</v>
      </c>
      <c r="E388">
        <v>128.31</v>
      </c>
      <c r="F388" s="12">
        <v>2162605312</v>
      </c>
      <c r="G388" s="12">
        <v>9632522</v>
      </c>
    </row>
    <row r="389" spans="1:7">
      <c r="A389" s="9">
        <f>'(1)'!A389</f>
        <v>42850</v>
      </c>
      <c r="B389">
        <v>128.21</v>
      </c>
      <c r="C389">
        <v>128.58000000000001</v>
      </c>
      <c r="D389">
        <v>128.08000000000001</v>
      </c>
      <c r="E389">
        <v>128.57</v>
      </c>
      <c r="F389" s="12">
        <v>1800891648</v>
      </c>
      <c r="G389" s="12">
        <v>9649841</v>
      </c>
    </row>
    <row r="390" spans="1:7">
      <c r="A390" s="9">
        <f>'(1)'!A390</f>
        <v>42851</v>
      </c>
      <c r="B390">
        <v>128.57</v>
      </c>
      <c r="C390">
        <v>129.15</v>
      </c>
      <c r="D390">
        <v>128.49</v>
      </c>
      <c r="E390">
        <v>128.56</v>
      </c>
      <c r="F390" s="12">
        <v>2334166528</v>
      </c>
      <c r="G390" s="12">
        <v>9664261</v>
      </c>
    </row>
    <row r="391" spans="1:7">
      <c r="A391" s="9">
        <f>'(1)'!A391</f>
        <v>42852</v>
      </c>
      <c r="B391">
        <v>128.21</v>
      </c>
      <c r="C391">
        <v>128.83000000000001</v>
      </c>
      <c r="D391">
        <v>127.56</v>
      </c>
      <c r="E391">
        <v>128.75</v>
      </c>
      <c r="F391" s="12">
        <v>2510844416</v>
      </c>
      <c r="G391" s="12">
        <v>9685014</v>
      </c>
    </row>
    <row r="392" spans="1:7">
      <c r="A392" s="9">
        <f>'(1)'!A392</f>
        <v>42853</v>
      </c>
      <c r="B392">
        <v>128.51</v>
      </c>
      <c r="C392">
        <v>129.02000000000001</v>
      </c>
      <c r="D392">
        <v>128.13</v>
      </c>
      <c r="E392">
        <v>128.94</v>
      </c>
      <c r="F392" s="12">
        <v>1977363456</v>
      </c>
      <c r="G392" s="12">
        <v>9705303</v>
      </c>
    </row>
    <row r="393" spans="1:7">
      <c r="A393" s="9">
        <f>'(1)'!A393</f>
        <v>42856</v>
      </c>
      <c r="B393">
        <v>129.07</v>
      </c>
      <c r="C393">
        <v>129.07</v>
      </c>
      <c r="D393">
        <v>128.6</v>
      </c>
      <c r="E393">
        <v>128.91</v>
      </c>
      <c r="F393" s="12">
        <v>780354</v>
      </c>
      <c r="G393" s="12">
        <v>9699109</v>
      </c>
    </row>
    <row r="394" spans="1:7">
      <c r="A394" s="9">
        <f>'(1)'!A394</f>
        <v>42857</v>
      </c>
      <c r="B394">
        <v>128.68</v>
      </c>
      <c r="C394">
        <v>129.33000000000001</v>
      </c>
      <c r="D394">
        <v>128.22999999999999</v>
      </c>
      <c r="E394">
        <v>128.88</v>
      </c>
      <c r="F394" s="12">
        <v>2856904960</v>
      </c>
      <c r="G394" s="12">
        <v>9699417</v>
      </c>
    </row>
    <row r="395" spans="1:7">
      <c r="A395" s="9">
        <f>'(1)'!A395</f>
        <v>42858</v>
      </c>
      <c r="B395">
        <v>129.07</v>
      </c>
      <c r="C395">
        <v>129.81</v>
      </c>
      <c r="D395">
        <v>128.94</v>
      </c>
      <c r="E395">
        <v>129.08000000000001</v>
      </c>
      <c r="F395" s="12">
        <v>3163353344</v>
      </c>
      <c r="G395" s="12">
        <v>9710278</v>
      </c>
    </row>
    <row r="396" spans="1:7">
      <c r="A396" s="9">
        <f>'(1)'!A396</f>
        <v>42859</v>
      </c>
      <c r="B396">
        <v>128.91999999999999</v>
      </c>
      <c r="C396">
        <v>128.91999999999999</v>
      </c>
      <c r="D396">
        <v>128.38</v>
      </c>
      <c r="E396">
        <v>128.59</v>
      </c>
      <c r="F396" s="12">
        <v>2493860352</v>
      </c>
      <c r="G396" s="12">
        <v>9675549</v>
      </c>
    </row>
    <row r="397" spans="1:7">
      <c r="A397" s="9">
        <f>'(1)'!A397</f>
        <v>42860</v>
      </c>
      <c r="B397">
        <v>128.59</v>
      </c>
      <c r="C397">
        <v>128.59</v>
      </c>
      <c r="D397">
        <v>128.59</v>
      </c>
      <c r="E397">
        <v>128.59</v>
      </c>
      <c r="F397" s="12">
        <v>2762812928</v>
      </c>
      <c r="G397" s="12">
        <v>9680193</v>
      </c>
    </row>
    <row r="398" spans="1:7">
      <c r="A398" s="9">
        <f>'(1)'!A398</f>
        <v>42863</v>
      </c>
      <c r="B398">
        <v>128.63999999999999</v>
      </c>
      <c r="C398">
        <v>128.71</v>
      </c>
      <c r="D398">
        <v>128.62</v>
      </c>
      <c r="E398">
        <v>128.68</v>
      </c>
      <c r="F398" s="12">
        <v>4088578560</v>
      </c>
      <c r="G398" s="12">
        <v>9682010</v>
      </c>
    </row>
    <row r="399" spans="1:7">
      <c r="A399" s="9">
        <f>'(1)'!A399</f>
        <v>42864</v>
      </c>
      <c r="B399">
        <v>128.72</v>
      </c>
      <c r="C399">
        <v>128.83000000000001</v>
      </c>
      <c r="D399">
        <v>127.09</v>
      </c>
      <c r="E399">
        <v>127.12</v>
      </c>
      <c r="F399" s="12">
        <v>2591685376</v>
      </c>
      <c r="G399" s="12">
        <v>9566877</v>
      </c>
    </row>
    <row r="400" spans="1:7">
      <c r="A400" s="9">
        <f>'(1)'!A400</f>
        <v>42865</v>
      </c>
      <c r="B400">
        <v>127.17</v>
      </c>
      <c r="C400">
        <v>127.63</v>
      </c>
      <c r="D400">
        <v>127.05</v>
      </c>
      <c r="E400">
        <v>127.36</v>
      </c>
      <c r="F400" s="12">
        <v>2853947648</v>
      </c>
      <c r="G400" s="12">
        <v>9587511</v>
      </c>
    </row>
    <row r="401" spans="1:7">
      <c r="A401" s="9">
        <f>'(1)'!A401</f>
        <v>42866</v>
      </c>
      <c r="B401">
        <v>127.26</v>
      </c>
      <c r="C401">
        <v>127.79</v>
      </c>
      <c r="D401">
        <v>127.03</v>
      </c>
      <c r="E401">
        <v>127.62</v>
      </c>
      <c r="F401" s="12">
        <v>2933945088</v>
      </c>
      <c r="G401" s="12">
        <v>9610806</v>
      </c>
    </row>
    <row r="402" spans="1:7">
      <c r="A402" s="9">
        <f>'(1)'!A402</f>
        <v>42867</v>
      </c>
      <c r="B402">
        <v>127.74</v>
      </c>
      <c r="C402">
        <v>128.02000000000001</v>
      </c>
      <c r="D402">
        <v>127.3</v>
      </c>
      <c r="E402">
        <v>127.65</v>
      </c>
      <c r="F402" s="12">
        <v>2997993472</v>
      </c>
      <c r="G402" s="12">
        <v>9611724</v>
      </c>
    </row>
    <row r="403" spans="1:7">
      <c r="A403" s="9">
        <f>'(1)'!A403</f>
        <v>42870</v>
      </c>
      <c r="B403">
        <v>128.01</v>
      </c>
      <c r="C403">
        <v>130.47</v>
      </c>
      <c r="D403">
        <v>128.01</v>
      </c>
      <c r="E403">
        <v>130.35</v>
      </c>
      <c r="F403" s="12">
        <v>5779082</v>
      </c>
      <c r="G403" s="12">
        <v>9828276</v>
      </c>
    </row>
    <row r="404" spans="1:7">
      <c r="A404" s="9">
        <f>'(1)'!A404</f>
        <v>42871</v>
      </c>
      <c r="B404">
        <v>130.41</v>
      </c>
      <c r="C404">
        <v>130.97999999999999</v>
      </c>
      <c r="D404">
        <v>130.37</v>
      </c>
      <c r="E404">
        <v>130.62</v>
      </c>
      <c r="F404" s="12">
        <v>2562451200</v>
      </c>
      <c r="G404" s="12">
        <v>9839893</v>
      </c>
    </row>
    <row r="405" spans="1:7">
      <c r="A405" s="9">
        <f>'(1)'!A405</f>
        <v>42872</v>
      </c>
      <c r="B405">
        <v>130.51</v>
      </c>
      <c r="C405">
        <v>131.28</v>
      </c>
      <c r="D405">
        <v>130.41</v>
      </c>
      <c r="E405">
        <v>131.21</v>
      </c>
      <c r="F405" s="12">
        <v>2213087744</v>
      </c>
      <c r="G405" s="12">
        <v>9876910</v>
      </c>
    </row>
    <row r="406" spans="1:7">
      <c r="A406" s="9">
        <f>'(1)'!A406</f>
        <v>42873</v>
      </c>
      <c r="B406">
        <v>131.03</v>
      </c>
      <c r="C406">
        <v>131.03</v>
      </c>
      <c r="D406">
        <v>130.47999999999999</v>
      </c>
      <c r="E406">
        <v>130.84</v>
      </c>
      <c r="F406" s="12">
        <v>3201382400</v>
      </c>
      <c r="G406" s="12">
        <v>9850950</v>
      </c>
    </row>
    <row r="407" spans="1:7">
      <c r="A407" s="9">
        <f>'(1)'!A407</f>
        <v>42874</v>
      </c>
      <c r="B407">
        <v>130.66</v>
      </c>
      <c r="C407">
        <v>130.80000000000001</v>
      </c>
      <c r="D407">
        <v>130.47</v>
      </c>
      <c r="E407">
        <v>130.59</v>
      </c>
      <c r="F407" s="12">
        <v>3044634880</v>
      </c>
      <c r="G407" s="12">
        <v>9839571</v>
      </c>
    </row>
    <row r="408" spans="1:7">
      <c r="A408" s="9">
        <f>'(1)'!A408</f>
        <v>42877</v>
      </c>
      <c r="B408">
        <v>130.51</v>
      </c>
      <c r="C408">
        <v>130.55000000000001</v>
      </c>
      <c r="D408">
        <v>130.35</v>
      </c>
      <c r="E408">
        <v>130.43</v>
      </c>
      <c r="F408" s="12">
        <v>2494585856</v>
      </c>
      <c r="G408" s="12">
        <v>9827015</v>
      </c>
    </row>
    <row r="409" spans="1:7">
      <c r="A409" s="9">
        <f>'(1)'!A409</f>
        <v>42878</v>
      </c>
      <c r="B409">
        <v>130.43</v>
      </c>
      <c r="C409">
        <v>131.36000000000001</v>
      </c>
      <c r="D409">
        <v>130.43</v>
      </c>
      <c r="E409">
        <v>131.36000000000001</v>
      </c>
      <c r="F409" s="12">
        <v>2262009600</v>
      </c>
      <c r="G409" s="12">
        <v>9895079</v>
      </c>
    </row>
    <row r="410" spans="1:7">
      <c r="A410" s="9">
        <f>'(1)'!A410</f>
        <v>42879</v>
      </c>
      <c r="B410">
        <v>131.30000000000001</v>
      </c>
      <c r="C410">
        <v>131.37</v>
      </c>
      <c r="D410">
        <v>131.04</v>
      </c>
      <c r="E410">
        <v>131.36000000000001</v>
      </c>
      <c r="F410" s="12">
        <v>2481175552</v>
      </c>
      <c r="G410" s="12">
        <v>9896852</v>
      </c>
    </row>
    <row r="411" spans="1:7">
      <c r="A411" s="9">
        <f>'(1)'!A411</f>
        <v>42880</v>
      </c>
      <c r="B411">
        <v>131.51</v>
      </c>
      <c r="C411">
        <v>132.27000000000001</v>
      </c>
      <c r="D411">
        <v>131.51</v>
      </c>
      <c r="E411">
        <v>132.25</v>
      </c>
      <c r="F411" s="12">
        <v>2678580480</v>
      </c>
      <c r="G411" s="12">
        <v>9969707</v>
      </c>
    </row>
    <row r="412" spans="1:7">
      <c r="A412" s="9">
        <f>'(1)'!A412</f>
        <v>42881</v>
      </c>
      <c r="B412">
        <v>132.08000000000001</v>
      </c>
      <c r="C412">
        <v>133.19999999999999</v>
      </c>
      <c r="D412">
        <v>131.72</v>
      </c>
      <c r="E412">
        <v>133.15</v>
      </c>
      <c r="F412" s="12">
        <v>2371829504</v>
      </c>
      <c r="G412" s="12">
        <v>10045701</v>
      </c>
    </row>
    <row r="413" spans="1:7">
      <c r="A413" s="9">
        <f>'(1)'!A413</f>
        <v>42885</v>
      </c>
      <c r="B413">
        <v>133.29</v>
      </c>
      <c r="C413">
        <v>133.35</v>
      </c>
      <c r="D413">
        <v>132.72</v>
      </c>
      <c r="E413">
        <v>132.99</v>
      </c>
      <c r="F413" s="12">
        <v>2033140992</v>
      </c>
      <c r="G413" s="12">
        <v>10029696</v>
      </c>
    </row>
    <row r="414" spans="1:7">
      <c r="A414" s="9">
        <f>'(1)'!A414</f>
        <v>42886</v>
      </c>
      <c r="B414">
        <v>133.13999999999999</v>
      </c>
      <c r="C414">
        <v>133.74</v>
      </c>
      <c r="D414">
        <v>133.13999999999999</v>
      </c>
      <c r="E414">
        <v>133.59</v>
      </c>
      <c r="F414" s="12">
        <v>2493128192</v>
      </c>
      <c r="G414" s="12">
        <v>10067249</v>
      </c>
    </row>
    <row r="415" spans="1:7">
      <c r="A415" s="9">
        <f>'(1)'!A415</f>
        <v>42887</v>
      </c>
      <c r="B415">
        <v>133.58000000000001</v>
      </c>
      <c r="C415">
        <v>133.84</v>
      </c>
      <c r="D415">
        <v>133.18</v>
      </c>
      <c r="E415">
        <v>133.83000000000001</v>
      </c>
      <c r="F415" s="12">
        <v>2707049984</v>
      </c>
      <c r="G415" s="12">
        <v>10086250</v>
      </c>
    </row>
    <row r="416" spans="1:7">
      <c r="A416" s="9">
        <f>'(1)'!A416</f>
        <v>42888</v>
      </c>
      <c r="B416">
        <v>133.83000000000001</v>
      </c>
      <c r="C416">
        <v>133.83000000000001</v>
      </c>
      <c r="D416">
        <v>132.83000000000001</v>
      </c>
      <c r="E416">
        <v>133.16</v>
      </c>
      <c r="F416" s="12">
        <v>3189411840</v>
      </c>
      <c r="G416" s="12">
        <v>10036844</v>
      </c>
    </row>
    <row r="417" spans="1:7">
      <c r="A417" s="9">
        <f>'(1)'!A417</f>
        <v>42891</v>
      </c>
      <c r="B417">
        <v>133.19999999999999</v>
      </c>
      <c r="C417">
        <v>133.58000000000001</v>
      </c>
      <c r="D417">
        <v>133.07</v>
      </c>
      <c r="E417">
        <v>133.58000000000001</v>
      </c>
      <c r="F417" s="12">
        <v>2514050560</v>
      </c>
      <c r="G417" s="12">
        <v>10070819</v>
      </c>
    </row>
    <row r="418" spans="1:7">
      <c r="A418" s="9">
        <f>'(1)'!A418</f>
        <v>42892</v>
      </c>
      <c r="B418">
        <v>133.74</v>
      </c>
      <c r="C418">
        <v>133.88</v>
      </c>
      <c r="D418">
        <v>133.28</v>
      </c>
      <c r="E418">
        <v>133.69999999999999</v>
      </c>
      <c r="F418" s="12">
        <v>2037069184</v>
      </c>
      <c r="G418" s="12">
        <v>10083603</v>
      </c>
    </row>
    <row r="419" spans="1:7">
      <c r="A419" s="9">
        <f>'(1)'!A419</f>
        <v>42893</v>
      </c>
      <c r="B419">
        <v>133.6</v>
      </c>
      <c r="C419">
        <v>133.9</v>
      </c>
      <c r="D419">
        <v>133.32</v>
      </c>
      <c r="E419">
        <v>133.71</v>
      </c>
      <c r="F419" s="12">
        <v>2025516288</v>
      </c>
      <c r="G419" s="12">
        <v>10084554</v>
      </c>
    </row>
    <row r="420" spans="1:7">
      <c r="A420" s="9">
        <f>'(1)'!A420</f>
        <v>42894</v>
      </c>
      <c r="B420">
        <v>133.33000000000001</v>
      </c>
      <c r="C420">
        <v>133.57</v>
      </c>
      <c r="D420">
        <v>131.80000000000001</v>
      </c>
      <c r="E420">
        <v>132.16</v>
      </c>
      <c r="F420" s="12">
        <v>2027059584</v>
      </c>
      <c r="G420" s="12">
        <v>9956032</v>
      </c>
    </row>
    <row r="421" spans="1:7">
      <c r="A421" s="9">
        <f>'(1)'!A421</f>
        <v>42895</v>
      </c>
      <c r="B421">
        <v>131.97</v>
      </c>
      <c r="C421">
        <v>131.97</v>
      </c>
      <c r="D421">
        <v>130.57</v>
      </c>
      <c r="E421">
        <v>131.41999999999999</v>
      </c>
      <c r="F421" s="12">
        <v>1536385792</v>
      </c>
      <c r="G421" s="12">
        <v>9903367</v>
      </c>
    </row>
    <row r="422" spans="1:7">
      <c r="A422" s="9">
        <f>'(1)'!A422</f>
        <v>42898</v>
      </c>
      <c r="B422">
        <v>131.41</v>
      </c>
      <c r="C422">
        <v>132.22999999999999</v>
      </c>
      <c r="D422">
        <v>131.41</v>
      </c>
      <c r="E422">
        <v>132.16</v>
      </c>
      <c r="F422" s="12">
        <v>1940474496</v>
      </c>
      <c r="G422" s="12">
        <v>9966015</v>
      </c>
    </row>
    <row r="423" spans="1:7">
      <c r="A423" s="9">
        <f>'(1)'!A423</f>
        <v>42899</v>
      </c>
      <c r="B423">
        <v>132.29</v>
      </c>
      <c r="C423">
        <v>132.5</v>
      </c>
      <c r="D423">
        <v>131.91999999999999</v>
      </c>
      <c r="E423">
        <v>132.03</v>
      </c>
      <c r="F423" s="12">
        <v>732356032</v>
      </c>
      <c r="G423" s="12">
        <v>9960281</v>
      </c>
    </row>
    <row r="424" spans="1:7">
      <c r="A424" s="9">
        <f>'(1)'!A424</f>
        <v>42900</v>
      </c>
      <c r="B424">
        <v>131.93</v>
      </c>
      <c r="C424">
        <v>132.54</v>
      </c>
      <c r="D424">
        <v>131.82</v>
      </c>
      <c r="E424">
        <v>132.32</v>
      </c>
      <c r="F424" s="12">
        <v>2119681152</v>
      </c>
      <c r="G424" s="12">
        <v>9988200</v>
      </c>
    </row>
    <row r="425" spans="1:7">
      <c r="A425" s="9">
        <f>'(1)'!A425</f>
        <v>42901</v>
      </c>
      <c r="B425">
        <v>132.43</v>
      </c>
      <c r="C425">
        <v>132.57</v>
      </c>
      <c r="D425">
        <v>132.18</v>
      </c>
      <c r="E425">
        <v>132.43</v>
      </c>
      <c r="F425" s="12">
        <v>4490634752</v>
      </c>
      <c r="G425" s="12">
        <v>9986807</v>
      </c>
    </row>
    <row r="426" spans="1:7">
      <c r="A426" s="9">
        <f>'(1)'!A426</f>
        <v>42902</v>
      </c>
      <c r="B426">
        <v>132.53</v>
      </c>
      <c r="C426">
        <v>132.71</v>
      </c>
      <c r="D426">
        <v>132.04</v>
      </c>
      <c r="E426">
        <v>132.33000000000001</v>
      </c>
      <c r="F426" s="12">
        <v>2204314624</v>
      </c>
      <c r="G426" s="12">
        <v>9984025</v>
      </c>
    </row>
    <row r="427" spans="1:7">
      <c r="A427" s="9">
        <f>'(1)'!A427</f>
        <v>42905</v>
      </c>
      <c r="B427">
        <v>132.09</v>
      </c>
      <c r="C427">
        <v>132.16999999999999</v>
      </c>
      <c r="D427">
        <v>131.4</v>
      </c>
      <c r="E427">
        <v>132.04</v>
      </c>
      <c r="F427" s="12">
        <v>2035301120</v>
      </c>
      <c r="G427" s="12">
        <v>9967119</v>
      </c>
    </row>
    <row r="428" spans="1:7">
      <c r="A428" s="9">
        <f>'(1)'!A428</f>
        <v>42906</v>
      </c>
      <c r="B428">
        <v>132.15</v>
      </c>
      <c r="C428">
        <v>132.15</v>
      </c>
      <c r="D428">
        <v>131.86000000000001</v>
      </c>
      <c r="E428">
        <v>132.04</v>
      </c>
      <c r="F428" s="12">
        <v>1261858688</v>
      </c>
      <c r="G428" s="12">
        <v>9957761</v>
      </c>
    </row>
    <row r="429" spans="1:7">
      <c r="A429" s="9">
        <f>'(1)'!A429</f>
        <v>42907</v>
      </c>
      <c r="B429">
        <v>131.81</v>
      </c>
      <c r="C429">
        <v>131.94</v>
      </c>
      <c r="D429">
        <v>131.26</v>
      </c>
      <c r="E429">
        <v>131.76</v>
      </c>
      <c r="F429" s="12">
        <v>1956007040</v>
      </c>
      <c r="G429" s="12">
        <v>9937728</v>
      </c>
    </row>
    <row r="430" spans="1:7">
      <c r="A430" s="9">
        <f>'(1)'!A430</f>
        <v>42908</v>
      </c>
      <c r="B430">
        <v>131.6</v>
      </c>
      <c r="C430">
        <v>132.41999999999999</v>
      </c>
      <c r="D430">
        <v>131.44999999999999</v>
      </c>
      <c r="E430">
        <v>131.62</v>
      </c>
      <c r="F430" s="12">
        <v>2667171072</v>
      </c>
      <c r="G430" s="12">
        <v>9926977</v>
      </c>
    </row>
    <row r="431" spans="1:7">
      <c r="A431" s="9">
        <f>'(1)'!A431</f>
        <v>42909</v>
      </c>
      <c r="B431">
        <v>131.49</v>
      </c>
      <c r="C431">
        <v>132.25</v>
      </c>
      <c r="D431">
        <v>131.49</v>
      </c>
      <c r="E431">
        <v>132.15</v>
      </c>
      <c r="F431" s="12">
        <v>2548111104</v>
      </c>
      <c r="G431" s="12">
        <v>9966271</v>
      </c>
    </row>
    <row r="432" spans="1:7">
      <c r="A432" s="9">
        <f>'(1)'!A432</f>
        <v>42912</v>
      </c>
      <c r="B432">
        <v>132.30000000000001</v>
      </c>
      <c r="C432">
        <v>133.19</v>
      </c>
      <c r="D432">
        <v>132.19</v>
      </c>
      <c r="E432">
        <v>132.46</v>
      </c>
      <c r="F432" s="12">
        <v>2553718528</v>
      </c>
      <c r="G432" s="12">
        <v>9995052</v>
      </c>
    </row>
    <row r="433" spans="1:7">
      <c r="A433" s="9">
        <f>'(1)'!A433</f>
        <v>42913</v>
      </c>
      <c r="B433">
        <v>132.47999999999999</v>
      </c>
      <c r="C433">
        <v>132.56</v>
      </c>
      <c r="D433">
        <v>132.16999999999999</v>
      </c>
      <c r="E433">
        <v>132.32</v>
      </c>
      <c r="F433" s="12">
        <v>2057840000</v>
      </c>
      <c r="G433" s="12">
        <v>9975369</v>
      </c>
    </row>
    <row r="434" spans="1:7">
      <c r="A434" s="9">
        <f>'(1)'!A434</f>
        <v>42914</v>
      </c>
      <c r="B434">
        <v>132.06</v>
      </c>
      <c r="C434">
        <v>132.06</v>
      </c>
      <c r="D434">
        <v>131.27000000000001</v>
      </c>
      <c r="E434">
        <v>131.46</v>
      </c>
      <c r="F434" s="12">
        <v>1907111552</v>
      </c>
      <c r="G434" s="12">
        <v>9914868</v>
      </c>
    </row>
    <row r="435" spans="1:7">
      <c r="A435" s="9">
        <f>'(1)'!A435</f>
        <v>42915</v>
      </c>
      <c r="B435">
        <v>131.44999999999999</v>
      </c>
      <c r="C435">
        <v>132.28</v>
      </c>
      <c r="D435">
        <v>131.13999999999999</v>
      </c>
      <c r="E435">
        <v>131.36000000000001</v>
      </c>
      <c r="F435" s="12">
        <v>2585530368</v>
      </c>
      <c r="G435" s="12">
        <v>9904818</v>
      </c>
    </row>
    <row r="436" spans="1:7">
      <c r="A436" s="9">
        <f>'(1)'!A436</f>
        <v>42916</v>
      </c>
      <c r="B436">
        <v>131.44</v>
      </c>
      <c r="C436">
        <v>131.81</v>
      </c>
      <c r="D436">
        <v>131.11000000000001</v>
      </c>
      <c r="E436">
        <v>131.34</v>
      </c>
      <c r="F436" s="12">
        <v>2783541760</v>
      </c>
      <c r="G436" s="12">
        <v>9910987</v>
      </c>
    </row>
    <row r="437" spans="1:7">
      <c r="A437" s="9">
        <f>'(1)'!A437</f>
        <v>42919</v>
      </c>
      <c r="B437">
        <v>130.77000000000001</v>
      </c>
      <c r="C437">
        <v>131.88999999999999</v>
      </c>
      <c r="D437">
        <v>130.77000000000001</v>
      </c>
      <c r="E437">
        <v>131.82</v>
      </c>
      <c r="F437" s="12">
        <v>4641540096</v>
      </c>
      <c r="G437" s="12">
        <v>9942531</v>
      </c>
    </row>
    <row r="438" spans="1:7">
      <c r="A438" s="9">
        <f>'(1)'!A438</f>
        <v>42921</v>
      </c>
      <c r="B438">
        <v>131.58000000000001</v>
      </c>
      <c r="C438">
        <v>131.58000000000001</v>
      </c>
      <c r="D438">
        <v>130.44999999999999</v>
      </c>
      <c r="E438">
        <v>130.59</v>
      </c>
      <c r="F438" s="12">
        <v>1883492992</v>
      </c>
      <c r="G438" s="12">
        <v>9828837</v>
      </c>
    </row>
    <row r="439" spans="1:7">
      <c r="A439" s="9">
        <f>'(1)'!A439</f>
        <v>42922</v>
      </c>
      <c r="B439">
        <v>130.81</v>
      </c>
      <c r="C439">
        <v>131.51</v>
      </c>
      <c r="D439">
        <v>130.81</v>
      </c>
      <c r="E439">
        <v>131.26</v>
      </c>
      <c r="F439" s="12">
        <v>2268311296</v>
      </c>
      <c r="G439" s="12">
        <v>9885623</v>
      </c>
    </row>
    <row r="440" spans="1:7">
      <c r="A440" s="9">
        <f>'(1)'!A440</f>
        <v>42923</v>
      </c>
      <c r="B440">
        <v>131.5</v>
      </c>
      <c r="C440">
        <v>132.16999999999999</v>
      </c>
      <c r="D440">
        <v>130.82</v>
      </c>
      <c r="E440">
        <v>130.82</v>
      </c>
      <c r="F440" s="12">
        <v>2306161920</v>
      </c>
      <c r="G440" s="12">
        <v>9855792</v>
      </c>
    </row>
    <row r="441" spans="1:7">
      <c r="A441" s="9">
        <f>'(1)'!A441</f>
        <v>42926</v>
      </c>
      <c r="B441">
        <v>130.84</v>
      </c>
      <c r="C441">
        <v>130.84</v>
      </c>
      <c r="D441">
        <v>129.61000000000001</v>
      </c>
      <c r="E441">
        <v>130.4</v>
      </c>
      <c r="F441" s="12">
        <v>2107964288</v>
      </c>
      <c r="G441" s="12">
        <v>9831196</v>
      </c>
    </row>
    <row r="442" spans="1:7">
      <c r="A442" s="9">
        <f>'(1)'!A442</f>
        <v>42927</v>
      </c>
      <c r="B442">
        <v>130.54</v>
      </c>
      <c r="C442">
        <v>131.27000000000001</v>
      </c>
      <c r="D442">
        <v>130.54</v>
      </c>
      <c r="E442">
        <v>131.25</v>
      </c>
      <c r="F442" s="12">
        <v>1878986496</v>
      </c>
      <c r="G442" s="12">
        <v>9895534</v>
      </c>
    </row>
    <row r="443" spans="1:7">
      <c r="A443" s="9">
        <f>'(1)'!A443</f>
        <v>42928</v>
      </c>
      <c r="B443">
        <v>131.61000000000001</v>
      </c>
      <c r="C443">
        <v>132.56</v>
      </c>
      <c r="D443">
        <v>131.61000000000001</v>
      </c>
      <c r="E443">
        <v>132.38999999999999</v>
      </c>
      <c r="F443" s="12">
        <v>1961589504</v>
      </c>
      <c r="G443" s="12">
        <v>9952765</v>
      </c>
    </row>
    <row r="444" spans="1:7">
      <c r="A444" s="9">
        <f>'(1)'!A444</f>
        <v>42929</v>
      </c>
      <c r="B444">
        <v>132.53</v>
      </c>
      <c r="C444">
        <v>132.83000000000001</v>
      </c>
      <c r="D444">
        <v>131.44</v>
      </c>
      <c r="E444">
        <v>131.44</v>
      </c>
      <c r="F444" s="12">
        <v>2214966272</v>
      </c>
      <c r="G444" s="12">
        <v>9887225</v>
      </c>
    </row>
    <row r="445" spans="1:7">
      <c r="A445" s="9">
        <f>'(1)'!A445</f>
        <v>42930</v>
      </c>
      <c r="B445">
        <v>131.27000000000001</v>
      </c>
      <c r="C445">
        <v>131.37</v>
      </c>
      <c r="D445">
        <v>130.29</v>
      </c>
      <c r="E445">
        <v>131.16</v>
      </c>
      <c r="F445" s="12">
        <v>2586764288</v>
      </c>
      <c r="G445" s="12">
        <v>9862963</v>
      </c>
    </row>
    <row r="446" spans="1:7">
      <c r="A446" s="9">
        <f>'(1)'!A446</f>
        <v>42933</v>
      </c>
      <c r="B446">
        <v>131.05000000000001</v>
      </c>
      <c r="C446">
        <v>131.28</v>
      </c>
      <c r="D446">
        <v>130.32</v>
      </c>
      <c r="E446">
        <v>131.16999999999999</v>
      </c>
      <c r="F446" s="12">
        <v>2622190080</v>
      </c>
      <c r="G446" s="12">
        <v>9865110</v>
      </c>
    </row>
    <row r="447" spans="1:7">
      <c r="A447" s="9">
        <f>'(1)'!A447</f>
        <v>42934</v>
      </c>
      <c r="B447">
        <v>131.22999999999999</v>
      </c>
      <c r="C447">
        <v>131.22999999999999</v>
      </c>
      <c r="D447">
        <v>130.44</v>
      </c>
      <c r="E447">
        <v>130.85</v>
      </c>
      <c r="F447" s="12">
        <v>2417926656</v>
      </c>
      <c r="G447" s="12">
        <v>9832183</v>
      </c>
    </row>
    <row r="448" spans="1:7">
      <c r="A448" s="9">
        <f>'(1)'!A448</f>
        <v>42935</v>
      </c>
      <c r="B448">
        <v>131.1</v>
      </c>
      <c r="C448">
        <v>131.99</v>
      </c>
      <c r="D448">
        <v>131.1</v>
      </c>
      <c r="E448">
        <v>131.37</v>
      </c>
      <c r="F448" s="12">
        <v>1880660864</v>
      </c>
      <c r="G448" s="12">
        <v>9876548</v>
      </c>
    </row>
    <row r="449" spans="1:7">
      <c r="A449" s="9">
        <f>'(1)'!A449</f>
        <v>42936</v>
      </c>
      <c r="B449">
        <v>131.35</v>
      </c>
      <c r="C449">
        <v>131.35</v>
      </c>
      <c r="D449">
        <v>130.22999999999999</v>
      </c>
      <c r="E449">
        <v>130.38</v>
      </c>
      <c r="F449" s="12">
        <v>1830819456</v>
      </c>
      <c r="G449" s="12">
        <v>9796266</v>
      </c>
    </row>
    <row r="450" spans="1:7">
      <c r="A450" s="9">
        <f>'(1)'!A450</f>
        <v>42937</v>
      </c>
      <c r="B450">
        <v>130.05000000000001</v>
      </c>
      <c r="C450">
        <v>130.58000000000001</v>
      </c>
      <c r="D450">
        <v>129.05000000000001</v>
      </c>
      <c r="E450">
        <v>130.32</v>
      </c>
      <c r="F450" s="12">
        <v>2242109952</v>
      </c>
      <c r="G450" s="12">
        <v>9789554</v>
      </c>
    </row>
    <row r="451" spans="1:7">
      <c r="A451" s="9">
        <f>'(1)'!A451</f>
        <v>42940</v>
      </c>
      <c r="B451">
        <v>130.46</v>
      </c>
      <c r="C451">
        <v>130.97</v>
      </c>
      <c r="D451">
        <v>128.43</v>
      </c>
      <c r="E451">
        <v>128.58000000000001</v>
      </c>
      <c r="F451" s="12">
        <v>2110376832</v>
      </c>
      <c r="G451" s="12">
        <v>9656611</v>
      </c>
    </row>
    <row r="452" spans="1:7">
      <c r="A452" s="9">
        <f>'(1)'!A452</f>
        <v>42941</v>
      </c>
      <c r="B452">
        <v>128.59</v>
      </c>
      <c r="C452">
        <v>129.28</v>
      </c>
      <c r="D452">
        <v>127.96</v>
      </c>
      <c r="E452">
        <v>128.08000000000001</v>
      </c>
      <c r="F452" s="12">
        <v>1821408512</v>
      </c>
      <c r="G452" s="12">
        <v>9624217</v>
      </c>
    </row>
    <row r="453" spans="1:7">
      <c r="A453" s="9">
        <f>'(1)'!A453</f>
        <v>42942</v>
      </c>
      <c r="B453">
        <v>128.28</v>
      </c>
      <c r="C453">
        <v>129.63</v>
      </c>
      <c r="D453">
        <v>128.28</v>
      </c>
      <c r="E453">
        <v>129.49</v>
      </c>
      <c r="F453" s="12">
        <v>1533495680</v>
      </c>
      <c r="G453" s="12">
        <v>9734956</v>
      </c>
    </row>
    <row r="454" spans="1:7">
      <c r="A454" s="9">
        <f>'(1)'!A454</f>
        <v>42943</v>
      </c>
      <c r="B454">
        <v>129.32</v>
      </c>
      <c r="C454">
        <v>129.54</v>
      </c>
      <c r="D454">
        <v>128.91999999999999</v>
      </c>
      <c r="E454">
        <v>129.1</v>
      </c>
      <c r="F454" s="12">
        <v>1850072576</v>
      </c>
      <c r="G454" s="12">
        <v>9701823</v>
      </c>
    </row>
    <row r="455" spans="1:7">
      <c r="A455" s="9">
        <f>'(1)'!A455</f>
        <v>42944</v>
      </c>
      <c r="B455">
        <v>129.11000000000001</v>
      </c>
      <c r="C455">
        <v>129.41</v>
      </c>
      <c r="D455">
        <v>128.72</v>
      </c>
      <c r="E455">
        <v>129.30000000000001</v>
      </c>
      <c r="F455" s="12">
        <v>1940407168</v>
      </c>
      <c r="G455" s="12">
        <v>9713066</v>
      </c>
    </row>
    <row r="456" spans="1:7">
      <c r="A456" s="9">
        <f>'(1)'!A456</f>
        <v>42947</v>
      </c>
      <c r="B456">
        <v>129.30000000000001</v>
      </c>
      <c r="C456">
        <v>129.36000000000001</v>
      </c>
      <c r="D456">
        <v>127.78</v>
      </c>
      <c r="E456">
        <v>128.44</v>
      </c>
      <c r="F456" s="12">
        <v>2145118208</v>
      </c>
      <c r="G456" s="12">
        <v>9650504</v>
      </c>
    </row>
    <row r="457" spans="1:7">
      <c r="A457" s="9">
        <f>'(1)'!A457</f>
        <v>42948</v>
      </c>
      <c r="B457">
        <v>128.4</v>
      </c>
      <c r="C457">
        <v>128.4</v>
      </c>
      <c r="D457">
        <v>127.91</v>
      </c>
      <c r="E457">
        <v>128.34</v>
      </c>
      <c r="F457" s="12">
        <v>1831975552</v>
      </c>
      <c r="G457" s="12">
        <v>9641382</v>
      </c>
    </row>
    <row r="458" spans="1:7">
      <c r="A458" s="9">
        <f>'(1)'!A458</f>
        <v>42949</v>
      </c>
      <c r="B458">
        <v>128.54</v>
      </c>
      <c r="C458">
        <v>129.02000000000001</v>
      </c>
      <c r="D458">
        <v>128.47</v>
      </c>
      <c r="E458">
        <v>128.81</v>
      </c>
      <c r="F458" s="12">
        <v>1531508096</v>
      </c>
      <c r="G458" s="12">
        <v>9639412</v>
      </c>
    </row>
    <row r="459" spans="1:7">
      <c r="A459" s="9">
        <f>'(1)'!A459</f>
        <v>42950</v>
      </c>
      <c r="B459">
        <v>128.86000000000001</v>
      </c>
      <c r="C459">
        <v>129.26</v>
      </c>
      <c r="D459">
        <v>127.83</v>
      </c>
      <c r="E459">
        <v>127.99</v>
      </c>
      <c r="F459" s="12">
        <v>1774013952</v>
      </c>
      <c r="G459" s="12">
        <v>9576757</v>
      </c>
    </row>
    <row r="460" spans="1:7">
      <c r="A460" s="9">
        <f>'(1)'!A460</f>
        <v>42951</v>
      </c>
      <c r="B460">
        <v>128.01</v>
      </c>
      <c r="C460">
        <v>130.22</v>
      </c>
      <c r="D460">
        <v>128.01</v>
      </c>
      <c r="E460">
        <v>129.99</v>
      </c>
      <c r="F460" s="12">
        <v>1801547392</v>
      </c>
      <c r="G460" s="12">
        <v>9727426</v>
      </c>
    </row>
    <row r="461" spans="1:7">
      <c r="A461" s="9">
        <f>'(1)'!A461</f>
        <v>42954</v>
      </c>
      <c r="B461">
        <v>130.1</v>
      </c>
      <c r="C461">
        <v>130.75</v>
      </c>
      <c r="D461">
        <v>130.03</v>
      </c>
      <c r="E461">
        <v>130.38</v>
      </c>
      <c r="F461" s="12">
        <v>2033049472</v>
      </c>
      <c r="G461" s="12">
        <v>9753823</v>
      </c>
    </row>
    <row r="462" spans="1:7">
      <c r="A462" s="9">
        <f>'(1)'!A462</f>
        <v>42955</v>
      </c>
      <c r="B462">
        <v>130.46</v>
      </c>
      <c r="C462">
        <v>130.6</v>
      </c>
      <c r="D462">
        <v>130.16</v>
      </c>
      <c r="E462">
        <v>130.59</v>
      </c>
      <c r="F462" s="12">
        <v>1984796800</v>
      </c>
      <c r="G462" s="12">
        <v>9769389</v>
      </c>
    </row>
    <row r="463" spans="1:7">
      <c r="A463" s="9">
        <f>'(1)'!A463</f>
        <v>42956</v>
      </c>
      <c r="B463">
        <v>130.68</v>
      </c>
      <c r="C463">
        <v>130.94999999999999</v>
      </c>
      <c r="D463">
        <v>130.27000000000001</v>
      </c>
      <c r="E463">
        <v>130.56</v>
      </c>
      <c r="F463" s="12">
        <v>2185651200</v>
      </c>
      <c r="G463" s="12">
        <v>9775095</v>
      </c>
    </row>
    <row r="464" spans="1:7">
      <c r="A464" s="9">
        <f>'(1)'!A464</f>
        <v>42957</v>
      </c>
      <c r="B464">
        <v>130.32</v>
      </c>
      <c r="C464">
        <v>130.35</v>
      </c>
      <c r="D464">
        <v>128.9</v>
      </c>
      <c r="E464">
        <v>129.07</v>
      </c>
      <c r="F464" s="12">
        <v>2055557760</v>
      </c>
      <c r="G464" s="12">
        <v>9680560</v>
      </c>
    </row>
    <row r="465" spans="1:7">
      <c r="A465" s="9">
        <f>'(1)'!A465</f>
        <v>42958</v>
      </c>
      <c r="B465">
        <v>129.47</v>
      </c>
      <c r="C465">
        <v>130.13</v>
      </c>
      <c r="D465">
        <v>129.28</v>
      </c>
      <c r="E465">
        <v>130.07</v>
      </c>
      <c r="F465" s="12">
        <v>2075684608</v>
      </c>
      <c r="G465" s="12">
        <v>9741807</v>
      </c>
    </row>
    <row r="466" spans="1:7">
      <c r="A466" s="9">
        <f>'(1)'!A466</f>
        <v>42961</v>
      </c>
      <c r="B466">
        <v>130.01</v>
      </c>
      <c r="C466">
        <v>130.72</v>
      </c>
      <c r="D466">
        <v>129.21</v>
      </c>
      <c r="E466">
        <v>129.6</v>
      </c>
      <c r="F466" s="12">
        <v>2144732928</v>
      </c>
      <c r="G466" s="12">
        <v>9707055</v>
      </c>
    </row>
    <row r="467" spans="1:7">
      <c r="A467" s="9">
        <f>'(1)'!A467</f>
        <v>42962</v>
      </c>
      <c r="B467">
        <v>129.53</v>
      </c>
      <c r="C467">
        <v>129.78</v>
      </c>
      <c r="D467">
        <v>127.88</v>
      </c>
      <c r="E467">
        <v>128.26</v>
      </c>
      <c r="F467" s="12">
        <v>2100546176</v>
      </c>
      <c r="G467" s="12">
        <v>9600944</v>
      </c>
    </row>
    <row r="468" spans="1:7">
      <c r="A468" s="9">
        <f>'(1)'!A468</f>
        <v>42963</v>
      </c>
      <c r="B468">
        <v>128.38999999999999</v>
      </c>
      <c r="C468">
        <v>128.47999999999999</v>
      </c>
      <c r="D468">
        <v>127.53</v>
      </c>
      <c r="E468">
        <v>127.94</v>
      </c>
      <c r="F468" s="12">
        <v>2131267968</v>
      </c>
      <c r="G468" s="12">
        <v>9575678</v>
      </c>
    </row>
    <row r="469" spans="1:7">
      <c r="A469" s="9">
        <f>'(1)'!A469</f>
        <v>42964</v>
      </c>
      <c r="B469">
        <v>127.82</v>
      </c>
      <c r="C469">
        <v>129.07</v>
      </c>
      <c r="D469">
        <v>127.8</v>
      </c>
      <c r="E469">
        <v>128.52000000000001</v>
      </c>
      <c r="F469" s="12">
        <v>1747733504</v>
      </c>
      <c r="G469" s="12">
        <v>9620598</v>
      </c>
    </row>
    <row r="470" spans="1:7">
      <c r="A470" s="9">
        <f>'(1)'!A470</f>
        <v>42965</v>
      </c>
      <c r="B470">
        <v>128.52000000000001</v>
      </c>
      <c r="C470">
        <v>129.5</v>
      </c>
      <c r="D470">
        <v>128.5</v>
      </c>
      <c r="E470">
        <v>129.16</v>
      </c>
      <c r="F470" s="12">
        <v>1704621312</v>
      </c>
      <c r="G470" s="12">
        <v>9699058</v>
      </c>
    </row>
    <row r="471" spans="1:7">
      <c r="A471" s="9">
        <f>'(1)'!A471</f>
        <v>42968</v>
      </c>
      <c r="B471">
        <v>129.04</v>
      </c>
      <c r="C471">
        <v>129.44</v>
      </c>
      <c r="D471">
        <v>128.69</v>
      </c>
      <c r="E471">
        <v>128.97999999999999</v>
      </c>
      <c r="F471" s="12">
        <v>1847950208</v>
      </c>
      <c r="G471" s="12">
        <v>9689793</v>
      </c>
    </row>
    <row r="472" spans="1:7">
      <c r="A472" s="9">
        <f>'(1)'!A472</f>
        <v>42969</v>
      </c>
      <c r="B472">
        <v>128.46</v>
      </c>
      <c r="C472">
        <v>128.46</v>
      </c>
      <c r="D472">
        <v>127.34</v>
      </c>
      <c r="E472">
        <v>127.69</v>
      </c>
      <c r="F472" s="12">
        <v>1766787456</v>
      </c>
      <c r="G472" s="12">
        <v>9598786</v>
      </c>
    </row>
    <row r="473" spans="1:7">
      <c r="A473" s="9">
        <f>'(1)'!A473</f>
        <v>42970</v>
      </c>
      <c r="B473">
        <v>127.7</v>
      </c>
      <c r="C473">
        <v>128.30000000000001</v>
      </c>
      <c r="D473">
        <v>127.29</v>
      </c>
      <c r="E473">
        <v>127.54</v>
      </c>
      <c r="F473" s="12">
        <v>1307220352</v>
      </c>
      <c r="G473" s="12">
        <v>9583952</v>
      </c>
    </row>
    <row r="474" spans="1:7">
      <c r="A474" s="9">
        <f>'(1)'!A474</f>
        <v>42971</v>
      </c>
      <c r="B474">
        <v>127.67</v>
      </c>
      <c r="C474">
        <v>128.65</v>
      </c>
      <c r="D474">
        <v>127.58</v>
      </c>
      <c r="E474">
        <v>128.35</v>
      </c>
      <c r="F474" s="12">
        <v>1504734592</v>
      </c>
      <c r="G474" s="12">
        <v>9649063</v>
      </c>
    </row>
    <row r="475" spans="1:7">
      <c r="A475" s="9">
        <f>'(1)'!A475</f>
        <v>42972</v>
      </c>
      <c r="B475">
        <v>128.22</v>
      </c>
      <c r="C475">
        <v>128.41</v>
      </c>
      <c r="D475">
        <v>127.55</v>
      </c>
      <c r="E475">
        <v>127.8</v>
      </c>
      <c r="F475" s="12">
        <v>1959005056</v>
      </c>
      <c r="G475" s="12">
        <v>9608093</v>
      </c>
    </row>
    <row r="476" spans="1:7">
      <c r="A476" s="9">
        <f>'(1)'!A476</f>
        <v>42975</v>
      </c>
      <c r="B476">
        <v>127.76</v>
      </c>
      <c r="C476">
        <v>128.12</v>
      </c>
      <c r="D476">
        <v>127.31</v>
      </c>
      <c r="E476">
        <v>127.93</v>
      </c>
      <c r="F476" s="12">
        <v>1689811840</v>
      </c>
      <c r="G476" s="12">
        <v>9621980</v>
      </c>
    </row>
    <row r="477" spans="1:7">
      <c r="A477" s="9">
        <f>'(1)'!A477</f>
        <v>42976</v>
      </c>
      <c r="B477">
        <v>127.84</v>
      </c>
      <c r="C477">
        <v>129.37</v>
      </c>
      <c r="D477">
        <v>127.7</v>
      </c>
      <c r="E477">
        <v>129.16999999999999</v>
      </c>
      <c r="F477" s="12">
        <v>1913964544</v>
      </c>
      <c r="G477" s="12">
        <v>9714871</v>
      </c>
    </row>
    <row r="478" spans="1:7">
      <c r="A478" s="9">
        <f>'(1)'!A478</f>
        <v>42977</v>
      </c>
      <c r="B478">
        <v>129.1</v>
      </c>
      <c r="C478">
        <v>129.37</v>
      </c>
      <c r="D478">
        <v>128.78</v>
      </c>
      <c r="E478">
        <v>129</v>
      </c>
      <c r="F478" s="12">
        <v>1323394944</v>
      </c>
      <c r="G478" s="12">
        <v>9706082</v>
      </c>
    </row>
    <row r="479" spans="1:7">
      <c r="A479" s="9">
        <f>'(1)'!A479</f>
        <v>42978</v>
      </c>
      <c r="B479">
        <v>128.91999999999999</v>
      </c>
      <c r="C479">
        <v>129.46</v>
      </c>
      <c r="D479">
        <v>128.61000000000001</v>
      </c>
      <c r="E479">
        <v>129.25</v>
      </c>
      <c r="F479" s="12">
        <v>944566976</v>
      </c>
      <c r="G479" s="12">
        <v>9725033</v>
      </c>
    </row>
    <row r="480" spans="1:7">
      <c r="A480" s="9">
        <f>'(1)'!A480</f>
        <v>42979</v>
      </c>
      <c r="B480">
        <v>129.16</v>
      </c>
      <c r="C480">
        <v>129.16</v>
      </c>
      <c r="D480">
        <v>127.91</v>
      </c>
      <c r="E480">
        <v>128.30000000000001</v>
      </c>
      <c r="F480" s="12">
        <v>1395935360</v>
      </c>
      <c r="G480" s="12">
        <v>9649708</v>
      </c>
    </row>
    <row r="481" spans="1:7">
      <c r="A481" s="9">
        <f>'(1)'!A481</f>
        <v>42983</v>
      </c>
      <c r="B481">
        <v>128.18</v>
      </c>
      <c r="C481">
        <v>128.18</v>
      </c>
      <c r="D481">
        <v>126.76</v>
      </c>
      <c r="E481">
        <v>126.97</v>
      </c>
      <c r="F481" s="12">
        <v>1486440832</v>
      </c>
      <c r="G481" s="12">
        <v>9550876</v>
      </c>
    </row>
    <row r="482" spans="1:7">
      <c r="A482" s="9">
        <f>'(1)'!A482</f>
        <v>42984</v>
      </c>
      <c r="B482">
        <v>126.48</v>
      </c>
      <c r="C482">
        <v>126.48</v>
      </c>
      <c r="D482">
        <v>125.48</v>
      </c>
      <c r="E482">
        <v>125.66</v>
      </c>
      <c r="F482" s="12">
        <v>1611369984</v>
      </c>
      <c r="G482" s="12">
        <v>9458140</v>
      </c>
    </row>
    <row r="483" spans="1:7">
      <c r="A483" s="9">
        <f>'(1)'!A483</f>
        <v>42985</v>
      </c>
      <c r="B483">
        <v>125.85</v>
      </c>
      <c r="C483">
        <v>127.26</v>
      </c>
      <c r="D483">
        <v>125.85</v>
      </c>
      <c r="E483">
        <v>126.99</v>
      </c>
      <c r="F483" s="12">
        <v>1295019392</v>
      </c>
      <c r="G483" s="12">
        <v>9556205</v>
      </c>
    </row>
    <row r="484" spans="1:7">
      <c r="A484" s="9">
        <f>'(1)'!A484</f>
        <v>42986</v>
      </c>
      <c r="B484">
        <v>127.14</v>
      </c>
      <c r="C484">
        <v>127.53</v>
      </c>
      <c r="D484">
        <v>126.88</v>
      </c>
      <c r="E484">
        <v>127.1</v>
      </c>
      <c r="F484" s="12">
        <v>1448139392</v>
      </c>
      <c r="G484" s="12">
        <v>9566930</v>
      </c>
    </row>
    <row r="485" spans="1:7">
      <c r="A485" s="9">
        <f>'(1)'!A485</f>
        <v>42989</v>
      </c>
      <c r="B485">
        <v>127.2</v>
      </c>
      <c r="C485">
        <v>128.22</v>
      </c>
      <c r="D485">
        <v>127.2</v>
      </c>
      <c r="E485">
        <v>127.94</v>
      </c>
      <c r="F485" s="12">
        <v>1421868800</v>
      </c>
      <c r="G485" s="12">
        <v>9630811</v>
      </c>
    </row>
    <row r="486" spans="1:7">
      <c r="A486" s="9">
        <f>'(1)'!A486</f>
        <v>42990</v>
      </c>
      <c r="B486">
        <v>127.85</v>
      </c>
      <c r="C486">
        <v>128.06</v>
      </c>
      <c r="D486">
        <v>127.12</v>
      </c>
      <c r="E486">
        <v>127.19</v>
      </c>
      <c r="F486" s="12">
        <v>1627581184</v>
      </c>
      <c r="G486" s="12">
        <v>9580340</v>
      </c>
    </row>
    <row r="487" spans="1:7">
      <c r="A487" s="9">
        <f>'(1)'!A487</f>
        <v>42991</v>
      </c>
      <c r="B487">
        <v>127.24</v>
      </c>
      <c r="C487">
        <v>127.25</v>
      </c>
      <c r="D487">
        <v>125.84</v>
      </c>
      <c r="E487">
        <v>126.28</v>
      </c>
      <c r="F487" s="12">
        <v>1198652032</v>
      </c>
      <c r="G487" s="12">
        <v>9509739</v>
      </c>
    </row>
    <row r="488" spans="1:7">
      <c r="A488" s="9">
        <f>'(1)'!A488</f>
        <v>42992</v>
      </c>
      <c r="B488">
        <v>126.06</v>
      </c>
      <c r="C488">
        <v>126.38</v>
      </c>
      <c r="D488">
        <v>125.43</v>
      </c>
      <c r="E488">
        <v>125.76</v>
      </c>
      <c r="F488" s="12">
        <v>494442400</v>
      </c>
      <c r="G488" s="12">
        <v>9471755</v>
      </c>
    </row>
    <row r="489" spans="1:7">
      <c r="A489" s="9">
        <f>'(1)'!A489</f>
        <v>42993</v>
      </c>
      <c r="B489">
        <v>125.98</v>
      </c>
      <c r="C489">
        <v>126.87</v>
      </c>
      <c r="D489">
        <v>125.98</v>
      </c>
      <c r="E489">
        <v>126.8</v>
      </c>
      <c r="F489" s="12">
        <v>1840465792</v>
      </c>
      <c r="G489" s="12">
        <v>9554006</v>
      </c>
    </row>
    <row r="490" spans="1:7">
      <c r="A490" s="9">
        <f>'(1)'!A490</f>
        <v>42996</v>
      </c>
      <c r="B490">
        <v>126.78</v>
      </c>
      <c r="C490">
        <v>126.99</v>
      </c>
      <c r="D490">
        <v>125.95</v>
      </c>
      <c r="E490">
        <v>126.2</v>
      </c>
      <c r="F490" s="12">
        <v>1453750400</v>
      </c>
      <c r="G490" s="12">
        <v>9509275</v>
      </c>
    </row>
    <row r="491" spans="1:7">
      <c r="A491" s="9">
        <f>'(1)'!A491</f>
        <v>42997</v>
      </c>
      <c r="B491">
        <v>126.38</v>
      </c>
      <c r="C491">
        <v>126.98</v>
      </c>
      <c r="D491">
        <v>126.38</v>
      </c>
      <c r="E491">
        <v>126.42</v>
      </c>
      <c r="F491" s="12">
        <v>2034896512</v>
      </c>
      <c r="G491" s="12">
        <v>9522008</v>
      </c>
    </row>
    <row r="492" spans="1:7">
      <c r="A492" s="9">
        <f>'(1)'!A492</f>
        <v>42998</v>
      </c>
      <c r="B492">
        <v>126.58</v>
      </c>
      <c r="C492">
        <v>127</v>
      </c>
      <c r="D492">
        <v>126.05</v>
      </c>
      <c r="E492">
        <v>126.28</v>
      </c>
      <c r="F492" s="12">
        <v>1399144064</v>
      </c>
      <c r="G492" s="12">
        <v>9509079</v>
      </c>
    </row>
    <row r="493" spans="1:7">
      <c r="A493" s="9">
        <f>'(1)'!A493</f>
        <v>42999</v>
      </c>
      <c r="B493">
        <v>126.01</v>
      </c>
      <c r="C493">
        <v>126.13</v>
      </c>
      <c r="D493">
        <v>125.53</v>
      </c>
      <c r="E493">
        <v>125.69</v>
      </c>
      <c r="F493" s="12">
        <v>1046300032</v>
      </c>
      <c r="G493" s="12">
        <v>9459440</v>
      </c>
    </row>
    <row r="494" spans="1:7">
      <c r="A494" s="9">
        <f>'(1)'!A494</f>
        <v>43000</v>
      </c>
      <c r="B494">
        <v>125.35</v>
      </c>
      <c r="C494">
        <v>125.35</v>
      </c>
      <c r="D494">
        <v>123.55</v>
      </c>
      <c r="E494">
        <v>124.4</v>
      </c>
      <c r="F494" s="12">
        <v>1427180672</v>
      </c>
      <c r="G494" s="12">
        <v>9368835</v>
      </c>
    </row>
    <row r="495" spans="1:7">
      <c r="A495" s="9">
        <f>'(1)'!A495</f>
        <v>43003</v>
      </c>
      <c r="B495">
        <v>124.83</v>
      </c>
      <c r="C495">
        <v>125.47</v>
      </c>
      <c r="D495">
        <v>124.83</v>
      </c>
      <c r="E495">
        <v>125.26</v>
      </c>
      <c r="F495" s="12">
        <v>1756146176</v>
      </c>
      <c r="G495" s="12">
        <v>9441333</v>
      </c>
    </row>
    <row r="496" spans="1:7">
      <c r="A496" s="9">
        <f>'(1)'!A496</f>
        <v>43004</v>
      </c>
      <c r="B496">
        <v>125.44</v>
      </c>
      <c r="C496">
        <v>126.52</v>
      </c>
      <c r="D496">
        <v>125.44</v>
      </c>
      <c r="E496">
        <v>126.19</v>
      </c>
      <c r="F496" s="12">
        <v>1761677696</v>
      </c>
      <c r="G496" s="12">
        <v>9508051</v>
      </c>
    </row>
    <row r="497" spans="1:7">
      <c r="A497" s="9">
        <f>'(1)'!A497</f>
        <v>43005</v>
      </c>
      <c r="B497">
        <v>126.41</v>
      </c>
      <c r="C497">
        <v>127.2</v>
      </c>
      <c r="D497">
        <v>126.41</v>
      </c>
      <c r="E497">
        <v>126.96</v>
      </c>
      <c r="F497" s="12">
        <v>1604538240</v>
      </c>
      <c r="G497" s="12">
        <v>9569644</v>
      </c>
    </row>
    <row r="498" spans="1:7">
      <c r="A498" s="9">
        <f>'(1)'!A498</f>
        <v>43006</v>
      </c>
      <c r="B498">
        <v>126.61</v>
      </c>
      <c r="C498">
        <v>126.61</v>
      </c>
      <c r="D498">
        <v>126.14</v>
      </c>
      <c r="E498">
        <v>126.3</v>
      </c>
      <c r="F498" s="12">
        <v>1621095168</v>
      </c>
      <c r="G498" s="12">
        <v>9529243</v>
      </c>
    </row>
    <row r="499" spans="1:7">
      <c r="A499" s="9">
        <f>'(1)'!A499</f>
        <v>43007</v>
      </c>
      <c r="B499">
        <v>126.32</v>
      </c>
      <c r="C499">
        <v>126.88</v>
      </c>
      <c r="D499">
        <v>126.01</v>
      </c>
      <c r="E499">
        <v>126.12</v>
      </c>
      <c r="F499" s="12">
        <v>1749510400</v>
      </c>
      <c r="G499" s="12">
        <v>9523134</v>
      </c>
    </row>
    <row r="500" spans="1:7">
      <c r="A500" s="9">
        <f>'(1)'!A500</f>
        <v>43010</v>
      </c>
      <c r="B500">
        <v>125.86</v>
      </c>
      <c r="C500">
        <v>126.45</v>
      </c>
      <c r="D500">
        <v>125.4</v>
      </c>
      <c r="E500">
        <v>126.22</v>
      </c>
      <c r="F500" s="12">
        <v>1921973376</v>
      </c>
      <c r="G500" s="12">
        <v>9522170</v>
      </c>
    </row>
    <row r="501" spans="1:7">
      <c r="A501" s="9">
        <f>'(1)'!A501</f>
        <v>43011</v>
      </c>
      <c r="B501">
        <v>126.27</v>
      </c>
      <c r="C501">
        <v>126.88</v>
      </c>
      <c r="D501">
        <v>126.03</v>
      </c>
      <c r="E501">
        <v>126.55</v>
      </c>
      <c r="F501" s="12">
        <v>2364105472</v>
      </c>
      <c r="G501" s="12">
        <v>9551323</v>
      </c>
    </row>
    <row r="502" spans="1:7">
      <c r="A502" s="9">
        <f>'(1)'!A502</f>
        <v>43012</v>
      </c>
      <c r="B502">
        <v>126.35</v>
      </c>
      <c r="C502">
        <v>126.79</v>
      </c>
      <c r="D502">
        <v>126.05</v>
      </c>
      <c r="E502">
        <v>126.72</v>
      </c>
      <c r="F502" s="12">
        <v>3516194816</v>
      </c>
      <c r="G502" s="12">
        <v>9563387</v>
      </c>
    </row>
    <row r="503" spans="1:7">
      <c r="A503" s="9">
        <f>'(1)'!A503</f>
        <v>43013</v>
      </c>
      <c r="B503">
        <v>127</v>
      </c>
      <c r="C503">
        <v>128.12</v>
      </c>
      <c r="D503">
        <v>127</v>
      </c>
      <c r="E503">
        <v>128.05000000000001</v>
      </c>
      <c r="F503" s="12">
        <v>1804108032</v>
      </c>
      <c r="G503" s="12">
        <v>9664030</v>
      </c>
    </row>
    <row r="504" spans="1:7">
      <c r="A504" s="9">
        <f>'(1)'!A504</f>
        <v>43014</v>
      </c>
      <c r="B504">
        <v>128.19</v>
      </c>
      <c r="C504">
        <v>128.9</v>
      </c>
      <c r="D504">
        <v>128.19</v>
      </c>
      <c r="E504">
        <v>128.72999999999999</v>
      </c>
      <c r="F504" s="12">
        <v>1830793344</v>
      </c>
      <c r="G504" s="12">
        <v>9709129</v>
      </c>
    </row>
    <row r="505" spans="1:7">
      <c r="A505" s="9">
        <f>'(1)'!A505</f>
        <v>43017</v>
      </c>
      <c r="B505">
        <v>128.62</v>
      </c>
      <c r="C505">
        <v>129</v>
      </c>
      <c r="D505">
        <v>128.21</v>
      </c>
      <c r="E505">
        <v>128.71</v>
      </c>
      <c r="F505" s="12">
        <v>1828648960</v>
      </c>
      <c r="G505" s="12">
        <v>9712241</v>
      </c>
    </row>
    <row r="506" spans="1:7">
      <c r="A506" s="9">
        <f>'(1)'!A506</f>
        <v>43018</v>
      </c>
      <c r="B506">
        <v>128.80000000000001</v>
      </c>
      <c r="C506">
        <v>129</v>
      </c>
      <c r="D506">
        <v>128.44</v>
      </c>
      <c r="E506">
        <v>128.84</v>
      </c>
      <c r="F506" s="12">
        <v>1841645184</v>
      </c>
      <c r="G506" s="12">
        <v>9722966</v>
      </c>
    </row>
    <row r="507" spans="1:7">
      <c r="A507" s="9">
        <f>'(1)'!A507</f>
        <v>43019</v>
      </c>
      <c r="B507">
        <v>128.88</v>
      </c>
      <c r="C507">
        <v>128.94</v>
      </c>
      <c r="D507">
        <v>128.21</v>
      </c>
      <c r="E507">
        <v>128.44</v>
      </c>
      <c r="F507" s="12">
        <v>1591119616</v>
      </c>
      <c r="G507" s="12">
        <v>9689484</v>
      </c>
    </row>
    <row r="508" spans="1:7">
      <c r="A508" s="9">
        <f>'(1)'!A508</f>
        <v>43020</v>
      </c>
      <c r="B508">
        <v>128.83000000000001</v>
      </c>
      <c r="C508">
        <v>129.25</v>
      </c>
      <c r="D508">
        <v>128.72</v>
      </c>
      <c r="E508">
        <v>128.87</v>
      </c>
      <c r="F508" s="12">
        <v>1475772800</v>
      </c>
      <c r="G508" s="12">
        <v>9711965</v>
      </c>
    </row>
    <row r="509" spans="1:7">
      <c r="A509" s="9">
        <f>'(1)'!A509</f>
        <v>43021</v>
      </c>
      <c r="B509">
        <v>128.63999999999999</v>
      </c>
      <c r="C509">
        <v>128.93</v>
      </c>
      <c r="D509">
        <v>128.53</v>
      </c>
      <c r="E509">
        <v>128.91</v>
      </c>
      <c r="F509" s="12">
        <v>1668494080</v>
      </c>
      <c r="G509" s="12">
        <v>9715846</v>
      </c>
    </row>
    <row r="510" spans="1:7">
      <c r="A510" s="9">
        <f>'(1)'!A510</f>
        <v>43024</v>
      </c>
      <c r="B510">
        <v>128.78</v>
      </c>
      <c r="C510">
        <v>129.06</v>
      </c>
      <c r="D510">
        <v>128.63</v>
      </c>
      <c r="E510">
        <v>128.87</v>
      </c>
      <c r="F510" s="12">
        <v>2049964800</v>
      </c>
      <c r="G510" s="12">
        <v>9715932</v>
      </c>
    </row>
    <row r="511" spans="1:7">
      <c r="A511" s="9">
        <f>'(1)'!A511</f>
        <v>43025</v>
      </c>
      <c r="B511">
        <v>129.11000000000001</v>
      </c>
      <c r="C511">
        <v>129.44</v>
      </c>
      <c r="D511">
        <v>128.97999999999999</v>
      </c>
      <c r="E511">
        <v>129.22</v>
      </c>
      <c r="F511" s="12">
        <v>1802613248</v>
      </c>
      <c r="G511" s="12">
        <v>9738134</v>
      </c>
    </row>
    <row r="512" spans="1:7">
      <c r="A512" s="9">
        <f>'(1)'!A512</f>
        <v>43026</v>
      </c>
      <c r="B512">
        <v>129.21</v>
      </c>
      <c r="C512">
        <v>129.47999999999999</v>
      </c>
      <c r="D512">
        <v>128.94</v>
      </c>
      <c r="E512">
        <v>129.33000000000001</v>
      </c>
      <c r="F512" s="12">
        <v>1944520576</v>
      </c>
      <c r="G512" s="12">
        <v>9754456</v>
      </c>
    </row>
    <row r="513" spans="1:7">
      <c r="A513" s="9">
        <f>'(1)'!A513</f>
        <v>43027</v>
      </c>
      <c r="B513">
        <v>129.49</v>
      </c>
      <c r="C513">
        <v>129.79</v>
      </c>
      <c r="D513">
        <v>129.16999999999999</v>
      </c>
      <c r="E513">
        <v>129.58000000000001</v>
      </c>
      <c r="F513" s="12">
        <v>2151995904</v>
      </c>
      <c r="G513" s="12">
        <v>9770357</v>
      </c>
    </row>
    <row r="514" spans="1:7">
      <c r="A514" s="9">
        <f>'(1)'!A514</f>
        <v>43028</v>
      </c>
      <c r="B514">
        <v>129.63999999999999</v>
      </c>
      <c r="C514">
        <v>129.87</v>
      </c>
      <c r="D514">
        <v>129.44999999999999</v>
      </c>
      <c r="E514">
        <v>129.66999999999999</v>
      </c>
      <c r="F514" s="12">
        <v>1895166464</v>
      </c>
      <c r="G514" s="12">
        <v>9771350</v>
      </c>
    </row>
    <row r="515" spans="1:7">
      <c r="A515" s="9">
        <f>'(1)'!A515</f>
        <v>43031</v>
      </c>
      <c r="B515">
        <v>129.68</v>
      </c>
      <c r="C515">
        <v>130.41999999999999</v>
      </c>
      <c r="D515">
        <v>129.68</v>
      </c>
      <c r="E515">
        <v>130.19</v>
      </c>
      <c r="F515" s="12">
        <v>2410076928</v>
      </c>
      <c r="G515" s="12">
        <v>9810195</v>
      </c>
    </row>
    <row r="516" spans="1:7">
      <c r="A516" s="9">
        <f>'(1)'!A516</f>
        <v>43032</v>
      </c>
      <c r="B516">
        <v>130.16999999999999</v>
      </c>
      <c r="C516">
        <v>130.44999999999999</v>
      </c>
      <c r="D516">
        <v>129.94999999999999</v>
      </c>
      <c r="E516">
        <v>130.41</v>
      </c>
      <c r="F516" s="12">
        <v>2165066752</v>
      </c>
      <c r="G516" s="12">
        <v>9826666</v>
      </c>
    </row>
    <row r="517" spans="1:7">
      <c r="A517" s="9">
        <f>'(1)'!A517</f>
        <v>43033</v>
      </c>
      <c r="B517">
        <v>130.36000000000001</v>
      </c>
      <c r="C517">
        <v>131.03</v>
      </c>
      <c r="D517">
        <v>130.25</v>
      </c>
      <c r="E517">
        <v>131.01</v>
      </c>
      <c r="F517" s="12">
        <v>1756329600</v>
      </c>
      <c r="G517" s="12">
        <v>9868151</v>
      </c>
    </row>
    <row r="518" spans="1:7">
      <c r="A518" s="9">
        <f>'(1)'!A518</f>
        <v>43034</v>
      </c>
      <c r="B518">
        <v>131.1</v>
      </c>
      <c r="C518">
        <v>131.68</v>
      </c>
      <c r="D518">
        <v>131.1</v>
      </c>
      <c r="E518">
        <v>131.68</v>
      </c>
      <c r="F518" s="12">
        <v>1645482496</v>
      </c>
      <c r="G518" s="12">
        <v>9912962</v>
      </c>
    </row>
    <row r="519" spans="1:7">
      <c r="A519" s="9">
        <f>'(1)'!A519</f>
        <v>43035</v>
      </c>
      <c r="B519">
        <v>131.75</v>
      </c>
      <c r="C519">
        <v>131.91</v>
      </c>
      <c r="D519">
        <v>131.57</v>
      </c>
      <c r="E519">
        <v>131.88</v>
      </c>
      <c r="F519" s="12">
        <v>2241641728</v>
      </c>
      <c r="G519" s="12">
        <v>9934131</v>
      </c>
    </row>
    <row r="520" spans="1:7">
      <c r="A520" s="9">
        <f>'(1)'!A520</f>
        <v>43038</v>
      </c>
      <c r="B520">
        <v>131.94999999999999</v>
      </c>
      <c r="C520">
        <v>132</v>
      </c>
      <c r="D520">
        <v>131.41</v>
      </c>
      <c r="E520">
        <v>131.77000000000001</v>
      </c>
      <c r="F520" s="12">
        <v>2616754688</v>
      </c>
      <c r="G520" s="12">
        <v>9919255</v>
      </c>
    </row>
    <row r="521" spans="1:7">
      <c r="A521" s="9">
        <f>'(1)'!A521</f>
        <v>43039</v>
      </c>
      <c r="B521">
        <v>131.65</v>
      </c>
      <c r="C521">
        <v>132.03</v>
      </c>
      <c r="D521">
        <v>131.41999999999999</v>
      </c>
      <c r="E521">
        <v>132.02000000000001</v>
      </c>
      <c r="F521" s="12">
        <v>1649367808</v>
      </c>
      <c r="G521" s="12">
        <v>9947739</v>
      </c>
    </row>
    <row r="522" spans="1:7">
      <c r="A522" s="9">
        <f>'(1)'!A522</f>
        <v>43040</v>
      </c>
      <c r="B522">
        <v>131.91999999999999</v>
      </c>
      <c r="C522">
        <v>132</v>
      </c>
      <c r="D522">
        <v>131.27000000000001</v>
      </c>
      <c r="E522">
        <v>131.47999999999999</v>
      </c>
      <c r="F522" s="12">
        <v>1698230528</v>
      </c>
      <c r="G522" s="12">
        <v>9906745</v>
      </c>
    </row>
    <row r="523" spans="1:7">
      <c r="A523" s="9">
        <f>'(1)'!A523</f>
        <v>43041</v>
      </c>
      <c r="B523">
        <v>131.66999999999999</v>
      </c>
      <c r="C523">
        <v>132.01</v>
      </c>
      <c r="D523">
        <v>131.56</v>
      </c>
      <c r="E523">
        <v>131.74</v>
      </c>
      <c r="F523" s="12">
        <v>1692867200</v>
      </c>
      <c r="G523" s="12">
        <v>9930502</v>
      </c>
    </row>
    <row r="524" spans="1:7">
      <c r="A524" s="9">
        <f>'(1)'!A524</f>
        <v>43042</v>
      </c>
      <c r="B524">
        <v>131.59</v>
      </c>
      <c r="C524">
        <v>131.86000000000001</v>
      </c>
      <c r="D524">
        <v>131.44</v>
      </c>
      <c r="E524">
        <v>131.71</v>
      </c>
      <c r="F524" s="12">
        <v>2045809664</v>
      </c>
      <c r="G524" s="12">
        <v>9934304</v>
      </c>
    </row>
    <row r="525" spans="1:7">
      <c r="A525" s="9">
        <f>'(1)'!A525</f>
        <v>43045</v>
      </c>
      <c r="B525">
        <v>131.63</v>
      </c>
      <c r="C525">
        <v>131.86000000000001</v>
      </c>
      <c r="D525">
        <v>131.41999999999999</v>
      </c>
      <c r="E525">
        <v>131.71</v>
      </c>
      <c r="F525" s="12">
        <v>1527388032</v>
      </c>
      <c r="G525" s="12">
        <v>9940075</v>
      </c>
    </row>
    <row r="526" spans="1:7">
      <c r="A526" s="9">
        <f>'(1)'!A526</f>
        <v>43046</v>
      </c>
      <c r="B526">
        <v>131.81</v>
      </c>
      <c r="C526">
        <v>132.1</v>
      </c>
      <c r="D526">
        <v>131.41999999999999</v>
      </c>
      <c r="E526">
        <v>131.74</v>
      </c>
      <c r="F526" s="12">
        <v>1946568960</v>
      </c>
      <c r="G526" s="12">
        <v>9959768</v>
      </c>
    </row>
    <row r="527" spans="1:7">
      <c r="A527" s="9">
        <f>'(1)'!A527</f>
        <v>43047</v>
      </c>
      <c r="B527">
        <v>132.16</v>
      </c>
      <c r="C527">
        <v>132.34</v>
      </c>
      <c r="D527">
        <v>131.85</v>
      </c>
      <c r="E527">
        <v>132.12</v>
      </c>
      <c r="F527" s="12">
        <v>1932633728</v>
      </c>
      <c r="G527" s="12">
        <v>9968813</v>
      </c>
    </row>
    <row r="528" spans="1:7">
      <c r="A528" s="9">
        <f>'(1)'!A528</f>
        <v>43048</v>
      </c>
      <c r="B528">
        <v>132.32</v>
      </c>
      <c r="C528">
        <v>132.47</v>
      </c>
      <c r="D528">
        <v>131.96</v>
      </c>
      <c r="E528">
        <v>132.12</v>
      </c>
      <c r="F528" s="12">
        <v>1427975168</v>
      </c>
      <c r="G528" s="12">
        <v>9965448</v>
      </c>
    </row>
    <row r="529" spans="1:7">
      <c r="A529" s="9">
        <f>'(1)'!A529</f>
        <v>43049</v>
      </c>
      <c r="B529">
        <v>132.13</v>
      </c>
      <c r="C529">
        <v>132.33000000000001</v>
      </c>
      <c r="D529">
        <v>131.79</v>
      </c>
      <c r="E529">
        <v>131.83000000000001</v>
      </c>
      <c r="F529" s="12">
        <v>2062519168</v>
      </c>
      <c r="G529" s="12">
        <v>9950312</v>
      </c>
    </row>
    <row r="530" spans="1:7">
      <c r="A530" s="9">
        <f>'(1)'!A530</f>
        <v>43052</v>
      </c>
      <c r="B530">
        <v>131.91</v>
      </c>
      <c r="C530">
        <v>132.44</v>
      </c>
      <c r="D530">
        <v>131.87</v>
      </c>
      <c r="E530">
        <v>132.21</v>
      </c>
      <c r="F530" s="12">
        <v>2244057344</v>
      </c>
      <c r="G530" s="12">
        <v>9977578</v>
      </c>
    </row>
    <row r="531" spans="1:7">
      <c r="A531" s="9">
        <f>'(1)'!A531</f>
        <v>43053</v>
      </c>
      <c r="B531">
        <v>132.09</v>
      </c>
      <c r="C531">
        <v>132.09</v>
      </c>
      <c r="D531">
        <v>131</v>
      </c>
      <c r="E531">
        <v>131.44</v>
      </c>
      <c r="F531" s="12">
        <v>2682668544</v>
      </c>
      <c r="G531" s="12">
        <v>9914929</v>
      </c>
    </row>
    <row r="532" spans="1:7">
      <c r="A532" s="9">
        <f>'(1)'!A532</f>
        <v>43054</v>
      </c>
      <c r="B532">
        <v>131.5</v>
      </c>
      <c r="C532">
        <v>131.91</v>
      </c>
      <c r="D532">
        <v>131.5</v>
      </c>
      <c r="E532">
        <v>131.79</v>
      </c>
      <c r="F532" s="12">
        <v>2482793728</v>
      </c>
      <c r="G532" s="12">
        <v>9943006</v>
      </c>
    </row>
    <row r="533" spans="1:7">
      <c r="A533" s="9">
        <f>'(1)'!A533</f>
        <v>43055</v>
      </c>
      <c r="B533">
        <v>131.96</v>
      </c>
      <c r="C533">
        <v>132.29</v>
      </c>
      <c r="D533">
        <v>131.66999999999999</v>
      </c>
      <c r="E533">
        <v>131.99</v>
      </c>
      <c r="F533" s="12">
        <v>1820607872</v>
      </c>
      <c r="G533" s="12">
        <v>9958967</v>
      </c>
    </row>
    <row r="534" spans="1:7">
      <c r="A534" s="9">
        <f>'(1)'!A534</f>
        <v>43056</v>
      </c>
      <c r="B534">
        <v>131.91</v>
      </c>
      <c r="C534">
        <v>132.16999999999999</v>
      </c>
      <c r="D534">
        <v>131.46</v>
      </c>
      <c r="E534">
        <v>131.54</v>
      </c>
      <c r="F534" s="12">
        <v>1782586752</v>
      </c>
      <c r="G534" s="12">
        <v>9929687</v>
      </c>
    </row>
    <row r="535" spans="1:7">
      <c r="A535" s="9">
        <f>'(1)'!A535</f>
        <v>43059</v>
      </c>
      <c r="B535">
        <v>131.41999999999999</v>
      </c>
      <c r="C535">
        <v>131.93</v>
      </c>
      <c r="D535">
        <v>130.61000000000001</v>
      </c>
      <c r="E535">
        <v>130.75</v>
      </c>
      <c r="F535" s="12">
        <v>2442415616</v>
      </c>
      <c r="G535" s="12">
        <v>9845559</v>
      </c>
    </row>
    <row r="536" spans="1:7">
      <c r="A536" s="9">
        <f>'(1)'!A536</f>
        <v>43060</v>
      </c>
      <c r="B536">
        <v>130.69999999999999</v>
      </c>
      <c r="C536">
        <v>132.35</v>
      </c>
      <c r="D536">
        <v>130.51</v>
      </c>
      <c r="E536">
        <v>132.12</v>
      </c>
      <c r="F536" s="12">
        <v>2149728000</v>
      </c>
      <c r="G536" s="12">
        <v>9956240</v>
      </c>
    </row>
    <row r="537" spans="1:7">
      <c r="A537" s="9">
        <f>'(1)'!A537</f>
        <v>43061</v>
      </c>
      <c r="B537">
        <v>132.41999999999999</v>
      </c>
      <c r="C537">
        <v>132.99</v>
      </c>
      <c r="D537">
        <v>132.41999999999999</v>
      </c>
      <c r="E537">
        <v>132.88</v>
      </c>
      <c r="F537" s="12">
        <v>1681318272</v>
      </c>
      <c r="G537" s="12">
        <v>10000021</v>
      </c>
    </row>
    <row r="538" spans="1:7">
      <c r="A538" s="9">
        <f>'(1)'!A538</f>
        <v>43063</v>
      </c>
      <c r="B538">
        <v>132.81</v>
      </c>
      <c r="C538">
        <v>133.22999999999999</v>
      </c>
      <c r="D538">
        <v>132.66999999999999</v>
      </c>
      <c r="E538">
        <v>133.03</v>
      </c>
      <c r="F538" s="12">
        <v>1598568704</v>
      </c>
      <c r="G538" s="12">
        <v>10020174</v>
      </c>
    </row>
    <row r="539" spans="1:7">
      <c r="A539" s="9">
        <f>'(1)'!A539</f>
        <v>43066</v>
      </c>
      <c r="B539">
        <v>133.06</v>
      </c>
      <c r="C539">
        <v>133.56</v>
      </c>
      <c r="D539">
        <v>133.04</v>
      </c>
      <c r="E539">
        <v>133.46</v>
      </c>
      <c r="F539" s="12">
        <v>1845319168</v>
      </c>
      <c r="G539" s="12">
        <v>10049955</v>
      </c>
    </row>
    <row r="540" spans="1:7">
      <c r="A540" s="9">
        <f>'(1)'!A540</f>
        <v>43067</v>
      </c>
      <c r="B540">
        <v>133.69999999999999</v>
      </c>
      <c r="C540">
        <v>134.38</v>
      </c>
      <c r="D540">
        <v>133.69999999999999</v>
      </c>
      <c r="E540">
        <v>133.94999999999999</v>
      </c>
      <c r="F540" s="12">
        <v>2119166848</v>
      </c>
      <c r="G540" s="12">
        <v>10088141</v>
      </c>
    </row>
    <row r="541" spans="1:7">
      <c r="A541" s="9">
        <f>'(1)'!A541</f>
        <v>43068</v>
      </c>
      <c r="B541">
        <v>133.84</v>
      </c>
      <c r="C541">
        <v>134.04</v>
      </c>
      <c r="D541">
        <v>132.93</v>
      </c>
      <c r="E541">
        <v>133.4</v>
      </c>
      <c r="F541" s="12">
        <v>2292242688</v>
      </c>
      <c r="G541" s="12">
        <v>10049902</v>
      </c>
    </row>
    <row r="542" spans="1:7">
      <c r="A542" s="9">
        <f>'(1)'!A542</f>
        <v>43069</v>
      </c>
      <c r="B542">
        <v>133.55000000000001</v>
      </c>
      <c r="C542">
        <v>133.81</v>
      </c>
      <c r="D542">
        <v>133.36000000000001</v>
      </c>
      <c r="E542">
        <v>133.72</v>
      </c>
      <c r="F542" s="12">
        <v>2071172480</v>
      </c>
      <c r="G542" s="12">
        <v>10071068</v>
      </c>
    </row>
    <row r="543" spans="1:7">
      <c r="A543" s="9">
        <f>'(1)'!A543</f>
        <v>43070</v>
      </c>
      <c r="B543">
        <v>133.66999999999999</v>
      </c>
      <c r="C543">
        <v>134.05000000000001</v>
      </c>
      <c r="D543">
        <v>133.5</v>
      </c>
      <c r="E543">
        <v>133.94</v>
      </c>
      <c r="F543" s="12">
        <v>1948528384</v>
      </c>
      <c r="G543" s="12">
        <v>10081977</v>
      </c>
    </row>
    <row r="544" spans="1:7">
      <c r="A544" s="9">
        <f>'(1)'!A544</f>
        <v>43073</v>
      </c>
      <c r="B544">
        <v>134.11000000000001</v>
      </c>
      <c r="C544">
        <v>134.36000000000001</v>
      </c>
      <c r="D544">
        <v>133.16</v>
      </c>
      <c r="E544">
        <v>133.27000000000001</v>
      </c>
      <c r="F544" s="12">
        <v>2551552256</v>
      </c>
      <c r="G544" s="12">
        <v>10028057</v>
      </c>
    </row>
    <row r="545" spans="1:7">
      <c r="A545" s="9">
        <f>'(1)'!A545</f>
        <v>43074</v>
      </c>
      <c r="B545">
        <v>133.26</v>
      </c>
      <c r="C545">
        <v>133.47</v>
      </c>
      <c r="D545">
        <v>132.77000000000001</v>
      </c>
      <c r="E545">
        <v>133.26</v>
      </c>
      <c r="F545" s="12">
        <v>2345910016</v>
      </c>
      <c r="G545" s="12">
        <v>10021530</v>
      </c>
    </row>
    <row r="546" spans="1:7">
      <c r="A546" s="9">
        <f>'(1)'!A546</f>
        <v>43075</v>
      </c>
      <c r="B546">
        <v>133.29</v>
      </c>
      <c r="C546">
        <v>133.36000000000001</v>
      </c>
      <c r="D546">
        <v>131.66999999999999</v>
      </c>
      <c r="E546">
        <v>131.82</v>
      </c>
      <c r="F546" s="12">
        <v>2043926784</v>
      </c>
      <c r="G546" s="12">
        <v>9920129</v>
      </c>
    </row>
    <row r="547" spans="1:7">
      <c r="A547" s="9">
        <f>'(1)'!A547</f>
        <v>43076</v>
      </c>
      <c r="B547">
        <v>131.88999999999999</v>
      </c>
      <c r="C547">
        <v>132.12</v>
      </c>
      <c r="D547">
        <v>131.22</v>
      </c>
      <c r="E547">
        <v>131.33000000000001</v>
      </c>
      <c r="F547" s="12">
        <v>1937446528</v>
      </c>
      <c r="G547" s="12">
        <v>9869763</v>
      </c>
    </row>
    <row r="548" spans="1:7">
      <c r="A548" s="9">
        <f>'(1)'!A548</f>
        <v>43077</v>
      </c>
      <c r="B548">
        <v>131.13</v>
      </c>
      <c r="C548">
        <v>131.4</v>
      </c>
      <c r="D548">
        <v>129.82</v>
      </c>
      <c r="E548">
        <v>130.51</v>
      </c>
      <c r="F548" s="12">
        <v>1592351744</v>
      </c>
      <c r="G548" s="12">
        <v>9810700</v>
      </c>
    </row>
    <row r="549" spans="1:7">
      <c r="A549" s="9">
        <f>'(1)'!A549</f>
        <v>43080</v>
      </c>
      <c r="B549">
        <v>130.38</v>
      </c>
      <c r="C549">
        <v>130.78</v>
      </c>
      <c r="D549">
        <v>129.38999999999999</v>
      </c>
      <c r="E549">
        <v>129.68</v>
      </c>
      <c r="F549" s="12">
        <v>1758022784</v>
      </c>
      <c r="G549" s="12">
        <v>9753836</v>
      </c>
    </row>
    <row r="550" spans="1:7">
      <c r="A550" s="9">
        <f>'(1)'!A550</f>
        <v>43081</v>
      </c>
      <c r="B550">
        <v>129.55000000000001</v>
      </c>
      <c r="C550">
        <v>129.55000000000001</v>
      </c>
      <c r="D550">
        <v>128.35</v>
      </c>
      <c r="E550">
        <v>129.04</v>
      </c>
      <c r="F550" s="12">
        <v>1708759808</v>
      </c>
      <c r="G550" s="12">
        <v>9704356</v>
      </c>
    </row>
    <row r="551" spans="1:7">
      <c r="A551" s="9">
        <f>'(1)'!A551</f>
        <v>43082</v>
      </c>
      <c r="B551">
        <v>129.28</v>
      </c>
      <c r="C551">
        <v>130.07</v>
      </c>
      <c r="D551">
        <v>129.28</v>
      </c>
      <c r="E551">
        <v>129.93</v>
      </c>
      <c r="F551" s="12">
        <v>1522289792</v>
      </c>
      <c r="G551" s="12">
        <v>9767439</v>
      </c>
    </row>
    <row r="552" spans="1:7">
      <c r="A552" s="9">
        <f>'(1)'!A552</f>
        <v>43083</v>
      </c>
      <c r="B552">
        <v>129.94999999999999</v>
      </c>
      <c r="C552">
        <v>130.08000000000001</v>
      </c>
      <c r="D552">
        <v>129.16</v>
      </c>
      <c r="E552">
        <v>129.55000000000001</v>
      </c>
      <c r="F552" s="12">
        <v>1375692672</v>
      </c>
      <c r="G552" s="12">
        <v>9732269</v>
      </c>
    </row>
    <row r="553" spans="1:7">
      <c r="A553" s="9">
        <f>'(1)'!A553</f>
        <v>43084</v>
      </c>
      <c r="B553">
        <v>129.83000000000001</v>
      </c>
      <c r="C553">
        <v>130.56</v>
      </c>
      <c r="D553">
        <v>129.38</v>
      </c>
      <c r="E553">
        <v>130.41999999999999</v>
      </c>
      <c r="F553" s="12">
        <v>1466206336</v>
      </c>
      <c r="G553" s="12">
        <v>9790473</v>
      </c>
    </row>
    <row r="554" spans="1:7">
      <c r="A554" s="9">
        <f>'(1)'!A554</f>
        <v>43087</v>
      </c>
      <c r="B554">
        <v>130.31</v>
      </c>
      <c r="C554">
        <v>131.29</v>
      </c>
      <c r="D554">
        <v>130.01</v>
      </c>
      <c r="E554">
        <v>130.97999999999999</v>
      </c>
      <c r="F554" s="12">
        <v>1738771072</v>
      </c>
      <c r="G554" s="12">
        <v>9834431</v>
      </c>
    </row>
    <row r="555" spans="1:7">
      <c r="A555" s="9">
        <f>'(1)'!A555</f>
        <v>43088</v>
      </c>
      <c r="B555">
        <v>130.94</v>
      </c>
      <c r="C555">
        <v>131.52000000000001</v>
      </c>
      <c r="D555">
        <v>130.58000000000001</v>
      </c>
      <c r="E555">
        <v>130.62</v>
      </c>
      <c r="F555" s="12">
        <v>2153975296</v>
      </c>
      <c r="G555" s="12">
        <v>9808273</v>
      </c>
    </row>
    <row r="556" spans="1:7">
      <c r="A556" s="9">
        <f>'(1)'!A556</f>
        <v>43089</v>
      </c>
      <c r="B556">
        <v>130.35</v>
      </c>
      <c r="C556">
        <v>130.82</v>
      </c>
      <c r="D556">
        <v>129.82</v>
      </c>
      <c r="E556">
        <v>130.62</v>
      </c>
      <c r="F556" s="12">
        <v>3263488768</v>
      </c>
      <c r="G556" s="12">
        <v>9813927</v>
      </c>
    </row>
    <row r="557" spans="1:7">
      <c r="A557" s="9">
        <f>'(1)'!A557</f>
        <v>43090</v>
      </c>
      <c r="B557">
        <v>130.65</v>
      </c>
      <c r="C557">
        <v>131.15</v>
      </c>
      <c r="D557">
        <v>130.38</v>
      </c>
      <c r="E557">
        <v>130.46</v>
      </c>
      <c r="F557" s="12">
        <v>2010474368</v>
      </c>
      <c r="G557" s="12">
        <v>9800480</v>
      </c>
    </row>
    <row r="558" spans="1:7">
      <c r="A558" s="9">
        <f>'(1)'!A558</f>
        <v>43091</v>
      </c>
      <c r="B558">
        <v>130.4</v>
      </c>
      <c r="C558">
        <v>130.84</v>
      </c>
      <c r="D558">
        <v>129.85</v>
      </c>
      <c r="E558">
        <v>129.85</v>
      </c>
      <c r="F558" s="12">
        <v>1759514880</v>
      </c>
      <c r="G558" s="12">
        <v>9759927</v>
      </c>
    </row>
    <row r="559" spans="1:7">
      <c r="A559" s="9">
        <f>'(1)'!A559</f>
        <v>43095</v>
      </c>
      <c r="B559">
        <v>129.87</v>
      </c>
      <c r="C559">
        <v>131.18</v>
      </c>
      <c r="D559">
        <v>129.84</v>
      </c>
      <c r="E559">
        <v>130.63999999999999</v>
      </c>
      <c r="F559" s="12">
        <v>1850609152</v>
      </c>
      <c r="G559" s="12">
        <v>9830608</v>
      </c>
    </row>
    <row r="560" spans="1:7">
      <c r="A560" s="9">
        <f>'(1)'!A560</f>
        <v>43096</v>
      </c>
      <c r="B560">
        <v>131.27000000000001</v>
      </c>
      <c r="C560">
        <v>131.86000000000001</v>
      </c>
      <c r="D560">
        <v>130.9</v>
      </c>
      <c r="E560">
        <v>130.93</v>
      </c>
      <c r="F560" s="12">
        <v>1717398784</v>
      </c>
      <c r="G560" s="12">
        <v>9856700</v>
      </c>
    </row>
    <row r="561" spans="1:7">
      <c r="A561" s="9">
        <f>'(1)'!A561</f>
        <v>43097</v>
      </c>
      <c r="B561">
        <v>130.99</v>
      </c>
      <c r="C561">
        <v>131.81</v>
      </c>
      <c r="D561">
        <v>130.41999999999999</v>
      </c>
      <c r="E561">
        <v>130.46</v>
      </c>
      <c r="F561" s="12">
        <v>1957532928</v>
      </c>
      <c r="G561" s="12">
        <v>9826335</v>
      </c>
    </row>
    <row r="562" spans="1:7">
      <c r="A562" s="9">
        <f>'(1)'!A562</f>
        <v>43098</v>
      </c>
      <c r="B562">
        <v>130.49</v>
      </c>
      <c r="C562">
        <v>130.72999999999999</v>
      </c>
      <c r="D562">
        <v>129.28</v>
      </c>
      <c r="E562">
        <v>129.55000000000001</v>
      </c>
      <c r="F562" s="12">
        <v>2090494848</v>
      </c>
      <c r="G562" s="12">
        <v>9843941</v>
      </c>
    </row>
    <row r="563" spans="1:7">
      <c r="A563" s="9">
        <f>'(1)'!A563</f>
        <v>43102</v>
      </c>
      <c r="B563">
        <v>129.75</v>
      </c>
      <c r="C563">
        <v>131.24</v>
      </c>
      <c r="D563">
        <v>129.75</v>
      </c>
      <c r="E563">
        <v>130.72999999999999</v>
      </c>
      <c r="F563" s="12">
        <v>1675871360</v>
      </c>
      <c r="G563" s="12">
        <v>9930999</v>
      </c>
    </row>
    <row r="564" spans="1:7">
      <c r="A564" s="9">
        <f>'(1)'!A564</f>
        <v>43103</v>
      </c>
      <c r="B564">
        <v>130.44</v>
      </c>
      <c r="C564">
        <v>130.85</v>
      </c>
      <c r="D564">
        <v>130.02000000000001</v>
      </c>
      <c r="E564">
        <v>130.51</v>
      </c>
      <c r="F564" s="12">
        <v>2224075264</v>
      </c>
      <c r="G564" s="12">
        <v>9926571</v>
      </c>
    </row>
    <row r="565" spans="1:7">
      <c r="A565" s="9">
        <f>'(1)'!A565</f>
        <v>43104</v>
      </c>
      <c r="B565">
        <v>130.21</v>
      </c>
      <c r="C565">
        <v>130.69999999999999</v>
      </c>
      <c r="D565">
        <v>129.33000000000001</v>
      </c>
      <c r="E565">
        <v>130.47999999999999</v>
      </c>
      <c r="F565" s="12">
        <v>2097354112</v>
      </c>
      <c r="G565" s="12">
        <v>9911193</v>
      </c>
    </row>
    <row r="566" spans="1:7">
      <c r="A566" s="9">
        <f>'(1)'!A566</f>
        <v>43105</v>
      </c>
      <c r="B566">
        <v>130.41</v>
      </c>
      <c r="C566">
        <v>130.96</v>
      </c>
      <c r="D566">
        <v>130.24</v>
      </c>
      <c r="E566">
        <v>130.51</v>
      </c>
      <c r="F566" s="12">
        <v>2161684480</v>
      </c>
      <c r="G566" s="12">
        <v>9918845</v>
      </c>
    </row>
    <row r="567" spans="1:7">
      <c r="A567" s="9">
        <f>'(1)'!A567</f>
        <v>43108</v>
      </c>
      <c r="B567">
        <v>131</v>
      </c>
      <c r="C567">
        <v>131.75</v>
      </c>
      <c r="D567">
        <v>131</v>
      </c>
      <c r="E567">
        <v>131.44</v>
      </c>
      <c r="F567" s="12">
        <v>3228419072</v>
      </c>
      <c r="G567" s="12">
        <v>9989903</v>
      </c>
    </row>
    <row r="568" spans="1:7">
      <c r="A568" s="9">
        <f>'(1)'!A568</f>
        <v>43109</v>
      </c>
      <c r="B568">
        <v>131.47999999999999</v>
      </c>
      <c r="C568">
        <v>131.75</v>
      </c>
      <c r="D568">
        <v>131.31</v>
      </c>
      <c r="E568">
        <v>131.41</v>
      </c>
      <c r="F568" s="12">
        <v>1638729984</v>
      </c>
      <c r="G568" s="12">
        <v>9980082</v>
      </c>
    </row>
    <row r="569" spans="1:7">
      <c r="A569" s="9">
        <f>'(1)'!A569</f>
        <v>43110</v>
      </c>
      <c r="B569">
        <v>131.47999999999999</v>
      </c>
      <c r="C569">
        <v>132.36000000000001</v>
      </c>
      <c r="D569">
        <v>131.21</v>
      </c>
      <c r="E569">
        <v>132.31</v>
      </c>
      <c r="F569" s="12">
        <v>1545445120</v>
      </c>
      <c r="G569" s="12">
        <v>10042829</v>
      </c>
    </row>
    <row r="570" spans="1:7">
      <c r="A570" s="9">
        <f>'(1)'!A570</f>
        <v>43111</v>
      </c>
      <c r="B570">
        <v>132.29</v>
      </c>
      <c r="C570">
        <v>132.29</v>
      </c>
      <c r="D570">
        <v>131.85</v>
      </c>
      <c r="E570">
        <v>131.97999999999999</v>
      </c>
      <c r="F570" s="12">
        <v>1551998592</v>
      </c>
      <c r="G570" s="12">
        <v>10009207</v>
      </c>
    </row>
    <row r="571" spans="1:7">
      <c r="A571" s="9">
        <f>'(1)'!A571</f>
        <v>43112</v>
      </c>
      <c r="B571">
        <v>131.86000000000001</v>
      </c>
      <c r="C571">
        <v>131.88</v>
      </c>
      <c r="D571">
        <v>131.32</v>
      </c>
      <c r="E571">
        <v>131.36000000000001</v>
      </c>
      <c r="F571" s="12">
        <v>1492088448</v>
      </c>
      <c r="G571" s="12">
        <v>9963537</v>
      </c>
    </row>
    <row r="572" spans="1:7">
      <c r="A572" s="9">
        <f>'(1)'!A572</f>
        <v>43116</v>
      </c>
      <c r="B572">
        <v>131.22999999999999</v>
      </c>
      <c r="C572">
        <v>131.28</v>
      </c>
      <c r="D572">
        <v>130.76</v>
      </c>
      <c r="E572">
        <v>131.13999999999999</v>
      </c>
      <c r="F572" s="12">
        <v>895701120</v>
      </c>
      <c r="G572" s="12">
        <v>9943163</v>
      </c>
    </row>
    <row r="573" spans="1:7">
      <c r="A573" s="9">
        <f>'(1)'!A573</f>
        <v>43117</v>
      </c>
      <c r="B573">
        <v>131.44</v>
      </c>
      <c r="C573">
        <v>132.78</v>
      </c>
      <c r="D573">
        <v>131.44</v>
      </c>
      <c r="E573">
        <v>132.65</v>
      </c>
      <c r="F573" s="12">
        <v>7434</v>
      </c>
      <c r="G573" s="12">
        <v>10066103</v>
      </c>
    </row>
    <row r="574" spans="1:7">
      <c r="A574" s="9">
        <f>'(1)'!A574</f>
        <v>43118</v>
      </c>
      <c r="B574">
        <v>132.66999999999999</v>
      </c>
      <c r="C574">
        <v>132.91</v>
      </c>
      <c r="D574">
        <v>131.99</v>
      </c>
      <c r="E574">
        <v>132.06</v>
      </c>
      <c r="F574" s="12">
        <v>423257</v>
      </c>
      <c r="G574" s="12">
        <v>10016740</v>
      </c>
    </row>
    <row r="575" spans="1:7">
      <c r="A575" s="9">
        <f>'(1)'!A575</f>
        <v>43119</v>
      </c>
      <c r="B575">
        <v>132.07</v>
      </c>
      <c r="C575">
        <v>132.1</v>
      </c>
      <c r="D575">
        <v>130.94</v>
      </c>
      <c r="E575">
        <v>131.15</v>
      </c>
      <c r="F575" s="12">
        <v>998431104</v>
      </c>
      <c r="G575" s="12">
        <v>9945574</v>
      </c>
    </row>
    <row r="576" spans="1:7">
      <c r="A576" s="9">
        <f>'(1)'!A576</f>
        <v>43122</v>
      </c>
      <c r="B576">
        <v>131</v>
      </c>
      <c r="C576">
        <v>132.03</v>
      </c>
      <c r="D576">
        <v>130.63</v>
      </c>
      <c r="E576">
        <v>131.96</v>
      </c>
      <c r="F576" s="12">
        <v>850608704</v>
      </c>
      <c r="G576" s="12">
        <v>10008133</v>
      </c>
    </row>
    <row r="577" spans="1:7">
      <c r="A577" s="9">
        <f>'(1)'!A577</f>
        <v>43123</v>
      </c>
      <c r="B577">
        <v>132</v>
      </c>
      <c r="C577">
        <v>132.04</v>
      </c>
      <c r="D577">
        <v>131.58000000000001</v>
      </c>
      <c r="E577">
        <v>131.81</v>
      </c>
      <c r="F577" s="12">
        <v>951507840</v>
      </c>
      <c r="G577" s="12">
        <v>9991993</v>
      </c>
    </row>
    <row r="578" spans="1:7">
      <c r="A578" s="9">
        <f>'(1)'!A578</f>
        <v>43124</v>
      </c>
      <c r="B578">
        <v>131.81</v>
      </c>
      <c r="C578">
        <v>131.81</v>
      </c>
      <c r="D578">
        <v>131.81</v>
      </c>
      <c r="E578">
        <v>131.81</v>
      </c>
      <c r="F578" s="12">
        <v>1384062336</v>
      </c>
      <c r="G578" s="12">
        <v>9982666</v>
      </c>
    </row>
    <row r="579" spans="1:7">
      <c r="A579" s="9">
        <f>'(1)'!A579</f>
        <v>43125</v>
      </c>
      <c r="B579">
        <v>131.62</v>
      </c>
      <c r="C579">
        <v>131.72999999999999</v>
      </c>
      <c r="D579">
        <v>131.58000000000001</v>
      </c>
      <c r="E579">
        <v>131.66</v>
      </c>
      <c r="F579" s="12">
        <v>1503779968</v>
      </c>
      <c r="G579" s="12">
        <v>9986839</v>
      </c>
    </row>
    <row r="580" spans="1:7">
      <c r="A580" s="9">
        <f>'(1)'!A580</f>
        <v>43126</v>
      </c>
      <c r="B580">
        <v>131.72999999999999</v>
      </c>
      <c r="C580">
        <v>132.13</v>
      </c>
      <c r="D580">
        <v>131.56</v>
      </c>
      <c r="E580">
        <v>131.86000000000001</v>
      </c>
      <c r="F580" s="12">
        <v>1877335808</v>
      </c>
      <c r="G580" s="12">
        <v>10006829</v>
      </c>
    </row>
    <row r="581" spans="1:7">
      <c r="A581" s="9">
        <f>'(1)'!A581</f>
        <v>43129</v>
      </c>
      <c r="B581">
        <v>131.91</v>
      </c>
      <c r="C581">
        <v>131.94999999999999</v>
      </c>
      <c r="D581">
        <v>131.35</v>
      </c>
      <c r="E581">
        <v>131.52000000000001</v>
      </c>
      <c r="F581" s="12">
        <v>1580481024</v>
      </c>
      <c r="G581" s="12">
        <v>9975086</v>
      </c>
    </row>
    <row r="582" spans="1:7">
      <c r="A582" s="9">
        <f>'(1)'!A582</f>
        <v>43130</v>
      </c>
      <c r="B582">
        <v>131.56</v>
      </c>
      <c r="C582">
        <v>131.69999999999999</v>
      </c>
      <c r="D582">
        <v>131.26</v>
      </c>
      <c r="E582">
        <v>131.41</v>
      </c>
      <c r="F582" s="12">
        <v>1559776768</v>
      </c>
      <c r="G582" s="12">
        <v>9961818</v>
      </c>
    </row>
    <row r="583" spans="1:7">
      <c r="A583" s="9">
        <f>'(1)'!A583</f>
        <v>43131</v>
      </c>
      <c r="B583">
        <v>131.41</v>
      </c>
      <c r="C583">
        <v>131.41</v>
      </c>
      <c r="D583">
        <v>131.41</v>
      </c>
      <c r="E583">
        <v>131.41</v>
      </c>
      <c r="F583" s="12">
        <v>1661926912</v>
      </c>
      <c r="G583" s="12">
        <v>9965159</v>
      </c>
    </row>
    <row r="584" spans="1:7">
      <c r="A584" s="9">
        <f>'(1)'!A584</f>
        <v>43132</v>
      </c>
      <c r="B584">
        <v>131.36000000000001</v>
      </c>
      <c r="C584">
        <v>131.4</v>
      </c>
      <c r="D584">
        <v>130.55000000000001</v>
      </c>
      <c r="E584">
        <v>131.1</v>
      </c>
      <c r="F584" s="12">
        <v>2173123328</v>
      </c>
      <c r="G584" s="12">
        <v>9947659</v>
      </c>
    </row>
    <row r="585" spans="1:7">
      <c r="A585" s="9">
        <f>'(1)'!A585</f>
        <v>43133</v>
      </c>
      <c r="B585">
        <v>131.26</v>
      </c>
      <c r="C585">
        <v>132.03</v>
      </c>
      <c r="D585">
        <v>131.26</v>
      </c>
      <c r="E585">
        <v>131.72</v>
      </c>
      <c r="F585" s="12">
        <v>2138950400</v>
      </c>
      <c r="G585" s="12">
        <v>9997413</v>
      </c>
    </row>
    <row r="586" spans="1:7">
      <c r="A586" s="9">
        <f>'(1)'!A586</f>
        <v>43136</v>
      </c>
      <c r="B586">
        <v>131.99</v>
      </c>
      <c r="C586">
        <v>133.11000000000001</v>
      </c>
      <c r="D586">
        <v>131.99</v>
      </c>
      <c r="E586">
        <v>132.91</v>
      </c>
      <c r="F586" s="12">
        <v>2111045632</v>
      </c>
      <c r="G586" s="12">
        <v>10090712</v>
      </c>
    </row>
    <row r="587" spans="1:7">
      <c r="A587" s="9">
        <f>'(1)'!A587</f>
        <v>43137</v>
      </c>
      <c r="B587">
        <v>133</v>
      </c>
      <c r="C587">
        <v>134.13</v>
      </c>
      <c r="D587">
        <v>133</v>
      </c>
      <c r="E587">
        <v>134.13</v>
      </c>
      <c r="F587" s="12">
        <v>1366775808</v>
      </c>
      <c r="G587" s="12">
        <v>10180374</v>
      </c>
    </row>
    <row r="588" spans="1:7">
      <c r="A588" s="9">
        <f>'(1)'!A588</f>
        <v>43138</v>
      </c>
      <c r="B588">
        <v>134.30000000000001</v>
      </c>
      <c r="C588">
        <v>134.68</v>
      </c>
      <c r="D588">
        <v>134.24</v>
      </c>
      <c r="E588">
        <v>134.51</v>
      </c>
      <c r="F588" s="12">
        <v>1839863040</v>
      </c>
      <c r="G588" s="12">
        <v>10211852</v>
      </c>
    </row>
    <row r="589" spans="1:7">
      <c r="A589" s="9">
        <f>'(1)'!A589</f>
        <v>43139</v>
      </c>
      <c r="B589">
        <v>134.52000000000001</v>
      </c>
      <c r="C589">
        <v>135.16999999999999</v>
      </c>
      <c r="D589">
        <v>134.52000000000001</v>
      </c>
      <c r="E589">
        <v>135.09</v>
      </c>
      <c r="F589" s="12">
        <v>1837429888</v>
      </c>
      <c r="G589" s="12">
        <v>10269097</v>
      </c>
    </row>
    <row r="590" spans="1:7">
      <c r="A590" s="9">
        <f>'(1)'!A590</f>
        <v>43140</v>
      </c>
      <c r="B590">
        <v>134.97999999999999</v>
      </c>
      <c r="C590">
        <v>135.06</v>
      </c>
      <c r="D590">
        <v>134.24</v>
      </c>
      <c r="E590">
        <v>134.63999999999999</v>
      </c>
      <c r="F590" s="12">
        <v>1810305408</v>
      </c>
      <c r="G590" s="12">
        <v>10232600</v>
      </c>
    </row>
    <row r="591" spans="1:7">
      <c r="A591" s="9">
        <f>'(1)'!A591</f>
        <v>43143</v>
      </c>
      <c r="B591">
        <v>134.74</v>
      </c>
      <c r="C591">
        <v>134.82</v>
      </c>
      <c r="D591">
        <v>133.96</v>
      </c>
      <c r="E591">
        <v>134.19999999999999</v>
      </c>
      <c r="F591" s="12">
        <v>1931983616</v>
      </c>
      <c r="G591" s="12">
        <v>10200877</v>
      </c>
    </row>
    <row r="592" spans="1:7">
      <c r="A592" s="9">
        <f>'(1)'!A592</f>
        <v>43144</v>
      </c>
      <c r="B592">
        <v>134.22999999999999</v>
      </c>
      <c r="C592">
        <v>134.72</v>
      </c>
      <c r="D592">
        <v>134.07</v>
      </c>
      <c r="E592">
        <v>134.58000000000001</v>
      </c>
      <c r="F592" s="12">
        <v>1798631296</v>
      </c>
      <c r="G592" s="12">
        <v>10229939</v>
      </c>
    </row>
    <row r="593" spans="1:7">
      <c r="A593" s="9">
        <f>'(1)'!A593</f>
        <v>43145</v>
      </c>
      <c r="B593">
        <v>134.55000000000001</v>
      </c>
      <c r="C593">
        <v>134.62</v>
      </c>
      <c r="D593">
        <v>134.22</v>
      </c>
      <c r="E593">
        <v>134.38</v>
      </c>
      <c r="F593" s="12">
        <v>2023339904</v>
      </c>
      <c r="G593" s="12">
        <v>10205948</v>
      </c>
    </row>
    <row r="594" spans="1:7">
      <c r="A594" s="9">
        <f>'(1)'!A594</f>
        <v>43146</v>
      </c>
      <c r="B594">
        <v>134.47</v>
      </c>
      <c r="C594">
        <v>135.06</v>
      </c>
      <c r="D594">
        <v>134.26</v>
      </c>
      <c r="E594">
        <v>134.52000000000001</v>
      </c>
      <c r="F594" s="12">
        <v>1972296192</v>
      </c>
      <c r="G594" s="12">
        <v>10210470</v>
      </c>
    </row>
    <row r="595" spans="1:7">
      <c r="A595" s="9">
        <f>'(1)'!A595</f>
        <v>43147</v>
      </c>
      <c r="B595">
        <v>134.28</v>
      </c>
      <c r="C595">
        <v>134.65</v>
      </c>
      <c r="D595">
        <v>134.04</v>
      </c>
      <c r="E595">
        <v>134.38</v>
      </c>
      <c r="F595" s="12">
        <v>2157373184</v>
      </c>
      <c r="G595" s="12">
        <v>10205827</v>
      </c>
    </row>
    <row r="596" spans="1:7">
      <c r="A596" s="9">
        <f>'(1)'!A596</f>
        <v>43151</v>
      </c>
      <c r="B596">
        <v>134.56</v>
      </c>
      <c r="C596">
        <v>134.9</v>
      </c>
      <c r="D596">
        <v>134.19999999999999</v>
      </c>
      <c r="E596">
        <v>134.63999999999999</v>
      </c>
      <c r="F596" s="12">
        <v>1704650240</v>
      </c>
      <c r="G596" s="12">
        <v>10224481</v>
      </c>
    </row>
    <row r="597" spans="1:7">
      <c r="A597" s="9">
        <f>'(1)'!A597</f>
        <v>43152</v>
      </c>
      <c r="B597">
        <v>134.66999999999999</v>
      </c>
      <c r="C597">
        <v>135.43</v>
      </c>
      <c r="D597">
        <v>134.63999999999999</v>
      </c>
      <c r="E597">
        <v>135.35</v>
      </c>
      <c r="F597" s="12">
        <v>1582172160</v>
      </c>
      <c r="G597" s="12">
        <v>10273324</v>
      </c>
    </row>
    <row r="598" spans="1:7">
      <c r="A598" s="9">
        <f>'(1)'!A598</f>
        <v>43153</v>
      </c>
      <c r="B598">
        <v>135.44</v>
      </c>
      <c r="C598">
        <v>135.80000000000001</v>
      </c>
      <c r="D598">
        <v>135.26</v>
      </c>
      <c r="E598">
        <v>135.78</v>
      </c>
      <c r="F598" s="12">
        <v>2024107648</v>
      </c>
      <c r="G598" s="12">
        <v>10305798</v>
      </c>
    </row>
    <row r="599" spans="1:7">
      <c r="A599" s="9">
        <f>'(1)'!A599</f>
        <v>43154</v>
      </c>
      <c r="B599">
        <v>135.94999999999999</v>
      </c>
      <c r="C599">
        <v>136.34</v>
      </c>
      <c r="D599">
        <v>135.72999999999999</v>
      </c>
      <c r="E599">
        <v>135.99</v>
      </c>
      <c r="F599" s="12">
        <v>2193598464</v>
      </c>
      <c r="G599" s="12">
        <v>10316633</v>
      </c>
    </row>
    <row r="600" spans="1:7">
      <c r="A600" s="9">
        <f>'(1)'!A600</f>
        <v>43157</v>
      </c>
      <c r="B600">
        <v>135.97</v>
      </c>
      <c r="C600">
        <v>136.13999999999999</v>
      </c>
      <c r="D600">
        <v>135.13999999999999</v>
      </c>
      <c r="E600">
        <v>135.29</v>
      </c>
      <c r="F600" s="12">
        <v>2274143232</v>
      </c>
      <c r="G600" s="12">
        <v>10259842</v>
      </c>
    </row>
    <row r="601" spans="1:7">
      <c r="A601" s="9">
        <f>'(1)'!A601</f>
        <v>43158</v>
      </c>
      <c r="B601">
        <v>135.21</v>
      </c>
      <c r="C601">
        <v>135.66</v>
      </c>
      <c r="D601">
        <v>134.19999999999999</v>
      </c>
      <c r="E601">
        <v>134.54</v>
      </c>
      <c r="F601" s="12">
        <v>2361967360</v>
      </c>
      <c r="G601" s="12">
        <v>10203393</v>
      </c>
    </row>
    <row r="602" spans="1:7">
      <c r="A602" s="9">
        <f>'(1)'!A602</f>
        <v>43159</v>
      </c>
      <c r="B602">
        <v>134.53</v>
      </c>
      <c r="C602">
        <v>135.36000000000001</v>
      </c>
      <c r="D602">
        <v>134.53</v>
      </c>
      <c r="E602">
        <v>135.19</v>
      </c>
      <c r="F602" s="12">
        <v>2398974720</v>
      </c>
      <c r="G602" s="12">
        <v>10265650</v>
      </c>
    </row>
    <row r="603" spans="1:7">
      <c r="A603" s="9">
        <f>'(1)'!A603</f>
        <v>43160</v>
      </c>
      <c r="B603">
        <v>135.13999999999999</v>
      </c>
      <c r="C603">
        <v>135.29</v>
      </c>
      <c r="D603">
        <v>134.81</v>
      </c>
      <c r="E603">
        <v>134.96</v>
      </c>
      <c r="F603" s="12">
        <v>3799766272</v>
      </c>
      <c r="G603" s="12">
        <v>10240036</v>
      </c>
    </row>
    <row r="604" spans="1:7">
      <c r="A604" s="9">
        <f>'(1)'!A604</f>
        <v>43161</v>
      </c>
      <c r="B604">
        <v>134.5</v>
      </c>
      <c r="C604">
        <v>134.65</v>
      </c>
      <c r="D604">
        <v>133.54</v>
      </c>
      <c r="E604">
        <v>133.72999999999999</v>
      </c>
      <c r="F604" s="12">
        <v>2803213568</v>
      </c>
      <c r="G604" s="12">
        <v>10158266</v>
      </c>
    </row>
    <row r="605" spans="1:7">
      <c r="A605" s="9">
        <f>'(1)'!A605</f>
        <v>43164</v>
      </c>
      <c r="B605">
        <v>133.83000000000001</v>
      </c>
      <c r="C605">
        <v>134.18</v>
      </c>
      <c r="D605">
        <v>133.32</v>
      </c>
      <c r="E605">
        <v>133.46</v>
      </c>
      <c r="F605" s="12">
        <v>2669983488</v>
      </c>
      <c r="G605" s="12">
        <v>10138720</v>
      </c>
    </row>
    <row r="606" spans="1:7">
      <c r="A606" s="9">
        <f>'(1)'!A606</f>
        <v>43165</v>
      </c>
      <c r="B606">
        <v>133.75</v>
      </c>
      <c r="C606">
        <v>134.44999999999999</v>
      </c>
      <c r="D606">
        <v>132.46</v>
      </c>
      <c r="E606">
        <v>132.72</v>
      </c>
      <c r="F606" s="12">
        <v>2648319488</v>
      </c>
      <c r="G606" s="12">
        <v>10083357</v>
      </c>
    </row>
    <row r="607" spans="1:7">
      <c r="A607" s="9">
        <f>'(1)'!A607</f>
        <v>43166</v>
      </c>
      <c r="B607">
        <v>132.52000000000001</v>
      </c>
      <c r="C607">
        <v>132.52000000000001</v>
      </c>
      <c r="D607">
        <v>130.79</v>
      </c>
      <c r="E607">
        <v>130.91</v>
      </c>
      <c r="F607" s="12">
        <v>1916533632</v>
      </c>
      <c r="G607" s="12">
        <v>9946012</v>
      </c>
    </row>
    <row r="608" spans="1:7">
      <c r="A608" s="9">
        <f>'(1)'!A608</f>
        <v>43167</v>
      </c>
      <c r="B608">
        <v>130.47999999999999</v>
      </c>
      <c r="C608">
        <v>130.47999999999999</v>
      </c>
      <c r="D608">
        <v>128.78</v>
      </c>
      <c r="E608">
        <v>128.88</v>
      </c>
      <c r="F608" s="12">
        <v>1783215232</v>
      </c>
      <c r="G608" s="12">
        <v>9792664</v>
      </c>
    </row>
    <row r="609" spans="1:7">
      <c r="A609" s="9">
        <f>'(1)'!A609</f>
        <v>43168</v>
      </c>
      <c r="B609">
        <v>126.93</v>
      </c>
      <c r="C609">
        <v>127.41</v>
      </c>
      <c r="D609">
        <v>124.76</v>
      </c>
      <c r="E609">
        <v>125.73</v>
      </c>
      <c r="F609" s="12">
        <v>2350124032</v>
      </c>
      <c r="G609" s="12">
        <v>9552381</v>
      </c>
    </row>
    <row r="610" spans="1:7">
      <c r="A610" s="9">
        <f>'(1)'!A610</f>
        <v>43171</v>
      </c>
      <c r="B610">
        <v>126.14</v>
      </c>
      <c r="C610">
        <v>128.63</v>
      </c>
      <c r="D610">
        <v>126.14</v>
      </c>
      <c r="E610">
        <v>128.18</v>
      </c>
      <c r="F610" s="12">
        <v>1932699264</v>
      </c>
      <c r="G610" s="12">
        <v>9748528</v>
      </c>
    </row>
    <row r="611" spans="1:7">
      <c r="A611" s="9">
        <f>'(1)'!A611</f>
        <v>43172</v>
      </c>
      <c r="B611">
        <v>127.88</v>
      </c>
      <c r="C611">
        <v>128.03</v>
      </c>
      <c r="D611">
        <v>125.75</v>
      </c>
      <c r="E611">
        <v>126.15</v>
      </c>
      <c r="F611" s="12">
        <v>1756406016</v>
      </c>
      <c r="G611" s="12">
        <v>9569117</v>
      </c>
    </row>
    <row r="612" spans="1:7">
      <c r="A612" s="9">
        <f>'(1)'!A612</f>
        <v>43173</v>
      </c>
      <c r="B612">
        <v>125.78</v>
      </c>
      <c r="C612">
        <v>126.07</v>
      </c>
      <c r="D612">
        <v>123.93</v>
      </c>
      <c r="E612">
        <v>124.29</v>
      </c>
      <c r="F612" s="12">
        <v>1197627776</v>
      </c>
      <c r="G612" s="12">
        <v>9442820</v>
      </c>
    </row>
    <row r="613" spans="1:7">
      <c r="A613" s="9">
        <f>'(1)'!A613</f>
        <v>43174</v>
      </c>
      <c r="B613">
        <v>124.74</v>
      </c>
      <c r="C613">
        <v>126.49</v>
      </c>
      <c r="D613">
        <v>124.74</v>
      </c>
      <c r="E613">
        <v>125.78</v>
      </c>
      <c r="F613" s="12">
        <v>1626670848</v>
      </c>
      <c r="G613" s="12">
        <v>9554521</v>
      </c>
    </row>
    <row r="614" spans="1:7">
      <c r="A614" s="9">
        <f>'(1)'!A614</f>
        <v>43175</v>
      </c>
      <c r="B614">
        <v>125.83</v>
      </c>
      <c r="C614">
        <v>126.15</v>
      </c>
      <c r="D614">
        <v>124.97</v>
      </c>
      <c r="E614">
        <v>124.99</v>
      </c>
      <c r="F614" s="12">
        <v>1850526592</v>
      </c>
      <c r="G614" s="12">
        <v>9489301</v>
      </c>
    </row>
    <row r="615" spans="1:7">
      <c r="A615" s="9">
        <f>'(1)'!A615</f>
        <v>43178</v>
      </c>
      <c r="B615">
        <v>125.21</v>
      </c>
      <c r="C615">
        <v>126.52</v>
      </c>
      <c r="D615">
        <v>124.57</v>
      </c>
      <c r="E615">
        <v>126.29</v>
      </c>
      <c r="F615" s="12">
        <v>1956443264</v>
      </c>
      <c r="G615" s="12">
        <v>9585715</v>
      </c>
    </row>
    <row r="616" spans="1:7">
      <c r="A616" s="9">
        <f>'(1)'!A616</f>
        <v>43179</v>
      </c>
      <c r="B616">
        <v>126.47</v>
      </c>
      <c r="C616">
        <v>127.53</v>
      </c>
      <c r="D616">
        <v>126.45</v>
      </c>
      <c r="E616">
        <v>126.91</v>
      </c>
      <c r="F616" s="12">
        <v>1638845056</v>
      </c>
      <c r="G616" s="12">
        <v>9633324</v>
      </c>
    </row>
    <row r="617" spans="1:7">
      <c r="A617" s="9">
        <f>'(1)'!A617</f>
        <v>43180</v>
      </c>
      <c r="B617">
        <v>127.21</v>
      </c>
      <c r="C617">
        <v>128.5</v>
      </c>
      <c r="D617">
        <v>127.21</v>
      </c>
      <c r="E617">
        <v>128.29</v>
      </c>
      <c r="F617" s="12">
        <v>1492458240</v>
      </c>
      <c r="G617" s="12">
        <v>9744185</v>
      </c>
    </row>
    <row r="618" spans="1:7">
      <c r="A618" s="9">
        <f>'(1)'!A618</f>
        <v>43181</v>
      </c>
      <c r="B618">
        <v>128.41999999999999</v>
      </c>
      <c r="C618">
        <v>128.59</v>
      </c>
      <c r="D618">
        <v>127.33</v>
      </c>
      <c r="E618">
        <v>127.48</v>
      </c>
      <c r="F618" s="12">
        <v>1693883776</v>
      </c>
      <c r="G618" s="12">
        <v>9683453</v>
      </c>
    </row>
    <row r="619" spans="1:7">
      <c r="A619" s="9">
        <f>'(1)'!A619</f>
        <v>43182</v>
      </c>
      <c r="B619">
        <v>127.48</v>
      </c>
      <c r="C619">
        <v>128.30000000000001</v>
      </c>
      <c r="D619">
        <v>127.22</v>
      </c>
      <c r="E619">
        <v>128.26</v>
      </c>
      <c r="F619" s="12">
        <v>2080849408</v>
      </c>
      <c r="G619" s="12">
        <v>9735177</v>
      </c>
    </row>
    <row r="620" spans="1:7">
      <c r="A620" s="9">
        <f>'(1)'!A620</f>
        <v>43185</v>
      </c>
      <c r="B620">
        <v>128.16</v>
      </c>
      <c r="C620">
        <v>128.55000000000001</v>
      </c>
      <c r="D620">
        <v>127.29</v>
      </c>
      <c r="E620">
        <v>128.47999999999999</v>
      </c>
      <c r="F620" s="12">
        <v>2009368832</v>
      </c>
      <c r="G620" s="12">
        <v>9748712</v>
      </c>
    </row>
    <row r="621" spans="1:7">
      <c r="A621" s="9">
        <f>'(1)'!A621</f>
        <v>43186</v>
      </c>
      <c r="B621">
        <v>128.09</v>
      </c>
      <c r="C621">
        <v>128.41999999999999</v>
      </c>
      <c r="D621">
        <v>127.07</v>
      </c>
      <c r="E621">
        <v>128.24</v>
      </c>
      <c r="F621" s="12">
        <v>2316998144</v>
      </c>
      <c r="G621" s="12">
        <v>9739616</v>
      </c>
    </row>
    <row r="622" spans="1:7">
      <c r="A622" s="9">
        <f>'(1)'!A622</f>
        <v>43187</v>
      </c>
      <c r="B622">
        <v>128.47</v>
      </c>
      <c r="C622">
        <v>128.61000000000001</v>
      </c>
      <c r="D622">
        <v>127.87</v>
      </c>
      <c r="E622">
        <v>128.5</v>
      </c>
      <c r="F622" s="12">
        <v>2151618304</v>
      </c>
      <c r="G622" s="12">
        <v>9756976</v>
      </c>
    </row>
    <row r="623" spans="1:7">
      <c r="A623" s="9">
        <f>'(1)'!A623</f>
        <v>43188</v>
      </c>
      <c r="B623">
        <v>128.85</v>
      </c>
      <c r="C623">
        <v>129.51</v>
      </c>
      <c r="D623">
        <v>128.85</v>
      </c>
      <c r="E623">
        <v>129.16999999999999</v>
      </c>
      <c r="F623" s="12">
        <v>2164873984</v>
      </c>
      <c r="G623" s="12">
        <v>9807320</v>
      </c>
    </row>
    <row r="624" spans="1:7">
      <c r="A624" s="9">
        <f>'(1)'!A624</f>
        <v>43192</v>
      </c>
      <c r="B624">
        <v>129.19999999999999</v>
      </c>
      <c r="C624">
        <v>129.51</v>
      </c>
      <c r="D624">
        <v>128.53</v>
      </c>
      <c r="E624">
        <v>128.91999999999999</v>
      </c>
      <c r="F624" s="12">
        <v>2169509888</v>
      </c>
      <c r="G624" s="12">
        <v>9793794</v>
      </c>
    </row>
    <row r="625" spans="1:7">
      <c r="A625" s="9">
        <f>'(1)'!A625</f>
        <v>43193</v>
      </c>
      <c r="B625">
        <v>128.82</v>
      </c>
      <c r="C625">
        <v>128.93</v>
      </c>
      <c r="D625">
        <v>127.97</v>
      </c>
      <c r="E625">
        <v>128.02000000000001</v>
      </c>
      <c r="F625" s="12">
        <v>2193693440</v>
      </c>
      <c r="G625" s="12">
        <v>9721802</v>
      </c>
    </row>
    <row r="626" spans="1:7">
      <c r="A626" s="9">
        <f>'(1)'!A626</f>
        <v>43194</v>
      </c>
      <c r="B626">
        <v>127.73</v>
      </c>
      <c r="C626">
        <v>127.73</v>
      </c>
      <c r="D626">
        <v>126.2</v>
      </c>
      <c r="E626">
        <v>126.43</v>
      </c>
      <c r="F626" s="12">
        <v>1826059264</v>
      </c>
      <c r="G626" s="12">
        <v>9601279</v>
      </c>
    </row>
    <row r="627" spans="1:7">
      <c r="A627" s="9">
        <f>'(1)'!A627</f>
        <v>43195</v>
      </c>
      <c r="B627">
        <v>125.92</v>
      </c>
      <c r="C627">
        <v>125.92</v>
      </c>
      <c r="D627">
        <v>123.55</v>
      </c>
      <c r="E627">
        <v>123.76</v>
      </c>
      <c r="F627" s="12">
        <v>1621493376</v>
      </c>
      <c r="G627" s="12">
        <v>9406871</v>
      </c>
    </row>
    <row r="628" spans="1:7">
      <c r="A628" s="9">
        <f>'(1)'!A628</f>
        <v>43196</v>
      </c>
      <c r="B628">
        <v>123.69</v>
      </c>
      <c r="C628">
        <v>125.15</v>
      </c>
      <c r="D628">
        <v>123.5</v>
      </c>
      <c r="E628">
        <v>125.05</v>
      </c>
      <c r="F628" s="12">
        <v>1991887360</v>
      </c>
      <c r="G628" s="12">
        <v>9500807</v>
      </c>
    </row>
    <row r="629" spans="1:7">
      <c r="A629" s="9">
        <f>'(1)'!A629</f>
        <v>43199</v>
      </c>
      <c r="B629">
        <v>125.29</v>
      </c>
      <c r="C629">
        <v>126.16</v>
      </c>
      <c r="D629">
        <v>125.15</v>
      </c>
      <c r="E629">
        <v>125.2</v>
      </c>
      <c r="F629" s="12">
        <v>1883962624</v>
      </c>
      <c r="G629" s="12">
        <v>9521446</v>
      </c>
    </row>
    <row r="630" spans="1:7">
      <c r="A630" s="9">
        <f>'(1)'!A630</f>
        <v>43200</v>
      </c>
      <c r="B630">
        <v>125</v>
      </c>
      <c r="C630">
        <v>125.84</v>
      </c>
      <c r="D630">
        <v>124.44</v>
      </c>
      <c r="E630">
        <v>125.6</v>
      </c>
      <c r="F630" s="12">
        <v>2039162880</v>
      </c>
      <c r="G630" s="12">
        <v>9547938</v>
      </c>
    </row>
    <row r="631" spans="1:7">
      <c r="A631" s="9">
        <f>'(1)'!A631</f>
        <v>43201</v>
      </c>
      <c r="B631">
        <v>125.54</v>
      </c>
      <c r="C631">
        <v>127.04</v>
      </c>
      <c r="D631">
        <v>125.5</v>
      </c>
      <c r="E631">
        <v>126.89</v>
      </c>
      <c r="F631" s="12">
        <v>3573119232</v>
      </c>
      <c r="G631" s="12">
        <v>9652689</v>
      </c>
    </row>
    <row r="632" spans="1:7">
      <c r="A632" s="9">
        <f>'(1)'!A632</f>
        <v>43202</v>
      </c>
      <c r="B632">
        <v>126.84</v>
      </c>
      <c r="C632">
        <v>127.64</v>
      </c>
      <c r="D632">
        <v>126.71</v>
      </c>
      <c r="E632">
        <v>127.41</v>
      </c>
      <c r="F632" s="12">
        <v>1784228736</v>
      </c>
      <c r="G632" s="12">
        <v>9689840</v>
      </c>
    </row>
    <row r="633" spans="1:7">
      <c r="A633" s="9">
        <f>'(1)'!A633</f>
        <v>43203</v>
      </c>
      <c r="B633">
        <v>127.66</v>
      </c>
      <c r="C633">
        <v>128.04</v>
      </c>
      <c r="D633">
        <v>127.36</v>
      </c>
      <c r="E633">
        <v>127.73</v>
      </c>
      <c r="F633" s="12">
        <v>1768966016</v>
      </c>
      <c r="G633" s="12">
        <v>9721147</v>
      </c>
    </row>
    <row r="634" spans="1:7">
      <c r="A634" s="9">
        <f>'(1)'!A634</f>
        <v>43206</v>
      </c>
      <c r="B634">
        <v>127.73</v>
      </c>
      <c r="C634">
        <v>128.05000000000001</v>
      </c>
      <c r="D634">
        <v>126.17</v>
      </c>
      <c r="E634">
        <v>126.46</v>
      </c>
      <c r="F634" s="12">
        <v>1773095936</v>
      </c>
      <c r="G634" s="12">
        <v>9627540</v>
      </c>
    </row>
    <row r="635" spans="1:7">
      <c r="A635" s="9">
        <f>'(1)'!A635</f>
        <v>43207</v>
      </c>
      <c r="B635">
        <v>126.4</v>
      </c>
      <c r="C635">
        <v>127.22</v>
      </c>
      <c r="D635">
        <v>126.08</v>
      </c>
      <c r="E635">
        <v>126.28</v>
      </c>
      <c r="F635" s="12">
        <v>2217702912</v>
      </c>
      <c r="G635" s="12">
        <v>9618795</v>
      </c>
    </row>
    <row r="636" spans="1:7">
      <c r="A636" s="9">
        <f>'(1)'!A636</f>
        <v>43208</v>
      </c>
      <c r="B636">
        <v>126.41</v>
      </c>
      <c r="C636">
        <v>127.13</v>
      </c>
      <c r="D636">
        <v>126.17</v>
      </c>
      <c r="E636">
        <v>126.92</v>
      </c>
      <c r="F636" s="12">
        <v>2253614848</v>
      </c>
      <c r="G636" s="12">
        <v>9666904</v>
      </c>
    </row>
    <row r="637" spans="1:7">
      <c r="A637" s="9">
        <f>'(1)'!A637</f>
        <v>43209</v>
      </c>
      <c r="B637">
        <v>126.87</v>
      </c>
      <c r="C637">
        <v>127.71</v>
      </c>
      <c r="D637">
        <v>126.82</v>
      </c>
      <c r="E637">
        <v>127.25</v>
      </c>
      <c r="F637" s="12">
        <v>1815863040</v>
      </c>
      <c r="G637" s="12">
        <v>9688208</v>
      </c>
    </row>
    <row r="638" spans="1:7">
      <c r="A638" s="9">
        <f>'(1)'!A638</f>
        <v>43210</v>
      </c>
      <c r="B638">
        <v>127.15</v>
      </c>
      <c r="C638">
        <v>127.15</v>
      </c>
      <c r="D638">
        <v>125.65</v>
      </c>
      <c r="E638">
        <v>125.84</v>
      </c>
      <c r="F638" s="12">
        <v>1882975616</v>
      </c>
      <c r="G638" s="12">
        <v>9583486</v>
      </c>
    </row>
    <row r="639" spans="1:7">
      <c r="A639" s="9">
        <f>'(1)'!A639</f>
        <v>43213</v>
      </c>
      <c r="B639">
        <v>125.95</v>
      </c>
      <c r="C639">
        <v>126.65</v>
      </c>
      <c r="D639">
        <v>125.64</v>
      </c>
      <c r="E639">
        <v>126.51</v>
      </c>
      <c r="F639" s="12">
        <v>1998029056</v>
      </c>
      <c r="G639" s="12">
        <v>9637295</v>
      </c>
    </row>
    <row r="640" spans="1:7">
      <c r="A640" s="9">
        <f>'(1)'!A640</f>
        <v>43214</v>
      </c>
      <c r="B640">
        <v>126.52</v>
      </c>
      <c r="C640">
        <v>126.64</v>
      </c>
      <c r="D640">
        <v>125.88</v>
      </c>
      <c r="E640">
        <v>126.32</v>
      </c>
      <c r="F640" s="12">
        <v>2003015680</v>
      </c>
      <c r="G640" s="12">
        <v>9623273</v>
      </c>
    </row>
    <row r="641" spans="1:7">
      <c r="A641" s="9">
        <f>'(1)'!A641</f>
        <v>43215</v>
      </c>
      <c r="B641">
        <v>125.98</v>
      </c>
      <c r="C641">
        <v>126.03</v>
      </c>
      <c r="D641">
        <v>123.68</v>
      </c>
      <c r="E641">
        <v>124.38</v>
      </c>
      <c r="F641" s="12">
        <v>1457986</v>
      </c>
      <c r="G641" s="12">
        <v>9478499</v>
      </c>
    </row>
    <row r="642" spans="1:7">
      <c r="A642" s="9">
        <f>'(1)'!A642</f>
        <v>43216</v>
      </c>
      <c r="B642">
        <v>124.03</v>
      </c>
      <c r="C642">
        <v>124.03</v>
      </c>
      <c r="D642">
        <v>122.36</v>
      </c>
      <c r="E642">
        <v>123.24</v>
      </c>
      <c r="F642" s="12">
        <v>2081900416</v>
      </c>
      <c r="G642" s="12">
        <v>9387837</v>
      </c>
    </row>
    <row r="643" spans="1:7">
      <c r="A643" s="9">
        <f>'(1)'!A643</f>
        <v>43217</v>
      </c>
      <c r="B643">
        <v>123.28</v>
      </c>
      <c r="C643">
        <v>124.03</v>
      </c>
      <c r="D643">
        <v>122</v>
      </c>
      <c r="E643">
        <v>122.39</v>
      </c>
      <c r="F643" s="12">
        <v>2193001728</v>
      </c>
      <c r="G643" s="12">
        <v>9328655</v>
      </c>
    </row>
    <row r="644" spans="1:7">
      <c r="A644" s="9">
        <f>'(1)'!A644</f>
        <v>43220</v>
      </c>
      <c r="B644">
        <v>122.85</v>
      </c>
      <c r="C644">
        <v>124.36</v>
      </c>
      <c r="D644">
        <v>122.85</v>
      </c>
      <c r="E644">
        <v>123.88</v>
      </c>
      <c r="F644" s="12">
        <v>2100431232</v>
      </c>
      <c r="G644" s="12">
        <v>9440131</v>
      </c>
    </row>
    <row r="645" spans="1:7">
      <c r="A645" s="9">
        <f>'(1)'!A645</f>
        <v>43221</v>
      </c>
      <c r="B645">
        <v>123.59</v>
      </c>
      <c r="C645">
        <v>124.56</v>
      </c>
      <c r="D645">
        <v>122.28</v>
      </c>
      <c r="E645">
        <v>124.48</v>
      </c>
      <c r="F645" s="12">
        <v>2070861312</v>
      </c>
      <c r="G645" s="12">
        <v>9486802</v>
      </c>
    </row>
    <row r="646" spans="1:7">
      <c r="A646" s="9">
        <f>'(1)'!A646</f>
        <v>43222</v>
      </c>
      <c r="B646">
        <v>124.56</v>
      </c>
      <c r="C646">
        <v>125.64</v>
      </c>
      <c r="D646">
        <v>124.47</v>
      </c>
      <c r="E646">
        <v>125.01</v>
      </c>
      <c r="F646" s="12">
        <v>2048735360</v>
      </c>
      <c r="G646" s="12">
        <v>9535026</v>
      </c>
    </row>
    <row r="647" spans="1:7">
      <c r="A647" s="9">
        <f>'(1)'!A647</f>
        <v>43223</v>
      </c>
      <c r="B647">
        <v>125.01</v>
      </c>
      <c r="C647">
        <v>125.01</v>
      </c>
      <c r="D647">
        <v>125.01</v>
      </c>
      <c r="E647">
        <v>125.01</v>
      </c>
      <c r="F647" s="12">
        <v>2347860480</v>
      </c>
      <c r="G647" s="12">
        <v>9564966</v>
      </c>
    </row>
    <row r="648" spans="1:7">
      <c r="A648" s="9">
        <f>'(1)'!A648</f>
        <v>43224</v>
      </c>
      <c r="B648">
        <v>125.01</v>
      </c>
      <c r="C648">
        <v>125.1</v>
      </c>
      <c r="D648">
        <v>125</v>
      </c>
      <c r="E648">
        <v>125.05</v>
      </c>
      <c r="F648" s="12">
        <v>2375507712</v>
      </c>
      <c r="G648" s="12">
        <v>9568120</v>
      </c>
    </row>
    <row r="649" spans="1:7">
      <c r="A649" s="9">
        <f>'(1)'!A649</f>
        <v>43227</v>
      </c>
      <c r="B649">
        <v>124.61</v>
      </c>
      <c r="C649">
        <v>124.96</v>
      </c>
      <c r="D649">
        <v>123.71</v>
      </c>
      <c r="E649">
        <v>124.42</v>
      </c>
      <c r="F649" s="12">
        <v>2002124288</v>
      </c>
      <c r="G649" s="12">
        <v>9527301</v>
      </c>
    </row>
    <row r="650" spans="1:7">
      <c r="A650" s="9">
        <f>'(1)'!A650</f>
        <v>43228</v>
      </c>
      <c r="B650">
        <v>124.51</v>
      </c>
      <c r="C650">
        <v>124.65</v>
      </c>
      <c r="D650">
        <v>122.86</v>
      </c>
      <c r="E650">
        <v>123.89</v>
      </c>
      <c r="F650" s="12">
        <v>1778934272</v>
      </c>
      <c r="G650" s="12">
        <v>9487639</v>
      </c>
    </row>
    <row r="651" spans="1:7">
      <c r="A651" s="9">
        <f>'(1)'!A651</f>
        <v>43229</v>
      </c>
      <c r="B651">
        <v>124.55</v>
      </c>
      <c r="C651">
        <v>126.91</v>
      </c>
      <c r="D651">
        <v>124.55</v>
      </c>
      <c r="E651">
        <v>126.89</v>
      </c>
      <c r="F651" s="12">
        <v>1874003200</v>
      </c>
      <c r="G651" s="12">
        <v>9708692</v>
      </c>
    </row>
    <row r="652" spans="1:7">
      <c r="A652" s="9">
        <f>'(1)'!A652</f>
        <v>43230</v>
      </c>
      <c r="B652">
        <v>126.49</v>
      </c>
      <c r="C652">
        <v>126.92</v>
      </c>
      <c r="D652">
        <v>126.14</v>
      </c>
      <c r="E652">
        <v>126.44</v>
      </c>
      <c r="F652" s="12">
        <v>2171712512</v>
      </c>
      <c r="G652" s="12">
        <v>9672752</v>
      </c>
    </row>
    <row r="653" spans="1:7">
      <c r="A653" s="9">
        <f>'(1)'!A653</f>
        <v>43231</v>
      </c>
      <c r="B653">
        <v>126.61</v>
      </c>
      <c r="C653">
        <v>127.21</v>
      </c>
      <c r="D653">
        <v>126.11</v>
      </c>
      <c r="E653">
        <v>126.6</v>
      </c>
      <c r="F653" s="12">
        <v>2364546304</v>
      </c>
      <c r="G653" s="12">
        <v>9688740</v>
      </c>
    </row>
    <row r="654" spans="1:7">
      <c r="A654" s="9">
        <f>'(1)'!A654</f>
        <v>43234</v>
      </c>
      <c r="B654">
        <v>126.99</v>
      </c>
      <c r="C654">
        <v>127.69</v>
      </c>
      <c r="D654">
        <v>126.99</v>
      </c>
      <c r="E654">
        <v>127.67</v>
      </c>
      <c r="F654" s="12">
        <v>2061757056</v>
      </c>
      <c r="G654" s="12">
        <v>9759103</v>
      </c>
    </row>
    <row r="655" spans="1:7">
      <c r="A655" s="9">
        <f>'(1)'!A655</f>
        <v>43235</v>
      </c>
      <c r="B655">
        <v>127.49</v>
      </c>
      <c r="C655">
        <v>127.49</v>
      </c>
      <c r="D655">
        <v>126.62</v>
      </c>
      <c r="E655">
        <v>126.91</v>
      </c>
      <c r="F655" s="12">
        <v>2270611456</v>
      </c>
      <c r="G655" s="12">
        <v>9701418</v>
      </c>
    </row>
    <row r="656" spans="1:7">
      <c r="A656" s="9">
        <f>'(1)'!A656</f>
        <v>43236</v>
      </c>
      <c r="B656">
        <v>126.92</v>
      </c>
      <c r="C656">
        <v>127.83</v>
      </c>
      <c r="D656">
        <v>126.67</v>
      </c>
      <c r="E656">
        <v>127.74</v>
      </c>
      <c r="F656" s="12">
        <v>2472684800</v>
      </c>
      <c r="G656" s="12">
        <v>9760557</v>
      </c>
    </row>
    <row r="657" spans="1:7">
      <c r="A657" s="9">
        <f>'(1)'!A657</f>
        <v>43237</v>
      </c>
      <c r="B657">
        <v>127.85</v>
      </c>
      <c r="C657">
        <v>128.41999999999999</v>
      </c>
      <c r="D657">
        <v>127.58</v>
      </c>
      <c r="E657">
        <v>127.86</v>
      </c>
      <c r="F657" s="12">
        <v>2300815104</v>
      </c>
      <c r="G657" s="12">
        <v>9770124</v>
      </c>
    </row>
    <row r="658" spans="1:7">
      <c r="A658" s="9">
        <f>'(1)'!A658</f>
        <v>43238</v>
      </c>
      <c r="B658">
        <v>127.84</v>
      </c>
      <c r="C658">
        <v>127.96</v>
      </c>
      <c r="D658">
        <v>127.12</v>
      </c>
      <c r="E658">
        <v>127.35</v>
      </c>
      <c r="F658" s="12">
        <v>2447210752</v>
      </c>
      <c r="G658" s="12">
        <v>9735089</v>
      </c>
    </row>
    <row r="659" spans="1:7">
      <c r="A659" s="9">
        <f>'(1)'!A659</f>
        <v>43241</v>
      </c>
      <c r="B659">
        <v>127.41</v>
      </c>
      <c r="C659">
        <v>128.63999999999999</v>
      </c>
      <c r="D659">
        <v>127.41</v>
      </c>
      <c r="E659">
        <v>128.4</v>
      </c>
      <c r="F659" s="12">
        <v>2072388096</v>
      </c>
      <c r="G659" s="12">
        <v>9811532</v>
      </c>
    </row>
    <row r="660" spans="1:7">
      <c r="A660" s="9">
        <f>'(1)'!A660</f>
        <v>43242</v>
      </c>
      <c r="B660">
        <v>128.27000000000001</v>
      </c>
      <c r="C660">
        <v>128.85</v>
      </c>
      <c r="D660">
        <v>128.26</v>
      </c>
      <c r="E660">
        <v>128.78</v>
      </c>
      <c r="F660" s="12">
        <v>1997235840</v>
      </c>
      <c r="G660" s="12">
        <v>9841564</v>
      </c>
    </row>
    <row r="661" spans="1:7">
      <c r="A661" s="9">
        <f>'(1)'!A661</f>
        <v>43243</v>
      </c>
      <c r="B661">
        <v>128.76</v>
      </c>
      <c r="C661">
        <v>128.97999999999999</v>
      </c>
      <c r="D661">
        <v>128.47</v>
      </c>
      <c r="E661">
        <v>128.80000000000001</v>
      </c>
      <c r="F661" s="12">
        <v>2365311744</v>
      </c>
      <c r="G661" s="12">
        <v>9845823</v>
      </c>
    </row>
    <row r="662" spans="1:7">
      <c r="A662" s="9">
        <f>'(1)'!A662</f>
        <v>43244</v>
      </c>
      <c r="B662">
        <v>128.41</v>
      </c>
      <c r="C662">
        <v>129.04</v>
      </c>
      <c r="D662">
        <v>128.33000000000001</v>
      </c>
      <c r="E662">
        <v>128.79</v>
      </c>
      <c r="F662" s="12">
        <v>582136576</v>
      </c>
      <c r="G662" s="12">
        <v>9839714</v>
      </c>
    </row>
    <row r="663" spans="1:7">
      <c r="A663" s="9">
        <f>'(1)'!A663</f>
        <v>43245</v>
      </c>
      <c r="B663">
        <v>128.80000000000001</v>
      </c>
      <c r="C663">
        <v>129.32</v>
      </c>
      <c r="D663">
        <v>128.35</v>
      </c>
      <c r="E663">
        <v>129.22</v>
      </c>
      <c r="F663" s="12">
        <v>2434188800</v>
      </c>
      <c r="G663" s="12">
        <v>9872860</v>
      </c>
    </row>
    <row r="664" spans="1:7">
      <c r="A664" s="9">
        <f>'(1)'!A664</f>
        <v>43249</v>
      </c>
      <c r="B664">
        <v>129.24</v>
      </c>
      <c r="C664">
        <v>129.66</v>
      </c>
      <c r="D664">
        <v>128.71</v>
      </c>
      <c r="E664">
        <v>129.25</v>
      </c>
      <c r="F664" s="12">
        <v>2077506432</v>
      </c>
      <c r="G664" s="12">
        <v>9874550</v>
      </c>
    </row>
    <row r="665" spans="1:7">
      <c r="A665" s="9">
        <f>'(1)'!A665</f>
        <v>43250</v>
      </c>
      <c r="B665">
        <v>128.97</v>
      </c>
      <c r="C665">
        <v>128.97</v>
      </c>
      <c r="D665">
        <v>127.57</v>
      </c>
      <c r="E665">
        <v>128.27000000000001</v>
      </c>
      <c r="F665" s="12">
        <v>2166808320</v>
      </c>
      <c r="G665" s="12">
        <v>9800837</v>
      </c>
    </row>
    <row r="666" spans="1:7">
      <c r="A666" s="9">
        <f>'(1)'!A666</f>
        <v>43251</v>
      </c>
      <c r="B666">
        <v>128.26</v>
      </c>
      <c r="C666">
        <v>129.47999999999999</v>
      </c>
      <c r="D666">
        <v>128.02000000000001</v>
      </c>
      <c r="E666">
        <v>129.46</v>
      </c>
      <c r="F666" s="12">
        <v>923524672</v>
      </c>
      <c r="G666" s="12">
        <v>9887050</v>
      </c>
    </row>
    <row r="667" spans="1:7">
      <c r="A667" s="9">
        <f>'(1)'!A667</f>
        <v>43252</v>
      </c>
      <c r="B667">
        <v>129.56</v>
      </c>
      <c r="C667">
        <v>129.82</v>
      </c>
      <c r="D667">
        <v>129.27000000000001</v>
      </c>
      <c r="E667">
        <v>129.79</v>
      </c>
      <c r="F667" s="12">
        <v>2230267648</v>
      </c>
      <c r="G667" s="12">
        <v>9911388</v>
      </c>
    </row>
    <row r="668" spans="1:7">
      <c r="A668" s="9">
        <f>'(1)'!A668</f>
        <v>43255</v>
      </c>
      <c r="B668">
        <v>129.5</v>
      </c>
      <c r="C668">
        <v>130.13999999999999</v>
      </c>
      <c r="D668">
        <v>129.47</v>
      </c>
      <c r="E668">
        <v>130.04</v>
      </c>
      <c r="F668" s="12">
        <v>2023850880</v>
      </c>
      <c r="G668" s="12">
        <v>9927986</v>
      </c>
    </row>
    <row r="669" spans="1:7">
      <c r="A669" s="9">
        <f>'(1)'!A669</f>
        <v>43256</v>
      </c>
      <c r="B669">
        <v>130.04</v>
      </c>
      <c r="C669">
        <v>130.18</v>
      </c>
      <c r="D669">
        <v>129.83000000000001</v>
      </c>
      <c r="E669">
        <v>129.88999999999999</v>
      </c>
      <c r="F669" s="12">
        <v>1761296128</v>
      </c>
      <c r="G669" s="12">
        <v>9924424</v>
      </c>
    </row>
    <row r="670" spans="1:7">
      <c r="A670" s="9">
        <f>'(1)'!A670</f>
        <v>43257</v>
      </c>
      <c r="B670">
        <v>129.88999999999999</v>
      </c>
      <c r="C670">
        <v>130.86000000000001</v>
      </c>
      <c r="D670">
        <v>129.88999999999999</v>
      </c>
      <c r="E670">
        <v>130.69</v>
      </c>
      <c r="F670" s="12">
        <v>1703569024</v>
      </c>
      <c r="G670" s="12">
        <v>9985190</v>
      </c>
    </row>
    <row r="671" spans="1:7">
      <c r="A671" s="9">
        <f>'(1)'!A671</f>
        <v>43258</v>
      </c>
      <c r="B671">
        <v>130.55000000000001</v>
      </c>
      <c r="C671">
        <v>130.56</v>
      </c>
      <c r="D671">
        <v>129.5</v>
      </c>
      <c r="E671">
        <v>129.69</v>
      </c>
      <c r="F671" s="12">
        <v>1625757056</v>
      </c>
      <c r="G671" s="12">
        <v>9913999</v>
      </c>
    </row>
    <row r="672" spans="1:7">
      <c r="A672" s="9">
        <f>'(1)'!A672</f>
        <v>43259</v>
      </c>
      <c r="B672">
        <v>129.77000000000001</v>
      </c>
      <c r="C672">
        <v>130.59</v>
      </c>
      <c r="D672">
        <v>129.77000000000001</v>
      </c>
      <c r="E672">
        <v>130.58000000000001</v>
      </c>
      <c r="F672" s="12">
        <v>2922060032</v>
      </c>
      <c r="G672" s="12">
        <v>9978162</v>
      </c>
    </row>
    <row r="673" spans="1:7">
      <c r="A673" s="9">
        <f>'(1)'!A673</f>
        <v>43262</v>
      </c>
      <c r="B673">
        <v>130.58000000000001</v>
      </c>
      <c r="C673">
        <v>131.37</v>
      </c>
      <c r="D673">
        <v>130.56</v>
      </c>
      <c r="E673">
        <v>131.37</v>
      </c>
      <c r="F673" s="12">
        <v>2380195328</v>
      </c>
      <c r="G673" s="12">
        <v>10033156</v>
      </c>
    </row>
    <row r="674" spans="1:7">
      <c r="A674" s="9">
        <f>'(1)'!A674</f>
        <v>43263</v>
      </c>
      <c r="B674">
        <v>131.32</v>
      </c>
      <c r="C674">
        <v>131.55000000000001</v>
      </c>
      <c r="D674">
        <v>130.88</v>
      </c>
      <c r="E674">
        <v>131.51</v>
      </c>
      <c r="F674" s="12">
        <v>1958228736</v>
      </c>
      <c r="G674" s="12">
        <v>10048242</v>
      </c>
    </row>
    <row r="675" spans="1:7">
      <c r="A675" s="9">
        <f>'(1)'!A675</f>
        <v>43264</v>
      </c>
      <c r="B675">
        <v>131.63</v>
      </c>
      <c r="C675">
        <v>132.38999999999999</v>
      </c>
      <c r="D675">
        <v>131.63</v>
      </c>
      <c r="E675">
        <v>132.38999999999999</v>
      </c>
      <c r="F675" s="12">
        <v>2478466560</v>
      </c>
      <c r="G675" s="12">
        <v>10108133</v>
      </c>
    </row>
    <row r="676" spans="1:7">
      <c r="A676" s="9">
        <f>'(1)'!A676</f>
        <v>43265</v>
      </c>
      <c r="B676">
        <v>132.35</v>
      </c>
      <c r="C676">
        <v>132.47</v>
      </c>
      <c r="D676">
        <v>131.72999999999999</v>
      </c>
      <c r="E676">
        <v>132.22999999999999</v>
      </c>
      <c r="F676" s="12">
        <v>1573784064</v>
      </c>
      <c r="G676" s="12">
        <v>10097274</v>
      </c>
    </row>
    <row r="677" spans="1:7">
      <c r="A677" s="9">
        <f>'(1)'!A677</f>
        <v>43266</v>
      </c>
      <c r="B677">
        <v>132.30000000000001</v>
      </c>
      <c r="C677">
        <v>132.41999999999999</v>
      </c>
      <c r="D677">
        <v>132.04</v>
      </c>
      <c r="E677">
        <v>132.37</v>
      </c>
      <c r="F677" s="12">
        <v>1948321280</v>
      </c>
      <c r="G677" s="12">
        <v>10107018</v>
      </c>
    </row>
    <row r="678" spans="1:7">
      <c r="A678" s="9">
        <f>'(1)'!A678</f>
        <v>43269</v>
      </c>
      <c r="B678">
        <v>132.32</v>
      </c>
      <c r="C678">
        <v>132.41999999999999</v>
      </c>
      <c r="D678">
        <v>131.9</v>
      </c>
      <c r="E678">
        <v>132.38999999999999</v>
      </c>
      <c r="F678" s="12">
        <v>2126546560</v>
      </c>
      <c r="G678" s="12">
        <v>10102960</v>
      </c>
    </row>
    <row r="679" spans="1:7">
      <c r="A679" s="9">
        <f>'(1)'!A679</f>
        <v>43270</v>
      </c>
      <c r="B679">
        <v>132.26</v>
      </c>
      <c r="C679">
        <v>132.81</v>
      </c>
      <c r="D679">
        <v>132</v>
      </c>
      <c r="E679">
        <v>132.47999999999999</v>
      </c>
      <c r="F679" s="12">
        <v>2027601280</v>
      </c>
      <c r="G679" s="12">
        <v>10124770</v>
      </c>
    </row>
    <row r="680" spans="1:7">
      <c r="A680" s="9">
        <f>'(1)'!A680</f>
        <v>43271</v>
      </c>
      <c r="B680">
        <v>132.62</v>
      </c>
      <c r="C680">
        <v>132.87</v>
      </c>
      <c r="D680">
        <v>132.28</v>
      </c>
      <c r="E680">
        <v>132.75</v>
      </c>
      <c r="F680" s="12">
        <v>2309018112</v>
      </c>
      <c r="G680" s="12">
        <v>10125700</v>
      </c>
    </row>
    <row r="681" spans="1:7">
      <c r="A681" s="9">
        <f>'(1)'!A681</f>
        <v>43272</v>
      </c>
      <c r="B681">
        <v>132.72</v>
      </c>
      <c r="C681">
        <v>133.63999999999999</v>
      </c>
      <c r="D681">
        <v>132.65</v>
      </c>
      <c r="E681">
        <v>133.6</v>
      </c>
      <c r="F681" s="12">
        <v>1081946112</v>
      </c>
      <c r="G681" s="12">
        <v>10195313</v>
      </c>
    </row>
    <row r="682" spans="1:7">
      <c r="A682" s="9">
        <f>'(1)'!A682</f>
        <v>43273</v>
      </c>
      <c r="B682">
        <v>133.52000000000001</v>
      </c>
      <c r="C682">
        <v>133.68</v>
      </c>
      <c r="D682">
        <v>132.91</v>
      </c>
      <c r="E682">
        <v>133.24</v>
      </c>
      <c r="F682" s="12">
        <v>3345934080</v>
      </c>
      <c r="G682" s="12">
        <v>10148053</v>
      </c>
    </row>
    <row r="683" spans="1:7">
      <c r="A683" s="9">
        <f>'(1)'!A683</f>
        <v>43276</v>
      </c>
      <c r="B683">
        <v>133.26</v>
      </c>
      <c r="C683">
        <v>133.83000000000001</v>
      </c>
      <c r="D683">
        <v>133.26</v>
      </c>
      <c r="E683">
        <v>133.66999999999999</v>
      </c>
      <c r="F683" s="12">
        <v>2598948608</v>
      </c>
      <c r="G683" s="12">
        <v>10173780</v>
      </c>
    </row>
    <row r="684" spans="1:7">
      <c r="A684" s="9">
        <f>'(1)'!A684</f>
        <v>43277</v>
      </c>
      <c r="B684">
        <v>133.74</v>
      </c>
      <c r="C684">
        <v>134.30000000000001</v>
      </c>
      <c r="D684">
        <v>133.55000000000001</v>
      </c>
      <c r="E684">
        <v>133.99</v>
      </c>
      <c r="F684" s="12">
        <v>3933094144</v>
      </c>
      <c r="G684" s="12">
        <v>10193016</v>
      </c>
    </row>
    <row r="685" spans="1:7">
      <c r="A685" s="9">
        <f>'(1)'!A685</f>
        <v>43278</v>
      </c>
      <c r="B685">
        <v>133.82</v>
      </c>
      <c r="C685">
        <v>133.82</v>
      </c>
      <c r="D685">
        <v>132.06</v>
      </c>
      <c r="E685">
        <v>132.46</v>
      </c>
      <c r="F685" s="12">
        <v>2292528128</v>
      </c>
      <c r="G685" s="12">
        <v>10084035</v>
      </c>
    </row>
    <row r="686" spans="1:7">
      <c r="A686" s="9">
        <f>'(1)'!A686</f>
        <v>43279</v>
      </c>
      <c r="B686">
        <v>132.47999999999999</v>
      </c>
      <c r="C686">
        <v>132.94999999999999</v>
      </c>
      <c r="D686">
        <v>131.36000000000001</v>
      </c>
      <c r="E686">
        <v>131.69999999999999</v>
      </c>
      <c r="F686" s="12">
        <v>1712593280</v>
      </c>
      <c r="G686" s="12">
        <v>10027054</v>
      </c>
    </row>
    <row r="687" spans="1:7">
      <c r="A687" s="9">
        <f>'(1)'!A687</f>
        <v>43280</v>
      </c>
      <c r="B687">
        <v>131.91</v>
      </c>
      <c r="C687">
        <v>132.44999999999999</v>
      </c>
      <c r="D687">
        <v>131.35</v>
      </c>
      <c r="E687">
        <v>131.85</v>
      </c>
      <c r="F687" s="12">
        <v>2123660544</v>
      </c>
      <c r="G687" s="12">
        <v>10033583</v>
      </c>
    </row>
    <row r="688" spans="1:7">
      <c r="A688" s="9">
        <f>'(1)'!A688</f>
        <v>43283</v>
      </c>
      <c r="B688">
        <v>131.72</v>
      </c>
      <c r="C688">
        <v>132.24</v>
      </c>
      <c r="D688">
        <v>131.22999999999999</v>
      </c>
      <c r="E688">
        <v>131.44999999999999</v>
      </c>
      <c r="F688" s="12">
        <v>2326852096</v>
      </c>
      <c r="G688" s="12">
        <v>10003852</v>
      </c>
    </row>
    <row r="689" spans="1:7">
      <c r="A689" s="9">
        <f>'(1)'!A689</f>
        <v>43284</v>
      </c>
      <c r="B689">
        <v>131.11000000000001</v>
      </c>
      <c r="C689">
        <v>131.11000000000001</v>
      </c>
      <c r="D689">
        <v>129.09</v>
      </c>
      <c r="E689">
        <v>129.69999999999999</v>
      </c>
      <c r="F689" s="12">
        <v>2295950080</v>
      </c>
      <c r="G689" s="12">
        <v>9874006</v>
      </c>
    </row>
    <row r="690" spans="1:7">
      <c r="A690" s="9">
        <f>'(1)'!A690</f>
        <v>43286</v>
      </c>
      <c r="B690">
        <v>129.63</v>
      </c>
      <c r="C690">
        <v>130.07</v>
      </c>
      <c r="D690">
        <v>129.27000000000001</v>
      </c>
      <c r="E690">
        <v>130.07</v>
      </c>
      <c r="F690" s="12">
        <v>1998960000</v>
      </c>
      <c r="G690" s="12">
        <v>9885268</v>
      </c>
    </row>
    <row r="691" spans="1:7">
      <c r="A691" s="9">
        <f>'(1)'!A691</f>
        <v>43287</v>
      </c>
      <c r="B691">
        <v>130</v>
      </c>
      <c r="C691">
        <v>130.44</v>
      </c>
      <c r="D691">
        <v>128.88999999999999</v>
      </c>
      <c r="E691">
        <v>129.21</v>
      </c>
      <c r="F691" s="12">
        <v>2024360320</v>
      </c>
      <c r="G691" s="12">
        <v>9833385</v>
      </c>
    </row>
    <row r="692" spans="1:7">
      <c r="A692" s="9">
        <f>'(1)'!A692</f>
        <v>43290</v>
      </c>
      <c r="B692">
        <v>129.29</v>
      </c>
      <c r="C692">
        <v>130.88</v>
      </c>
      <c r="D692">
        <v>129.29</v>
      </c>
      <c r="E692">
        <v>130.44999999999999</v>
      </c>
      <c r="F692" s="12">
        <v>1790430592</v>
      </c>
      <c r="G692" s="12">
        <v>9976921</v>
      </c>
    </row>
    <row r="693" spans="1:7">
      <c r="A693" s="9">
        <f>'(1)'!A693</f>
        <v>43291</v>
      </c>
      <c r="B693">
        <v>130.78</v>
      </c>
      <c r="C693">
        <v>131.32</v>
      </c>
      <c r="D693">
        <v>130.66999999999999</v>
      </c>
      <c r="E693">
        <v>130.83000000000001</v>
      </c>
      <c r="F693" s="12">
        <v>2192526592</v>
      </c>
      <c r="G693" s="12">
        <v>10009284</v>
      </c>
    </row>
    <row r="694" spans="1:7">
      <c r="A694" s="9"/>
      <c r="B694">
        <v>130.72999999999999</v>
      </c>
      <c r="C694">
        <v>131.44</v>
      </c>
      <c r="D694">
        <v>130.29</v>
      </c>
      <c r="E694">
        <v>130.41</v>
      </c>
      <c r="F694" s="12">
        <v>2467488768</v>
      </c>
      <c r="G694" s="12">
        <v>9976351</v>
      </c>
    </row>
    <row r="695" spans="1:7">
      <c r="A695" s="9"/>
      <c r="B695">
        <v>130.41</v>
      </c>
      <c r="C695">
        <v>130.74</v>
      </c>
      <c r="D695">
        <v>129.57</v>
      </c>
      <c r="E695">
        <v>130.36000000000001</v>
      </c>
      <c r="F695" s="12">
        <v>4106119680</v>
      </c>
      <c r="G695" s="12">
        <v>9978694</v>
      </c>
    </row>
    <row r="696" spans="1:7">
      <c r="A696" s="9"/>
      <c r="B696">
        <v>130.47</v>
      </c>
      <c r="C696">
        <v>131.08000000000001</v>
      </c>
      <c r="D696">
        <v>129.87</v>
      </c>
      <c r="E696">
        <v>130.07</v>
      </c>
      <c r="F696" s="12">
        <v>1742109568</v>
      </c>
      <c r="G696" s="12">
        <v>9961498</v>
      </c>
    </row>
    <row r="697" spans="1:7">
      <c r="A697" s="9"/>
      <c r="B697">
        <v>129.97999999999999</v>
      </c>
      <c r="C697">
        <v>130.12</v>
      </c>
      <c r="D697">
        <v>129.01</v>
      </c>
      <c r="E697">
        <v>129.81</v>
      </c>
      <c r="F697" s="12">
        <v>2086758016</v>
      </c>
      <c r="G697" s="12">
        <v>9935906</v>
      </c>
    </row>
    <row r="698" spans="1:7">
      <c r="A698" s="9"/>
      <c r="B698">
        <v>129.88</v>
      </c>
      <c r="C698">
        <v>130.84</v>
      </c>
      <c r="D698">
        <v>129.88</v>
      </c>
      <c r="E698">
        <v>130.75</v>
      </c>
      <c r="F698" s="12">
        <v>1863251328</v>
      </c>
      <c r="G698" s="12">
        <v>10010515</v>
      </c>
    </row>
    <row r="699" spans="1:7">
      <c r="A699" s="9"/>
      <c r="B699">
        <v>130.99</v>
      </c>
      <c r="C699">
        <v>131.31</v>
      </c>
      <c r="D699">
        <v>130.52000000000001</v>
      </c>
      <c r="E699">
        <v>130.57</v>
      </c>
      <c r="F699" s="12">
        <v>1877539328</v>
      </c>
      <c r="G699" s="12">
        <v>10011224</v>
      </c>
    </row>
    <row r="700" spans="1:7">
      <c r="A700" s="9"/>
      <c r="B700">
        <v>130.74</v>
      </c>
      <c r="C700">
        <v>131.11000000000001</v>
      </c>
      <c r="D700">
        <v>130.41</v>
      </c>
      <c r="E700">
        <v>130.78</v>
      </c>
      <c r="F700" s="12">
        <v>1516631552</v>
      </c>
      <c r="G700" s="12">
        <v>10005317</v>
      </c>
    </row>
    <row r="701" spans="1:7">
      <c r="A701" s="9"/>
      <c r="B701">
        <v>130.37</v>
      </c>
      <c r="C701">
        <v>132.71</v>
      </c>
      <c r="D701">
        <v>129.85</v>
      </c>
      <c r="E701">
        <v>132.4</v>
      </c>
      <c r="F701" s="12">
        <v>1559297024</v>
      </c>
      <c r="G701" s="12">
        <v>10122303</v>
      </c>
    </row>
    <row r="702" spans="1:7">
      <c r="A702" s="9"/>
      <c r="B702">
        <v>132.41999999999999</v>
      </c>
      <c r="C702">
        <v>132.72</v>
      </c>
      <c r="D702">
        <v>131.07</v>
      </c>
      <c r="E702">
        <v>131.1</v>
      </c>
      <c r="F702" s="12">
        <v>2118790784</v>
      </c>
      <c r="G702" s="12">
        <v>10041392</v>
      </c>
    </row>
    <row r="703" spans="1:7">
      <c r="A703" s="9"/>
      <c r="B703">
        <v>131.01</v>
      </c>
      <c r="C703">
        <v>131.01</v>
      </c>
      <c r="D703">
        <v>129.57</v>
      </c>
      <c r="E703">
        <v>130.02000000000001</v>
      </c>
      <c r="F703" s="12">
        <v>2662398976</v>
      </c>
      <c r="G703" s="12">
        <v>9961210</v>
      </c>
    </row>
    <row r="704" spans="1:7">
      <c r="A704" s="9"/>
      <c r="B704">
        <v>129.66</v>
      </c>
      <c r="C704">
        <v>129.66</v>
      </c>
      <c r="D704">
        <v>128.36000000000001</v>
      </c>
      <c r="E704">
        <v>129.13</v>
      </c>
      <c r="F704" s="12">
        <v>1779929600</v>
      </c>
      <c r="G704" s="12">
        <v>9907676</v>
      </c>
    </row>
    <row r="705" spans="1:7">
      <c r="A705" s="9"/>
      <c r="B705">
        <v>129.34</v>
      </c>
      <c r="C705">
        <v>130.24</v>
      </c>
      <c r="D705">
        <v>129.34</v>
      </c>
      <c r="E705">
        <v>129.44999999999999</v>
      </c>
      <c r="F705" s="12">
        <v>2151050496</v>
      </c>
      <c r="G705" s="12">
        <v>9928308</v>
      </c>
    </row>
    <row r="706" spans="1:7">
      <c r="A706" s="9"/>
      <c r="B706">
        <v>129.58000000000001</v>
      </c>
      <c r="C706">
        <v>130.09</v>
      </c>
      <c r="D706">
        <v>128.07</v>
      </c>
      <c r="E706">
        <v>128.31</v>
      </c>
      <c r="F706" s="12">
        <v>1716394624</v>
      </c>
      <c r="G706" s="12">
        <v>9842722</v>
      </c>
    </row>
    <row r="707" spans="1:7">
      <c r="A707" s="9"/>
      <c r="B707">
        <v>128.35</v>
      </c>
      <c r="C707">
        <v>129.74</v>
      </c>
      <c r="D707">
        <v>128.35</v>
      </c>
      <c r="E707">
        <v>129.74</v>
      </c>
      <c r="F707" s="12">
        <v>2001600000</v>
      </c>
      <c r="G707" s="12">
        <v>9941028</v>
      </c>
    </row>
    <row r="708" spans="1:7">
      <c r="A708" s="9"/>
      <c r="B708">
        <v>129.41</v>
      </c>
      <c r="C708">
        <v>129.41</v>
      </c>
      <c r="D708">
        <v>126.95</v>
      </c>
      <c r="E708">
        <v>126.99</v>
      </c>
      <c r="F708" s="12">
        <v>1316976256</v>
      </c>
      <c r="G708" s="12">
        <v>9738397</v>
      </c>
    </row>
    <row r="709" spans="1:7">
      <c r="A709" s="9"/>
      <c r="B709">
        <v>127.19</v>
      </c>
      <c r="C709">
        <v>127.71</v>
      </c>
      <c r="D709">
        <v>126.95</v>
      </c>
      <c r="E709">
        <v>127.1</v>
      </c>
      <c r="F709" s="12">
        <v>1636361984</v>
      </c>
      <c r="G709" s="12">
        <v>9745274</v>
      </c>
    </row>
    <row r="710" spans="1:7">
      <c r="A710" s="9"/>
      <c r="B710">
        <v>127.15</v>
      </c>
      <c r="C710">
        <v>128.69999999999999</v>
      </c>
      <c r="D710">
        <v>126.19</v>
      </c>
      <c r="E710">
        <v>128.09</v>
      </c>
      <c r="F710" s="12">
        <v>1554876800</v>
      </c>
      <c r="G710" s="12">
        <v>9819197</v>
      </c>
    </row>
    <row r="711" spans="1:7">
      <c r="A711" s="9"/>
      <c r="B711">
        <v>127.8</v>
      </c>
      <c r="C711">
        <v>128.21</v>
      </c>
      <c r="D711">
        <v>126.52</v>
      </c>
      <c r="E711">
        <v>127.12</v>
      </c>
      <c r="F711" s="12">
        <v>1348941696</v>
      </c>
      <c r="G711" s="12">
        <v>9731673</v>
      </c>
    </row>
    <row r="712" spans="1:7">
      <c r="A712" s="9"/>
      <c r="B712">
        <v>127.55</v>
      </c>
      <c r="C712">
        <v>128.74</v>
      </c>
      <c r="D712">
        <v>127.55</v>
      </c>
      <c r="E712">
        <v>128.08000000000001</v>
      </c>
      <c r="G712" s="12">
        <v>9797781</v>
      </c>
    </row>
    <row r="713" spans="1:7">
      <c r="A713" s="9"/>
      <c r="B713">
        <v>127.68</v>
      </c>
      <c r="C713">
        <v>127.68</v>
      </c>
      <c r="D713">
        <v>126.49</v>
      </c>
      <c r="E713">
        <v>127.04</v>
      </c>
      <c r="G713" s="12">
        <v>9720687</v>
      </c>
    </row>
    <row r="714" spans="1:7">
      <c r="A714" s="9"/>
      <c r="B714">
        <v>127.2</v>
      </c>
      <c r="C714">
        <v>128.47999999999999</v>
      </c>
      <c r="D714">
        <v>127.18</v>
      </c>
      <c r="E714">
        <v>128.07</v>
      </c>
      <c r="G714" s="12">
        <v>9798733</v>
      </c>
    </row>
    <row r="715" spans="1:7">
      <c r="A715" s="9"/>
      <c r="B715">
        <v>128</v>
      </c>
      <c r="C715">
        <v>128.35</v>
      </c>
      <c r="D715">
        <v>127.79</v>
      </c>
      <c r="E715">
        <v>128.16</v>
      </c>
      <c r="G715" s="12">
        <v>9803389</v>
      </c>
    </row>
    <row r="716" spans="1:7">
      <c r="A716" s="9"/>
      <c r="B716">
        <v>128.03</v>
      </c>
      <c r="C716">
        <v>129.33000000000001</v>
      </c>
      <c r="D716">
        <v>128.03</v>
      </c>
      <c r="E716">
        <v>128.69999999999999</v>
      </c>
      <c r="G716" s="12">
        <v>9851491</v>
      </c>
    </row>
    <row r="717" spans="1:7">
      <c r="A717" s="9"/>
      <c r="B717">
        <v>128.86000000000001</v>
      </c>
      <c r="C717">
        <v>129.13999999999999</v>
      </c>
      <c r="D717">
        <v>128.25</v>
      </c>
      <c r="E717">
        <v>128.96</v>
      </c>
      <c r="G717" s="12">
        <v>9874865</v>
      </c>
    </row>
    <row r="718" spans="1:7">
      <c r="A718" s="9"/>
      <c r="B718">
        <v>129.32</v>
      </c>
      <c r="C718">
        <v>129.88999999999999</v>
      </c>
      <c r="D718">
        <v>129.32</v>
      </c>
      <c r="E718">
        <v>129.72999999999999</v>
      </c>
      <c r="G718" s="12">
        <v>9925177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Name!B44</f>
        <v>TSEREIT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203.2</v>
      </c>
      <c r="C6">
        <v>207.03</v>
      </c>
      <c r="D6">
        <v>202.86</v>
      </c>
      <c r="E6">
        <v>207.03</v>
      </c>
      <c r="F6" s="12">
        <v>283406208</v>
      </c>
      <c r="G6" s="12">
        <v>4633179</v>
      </c>
    </row>
    <row r="7" spans="1:7">
      <c r="A7" s="9">
        <f>'(1)'!A7</f>
        <v>42293</v>
      </c>
      <c r="B7">
        <v>206.99</v>
      </c>
      <c r="C7">
        <v>209.33</v>
      </c>
      <c r="D7">
        <v>206.97</v>
      </c>
      <c r="E7">
        <v>209.33</v>
      </c>
      <c r="F7" s="12">
        <v>299671328</v>
      </c>
      <c r="G7" s="12">
        <v>4681482</v>
      </c>
    </row>
    <row r="8" spans="1:7">
      <c r="A8" s="9">
        <f>'(1)'!A8</f>
        <v>42296</v>
      </c>
      <c r="B8">
        <v>209.29</v>
      </c>
      <c r="C8">
        <v>210.26</v>
      </c>
      <c r="D8">
        <v>208.18</v>
      </c>
      <c r="E8">
        <v>209.71</v>
      </c>
      <c r="F8" s="12">
        <v>239120032</v>
      </c>
      <c r="G8" s="12">
        <v>4690647</v>
      </c>
    </row>
    <row r="9" spans="1:7">
      <c r="A9" s="9">
        <f>'(1)'!A9</f>
        <v>42297</v>
      </c>
      <c r="B9">
        <v>209.73</v>
      </c>
      <c r="C9">
        <v>210.12</v>
      </c>
      <c r="D9">
        <v>206.21</v>
      </c>
      <c r="E9">
        <v>206.75</v>
      </c>
      <c r="F9" s="12">
        <v>285364672</v>
      </c>
      <c r="G9" s="12">
        <v>4625512.5</v>
      </c>
    </row>
    <row r="10" spans="1:7">
      <c r="A10" s="9">
        <f>'(1)'!A10</f>
        <v>42298</v>
      </c>
      <c r="B10">
        <v>206.71</v>
      </c>
      <c r="C10">
        <v>207.51</v>
      </c>
      <c r="D10">
        <v>201.73</v>
      </c>
      <c r="E10">
        <v>204.33</v>
      </c>
      <c r="F10" s="12">
        <v>258757712</v>
      </c>
    </row>
    <row r="11" spans="1:7">
      <c r="A11" s="9">
        <f>'(1)'!A11</f>
        <v>42299</v>
      </c>
      <c r="B11">
        <v>204.2</v>
      </c>
      <c r="C11">
        <v>204.43</v>
      </c>
      <c r="D11">
        <v>201.49</v>
      </c>
      <c r="E11">
        <v>203.46</v>
      </c>
      <c r="F11" s="12">
        <v>328632832</v>
      </c>
      <c r="G11" s="12">
        <v>4548672.5</v>
      </c>
    </row>
    <row r="12" spans="1:7">
      <c r="A12" s="9">
        <f>'(1)'!A12</f>
        <v>42300</v>
      </c>
      <c r="B12">
        <v>203.28</v>
      </c>
      <c r="C12">
        <v>207.8</v>
      </c>
      <c r="D12">
        <v>203.21</v>
      </c>
      <c r="E12">
        <v>207.24</v>
      </c>
      <c r="F12" s="12">
        <v>321085760</v>
      </c>
      <c r="G12" s="12">
        <v>4630001</v>
      </c>
    </row>
    <row r="13" spans="1:7">
      <c r="A13" s="9">
        <f>'(1)'!A13</f>
        <v>42303</v>
      </c>
      <c r="B13">
        <v>207.25</v>
      </c>
      <c r="C13">
        <v>209.31</v>
      </c>
      <c r="D13">
        <v>206.76</v>
      </c>
      <c r="E13">
        <v>208.07</v>
      </c>
      <c r="F13" s="12">
        <v>280670336</v>
      </c>
      <c r="G13" s="12">
        <v>4651691.5</v>
      </c>
    </row>
    <row r="14" spans="1:7">
      <c r="A14" s="9">
        <f>'(1)'!A14</f>
        <v>42304</v>
      </c>
      <c r="B14">
        <v>208.03</v>
      </c>
      <c r="C14">
        <v>210.29</v>
      </c>
      <c r="D14">
        <v>207.56</v>
      </c>
      <c r="E14">
        <v>210.29</v>
      </c>
      <c r="F14" s="12">
        <v>270162560</v>
      </c>
      <c r="G14" s="12">
        <v>4696213.5</v>
      </c>
    </row>
    <row r="15" spans="1:7">
      <c r="A15" s="9">
        <f>'(1)'!A15</f>
        <v>42305</v>
      </c>
      <c r="B15">
        <v>210.18</v>
      </c>
      <c r="C15">
        <v>212.97</v>
      </c>
      <c r="D15">
        <v>209.96</v>
      </c>
      <c r="E15">
        <v>212.97</v>
      </c>
      <c r="F15" s="12">
        <v>267191504</v>
      </c>
      <c r="G15" s="12">
        <v>4757800.5</v>
      </c>
    </row>
    <row r="16" spans="1:7">
      <c r="A16" s="9">
        <f>'(1)'!A16</f>
        <v>42306</v>
      </c>
      <c r="B16">
        <v>212.38</v>
      </c>
      <c r="C16">
        <v>213.99</v>
      </c>
      <c r="D16">
        <v>211.94</v>
      </c>
      <c r="E16">
        <v>212.8</v>
      </c>
      <c r="F16" s="12">
        <v>313837408</v>
      </c>
      <c r="G16" s="12">
        <v>4750700</v>
      </c>
    </row>
    <row r="17" spans="1:7">
      <c r="A17" s="9">
        <f>'(1)'!A17</f>
        <v>42307</v>
      </c>
      <c r="B17">
        <v>212.93</v>
      </c>
      <c r="C17">
        <v>214.15</v>
      </c>
      <c r="D17">
        <v>212.26</v>
      </c>
      <c r="E17">
        <v>212.47</v>
      </c>
      <c r="F17" s="12">
        <v>328978752</v>
      </c>
      <c r="G17" s="12">
        <v>4742881</v>
      </c>
    </row>
    <row r="18" spans="1:7">
      <c r="A18" s="9">
        <f>'(1)'!A18</f>
        <v>42310</v>
      </c>
      <c r="B18">
        <v>212.38</v>
      </c>
      <c r="C18">
        <v>215.11</v>
      </c>
      <c r="D18">
        <v>211.65</v>
      </c>
      <c r="E18">
        <v>215.11</v>
      </c>
      <c r="F18" s="12">
        <v>259370944</v>
      </c>
      <c r="G18" s="12">
        <v>4797008.5</v>
      </c>
    </row>
    <row r="19" spans="1:7">
      <c r="A19" s="9">
        <f>'(1)'!A19</f>
        <v>42311</v>
      </c>
      <c r="B19">
        <v>214.98</v>
      </c>
      <c r="C19">
        <v>215.25</v>
      </c>
      <c r="D19">
        <v>213.38</v>
      </c>
      <c r="E19">
        <v>214.33</v>
      </c>
      <c r="F19" s="12">
        <v>231256384</v>
      </c>
      <c r="G19" s="12">
        <v>4784358</v>
      </c>
    </row>
    <row r="20" spans="1:7">
      <c r="A20" s="9">
        <f>'(1)'!A20</f>
        <v>42312</v>
      </c>
      <c r="B20">
        <v>214.39</v>
      </c>
      <c r="C20">
        <v>215.11</v>
      </c>
      <c r="D20">
        <v>212.64</v>
      </c>
      <c r="E20">
        <v>213.5</v>
      </c>
      <c r="F20" s="12">
        <v>295930208</v>
      </c>
      <c r="G20" s="12">
        <v>4760527.5</v>
      </c>
    </row>
    <row r="21" spans="1:7">
      <c r="A21" s="9">
        <f>'(1)'!A21</f>
        <v>42313</v>
      </c>
      <c r="B21">
        <v>213.5</v>
      </c>
      <c r="C21">
        <v>214.55</v>
      </c>
      <c r="D21">
        <v>211.79</v>
      </c>
      <c r="E21">
        <v>213.23</v>
      </c>
      <c r="F21" s="12">
        <v>282654848</v>
      </c>
      <c r="G21" s="12">
        <v>4753015</v>
      </c>
    </row>
    <row r="22" spans="1:7">
      <c r="A22" s="9">
        <f>'(1)'!A22</f>
        <v>42314</v>
      </c>
      <c r="B22">
        <v>213.25</v>
      </c>
      <c r="C22">
        <v>213.53</v>
      </c>
      <c r="D22">
        <v>210.19</v>
      </c>
      <c r="E22">
        <v>211.83</v>
      </c>
      <c r="F22" s="12">
        <v>267903952</v>
      </c>
      <c r="G22" s="12">
        <v>4721119</v>
      </c>
    </row>
    <row r="23" spans="1:7">
      <c r="A23" s="9">
        <f>'(1)'!A23</f>
        <v>42317</v>
      </c>
      <c r="B23">
        <v>211.76</v>
      </c>
      <c r="C23">
        <v>212.09</v>
      </c>
      <c r="D23">
        <v>209.55</v>
      </c>
      <c r="E23">
        <v>210.23</v>
      </c>
      <c r="F23" s="12">
        <v>255009136</v>
      </c>
      <c r="G23" s="12">
        <v>4689348</v>
      </c>
    </row>
    <row r="24" spans="1:7">
      <c r="A24" s="9">
        <f>'(1)'!A24</f>
        <v>42318</v>
      </c>
      <c r="B24">
        <v>210.28</v>
      </c>
      <c r="C24">
        <v>211.05</v>
      </c>
      <c r="D24">
        <v>209.73</v>
      </c>
      <c r="E24">
        <v>210.77</v>
      </c>
      <c r="F24" s="12">
        <v>264213200</v>
      </c>
      <c r="G24" s="12">
        <v>4699156</v>
      </c>
    </row>
    <row r="25" spans="1:7">
      <c r="A25" s="9">
        <f>'(1)'!A25</f>
        <v>42319</v>
      </c>
      <c r="B25">
        <v>210.86</v>
      </c>
      <c r="C25">
        <v>212.06</v>
      </c>
      <c r="D25">
        <v>210.1</v>
      </c>
      <c r="E25">
        <v>210.1</v>
      </c>
      <c r="F25" s="12">
        <v>238195152</v>
      </c>
      <c r="G25" s="12">
        <v>4685986.5</v>
      </c>
    </row>
    <row r="26" spans="1:7">
      <c r="A26" s="9">
        <f>'(1)'!A26</f>
        <v>42320</v>
      </c>
      <c r="B26">
        <v>210.21</v>
      </c>
      <c r="C26">
        <v>210.41</v>
      </c>
      <c r="D26">
        <v>206.85</v>
      </c>
      <c r="E26">
        <v>206.85</v>
      </c>
      <c r="F26" s="12">
        <v>244358368</v>
      </c>
      <c r="G26" s="12">
        <v>4618947</v>
      </c>
    </row>
    <row r="27" spans="1:7">
      <c r="A27" s="9">
        <f>'(1)'!A27</f>
        <v>42321</v>
      </c>
      <c r="B27">
        <v>207.06</v>
      </c>
      <c r="C27">
        <v>207.37</v>
      </c>
      <c r="D27">
        <v>205.66</v>
      </c>
      <c r="E27">
        <v>206.16</v>
      </c>
      <c r="F27" s="12">
        <v>288659424</v>
      </c>
      <c r="G27" s="12">
        <v>4600522.5</v>
      </c>
    </row>
    <row r="28" spans="1:7">
      <c r="A28" s="9">
        <f>'(1)'!A28</f>
        <v>42324</v>
      </c>
      <c r="B28">
        <v>206.21</v>
      </c>
      <c r="C28">
        <v>207.66</v>
      </c>
      <c r="D28">
        <v>205.79</v>
      </c>
      <c r="E28">
        <v>207.66</v>
      </c>
      <c r="F28" s="12">
        <v>246498752</v>
      </c>
      <c r="G28" s="12">
        <v>4630609</v>
      </c>
    </row>
    <row r="29" spans="1:7">
      <c r="A29" s="9">
        <f>'(1)'!A29</f>
        <v>42325</v>
      </c>
      <c r="B29">
        <v>207.56</v>
      </c>
      <c r="C29">
        <v>210.53</v>
      </c>
      <c r="D29">
        <v>207.52</v>
      </c>
      <c r="E29">
        <v>209.64</v>
      </c>
      <c r="F29" s="12">
        <v>259308032</v>
      </c>
      <c r="G29" s="12">
        <v>4677338.5</v>
      </c>
    </row>
    <row r="30" spans="1:7">
      <c r="A30" s="9">
        <f>'(1)'!A30</f>
        <v>42326</v>
      </c>
      <c r="B30">
        <v>209.63</v>
      </c>
      <c r="C30">
        <v>212.38</v>
      </c>
      <c r="D30">
        <v>209.25</v>
      </c>
      <c r="E30">
        <v>212.21</v>
      </c>
      <c r="F30" s="12">
        <v>301969792</v>
      </c>
      <c r="G30" s="12">
        <v>4730965.5</v>
      </c>
    </row>
    <row r="31" spans="1:7">
      <c r="A31" s="9">
        <f>'(1)'!A31</f>
        <v>42327</v>
      </c>
      <c r="B31">
        <v>212.32</v>
      </c>
      <c r="C31">
        <v>213.37</v>
      </c>
      <c r="D31">
        <v>210.7</v>
      </c>
      <c r="E31">
        <v>210.92</v>
      </c>
      <c r="F31" s="12">
        <v>336960512</v>
      </c>
      <c r="G31" s="12">
        <v>4705832</v>
      </c>
    </row>
    <row r="32" spans="1:7">
      <c r="A32" s="9">
        <f>'(1)'!A32</f>
        <v>42328</v>
      </c>
      <c r="B32">
        <v>210.93</v>
      </c>
      <c r="C32">
        <v>212.77</v>
      </c>
      <c r="D32">
        <v>210.74</v>
      </c>
      <c r="E32">
        <v>212.14</v>
      </c>
      <c r="F32" s="12">
        <v>280243936</v>
      </c>
      <c r="G32" s="12">
        <v>4730499.5</v>
      </c>
    </row>
    <row r="33" spans="1:7">
      <c r="A33" s="9">
        <f>'(1)'!A33</f>
        <v>42331</v>
      </c>
      <c r="B33">
        <v>211.99</v>
      </c>
      <c r="C33">
        <v>212.47</v>
      </c>
      <c r="D33">
        <v>210.95</v>
      </c>
      <c r="E33">
        <v>211.34</v>
      </c>
      <c r="F33" s="12">
        <v>278760704</v>
      </c>
      <c r="G33" s="12">
        <v>4715919</v>
      </c>
    </row>
    <row r="34" spans="1:7">
      <c r="A34" s="9">
        <f>'(1)'!A34</f>
        <v>42332</v>
      </c>
      <c r="B34">
        <v>211.39</v>
      </c>
      <c r="C34">
        <v>211.57</v>
      </c>
      <c r="D34">
        <v>209.61</v>
      </c>
      <c r="E34">
        <v>211.1</v>
      </c>
      <c r="F34" s="12">
        <v>718248448</v>
      </c>
      <c r="G34" s="12">
        <v>4710505.5</v>
      </c>
    </row>
    <row r="35" spans="1:7">
      <c r="A35" s="9">
        <f>'(1)'!A35</f>
        <v>42333</v>
      </c>
      <c r="B35">
        <v>211.15</v>
      </c>
      <c r="C35">
        <v>212.65</v>
      </c>
      <c r="D35">
        <v>211.03</v>
      </c>
      <c r="E35">
        <v>212.21</v>
      </c>
      <c r="F35" s="12">
        <v>308182688</v>
      </c>
      <c r="G35" s="12">
        <v>4736923</v>
      </c>
    </row>
    <row r="36" spans="1:7">
      <c r="A36" s="9">
        <f>'(1)'!A36</f>
        <v>42335</v>
      </c>
      <c r="B36">
        <v>212.37</v>
      </c>
      <c r="C36">
        <v>212.88</v>
      </c>
      <c r="D36">
        <v>212.28</v>
      </c>
      <c r="E36">
        <v>212.86</v>
      </c>
      <c r="F36" s="12">
        <v>216192064</v>
      </c>
      <c r="G36" s="12">
        <v>4747331</v>
      </c>
    </row>
    <row r="37" spans="1:7">
      <c r="A37" s="9">
        <f>'(1)'!A37</f>
        <v>42338</v>
      </c>
      <c r="B37">
        <v>212.81</v>
      </c>
      <c r="C37">
        <v>213.06</v>
      </c>
      <c r="D37">
        <v>212.29</v>
      </c>
      <c r="E37">
        <v>212.75</v>
      </c>
      <c r="F37" s="12">
        <v>223058240</v>
      </c>
      <c r="G37" s="12">
        <v>4743627</v>
      </c>
    </row>
    <row r="38" spans="1:7">
      <c r="A38" s="9">
        <f>'(1)'!A38</f>
        <v>42339</v>
      </c>
      <c r="B38">
        <v>212.69</v>
      </c>
      <c r="C38">
        <v>212.82</v>
      </c>
      <c r="D38">
        <v>210.6</v>
      </c>
      <c r="E38">
        <v>210.61</v>
      </c>
      <c r="F38" s="12">
        <v>652996224</v>
      </c>
      <c r="G38" s="12">
        <v>4696104</v>
      </c>
    </row>
    <row r="39" spans="1:7">
      <c r="A39" s="9">
        <f>'(1)'!A39</f>
        <v>42340</v>
      </c>
      <c r="B39">
        <v>210.61</v>
      </c>
      <c r="C39">
        <v>213.64</v>
      </c>
      <c r="D39">
        <v>210.6</v>
      </c>
      <c r="E39">
        <v>213.46</v>
      </c>
      <c r="F39" s="12">
        <v>367827136</v>
      </c>
      <c r="G39" s="12">
        <v>4796449</v>
      </c>
    </row>
    <row r="40" spans="1:7">
      <c r="A40" s="9">
        <f>'(1)'!A40</f>
        <v>42341</v>
      </c>
      <c r="B40">
        <v>213.54</v>
      </c>
      <c r="C40">
        <v>214.29</v>
      </c>
      <c r="D40">
        <v>212.23</v>
      </c>
      <c r="E40">
        <v>212.23</v>
      </c>
      <c r="F40" s="12">
        <v>342893792</v>
      </c>
      <c r="G40" s="12">
        <v>4775814.5</v>
      </c>
    </row>
    <row r="41" spans="1:7">
      <c r="A41" s="9">
        <f>'(1)'!A41</f>
        <v>42342</v>
      </c>
      <c r="B41">
        <v>212.51</v>
      </c>
      <c r="C41">
        <v>212.61</v>
      </c>
      <c r="D41">
        <v>208.65</v>
      </c>
      <c r="E41">
        <v>208.65</v>
      </c>
      <c r="F41" s="12">
        <v>364125536</v>
      </c>
      <c r="G41" s="12">
        <v>4703678</v>
      </c>
    </row>
    <row r="42" spans="1:7">
      <c r="A42" s="9">
        <f>'(1)'!A42</f>
        <v>42345</v>
      </c>
      <c r="B42">
        <v>209.17</v>
      </c>
      <c r="C42">
        <v>211.66</v>
      </c>
      <c r="D42">
        <v>207.88</v>
      </c>
      <c r="E42">
        <v>211.51</v>
      </c>
      <c r="F42" s="12">
        <v>417574784</v>
      </c>
      <c r="G42" s="12">
        <v>4754366</v>
      </c>
    </row>
    <row r="43" spans="1:7">
      <c r="A43" s="9">
        <f>'(1)'!A43</f>
        <v>42346</v>
      </c>
      <c r="B43">
        <v>211.55</v>
      </c>
      <c r="C43">
        <v>212.54</v>
      </c>
      <c r="D43">
        <v>210.36</v>
      </c>
      <c r="E43">
        <v>211.1</v>
      </c>
      <c r="F43" s="12">
        <v>253941584</v>
      </c>
      <c r="G43" s="12">
        <v>4748107.5</v>
      </c>
    </row>
    <row r="44" spans="1:7">
      <c r="A44" s="9">
        <f>'(1)'!A44</f>
        <v>42347</v>
      </c>
      <c r="B44">
        <v>211.04</v>
      </c>
      <c r="C44">
        <v>211.19</v>
      </c>
      <c r="D44">
        <v>209.36</v>
      </c>
      <c r="E44">
        <v>210.73</v>
      </c>
      <c r="F44" s="12">
        <v>317364608</v>
      </c>
      <c r="G44" s="12">
        <v>4751369.5</v>
      </c>
    </row>
    <row r="45" spans="1:7">
      <c r="A45" s="9">
        <f>'(1)'!A45</f>
        <v>42348</v>
      </c>
      <c r="B45">
        <v>210.84</v>
      </c>
      <c r="C45">
        <v>211.4</v>
      </c>
      <c r="D45">
        <v>208.73</v>
      </c>
      <c r="E45">
        <v>209.09</v>
      </c>
      <c r="F45" s="12">
        <v>274078912</v>
      </c>
      <c r="G45" s="12">
        <v>4716426</v>
      </c>
    </row>
    <row r="46" spans="1:7">
      <c r="A46" s="9">
        <f>'(1)'!A46</f>
        <v>42349</v>
      </c>
      <c r="B46">
        <v>209.32</v>
      </c>
      <c r="C46">
        <v>210.72</v>
      </c>
      <c r="D46">
        <v>208.56</v>
      </c>
      <c r="E46">
        <v>209.94</v>
      </c>
      <c r="F46" s="12">
        <v>417989856</v>
      </c>
      <c r="G46" s="12">
        <v>4729081.5</v>
      </c>
    </row>
    <row r="47" spans="1:7">
      <c r="A47" s="9">
        <f>'(1)'!A47</f>
        <v>42352</v>
      </c>
      <c r="B47">
        <v>209.93</v>
      </c>
      <c r="C47">
        <v>210.3</v>
      </c>
      <c r="D47">
        <v>207.3</v>
      </c>
      <c r="E47">
        <v>207.42</v>
      </c>
      <c r="F47" s="12">
        <v>440015776</v>
      </c>
      <c r="G47" s="12">
        <v>4674154</v>
      </c>
    </row>
    <row r="48" spans="1:7">
      <c r="A48" s="9">
        <f>'(1)'!A48</f>
        <v>42353</v>
      </c>
      <c r="B48">
        <v>207.31</v>
      </c>
      <c r="C48">
        <v>207.83</v>
      </c>
      <c r="D48">
        <v>205.37</v>
      </c>
      <c r="E48">
        <v>207.3</v>
      </c>
      <c r="F48" s="12">
        <v>353609088</v>
      </c>
      <c r="G48" s="12">
        <v>4669235.5</v>
      </c>
    </row>
    <row r="49" spans="1:7">
      <c r="A49" s="9">
        <f>'(1)'!A49</f>
        <v>42354</v>
      </c>
      <c r="B49">
        <v>207.19</v>
      </c>
      <c r="C49">
        <v>210.87</v>
      </c>
      <c r="D49">
        <v>207.15</v>
      </c>
      <c r="E49">
        <v>210.2</v>
      </c>
      <c r="F49" s="12">
        <v>313747552</v>
      </c>
      <c r="G49" s="12">
        <v>4733965</v>
      </c>
    </row>
    <row r="50" spans="1:7">
      <c r="A50" s="9">
        <f>'(1)'!A50</f>
        <v>42355</v>
      </c>
      <c r="B50">
        <v>210.21</v>
      </c>
      <c r="C50">
        <v>212.9</v>
      </c>
      <c r="D50">
        <v>210.2</v>
      </c>
      <c r="E50">
        <v>212.81</v>
      </c>
      <c r="F50" s="12">
        <v>291391296</v>
      </c>
      <c r="G50" s="12">
        <v>4791873.5</v>
      </c>
    </row>
    <row r="51" spans="1:7">
      <c r="A51" s="9">
        <f>'(1)'!A51</f>
        <v>42356</v>
      </c>
      <c r="B51">
        <v>212.58</v>
      </c>
      <c r="C51">
        <v>214.03</v>
      </c>
      <c r="D51">
        <v>211.56</v>
      </c>
      <c r="E51">
        <v>211.62</v>
      </c>
      <c r="F51" s="12">
        <v>355460480</v>
      </c>
      <c r="G51" s="12">
        <v>4768096.5</v>
      </c>
    </row>
    <row r="52" spans="1:7">
      <c r="A52" s="9">
        <f>'(1)'!A52</f>
        <v>42359</v>
      </c>
      <c r="B52">
        <v>211.66</v>
      </c>
      <c r="C52">
        <v>212.04</v>
      </c>
      <c r="D52">
        <v>209.48</v>
      </c>
      <c r="E52">
        <v>209.48</v>
      </c>
      <c r="F52" s="12">
        <v>496549856</v>
      </c>
      <c r="G52" s="12">
        <v>4723702</v>
      </c>
    </row>
    <row r="53" spans="1:7">
      <c r="A53" s="9">
        <f>'(1)'!A53</f>
        <v>42360</v>
      </c>
      <c r="B53">
        <v>209.58</v>
      </c>
      <c r="C53">
        <v>210.98</v>
      </c>
      <c r="D53">
        <v>209.36</v>
      </c>
      <c r="E53">
        <v>210.37</v>
      </c>
      <c r="F53" s="12">
        <v>294801600</v>
      </c>
      <c r="G53" s="12">
        <v>4740908</v>
      </c>
    </row>
    <row r="54" spans="1:7">
      <c r="A54" s="9">
        <f>'(1)'!A54</f>
        <v>42361</v>
      </c>
      <c r="B54">
        <v>210.36</v>
      </c>
      <c r="C54">
        <v>211.52</v>
      </c>
      <c r="D54">
        <v>210.16</v>
      </c>
      <c r="E54">
        <v>211.39</v>
      </c>
      <c r="F54" s="12">
        <v>244231968</v>
      </c>
      <c r="G54" s="12">
        <v>4764369</v>
      </c>
    </row>
    <row r="55" spans="1:7">
      <c r="A55" s="9">
        <f>'(1)'!A55</f>
        <v>42362</v>
      </c>
      <c r="B55">
        <v>211.37</v>
      </c>
      <c r="C55">
        <v>214.23</v>
      </c>
      <c r="D55">
        <v>211.31</v>
      </c>
      <c r="E55">
        <v>213.87</v>
      </c>
      <c r="F55" s="12">
        <v>218902608</v>
      </c>
      <c r="G55" s="12">
        <v>4818716.5</v>
      </c>
    </row>
    <row r="56" spans="1:7">
      <c r="A56" s="9">
        <f>'(1)'!A56</f>
        <v>42366</v>
      </c>
      <c r="B56">
        <v>213.98</v>
      </c>
      <c r="C56">
        <v>214.63</v>
      </c>
      <c r="D56">
        <v>213.86</v>
      </c>
      <c r="E56">
        <v>214.23</v>
      </c>
      <c r="F56" s="12">
        <v>106287048</v>
      </c>
      <c r="G56" s="12">
        <v>4824323</v>
      </c>
    </row>
    <row r="57" spans="1:7">
      <c r="A57" s="9">
        <f>'(1)'!A57</f>
        <v>42367</v>
      </c>
      <c r="B57">
        <v>214.31</v>
      </c>
      <c r="C57">
        <v>214.42</v>
      </c>
      <c r="D57">
        <v>214.29</v>
      </c>
      <c r="E57">
        <v>214.3</v>
      </c>
      <c r="F57" s="12">
        <v>26441156</v>
      </c>
      <c r="G57" s="12">
        <v>4826370.5</v>
      </c>
    </row>
    <row r="58" spans="1:7">
      <c r="A58" s="9">
        <f>'(1)'!A58</f>
        <v>42368</v>
      </c>
      <c r="B58">
        <v>214.33</v>
      </c>
      <c r="C58">
        <v>214.55</v>
      </c>
      <c r="D58">
        <v>213.44</v>
      </c>
      <c r="E58">
        <v>213.84</v>
      </c>
      <c r="F58" s="12">
        <v>184495296</v>
      </c>
      <c r="G58" s="12">
        <v>4817378</v>
      </c>
    </row>
    <row r="59" spans="1:7">
      <c r="A59" s="9">
        <f>'(1)'!A59</f>
        <v>42369</v>
      </c>
      <c r="B59">
        <v>213.82</v>
      </c>
      <c r="C59">
        <v>216.58</v>
      </c>
      <c r="D59">
        <v>213.81</v>
      </c>
      <c r="E59">
        <v>216.21</v>
      </c>
      <c r="F59" s="12">
        <v>201600592</v>
      </c>
      <c r="G59" s="12">
        <v>4873716.5</v>
      </c>
    </row>
    <row r="60" spans="1:7">
      <c r="A60" s="9">
        <f>'(1)'!A60</f>
        <v>42373</v>
      </c>
      <c r="B60">
        <v>216.27</v>
      </c>
      <c r="C60">
        <v>216.41</v>
      </c>
      <c r="D60">
        <v>215.37</v>
      </c>
      <c r="E60">
        <v>215.37</v>
      </c>
      <c r="F60" s="12">
        <v>196906048</v>
      </c>
      <c r="G60" s="12">
        <v>4852107.5</v>
      </c>
    </row>
    <row r="61" spans="1:7">
      <c r="A61" s="9">
        <f>'(1)'!A61</f>
        <v>42374</v>
      </c>
      <c r="B61">
        <v>215.4</v>
      </c>
      <c r="C61">
        <v>215.49</v>
      </c>
      <c r="D61">
        <v>213.58</v>
      </c>
      <c r="E61">
        <v>213.58</v>
      </c>
      <c r="F61" s="12">
        <v>117399136</v>
      </c>
      <c r="G61" s="12">
        <v>4814540.5</v>
      </c>
    </row>
    <row r="62" spans="1:7">
      <c r="A62" s="9">
        <f>'(1)'!A62</f>
        <v>42375</v>
      </c>
      <c r="B62">
        <v>213.58</v>
      </c>
      <c r="C62">
        <v>213.59</v>
      </c>
      <c r="D62">
        <v>213.57</v>
      </c>
      <c r="E62">
        <v>213.59</v>
      </c>
      <c r="F62" s="12">
        <v>10196623</v>
      </c>
      <c r="G62" s="12">
        <v>4813410</v>
      </c>
    </row>
    <row r="63" spans="1:7">
      <c r="A63" s="9">
        <f>'(1)'!A63</f>
        <v>42376</v>
      </c>
      <c r="B63">
        <v>213.61</v>
      </c>
      <c r="C63">
        <v>213.64</v>
      </c>
      <c r="D63">
        <v>207.83</v>
      </c>
      <c r="E63">
        <v>209.19</v>
      </c>
      <c r="F63" s="12">
        <v>319195072</v>
      </c>
      <c r="G63" s="12">
        <v>4715148.5</v>
      </c>
    </row>
    <row r="64" spans="1:7">
      <c r="A64" s="9">
        <f>'(1)'!A64</f>
        <v>42377</v>
      </c>
      <c r="B64">
        <v>209.33</v>
      </c>
      <c r="C64">
        <v>210.87</v>
      </c>
      <c r="D64">
        <v>208.81</v>
      </c>
      <c r="E64">
        <v>210.2</v>
      </c>
      <c r="F64" s="12">
        <v>302839296</v>
      </c>
      <c r="G64" s="12">
        <v>4739321.5</v>
      </c>
    </row>
    <row r="65" spans="1:7">
      <c r="A65" s="9">
        <f>'(1)'!A65</f>
        <v>42380</v>
      </c>
      <c r="B65">
        <v>210.35</v>
      </c>
      <c r="C65">
        <v>210.52</v>
      </c>
      <c r="D65">
        <v>207.92</v>
      </c>
      <c r="E65">
        <v>208.73</v>
      </c>
      <c r="F65" s="12">
        <v>355635808</v>
      </c>
      <c r="G65" s="12">
        <v>4705331</v>
      </c>
    </row>
    <row r="66" spans="1:7">
      <c r="A66" s="9">
        <f>'(1)'!A66</f>
        <v>42381</v>
      </c>
      <c r="B66">
        <v>208.83</v>
      </c>
      <c r="C66">
        <v>208.97</v>
      </c>
      <c r="D66">
        <v>204.81</v>
      </c>
      <c r="E66">
        <v>204.81</v>
      </c>
      <c r="F66" s="12">
        <v>413436928</v>
      </c>
      <c r="G66" s="12">
        <v>4622687.5</v>
      </c>
    </row>
    <row r="67" spans="1:7">
      <c r="A67" s="9">
        <f>'(1)'!A67</f>
        <v>42382</v>
      </c>
      <c r="B67">
        <v>205.25</v>
      </c>
      <c r="C67">
        <v>205.84</v>
      </c>
      <c r="D67">
        <v>202.01</v>
      </c>
      <c r="E67">
        <v>202.23</v>
      </c>
      <c r="F67" s="12">
        <v>560878528</v>
      </c>
      <c r="G67" s="12">
        <v>4560607.5</v>
      </c>
    </row>
    <row r="68" spans="1:7">
      <c r="A68" s="9">
        <f>'(1)'!A68</f>
        <v>42383</v>
      </c>
      <c r="B68">
        <v>202.28</v>
      </c>
      <c r="C68">
        <v>202.42</v>
      </c>
      <c r="D68">
        <v>197.54</v>
      </c>
      <c r="E68">
        <v>199.24</v>
      </c>
      <c r="F68" s="12">
        <v>444527552</v>
      </c>
      <c r="G68" s="12">
        <v>4498132.5</v>
      </c>
    </row>
    <row r="69" spans="1:7">
      <c r="A69" s="9">
        <f>'(1)'!A69</f>
        <v>42384</v>
      </c>
      <c r="B69">
        <v>199.23</v>
      </c>
      <c r="C69">
        <v>202.31</v>
      </c>
      <c r="D69">
        <v>198.91</v>
      </c>
      <c r="E69">
        <v>200.99</v>
      </c>
      <c r="F69" s="12">
        <v>389897632</v>
      </c>
      <c r="G69" s="12">
        <v>4534063</v>
      </c>
    </row>
    <row r="70" spans="1:7">
      <c r="A70" s="9">
        <f>'(1)'!A70</f>
        <v>42388</v>
      </c>
      <c r="B70">
        <v>201.1</v>
      </c>
      <c r="C70">
        <v>202.82</v>
      </c>
      <c r="D70">
        <v>197.63</v>
      </c>
      <c r="E70">
        <v>197.63</v>
      </c>
      <c r="F70" s="12">
        <v>417079456</v>
      </c>
      <c r="G70" s="12">
        <v>4464731</v>
      </c>
    </row>
    <row r="71" spans="1:7">
      <c r="A71" s="9">
        <f>'(1)'!A71</f>
        <v>42389</v>
      </c>
      <c r="B71">
        <v>197.76</v>
      </c>
      <c r="C71">
        <v>200.6</v>
      </c>
      <c r="D71">
        <v>195.61</v>
      </c>
      <c r="E71">
        <v>199.74</v>
      </c>
      <c r="F71" s="12">
        <v>421844192</v>
      </c>
      <c r="G71" s="12">
        <v>4506433.5</v>
      </c>
    </row>
    <row r="72" spans="1:7">
      <c r="A72" s="9">
        <f>'(1)'!A72</f>
        <v>42390</v>
      </c>
      <c r="B72">
        <v>199.87</v>
      </c>
      <c r="C72">
        <v>200.09</v>
      </c>
      <c r="D72">
        <v>195.24</v>
      </c>
      <c r="E72">
        <v>197.07</v>
      </c>
      <c r="F72" s="12">
        <v>391119488</v>
      </c>
      <c r="G72" s="12">
        <v>4443248.5</v>
      </c>
    </row>
    <row r="73" spans="1:7">
      <c r="A73" s="9">
        <f>'(1)'!A73</f>
        <v>42391</v>
      </c>
      <c r="B73">
        <v>196.89</v>
      </c>
      <c r="C73">
        <v>197.31</v>
      </c>
      <c r="D73">
        <v>196.54</v>
      </c>
      <c r="E73">
        <v>196.69</v>
      </c>
      <c r="F73" s="12">
        <v>262926800</v>
      </c>
      <c r="G73" s="12">
        <v>4435440.5</v>
      </c>
    </row>
    <row r="74" spans="1:7">
      <c r="A74" s="9">
        <f>'(1)'!A74</f>
        <v>42394</v>
      </c>
      <c r="B74">
        <v>196.71</v>
      </c>
      <c r="C74">
        <v>199.49</v>
      </c>
      <c r="D74">
        <v>196.21</v>
      </c>
      <c r="E74">
        <v>197.38</v>
      </c>
      <c r="F74" s="12">
        <v>306231072</v>
      </c>
      <c r="G74" s="12">
        <v>4455862</v>
      </c>
    </row>
    <row r="75" spans="1:7">
      <c r="A75" s="9">
        <f>'(1)'!A75</f>
        <v>42395</v>
      </c>
      <c r="B75">
        <v>197.42</v>
      </c>
      <c r="C75">
        <v>197.51</v>
      </c>
      <c r="D75">
        <v>192.09</v>
      </c>
      <c r="E75">
        <v>196.19</v>
      </c>
      <c r="F75" s="12">
        <v>412760032</v>
      </c>
      <c r="G75" s="12">
        <v>4423448.5</v>
      </c>
    </row>
    <row r="76" spans="1:7">
      <c r="A76" s="9">
        <f>'(1)'!A76</f>
        <v>42396</v>
      </c>
      <c r="B76">
        <v>196.14</v>
      </c>
      <c r="C76">
        <v>197.2</v>
      </c>
      <c r="D76">
        <v>194.61</v>
      </c>
      <c r="E76">
        <v>195.79</v>
      </c>
      <c r="F76" s="12">
        <v>426998016</v>
      </c>
      <c r="G76" s="12">
        <v>4414463.5</v>
      </c>
    </row>
    <row r="77" spans="1:7">
      <c r="A77" s="9">
        <f>'(1)'!A77</f>
        <v>42397</v>
      </c>
      <c r="B77">
        <v>196.02</v>
      </c>
      <c r="C77">
        <v>200.28</v>
      </c>
      <c r="D77">
        <v>195.98</v>
      </c>
      <c r="E77">
        <v>199.75</v>
      </c>
      <c r="F77" s="12">
        <v>367928576</v>
      </c>
      <c r="G77" s="12">
        <v>4500847.5</v>
      </c>
    </row>
    <row r="78" spans="1:7">
      <c r="A78" s="9">
        <f>'(1)'!A78</f>
        <v>42398</v>
      </c>
      <c r="B78">
        <v>199.63</v>
      </c>
      <c r="C78">
        <v>200.85</v>
      </c>
      <c r="D78">
        <v>199.17</v>
      </c>
      <c r="E78">
        <v>199.17</v>
      </c>
      <c r="F78" s="12">
        <v>305095968</v>
      </c>
      <c r="G78" s="12">
        <v>4485999.5</v>
      </c>
    </row>
    <row r="79" spans="1:7">
      <c r="A79" s="9">
        <f>'(1)'!A79</f>
        <v>42401</v>
      </c>
      <c r="B79">
        <v>199.26</v>
      </c>
      <c r="C79">
        <v>200.47</v>
      </c>
      <c r="D79">
        <v>198</v>
      </c>
      <c r="E79">
        <v>200.24</v>
      </c>
      <c r="F79" s="12">
        <v>284162688</v>
      </c>
      <c r="G79" s="12">
        <v>4508320</v>
      </c>
    </row>
    <row r="80" spans="1:7">
      <c r="A80" s="9">
        <f>'(1)'!A80</f>
        <v>42402</v>
      </c>
      <c r="B80">
        <v>200.3</v>
      </c>
      <c r="C80">
        <v>201.48</v>
      </c>
      <c r="D80">
        <v>198.14</v>
      </c>
      <c r="E80">
        <v>198.87</v>
      </c>
      <c r="F80" s="12">
        <v>348229536</v>
      </c>
      <c r="G80" s="12">
        <v>4478604</v>
      </c>
    </row>
    <row r="81" spans="1:7">
      <c r="A81" s="9">
        <f>'(1)'!A81</f>
        <v>42403</v>
      </c>
      <c r="B81">
        <v>198.96</v>
      </c>
      <c r="C81">
        <v>198.99</v>
      </c>
      <c r="D81">
        <v>193.16</v>
      </c>
      <c r="E81">
        <v>194.25</v>
      </c>
      <c r="F81" s="12">
        <v>414002656</v>
      </c>
      <c r="G81" s="12">
        <v>4378473</v>
      </c>
    </row>
    <row r="82" spans="1:7">
      <c r="A82" s="9">
        <f>'(1)'!A82</f>
        <v>42404</v>
      </c>
      <c r="B82">
        <v>194.22</v>
      </c>
      <c r="C82">
        <v>196.98</v>
      </c>
      <c r="D82">
        <v>193.89</v>
      </c>
      <c r="E82">
        <v>196.88</v>
      </c>
      <c r="F82" s="12">
        <v>577184704</v>
      </c>
      <c r="G82" s="12">
        <v>4439198.5</v>
      </c>
    </row>
    <row r="83" spans="1:7">
      <c r="A83" s="9">
        <f>'(1)'!A83</f>
        <v>42405</v>
      </c>
      <c r="B83">
        <v>196.96</v>
      </c>
      <c r="C83">
        <v>198.47</v>
      </c>
      <c r="D83">
        <v>195.59</v>
      </c>
      <c r="E83">
        <v>197.93</v>
      </c>
      <c r="F83" s="12">
        <v>357175136</v>
      </c>
      <c r="G83" s="12">
        <v>4460472.5</v>
      </c>
    </row>
    <row r="84" spans="1:7">
      <c r="A84" s="9">
        <f>'(1)'!A84</f>
        <v>42408</v>
      </c>
      <c r="B84">
        <v>197.94</v>
      </c>
      <c r="C84">
        <v>198.31</v>
      </c>
      <c r="D84">
        <v>195.27</v>
      </c>
      <c r="E84">
        <v>195.59</v>
      </c>
      <c r="F84" s="12">
        <v>400874176</v>
      </c>
      <c r="G84" s="12">
        <v>4412986</v>
      </c>
    </row>
    <row r="85" spans="1:7">
      <c r="A85" s="9">
        <f>'(1)'!A85</f>
        <v>42409</v>
      </c>
      <c r="B85">
        <v>195.73</v>
      </c>
      <c r="C85">
        <v>196</v>
      </c>
      <c r="D85">
        <v>192.66</v>
      </c>
      <c r="E85">
        <v>195.53</v>
      </c>
      <c r="F85" s="12">
        <v>370148960</v>
      </c>
      <c r="G85" s="12">
        <v>4411072.5</v>
      </c>
    </row>
    <row r="86" spans="1:7">
      <c r="A86" s="9">
        <f>'(1)'!A86</f>
        <v>42410</v>
      </c>
      <c r="B86">
        <v>195.68</v>
      </c>
      <c r="C86">
        <v>196.03</v>
      </c>
      <c r="D86">
        <v>193.09</v>
      </c>
      <c r="E86">
        <v>194.26</v>
      </c>
      <c r="F86" s="12">
        <v>355558944</v>
      </c>
      <c r="G86" s="12">
        <v>4381692.5</v>
      </c>
    </row>
    <row r="87" spans="1:7">
      <c r="A87" s="9">
        <f>'(1)'!A87</f>
        <v>42411</v>
      </c>
      <c r="B87">
        <v>194.41</v>
      </c>
      <c r="C87">
        <v>194.51</v>
      </c>
      <c r="D87">
        <v>190.53</v>
      </c>
      <c r="E87">
        <v>191.19</v>
      </c>
      <c r="F87" s="12">
        <v>466118848</v>
      </c>
      <c r="G87" s="12">
        <v>4311828</v>
      </c>
    </row>
    <row r="88" spans="1:7">
      <c r="A88" s="9">
        <f>'(1)'!A88</f>
        <v>42412</v>
      </c>
      <c r="B88">
        <v>191.14</v>
      </c>
      <c r="C88">
        <v>191.38</v>
      </c>
      <c r="D88">
        <v>186.63</v>
      </c>
      <c r="E88">
        <v>187.83</v>
      </c>
      <c r="F88" s="12">
        <v>242674000</v>
      </c>
      <c r="G88" s="12">
        <v>4239993.5</v>
      </c>
    </row>
    <row r="89" spans="1:7">
      <c r="A89" s="9">
        <f>'(1)'!A89</f>
        <v>42416</v>
      </c>
      <c r="B89">
        <v>188</v>
      </c>
      <c r="C89">
        <v>189.31</v>
      </c>
      <c r="D89">
        <v>185.85</v>
      </c>
      <c r="E89">
        <v>188.31</v>
      </c>
      <c r="F89" s="12">
        <v>275563200</v>
      </c>
      <c r="G89" s="12">
        <v>4244610</v>
      </c>
    </row>
    <row r="90" spans="1:7">
      <c r="A90" s="9">
        <f>'(1)'!A90</f>
        <v>42417</v>
      </c>
      <c r="B90">
        <v>188.15</v>
      </c>
      <c r="C90">
        <v>191.68</v>
      </c>
      <c r="D90">
        <v>187.69</v>
      </c>
      <c r="E90">
        <v>189.61</v>
      </c>
      <c r="F90" s="12">
        <v>298645888</v>
      </c>
      <c r="G90" s="12">
        <v>4274290.5</v>
      </c>
    </row>
    <row r="91" spans="1:7">
      <c r="A91" s="9">
        <f>'(1)'!A91</f>
        <v>42418</v>
      </c>
      <c r="B91">
        <v>190.02</v>
      </c>
      <c r="C91">
        <v>190.3</v>
      </c>
      <c r="D91">
        <v>186.01</v>
      </c>
      <c r="E91">
        <v>186.86</v>
      </c>
      <c r="F91" s="12">
        <v>379793536</v>
      </c>
      <c r="G91" s="12">
        <v>4208157</v>
      </c>
    </row>
    <row r="92" spans="1:7">
      <c r="A92" s="9">
        <f>'(1)'!A92</f>
        <v>42419</v>
      </c>
      <c r="B92">
        <v>186.8</v>
      </c>
      <c r="C92">
        <v>188.62</v>
      </c>
      <c r="D92">
        <v>185.96</v>
      </c>
      <c r="E92">
        <v>188.57</v>
      </c>
      <c r="F92" s="12">
        <v>378126336</v>
      </c>
      <c r="G92" s="12">
        <v>4241025</v>
      </c>
    </row>
    <row r="93" spans="1:7">
      <c r="A93" s="9">
        <f>'(1)'!A93</f>
        <v>42422</v>
      </c>
      <c r="B93">
        <v>188.57</v>
      </c>
      <c r="C93">
        <v>190.58</v>
      </c>
      <c r="D93">
        <v>188.54</v>
      </c>
      <c r="E93">
        <v>190.24</v>
      </c>
      <c r="F93" s="12">
        <v>233834352</v>
      </c>
      <c r="G93" s="12">
        <v>4282333</v>
      </c>
    </row>
    <row r="94" spans="1:7">
      <c r="A94" s="9">
        <f>'(1)'!A94</f>
        <v>42423</v>
      </c>
      <c r="B94">
        <v>190.29</v>
      </c>
      <c r="C94">
        <v>192.31</v>
      </c>
      <c r="D94">
        <v>189.8</v>
      </c>
      <c r="E94">
        <v>192.31</v>
      </c>
      <c r="F94" s="12">
        <v>317962784</v>
      </c>
      <c r="G94" s="12">
        <v>4325067.5</v>
      </c>
    </row>
    <row r="95" spans="1:7">
      <c r="A95" s="9">
        <f>'(1)'!A95</f>
        <v>42424</v>
      </c>
      <c r="B95">
        <v>192.27</v>
      </c>
      <c r="C95">
        <v>194.52</v>
      </c>
      <c r="D95">
        <v>191.88</v>
      </c>
      <c r="E95">
        <v>194.46</v>
      </c>
      <c r="F95" s="12">
        <v>412793824</v>
      </c>
      <c r="G95" s="12">
        <v>4370987.5</v>
      </c>
    </row>
    <row r="96" spans="1:7">
      <c r="A96" s="9">
        <f>'(1)'!A96</f>
        <v>42425</v>
      </c>
      <c r="B96">
        <v>194.45</v>
      </c>
      <c r="C96">
        <v>195.62</v>
      </c>
      <c r="D96">
        <v>193.92</v>
      </c>
      <c r="E96">
        <v>194.11</v>
      </c>
      <c r="F96" s="12">
        <v>350458336</v>
      </c>
      <c r="G96" s="12">
        <v>4367803.5</v>
      </c>
    </row>
    <row r="97" spans="1:7">
      <c r="A97" s="9">
        <f>'(1)'!A97</f>
        <v>42426</v>
      </c>
      <c r="B97">
        <v>194.14</v>
      </c>
      <c r="C97">
        <v>194.22</v>
      </c>
      <c r="D97">
        <v>192.48</v>
      </c>
      <c r="E97">
        <v>193.58</v>
      </c>
      <c r="F97" s="12">
        <v>378488128</v>
      </c>
      <c r="G97" s="12">
        <v>4358090.5</v>
      </c>
    </row>
    <row r="98" spans="1:7">
      <c r="A98" s="9">
        <f>'(1)'!A98</f>
        <v>42429</v>
      </c>
      <c r="B98">
        <v>193.65</v>
      </c>
      <c r="C98">
        <v>195.69</v>
      </c>
      <c r="D98">
        <v>193.56</v>
      </c>
      <c r="E98">
        <v>195.57</v>
      </c>
      <c r="F98" s="12">
        <v>237261168</v>
      </c>
      <c r="G98" s="12">
        <v>4399056</v>
      </c>
    </row>
    <row r="99" spans="1:7">
      <c r="A99" s="9">
        <f>'(1)'!A99</f>
        <v>42430</v>
      </c>
      <c r="B99">
        <v>195.55</v>
      </c>
      <c r="C99">
        <v>195.92</v>
      </c>
      <c r="D99">
        <v>194.09</v>
      </c>
      <c r="E99">
        <v>194.22</v>
      </c>
      <c r="F99" s="12">
        <v>341860288</v>
      </c>
      <c r="G99" s="12">
        <v>4366938.5</v>
      </c>
    </row>
    <row r="100" spans="1:7">
      <c r="A100" s="9">
        <f>'(1)'!A100</f>
        <v>42431</v>
      </c>
      <c r="B100">
        <v>194.13</v>
      </c>
      <c r="C100">
        <v>194.15</v>
      </c>
      <c r="D100">
        <v>191.12</v>
      </c>
      <c r="E100">
        <v>193.8</v>
      </c>
      <c r="F100" s="12">
        <v>299260064</v>
      </c>
      <c r="G100" s="12">
        <v>4351173</v>
      </c>
    </row>
    <row r="101" spans="1:7">
      <c r="A101" s="9">
        <f>'(1)'!A101</f>
        <v>42432</v>
      </c>
      <c r="B101">
        <v>193.71</v>
      </c>
      <c r="C101">
        <v>196.33</v>
      </c>
      <c r="D101">
        <v>193.69</v>
      </c>
      <c r="E101">
        <v>196.33</v>
      </c>
      <c r="F101" s="12">
        <v>299962400</v>
      </c>
      <c r="G101" s="12">
        <v>4405066</v>
      </c>
    </row>
    <row r="102" spans="1:7">
      <c r="A102" s="9">
        <f>'(1)'!A102</f>
        <v>42433</v>
      </c>
      <c r="B102">
        <v>196.29</v>
      </c>
      <c r="C102">
        <v>197.64</v>
      </c>
      <c r="D102">
        <v>196.11</v>
      </c>
      <c r="E102">
        <v>196.19</v>
      </c>
      <c r="F102" s="12">
        <v>277717696</v>
      </c>
      <c r="G102" s="12">
        <v>4400689.5</v>
      </c>
    </row>
    <row r="103" spans="1:7">
      <c r="A103" s="9">
        <f>'(1)'!A103</f>
        <v>42436</v>
      </c>
      <c r="B103">
        <v>196.21</v>
      </c>
      <c r="C103">
        <v>196.44</v>
      </c>
      <c r="D103">
        <v>193.54</v>
      </c>
      <c r="E103">
        <v>193.65</v>
      </c>
      <c r="F103" s="12">
        <v>414189472</v>
      </c>
      <c r="G103" s="12">
        <v>4345053.5</v>
      </c>
    </row>
    <row r="104" spans="1:7">
      <c r="A104" s="9">
        <f>'(1)'!A104</f>
        <v>42437</v>
      </c>
      <c r="B104">
        <v>193.69</v>
      </c>
      <c r="C104">
        <v>196.89</v>
      </c>
      <c r="D104">
        <v>193.5</v>
      </c>
      <c r="E104">
        <v>196.8</v>
      </c>
      <c r="F104" s="12">
        <v>347855392</v>
      </c>
      <c r="G104" s="12">
        <v>4428370</v>
      </c>
    </row>
    <row r="105" spans="1:7">
      <c r="A105" s="9">
        <f>'(1)'!A105</f>
        <v>42438</v>
      </c>
      <c r="B105">
        <v>196.83</v>
      </c>
      <c r="C105">
        <v>198.09</v>
      </c>
      <c r="D105">
        <v>196.83</v>
      </c>
      <c r="E105">
        <v>197.85</v>
      </c>
      <c r="F105" s="12">
        <v>393250912</v>
      </c>
      <c r="G105" s="12">
        <v>4458574.5</v>
      </c>
    </row>
    <row r="106" spans="1:7">
      <c r="A106" s="9">
        <f>'(1)'!A106</f>
        <v>42439</v>
      </c>
      <c r="B106">
        <v>198.06</v>
      </c>
      <c r="C106">
        <v>198.12</v>
      </c>
      <c r="D106">
        <v>195.88</v>
      </c>
      <c r="E106">
        <v>196.79</v>
      </c>
      <c r="F106" s="12">
        <v>439023680</v>
      </c>
      <c r="G106" s="12">
        <v>4435758</v>
      </c>
    </row>
    <row r="107" spans="1:7">
      <c r="A107" s="9">
        <f>'(1)'!A107</f>
        <v>42440</v>
      </c>
      <c r="B107">
        <v>196.82</v>
      </c>
      <c r="C107">
        <v>197.65</v>
      </c>
      <c r="D107">
        <v>196.35</v>
      </c>
      <c r="E107">
        <v>196.89</v>
      </c>
      <c r="F107" s="12">
        <v>355368864</v>
      </c>
      <c r="G107" s="12">
        <v>4436472.5</v>
      </c>
    </row>
    <row r="108" spans="1:7">
      <c r="A108" s="9">
        <f>'(1)'!A108</f>
        <v>42443</v>
      </c>
      <c r="B108">
        <v>196.88</v>
      </c>
      <c r="C108">
        <v>198.64</v>
      </c>
      <c r="D108">
        <v>195.68</v>
      </c>
      <c r="E108">
        <v>198.04</v>
      </c>
      <c r="F108" s="12">
        <v>311296768</v>
      </c>
      <c r="G108" s="12">
        <v>4465379</v>
      </c>
    </row>
    <row r="109" spans="1:7">
      <c r="A109" s="9">
        <f>'(1)'!A109</f>
        <v>42444</v>
      </c>
      <c r="B109">
        <v>198.21</v>
      </c>
      <c r="C109">
        <v>198.22</v>
      </c>
      <c r="D109">
        <v>196.19</v>
      </c>
      <c r="E109">
        <v>196.45</v>
      </c>
      <c r="F109" s="12">
        <v>369400384</v>
      </c>
      <c r="G109" s="12">
        <v>4422944</v>
      </c>
    </row>
    <row r="110" spans="1:7">
      <c r="A110" s="9">
        <f>'(1)'!A110</f>
        <v>42445</v>
      </c>
      <c r="B110">
        <v>196.27</v>
      </c>
      <c r="C110">
        <v>197</v>
      </c>
      <c r="D110">
        <v>195.58</v>
      </c>
      <c r="E110">
        <v>196.48</v>
      </c>
      <c r="F110" s="12">
        <v>304419808</v>
      </c>
      <c r="G110" s="12">
        <v>4426679</v>
      </c>
    </row>
    <row r="111" spans="1:7">
      <c r="A111" s="9">
        <f>'(1)'!A111</f>
        <v>42446</v>
      </c>
      <c r="B111">
        <v>196.38</v>
      </c>
      <c r="C111">
        <v>198.78</v>
      </c>
      <c r="D111">
        <v>195.87</v>
      </c>
      <c r="E111">
        <v>196.56</v>
      </c>
      <c r="F111" s="12">
        <v>422129856</v>
      </c>
      <c r="G111" s="12">
        <v>4432121</v>
      </c>
    </row>
    <row r="112" spans="1:7">
      <c r="A112" s="9">
        <f>'(1)'!A112</f>
        <v>42447</v>
      </c>
      <c r="B112">
        <v>196.7</v>
      </c>
      <c r="C112">
        <v>199.91</v>
      </c>
      <c r="D112">
        <v>196.49</v>
      </c>
      <c r="E112">
        <v>199.91</v>
      </c>
      <c r="F112" s="12">
        <v>337817376</v>
      </c>
      <c r="G112" s="12">
        <v>4501657</v>
      </c>
    </row>
    <row r="113" spans="1:7">
      <c r="A113" s="9">
        <f>'(1)'!A113</f>
        <v>42450</v>
      </c>
      <c r="B113">
        <v>199.92</v>
      </c>
      <c r="C113">
        <v>200.46</v>
      </c>
      <c r="D113">
        <v>199.2</v>
      </c>
      <c r="E113">
        <v>199.74</v>
      </c>
      <c r="F113" s="12">
        <v>301182432</v>
      </c>
      <c r="G113" s="12">
        <v>4495694.5</v>
      </c>
    </row>
    <row r="114" spans="1:7">
      <c r="A114" s="9">
        <f>'(1)'!A114</f>
        <v>42451</v>
      </c>
      <c r="B114">
        <v>199.67</v>
      </c>
      <c r="C114">
        <v>199.67</v>
      </c>
      <c r="D114">
        <v>195.89</v>
      </c>
      <c r="E114">
        <v>196.3</v>
      </c>
      <c r="F114" s="12">
        <v>312905088</v>
      </c>
      <c r="G114" s="12">
        <v>4419120.5</v>
      </c>
    </row>
    <row r="115" spans="1:7">
      <c r="A115" s="9">
        <f>'(1)'!A115</f>
        <v>42452</v>
      </c>
      <c r="B115">
        <v>196.22</v>
      </c>
      <c r="C115">
        <v>196.32</v>
      </c>
      <c r="D115">
        <v>194.36</v>
      </c>
      <c r="E115">
        <v>195.21</v>
      </c>
      <c r="F115" s="12">
        <v>352547936</v>
      </c>
      <c r="G115" s="12">
        <v>4396553.5</v>
      </c>
    </row>
    <row r="116" spans="1:7">
      <c r="A116" s="9">
        <f>'(1)'!A116</f>
        <v>42453</v>
      </c>
      <c r="B116">
        <v>195.91</v>
      </c>
      <c r="C116">
        <v>196.25</v>
      </c>
      <c r="D116">
        <v>192.95</v>
      </c>
      <c r="E116">
        <v>194.36</v>
      </c>
      <c r="F116" s="12">
        <v>421412640</v>
      </c>
      <c r="G116" s="12">
        <v>4381047.5</v>
      </c>
    </row>
    <row r="117" spans="1:7">
      <c r="A117" s="9">
        <f>'(1)'!A117</f>
        <v>42457</v>
      </c>
      <c r="B117">
        <v>194.36</v>
      </c>
      <c r="C117">
        <v>195.5</v>
      </c>
      <c r="D117">
        <v>193.38</v>
      </c>
      <c r="E117">
        <v>195.36</v>
      </c>
      <c r="F117" s="12">
        <v>605723840</v>
      </c>
      <c r="G117" s="12">
        <v>4398334</v>
      </c>
    </row>
    <row r="118" spans="1:7">
      <c r="A118" s="9">
        <f>'(1)'!A118</f>
        <v>42458</v>
      </c>
      <c r="B118">
        <v>195.2</v>
      </c>
      <c r="C118">
        <v>196.31</v>
      </c>
      <c r="D118">
        <v>194.93</v>
      </c>
      <c r="E118">
        <v>196.22</v>
      </c>
      <c r="F118" s="12">
        <v>293485728</v>
      </c>
      <c r="G118" s="12">
        <v>4415388.5</v>
      </c>
    </row>
    <row r="119" spans="1:7">
      <c r="A119" s="9">
        <f>'(1)'!A119</f>
        <v>42459</v>
      </c>
      <c r="B119">
        <v>196.04</v>
      </c>
      <c r="C119">
        <v>198.2</v>
      </c>
      <c r="D119">
        <v>195.51</v>
      </c>
      <c r="E119">
        <v>197.97</v>
      </c>
      <c r="F119" s="12">
        <v>387844864</v>
      </c>
      <c r="G119" s="12">
        <v>4456332</v>
      </c>
    </row>
    <row r="120" spans="1:7">
      <c r="A120" s="9">
        <f>'(1)'!A120</f>
        <v>42460</v>
      </c>
      <c r="B120">
        <v>197.85</v>
      </c>
      <c r="C120">
        <v>198.13</v>
      </c>
      <c r="D120">
        <v>196.74</v>
      </c>
      <c r="E120">
        <v>196.9</v>
      </c>
      <c r="F120" s="12">
        <v>345358528</v>
      </c>
      <c r="G120" s="12">
        <v>4435265.5</v>
      </c>
    </row>
    <row r="121" spans="1:7">
      <c r="A121" s="9">
        <f>'(1)'!A121</f>
        <v>42461</v>
      </c>
      <c r="B121">
        <v>196.89</v>
      </c>
      <c r="C121">
        <v>197.01</v>
      </c>
      <c r="D121">
        <v>195.31</v>
      </c>
      <c r="E121">
        <v>196.23</v>
      </c>
      <c r="F121" s="12">
        <v>339532928</v>
      </c>
      <c r="G121" s="12">
        <v>4425628.5</v>
      </c>
    </row>
    <row r="122" spans="1:7">
      <c r="A122" s="9">
        <f>'(1)'!A122</f>
        <v>42464</v>
      </c>
      <c r="B122">
        <v>196.23</v>
      </c>
      <c r="C122">
        <v>196.26</v>
      </c>
      <c r="D122">
        <v>196.09</v>
      </c>
      <c r="E122">
        <v>196.22</v>
      </c>
      <c r="F122" s="12">
        <v>40925276</v>
      </c>
      <c r="G122" s="12">
        <v>4421187.5</v>
      </c>
    </row>
    <row r="123" spans="1:7">
      <c r="A123" s="9">
        <f>'(1)'!A123</f>
        <v>42465</v>
      </c>
      <c r="B123">
        <v>196.11</v>
      </c>
      <c r="C123">
        <v>196.89</v>
      </c>
      <c r="D123">
        <v>195.91</v>
      </c>
      <c r="E123">
        <v>196.08</v>
      </c>
      <c r="F123" s="12">
        <v>149883920</v>
      </c>
      <c r="G123" s="12">
        <v>4416658.5</v>
      </c>
    </row>
    <row r="124" spans="1:7">
      <c r="A124" s="9">
        <f>'(1)'!A124</f>
        <v>42466</v>
      </c>
      <c r="B124">
        <v>196.02</v>
      </c>
      <c r="C124">
        <v>197.95</v>
      </c>
      <c r="D124">
        <v>194.62</v>
      </c>
      <c r="E124">
        <v>197.3</v>
      </c>
      <c r="F124" s="12">
        <v>407652096</v>
      </c>
      <c r="G124" s="12">
        <v>4453692</v>
      </c>
    </row>
    <row r="125" spans="1:7">
      <c r="A125" s="9">
        <f>'(1)'!A125</f>
        <v>42467</v>
      </c>
      <c r="B125">
        <v>197.85</v>
      </c>
      <c r="C125">
        <v>199.44</v>
      </c>
      <c r="D125">
        <v>197.84</v>
      </c>
      <c r="E125">
        <v>198.29</v>
      </c>
      <c r="F125" s="12">
        <v>732460928</v>
      </c>
      <c r="G125" s="12">
        <v>4465984</v>
      </c>
    </row>
    <row r="126" spans="1:7">
      <c r="A126" s="9">
        <f>'(1)'!A126</f>
        <v>42468</v>
      </c>
      <c r="B126">
        <v>198.12</v>
      </c>
      <c r="C126">
        <v>198.96</v>
      </c>
      <c r="D126">
        <v>197.8</v>
      </c>
      <c r="E126">
        <v>198.09</v>
      </c>
      <c r="F126" s="12">
        <v>613955968</v>
      </c>
      <c r="G126" s="12">
        <v>4463906.5</v>
      </c>
    </row>
    <row r="127" spans="1:7">
      <c r="A127" s="9">
        <f>'(1)'!A127</f>
        <v>42471</v>
      </c>
      <c r="B127">
        <v>197.97</v>
      </c>
      <c r="C127">
        <v>199.15</v>
      </c>
      <c r="D127">
        <v>195.64</v>
      </c>
      <c r="E127">
        <v>198.68</v>
      </c>
      <c r="F127" s="12">
        <v>446087840</v>
      </c>
      <c r="G127" s="12">
        <v>4481675</v>
      </c>
    </row>
    <row r="128" spans="1:7">
      <c r="A128" s="9">
        <f>'(1)'!A128</f>
        <v>42472</v>
      </c>
      <c r="B128">
        <v>198.97</v>
      </c>
      <c r="C128">
        <v>201.85</v>
      </c>
      <c r="D128">
        <v>198.93</v>
      </c>
      <c r="E128">
        <v>201.29</v>
      </c>
      <c r="F128" s="12">
        <v>237193088</v>
      </c>
      <c r="G128" s="12">
        <v>4535100</v>
      </c>
    </row>
    <row r="129" spans="1:7">
      <c r="A129" s="9">
        <f>'(1)'!A129</f>
        <v>42473</v>
      </c>
      <c r="B129">
        <v>201.36</v>
      </c>
      <c r="C129">
        <v>201.4</v>
      </c>
      <c r="D129">
        <v>198.54</v>
      </c>
      <c r="E129">
        <v>199.01</v>
      </c>
      <c r="F129" s="12">
        <v>419938816</v>
      </c>
      <c r="G129" s="12">
        <v>4485263</v>
      </c>
    </row>
    <row r="130" spans="1:7">
      <c r="A130" s="9">
        <f>'(1)'!A130</f>
        <v>42474</v>
      </c>
      <c r="B130">
        <v>199.06</v>
      </c>
      <c r="C130">
        <v>204.08</v>
      </c>
      <c r="D130">
        <v>198.92</v>
      </c>
      <c r="E130">
        <v>203.9</v>
      </c>
      <c r="F130" s="12">
        <v>327548160</v>
      </c>
      <c r="G130" s="12">
        <v>4592848</v>
      </c>
    </row>
    <row r="131" spans="1:7">
      <c r="A131" s="9">
        <f>'(1)'!A131</f>
        <v>42475</v>
      </c>
      <c r="B131">
        <v>204.06</v>
      </c>
      <c r="C131">
        <v>205.26</v>
      </c>
      <c r="D131">
        <v>202.5</v>
      </c>
      <c r="E131">
        <v>203.25</v>
      </c>
      <c r="F131" s="12">
        <v>417031488</v>
      </c>
      <c r="G131" s="12">
        <v>4575925.5</v>
      </c>
    </row>
    <row r="132" spans="1:7">
      <c r="A132" s="9">
        <f>'(1)'!A132</f>
        <v>42478</v>
      </c>
      <c r="B132">
        <v>203</v>
      </c>
      <c r="C132">
        <v>204.13</v>
      </c>
      <c r="D132">
        <v>202.35</v>
      </c>
      <c r="E132">
        <v>202.91</v>
      </c>
      <c r="F132" s="12">
        <v>315872384</v>
      </c>
      <c r="G132" s="12">
        <v>4571442.5</v>
      </c>
    </row>
    <row r="133" spans="1:7">
      <c r="A133" s="9">
        <f>'(1)'!A133</f>
        <v>42479</v>
      </c>
      <c r="B133">
        <v>202.89</v>
      </c>
      <c r="C133">
        <v>203.43</v>
      </c>
      <c r="D133">
        <v>201.62</v>
      </c>
      <c r="E133">
        <v>201.97</v>
      </c>
      <c r="F133" s="12">
        <v>278812672</v>
      </c>
      <c r="G133" s="12">
        <v>4548398</v>
      </c>
    </row>
    <row r="134" spans="1:7">
      <c r="A134" s="9">
        <f>'(1)'!A134</f>
        <v>42480</v>
      </c>
      <c r="B134">
        <v>201.82</v>
      </c>
      <c r="C134">
        <v>203.23</v>
      </c>
      <c r="D134">
        <v>201.3</v>
      </c>
      <c r="E134">
        <v>202.84</v>
      </c>
      <c r="F134" s="12">
        <v>271957472</v>
      </c>
      <c r="G134" s="12">
        <v>4570706.5</v>
      </c>
    </row>
    <row r="135" spans="1:7">
      <c r="A135" s="9">
        <f>'(1)'!A135</f>
        <v>42481</v>
      </c>
      <c r="B135">
        <v>203.05</v>
      </c>
      <c r="C135">
        <v>204.7</v>
      </c>
      <c r="D135">
        <v>203.03</v>
      </c>
      <c r="E135">
        <v>204.58</v>
      </c>
      <c r="F135" s="12">
        <v>265227760</v>
      </c>
      <c r="G135" s="12">
        <v>4608909.5</v>
      </c>
    </row>
    <row r="136" spans="1:7">
      <c r="A136" s="9">
        <f>'(1)'!A136</f>
        <v>42482</v>
      </c>
      <c r="B136">
        <v>204.63</v>
      </c>
      <c r="C136">
        <v>205.75</v>
      </c>
      <c r="D136">
        <v>204.55</v>
      </c>
      <c r="E136">
        <v>205.34</v>
      </c>
      <c r="F136" s="12">
        <v>300464384</v>
      </c>
      <c r="G136" s="12">
        <v>4626674</v>
      </c>
    </row>
    <row r="137" spans="1:7">
      <c r="A137" s="9">
        <f>'(1)'!A137</f>
        <v>42485</v>
      </c>
      <c r="B137">
        <v>205.25</v>
      </c>
      <c r="C137">
        <v>205.46</v>
      </c>
      <c r="D137">
        <v>204.33</v>
      </c>
      <c r="E137">
        <v>205.37</v>
      </c>
      <c r="F137" s="12">
        <v>261677104</v>
      </c>
      <c r="G137" s="12">
        <v>4628365.5</v>
      </c>
    </row>
    <row r="138" spans="1:7">
      <c r="A138" s="9">
        <f>'(1)'!A138</f>
        <v>42486</v>
      </c>
      <c r="B138">
        <v>205.39</v>
      </c>
      <c r="C138">
        <v>206.99</v>
      </c>
      <c r="D138">
        <v>204.64</v>
      </c>
      <c r="E138">
        <v>206.85</v>
      </c>
      <c r="F138" s="12">
        <v>254937632</v>
      </c>
      <c r="G138" s="12">
        <v>4658320.5</v>
      </c>
    </row>
    <row r="139" spans="1:7">
      <c r="A139" s="9">
        <f>'(1)'!A139</f>
        <v>42487</v>
      </c>
      <c r="B139">
        <v>206.85</v>
      </c>
      <c r="C139">
        <v>209.09</v>
      </c>
      <c r="D139">
        <v>206.84</v>
      </c>
      <c r="E139">
        <v>208.27</v>
      </c>
      <c r="F139" s="12">
        <v>278559584</v>
      </c>
      <c r="G139" s="12">
        <v>4691158.5</v>
      </c>
    </row>
    <row r="140" spans="1:7">
      <c r="A140" s="9">
        <f>'(1)'!A140</f>
        <v>42488</v>
      </c>
      <c r="B140">
        <v>208.25</v>
      </c>
      <c r="C140">
        <v>209.07</v>
      </c>
      <c r="D140">
        <v>207.75</v>
      </c>
      <c r="E140">
        <v>208.71</v>
      </c>
      <c r="F140" s="12">
        <v>316298240</v>
      </c>
      <c r="G140" s="12">
        <v>4693305</v>
      </c>
    </row>
    <row r="141" spans="1:7">
      <c r="A141" s="9">
        <f>'(1)'!A141</f>
        <v>42489</v>
      </c>
      <c r="B141">
        <v>208.52</v>
      </c>
      <c r="C141">
        <v>210.08</v>
      </c>
      <c r="D141">
        <v>208.45</v>
      </c>
      <c r="E141">
        <v>209.87</v>
      </c>
      <c r="F141" s="12">
        <v>325730400</v>
      </c>
      <c r="G141" s="12">
        <v>4721842</v>
      </c>
    </row>
    <row r="142" spans="1:7">
      <c r="A142" s="9">
        <f>'(1)'!A142</f>
        <v>42492</v>
      </c>
      <c r="B142">
        <v>209.72</v>
      </c>
      <c r="C142">
        <v>210.22</v>
      </c>
      <c r="D142">
        <v>208.72</v>
      </c>
      <c r="E142">
        <v>209.64</v>
      </c>
      <c r="F142" s="12">
        <v>245638784</v>
      </c>
      <c r="G142" s="12">
        <v>4711465.5</v>
      </c>
    </row>
    <row r="143" spans="1:7">
      <c r="A143" s="9">
        <f>'(1)'!A143</f>
        <v>42493</v>
      </c>
      <c r="B143">
        <v>209.61</v>
      </c>
      <c r="C143">
        <v>209.71</v>
      </c>
      <c r="D143">
        <v>208.58</v>
      </c>
      <c r="E143">
        <v>209.05</v>
      </c>
      <c r="F143" s="12">
        <v>250331712</v>
      </c>
      <c r="G143" s="12">
        <v>4699818.5</v>
      </c>
    </row>
    <row r="144" spans="1:7">
      <c r="A144" s="9">
        <f>'(1)'!A144</f>
        <v>42494</v>
      </c>
      <c r="B144">
        <v>208.91</v>
      </c>
      <c r="C144">
        <v>209.27</v>
      </c>
      <c r="D144">
        <v>207.51</v>
      </c>
      <c r="E144">
        <v>207.97</v>
      </c>
      <c r="F144" s="12">
        <v>305748928</v>
      </c>
      <c r="G144" s="12">
        <v>4676999.5</v>
      </c>
    </row>
    <row r="145" spans="1:7">
      <c r="A145" s="9">
        <f>'(1)'!A145</f>
        <v>42495</v>
      </c>
      <c r="B145">
        <v>207.91</v>
      </c>
      <c r="C145">
        <v>208.18</v>
      </c>
      <c r="D145">
        <v>207.01</v>
      </c>
      <c r="E145">
        <v>207.55</v>
      </c>
      <c r="F145" s="12">
        <v>249262480</v>
      </c>
      <c r="G145" s="12">
        <v>4670049.5</v>
      </c>
    </row>
    <row r="146" spans="1:7">
      <c r="A146" s="9">
        <f>'(1)'!A146</f>
        <v>42496</v>
      </c>
      <c r="B146">
        <v>207.67</v>
      </c>
      <c r="C146">
        <v>208.42</v>
      </c>
      <c r="D146">
        <v>205.69</v>
      </c>
      <c r="E146">
        <v>206.75</v>
      </c>
      <c r="F146" s="12">
        <v>322396896</v>
      </c>
      <c r="G146" s="12">
        <v>4653466.5</v>
      </c>
    </row>
    <row r="147" spans="1:7">
      <c r="A147" s="9">
        <f>'(1)'!A147</f>
        <v>42499</v>
      </c>
      <c r="B147">
        <v>206.96</v>
      </c>
      <c r="C147">
        <v>207.28</v>
      </c>
      <c r="D147">
        <v>203.61</v>
      </c>
      <c r="E147">
        <v>204.41</v>
      </c>
      <c r="F147" s="12">
        <v>351331360</v>
      </c>
      <c r="G147" s="12">
        <v>4599815</v>
      </c>
    </row>
    <row r="148" spans="1:7">
      <c r="A148" s="9">
        <f>'(1)'!A148</f>
        <v>42500</v>
      </c>
      <c r="B148">
        <v>204.31</v>
      </c>
      <c r="C148">
        <v>205.02</v>
      </c>
      <c r="D148">
        <v>203.82</v>
      </c>
      <c r="E148">
        <v>204.97</v>
      </c>
      <c r="F148" s="12">
        <v>169580880</v>
      </c>
      <c r="G148" s="12">
        <v>4614323.5</v>
      </c>
    </row>
    <row r="149" spans="1:7">
      <c r="A149" s="9">
        <f>'(1)'!A149</f>
        <v>42501</v>
      </c>
      <c r="B149">
        <v>205.01</v>
      </c>
      <c r="C149">
        <v>205.33</v>
      </c>
      <c r="D149">
        <v>203.63</v>
      </c>
      <c r="E149">
        <v>204.15</v>
      </c>
      <c r="F149" s="12">
        <v>298471424</v>
      </c>
      <c r="G149" s="12">
        <v>4594300</v>
      </c>
    </row>
    <row r="150" spans="1:7">
      <c r="A150" s="9">
        <f>'(1)'!A150</f>
        <v>42502</v>
      </c>
      <c r="B150">
        <v>204.04</v>
      </c>
      <c r="C150">
        <v>204.18</v>
      </c>
      <c r="D150">
        <v>201.42</v>
      </c>
      <c r="E150">
        <v>201.74</v>
      </c>
      <c r="F150" s="12">
        <v>239769248</v>
      </c>
      <c r="G150" s="12">
        <v>4540247.5</v>
      </c>
    </row>
    <row r="151" spans="1:7">
      <c r="A151" s="9">
        <f>'(1)'!A151</f>
        <v>42503</v>
      </c>
      <c r="B151">
        <v>201.75</v>
      </c>
      <c r="C151">
        <v>202.1</v>
      </c>
      <c r="D151">
        <v>201.12</v>
      </c>
      <c r="E151">
        <v>201.95</v>
      </c>
      <c r="F151" s="12">
        <v>151901664</v>
      </c>
      <c r="G151" s="12">
        <v>4542967.5</v>
      </c>
    </row>
    <row r="152" spans="1:7">
      <c r="A152" s="9">
        <f>'(1)'!A152</f>
        <v>42506</v>
      </c>
      <c r="B152">
        <v>201.97</v>
      </c>
      <c r="C152">
        <v>202.02</v>
      </c>
      <c r="D152">
        <v>199.74</v>
      </c>
      <c r="E152">
        <v>200.76</v>
      </c>
      <c r="F152" s="12">
        <v>229049728</v>
      </c>
      <c r="G152" s="12">
        <v>4511730.5</v>
      </c>
    </row>
    <row r="153" spans="1:7">
      <c r="A153" s="9">
        <f>'(1)'!A153</f>
        <v>42507</v>
      </c>
      <c r="B153">
        <v>200.47</v>
      </c>
      <c r="C153">
        <v>203.5</v>
      </c>
      <c r="D153">
        <v>200.45</v>
      </c>
      <c r="E153">
        <v>203.11</v>
      </c>
      <c r="F153" s="12">
        <v>301120672</v>
      </c>
      <c r="G153" s="12">
        <v>4560319</v>
      </c>
    </row>
    <row r="154" spans="1:7">
      <c r="A154" s="9">
        <f>'(1)'!A154</f>
        <v>42508</v>
      </c>
      <c r="B154">
        <v>203.06</v>
      </c>
      <c r="C154">
        <v>204.68</v>
      </c>
      <c r="D154">
        <v>203.06</v>
      </c>
      <c r="E154">
        <v>204.68</v>
      </c>
      <c r="F154" s="12">
        <v>291841856</v>
      </c>
      <c r="G154" s="12">
        <v>4593552.5</v>
      </c>
    </row>
    <row r="155" spans="1:7">
      <c r="A155" s="9">
        <f>'(1)'!A155</f>
        <v>42509</v>
      </c>
      <c r="B155">
        <v>204.64</v>
      </c>
      <c r="C155">
        <v>204.7</v>
      </c>
      <c r="D155">
        <v>202.87</v>
      </c>
      <c r="E155">
        <v>202.91</v>
      </c>
      <c r="F155" s="12">
        <v>290364640</v>
      </c>
      <c r="G155" s="12">
        <v>4558873</v>
      </c>
    </row>
    <row r="156" spans="1:7">
      <c r="A156" s="9">
        <f>'(1)'!A156</f>
        <v>42510</v>
      </c>
      <c r="B156">
        <v>202.83</v>
      </c>
      <c r="C156">
        <v>203.11</v>
      </c>
      <c r="D156">
        <v>200.45</v>
      </c>
      <c r="E156">
        <v>201.36</v>
      </c>
      <c r="F156" s="12">
        <v>494115072</v>
      </c>
      <c r="G156" s="12">
        <v>4516823</v>
      </c>
    </row>
    <row r="157" spans="1:7">
      <c r="A157" s="9">
        <f>'(1)'!A157</f>
        <v>42513</v>
      </c>
      <c r="B157">
        <v>201.15</v>
      </c>
      <c r="C157">
        <v>201.89</v>
      </c>
      <c r="D157">
        <v>200.69</v>
      </c>
      <c r="E157">
        <v>201.1</v>
      </c>
      <c r="F157" s="12">
        <v>322701664</v>
      </c>
      <c r="G157" s="12">
        <v>4514685</v>
      </c>
    </row>
    <row r="158" spans="1:7">
      <c r="A158" s="9">
        <f>'(1)'!A158</f>
        <v>42514</v>
      </c>
      <c r="B158">
        <v>201.05</v>
      </c>
      <c r="C158">
        <v>202.89</v>
      </c>
      <c r="D158">
        <v>200.79</v>
      </c>
      <c r="E158">
        <v>202.81</v>
      </c>
      <c r="F158" s="12">
        <v>320292320</v>
      </c>
      <c r="G158" s="12">
        <v>4548437</v>
      </c>
    </row>
    <row r="159" spans="1:7">
      <c r="A159" s="9">
        <f>'(1)'!A159</f>
        <v>42515</v>
      </c>
      <c r="B159">
        <v>202.78</v>
      </c>
      <c r="C159">
        <v>203.62</v>
      </c>
      <c r="D159">
        <v>201.13</v>
      </c>
      <c r="E159">
        <v>201.77</v>
      </c>
      <c r="F159" s="12">
        <v>297116256</v>
      </c>
      <c r="G159" s="12">
        <v>4528156.5</v>
      </c>
    </row>
    <row r="160" spans="1:7">
      <c r="A160" s="9">
        <f>'(1)'!A160</f>
        <v>42516</v>
      </c>
      <c r="B160">
        <v>201.59</v>
      </c>
      <c r="C160">
        <v>202.82</v>
      </c>
      <c r="D160">
        <v>201.03</v>
      </c>
      <c r="E160">
        <v>202.19</v>
      </c>
      <c r="F160" s="12">
        <v>326013024</v>
      </c>
      <c r="G160" s="12">
        <v>4535767.5</v>
      </c>
    </row>
    <row r="161" spans="1:7">
      <c r="A161" s="9">
        <f>'(1)'!A161</f>
        <v>42517</v>
      </c>
      <c r="B161">
        <v>201.87</v>
      </c>
      <c r="C161">
        <v>201.94</v>
      </c>
      <c r="D161">
        <v>199.04</v>
      </c>
      <c r="E161">
        <v>199.84</v>
      </c>
      <c r="F161" s="12">
        <v>385189664</v>
      </c>
      <c r="G161" s="12">
        <v>4485662.5</v>
      </c>
    </row>
    <row r="162" spans="1:7">
      <c r="A162" s="9">
        <f>'(1)'!A162</f>
        <v>42521</v>
      </c>
      <c r="B162">
        <v>199.79</v>
      </c>
      <c r="C162">
        <v>202.22</v>
      </c>
      <c r="D162">
        <v>199.78</v>
      </c>
      <c r="E162">
        <v>201.83</v>
      </c>
      <c r="F162" s="12">
        <v>357029248</v>
      </c>
      <c r="G162" s="12">
        <v>4529524.5</v>
      </c>
    </row>
    <row r="163" spans="1:7">
      <c r="A163" s="9">
        <f>'(1)'!A163</f>
        <v>42522</v>
      </c>
      <c r="B163">
        <v>201.88</v>
      </c>
      <c r="C163">
        <v>202.31</v>
      </c>
      <c r="D163">
        <v>201.32</v>
      </c>
      <c r="E163">
        <v>201.32</v>
      </c>
      <c r="F163" s="12">
        <v>341819616</v>
      </c>
      <c r="G163" s="12">
        <v>4521412</v>
      </c>
    </row>
    <row r="164" spans="1:7">
      <c r="A164" s="9">
        <f>'(1)'!A164</f>
        <v>42523</v>
      </c>
      <c r="B164">
        <v>201.39</v>
      </c>
      <c r="C164">
        <v>203.98</v>
      </c>
      <c r="D164">
        <v>201.03</v>
      </c>
      <c r="E164">
        <v>203.83</v>
      </c>
      <c r="F164" s="12">
        <v>366178496</v>
      </c>
      <c r="G164" s="12">
        <v>4570854</v>
      </c>
    </row>
    <row r="165" spans="1:7">
      <c r="A165" s="9">
        <f>'(1)'!A165</f>
        <v>42524</v>
      </c>
      <c r="B165">
        <v>203.86</v>
      </c>
      <c r="C165">
        <v>205.64</v>
      </c>
      <c r="D165">
        <v>203.76</v>
      </c>
      <c r="E165">
        <v>205.37</v>
      </c>
      <c r="F165" s="12">
        <v>347010720</v>
      </c>
      <c r="G165" s="12">
        <v>4605493.5</v>
      </c>
    </row>
    <row r="166" spans="1:7">
      <c r="A166" s="9">
        <f>'(1)'!A166</f>
        <v>42527</v>
      </c>
      <c r="B166">
        <v>205.49</v>
      </c>
      <c r="C166">
        <v>205.78</v>
      </c>
      <c r="D166">
        <v>205.04</v>
      </c>
      <c r="E166">
        <v>205.48</v>
      </c>
      <c r="F166" s="12">
        <v>312088864</v>
      </c>
      <c r="G166" s="12">
        <v>4607964</v>
      </c>
    </row>
    <row r="167" spans="1:7">
      <c r="A167" s="9">
        <f>'(1)'!A167</f>
        <v>42528</v>
      </c>
      <c r="B167">
        <v>205.56</v>
      </c>
      <c r="C167">
        <v>206.7</v>
      </c>
      <c r="D167">
        <v>205.52</v>
      </c>
      <c r="E167">
        <v>206.46</v>
      </c>
      <c r="F167" s="12">
        <v>287987264</v>
      </c>
      <c r="G167" s="12">
        <v>4632777.5</v>
      </c>
    </row>
    <row r="168" spans="1:7">
      <c r="A168" s="9">
        <f>'(1)'!A168</f>
        <v>42529</v>
      </c>
      <c r="B168">
        <v>206.33</v>
      </c>
      <c r="C168">
        <v>206.65</v>
      </c>
      <c r="D168">
        <v>206.28</v>
      </c>
      <c r="E168">
        <v>206.62</v>
      </c>
      <c r="F168" s="12">
        <v>177167776</v>
      </c>
      <c r="G168" s="12">
        <v>4634961</v>
      </c>
    </row>
    <row r="169" spans="1:7">
      <c r="A169" s="9">
        <f>'(1)'!A169</f>
        <v>42530</v>
      </c>
      <c r="B169">
        <v>206.68</v>
      </c>
      <c r="C169">
        <v>207.31</v>
      </c>
      <c r="D169">
        <v>206.08</v>
      </c>
      <c r="E169">
        <v>206.57</v>
      </c>
      <c r="F169" s="12">
        <v>664253824</v>
      </c>
      <c r="G169" s="12">
        <v>4634472.5</v>
      </c>
    </row>
    <row r="170" spans="1:7">
      <c r="A170" s="9">
        <f>'(1)'!A170</f>
        <v>42531</v>
      </c>
      <c r="B170">
        <v>206.47</v>
      </c>
      <c r="C170">
        <v>207.51</v>
      </c>
      <c r="D170">
        <v>206.13</v>
      </c>
      <c r="E170">
        <v>207.17</v>
      </c>
      <c r="F170" s="12">
        <v>386397216</v>
      </c>
      <c r="G170" s="12">
        <v>4668712</v>
      </c>
    </row>
    <row r="171" spans="1:7">
      <c r="A171" s="9">
        <f>'(1)'!A171</f>
        <v>42534</v>
      </c>
      <c r="B171">
        <v>207.14</v>
      </c>
      <c r="C171">
        <v>209.05</v>
      </c>
      <c r="D171">
        <v>206.89</v>
      </c>
      <c r="E171">
        <v>209.05</v>
      </c>
      <c r="F171" s="12">
        <v>498690368</v>
      </c>
      <c r="G171" s="12">
        <v>4707988</v>
      </c>
    </row>
    <row r="172" spans="1:7">
      <c r="A172" s="9">
        <f>'(1)'!A172</f>
        <v>42535</v>
      </c>
      <c r="B172">
        <v>209</v>
      </c>
      <c r="C172">
        <v>209.87</v>
      </c>
      <c r="D172">
        <v>208.02</v>
      </c>
      <c r="E172">
        <v>209.32</v>
      </c>
      <c r="F172" s="12">
        <v>291042432</v>
      </c>
      <c r="G172" s="12">
        <v>4705879.5</v>
      </c>
    </row>
    <row r="173" spans="1:7">
      <c r="A173" s="9">
        <f>'(1)'!A173</f>
        <v>42536</v>
      </c>
      <c r="B173">
        <v>209.22</v>
      </c>
      <c r="C173">
        <v>210.62</v>
      </c>
      <c r="D173">
        <v>209.13</v>
      </c>
      <c r="E173">
        <v>210.37</v>
      </c>
      <c r="F173" s="12">
        <v>274291456</v>
      </c>
      <c r="G173" s="12">
        <v>4730593.5</v>
      </c>
    </row>
    <row r="174" spans="1:7">
      <c r="A174" s="9">
        <f>'(1)'!A174</f>
        <v>42537</v>
      </c>
      <c r="B174">
        <v>210.44</v>
      </c>
      <c r="C174">
        <v>211.23</v>
      </c>
      <c r="D174">
        <v>209.51</v>
      </c>
      <c r="E174">
        <v>210</v>
      </c>
      <c r="F174" s="12">
        <v>321330240</v>
      </c>
      <c r="G174" s="12">
        <v>4720998</v>
      </c>
    </row>
    <row r="175" spans="1:7">
      <c r="A175" s="9">
        <f>'(1)'!A175</f>
        <v>42538</v>
      </c>
      <c r="B175">
        <v>210.05</v>
      </c>
      <c r="C175">
        <v>210.59</v>
      </c>
      <c r="D175">
        <v>209.68</v>
      </c>
      <c r="E175">
        <v>210.52</v>
      </c>
      <c r="F175" s="12">
        <v>270756864</v>
      </c>
      <c r="G175" s="12">
        <v>4734326</v>
      </c>
    </row>
    <row r="176" spans="1:7">
      <c r="A176" s="9">
        <f>'(1)'!A176</f>
        <v>42541</v>
      </c>
      <c r="B176">
        <v>210.45</v>
      </c>
      <c r="C176">
        <v>210.56</v>
      </c>
      <c r="D176">
        <v>209.07</v>
      </c>
      <c r="E176">
        <v>209.53</v>
      </c>
      <c r="F176" s="12">
        <v>222581120</v>
      </c>
      <c r="G176" s="12">
        <v>4710875.5</v>
      </c>
    </row>
    <row r="177" spans="1:7">
      <c r="A177" s="9">
        <f>'(1)'!A177</f>
        <v>42542</v>
      </c>
      <c r="B177">
        <v>209.48</v>
      </c>
      <c r="C177">
        <v>209.48</v>
      </c>
      <c r="D177">
        <v>206.14</v>
      </c>
      <c r="E177">
        <v>206.77</v>
      </c>
      <c r="F177" s="12">
        <v>272559488</v>
      </c>
      <c r="G177" s="12">
        <v>4648309</v>
      </c>
    </row>
    <row r="178" spans="1:7">
      <c r="A178" s="9">
        <f>'(1)'!A178</f>
        <v>42543</v>
      </c>
      <c r="B178">
        <v>206.39</v>
      </c>
      <c r="C178">
        <v>206.46</v>
      </c>
      <c r="D178">
        <v>204.69</v>
      </c>
      <c r="E178">
        <v>204.7</v>
      </c>
      <c r="F178" s="12">
        <v>288054560</v>
      </c>
      <c r="G178" s="12">
        <v>4601290</v>
      </c>
    </row>
    <row r="179" spans="1:7">
      <c r="A179" s="9">
        <f>'(1)'!A179</f>
        <v>42544</v>
      </c>
      <c r="B179">
        <v>204.61</v>
      </c>
      <c r="C179">
        <v>204.61</v>
      </c>
      <c r="D179">
        <v>202.17</v>
      </c>
      <c r="E179">
        <v>203.23</v>
      </c>
      <c r="F179" s="12">
        <v>281938784</v>
      </c>
      <c r="G179" s="12">
        <v>4567898.5</v>
      </c>
    </row>
    <row r="180" spans="1:7">
      <c r="A180" s="9">
        <f>'(1)'!A180</f>
        <v>42545</v>
      </c>
      <c r="B180">
        <v>203.15</v>
      </c>
      <c r="C180">
        <v>204.56</v>
      </c>
      <c r="D180">
        <v>202.65</v>
      </c>
      <c r="E180">
        <v>202.76</v>
      </c>
      <c r="F180" s="12">
        <v>270437856</v>
      </c>
      <c r="G180" s="12">
        <v>4556792.5</v>
      </c>
    </row>
    <row r="181" spans="1:7">
      <c r="A181" s="9">
        <f>'(1)'!A181</f>
        <v>42548</v>
      </c>
      <c r="B181">
        <v>202.77</v>
      </c>
      <c r="C181">
        <v>202.89</v>
      </c>
      <c r="D181">
        <v>200.23</v>
      </c>
      <c r="E181">
        <v>202.12</v>
      </c>
      <c r="F181" s="12">
        <v>283155584</v>
      </c>
      <c r="G181" s="12">
        <v>4545951</v>
      </c>
    </row>
    <row r="182" spans="1:7">
      <c r="A182" s="9">
        <f>'(1)'!A182</f>
        <v>42549</v>
      </c>
      <c r="B182">
        <v>202.65</v>
      </c>
      <c r="C182">
        <v>203.41</v>
      </c>
      <c r="D182">
        <v>200.92</v>
      </c>
      <c r="E182">
        <v>201.35</v>
      </c>
      <c r="F182" s="12">
        <v>461563552</v>
      </c>
      <c r="G182" s="12">
        <v>4528504</v>
      </c>
    </row>
    <row r="183" spans="1:7">
      <c r="A183" s="9">
        <f>'(1)'!A183</f>
        <v>42550</v>
      </c>
      <c r="B183">
        <v>201.91</v>
      </c>
      <c r="C183">
        <v>204.95</v>
      </c>
      <c r="D183">
        <v>201.91</v>
      </c>
      <c r="E183">
        <v>203.96</v>
      </c>
      <c r="F183" s="12">
        <v>258581536</v>
      </c>
      <c r="G183" s="12">
        <v>4582781.5</v>
      </c>
    </row>
    <row r="184" spans="1:7">
      <c r="A184" s="9">
        <f>'(1)'!A184</f>
        <v>42551</v>
      </c>
      <c r="B184">
        <v>203.86</v>
      </c>
      <c r="C184">
        <v>205</v>
      </c>
      <c r="D184">
        <v>203.59</v>
      </c>
      <c r="E184">
        <v>203.97</v>
      </c>
      <c r="F184" s="12">
        <v>291516480</v>
      </c>
      <c r="G184" s="12">
        <v>4584960</v>
      </c>
    </row>
    <row r="185" spans="1:7">
      <c r="A185" s="9">
        <f>'(1)'!A185</f>
        <v>42552</v>
      </c>
      <c r="B185">
        <v>203.76</v>
      </c>
      <c r="C185">
        <v>206.32</v>
      </c>
      <c r="D185">
        <v>203.66</v>
      </c>
      <c r="E185">
        <v>204.71</v>
      </c>
      <c r="F185" s="12">
        <v>298835328</v>
      </c>
      <c r="G185" s="12">
        <v>4606925</v>
      </c>
    </row>
    <row r="186" spans="1:7">
      <c r="A186" s="9">
        <f>'(1)'!A186</f>
        <v>42556</v>
      </c>
      <c r="B186">
        <v>204.92</v>
      </c>
      <c r="C186">
        <v>207.05</v>
      </c>
      <c r="D186">
        <v>204.86</v>
      </c>
      <c r="E186">
        <v>206.95</v>
      </c>
      <c r="F186" s="12">
        <v>277768640</v>
      </c>
      <c r="G186" s="12">
        <v>4652325.5</v>
      </c>
    </row>
    <row r="187" spans="1:7">
      <c r="A187" s="9">
        <f>'(1)'!A187</f>
        <v>42557</v>
      </c>
      <c r="B187">
        <v>206.67</v>
      </c>
      <c r="C187">
        <v>206.84</v>
      </c>
      <c r="D187">
        <v>199.87</v>
      </c>
      <c r="E187">
        <v>200.1</v>
      </c>
      <c r="F187" s="12">
        <v>532729440</v>
      </c>
      <c r="G187" s="12">
        <v>4501198.5</v>
      </c>
    </row>
    <row r="188" spans="1:7">
      <c r="A188" s="9">
        <f>'(1)'!A188</f>
        <v>42558</v>
      </c>
      <c r="B188">
        <v>199.63</v>
      </c>
      <c r="C188">
        <v>200.71</v>
      </c>
      <c r="D188">
        <v>196.99</v>
      </c>
      <c r="E188">
        <v>197.56</v>
      </c>
      <c r="F188" s="12">
        <v>338915392</v>
      </c>
      <c r="G188" s="12">
        <v>4451197</v>
      </c>
    </row>
    <row r="189" spans="1:7">
      <c r="A189" s="9">
        <f>'(1)'!A189</f>
        <v>42559</v>
      </c>
      <c r="B189">
        <v>197.64</v>
      </c>
      <c r="C189">
        <v>201.91</v>
      </c>
      <c r="D189">
        <v>197.52</v>
      </c>
      <c r="E189">
        <v>201.76</v>
      </c>
      <c r="F189" s="12">
        <v>355140832</v>
      </c>
      <c r="G189" s="12">
        <v>4539689.5</v>
      </c>
    </row>
    <row r="190" spans="1:7">
      <c r="A190" s="9">
        <f>'(1)'!A190</f>
        <v>42562</v>
      </c>
      <c r="B190">
        <v>201.97</v>
      </c>
      <c r="C190">
        <v>206.45</v>
      </c>
      <c r="D190">
        <v>201.93</v>
      </c>
      <c r="E190">
        <v>206.24</v>
      </c>
      <c r="F190" s="12">
        <v>356569152</v>
      </c>
      <c r="G190" s="12">
        <v>4638729</v>
      </c>
    </row>
    <row r="191" spans="1:7">
      <c r="A191" s="9">
        <f>'(1)'!A191</f>
        <v>42563</v>
      </c>
      <c r="B191">
        <v>206.3</v>
      </c>
      <c r="C191">
        <v>208.15</v>
      </c>
      <c r="D191">
        <v>205.69</v>
      </c>
      <c r="E191">
        <v>208.15</v>
      </c>
      <c r="F191" s="12">
        <v>463966016</v>
      </c>
      <c r="G191" s="12">
        <v>4674552.5</v>
      </c>
    </row>
    <row r="192" spans="1:7">
      <c r="A192" s="9">
        <f>'(1)'!A192</f>
        <v>42564</v>
      </c>
      <c r="B192">
        <v>208.04</v>
      </c>
      <c r="C192">
        <v>209.78</v>
      </c>
      <c r="D192">
        <v>208.02</v>
      </c>
      <c r="E192">
        <v>209.51</v>
      </c>
      <c r="F192" s="12">
        <v>213058992</v>
      </c>
      <c r="G192" s="12">
        <v>4715157</v>
      </c>
    </row>
    <row r="193" spans="1:7">
      <c r="A193" s="9">
        <f>'(1)'!A193</f>
        <v>42565</v>
      </c>
      <c r="B193">
        <v>209.49</v>
      </c>
      <c r="C193">
        <v>209.86</v>
      </c>
      <c r="D193">
        <v>209.45</v>
      </c>
      <c r="E193">
        <v>209.76</v>
      </c>
      <c r="F193" s="12">
        <v>150191616</v>
      </c>
      <c r="G193" s="12">
        <v>4721082.5</v>
      </c>
    </row>
    <row r="194" spans="1:7">
      <c r="A194" s="9">
        <f>'(1)'!A194</f>
        <v>42566</v>
      </c>
      <c r="B194">
        <v>209.68</v>
      </c>
      <c r="C194">
        <v>209.7</v>
      </c>
      <c r="D194">
        <v>208.64</v>
      </c>
      <c r="E194">
        <v>209.14</v>
      </c>
      <c r="F194" s="12">
        <v>212914816</v>
      </c>
      <c r="G194" s="12">
        <v>4704236</v>
      </c>
    </row>
    <row r="195" spans="1:7">
      <c r="A195" s="9">
        <f>'(1)'!A195</f>
        <v>42569</v>
      </c>
      <c r="B195">
        <v>208.82</v>
      </c>
      <c r="C195">
        <v>210.27</v>
      </c>
      <c r="D195">
        <v>207.81</v>
      </c>
      <c r="E195">
        <v>210.04</v>
      </c>
      <c r="F195" s="12">
        <v>232035824</v>
      </c>
      <c r="G195" s="12">
        <v>4780106</v>
      </c>
    </row>
    <row r="196" spans="1:7">
      <c r="A196" s="9">
        <f>'(1)'!A196</f>
        <v>42570</v>
      </c>
      <c r="B196">
        <v>210.16</v>
      </c>
      <c r="C196">
        <v>211.14</v>
      </c>
      <c r="D196">
        <v>209.68</v>
      </c>
      <c r="E196">
        <v>210.4</v>
      </c>
      <c r="F196" s="12">
        <v>220311744</v>
      </c>
      <c r="G196" s="12">
        <v>4787593.5</v>
      </c>
    </row>
    <row r="197" spans="1:7">
      <c r="A197" s="9">
        <f>'(1)'!A197</f>
        <v>42571</v>
      </c>
      <c r="B197">
        <v>210.38</v>
      </c>
      <c r="C197">
        <v>212.2</v>
      </c>
      <c r="D197">
        <v>209.72</v>
      </c>
      <c r="E197">
        <v>211.94</v>
      </c>
      <c r="F197" s="12">
        <v>240136624</v>
      </c>
      <c r="G197" s="12">
        <v>4824544</v>
      </c>
    </row>
    <row r="198" spans="1:7">
      <c r="A198" s="9">
        <f>'(1)'!A198</f>
        <v>42572</v>
      </c>
      <c r="B198">
        <v>212.12</v>
      </c>
      <c r="C198">
        <v>213.22</v>
      </c>
      <c r="D198">
        <v>212.11</v>
      </c>
      <c r="E198">
        <v>212.45</v>
      </c>
      <c r="F198" s="12">
        <v>359028608</v>
      </c>
      <c r="G198" s="12">
        <v>4835259.5</v>
      </c>
    </row>
    <row r="199" spans="1:7">
      <c r="A199" s="9">
        <f>'(1)'!A199</f>
        <v>42573</v>
      </c>
      <c r="B199">
        <v>212.61</v>
      </c>
      <c r="C199">
        <v>213.34</v>
      </c>
      <c r="D199">
        <v>212.52</v>
      </c>
      <c r="E199">
        <v>212.99</v>
      </c>
      <c r="F199" s="12">
        <v>337689664</v>
      </c>
      <c r="G199" s="12">
        <v>4849314.5</v>
      </c>
    </row>
    <row r="200" spans="1:7">
      <c r="A200" s="9">
        <f>'(1)'!A200</f>
        <v>42576</v>
      </c>
      <c r="B200">
        <v>213.13</v>
      </c>
      <c r="C200">
        <v>214.1</v>
      </c>
      <c r="D200">
        <v>212.88</v>
      </c>
      <c r="E200">
        <v>213.29</v>
      </c>
      <c r="F200" s="12">
        <v>434425056</v>
      </c>
      <c r="G200" s="12">
        <v>4852040</v>
      </c>
    </row>
    <row r="201" spans="1:7">
      <c r="A201" s="9">
        <f>'(1)'!A201</f>
        <v>42577</v>
      </c>
      <c r="B201">
        <v>213.17</v>
      </c>
      <c r="C201">
        <v>214.21</v>
      </c>
      <c r="D201">
        <v>213.17</v>
      </c>
      <c r="E201">
        <v>213.82</v>
      </c>
      <c r="F201" s="12">
        <v>312852064</v>
      </c>
      <c r="G201" s="12">
        <v>4865080.5</v>
      </c>
    </row>
    <row r="202" spans="1:7">
      <c r="A202" s="9">
        <f>'(1)'!A202</f>
        <v>42578</v>
      </c>
      <c r="B202">
        <v>213.82</v>
      </c>
      <c r="C202">
        <v>214.48</v>
      </c>
      <c r="D202">
        <v>213.26</v>
      </c>
      <c r="E202">
        <v>213.49</v>
      </c>
      <c r="F202" s="12">
        <v>295245632</v>
      </c>
      <c r="G202" s="12">
        <v>4853692.5</v>
      </c>
    </row>
    <row r="203" spans="1:7">
      <c r="A203" s="9">
        <f>'(1)'!A203</f>
        <v>42579</v>
      </c>
      <c r="B203">
        <v>213.46</v>
      </c>
      <c r="C203">
        <v>213.8</v>
      </c>
      <c r="D203">
        <v>212.97</v>
      </c>
      <c r="E203">
        <v>213.44</v>
      </c>
      <c r="F203" s="12">
        <v>192113776</v>
      </c>
      <c r="G203" s="12">
        <v>4853150.5</v>
      </c>
    </row>
    <row r="204" spans="1:7">
      <c r="A204" s="9">
        <f>'(1)'!A204</f>
        <v>42580</v>
      </c>
      <c r="B204">
        <v>213.53</v>
      </c>
      <c r="C204">
        <v>213.76</v>
      </c>
      <c r="D204">
        <v>212.43</v>
      </c>
      <c r="E204">
        <v>212.86</v>
      </c>
      <c r="F204" s="12">
        <v>226979776</v>
      </c>
      <c r="G204" s="12">
        <v>4841384</v>
      </c>
    </row>
    <row r="205" spans="1:7">
      <c r="A205" s="9">
        <f>'(1)'!A205</f>
        <v>42583</v>
      </c>
      <c r="B205">
        <v>212.84</v>
      </c>
      <c r="C205">
        <v>215.15</v>
      </c>
      <c r="D205">
        <v>212.82</v>
      </c>
      <c r="E205">
        <v>214.94</v>
      </c>
      <c r="F205" s="12">
        <v>249454320</v>
      </c>
      <c r="G205" s="12">
        <v>4889467.5</v>
      </c>
    </row>
    <row r="206" spans="1:7">
      <c r="A206" s="9">
        <f>'(1)'!A206</f>
        <v>42584</v>
      </c>
      <c r="B206">
        <v>215.02</v>
      </c>
      <c r="C206">
        <v>215.46</v>
      </c>
      <c r="D206">
        <v>214.54</v>
      </c>
      <c r="E206">
        <v>215.06</v>
      </c>
      <c r="F206" s="12">
        <v>245762192</v>
      </c>
      <c r="G206" s="12">
        <v>4892952</v>
      </c>
    </row>
    <row r="207" spans="1:7">
      <c r="A207" s="9">
        <f>'(1)'!A207</f>
        <v>42585</v>
      </c>
      <c r="B207">
        <v>215.19</v>
      </c>
      <c r="C207">
        <v>215.58</v>
      </c>
      <c r="D207">
        <v>214.85</v>
      </c>
      <c r="E207">
        <v>215.41</v>
      </c>
      <c r="F207" s="12">
        <v>219281728</v>
      </c>
      <c r="G207" s="12">
        <v>4899636</v>
      </c>
    </row>
    <row r="208" spans="1:7">
      <c r="A208" s="9">
        <f>'(1)'!A208</f>
        <v>42586</v>
      </c>
      <c r="B208">
        <v>215.44</v>
      </c>
      <c r="C208">
        <v>215.81</v>
      </c>
      <c r="D208">
        <v>214.23</v>
      </c>
      <c r="E208">
        <v>215.22</v>
      </c>
      <c r="F208" s="12">
        <v>228202016</v>
      </c>
      <c r="G208" s="12">
        <v>4897194.5</v>
      </c>
    </row>
    <row r="209" spans="1:7">
      <c r="A209" s="9">
        <f>'(1)'!A209</f>
        <v>42587</v>
      </c>
      <c r="B209">
        <v>215.24</v>
      </c>
      <c r="C209">
        <v>215.85</v>
      </c>
      <c r="D209">
        <v>214.72</v>
      </c>
      <c r="E209">
        <v>215.34</v>
      </c>
      <c r="F209" s="12">
        <v>291434656</v>
      </c>
      <c r="G209" s="12">
        <v>4899187</v>
      </c>
    </row>
    <row r="210" spans="1:7">
      <c r="A210" s="9">
        <f>'(1)'!A210</f>
        <v>42590</v>
      </c>
      <c r="B210">
        <v>215.43</v>
      </c>
      <c r="C210">
        <v>216.4</v>
      </c>
      <c r="D210">
        <v>214.71</v>
      </c>
      <c r="E210">
        <v>215.76</v>
      </c>
      <c r="F210" s="12">
        <v>329385120</v>
      </c>
      <c r="G210" s="12">
        <v>4905949.5</v>
      </c>
    </row>
    <row r="211" spans="1:7">
      <c r="A211" s="9">
        <f>'(1)'!A211</f>
        <v>42591</v>
      </c>
      <c r="B211">
        <v>216.36</v>
      </c>
      <c r="C211">
        <v>216.63</v>
      </c>
      <c r="D211">
        <v>215.36</v>
      </c>
      <c r="E211">
        <v>215.92</v>
      </c>
      <c r="F211" s="12">
        <v>304921184</v>
      </c>
      <c r="G211" s="12">
        <v>4910080.5</v>
      </c>
    </row>
    <row r="212" spans="1:7">
      <c r="A212" s="9">
        <f>'(1)'!A212</f>
        <v>42592</v>
      </c>
      <c r="B212">
        <v>215.99</v>
      </c>
      <c r="C212">
        <v>217.66</v>
      </c>
      <c r="D212">
        <v>215.98</v>
      </c>
      <c r="E212">
        <v>217.52</v>
      </c>
      <c r="F212" s="12">
        <v>369129408</v>
      </c>
      <c r="G212" s="12">
        <v>4943865</v>
      </c>
    </row>
    <row r="213" spans="1:7">
      <c r="A213" s="9">
        <f>'(1)'!A213</f>
        <v>42593</v>
      </c>
      <c r="B213">
        <v>217.27</v>
      </c>
      <c r="C213">
        <v>219.26</v>
      </c>
      <c r="D213">
        <v>217.27</v>
      </c>
      <c r="E213">
        <v>218.6</v>
      </c>
      <c r="F213" s="12">
        <v>373191040</v>
      </c>
      <c r="G213" s="12">
        <v>4970691.5</v>
      </c>
    </row>
    <row r="214" spans="1:7">
      <c r="A214" s="9">
        <f>'(1)'!A214</f>
        <v>42594</v>
      </c>
      <c r="B214">
        <v>218.44</v>
      </c>
      <c r="C214">
        <v>218.58</v>
      </c>
      <c r="D214">
        <v>216.84</v>
      </c>
      <c r="E214">
        <v>217.62</v>
      </c>
      <c r="F214" s="12">
        <v>258802976</v>
      </c>
      <c r="G214" s="12">
        <v>4949217</v>
      </c>
    </row>
    <row r="215" spans="1:7">
      <c r="A215" s="9">
        <f>'(1)'!A215</f>
        <v>42597</v>
      </c>
      <c r="B215">
        <v>217.57</v>
      </c>
      <c r="C215">
        <v>217.57</v>
      </c>
      <c r="D215">
        <v>216.16</v>
      </c>
      <c r="E215">
        <v>216.64</v>
      </c>
      <c r="F215" s="12">
        <v>297726144</v>
      </c>
      <c r="G215" s="12">
        <v>4925653.5</v>
      </c>
    </row>
    <row r="216" spans="1:7">
      <c r="A216" s="9">
        <f>'(1)'!A216</f>
        <v>42598</v>
      </c>
      <c r="B216">
        <v>216.61</v>
      </c>
      <c r="C216">
        <v>216.85</v>
      </c>
      <c r="D216">
        <v>215.95</v>
      </c>
      <c r="E216">
        <v>216.3</v>
      </c>
      <c r="F216" s="12">
        <v>276681216</v>
      </c>
      <c r="G216" s="12">
        <v>4913489</v>
      </c>
    </row>
    <row r="217" spans="1:7">
      <c r="A217" s="9">
        <f>'(1)'!A217</f>
        <v>42599</v>
      </c>
      <c r="B217">
        <v>216.28</v>
      </c>
      <c r="C217">
        <v>216.76</v>
      </c>
      <c r="D217">
        <v>215.46</v>
      </c>
      <c r="E217">
        <v>216.22</v>
      </c>
      <c r="F217" s="12">
        <v>300418688</v>
      </c>
      <c r="G217" s="12">
        <v>4911898.5</v>
      </c>
    </row>
    <row r="218" spans="1:7">
      <c r="A218" s="9">
        <f>'(1)'!A218</f>
        <v>42600</v>
      </c>
      <c r="B218">
        <v>216.31</v>
      </c>
      <c r="C218">
        <v>216.38</v>
      </c>
      <c r="D218">
        <v>213.83</v>
      </c>
      <c r="E218">
        <v>214.29</v>
      </c>
      <c r="F218" s="12">
        <v>253727216</v>
      </c>
      <c r="G218" s="12">
        <v>4866927.5</v>
      </c>
    </row>
    <row r="219" spans="1:7">
      <c r="A219" s="9">
        <f>'(1)'!A219</f>
        <v>42601</v>
      </c>
      <c r="B219">
        <v>214.37</v>
      </c>
      <c r="C219">
        <v>215.75</v>
      </c>
      <c r="D219">
        <v>214.16</v>
      </c>
      <c r="E219">
        <v>215.46</v>
      </c>
      <c r="F219" s="12">
        <v>300451904</v>
      </c>
      <c r="G219" s="12">
        <v>4896294</v>
      </c>
    </row>
    <row r="220" spans="1:7">
      <c r="A220" s="9">
        <f>'(1)'!A220</f>
        <v>42604</v>
      </c>
      <c r="B220">
        <v>215.44</v>
      </c>
      <c r="C220">
        <v>215.82</v>
      </c>
      <c r="D220">
        <v>214.33</v>
      </c>
      <c r="E220">
        <v>214.63</v>
      </c>
      <c r="F220" s="12">
        <v>299980832</v>
      </c>
      <c r="G220" s="12">
        <v>4877784</v>
      </c>
    </row>
    <row r="221" spans="1:7">
      <c r="A221" s="9">
        <f>'(1)'!A221</f>
        <v>42605</v>
      </c>
      <c r="B221">
        <v>214.75</v>
      </c>
      <c r="C221">
        <v>215.61</v>
      </c>
      <c r="D221">
        <v>214.44</v>
      </c>
      <c r="E221">
        <v>215.59</v>
      </c>
      <c r="F221" s="12">
        <v>238538848</v>
      </c>
      <c r="G221" s="12">
        <v>4896119.5</v>
      </c>
    </row>
    <row r="222" spans="1:7">
      <c r="A222" s="9">
        <f>'(1)'!A222</f>
        <v>42606</v>
      </c>
      <c r="B222">
        <v>215.39</v>
      </c>
      <c r="C222">
        <v>215.68</v>
      </c>
      <c r="D222">
        <v>214.66</v>
      </c>
      <c r="E222">
        <v>215.24</v>
      </c>
      <c r="F222" s="12">
        <v>276010848</v>
      </c>
      <c r="G222" s="12">
        <v>4889150.5</v>
      </c>
    </row>
    <row r="223" spans="1:7">
      <c r="A223" s="9">
        <f>'(1)'!A223</f>
        <v>42607</v>
      </c>
      <c r="B223">
        <v>215</v>
      </c>
      <c r="C223">
        <v>215.91</v>
      </c>
      <c r="D223">
        <v>214.82</v>
      </c>
      <c r="E223">
        <v>215.61</v>
      </c>
      <c r="F223" s="12">
        <v>222233328</v>
      </c>
      <c r="G223" s="12">
        <v>4897270</v>
      </c>
    </row>
    <row r="224" spans="1:7">
      <c r="A224" s="9">
        <f>'(1)'!A224</f>
        <v>42608</v>
      </c>
      <c r="B224">
        <v>215.54</v>
      </c>
      <c r="C224">
        <v>215.8</v>
      </c>
      <c r="D224">
        <v>213.93</v>
      </c>
      <c r="E224">
        <v>213.93</v>
      </c>
      <c r="F224" s="12">
        <v>322745536</v>
      </c>
      <c r="G224" s="12">
        <v>4864420</v>
      </c>
    </row>
    <row r="225" spans="1:7">
      <c r="A225" s="9">
        <f>'(1)'!A225</f>
        <v>42611</v>
      </c>
      <c r="B225">
        <v>214.03</v>
      </c>
      <c r="C225">
        <v>214.03</v>
      </c>
      <c r="D225">
        <v>212.72</v>
      </c>
      <c r="E225">
        <v>213.69</v>
      </c>
      <c r="F225" s="12">
        <v>268107648</v>
      </c>
      <c r="G225" s="12">
        <v>4853710</v>
      </c>
    </row>
    <row r="226" spans="1:7">
      <c r="A226" s="9">
        <f>'(1)'!A226</f>
        <v>42612</v>
      </c>
      <c r="B226">
        <v>213.76</v>
      </c>
      <c r="C226">
        <v>213.92</v>
      </c>
      <c r="D226">
        <v>213</v>
      </c>
      <c r="E226">
        <v>213.7</v>
      </c>
      <c r="F226" s="12">
        <v>302100736</v>
      </c>
      <c r="G226" s="12">
        <v>4853315</v>
      </c>
    </row>
    <row r="227" spans="1:7">
      <c r="A227" s="9">
        <f>'(1)'!A227</f>
        <v>42613</v>
      </c>
      <c r="B227">
        <v>213.77</v>
      </c>
      <c r="C227">
        <v>213.78</v>
      </c>
      <c r="D227">
        <v>212.17</v>
      </c>
      <c r="E227">
        <v>213.02</v>
      </c>
      <c r="F227" s="12">
        <v>302335552</v>
      </c>
      <c r="G227" s="12">
        <v>4835633</v>
      </c>
    </row>
    <row r="228" spans="1:7">
      <c r="A228" s="9">
        <f>'(1)'!A228</f>
        <v>42614</v>
      </c>
      <c r="B228">
        <v>212.91</v>
      </c>
      <c r="C228">
        <v>214.25</v>
      </c>
      <c r="D228">
        <v>212.68</v>
      </c>
      <c r="E228">
        <v>213.73</v>
      </c>
      <c r="F228" s="12">
        <v>257519440</v>
      </c>
      <c r="G228" s="12">
        <v>4851023</v>
      </c>
    </row>
    <row r="229" spans="1:7">
      <c r="A229" s="9">
        <f>'(1)'!A229</f>
        <v>42615</v>
      </c>
      <c r="B229">
        <v>213.7</v>
      </c>
      <c r="C229">
        <v>215.06</v>
      </c>
      <c r="D229">
        <v>213.69</v>
      </c>
      <c r="E229">
        <v>214.15</v>
      </c>
      <c r="F229" s="12">
        <v>302858432</v>
      </c>
      <c r="G229" s="12">
        <v>4861088</v>
      </c>
    </row>
    <row r="230" spans="1:7">
      <c r="A230" s="9">
        <f>'(1)'!A230</f>
        <v>42619</v>
      </c>
      <c r="B230">
        <v>214.01</v>
      </c>
      <c r="C230">
        <v>214.41</v>
      </c>
      <c r="D230">
        <v>211.46</v>
      </c>
      <c r="E230">
        <v>211.65</v>
      </c>
      <c r="F230" s="12">
        <v>344430176</v>
      </c>
      <c r="G230" s="12">
        <v>4809359.5</v>
      </c>
    </row>
    <row r="231" spans="1:7">
      <c r="A231" s="9">
        <f>'(1)'!A231</f>
        <v>42620</v>
      </c>
      <c r="B231">
        <v>211.66</v>
      </c>
      <c r="C231">
        <v>211.68</v>
      </c>
      <c r="D231">
        <v>209.18</v>
      </c>
      <c r="E231">
        <v>209.81</v>
      </c>
      <c r="F231" s="12">
        <v>362045504</v>
      </c>
      <c r="G231" s="12">
        <v>4766625.5</v>
      </c>
    </row>
    <row r="232" spans="1:7">
      <c r="A232" s="9">
        <f>'(1)'!A232</f>
        <v>42621</v>
      </c>
      <c r="B232">
        <v>209.79</v>
      </c>
      <c r="C232">
        <v>211.1</v>
      </c>
      <c r="D232">
        <v>208.83</v>
      </c>
      <c r="E232">
        <v>210.16</v>
      </c>
      <c r="F232" s="12">
        <v>312737120</v>
      </c>
      <c r="G232" s="12">
        <v>4764523.5</v>
      </c>
    </row>
    <row r="233" spans="1:7">
      <c r="A233" s="9">
        <f>'(1)'!A233</f>
        <v>42622</v>
      </c>
      <c r="B233">
        <v>209.55</v>
      </c>
      <c r="C233">
        <v>210.33</v>
      </c>
      <c r="D233">
        <v>209.23</v>
      </c>
      <c r="E233">
        <v>209.87</v>
      </c>
      <c r="F233" s="12">
        <v>301737184</v>
      </c>
      <c r="G233" s="12">
        <v>4767929</v>
      </c>
    </row>
    <row r="234" spans="1:7">
      <c r="A234" s="9">
        <f>'(1)'!A234</f>
        <v>42625</v>
      </c>
      <c r="B234">
        <v>210</v>
      </c>
      <c r="C234">
        <v>210.17</v>
      </c>
      <c r="D234">
        <v>209.05</v>
      </c>
      <c r="E234">
        <v>209.42</v>
      </c>
      <c r="F234" s="12">
        <v>281993696</v>
      </c>
      <c r="G234" s="12">
        <v>4756225.5</v>
      </c>
    </row>
    <row r="235" spans="1:7">
      <c r="A235" s="9">
        <f>'(1)'!A235</f>
        <v>42626</v>
      </c>
      <c r="B235">
        <v>209.44</v>
      </c>
      <c r="C235">
        <v>209.44</v>
      </c>
      <c r="D235">
        <v>207.97</v>
      </c>
      <c r="E235">
        <v>208.33</v>
      </c>
      <c r="F235" s="12">
        <v>385510080</v>
      </c>
      <c r="G235" s="12">
        <v>4734957.5</v>
      </c>
    </row>
    <row r="236" spans="1:7">
      <c r="A236" s="9">
        <f>'(1)'!A236</f>
        <v>42627</v>
      </c>
      <c r="B236">
        <v>208.37</v>
      </c>
      <c r="C236">
        <v>208.7</v>
      </c>
      <c r="D236">
        <v>207.14</v>
      </c>
      <c r="E236">
        <v>207.79</v>
      </c>
      <c r="F236" s="12">
        <v>301235424</v>
      </c>
      <c r="G236" s="12">
        <v>4723068.5</v>
      </c>
    </row>
    <row r="237" spans="1:7">
      <c r="A237" s="9">
        <f>'(1)'!A237</f>
        <v>42628</v>
      </c>
      <c r="B237">
        <v>207.8</v>
      </c>
      <c r="C237">
        <v>208.95</v>
      </c>
      <c r="D237">
        <v>207.65</v>
      </c>
      <c r="E237">
        <v>208.79</v>
      </c>
      <c r="F237" s="12">
        <v>378093088</v>
      </c>
      <c r="G237" s="12">
        <v>4747178</v>
      </c>
    </row>
    <row r="238" spans="1:7">
      <c r="A238" s="9">
        <f>'(1)'!A238</f>
        <v>42629</v>
      </c>
      <c r="B238">
        <v>208.94</v>
      </c>
      <c r="C238">
        <v>209.23</v>
      </c>
      <c r="D238">
        <v>208.84</v>
      </c>
      <c r="E238">
        <v>208.84</v>
      </c>
      <c r="F238" s="12">
        <v>204709616</v>
      </c>
      <c r="G238" s="12">
        <v>4749703.5</v>
      </c>
    </row>
    <row r="239" spans="1:7">
      <c r="A239" s="9">
        <f>'(1)'!A239</f>
        <v>42632</v>
      </c>
      <c r="B239">
        <v>208.83</v>
      </c>
      <c r="C239">
        <v>210.46</v>
      </c>
      <c r="D239">
        <v>208.83</v>
      </c>
      <c r="E239">
        <v>210.22</v>
      </c>
      <c r="F239" s="12">
        <v>306482816</v>
      </c>
      <c r="G239" s="12">
        <v>4782974</v>
      </c>
    </row>
    <row r="240" spans="1:7">
      <c r="A240" s="9">
        <f>'(1)'!A240</f>
        <v>42633</v>
      </c>
      <c r="B240">
        <v>210.32</v>
      </c>
      <c r="C240">
        <v>210.87</v>
      </c>
      <c r="D240">
        <v>209.89</v>
      </c>
      <c r="E240">
        <v>210.31</v>
      </c>
      <c r="F240" s="12">
        <v>318157312</v>
      </c>
      <c r="G240" s="12">
        <v>4781276</v>
      </c>
    </row>
    <row r="241" spans="1:7">
      <c r="A241" s="9">
        <f>'(1)'!A241</f>
        <v>42634</v>
      </c>
      <c r="B241">
        <v>210.19</v>
      </c>
      <c r="C241">
        <v>210.71</v>
      </c>
      <c r="D241">
        <v>209.79</v>
      </c>
      <c r="E241">
        <v>210.44</v>
      </c>
      <c r="F241" s="12">
        <v>325800896</v>
      </c>
      <c r="G241" s="12">
        <v>4780158</v>
      </c>
    </row>
    <row r="242" spans="1:7">
      <c r="A242" s="9">
        <f>'(1)'!A242</f>
        <v>42635</v>
      </c>
      <c r="B242">
        <v>210.31</v>
      </c>
      <c r="C242">
        <v>210.31</v>
      </c>
      <c r="D242">
        <v>206.27</v>
      </c>
      <c r="E242">
        <v>206.27</v>
      </c>
      <c r="F242" s="12">
        <v>376779232</v>
      </c>
      <c r="G242" s="12">
        <v>4692115.5</v>
      </c>
    </row>
    <row r="243" spans="1:7">
      <c r="A243" s="9">
        <f>'(1)'!A243</f>
        <v>42636</v>
      </c>
      <c r="B243">
        <v>206.17</v>
      </c>
      <c r="C243">
        <v>208.57</v>
      </c>
      <c r="D243">
        <v>205.26</v>
      </c>
      <c r="E243">
        <v>208.15</v>
      </c>
      <c r="F243" s="12">
        <v>299729152</v>
      </c>
      <c r="G243" s="12">
        <v>4733111</v>
      </c>
    </row>
    <row r="244" spans="1:7">
      <c r="A244" s="9">
        <f>'(1)'!A244</f>
        <v>42639</v>
      </c>
      <c r="B244">
        <v>208.39</v>
      </c>
      <c r="C244">
        <v>208.85</v>
      </c>
      <c r="D244">
        <v>205.41</v>
      </c>
      <c r="E244">
        <v>206.21</v>
      </c>
      <c r="F244" s="12">
        <v>295626592</v>
      </c>
      <c r="G244" s="12">
        <v>4688380.5</v>
      </c>
    </row>
    <row r="245" spans="1:7">
      <c r="A245" s="9">
        <f>'(1)'!A245</f>
        <v>42640</v>
      </c>
      <c r="B245">
        <v>206.02</v>
      </c>
      <c r="C245">
        <v>207.56</v>
      </c>
      <c r="D245">
        <v>205.95</v>
      </c>
      <c r="E245">
        <v>206.44</v>
      </c>
      <c r="F245" s="12">
        <v>265679728</v>
      </c>
      <c r="G245" s="12">
        <v>4696386</v>
      </c>
    </row>
    <row r="246" spans="1:7">
      <c r="A246" s="9">
        <f>'(1)'!A246</f>
        <v>42641</v>
      </c>
      <c r="B246">
        <v>206.44</v>
      </c>
      <c r="C246">
        <v>208.39</v>
      </c>
      <c r="D246">
        <v>205.68</v>
      </c>
      <c r="E246">
        <v>207.88</v>
      </c>
      <c r="F246" s="12">
        <v>296125920</v>
      </c>
      <c r="G246" s="12">
        <v>4727007</v>
      </c>
    </row>
    <row r="247" spans="1:7">
      <c r="A247" s="9">
        <f>'(1)'!A247</f>
        <v>42642</v>
      </c>
      <c r="B247">
        <v>208.03</v>
      </c>
      <c r="C247">
        <v>208.56</v>
      </c>
      <c r="D247">
        <v>207.45</v>
      </c>
      <c r="E247">
        <v>207.99</v>
      </c>
      <c r="F247" s="12">
        <v>490316064</v>
      </c>
      <c r="G247" s="12">
        <v>4728496</v>
      </c>
    </row>
    <row r="248" spans="1:7">
      <c r="A248" s="9">
        <f>'(1)'!A248</f>
        <v>42643</v>
      </c>
      <c r="B248">
        <v>207.88</v>
      </c>
      <c r="C248">
        <v>209.04</v>
      </c>
      <c r="D248">
        <v>207.87</v>
      </c>
      <c r="E248">
        <v>208.06</v>
      </c>
      <c r="F248" s="12">
        <v>255037552</v>
      </c>
      <c r="G248" s="12">
        <v>4731461.5</v>
      </c>
    </row>
    <row r="249" spans="1:7">
      <c r="A249" s="9">
        <f>'(1)'!A249</f>
        <v>42646</v>
      </c>
      <c r="B249">
        <v>207.86</v>
      </c>
      <c r="C249">
        <v>209.51</v>
      </c>
      <c r="D249">
        <v>207.86</v>
      </c>
      <c r="E249">
        <v>208.84</v>
      </c>
      <c r="F249" s="12">
        <v>259692048</v>
      </c>
      <c r="G249" s="12">
        <v>4750426.5</v>
      </c>
    </row>
    <row r="250" spans="1:7">
      <c r="A250" s="9">
        <f>'(1)'!A250</f>
        <v>42647</v>
      </c>
      <c r="B250">
        <v>208.88</v>
      </c>
      <c r="C250">
        <v>210.72</v>
      </c>
      <c r="D250">
        <v>208.58</v>
      </c>
      <c r="E250">
        <v>210.27</v>
      </c>
      <c r="F250" s="12">
        <v>288690432</v>
      </c>
      <c r="G250" s="12">
        <v>4784770</v>
      </c>
    </row>
    <row r="251" spans="1:7">
      <c r="A251" s="9">
        <f>'(1)'!A251</f>
        <v>42648</v>
      </c>
      <c r="B251">
        <v>210.58</v>
      </c>
      <c r="C251">
        <v>212.29</v>
      </c>
      <c r="D251">
        <v>210.58</v>
      </c>
      <c r="E251">
        <v>212.23</v>
      </c>
      <c r="F251" s="12">
        <v>298501088</v>
      </c>
      <c r="G251" s="12">
        <v>4827087</v>
      </c>
    </row>
    <row r="252" spans="1:7">
      <c r="A252" s="9">
        <f>'(1)'!A252</f>
        <v>42649</v>
      </c>
      <c r="B252">
        <v>212.14</v>
      </c>
      <c r="C252">
        <v>212.18</v>
      </c>
      <c r="D252">
        <v>211.37</v>
      </c>
      <c r="E252">
        <v>211.43</v>
      </c>
      <c r="F252" s="12">
        <v>294552192</v>
      </c>
      <c r="G252" s="12">
        <v>4811642</v>
      </c>
    </row>
    <row r="253" spans="1:7">
      <c r="A253" s="9">
        <f>'(1)'!A253</f>
        <v>42650</v>
      </c>
      <c r="B253">
        <v>211.48</v>
      </c>
      <c r="C253">
        <v>211.56</v>
      </c>
      <c r="D253">
        <v>208.82</v>
      </c>
      <c r="E253">
        <v>209.12</v>
      </c>
      <c r="F253" s="12">
        <v>269153280</v>
      </c>
      <c r="G253" s="12">
        <v>4758366</v>
      </c>
    </row>
    <row r="254" spans="1:7">
      <c r="A254" s="9">
        <f>'(1)'!A254</f>
        <v>42653</v>
      </c>
      <c r="B254">
        <v>209.07</v>
      </c>
      <c r="C254">
        <v>210.26</v>
      </c>
      <c r="D254">
        <v>208.44</v>
      </c>
      <c r="E254">
        <v>210.14</v>
      </c>
      <c r="F254" s="12">
        <v>310351904</v>
      </c>
      <c r="G254" s="12">
        <v>4785981.5</v>
      </c>
    </row>
    <row r="255" spans="1:7">
      <c r="A255" s="9">
        <f>'(1)'!A255</f>
        <v>42654</v>
      </c>
      <c r="B255">
        <v>210.25</v>
      </c>
      <c r="C255">
        <v>210.59</v>
      </c>
      <c r="D255">
        <v>209.21</v>
      </c>
      <c r="E255">
        <v>210.05</v>
      </c>
      <c r="F255" s="12">
        <v>292229312</v>
      </c>
      <c r="G255" s="12">
        <v>4769890</v>
      </c>
    </row>
    <row r="256" spans="1:7">
      <c r="A256" s="9">
        <f>'(1)'!A256</f>
        <v>42655</v>
      </c>
      <c r="B256">
        <v>210.19</v>
      </c>
      <c r="C256">
        <v>210.29</v>
      </c>
      <c r="D256">
        <v>206.49</v>
      </c>
      <c r="E256">
        <v>206.78</v>
      </c>
      <c r="F256" s="12">
        <v>514258176</v>
      </c>
      <c r="G256" s="12">
        <v>4695391</v>
      </c>
    </row>
    <row r="257" spans="1:7">
      <c r="A257" s="9">
        <f>'(1)'!A257</f>
        <v>42656</v>
      </c>
      <c r="B257">
        <v>206.83</v>
      </c>
      <c r="C257">
        <v>208.09</v>
      </c>
      <c r="D257">
        <v>205.63</v>
      </c>
      <c r="E257">
        <v>207.75</v>
      </c>
      <c r="F257" s="12">
        <v>417301664</v>
      </c>
      <c r="G257" s="12">
        <v>4709545</v>
      </c>
    </row>
    <row r="258" spans="1:7">
      <c r="A258" s="9">
        <f>'(1)'!A258</f>
        <v>42657</v>
      </c>
      <c r="B258">
        <v>207.63</v>
      </c>
      <c r="C258">
        <v>208.1</v>
      </c>
      <c r="D258">
        <v>206.71</v>
      </c>
      <c r="E258">
        <v>207.69</v>
      </c>
      <c r="F258" s="12">
        <v>266573600</v>
      </c>
      <c r="G258" s="12">
        <v>4702086</v>
      </c>
    </row>
    <row r="259" spans="1:7">
      <c r="A259" s="9">
        <f>'(1)'!A259</f>
        <v>42660</v>
      </c>
      <c r="B259">
        <v>207.68</v>
      </c>
      <c r="C259">
        <v>208.3</v>
      </c>
      <c r="D259">
        <v>206.79</v>
      </c>
      <c r="E259">
        <v>207.37</v>
      </c>
      <c r="F259" s="12">
        <v>361258016</v>
      </c>
      <c r="G259" s="12">
        <v>4704474.5</v>
      </c>
    </row>
    <row r="260" spans="1:7">
      <c r="A260" s="9">
        <f>'(1)'!A260</f>
        <v>42661</v>
      </c>
      <c r="B260">
        <v>207.44</v>
      </c>
      <c r="C260">
        <v>208.02</v>
      </c>
      <c r="D260">
        <v>206.92</v>
      </c>
      <c r="E260">
        <v>207.57</v>
      </c>
      <c r="F260" s="12">
        <v>329775840</v>
      </c>
      <c r="G260" s="12">
        <v>4708276</v>
      </c>
    </row>
    <row r="261" spans="1:7">
      <c r="A261" s="9">
        <f>'(1)'!A261</f>
        <v>42662</v>
      </c>
      <c r="B261">
        <v>207.66</v>
      </c>
      <c r="C261">
        <v>207.7</v>
      </c>
      <c r="D261">
        <v>205.84</v>
      </c>
      <c r="E261">
        <v>206.43</v>
      </c>
      <c r="F261" s="12">
        <v>303818432</v>
      </c>
      <c r="G261" s="12">
        <v>4680277</v>
      </c>
    </row>
    <row r="262" spans="1:7">
      <c r="A262" s="9">
        <f>'(1)'!A262</f>
        <v>42663</v>
      </c>
      <c r="B262">
        <v>206.35</v>
      </c>
      <c r="C262">
        <v>207.17</v>
      </c>
      <c r="D262">
        <v>205.53</v>
      </c>
      <c r="E262">
        <v>206.48</v>
      </c>
      <c r="F262" s="12">
        <v>312532992</v>
      </c>
      <c r="G262" s="12">
        <v>4680346</v>
      </c>
    </row>
    <row r="263" spans="1:7">
      <c r="A263" s="9">
        <f>'(1)'!A263</f>
        <v>42664</v>
      </c>
      <c r="B263">
        <v>206.54</v>
      </c>
      <c r="C263">
        <v>207.71</v>
      </c>
      <c r="D263">
        <v>206.23</v>
      </c>
      <c r="E263">
        <v>207.26</v>
      </c>
      <c r="F263" s="12">
        <v>172868512</v>
      </c>
      <c r="G263" s="12">
        <v>4697482.5</v>
      </c>
    </row>
    <row r="264" spans="1:7">
      <c r="A264" s="9">
        <f>'(1)'!A264</f>
        <v>42667</v>
      </c>
      <c r="B264">
        <v>207.22</v>
      </c>
      <c r="C264">
        <v>207.23</v>
      </c>
      <c r="D264">
        <v>202.39</v>
      </c>
      <c r="E264">
        <v>202.98</v>
      </c>
      <c r="F264" s="12">
        <v>320823744</v>
      </c>
      <c r="G264" s="12">
        <v>4604492.5</v>
      </c>
    </row>
    <row r="265" spans="1:7">
      <c r="A265" s="9">
        <f>'(1)'!A265</f>
        <v>42668</v>
      </c>
      <c r="B265">
        <v>203.01</v>
      </c>
      <c r="C265">
        <v>203.11</v>
      </c>
      <c r="D265">
        <v>201.17</v>
      </c>
      <c r="E265">
        <v>201.23</v>
      </c>
      <c r="F265" s="12">
        <v>424570912</v>
      </c>
      <c r="G265" s="12">
        <v>4565725.5</v>
      </c>
    </row>
    <row r="266" spans="1:7">
      <c r="A266" s="9">
        <f>'(1)'!A266</f>
        <v>42669</v>
      </c>
      <c r="B266">
        <v>201.2</v>
      </c>
      <c r="C266">
        <v>201.78</v>
      </c>
      <c r="D266">
        <v>199.93</v>
      </c>
      <c r="E266">
        <v>201.15</v>
      </c>
      <c r="F266" s="12">
        <v>393106784</v>
      </c>
      <c r="G266" s="12">
        <v>4564146</v>
      </c>
    </row>
    <row r="267" spans="1:7">
      <c r="A267" s="9">
        <f>'(1)'!A267</f>
        <v>42670</v>
      </c>
      <c r="B267">
        <v>201.28</v>
      </c>
      <c r="C267">
        <v>202.05</v>
      </c>
      <c r="D267">
        <v>200.22</v>
      </c>
      <c r="E267">
        <v>200.34</v>
      </c>
      <c r="F267" s="12">
        <v>312487616</v>
      </c>
      <c r="G267" s="12">
        <v>4544745</v>
      </c>
    </row>
    <row r="268" spans="1:7">
      <c r="A268" s="9">
        <f>'(1)'!A268</f>
        <v>42671</v>
      </c>
      <c r="B268">
        <v>200.21</v>
      </c>
      <c r="C268">
        <v>200.28</v>
      </c>
      <c r="D268">
        <v>199.11</v>
      </c>
      <c r="E268">
        <v>199.52</v>
      </c>
      <c r="F268" s="12">
        <v>256392592</v>
      </c>
      <c r="G268" s="12">
        <v>4527774</v>
      </c>
    </row>
    <row r="269" spans="1:7">
      <c r="A269" s="9">
        <f>'(1)'!A269</f>
        <v>42674</v>
      </c>
      <c r="B269">
        <v>199.63</v>
      </c>
      <c r="C269">
        <v>201.96</v>
      </c>
      <c r="D269">
        <v>199.61</v>
      </c>
      <c r="E269">
        <v>201.59</v>
      </c>
      <c r="F269" s="12">
        <v>260322752</v>
      </c>
      <c r="G269" s="12">
        <v>4574523.5</v>
      </c>
    </row>
    <row r="270" spans="1:7">
      <c r="A270" s="9">
        <f>'(1)'!A270</f>
        <v>42675</v>
      </c>
      <c r="B270">
        <v>201.63</v>
      </c>
      <c r="C270">
        <v>201.96</v>
      </c>
      <c r="D270">
        <v>201.18</v>
      </c>
      <c r="E270">
        <v>201.2</v>
      </c>
      <c r="F270" s="12">
        <v>254258480</v>
      </c>
      <c r="G270" s="12">
        <v>4565031</v>
      </c>
    </row>
    <row r="271" spans="1:7">
      <c r="A271" s="9">
        <f>'(1)'!A271</f>
        <v>42676</v>
      </c>
      <c r="B271">
        <v>201.23</v>
      </c>
      <c r="C271">
        <v>202.13</v>
      </c>
      <c r="D271">
        <v>200.81</v>
      </c>
      <c r="E271">
        <v>201.62</v>
      </c>
      <c r="F271" s="12">
        <v>244833216</v>
      </c>
      <c r="G271" s="12">
        <v>4574349.5</v>
      </c>
    </row>
    <row r="272" spans="1:7">
      <c r="A272" s="9">
        <f>'(1)'!A272</f>
        <v>42677</v>
      </c>
      <c r="B272">
        <v>201.61</v>
      </c>
      <c r="C272">
        <v>201.62</v>
      </c>
      <c r="D272">
        <v>199.69</v>
      </c>
      <c r="E272">
        <v>199.94</v>
      </c>
      <c r="F272" s="12">
        <v>262450768</v>
      </c>
      <c r="G272" s="12">
        <v>4536016</v>
      </c>
    </row>
    <row r="273" spans="1:7">
      <c r="A273" s="9">
        <f>'(1)'!A273</f>
        <v>42678</v>
      </c>
      <c r="B273">
        <v>199.98</v>
      </c>
      <c r="C273">
        <v>200.41</v>
      </c>
      <c r="D273">
        <v>199.44</v>
      </c>
      <c r="E273">
        <v>199.5</v>
      </c>
      <c r="F273" s="12">
        <v>287607712</v>
      </c>
      <c r="G273" s="12">
        <v>4525185.5</v>
      </c>
    </row>
    <row r="274" spans="1:7">
      <c r="A274" s="9">
        <f>'(1)'!A274</f>
        <v>42681</v>
      </c>
      <c r="B274">
        <v>199.46</v>
      </c>
      <c r="C274">
        <v>199.6</v>
      </c>
      <c r="D274">
        <v>198.21</v>
      </c>
      <c r="E274">
        <v>198.27</v>
      </c>
      <c r="F274" s="12">
        <v>295324064</v>
      </c>
      <c r="G274" s="12">
        <v>4501685</v>
      </c>
    </row>
    <row r="275" spans="1:7">
      <c r="A275" s="9">
        <f>'(1)'!A275</f>
        <v>42682</v>
      </c>
      <c r="B275">
        <v>198.47</v>
      </c>
      <c r="C275">
        <v>198.6</v>
      </c>
      <c r="D275">
        <v>196.86</v>
      </c>
      <c r="E275">
        <v>197.29</v>
      </c>
      <c r="F275" s="12">
        <v>275831104</v>
      </c>
      <c r="G275" s="12">
        <v>4471643</v>
      </c>
    </row>
    <row r="276" spans="1:7">
      <c r="A276" s="9">
        <f>'(1)'!A276</f>
        <v>42683</v>
      </c>
      <c r="B276">
        <v>197.23</v>
      </c>
      <c r="C276">
        <v>198.77</v>
      </c>
      <c r="D276">
        <v>196.79</v>
      </c>
      <c r="E276">
        <v>197.86</v>
      </c>
      <c r="F276" s="12">
        <v>288524832</v>
      </c>
      <c r="G276" s="12">
        <v>4482189.5</v>
      </c>
    </row>
    <row r="277" spans="1:7">
      <c r="A277" s="9">
        <f>'(1)'!A277</f>
        <v>42684</v>
      </c>
      <c r="B277">
        <v>197.76</v>
      </c>
      <c r="C277">
        <v>197.93</v>
      </c>
      <c r="D277">
        <v>194.32</v>
      </c>
      <c r="E277">
        <v>194.48</v>
      </c>
      <c r="F277" s="12">
        <v>370647584</v>
      </c>
      <c r="G277" s="12">
        <v>4412461</v>
      </c>
    </row>
    <row r="278" spans="1:7">
      <c r="A278" s="9">
        <f>'(1)'!A278</f>
        <v>42685</v>
      </c>
      <c r="B278">
        <v>194.76</v>
      </c>
      <c r="C278">
        <v>194.84</v>
      </c>
      <c r="D278">
        <v>193.38</v>
      </c>
      <c r="E278">
        <v>193.6</v>
      </c>
      <c r="F278" s="12">
        <v>323868992</v>
      </c>
      <c r="G278" s="12">
        <v>4392454.5</v>
      </c>
    </row>
    <row r="279" spans="1:7">
      <c r="A279" s="9">
        <f>'(1)'!A279</f>
        <v>42688</v>
      </c>
      <c r="B279">
        <v>193.66</v>
      </c>
      <c r="C279">
        <v>193.92</v>
      </c>
      <c r="D279">
        <v>191.96</v>
      </c>
      <c r="E279">
        <v>192.97</v>
      </c>
      <c r="F279" s="12">
        <v>305023872</v>
      </c>
      <c r="G279" s="12">
        <v>4381511</v>
      </c>
    </row>
    <row r="280" spans="1:7">
      <c r="A280" s="9">
        <f>'(1)'!A280</f>
        <v>42689</v>
      </c>
      <c r="B280">
        <v>193.13</v>
      </c>
      <c r="C280">
        <v>193.73</v>
      </c>
      <c r="D280">
        <v>192.13</v>
      </c>
      <c r="E280">
        <v>192.29</v>
      </c>
      <c r="F280" s="12">
        <v>298332000</v>
      </c>
      <c r="G280" s="12">
        <v>4359757.5</v>
      </c>
    </row>
    <row r="281" spans="1:7">
      <c r="A281" s="9">
        <f>'(1)'!A281</f>
        <v>42690</v>
      </c>
      <c r="B281">
        <v>192.18</v>
      </c>
      <c r="C281">
        <v>192.96</v>
      </c>
      <c r="D281">
        <v>190.45</v>
      </c>
      <c r="E281">
        <v>190.51</v>
      </c>
      <c r="F281" s="12">
        <v>289482112</v>
      </c>
      <c r="G281" s="12">
        <v>4323690</v>
      </c>
    </row>
    <row r="282" spans="1:7">
      <c r="A282" s="9">
        <f>'(1)'!A282</f>
        <v>42691</v>
      </c>
      <c r="B282">
        <v>190.57</v>
      </c>
      <c r="C282">
        <v>191.59</v>
      </c>
      <c r="D282">
        <v>189.41</v>
      </c>
      <c r="E282">
        <v>190.81</v>
      </c>
      <c r="F282" s="12">
        <v>336061888</v>
      </c>
      <c r="G282" s="12">
        <v>4316609.5</v>
      </c>
    </row>
    <row r="283" spans="1:7">
      <c r="A283" s="9">
        <f>'(1)'!A283</f>
        <v>42692</v>
      </c>
      <c r="B283">
        <v>190.5</v>
      </c>
      <c r="C283">
        <v>194.57</v>
      </c>
      <c r="D283">
        <v>190.46</v>
      </c>
      <c r="E283">
        <v>194.21</v>
      </c>
      <c r="F283" s="12">
        <v>302517664</v>
      </c>
      <c r="G283" s="12">
        <v>4394465.5</v>
      </c>
    </row>
    <row r="284" spans="1:7">
      <c r="A284" s="9">
        <f>'(1)'!A284</f>
        <v>42695</v>
      </c>
      <c r="B284">
        <v>194.28</v>
      </c>
      <c r="C284">
        <v>195.08</v>
      </c>
      <c r="D284">
        <v>192.98</v>
      </c>
      <c r="E284">
        <v>194.32</v>
      </c>
      <c r="F284" s="12">
        <v>322839584</v>
      </c>
      <c r="G284" s="12">
        <v>4391475</v>
      </c>
    </row>
    <row r="285" spans="1:7">
      <c r="A285" s="9">
        <f>'(1)'!A285</f>
        <v>42696</v>
      </c>
      <c r="B285">
        <v>194.15</v>
      </c>
      <c r="C285">
        <v>201.4</v>
      </c>
      <c r="D285">
        <v>194.11</v>
      </c>
      <c r="E285">
        <v>200.23</v>
      </c>
      <c r="F285" s="12">
        <v>545140288</v>
      </c>
      <c r="G285" s="12">
        <v>4516772.5</v>
      </c>
    </row>
    <row r="286" spans="1:7">
      <c r="A286" s="9">
        <f>'(1)'!A286</f>
        <v>42697</v>
      </c>
      <c r="B286">
        <v>200</v>
      </c>
      <c r="C286">
        <v>202.73</v>
      </c>
      <c r="D286">
        <v>199.98</v>
      </c>
      <c r="E286">
        <v>201.89</v>
      </c>
      <c r="F286" s="12">
        <v>438487648</v>
      </c>
      <c r="G286" s="12">
        <v>4558278</v>
      </c>
    </row>
    <row r="287" spans="1:7">
      <c r="A287" s="9">
        <f>'(1)'!A287</f>
        <v>42699</v>
      </c>
      <c r="B287">
        <v>201.92</v>
      </c>
      <c r="C287">
        <v>202.08</v>
      </c>
      <c r="D287">
        <v>198.59</v>
      </c>
      <c r="E287">
        <v>199.37</v>
      </c>
      <c r="F287" s="12">
        <v>464830944</v>
      </c>
      <c r="G287" s="12">
        <v>4502119</v>
      </c>
    </row>
    <row r="288" spans="1:7">
      <c r="A288" s="9">
        <f>'(1)'!A288</f>
        <v>42702</v>
      </c>
      <c r="B288">
        <v>199.29</v>
      </c>
      <c r="C288">
        <v>199.55</v>
      </c>
      <c r="D288">
        <v>198</v>
      </c>
      <c r="E288">
        <v>198.24</v>
      </c>
      <c r="F288" s="12">
        <v>332109216</v>
      </c>
      <c r="G288" s="12">
        <v>4477397.5</v>
      </c>
    </row>
    <row r="289" spans="1:7">
      <c r="A289" s="9">
        <f>'(1)'!A289</f>
        <v>42703</v>
      </c>
      <c r="B289">
        <v>198.33</v>
      </c>
      <c r="C289">
        <v>198.79</v>
      </c>
      <c r="D289">
        <v>196.92</v>
      </c>
      <c r="E289">
        <v>198.35</v>
      </c>
      <c r="F289" s="12">
        <v>385536480</v>
      </c>
      <c r="G289" s="12">
        <v>4477054</v>
      </c>
    </row>
    <row r="290" spans="1:7">
      <c r="A290" s="9">
        <f>'(1)'!A290</f>
        <v>42704</v>
      </c>
      <c r="B290">
        <v>198.38</v>
      </c>
      <c r="C290">
        <v>198.63</v>
      </c>
      <c r="D290">
        <v>197.45</v>
      </c>
      <c r="E290">
        <v>197.45</v>
      </c>
      <c r="F290" s="12">
        <v>417978720</v>
      </c>
      <c r="G290" s="12">
        <v>4459309</v>
      </c>
    </row>
    <row r="291" spans="1:7">
      <c r="A291" s="9">
        <f>'(1)'!A291</f>
        <v>42705</v>
      </c>
      <c r="B291">
        <v>197.65</v>
      </c>
      <c r="C291">
        <v>198.42</v>
      </c>
      <c r="D291">
        <v>197.39</v>
      </c>
      <c r="E291">
        <v>198.42</v>
      </c>
      <c r="F291" s="12">
        <v>302396352</v>
      </c>
      <c r="G291" s="12">
        <v>4472650</v>
      </c>
    </row>
    <row r="292" spans="1:7">
      <c r="A292" s="9">
        <f>'(1)'!A292</f>
        <v>42706</v>
      </c>
      <c r="B292">
        <v>198.16</v>
      </c>
      <c r="C292">
        <v>198.17</v>
      </c>
      <c r="D292">
        <v>195.88</v>
      </c>
      <c r="E292">
        <v>195.88</v>
      </c>
      <c r="F292" s="12">
        <v>316502432</v>
      </c>
      <c r="G292" s="12">
        <v>4421283</v>
      </c>
    </row>
    <row r="293" spans="1:7">
      <c r="A293" s="9">
        <f>'(1)'!A293</f>
        <v>42709</v>
      </c>
      <c r="B293">
        <v>195.92</v>
      </c>
      <c r="C293">
        <v>196.6</v>
      </c>
      <c r="D293">
        <v>195.62</v>
      </c>
      <c r="E293">
        <v>196.33</v>
      </c>
      <c r="F293" s="12">
        <v>334008448</v>
      </c>
      <c r="G293" s="12">
        <v>4428635</v>
      </c>
    </row>
    <row r="294" spans="1:7">
      <c r="A294" s="9">
        <f>'(1)'!A294</f>
        <v>42710</v>
      </c>
      <c r="B294">
        <v>196.36</v>
      </c>
      <c r="C294">
        <v>196.53</v>
      </c>
      <c r="D294">
        <v>192.62</v>
      </c>
      <c r="E294">
        <v>193.43</v>
      </c>
      <c r="F294" s="12">
        <v>345294944</v>
      </c>
      <c r="G294" s="12">
        <v>4370265</v>
      </c>
    </row>
    <row r="295" spans="1:7">
      <c r="A295" s="9">
        <f>'(1)'!A295</f>
        <v>42711</v>
      </c>
      <c r="B295">
        <v>193.53</v>
      </c>
      <c r="C295">
        <v>193.74</v>
      </c>
      <c r="D295">
        <v>191.25</v>
      </c>
      <c r="E295">
        <v>193.45</v>
      </c>
      <c r="F295" s="12">
        <v>292595232</v>
      </c>
      <c r="G295" s="12">
        <v>4369292</v>
      </c>
    </row>
    <row r="296" spans="1:7">
      <c r="A296" s="9">
        <f>'(1)'!A296</f>
        <v>42712</v>
      </c>
      <c r="B296">
        <v>193.54</v>
      </c>
      <c r="C296">
        <v>193.86</v>
      </c>
      <c r="D296">
        <v>193.23</v>
      </c>
      <c r="E296">
        <v>193.77</v>
      </c>
      <c r="F296" s="12">
        <v>202205504</v>
      </c>
      <c r="G296" s="12">
        <v>4370575.5</v>
      </c>
    </row>
    <row r="297" spans="1:7">
      <c r="A297" s="9">
        <f>'(1)'!A297</f>
        <v>42713</v>
      </c>
      <c r="B297">
        <v>193.74</v>
      </c>
      <c r="C297">
        <v>195.29</v>
      </c>
      <c r="D297">
        <v>193.68</v>
      </c>
      <c r="E297">
        <v>195.21</v>
      </c>
      <c r="F297" s="12">
        <v>249280368</v>
      </c>
      <c r="G297" s="12">
        <v>4404671.5</v>
      </c>
    </row>
    <row r="298" spans="1:7">
      <c r="A298" s="9">
        <f>'(1)'!A298</f>
        <v>42716</v>
      </c>
      <c r="B298">
        <v>195.22</v>
      </c>
      <c r="C298">
        <v>195.63</v>
      </c>
      <c r="D298">
        <v>193.87</v>
      </c>
      <c r="E298">
        <v>193.93</v>
      </c>
      <c r="F298" s="12">
        <v>332123872</v>
      </c>
      <c r="G298" s="12">
        <v>4375790</v>
      </c>
    </row>
    <row r="299" spans="1:7">
      <c r="A299" s="9">
        <f>'(1)'!A299</f>
        <v>42717</v>
      </c>
      <c r="B299">
        <v>194.05</v>
      </c>
      <c r="C299">
        <v>195.51</v>
      </c>
      <c r="D299">
        <v>193.78</v>
      </c>
      <c r="E299">
        <v>194.98</v>
      </c>
      <c r="F299" s="12">
        <v>319515296</v>
      </c>
      <c r="G299" s="12">
        <v>4401716.5</v>
      </c>
    </row>
    <row r="300" spans="1:7">
      <c r="A300" s="9">
        <f>'(1)'!A300</f>
        <v>42718</v>
      </c>
      <c r="B300">
        <v>195.1</v>
      </c>
      <c r="C300">
        <v>195.22</v>
      </c>
      <c r="D300">
        <v>193.21</v>
      </c>
      <c r="E300">
        <v>193.24</v>
      </c>
      <c r="F300" s="12">
        <v>687571840</v>
      </c>
      <c r="G300" s="12">
        <v>4361516</v>
      </c>
    </row>
    <row r="301" spans="1:7">
      <c r="A301" s="9">
        <f>'(1)'!A301</f>
        <v>42719</v>
      </c>
      <c r="B301">
        <v>193.19</v>
      </c>
      <c r="C301">
        <v>193.39</v>
      </c>
      <c r="D301">
        <v>191.3</v>
      </c>
      <c r="E301">
        <v>191.47</v>
      </c>
      <c r="F301" s="12">
        <v>357573568</v>
      </c>
      <c r="G301" s="12">
        <v>4364442</v>
      </c>
    </row>
    <row r="302" spans="1:7">
      <c r="A302" s="9">
        <f>'(1)'!A302</f>
        <v>42720</v>
      </c>
      <c r="B302">
        <v>191.58</v>
      </c>
      <c r="C302">
        <v>192.61</v>
      </c>
      <c r="D302">
        <v>190.93</v>
      </c>
      <c r="E302">
        <v>191.95</v>
      </c>
      <c r="F302" s="12">
        <v>314612896</v>
      </c>
      <c r="G302" s="12">
        <v>4372422.5</v>
      </c>
    </row>
    <row r="303" spans="1:7">
      <c r="A303" s="9">
        <f>'(1)'!A303</f>
        <v>42723</v>
      </c>
      <c r="B303">
        <v>191.75</v>
      </c>
      <c r="C303">
        <v>192.83</v>
      </c>
      <c r="D303">
        <v>191.58</v>
      </c>
      <c r="E303">
        <v>192.03</v>
      </c>
      <c r="F303" s="12">
        <v>260005696</v>
      </c>
      <c r="G303" s="12">
        <v>4386057</v>
      </c>
    </row>
    <row r="304" spans="1:7">
      <c r="A304" s="9">
        <f>'(1)'!A304</f>
        <v>42724</v>
      </c>
      <c r="B304">
        <v>192.27</v>
      </c>
      <c r="C304">
        <v>192.48</v>
      </c>
      <c r="D304">
        <v>191.67</v>
      </c>
      <c r="E304">
        <v>192.48</v>
      </c>
      <c r="F304" s="12">
        <v>271604096</v>
      </c>
      <c r="G304" s="12">
        <v>4388691.5</v>
      </c>
    </row>
    <row r="305" spans="1:7">
      <c r="A305" s="9">
        <f>'(1)'!A305</f>
        <v>42725</v>
      </c>
      <c r="B305">
        <v>192.43</v>
      </c>
      <c r="C305">
        <v>192.63</v>
      </c>
      <c r="D305">
        <v>189.28</v>
      </c>
      <c r="E305">
        <v>191.11</v>
      </c>
      <c r="F305" s="12">
        <v>332876672</v>
      </c>
      <c r="G305" s="12">
        <v>4357285.5</v>
      </c>
    </row>
    <row r="306" spans="1:7">
      <c r="A306" s="9">
        <f>'(1)'!A306</f>
        <v>42726</v>
      </c>
      <c r="B306">
        <v>191.13</v>
      </c>
      <c r="C306">
        <v>191.27</v>
      </c>
      <c r="D306">
        <v>189.38</v>
      </c>
      <c r="E306">
        <v>190.97</v>
      </c>
      <c r="F306" s="12">
        <v>347644896</v>
      </c>
      <c r="G306" s="12">
        <v>4358845</v>
      </c>
    </row>
    <row r="307" spans="1:7">
      <c r="A307" s="9">
        <f>'(1)'!A307</f>
        <v>42727</v>
      </c>
      <c r="B307">
        <v>191.01</v>
      </c>
      <c r="C307">
        <v>193.92</v>
      </c>
      <c r="D307">
        <v>190.98</v>
      </c>
      <c r="E307">
        <v>193.56</v>
      </c>
      <c r="F307" s="12">
        <v>333915840</v>
      </c>
      <c r="G307" s="12">
        <v>4408153</v>
      </c>
    </row>
    <row r="308" spans="1:7">
      <c r="A308" s="9">
        <f>'(1)'!A308</f>
        <v>42731</v>
      </c>
      <c r="B308">
        <v>193.59</v>
      </c>
      <c r="C308">
        <v>194.44</v>
      </c>
      <c r="D308">
        <v>193.35</v>
      </c>
      <c r="E308">
        <v>194.24</v>
      </c>
      <c r="F308" s="12">
        <v>234760736</v>
      </c>
      <c r="G308" s="12">
        <v>4427924</v>
      </c>
    </row>
    <row r="309" spans="1:7">
      <c r="A309" s="9">
        <f>'(1)'!A309</f>
        <v>42732</v>
      </c>
      <c r="B309">
        <v>194.41</v>
      </c>
      <c r="C309">
        <v>196.59</v>
      </c>
      <c r="D309">
        <v>194.39</v>
      </c>
      <c r="E309">
        <v>196.37</v>
      </c>
      <c r="F309" s="12">
        <v>284858272</v>
      </c>
      <c r="G309" s="12">
        <v>4472202.5</v>
      </c>
    </row>
    <row r="310" spans="1:7">
      <c r="A310" s="9">
        <f>'(1)'!A310</f>
        <v>42733</v>
      </c>
      <c r="B310">
        <v>196.32</v>
      </c>
      <c r="C310">
        <v>196.84</v>
      </c>
      <c r="D310">
        <v>194.45</v>
      </c>
      <c r="E310">
        <v>195.54</v>
      </c>
      <c r="F310" s="12">
        <v>300928032</v>
      </c>
      <c r="G310" s="12">
        <v>4453132</v>
      </c>
    </row>
    <row r="311" spans="1:7">
      <c r="A311" s="9">
        <f>'(1)'!A311</f>
        <v>42734</v>
      </c>
      <c r="B311">
        <v>194.75</v>
      </c>
      <c r="C311">
        <v>195.73</v>
      </c>
      <c r="D311">
        <v>194.49</v>
      </c>
      <c r="E311">
        <v>195.53</v>
      </c>
      <c r="F311" s="12">
        <v>337722912</v>
      </c>
      <c r="G311" s="12">
        <v>4452355</v>
      </c>
    </row>
    <row r="312" spans="1:7">
      <c r="A312" s="9">
        <f>'(1)'!A312</f>
        <v>42738</v>
      </c>
      <c r="B312">
        <v>195.61</v>
      </c>
      <c r="C312">
        <v>196.58</v>
      </c>
      <c r="D312">
        <v>195.59</v>
      </c>
      <c r="E312">
        <v>195.96</v>
      </c>
      <c r="F312" s="12">
        <v>440191232</v>
      </c>
      <c r="G312" s="12">
        <v>4465950.5</v>
      </c>
    </row>
    <row r="313" spans="1:7">
      <c r="A313" s="9">
        <f>'(1)'!A313</f>
        <v>42739</v>
      </c>
      <c r="B313">
        <v>196.15</v>
      </c>
      <c r="C313">
        <v>196.9</v>
      </c>
      <c r="D313">
        <v>195.36</v>
      </c>
      <c r="E313">
        <v>195.6</v>
      </c>
      <c r="F313" s="12">
        <v>242309776</v>
      </c>
      <c r="G313" s="12">
        <v>4455429.5</v>
      </c>
    </row>
    <row r="314" spans="1:7">
      <c r="A314" s="9">
        <f>'(1)'!A314</f>
        <v>42740</v>
      </c>
      <c r="B314">
        <v>195.46</v>
      </c>
      <c r="C314">
        <v>195.85</v>
      </c>
      <c r="D314">
        <v>195.16</v>
      </c>
      <c r="E314">
        <v>195.41</v>
      </c>
      <c r="F314" s="12">
        <v>234146096</v>
      </c>
      <c r="G314" s="12">
        <v>4451423</v>
      </c>
    </row>
    <row r="315" spans="1:7">
      <c r="A315" s="9">
        <f>'(1)'!A315</f>
        <v>42741</v>
      </c>
      <c r="B315">
        <v>195.49</v>
      </c>
      <c r="C315">
        <v>195.66</v>
      </c>
      <c r="D315">
        <v>194.45</v>
      </c>
      <c r="E315">
        <v>194.64</v>
      </c>
      <c r="F315" s="12">
        <v>239559648</v>
      </c>
      <c r="G315" s="12">
        <v>4431476</v>
      </c>
    </row>
    <row r="316" spans="1:7">
      <c r="A316" s="9">
        <f>'(1)'!A316</f>
        <v>42744</v>
      </c>
      <c r="B316">
        <v>194.62</v>
      </c>
      <c r="C316">
        <v>194.95</v>
      </c>
      <c r="D316">
        <v>193.99</v>
      </c>
      <c r="E316">
        <v>194.95</v>
      </c>
      <c r="F316" s="12">
        <v>241859424</v>
      </c>
      <c r="G316" s="12">
        <v>4436703.5</v>
      </c>
    </row>
    <row r="317" spans="1:7">
      <c r="A317" s="9">
        <f>'(1)'!A317</f>
        <v>42745</v>
      </c>
      <c r="B317">
        <v>194.88</v>
      </c>
      <c r="C317">
        <v>196.03</v>
      </c>
      <c r="D317">
        <v>194.74</v>
      </c>
      <c r="E317">
        <v>196.03</v>
      </c>
      <c r="F317" s="12">
        <v>162623840</v>
      </c>
      <c r="G317" s="12">
        <v>4459899</v>
      </c>
    </row>
    <row r="318" spans="1:7">
      <c r="A318" s="9">
        <f>'(1)'!A318</f>
        <v>42746</v>
      </c>
      <c r="B318">
        <v>196.09</v>
      </c>
      <c r="C318">
        <v>196.21</v>
      </c>
      <c r="D318">
        <v>196.07</v>
      </c>
      <c r="E318">
        <v>196.13</v>
      </c>
      <c r="F318" s="12">
        <v>64881168</v>
      </c>
      <c r="G318" s="12">
        <v>4463344.5</v>
      </c>
    </row>
    <row r="319" spans="1:7">
      <c r="A319" s="9">
        <f>'(1)'!A319</f>
        <v>42747</v>
      </c>
      <c r="B319">
        <v>196.13</v>
      </c>
      <c r="C319">
        <v>197.22</v>
      </c>
      <c r="D319">
        <v>196.09</v>
      </c>
      <c r="E319">
        <v>196.34</v>
      </c>
      <c r="F319" s="12">
        <v>128152952</v>
      </c>
      <c r="G319" s="12">
        <v>4469080.5</v>
      </c>
    </row>
    <row r="320" spans="1:7">
      <c r="A320" s="9">
        <f>'(1)'!A320</f>
        <v>42748</v>
      </c>
      <c r="B320">
        <v>196.38</v>
      </c>
      <c r="C320">
        <v>196.51</v>
      </c>
      <c r="D320">
        <v>195.3</v>
      </c>
      <c r="E320">
        <v>195.3</v>
      </c>
      <c r="F320" s="12">
        <v>185483568</v>
      </c>
      <c r="G320" s="12">
        <v>4445269.5</v>
      </c>
    </row>
    <row r="321" spans="1:7">
      <c r="A321" s="9">
        <f>'(1)'!A321</f>
        <v>42752</v>
      </c>
      <c r="B321">
        <v>195.42</v>
      </c>
      <c r="C321">
        <v>196.26</v>
      </c>
      <c r="D321">
        <v>195.36</v>
      </c>
      <c r="E321">
        <v>195.95</v>
      </c>
      <c r="F321" s="12">
        <v>211683072</v>
      </c>
      <c r="G321" s="12">
        <v>4460203</v>
      </c>
    </row>
    <row r="322" spans="1:7">
      <c r="A322" s="9">
        <f>'(1)'!A322</f>
        <v>42753</v>
      </c>
      <c r="B322">
        <v>196</v>
      </c>
      <c r="C322">
        <v>196.59</v>
      </c>
      <c r="D322">
        <v>195.47</v>
      </c>
      <c r="E322">
        <v>195.92</v>
      </c>
      <c r="F322" s="12">
        <v>231172112</v>
      </c>
      <c r="G322" s="12">
        <v>4460638</v>
      </c>
    </row>
    <row r="323" spans="1:7">
      <c r="A323" s="9">
        <f>'(1)'!A323</f>
        <v>42754</v>
      </c>
      <c r="B323">
        <v>195.81</v>
      </c>
      <c r="C323">
        <v>196.16</v>
      </c>
      <c r="D323">
        <v>195.68</v>
      </c>
      <c r="E323">
        <v>196.16</v>
      </c>
      <c r="F323" s="12">
        <v>19038676</v>
      </c>
      <c r="G323" s="12">
        <v>4457274.5</v>
      </c>
    </row>
    <row r="324" spans="1:7">
      <c r="A324" s="9">
        <f>'(1)'!A324</f>
        <v>42755</v>
      </c>
      <c r="B324">
        <v>195.76</v>
      </c>
      <c r="C324">
        <v>197.65</v>
      </c>
      <c r="D324">
        <v>195.56</v>
      </c>
      <c r="E324">
        <v>197.56</v>
      </c>
      <c r="F324" s="12">
        <v>173273984</v>
      </c>
      <c r="G324" s="12">
        <v>4500890</v>
      </c>
    </row>
    <row r="325" spans="1:7">
      <c r="A325" s="9">
        <f>'(1)'!A325</f>
        <v>42758</v>
      </c>
      <c r="B325">
        <v>197.67</v>
      </c>
      <c r="C325">
        <v>199.63</v>
      </c>
      <c r="D325">
        <v>197.64</v>
      </c>
      <c r="E325">
        <v>199.24</v>
      </c>
      <c r="F325" s="12">
        <v>282133440</v>
      </c>
      <c r="G325" s="12">
        <v>4535150</v>
      </c>
    </row>
    <row r="326" spans="1:7">
      <c r="A326" s="9">
        <f>'(1)'!A326</f>
        <v>42759</v>
      </c>
      <c r="B326">
        <v>199.33</v>
      </c>
      <c r="C326">
        <v>201.25</v>
      </c>
      <c r="D326">
        <v>199.31</v>
      </c>
      <c r="E326">
        <v>201.18</v>
      </c>
      <c r="F326" s="12">
        <v>262008304</v>
      </c>
      <c r="G326" s="12">
        <v>4567019.5</v>
      </c>
    </row>
    <row r="327" spans="1:7">
      <c r="A327" s="9">
        <f>'(1)'!A327</f>
        <v>42760</v>
      </c>
      <c r="B327">
        <v>201.2</v>
      </c>
      <c r="C327">
        <v>201.34</v>
      </c>
      <c r="D327">
        <v>200.37</v>
      </c>
      <c r="E327">
        <v>201.11</v>
      </c>
      <c r="F327" s="12">
        <v>232348208</v>
      </c>
      <c r="G327" s="12">
        <v>4559611.5</v>
      </c>
    </row>
    <row r="328" spans="1:7">
      <c r="A328" s="9">
        <f>'(1)'!A328</f>
        <v>42761</v>
      </c>
      <c r="B328">
        <v>200.83</v>
      </c>
      <c r="C328">
        <v>201.95</v>
      </c>
      <c r="D328">
        <v>200.47</v>
      </c>
      <c r="E328">
        <v>201.63</v>
      </c>
      <c r="F328" s="12">
        <v>215356512</v>
      </c>
      <c r="G328" s="12">
        <v>4575933</v>
      </c>
    </row>
    <row r="329" spans="1:7">
      <c r="A329" s="9">
        <f>'(1)'!A329</f>
        <v>42762</v>
      </c>
      <c r="B329">
        <v>201.81</v>
      </c>
      <c r="C329">
        <v>203.14</v>
      </c>
      <c r="D329">
        <v>201.77</v>
      </c>
      <c r="E329">
        <v>202.6</v>
      </c>
      <c r="F329" s="12">
        <v>286747904</v>
      </c>
      <c r="G329" s="12">
        <v>4590707.5</v>
      </c>
    </row>
    <row r="330" spans="1:7">
      <c r="A330" s="9">
        <f>'(1)'!A330</f>
        <v>42765</v>
      </c>
      <c r="B330">
        <v>202.41</v>
      </c>
      <c r="C330">
        <v>202.59</v>
      </c>
      <c r="D330">
        <v>199.39</v>
      </c>
      <c r="E330">
        <v>200.08</v>
      </c>
      <c r="F330" s="12">
        <v>289821344</v>
      </c>
      <c r="G330" s="12">
        <v>4553182</v>
      </c>
    </row>
    <row r="331" spans="1:7">
      <c r="A331" s="9">
        <f>'(1)'!A331</f>
        <v>42766</v>
      </c>
      <c r="B331">
        <v>200.74</v>
      </c>
      <c r="C331">
        <v>200.82</v>
      </c>
      <c r="D331">
        <v>198.94</v>
      </c>
      <c r="E331">
        <v>200.13</v>
      </c>
      <c r="F331" s="12">
        <v>301726112</v>
      </c>
      <c r="G331" s="12">
        <v>4541122.5</v>
      </c>
    </row>
    <row r="332" spans="1:7">
      <c r="A332" s="9">
        <f>'(1)'!A332</f>
        <v>42767</v>
      </c>
      <c r="B332">
        <v>199.9</v>
      </c>
      <c r="C332">
        <v>201.45</v>
      </c>
      <c r="D332">
        <v>199.87</v>
      </c>
      <c r="E332">
        <v>200.88</v>
      </c>
      <c r="F332" s="12">
        <v>268492384</v>
      </c>
      <c r="G332" s="12">
        <v>4560559.5</v>
      </c>
    </row>
    <row r="333" spans="1:7">
      <c r="A333" s="9">
        <f>'(1)'!A333</f>
        <v>42768</v>
      </c>
      <c r="B333">
        <v>200.79</v>
      </c>
      <c r="C333">
        <v>201</v>
      </c>
      <c r="D333">
        <v>200.38</v>
      </c>
      <c r="E333">
        <v>200.45</v>
      </c>
      <c r="F333" s="12">
        <v>165760432</v>
      </c>
      <c r="G333" s="12">
        <v>4548459</v>
      </c>
    </row>
    <row r="334" spans="1:7">
      <c r="A334" s="9">
        <f>'(1)'!A334</f>
        <v>42769</v>
      </c>
      <c r="B334">
        <v>200.4</v>
      </c>
      <c r="C334">
        <v>200.98</v>
      </c>
      <c r="D334">
        <v>198.98</v>
      </c>
      <c r="E334">
        <v>199.94</v>
      </c>
      <c r="F334" s="12">
        <v>252104112</v>
      </c>
      <c r="G334" s="12">
        <v>4538839.5</v>
      </c>
    </row>
    <row r="335" spans="1:7">
      <c r="A335" s="9">
        <f>'(1)'!A335</f>
        <v>42772</v>
      </c>
      <c r="B335">
        <v>200.05</v>
      </c>
      <c r="C335">
        <v>200.49</v>
      </c>
      <c r="D335">
        <v>199.45</v>
      </c>
      <c r="E335">
        <v>200.06</v>
      </c>
      <c r="F335" s="12">
        <v>260634848</v>
      </c>
      <c r="G335" s="12">
        <v>4538366</v>
      </c>
    </row>
    <row r="336" spans="1:7">
      <c r="A336" s="9">
        <f>'(1)'!A336</f>
        <v>42773</v>
      </c>
      <c r="B336">
        <v>199.63</v>
      </c>
      <c r="C336">
        <v>199.93</v>
      </c>
      <c r="D336">
        <v>198.3</v>
      </c>
      <c r="E336">
        <v>198.45</v>
      </c>
      <c r="F336" s="12">
        <v>273326240</v>
      </c>
      <c r="G336" s="12">
        <v>4504589</v>
      </c>
    </row>
    <row r="337" spans="1:7">
      <c r="A337" s="9">
        <f>'(1)'!A337</f>
        <v>42774</v>
      </c>
      <c r="B337">
        <v>198.67</v>
      </c>
      <c r="C337">
        <v>199.16</v>
      </c>
      <c r="D337">
        <v>198.07</v>
      </c>
      <c r="E337">
        <v>198.12</v>
      </c>
      <c r="F337" s="12">
        <v>373677184</v>
      </c>
      <c r="G337" s="12">
        <v>4497494.5</v>
      </c>
    </row>
    <row r="338" spans="1:7">
      <c r="A338" s="9">
        <f>'(1)'!A338</f>
        <v>42775</v>
      </c>
      <c r="B338">
        <v>198.34</v>
      </c>
      <c r="C338">
        <v>198.48</v>
      </c>
      <c r="D338">
        <v>197.06</v>
      </c>
      <c r="E338">
        <v>197.4</v>
      </c>
      <c r="F338" s="12">
        <v>315321664</v>
      </c>
      <c r="G338" s="12">
        <v>4479169.5</v>
      </c>
    </row>
    <row r="339" spans="1:7">
      <c r="A339" s="9">
        <f>'(1)'!A339</f>
        <v>42776</v>
      </c>
      <c r="B339">
        <v>197.58</v>
      </c>
      <c r="C339">
        <v>197.6</v>
      </c>
      <c r="D339">
        <v>195.68</v>
      </c>
      <c r="E339">
        <v>196.37</v>
      </c>
      <c r="F339" s="12">
        <v>295318528</v>
      </c>
      <c r="G339" s="12">
        <v>4458471.5</v>
      </c>
    </row>
    <row r="340" spans="1:7">
      <c r="A340" s="9">
        <f>'(1)'!A340</f>
        <v>42779</v>
      </c>
      <c r="B340">
        <v>196.25</v>
      </c>
      <c r="C340">
        <v>198.36</v>
      </c>
      <c r="D340">
        <v>196.2</v>
      </c>
      <c r="E340">
        <v>198.23</v>
      </c>
      <c r="F340" s="12">
        <v>270637344</v>
      </c>
      <c r="G340" s="12">
        <v>4498443.5</v>
      </c>
    </row>
    <row r="341" spans="1:7">
      <c r="A341" s="9">
        <f>'(1)'!A341</f>
        <v>42780</v>
      </c>
      <c r="B341">
        <v>198.3</v>
      </c>
      <c r="C341">
        <v>199.31</v>
      </c>
      <c r="D341">
        <v>197.72</v>
      </c>
      <c r="E341">
        <v>197.74</v>
      </c>
      <c r="F341" s="12">
        <v>273014240</v>
      </c>
      <c r="G341" s="12">
        <v>4489445.5</v>
      </c>
    </row>
    <row r="342" spans="1:7">
      <c r="A342" s="9">
        <f>'(1)'!A342</f>
        <v>42781</v>
      </c>
      <c r="B342">
        <v>197.79</v>
      </c>
      <c r="C342">
        <v>198.85</v>
      </c>
      <c r="D342">
        <v>197.38</v>
      </c>
      <c r="E342">
        <v>198.85</v>
      </c>
      <c r="F342" s="12">
        <v>222327712</v>
      </c>
      <c r="G342" s="12">
        <v>4509465</v>
      </c>
    </row>
    <row r="343" spans="1:7">
      <c r="A343" s="9">
        <f>'(1)'!A343</f>
        <v>42782</v>
      </c>
      <c r="B343">
        <v>198.89</v>
      </c>
      <c r="C343">
        <v>198.95</v>
      </c>
      <c r="D343">
        <v>197.39</v>
      </c>
      <c r="E343">
        <v>198.15</v>
      </c>
      <c r="F343" s="12">
        <v>184362976</v>
      </c>
      <c r="G343" s="12">
        <v>4496909.5</v>
      </c>
    </row>
    <row r="344" spans="1:7">
      <c r="A344" s="9">
        <f>'(1)'!A344</f>
        <v>42783</v>
      </c>
      <c r="B344">
        <v>198.22</v>
      </c>
      <c r="C344">
        <v>200.15</v>
      </c>
      <c r="D344">
        <v>197.4</v>
      </c>
      <c r="E344">
        <v>200.15</v>
      </c>
      <c r="F344" s="12">
        <v>256948976</v>
      </c>
      <c r="G344" s="12">
        <v>4536082.5</v>
      </c>
    </row>
    <row r="345" spans="1:7">
      <c r="A345" s="9">
        <f>'(1)'!A345</f>
        <v>42787</v>
      </c>
      <c r="B345">
        <v>200.08</v>
      </c>
      <c r="C345">
        <v>201.46</v>
      </c>
      <c r="D345">
        <v>199.92</v>
      </c>
      <c r="E345">
        <v>201.39</v>
      </c>
      <c r="F345" s="12">
        <v>313029344</v>
      </c>
      <c r="G345" s="12">
        <v>4566437</v>
      </c>
    </row>
    <row r="346" spans="1:7">
      <c r="A346" s="9">
        <f>'(1)'!A346</f>
        <v>42788</v>
      </c>
      <c r="B346">
        <v>201.44</v>
      </c>
      <c r="C346">
        <v>201.71</v>
      </c>
      <c r="D346">
        <v>200.4</v>
      </c>
      <c r="E346">
        <v>201.38</v>
      </c>
      <c r="F346" s="12">
        <v>309478656</v>
      </c>
      <c r="G346" s="12">
        <v>4562541</v>
      </c>
    </row>
    <row r="347" spans="1:7">
      <c r="A347" s="9">
        <f>'(1)'!A347</f>
        <v>42789</v>
      </c>
      <c r="B347">
        <v>201.19</v>
      </c>
      <c r="C347">
        <v>202.62</v>
      </c>
      <c r="D347">
        <v>201.18</v>
      </c>
      <c r="E347">
        <v>202.62</v>
      </c>
      <c r="F347" s="12">
        <v>317031808</v>
      </c>
      <c r="G347" s="12">
        <v>4592814</v>
      </c>
    </row>
    <row r="348" spans="1:7">
      <c r="A348" s="9">
        <f>'(1)'!A348</f>
        <v>42790</v>
      </c>
      <c r="B348">
        <v>202.54</v>
      </c>
      <c r="C348">
        <v>202.69</v>
      </c>
      <c r="D348">
        <v>201.88</v>
      </c>
      <c r="E348">
        <v>202.39</v>
      </c>
      <c r="F348" s="12">
        <v>314727424</v>
      </c>
      <c r="G348" s="12">
        <v>4589271.5</v>
      </c>
    </row>
    <row r="349" spans="1:7">
      <c r="A349" s="9">
        <f>'(1)'!A349</f>
        <v>42793</v>
      </c>
      <c r="B349">
        <v>202.52</v>
      </c>
      <c r="C349">
        <v>203.24</v>
      </c>
      <c r="D349">
        <v>202.2</v>
      </c>
      <c r="E349">
        <v>202.57</v>
      </c>
      <c r="F349" s="12">
        <v>319485760</v>
      </c>
      <c r="G349" s="12">
        <v>4593433</v>
      </c>
    </row>
    <row r="350" spans="1:7">
      <c r="A350" s="9">
        <f>'(1)'!A350</f>
        <v>42794</v>
      </c>
      <c r="B350">
        <v>202.61</v>
      </c>
      <c r="C350">
        <v>202.87</v>
      </c>
      <c r="D350">
        <v>201.6</v>
      </c>
      <c r="E350">
        <v>202.81</v>
      </c>
      <c r="F350" s="12">
        <v>303221056</v>
      </c>
      <c r="G350" s="12">
        <v>4595412.5</v>
      </c>
    </row>
    <row r="351" spans="1:7">
      <c r="A351" s="9">
        <f>'(1)'!A351</f>
        <v>42795</v>
      </c>
      <c r="B351">
        <v>202.75</v>
      </c>
      <c r="C351">
        <v>204.19</v>
      </c>
      <c r="D351">
        <v>202.6</v>
      </c>
      <c r="E351">
        <v>203.91</v>
      </c>
      <c r="F351" s="12">
        <v>270363136</v>
      </c>
      <c r="G351" s="12">
        <v>4618661.5</v>
      </c>
    </row>
    <row r="352" spans="1:7">
      <c r="A352" s="9">
        <f>'(1)'!A352</f>
        <v>42796</v>
      </c>
      <c r="B352">
        <v>203.81</v>
      </c>
      <c r="C352">
        <v>204.69</v>
      </c>
      <c r="D352">
        <v>203.81</v>
      </c>
      <c r="E352">
        <v>204.28</v>
      </c>
      <c r="F352" s="12">
        <v>302581376</v>
      </c>
      <c r="G352" s="12">
        <v>4629933.5</v>
      </c>
    </row>
    <row r="353" spans="1:7">
      <c r="A353" s="9">
        <f>'(1)'!A353</f>
        <v>42797</v>
      </c>
      <c r="B353">
        <v>204.32</v>
      </c>
      <c r="C353">
        <v>205.37</v>
      </c>
      <c r="D353">
        <v>204.25</v>
      </c>
      <c r="E353">
        <v>205.33</v>
      </c>
      <c r="F353" s="12">
        <v>241443696</v>
      </c>
      <c r="G353" s="12">
        <v>4650535.5</v>
      </c>
    </row>
    <row r="354" spans="1:7">
      <c r="A354" s="9">
        <f>'(1)'!A354</f>
        <v>42800</v>
      </c>
      <c r="B354">
        <v>205.34</v>
      </c>
      <c r="C354">
        <v>205.85</v>
      </c>
      <c r="D354">
        <v>204.5</v>
      </c>
      <c r="E354">
        <v>205.75</v>
      </c>
      <c r="F354" s="12">
        <v>294522432</v>
      </c>
      <c r="G354" s="12">
        <v>4656018</v>
      </c>
    </row>
    <row r="355" spans="1:7">
      <c r="A355" s="9">
        <f>'(1)'!A355</f>
        <v>42801</v>
      </c>
      <c r="B355">
        <v>205.86</v>
      </c>
      <c r="C355">
        <v>208.22</v>
      </c>
      <c r="D355">
        <v>205.75</v>
      </c>
      <c r="E355">
        <v>207.9</v>
      </c>
      <c r="F355" s="12">
        <v>296089216</v>
      </c>
      <c r="G355" s="12">
        <v>4704107.5</v>
      </c>
    </row>
    <row r="356" spans="1:7">
      <c r="A356" s="9">
        <f>'(1)'!A356</f>
        <v>42802</v>
      </c>
      <c r="B356">
        <v>208.07</v>
      </c>
      <c r="C356">
        <v>208.81</v>
      </c>
      <c r="D356">
        <v>207.46</v>
      </c>
      <c r="E356">
        <v>208.46</v>
      </c>
      <c r="F356" s="12">
        <v>346675520</v>
      </c>
      <c r="G356" s="12">
        <v>4713634.5</v>
      </c>
    </row>
    <row r="357" spans="1:7">
      <c r="A357" s="9">
        <f>'(1)'!A357</f>
        <v>42803</v>
      </c>
      <c r="B357">
        <v>208.47</v>
      </c>
      <c r="C357">
        <v>208.63</v>
      </c>
      <c r="D357">
        <v>207.88</v>
      </c>
      <c r="E357">
        <v>208.63</v>
      </c>
      <c r="F357" s="12">
        <v>381050944</v>
      </c>
      <c r="G357" s="12">
        <v>4717184.5</v>
      </c>
    </row>
    <row r="358" spans="1:7">
      <c r="A358" s="9">
        <f>'(1)'!A358</f>
        <v>42804</v>
      </c>
      <c r="B358">
        <v>208.57</v>
      </c>
      <c r="C358">
        <v>208.64</v>
      </c>
      <c r="D358">
        <v>208.34</v>
      </c>
      <c r="E358">
        <v>208.49</v>
      </c>
      <c r="F358" s="12">
        <v>212478752</v>
      </c>
      <c r="G358" s="12">
        <v>4713420.5</v>
      </c>
    </row>
    <row r="359" spans="1:7">
      <c r="A359" s="9">
        <f>'(1)'!A359</f>
        <v>42807</v>
      </c>
      <c r="B359">
        <v>208.45</v>
      </c>
      <c r="C359">
        <v>209.66</v>
      </c>
      <c r="D359">
        <v>208.14</v>
      </c>
      <c r="E359">
        <v>209.25</v>
      </c>
      <c r="F359" s="12">
        <v>300677568</v>
      </c>
      <c r="G359" s="12">
        <v>4732056.5</v>
      </c>
    </row>
    <row r="360" spans="1:7">
      <c r="A360" s="9">
        <f>'(1)'!A360</f>
        <v>42808</v>
      </c>
      <c r="B360">
        <v>209.24</v>
      </c>
      <c r="C360">
        <v>209.64</v>
      </c>
      <c r="D360">
        <v>208.87</v>
      </c>
      <c r="E360">
        <v>209.11</v>
      </c>
      <c r="F360" s="12">
        <v>327825632</v>
      </c>
      <c r="G360" s="12">
        <v>4728869</v>
      </c>
    </row>
    <row r="361" spans="1:7">
      <c r="A361" s="9">
        <f>'(1)'!A361</f>
        <v>42809</v>
      </c>
      <c r="B361">
        <v>209.17</v>
      </c>
      <c r="C361">
        <v>210.45</v>
      </c>
      <c r="D361">
        <v>209.07</v>
      </c>
      <c r="E361">
        <v>210.33</v>
      </c>
      <c r="F361" s="12">
        <v>439261152</v>
      </c>
      <c r="G361" s="12">
        <v>4751053.5</v>
      </c>
    </row>
    <row r="362" spans="1:7">
      <c r="A362" s="9">
        <f>'(1)'!A362</f>
        <v>42810</v>
      </c>
      <c r="B362">
        <v>210.28</v>
      </c>
      <c r="C362">
        <v>210.7</v>
      </c>
      <c r="D362">
        <v>209.76</v>
      </c>
      <c r="E362">
        <v>210.7</v>
      </c>
      <c r="F362" s="12">
        <v>374001664</v>
      </c>
      <c r="G362" s="12">
        <v>4759644</v>
      </c>
    </row>
    <row r="363" spans="1:7">
      <c r="A363" s="9">
        <f>'(1)'!A363</f>
        <v>42811</v>
      </c>
      <c r="B363">
        <v>210.64</v>
      </c>
      <c r="C363">
        <v>211.39</v>
      </c>
      <c r="D363">
        <v>210.39</v>
      </c>
      <c r="E363">
        <v>211.39</v>
      </c>
      <c r="F363" s="12">
        <v>305354816</v>
      </c>
      <c r="G363" s="12">
        <v>4772657</v>
      </c>
    </row>
    <row r="364" spans="1:7">
      <c r="A364" s="9">
        <f>'(1)'!A364</f>
        <v>42814</v>
      </c>
      <c r="B364">
        <v>211.18</v>
      </c>
      <c r="C364">
        <v>211.68</v>
      </c>
      <c r="D364">
        <v>210.82</v>
      </c>
      <c r="E364">
        <v>211.21</v>
      </c>
      <c r="F364" s="12">
        <v>359766752</v>
      </c>
      <c r="G364" s="12">
        <v>4767814.5</v>
      </c>
    </row>
    <row r="365" spans="1:7">
      <c r="A365" s="9">
        <f>'(1)'!A365</f>
        <v>42815</v>
      </c>
      <c r="B365">
        <v>210.84</v>
      </c>
      <c r="C365">
        <v>213.06</v>
      </c>
      <c r="D365">
        <v>210.76</v>
      </c>
      <c r="E365">
        <v>212.68</v>
      </c>
      <c r="F365" s="12">
        <v>345545248</v>
      </c>
      <c r="G365" s="12">
        <v>4800032.5</v>
      </c>
    </row>
    <row r="366" spans="1:7">
      <c r="A366" s="9">
        <f>'(1)'!A366</f>
        <v>42816</v>
      </c>
      <c r="B366">
        <v>212.64</v>
      </c>
      <c r="C366">
        <v>213.04</v>
      </c>
      <c r="D366">
        <v>212.36</v>
      </c>
      <c r="E366">
        <v>212.56</v>
      </c>
      <c r="F366" s="12">
        <v>322350752</v>
      </c>
      <c r="G366" s="12">
        <v>4789299</v>
      </c>
    </row>
    <row r="367" spans="1:7">
      <c r="A367" s="9">
        <f>'(1)'!A367</f>
        <v>42817</v>
      </c>
      <c r="B367">
        <v>212.45</v>
      </c>
      <c r="C367">
        <v>213.43</v>
      </c>
      <c r="D367">
        <v>212.12</v>
      </c>
      <c r="E367">
        <v>213.17</v>
      </c>
      <c r="F367" s="12">
        <v>283396416</v>
      </c>
      <c r="G367" s="12">
        <v>4803805</v>
      </c>
    </row>
    <row r="368" spans="1:7">
      <c r="A368" s="9">
        <f>'(1)'!A368</f>
        <v>42818</v>
      </c>
      <c r="B368">
        <v>213.39</v>
      </c>
      <c r="C368">
        <v>213.41</v>
      </c>
      <c r="D368">
        <v>211.79</v>
      </c>
      <c r="E368">
        <v>212.32</v>
      </c>
      <c r="F368" s="12">
        <v>275401312</v>
      </c>
      <c r="G368" s="12">
        <v>4782966</v>
      </c>
    </row>
    <row r="369" spans="1:7">
      <c r="A369" s="9">
        <f>'(1)'!A369</f>
        <v>42821</v>
      </c>
      <c r="B369">
        <v>212.23</v>
      </c>
      <c r="C369">
        <v>212.34</v>
      </c>
      <c r="D369">
        <v>210.15</v>
      </c>
      <c r="E369">
        <v>210.78</v>
      </c>
      <c r="F369" s="12">
        <v>307251872</v>
      </c>
      <c r="G369" s="12">
        <v>4751633</v>
      </c>
    </row>
    <row r="370" spans="1:7">
      <c r="A370" s="9">
        <f>'(1)'!A370</f>
        <v>42822</v>
      </c>
      <c r="B370">
        <v>210.75</v>
      </c>
      <c r="C370">
        <v>211.46</v>
      </c>
      <c r="D370">
        <v>210.18</v>
      </c>
      <c r="E370">
        <v>210.96</v>
      </c>
      <c r="F370" s="12">
        <v>291050816</v>
      </c>
      <c r="G370" s="12">
        <v>4751576</v>
      </c>
    </row>
    <row r="371" spans="1:7">
      <c r="A371" s="9">
        <f>'(1)'!A371</f>
        <v>42823</v>
      </c>
      <c r="B371">
        <v>210.92</v>
      </c>
      <c r="C371">
        <v>212.05</v>
      </c>
      <c r="D371">
        <v>210.61</v>
      </c>
      <c r="E371">
        <v>211.82</v>
      </c>
      <c r="F371" s="12">
        <v>289543680</v>
      </c>
      <c r="G371" s="12">
        <v>4773263.5</v>
      </c>
    </row>
    <row r="372" spans="1:7">
      <c r="A372" s="9">
        <f>'(1)'!A372</f>
        <v>42824</v>
      </c>
      <c r="B372">
        <v>211.82</v>
      </c>
      <c r="C372">
        <v>213.33</v>
      </c>
      <c r="D372">
        <v>211.82</v>
      </c>
      <c r="E372">
        <v>213.06</v>
      </c>
      <c r="F372" s="12">
        <v>297229728</v>
      </c>
      <c r="G372" s="12">
        <v>4803703</v>
      </c>
    </row>
    <row r="373" spans="1:7">
      <c r="A373" s="9">
        <f>'(1)'!A373</f>
        <v>42825</v>
      </c>
      <c r="B373">
        <v>213.11</v>
      </c>
      <c r="C373">
        <v>213.44</v>
      </c>
      <c r="D373">
        <v>212.68</v>
      </c>
      <c r="E373">
        <v>213.2</v>
      </c>
      <c r="F373" s="12">
        <v>256403744</v>
      </c>
      <c r="G373" s="12">
        <v>4806000</v>
      </c>
    </row>
    <row r="374" spans="1:7">
      <c r="A374" s="9">
        <f>'(1)'!A374</f>
        <v>42828</v>
      </c>
      <c r="B374">
        <v>213.11</v>
      </c>
      <c r="C374">
        <v>213.15</v>
      </c>
      <c r="D374">
        <v>212.43</v>
      </c>
      <c r="E374">
        <v>212.65</v>
      </c>
      <c r="F374" s="12">
        <v>378833312</v>
      </c>
      <c r="G374" s="12">
        <v>4794315</v>
      </c>
    </row>
    <row r="375" spans="1:7">
      <c r="A375" s="9">
        <f>'(1)'!A375</f>
        <v>42829</v>
      </c>
      <c r="B375">
        <v>212.52</v>
      </c>
      <c r="C375">
        <v>215.05</v>
      </c>
      <c r="D375">
        <v>212.4</v>
      </c>
      <c r="E375">
        <v>214.23</v>
      </c>
      <c r="F375" s="12">
        <v>290904352</v>
      </c>
      <c r="G375" s="12">
        <v>4829282.5</v>
      </c>
    </row>
    <row r="376" spans="1:7">
      <c r="A376" s="9">
        <f>'(1)'!A376</f>
        <v>42830</v>
      </c>
      <c r="B376">
        <v>214.83</v>
      </c>
      <c r="C376">
        <v>214.92</v>
      </c>
      <c r="D376">
        <v>212.92</v>
      </c>
      <c r="E376">
        <v>213.64</v>
      </c>
      <c r="F376" s="12">
        <v>331698208</v>
      </c>
      <c r="G376" s="12">
        <v>4817567.5</v>
      </c>
    </row>
    <row r="377" spans="1:7">
      <c r="A377" s="9">
        <f>'(1)'!A377</f>
        <v>42831</v>
      </c>
      <c r="B377">
        <v>213.65</v>
      </c>
      <c r="C377">
        <v>213.71</v>
      </c>
      <c r="D377">
        <v>212.7</v>
      </c>
      <c r="E377">
        <v>212.93</v>
      </c>
      <c r="F377" s="12">
        <v>489386624</v>
      </c>
      <c r="G377" s="12">
        <v>4806446</v>
      </c>
    </row>
    <row r="378" spans="1:7">
      <c r="A378" s="9">
        <f>'(1)'!A378</f>
        <v>42832</v>
      </c>
      <c r="B378">
        <v>212.96</v>
      </c>
      <c r="C378">
        <v>213.32</v>
      </c>
      <c r="D378">
        <v>212.43</v>
      </c>
      <c r="E378">
        <v>212.77</v>
      </c>
      <c r="F378" s="12">
        <v>299172992</v>
      </c>
      <c r="G378" s="12">
        <v>4800952.5</v>
      </c>
    </row>
    <row r="379" spans="1:7">
      <c r="A379" s="9">
        <f>'(1)'!A379</f>
        <v>42835</v>
      </c>
      <c r="B379">
        <v>212.69</v>
      </c>
      <c r="C379">
        <v>213.53</v>
      </c>
      <c r="D379">
        <v>211.12</v>
      </c>
      <c r="E379">
        <v>211.22</v>
      </c>
      <c r="F379" s="12">
        <v>468176768</v>
      </c>
      <c r="G379" s="12">
        <v>4767212.5</v>
      </c>
    </row>
    <row r="380" spans="1:7">
      <c r="A380" s="9">
        <f>'(1)'!A380</f>
        <v>42836</v>
      </c>
      <c r="B380">
        <v>211.24</v>
      </c>
      <c r="C380">
        <v>211.41</v>
      </c>
      <c r="D380">
        <v>210.19</v>
      </c>
      <c r="E380">
        <v>211.07</v>
      </c>
      <c r="F380" s="12">
        <v>361125888</v>
      </c>
      <c r="G380" s="12">
        <v>4764691.5</v>
      </c>
    </row>
    <row r="381" spans="1:7">
      <c r="A381" s="9">
        <f>'(1)'!A381</f>
        <v>42837</v>
      </c>
      <c r="B381">
        <v>211</v>
      </c>
      <c r="C381">
        <v>212.02</v>
      </c>
      <c r="D381">
        <v>210.83</v>
      </c>
      <c r="E381">
        <v>211.04</v>
      </c>
      <c r="F381" s="12">
        <v>301374112</v>
      </c>
      <c r="G381" s="12">
        <v>4761989.5</v>
      </c>
    </row>
    <row r="382" spans="1:7">
      <c r="A382" s="9">
        <f>'(1)'!A382</f>
        <v>42838</v>
      </c>
      <c r="B382">
        <v>211.01</v>
      </c>
      <c r="C382">
        <v>211.8</v>
      </c>
      <c r="D382">
        <v>210.81</v>
      </c>
      <c r="E382">
        <v>211.14</v>
      </c>
      <c r="F382" s="12">
        <v>279426208</v>
      </c>
      <c r="G382" s="12">
        <v>4767294</v>
      </c>
    </row>
    <row r="383" spans="1:7">
      <c r="A383" s="9">
        <f>'(1)'!A383</f>
        <v>42842</v>
      </c>
      <c r="B383">
        <v>211.35</v>
      </c>
      <c r="C383">
        <v>212.14</v>
      </c>
      <c r="D383">
        <v>210.75</v>
      </c>
      <c r="E383">
        <v>212.06</v>
      </c>
      <c r="F383" s="12">
        <v>283056064</v>
      </c>
      <c r="G383" s="12">
        <v>4785986</v>
      </c>
    </row>
    <row r="384" spans="1:7">
      <c r="A384" s="9">
        <f>'(1)'!A384</f>
        <v>42843</v>
      </c>
      <c r="B384">
        <v>211.95</v>
      </c>
      <c r="C384">
        <v>212.38</v>
      </c>
      <c r="D384">
        <v>211.48</v>
      </c>
      <c r="E384">
        <v>212.38</v>
      </c>
      <c r="F384" s="12">
        <v>260257328</v>
      </c>
      <c r="G384" s="12">
        <v>4791257</v>
      </c>
    </row>
    <row r="385" spans="1:7">
      <c r="A385" s="9">
        <f>'(1)'!A385</f>
        <v>42844</v>
      </c>
      <c r="B385">
        <v>211.95</v>
      </c>
      <c r="C385">
        <v>212.4</v>
      </c>
      <c r="D385">
        <v>211.47</v>
      </c>
      <c r="E385">
        <v>212.01</v>
      </c>
      <c r="F385" s="12">
        <v>271806176</v>
      </c>
      <c r="G385" s="12">
        <v>4788073.5</v>
      </c>
    </row>
    <row r="386" spans="1:7">
      <c r="A386" s="9">
        <f>'(1)'!A386</f>
        <v>42845</v>
      </c>
      <c r="B386">
        <v>212.08</v>
      </c>
      <c r="C386">
        <v>212.32</v>
      </c>
      <c r="D386">
        <v>211.55</v>
      </c>
      <c r="E386">
        <v>212.04</v>
      </c>
      <c r="F386" s="12">
        <v>271274432</v>
      </c>
      <c r="G386" s="12">
        <v>4783691.5</v>
      </c>
    </row>
    <row r="387" spans="1:7">
      <c r="A387" s="9">
        <f>'(1)'!A387</f>
        <v>42846</v>
      </c>
      <c r="B387">
        <v>211.78</v>
      </c>
      <c r="C387">
        <v>211.83</v>
      </c>
      <c r="D387">
        <v>211.1</v>
      </c>
      <c r="E387">
        <v>211.14</v>
      </c>
      <c r="F387" s="12">
        <v>364438112</v>
      </c>
      <c r="G387" s="12">
        <v>4767857.5</v>
      </c>
    </row>
    <row r="388" spans="1:7">
      <c r="A388" s="9">
        <f>'(1)'!A388</f>
        <v>42849</v>
      </c>
      <c r="B388">
        <v>211.12</v>
      </c>
      <c r="C388">
        <v>212.01</v>
      </c>
      <c r="D388">
        <v>210.63</v>
      </c>
      <c r="E388">
        <v>211.11</v>
      </c>
      <c r="F388" s="12">
        <v>302140256</v>
      </c>
      <c r="G388" s="12">
        <v>4766249</v>
      </c>
    </row>
    <row r="389" spans="1:7">
      <c r="A389" s="9">
        <f>'(1)'!A389</f>
        <v>42850</v>
      </c>
      <c r="B389">
        <v>211.19</v>
      </c>
      <c r="C389">
        <v>211.49</v>
      </c>
      <c r="D389">
        <v>210.94</v>
      </c>
      <c r="E389">
        <v>211.43</v>
      </c>
      <c r="F389" s="12">
        <v>220357616</v>
      </c>
      <c r="G389" s="12">
        <v>4772830</v>
      </c>
    </row>
    <row r="390" spans="1:7">
      <c r="A390" s="9">
        <f>'(1)'!A390</f>
        <v>42851</v>
      </c>
      <c r="B390">
        <v>211.44</v>
      </c>
      <c r="C390">
        <v>212.37</v>
      </c>
      <c r="D390">
        <v>210.8</v>
      </c>
      <c r="E390">
        <v>210.8</v>
      </c>
      <c r="F390" s="12">
        <v>312344448</v>
      </c>
      <c r="G390" s="12">
        <v>4757380</v>
      </c>
    </row>
    <row r="391" spans="1:7">
      <c r="A391" s="9">
        <f>'(1)'!A391</f>
        <v>42852</v>
      </c>
      <c r="B391">
        <v>210.92</v>
      </c>
      <c r="C391">
        <v>210.96</v>
      </c>
      <c r="D391">
        <v>210.21</v>
      </c>
      <c r="E391">
        <v>210.61</v>
      </c>
      <c r="F391" s="12">
        <v>248402016</v>
      </c>
      <c r="G391" s="12">
        <v>4753976</v>
      </c>
    </row>
    <row r="392" spans="1:7">
      <c r="A392" s="9">
        <f>'(1)'!A392</f>
        <v>42853</v>
      </c>
      <c r="B392">
        <v>210.58</v>
      </c>
      <c r="C392">
        <v>210.81</v>
      </c>
      <c r="D392">
        <v>210.13</v>
      </c>
      <c r="E392">
        <v>210.58</v>
      </c>
      <c r="F392" s="12">
        <v>284516480</v>
      </c>
      <c r="G392" s="12">
        <v>4748412</v>
      </c>
    </row>
    <row r="393" spans="1:7">
      <c r="A393" s="9">
        <f>'(1)'!A393</f>
        <v>42856</v>
      </c>
      <c r="B393">
        <v>210.46</v>
      </c>
      <c r="C393">
        <v>210.97</v>
      </c>
      <c r="D393">
        <v>210.2</v>
      </c>
      <c r="E393">
        <v>210.26</v>
      </c>
      <c r="F393" s="12">
        <v>230520064</v>
      </c>
      <c r="G393" s="12">
        <v>4743338</v>
      </c>
    </row>
    <row r="394" spans="1:7">
      <c r="A394" s="9">
        <f>'(1)'!A394</f>
        <v>42857</v>
      </c>
      <c r="B394">
        <v>210.29</v>
      </c>
      <c r="C394">
        <v>210.6</v>
      </c>
      <c r="D394">
        <v>209.6</v>
      </c>
      <c r="E394">
        <v>210.36</v>
      </c>
      <c r="F394" s="12">
        <v>282228320</v>
      </c>
      <c r="G394" s="12">
        <v>4744634</v>
      </c>
    </row>
    <row r="395" spans="1:7">
      <c r="A395" s="9">
        <f>'(1)'!A395</f>
        <v>42858</v>
      </c>
      <c r="B395">
        <v>210.29</v>
      </c>
      <c r="C395">
        <v>210.72</v>
      </c>
      <c r="D395">
        <v>209.92</v>
      </c>
      <c r="E395">
        <v>210.51</v>
      </c>
      <c r="F395" s="12">
        <v>247692480</v>
      </c>
      <c r="G395" s="12">
        <v>4747861</v>
      </c>
    </row>
    <row r="396" spans="1:7">
      <c r="A396" s="9">
        <f>'(1)'!A396</f>
        <v>42859</v>
      </c>
      <c r="B396">
        <v>210.73</v>
      </c>
      <c r="C396">
        <v>210.85</v>
      </c>
      <c r="D396">
        <v>210.18</v>
      </c>
      <c r="E396">
        <v>210.24</v>
      </c>
      <c r="F396" s="12">
        <v>203973056</v>
      </c>
      <c r="G396" s="12">
        <v>4745534</v>
      </c>
    </row>
    <row r="397" spans="1:7">
      <c r="A397" s="9">
        <f>'(1)'!A397</f>
        <v>42860</v>
      </c>
      <c r="B397">
        <v>210.18</v>
      </c>
      <c r="C397">
        <v>210.23</v>
      </c>
      <c r="D397">
        <v>210.02</v>
      </c>
      <c r="E397">
        <v>210.1</v>
      </c>
      <c r="F397" s="12">
        <v>37072476</v>
      </c>
      <c r="G397" s="12">
        <v>4743293</v>
      </c>
    </row>
    <row r="398" spans="1:7">
      <c r="A398" s="9">
        <f>'(1)'!A398</f>
        <v>42863</v>
      </c>
      <c r="B398">
        <v>210.15</v>
      </c>
      <c r="C398">
        <v>210.96</v>
      </c>
      <c r="D398">
        <v>210.13</v>
      </c>
      <c r="E398">
        <v>210.96</v>
      </c>
      <c r="F398" s="12">
        <v>109578992</v>
      </c>
      <c r="G398" s="12">
        <v>4759460</v>
      </c>
    </row>
    <row r="399" spans="1:7">
      <c r="A399" s="9">
        <f>'(1)'!A399</f>
        <v>42864</v>
      </c>
      <c r="B399">
        <v>210.77</v>
      </c>
      <c r="C399">
        <v>210.96</v>
      </c>
      <c r="D399">
        <v>208.29</v>
      </c>
      <c r="E399">
        <v>208.8</v>
      </c>
      <c r="F399" s="12">
        <v>269381280</v>
      </c>
      <c r="G399" s="12">
        <v>4715567.5</v>
      </c>
    </row>
    <row r="400" spans="1:7">
      <c r="A400" s="9">
        <f>'(1)'!A400</f>
        <v>42865</v>
      </c>
      <c r="B400">
        <v>208.97</v>
      </c>
      <c r="C400">
        <v>209.6</v>
      </c>
      <c r="D400">
        <v>208.78</v>
      </c>
      <c r="E400">
        <v>209.26</v>
      </c>
      <c r="F400" s="12">
        <v>271251456</v>
      </c>
      <c r="G400" s="12">
        <v>4723194.5</v>
      </c>
    </row>
    <row r="401" spans="1:7">
      <c r="A401" s="9">
        <f>'(1)'!A401</f>
        <v>42866</v>
      </c>
      <c r="B401">
        <v>209.21</v>
      </c>
      <c r="C401">
        <v>210.17</v>
      </c>
      <c r="D401">
        <v>208.95</v>
      </c>
      <c r="E401">
        <v>210.07</v>
      </c>
      <c r="F401" s="12">
        <v>288455072</v>
      </c>
      <c r="G401" s="12">
        <v>4738301.5</v>
      </c>
    </row>
    <row r="402" spans="1:7">
      <c r="A402" s="9">
        <f>'(1)'!A402</f>
        <v>42867</v>
      </c>
      <c r="B402">
        <v>209.91</v>
      </c>
      <c r="C402">
        <v>210.12</v>
      </c>
      <c r="D402">
        <v>208.87</v>
      </c>
      <c r="E402">
        <v>209.11</v>
      </c>
      <c r="F402" s="12">
        <v>282557536</v>
      </c>
      <c r="G402" s="12">
        <v>4722151.5</v>
      </c>
    </row>
    <row r="403" spans="1:7">
      <c r="A403" s="9">
        <f>'(1)'!A403</f>
        <v>42870</v>
      </c>
      <c r="B403">
        <v>209.68</v>
      </c>
      <c r="C403">
        <v>212.16</v>
      </c>
      <c r="D403">
        <v>209.42</v>
      </c>
      <c r="E403">
        <v>211.83</v>
      </c>
      <c r="F403" s="12">
        <v>271081888</v>
      </c>
      <c r="G403" s="12">
        <v>4780234</v>
      </c>
    </row>
    <row r="404" spans="1:7">
      <c r="A404" s="9">
        <f>'(1)'!A404</f>
        <v>42871</v>
      </c>
      <c r="B404">
        <v>211.87</v>
      </c>
      <c r="C404">
        <v>213.44</v>
      </c>
      <c r="D404">
        <v>211.78</v>
      </c>
      <c r="E404">
        <v>213.05</v>
      </c>
      <c r="F404" s="12">
        <v>304167072</v>
      </c>
      <c r="G404" s="12">
        <v>4807030.5</v>
      </c>
    </row>
    <row r="405" spans="1:7">
      <c r="A405" s="9">
        <f>'(1)'!A405</f>
        <v>42872</v>
      </c>
      <c r="B405">
        <v>213.06</v>
      </c>
      <c r="C405">
        <v>214.26</v>
      </c>
      <c r="D405">
        <v>212.78</v>
      </c>
      <c r="E405">
        <v>213.76</v>
      </c>
      <c r="F405" s="12">
        <v>318858944</v>
      </c>
      <c r="G405" s="12">
        <v>4818632.5</v>
      </c>
    </row>
    <row r="406" spans="1:7">
      <c r="A406" s="9">
        <f>'(1)'!A406</f>
        <v>42873</v>
      </c>
      <c r="B406">
        <v>213.87</v>
      </c>
      <c r="C406">
        <v>215.35</v>
      </c>
      <c r="D406">
        <v>213.79</v>
      </c>
      <c r="E406">
        <v>214.71</v>
      </c>
      <c r="F406" s="12">
        <v>261956848</v>
      </c>
      <c r="G406" s="12">
        <v>4842584.5</v>
      </c>
    </row>
    <row r="407" spans="1:7">
      <c r="A407" s="9">
        <f>'(1)'!A407</f>
        <v>42874</v>
      </c>
      <c r="B407">
        <v>214.7</v>
      </c>
      <c r="C407">
        <v>215.01</v>
      </c>
      <c r="D407">
        <v>214.47</v>
      </c>
      <c r="E407">
        <v>214.95</v>
      </c>
      <c r="F407" s="12">
        <v>306769216</v>
      </c>
      <c r="G407" s="12">
        <v>4848846.5</v>
      </c>
    </row>
    <row r="408" spans="1:7">
      <c r="A408" s="9">
        <f>'(1)'!A408</f>
        <v>42877</v>
      </c>
      <c r="B408">
        <v>215.03</v>
      </c>
      <c r="C408">
        <v>215.48</v>
      </c>
      <c r="D408">
        <v>214.86</v>
      </c>
      <c r="E408">
        <v>215.24</v>
      </c>
      <c r="F408" s="12">
        <v>92951200</v>
      </c>
      <c r="G408" s="12">
        <v>4849239</v>
      </c>
    </row>
    <row r="409" spans="1:7">
      <c r="A409" s="9">
        <f>'(1)'!A409</f>
        <v>42878</v>
      </c>
      <c r="B409">
        <v>215.16</v>
      </c>
      <c r="C409">
        <v>216.27</v>
      </c>
      <c r="D409">
        <v>215.01</v>
      </c>
      <c r="E409">
        <v>216.07</v>
      </c>
      <c r="F409" s="12">
        <v>316003872</v>
      </c>
      <c r="G409" s="12">
        <v>4872200</v>
      </c>
    </row>
    <row r="410" spans="1:7">
      <c r="A410" s="9">
        <f>'(1)'!A410</f>
        <v>42879</v>
      </c>
      <c r="B410">
        <v>216.24</v>
      </c>
      <c r="C410">
        <v>216.65</v>
      </c>
      <c r="D410">
        <v>215.36</v>
      </c>
      <c r="E410">
        <v>215.83</v>
      </c>
      <c r="F410" s="12">
        <v>191307200</v>
      </c>
      <c r="G410" s="12">
        <v>4836420.5</v>
      </c>
    </row>
    <row r="411" spans="1:7">
      <c r="A411" s="9">
        <f>'(1)'!A411</f>
        <v>42880</v>
      </c>
      <c r="B411">
        <v>215.64</v>
      </c>
      <c r="C411">
        <v>217.28</v>
      </c>
      <c r="D411">
        <v>215.57</v>
      </c>
      <c r="E411">
        <v>217.06</v>
      </c>
      <c r="F411" s="12">
        <v>293561056</v>
      </c>
      <c r="G411" s="12">
        <v>4897631</v>
      </c>
    </row>
    <row r="412" spans="1:7">
      <c r="A412" s="9">
        <f>'(1)'!A412</f>
        <v>42881</v>
      </c>
      <c r="B412">
        <v>217.25</v>
      </c>
      <c r="C412">
        <v>217.48</v>
      </c>
      <c r="D412">
        <v>216.67</v>
      </c>
      <c r="E412">
        <v>217.18</v>
      </c>
      <c r="F412" s="12">
        <v>241215296</v>
      </c>
      <c r="G412" s="12">
        <v>4896894</v>
      </c>
    </row>
    <row r="413" spans="1:7">
      <c r="A413" s="9">
        <f>'(1)'!A413</f>
        <v>42885</v>
      </c>
      <c r="B413">
        <v>217.18</v>
      </c>
      <c r="C413">
        <v>217.59</v>
      </c>
      <c r="D413">
        <v>216.08</v>
      </c>
      <c r="E413">
        <v>216.36</v>
      </c>
      <c r="F413" s="12">
        <v>285160736</v>
      </c>
      <c r="G413" s="12">
        <v>4876262.5</v>
      </c>
    </row>
    <row r="414" spans="1:7">
      <c r="A414" s="9">
        <f>'(1)'!A414</f>
        <v>42886</v>
      </c>
      <c r="B414">
        <v>216.27</v>
      </c>
      <c r="C414">
        <v>216.86</v>
      </c>
      <c r="D414">
        <v>216.14</v>
      </c>
      <c r="E414">
        <v>216.64</v>
      </c>
      <c r="F414" s="12">
        <v>307093856</v>
      </c>
      <c r="G414" s="12">
        <v>4882159</v>
      </c>
    </row>
    <row r="415" spans="1:7">
      <c r="A415" s="9">
        <f>'(1)'!A415</f>
        <v>42887</v>
      </c>
      <c r="B415">
        <v>216.63</v>
      </c>
      <c r="C415">
        <v>216.79</v>
      </c>
      <c r="D415">
        <v>215.48</v>
      </c>
      <c r="E415">
        <v>216.25</v>
      </c>
      <c r="F415" s="12">
        <v>267112544</v>
      </c>
      <c r="G415" s="12">
        <v>4876583.5</v>
      </c>
    </row>
    <row r="416" spans="1:7">
      <c r="A416" s="9">
        <f>'(1)'!A416</f>
        <v>42888</v>
      </c>
      <c r="B416">
        <v>216.16</v>
      </c>
      <c r="C416">
        <v>216.33</v>
      </c>
      <c r="D416">
        <v>215.44</v>
      </c>
      <c r="E416">
        <v>216.24</v>
      </c>
      <c r="F416" s="12">
        <v>323033056</v>
      </c>
      <c r="G416" s="12">
        <v>4880505</v>
      </c>
    </row>
    <row r="417" spans="1:7">
      <c r="A417" s="9">
        <f>'(1)'!A417</f>
        <v>42891</v>
      </c>
      <c r="B417">
        <v>216.2</v>
      </c>
      <c r="C417">
        <v>217.57</v>
      </c>
      <c r="D417">
        <v>216.14</v>
      </c>
      <c r="E417">
        <v>217.26</v>
      </c>
      <c r="F417" s="12">
        <v>346823872</v>
      </c>
      <c r="G417" s="12">
        <v>4907217</v>
      </c>
    </row>
    <row r="418" spans="1:7">
      <c r="A418" s="9">
        <f>'(1)'!A418</f>
        <v>42892</v>
      </c>
      <c r="B418">
        <v>217.24</v>
      </c>
      <c r="C418">
        <v>218.3</v>
      </c>
      <c r="D418">
        <v>217.13</v>
      </c>
      <c r="E418">
        <v>218.26</v>
      </c>
      <c r="F418" s="12">
        <v>263631152</v>
      </c>
      <c r="G418" s="12">
        <v>4929576</v>
      </c>
    </row>
    <row r="419" spans="1:7">
      <c r="A419" s="9">
        <f>'(1)'!A419</f>
        <v>42893</v>
      </c>
      <c r="B419">
        <v>218.25</v>
      </c>
      <c r="C419">
        <v>218.77</v>
      </c>
      <c r="D419">
        <v>217.83</v>
      </c>
      <c r="E419">
        <v>218.3</v>
      </c>
      <c r="F419" s="12">
        <v>490870880</v>
      </c>
      <c r="G419" s="12">
        <v>4925856</v>
      </c>
    </row>
    <row r="420" spans="1:7">
      <c r="A420" s="9">
        <f>'(1)'!A420</f>
        <v>42894</v>
      </c>
      <c r="B420">
        <v>218.38</v>
      </c>
      <c r="C420">
        <v>218.49</v>
      </c>
      <c r="D420">
        <v>216.19</v>
      </c>
      <c r="E420">
        <v>216.19</v>
      </c>
      <c r="F420" s="12">
        <v>461685184</v>
      </c>
      <c r="G420" s="12">
        <v>4879777.5</v>
      </c>
    </row>
    <row r="421" spans="1:7">
      <c r="A421" s="9">
        <f>'(1)'!A421</f>
        <v>42895</v>
      </c>
      <c r="B421">
        <v>216.18</v>
      </c>
      <c r="C421">
        <v>216.72</v>
      </c>
      <c r="D421">
        <v>215.57</v>
      </c>
      <c r="E421">
        <v>216.18</v>
      </c>
      <c r="F421" s="12">
        <v>421039232</v>
      </c>
      <c r="G421" s="12">
        <v>4880319</v>
      </c>
    </row>
    <row r="422" spans="1:7">
      <c r="A422" s="9">
        <f>'(1)'!A422</f>
        <v>42898</v>
      </c>
      <c r="B422">
        <v>216.03</v>
      </c>
      <c r="C422">
        <v>217.44</v>
      </c>
      <c r="D422">
        <v>215.95</v>
      </c>
      <c r="E422">
        <v>216.98</v>
      </c>
      <c r="F422" s="12">
        <v>479983904</v>
      </c>
      <c r="G422" s="12">
        <v>4898238</v>
      </c>
    </row>
    <row r="423" spans="1:7">
      <c r="A423" s="9">
        <f>'(1)'!A423</f>
        <v>42899</v>
      </c>
      <c r="B423">
        <v>217.02</v>
      </c>
      <c r="C423">
        <v>217.71</v>
      </c>
      <c r="D423">
        <v>216.67</v>
      </c>
      <c r="E423">
        <v>217.52</v>
      </c>
      <c r="F423" s="12">
        <v>403392096</v>
      </c>
      <c r="G423" s="12">
        <v>4907919.5</v>
      </c>
    </row>
    <row r="424" spans="1:7">
      <c r="A424" s="9">
        <f>'(1)'!A424</f>
        <v>42900</v>
      </c>
      <c r="B424">
        <v>217.48</v>
      </c>
      <c r="C424">
        <v>218.23</v>
      </c>
      <c r="D424">
        <v>217.27</v>
      </c>
      <c r="E424">
        <v>217.82</v>
      </c>
      <c r="F424" s="12">
        <v>436420448</v>
      </c>
      <c r="G424" s="12">
        <v>4908665</v>
      </c>
    </row>
    <row r="425" spans="1:7">
      <c r="A425" s="9">
        <f>'(1)'!A425</f>
        <v>42901</v>
      </c>
      <c r="B425">
        <v>217.56</v>
      </c>
      <c r="C425">
        <v>218.21</v>
      </c>
      <c r="D425">
        <v>217.27</v>
      </c>
      <c r="E425">
        <v>217.9</v>
      </c>
      <c r="F425" s="12">
        <v>377170944</v>
      </c>
      <c r="G425" s="12">
        <v>4912507</v>
      </c>
    </row>
    <row r="426" spans="1:7">
      <c r="A426" s="9">
        <f>'(1)'!A426</f>
        <v>42902</v>
      </c>
      <c r="B426">
        <v>218.16</v>
      </c>
      <c r="C426">
        <v>218.76</v>
      </c>
      <c r="D426">
        <v>217.93</v>
      </c>
      <c r="E426">
        <v>218.56</v>
      </c>
      <c r="F426" s="12">
        <v>308370720</v>
      </c>
      <c r="G426" s="12">
        <v>4928366.5</v>
      </c>
    </row>
    <row r="427" spans="1:7">
      <c r="A427" s="9">
        <f>'(1)'!A427</f>
        <v>42905</v>
      </c>
      <c r="B427">
        <v>218.53</v>
      </c>
      <c r="C427">
        <v>218.72</v>
      </c>
      <c r="D427">
        <v>217.93</v>
      </c>
      <c r="E427">
        <v>218.04</v>
      </c>
      <c r="F427" s="12">
        <v>269561536</v>
      </c>
      <c r="G427" s="12">
        <v>4915748.5</v>
      </c>
    </row>
    <row r="428" spans="1:7">
      <c r="A428" s="9">
        <f>'(1)'!A428</f>
        <v>42906</v>
      </c>
      <c r="B428">
        <v>218.04</v>
      </c>
      <c r="C428">
        <v>218.11</v>
      </c>
      <c r="D428">
        <v>217.81</v>
      </c>
      <c r="E428">
        <v>217.91</v>
      </c>
      <c r="F428" s="12">
        <v>236559600</v>
      </c>
      <c r="G428" s="12">
        <v>4910987</v>
      </c>
    </row>
    <row r="429" spans="1:7">
      <c r="A429" s="9">
        <f>'(1)'!A429</f>
        <v>42907</v>
      </c>
      <c r="B429">
        <v>217.75</v>
      </c>
      <c r="C429">
        <v>218.31</v>
      </c>
      <c r="D429">
        <v>217.52</v>
      </c>
      <c r="E429">
        <v>217.76</v>
      </c>
      <c r="F429" s="12">
        <v>225212144</v>
      </c>
      <c r="G429" s="12">
        <v>4908979</v>
      </c>
    </row>
    <row r="430" spans="1:7">
      <c r="A430" s="9">
        <f>'(1)'!A430</f>
        <v>42908</v>
      </c>
      <c r="B430">
        <v>217.69</v>
      </c>
      <c r="C430">
        <v>219.39</v>
      </c>
      <c r="D430">
        <v>217.61</v>
      </c>
      <c r="E430">
        <v>219.06</v>
      </c>
      <c r="F430" s="12">
        <v>705789312</v>
      </c>
      <c r="G430" s="12">
        <v>4936686.5</v>
      </c>
    </row>
    <row r="431" spans="1:7">
      <c r="A431" s="9">
        <f>'(1)'!A431</f>
        <v>42909</v>
      </c>
      <c r="B431">
        <v>219.01</v>
      </c>
      <c r="C431">
        <v>221.03</v>
      </c>
      <c r="D431">
        <v>219.01</v>
      </c>
      <c r="E431">
        <v>221.03</v>
      </c>
      <c r="F431" s="12">
        <v>500963168</v>
      </c>
      <c r="G431" s="12">
        <v>5044842</v>
      </c>
    </row>
    <row r="432" spans="1:7">
      <c r="A432" s="9">
        <f>'(1)'!A432</f>
        <v>42912</v>
      </c>
      <c r="B432">
        <v>220.92</v>
      </c>
      <c r="C432">
        <v>222.97</v>
      </c>
      <c r="D432">
        <v>220.92</v>
      </c>
      <c r="E432">
        <v>222.77</v>
      </c>
      <c r="F432" s="12">
        <v>360397696</v>
      </c>
      <c r="G432" s="12">
        <v>5097294</v>
      </c>
    </row>
    <row r="433" spans="1:7">
      <c r="A433" s="9">
        <f>'(1)'!A433</f>
        <v>42913</v>
      </c>
      <c r="B433">
        <v>222.71</v>
      </c>
      <c r="C433">
        <v>222.89</v>
      </c>
      <c r="D433">
        <v>221.88</v>
      </c>
      <c r="E433">
        <v>222.32</v>
      </c>
      <c r="F433" s="12">
        <v>285289376</v>
      </c>
      <c r="G433" s="12">
        <v>5086850.5</v>
      </c>
    </row>
    <row r="434" spans="1:7">
      <c r="A434" s="9">
        <f>'(1)'!A434</f>
        <v>42914</v>
      </c>
      <c r="B434">
        <v>222.22</v>
      </c>
      <c r="C434">
        <v>222.24</v>
      </c>
      <c r="D434">
        <v>220.84</v>
      </c>
      <c r="E434">
        <v>220.85</v>
      </c>
      <c r="F434" s="12">
        <v>467447648</v>
      </c>
      <c r="G434" s="12">
        <v>5054189.5</v>
      </c>
    </row>
    <row r="435" spans="1:7">
      <c r="A435" s="9">
        <f>'(1)'!A435</f>
        <v>42915</v>
      </c>
      <c r="B435">
        <v>220.84</v>
      </c>
      <c r="C435">
        <v>221.01</v>
      </c>
      <c r="D435">
        <v>220.43</v>
      </c>
      <c r="E435">
        <v>220.85</v>
      </c>
      <c r="F435" s="12">
        <v>415336640</v>
      </c>
      <c r="G435" s="12">
        <v>5053589</v>
      </c>
    </row>
    <row r="436" spans="1:7">
      <c r="A436" s="9">
        <f>'(1)'!A436</f>
        <v>42916</v>
      </c>
      <c r="B436">
        <v>220.75</v>
      </c>
      <c r="C436">
        <v>221.06</v>
      </c>
      <c r="D436">
        <v>219.92</v>
      </c>
      <c r="E436">
        <v>220.38</v>
      </c>
      <c r="F436" s="12">
        <v>348121312</v>
      </c>
      <c r="G436" s="12">
        <v>5043441.5</v>
      </c>
    </row>
    <row r="437" spans="1:7">
      <c r="A437" s="9">
        <f>'(1)'!A437</f>
        <v>42919</v>
      </c>
      <c r="B437">
        <v>220.08</v>
      </c>
      <c r="C437">
        <v>221.51</v>
      </c>
      <c r="D437">
        <v>219.73</v>
      </c>
      <c r="E437">
        <v>220.99</v>
      </c>
      <c r="F437" s="12">
        <v>358831072</v>
      </c>
      <c r="G437" s="12">
        <v>5057636.5</v>
      </c>
    </row>
    <row r="438" spans="1:7">
      <c r="A438" s="9">
        <f>'(1)'!A438</f>
        <v>42921</v>
      </c>
      <c r="B438">
        <v>221.05</v>
      </c>
      <c r="C438">
        <v>221.31</v>
      </c>
      <c r="D438">
        <v>219.83</v>
      </c>
      <c r="E438">
        <v>220.55</v>
      </c>
      <c r="F438" s="12">
        <v>277459040</v>
      </c>
      <c r="G438" s="12">
        <v>5044878.5</v>
      </c>
    </row>
    <row r="439" spans="1:7">
      <c r="A439" s="9">
        <f>'(1)'!A439</f>
        <v>42922</v>
      </c>
      <c r="B439">
        <v>220.52</v>
      </c>
      <c r="C439">
        <v>221.47</v>
      </c>
      <c r="D439">
        <v>220.49</v>
      </c>
      <c r="E439">
        <v>221.23</v>
      </c>
      <c r="F439" s="12">
        <v>335461888</v>
      </c>
      <c r="G439" s="12">
        <v>5062404</v>
      </c>
    </row>
    <row r="440" spans="1:7">
      <c r="A440" s="9">
        <f>'(1)'!A440</f>
        <v>42923</v>
      </c>
      <c r="B440">
        <v>221.29</v>
      </c>
      <c r="C440">
        <v>222.85</v>
      </c>
      <c r="D440">
        <v>221.27</v>
      </c>
      <c r="E440">
        <v>222.52</v>
      </c>
      <c r="F440" s="12">
        <v>351922304</v>
      </c>
      <c r="G440" s="12">
        <v>5091338.5</v>
      </c>
    </row>
    <row r="441" spans="1:7">
      <c r="A441" s="9">
        <f>'(1)'!A441</f>
        <v>42926</v>
      </c>
      <c r="B441">
        <v>222.21</v>
      </c>
      <c r="C441">
        <v>222.25</v>
      </c>
      <c r="D441">
        <v>220.54</v>
      </c>
      <c r="E441">
        <v>221.62</v>
      </c>
      <c r="F441" s="12">
        <v>346998080</v>
      </c>
      <c r="G441" s="12">
        <v>5067866</v>
      </c>
    </row>
    <row r="442" spans="1:7">
      <c r="A442" s="9">
        <f>'(1)'!A442</f>
        <v>42927</v>
      </c>
      <c r="B442">
        <v>221.61</v>
      </c>
      <c r="C442">
        <v>222.44</v>
      </c>
      <c r="D442">
        <v>221.46</v>
      </c>
      <c r="E442">
        <v>222.34</v>
      </c>
      <c r="F442" s="12">
        <v>578599168</v>
      </c>
      <c r="G442" s="12">
        <v>5083234</v>
      </c>
    </row>
    <row r="443" spans="1:7">
      <c r="A443" s="9">
        <f>'(1)'!A443</f>
        <v>42928</v>
      </c>
      <c r="B443">
        <v>222.34</v>
      </c>
      <c r="C443">
        <v>224.42</v>
      </c>
      <c r="D443">
        <v>222.32</v>
      </c>
      <c r="E443">
        <v>224.42</v>
      </c>
      <c r="F443" s="12">
        <v>300976224</v>
      </c>
      <c r="G443" s="12">
        <v>5099095</v>
      </c>
    </row>
    <row r="444" spans="1:7">
      <c r="A444" s="9">
        <f>'(1)'!A444</f>
        <v>42929</v>
      </c>
      <c r="B444">
        <v>224.29</v>
      </c>
      <c r="C444">
        <v>225.43</v>
      </c>
      <c r="D444">
        <v>224.19</v>
      </c>
      <c r="E444">
        <v>224.52</v>
      </c>
      <c r="F444" s="12">
        <v>381139200</v>
      </c>
      <c r="G444" s="12">
        <v>5102405.5</v>
      </c>
    </row>
    <row r="445" spans="1:7">
      <c r="A445" s="9">
        <f>'(1)'!A445</f>
        <v>42930</v>
      </c>
      <c r="B445">
        <v>224.59</v>
      </c>
      <c r="C445">
        <v>226.61</v>
      </c>
      <c r="D445">
        <v>224.15</v>
      </c>
      <c r="E445">
        <v>226.43</v>
      </c>
      <c r="F445" s="12">
        <v>362333216</v>
      </c>
      <c r="G445" s="12">
        <v>5144691.5</v>
      </c>
    </row>
    <row r="446" spans="1:7">
      <c r="A446" s="9">
        <f>'(1)'!A446</f>
        <v>42933</v>
      </c>
      <c r="B446">
        <v>226.64</v>
      </c>
      <c r="C446">
        <v>230.23</v>
      </c>
      <c r="D446">
        <v>226.59</v>
      </c>
      <c r="E446">
        <v>229.3</v>
      </c>
      <c r="F446" s="12">
        <v>380045536</v>
      </c>
      <c r="G446" s="12">
        <v>5209424</v>
      </c>
    </row>
    <row r="447" spans="1:7">
      <c r="A447" s="9">
        <f>'(1)'!A447</f>
        <v>42934</v>
      </c>
      <c r="B447">
        <v>229.37</v>
      </c>
      <c r="C447">
        <v>229.59</v>
      </c>
      <c r="D447">
        <v>228.52</v>
      </c>
      <c r="E447">
        <v>229.21</v>
      </c>
      <c r="F447" s="12">
        <v>342806688</v>
      </c>
      <c r="G447" s="12">
        <v>5206810.5</v>
      </c>
    </row>
    <row r="448" spans="1:7">
      <c r="A448" s="9">
        <f>'(1)'!A448</f>
        <v>42935</v>
      </c>
      <c r="B448">
        <v>229.19</v>
      </c>
      <c r="C448">
        <v>229.59</v>
      </c>
      <c r="D448">
        <v>228.74</v>
      </c>
      <c r="E448">
        <v>228.99</v>
      </c>
      <c r="F448" s="12">
        <v>276893760</v>
      </c>
      <c r="G448" s="12">
        <v>5201554</v>
      </c>
    </row>
    <row r="449" spans="1:7">
      <c r="A449" s="9">
        <f>'(1)'!A449</f>
        <v>42936</v>
      </c>
      <c r="B449">
        <v>228.85</v>
      </c>
      <c r="C449">
        <v>229.01</v>
      </c>
      <c r="D449">
        <v>227.21</v>
      </c>
      <c r="E449">
        <v>227.21</v>
      </c>
      <c r="F449" s="12">
        <v>287072032</v>
      </c>
      <c r="G449" s="12">
        <v>5164849.5</v>
      </c>
    </row>
    <row r="450" spans="1:7">
      <c r="A450" s="9">
        <f>'(1)'!A450</f>
        <v>42937</v>
      </c>
      <c r="B450">
        <v>227.37</v>
      </c>
      <c r="C450">
        <v>228.18</v>
      </c>
      <c r="D450">
        <v>226.75</v>
      </c>
      <c r="E450">
        <v>227.82</v>
      </c>
      <c r="F450" s="12">
        <v>289081088</v>
      </c>
      <c r="G450" s="12">
        <v>5176344</v>
      </c>
    </row>
    <row r="451" spans="1:7">
      <c r="A451" s="9">
        <f>'(1)'!A451</f>
        <v>42940</v>
      </c>
      <c r="B451">
        <v>227.9</v>
      </c>
      <c r="C451">
        <v>228.23</v>
      </c>
      <c r="D451">
        <v>224.88</v>
      </c>
      <c r="E451">
        <v>225.67</v>
      </c>
      <c r="F451" s="12">
        <v>300745632</v>
      </c>
      <c r="G451" s="12">
        <v>5128638.5</v>
      </c>
    </row>
    <row r="452" spans="1:7">
      <c r="A452" s="9">
        <f>'(1)'!A452</f>
        <v>42941</v>
      </c>
      <c r="B452">
        <v>225.7</v>
      </c>
      <c r="C452">
        <v>225.72</v>
      </c>
      <c r="D452">
        <v>224.81</v>
      </c>
      <c r="E452">
        <v>224.85</v>
      </c>
      <c r="F452" s="12">
        <v>299602752</v>
      </c>
      <c r="G452" s="12">
        <v>5109190</v>
      </c>
    </row>
    <row r="453" spans="1:7">
      <c r="A453" s="9">
        <f>'(1)'!A453</f>
        <v>42942</v>
      </c>
      <c r="B453">
        <v>224.94</v>
      </c>
      <c r="C453">
        <v>225.54</v>
      </c>
      <c r="D453">
        <v>224.46</v>
      </c>
      <c r="E453">
        <v>224.88</v>
      </c>
      <c r="F453" s="12">
        <v>290254912</v>
      </c>
      <c r="G453" s="12">
        <v>5107543.5</v>
      </c>
    </row>
    <row r="454" spans="1:7">
      <c r="A454" s="9">
        <f>'(1)'!A454</f>
        <v>42943</v>
      </c>
      <c r="B454">
        <v>224.93</v>
      </c>
      <c r="C454">
        <v>224.98</v>
      </c>
      <c r="D454">
        <v>224.45</v>
      </c>
      <c r="E454">
        <v>224.5</v>
      </c>
      <c r="F454" s="12">
        <v>247500416</v>
      </c>
      <c r="G454" s="12">
        <v>5098898.5</v>
      </c>
    </row>
    <row r="455" spans="1:7">
      <c r="A455" s="9">
        <f>'(1)'!A455</f>
        <v>42944</v>
      </c>
      <c r="B455">
        <v>224.55</v>
      </c>
      <c r="C455">
        <v>225.45</v>
      </c>
      <c r="D455">
        <v>223.73</v>
      </c>
      <c r="E455">
        <v>225.23</v>
      </c>
      <c r="F455" s="12">
        <v>305247904</v>
      </c>
      <c r="G455" s="12">
        <v>5116437.5</v>
      </c>
    </row>
    <row r="456" spans="1:7">
      <c r="A456" s="9">
        <f>'(1)'!A456</f>
        <v>42947</v>
      </c>
      <c r="B456">
        <v>225.35</v>
      </c>
      <c r="C456">
        <v>225.47</v>
      </c>
      <c r="D456">
        <v>222.7</v>
      </c>
      <c r="E456">
        <v>222.79</v>
      </c>
      <c r="F456" s="12">
        <v>327884160</v>
      </c>
      <c r="G456" s="12">
        <v>5062831</v>
      </c>
    </row>
    <row r="457" spans="1:7">
      <c r="A457" s="9">
        <f>'(1)'!A457</f>
        <v>42948</v>
      </c>
      <c r="B457">
        <v>222.84</v>
      </c>
      <c r="C457">
        <v>223.48</v>
      </c>
      <c r="D457">
        <v>222.44</v>
      </c>
      <c r="E457">
        <v>223.38</v>
      </c>
      <c r="F457" s="12">
        <v>255653760</v>
      </c>
      <c r="G457" s="12">
        <v>5075308</v>
      </c>
    </row>
    <row r="458" spans="1:7">
      <c r="A458" s="9">
        <f>'(1)'!A458</f>
        <v>42949</v>
      </c>
      <c r="B458">
        <v>223.53</v>
      </c>
      <c r="C458">
        <v>223.77</v>
      </c>
      <c r="D458">
        <v>222.74</v>
      </c>
      <c r="E458">
        <v>222.92</v>
      </c>
      <c r="F458" s="12">
        <v>202087728</v>
      </c>
      <c r="G458" s="12">
        <v>5066386.5</v>
      </c>
    </row>
    <row r="459" spans="1:7">
      <c r="A459" s="9">
        <f>'(1)'!A459</f>
        <v>42950</v>
      </c>
      <c r="B459">
        <v>222.99</v>
      </c>
      <c r="C459">
        <v>223.12</v>
      </c>
      <c r="D459">
        <v>221.87</v>
      </c>
      <c r="E459">
        <v>222.45</v>
      </c>
      <c r="F459" s="12">
        <v>258511264</v>
      </c>
      <c r="G459" s="12">
        <v>5058879</v>
      </c>
    </row>
    <row r="460" spans="1:7">
      <c r="A460" s="9">
        <f>'(1)'!A460</f>
        <v>42951</v>
      </c>
      <c r="B460">
        <v>222.74</v>
      </c>
      <c r="C460">
        <v>225.19</v>
      </c>
      <c r="D460">
        <v>222.55</v>
      </c>
      <c r="E460">
        <v>224.81</v>
      </c>
      <c r="F460" s="12">
        <v>265206848</v>
      </c>
      <c r="G460" s="12">
        <v>5109538</v>
      </c>
    </row>
    <row r="461" spans="1:7">
      <c r="A461" s="9">
        <f>'(1)'!A461</f>
        <v>42954</v>
      </c>
      <c r="B461">
        <v>224.85</v>
      </c>
      <c r="C461">
        <v>225.14</v>
      </c>
      <c r="D461">
        <v>223.51</v>
      </c>
      <c r="E461">
        <v>224.62</v>
      </c>
      <c r="F461" s="12">
        <v>325124672</v>
      </c>
      <c r="G461" s="12">
        <v>5103797</v>
      </c>
    </row>
    <row r="462" spans="1:7">
      <c r="A462" s="9">
        <f>'(1)'!A462</f>
        <v>42955</v>
      </c>
      <c r="B462">
        <v>224.67</v>
      </c>
      <c r="C462">
        <v>226.45</v>
      </c>
      <c r="D462">
        <v>224.57</v>
      </c>
      <c r="E462">
        <v>226.01</v>
      </c>
      <c r="F462" s="12">
        <v>289413248</v>
      </c>
      <c r="G462" s="12">
        <v>5137316</v>
      </c>
    </row>
    <row r="463" spans="1:7">
      <c r="A463" s="9">
        <f>'(1)'!A463</f>
        <v>42956</v>
      </c>
      <c r="B463">
        <v>226.15</v>
      </c>
      <c r="C463">
        <v>226.52</v>
      </c>
      <c r="D463">
        <v>225.49</v>
      </c>
      <c r="E463">
        <v>225.56</v>
      </c>
      <c r="F463" s="12">
        <v>219917120</v>
      </c>
      <c r="G463" s="12">
        <v>5127098</v>
      </c>
    </row>
    <row r="464" spans="1:7">
      <c r="A464" s="9">
        <f>'(1)'!A464</f>
        <v>42957</v>
      </c>
      <c r="B464">
        <v>225.54</v>
      </c>
      <c r="C464">
        <v>226.06</v>
      </c>
      <c r="D464">
        <v>224.64</v>
      </c>
      <c r="E464">
        <v>225.64</v>
      </c>
      <c r="F464" s="12">
        <v>258640544</v>
      </c>
      <c r="G464" s="12">
        <v>5126877</v>
      </c>
    </row>
    <row r="465" spans="1:7">
      <c r="A465" s="9">
        <f>'(1)'!A465</f>
        <v>42958</v>
      </c>
      <c r="B465">
        <v>225.53</v>
      </c>
      <c r="C465">
        <v>226.95</v>
      </c>
      <c r="D465">
        <v>225.5</v>
      </c>
      <c r="E465">
        <v>226.95</v>
      </c>
      <c r="F465" s="12">
        <v>280641728</v>
      </c>
      <c r="G465" s="12">
        <v>5157893.5</v>
      </c>
    </row>
    <row r="466" spans="1:7">
      <c r="A466" s="9">
        <f>'(1)'!A466</f>
        <v>42961</v>
      </c>
      <c r="B466">
        <v>226.97</v>
      </c>
      <c r="C466">
        <v>228.7</v>
      </c>
      <c r="D466">
        <v>226.9</v>
      </c>
      <c r="E466">
        <v>228.4</v>
      </c>
      <c r="F466" s="12">
        <v>288932608</v>
      </c>
      <c r="G466" s="12">
        <v>5191632.5</v>
      </c>
    </row>
    <row r="467" spans="1:7">
      <c r="A467" s="9">
        <f>'(1)'!A467</f>
        <v>42962</v>
      </c>
      <c r="B467">
        <v>228.32</v>
      </c>
      <c r="C467">
        <v>228.71</v>
      </c>
      <c r="D467">
        <v>227.79</v>
      </c>
      <c r="E467">
        <v>228.03</v>
      </c>
      <c r="F467" s="12">
        <v>293553504</v>
      </c>
      <c r="G467" s="12">
        <v>5183690</v>
      </c>
    </row>
    <row r="468" spans="1:7">
      <c r="A468" s="9">
        <f>'(1)'!A468</f>
        <v>42963</v>
      </c>
      <c r="B468">
        <v>228.11</v>
      </c>
      <c r="C468">
        <v>228.12</v>
      </c>
      <c r="D468">
        <v>226.97</v>
      </c>
      <c r="E468">
        <v>227.54</v>
      </c>
      <c r="F468" s="12">
        <v>347243904</v>
      </c>
      <c r="G468" s="12">
        <v>5170257</v>
      </c>
    </row>
    <row r="469" spans="1:7">
      <c r="A469" s="9">
        <f>'(1)'!A469</f>
        <v>42964</v>
      </c>
      <c r="B469">
        <v>227.48</v>
      </c>
      <c r="C469">
        <v>228.45</v>
      </c>
      <c r="D469">
        <v>226.37</v>
      </c>
      <c r="E469">
        <v>226.59</v>
      </c>
      <c r="F469" s="12">
        <v>311601920</v>
      </c>
      <c r="G469" s="12">
        <v>5147571.5</v>
      </c>
    </row>
    <row r="470" spans="1:7">
      <c r="A470" s="9">
        <f>'(1)'!A470</f>
        <v>42965</v>
      </c>
      <c r="B470">
        <v>226.41</v>
      </c>
      <c r="C470">
        <v>226.87</v>
      </c>
      <c r="D470">
        <v>225.86</v>
      </c>
      <c r="E470">
        <v>226</v>
      </c>
      <c r="F470" s="12">
        <v>275328960</v>
      </c>
      <c r="G470" s="12">
        <v>5135772.5</v>
      </c>
    </row>
    <row r="471" spans="1:7">
      <c r="A471" s="9">
        <f>'(1)'!A471</f>
        <v>42968</v>
      </c>
      <c r="B471">
        <v>226.55</v>
      </c>
      <c r="C471">
        <v>226.77</v>
      </c>
      <c r="D471">
        <v>223.72</v>
      </c>
      <c r="E471">
        <v>224.25</v>
      </c>
      <c r="F471" s="12">
        <v>345163520</v>
      </c>
      <c r="G471" s="12">
        <v>5097203</v>
      </c>
    </row>
    <row r="472" spans="1:7">
      <c r="A472" s="9">
        <f>'(1)'!A472</f>
        <v>42969</v>
      </c>
      <c r="B472">
        <v>224.29</v>
      </c>
      <c r="C472">
        <v>224.98</v>
      </c>
      <c r="D472">
        <v>223.33</v>
      </c>
      <c r="E472">
        <v>224.76</v>
      </c>
      <c r="F472" s="12">
        <v>279610176</v>
      </c>
      <c r="G472" s="12">
        <v>5106596</v>
      </c>
    </row>
    <row r="473" spans="1:7">
      <c r="A473" s="9">
        <f>'(1)'!A473</f>
        <v>42970</v>
      </c>
      <c r="B473">
        <v>224.81</v>
      </c>
      <c r="C473">
        <v>225.65</v>
      </c>
      <c r="D473">
        <v>224.74</v>
      </c>
      <c r="E473">
        <v>224.9</v>
      </c>
      <c r="F473" s="12">
        <v>353216448</v>
      </c>
      <c r="G473" s="12">
        <v>5109856</v>
      </c>
    </row>
    <row r="474" spans="1:7">
      <c r="A474" s="9">
        <f>'(1)'!A474</f>
        <v>42971</v>
      </c>
      <c r="B474">
        <v>224.93</v>
      </c>
      <c r="C474">
        <v>225.26</v>
      </c>
      <c r="D474">
        <v>224.39</v>
      </c>
      <c r="E474">
        <v>224.57</v>
      </c>
      <c r="F474" s="12">
        <v>268787200</v>
      </c>
      <c r="G474" s="12">
        <v>5101151</v>
      </c>
    </row>
    <row r="475" spans="1:7">
      <c r="A475" s="9">
        <f>'(1)'!A475</f>
        <v>42972</v>
      </c>
      <c r="B475">
        <v>224.54</v>
      </c>
      <c r="C475">
        <v>224.78</v>
      </c>
      <c r="D475">
        <v>223.6</v>
      </c>
      <c r="E475">
        <v>224.17</v>
      </c>
      <c r="F475" s="12">
        <v>401250656</v>
      </c>
      <c r="G475" s="12">
        <v>5092825</v>
      </c>
    </row>
    <row r="476" spans="1:7">
      <c r="A476" s="9">
        <f>'(1)'!A476</f>
        <v>42975</v>
      </c>
      <c r="B476">
        <v>224.06</v>
      </c>
      <c r="C476">
        <v>224.34</v>
      </c>
      <c r="D476">
        <v>223.47</v>
      </c>
      <c r="E476">
        <v>224.05</v>
      </c>
      <c r="F476" s="12">
        <v>386724672</v>
      </c>
      <c r="G476" s="12">
        <v>5084292</v>
      </c>
    </row>
    <row r="477" spans="1:7">
      <c r="A477" s="9">
        <f>'(1)'!A477</f>
        <v>42976</v>
      </c>
      <c r="B477">
        <v>224.08</v>
      </c>
      <c r="C477">
        <v>224.12</v>
      </c>
      <c r="D477">
        <v>223.09</v>
      </c>
      <c r="E477">
        <v>223.27</v>
      </c>
      <c r="F477" s="12">
        <v>357404256</v>
      </c>
      <c r="G477" s="12">
        <v>5067251</v>
      </c>
    </row>
    <row r="478" spans="1:7">
      <c r="A478" s="9">
        <f>'(1)'!A478</f>
        <v>42977</v>
      </c>
      <c r="B478">
        <v>223.36</v>
      </c>
      <c r="C478">
        <v>223.58</v>
      </c>
      <c r="D478">
        <v>222.88</v>
      </c>
      <c r="E478">
        <v>223.37</v>
      </c>
      <c r="F478" s="12">
        <v>279637824</v>
      </c>
      <c r="G478" s="12">
        <v>5069133</v>
      </c>
    </row>
    <row r="479" spans="1:7">
      <c r="A479" s="9">
        <f>'(1)'!A479</f>
        <v>42978</v>
      </c>
      <c r="B479">
        <v>223.36</v>
      </c>
      <c r="C479">
        <v>223.42</v>
      </c>
      <c r="D479">
        <v>222.21</v>
      </c>
      <c r="E479">
        <v>222.36</v>
      </c>
      <c r="F479" s="12">
        <v>313612832</v>
      </c>
      <c r="G479" s="12">
        <v>5049187</v>
      </c>
    </row>
    <row r="480" spans="1:7">
      <c r="A480" s="9">
        <f>'(1)'!A480</f>
        <v>42979</v>
      </c>
      <c r="B480">
        <v>222.53</v>
      </c>
      <c r="C480">
        <v>222.56</v>
      </c>
      <c r="D480">
        <v>221.45</v>
      </c>
      <c r="E480">
        <v>222.25</v>
      </c>
      <c r="F480" s="12">
        <v>338269312</v>
      </c>
      <c r="G480" s="12">
        <v>5041937</v>
      </c>
    </row>
    <row r="481" spans="1:7">
      <c r="A481" s="9">
        <f>'(1)'!A481</f>
        <v>42983</v>
      </c>
      <c r="B481">
        <v>222.35</v>
      </c>
      <c r="C481">
        <v>222.37</v>
      </c>
      <c r="D481">
        <v>219.81</v>
      </c>
      <c r="E481">
        <v>219.81</v>
      </c>
      <c r="F481" s="12">
        <v>331111072</v>
      </c>
      <c r="G481" s="12">
        <v>4986642.5</v>
      </c>
    </row>
    <row r="482" spans="1:7">
      <c r="A482" s="9">
        <f>'(1)'!A482</f>
        <v>42984</v>
      </c>
      <c r="B482">
        <v>219.87</v>
      </c>
      <c r="C482">
        <v>221.07</v>
      </c>
      <c r="D482">
        <v>219.46</v>
      </c>
      <c r="E482">
        <v>220.27</v>
      </c>
      <c r="F482" s="12">
        <v>347040224</v>
      </c>
      <c r="G482" s="12">
        <v>4999104.5</v>
      </c>
    </row>
    <row r="483" spans="1:7">
      <c r="A483" s="9">
        <f>'(1)'!A483</f>
        <v>42985</v>
      </c>
      <c r="B483">
        <v>220.26</v>
      </c>
      <c r="C483">
        <v>221.61</v>
      </c>
      <c r="D483">
        <v>220.12</v>
      </c>
      <c r="E483">
        <v>221.4</v>
      </c>
      <c r="F483" s="12">
        <v>302420512</v>
      </c>
      <c r="G483" s="12">
        <v>5021971</v>
      </c>
    </row>
    <row r="484" spans="1:7">
      <c r="A484" s="9">
        <f>'(1)'!A484</f>
        <v>42986</v>
      </c>
      <c r="B484">
        <v>221.29</v>
      </c>
      <c r="C484">
        <v>221.82</v>
      </c>
      <c r="D484">
        <v>221.21</v>
      </c>
      <c r="E484">
        <v>221.38</v>
      </c>
      <c r="F484" s="12">
        <v>292541920</v>
      </c>
      <c r="G484" s="12">
        <v>5022952.5</v>
      </c>
    </row>
    <row r="485" spans="1:7">
      <c r="A485" s="9">
        <f>'(1)'!A485</f>
        <v>42989</v>
      </c>
      <c r="B485">
        <v>221.44</v>
      </c>
      <c r="C485">
        <v>222.45</v>
      </c>
      <c r="D485">
        <v>221.3</v>
      </c>
      <c r="E485">
        <v>221.94</v>
      </c>
      <c r="F485" s="12">
        <v>295269856</v>
      </c>
      <c r="G485" s="12">
        <v>5034859</v>
      </c>
    </row>
    <row r="486" spans="1:7">
      <c r="A486" s="9">
        <f>'(1)'!A486</f>
        <v>42990</v>
      </c>
      <c r="B486">
        <v>222.39</v>
      </c>
      <c r="C486">
        <v>222.65</v>
      </c>
      <c r="D486">
        <v>220.46</v>
      </c>
      <c r="E486">
        <v>220.46</v>
      </c>
      <c r="F486" s="12">
        <v>272028512</v>
      </c>
      <c r="G486" s="12">
        <v>5004174</v>
      </c>
    </row>
    <row r="487" spans="1:7">
      <c r="A487" s="9">
        <f>'(1)'!A487</f>
        <v>42991</v>
      </c>
      <c r="B487">
        <v>220.36</v>
      </c>
      <c r="C487">
        <v>220.48</v>
      </c>
      <c r="D487">
        <v>219.19</v>
      </c>
      <c r="E487">
        <v>219.35</v>
      </c>
      <c r="F487" s="12">
        <v>297371456</v>
      </c>
      <c r="G487" s="12">
        <v>4975117</v>
      </c>
    </row>
    <row r="488" spans="1:7">
      <c r="A488" s="9">
        <f>'(1)'!A488</f>
        <v>42992</v>
      </c>
      <c r="B488">
        <v>219.28</v>
      </c>
      <c r="C488">
        <v>219.9</v>
      </c>
      <c r="D488">
        <v>218.94</v>
      </c>
      <c r="E488">
        <v>219.85</v>
      </c>
      <c r="F488" s="12">
        <v>270625888</v>
      </c>
      <c r="G488" s="12">
        <v>4988386</v>
      </c>
    </row>
    <row r="489" spans="1:7">
      <c r="A489" s="9">
        <f>'(1)'!A489</f>
        <v>42993</v>
      </c>
      <c r="B489">
        <v>219.77</v>
      </c>
      <c r="C489">
        <v>222.09</v>
      </c>
      <c r="D489">
        <v>219.71</v>
      </c>
      <c r="E489">
        <v>221.99</v>
      </c>
      <c r="F489" s="12">
        <v>361723424</v>
      </c>
      <c r="G489" s="12">
        <v>5037940</v>
      </c>
    </row>
    <row r="490" spans="1:7">
      <c r="A490" s="9">
        <f>'(1)'!A490</f>
        <v>42996</v>
      </c>
      <c r="B490">
        <v>222.02</v>
      </c>
      <c r="C490">
        <v>222.1</v>
      </c>
      <c r="D490">
        <v>220.92</v>
      </c>
      <c r="E490">
        <v>221.01</v>
      </c>
      <c r="F490" s="12">
        <v>228346016</v>
      </c>
      <c r="G490" s="12">
        <v>5015180</v>
      </c>
    </row>
    <row r="491" spans="1:7">
      <c r="A491" s="9">
        <f>'(1)'!A491</f>
        <v>42997</v>
      </c>
      <c r="B491">
        <v>221.02</v>
      </c>
      <c r="C491">
        <v>221.88</v>
      </c>
      <c r="D491">
        <v>220.87</v>
      </c>
      <c r="E491">
        <v>221.57</v>
      </c>
      <c r="F491" s="12">
        <v>526746752</v>
      </c>
      <c r="G491" s="12">
        <v>5030845.5</v>
      </c>
    </row>
    <row r="492" spans="1:7">
      <c r="A492" s="9">
        <f>'(1)'!A492</f>
        <v>42998</v>
      </c>
      <c r="B492">
        <v>221.56</v>
      </c>
      <c r="C492">
        <v>222.71</v>
      </c>
      <c r="D492">
        <v>221.51</v>
      </c>
      <c r="E492">
        <v>221.72</v>
      </c>
      <c r="F492" s="12">
        <v>380987872</v>
      </c>
      <c r="G492" s="12">
        <v>5036860.5</v>
      </c>
    </row>
    <row r="493" spans="1:7">
      <c r="A493" s="9">
        <f>'(1)'!A493</f>
        <v>42999</v>
      </c>
      <c r="B493">
        <v>222</v>
      </c>
      <c r="C493">
        <v>223.08</v>
      </c>
      <c r="D493">
        <v>221.74</v>
      </c>
      <c r="E493">
        <v>222.84</v>
      </c>
      <c r="F493" s="12">
        <v>264579744</v>
      </c>
      <c r="G493" s="12">
        <v>5061346.5</v>
      </c>
    </row>
    <row r="494" spans="1:7">
      <c r="A494" s="9">
        <f>'(1)'!A494</f>
        <v>43000</v>
      </c>
      <c r="B494">
        <v>222.92</v>
      </c>
      <c r="C494">
        <v>223.1</v>
      </c>
      <c r="D494">
        <v>221.89</v>
      </c>
      <c r="E494">
        <v>223.03</v>
      </c>
      <c r="F494" s="12">
        <v>373514336</v>
      </c>
      <c r="G494" s="12">
        <v>5059492.5</v>
      </c>
    </row>
    <row r="495" spans="1:7">
      <c r="A495" s="9">
        <f>'(1)'!A495</f>
        <v>43003</v>
      </c>
      <c r="B495">
        <v>222.66</v>
      </c>
      <c r="C495">
        <v>223.54</v>
      </c>
      <c r="D495">
        <v>222.46</v>
      </c>
      <c r="E495">
        <v>223.37</v>
      </c>
      <c r="F495" s="12">
        <v>329680512</v>
      </c>
      <c r="G495" s="12">
        <v>5068935.5</v>
      </c>
    </row>
    <row r="496" spans="1:7">
      <c r="A496" s="9">
        <f>'(1)'!A496</f>
        <v>43004</v>
      </c>
      <c r="B496">
        <v>223.22</v>
      </c>
      <c r="C496">
        <v>226.93</v>
      </c>
      <c r="D496">
        <v>223.15</v>
      </c>
      <c r="E496">
        <v>226.72</v>
      </c>
      <c r="F496" s="12">
        <v>429970176</v>
      </c>
      <c r="G496" s="12">
        <v>5143671.5</v>
      </c>
    </row>
    <row r="497" spans="1:7">
      <c r="A497" s="9">
        <f>'(1)'!A497</f>
        <v>43005</v>
      </c>
      <c r="B497">
        <v>226.89</v>
      </c>
      <c r="C497">
        <v>227.87</v>
      </c>
      <c r="D497">
        <v>226.5</v>
      </c>
      <c r="E497">
        <v>227.03</v>
      </c>
      <c r="F497" s="12">
        <v>288596800</v>
      </c>
      <c r="G497" s="12">
        <v>5148392</v>
      </c>
    </row>
    <row r="498" spans="1:7">
      <c r="A498" s="9">
        <f>'(1)'!A498</f>
        <v>43006</v>
      </c>
      <c r="B498">
        <v>227.02</v>
      </c>
      <c r="C498">
        <v>227.05</v>
      </c>
      <c r="D498">
        <v>226.58</v>
      </c>
      <c r="E498">
        <v>226.75</v>
      </c>
      <c r="F498" s="12">
        <v>235972864</v>
      </c>
      <c r="G498" s="12">
        <v>5175651</v>
      </c>
    </row>
    <row r="499" spans="1:7">
      <c r="A499" s="9">
        <f>'(1)'!A499</f>
        <v>43007</v>
      </c>
      <c r="B499">
        <v>226.61</v>
      </c>
      <c r="C499">
        <v>227.12</v>
      </c>
      <c r="D499">
        <v>225.46</v>
      </c>
      <c r="E499">
        <v>226.18</v>
      </c>
      <c r="F499" s="12">
        <v>270135040</v>
      </c>
      <c r="G499" s="12">
        <v>5165489</v>
      </c>
    </row>
    <row r="500" spans="1:7">
      <c r="A500" s="9">
        <f>'(1)'!A500</f>
        <v>43010</v>
      </c>
      <c r="B500">
        <v>226.2</v>
      </c>
      <c r="C500">
        <v>227.14</v>
      </c>
      <c r="D500">
        <v>225.91</v>
      </c>
      <c r="E500">
        <v>227.14</v>
      </c>
      <c r="F500" s="12">
        <v>307490720</v>
      </c>
      <c r="G500" s="12">
        <v>5184861.5</v>
      </c>
    </row>
    <row r="501" spans="1:7">
      <c r="A501" s="9">
        <f>'(1)'!A501</f>
        <v>43011</v>
      </c>
      <c r="B501">
        <v>227.06</v>
      </c>
      <c r="C501">
        <v>229.71</v>
      </c>
      <c r="D501">
        <v>226.97</v>
      </c>
      <c r="E501">
        <v>229.44</v>
      </c>
      <c r="F501" s="12">
        <v>314739936</v>
      </c>
      <c r="G501" s="12">
        <v>5236826</v>
      </c>
    </row>
    <row r="502" spans="1:7">
      <c r="A502" s="9">
        <f>'(1)'!A502</f>
        <v>43012</v>
      </c>
      <c r="B502">
        <v>229.61</v>
      </c>
      <c r="C502">
        <v>230.72</v>
      </c>
      <c r="D502">
        <v>229.3</v>
      </c>
      <c r="E502">
        <v>230.35</v>
      </c>
      <c r="F502" s="12">
        <v>423628384</v>
      </c>
      <c r="G502" s="12">
        <v>5260684.5</v>
      </c>
    </row>
    <row r="503" spans="1:7">
      <c r="A503" s="9">
        <f>'(1)'!A503</f>
        <v>43013</v>
      </c>
      <c r="B503">
        <v>230.41</v>
      </c>
      <c r="C503">
        <v>231.86</v>
      </c>
      <c r="D503">
        <v>230.35</v>
      </c>
      <c r="E503">
        <v>231.86</v>
      </c>
      <c r="F503" s="12">
        <v>314026560</v>
      </c>
      <c r="G503" s="12">
        <v>5288712</v>
      </c>
    </row>
    <row r="504" spans="1:7">
      <c r="A504" s="9">
        <f>'(1)'!A504</f>
        <v>43014</v>
      </c>
      <c r="B504">
        <v>231.7</v>
      </c>
      <c r="C504">
        <v>232.4</v>
      </c>
      <c r="D504">
        <v>231.64</v>
      </c>
      <c r="E504">
        <v>232.4</v>
      </c>
      <c r="F504" s="12">
        <v>296499680</v>
      </c>
      <c r="G504" s="12">
        <v>5303251.5</v>
      </c>
    </row>
    <row r="505" spans="1:7">
      <c r="A505" s="9">
        <f>'(1)'!A505</f>
        <v>43017</v>
      </c>
      <c r="B505">
        <v>232.43</v>
      </c>
      <c r="C505">
        <v>232.54</v>
      </c>
      <c r="D505">
        <v>231.05</v>
      </c>
      <c r="E505">
        <v>231.47</v>
      </c>
      <c r="F505" s="12">
        <v>298243232</v>
      </c>
      <c r="G505" s="12">
        <v>5278528</v>
      </c>
    </row>
    <row r="506" spans="1:7">
      <c r="A506" s="9">
        <f>'(1)'!A506</f>
        <v>43018</v>
      </c>
      <c r="B506">
        <v>231.37</v>
      </c>
      <c r="C506">
        <v>231.75</v>
      </c>
      <c r="D506">
        <v>230.55</v>
      </c>
      <c r="E506">
        <v>231.39</v>
      </c>
      <c r="F506" s="12">
        <v>360423360</v>
      </c>
      <c r="G506" s="12">
        <v>5283335.5</v>
      </c>
    </row>
    <row r="507" spans="1:7">
      <c r="A507" s="9">
        <f>'(1)'!A507</f>
        <v>43019</v>
      </c>
      <c r="B507">
        <v>231.72</v>
      </c>
      <c r="C507">
        <v>232.04</v>
      </c>
      <c r="D507">
        <v>230.83</v>
      </c>
      <c r="E507">
        <v>231.06</v>
      </c>
      <c r="F507" s="12">
        <v>605996672</v>
      </c>
      <c r="G507" s="12">
        <v>5267335.5</v>
      </c>
    </row>
    <row r="508" spans="1:7">
      <c r="A508" s="9">
        <f>'(1)'!A508</f>
        <v>43020</v>
      </c>
      <c r="B508">
        <v>230.99</v>
      </c>
      <c r="C508">
        <v>231.54</v>
      </c>
      <c r="D508">
        <v>230.6</v>
      </c>
      <c r="E508">
        <v>230.89</v>
      </c>
      <c r="F508" s="12">
        <v>270081952</v>
      </c>
      <c r="G508" s="12">
        <v>5261003</v>
      </c>
    </row>
    <row r="509" spans="1:7">
      <c r="A509" s="9">
        <f>'(1)'!A509</f>
        <v>43021</v>
      </c>
      <c r="B509">
        <v>230.93</v>
      </c>
      <c r="C509">
        <v>231.52</v>
      </c>
      <c r="D509">
        <v>229.9</v>
      </c>
      <c r="E509">
        <v>230.02</v>
      </c>
      <c r="F509" s="12">
        <v>377366528</v>
      </c>
      <c r="G509" s="12">
        <v>5245309.5</v>
      </c>
    </row>
    <row r="510" spans="1:7">
      <c r="A510" s="9">
        <f>'(1)'!A510</f>
        <v>43024</v>
      </c>
      <c r="B510">
        <v>229.99</v>
      </c>
      <c r="C510">
        <v>230.58</v>
      </c>
      <c r="D510">
        <v>228.8</v>
      </c>
      <c r="E510">
        <v>230.44</v>
      </c>
      <c r="F510" s="12">
        <v>324203552</v>
      </c>
      <c r="G510" s="12">
        <v>5258341.5</v>
      </c>
    </row>
    <row r="511" spans="1:7">
      <c r="A511" s="9">
        <f>'(1)'!A511</f>
        <v>43025</v>
      </c>
      <c r="B511">
        <v>229.88</v>
      </c>
      <c r="C511">
        <v>230.18</v>
      </c>
      <c r="D511">
        <v>229.29</v>
      </c>
      <c r="E511">
        <v>229.29</v>
      </c>
      <c r="F511" s="12">
        <v>306900320</v>
      </c>
      <c r="G511" s="12">
        <v>5232772.5</v>
      </c>
    </row>
    <row r="512" spans="1:7">
      <c r="A512" s="9">
        <f>'(1)'!A512</f>
        <v>43026</v>
      </c>
      <c r="B512">
        <v>229.4</v>
      </c>
      <c r="C512">
        <v>229.9</v>
      </c>
      <c r="D512">
        <v>228.92</v>
      </c>
      <c r="E512">
        <v>229.77</v>
      </c>
      <c r="F512" s="12">
        <v>301000352</v>
      </c>
      <c r="G512" s="12">
        <v>5239122.5</v>
      </c>
    </row>
    <row r="513" spans="1:7">
      <c r="A513" s="9">
        <f>'(1)'!A513</f>
        <v>43027</v>
      </c>
      <c r="B513">
        <v>229.57</v>
      </c>
      <c r="C513">
        <v>230.26</v>
      </c>
      <c r="D513">
        <v>229.25</v>
      </c>
      <c r="E513">
        <v>229.49</v>
      </c>
      <c r="F513" s="12">
        <v>304264128</v>
      </c>
      <c r="G513" s="12">
        <v>5234695.5</v>
      </c>
    </row>
    <row r="514" spans="1:7">
      <c r="A514" s="9">
        <f>'(1)'!A514</f>
        <v>43028</v>
      </c>
      <c r="B514">
        <v>229.51</v>
      </c>
      <c r="C514">
        <v>229.63</v>
      </c>
      <c r="D514">
        <v>228.25</v>
      </c>
      <c r="E514">
        <v>228.29</v>
      </c>
      <c r="F514" s="12">
        <v>269734720</v>
      </c>
      <c r="G514" s="12">
        <v>5207779</v>
      </c>
    </row>
    <row r="515" spans="1:7">
      <c r="A515" s="9">
        <f>'(1)'!A515</f>
        <v>43031</v>
      </c>
      <c r="B515">
        <v>228.4</v>
      </c>
      <c r="C515">
        <v>228.4</v>
      </c>
      <c r="D515">
        <v>227.26</v>
      </c>
      <c r="E515">
        <v>227.78</v>
      </c>
      <c r="F515" s="12">
        <v>298895744</v>
      </c>
      <c r="G515" s="12">
        <v>5196880.5</v>
      </c>
    </row>
    <row r="516" spans="1:7">
      <c r="A516" s="9">
        <f>'(1)'!A516</f>
        <v>43032</v>
      </c>
      <c r="B516">
        <v>227.82</v>
      </c>
      <c r="C516">
        <v>228.69</v>
      </c>
      <c r="D516">
        <v>227.61</v>
      </c>
      <c r="E516">
        <v>228.21</v>
      </c>
      <c r="F516" s="12">
        <v>341865888</v>
      </c>
      <c r="G516" s="12">
        <v>5205297.5</v>
      </c>
    </row>
    <row r="517" spans="1:7">
      <c r="A517" s="9">
        <f>'(1)'!A517</f>
        <v>43033</v>
      </c>
      <c r="B517">
        <v>228.25</v>
      </c>
      <c r="C517">
        <v>229.6</v>
      </c>
      <c r="D517">
        <v>228.04</v>
      </c>
      <c r="E517">
        <v>229.6</v>
      </c>
      <c r="F517" s="12">
        <v>336080416</v>
      </c>
      <c r="G517" s="12">
        <v>5234130.5</v>
      </c>
    </row>
    <row r="518" spans="1:7">
      <c r="A518" s="9">
        <f>'(1)'!A518</f>
        <v>43034</v>
      </c>
      <c r="B518">
        <v>229.53</v>
      </c>
      <c r="C518">
        <v>231.57</v>
      </c>
      <c r="D518">
        <v>229.32</v>
      </c>
      <c r="E518">
        <v>231.57</v>
      </c>
      <c r="F518" s="12">
        <v>205481888</v>
      </c>
      <c r="G518" s="12">
        <v>5279973.5</v>
      </c>
    </row>
    <row r="519" spans="1:7">
      <c r="A519" s="9">
        <f>'(1)'!A519</f>
        <v>43035</v>
      </c>
      <c r="B519">
        <v>231.58</v>
      </c>
      <c r="C519">
        <v>232.2</v>
      </c>
      <c r="D519">
        <v>231.1</v>
      </c>
      <c r="E519">
        <v>231.73</v>
      </c>
      <c r="F519" s="12">
        <v>281732736</v>
      </c>
      <c r="G519" s="12">
        <v>5285168</v>
      </c>
    </row>
    <row r="520" spans="1:7">
      <c r="A520" s="9">
        <f>'(1)'!A520</f>
        <v>43038</v>
      </c>
      <c r="B520">
        <v>231.71</v>
      </c>
      <c r="C520">
        <v>232.71</v>
      </c>
      <c r="D520">
        <v>231.69</v>
      </c>
      <c r="E520">
        <v>232.67</v>
      </c>
      <c r="F520" s="12">
        <v>267112640</v>
      </c>
      <c r="G520" s="12">
        <v>5306767.5</v>
      </c>
    </row>
    <row r="521" spans="1:7">
      <c r="A521" s="9">
        <f>'(1)'!A521</f>
        <v>43039</v>
      </c>
      <c r="B521">
        <v>232.61</v>
      </c>
      <c r="C521">
        <v>232.64</v>
      </c>
      <c r="D521">
        <v>231.53</v>
      </c>
      <c r="E521">
        <v>232.21</v>
      </c>
      <c r="F521" s="12">
        <v>213913424</v>
      </c>
      <c r="G521" s="12">
        <v>5296256</v>
      </c>
    </row>
    <row r="522" spans="1:7">
      <c r="A522" s="9">
        <f>'(1)'!A522</f>
        <v>43040</v>
      </c>
      <c r="B522">
        <v>232.14</v>
      </c>
      <c r="C522">
        <v>232.49</v>
      </c>
      <c r="D522">
        <v>231.92</v>
      </c>
      <c r="E522">
        <v>232.2</v>
      </c>
      <c r="F522" s="12">
        <v>310994400</v>
      </c>
      <c r="G522" s="12">
        <v>5297045.5</v>
      </c>
    </row>
    <row r="523" spans="1:7">
      <c r="A523" s="9">
        <f>'(1)'!A523</f>
        <v>43041</v>
      </c>
      <c r="B523">
        <v>232.27</v>
      </c>
      <c r="C523">
        <v>232.37</v>
      </c>
      <c r="D523">
        <v>230.95</v>
      </c>
      <c r="E523">
        <v>231.17</v>
      </c>
      <c r="F523" s="12">
        <v>244280144</v>
      </c>
      <c r="G523" s="12">
        <v>5276424</v>
      </c>
    </row>
    <row r="524" spans="1:7">
      <c r="A524" s="9">
        <f>'(1)'!A524</f>
        <v>43042</v>
      </c>
      <c r="B524">
        <v>231.18</v>
      </c>
      <c r="C524">
        <v>231.68</v>
      </c>
      <c r="D524">
        <v>230.75</v>
      </c>
      <c r="E524">
        <v>231.68</v>
      </c>
      <c r="F524" s="12">
        <v>440593216</v>
      </c>
      <c r="G524" s="12">
        <v>5286411</v>
      </c>
    </row>
    <row r="525" spans="1:7">
      <c r="A525" s="9">
        <f>'(1)'!A525</f>
        <v>43045</v>
      </c>
      <c r="B525">
        <v>231.59</v>
      </c>
      <c r="C525">
        <v>232.39</v>
      </c>
      <c r="D525">
        <v>231.56</v>
      </c>
      <c r="E525">
        <v>232.19</v>
      </c>
      <c r="F525" s="12">
        <v>433426240</v>
      </c>
      <c r="G525" s="12">
        <v>5299152.5</v>
      </c>
    </row>
    <row r="526" spans="1:7">
      <c r="A526" s="9">
        <f>'(1)'!A526</f>
        <v>43046</v>
      </c>
      <c r="B526">
        <v>232.24</v>
      </c>
      <c r="C526">
        <v>232.48</v>
      </c>
      <c r="D526">
        <v>231.79</v>
      </c>
      <c r="E526">
        <v>231.95</v>
      </c>
      <c r="F526" s="12">
        <v>308691552</v>
      </c>
      <c r="G526" s="12">
        <v>5299401.5</v>
      </c>
    </row>
    <row r="527" spans="1:7">
      <c r="A527" s="9">
        <f>'(1)'!A527</f>
        <v>43047</v>
      </c>
      <c r="B527">
        <v>232.05</v>
      </c>
      <c r="C527">
        <v>232.26</v>
      </c>
      <c r="D527">
        <v>231.32</v>
      </c>
      <c r="E527">
        <v>231.61</v>
      </c>
      <c r="F527" s="12">
        <v>334169376</v>
      </c>
      <c r="G527" s="12">
        <v>5292531</v>
      </c>
    </row>
    <row r="528" spans="1:7">
      <c r="A528" s="9">
        <f>'(1)'!A528</f>
        <v>43048</v>
      </c>
      <c r="B528">
        <v>231.5</v>
      </c>
      <c r="C528">
        <v>232.49</v>
      </c>
      <c r="D528">
        <v>231.01</v>
      </c>
      <c r="E528">
        <v>231.4</v>
      </c>
      <c r="F528" s="12">
        <v>400688384</v>
      </c>
      <c r="G528" s="12">
        <v>5291351</v>
      </c>
    </row>
    <row r="529" spans="1:7">
      <c r="A529" s="9">
        <f>'(1)'!A529</f>
        <v>43049</v>
      </c>
      <c r="B529">
        <v>231.29</v>
      </c>
      <c r="C529">
        <v>233.37</v>
      </c>
      <c r="D529">
        <v>230.86</v>
      </c>
      <c r="E529">
        <v>232.87</v>
      </c>
      <c r="F529" s="12">
        <v>353420448</v>
      </c>
      <c r="G529" s="12">
        <v>5320578.5</v>
      </c>
    </row>
    <row r="530" spans="1:7">
      <c r="A530" s="9">
        <f>'(1)'!A530</f>
        <v>43052</v>
      </c>
      <c r="B530">
        <v>232.99</v>
      </c>
      <c r="C530">
        <v>234.23</v>
      </c>
      <c r="D530">
        <v>232.99</v>
      </c>
      <c r="E530">
        <v>233.32</v>
      </c>
      <c r="F530" s="12">
        <v>286296352</v>
      </c>
      <c r="G530" s="12">
        <v>5331012.5</v>
      </c>
    </row>
    <row r="531" spans="1:7">
      <c r="A531" s="9">
        <f>'(1)'!A531</f>
        <v>43053</v>
      </c>
      <c r="B531">
        <v>233.4</v>
      </c>
      <c r="C531">
        <v>234.44</v>
      </c>
      <c r="D531">
        <v>233.23</v>
      </c>
      <c r="E531">
        <v>234.44</v>
      </c>
      <c r="F531" s="12">
        <v>395621984</v>
      </c>
      <c r="G531" s="12">
        <v>5351515.5</v>
      </c>
    </row>
    <row r="532" spans="1:7">
      <c r="A532" s="9">
        <f>'(1)'!A532</f>
        <v>43054</v>
      </c>
      <c r="B532">
        <v>234.33</v>
      </c>
      <c r="C532">
        <v>234.35</v>
      </c>
      <c r="D532">
        <v>233.43</v>
      </c>
      <c r="E532">
        <v>233.96</v>
      </c>
      <c r="F532" s="12">
        <v>364734528</v>
      </c>
      <c r="G532" s="12">
        <v>5344408.5</v>
      </c>
    </row>
    <row r="533" spans="1:7">
      <c r="A533" s="9">
        <f>'(1)'!A533</f>
        <v>43055</v>
      </c>
      <c r="B533">
        <v>233.83</v>
      </c>
      <c r="C533">
        <v>234.83</v>
      </c>
      <c r="D533">
        <v>233.48</v>
      </c>
      <c r="E533">
        <v>233.48</v>
      </c>
      <c r="F533" s="12">
        <v>286788576</v>
      </c>
      <c r="G533" s="12">
        <v>5334931</v>
      </c>
    </row>
    <row r="534" spans="1:7">
      <c r="A534" s="9">
        <f>'(1)'!A534</f>
        <v>43056</v>
      </c>
      <c r="B534">
        <v>233.56</v>
      </c>
      <c r="C534">
        <v>233.72</v>
      </c>
      <c r="D534">
        <v>230.95</v>
      </c>
      <c r="E534">
        <v>231.78</v>
      </c>
      <c r="F534" s="12">
        <v>317700224</v>
      </c>
      <c r="G534" s="12">
        <v>5297147.5</v>
      </c>
    </row>
    <row r="535" spans="1:7">
      <c r="A535" s="9">
        <f>'(1)'!A535</f>
        <v>43059</v>
      </c>
      <c r="B535">
        <v>231.78</v>
      </c>
      <c r="C535">
        <v>231.79</v>
      </c>
      <c r="D535">
        <v>230.05</v>
      </c>
      <c r="E535">
        <v>230.61</v>
      </c>
      <c r="F535" s="12">
        <v>311968928</v>
      </c>
      <c r="G535" s="12">
        <v>5267150</v>
      </c>
    </row>
    <row r="536" spans="1:7">
      <c r="A536" s="9">
        <f>'(1)'!A536</f>
        <v>43060</v>
      </c>
      <c r="B536">
        <v>230.66</v>
      </c>
      <c r="C536">
        <v>230.77</v>
      </c>
      <c r="D536">
        <v>227.47</v>
      </c>
      <c r="E536">
        <v>228.49</v>
      </c>
      <c r="F536" s="12">
        <v>390675008</v>
      </c>
      <c r="G536" s="12">
        <v>5221098</v>
      </c>
    </row>
    <row r="537" spans="1:7">
      <c r="A537" s="9">
        <f>'(1)'!A537</f>
        <v>43061</v>
      </c>
      <c r="B537">
        <v>228.27</v>
      </c>
      <c r="C537">
        <v>228.79</v>
      </c>
      <c r="D537">
        <v>227.97</v>
      </c>
      <c r="E537">
        <v>228.38</v>
      </c>
      <c r="F537" s="12">
        <v>365266816</v>
      </c>
      <c r="G537" s="12">
        <v>5220077</v>
      </c>
    </row>
    <row r="538" spans="1:7">
      <c r="A538" s="9">
        <f>'(1)'!A538</f>
        <v>43063</v>
      </c>
      <c r="B538">
        <v>228.46</v>
      </c>
      <c r="C538">
        <v>228.59</v>
      </c>
      <c r="D538">
        <v>226.8</v>
      </c>
      <c r="E538">
        <v>227.03</v>
      </c>
      <c r="F538" s="12">
        <v>343301536</v>
      </c>
      <c r="G538" s="12">
        <v>5191980.5</v>
      </c>
    </row>
    <row r="539" spans="1:7">
      <c r="A539" s="9">
        <f>'(1)'!A539</f>
        <v>43066</v>
      </c>
      <c r="B539">
        <v>227.1</v>
      </c>
      <c r="C539">
        <v>227.59</v>
      </c>
      <c r="D539">
        <v>226.59</v>
      </c>
      <c r="E539">
        <v>226.95</v>
      </c>
      <c r="F539" s="12">
        <v>403194848</v>
      </c>
      <c r="G539" s="12">
        <v>5187650.5</v>
      </c>
    </row>
    <row r="540" spans="1:7">
      <c r="A540" s="9">
        <f>'(1)'!A540</f>
        <v>43067</v>
      </c>
      <c r="B540">
        <v>226.94</v>
      </c>
      <c r="C540">
        <v>228.29</v>
      </c>
      <c r="D540">
        <v>226.94</v>
      </c>
      <c r="E540">
        <v>227.44</v>
      </c>
      <c r="F540" s="12">
        <v>390906656</v>
      </c>
      <c r="G540" s="12">
        <v>5200883.5</v>
      </c>
    </row>
    <row r="541" spans="1:7">
      <c r="A541" s="9">
        <f>'(1)'!A541</f>
        <v>43068</v>
      </c>
      <c r="B541">
        <v>227.4</v>
      </c>
      <c r="C541">
        <v>227.71</v>
      </c>
      <c r="D541">
        <v>226.15</v>
      </c>
      <c r="E541">
        <v>226.61</v>
      </c>
      <c r="F541" s="12">
        <v>354141440</v>
      </c>
      <c r="G541" s="12">
        <v>5176446</v>
      </c>
    </row>
    <row r="542" spans="1:7">
      <c r="A542" s="9">
        <f>'(1)'!A542</f>
        <v>43069</v>
      </c>
      <c r="B542">
        <v>226.51</v>
      </c>
      <c r="C542">
        <v>228</v>
      </c>
      <c r="D542">
        <v>226.4</v>
      </c>
      <c r="E542">
        <v>227.9</v>
      </c>
      <c r="F542" s="12">
        <v>259834464</v>
      </c>
      <c r="G542" s="12">
        <v>5205680.5</v>
      </c>
    </row>
    <row r="543" spans="1:7">
      <c r="A543" s="9">
        <f>'(1)'!A543</f>
        <v>43070</v>
      </c>
      <c r="B543">
        <v>227.91</v>
      </c>
      <c r="C543">
        <v>228.29</v>
      </c>
      <c r="D543">
        <v>227.65</v>
      </c>
      <c r="E543">
        <v>227.65</v>
      </c>
      <c r="F543" s="12">
        <v>338452640</v>
      </c>
      <c r="G543" s="12">
        <v>5207666</v>
      </c>
    </row>
    <row r="544" spans="1:7">
      <c r="A544" s="9">
        <f>'(1)'!A544</f>
        <v>43073</v>
      </c>
      <c r="B544">
        <v>227.86</v>
      </c>
      <c r="C544">
        <v>227.94</v>
      </c>
      <c r="D544">
        <v>226.88</v>
      </c>
      <c r="E544">
        <v>227.38</v>
      </c>
      <c r="F544" s="12">
        <v>386119296</v>
      </c>
      <c r="G544" s="12">
        <v>5195860.5</v>
      </c>
    </row>
    <row r="545" spans="1:7">
      <c r="A545" s="9">
        <f>'(1)'!A545</f>
        <v>43074</v>
      </c>
      <c r="B545">
        <v>227.46</v>
      </c>
      <c r="C545">
        <v>227.95</v>
      </c>
      <c r="D545">
        <v>227.21</v>
      </c>
      <c r="E545">
        <v>227.74</v>
      </c>
      <c r="F545" s="12">
        <v>385052192</v>
      </c>
      <c r="G545" s="12">
        <v>5202866</v>
      </c>
    </row>
    <row r="546" spans="1:7">
      <c r="A546" s="9">
        <f>'(1)'!A546</f>
        <v>43075</v>
      </c>
      <c r="B546">
        <v>227.75</v>
      </c>
      <c r="C546">
        <v>227.99</v>
      </c>
      <c r="D546">
        <v>226.28</v>
      </c>
      <c r="E546">
        <v>226.99</v>
      </c>
      <c r="F546" s="12">
        <v>392811552</v>
      </c>
      <c r="G546" s="12">
        <v>5188415.5</v>
      </c>
    </row>
    <row r="547" spans="1:7">
      <c r="A547" s="9">
        <f>'(1)'!A547</f>
        <v>43076</v>
      </c>
      <c r="B547">
        <v>227.15</v>
      </c>
      <c r="C547">
        <v>227.21</v>
      </c>
      <c r="D547">
        <v>224.87</v>
      </c>
      <c r="E547">
        <v>225.88</v>
      </c>
      <c r="F547" s="12">
        <v>364074336</v>
      </c>
      <c r="G547" s="12">
        <v>5157791</v>
      </c>
    </row>
    <row r="548" spans="1:7">
      <c r="A548" s="9">
        <f>'(1)'!A548</f>
        <v>43077</v>
      </c>
      <c r="B548">
        <v>225.75</v>
      </c>
      <c r="C548">
        <v>226.02</v>
      </c>
      <c r="D548">
        <v>224.59</v>
      </c>
      <c r="E548">
        <v>225.76</v>
      </c>
      <c r="F548" s="12">
        <v>346825984</v>
      </c>
      <c r="G548" s="12">
        <v>5155646</v>
      </c>
    </row>
    <row r="549" spans="1:7">
      <c r="A549" s="9">
        <f>'(1)'!A549</f>
        <v>43080</v>
      </c>
      <c r="B549">
        <v>225.73</v>
      </c>
      <c r="C549">
        <v>226.07</v>
      </c>
      <c r="D549">
        <v>224.55</v>
      </c>
      <c r="E549">
        <v>225.22</v>
      </c>
      <c r="F549" s="12">
        <v>362515264</v>
      </c>
      <c r="G549" s="12">
        <v>5149981</v>
      </c>
    </row>
    <row r="550" spans="1:7">
      <c r="A550" s="9">
        <f>'(1)'!A550</f>
        <v>43081</v>
      </c>
      <c r="B550">
        <v>225.39</v>
      </c>
      <c r="C550">
        <v>225.45</v>
      </c>
      <c r="D550">
        <v>224.19</v>
      </c>
      <c r="E550">
        <v>224.72</v>
      </c>
      <c r="F550" s="12">
        <v>378804352</v>
      </c>
      <c r="G550" s="12">
        <v>5136395.5</v>
      </c>
    </row>
    <row r="551" spans="1:7">
      <c r="A551" s="9">
        <f>'(1)'!A551</f>
        <v>43082</v>
      </c>
      <c r="B551">
        <v>224.72</v>
      </c>
      <c r="C551">
        <v>227.14</v>
      </c>
      <c r="D551">
        <v>224.7</v>
      </c>
      <c r="E551">
        <v>227.05</v>
      </c>
      <c r="F551" s="12">
        <v>388579488</v>
      </c>
      <c r="G551" s="12">
        <v>5191027</v>
      </c>
    </row>
    <row r="552" spans="1:7">
      <c r="A552" s="9">
        <f>'(1)'!A552</f>
        <v>43083</v>
      </c>
      <c r="B552">
        <v>227.01</v>
      </c>
      <c r="C552">
        <v>227.44</v>
      </c>
      <c r="D552">
        <v>226.33</v>
      </c>
      <c r="E552">
        <v>226.6</v>
      </c>
      <c r="F552" s="12">
        <v>351904960</v>
      </c>
      <c r="G552" s="12">
        <v>5184455</v>
      </c>
    </row>
    <row r="553" spans="1:7">
      <c r="A553" s="9">
        <f>'(1)'!A553</f>
        <v>43084</v>
      </c>
      <c r="B553">
        <v>226.62</v>
      </c>
      <c r="C553">
        <v>227.2</v>
      </c>
      <c r="D553">
        <v>226.09</v>
      </c>
      <c r="E553">
        <v>226.4</v>
      </c>
      <c r="F553" s="12">
        <v>336987712</v>
      </c>
      <c r="G553" s="12">
        <v>5173813</v>
      </c>
    </row>
    <row r="554" spans="1:7">
      <c r="A554" s="9">
        <f>'(1)'!A554</f>
        <v>43087</v>
      </c>
      <c r="B554">
        <v>226.28</v>
      </c>
      <c r="C554">
        <v>228.36</v>
      </c>
      <c r="D554">
        <v>226.1</v>
      </c>
      <c r="E554">
        <v>227.99</v>
      </c>
      <c r="F554" s="12">
        <v>385469632</v>
      </c>
      <c r="G554" s="12">
        <v>5212844.5</v>
      </c>
    </row>
    <row r="555" spans="1:7">
      <c r="A555" s="9">
        <f>'(1)'!A555</f>
        <v>43088</v>
      </c>
      <c r="B555">
        <v>228.18</v>
      </c>
      <c r="C555">
        <v>228.94</v>
      </c>
      <c r="D555">
        <v>228.04</v>
      </c>
      <c r="E555">
        <v>228.34</v>
      </c>
      <c r="F555" s="12">
        <v>306329248</v>
      </c>
      <c r="G555" s="12">
        <v>5219587</v>
      </c>
    </row>
    <row r="556" spans="1:7">
      <c r="A556" s="9">
        <f>'(1)'!A556</f>
        <v>43089</v>
      </c>
      <c r="B556">
        <v>228.54</v>
      </c>
      <c r="C556">
        <v>228.81</v>
      </c>
      <c r="D556">
        <v>228.29</v>
      </c>
      <c r="E556">
        <v>228.63</v>
      </c>
      <c r="F556" s="12">
        <v>300005920</v>
      </c>
      <c r="G556" s="12">
        <v>5226378</v>
      </c>
    </row>
    <row r="557" spans="1:7">
      <c r="A557" s="9">
        <f>'(1)'!A557</f>
        <v>43090</v>
      </c>
      <c r="B557">
        <v>228.67</v>
      </c>
      <c r="C557">
        <v>229.13</v>
      </c>
      <c r="D557">
        <v>228.43</v>
      </c>
      <c r="E557">
        <v>229.05</v>
      </c>
      <c r="F557" s="12">
        <v>330624736</v>
      </c>
      <c r="G557" s="12">
        <v>5233333.5</v>
      </c>
    </row>
    <row r="558" spans="1:7">
      <c r="A558" s="9">
        <f>'(1)'!A558</f>
        <v>43091</v>
      </c>
      <c r="B558">
        <v>228.98</v>
      </c>
      <c r="C558">
        <v>229.41</v>
      </c>
      <c r="D558">
        <v>228.56</v>
      </c>
      <c r="E558">
        <v>228.88</v>
      </c>
      <c r="F558" s="12">
        <v>332033920</v>
      </c>
      <c r="G558" s="12">
        <v>5228378.5</v>
      </c>
    </row>
    <row r="559" spans="1:7">
      <c r="A559" s="9">
        <f>'(1)'!A559</f>
        <v>43095</v>
      </c>
      <c r="B559">
        <v>228.81</v>
      </c>
      <c r="C559">
        <v>230.24</v>
      </c>
      <c r="D559">
        <v>228.73</v>
      </c>
      <c r="E559">
        <v>230.04</v>
      </c>
      <c r="F559" s="12">
        <v>330131040</v>
      </c>
      <c r="G559" s="12">
        <v>5257120.5</v>
      </c>
    </row>
    <row r="560" spans="1:7">
      <c r="A560" s="9">
        <f>'(1)'!A560</f>
        <v>43096</v>
      </c>
      <c r="B560">
        <v>230.09</v>
      </c>
      <c r="C560">
        <v>231.38</v>
      </c>
      <c r="D560">
        <v>229.82</v>
      </c>
      <c r="E560">
        <v>230.56</v>
      </c>
      <c r="F560" s="12">
        <v>328722048</v>
      </c>
      <c r="G560" s="12">
        <v>5263418.5</v>
      </c>
    </row>
    <row r="561" spans="1:7">
      <c r="A561" s="9">
        <f>'(1)'!A561</f>
        <v>43097</v>
      </c>
      <c r="B561">
        <v>230.53</v>
      </c>
      <c r="C561">
        <v>231.86</v>
      </c>
      <c r="D561">
        <v>230.29</v>
      </c>
      <c r="E561">
        <v>231.76</v>
      </c>
      <c r="F561" s="12">
        <v>669228416</v>
      </c>
      <c r="G561" s="12">
        <v>5283330</v>
      </c>
    </row>
    <row r="562" spans="1:7">
      <c r="A562" s="9">
        <f>'(1)'!A562</f>
        <v>43098</v>
      </c>
      <c r="B562">
        <v>231.55</v>
      </c>
      <c r="C562">
        <v>232.14</v>
      </c>
      <c r="D562">
        <v>229.64</v>
      </c>
      <c r="E562">
        <v>231.13</v>
      </c>
      <c r="F562" s="12">
        <v>369625088</v>
      </c>
      <c r="G562" s="12">
        <v>5311073.5</v>
      </c>
    </row>
    <row r="563" spans="1:7">
      <c r="A563" s="9">
        <f>'(1)'!A563</f>
        <v>43102</v>
      </c>
      <c r="B563">
        <v>231.22</v>
      </c>
      <c r="C563">
        <v>232.33</v>
      </c>
      <c r="D563">
        <v>229.21</v>
      </c>
      <c r="E563">
        <v>229.22</v>
      </c>
      <c r="F563" s="12">
        <v>355094688</v>
      </c>
      <c r="G563" s="12">
        <v>5259014.5</v>
      </c>
    </row>
    <row r="564" spans="1:7">
      <c r="A564" s="9">
        <f>'(1)'!A564</f>
        <v>43103</v>
      </c>
      <c r="B564">
        <v>229.29</v>
      </c>
      <c r="C564">
        <v>229.33</v>
      </c>
      <c r="D564">
        <v>228.07</v>
      </c>
      <c r="E564">
        <v>228.21</v>
      </c>
      <c r="F564" s="12">
        <v>306896896</v>
      </c>
      <c r="G564" s="12">
        <v>5234853</v>
      </c>
    </row>
    <row r="565" spans="1:7">
      <c r="A565" s="9">
        <f>'(1)'!A565</f>
        <v>43104</v>
      </c>
      <c r="B565">
        <v>228.19</v>
      </c>
      <c r="C565">
        <v>228.19</v>
      </c>
      <c r="D565">
        <v>226.83</v>
      </c>
      <c r="E565">
        <v>227.46</v>
      </c>
      <c r="F565" s="12">
        <v>410124480</v>
      </c>
      <c r="G565" s="12">
        <v>5216291.5</v>
      </c>
    </row>
    <row r="566" spans="1:7">
      <c r="A566" s="9">
        <f>'(1)'!A566</f>
        <v>43105</v>
      </c>
      <c r="B566">
        <v>227.49</v>
      </c>
      <c r="C566">
        <v>227.73</v>
      </c>
      <c r="D566">
        <v>226.71</v>
      </c>
      <c r="E566">
        <v>227.28</v>
      </c>
      <c r="F566" s="12">
        <v>357067520</v>
      </c>
      <c r="G566" s="12">
        <v>5212325.5</v>
      </c>
    </row>
    <row r="567" spans="1:7">
      <c r="A567" s="9">
        <f>'(1)'!A567</f>
        <v>43108</v>
      </c>
      <c r="B567">
        <v>227.22</v>
      </c>
      <c r="C567">
        <v>229.55</v>
      </c>
      <c r="D567">
        <v>227.21</v>
      </c>
      <c r="E567">
        <v>229.45</v>
      </c>
      <c r="F567" s="12">
        <v>355499424</v>
      </c>
      <c r="G567" s="12">
        <v>5262290.5</v>
      </c>
    </row>
    <row r="568" spans="1:7">
      <c r="A568" s="9">
        <f>'(1)'!A568</f>
        <v>43109</v>
      </c>
      <c r="B568">
        <v>229.51</v>
      </c>
      <c r="C568">
        <v>230.75</v>
      </c>
      <c r="D568">
        <v>229.5</v>
      </c>
      <c r="E568">
        <v>230.68</v>
      </c>
      <c r="F568" s="12">
        <v>327360992</v>
      </c>
      <c r="G568" s="12">
        <v>5291250</v>
      </c>
    </row>
    <row r="569" spans="1:7">
      <c r="A569" s="9">
        <f>'(1)'!A569</f>
        <v>43110</v>
      </c>
      <c r="B569">
        <v>230.57</v>
      </c>
      <c r="C569">
        <v>231.82</v>
      </c>
      <c r="D569">
        <v>230.46</v>
      </c>
      <c r="E569">
        <v>231.53</v>
      </c>
      <c r="F569" s="12">
        <v>377228512</v>
      </c>
      <c r="G569" s="12">
        <v>5308971.5</v>
      </c>
    </row>
    <row r="570" spans="1:7">
      <c r="A570" s="9">
        <f>'(1)'!A570</f>
        <v>43111</v>
      </c>
      <c r="B570">
        <v>231.58</v>
      </c>
      <c r="C570">
        <v>233.07</v>
      </c>
      <c r="D570">
        <v>231.51</v>
      </c>
      <c r="E570">
        <v>232.25</v>
      </c>
      <c r="F570" s="12">
        <v>326301376</v>
      </c>
      <c r="G570" s="12">
        <v>5327114.5</v>
      </c>
    </row>
    <row r="571" spans="1:7">
      <c r="A571" s="9">
        <f>'(1)'!A571</f>
        <v>43112</v>
      </c>
      <c r="B571">
        <v>232.55</v>
      </c>
      <c r="C571">
        <v>232.81</v>
      </c>
      <c r="D571">
        <v>230.52</v>
      </c>
      <c r="E571">
        <v>230.52</v>
      </c>
      <c r="F571" s="12">
        <v>435745728</v>
      </c>
      <c r="G571" s="12">
        <v>5292882</v>
      </c>
    </row>
    <row r="572" spans="1:7">
      <c r="A572" s="9">
        <f>'(1)'!A572</f>
        <v>43116</v>
      </c>
      <c r="B572">
        <v>230.54</v>
      </c>
      <c r="C572">
        <v>232.24</v>
      </c>
      <c r="D572">
        <v>230.23</v>
      </c>
      <c r="E572">
        <v>232.22</v>
      </c>
      <c r="F572" s="12">
        <v>619570816</v>
      </c>
      <c r="G572" s="12">
        <v>5327907</v>
      </c>
    </row>
    <row r="573" spans="1:7">
      <c r="A573" s="9">
        <f>'(1)'!A573</f>
        <v>43117</v>
      </c>
      <c r="B573">
        <v>232.2</v>
      </c>
      <c r="C573">
        <v>233.98</v>
      </c>
      <c r="D573">
        <v>232.2</v>
      </c>
      <c r="E573">
        <v>233.25</v>
      </c>
      <c r="F573" s="12">
        <v>297004896</v>
      </c>
      <c r="G573" s="12">
        <v>5351167.5</v>
      </c>
    </row>
    <row r="574" spans="1:7">
      <c r="A574" s="9">
        <f>'(1)'!A574</f>
        <v>43118</v>
      </c>
      <c r="B574">
        <v>233.14</v>
      </c>
      <c r="C574">
        <v>233.58</v>
      </c>
      <c r="D574">
        <v>232.71</v>
      </c>
      <c r="E574">
        <v>232.71</v>
      </c>
      <c r="F574" s="12">
        <v>396528000</v>
      </c>
      <c r="G574" s="12">
        <v>5342438</v>
      </c>
    </row>
    <row r="575" spans="1:7">
      <c r="A575" s="9">
        <f>'(1)'!A575</f>
        <v>43119</v>
      </c>
      <c r="B575">
        <v>232.88</v>
      </c>
      <c r="C575">
        <v>233.11</v>
      </c>
      <c r="D575">
        <v>231.88</v>
      </c>
      <c r="E575">
        <v>232</v>
      </c>
      <c r="F575" s="12">
        <v>328763488</v>
      </c>
      <c r="G575" s="12">
        <v>5323262.5</v>
      </c>
    </row>
    <row r="576" spans="1:7">
      <c r="A576" s="9">
        <f>'(1)'!A576</f>
        <v>43122</v>
      </c>
      <c r="B576">
        <v>231.91</v>
      </c>
      <c r="C576">
        <v>232.68</v>
      </c>
      <c r="D576">
        <v>231.7</v>
      </c>
      <c r="E576">
        <v>231.92</v>
      </c>
      <c r="F576" s="12">
        <v>296667872</v>
      </c>
      <c r="G576" s="12">
        <v>5323768</v>
      </c>
    </row>
    <row r="577" spans="1:7">
      <c r="A577" s="9">
        <f>'(1)'!A577</f>
        <v>43123</v>
      </c>
      <c r="B577">
        <v>231.99</v>
      </c>
      <c r="C577">
        <v>232.02</v>
      </c>
      <c r="D577">
        <v>230.95</v>
      </c>
      <c r="E577">
        <v>231.22</v>
      </c>
      <c r="F577" s="12">
        <v>269476128</v>
      </c>
      <c r="G577" s="12">
        <v>5310738.5</v>
      </c>
    </row>
    <row r="578" spans="1:7">
      <c r="A578" s="9">
        <f>'(1)'!A578</f>
        <v>43124</v>
      </c>
      <c r="B578">
        <v>231.29</v>
      </c>
      <c r="C578">
        <v>231.43</v>
      </c>
      <c r="D578">
        <v>231.27</v>
      </c>
      <c r="E578">
        <v>231.27</v>
      </c>
      <c r="F578" s="12">
        <v>33277044</v>
      </c>
      <c r="G578" s="12">
        <v>5313459</v>
      </c>
    </row>
    <row r="579" spans="1:7">
      <c r="A579" s="9">
        <f>'(1)'!A579</f>
        <v>43125</v>
      </c>
      <c r="B579">
        <v>231.37</v>
      </c>
      <c r="C579">
        <v>231.68</v>
      </c>
      <c r="D579">
        <v>231.26</v>
      </c>
      <c r="E579">
        <v>231.48</v>
      </c>
      <c r="F579" s="12">
        <v>107429072</v>
      </c>
      <c r="G579" s="12">
        <v>5317096</v>
      </c>
    </row>
    <row r="580" spans="1:7">
      <c r="A580" s="9">
        <f>'(1)'!A580</f>
        <v>43126</v>
      </c>
      <c r="B580">
        <v>231.48</v>
      </c>
      <c r="C580">
        <v>232.67</v>
      </c>
      <c r="D580">
        <v>231.47</v>
      </c>
      <c r="E580">
        <v>232.27</v>
      </c>
      <c r="F580" s="12">
        <v>270603648</v>
      </c>
      <c r="G580" s="12">
        <v>5338725</v>
      </c>
    </row>
    <row r="581" spans="1:7">
      <c r="A581" s="9">
        <f>'(1)'!A581</f>
        <v>43129</v>
      </c>
      <c r="B581">
        <v>232.35</v>
      </c>
      <c r="C581">
        <v>233.01</v>
      </c>
      <c r="D581">
        <v>232.28</v>
      </c>
      <c r="E581">
        <v>232.7</v>
      </c>
      <c r="F581" s="12">
        <v>267372160</v>
      </c>
      <c r="G581" s="12">
        <v>5349429.5</v>
      </c>
    </row>
    <row r="582" spans="1:7">
      <c r="A582" s="9">
        <f>'(1)'!A582</f>
        <v>43130</v>
      </c>
      <c r="B582">
        <v>232.7</v>
      </c>
      <c r="C582">
        <v>233.54</v>
      </c>
      <c r="D582">
        <v>231.9</v>
      </c>
      <c r="E582">
        <v>231.95</v>
      </c>
      <c r="F582" s="12">
        <v>268545216</v>
      </c>
      <c r="G582" s="12">
        <v>5342234.5</v>
      </c>
    </row>
    <row r="583" spans="1:7">
      <c r="A583" s="9">
        <f>'(1)'!A583</f>
        <v>43131</v>
      </c>
      <c r="B583">
        <v>231.9</v>
      </c>
      <c r="C583">
        <v>231.95</v>
      </c>
      <c r="D583">
        <v>231.9</v>
      </c>
      <c r="E583">
        <v>231.95</v>
      </c>
      <c r="F583" s="12">
        <v>10456281</v>
      </c>
      <c r="G583" s="12">
        <v>5340577</v>
      </c>
    </row>
    <row r="584" spans="1:7">
      <c r="A584" s="9">
        <f>'(1)'!A584</f>
        <v>43132</v>
      </c>
      <c r="B584">
        <v>231.95</v>
      </c>
      <c r="C584">
        <v>234.12</v>
      </c>
      <c r="D584">
        <v>231.91</v>
      </c>
      <c r="E584">
        <v>234.01</v>
      </c>
      <c r="F584" s="12">
        <v>261052416</v>
      </c>
      <c r="G584" s="12">
        <v>5387600</v>
      </c>
    </row>
    <row r="585" spans="1:7">
      <c r="A585" s="9">
        <f>'(1)'!A585</f>
        <v>43133</v>
      </c>
      <c r="B585">
        <v>234.03</v>
      </c>
      <c r="C585">
        <v>236.03</v>
      </c>
      <c r="D585">
        <v>233.89</v>
      </c>
      <c r="E585">
        <v>235.95</v>
      </c>
      <c r="F585" s="12">
        <v>373573728</v>
      </c>
      <c r="G585" s="12">
        <v>5408516.5</v>
      </c>
    </row>
    <row r="586" spans="1:7">
      <c r="A586" s="9">
        <f>'(1)'!A586</f>
        <v>43136</v>
      </c>
      <c r="B586">
        <v>235.91</v>
      </c>
      <c r="C586">
        <v>237.23</v>
      </c>
      <c r="D586">
        <v>235.91</v>
      </c>
      <c r="E586">
        <v>236.74</v>
      </c>
      <c r="F586" s="12">
        <v>430113472</v>
      </c>
      <c r="G586" s="12">
        <v>5426932</v>
      </c>
    </row>
    <row r="587" spans="1:7">
      <c r="A587" s="9">
        <f>'(1)'!A587</f>
        <v>43137</v>
      </c>
      <c r="B587">
        <v>236.73</v>
      </c>
      <c r="C587">
        <v>239.08</v>
      </c>
      <c r="D587">
        <v>236.73</v>
      </c>
      <c r="E587">
        <v>238.99</v>
      </c>
      <c r="F587" s="12">
        <v>366898080</v>
      </c>
      <c r="G587" s="12">
        <v>5479502</v>
      </c>
    </row>
    <row r="588" spans="1:7">
      <c r="A588" s="9">
        <f>'(1)'!A588</f>
        <v>43138</v>
      </c>
      <c r="B588">
        <v>239.03</v>
      </c>
      <c r="C588">
        <v>239.24</v>
      </c>
      <c r="D588">
        <v>237.41</v>
      </c>
      <c r="E588">
        <v>238.19</v>
      </c>
      <c r="F588" s="12">
        <v>343254368</v>
      </c>
      <c r="G588" s="12">
        <v>5464424</v>
      </c>
    </row>
    <row r="589" spans="1:7">
      <c r="A589" s="9">
        <f>'(1)'!A589</f>
        <v>43139</v>
      </c>
      <c r="B589">
        <v>238.12</v>
      </c>
      <c r="C589">
        <v>240.24</v>
      </c>
      <c r="D589">
        <v>237.93</v>
      </c>
      <c r="E589">
        <v>239.89</v>
      </c>
      <c r="F589" s="12">
        <v>377209376</v>
      </c>
      <c r="G589" s="12">
        <v>5499278</v>
      </c>
    </row>
    <row r="590" spans="1:7">
      <c r="A590" s="9">
        <f>'(1)'!A590</f>
        <v>43140</v>
      </c>
      <c r="B590">
        <v>239.87</v>
      </c>
      <c r="C590">
        <v>239.93</v>
      </c>
      <c r="D590">
        <v>237.98</v>
      </c>
      <c r="E590">
        <v>239.32</v>
      </c>
      <c r="F590" s="12">
        <v>369358496</v>
      </c>
      <c r="G590" s="12">
        <v>5484763</v>
      </c>
    </row>
    <row r="591" spans="1:7">
      <c r="A591" s="9">
        <f>'(1)'!A591</f>
        <v>43143</v>
      </c>
      <c r="B591">
        <v>239.19</v>
      </c>
      <c r="C591">
        <v>239.84</v>
      </c>
      <c r="D591">
        <v>238.87</v>
      </c>
      <c r="E591">
        <v>239.83</v>
      </c>
      <c r="F591" s="12">
        <v>337755040</v>
      </c>
      <c r="G591" s="12">
        <v>5500415.5</v>
      </c>
    </row>
    <row r="592" spans="1:7">
      <c r="A592" s="9">
        <f>'(1)'!A592</f>
        <v>43144</v>
      </c>
      <c r="B592">
        <v>239.84</v>
      </c>
      <c r="C592">
        <v>242.08</v>
      </c>
      <c r="D592">
        <v>239.82</v>
      </c>
      <c r="E592">
        <v>241.71</v>
      </c>
      <c r="F592" s="12">
        <v>439532704</v>
      </c>
      <c r="G592" s="12">
        <v>5545538</v>
      </c>
    </row>
    <row r="593" spans="1:7">
      <c r="A593" s="9">
        <f>'(1)'!A593</f>
        <v>43145</v>
      </c>
      <c r="B593">
        <v>242.03</v>
      </c>
      <c r="C593">
        <v>242.37</v>
      </c>
      <c r="D593">
        <v>241.85</v>
      </c>
      <c r="E593">
        <v>242.23</v>
      </c>
      <c r="F593" s="12">
        <v>297606816</v>
      </c>
      <c r="G593" s="12">
        <v>5559411</v>
      </c>
    </row>
    <row r="594" spans="1:7">
      <c r="A594" s="9">
        <f>'(1)'!A594</f>
        <v>43146</v>
      </c>
      <c r="B594">
        <v>242.21</v>
      </c>
      <c r="C594">
        <v>243.9</v>
      </c>
      <c r="D594">
        <v>241.74</v>
      </c>
      <c r="E594">
        <v>242.51</v>
      </c>
      <c r="F594" s="12">
        <v>346548576</v>
      </c>
      <c r="G594" s="12">
        <v>5563632.5</v>
      </c>
    </row>
    <row r="595" spans="1:7">
      <c r="A595" s="9">
        <f>'(1)'!A595</f>
        <v>43147</v>
      </c>
      <c r="B595">
        <v>242.66</v>
      </c>
      <c r="C595">
        <v>244.07</v>
      </c>
      <c r="D595">
        <v>241.82</v>
      </c>
      <c r="E595">
        <v>243.7</v>
      </c>
      <c r="F595" s="12">
        <v>378142432</v>
      </c>
      <c r="G595" s="12">
        <v>5585830</v>
      </c>
    </row>
    <row r="596" spans="1:7">
      <c r="A596" s="9">
        <f>'(1)'!A596</f>
        <v>43151</v>
      </c>
      <c r="B596">
        <v>243.35</v>
      </c>
      <c r="C596">
        <v>243.72</v>
      </c>
      <c r="D596">
        <v>242.56</v>
      </c>
      <c r="E596">
        <v>243.44</v>
      </c>
      <c r="F596" s="12">
        <v>399485408</v>
      </c>
      <c r="G596" s="12">
        <v>5576912.5</v>
      </c>
    </row>
    <row r="597" spans="1:7">
      <c r="A597" s="9">
        <f>'(1)'!A597</f>
        <v>43152</v>
      </c>
      <c r="B597">
        <v>243.46</v>
      </c>
      <c r="C597">
        <v>244.61</v>
      </c>
      <c r="D597">
        <v>243.45</v>
      </c>
      <c r="E597">
        <v>244.51</v>
      </c>
      <c r="F597" s="12">
        <v>473264096</v>
      </c>
      <c r="G597" s="12">
        <v>5601329.5</v>
      </c>
    </row>
    <row r="598" spans="1:7">
      <c r="A598" s="9">
        <f>'(1)'!A598</f>
        <v>43153</v>
      </c>
      <c r="B598">
        <v>244.64</v>
      </c>
      <c r="C598">
        <v>245.98</v>
      </c>
      <c r="D598">
        <v>244.38</v>
      </c>
      <c r="E598">
        <v>245.98</v>
      </c>
      <c r="F598" s="12">
        <v>368438496</v>
      </c>
      <c r="G598" s="12">
        <v>5629151</v>
      </c>
    </row>
    <row r="599" spans="1:7">
      <c r="A599" s="9">
        <f>'(1)'!A599</f>
        <v>43154</v>
      </c>
      <c r="B599">
        <v>245.96</v>
      </c>
      <c r="C599">
        <v>247.33</v>
      </c>
      <c r="D599">
        <v>245.95</v>
      </c>
      <c r="E599">
        <v>246.24</v>
      </c>
      <c r="F599" s="12">
        <v>345222272</v>
      </c>
      <c r="G599" s="12">
        <v>5640394</v>
      </c>
    </row>
    <row r="600" spans="1:7">
      <c r="A600" s="9">
        <f>'(1)'!A600</f>
        <v>43157</v>
      </c>
      <c r="B600">
        <v>246.23</v>
      </c>
      <c r="C600">
        <v>248.25</v>
      </c>
      <c r="D600">
        <v>246.21</v>
      </c>
      <c r="E600">
        <v>247.29</v>
      </c>
      <c r="F600" s="12">
        <v>369598272</v>
      </c>
      <c r="G600" s="12">
        <v>5668739</v>
      </c>
    </row>
    <row r="601" spans="1:7">
      <c r="A601" s="9">
        <f>'(1)'!A601</f>
        <v>43158</v>
      </c>
      <c r="B601">
        <v>247.36</v>
      </c>
      <c r="C601">
        <v>249.2</v>
      </c>
      <c r="D601">
        <v>247.07</v>
      </c>
      <c r="E601">
        <v>249.2</v>
      </c>
      <c r="F601" s="12">
        <v>382249056</v>
      </c>
      <c r="G601" s="12">
        <v>5708006.5</v>
      </c>
    </row>
    <row r="602" spans="1:7">
      <c r="A602" s="9">
        <f>'(1)'!A602</f>
        <v>43159</v>
      </c>
      <c r="B602">
        <v>248.37</v>
      </c>
      <c r="C602">
        <v>253.08</v>
      </c>
      <c r="D602">
        <v>248.37</v>
      </c>
      <c r="E602">
        <v>253.08</v>
      </c>
      <c r="F602" s="12">
        <v>335103040</v>
      </c>
      <c r="G602" s="12">
        <v>5796424</v>
      </c>
    </row>
    <row r="603" spans="1:7">
      <c r="A603" s="9">
        <f>'(1)'!A603</f>
        <v>43160</v>
      </c>
      <c r="B603">
        <v>253.05</v>
      </c>
      <c r="C603">
        <v>253.23</v>
      </c>
      <c r="D603">
        <v>252</v>
      </c>
      <c r="E603">
        <v>252.15</v>
      </c>
      <c r="F603" s="12">
        <v>393899328</v>
      </c>
      <c r="G603" s="12">
        <v>5776228</v>
      </c>
    </row>
    <row r="604" spans="1:7">
      <c r="A604" s="9">
        <f>'(1)'!A604</f>
        <v>43161</v>
      </c>
      <c r="B604">
        <v>252.18</v>
      </c>
      <c r="C604">
        <v>252.3</v>
      </c>
      <c r="D604">
        <v>247.84</v>
      </c>
      <c r="E604">
        <v>248.13</v>
      </c>
      <c r="F604" s="12">
        <v>395902336</v>
      </c>
      <c r="G604" s="12">
        <v>5689022</v>
      </c>
    </row>
    <row r="605" spans="1:7">
      <c r="A605" s="9">
        <f>'(1)'!A605</f>
        <v>43164</v>
      </c>
      <c r="B605">
        <v>248.14</v>
      </c>
      <c r="C605">
        <v>248.82</v>
      </c>
      <c r="D605">
        <v>244.37</v>
      </c>
      <c r="E605">
        <v>245.08</v>
      </c>
      <c r="F605" s="12">
        <v>448847584</v>
      </c>
      <c r="G605" s="12">
        <v>5615795.5</v>
      </c>
    </row>
    <row r="606" spans="1:7">
      <c r="A606" s="9">
        <f>'(1)'!A606</f>
        <v>43165</v>
      </c>
      <c r="B606">
        <v>244.89</v>
      </c>
      <c r="C606">
        <v>245.14</v>
      </c>
      <c r="D606">
        <v>243.07</v>
      </c>
      <c r="E606">
        <v>244.2</v>
      </c>
      <c r="F606" s="12">
        <v>423149440</v>
      </c>
      <c r="G606" s="12">
        <v>5598196</v>
      </c>
    </row>
    <row r="607" spans="1:7">
      <c r="A607" s="9">
        <f>'(1)'!A607</f>
        <v>43166</v>
      </c>
      <c r="B607">
        <v>244.33</v>
      </c>
      <c r="C607">
        <v>244.39</v>
      </c>
      <c r="D607">
        <v>241.26</v>
      </c>
      <c r="E607">
        <v>241.26</v>
      </c>
      <c r="F607" s="12">
        <v>392921408</v>
      </c>
      <c r="G607" s="12">
        <v>5533286.5</v>
      </c>
    </row>
    <row r="608" spans="1:7">
      <c r="A608" s="9">
        <f>'(1)'!A608</f>
        <v>43167</v>
      </c>
      <c r="B608">
        <v>241.19</v>
      </c>
      <c r="C608">
        <v>241.28</v>
      </c>
      <c r="D608">
        <v>231.86</v>
      </c>
      <c r="E608">
        <v>232.47</v>
      </c>
      <c r="F608" s="12">
        <v>411389248</v>
      </c>
      <c r="G608" s="12">
        <v>5335601.5</v>
      </c>
    </row>
    <row r="609" spans="1:7">
      <c r="A609" s="9">
        <f>'(1)'!A609</f>
        <v>43168</v>
      </c>
      <c r="B609">
        <v>232.45</v>
      </c>
      <c r="C609">
        <v>232.45</v>
      </c>
      <c r="D609">
        <v>227.97</v>
      </c>
      <c r="E609">
        <v>231.73</v>
      </c>
      <c r="F609" s="12">
        <v>669140032</v>
      </c>
      <c r="G609" s="12">
        <v>5314397</v>
      </c>
    </row>
    <row r="610" spans="1:7">
      <c r="A610" s="9">
        <f>'(1)'!A610</f>
        <v>43171</v>
      </c>
      <c r="B610">
        <v>231.89</v>
      </c>
      <c r="C610">
        <v>234.51</v>
      </c>
      <c r="D610">
        <v>231.58</v>
      </c>
      <c r="E610">
        <v>232.28</v>
      </c>
      <c r="F610" s="12">
        <v>509425632</v>
      </c>
      <c r="G610" s="12">
        <v>5314118.5</v>
      </c>
    </row>
    <row r="611" spans="1:7">
      <c r="A611" s="9">
        <f>'(1)'!A611</f>
        <v>43172</v>
      </c>
      <c r="B611">
        <v>232.18</v>
      </c>
      <c r="C611">
        <v>232.86</v>
      </c>
      <c r="D611">
        <v>226.23</v>
      </c>
      <c r="E611">
        <v>226.26</v>
      </c>
      <c r="F611" s="12">
        <v>438923840</v>
      </c>
      <c r="G611" s="12">
        <v>5188189</v>
      </c>
    </row>
    <row r="612" spans="1:7">
      <c r="A612" s="9">
        <f>'(1)'!A612</f>
        <v>43173</v>
      </c>
      <c r="B612">
        <v>226.27</v>
      </c>
      <c r="C612">
        <v>228.65</v>
      </c>
      <c r="D612">
        <v>222.82</v>
      </c>
      <c r="E612">
        <v>227.37</v>
      </c>
      <c r="F612" s="12">
        <v>521676288</v>
      </c>
      <c r="G612" s="12">
        <v>5206127.5</v>
      </c>
    </row>
    <row r="613" spans="1:7">
      <c r="A613" s="9">
        <f>'(1)'!A613</f>
        <v>43174</v>
      </c>
      <c r="B613">
        <v>227.39</v>
      </c>
      <c r="C613">
        <v>231.21</v>
      </c>
      <c r="D613">
        <v>227.38</v>
      </c>
      <c r="E613">
        <v>229.98</v>
      </c>
      <c r="F613" s="12">
        <v>356922272</v>
      </c>
      <c r="G613" s="12">
        <v>5270368</v>
      </c>
    </row>
    <row r="614" spans="1:7">
      <c r="A614" s="9">
        <f>'(1)'!A614</f>
        <v>43175</v>
      </c>
      <c r="B614">
        <v>230.04</v>
      </c>
      <c r="C614">
        <v>230.34</v>
      </c>
      <c r="D614">
        <v>228.37</v>
      </c>
      <c r="E614">
        <v>230.03</v>
      </c>
      <c r="F614" s="12">
        <v>299275328</v>
      </c>
      <c r="G614" s="12">
        <v>5269968</v>
      </c>
    </row>
    <row r="615" spans="1:7">
      <c r="A615" s="9">
        <f>'(1)'!A615</f>
        <v>43178</v>
      </c>
      <c r="B615">
        <v>229.95</v>
      </c>
      <c r="C615">
        <v>233.46</v>
      </c>
      <c r="D615">
        <v>229.54</v>
      </c>
      <c r="E615">
        <v>233.01</v>
      </c>
      <c r="F615" s="12">
        <v>314557920</v>
      </c>
      <c r="G615" s="12">
        <v>5342411.5</v>
      </c>
    </row>
    <row r="616" spans="1:7">
      <c r="A616" s="9">
        <f>'(1)'!A616</f>
        <v>43179</v>
      </c>
      <c r="B616">
        <v>233.2</v>
      </c>
      <c r="C616">
        <v>235.86</v>
      </c>
      <c r="D616">
        <v>233.19</v>
      </c>
      <c r="E616">
        <v>235.67</v>
      </c>
      <c r="F616" s="12">
        <v>357360160</v>
      </c>
      <c r="G616" s="12">
        <v>5400516.5</v>
      </c>
    </row>
    <row r="617" spans="1:7">
      <c r="A617" s="9">
        <f>'(1)'!A617</f>
        <v>43180</v>
      </c>
      <c r="B617">
        <v>235.83</v>
      </c>
      <c r="C617">
        <v>238.75</v>
      </c>
      <c r="D617">
        <v>235.82</v>
      </c>
      <c r="E617">
        <v>237.67</v>
      </c>
      <c r="F617" s="12">
        <v>228451824</v>
      </c>
      <c r="G617" s="12">
        <v>5446894</v>
      </c>
    </row>
    <row r="618" spans="1:7">
      <c r="A618" s="9">
        <f>'(1)'!A618</f>
        <v>43181</v>
      </c>
      <c r="B618">
        <v>237.54</v>
      </c>
      <c r="C618">
        <v>237.92</v>
      </c>
      <c r="D618">
        <v>236.96</v>
      </c>
      <c r="E618">
        <v>237.04</v>
      </c>
      <c r="F618" s="12">
        <v>141308928</v>
      </c>
      <c r="G618" s="12">
        <v>5434185</v>
      </c>
    </row>
    <row r="619" spans="1:7">
      <c r="A619" s="9">
        <f>'(1)'!A619</f>
        <v>43182</v>
      </c>
      <c r="B619">
        <v>237.06</v>
      </c>
      <c r="C619">
        <v>237.07</v>
      </c>
      <c r="D619">
        <v>234.73</v>
      </c>
      <c r="E619">
        <v>235.18</v>
      </c>
      <c r="F619" s="12">
        <v>256813120</v>
      </c>
      <c r="G619" s="12">
        <v>5389291.5</v>
      </c>
    </row>
    <row r="620" spans="1:7">
      <c r="A620" s="9">
        <f>'(1)'!A620</f>
        <v>43185</v>
      </c>
      <c r="B620">
        <v>235.09</v>
      </c>
      <c r="C620">
        <v>237.11</v>
      </c>
      <c r="D620">
        <v>234.06</v>
      </c>
      <c r="E620">
        <v>234.24</v>
      </c>
      <c r="F620" s="12">
        <v>318984736</v>
      </c>
      <c r="G620" s="12">
        <v>5367308</v>
      </c>
    </row>
    <row r="621" spans="1:7">
      <c r="A621" s="9">
        <f>'(1)'!A621</f>
        <v>43186</v>
      </c>
      <c r="B621">
        <v>234.02</v>
      </c>
      <c r="C621">
        <v>235.97</v>
      </c>
      <c r="D621">
        <v>233.56</v>
      </c>
      <c r="E621">
        <v>234.07</v>
      </c>
      <c r="F621" s="12">
        <v>335966272</v>
      </c>
      <c r="G621" s="12">
        <v>5366908.5</v>
      </c>
    </row>
    <row r="622" spans="1:7">
      <c r="A622" s="9">
        <f>'(1)'!A622</f>
        <v>43187</v>
      </c>
      <c r="B622">
        <v>234.18</v>
      </c>
      <c r="C622">
        <v>236.56</v>
      </c>
      <c r="D622">
        <v>233.83</v>
      </c>
      <c r="E622">
        <v>236.56</v>
      </c>
      <c r="F622" s="12">
        <v>312433952</v>
      </c>
      <c r="G622" s="12">
        <v>5420970</v>
      </c>
    </row>
    <row r="623" spans="1:7">
      <c r="A623" s="9">
        <f>'(1)'!A623</f>
        <v>43188</v>
      </c>
      <c r="B623">
        <v>236.48</v>
      </c>
      <c r="C623">
        <v>239.51</v>
      </c>
      <c r="D623">
        <v>236.46</v>
      </c>
      <c r="E623">
        <v>239.24</v>
      </c>
      <c r="F623" s="12">
        <v>311069056</v>
      </c>
      <c r="G623" s="12">
        <v>5482984.5</v>
      </c>
    </row>
    <row r="624" spans="1:7">
      <c r="A624" s="9">
        <f>'(1)'!A624</f>
        <v>43192</v>
      </c>
      <c r="B624">
        <v>239.31</v>
      </c>
      <c r="C624">
        <v>239.83</v>
      </c>
      <c r="D624">
        <v>237.36</v>
      </c>
      <c r="E624">
        <v>237.37</v>
      </c>
      <c r="F624" s="12">
        <v>349541696</v>
      </c>
      <c r="G624" s="12">
        <v>5439698</v>
      </c>
    </row>
    <row r="625" spans="1:7">
      <c r="A625" s="9">
        <f>'(1)'!A625</f>
        <v>43193</v>
      </c>
      <c r="B625">
        <v>237.4</v>
      </c>
      <c r="C625">
        <v>237.46</v>
      </c>
      <c r="D625">
        <v>233.88</v>
      </c>
      <c r="E625">
        <v>233.89</v>
      </c>
      <c r="F625" s="12">
        <v>412517984</v>
      </c>
      <c r="G625" s="12">
        <v>5359934</v>
      </c>
    </row>
    <row r="626" spans="1:7">
      <c r="A626" s="9">
        <f>'(1)'!A626</f>
        <v>43194</v>
      </c>
      <c r="B626">
        <v>233.85</v>
      </c>
      <c r="C626">
        <v>233.87</v>
      </c>
      <c r="D626">
        <v>229.54</v>
      </c>
      <c r="E626">
        <v>230.55</v>
      </c>
      <c r="F626" s="12">
        <v>299040896</v>
      </c>
      <c r="G626" s="12">
        <v>5286074</v>
      </c>
    </row>
    <row r="627" spans="1:7">
      <c r="A627" s="9">
        <f>'(1)'!A627</f>
        <v>43195</v>
      </c>
      <c r="B627">
        <v>231.03</v>
      </c>
      <c r="C627">
        <v>232.18</v>
      </c>
      <c r="D627">
        <v>229.57</v>
      </c>
      <c r="E627">
        <v>231.86</v>
      </c>
      <c r="F627" s="12">
        <v>351380896</v>
      </c>
      <c r="G627" s="12">
        <v>5312884</v>
      </c>
    </row>
    <row r="628" spans="1:7">
      <c r="A628" s="9">
        <f>'(1)'!A628</f>
        <v>43196</v>
      </c>
      <c r="B628">
        <v>231.99</v>
      </c>
      <c r="C628">
        <v>234.51</v>
      </c>
      <c r="D628">
        <v>231.33</v>
      </c>
      <c r="E628">
        <v>234.11</v>
      </c>
      <c r="F628" s="12">
        <v>334827776</v>
      </c>
      <c r="G628" s="12">
        <v>5361206</v>
      </c>
    </row>
    <row r="629" spans="1:7">
      <c r="A629" s="9">
        <f>'(1)'!A629</f>
        <v>43199</v>
      </c>
      <c r="B629">
        <v>234.07</v>
      </c>
      <c r="C629">
        <v>234.99</v>
      </c>
      <c r="D629">
        <v>233.46</v>
      </c>
      <c r="E629">
        <v>234.15</v>
      </c>
      <c r="F629" s="12">
        <v>317831520</v>
      </c>
      <c r="G629" s="12">
        <v>5364378</v>
      </c>
    </row>
    <row r="630" spans="1:7">
      <c r="A630" s="9">
        <f>'(1)'!A630</f>
        <v>43200</v>
      </c>
      <c r="B630">
        <v>234.3</v>
      </c>
      <c r="C630">
        <v>235.02</v>
      </c>
      <c r="D630">
        <v>232.96</v>
      </c>
      <c r="E630">
        <v>234.86</v>
      </c>
      <c r="F630" s="12">
        <v>317012320</v>
      </c>
      <c r="G630" s="12">
        <v>5376546</v>
      </c>
    </row>
    <row r="631" spans="1:7">
      <c r="A631" s="9">
        <f>'(1)'!A631</f>
        <v>43201</v>
      </c>
      <c r="B631">
        <v>234.85</v>
      </c>
      <c r="C631">
        <v>236.76</v>
      </c>
      <c r="D631">
        <v>234.85</v>
      </c>
      <c r="E631">
        <v>236.66</v>
      </c>
      <c r="F631" s="12">
        <v>463563232</v>
      </c>
      <c r="G631" s="12">
        <v>5419467.5</v>
      </c>
    </row>
    <row r="632" spans="1:7">
      <c r="A632" s="9">
        <f>'(1)'!A632</f>
        <v>43202</v>
      </c>
      <c r="B632">
        <v>236.56</v>
      </c>
      <c r="C632">
        <v>238.92</v>
      </c>
      <c r="D632">
        <v>236.41</v>
      </c>
      <c r="E632">
        <v>238.92</v>
      </c>
      <c r="F632" s="12">
        <v>430255872</v>
      </c>
      <c r="G632" s="12">
        <v>5470094.5</v>
      </c>
    </row>
    <row r="633" spans="1:7">
      <c r="A633" s="9">
        <f>'(1)'!A633</f>
        <v>43203</v>
      </c>
      <c r="B633">
        <v>238.89</v>
      </c>
      <c r="C633">
        <v>239.59</v>
      </c>
      <c r="D633">
        <v>238.76</v>
      </c>
      <c r="E633">
        <v>238.78</v>
      </c>
      <c r="F633" s="12">
        <v>332018944</v>
      </c>
      <c r="G633" s="12">
        <v>5470468</v>
      </c>
    </row>
    <row r="634" spans="1:7">
      <c r="A634" s="9">
        <f>'(1)'!A634</f>
        <v>43206</v>
      </c>
      <c r="B634">
        <v>238.85</v>
      </c>
      <c r="C634">
        <v>240.11</v>
      </c>
      <c r="D634">
        <v>238.4</v>
      </c>
      <c r="E634">
        <v>238.78</v>
      </c>
      <c r="F634" s="12">
        <v>349587328</v>
      </c>
      <c r="G634" s="12">
        <v>5467869</v>
      </c>
    </row>
    <row r="635" spans="1:7">
      <c r="A635" s="9">
        <f>'(1)'!A635</f>
        <v>43207</v>
      </c>
      <c r="B635">
        <v>238.76</v>
      </c>
      <c r="C635">
        <v>239.6</v>
      </c>
      <c r="D635">
        <v>237.18</v>
      </c>
      <c r="E635">
        <v>237.52</v>
      </c>
      <c r="F635" s="12">
        <v>330663040</v>
      </c>
      <c r="G635" s="12">
        <v>5440915.5</v>
      </c>
    </row>
    <row r="636" spans="1:7">
      <c r="A636" s="9">
        <f>'(1)'!A636</f>
        <v>43208</v>
      </c>
      <c r="B636">
        <v>237.56</v>
      </c>
      <c r="C636">
        <v>238.69</v>
      </c>
      <c r="D636">
        <v>236.84</v>
      </c>
      <c r="E636">
        <v>237.13</v>
      </c>
      <c r="F636" s="12">
        <v>314616416</v>
      </c>
      <c r="G636" s="12">
        <v>5433932</v>
      </c>
    </row>
    <row r="637" spans="1:7">
      <c r="A637" s="9">
        <f>'(1)'!A637</f>
        <v>43209</v>
      </c>
      <c r="B637">
        <v>237.01</v>
      </c>
      <c r="C637">
        <v>237.88</v>
      </c>
      <c r="D637">
        <v>236.91</v>
      </c>
      <c r="E637">
        <v>237.27</v>
      </c>
      <c r="F637" s="12">
        <v>552417664</v>
      </c>
      <c r="G637" s="12">
        <v>5435547.5</v>
      </c>
    </row>
    <row r="638" spans="1:7">
      <c r="A638" s="9">
        <f>'(1)'!A638</f>
        <v>43210</v>
      </c>
      <c r="B638">
        <v>237.31</v>
      </c>
      <c r="C638">
        <v>237.37</v>
      </c>
      <c r="D638">
        <v>233.15</v>
      </c>
      <c r="E638">
        <v>234.28</v>
      </c>
      <c r="F638" s="12">
        <v>294876928</v>
      </c>
      <c r="G638" s="12">
        <v>5369941</v>
      </c>
    </row>
    <row r="639" spans="1:7">
      <c r="A639" s="9">
        <f>'(1)'!A639</f>
        <v>43213</v>
      </c>
      <c r="B639">
        <v>234.24</v>
      </c>
      <c r="C639">
        <v>234.6</v>
      </c>
      <c r="D639">
        <v>233.27</v>
      </c>
      <c r="E639">
        <v>234.17</v>
      </c>
      <c r="F639" s="12">
        <v>469364864</v>
      </c>
      <c r="G639" s="12">
        <v>5366709</v>
      </c>
    </row>
    <row r="640" spans="1:7">
      <c r="A640" s="9">
        <f>'(1)'!A640</f>
        <v>43214</v>
      </c>
      <c r="B640">
        <v>234.06</v>
      </c>
      <c r="C640">
        <v>234.92</v>
      </c>
      <c r="D640">
        <v>233.4</v>
      </c>
      <c r="E640">
        <v>233.4</v>
      </c>
      <c r="F640" s="12">
        <v>331895392</v>
      </c>
      <c r="G640" s="12">
        <v>5351596.5</v>
      </c>
    </row>
    <row r="641" spans="1:7">
      <c r="A641" s="9">
        <f>'(1)'!A641</f>
        <v>43215</v>
      </c>
      <c r="B641">
        <v>233.81</v>
      </c>
      <c r="C641">
        <v>234.16</v>
      </c>
      <c r="D641">
        <v>228.53</v>
      </c>
      <c r="E641">
        <v>228.64</v>
      </c>
      <c r="F641" s="12">
        <v>340017312</v>
      </c>
      <c r="G641" s="12">
        <v>5246227.5</v>
      </c>
    </row>
    <row r="642" spans="1:7">
      <c r="A642" s="9">
        <f>'(1)'!A642</f>
        <v>43216</v>
      </c>
      <c r="B642">
        <v>228.74</v>
      </c>
      <c r="C642">
        <v>228.74</v>
      </c>
      <c r="D642">
        <v>224.47</v>
      </c>
      <c r="E642">
        <v>224.52</v>
      </c>
      <c r="F642" s="12">
        <v>453150432</v>
      </c>
      <c r="G642" s="12">
        <v>5156050</v>
      </c>
    </row>
    <row r="643" spans="1:7">
      <c r="A643" s="9">
        <f>'(1)'!A643</f>
        <v>43217</v>
      </c>
      <c r="B643">
        <v>224.54</v>
      </c>
      <c r="C643">
        <v>227.55</v>
      </c>
      <c r="D643">
        <v>224.28</v>
      </c>
      <c r="E643">
        <v>227.38</v>
      </c>
      <c r="F643" s="12">
        <v>368071296</v>
      </c>
      <c r="G643" s="12">
        <v>5219648</v>
      </c>
    </row>
    <row r="644" spans="1:7">
      <c r="A644" s="9">
        <f>'(1)'!A644</f>
        <v>43220</v>
      </c>
      <c r="B644">
        <v>227.38</v>
      </c>
      <c r="C644">
        <v>229.35</v>
      </c>
      <c r="D644">
        <v>226</v>
      </c>
      <c r="E644">
        <v>226.59</v>
      </c>
      <c r="F644" s="12">
        <v>503335552</v>
      </c>
      <c r="G644" s="12">
        <v>5207883</v>
      </c>
    </row>
    <row r="645" spans="1:7">
      <c r="A645" s="9">
        <f>'(1)'!A645</f>
        <v>43221</v>
      </c>
      <c r="B645">
        <v>226.68</v>
      </c>
      <c r="C645">
        <v>229.11</v>
      </c>
      <c r="D645">
        <v>225.8</v>
      </c>
      <c r="E645">
        <v>227.82</v>
      </c>
      <c r="F645" s="12">
        <v>469435776</v>
      </c>
      <c r="G645" s="12">
        <v>5228427</v>
      </c>
    </row>
    <row r="646" spans="1:7">
      <c r="A646" s="9">
        <f>'(1)'!A646</f>
        <v>43222</v>
      </c>
      <c r="B646">
        <v>227.59</v>
      </c>
      <c r="C646">
        <v>229.82</v>
      </c>
      <c r="D646">
        <v>227.4</v>
      </c>
      <c r="E646">
        <v>228.46</v>
      </c>
      <c r="F646" s="12">
        <v>480647360</v>
      </c>
      <c r="G646" s="12">
        <v>5246505</v>
      </c>
    </row>
    <row r="647" spans="1:7">
      <c r="A647" s="9">
        <f>'(1)'!A647</f>
        <v>43223</v>
      </c>
      <c r="B647">
        <v>228.56</v>
      </c>
      <c r="C647">
        <v>228.69</v>
      </c>
      <c r="D647">
        <v>228.44</v>
      </c>
      <c r="E647">
        <v>228.47</v>
      </c>
      <c r="F647" s="12">
        <v>78370160</v>
      </c>
      <c r="G647" s="12">
        <v>5292585.5</v>
      </c>
    </row>
    <row r="648" spans="1:7">
      <c r="A648" s="9">
        <f>'(1)'!A648</f>
        <v>43224</v>
      </c>
      <c r="B648">
        <v>228.54</v>
      </c>
      <c r="C648">
        <v>228.84</v>
      </c>
      <c r="D648">
        <v>223.87</v>
      </c>
      <c r="E648">
        <v>225.22</v>
      </c>
      <c r="F648" s="12">
        <v>196833712</v>
      </c>
      <c r="G648" s="12">
        <v>5216757</v>
      </c>
    </row>
    <row r="649" spans="1:7">
      <c r="A649" s="9">
        <f>'(1)'!A649</f>
        <v>43227</v>
      </c>
      <c r="B649">
        <v>225.03</v>
      </c>
      <c r="C649">
        <v>226.99</v>
      </c>
      <c r="D649">
        <v>224.29</v>
      </c>
      <c r="E649">
        <v>226.78</v>
      </c>
      <c r="F649" s="12">
        <v>364523072</v>
      </c>
      <c r="G649" s="12">
        <v>5251751</v>
      </c>
    </row>
    <row r="650" spans="1:7">
      <c r="A650" s="9">
        <f>'(1)'!A650</f>
        <v>43228</v>
      </c>
      <c r="B650">
        <v>226.89</v>
      </c>
      <c r="C650">
        <v>229.3</v>
      </c>
      <c r="D650">
        <v>225.01</v>
      </c>
      <c r="E650">
        <v>228.95</v>
      </c>
      <c r="F650" s="12">
        <v>462745824</v>
      </c>
      <c r="G650" s="12">
        <v>5298208</v>
      </c>
    </row>
    <row r="651" spans="1:7">
      <c r="A651" s="9">
        <f>'(1)'!A651</f>
        <v>43229</v>
      </c>
      <c r="B651">
        <v>229.03</v>
      </c>
      <c r="C651">
        <v>230.78</v>
      </c>
      <c r="D651">
        <v>229.01</v>
      </c>
      <c r="E651">
        <v>230.04</v>
      </c>
      <c r="F651" s="12">
        <v>229636672</v>
      </c>
      <c r="G651" s="12">
        <v>5325667.5</v>
      </c>
    </row>
    <row r="652" spans="1:7">
      <c r="A652" s="9">
        <f>'(1)'!A652</f>
        <v>43230</v>
      </c>
      <c r="B652">
        <v>230.09</v>
      </c>
      <c r="C652">
        <v>230.23</v>
      </c>
      <c r="D652">
        <v>225.29</v>
      </c>
      <c r="E652">
        <v>226.38</v>
      </c>
      <c r="F652" s="12">
        <v>341440384</v>
      </c>
      <c r="G652" s="12">
        <v>5247644</v>
      </c>
    </row>
    <row r="653" spans="1:7">
      <c r="A653" s="9">
        <f>'(1)'!A653</f>
        <v>43231</v>
      </c>
      <c r="B653">
        <v>226.45</v>
      </c>
      <c r="C653">
        <v>230.42</v>
      </c>
      <c r="D653">
        <v>226.41</v>
      </c>
      <c r="E653">
        <v>228.28</v>
      </c>
      <c r="F653" s="12">
        <v>398948928</v>
      </c>
      <c r="G653" s="12">
        <v>5291892.5</v>
      </c>
    </row>
    <row r="654" spans="1:7">
      <c r="A654" s="9">
        <f>'(1)'!A654</f>
        <v>43234</v>
      </c>
      <c r="B654">
        <v>228.41</v>
      </c>
      <c r="C654">
        <v>232.01</v>
      </c>
      <c r="D654">
        <v>228.08</v>
      </c>
      <c r="E654">
        <v>231.58</v>
      </c>
      <c r="F654" s="12">
        <v>400021824</v>
      </c>
      <c r="G654" s="12">
        <v>5362445</v>
      </c>
    </row>
    <row r="655" spans="1:7">
      <c r="A655" s="9">
        <f>'(1)'!A655</f>
        <v>43235</v>
      </c>
      <c r="B655">
        <v>231.54</v>
      </c>
      <c r="C655">
        <v>231.54</v>
      </c>
      <c r="D655">
        <v>229.36</v>
      </c>
      <c r="E655">
        <v>229.58</v>
      </c>
      <c r="F655" s="12">
        <v>422535808</v>
      </c>
      <c r="G655" s="12">
        <v>5306387</v>
      </c>
    </row>
    <row r="656" spans="1:7">
      <c r="A656" s="9">
        <f>'(1)'!A656</f>
        <v>43236</v>
      </c>
      <c r="B656">
        <v>229.53</v>
      </c>
      <c r="C656">
        <v>231.39</v>
      </c>
      <c r="D656">
        <v>229.31</v>
      </c>
      <c r="E656">
        <v>230.67</v>
      </c>
      <c r="F656" s="12">
        <v>384147456</v>
      </c>
      <c r="G656" s="12">
        <v>5330218.5</v>
      </c>
    </row>
    <row r="657" spans="1:7">
      <c r="A657" s="9">
        <f>'(1)'!A657</f>
        <v>43237</v>
      </c>
      <c r="B657">
        <v>230.74</v>
      </c>
      <c r="C657">
        <v>231.09</v>
      </c>
      <c r="D657">
        <v>229.46</v>
      </c>
      <c r="E657">
        <v>230.12</v>
      </c>
      <c r="F657" s="12">
        <v>355698112</v>
      </c>
      <c r="G657" s="12">
        <v>5316816.5</v>
      </c>
    </row>
    <row r="658" spans="1:7">
      <c r="A658" s="9">
        <f>'(1)'!A658</f>
        <v>43238</v>
      </c>
      <c r="B658">
        <v>230.16</v>
      </c>
      <c r="C658">
        <v>232.22</v>
      </c>
      <c r="D658">
        <v>230.14</v>
      </c>
      <c r="E658">
        <v>231.61</v>
      </c>
      <c r="F658" s="12">
        <v>284744832</v>
      </c>
      <c r="G658" s="12">
        <v>5351594</v>
      </c>
    </row>
    <row r="659" spans="1:7">
      <c r="A659" s="9">
        <f>'(1)'!A659</f>
        <v>43241</v>
      </c>
      <c r="B659">
        <v>231.71</v>
      </c>
      <c r="C659">
        <v>233.5</v>
      </c>
      <c r="D659">
        <v>231.58</v>
      </c>
      <c r="E659">
        <v>233.25</v>
      </c>
      <c r="F659" s="12">
        <v>355024352</v>
      </c>
      <c r="G659" s="12">
        <v>5384661.5</v>
      </c>
    </row>
    <row r="660" spans="1:7">
      <c r="A660" s="9">
        <f>'(1)'!A660</f>
        <v>43242</v>
      </c>
      <c r="B660">
        <v>233.34</v>
      </c>
      <c r="C660">
        <v>234.01</v>
      </c>
      <c r="D660">
        <v>232.67</v>
      </c>
      <c r="E660">
        <v>233.47</v>
      </c>
      <c r="F660" s="12">
        <v>370530848</v>
      </c>
      <c r="G660" s="12">
        <v>5394910</v>
      </c>
    </row>
    <row r="661" spans="1:7">
      <c r="A661" s="9">
        <f>'(1)'!A661</f>
        <v>43243</v>
      </c>
      <c r="B661">
        <v>233.43</v>
      </c>
      <c r="C661">
        <v>233.46</v>
      </c>
      <c r="D661">
        <v>230.97</v>
      </c>
      <c r="E661">
        <v>231.77</v>
      </c>
      <c r="F661" s="12">
        <v>353206432</v>
      </c>
      <c r="G661" s="12">
        <v>5349776.5</v>
      </c>
    </row>
    <row r="662" spans="1:7">
      <c r="A662" s="9">
        <f>'(1)'!A662</f>
        <v>43244</v>
      </c>
      <c r="B662">
        <v>231.51</v>
      </c>
      <c r="C662">
        <v>231.55</v>
      </c>
      <c r="D662">
        <v>229.55</v>
      </c>
      <c r="E662">
        <v>230.03</v>
      </c>
      <c r="F662" s="12">
        <v>372611168</v>
      </c>
      <c r="G662" s="12">
        <v>5311663</v>
      </c>
    </row>
    <row r="663" spans="1:7">
      <c r="A663" s="9">
        <f>'(1)'!A663</f>
        <v>43245</v>
      </c>
      <c r="B663">
        <v>229.9</v>
      </c>
      <c r="C663">
        <v>230.64</v>
      </c>
      <c r="D663">
        <v>229.51</v>
      </c>
      <c r="E663">
        <v>230.22</v>
      </c>
      <c r="F663" s="12">
        <v>348243296</v>
      </c>
      <c r="G663" s="12">
        <v>5305307.5</v>
      </c>
    </row>
    <row r="664" spans="1:7">
      <c r="A664" s="9">
        <f>'(1)'!A664</f>
        <v>43249</v>
      </c>
      <c r="B664">
        <v>230.17</v>
      </c>
      <c r="C664">
        <v>230.88</v>
      </c>
      <c r="D664">
        <v>228.1</v>
      </c>
      <c r="E664">
        <v>228.98</v>
      </c>
      <c r="F664" s="12">
        <v>369978624</v>
      </c>
      <c r="G664" s="12">
        <v>5283213</v>
      </c>
    </row>
    <row r="665" spans="1:7">
      <c r="A665" s="9">
        <f>'(1)'!A665</f>
        <v>43250</v>
      </c>
      <c r="B665">
        <v>229.11</v>
      </c>
      <c r="C665">
        <v>229.14</v>
      </c>
      <c r="D665">
        <v>226.91</v>
      </c>
      <c r="E665">
        <v>228.99</v>
      </c>
      <c r="F665" s="12">
        <v>386983424</v>
      </c>
      <c r="G665" s="12">
        <v>5279318</v>
      </c>
    </row>
    <row r="666" spans="1:7">
      <c r="A666" s="9">
        <f>'(1)'!A666</f>
        <v>43251</v>
      </c>
      <c r="B666">
        <v>229.05</v>
      </c>
      <c r="C666">
        <v>231.74</v>
      </c>
      <c r="D666">
        <v>228.99</v>
      </c>
      <c r="E666">
        <v>231.17</v>
      </c>
      <c r="F666" s="12">
        <v>416130016</v>
      </c>
      <c r="G666" s="12">
        <v>5324832.5</v>
      </c>
    </row>
    <row r="667" spans="1:7">
      <c r="A667" s="9">
        <f>'(1)'!A667</f>
        <v>43252</v>
      </c>
      <c r="B667">
        <v>231.28</v>
      </c>
      <c r="C667">
        <v>232.74</v>
      </c>
      <c r="D667">
        <v>231.26</v>
      </c>
      <c r="E667">
        <v>232.45</v>
      </c>
      <c r="F667" s="12">
        <v>365552864</v>
      </c>
      <c r="G667" s="12">
        <v>5355290.5</v>
      </c>
    </row>
    <row r="668" spans="1:7">
      <c r="A668" s="9">
        <f>'(1)'!A668</f>
        <v>43255</v>
      </c>
      <c r="B668">
        <v>232.49</v>
      </c>
      <c r="C668">
        <v>232.76</v>
      </c>
      <c r="D668">
        <v>230.12</v>
      </c>
      <c r="E668">
        <v>230.16</v>
      </c>
      <c r="F668" s="12">
        <v>326564512</v>
      </c>
      <c r="G668" s="12">
        <v>5304098</v>
      </c>
    </row>
    <row r="669" spans="1:7">
      <c r="A669" s="9">
        <f>'(1)'!A669</f>
        <v>43256</v>
      </c>
      <c r="B669">
        <v>230.13</v>
      </c>
      <c r="C669">
        <v>230.32</v>
      </c>
      <c r="D669">
        <v>228.7</v>
      </c>
      <c r="E669">
        <v>229.93</v>
      </c>
      <c r="F669" s="12">
        <v>136370960</v>
      </c>
      <c r="G669" s="12">
        <v>5372210</v>
      </c>
    </row>
    <row r="670" spans="1:7">
      <c r="A670" s="9">
        <f>'(1)'!A670</f>
        <v>43257</v>
      </c>
      <c r="B670">
        <v>229.8</v>
      </c>
      <c r="C670">
        <v>230.32</v>
      </c>
      <c r="D670">
        <v>227.47</v>
      </c>
      <c r="E670">
        <v>227.81</v>
      </c>
      <c r="F670" s="12">
        <v>446062912</v>
      </c>
      <c r="G670" s="12">
        <v>5320368.5</v>
      </c>
    </row>
    <row r="671" spans="1:7">
      <c r="A671" s="9">
        <f>'(1)'!A671</f>
        <v>43258</v>
      </c>
      <c r="B671">
        <v>227.77</v>
      </c>
      <c r="C671">
        <v>228.11</v>
      </c>
      <c r="D671">
        <v>224.36</v>
      </c>
      <c r="E671">
        <v>226.23</v>
      </c>
      <c r="F671" s="12">
        <v>357134816</v>
      </c>
      <c r="G671" s="12">
        <v>5287129</v>
      </c>
    </row>
    <row r="672" spans="1:7">
      <c r="A672" s="9">
        <f>'(1)'!A672</f>
        <v>43259</v>
      </c>
      <c r="B672">
        <v>226.38</v>
      </c>
      <c r="C672">
        <v>228.17</v>
      </c>
      <c r="D672">
        <v>225.14</v>
      </c>
      <c r="E672">
        <v>227.57</v>
      </c>
      <c r="F672" s="12">
        <v>359631424</v>
      </c>
      <c r="G672" s="12">
        <v>5314464.5</v>
      </c>
    </row>
    <row r="673" spans="1:7">
      <c r="A673" s="9">
        <f>'(1)'!A673</f>
        <v>43262</v>
      </c>
      <c r="B673">
        <v>227.66</v>
      </c>
      <c r="C673">
        <v>229</v>
      </c>
      <c r="D673">
        <v>227.54</v>
      </c>
      <c r="E673">
        <v>227.85</v>
      </c>
      <c r="F673" s="12">
        <v>394035744</v>
      </c>
      <c r="G673" s="12">
        <v>5319761.5</v>
      </c>
    </row>
    <row r="674" spans="1:7">
      <c r="A674" s="9">
        <f>'(1)'!A674</f>
        <v>43263</v>
      </c>
      <c r="B674">
        <v>227.98</v>
      </c>
      <c r="C674">
        <v>228.14</v>
      </c>
      <c r="D674">
        <v>226.1</v>
      </c>
      <c r="E674">
        <v>226.82</v>
      </c>
      <c r="F674" s="12">
        <v>450683488</v>
      </c>
      <c r="G674" s="12">
        <v>5297157</v>
      </c>
    </row>
    <row r="675" spans="1:7">
      <c r="A675" s="9">
        <f>'(1)'!A675</f>
        <v>43264</v>
      </c>
      <c r="B675">
        <v>226.83</v>
      </c>
      <c r="C675">
        <v>228.11</v>
      </c>
      <c r="D675">
        <v>225.92</v>
      </c>
      <c r="E675">
        <v>227.62</v>
      </c>
      <c r="F675" s="12">
        <v>427313088</v>
      </c>
      <c r="G675" s="12">
        <v>5312519</v>
      </c>
    </row>
    <row r="676" spans="1:7">
      <c r="A676" s="9">
        <f>'(1)'!A676</f>
        <v>43265</v>
      </c>
      <c r="B676">
        <v>227.56</v>
      </c>
      <c r="C676">
        <v>230.4</v>
      </c>
      <c r="D676">
        <v>227.53</v>
      </c>
      <c r="E676">
        <v>229.69</v>
      </c>
      <c r="F676" s="12">
        <v>364503168</v>
      </c>
      <c r="G676" s="12">
        <v>5358880</v>
      </c>
    </row>
    <row r="677" spans="1:7">
      <c r="A677" s="9">
        <f>'(1)'!A677</f>
        <v>43266</v>
      </c>
      <c r="B677">
        <v>229.91</v>
      </c>
      <c r="C677">
        <v>232.32</v>
      </c>
      <c r="D677">
        <v>229.5</v>
      </c>
      <c r="E677">
        <v>232.08</v>
      </c>
      <c r="F677" s="12">
        <v>419361632</v>
      </c>
      <c r="G677" s="12">
        <v>5409691</v>
      </c>
    </row>
    <row r="678" spans="1:7">
      <c r="A678" s="9">
        <f>'(1)'!A678</f>
        <v>43269</v>
      </c>
      <c r="B678">
        <v>232.13</v>
      </c>
      <c r="C678">
        <v>234.58</v>
      </c>
      <c r="D678">
        <v>232.1</v>
      </c>
      <c r="E678">
        <v>233.95</v>
      </c>
      <c r="F678" s="12">
        <v>408711776</v>
      </c>
      <c r="G678" s="12">
        <v>5450887</v>
      </c>
    </row>
    <row r="679" spans="1:7">
      <c r="A679" s="9">
        <f>'(1)'!A679</f>
        <v>43270</v>
      </c>
      <c r="B679">
        <v>233.83</v>
      </c>
      <c r="C679">
        <v>233.92</v>
      </c>
      <c r="D679">
        <v>230.78</v>
      </c>
      <c r="E679">
        <v>231.29</v>
      </c>
      <c r="F679" s="12">
        <v>690254528</v>
      </c>
      <c r="G679" s="12">
        <v>5394098.5</v>
      </c>
    </row>
    <row r="680" spans="1:7">
      <c r="A680" s="9">
        <f>'(1)'!A680</f>
        <v>43271</v>
      </c>
      <c r="B680">
        <v>231.19</v>
      </c>
      <c r="C680">
        <v>232.98</v>
      </c>
      <c r="D680">
        <v>231.19</v>
      </c>
      <c r="E680">
        <v>232.42</v>
      </c>
      <c r="F680" s="12">
        <v>548306176</v>
      </c>
      <c r="G680" s="12">
        <v>5416409</v>
      </c>
    </row>
    <row r="681" spans="1:7">
      <c r="A681" s="9">
        <f>'(1)'!A681</f>
        <v>43272</v>
      </c>
      <c r="B681">
        <v>232.65</v>
      </c>
      <c r="C681">
        <v>233.17</v>
      </c>
      <c r="D681">
        <v>231.81</v>
      </c>
      <c r="E681">
        <v>232.85</v>
      </c>
      <c r="F681" s="12">
        <v>669709440</v>
      </c>
      <c r="G681" s="12">
        <v>5426708</v>
      </c>
    </row>
    <row r="682" spans="1:7">
      <c r="A682" s="9">
        <f>'(1)'!A682</f>
        <v>43273</v>
      </c>
      <c r="B682">
        <v>232.89</v>
      </c>
      <c r="C682">
        <v>233.49</v>
      </c>
      <c r="D682">
        <v>232.45</v>
      </c>
      <c r="E682">
        <v>233.24</v>
      </c>
      <c r="F682" s="12">
        <v>655180224</v>
      </c>
      <c r="G682" s="12">
        <v>5435819.5</v>
      </c>
    </row>
    <row r="683" spans="1:7">
      <c r="A683" s="9">
        <f>'(1)'!A683</f>
        <v>43276</v>
      </c>
      <c r="B683">
        <v>233.22</v>
      </c>
      <c r="C683">
        <v>234.25</v>
      </c>
      <c r="D683">
        <v>233.02</v>
      </c>
      <c r="E683">
        <v>233.42</v>
      </c>
      <c r="F683" s="12">
        <v>414667456</v>
      </c>
      <c r="G683" s="12">
        <v>5438382.5</v>
      </c>
    </row>
    <row r="684" spans="1:7">
      <c r="A684" s="9">
        <f>'(1)'!A684</f>
        <v>43277</v>
      </c>
      <c r="B684">
        <v>233.58</v>
      </c>
      <c r="C684">
        <v>234.14</v>
      </c>
      <c r="D684">
        <v>233.09</v>
      </c>
      <c r="E684">
        <v>233.19</v>
      </c>
      <c r="F684" s="12">
        <v>251932880</v>
      </c>
      <c r="G684" s="12">
        <v>5433729.5</v>
      </c>
    </row>
    <row r="685" spans="1:7">
      <c r="A685" s="9">
        <f>'(1)'!A685</f>
        <v>43278</v>
      </c>
      <c r="B685">
        <v>233.25</v>
      </c>
      <c r="C685">
        <v>233.25</v>
      </c>
      <c r="D685">
        <v>231.95</v>
      </c>
      <c r="E685">
        <v>232.85</v>
      </c>
      <c r="F685" s="12">
        <v>600287296</v>
      </c>
      <c r="G685" s="12">
        <v>5420227</v>
      </c>
    </row>
    <row r="686" spans="1:7">
      <c r="A686" s="9">
        <f>'(1)'!A686</f>
        <v>43279</v>
      </c>
      <c r="B686">
        <v>232.96</v>
      </c>
      <c r="C686">
        <v>233.5</v>
      </c>
      <c r="D686">
        <v>231.71</v>
      </c>
      <c r="E686">
        <v>232.5</v>
      </c>
      <c r="F686" s="12">
        <v>581927680</v>
      </c>
      <c r="G686" s="12">
        <v>5417605</v>
      </c>
    </row>
    <row r="687" spans="1:7">
      <c r="A687" s="9">
        <f>'(1)'!A687</f>
        <v>43280</v>
      </c>
      <c r="B687">
        <v>232.45</v>
      </c>
      <c r="C687">
        <v>233.25</v>
      </c>
      <c r="D687">
        <v>232.12</v>
      </c>
      <c r="E687">
        <v>232.47</v>
      </c>
      <c r="F687" s="12">
        <v>586206912</v>
      </c>
      <c r="G687" s="12">
        <v>5421800.5</v>
      </c>
    </row>
    <row r="688" spans="1:7">
      <c r="A688" s="9">
        <f>'(1)'!A688</f>
        <v>43283</v>
      </c>
      <c r="B688">
        <v>232.45</v>
      </c>
      <c r="C688">
        <v>232.67</v>
      </c>
      <c r="D688">
        <v>232</v>
      </c>
      <c r="E688">
        <v>232.08</v>
      </c>
      <c r="F688" s="12">
        <v>391178624</v>
      </c>
      <c r="G688" s="12">
        <v>5414297</v>
      </c>
    </row>
    <row r="689" spans="1:7">
      <c r="A689" s="9">
        <f>'(1)'!A689</f>
        <v>43284</v>
      </c>
      <c r="B689">
        <v>232.11</v>
      </c>
      <c r="C689">
        <v>232.25</v>
      </c>
      <c r="D689">
        <v>228.86</v>
      </c>
      <c r="E689">
        <v>229.85</v>
      </c>
      <c r="F689" s="12">
        <v>512567744</v>
      </c>
      <c r="G689" s="12">
        <v>5362385.5</v>
      </c>
    </row>
    <row r="690" spans="1:7">
      <c r="A690" s="9">
        <f>'(1)'!A690</f>
        <v>43286</v>
      </c>
      <c r="B690">
        <v>229.79</v>
      </c>
      <c r="C690">
        <v>232.89</v>
      </c>
      <c r="D690">
        <v>229.62</v>
      </c>
      <c r="E690">
        <v>232.33</v>
      </c>
      <c r="F690" s="12">
        <v>572944640</v>
      </c>
      <c r="G690" s="12">
        <v>5420243.5</v>
      </c>
    </row>
    <row r="691" spans="1:7">
      <c r="A691" s="9">
        <f>'(1)'!A691</f>
        <v>43287</v>
      </c>
      <c r="B691">
        <v>232.57</v>
      </c>
      <c r="C691">
        <v>233.02</v>
      </c>
      <c r="D691">
        <v>230.69</v>
      </c>
      <c r="E691">
        <v>230.75</v>
      </c>
      <c r="F691" s="12">
        <v>974342528</v>
      </c>
      <c r="G691" s="12">
        <v>5381746</v>
      </c>
    </row>
    <row r="692" spans="1:7">
      <c r="A692" s="9">
        <f>'(1)'!A692</f>
        <v>43290</v>
      </c>
      <c r="B692">
        <v>230.73</v>
      </c>
      <c r="C692">
        <v>233.01</v>
      </c>
      <c r="D692">
        <v>230.6</v>
      </c>
      <c r="E692">
        <v>232.95</v>
      </c>
      <c r="F692" s="12">
        <v>955767872</v>
      </c>
      <c r="G692" s="12">
        <v>5712199.5</v>
      </c>
    </row>
    <row r="693" spans="1:7">
      <c r="A693" s="9">
        <f>'(1)'!A693</f>
        <v>43291</v>
      </c>
      <c r="B693">
        <v>233.05</v>
      </c>
      <c r="C693">
        <v>233.85</v>
      </c>
      <c r="D693">
        <v>232.79</v>
      </c>
      <c r="E693">
        <v>233.71</v>
      </c>
      <c r="F693" s="12">
        <v>786398976</v>
      </c>
      <c r="G693" s="12">
        <v>5728499.5</v>
      </c>
    </row>
    <row r="694" spans="1:7">
      <c r="A694" s="9"/>
      <c r="B694">
        <v>233.73</v>
      </c>
      <c r="C694">
        <v>233.8</v>
      </c>
      <c r="D694">
        <v>232.24</v>
      </c>
      <c r="E694">
        <v>233.01</v>
      </c>
      <c r="F694" s="12">
        <v>1082136320</v>
      </c>
      <c r="G694" s="12">
        <v>5726054</v>
      </c>
    </row>
    <row r="695" spans="1:7">
      <c r="A695" s="9"/>
      <c r="B695">
        <v>233.17</v>
      </c>
      <c r="C695">
        <v>235.21</v>
      </c>
      <c r="D695">
        <v>233.06</v>
      </c>
      <c r="E695">
        <v>235.21</v>
      </c>
      <c r="F695" s="12">
        <v>800491712</v>
      </c>
      <c r="G695" s="12">
        <v>5770040.5</v>
      </c>
    </row>
    <row r="696" spans="1:7">
      <c r="A696" s="9"/>
      <c r="B696">
        <v>235.21</v>
      </c>
      <c r="C696">
        <v>235.69</v>
      </c>
      <c r="D696">
        <v>234.33</v>
      </c>
      <c r="E696">
        <v>235.06</v>
      </c>
      <c r="F696" s="12">
        <v>809480832</v>
      </c>
      <c r="G696" s="12">
        <v>5763274</v>
      </c>
    </row>
    <row r="697" spans="1:7">
      <c r="A697" s="9"/>
      <c r="B697">
        <v>235.02</v>
      </c>
      <c r="C697">
        <v>235.85</v>
      </c>
      <c r="D697">
        <v>234.29</v>
      </c>
      <c r="E697">
        <v>235.83</v>
      </c>
      <c r="F697" s="12">
        <v>782371968</v>
      </c>
      <c r="G697" s="12">
        <v>5779064.5</v>
      </c>
    </row>
    <row r="698" spans="1:7">
      <c r="A698" s="9"/>
      <c r="B698">
        <v>235.94</v>
      </c>
      <c r="C698">
        <v>237.16</v>
      </c>
      <c r="D698">
        <v>235.61</v>
      </c>
      <c r="E698">
        <v>236.36</v>
      </c>
      <c r="F698" s="12">
        <v>761993664</v>
      </c>
      <c r="G698" s="12">
        <v>5786575.5</v>
      </c>
    </row>
    <row r="699" spans="1:7">
      <c r="A699" s="9"/>
      <c r="B699">
        <v>236.24</v>
      </c>
      <c r="C699">
        <v>236.7</v>
      </c>
      <c r="D699">
        <v>235.77</v>
      </c>
      <c r="E699">
        <v>236.49</v>
      </c>
      <c r="F699" s="12">
        <v>756234880</v>
      </c>
      <c r="G699" s="12">
        <v>5798577.5</v>
      </c>
    </row>
    <row r="700" spans="1:7">
      <c r="A700" s="9"/>
      <c r="B700">
        <v>236.37</v>
      </c>
      <c r="C700">
        <v>237.7</v>
      </c>
      <c r="D700">
        <v>236.1</v>
      </c>
      <c r="E700">
        <v>236.63</v>
      </c>
      <c r="F700" s="12">
        <v>693170176</v>
      </c>
      <c r="G700" s="12">
        <v>5798387</v>
      </c>
    </row>
    <row r="701" spans="1:7">
      <c r="A701" s="9"/>
      <c r="B701">
        <v>236.6</v>
      </c>
      <c r="C701">
        <v>237.53</v>
      </c>
      <c r="D701">
        <v>236.28</v>
      </c>
      <c r="E701">
        <v>237.38</v>
      </c>
      <c r="F701" s="12">
        <v>672572928</v>
      </c>
      <c r="G701" s="12">
        <v>5806359</v>
      </c>
    </row>
    <row r="702" spans="1:7">
      <c r="A702" s="9"/>
      <c r="B702">
        <v>237.07</v>
      </c>
      <c r="C702">
        <v>237.66</v>
      </c>
      <c r="D702">
        <v>236.46</v>
      </c>
      <c r="E702">
        <v>237.66</v>
      </c>
      <c r="F702" s="12">
        <v>1000264768</v>
      </c>
      <c r="G702" s="12">
        <v>5811426</v>
      </c>
    </row>
    <row r="703" spans="1:7">
      <c r="A703" s="9"/>
      <c r="B703">
        <v>237.55</v>
      </c>
      <c r="C703">
        <v>237.59</v>
      </c>
      <c r="D703">
        <v>234.67</v>
      </c>
      <c r="E703">
        <v>235.44</v>
      </c>
      <c r="F703" s="12">
        <v>209289520</v>
      </c>
      <c r="G703" s="12">
        <v>5761218.5</v>
      </c>
    </row>
    <row r="704" spans="1:7">
      <c r="A704" s="9"/>
      <c r="B704">
        <v>235.45</v>
      </c>
      <c r="C704">
        <v>235.56</v>
      </c>
      <c r="D704">
        <v>233.63</v>
      </c>
      <c r="E704">
        <v>235.06</v>
      </c>
      <c r="F704" s="12">
        <v>961225216</v>
      </c>
      <c r="G704" s="12">
        <v>5749976</v>
      </c>
    </row>
    <row r="705" spans="1:7">
      <c r="A705" s="9"/>
      <c r="B705">
        <v>235.16</v>
      </c>
      <c r="C705">
        <v>236.74</v>
      </c>
      <c r="D705">
        <v>235.16</v>
      </c>
      <c r="E705">
        <v>236.41</v>
      </c>
      <c r="F705" s="12">
        <v>869305600</v>
      </c>
      <c r="G705" s="12">
        <v>5792104.5</v>
      </c>
    </row>
    <row r="706" spans="1:7">
      <c r="A706" s="9"/>
      <c r="B706">
        <v>236.33</v>
      </c>
      <c r="C706">
        <v>236.97</v>
      </c>
      <c r="D706">
        <v>235.22</v>
      </c>
      <c r="E706">
        <v>235.6</v>
      </c>
      <c r="F706" s="12">
        <v>761289984</v>
      </c>
      <c r="G706" s="12">
        <v>5770387</v>
      </c>
    </row>
    <row r="707" spans="1:7">
      <c r="A707" s="9"/>
      <c r="B707">
        <v>235.55</v>
      </c>
      <c r="C707">
        <v>237.72</v>
      </c>
      <c r="D707">
        <v>235.53</v>
      </c>
      <c r="E707">
        <v>237.05</v>
      </c>
      <c r="F707" s="12">
        <v>685809856</v>
      </c>
      <c r="G707" s="12">
        <v>5809163.5</v>
      </c>
    </row>
    <row r="708" spans="1:7">
      <c r="A708" s="9"/>
      <c r="B708">
        <v>237.12</v>
      </c>
      <c r="C708">
        <v>237.12</v>
      </c>
      <c r="D708">
        <v>233.67</v>
      </c>
      <c r="E708">
        <v>234.69</v>
      </c>
      <c r="F708" s="12">
        <v>605860352</v>
      </c>
      <c r="G708" s="12">
        <v>5751031.5</v>
      </c>
    </row>
    <row r="709" spans="1:7">
      <c r="A709" s="9"/>
      <c r="B709">
        <v>234.74</v>
      </c>
      <c r="C709">
        <v>234.89</v>
      </c>
      <c r="D709">
        <v>233.64</v>
      </c>
      <c r="E709">
        <v>234.04</v>
      </c>
      <c r="F709" s="12">
        <v>648049024</v>
      </c>
      <c r="G709" s="12">
        <v>5730917</v>
      </c>
    </row>
    <row r="710" spans="1:7">
      <c r="A710" s="9"/>
      <c r="B710">
        <v>233.9</v>
      </c>
      <c r="C710">
        <v>234.62</v>
      </c>
      <c r="D710">
        <v>232</v>
      </c>
      <c r="E710">
        <v>232.17</v>
      </c>
      <c r="F710" s="12">
        <v>730709120</v>
      </c>
      <c r="G710" s="12">
        <v>5680162.5</v>
      </c>
    </row>
    <row r="711" spans="1:7">
      <c r="A711" s="9"/>
      <c r="B711">
        <v>231.94</v>
      </c>
      <c r="C711">
        <v>231.97</v>
      </c>
      <c r="D711">
        <v>229.65</v>
      </c>
      <c r="E711">
        <v>231.69</v>
      </c>
      <c r="F711" s="12">
        <v>765284480</v>
      </c>
      <c r="G711" s="12">
        <v>5662310</v>
      </c>
    </row>
    <row r="712" spans="1:7">
      <c r="A712" s="9"/>
      <c r="B712">
        <v>231.74</v>
      </c>
      <c r="C712">
        <v>234.82</v>
      </c>
      <c r="D712">
        <v>231.59</v>
      </c>
      <c r="E712">
        <v>233.31</v>
      </c>
      <c r="F712" s="12">
        <v>765755264</v>
      </c>
      <c r="G712" s="12">
        <v>5711370.5</v>
      </c>
    </row>
    <row r="713" spans="1:7">
      <c r="A713" s="9"/>
      <c r="B713">
        <v>233.32</v>
      </c>
      <c r="C713">
        <v>233.36</v>
      </c>
      <c r="D713">
        <v>230.97</v>
      </c>
      <c r="E713">
        <v>232.8</v>
      </c>
      <c r="F713" s="12">
        <v>395757600</v>
      </c>
      <c r="G713" s="12">
        <v>5688395.5</v>
      </c>
    </row>
    <row r="714" spans="1:7">
      <c r="A714" s="9"/>
      <c r="B714">
        <v>232.96</v>
      </c>
      <c r="C714">
        <v>234.82</v>
      </c>
      <c r="D714">
        <v>232.68</v>
      </c>
      <c r="E714">
        <v>233.93</v>
      </c>
      <c r="F714" s="12">
        <v>767419712</v>
      </c>
      <c r="G714" s="12">
        <v>5715382.5</v>
      </c>
    </row>
    <row r="715" spans="1:7">
      <c r="A715" s="9"/>
      <c r="B715">
        <v>233.91</v>
      </c>
      <c r="C715">
        <v>234.24</v>
      </c>
      <c r="D715">
        <v>233.83</v>
      </c>
      <c r="E715">
        <v>234.11</v>
      </c>
      <c r="F715" s="12">
        <v>495254144</v>
      </c>
      <c r="G715" s="12">
        <v>5714973</v>
      </c>
    </row>
    <row r="716" spans="1:7">
      <c r="A716" s="9"/>
      <c r="B716">
        <v>234.18</v>
      </c>
      <c r="C716">
        <v>235.8</v>
      </c>
      <c r="D716">
        <v>233.89</v>
      </c>
      <c r="E716">
        <v>235.79</v>
      </c>
      <c r="F716" s="12">
        <v>636865344</v>
      </c>
      <c r="G716" s="12">
        <v>5743953</v>
      </c>
    </row>
    <row r="717" spans="1:7">
      <c r="A717" s="9"/>
      <c r="B717">
        <v>235.78</v>
      </c>
      <c r="C717">
        <v>239.02</v>
      </c>
      <c r="D717">
        <v>235.74</v>
      </c>
      <c r="E717">
        <v>238.88</v>
      </c>
      <c r="F717" s="12">
        <v>662870208</v>
      </c>
      <c r="G717" s="12">
        <v>5818094</v>
      </c>
    </row>
    <row r="718" spans="1:7">
      <c r="A718" s="9"/>
      <c r="B718">
        <v>238.92</v>
      </c>
      <c r="C718">
        <v>240.7</v>
      </c>
      <c r="D718">
        <v>238.89</v>
      </c>
      <c r="E718">
        <v>240.45</v>
      </c>
      <c r="F718" s="12">
        <v>629414528</v>
      </c>
      <c r="G718" s="12">
        <v>5860951.5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Name!B45</f>
        <v>SETPREIT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145.4</v>
      </c>
      <c r="C6">
        <v>147.46</v>
      </c>
      <c r="D6">
        <v>145.4</v>
      </c>
      <c r="E6">
        <v>147.34</v>
      </c>
      <c r="F6" s="12">
        <v>1599972736</v>
      </c>
      <c r="G6" s="12">
        <v>5752547.5</v>
      </c>
    </row>
    <row r="7" spans="1:7">
      <c r="A7" s="9">
        <f>'(1)'!A7</f>
        <v>42293</v>
      </c>
      <c r="B7">
        <v>147.5</v>
      </c>
      <c r="C7">
        <v>147.69999999999999</v>
      </c>
      <c r="D7">
        <v>146.99</v>
      </c>
      <c r="E7">
        <v>147.69999999999999</v>
      </c>
      <c r="F7" s="12">
        <v>1449753600</v>
      </c>
      <c r="G7" s="12">
        <v>5761051.5</v>
      </c>
    </row>
    <row r="8" spans="1:7">
      <c r="A8" s="9">
        <f>'(1)'!A8</f>
        <v>42296</v>
      </c>
      <c r="B8">
        <v>147.66</v>
      </c>
      <c r="C8">
        <v>147.96</v>
      </c>
      <c r="D8">
        <v>147.01</v>
      </c>
      <c r="E8">
        <v>147.96</v>
      </c>
      <c r="F8" s="12">
        <v>975002176</v>
      </c>
      <c r="G8" s="12">
        <v>5766130.5</v>
      </c>
    </row>
    <row r="9" spans="1:7">
      <c r="A9" s="9">
        <f>'(1)'!A9</f>
        <v>42297</v>
      </c>
      <c r="B9">
        <v>147.88</v>
      </c>
      <c r="C9">
        <v>148.02000000000001</v>
      </c>
      <c r="D9">
        <v>147.19999999999999</v>
      </c>
      <c r="E9">
        <v>147.54</v>
      </c>
      <c r="F9" s="12">
        <v>984318912</v>
      </c>
      <c r="G9" s="12">
        <v>5757361</v>
      </c>
    </row>
    <row r="10" spans="1:7">
      <c r="A10" s="9">
        <f>'(1)'!A10</f>
        <v>42298</v>
      </c>
      <c r="B10">
        <v>147.55000000000001</v>
      </c>
      <c r="C10">
        <v>148.22</v>
      </c>
      <c r="D10">
        <v>146.71</v>
      </c>
      <c r="E10">
        <v>146.85</v>
      </c>
      <c r="F10" s="12">
        <v>950492544</v>
      </c>
    </row>
    <row r="11" spans="1:7">
      <c r="A11" s="9">
        <f>'(1)'!A11</f>
        <v>42299</v>
      </c>
      <c r="B11">
        <v>146.81</v>
      </c>
      <c r="C11">
        <v>149.53</v>
      </c>
      <c r="D11">
        <v>146.63</v>
      </c>
      <c r="E11">
        <v>149.31</v>
      </c>
      <c r="F11" s="12">
        <v>1137254528</v>
      </c>
      <c r="G11" s="12">
        <v>5819475.5</v>
      </c>
    </row>
    <row r="12" spans="1:7">
      <c r="A12" s="9">
        <f>'(1)'!A12</f>
        <v>42300</v>
      </c>
      <c r="B12">
        <v>149.34</v>
      </c>
      <c r="C12">
        <v>153.38999999999999</v>
      </c>
      <c r="D12">
        <v>149.33000000000001</v>
      </c>
      <c r="E12">
        <v>152.99</v>
      </c>
      <c r="F12" s="12">
        <v>1255375232</v>
      </c>
      <c r="G12" s="12">
        <v>5950477</v>
      </c>
    </row>
    <row r="13" spans="1:7">
      <c r="A13" s="9">
        <f>'(1)'!A13</f>
        <v>42303</v>
      </c>
      <c r="B13">
        <v>152.97</v>
      </c>
      <c r="C13">
        <v>153.21</v>
      </c>
      <c r="D13">
        <v>152.30000000000001</v>
      </c>
      <c r="E13">
        <v>152.74</v>
      </c>
      <c r="F13" s="12">
        <v>1066818688</v>
      </c>
      <c r="G13" s="12">
        <v>5951932</v>
      </c>
    </row>
    <row r="14" spans="1:7">
      <c r="A14" s="9">
        <f>'(1)'!A14</f>
        <v>42304</v>
      </c>
      <c r="B14">
        <v>152.69999999999999</v>
      </c>
      <c r="C14">
        <v>152.71</v>
      </c>
      <c r="D14">
        <v>151.6</v>
      </c>
      <c r="E14">
        <v>151.79</v>
      </c>
      <c r="F14" s="12">
        <v>1094028672</v>
      </c>
      <c r="G14" s="12">
        <v>5910338.5</v>
      </c>
    </row>
    <row r="15" spans="1:7">
      <c r="A15" s="9">
        <f>'(1)'!A15</f>
        <v>42305</v>
      </c>
      <c r="B15">
        <v>151.69999999999999</v>
      </c>
      <c r="C15">
        <v>153.66999999999999</v>
      </c>
      <c r="D15">
        <v>151.58000000000001</v>
      </c>
      <c r="E15">
        <v>153.66999999999999</v>
      </c>
      <c r="F15" s="12">
        <v>1018033216</v>
      </c>
      <c r="G15" s="12">
        <v>5962689.5</v>
      </c>
    </row>
    <row r="16" spans="1:7">
      <c r="A16" s="9">
        <f>'(1)'!A16</f>
        <v>42306</v>
      </c>
      <c r="B16">
        <v>153.59</v>
      </c>
      <c r="C16">
        <v>153.86000000000001</v>
      </c>
      <c r="D16">
        <v>152.38999999999999</v>
      </c>
      <c r="E16">
        <v>153.06</v>
      </c>
      <c r="F16" s="12">
        <v>1314648320</v>
      </c>
      <c r="G16" s="12">
        <v>5933706.5</v>
      </c>
    </row>
    <row r="17" spans="1:7">
      <c r="A17" s="9">
        <f>'(1)'!A17</f>
        <v>42307</v>
      </c>
      <c r="B17">
        <v>153.19999999999999</v>
      </c>
      <c r="C17">
        <v>153.55000000000001</v>
      </c>
      <c r="D17">
        <v>152.44999999999999</v>
      </c>
      <c r="E17">
        <v>152.5</v>
      </c>
      <c r="F17" s="12">
        <v>1317379328</v>
      </c>
      <c r="G17" s="12">
        <v>5912532</v>
      </c>
    </row>
    <row r="18" spans="1:7">
      <c r="A18" s="9">
        <f>'(1)'!A18</f>
        <v>42310</v>
      </c>
      <c r="B18">
        <v>152.43</v>
      </c>
      <c r="C18">
        <v>153.83000000000001</v>
      </c>
      <c r="D18">
        <v>152.38</v>
      </c>
      <c r="E18">
        <v>153.81</v>
      </c>
      <c r="F18" s="12">
        <v>1098681088</v>
      </c>
      <c r="G18" s="12">
        <v>5932397.5</v>
      </c>
    </row>
    <row r="19" spans="1:7">
      <c r="A19" s="9">
        <f>'(1)'!A19</f>
        <v>42311</v>
      </c>
      <c r="B19">
        <v>153.78</v>
      </c>
      <c r="C19">
        <v>155.16</v>
      </c>
      <c r="D19">
        <v>153.37</v>
      </c>
      <c r="E19">
        <v>154.69999999999999</v>
      </c>
      <c r="F19" s="12">
        <v>1069266944</v>
      </c>
      <c r="G19" s="12">
        <v>5997711</v>
      </c>
    </row>
    <row r="20" spans="1:7">
      <c r="A20" s="9">
        <f>'(1)'!A20</f>
        <v>42312</v>
      </c>
      <c r="B20">
        <v>154.80000000000001</v>
      </c>
      <c r="C20">
        <v>155.55000000000001</v>
      </c>
      <c r="D20">
        <v>154.80000000000001</v>
      </c>
      <c r="E20">
        <v>155.16999999999999</v>
      </c>
      <c r="F20" s="12">
        <v>1577671040</v>
      </c>
      <c r="G20" s="12">
        <v>6009288.5</v>
      </c>
    </row>
    <row r="21" spans="1:7">
      <c r="A21" s="9">
        <f>'(1)'!A21</f>
        <v>42313</v>
      </c>
      <c r="B21">
        <v>155.19999999999999</v>
      </c>
      <c r="C21">
        <v>155.84</v>
      </c>
      <c r="D21">
        <v>154.5</v>
      </c>
      <c r="E21">
        <v>154.74</v>
      </c>
      <c r="F21" s="12">
        <v>1354591360</v>
      </c>
      <c r="G21" s="12">
        <v>5995995</v>
      </c>
    </row>
    <row r="22" spans="1:7">
      <c r="A22" s="9">
        <f>'(1)'!A22</f>
        <v>42314</v>
      </c>
      <c r="B22">
        <v>154.78</v>
      </c>
      <c r="C22">
        <v>154.97999999999999</v>
      </c>
      <c r="D22">
        <v>153.91999999999999</v>
      </c>
      <c r="E22">
        <v>154.97999999999999</v>
      </c>
      <c r="F22" s="12">
        <v>1454196992</v>
      </c>
      <c r="G22" s="12">
        <v>5999469.5</v>
      </c>
    </row>
    <row r="23" spans="1:7">
      <c r="A23" s="9">
        <f>'(1)'!A23</f>
        <v>42317</v>
      </c>
      <c r="B23">
        <v>154.91999999999999</v>
      </c>
      <c r="C23">
        <v>155.07</v>
      </c>
      <c r="D23">
        <v>153.16999999999999</v>
      </c>
      <c r="E23">
        <v>153.75</v>
      </c>
      <c r="F23" s="12">
        <v>1002403328</v>
      </c>
      <c r="G23" s="12">
        <v>5951076.5</v>
      </c>
    </row>
    <row r="24" spans="1:7">
      <c r="A24" s="9">
        <f>'(1)'!A24</f>
        <v>42318</v>
      </c>
      <c r="B24">
        <v>153.63</v>
      </c>
      <c r="C24">
        <v>153.63</v>
      </c>
      <c r="D24">
        <v>151.88999999999999</v>
      </c>
      <c r="E24">
        <v>152.41</v>
      </c>
      <c r="F24" s="12">
        <v>1072257024</v>
      </c>
      <c r="G24" s="12">
        <v>5900249</v>
      </c>
    </row>
    <row r="25" spans="1:7">
      <c r="A25" s="9">
        <f>'(1)'!A25</f>
        <v>42319</v>
      </c>
      <c r="B25">
        <v>152.38</v>
      </c>
      <c r="C25">
        <v>153.31</v>
      </c>
      <c r="D25">
        <v>152.19999999999999</v>
      </c>
      <c r="E25">
        <v>152.4</v>
      </c>
      <c r="F25" s="12">
        <v>1484069888</v>
      </c>
      <c r="G25" s="12">
        <v>5903099.5</v>
      </c>
    </row>
    <row r="26" spans="1:7">
      <c r="A26" s="9">
        <f>'(1)'!A26</f>
        <v>42320</v>
      </c>
      <c r="B26">
        <v>152.43</v>
      </c>
      <c r="C26">
        <v>152.63999999999999</v>
      </c>
      <c r="D26">
        <v>151.4</v>
      </c>
      <c r="E26">
        <v>151.4</v>
      </c>
      <c r="F26" s="12">
        <v>2499821056</v>
      </c>
      <c r="G26" s="12">
        <v>5870250</v>
      </c>
    </row>
    <row r="27" spans="1:7">
      <c r="A27" s="9">
        <f>'(1)'!A27</f>
        <v>42321</v>
      </c>
      <c r="B27">
        <v>151.35</v>
      </c>
      <c r="C27">
        <v>151.38999999999999</v>
      </c>
      <c r="D27">
        <v>148.66999999999999</v>
      </c>
      <c r="E27">
        <v>148.71</v>
      </c>
      <c r="F27" s="12">
        <v>1707372672</v>
      </c>
      <c r="G27" s="12">
        <v>5764594.5</v>
      </c>
    </row>
    <row r="28" spans="1:7">
      <c r="A28" s="9">
        <f>'(1)'!A28</f>
        <v>42324</v>
      </c>
      <c r="B28">
        <v>148.6</v>
      </c>
      <c r="C28">
        <v>149.88999999999999</v>
      </c>
      <c r="D28">
        <v>148</v>
      </c>
      <c r="E28">
        <v>149.87</v>
      </c>
      <c r="F28" s="12">
        <v>1306907520</v>
      </c>
      <c r="G28" s="12">
        <v>5803899</v>
      </c>
    </row>
    <row r="29" spans="1:7">
      <c r="A29" s="9">
        <f>'(1)'!A29</f>
        <v>42325</v>
      </c>
      <c r="B29">
        <v>150.01</v>
      </c>
      <c r="C29">
        <v>151.11000000000001</v>
      </c>
      <c r="D29">
        <v>150.01</v>
      </c>
      <c r="E29">
        <v>150.24</v>
      </c>
      <c r="F29" s="12">
        <v>1307156224</v>
      </c>
      <c r="G29" s="12">
        <v>5822641</v>
      </c>
    </row>
    <row r="30" spans="1:7">
      <c r="A30" s="9">
        <f>'(1)'!A30</f>
        <v>42326</v>
      </c>
      <c r="B30">
        <v>150.30000000000001</v>
      </c>
      <c r="C30">
        <v>152.06</v>
      </c>
      <c r="D30">
        <v>150.11000000000001</v>
      </c>
      <c r="E30">
        <v>151.94</v>
      </c>
      <c r="F30" s="12">
        <v>991994496</v>
      </c>
      <c r="G30" s="12">
        <v>5884524.5</v>
      </c>
    </row>
    <row r="31" spans="1:7">
      <c r="A31" s="9">
        <f>'(1)'!A31</f>
        <v>42327</v>
      </c>
      <c r="B31">
        <v>152.11000000000001</v>
      </c>
      <c r="C31">
        <v>153.82</v>
      </c>
      <c r="D31">
        <v>152.09</v>
      </c>
      <c r="E31">
        <v>153.13</v>
      </c>
      <c r="F31" s="12">
        <v>1246660352</v>
      </c>
      <c r="G31" s="12">
        <v>5934033.5</v>
      </c>
    </row>
    <row r="32" spans="1:7">
      <c r="A32" s="9">
        <f>'(1)'!A32</f>
        <v>42328</v>
      </c>
      <c r="B32">
        <v>153.15</v>
      </c>
      <c r="C32">
        <v>154.33000000000001</v>
      </c>
      <c r="D32">
        <v>153.1</v>
      </c>
      <c r="E32">
        <v>154.25</v>
      </c>
      <c r="F32" s="12">
        <v>1289391232</v>
      </c>
      <c r="G32" s="12">
        <v>5975193</v>
      </c>
    </row>
    <row r="33" spans="1:7">
      <c r="A33" s="9">
        <f>'(1)'!A33</f>
        <v>42331</v>
      </c>
      <c r="B33">
        <v>154.22</v>
      </c>
      <c r="C33">
        <v>154.28</v>
      </c>
      <c r="D33">
        <v>153.13</v>
      </c>
      <c r="E33">
        <v>153.53</v>
      </c>
      <c r="F33" s="12">
        <v>966343488</v>
      </c>
      <c r="G33" s="12">
        <v>5948669.5</v>
      </c>
    </row>
    <row r="34" spans="1:7">
      <c r="A34" s="9">
        <f>'(1)'!A34</f>
        <v>42332</v>
      </c>
      <c r="B34">
        <v>153.51</v>
      </c>
      <c r="C34">
        <v>153.85</v>
      </c>
      <c r="D34">
        <v>152.25</v>
      </c>
      <c r="E34">
        <v>153.49</v>
      </c>
      <c r="F34" s="12">
        <v>1397418240</v>
      </c>
      <c r="G34" s="12">
        <v>5949700.5</v>
      </c>
    </row>
    <row r="35" spans="1:7">
      <c r="A35" s="9">
        <f>'(1)'!A35</f>
        <v>42333</v>
      </c>
      <c r="B35">
        <v>153.51</v>
      </c>
      <c r="C35">
        <v>153.63999999999999</v>
      </c>
      <c r="D35">
        <v>153.19</v>
      </c>
      <c r="E35">
        <v>153.19</v>
      </c>
      <c r="F35" s="12">
        <v>983826752</v>
      </c>
      <c r="G35" s="12">
        <v>5938491.5</v>
      </c>
    </row>
    <row r="36" spans="1:7">
      <c r="A36" s="9">
        <f>'(1)'!A36</f>
        <v>42335</v>
      </c>
      <c r="B36">
        <v>153.26</v>
      </c>
      <c r="C36">
        <v>153.53</v>
      </c>
      <c r="D36">
        <v>153.26</v>
      </c>
      <c r="E36">
        <v>153.53</v>
      </c>
      <c r="F36" s="12">
        <v>889957376</v>
      </c>
      <c r="G36" s="12">
        <v>5949502.5</v>
      </c>
    </row>
    <row r="37" spans="1:7">
      <c r="A37" s="9">
        <f>'(1)'!A37</f>
        <v>42338</v>
      </c>
      <c r="B37">
        <v>153.54</v>
      </c>
      <c r="C37">
        <v>153.62</v>
      </c>
      <c r="D37">
        <v>153.12</v>
      </c>
      <c r="E37">
        <v>153.38999999999999</v>
      </c>
      <c r="F37" s="12">
        <v>944105216</v>
      </c>
      <c r="G37" s="12">
        <v>5940149</v>
      </c>
    </row>
    <row r="38" spans="1:7">
      <c r="A38" s="9">
        <f>'(1)'!A38</f>
        <v>42339</v>
      </c>
      <c r="B38">
        <v>153.34</v>
      </c>
      <c r="C38">
        <v>153.72</v>
      </c>
      <c r="D38">
        <v>152.99</v>
      </c>
      <c r="E38">
        <v>153.24</v>
      </c>
      <c r="F38" s="12">
        <v>1987104512</v>
      </c>
      <c r="G38" s="12">
        <v>5928088.5</v>
      </c>
    </row>
    <row r="39" spans="1:7">
      <c r="A39" s="9">
        <f>'(1)'!A39</f>
        <v>42340</v>
      </c>
      <c r="B39">
        <v>153.30000000000001</v>
      </c>
      <c r="C39">
        <v>155.07</v>
      </c>
      <c r="D39">
        <v>153.30000000000001</v>
      </c>
      <c r="E39">
        <v>155.02000000000001</v>
      </c>
      <c r="F39" s="12">
        <v>1271083136</v>
      </c>
      <c r="G39" s="12">
        <v>6384665</v>
      </c>
    </row>
    <row r="40" spans="1:7">
      <c r="A40" s="9">
        <f>'(1)'!A40</f>
        <v>42341</v>
      </c>
      <c r="B40">
        <v>155.06</v>
      </c>
      <c r="C40">
        <v>155.35</v>
      </c>
      <c r="D40">
        <v>154</v>
      </c>
      <c r="E40">
        <v>154.07</v>
      </c>
      <c r="F40" s="12">
        <v>1052310272</v>
      </c>
      <c r="G40" s="12">
        <v>6348077.5</v>
      </c>
    </row>
    <row r="41" spans="1:7">
      <c r="A41" s="9">
        <f>'(1)'!A41</f>
        <v>42342</v>
      </c>
      <c r="B41">
        <v>154.04</v>
      </c>
      <c r="C41">
        <v>154.72999999999999</v>
      </c>
      <c r="D41">
        <v>152.02000000000001</v>
      </c>
      <c r="E41">
        <v>152.46</v>
      </c>
      <c r="F41" s="12">
        <v>1055625024</v>
      </c>
      <c r="G41" s="12">
        <v>6286623.5</v>
      </c>
    </row>
    <row r="42" spans="1:7">
      <c r="A42" s="9">
        <f>'(1)'!A42</f>
        <v>42345</v>
      </c>
      <c r="B42">
        <v>152.49</v>
      </c>
      <c r="C42">
        <v>155</v>
      </c>
      <c r="D42">
        <v>152.02000000000001</v>
      </c>
      <c r="E42">
        <v>154.88999999999999</v>
      </c>
      <c r="F42" s="12">
        <v>1005324160</v>
      </c>
      <c r="G42" s="12">
        <v>6371835.5</v>
      </c>
    </row>
    <row r="43" spans="1:7">
      <c r="A43" s="9">
        <f>'(1)'!A43</f>
        <v>42346</v>
      </c>
      <c r="B43">
        <v>154.91999999999999</v>
      </c>
      <c r="C43">
        <v>155.09</v>
      </c>
      <c r="D43">
        <v>153.63</v>
      </c>
      <c r="E43">
        <v>154.25</v>
      </c>
      <c r="F43" s="12">
        <v>959633216</v>
      </c>
      <c r="G43" s="12">
        <v>6346652</v>
      </c>
    </row>
    <row r="44" spans="1:7">
      <c r="A44" s="9">
        <f>'(1)'!A44</f>
        <v>42347</v>
      </c>
      <c r="B44">
        <v>154.16999999999999</v>
      </c>
      <c r="C44">
        <v>154.24</v>
      </c>
      <c r="D44">
        <v>152.44999999999999</v>
      </c>
      <c r="E44">
        <v>153.63999999999999</v>
      </c>
      <c r="F44" s="12">
        <v>1002108160</v>
      </c>
      <c r="G44" s="12">
        <v>6320060</v>
      </c>
    </row>
    <row r="45" spans="1:7">
      <c r="A45" s="9">
        <f>'(1)'!A45</f>
        <v>42348</v>
      </c>
      <c r="B45">
        <v>153.58000000000001</v>
      </c>
      <c r="C45">
        <v>153.82</v>
      </c>
      <c r="D45">
        <v>151.32</v>
      </c>
      <c r="E45">
        <v>151.78</v>
      </c>
      <c r="F45" s="12">
        <v>1165213568</v>
      </c>
      <c r="G45" s="12">
        <v>6252511.5</v>
      </c>
    </row>
    <row r="46" spans="1:7">
      <c r="A46" s="9">
        <f>'(1)'!A46</f>
        <v>42349</v>
      </c>
      <c r="B46">
        <v>151.71</v>
      </c>
      <c r="C46">
        <v>152.85</v>
      </c>
      <c r="D46">
        <v>151.66999999999999</v>
      </c>
      <c r="E46">
        <v>152.03</v>
      </c>
      <c r="F46" s="12">
        <v>1276063360</v>
      </c>
      <c r="G46" s="12">
        <v>6262744</v>
      </c>
    </row>
    <row r="47" spans="1:7">
      <c r="A47" s="9">
        <f>'(1)'!A47</f>
        <v>42352</v>
      </c>
      <c r="B47">
        <v>152.02000000000001</v>
      </c>
      <c r="C47">
        <v>152.16999999999999</v>
      </c>
      <c r="D47">
        <v>149.22999999999999</v>
      </c>
      <c r="E47">
        <v>149.43</v>
      </c>
      <c r="F47" s="12">
        <v>1212708608</v>
      </c>
      <c r="G47" s="12">
        <v>6145126.5</v>
      </c>
    </row>
    <row r="48" spans="1:7">
      <c r="A48" s="9">
        <f>'(1)'!A48</f>
        <v>42353</v>
      </c>
      <c r="B48">
        <v>149.27000000000001</v>
      </c>
      <c r="C48">
        <v>149.55000000000001</v>
      </c>
      <c r="D48">
        <v>147.51</v>
      </c>
      <c r="E48">
        <v>149.55000000000001</v>
      </c>
      <c r="F48" s="12">
        <v>1186247424</v>
      </c>
      <c r="G48" s="12">
        <v>6152574.5</v>
      </c>
    </row>
    <row r="49" spans="1:7">
      <c r="A49" s="9">
        <f>'(1)'!A49</f>
        <v>42354</v>
      </c>
      <c r="B49">
        <v>149.47999999999999</v>
      </c>
      <c r="C49">
        <v>151.06</v>
      </c>
      <c r="D49">
        <v>149.44999999999999</v>
      </c>
      <c r="E49">
        <v>150.16999999999999</v>
      </c>
      <c r="F49" s="12">
        <v>1047972608</v>
      </c>
      <c r="G49" s="12">
        <v>6183947.5</v>
      </c>
    </row>
    <row r="50" spans="1:7">
      <c r="A50" s="9">
        <f>'(1)'!A50</f>
        <v>42355</v>
      </c>
      <c r="B50">
        <v>150.36000000000001</v>
      </c>
      <c r="C50">
        <v>152.35</v>
      </c>
      <c r="D50">
        <v>150.36000000000001</v>
      </c>
      <c r="E50">
        <v>152.13999999999999</v>
      </c>
      <c r="F50" s="12">
        <v>1487693952</v>
      </c>
      <c r="G50" s="12">
        <v>6267116</v>
      </c>
    </row>
    <row r="51" spans="1:7">
      <c r="A51" s="9">
        <f>'(1)'!A51</f>
        <v>42356</v>
      </c>
      <c r="B51">
        <v>152.13</v>
      </c>
      <c r="C51">
        <v>152.66999999999999</v>
      </c>
      <c r="D51">
        <v>150.35</v>
      </c>
      <c r="E51">
        <v>150.43</v>
      </c>
      <c r="F51" s="12">
        <v>1523529088</v>
      </c>
      <c r="G51" s="12">
        <v>6196898</v>
      </c>
    </row>
    <row r="52" spans="1:7">
      <c r="A52" s="9">
        <f>'(1)'!A52</f>
        <v>42359</v>
      </c>
      <c r="B52">
        <v>150.34</v>
      </c>
      <c r="C52">
        <v>150.4</v>
      </c>
      <c r="D52">
        <v>147.72999999999999</v>
      </c>
      <c r="E52">
        <v>147.72999999999999</v>
      </c>
      <c r="F52" s="12">
        <v>1800502656</v>
      </c>
      <c r="G52" s="12">
        <v>6096807.5</v>
      </c>
    </row>
    <row r="53" spans="1:7">
      <c r="A53" s="9">
        <f>'(1)'!A53</f>
        <v>42360</v>
      </c>
      <c r="B53">
        <v>147.71</v>
      </c>
      <c r="C53">
        <v>149.13999999999999</v>
      </c>
      <c r="D53">
        <v>147.56</v>
      </c>
      <c r="E53">
        <v>148.97999999999999</v>
      </c>
      <c r="F53" s="12">
        <v>1286524416</v>
      </c>
      <c r="G53" s="12">
        <v>6142737.5</v>
      </c>
    </row>
    <row r="54" spans="1:7">
      <c r="A54" s="9">
        <f>'(1)'!A54</f>
        <v>42361</v>
      </c>
      <c r="B54">
        <v>148.99</v>
      </c>
      <c r="C54">
        <v>149.97999999999999</v>
      </c>
      <c r="D54">
        <v>148.88</v>
      </c>
      <c r="E54">
        <v>149.86000000000001</v>
      </c>
      <c r="F54" s="12">
        <v>1069286528</v>
      </c>
      <c r="G54" s="12">
        <v>6176935.5</v>
      </c>
    </row>
    <row r="55" spans="1:7">
      <c r="A55" s="9">
        <f>'(1)'!A55</f>
        <v>42362</v>
      </c>
      <c r="B55">
        <v>149.86000000000001</v>
      </c>
      <c r="C55">
        <v>151.01</v>
      </c>
      <c r="D55">
        <v>149.83000000000001</v>
      </c>
      <c r="E55">
        <v>150.96</v>
      </c>
      <c r="F55" s="12">
        <v>1047137984</v>
      </c>
      <c r="G55" s="12">
        <v>6218931.5</v>
      </c>
    </row>
    <row r="56" spans="1:7">
      <c r="A56" s="9">
        <f>'(1)'!A56</f>
        <v>42366</v>
      </c>
      <c r="B56">
        <v>151.03</v>
      </c>
      <c r="C56">
        <v>151.16999999999999</v>
      </c>
      <c r="D56">
        <v>150.82</v>
      </c>
      <c r="E56">
        <v>150.83000000000001</v>
      </c>
      <c r="F56" s="12">
        <v>730427456</v>
      </c>
      <c r="G56" s="12">
        <v>6210780.5</v>
      </c>
    </row>
    <row r="57" spans="1:7">
      <c r="A57" s="9">
        <f>'(1)'!A57</f>
        <v>42367</v>
      </c>
      <c r="B57">
        <v>150.82</v>
      </c>
      <c r="C57">
        <v>150.88</v>
      </c>
      <c r="D57">
        <v>150.77000000000001</v>
      </c>
      <c r="E57">
        <v>150.84</v>
      </c>
      <c r="F57" s="12">
        <v>312458336</v>
      </c>
      <c r="G57" s="12">
        <v>6211588</v>
      </c>
    </row>
    <row r="58" spans="1:7">
      <c r="A58" s="9">
        <f>'(1)'!A58</f>
        <v>42368</v>
      </c>
      <c r="B58">
        <v>150.86000000000001</v>
      </c>
      <c r="C58">
        <v>150.93</v>
      </c>
      <c r="D58">
        <v>149.63999999999999</v>
      </c>
      <c r="E58">
        <v>150.77000000000001</v>
      </c>
      <c r="F58" s="12">
        <v>683095552</v>
      </c>
      <c r="G58" s="12">
        <v>6205025.5</v>
      </c>
    </row>
    <row r="59" spans="1:7">
      <c r="A59" s="9">
        <f>'(1)'!A59</f>
        <v>42369</v>
      </c>
      <c r="B59">
        <v>150.78</v>
      </c>
      <c r="C59">
        <v>152.72</v>
      </c>
      <c r="D59">
        <v>150.66999999999999</v>
      </c>
      <c r="E59">
        <v>152.35</v>
      </c>
      <c r="F59" s="12">
        <v>678222784</v>
      </c>
      <c r="G59" s="12">
        <v>6251915.5</v>
      </c>
    </row>
    <row r="60" spans="1:7">
      <c r="A60" s="9">
        <f>'(1)'!A60</f>
        <v>42373</v>
      </c>
      <c r="B60">
        <v>152.43</v>
      </c>
      <c r="C60">
        <v>152.58000000000001</v>
      </c>
      <c r="D60">
        <v>151.31</v>
      </c>
      <c r="E60">
        <v>151.34</v>
      </c>
      <c r="F60" s="12">
        <v>648403136</v>
      </c>
      <c r="G60" s="12">
        <v>6205852</v>
      </c>
    </row>
    <row r="61" spans="1:7">
      <c r="A61" s="9">
        <f>'(1)'!A61</f>
        <v>42374</v>
      </c>
      <c r="B61">
        <v>151.31</v>
      </c>
      <c r="C61">
        <v>151.44</v>
      </c>
      <c r="D61">
        <v>149.76</v>
      </c>
      <c r="E61">
        <v>149.78</v>
      </c>
      <c r="F61" s="12">
        <v>498426880</v>
      </c>
      <c r="G61" s="12">
        <v>6150772</v>
      </c>
    </row>
    <row r="62" spans="1:7">
      <c r="A62" s="9">
        <f>'(1)'!A62</f>
        <v>42375</v>
      </c>
      <c r="B62">
        <v>149.76</v>
      </c>
      <c r="C62">
        <v>149.78</v>
      </c>
      <c r="D62">
        <v>149.75</v>
      </c>
      <c r="E62">
        <v>149.78</v>
      </c>
      <c r="F62" s="12">
        <v>2650180</v>
      </c>
      <c r="G62" s="12">
        <v>6149796.5</v>
      </c>
    </row>
    <row r="63" spans="1:7">
      <c r="A63" s="9">
        <f>'(1)'!A63</f>
        <v>42376</v>
      </c>
      <c r="B63">
        <v>149.65</v>
      </c>
      <c r="C63">
        <v>149.71</v>
      </c>
      <c r="D63">
        <v>145.05000000000001</v>
      </c>
      <c r="E63">
        <v>146.85</v>
      </c>
      <c r="F63" s="12">
        <v>1128065408</v>
      </c>
      <c r="G63" s="12">
        <v>6017964</v>
      </c>
    </row>
    <row r="64" spans="1:7">
      <c r="A64" s="9">
        <f>'(1)'!A64</f>
        <v>42377</v>
      </c>
      <c r="B64">
        <v>146.80000000000001</v>
      </c>
      <c r="C64">
        <v>147.28</v>
      </c>
      <c r="D64">
        <v>145.91</v>
      </c>
      <c r="E64">
        <v>146.26</v>
      </c>
      <c r="F64" s="12">
        <v>1112407552</v>
      </c>
      <c r="G64" s="12">
        <v>6001921</v>
      </c>
    </row>
    <row r="65" spans="1:7">
      <c r="A65" s="9">
        <f>'(1)'!A65</f>
        <v>42380</v>
      </c>
      <c r="B65">
        <v>146.24</v>
      </c>
      <c r="C65">
        <v>146.25</v>
      </c>
      <c r="D65">
        <v>143.61000000000001</v>
      </c>
      <c r="E65">
        <v>144.24</v>
      </c>
      <c r="F65" s="12">
        <v>1164231168</v>
      </c>
      <c r="G65" s="12">
        <v>5917073</v>
      </c>
    </row>
    <row r="66" spans="1:7">
      <c r="A66" s="9">
        <f>'(1)'!A66</f>
        <v>42381</v>
      </c>
      <c r="B66">
        <v>144.21</v>
      </c>
      <c r="C66">
        <v>144.24</v>
      </c>
      <c r="D66">
        <v>140.11000000000001</v>
      </c>
      <c r="E66">
        <v>140.11000000000001</v>
      </c>
      <c r="F66" s="12">
        <v>1997005824</v>
      </c>
      <c r="G66" s="12">
        <v>5762630</v>
      </c>
    </row>
    <row r="67" spans="1:7">
      <c r="A67" s="9">
        <f>'(1)'!A67</f>
        <v>42382</v>
      </c>
      <c r="B67">
        <v>140.13999999999999</v>
      </c>
      <c r="C67">
        <v>141.53</v>
      </c>
      <c r="D67">
        <v>139.21</v>
      </c>
      <c r="E67">
        <v>139.34</v>
      </c>
      <c r="F67" s="12">
        <v>1365059712</v>
      </c>
      <c r="G67" s="12">
        <v>5724435.5</v>
      </c>
    </row>
    <row r="68" spans="1:7">
      <c r="A68" s="9">
        <f>'(1)'!A68</f>
        <v>42383</v>
      </c>
      <c r="B68">
        <v>139.33000000000001</v>
      </c>
      <c r="C68">
        <v>140.02000000000001</v>
      </c>
      <c r="D68">
        <v>138.21</v>
      </c>
      <c r="E68">
        <v>139.55000000000001</v>
      </c>
      <c r="F68" s="12">
        <v>1423210752</v>
      </c>
      <c r="G68" s="12">
        <v>5728397</v>
      </c>
    </row>
    <row r="69" spans="1:7">
      <c r="A69" s="9">
        <f>'(1)'!A69</f>
        <v>42384</v>
      </c>
      <c r="B69">
        <v>139.53</v>
      </c>
      <c r="C69">
        <v>140.96</v>
      </c>
      <c r="D69">
        <v>139.13</v>
      </c>
      <c r="E69">
        <v>140.54</v>
      </c>
      <c r="F69" s="12">
        <v>1395746944</v>
      </c>
      <c r="G69" s="12">
        <v>5766460</v>
      </c>
    </row>
    <row r="70" spans="1:7">
      <c r="A70" s="9">
        <f>'(1)'!A70</f>
        <v>42388</v>
      </c>
      <c r="B70">
        <v>140.66999999999999</v>
      </c>
      <c r="C70">
        <v>141.85</v>
      </c>
      <c r="D70">
        <v>137.78</v>
      </c>
      <c r="E70">
        <v>137.88</v>
      </c>
      <c r="F70" s="12">
        <v>1227363584</v>
      </c>
      <c r="G70" s="12">
        <v>5662942.5</v>
      </c>
    </row>
    <row r="71" spans="1:7">
      <c r="A71" s="9">
        <f>'(1)'!A71</f>
        <v>42389</v>
      </c>
      <c r="B71">
        <v>137.82</v>
      </c>
      <c r="C71">
        <v>140.19</v>
      </c>
      <c r="D71">
        <v>136.35</v>
      </c>
      <c r="E71">
        <v>139.46</v>
      </c>
      <c r="F71" s="12">
        <v>1271270784</v>
      </c>
      <c r="G71" s="12">
        <v>5722237</v>
      </c>
    </row>
    <row r="72" spans="1:7">
      <c r="A72" s="9">
        <f>'(1)'!A72</f>
        <v>42390</v>
      </c>
      <c r="B72">
        <v>139.61000000000001</v>
      </c>
      <c r="C72">
        <v>139.78</v>
      </c>
      <c r="D72">
        <v>134.62</v>
      </c>
      <c r="E72">
        <v>135.96</v>
      </c>
      <c r="F72" s="12">
        <v>1422244480</v>
      </c>
      <c r="G72" s="12">
        <v>5580442.5</v>
      </c>
    </row>
    <row r="73" spans="1:7">
      <c r="A73" s="9">
        <f>'(1)'!A73</f>
        <v>42391</v>
      </c>
      <c r="B73">
        <v>135.84</v>
      </c>
      <c r="C73">
        <v>135.94</v>
      </c>
      <c r="D73">
        <v>135.56</v>
      </c>
      <c r="E73">
        <v>135.80000000000001</v>
      </c>
      <c r="F73" s="12">
        <v>952186240</v>
      </c>
      <c r="G73" s="12">
        <v>5576344</v>
      </c>
    </row>
    <row r="74" spans="1:7">
      <c r="A74" s="9">
        <f>'(1)'!A74</f>
        <v>42394</v>
      </c>
      <c r="B74">
        <v>135.79</v>
      </c>
      <c r="C74">
        <v>137.66999999999999</v>
      </c>
      <c r="D74">
        <v>135.33000000000001</v>
      </c>
      <c r="E74">
        <v>136.21</v>
      </c>
      <c r="F74" s="12">
        <v>1009510400</v>
      </c>
      <c r="G74" s="12">
        <v>5598424</v>
      </c>
    </row>
    <row r="75" spans="1:7">
      <c r="A75" s="9">
        <f>'(1)'!A75</f>
        <v>42395</v>
      </c>
      <c r="B75">
        <v>136.16999999999999</v>
      </c>
      <c r="C75">
        <v>136.16999999999999</v>
      </c>
      <c r="D75">
        <v>131.69</v>
      </c>
      <c r="E75">
        <v>134.71</v>
      </c>
      <c r="F75" s="12">
        <v>1399339008</v>
      </c>
      <c r="G75" s="12">
        <v>5526923</v>
      </c>
    </row>
    <row r="76" spans="1:7">
      <c r="A76" s="9">
        <f>'(1)'!A76</f>
        <v>42396</v>
      </c>
      <c r="B76">
        <v>134.68</v>
      </c>
      <c r="C76">
        <v>136.46</v>
      </c>
      <c r="D76">
        <v>133.68</v>
      </c>
      <c r="E76">
        <v>134.9</v>
      </c>
      <c r="F76" s="12">
        <v>1262705664</v>
      </c>
      <c r="G76" s="12">
        <v>5538791</v>
      </c>
    </row>
    <row r="77" spans="1:7">
      <c r="A77" s="9">
        <f>'(1)'!A77</f>
        <v>42397</v>
      </c>
      <c r="B77">
        <v>135</v>
      </c>
      <c r="C77">
        <v>138.84</v>
      </c>
      <c r="D77">
        <v>135</v>
      </c>
      <c r="E77">
        <v>138.84</v>
      </c>
      <c r="F77" s="12">
        <v>1128778112</v>
      </c>
      <c r="G77" s="12">
        <v>5692616.5</v>
      </c>
    </row>
    <row r="78" spans="1:7">
      <c r="A78" s="9">
        <f>'(1)'!A78</f>
        <v>42398</v>
      </c>
      <c r="B78">
        <v>138.91999999999999</v>
      </c>
      <c r="C78">
        <v>139.28</v>
      </c>
      <c r="D78">
        <v>137.59</v>
      </c>
      <c r="E78">
        <v>137.66</v>
      </c>
      <c r="F78" s="12">
        <v>965049152</v>
      </c>
      <c r="G78" s="12">
        <v>5651641.5</v>
      </c>
    </row>
    <row r="79" spans="1:7">
      <c r="A79" s="9">
        <f>'(1)'!A79</f>
        <v>42401</v>
      </c>
      <c r="B79">
        <v>137.57</v>
      </c>
      <c r="C79">
        <v>138.53</v>
      </c>
      <c r="D79">
        <v>136.96</v>
      </c>
      <c r="E79">
        <v>138.16999999999999</v>
      </c>
      <c r="F79" s="12">
        <v>905560832</v>
      </c>
      <c r="G79" s="12">
        <v>5666594</v>
      </c>
    </row>
    <row r="80" spans="1:7">
      <c r="A80" s="9">
        <f>'(1)'!A80</f>
        <v>42402</v>
      </c>
      <c r="B80">
        <v>138.29</v>
      </c>
      <c r="C80">
        <v>138.51</v>
      </c>
      <c r="D80">
        <v>135.52000000000001</v>
      </c>
      <c r="E80">
        <v>135.86000000000001</v>
      </c>
      <c r="F80" s="12">
        <v>1017240960</v>
      </c>
      <c r="G80" s="12">
        <v>5581552.5</v>
      </c>
    </row>
    <row r="81" spans="1:7">
      <c r="A81" s="9">
        <f>'(1)'!A81</f>
        <v>42403</v>
      </c>
      <c r="B81">
        <v>135.79</v>
      </c>
      <c r="C81">
        <v>137.32</v>
      </c>
      <c r="D81">
        <v>135.51</v>
      </c>
      <c r="E81">
        <v>136.68</v>
      </c>
      <c r="F81" s="12">
        <v>1343440256</v>
      </c>
      <c r="G81" s="12">
        <v>5605067</v>
      </c>
    </row>
    <row r="82" spans="1:7">
      <c r="A82" s="9">
        <f>'(1)'!A82</f>
        <v>42404</v>
      </c>
      <c r="B82">
        <v>136.66999999999999</v>
      </c>
      <c r="C82">
        <v>140.83000000000001</v>
      </c>
      <c r="D82">
        <v>136.32</v>
      </c>
      <c r="E82">
        <v>140.83000000000001</v>
      </c>
      <c r="F82" s="12">
        <v>1763844992</v>
      </c>
      <c r="G82" s="12">
        <v>5758032</v>
      </c>
    </row>
    <row r="83" spans="1:7">
      <c r="A83" s="9">
        <f>'(1)'!A83</f>
        <v>42405</v>
      </c>
      <c r="B83">
        <v>140.82</v>
      </c>
      <c r="C83">
        <v>141.79</v>
      </c>
      <c r="D83">
        <v>140.30000000000001</v>
      </c>
      <c r="E83">
        <v>141.46</v>
      </c>
      <c r="F83" s="12">
        <v>1278892800</v>
      </c>
      <c r="G83" s="12">
        <v>5756013</v>
      </c>
    </row>
    <row r="84" spans="1:7">
      <c r="A84" s="9">
        <f>'(1)'!A84</f>
        <v>42408</v>
      </c>
      <c r="B84">
        <v>141.37</v>
      </c>
      <c r="C84">
        <v>141.46</v>
      </c>
      <c r="D84">
        <v>138.55000000000001</v>
      </c>
      <c r="E84">
        <v>138.86000000000001</v>
      </c>
      <c r="F84" s="12">
        <v>1287042560</v>
      </c>
      <c r="G84" s="12">
        <v>5670917</v>
      </c>
    </row>
    <row r="85" spans="1:7">
      <c r="A85" s="9">
        <f>'(1)'!A85</f>
        <v>42409</v>
      </c>
      <c r="B85">
        <v>138.75</v>
      </c>
      <c r="C85">
        <v>139.19999999999999</v>
      </c>
      <c r="D85">
        <v>136.6</v>
      </c>
      <c r="E85">
        <v>138.11000000000001</v>
      </c>
      <c r="F85" s="12">
        <v>1288908800</v>
      </c>
      <c r="G85" s="12">
        <v>5641119</v>
      </c>
    </row>
    <row r="86" spans="1:7">
      <c r="A86" s="9">
        <f>'(1)'!A86</f>
        <v>42410</v>
      </c>
      <c r="B86">
        <v>138.21</v>
      </c>
      <c r="C86">
        <v>139.46</v>
      </c>
      <c r="D86">
        <v>137.37</v>
      </c>
      <c r="E86">
        <v>138.58000000000001</v>
      </c>
      <c r="F86" s="12">
        <v>784584192</v>
      </c>
      <c r="G86" s="12">
        <v>5665325.5</v>
      </c>
    </row>
    <row r="87" spans="1:7">
      <c r="A87" s="9">
        <f>'(1)'!A87</f>
        <v>42411</v>
      </c>
      <c r="B87">
        <v>138.66</v>
      </c>
      <c r="C87">
        <v>138.68</v>
      </c>
      <c r="D87">
        <v>134.03</v>
      </c>
      <c r="E87">
        <v>134.38999999999999</v>
      </c>
      <c r="F87" s="12">
        <v>747401984</v>
      </c>
      <c r="G87" s="12">
        <v>5492326</v>
      </c>
    </row>
    <row r="88" spans="1:7">
      <c r="A88" s="9">
        <f>'(1)'!A88</f>
        <v>42412</v>
      </c>
      <c r="B88">
        <v>134.28</v>
      </c>
      <c r="C88">
        <v>134.37</v>
      </c>
      <c r="D88">
        <v>130.52000000000001</v>
      </c>
      <c r="E88">
        <v>132.31</v>
      </c>
      <c r="F88" s="12">
        <v>543156288</v>
      </c>
      <c r="G88" s="12">
        <v>5407653.5</v>
      </c>
    </row>
    <row r="89" spans="1:7">
      <c r="A89" s="9">
        <f>'(1)'!A89</f>
        <v>42416</v>
      </c>
      <c r="B89">
        <v>132.28</v>
      </c>
      <c r="C89">
        <v>133.18</v>
      </c>
      <c r="D89">
        <v>130.6</v>
      </c>
      <c r="E89">
        <v>131.51</v>
      </c>
      <c r="F89" s="12">
        <v>504479072</v>
      </c>
      <c r="G89" s="12">
        <v>5372317.5</v>
      </c>
    </row>
    <row r="90" spans="1:7">
      <c r="A90" s="9">
        <f>'(1)'!A90</f>
        <v>42417</v>
      </c>
      <c r="B90">
        <v>131.5</v>
      </c>
      <c r="C90">
        <v>133.91</v>
      </c>
      <c r="D90">
        <v>131.32</v>
      </c>
      <c r="E90">
        <v>131.80000000000001</v>
      </c>
      <c r="F90" s="12">
        <v>515405408</v>
      </c>
      <c r="G90" s="12">
        <v>5390500</v>
      </c>
    </row>
    <row r="91" spans="1:7">
      <c r="A91" s="9">
        <f>'(1)'!A91</f>
        <v>42418</v>
      </c>
      <c r="B91">
        <v>131.99</v>
      </c>
      <c r="C91">
        <v>131.99</v>
      </c>
      <c r="D91">
        <v>129.87</v>
      </c>
      <c r="E91">
        <v>131.11000000000001</v>
      </c>
      <c r="F91" s="12">
        <v>795168960</v>
      </c>
      <c r="G91" s="12">
        <v>5349875</v>
      </c>
    </row>
    <row r="92" spans="1:7">
      <c r="A92" s="9">
        <f>'(1)'!A92</f>
        <v>42419</v>
      </c>
      <c r="B92">
        <v>131.11000000000001</v>
      </c>
      <c r="C92">
        <v>132.16</v>
      </c>
      <c r="D92">
        <v>130.62</v>
      </c>
      <c r="E92">
        <v>132.05000000000001</v>
      </c>
      <c r="F92" s="12">
        <v>919103168</v>
      </c>
      <c r="G92" s="12">
        <v>5377478</v>
      </c>
    </row>
    <row r="93" spans="1:7">
      <c r="A93" s="9">
        <f>'(1)'!A93</f>
        <v>42422</v>
      </c>
      <c r="B93">
        <v>132.15</v>
      </c>
      <c r="C93">
        <v>132.97999999999999</v>
      </c>
      <c r="D93">
        <v>132.15</v>
      </c>
      <c r="E93">
        <v>132.88999999999999</v>
      </c>
      <c r="F93" s="12">
        <v>1151892480</v>
      </c>
      <c r="G93" s="12">
        <v>5416944</v>
      </c>
    </row>
    <row r="94" spans="1:7">
      <c r="A94" s="9">
        <f>'(1)'!A94</f>
        <v>42423</v>
      </c>
      <c r="B94">
        <v>132.86000000000001</v>
      </c>
      <c r="C94">
        <v>135.25</v>
      </c>
      <c r="D94">
        <v>132.86000000000001</v>
      </c>
      <c r="E94">
        <v>135.25</v>
      </c>
      <c r="F94" s="12">
        <v>1224214144</v>
      </c>
      <c r="G94" s="12">
        <v>5508162.5</v>
      </c>
    </row>
    <row r="95" spans="1:7">
      <c r="A95" s="9">
        <f>'(1)'!A95</f>
        <v>42424</v>
      </c>
      <c r="B95">
        <v>135.27000000000001</v>
      </c>
      <c r="C95">
        <v>138.01</v>
      </c>
      <c r="D95">
        <v>135.13999999999999</v>
      </c>
      <c r="E95">
        <v>137.85</v>
      </c>
      <c r="F95" s="12">
        <v>1254332672</v>
      </c>
      <c r="G95" s="12">
        <v>5609247</v>
      </c>
    </row>
    <row r="96" spans="1:7">
      <c r="A96" s="9">
        <f>'(1)'!A96</f>
        <v>42425</v>
      </c>
      <c r="B96">
        <v>137.9</v>
      </c>
      <c r="C96">
        <v>139</v>
      </c>
      <c r="D96">
        <v>137.69</v>
      </c>
      <c r="E96">
        <v>137.82</v>
      </c>
      <c r="F96" s="12">
        <v>1546971264</v>
      </c>
      <c r="G96" s="12">
        <v>5611017</v>
      </c>
    </row>
    <row r="97" spans="1:7">
      <c r="A97" s="9">
        <f>'(1)'!A97</f>
        <v>42426</v>
      </c>
      <c r="B97">
        <v>137.75</v>
      </c>
      <c r="C97">
        <v>138.12</v>
      </c>
      <c r="D97">
        <v>136.91999999999999</v>
      </c>
      <c r="E97">
        <v>137.9</v>
      </c>
      <c r="F97" s="12">
        <v>1344830592</v>
      </c>
      <c r="G97" s="12">
        <v>5618047</v>
      </c>
    </row>
    <row r="98" spans="1:7">
      <c r="A98" s="9">
        <f>'(1)'!A98</f>
        <v>42429</v>
      </c>
      <c r="B98">
        <v>137.85</v>
      </c>
      <c r="C98">
        <v>139.69999999999999</v>
      </c>
      <c r="D98">
        <v>137.82</v>
      </c>
      <c r="E98">
        <v>139.56</v>
      </c>
      <c r="F98" s="12">
        <v>1133607680</v>
      </c>
      <c r="G98" s="12">
        <v>5685374</v>
      </c>
    </row>
    <row r="99" spans="1:7">
      <c r="A99" s="9">
        <f>'(1)'!A99</f>
        <v>42430</v>
      </c>
      <c r="B99">
        <v>139.71</v>
      </c>
      <c r="C99">
        <v>139.79</v>
      </c>
      <c r="D99">
        <v>137.44999999999999</v>
      </c>
      <c r="E99">
        <v>137.57</v>
      </c>
      <c r="F99" s="12">
        <v>1021982144</v>
      </c>
      <c r="G99" s="12">
        <v>5599832.5</v>
      </c>
    </row>
    <row r="100" spans="1:7">
      <c r="A100" s="9">
        <f>'(1)'!A100</f>
        <v>42431</v>
      </c>
      <c r="B100">
        <v>137.51</v>
      </c>
      <c r="C100">
        <v>138.22999999999999</v>
      </c>
      <c r="D100">
        <v>135.35</v>
      </c>
      <c r="E100">
        <v>138.13</v>
      </c>
      <c r="F100" s="12">
        <v>1199250304</v>
      </c>
      <c r="G100" s="12">
        <v>5616043.5</v>
      </c>
    </row>
    <row r="101" spans="1:7">
      <c r="A101" s="9">
        <f>'(1)'!A101</f>
        <v>42432</v>
      </c>
      <c r="B101">
        <v>138.13999999999999</v>
      </c>
      <c r="C101">
        <v>139.65</v>
      </c>
      <c r="D101">
        <v>137.62</v>
      </c>
      <c r="E101">
        <v>139.63</v>
      </c>
      <c r="F101" s="12">
        <v>1531892224</v>
      </c>
      <c r="G101" s="12">
        <v>5669185.5</v>
      </c>
    </row>
    <row r="102" spans="1:7">
      <c r="A102" s="9">
        <f>'(1)'!A102</f>
        <v>42433</v>
      </c>
      <c r="B102">
        <v>139.69999999999999</v>
      </c>
      <c r="C102">
        <v>140.66999999999999</v>
      </c>
      <c r="D102">
        <v>139.30000000000001</v>
      </c>
      <c r="E102">
        <v>139.56</v>
      </c>
      <c r="F102" s="12">
        <v>1093591680</v>
      </c>
      <c r="G102" s="12">
        <v>5670808.5</v>
      </c>
    </row>
    <row r="103" spans="1:7">
      <c r="A103" s="9">
        <f>'(1)'!A103</f>
        <v>42436</v>
      </c>
      <c r="B103">
        <v>139.57</v>
      </c>
      <c r="C103">
        <v>140.41</v>
      </c>
      <c r="D103">
        <v>138.88</v>
      </c>
      <c r="E103">
        <v>138.88</v>
      </c>
      <c r="F103" s="12">
        <v>755619520</v>
      </c>
      <c r="G103" s="12">
        <v>5650806</v>
      </c>
    </row>
    <row r="104" spans="1:7">
      <c r="A104" s="9">
        <f>'(1)'!A104</f>
        <v>42437</v>
      </c>
      <c r="B104">
        <v>138.88999999999999</v>
      </c>
      <c r="C104">
        <v>142.46</v>
      </c>
      <c r="D104">
        <v>138.74</v>
      </c>
      <c r="E104">
        <v>142.4</v>
      </c>
      <c r="F104" s="12">
        <v>1070626432</v>
      </c>
      <c r="G104" s="12">
        <v>5798890.5</v>
      </c>
    </row>
    <row r="105" spans="1:7">
      <c r="A105" s="9">
        <f>'(1)'!A105</f>
        <v>42438</v>
      </c>
      <c r="B105">
        <v>142.55000000000001</v>
      </c>
      <c r="C105">
        <v>143.35</v>
      </c>
      <c r="D105">
        <v>142.46</v>
      </c>
      <c r="E105">
        <v>143.24</v>
      </c>
      <c r="F105" s="12">
        <v>1296926464</v>
      </c>
      <c r="G105" s="12">
        <v>5837885</v>
      </c>
    </row>
    <row r="106" spans="1:7">
      <c r="A106" s="9">
        <f>'(1)'!A106</f>
        <v>42439</v>
      </c>
      <c r="B106">
        <v>143.4</v>
      </c>
      <c r="C106">
        <v>143.66</v>
      </c>
      <c r="D106">
        <v>142.80000000000001</v>
      </c>
      <c r="E106">
        <v>143.56</v>
      </c>
      <c r="F106" s="12">
        <v>1537149696</v>
      </c>
      <c r="G106" s="12">
        <v>5854626</v>
      </c>
    </row>
    <row r="107" spans="1:7">
      <c r="A107" s="9">
        <f>'(1)'!A107</f>
        <v>42440</v>
      </c>
      <c r="B107">
        <v>143.63</v>
      </c>
      <c r="C107">
        <v>144.9</v>
      </c>
      <c r="D107">
        <v>143.56</v>
      </c>
      <c r="E107">
        <v>144.22999999999999</v>
      </c>
      <c r="F107" s="12">
        <v>1300023808</v>
      </c>
      <c r="G107" s="12">
        <v>5882490.5</v>
      </c>
    </row>
    <row r="108" spans="1:7">
      <c r="A108" s="9">
        <f>'(1)'!A108</f>
        <v>42443</v>
      </c>
      <c r="B108">
        <v>144.31</v>
      </c>
      <c r="C108">
        <v>144.31</v>
      </c>
      <c r="D108">
        <v>142.57</v>
      </c>
      <c r="E108">
        <v>143.35</v>
      </c>
      <c r="F108" s="12">
        <v>1128622976</v>
      </c>
      <c r="G108" s="12">
        <v>5849734.5</v>
      </c>
    </row>
    <row r="109" spans="1:7">
      <c r="A109" s="9">
        <f>'(1)'!A109</f>
        <v>42444</v>
      </c>
      <c r="B109">
        <v>143.35</v>
      </c>
      <c r="C109">
        <v>143.37</v>
      </c>
      <c r="D109">
        <v>141.96</v>
      </c>
      <c r="E109">
        <v>142.19</v>
      </c>
      <c r="F109" s="12">
        <v>1284822656</v>
      </c>
      <c r="G109" s="12">
        <v>5796408.5</v>
      </c>
    </row>
    <row r="110" spans="1:7">
      <c r="A110" s="9">
        <f>'(1)'!A110</f>
        <v>42445</v>
      </c>
      <c r="B110">
        <v>142.05000000000001</v>
      </c>
      <c r="C110">
        <v>143.19999999999999</v>
      </c>
      <c r="D110">
        <v>141.76</v>
      </c>
      <c r="E110">
        <v>143.13</v>
      </c>
      <c r="F110" s="12">
        <v>1041800576</v>
      </c>
      <c r="G110" s="12">
        <v>5837934.5</v>
      </c>
    </row>
    <row r="111" spans="1:7">
      <c r="A111" s="9">
        <f>'(1)'!A111</f>
        <v>42446</v>
      </c>
      <c r="B111">
        <v>143.29</v>
      </c>
      <c r="C111">
        <v>144.49</v>
      </c>
      <c r="D111">
        <v>141.9</v>
      </c>
      <c r="E111">
        <v>143.22</v>
      </c>
      <c r="F111" s="12">
        <v>1120942976</v>
      </c>
      <c r="G111" s="12">
        <v>5840629.5</v>
      </c>
    </row>
    <row r="112" spans="1:7">
      <c r="A112" s="9">
        <f>'(1)'!A112</f>
        <v>42447</v>
      </c>
      <c r="B112">
        <v>143.16</v>
      </c>
      <c r="C112">
        <v>145.65</v>
      </c>
      <c r="D112">
        <v>143.16</v>
      </c>
      <c r="E112">
        <v>145.61000000000001</v>
      </c>
      <c r="F112" s="12">
        <v>1055826816</v>
      </c>
      <c r="G112" s="12">
        <v>5938729.5</v>
      </c>
    </row>
    <row r="113" spans="1:7">
      <c r="A113" s="9">
        <f>'(1)'!A113</f>
        <v>42450</v>
      </c>
      <c r="B113">
        <v>145.76</v>
      </c>
      <c r="C113">
        <v>146.27000000000001</v>
      </c>
      <c r="D113">
        <v>145.6</v>
      </c>
      <c r="E113">
        <v>146.06</v>
      </c>
      <c r="F113" s="12">
        <v>991352896</v>
      </c>
      <c r="G113" s="12">
        <v>5954665.5</v>
      </c>
    </row>
    <row r="114" spans="1:7">
      <c r="A114" s="9">
        <f>'(1)'!A114</f>
        <v>42451</v>
      </c>
      <c r="B114">
        <v>146.04</v>
      </c>
      <c r="C114">
        <v>146.22</v>
      </c>
      <c r="D114">
        <v>145.25</v>
      </c>
      <c r="E114">
        <v>146.16999999999999</v>
      </c>
      <c r="F114" s="12">
        <v>1129587200</v>
      </c>
      <c r="G114" s="12">
        <v>5950454</v>
      </c>
    </row>
    <row r="115" spans="1:7">
      <c r="A115" s="9">
        <f>'(1)'!A115</f>
        <v>42452</v>
      </c>
      <c r="B115">
        <v>146.05000000000001</v>
      </c>
      <c r="C115">
        <v>147.91999999999999</v>
      </c>
      <c r="D115">
        <v>145.93</v>
      </c>
      <c r="E115">
        <v>147.35</v>
      </c>
      <c r="F115" s="12">
        <v>1019290752</v>
      </c>
      <c r="G115" s="12">
        <v>6001047.5</v>
      </c>
    </row>
    <row r="116" spans="1:7">
      <c r="A116" s="9">
        <f>'(1)'!A116</f>
        <v>42453</v>
      </c>
      <c r="B116">
        <v>147.76</v>
      </c>
      <c r="C116">
        <v>148.94999999999999</v>
      </c>
      <c r="D116">
        <v>147.69</v>
      </c>
      <c r="E116">
        <v>148.41999999999999</v>
      </c>
      <c r="F116" s="12">
        <v>1191275264</v>
      </c>
      <c r="G116" s="12">
        <v>6056127</v>
      </c>
    </row>
    <row r="117" spans="1:7">
      <c r="A117" s="9">
        <f>'(1)'!A117</f>
        <v>42457</v>
      </c>
      <c r="B117">
        <v>148.55000000000001</v>
      </c>
      <c r="C117">
        <v>149.38999999999999</v>
      </c>
      <c r="D117">
        <v>148.41</v>
      </c>
      <c r="E117">
        <v>149.11000000000001</v>
      </c>
      <c r="F117" s="12">
        <v>1820557312</v>
      </c>
      <c r="G117" s="12">
        <v>6081898.5</v>
      </c>
    </row>
    <row r="118" spans="1:7">
      <c r="A118" s="9">
        <f>'(1)'!A118</f>
        <v>42458</v>
      </c>
      <c r="B118">
        <v>149.11000000000001</v>
      </c>
      <c r="C118">
        <v>149.47999999999999</v>
      </c>
      <c r="D118">
        <v>148.86000000000001</v>
      </c>
      <c r="E118">
        <v>149.44999999999999</v>
      </c>
      <c r="F118" s="12">
        <v>844230592</v>
      </c>
      <c r="G118" s="12">
        <v>6098170</v>
      </c>
    </row>
    <row r="119" spans="1:7">
      <c r="A119" s="9">
        <f>'(1)'!A119</f>
        <v>42459</v>
      </c>
      <c r="B119">
        <v>149.47999999999999</v>
      </c>
      <c r="C119">
        <v>150.16999999999999</v>
      </c>
      <c r="D119">
        <v>149.05000000000001</v>
      </c>
      <c r="E119">
        <v>149.83000000000001</v>
      </c>
      <c r="F119" s="12">
        <v>1018524736</v>
      </c>
      <c r="G119" s="12">
        <v>6114687.5</v>
      </c>
    </row>
    <row r="120" spans="1:7">
      <c r="A120" s="9">
        <f>'(1)'!A120</f>
        <v>42460</v>
      </c>
      <c r="B120">
        <v>149.80000000000001</v>
      </c>
      <c r="C120">
        <v>149.80000000000001</v>
      </c>
      <c r="D120">
        <v>148.62</v>
      </c>
      <c r="E120">
        <v>148.84</v>
      </c>
      <c r="F120" s="12">
        <v>1025910208</v>
      </c>
      <c r="G120" s="12">
        <v>6072278.5</v>
      </c>
    </row>
    <row r="121" spans="1:7">
      <c r="A121" s="9">
        <f>'(1)'!A121</f>
        <v>42461</v>
      </c>
      <c r="B121">
        <v>148.80000000000001</v>
      </c>
      <c r="C121">
        <v>148.80000000000001</v>
      </c>
      <c r="D121">
        <v>147.86000000000001</v>
      </c>
      <c r="E121">
        <v>148.66</v>
      </c>
      <c r="F121" s="12">
        <v>933679424</v>
      </c>
      <c r="G121" s="12">
        <v>6061964</v>
      </c>
    </row>
    <row r="122" spans="1:7">
      <c r="A122" s="9">
        <f>'(1)'!A122</f>
        <v>42464</v>
      </c>
      <c r="B122">
        <v>148.66999999999999</v>
      </c>
      <c r="C122">
        <v>148.72</v>
      </c>
      <c r="D122">
        <v>148.58000000000001</v>
      </c>
      <c r="E122">
        <v>148.69999999999999</v>
      </c>
      <c r="F122" s="12">
        <v>519525472</v>
      </c>
      <c r="G122" s="12">
        <v>6061125</v>
      </c>
    </row>
    <row r="123" spans="1:7">
      <c r="A123" s="9">
        <f>'(1)'!A123</f>
        <v>42465</v>
      </c>
      <c r="B123">
        <v>148.71</v>
      </c>
      <c r="C123">
        <v>149.04</v>
      </c>
      <c r="D123">
        <v>148.32</v>
      </c>
      <c r="E123">
        <v>148.47999999999999</v>
      </c>
      <c r="F123" s="12">
        <v>706541888</v>
      </c>
      <c r="G123" s="12">
        <v>6055350.5</v>
      </c>
    </row>
    <row r="124" spans="1:7">
      <c r="A124" s="9">
        <f>'(1)'!A124</f>
        <v>42466</v>
      </c>
      <c r="B124">
        <v>148.47</v>
      </c>
      <c r="C124">
        <v>150.66</v>
      </c>
      <c r="D124">
        <v>148.16999999999999</v>
      </c>
      <c r="E124">
        <v>150.31</v>
      </c>
      <c r="F124" s="12">
        <v>962994112</v>
      </c>
      <c r="G124" s="12">
        <v>6133319.5</v>
      </c>
    </row>
    <row r="125" spans="1:7">
      <c r="A125" s="9">
        <f>'(1)'!A125</f>
        <v>42467</v>
      </c>
      <c r="B125">
        <v>150.55000000000001</v>
      </c>
      <c r="C125">
        <v>152.44999999999999</v>
      </c>
      <c r="D125">
        <v>150.55000000000001</v>
      </c>
      <c r="E125">
        <v>151.68</v>
      </c>
      <c r="F125" s="12">
        <v>1196758912</v>
      </c>
      <c r="G125" s="12">
        <v>6185294</v>
      </c>
    </row>
    <row r="126" spans="1:7">
      <c r="A126" s="9">
        <f>'(1)'!A126</f>
        <v>42468</v>
      </c>
      <c r="B126">
        <v>151.82</v>
      </c>
      <c r="C126">
        <v>152.22</v>
      </c>
      <c r="D126">
        <v>151.43</v>
      </c>
      <c r="E126">
        <v>151.63999999999999</v>
      </c>
      <c r="F126" s="12">
        <v>1293708288</v>
      </c>
      <c r="G126" s="12">
        <v>6183170.5</v>
      </c>
    </row>
    <row r="127" spans="1:7">
      <c r="A127" s="9">
        <f>'(1)'!A127</f>
        <v>42471</v>
      </c>
      <c r="B127">
        <v>151.56</v>
      </c>
      <c r="C127">
        <v>151.91999999999999</v>
      </c>
      <c r="D127">
        <v>149.94</v>
      </c>
      <c r="E127">
        <v>151.79</v>
      </c>
      <c r="F127" s="12">
        <v>950514944</v>
      </c>
      <c r="G127" s="12">
        <v>6187004</v>
      </c>
    </row>
    <row r="128" spans="1:7">
      <c r="A128" s="9">
        <f>'(1)'!A128</f>
        <v>42472</v>
      </c>
      <c r="B128">
        <v>151.85</v>
      </c>
      <c r="C128">
        <v>152.12</v>
      </c>
      <c r="D128">
        <v>151.25</v>
      </c>
      <c r="E128">
        <v>151.52000000000001</v>
      </c>
      <c r="F128" s="12">
        <v>309772864</v>
      </c>
      <c r="G128" s="12">
        <v>6174451</v>
      </c>
    </row>
    <row r="129" spans="1:7">
      <c r="A129" s="9">
        <f>'(1)'!A129</f>
        <v>42473</v>
      </c>
      <c r="B129">
        <v>151.25</v>
      </c>
      <c r="C129">
        <v>151.27000000000001</v>
      </c>
      <c r="D129">
        <v>149.49</v>
      </c>
      <c r="E129">
        <v>149.66999999999999</v>
      </c>
      <c r="F129" s="12">
        <v>620111360</v>
      </c>
      <c r="G129" s="12">
        <v>6095179</v>
      </c>
    </row>
    <row r="130" spans="1:7">
      <c r="A130" s="9">
        <f>'(1)'!A130</f>
        <v>42474</v>
      </c>
      <c r="B130">
        <v>149.61000000000001</v>
      </c>
      <c r="C130">
        <v>150.94</v>
      </c>
      <c r="D130">
        <v>149.24</v>
      </c>
      <c r="E130">
        <v>150.88</v>
      </c>
      <c r="F130" s="12">
        <v>1031445632</v>
      </c>
      <c r="G130" s="12">
        <v>6144598</v>
      </c>
    </row>
    <row r="131" spans="1:7">
      <c r="A131" s="9">
        <f>'(1)'!A131</f>
        <v>42475</v>
      </c>
      <c r="B131">
        <v>150.93</v>
      </c>
      <c r="C131">
        <v>151.12</v>
      </c>
      <c r="D131">
        <v>148.94</v>
      </c>
      <c r="E131">
        <v>149.38</v>
      </c>
      <c r="F131" s="12">
        <v>1133527040</v>
      </c>
      <c r="G131" s="12">
        <v>6082885</v>
      </c>
    </row>
    <row r="132" spans="1:7">
      <c r="A132" s="9">
        <f>'(1)'!A132</f>
        <v>42478</v>
      </c>
      <c r="B132">
        <v>149.19999999999999</v>
      </c>
      <c r="C132">
        <v>150.62</v>
      </c>
      <c r="D132">
        <v>149.06</v>
      </c>
      <c r="E132">
        <v>149.57</v>
      </c>
      <c r="F132" s="12">
        <v>1226992768</v>
      </c>
      <c r="G132" s="12">
        <v>6095005</v>
      </c>
    </row>
    <row r="133" spans="1:7">
      <c r="A133" s="9">
        <f>'(1)'!A133</f>
        <v>42479</v>
      </c>
      <c r="B133">
        <v>149.55000000000001</v>
      </c>
      <c r="C133">
        <v>151.04</v>
      </c>
      <c r="D133">
        <v>149.35</v>
      </c>
      <c r="E133">
        <v>149.5</v>
      </c>
      <c r="F133" s="12">
        <v>863839168</v>
      </c>
      <c r="G133" s="12">
        <v>6097471</v>
      </c>
    </row>
    <row r="134" spans="1:7">
      <c r="A134" s="9">
        <f>'(1)'!A134</f>
        <v>42480</v>
      </c>
      <c r="B134">
        <v>149.49</v>
      </c>
      <c r="C134">
        <v>150.38</v>
      </c>
      <c r="D134">
        <v>148.74</v>
      </c>
      <c r="E134">
        <v>150.18</v>
      </c>
      <c r="F134" s="12">
        <v>937155904</v>
      </c>
      <c r="G134" s="12">
        <v>6123244.5</v>
      </c>
    </row>
    <row r="135" spans="1:7">
      <c r="A135" s="9">
        <f>'(1)'!A135</f>
        <v>42481</v>
      </c>
      <c r="B135">
        <v>150.31</v>
      </c>
      <c r="C135">
        <v>152.53</v>
      </c>
      <c r="D135">
        <v>150.31</v>
      </c>
      <c r="E135">
        <v>152.43</v>
      </c>
      <c r="F135" s="12">
        <v>1150907264</v>
      </c>
      <c r="G135" s="12">
        <v>6216989</v>
      </c>
    </row>
    <row r="136" spans="1:7">
      <c r="A136" s="9">
        <f>'(1)'!A136</f>
        <v>42482</v>
      </c>
      <c r="B136">
        <v>152.5</v>
      </c>
      <c r="C136">
        <v>152.9</v>
      </c>
      <c r="D136">
        <v>152.15</v>
      </c>
      <c r="E136">
        <v>152.54</v>
      </c>
      <c r="F136" s="12">
        <v>1065068736</v>
      </c>
      <c r="G136" s="12">
        <v>6225737</v>
      </c>
    </row>
    <row r="137" spans="1:7">
      <c r="A137" s="9">
        <f>'(1)'!A137</f>
        <v>42485</v>
      </c>
      <c r="B137">
        <v>152.52000000000001</v>
      </c>
      <c r="C137">
        <v>152.63</v>
      </c>
      <c r="D137">
        <v>151.82</v>
      </c>
      <c r="E137">
        <v>152</v>
      </c>
      <c r="F137" s="12">
        <v>971751232</v>
      </c>
      <c r="G137" s="12">
        <v>6204598</v>
      </c>
    </row>
    <row r="138" spans="1:7">
      <c r="A138" s="9">
        <f>'(1)'!A138</f>
        <v>42486</v>
      </c>
      <c r="B138">
        <v>152.02000000000001</v>
      </c>
      <c r="C138">
        <v>152.21</v>
      </c>
      <c r="D138">
        <v>151.24</v>
      </c>
      <c r="E138">
        <v>152.13</v>
      </c>
      <c r="F138" s="12">
        <v>855663552</v>
      </c>
      <c r="G138" s="12">
        <v>6210122.5</v>
      </c>
    </row>
    <row r="139" spans="1:7">
      <c r="A139" s="9">
        <f>'(1)'!A139</f>
        <v>42487</v>
      </c>
      <c r="B139">
        <v>152.18</v>
      </c>
      <c r="C139">
        <v>152.99</v>
      </c>
      <c r="D139">
        <v>151.22999999999999</v>
      </c>
      <c r="E139">
        <v>151.85</v>
      </c>
      <c r="F139" s="12">
        <v>889169536</v>
      </c>
      <c r="G139" s="12">
        <v>6204404</v>
      </c>
    </row>
    <row r="140" spans="1:7">
      <c r="A140" s="9">
        <f>'(1)'!A140</f>
        <v>42488</v>
      </c>
      <c r="B140">
        <v>151.99</v>
      </c>
      <c r="C140">
        <v>152.44</v>
      </c>
      <c r="D140">
        <v>151.41</v>
      </c>
      <c r="E140">
        <v>151.94</v>
      </c>
      <c r="F140" s="12">
        <v>1062690944</v>
      </c>
      <c r="G140" s="12">
        <v>6203232</v>
      </c>
    </row>
    <row r="141" spans="1:7">
      <c r="A141" s="9">
        <f>'(1)'!A141</f>
        <v>42489</v>
      </c>
      <c r="B141">
        <v>151.94999999999999</v>
      </c>
      <c r="C141">
        <v>152.32</v>
      </c>
      <c r="D141">
        <v>151.57</v>
      </c>
      <c r="E141">
        <v>151.88</v>
      </c>
      <c r="F141" s="12">
        <v>993041728</v>
      </c>
      <c r="G141" s="12">
        <v>6194668</v>
      </c>
    </row>
    <row r="142" spans="1:7">
      <c r="A142" s="9">
        <f>'(1)'!A142</f>
        <v>42492</v>
      </c>
      <c r="B142">
        <v>151.74</v>
      </c>
      <c r="C142">
        <v>151.79</v>
      </c>
      <c r="D142">
        <v>148.78</v>
      </c>
      <c r="E142">
        <v>149.56</v>
      </c>
      <c r="F142" s="12">
        <v>902352768</v>
      </c>
      <c r="G142" s="12">
        <v>6101376</v>
      </c>
    </row>
    <row r="143" spans="1:7">
      <c r="A143" s="9">
        <f>'(1)'!A143</f>
        <v>42493</v>
      </c>
      <c r="B143">
        <v>149.52000000000001</v>
      </c>
      <c r="C143">
        <v>149.56</v>
      </c>
      <c r="D143">
        <v>148.82</v>
      </c>
      <c r="E143">
        <v>149.31</v>
      </c>
      <c r="F143" s="12">
        <v>724006784</v>
      </c>
      <c r="G143" s="12">
        <v>6089777.5</v>
      </c>
    </row>
    <row r="144" spans="1:7">
      <c r="A144" s="9">
        <f>'(1)'!A144</f>
        <v>42494</v>
      </c>
      <c r="B144">
        <v>149.26</v>
      </c>
      <c r="C144">
        <v>149.93</v>
      </c>
      <c r="D144">
        <v>148.69</v>
      </c>
      <c r="E144">
        <v>149.05000000000001</v>
      </c>
      <c r="F144" s="12">
        <v>891595264</v>
      </c>
      <c r="G144" s="12">
        <v>6084289.5</v>
      </c>
    </row>
    <row r="145" spans="1:7">
      <c r="A145" s="9">
        <f>'(1)'!A145</f>
        <v>42495</v>
      </c>
      <c r="B145">
        <v>149.04</v>
      </c>
      <c r="C145">
        <v>149.04</v>
      </c>
      <c r="D145">
        <v>146.87</v>
      </c>
      <c r="E145">
        <v>148.05000000000001</v>
      </c>
      <c r="F145" s="12">
        <v>983333952</v>
      </c>
      <c r="G145" s="12">
        <v>6042467.5</v>
      </c>
    </row>
    <row r="146" spans="1:7">
      <c r="A146" s="9">
        <f>'(1)'!A146</f>
        <v>42496</v>
      </c>
      <c r="B146">
        <v>148.09</v>
      </c>
      <c r="C146">
        <v>148.63999999999999</v>
      </c>
      <c r="D146">
        <v>146.30000000000001</v>
      </c>
      <c r="E146">
        <v>146.41</v>
      </c>
      <c r="F146" s="12">
        <v>1049506752</v>
      </c>
      <c r="G146" s="12">
        <v>5981314</v>
      </c>
    </row>
    <row r="147" spans="1:7">
      <c r="A147" s="9">
        <f>'(1)'!A147</f>
        <v>42499</v>
      </c>
      <c r="B147">
        <v>146.51</v>
      </c>
      <c r="C147">
        <v>146.52000000000001</v>
      </c>
      <c r="D147">
        <v>144.36000000000001</v>
      </c>
      <c r="E147">
        <v>145.26</v>
      </c>
      <c r="F147" s="12">
        <v>1039961664</v>
      </c>
      <c r="G147" s="12">
        <v>5936859</v>
      </c>
    </row>
    <row r="148" spans="1:7">
      <c r="A148" s="9">
        <f>'(1)'!A148</f>
        <v>42500</v>
      </c>
      <c r="B148">
        <v>145.27000000000001</v>
      </c>
      <c r="C148">
        <v>145.77000000000001</v>
      </c>
      <c r="D148">
        <v>144.55000000000001</v>
      </c>
      <c r="E148">
        <v>145.6</v>
      </c>
      <c r="F148" s="12">
        <v>382135200</v>
      </c>
      <c r="G148" s="12">
        <v>5945563.5</v>
      </c>
    </row>
    <row r="149" spans="1:7">
      <c r="A149" s="9">
        <f>'(1)'!A149</f>
        <v>42501</v>
      </c>
      <c r="B149">
        <v>145.66999999999999</v>
      </c>
      <c r="C149">
        <v>145.72999999999999</v>
      </c>
      <c r="D149">
        <v>143.86000000000001</v>
      </c>
      <c r="E149">
        <v>144.31</v>
      </c>
      <c r="F149" s="12">
        <v>985141632</v>
      </c>
      <c r="G149" s="12">
        <v>5886415</v>
      </c>
    </row>
    <row r="150" spans="1:7">
      <c r="A150" s="9">
        <f>'(1)'!A150</f>
        <v>42502</v>
      </c>
      <c r="B150">
        <v>144.19</v>
      </c>
      <c r="C150">
        <v>144.22</v>
      </c>
      <c r="D150">
        <v>143.16999999999999</v>
      </c>
      <c r="E150">
        <v>143.6</v>
      </c>
      <c r="F150" s="12">
        <v>955058176</v>
      </c>
      <c r="G150" s="12">
        <v>5858725.5</v>
      </c>
    </row>
    <row r="151" spans="1:7">
      <c r="A151" s="9">
        <f>'(1)'!A151</f>
        <v>42503</v>
      </c>
      <c r="B151">
        <v>143.51</v>
      </c>
      <c r="C151">
        <v>143.97999999999999</v>
      </c>
      <c r="D151">
        <v>143.19999999999999</v>
      </c>
      <c r="E151">
        <v>143.49</v>
      </c>
      <c r="F151" s="12">
        <v>848747456</v>
      </c>
      <c r="G151" s="12">
        <v>5860131.5</v>
      </c>
    </row>
    <row r="152" spans="1:7">
      <c r="A152" s="9">
        <f>'(1)'!A152</f>
        <v>42506</v>
      </c>
      <c r="B152">
        <v>143.47</v>
      </c>
      <c r="C152">
        <v>144.08000000000001</v>
      </c>
      <c r="D152">
        <v>142.88</v>
      </c>
      <c r="E152">
        <v>144.08000000000001</v>
      </c>
      <c r="F152" s="12">
        <v>1069026496</v>
      </c>
      <c r="G152" s="12">
        <v>5881943.5</v>
      </c>
    </row>
    <row r="153" spans="1:7">
      <c r="A153" s="9">
        <f>'(1)'!A153</f>
        <v>42507</v>
      </c>
      <c r="B153">
        <v>143.94999999999999</v>
      </c>
      <c r="C153">
        <v>144.65</v>
      </c>
      <c r="D153">
        <v>143.94999999999999</v>
      </c>
      <c r="E153">
        <v>144.13</v>
      </c>
      <c r="F153" s="12">
        <v>910542208</v>
      </c>
      <c r="G153" s="12">
        <v>5882737</v>
      </c>
    </row>
    <row r="154" spans="1:7">
      <c r="A154" s="9">
        <f>'(1)'!A154</f>
        <v>42508</v>
      </c>
      <c r="B154">
        <v>144.04</v>
      </c>
      <c r="C154">
        <v>145.6</v>
      </c>
      <c r="D154">
        <v>143.97</v>
      </c>
      <c r="E154">
        <v>145.6</v>
      </c>
      <c r="F154" s="12">
        <v>1210718080</v>
      </c>
      <c r="G154" s="12">
        <v>5941940</v>
      </c>
    </row>
    <row r="155" spans="1:7">
      <c r="A155" s="9">
        <f>'(1)'!A155</f>
        <v>42509</v>
      </c>
      <c r="B155">
        <v>145.66</v>
      </c>
      <c r="C155">
        <v>146.05000000000001</v>
      </c>
      <c r="D155">
        <v>144.9</v>
      </c>
      <c r="E155">
        <v>144.9</v>
      </c>
      <c r="F155" s="12">
        <v>1254652672</v>
      </c>
      <c r="G155" s="12">
        <v>5920332.5</v>
      </c>
    </row>
    <row r="156" spans="1:7">
      <c r="A156" s="9">
        <f>'(1)'!A156</f>
        <v>42510</v>
      </c>
      <c r="B156">
        <v>144.84</v>
      </c>
      <c r="C156">
        <v>145.16</v>
      </c>
      <c r="D156">
        <v>143.44</v>
      </c>
      <c r="E156">
        <v>144.26</v>
      </c>
      <c r="F156" s="12">
        <v>1057745600</v>
      </c>
      <c r="G156" s="12">
        <v>5890040</v>
      </c>
    </row>
    <row r="157" spans="1:7">
      <c r="A157" s="9">
        <f>'(1)'!A157</f>
        <v>42513</v>
      </c>
      <c r="B157">
        <v>144.19</v>
      </c>
      <c r="C157">
        <v>144.52000000000001</v>
      </c>
      <c r="D157">
        <v>143.38</v>
      </c>
      <c r="E157">
        <v>143.55000000000001</v>
      </c>
      <c r="F157" s="12">
        <v>1255031168</v>
      </c>
      <c r="G157" s="12">
        <v>5844571.5</v>
      </c>
    </row>
    <row r="158" spans="1:7">
      <c r="A158" s="9">
        <f>'(1)'!A158</f>
        <v>42514</v>
      </c>
      <c r="B158">
        <v>143.56</v>
      </c>
      <c r="C158">
        <v>145.75</v>
      </c>
      <c r="D158">
        <v>143.56</v>
      </c>
      <c r="E158">
        <v>145.36000000000001</v>
      </c>
      <c r="F158" s="12">
        <v>931787840</v>
      </c>
      <c r="G158" s="12">
        <v>5924162</v>
      </c>
    </row>
    <row r="159" spans="1:7">
      <c r="A159" s="9">
        <f>'(1)'!A159</f>
        <v>42515</v>
      </c>
      <c r="B159">
        <v>145.43</v>
      </c>
      <c r="C159">
        <v>145.80000000000001</v>
      </c>
      <c r="D159">
        <v>144.16</v>
      </c>
      <c r="E159">
        <v>144.51</v>
      </c>
      <c r="F159" s="12">
        <v>945571072</v>
      </c>
      <c r="G159" s="12">
        <v>5895827</v>
      </c>
    </row>
    <row r="160" spans="1:7">
      <c r="A160" s="9">
        <f>'(1)'!A160</f>
        <v>42516</v>
      </c>
      <c r="B160">
        <v>144.47999999999999</v>
      </c>
      <c r="C160">
        <v>145.62</v>
      </c>
      <c r="D160">
        <v>144.16</v>
      </c>
      <c r="E160">
        <v>145.03</v>
      </c>
      <c r="F160" s="12">
        <v>947087232</v>
      </c>
      <c r="G160" s="12">
        <v>5909291.5</v>
      </c>
    </row>
    <row r="161" spans="1:7">
      <c r="A161" s="9">
        <f>'(1)'!A161</f>
        <v>42517</v>
      </c>
      <c r="B161">
        <v>144.97</v>
      </c>
      <c r="C161">
        <v>144.97999999999999</v>
      </c>
      <c r="D161">
        <v>143.28</v>
      </c>
      <c r="E161">
        <v>144.01</v>
      </c>
      <c r="F161" s="12">
        <v>821664896</v>
      </c>
      <c r="G161" s="12">
        <v>5867359</v>
      </c>
    </row>
    <row r="162" spans="1:7">
      <c r="A162" s="9">
        <f>'(1)'!A162</f>
        <v>42521</v>
      </c>
      <c r="B162">
        <v>144.03</v>
      </c>
      <c r="C162">
        <v>145.91</v>
      </c>
      <c r="D162">
        <v>144.01</v>
      </c>
      <c r="E162">
        <v>145.57</v>
      </c>
      <c r="F162" s="12">
        <v>978475776</v>
      </c>
      <c r="G162" s="12">
        <v>5926438.5</v>
      </c>
    </row>
    <row r="163" spans="1:7">
      <c r="A163" s="9">
        <f>'(1)'!A163</f>
        <v>42522</v>
      </c>
      <c r="B163">
        <v>145.62</v>
      </c>
      <c r="C163">
        <v>146.6</v>
      </c>
      <c r="D163">
        <v>145.58000000000001</v>
      </c>
      <c r="E163">
        <v>145.93</v>
      </c>
      <c r="F163" s="12">
        <v>1107339776</v>
      </c>
      <c r="G163" s="12">
        <v>5940580.5</v>
      </c>
    </row>
    <row r="164" spans="1:7">
      <c r="A164" s="9">
        <f>'(1)'!A164</f>
        <v>42523</v>
      </c>
      <c r="B164">
        <v>145.91</v>
      </c>
      <c r="C164">
        <v>148.26</v>
      </c>
      <c r="D164">
        <v>145.59</v>
      </c>
      <c r="E164">
        <v>148.13</v>
      </c>
      <c r="F164" s="12">
        <v>960560832</v>
      </c>
      <c r="G164" s="12">
        <v>6026688</v>
      </c>
    </row>
    <row r="165" spans="1:7">
      <c r="A165" s="9">
        <f>'(1)'!A165</f>
        <v>42524</v>
      </c>
      <c r="B165">
        <v>148.19999999999999</v>
      </c>
      <c r="C165">
        <v>149.76</v>
      </c>
      <c r="D165">
        <v>148.19999999999999</v>
      </c>
      <c r="E165">
        <v>149.38999999999999</v>
      </c>
      <c r="F165" s="12">
        <v>1053485248</v>
      </c>
      <c r="G165" s="12">
        <v>6069099</v>
      </c>
    </row>
    <row r="166" spans="1:7">
      <c r="A166" s="9">
        <f>'(1)'!A166</f>
        <v>42527</v>
      </c>
      <c r="B166">
        <v>149.52000000000001</v>
      </c>
      <c r="C166">
        <v>150.01</v>
      </c>
      <c r="D166">
        <v>149.26</v>
      </c>
      <c r="E166">
        <v>149.82</v>
      </c>
      <c r="F166" s="12">
        <v>723972672</v>
      </c>
      <c r="G166" s="12">
        <v>6088531</v>
      </c>
    </row>
    <row r="167" spans="1:7">
      <c r="A167" s="9">
        <f>'(1)'!A167</f>
        <v>42528</v>
      </c>
      <c r="B167">
        <v>149.91999999999999</v>
      </c>
      <c r="C167">
        <v>150.80000000000001</v>
      </c>
      <c r="D167">
        <v>149.91</v>
      </c>
      <c r="E167">
        <v>150.80000000000001</v>
      </c>
      <c r="F167" s="12">
        <v>1207794816</v>
      </c>
      <c r="G167" s="12">
        <v>6134137</v>
      </c>
    </row>
    <row r="168" spans="1:7">
      <c r="A168" s="9">
        <f>'(1)'!A168</f>
        <v>42529</v>
      </c>
      <c r="B168">
        <v>150.69</v>
      </c>
      <c r="C168">
        <v>150.85</v>
      </c>
      <c r="D168">
        <v>150.69</v>
      </c>
      <c r="E168">
        <v>150.83000000000001</v>
      </c>
      <c r="F168" s="12">
        <v>934744320</v>
      </c>
      <c r="G168" s="12">
        <v>6137016.5</v>
      </c>
    </row>
    <row r="169" spans="1:7">
      <c r="A169" s="9">
        <f>'(1)'!A169</f>
        <v>42530</v>
      </c>
      <c r="B169">
        <v>150.81</v>
      </c>
      <c r="C169">
        <v>151.28</v>
      </c>
      <c r="D169">
        <v>150.51</v>
      </c>
      <c r="E169">
        <v>151.25</v>
      </c>
      <c r="F169" s="12">
        <v>1848328832</v>
      </c>
      <c r="G169" s="12">
        <v>6157108</v>
      </c>
    </row>
    <row r="170" spans="1:7">
      <c r="A170" s="9">
        <f>'(1)'!A170</f>
        <v>42531</v>
      </c>
      <c r="B170">
        <v>151.22999999999999</v>
      </c>
      <c r="C170">
        <v>151.4</v>
      </c>
      <c r="D170">
        <v>150.57</v>
      </c>
      <c r="E170">
        <v>150.91999999999999</v>
      </c>
      <c r="F170" s="12">
        <v>1107796736</v>
      </c>
      <c r="G170" s="12">
        <v>6140874</v>
      </c>
    </row>
    <row r="171" spans="1:7">
      <c r="A171" s="9">
        <f>'(1)'!A171</f>
        <v>42534</v>
      </c>
      <c r="B171">
        <v>150.94</v>
      </c>
      <c r="C171">
        <v>150.99</v>
      </c>
      <c r="D171">
        <v>149.84</v>
      </c>
      <c r="E171">
        <v>150.84</v>
      </c>
      <c r="F171" s="12">
        <v>1645708800</v>
      </c>
      <c r="G171" s="12">
        <v>6138293</v>
      </c>
    </row>
    <row r="172" spans="1:7">
      <c r="A172" s="9">
        <f>'(1)'!A172</f>
        <v>42535</v>
      </c>
      <c r="B172">
        <v>150.81</v>
      </c>
      <c r="C172">
        <v>151.26</v>
      </c>
      <c r="D172">
        <v>150.16</v>
      </c>
      <c r="E172">
        <v>150.59</v>
      </c>
      <c r="F172" s="12">
        <v>1015829824</v>
      </c>
      <c r="G172" s="12">
        <v>6138498</v>
      </c>
    </row>
    <row r="173" spans="1:7">
      <c r="A173" s="9">
        <f>'(1)'!A173</f>
        <v>42536</v>
      </c>
      <c r="B173">
        <v>150.63</v>
      </c>
      <c r="C173">
        <v>151.56</v>
      </c>
      <c r="D173">
        <v>150.56</v>
      </c>
      <c r="E173">
        <v>151.1</v>
      </c>
      <c r="F173" s="12">
        <v>843278464</v>
      </c>
      <c r="G173" s="12">
        <v>6160986</v>
      </c>
    </row>
    <row r="174" spans="1:7">
      <c r="A174" s="9">
        <f>'(1)'!A174</f>
        <v>42537</v>
      </c>
      <c r="B174">
        <v>151.30000000000001</v>
      </c>
      <c r="C174">
        <v>152.33000000000001</v>
      </c>
      <c r="D174">
        <v>151.28</v>
      </c>
      <c r="E174">
        <v>151.77000000000001</v>
      </c>
      <c r="F174" s="12">
        <v>1222249088</v>
      </c>
      <c r="G174" s="12">
        <v>6185784</v>
      </c>
    </row>
    <row r="175" spans="1:7">
      <c r="A175" s="9">
        <f>'(1)'!A175</f>
        <v>42538</v>
      </c>
      <c r="B175">
        <v>151.88999999999999</v>
      </c>
      <c r="C175">
        <v>152.49</v>
      </c>
      <c r="D175">
        <v>151.81</v>
      </c>
      <c r="E175">
        <v>152.30000000000001</v>
      </c>
      <c r="F175" s="12">
        <v>1233239424</v>
      </c>
      <c r="G175" s="12">
        <v>6204001.5</v>
      </c>
    </row>
    <row r="176" spans="1:7">
      <c r="A176" s="9">
        <f>'(1)'!A176</f>
        <v>42541</v>
      </c>
      <c r="B176">
        <v>152.30000000000001</v>
      </c>
      <c r="C176">
        <v>152.36000000000001</v>
      </c>
      <c r="D176">
        <v>151.61000000000001</v>
      </c>
      <c r="E176">
        <v>152.08000000000001</v>
      </c>
      <c r="F176" s="12">
        <v>283074304</v>
      </c>
      <c r="G176" s="12">
        <v>6190194.5</v>
      </c>
    </row>
    <row r="177" spans="1:7">
      <c r="A177" s="9">
        <f>'(1)'!A177</f>
        <v>42542</v>
      </c>
      <c r="B177">
        <v>151.99</v>
      </c>
      <c r="C177">
        <v>151.99</v>
      </c>
      <c r="D177">
        <v>149.94999999999999</v>
      </c>
      <c r="E177">
        <v>150.29</v>
      </c>
      <c r="F177" s="12">
        <v>708301952</v>
      </c>
      <c r="G177" s="12">
        <v>6114470</v>
      </c>
    </row>
    <row r="178" spans="1:7">
      <c r="A178" s="9">
        <f>'(1)'!A178</f>
        <v>42543</v>
      </c>
      <c r="B178">
        <v>150.09</v>
      </c>
      <c r="C178">
        <v>150.09</v>
      </c>
      <c r="D178">
        <v>148.38999999999999</v>
      </c>
      <c r="E178">
        <v>148.44</v>
      </c>
      <c r="F178" s="12">
        <v>1205522304</v>
      </c>
      <c r="G178" s="12">
        <v>6040864.5</v>
      </c>
    </row>
    <row r="179" spans="1:7">
      <c r="A179" s="9">
        <f>'(1)'!A179</f>
        <v>42544</v>
      </c>
      <c r="B179">
        <v>148.41</v>
      </c>
      <c r="C179">
        <v>148.80000000000001</v>
      </c>
      <c r="D179">
        <v>147.63</v>
      </c>
      <c r="E179">
        <v>148.41</v>
      </c>
      <c r="F179" s="12">
        <v>997024448</v>
      </c>
      <c r="G179" s="12">
        <v>6038470.5</v>
      </c>
    </row>
    <row r="180" spans="1:7">
      <c r="A180" s="9">
        <f>'(1)'!A180</f>
        <v>42545</v>
      </c>
      <c r="B180">
        <v>148.38999999999999</v>
      </c>
      <c r="C180">
        <v>149.35</v>
      </c>
      <c r="D180">
        <v>148.33000000000001</v>
      </c>
      <c r="E180">
        <v>148.62</v>
      </c>
      <c r="F180" s="12">
        <v>1319016064</v>
      </c>
      <c r="G180" s="12">
        <v>6055445</v>
      </c>
    </row>
    <row r="181" spans="1:7">
      <c r="A181" s="9">
        <f>'(1)'!A181</f>
        <v>42548</v>
      </c>
      <c r="B181">
        <v>148.69</v>
      </c>
      <c r="C181">
        <v>148.69</v>
      </c>
      <c r="D181">
        <v>146.80000000000001</v>
      </c>
      <c r="E181">
        <v>148.44999999999999</v>
      </c>
      <c r="F181" s="12">
        <v>1174672256</v>
      </c>
      <c r="G181" s="12">
        <v>6043997.5</v>
      </c>
    </row>
    <row r="182" spans="1:7">
      <c r="A182" s="9">
        <f>'(1)'!A182</f>
        <v>42549</v>
      </c>
      <c r="B182">
        <v>148.59</v>
      </c>
      <c r="C182">
        <v>148.84</v>
      </c>
      <c r="D182">
        <v>147.28</v>
      </c>
      <c r="E182">
        <v>147.66999999999999</v>
      </c>
      <c r="F182" s="12">
        <v>1589627776</v>
      </c>
      <c r="G182" s="12">
        <v>6017999.5</v>
      </c>
    </row>
    <row r="183" spans="1:7">
      <c r="A183" s="9">
        <f>'(1)'!A183</f>
        <v>42550</v>
      </c>
      <c r="B183">
        <v>147.86000000000001</v>
      </c>
      <c r="C183">
        <v>150.19</v>
      </c>
      <c r="D183">
        <v>147.86000000000001</v>
      </c>
      <c r="E183">
        <v>149.12</v>
      </c>
      <c r="F183" s="12">
        <v>1029473600</v>
      </c>
      <c r="G183" s="12">
        <v>6080236.5</v>
      </c>
    </row>
    <row r="184" spans="1:7">
      <c r="A184" s="9">
        <f>'(1)'!A184</f>
        <v>42551</v>
      </c>
      <c r="B184">
        <v>149.12</v>
      </c>
      <c r="C184">
        <v>150.30000000000001</v>
      </c>
      <c r="D184">
        <v>149.07</v>
      </c>
      <c r="E184">
        <v>150.07</v>
      </c>
      <c r="F184" s="12">
        <v>907071360</v>
      </c>
      <c r="G184" s="12">
        <v>6118471.5</v>
      </c>
    </row>
    <row r="185" spans="1:7">
      <c r="A185" s="9">
        <f>'(1)'!A185</f>
        <v>42552</v>
      </c>
      <c r="B185">
        <v>149.97999999999999</v>
      </c>
      <c r="C185">
        <v>150.71</v>
      </c>
      <c r="D185">
        <v>149.69</v>
      </c>
      <c r="E185">
        <v>149.69</v>
      </c>
      <c r="F185" s="12">
        <v>1057442048</v>
      </c>
      <c r="G185" s="12">
        <v>6109742.5</v>
      </c>
    </row>
    <row r="186" spans="1:7">
      <c r="A186" s="9">
        <f>'(1)'!A186</f>
        <v>42556</v>
      </c>
      <c r="B186">
        <v>149.76</v>
      </c>
      <c r="C186">
        <v>151.66</v>
      </c>
      <c r="D186">
        <v>149.66999999999999</v>
      </c>
      <c r="E186">
        <v>151.55000000000001</v>
      </c>
      <c r="F186" s="12">
        <v>828451136</v>
      </c>
      <c r="G186" s="12">
        <v>6178944</v>
      </c>
    </row>
    <row r="187" spans="1:7">
      <c r="A187" s="9">
        <f>'(1)'!A187</f>
        <v>42557</v>
      </c>
      <c r="B187">
        <v>151.77000000000001</v>
      </c>
      <c r="C187">
        <v>151.78</v>
      </c>
      <c r="D187">
        <v>144.9</v>
      </c>
      <c r="E187">
        <v>145.11000000000001</v>
      </c>
      <c r="F187" s="12">
        <v>1989673472</v>
      </c>
      <c r="G187" s="12">
        <v>5920640</v>
      </c>
    </row>
    <row r="188" spans="1:7">
      <c r="A188" s="9">
        <f>'(1)'!A188</f>
        <v>42558</v>
      </c>
      <c r="B188">
        <v>145.06</v>
      </c>
      <c r="C188">
        <v>145.08000000000001</v>
      </c>
      <c r="D188">
        <v>141.22</v>
      </c>
      <c r="E188">
        <v>141.71</v>
      </c>
      <c r="F188" s="12">
        <v>1190768384</v>
      </c>
      <c r="G188" s="12">
        <v>5784302.5</v>
      </c>
    </row>
    <row r="189" spans="1:7">
      <c r="A189" s="9">
        <f>'(1)'!A189</f>
        <v>42559</v>
      </c>
      <c r="B189">
        <v>141.62</v>
      </c>
      <c r="C189">
        <v>144.21</v>
      </c>
      <c r="D189">
        <v>141.44</v>
      </c>
      <c r="E189">
        <v>144.13</v>
      </c>
      <c r="F189" s="12">
        <v>1035786048</v>
      </c>
      <c r="G189" s="12">
        <v>5876969.5</v>
      </c>
    </row>
    <row r="190" spans="1:7">
      <c r="A190" s="9">
        <f>'(1)'!A190</f>
        <v>42562</v>
      </c>
      <c r="B190">
        <v>144.26</v>
      </c>
      <c r="C190">
        <v>146.97</v>
      </c>
      <c r="D190">
        <v>144.24</v>
      </c>
      <c r="E190">
        <v>146.72</v>
      </c>
      <c r="F190" s="12">
        <v>1349798912</v>
      </c>
      <c r="G190" s="12">
        <v>5984446</v>
      </c>
    </row>
    <row r="191" spans="1:7">
      <c r="A191" s="9">
        <f>'(1)'!A191</f>
        <v>42563</v>
      </c>
      <c r="B191">
        <v>146.93</v>
      </c>
      <c r="C191">
        <v>148.38</v>
      </c>
      <c r="D191">
        <v>146.87</v>
      </c>
      <c r="E191">
        <v>148.38</v>
      </c>
      <c r="F191" s="12">
        <v>1590280064</v>
      </c>
      <c r="G191" s="12">
        <v>6049071</v>
      </c>
    </row>
    <row r="192" spans="1:7">
      <c r="A192" s="9">
        <f>'(1)'!A192</f>
        <v>42564</v>
      </c>
      <c r="B192">
        <v>148.41</v>
      </c>
      <c r="C192">
        <v>149.34</v>
      </c>
      <c r="D192">
        <v>148.41</v>
      </c>
      <c r="E192">
        <v>148.82</v>
      </c>
      <c r="F192" s="12">
        <v>960106048</v>
      </c>
      <c r="G192" s="12">
        <v>6069788</v>
      </c>
    </row>
    <row r="193" spans="1:7">
      <c r="A193" s="9">
        <f>'(1)'!A193</f>
        <v>42565</v>
      </c>
      <c r="B193">
        <v>148.74</v>
      </c>
      <c r="C193">
        <v>149.03</v>
      </c>
      <c r="D193">
        <v>148.69999999999999</v>
      </c>
      <c r="E193">
        <v>148.91</v>
      </c>
      <c r="F193" s="12">
        <v>836625280</v>
      </c>
      <c r="G193" s="12">
        <v>6075947</v>
      </c>
    </row>
    <row r="194" spans="1:7">
      <c r="A194" s="9">
        <f>'(1)'!A194</f>
        <v>42566</v>
      </c>
      <c r="B194">
        <v>148.86000000000001</v>
      </c>
      <c r="C194">
        <v>148.88999999999999</v>
      </c>
      <c r="D194">
        <v>147.11000000000001</v>
      </c>
      <c r="E194">
        <v>147.71</v>
      </c>
      <c r="F194" s="12">
        <v>897488320</v>
      </c>
      <c r="G194" s="12">
        <v>6026516</v>
      </c>
    </row>
    <row r="195" spans="1:7">
      <c r="A195" s="9">
        <f>'(1)'!A195</f>
        <v>42569</v>
      </c>
      <c r="B195">
        <v>147.54</v>
      </c>
      <c r="C195">
        <v>147.61000000000001</v>
      </c>
      <c r="D195">
        <v>146.02000000000001</v>
      </c>
      <c r="E195">
        <v>147.53</v>
      </c>
      <c r="F195" s="12">
        <v>1209011200</v>
      </c>
      <c r="G195" s="12">
        <v>6013836.5</v>
      </c>
    </row>
    <row r="196" spans="1:7">
      <c r="A196" s="9">
        <f>'(1)'!A196</f>
        <v>42570</v>
      </c>
      <c r="B196">
        <v>147.57</v>
      </c>
      <c r="C196">
        <v>148.66</v>
      </c>
      <c r="D196">
        <v>147.51</v>
      </c>
      <c r="E196">
        <v>148.22</v>
      </c>
      <c r="F196" s="12">
        <v>1073934976</v>
      </c>
      <c r="G196" s="12">
        <v>6040744</v>
      </c>
    </row>
    <row r="197" spans="1:7">
      <c r="A197" s="9">
        <f>'(1)'!A197</f>
        <v>42571</v>
      </c>
      <c r="B197">
        <v>148.19999999999999</v>
      </c>
      <c r="C197">
        <v>150.38999999999999</v>
      </c>
      <c r="D197">
        <v>148.19999999999999</v>
      </c>
      <c r="E197">
        <v>150.27000000000001</v>
      </c>
      <c r="F197" s="12">
        <v>561788544</v>
      </c>
      <c r="G197" s="12">
        <v>6124074.5</v>
      </c>
    </row>
    <row r="198" spans="1:7">
      <c r="A198" s="9">
        <f>'(1)'!A198</f>
        <v>42572</v>
      </c>
      <c r="B198">
        <v>150.46</v>
      </c>
      <c r="C198">
        <v>152.26</v>
      </c>
      <c r="D198">
        <v>150.46</v>
      </c>
      <c r="E198">
        <v>152.03</v>
      </c>
      <c r="F198" s="12">
        <v>1231396864</v>
      </c>
      <c r="G198" s="12">
        <v>6194926.5</v>
      </c>
    </row>
    <row r="199" spans="1:7">
      <c r="A199" s="9">
        <f>'(1)'!A199</f>
        <v>42573</v>
      </c>
      <c r="B199">
        <v>152.06</v>
      </c>
      <c r="C199">
        <v>153.49</v>
      </c>
      <c r="D199">
        <v>152.06</v>
      </c>
      <c r="E199">
        <v>153.34</v>
      </c>
      <c r="F199" s="12">
        <v>1171899520</v>
      </c>
      <c r="G199" s="12">
        <v>6249495</v>
      </c>
    </row>
    <row r="200" spans="1:7">
      <c r="A200" s="9">
        <f>'(1)'!A200</f>
        <v>42576</v>
      </c>
      <c r="B200">
        <v>153.46</v>
      </c>
      <c r="C200">
        <v>153.94</v>
      </c>
      <c r="D200">
        <v>153.38999999999999</v>
      </c>
      <c r="E200">
        <v>153.41</v>
      </c>
      <c r="F200" s="12">
        <v>1358418944</v>
      </c>
      <c r="G200" s="12">
        <v>6251215.5</v>
      </c>
    </row>
    <row r="201" spans="1:7">
      <c r="A201" s="9">
        <f>'(1)'!A201</f>
        <v>42577</v>
      </c>
      <c r="B201">
        <v>153.4</v>
      </c>
      <c r="C201">
        <v>154.91999999999999</v>
      </c>
      <c r="D201">
        <v>153.37</v>
      </c>
      <c r="E201">
        <v>154.68</v>
      </c>
      <c r="F201" s="12">
        <v>1038035200</v>
      </c>
      <c r="G201" s="12">
        <v>6307846.5</v>
      </c>
    </row>
    <row r="202" spans="1:7">
      <c r="A202" s="9">
        <f>'(1)'!A202</f>
        <v>42578</v>
      </c>
      <c r="B202">
        <v>154.75</v>
      </c>
      <c r="C202">
        <v>154.93</v>
      </c>
      <c r="D202">
        <v>154.19999999999999</v>
      </c>
      <c r="E202">
        <v>154.47999999999999</v>
      </c>
      <c r="F202" s="12">
        <v>1136910592</v>
      </c>
      <c r="G202" s="12">
        <v>6293807</v>
      </c>
    </row>
    <row r="203" spans="1:7">
      <c r="A203" s="9">
        <f>'(1)'!A203</f>
        <v>42579</v>
      </c>
      <c r="B203">
        <v>154.49</v>
      </c>
      <c r="C203">
        <v>155.86000000000001</v>
      </c>
      <c r="D203">
        <v>154.44</v>
      </c>
      <c r="E203">
        <v>155.72</v>
      </c>
      <c r="F203" s="12">
        <v>1138200576</v>
      </c>
      <c r="G203" s="12">
        <v>6341952.5</v>
      </c>
    </row>
    <row r="204" spans="1:7">
      <c r="A204" s="9">
        <f>'(1)'!A204</f>
        <v>42580</v>
      </c>
      <c r="B204">
        <v>155.72999999999999</v>
      </c>
      <c r="C204">
        <v>155.97999999999999</v>
      </c>
      <c r="D204">
        <v>155.43</v>
      </c>
      <c r="E204">
        <v>155.72999999999999</v>
      </c>
      <c r="F204" s="12">
        <v>1428925312</v>
      </c>
      <c r="G204" s="12">
        <v>6335542.5</v>
      </c>
    </row>
    <row r="205" spans="1:7">
      <c r="A205" s="9">
        <f>'(1)'!A205</f>
        <v>42583</v>
      </c>
      <c r="B205">
        <v>155.66</v>
      </c>
      <c r="C205">
        <v>157.66</v>
      </c>
      <c r="D205">
        <v>155.44999999999999</v>
      </c>
      <c r="E205">
        <v>157.44999999999999</v>
      </c>
      <c r="F205" s="12">
        <v>1373827200</v>
      </c>
      <c r="G205" s="12">
        <v>6403634</v>
      </c>
    </row>
    <row r="206" spans="1:7">
      <c r="A206" s="9">
        <f>'(1)'!A206</f>
        <v>42584</v>
      </c>
      <c r="B206">
        <v>157.47</v>
      </c>
      <c r="C206">
        <v>157.94</v>
      </c>
      <c r="D206">
        <v>156.81</v>
      </c>
      <c r="E206">
        <v>157.04</v>
      </c>
      <c r="F206" s="12">
        <v>1642393088</v>
      </c>
      <c r="G206" s="12">
        <v>6391348.5</v>
      </c>
    </row>
    <row r="207" spans="1:7">
      <c r="A207" s="9">
        <f>'(1)'!A207</f>
        <v>42585</v>
      </c>
      <c r="B207">
        <v>156.97</v>
      </c>
      <c r="C207">
        <v>157.51</v>
      </c>
      <c r="D207">
        <v>156.47</v>
      </c>
      <c r="E207">
        <v>157.49</v>
      </c>
      <c r="F207" s="12">
        <v>1130504064</v>
      </c>
      <c r="G207" s="12">
        <v>6405100.5</v>
      </c>
    </row>
    <row r="208" spans="1:7">
      <c r="A208" s="9">
        <f>'(1)'!A208</f>
        <v>42586</v>
      </c>
      <c r="B208">
        <v>157.51</v>
      </c>
      <c r="C208">
        <v>157.6</v>
      </c>
      <c r="D208">
        <v>156.94999999999999</v>
      </c>
      <c r="E208">
        <v>157.32</v>
      </c>
      <c r="F208" s="12">
        <v>1094594304</v>
      </c>
      <c r="G208" s="12">
        <v>6396168</v>
      </c>
    </row>
    <row r="209" spans="1:7">
      <c r="A209" s="9">
        <f>'(1)'!A209</f>
        <v>42587</v>
      </c>
      <c r="B209">
        <v>157.24</v>
      </c>
      <c r="C209">
        <v>158.19999999999999</v>
      </c>
      <c r="D209">
        <v>157.13</v>
      </c>
      <c r="E209">
        <v>157.97</v>
      </c>
      <c r="F209" s="12">
        <v>1091106816</v>
      </c>
      <c r="G209" s="12">
        <v>6421176.5</v>
      </c>
    </row>
    <row r="210" spans="1:7">
      <c r="A210" s="9">
        <f>'(1)'!A210</f>
        <v>42590</v>
      </c>
      <c r="B210">
        <v>157.97</v>
      </c>
      <c r="C210">
        <v>159.53</v>
      </c>
      <c r="D210">
        <v>157.97</v>
      </c>
      <c r="E210">
        <v>159.06</v>
      </c>
      <c r="F210" s="12">
        <v>1296467328</v>
      </c>
      <c r="G210" s="12">
        <v>6452186.5</v>
      </c>
    </row>
    <row r="211" spans="1:7">
      <c r="A211" s="9">
        <f>'(1)'!A211</f>
        <v>42591</v>
      </c>
      <c r="B211">
        <v>159.24</v>
      </c>
      <c r="C211">
        <v>159.81</v>
      </c>
      <c r="D211">
        <v>158.94999999999999</v>
      </c>
      <c r="E211">
        <v>159.55000000000001</v>
      </c>
      <c r="F211" s="12">
        <v>1313528320</v>
      </c>
      <c r="G211" s="12">
        <v>6469109.5</v>
      </c>
    </row>
    <row r="212" spans="1:7">
      <c r="A212" s="9">
        <f>'(1)'!A212</f>
        <v>42592</v>
      </c>
      <c r="B212">
        <v>159.57</v>
      </c>
      <c r="C212">
        <v>160.30000000000001</v>
      </c>
      <c r="D212">
        <v>159.55000000000001</v>
      </c>
      <c r="E212">
        <v>159.91999999999999</v>
      </c>
      <c r="F212" s="12">
        <v>1216451328</v>
      </c>
      <c r="G212" s="12">
        <v>6486481.5</v>
      </c>
    </row>
    <row r="213" spans="1:7">
      <c r="A213" s="9">
        <f>'(1)'!A213</f>
        <v>42593</v>
      </c>
      <c r="B213">
        <v>159.99</v>
      </c>
      <c r="C213">
        <v>160.88</v>
      </c>
      <c r="D213">
        <v>159.85</v>
      </c>
      <c r="E213">
        <v>160.66</v>
      </c>
      <c r="F213" s="12">
        <v>922988480</v>
      </c>
      <c r="G213" s="12">
        <v>6520365</v>
      </c>
    </row>
    <row r="214" spans="1:7">
      <c r="A214" s="9">
        <f>'(1)'!A214</f>
        <v>42594</v>
      </c>
      <c r="B214">
        <v>160.63</v>
      </c>
      <c r="C214">
        <v>160.65</v>
      </c>
      <c r="D214">
        <v>158.88</v>
      </c>
      <c r="E214">
        <v>159.4</v>
      </c>
      <c r="F214" s="12">
        <v>766244096</v>
      </c>
      <c r="G214" s="12">
        <v>6471777.5</v>
      </c>
    </row>
    <row r="215" spans="1:7">
      <c r="A215" s="9">
        <f>'(1)'!A215</f>
        <v>42597</v>
      </c>
      <c r="B215">
        <v>159.29</v>
      </c>
      <c r="C215">
        <v>159.33000000000001</v>
      </c>
      <c r="D215">
        <v>158.75</v>
      </c>
      <c r="E215">
        <v>159.31</v>
      </c>
      <c r="F215" s="12">
        <v>940014528</v>
      </c>
      <c r="G215" s="12">
        <v>6460870.5</v>
      </c>
    </row>
    <row r="216" spans="1:7">
      <c r="A216" s="9">
        <f>'(1)'!A216</f>
        <v>42598</v>
      </c>
      <c r="B216">
        <v>159.4</v>
      </c>
      <c r="C216">
        <v>160.41</v>
      </c>
      <c r="D216">
        <v>159.4</v>
      </c>
      <c r="E216">
        <v>160.25</v>
      </c>
      <c r="F216" s="12">
        <v>840633600</v>
      </c>
      <c r="G216" s="12">
        <v>6500440</v>
      </c>
    </row>
    <row r="217" spans="1:7">
      <c r="A217" s="9">
        <f>'(1)'!A217</f>
        <v>42599</v>
      </c>
      <c r="B217">
        <v>160.31</v>
      </c>
      <c r="C217">
        <v>161.97999999999999</v>
      </c>
      <c r="D217">
        <v>160.31</v>
      </c>
      <c r="E217">
        <v>161.91999999999999</v>
      </c>
      <c r="F217" s="12">
        <v>987598656</v>
      </c>
      <c r="G217" s="12">
        <v>6562828.5</v>
      </c>
    </row>
    <row r="218" spans="1:7">
      <c r="A218" s="9">
        <f>'(1)'!A218</f>
        <v>42600</v>
      </c>
      <c r="B218">
        <v>161.94999999999999</v>
      </c>
      <c r="C218">
        <v>162.51</v>
      </c>
      <c r="D218">
        <v>161.94999999999999</v>
      </c>
      <c r="E218">
        <v>162.25</v>
      </c>
      <c r="F218" s="12">
        <v>1145759872</v>
      </c>
      <c r="G218" s="12">
        <v>6578579</v>
      </c>
    </row>
    <row r="219" spans="1:7">
      <c r="A219" s="9">
        <f>'(1)'!A219</f>
        <v>42601</v>
      </c>
      <c r="B219">
        <v>162.31</v>
      </c>
      <c r="C219">
        <v>163.24</v>
      </c>
      <c r="D219">
        <v>162.24</v>
      </c>
      <c r="E219">
        <v>162.84</v>
      </c>
      <c r="F219" s="12">
        <v>989636928</v>
      </c>
      <c r="G219" s="12">
        <v>6605402</v>
      </c>
    </row>
    <row r="220" spans="1:7">
      <c r="A220" s="9">
        <f>'(1)'!A220</f>
        <v>42604</v>
      </c>
      <c r="B220">
        <v>162.88999999999999</v>
      </c>
      <c r="C220">
        <v>163.13999999999999</v>
      </c>
      <c r="D220">
        <v>162.46</v>
      </c>
      <c r="E220">
        <v>162.63999999999999</v>
      </c>
      <c r="F220" s="12">
        <v>1262938880</v>
      </c>
      <c r="G220" s="12">
        <v>6600812</v>
      </c>
    </row>
    <row r="221" spans="1:7">
      <c r="A221" s="9">
        <f>'(1)'!A221</f>
        <v>42605</v>
      </c>
      <c r="B221">
        <v>162.69999999999999</v>
      </c>
      <c r="C221">
        <v>163.47999999999999</v>
      </c>
      <c r="D221">
        <v>162.43</v>
      </c>
      <c r="E221">
        <v>163.21</v>
      </c>
      <c r="F221" s="12">
        <v>1370150272</v>
      </c>
      <c r="G221" s="12">
        <v>6628947.5</v>
      </c>
    </row>
    <row r="222" spans="1:7">
      <c r="A222" s="9">
        <f>'(1)'!A222</f>
        <v>42606</v>
      </c>
      <c r="B222">
        <v>163.18</v>
      </c>
      <c r="C222">
        <v>163.28</v>
      </c>
      <c r="D222">
        <v>162.82</v>
      </c>
      <c r="E222">
        <v>163.28</v>
      </c>
      <c r="F222" s="12">
        <v>1709586944</v>
      </c>
      <c r="G222" s="12">
        <v>6638802.5</v>
      </c>
    </row>
    <row r="223" spans="1:7">
      <c r="A223" s="9">
        <f>'(1)'!A223</f>
        <v>42607</v>
      </c>
      <c r="B223">
        <v>163.16999999999999</v>
      </c>
      <c r="C223">
        <v>164.39</v>
      </c>
      <c r="D223">
        <v>163.16</v>
      </c>
      <c r="E223">
        <v>164.07</v>
      </c>
      <c r="F223" s="12">
        <v>1372268928</v>
      </c>
      <c r="G223" s="12">
        <v>6670839</v>
      </c>
    </row>
    <row r="224" spans="1:7">
      <c r="A224" s="9">
        <f>'(1)'!A224</f>
        <v>42608</v>
      </c>
      <c r="B224">
        <v>164.05</v>
      </c>
      <c r="C224">
        <v>164.29</v>
      </c>
      <c r="D224">
        <v>163.36000000000001</v>
      </c>
      <c r="E224">
        <v>163.4</v>
      </c>
      <c r="F224" s="12">
        <v>1311780736</v>
      </c>
      <c r="G224" s="12">
        <v>6644847.5</v>
      </c>
    </row>
    <row r="225" spans="1:7">
      <c r="A225" s="9">
        <f>'(1)'!A225</f>
        <v>42611</v>
      </c>
      <c r="B225">
        <v>163.4</v>
      </c>
      <c r="C225">
        <v>163.49</v>
      </c>
      <c r="D225">
        <v>162.34</v>
      </c>
      <c r="E225">
        <v>163.13999999999999</v>
      </c>
      <c r="F225" s="12">
        <v>1496257536</v>
      </c>
      <c r="G225" s="12">
        <v>6627859</v>
      </c>
    </row>
    <row r="226" spans="1:7">
      <c r="A226" s="9">
        <f>'(1)'!A226</f>
        <v>42612</v>
      </c>
      <c r="B226">
        <v>163.13</v>
      </c>
      <c r="C226">
        <v>163.74</v>
      </c>
      <c r="D226">
        <v>163.11000000000001</v>
      </c>
      <c r="E226">
        <v>163.62</v>
      </c>
      <c r="F226" s="12">
        <v>1263356544</v>
      </c>
      <c r="G226" s="12">
        <v>6654745.5</v>
      </c>
    </row>
    <row r="227" spans="1:7">
      <c r="A227" s="9">
        <f>'(1)'!A227</f>
        <v>42613</v>
      </c>
      <c r="B227">
        <v>163.63999999999999</v>
      </c>
      <c r="C227">
        <v>163.94</v>
      </c>
      <c r="D227">
        <v>163.07</v>
      </c>
      <c r="E227">
        <v>163.85</v>
      </c>
      <c r="F227" s="12">
        <v>1272435712</v>
      </c>
      <c r="G227" s="12">
        <v>6660478.5</v>
      </c>
    </row>
    <row r="228" spans="1:7">
      <c r="A228" s="9">
        <f>'(1)'!A228</f>
        <v>42614</v>
      </c>
      <c r="B228">
        <v>163.81</v>
      </c>
      <c r="C228">
        <v>163.86</v>
      </c>
      <c r="D228">
        <v>163.16999999999999</v>
      </c>
      <c r="E228">
        <v>163.57</v>
      </c>
      <c r="F228" s="12">
        <v>1042451712</v>
      </c>
      <c r="G228" s="12">
        <v>6647744.5</v>
      </c>
    </row>
    <row r="229" spans="1:7">
      <c r="A229" s="9">
        <f>'(1)'!A229</f>
        <v>42615</v>
      </c>
      <c r="B229">
        <v>163.54</v>
      </c>
      <c r="C229">
        <v>164.57</v>
      </c>
      <c r="D229">
        <v>163.5</v>
      </c>
      <c r="E229">
        <v>164.24</v>
      </c>
      <c r="F229" s="12">
        <v>1072473664</v>
      </c>
      <c r="G229" s="12">
        <v>6673161.5</v>
      </c>
    </row>
    <row r="230" spans="1:7">
      <c r="A230" s="9">
        <f>'(1)'!A230</f>
        <v>42619</v>
      </c>
      <c r="B230">
        <v>164.17</v>
      </c>
      <c r="C230">
        <v>164.22</v>
      </c>
      <c r="D230">
        <v>163.01</v>
      </c>
      <c r="E230">
        <v>163.26</v>
      </c>
      <c r="F230" s="12">
        <v>927747712</v>
      </c>
      <c r="G230" s="12">
        <v>6634059</v>
      </c>
    </row>
    <row r="231" spans="1:7">
      <c r="A231" s="9">
        <f>'(1)'!A231</f>
        <v>42620</v>
      </c>
      <c r="B231">
        <v>163.22</v>
      </c>
      <c r="C231">
        <v>163.72999999999999</v>
      </c>
      <c r="D231">
        <v>162.99</v>
      </c>
      <c r="E231">
        <v>163.51</v>
      </c>
      <c r="F231" s="12">
        <v>1205574656</v>
      </c>
      <c r="G231" s="12">
        <v>6640086</v>
      </c>
    </row>
    <row r="232" spans="1:7">
      <c r="A232" s="9">
        <f>'(1)'!A232</f>
        <v>42621</v>
      </c>
      <c r="B232">
        <v>163.38</v>
      </c>
      <c r="C232">
        <v>164.56</v>
      </c>
      <c r="D232">
        <v>162.74</v>
      </c>
      <c r="E232">
        <v>163.59</v>
      </c>
      <c r="F232" s="12">
        <v>1300271232</v>
      </c>
      <c r="G232" s="12">
        <v>6636212.5</v>
      </c>
    </row>
    <row r="233" spans="1:7">
      <c r="A233" s="9">
        <f>'(1)'!A233</f>
        <v>42622</v>
      </c>
      <c r="B233">
        <v>163.4</v>
      </c>
      <c r="C233">
        <v>164.24</v>
      </c>
      <c r="D233">
        <v>163.34</v>
      </c>
      <c r="E233">
        <v>163.84</v>
      </c>
      <c r="F233" s="12">
        <v>2922888448</v>
      </c>
      <c r="G233" s="12">
        <v>6652312.5</v>
      </c>
    </row>
    <row r="234" spans="1:7">
      <c r="A234" s="9">
        <f>'(1)'!A234</f>
        <v>42625</v>
      </c>
      <c r="B234">
        <v>163.96</v>
      </c>
      <c r="C234">
        <v>164.35</v>
      </c>
      <c r="D234">
        <v>163.35</v>
      </c>
      <c r="E234">
        <v>163.85</v>
      </c>
      <c r="F234" s="12">
        <v>1518275840</v>
      </c>
      <c r="G234" s="12">
        <v>6655322</v>
      </c>
    </row>
    <row r="235" spans="1:7">
      <c r="A235" s="9">
        <f>'(1)'!A235</f>
        <v>42626</v>
      </c>
      <c r="B235">
        <v>163.91</v>
      </c>
      <c r="C235">
        <v>163.96</v>
      </c>
      <c r="D235">
        <v>163.11000000000001</v>
      </c>
      <c r="E235">
        <v>163.53</v>
      </c>
      <c r="F235" s="12">
        <v>1692245248</v>
      </c>
      <c r="G235" s="12">
        <v>6645430.5</v>
      </c>
    </row>
    <row r="236" spans="1:7">
      <c r="A236" s="9">
        <f>'(1)'!A236</f>
        <v>42627</v>
      </c>
      <c r="B236">
        <v>163.47</v>
      </c>
      <c r="C236">
        <v>164.05</v>
      </c>
      <c r="D236">
        <v>162.97999999999999</v>
      </c>
      <c r="E236">
        <v>163.98</v>
      </c>
      <c r="F236" s="12">
        <v>1404073856</v>
      </c>
      <c r="G236" s="12">
        <v>6662542.5</v>
      </c>
    </row>
    <row r="237" spans="1:7">
      <c r="A237" s="9">
        <f>'(1)'!A237</f>
        <v>42628</v>
      </c>
      <c r="B237">
        <v>163.97</v>
      </c>
      <c r="C237">
        <v>164.97</v>
      </c>
      <c r="D237">
        <v>163.91</v>
      </c>
      <c r="E237">
        <v>164.52</v>
      </c>
      <c r="F237" s="12">
        <v>1285884416</v>
      </c>
      <c r="G237" s="12">
        <v>6686814.5</v>
      </c>
    </row>
    <row r="238" spans="1:7">
      <c r="A238" s="9">
        <f>'(1)'!A238</f>
        <v>42629</v>
      </c>
      <c r="B238">
        <v>164.62</v>
      </c>
      <c r="C238">
        <v>165.14</v>
      </c>
      <c r="D238">
        <v>164.61</v>
      </c>
      <c r="E238">
        <v>165.02</v>
      </c>
      <c r="F238" s="12">
        <v>890989824</v>
      </c>
      <c r="G238" s="12">
        <v>6678306.5</v>
      </c>
    </row>
    <row r="239" spans="1:7">
      <c r="A239" s="9">
        <f>'(1)'!A239</f>
        <v>42632</v>
      </c>
      <c r="B239">
        <v>165.04</v>
      </c>
      <c r="C239">
        <v>166.53</v>
      </c>
      <c r="D239">
        <v>165.04</v>
      </c>
      <c r="E239">
        <v>166.35</v>
      </c>
      <c r="F239" s="12">
        <v>1053994496</v>
      </c>
      <c r="G239" s="12">
        <v>6744660</v>
      </c>
    </row>
    <row r="240" spans="1:7">
      <c r="A240" s="9">
        <f>'(1)'!A240</f>
        <v>42633</v>
      </c>
      <c r="B240">
        <v>166.53</v>
      </c>
      <c r="C240">
        <v>167.03</v>
      </c>
      <c r="D240">
        <v>166.26</v>
      </c>
      <c r="E240">
        <v>166.84</v>
      </c>
      <c r="F240" s="12">
        <v>1077578752</v>
      </c>
      <c r="G240" s="12">
        <v>6704577.5</v>
      </c>
    </row>
    <row r="241" spans="1:7">
      <c r="A241" s="9">
        <f>'(1)'!A241</f>
        <v>42634</v>
      </c>
      <c r="B241">
        <v>166.83</v>
      </c>
      <c r="C241">
        <v>166.96</v>
      </c>
      <c r="D241">
        <v>165.34</v>
      </c>
      <c r="E241">
        <v>165.79</v>
      </c>
      <c r="F241" s="12">
        <v>1403143168</v>
      </c>
      <c r="G241" s="12">
        <v>6660975</v>
      </c>
    </row>
    <row r="242" spans="1:7">
      <c r="A242" s="9">
        <f>'(1)'!A242</f>
        <v>42635</v>
      </c>
      <c r="B242">
        <v>165.56</v>
      </c>
      <c r="C242">
        <v>165.58</v>
      </c>
      <c r="D242">
        <v>161.97999999999999</v>
      </c>
      <c r="E242">
        <v>162.09</v>
      </c>
      <c r="F242" s="12">
        <v>1407042304</v>
      </c>
      <c r="G242" s="12">
        <v>6517498</v>
      </c>
    </row>
    <row r="243" spans="1:7">
      <c r="A243" s="9">
        <f>'(1)'!A243</f>
        <v>42636</v>
      </c>
      <c r="B243">
        <v>161.52000000000001</v>
      </c>
      <c r="C243">
        <v>163.22999999999999</v>
      </c>
      <c r="D243">
        <v>160.13</v>
      </c>
      <c r="E243">
        <v>162.97999999999999</v>
      </c>
      <c r="F243" s="12">
        <v>1420189824</v>
      </c>
      <c r="G243" s="12">
        <v>6546729.5</v>
      </c>
    </row>
    <row r="244" spans="1:7">
      <c r="A244" s="9">
        <f>'(1)'!A244</f>
        <v>42639</v>
      </c>
      <c r="B244">
        <v>163.13</v>
      </c>
      <c r="C244">
        <v>163.44999999999999</v>
      </c>
      <c r="D244">
        <v>161.69</v>
      </c>
      <c r="E244">
        <v>162.33000000000001</v>
      </c>
      <c r="F244" s="12">
        <v>1091669760</v>
      </c>
      <c r="G244" s="12">
        <v>6517739</v>
      </c>
    </row>
    <row r="245" spans="1:7">
      <c r="A245" s="9">
        <f>'(1)'!A245</f>
        <v>42640</v>
      </c>
      <c r="B245">
        <v>162.16</v>
      </c>
      <c r="C245">
        <v>163.63999999999999</v>
      </c>
      <c r="D245">
        <v>162.09</v>
      </c>
      <c r="E245">
        <v>162.96</v>
      </c>
      <c r="F245" s="12">
        <v>1185626752</v>
      </c>
      <c r="G245" s="12">
        <v>6544865.5</v>
      </c>
    </row>
    <row r="246" spans="1:7">
      <c r="A246" s="9">
        <f>'(1)'!A246</f>
        <v>42641</v>
      </c>
      <c r="B246">
        <v>162.91</v>
      </c>
      <c r="C246">
        <v>165.35</v>
      </c>
      <c r="D246">
        <v>162.85</v>
      </c>
      <c r="E246">
        <v>165.17</v>
      </c>
      <c r="F246" s="12">
        <v>902261440</v>
      </c>
      <c r="G246" s="12">
        <v>6628621</v>
      </c>
    </row>
    <row r="247" spans="1:7">
      <c r="A247" s="9">
        <f>'(1)'!A247</f>
        <v>42642</v>
      </c>
      <c r="B247">
        <v>165.22</v>
      </c>
      <c r="C247">
        <v>165.35</v>
      </c>
      <c r="D247">
        <v>164.16</v>
      </c>
      <c r="E247">
        <v>164.77</v>
      </c>
      <c r="F247" s="12">
        <v>627891776</v>
      </c>
      <c r="G247" s="12">
        <v>6612733</v>
      </c>
    </row>
    <row r="248" spans="1:7">
      <c r="A248" s="9">
        <f>'(1)'!A248</f>
        <v>42643</v>
      </c>
      <c r="B248">
        <v>164.8</v>
      </c>
      <c r="C248">
        <v>166.59</v>
      </c>
      <c r="D248">
        <v>164.78</v>
      </c>
      <c r="E248">
        <v>165.26</v>
      </c>
      <c r="F248" s="12">
        <v>1185673344</v>
      </c>
      <c r="G248" s="12">
        <v>6637851</v>
      </c>
    </row>
    <row r="249" spans="1:7">
      <c r="A249" s="9">
        <f>'(1)'!A249</f>
        <v>42646</v>
      </c>
      <c r="B249">
        <v>165.21</v>
      </c>
      <c r="C249">
        <v>166.14</v>
      </c>
      <c r="D249">
        <v>165.16</v>
      </c>
      <c r="E249">
        <v>165.32</v>
      </c>
      <c r="F249" s="12">
        <v>975425024</v>
      </c>
      <c r="G249" s="12">
        <v>6639689</v>
      </c>
    </row>
    <row r="250" spans="1:7">
      <c r="A250" s="9">
        <f>'(1)'!A250</f>
        <v>42647</v>
      </c>
      <c r="B250">
        <v>165.32</v>
      </c>
      <c r="C250">
        <v>167.54</v>
      </c>
      <c r="D250">
        <v>165.2</v>
      </c>
      <c r="E250">
        <v>167.19</v>
      </c>
      <c r="F250" s="12">
        <v>1294050176</v>
      </c>
      <c r="G250" s="12">
        <v>6720829</v>
      </c>
    </row>
    <row r="251" spans="1:7">
      <c r="A251" s="9">
        <f>'(1)'!A251</f>
        <v>42648</v>
      </c>
      <c r="B251">
        <v>167.47</v>
      </c>
      <c r="C251">
        <v>168.82</v>
      </c>
      <c r="D251">
        <v>167.47</v>
      </c>
      <c r="E251">
        <v>168.58</v>
      </c>
      <c r="F251" s="12">
        <v>1361270912</v>
      </c>
      <c r="G251" s="12">
        <v>6776327.5</v>
      </c>
    </row>
    <row r="252" spans="1:7">
      <c r="A252" s="9">
        <f>'(1)'!A252</f>
        <v>42649</v>
      </c>
      <c r="B252">
        <v>168.43</v>
      </c>
      <c r="C252">
        <v>168.53</v>
      </c>
      <c r="D252">
        <v>167</v>
      </c>
      <c r="E252">
        <v>167.24</v>
      </c>
      <c r="F252" s="12">
        <v>950960576</v>
      </c>
      <c r="G252" s="12">
        <v>6724366</v>
      </c>
    </row>
    <row r="253" spans="1:7">
      <c r="A253" s="9">
        <f>'(1)'!A253</f>
        <v>42650</v>
      </c>
      <c r="B253">
        <v>167.19</v>
      </c>
      <c r="C253">
        <v>167.2</v>
      </c>
      <c r="D253">
        <v>165.62</v>
      </c>
      <c r="E253">
        <v>165.87</v>
      </c>
      <c r="F253" s="12">
        <v>962224576</v>
      </c>
      <c r="G253" s="12">
        <v>6667945.5</v>
      </c>
    </row>
    <row r="254" spans="1:7">
      <c r="A254" s="9">
        <f>'(1)'!A254</f>
        <v>42653</v>
      </c>
      <c r="B254">
        <v>165.72</v>
      </c>
      <c r="C254">
        <v>167.64</v>
      </c>
      <c r="D254">
        <v>165.6</v>
      </c>
      <c r="E254">
        <v>167.56</v>
      </c>
      <c r="F254" s="12">
        <v>625651456</v>
      </c>
      <c r="G254" s="12">
        <v>6737993</v>
      </c>
    </row>
    <row r="255" spans="1:7">
      <c r="A255" s="9">
        <f>'(1)'!A255</f>
        <v>42654</v>
      </c>
      <c r="B255">
        <v>167.5</v>
      </c>
      <c r="C255">
        <v>168.04</v>
      </c>
      <c r="D255">
        <v>167.1</v>
      </c>
      <c r="E255">
        <v>167.9</v>
      </c>
      <c r="F255" s="12">
        <v>607532160</v>
      </c>
      <c r="G255" s="12">
        <v>6750829</v>
      </c>
    </row>
    <row r="256" spans="1:7">
      <c r="A256" s="9">
        <f>'(1)'!A256</f>
        <v>42655</v>
      </c>
      <c r="B256">
        <v>168.06</v>
      </c>
      <c r="C256">
        <v>168.39</v>
      </c>
      <c r="D256">
        <v>166.91</v>
      </c>
      <c r="E256">
        <v>167.44</v>
      </c>
      <c r="F256" s="12">
        <v>995890496</v>
      </c>
      <c r="G256" s="12">
        <v>6730009</v>
      </c>
    </row>
    <row r="257" spans="1:7">
      <c r="A257" s="9">
        <f>'(1)'!A257</f>
        <v>42656</v>
      </c>
      <c r="B257">
        <v>167.26</v>
      </c>
      <c r="C257">
        <v>168.29</v>
      </c>
      <c r="D257">
        <v>166.96</v>
      </c>
      <c r="E257">
        <v>167.9</v>
      </c>
      <c r="F257" s="12">
        <v>1348453760</v>
      </c>
      <c r="G257" s="12">
        <v>6743377.5</v>
      </c>
    </row>
    <row r="258" spans="1:7">
      <c r="A258" s="9">
        <f>'(1)'!A258</f>
        <v>42657</v>
      </c>
      <c r="B258">
        <v>167.9</v>
      </c>
      <c r="C258">
        <v>168.18</v>
      </c>
      <c r="D258">
        <v>167.36</v>
      </c>
      <c r="E258">
        <v>167.68</v>
      </c>
      <c r="F258" s="12">
        <v>928034368</v>
      </c>
      <c r="G258" s="12">
        <v>6735974.5</v>
      </c>
    </row>
    <row r="259" spans="1:7">
      <c r="A259" s="9">
        <f>'(1)'!A259</f>
        <v>42660</v>
      </c>
      <c r="B259">
        <v>167.73</v>
      </c>
      <c r="C259">
        <v>168.44</v>
      </c>
      <c r="D259">
        <v>167.05</v>
      </c>
      <c r="E259">
        <v>167.56</v>
      </c>
      <c r="F259" s="12">
        <v>890909568</v>
      </c>
      <c r="G259" s="12">
        <v>6729345.5</v>
      </c>
    </row>
    <row r="260" spans="1:7">
      <c r="A260" s="9">
        <f>'(1)'!A260</f>
        <v>42661</v>
      </c>
      <c r="B260">
        <v>167.47</v>
      </c>
      <c r="C260">
        <v>168.46</v>
      </c>
      <c r="D260">
        <v>167.46</v>
      </c>
      <c r="E260">
        <v>168.16</v>
      </c>
      <c r="F260" s="12">
        <v>1206339968</v>
      </c>
      <c r="G260" s="12">
        <v>6755730</v>
      </c>
    </row>
    <row r="261" spans="1:7">
      <c r="A261" s="9">
        <f>'(1)'!A261</f>
        <v>42662</v>
      </c>
      <c r="B261">
        <v>168.45</v>
      </c>
      <c r="C261">
        <v>168.57</v>
      </c>
      <c r="D261">
        <v>167.69</v>
      </c>
      <c r="E261">
        <v>168.48</v>
      </c>
      <c r="F261" s="12">
        <v>1226811264</v>
      </c>
      <c r="G261" s="12">
        <v>6767663.5</v>
      </c>
    </row>
    <row r="262" spans="1:7">
      <c r="A262" s="9">
        <f>'(1)'!A262</f>
        <v>42663</v>
      </c>
      <c r="B262">
        <v>168.45</v>
      </c>
      <c r="C262">
        <v>168.74</v>
      </c>
      <c r="D262">
        <v>167.4</v>
      </c>
      <c r="E262">
        <v>168.06</v>
      </c>
      <c r="F262" s="12">
        <v>1052570752</v>
      </c>
      <c r="G262" s="12">
        <v>6750889.5</v>
      </c>
    </row>
    <row r="263" spans="1:7">
      <c r="A263" s="9">
        <f>'(1)'!A263</f>
        <v>42664</v>
      </c>
      <c r="B263">
        <v>167.95</v>
      </c>
      <c r="C263">
        <v>169.3</v>
      </c>
      <c r="D263">
        <v>167.88</v>
      </c>
      <c r="E263">
        <v>168.95</v>
      </c>
      <c r="F263" s="12">
        <v>190762128</v>
      </c>
      <c r="G263" s="12">
        <v>6784966</v>
      </c>
    </row>
    <row r="264" spans="1:7">
      <c r="A264" s="9">
        <f>'(1)'!A264</f>
        <v>42667</v>
      </c>
      <c r="B264">
        <v>168.73</v>
      </c>
      <c r="C264">
        <v>168.9</v>
      </c>
      <c r="D264">
        <v>166.02</v>
      </c>
      <c r="E264">
        <v>166.63</v>
      </c>
      <c r="F264" s="12">
        <v>1423363840</v>
      </c>
      <c r="G264" s="12">
        <v>6687841</v>
      </c>
    </row>
    <row r="265" spans="1:7">
      <c r="A265" s="9">
        <f>'(1)'!A265</f>
        <v>42668</v>
      </c>
      <c r="B265">
        <v>166.42</v>
      </c>
      <c r="C265">
        <v>166.54</v>
      </c>
      <c r="D265">
        <v>165.53</v>
      </c>
      <c r="E265">
        <v>166.18</v>
      </c>
      <c r="F265" s="12">
        <v>1311324032</v>
      </c>
      <c r="G265" s="12">
        <v>6665729</v>
      </c>
    </row>
    <row r="266" spans="1:7">
      <c r="A266" s="9">
        <f>'(1)'!A266</f>
        <v>42669</v>
      </c>
      <c r="B266">
        <v>166.18</v>
      </c>
      <c r="C266">
        <v>166.3</v>
      </c>
      <c r="D266">
        <v>163.93</v>
      </c>
      <c r="E266">
        <v>165.15</v>
      </c>
      <c r="F266" s="12">
        <v>1178596096</v>
      </c>
      <c r="G266" s="12">
        <v>6625316</v>
      </c>
    </row>
    <row r="267" spans="1:7">
      <c r="A267" s="9">
        <f>'(1)'!A267</f>
        <v>42670</v>
      </c>
      <c r="B267">
        <v>165.14</v>
      </c>
      <c r="C267">
        <v>166.57</v>
      </c>
      <c r="D267">
        <v>165.07</v>
      </c>
      <c r="E267">
        <v>165.67</v>
      </c>
      <c r="F267" s="12">
        <v>1438297088</v>
      </c>
      <c r="G267" s="12">
        <v>6643591.5</v>
      </c>
    </row>
    <row r="268" spans="1:7">
      <c r="A268" s="9">
        <f>'(1)'!A268</f>
        <v>42671</v>
      </c>
      <c r="B268">
        <v>165.61</v>
      </c>
      <c r="C268">
        <v>165.93</v>
      </c>
      <c r="D268">
        <v>165.3</v>
      </c>
      <c r="E268">
        <v>165.38</v>
      </c>
      <c r="F268" s="12">
        <v>924858496</v>
      </c>
      <c r="G268" s="12">
        <v>6634667.5</v>
      </c>
    </row>
    <row r="269" spans="1:7">
      <c r="A269" s="9">
        <f>'(1)'!A269</f>
        <v>42674</v>
      </c>
      <c r="B269">
        <v>165.34</v>
      </c>
      <c r="C269">
        <v>167.18</v>
      </c>
      <c r="D269">
        <v>165.34</v>
      </c>
      <c r="E269">
        <v>166.58</v>
      </c>
      <c r="F269" s="12">
        <v>909137152</v>
      </c>
      <c r="G269" s="12">
        <v>6689189</v>
      </c>
    </row>
    <row r="270" spans="1:7">
      <c r="A270" s="9">
        <f>'(1)'!A270</f>
        <v>42675</v>
      </c>
      <c r="B270">
        <v>166.6</v>
      </c>
      <c r="C270">
        <v>167.14</v>
      </c>
      <c r="D270">
        <v>166.59</v>
      </c>
      <c r="E270">
        <v>166.93</v>
      </c>
      <c r="F270" s="12">
        <v>1370621824</v>
      </c>
      <c r="G270" s="12">
        <v>6703537.5</v>
      </c>
    </row>
    <row r="271" spans="1:7">
      <c r="A271" s="9">
        <f>'(1)'!A271</f>
        <v>42676</v>
      </c>
      <c r="B271">
        <v>166.92</v>
      </c>
      <c r="C271">
        <v>167.06</v>
      </c>
      <c r="D271">
        <v>165.95</v>
      </c>
      <c r="E271">
        <v>166.64</v>
      </c>
      <c r="F271" s="12">
        <v>1436982016</v>
      </c>
      <c r="G271" s="12">
        <v>6690029</v>
      </c>
    </row>
    <row r="272" spans="1:7">
      <c r="A272" s="9">
        <f>'(1)'!A272</f>
        <v>42677</v>
      </c>
      <c r="B272">
        <v>166.62</v>
      </c>
      <c r="C272">
        <v>167.14</v>
      </c>
      <c r="D272">
        <v>166.28</v>
      </c>
      <c r="E272">
        <v>167.1</v>
      </c>
      <c r="F272" s="12">
        <v>944844352</v>
      </c>
      <c r="G272" s="12">
        <v>6703920</v>
      </c>
    </row>
    <row r="273" spans="1:7">
      <c r="A273" s="9">
        <f>'(1)'!A273</f>
        <v>42678</v>
      </c>
      <c r="B273">
        <v>167.07</v>
      </c>
      <c r="C273">
        <v>168.64</v>
      </c>
      <c r="D273">
        <v>166.96</v>
      </c>
      <c r="E273">
        <v>168.64</v>
      </c>
      <c r="F273" s="12">
        <v>1044274560</v>
      </c>
      <c r="G273" s="12">
        <v>6762629</v>
      </c>
    </row>
    <row r="274" spans="1:7">
      <c r="A274" s="9">
        <f>'(1)'!A274</f>
        <v>42681</v>
      </c>
      <c r="B274">
        <v>168.63</v>
      </c>
      <c r="C274">
        <v>168.82</v>
      </c>
      <c r="D274">
        <v>167.91</v>
      </c>
      <c r="E274">
        <v>168.13</v>
      </c>
      <c r="F274" s="12">
        <v>1035128128</v>
      </c>
      <c r="G274" s="12">
        <v>6747828</v>
      </c>
    </row>
    <row r="275" spans="1:7">
      <c r="A275" s="9">
        <f>'(1)'!A275</f>
        <v>42682</v>
      </c>
      <c r="B275">
        <v>168.18</v>
      </c>
      <c r="C275">
        <v>168.21</v>
      </c>
      <c r="D275">
        <v>166.8</v>
      </c>
      <c r="E275">
        <v>167.28</v>
      </c>
      <c r="F275" s="12">
        <v>1143055104</v>
      </c>
      <c r="G275" s="12">
        <v>6700341</v>
      </c>
    </row>
    <row r="276" spans="1:7">
      <c r="A276" s="9">
        <f>'(1)'!A276</f>
        <v>42683</v>
      </c>
      <c r="B276">
        <v>167.2</v>
      </c>
      <c r="C276">
        <v>167.53</v>
      </c>
      <c r="D276">
        <v>166.26</v>
      </c>
      <c r="E276">
        <v>166.44</v>
      </c>
      <c r="F276" s="12">
        <v>1297837184</v>
      </c>
      <c r="G276" s="12">
        <v>6661227.5</v>
      </c>
    </row>
    <row r="277" spans="1:7">
      <c r="A277" s="9">
        <f>'(1)'!A277</f>
        <v>42684</v>
      </c>
      <c r="B277">
        <v>166.45</v>
      </c>
      <c r="C277">
        <v>167.84</v>
      </c>
      <c r="D277">
        <v>166.38</v>
      </c>
      <c r="E277">
        <v>166.55</v>
      </c>
      <c r="F277" s="12">
        <v>1204150656</v>
      </c>
      <c r="G277" s="12">
        <v>6668323</v>
      </c>
    </row>
    <row r="278" spans="1:7">
      <c r="A278" s="9">
        <f>'(1)'!A278</f>
        <v>42685</v>
      </c>
      <c r="B278">
        <v>166.62</v>
      </c>
      <c r="C278">
        <v>167.07</v>
      </c>
      <c r="D278">
        <v>166.53</v>
      </c>
      <c r="E278">
        <v>166.6</v>
      </c>
      <c r="F278" s="12">
        <v>1178019200</v>
      </c>
      <c r="G278" s="12">
        <v>6668519.5</v>
      </c>
    </row>
    <row r="279" spans="1:7">
      <c r="A279" s="9">
        <f>'(1)'!A279</f>
        <v>42688</v>
      </c>
      <c r="B279">
        <v>166.58</v>
      </c>
      <c r="C279">
        <v>166.87</v>
      </c>
      <c r="D279">
        <v>164.54</v>
      </c>
      <c r="E279">
        <v>165.54</v>
      </c>
      <c r="F279" s="12">
        <v>1477126016</v>
      </c>
      <c r="G279" s="12">
        <v>6628775.5</v>
      </c>
    </row>
    <row r="280" spans="1:7">
      <c r="A280" s="9">
        <f>'(1)'!A280</f>
        <v>42689</v>
      </c>
      <c r="B280">
        <v>165.42</v>
      </c>
      <c r="C280">
        <v>165.55</v>
      </c>
      <c r="D280">
        <v>163.92</v>
      </c>
      <c r="E280">
        <v>164.11</v>
      </c>
      <c r="F280" s="12">
        <v>1567932288</v>
      </c>
      <c r="G280" s="12">
        <v>6569835</v>
      </c>
    </row>
    <row r="281" spans="1:7">
      <c r="A281" s="9">
        <f>'(1)'!A281</f>
        <v>42690</v>
      </c>
      <c r="B281">
        <v>164.06</v>
      </c>
      <c r="C281">
        <v>164.15</v>
      </c>
      <c r="D281">
        <v>162.57</v>
      </c>
      <c r="E281">
        <v>162.75</v>
      </c>
      <c r="F281" s="12">
        <v>1083513728</v>
      </c>
      <c r="G281" s="12">
        <v>6520729.5</v>
      </c>
    </row>
    <row r="282" spans="1:7">
      <c r="A282" s="9">
        <f>'(1)'!A282</f>
        <v>42691</v>
      </c>
      <c r="B282">
        <v>162.62</v>
      </c>
      <c r="C282">
        <v>163.24</v>
      </c>
      <c r="D282">
        <v>161.87</v>
      </c>
      <c r="E282">
        <v>162.13</v>
      </c>
      <c r="F282" s="12">
        <v>2154447616</v>
      </c>
      <c r="G282" s="12">
        <v>6497733</v>
      </c>
    </row>
    <row r="283" spans="1:7">
      <c r="A283" s="9">
        <f>'(1)'!A283</f>
        <v>42692</v>
      </c>
      <c r="B283">
        <v>162.11000000000001</v>
      </c>
      <c r="C283">
        <v>165.39</v>
      </c>
      <c r="D283">
        <v>162.11000000000001</v>
      </c>
      <c r="E283">
        <v>165.3</v>
      </c>
      <c r="F283" s="12">
        <v>1569426944</v>
      </c>
      <c r="G283" s="12">
        <v>6619372.5</v>
      </c>
    </row>
    <row r="284" spans="1:7">
      <c r="A284" s="9">
        <f>'(1)'!A284</f>
        <v>42695</v>
      </c>
      <c r="B284">
        <v>165.39</v>
      </c>
      <c r="C284">
        <v>166.51</v>
      </c>
      <c r="D284">
        <v>164.87</v>
      </c>
      <c r="E284">
        <v>165.95</v>
      </c>
      <c r="F284" s="12">
        <v>1129840512</v>
      </c>
      <c r="G284" s="12">
        <v>6645072.5</v>
      </c>
    </row>
    <row r="285" spans="1:7">
      <c r="A285" s="9">
        <f>'(1)'!A285</f>
        <v>42696</v>
      </c>
      <c r="B285">
        <v>166.04</v>
      </c>
      <c r="C285">
        <v>166.19</v>
      </c>
      <c r="D285">
        <v>162.05000000000001</v>
      </c>
      <c r="E285">
        <v>164.44</v>
      </c>
      <c r="F285" s="12">
        <v>2156201984</v>
      </c>
      <c r="G285" s="12">
        <v>6564905</v>
      </c>
    </row>
    <row r="286" spans="1:7">
      <c r="A286" s="9">
        <f>'(1)'!A286</f>
        <v>42697</v>
      </c>
      <c r="B286">
        <v>164.42</v>
      </c>
      <c r="C286">
        <v>165.76</v>
      </c>
      <c r="D286">
        <v>161.38999999999999</v>
      </c>
      <c r="E286">
        <v>163</v>
      </c>
      <c r="F286" s="12">
        <v>2168984320</v>
      </c>
      <c r="G286" s="12">
        <v>6505734.5</v>
      </c>
    </row>
    <row r="287" spans="1:7">
      <c r="A287" s="9">
        <f>'(1)'!A287</f>
        <v>42699</v>
      </c>
      <c r="B287">
        <v>162.76</v>
      </c>
      <c r="C287">
        <v>162.82</v>
      </c>
      <c r="D287">
        <v>161.47</v>
      </c>
      <c r="E287">
        <v>162.56</v>
      </c>
      <c r="F287" s="12">
        <v>1899761920</v>
      </c>
      <c r="G287" s="12">
        <v>6480794.5</v>
      </c>
    </row>
    <row r="288" spans="1:7">
      <c r="A288" s="9">
        <f>'(1)'!A288</f>
        <v>42702</v>
      </c>
      <c r="B288">
        <v>162.53</v>
      </c>
      <c r="C288">
        <v>162.55000000000001</v>
      </c>
      <c r="D288">
        <v>159.4</v>
      </c>
      <c r="E288">
        <v>160</v>
      </c>
      <c r="F288" s="12">
        <v>1827631616</v>
      </c>
      <c r="G288" s="12">
        <v>6376262</v>
      </c>
    </row>
    <row r="289" spans="1:7">
      <c r="A289" s="9">
        <f>'(1)'!A289</f>
        <v>42703</v>
      </c>
      <c r="B289">
        <v>160.06</v>
      </c>
      <c r="C289">
        <v>162.21</v>
      </c>
      <c r="D289">
        <v>159.88999999999999</v>
      </c>
      <c r="E289">
        <v>161.56</v>
      </c>
      <c r="F289" s="12">
        <v>1198524416</v>
      </c>
      <c r="G289" s="12">
        <v>6433306.5</v>
      </c>
    </row>
    <row r="290" spans="1:7">
      <c r="A290" s="9">
        <f>'(1)'!A290</f>
        <v>42704</v>
      </c>
      <c r="B290">
        <v>161.68</v>
      </c>
      <c r="C290">
        <v>163.09</v>
      </c>
      <c r="D290">
        <v>161.44999999999999</v>
      </c>
      <c r="E290">
        <v>163.06</v>
      </c>
      <c r="F290" s="12">
        <v>1116554752</v>
      </c>
      <c r="G290" s="12">
        <v>6491944.5</v>
      </c>
    </row>
    <row r="291" spans="1:7">
      <c r="A291" s="9">
        <f>'(1)'!A291</f>
        <v>42705</v>
      </c>
      <c r="B291">
        <v>163.08000000000001</v>
      </c>
      <c r="C291">
        <v>164.12</v>
      </c>
      <c r="D291">
        <v>163.04</v>
      </c>
      <c r="E291">
        <v>164.12</v>
      </c>
      <c r="F291" s="12">
        <v>1087143808</v>
      </c>
      <c r="G291" s="12">
        <v>6527117.5</v>
      </c>
    </row>
    <row r="292" spans="1:7">
      <c r="A292" s="9">
        <f>'(1)'!A292</f>
        <v>42706</v>
      </c>
      <c r="B292">
        <v>164.06</v>
      </c>
      <c r="C292">
        <v>164.75</v>
      </c>
      <c r="D292">
        <v>163.72</v>
      </c>
      <c r="E292">
        <v>163.84</v>
      </c>
      <c r="F292" s="12">
        <v>1138310016</v>
      </c>
      <c r="G292" s="12">
        <v>6519643</v>
      </c>
    </row>
    <row r="293" spans="1:7">
      <c r="A293" s="9">
        <f>'(1)'!A293</f>
        <v>42709</v>
      </c>
      <c r="B293">
        <v>163.88</v>
      </c>
      <c r="C293">
        <v>165.33</v>
      </c>
      <c r="D293">
        <v>163.85</v>
      </c>
      <c r="E293">
        <v>165.2</v>
      </c>
      <c r="F293" s="12">
        <v>1101549440</v>
      </c>
      <c r="G293" s="12">
        <v>6569386</v>
      </c>
    </row>
    <row r="294" spans="1:7">
      <c r="A294" s="9">
        <f>'(1)'!A294</f>
        <v>42710</v>
      </c>
      <c r="B294">
        <v>165.28</v>
      </c>
      <c r="C294">
        <v>166.07</v>
      </c>
      <c r="D294">
        <v>165.28</v>
      </c>
      <c r="E294">
        <v>165.67</v>
      </c>
      <c r="F294" s="12">
        <v>1031749568</v>
      </c>
      <c r="G294" s="12">
        <v>6593594.5</v>
      </c>
    </row>
    <row r="295" spans="1:7">
      <c r="A295" s="9">
        <f>'(1)'!A295</f>
        <v>42711</v>
      </c>
      <c r="B295">
        <v>165.84</v>
      </c>
      <c r="C295">
        <v>165.86</v>
      </c>
      <c r="D295">
        <v>164.49</v>
      </c>
      <c r="E295">
        <v>164.96</v>
      </c>
      <c r="F295" s="12">
        <v>999197440</v>
      </c>
      <c r="G295" s="12">
        <v>6561375.5</v>
      </c>
    </row>
    <row r="296" spans="1:7">
      <c r="A296" s="9">
        <f>'(1)'!A296</f>
        <v>42712</v>
      </c>
      <c r="B296">
        <v>165.04</v>
      </c>
      <c r="C296">
        <v>165.05</v>
      </c>
      <c r="D296">
        <v>164.79</v>
      </c>
      <c r="E296">
        <v>164.93</v>
      </c>
      <c r="F296" s="12">
        <v>985539200</v>
      </c>
      <c r="G296" s="12">
        <v>6561533.5</v>
      </c>
    </row>
    <row r="297" spans="1:7">
      <c r="A297" s="9">
        <f>'(1)'!A297</f>
        <v>42713</v>
      </c>
      <c r="B297">
        <v>164.94</v>
      </c>
      <c r="C297">
        <v>165.59</v>
      </c>
      <c r="D297">
        <v>164.9</v>
      </c>
      <c r="E297">
        <v>165.55</v>
      </c>
      <c r="F297" s="12">
        <v>632303680</v>
      </c>
      <c r="G297" s="12">
        <v>6589078.5</v>
      </c>
    </row>
    <row r="298" spans="1:7">
      <c r="A298" s="9">
        <f>'(1)'!A298</f>
        <v>42716</v>
      </c>
      <c r="B298">
        <v>165.61</v>
      </c>
      <c r="C298">
        <v>166.43</v>
      </c>
      <c r="D298">
        <v>165.56</v>
      </c>
      <c r="E298">
        <v>165.7</v>
      </c>
      <c r="F298" s="12">
        <v>918805952</v>
      </c>
      <c r="G298" s="12">
        <v>6598482.5</v>
      </c>
    </row>
    <row r="299" spans="1:7">
      <c r="A299" s="9">
        <f>'(1)'!A299</f>
        <v>42717</v>
      </c>
      <c r="B299">
        <v>165.77</v>
      </c>
      <c r="C299">
        <v>166.5</v>
      </c>
      <c r="D299">
        <v>165.18</v>
      </c>
      <c r="E299">
        <v>165.8</v>
      </c>
      <c r="F299" s="12">
        <v>1043029696</v>
      </c>
      <c r="G299" s="12">
        <v>6603621.5</v>
      </c>
    </row>
    <row r="300" spans="1:7">
      <c r="A300" s="9">
        <f>'(1)'!A300</f>
        <v>42718</v>
      </c>
      <c r="B300">
        <v>165.92</v>
      </c>
      <c r="C300">
        <v>166.22</v>
      </c>
      <c r="D300">
        <v>164.39</v>
      </c>
      <c r="E300">
        <v>164.5</v>
      </c>
      <c r="F300" s="12">
        <v>1454334080</v>
      </c>
      <c r="G300" s="12">
        <v>6545539.5</v>
      </c>
    </row>
    <row r="301" spans="1:7">
      <c r="A301" s="9">
        <f>'(1)'!A301</f>
        <v>42719</v>
      </c>
      <c r="B301">
        <v>164.44</v>
      </c>
      <c r="C301">
        <v>164.65</v>
      </c>
      <c r="D301">
        <v>161.15</v>
      </c>
      <c r="E301">
        <v>161.43</v>
      </c>
      <c r="F301" s="12">
        <v>1594445568</v>
      </c>
      <c r="G301" s="12">
        <v>6483078.5</v>
      </c>
    </row>
    <row r="302" spans="1:7">
      <c r="A302" s="9">
        <f>'(1)'!A302</f>
        <v>42720</v>
      </c>
      <c r="B302">
        <v>161.41999999999999</v>
      </c>
      <c r="C302">
        <v>161.78</v>
      </c>
      <c r="D302">
        <v>160.57</v>
      </c>
      <c r="E302">
        <v>161.43</v>
      </c>
      <c r="F302" s="12">
        <v>1242252800</v>
      </c>
      <c r="G302" s="12">
        <v>6482511.5</v>
      </c>
    </row>
    <row r="303" spans="1:7">
      <c r="A303" s="9">
        <f>'(1)'!A303</f>
        <v>42723</v>
      </c>
      <c r="B303">
        <v>161.35</v>
      </c>
      <c r="C303">
        <v>163.07</v>
      </c>
      <c r="D303">
        <v>161.19</v>
      </c>
      <c r="E303">
        <v>162.68</v>
      </c>
      <c r="F303" s="12">
        <v>922872640</v>
      </c>
      <c r="G303" s="12">
        <v>6530918.5</v>
      </c>
    </row>
    <row r="304" spans="1:7">
      <c r="A304" s="9">
        <f>'(1)'!A304</f>
        <v>42724</v>
      </c>
      <c r="B304">
        <v>162.88</v>
      </c>
      <c r="C304">
        <v>163.56</v>
      </c>
      <c r="D304">
        <v>162.63999999999999</v>
      </c>
      <c r="E304">
        <v>163.22</v>
      </c>
      <c r="F304" s="12">
        <v>891719616</v>
      </c>
      <c r="G304" s="12">
        <v>6544898</v>
      </c>
    </row>
    <row r="305" spans="1:7">
      <c r="A305" s="9">
        <f>'(1)'!A305</f>
        <v>42725</v>
      </c>
      <c r="B305">
        <v>163.26</v>
      </c>
      <c r="C305">
        <v>166.01</v>
      </c>
      <c r="D305">
        <v>163.26</v>
      </c>
      <c r="E305">
        <v>165.86</v>
      </c>
      <c r="F305" s="12">
        <v>860858688</v>
      </c>
      <c r="G305" s="12">
        <v>6646837</v>
      </c>
    </row>
    <row r="306" spans="1:7">
      <c r="A306" s="9">
        <f>'(1)'!A306</f>
        <v>42726</v>
      </c>
      <c r="B306">
        <v>166.07</v>
      </c>
      <c r="C306">
        <v>167.09</v>
      </c>
      <c r="D306">
        <v>166.06</v>
      </c>
      <c r="E306">
        <v>166.71</v>
      </c>
      <c r="F306" s="12">
        <v>1057742464</v>
      </c>
      <c r="G306" s="12">
        <v>6680507.5</v>
      </c>
    </row>
    <row r="307" spans="1:7">
      <c r="A307" s="9">
        <f>'(1)'!A307</f>
        <v>42727</v>
      </c>
      <c r="B307">
        <v>166.74</v>
      </c>
      <c r="C307">
        <v>167.44</v>
      </c>
      <c r="D307">
        <v>166.58</v>
      </c>
      <c r="E307">
        <v>167.42</v>
      </c>
      <c r="F307" s="12">
        <v>858242432</v>
      </c>
      <c r="G307" s="12">
        <v>6704695</v>
      </c>
    </row>
    <row r="308" spans="1:7">
      <c r="A308" s="9">
        <f>'(1)'!A308</f>
        <v>42731</v>
      </c>
      <c r="B308">
        <v>167.43</v>
      </c>
      <c r="C308">
        <v>167.44</v>
      </c>
      <c r="D308">
        <v>166.16</v>
      </c>
      <c r="E308">
        <v>166.61</v>
      </c>
      <c r="F308" s="12">
        <v>804892544</v>
      </c>
      <c r="G308" s="12">
        <v>6655360.5</v>
      </c>
    </row>
    <row r="309" spans="1:7">
      <c r="A309" s="9">
        <f>'(1)'!A309</f>
        <v>42732</v>
      </c>
      <c r="B309">
        <v>166.63</v>
      </c>
      <c r="C309">
        <v>169.09</v>
      </c>
      <c r="D309">
        <v>166.6</v>
      </c>
      <c r="E309">
        <v>168.35</v>
      </c>
      <c r="F309" s="12">
        <v>807188416</v>
      </c>
      <c r="G309" s="12">
        <v>6715537.5</v>
      </c>
    </row>
    <row r="310" spans="1:7">
      <c r="A310" s="9">
        <f>'(1)'!A310</f>
        <v>42733</v>
      </c>
      <c r="B310">
        <v>168.41</v>
      </c>
      <c r="C310">
        <v>168.95</v>
      </c>
      <c r="D310">
        <v>167.58</v>
      </c>
      <c r="E310">
        <v>168.06</v>
      </c>
      <c r="F310" s="12">
        <v>808573760</v>
      </c>
      <c r="G310" s="12">
        <v>6705132.5</v>
      </c>
    </row>
    <row r="311" spans="1:7">
      <c r="A311" s="9">
        <f>'(1)'!A311</f>
        <v>42734</v>
      </c>
      <c r="B311">
        <v>167.73</v>
      </c>
      <c r="C311">
        <v>168.6</v>
      </c>
      <c r="D311">
        <v>167.49</v>
      </c>
      <c r="E311">
        <v>167.93</v>
      </c>
      <c r="F311" s="12">
        <v>880402816</v>
      </c>
      <c r="G311" s="12">
        <v>6690104.5</v>
      </c>
    </row>
    <row r="312" spans="1:7">
      <c r="A312" s="9">
        <f>'(1)'!A312</f>
        <v>42738</v>
      </c>
      <c r="B312">
        <v>167.99</v>
      </c>
      <c r="C312">
        <v>168.37</v>
      </c>
      <c r="D312">
        <v>166.9</v>
      </c>
      <c r="E312">
        <v>167.11</v>
      </c>
      <c r="F312" s="12">
        <v>1207107840</v>
      </c>
      <c r="G312" s="12">
        <v>6661910.5</v>
      </c>
    </row>
    <row r="313" spans="1:7">
      <c r="A313" s="9">
        <f>'(1)'!A313</f>
        <v>42739</v>
      </c>
      <c r="B313">
        <v>167.09</v>
      </c>
      <c r="C313">
        <v>168.24</v>
      </c>
      <c r="D313">
        <v>166.95</v>
      </c>
      <c r="E313">
        <v>167.79</v>
      </c>
      <c r="F313" s="12">
        <v>601238400</v>
      </c>
      <c r="G313" s="12">
        <v>6685716.5</v>
      </c>
    </row>
    <row r="314" spans="1:7">
      <c r="A314" s="9">
        <f>'(1)'!A314</f>
        <v>42740</v>
      </c>
      <c r="B314">
        <v>167.76</v>
      </c>
      <c r="C314">
        <v>168.3</v>
      </c>
      <c r="D314">
        <v>167.64</v>
      </c>
      <c r="E314">
        <v>168.17</v>
      </c>
      <c r="F314" s="12">
        <v>766808320</v>
      </c>
      <c r="G314" s="12">
        <v>6702952.5</v>
      </c>
    </row>
    <row r="315" spans="1:7">
      <c r="A315" s="9">
        <f>'(1)'!A315</f>
        <v>42741</v>
      </c>
      <c r="B315">
        <v>168.25</v>
      </c>
      <c r="C315">
        <v>168.28</v>
      </c>
      <c r="D315">
        <v>167.55</v>
      </c>
      <c r="E315">
        <v>167.83</v>
      </c>
      <c r="F315" s="12">
        <v>788731200</v>
      </c>
      <c r="G315" s="12">
        <v>6688577.5</v>
      </c>
    </row>
    <row r="316" spans="1:7">
      <c r="A316" s="9">
        <f>'(1)'!A316</f>
        <v>42744</v>
      </c>
      <c r="B316">
        <v>167.81</v>
      </c>
      <c r="C316">
        <v>167.84</v>
      </c>
      <c r="D316">
        <v>166.68</v>
      </c>
      <c r="E316">
        <v>167.1</v>
      </c>
      <c r="F316" s="12">
        <v>708841344</v>
      </c>
      <c r="G316" s="12">
        <v>6653310.5</v>
      </c>
    </row>
    <row r="317" spans="1:7">
      <c r="A317" s="9">
        <f>'(1)'!A317</f>
        <v>42745</v>
      </c>
      <c r="B317">
        <v>167.05</v>
      </c>
      <c r="C317">
        <v>167.17</v>
      </c>
      <c r="D317">
        <v>166.71</v>
      </c>
      <c r="E317">
        <v>167.17</v>
      </c>
      <c r="F317" s="12">
        <v>531686976</v>
      </c>
      <c r="G317" s="12">
        <v>6656687</v>
      </c>
    </row>
    <row r="318" spans="1:7">
      <c r="A318" s="9">
        <f>'(1)'!A318</f>
        <v>42746</v>
      </c>
      <c r="B318">
        <v>167.18</v>
      </c>
      <c r="C318">
        <v>167.33</v>
      </c>
      <c r="D318">
        <v>167.18</v>
      </c>
      <c r="E318">
        <v>167.27</v>
      </c>
      <c r="F318" s="12">
        <v>207636912</v>
      </c>
      <c r="G318" s="12">
        <v>6661986</v>
      </c>
    </row>
    <row r="319" spans="1:7">
      <c r="A319" s="9">
        <f>'(1)'!A319</f>
        <v>42747</v>
      </c>
      <c r="B319">
        <v>167.25</v>
      </c>
      <c r="C319">
        <v>168.44</v>
      </c>
      <c r="D319">
        <v>167.19</v>
      </c>
      <c r="E319">
        <v>167.84</v>
      </c>
      <c r="F319" s="12">
        <v>301366208</v>
      </c>
      <c r="G319" s="12">
        <v>6683640</v>
      </c>
    </row>
    <row r="320" spans="1:7">
      <c r="A320" s="9">
        <f>'(1)'!A320</f>
        <v>42748</v>
      </c>
      <c r="B320">
        <v>167.83</v>
      </c>
      <c r="C320">
        <v>168.19</v>
      </c>
      <c r="D320">
        <v>166.72</v>
      </c>
      <c r="E320">
        <v>166.82</v>
      </c>
      <c r="F320" s="12">
        <v>662948352</v>
      </c>
      <c r="G320" s="12">
        <v>6645798.5</v>
      </c>
    </row>
    <row r="321" spans="1:7">
      <c r="A321" s="9">
        <f>'(1)'!A321</f>
        <v>42752</v>
      </c>
      <c r="B321">
        <v>166.76</v>
      </c>
      <c r="C321">
        <v>167.21</v>
      </c>
      <c r="D321">
        <v>166.59</v>
      </c>
      <c r="E321">
        <v>166.93</v>
      </c>
      <c r="F321" s="12">
        <v>660346048</v>
      </c>
      <c r="G321" s="12">
        <v>6656302.5</v>
      </c>
    </row>
    <row r="322" spans="1:7">
      <c r="A322" s="9">
        <f>'(1)'!A322</f>
        <v>42753</v>
      </c>
      <c r="B322">
        <v>166.97</v>
      </c>
      <c r="C322">
        <v>167.37</v>
      </c>
      <c r="D322">
        <v>165.67</v>
      </c>
      <c r="E322">
        <v>165.97</v>
      </c>
      <c r="F322" s="12">
        <v>688188352</v>
      </c>
      <c r="G322" s="12">
        <v>6622331</v>
      </c>
    </row>
    <row r="323" spans="1:7">
      <c r="A323" s="9">
        <f>'(1)'!A323</f>
        <v>42754</v>
      </c>
      <c r="B323">
        <v>165.87</v>
      </c>
      <c r="C323">
        <v>166.03</v>
      </c>
      <c r="D323">
        <v>165.82</v>
      </c>
      <c r="E323">
        <v>166.03</v>
      </c>
      <c r="F323" s="12">
        <v>29076596</v>
      </c>
      <c r="G323" s="12">
        <v>6620648</v>
      </c>
    </row>
    <row r="324" spans="1:7">
      <c r="A324" s="9">
        <f>'(1)'!A324</f>
        <v>42755</v>
      </c>
      <c r="B324">
        <v>165.84</v>
      </c>
      <c r="C324">
        <v>167.47</v>
      </c>
      <c r="D324">
        <v>165.8</v>
      </c>
      <c r="E324">
        <v>167.01</v>
      </c>
      <c r="F324" s="12">
        <v>816111232</v>
      </c>
      <c r="G324" s="12">
        <v>6660290.5</v>
      </c>
    </row>
    <row r="325" spans="1:7">
      <c r="A325" s="9">
        <f>'(1)'!A325</f>
        <v>42758</v>
      </c>
      <c r="B325">
        <v>167.09</v>
      </c>
      <c r="C325">
        <v>168.13</v>
      </c>
      <c r="D325">
        <v>167.05</v>
      </c>
      <c r="E325">
        <v>167.9</v>
      </c>
      <c r="F325" s="12">
        <v>867246528</v>
      </c>
      <c r="G325" s="12">
        <v>6701243</v>
      </c>
    </row>
    <row r="326" spans="1:7">
      <c r="A326" s="9">
        <f>'(1)'!A326</f>
        <v>42759</v>
      </c>
      <c r="B326">
        <v>167.99</v>
      </c>
      <c r="C326">
        <v>169.16</v>
      </c>
      <c r="D326">
        <v>167.99</v>
      </c>
      <c r="E326">
        <v>168.85</v>
      </c>
      <c r="F326" s="12">
        <v>1015870848</v>
      </c>
      <c r="G326" s="12">
        <v>6747051</v>
      </c>
    </row>
    <row r="327" spans="1:7">
      <c r="A327" s="9">
        <f>'(1)'!A327</f>
        <v>42760</v>
      </c>
      <c r="B327">
        <v>168.84</v>
      </c>
      <c r="C327">
        <v>170.14</v>
      </c>
      <c r="D327">
        <v>168.54</v>
      </c>
      <c r="E327">
        <v>170.02</v>
      </c>
      <c r="F327" s="12">
        <v>878111104</v>
      </c>
      <c r="G327" s="12">
        <v>6770963</v>
      </c>
    </row>
    <row r="328" spans="1:7">
      <c r="A328" s="9">
        <f>'(1)'!A328</f>
        <v>42761</v>
      </c>
      <c r="B328">
        <v>169.91</v>
      </c>
      <c r="C328">
        <v>170.83</v>
      </c>
      <c r="D328">
        <v>169.9</v>
      </c>
      <c r="E328">
        <v>170.36</v>
      </c>
      <c r="F328" s="12">
        <v>792163520</v>
      </c>
      <c r="G328" s="12">
        <v>6796992.5</v>
      </c>
    </row>
    <row r="329" spans="1:7">
      <c r="A329" s="9">
        <f>'(1)'!A329</f>
        <v>42762</v>
      </c>
      <c r="B329">
        <v>170.49</v>
      </c>
      <c r="C329">
        <v>171.2</v>
      </c>
      <c r="D329">
        <v>170.32</v>
      </c>
      <c r="E329">
        <v>170.66</v>
      </c>
      <c r="F329" s="12">
        <v>804309824</v>
      </c>
      <c r="G329" s="12">
        <v>6804864.5</v>
      </c>
    </row>
    <row r="330" spans="1:7">
      <c r="A330" s="9">
        <f>'(1)'!A330</f>
        <v>42765</v>
      </c>
      <c r="B330">
        <v>170.64</v>
      </c>
      <c r="C330">
        <v>171.9</v>
      </c>
      <c r="D330">
        <v>170.64</v>
      </c>
      <c r="E330">
        <v>171.58</v>
      </c>
      <c r="F330" s="12">
        <v>860552192</v>
      </c>
      <c r="G330" s="12">
        <v>6856429</v>
      </c>
    </row>
    <row r="331" spans="1:7">
      <c r="A331" s="9">
        <f>'(1)'!A331</f>
        <v>42766</v>
      </c>
      <c r="B331">
        <v>171.82</v>
      </c>
      <c r="C331">
        <v>172.26</v>
      </c>
      <c r="D331">
        <v>170.48</v>
      </c>
      <c r="E331">
        <v>171.69</v>
      </c>
      <c r="F331" s="12">
        <v>945934848</v>
      </c>
      <c r="G331" s="12">
        <v>6858829</v>
      </c>
    </row>
    <row r="332" spans="1:7">
      <c r="A332" s="9">
        <f>'(1)'!A332</f>
        <v>42767</v>
      </c>
      <c r="B332">
        <v>171.65</v>
      </c>
      <c r="C332">
        <v>172.08</v>
      </c>
      <c r="D332">
        <v>171.36</v>
      </c>
      <c r="E332">
        <v>171.9</v>
      </c>
      <c r="F332" s="12">
        <v>826520448</v>
      </c>
      <c r="G332" s="12">
        <v>6859026</v>
      </c>
    </row>
    <row r="333" spans="1:7">
      <c r="A333" s="9">
        <f>'(1)'!A333</f>
        <v>42768</v>
      </c>
      <c r="B333">
        <v>171.91</v>
      </c>
      <c r="C333">
        <v>171.96</v>
      </c>
      <c r="D333">
        <v>171.44</v>
      </c>
      <c r="E333">
        <v>171.48</v>
      </c>
      <c r="F333" s="12">
        <v>600515456</v>
      </c>
      <c r="G333" s="12">
        <v>6837712</v>
      </c>
    </row>
    <row r="334" spans="1:7">
      <c r="A334" s="9">
        <f>'(1)'!A334</f>
        <v>42769</v>
      </c>
      <c r="B334">
        <v>171.43</v>
      </c>
      <c r="C334">
        <v>171.89</v>
      </c>
      <c r="D334">
        <v>171.04</v>
      </c>
      <c r="E334">
        <v>171.23</v>
      </c>
      <c r="F334" s="12">
        <v>693703488</v>
      </c>
      <c r="G334" s="12">
        <v>6837687</v>
      </c>
    </row>
    <row r="335" spans="1:7">
      <c r="A335" s="9">
        <f>'(1)'!A335</f>
        <v>42772</v>
      </c>
      <c r="B335">
        <v>171.33</v>
      </c>
      <c r="C335">
        <v>171.86</v>
      </c>
      <c r="D335">
        <v>171.16</v>
      </c>
      <c r="E335">
        <v>171.79</v>
      </c>
      <c r="F335" s="12">
        <v>942099712</v>
      </c>
      <c r="G335" s="12">
        <v>6849719</v>
      </c>
    </row>
    <row r="336" spans="1:7">
      <c r="A336" s="9">
        <f>'(1)'!A336</f>
        <v>42773</v>
      </c>
      <c r="B336">
        <v>171.73</v>
      </c>
      <c r="C336">
        <v>172</v>
      </c>
      <c r="D336">
        <v>171.2</v>
      </c>
      <c r="E336">
        <v>171.32</v>
      </c>
      <c r="F336" s="12">
        <v>782542592</v>
      </c>
      <c r="G336" s="12">
        <v>6834135.5</v>
      </c>
    </row>
    <row r="337" spans="1:7">
      <c r="A337" s="9">
        <f>'(1)'!A337</f>
        <v>42774</v>
      </c>
      <c r="B337">
        <v>171.39</v>
      </c>
      <c r="C337">
        <v>172.26</v>
      </c>
      <c r="D337">
        <v>171.23</v>
      </c>
      <c r="E337">
        <v>171.98</v>
      </c>
      <c r="F337" s="12">
        <v>819216384</v>
      </c>
      <c r="G337" s="12">
        <v>6857095.5</v>
      </c>
    </row>
    <row r="338" spans="1:7">
      <c r="A338" s="9">
        <f>'(1)'!A338</f>
        <v>42775</v>
      </c>
      <c r="B338">
        <v>172.03</v>
      </c>
      <c r="C338">
        <v>172.66</v>
      </c>
      <c r="D338">
        <v>171.75</v>
      </c>
      <c r="E338">
        <v>172.52</v>
      </c>
      <c r="F338" s="12">
        <v>793830400</v>
      </c>
      <c r="G338" s="12">
        <v>6884959.5</v>
      </c>
    </row>
    <row r="339" spans="1:7">
      <c r="A339" s="9">
        <f>'(1)'!A339</f>
        <v>42776</v>
      </c>
      <c r="B339">
        <v>172.56</v>
      </c>
      <c r="C339">
        <v>174.2</v>
      </c>
      <c r="D339">
        <v>172.51</v>
      </c>
      <c r="E339">
        <v>174.08</v>
      </c>
      <c r="F339" s="12">
        <v>935478912</v>
      </c>
      <c r="G339" s="12">
        <v>6947397.5</v>
      </c>
    </row>
    <row r="340" spans="1:7">
      <c r="A340" s="9">
        <f>'(1)'!A340</f>
        <v>42779</v>
      </c>
      <c r="B340">
        <v>174.06</v>
      </c>
      <c r="C340">
        <v>176.08</v>
      </c>
      <c r="D340">
        <v>174.06</v>
      </c>
      <c r="E340">
        <v>176</v>
      </c>
      <c r="F340" s="12">
        <v>520268512</v>
      </c>
      <c r="G340" s="12">
        <v>7026158</v>
      </c>
    </row>
    <row r="341" spans="1:7">
      <c r="A341" s="9">
        <f>'(1)'!A341</f>
        <v>42780</v>
      </c>
      <c r="B341">
        <v>176.15</v>
      </c>
      <c r="C341">
        <v>176.51</v>
      </c>
      <c r="D341">
        <v>175.48</v>
      </c>
      <c r="E341">
        <v>175.98</v>
      </c>
      <c r="F341" s="12">
        <v>612264832</v>
      </c>
      <c r="G341" s="12">
        <v>7021742.5</v>
      </c>
    </row>
    <row r="342" spans="1:7">
      <c r="A342" s="9">
        <f>'(1)'!A342</f>
        <v>42781</v>
      </c>
      <c r="B342">
        <v>175.93</v>
      </c>
      <c r="C342">
        <v>176.45</v>
      </c>
      <c r="D342">
        <v>175.73</v>
      </c>
      <c r="E342">
        <v>176.4</v>
      </c>
      <c r="F342" s="12">
        <v>391939520</v>
      </c>
      <c r="G342" s="12">
        <v>7028298.5</v>
      </c>
    </row>
    <row r="343" spans="1:7">
      <c r="A343" s="9">
        <f>'(1)'!A343</f>
        <v>42782</v>
      </c>
      <c r="B343">
        <v>176.24</v>
      </c>
      <c r="C343">
        <v>176.35</v>
      </c>
      <c r="D343">
        <v>174.38</v>
      </c>
      <c r="E343">
        <v>175.38</v>
      </c>
      <c r="F343" s="12">
        <v>304211200</v>
      </c>
      <c r="G343" s="12">
        <v>7000330</v>
      </c>
    </row>
    <row r="344" spans="1:7">
      <c r="A344" s="9">
        <f>'(1)'!A344</f>
        <v>42783</v>
      </c>
      <c r="B344">
        <v>175.24</v>
      </c>
      <c r="C344">
        <v>175.33</v>
      </c>
      <c r="D344">
        <v>173.93</v>
      </c>
      <c r="E344">
        <v>174.53</v>
      </c>
      <c r="F344" s="12">
        <v>513966528</v>
      </c>
      <c r="G344" s="12">
        <v>6971780.5</v>
      </c>
    </row>
    <row r="345" spans="1:7">
      <c r="A345" s="9">
        <f>'(1)'!A345</f>
        <v>42787</v>
      </c>
      <c r="B345">
        <v>174.55</v>
      </c>
      <c r="C345">
        <v>175.81</v>
      </c>
      <c r="D345">
        <v>174.38</v>
      </c>
      <c r="E345">
        <v>175.29</v>
      </c>
      <c r="F345" s="12">
        <v>608150720</v>
      </c>
      <c r="G345" s="12">
        <v>6991303.5</v>
      </c>
    </row>
    <row r="346" spans="1:7">
      <c r="A346" s="9">
        <f>'(1)'!A346</f>
        <v>42788</v>
      </c>
      <c r="B346">
        <v>175.46</v>
      </c>
      <c r="C346">
        <v>176.08</v>
      </c>
      <c r="D346">
        <v>175.04</v>
      </c>
      <c r="E346">
        <v>175.76</v>
      </c>
      <c r="F346" s="12">
        <v>1604630656</v>
      </c>
      <c r="G346" s="12">
        <v>7009719.5</v>
      </c>
    </row>
    <row r="347" spans="1:7">
      <c r="A347" s="9">
        <f>'(1)'!A347</f>
        <v>42789</v>
      </c>
      <c r="B347">
        <v>175.76</v>
      </c>
      <c r="C347">
        <v>177.11</v>
      </c>
      <c r="D347">
        <v>175.65</v>
      </c>
      <c r="E347">
        <v>176.86</v>
      </c>
      <c r="F347" s="12">
        <v>999219392</v>
      </c>
      <c r="G347" s="12">
        <v>7058006</v>
      </c>
    </row>
    <row r="348" spans="1:7">
      <c r="A348" s="9">
        <f>'(1)'!A348</f>
        <v>42790</v>
      </c>
      <c r="B348">
        <v>177.06</v>
      </c>
      <c r="C348">
        <v>177.36</v>
      </c>
      <c r="D348">
        <v>176.6</v>
      </c>
      <c r="E348">
        <v>177.25</v>
      </c>
      <c r="F348" s="12">
        <v>926387008</v>
      </c>
      <c r="G348" s="12">
        <v>7072303.5</v>
      </c>
    </row>
    <row r="349" spans="1:7">
      <c r="A349" s="9">
        <f>'(1)'!A349</f>
        <v>42793</v>
      </c>
      <c r="B349">
        <v>177.25</v>
      </c>
      <c r="C349">
        <v>177.88</v>
      </c>
      <c r="D349">
        <v>176.98</v>
      </c>
      <c r="E349">
        <v>177.61</v>
      </c>
      <c r="F349" s="12">
        <v>952218880</v>
      </c>
      <c r="G349" s="12">
        <v>7082388.5</v>
      </c>
    </row>
    <row r="350" spans="1:7">
      <c r="A350" s="9">
        <f>'(1)'!A350</f>
        <v>42794</v>
      </c>
      <c r="B350">
        <v>177.59</v>
      </c>
      <c r="C350">
        <v>178.2</v>
      </c>
      <c r="D350">
        <v>177.29</v>
      </c>
      <c r="E350">
        <v>177.96</v>
      </c>
      <c r="F350" s="12">
        <v>1349357824</v>
      </c>
      <c r="G350" s="12">
        <v>7099266</v>
      </c>
    </row>
    <row r="351" spans="1:7">
      <c r="A351" s="9">
        <f>'(1)'!A351</f>
        <v>42795</v>
      </c>
      <c r="B351">
        <v>177.91</v>
      </c>
      <c r="C351">
        <v>178.48</v>
      </c>
      <c r="D351">
        <v>177.79</v>
      </c>
      <c r="E351">
        <v>178.24</v>
      </c>
      <c r="F351" s="12">
        <v>1311386880</v>
      </c>
      <c r="G351" s="12">
        <v>7105368.5</v>
      </c>
    </row>
    <row r="352" spans="1:7">
      <c r="A352" s="9">
        <f>'(1)'!A352</f>
        <v>42796</v>
      </c>
      <c r="B352">
        <v>178.23</v>
      </c>
      <c r="C352">
        <v>178.89</v>
      </c>
      <c r="D352">
        <v>178.23</v>
      </c>
      <c r="E352">
        <v>178.57</v>
      </c>
      <c r="F352" s="12">
        <v>1159615360</v>
      </c>
      <c r="G352" s="12">
        <v>7124771</v>
      </c>
    </row>
    <row r="353" spans="1:7">
      <c r="A353" s="9">
        <f>'(1)'!A353</f>
        <v>42797</v>
      </c>
      <c r="B353">
        <v>178.64</v>
      </c>
      <c r="C353">
        <v>179.87</v>
      </c>
      <c r="D353">
        <v>178.49</v>
      </c>
      <c r="E353">
        <v>179.6</v>
      </c>
      <c r="F353" s="12">
        <v>1148604032</v>
      </c>
      <c r="G353" s="12">
        <v>7162700</v>
      </c>
    </row>
    <row r="354" spans="1:7">
      <c r="A354" s="9">
        <f>'(1)'!A354</f>
        <v>42800</v>
      </c>
      <c r="B354">
        <v>179.65</v>
      </c>
      <c r="C354">
        <v>179.89</v>
      </c>
      <c r="D354">
        <v>178.9</v>
      </c>
      <c r="E354">
        <v>179.83</v>
      </c>
      <c r="F354" s="12">
        <v>1226001920</v>
      </c>
      <c r="G354" s="12">
        <v>7165530</v>
      </c>
    </row>
    <row r="355" spans="1:7">
      <c r="A355" s="9">
        <f>'(1)'!A355</f>
        <v>42801</v>
      </c>
      <c r="B355">
        <v>179.91</v>
      </c>
      <c r="C355">
        <v>180.84</v>
      </c>
      <c r="D355">
        <v>179.84</v>
      </c>
      <c r="E355">
        <v>180.64</v>
      </c>
      <c r="F355" s="12">
        <v>1385610496</v>
      </c>
      <c r="G355" s="12">
        <v>7201546.5</v>
      </c>
    </row>
    <row r="356" spans="1:7">
      <c r="A356" s="9">
        <f>'(1)'!A356</f>
        <v>42802</v>
      </c>
      <c r="B356">
        <v>180.76</v>
      </c>
      <c r="C356">
        <v>181.7</v>
      </c>
      <c r="D356">
        <v>180.75</v>
      </c>
      <c r="E356">
        <v>181.35</v>
      </c>
      <c r="F356" s="12">
        <v>1236929408</v>
      </c>
      <c r="G356" s="12">
        <v>7228190.5</v>
      </c>
    </row>
    <row r="357" spans="1:7">
      <c r="A357" s="9">
        <f>'(1)'!A357</f>
        <v>42803</v>
      </c>
      <c r="B357">
        <v>181.28</v>
      </c>
      <c r="C357">
        <v>181.54</v>
      </c>
      <c r="D357">
        <v>180.76</v>
      </c>
      <c r="E357">
        <v>181.54</v>
      </c>
      <c r="F357" s="12">
        <v>1012374784</v>
      </c>
      <c r="G357" s="12">
        <v>7229842</v>
      </c>
    </row>
    <row r="358" spans="1:7">
      <c r="A358" s="9">
        <f>'(1)'!A358</f>
        <v>42804</v>
      </c>
      <c r="B358">
        <v>181.43</v>
      </c>
      <c r="C358">
        <v>181.71</v>
      </c>
      <c r="D358">
        <v>181.43</v>
      </c>
      <c r="E358">
        <v>181.68</v>
      </c>
      <c r="F358" s="12">
        <v>658775360</v>
      </c>
      <c r="G358" s="12">
        <v>7242475</v>
      </c>
    </row>
    <row r="359" spans="1:7">
      <c r="A359" s="9">
        <f>'(1)'!A359</f>
        <v>42807</v>
      </c>
      <c r="B359">
        <v>181.66</v>
      </c>
      <c r="C359">
        <v>182.58</v>
      </c>
      <c r="D359">
        <v>181.6</v>
      </c>
      <c r="E359">
        <v>182.49</v>
      </c>
      <c r="F359" s="12">
        <v>809889152</v>
      </c>
      <c r="G359" s="12">
        <v>7273413</v>
      </c>
    </row>
    <row r="360" spans="1:7">
      <c r="A360" s="9">
        <f>'(1)'!A360</f>
        <v>42808</v>
      </c>
      <c r="B360">
        <v>182.54</v>
      </c>
      <c r="C360">
        <v>183.09</v>
      </c>
      <c r="D360">
        <v>182.32</v>
      </c>
      <c r="E360">
        <v>182.98</v>
      </c>
      <c r="F360" s="12">
        <v>1072133568</v>
      </c>
      <c r="G360" s="12">
        <v>7295242</v>
      </c>
    </row>
    <row r="361" spans="1:7">
      <c r="A361" s="9">
        <f>'(1)'!A361</f>
        <v>42809</v>
      </c>
      <c r="B361">
        <v>183</v>
      </c>
      <c r="C361">
        <v>183.37</v>
      </c>
      <c r="D361">
        <v>182.28</v>
      </c>
      <c r="E361">
        <v>182.85</v>
      </c>
      <c r="F361" s="12">
        <v>970538688</v>
      </c>
      <c r="G361" s="12">
        <v>7292634.5</v>
      </c>
    </row>
    <row r="362" spans="1:7">
      <c r="A362" s="9">
        <f>'(1)'!A362</f>
        <v>42810</v>
      </c>
      <c r="B362">
        <v>182.82</v>
      </c>
      <c r="C362">
        <v>182.83</v>
      </c>
      <c r="D362">
        <v>181.45</v>
      </c>
      <c r="E362">
        <v>182.72</v>
      </c>
      <c r="F362" s="12">
        <v>1465710592</v>
      </c>
      <c r="G362" s="12">
        <v>7284161</v>
      </c>
    </row>
    <row r="363" spans="1:7">
      <c r="A363" s="9">
        <f>'(1)'!A363</f>
        <v>42811</v>
      </c>
      <c r="B363">
        <v>182.64</v>
      </c>
      <c r="C363">
        <v>182.68</v>
      </c>
      <c r="D363">
        <v>182.1</v>
      </c>
      <c r="E363">
        <v>182.54</v>
      </c>
      <c r="F363" s="12">
        <v>418377216</v>
      </c>
      <c r="G363" s="12">
        <v>7274764</v>
      </c>
    </row>
    <row r="364" spans="1:7">
      <c r="A364" s="9">
        <f>'(1)'!A364</f>
        <v>42814</v>
      </c>
      <c r="B364">
        <v>182.52</v>
      </c>
      <c r="C364">
        <v>182.67</v>
      </c>
      <c r="D364">
        <v>181.63</v>
      </c>
      <c r="E364">
        <v>181.92</v>
      </c>
      <c r="F364" s="12">
        <v>598752064</v>
      </c>
      <c r="G364" s="12">
        <v>7250557</v>
      </c>
    </row>
    <row r="365" spans="1:7">
      <c r="A365" s="9">
        <f>'(1)'!A365</f>
        <v>42815</v>
      </c>
      <c r="B365">
        <v>181.78</v>
      </c>
      <c r="C365">
        <v>183.84</v>
      </c>
      <c r="D365">
        <v>181.57</v>
      </c>
      <c r="E365">
        <v>183.73</v>
      </c>
      <c r="F365" s="12">
        <v>1021294912</v>
      </c>
      <c r="G365" s="12">
        <v>7332203.5</v>
      </c>
    </row>
    <row r="366" spans="1:7">
      <c r="A366" s="9">
        <f>'(1)'!A366</f>
        <v>42816</v>
      </c>
      <c r="B366">
        <v>183.72</v>
      </c>
      <c r="C366">
        <v>184.06</v>
      </c>
      <c r="D366">
        <v>182.64</v>
      </c>
      <c r="E366">
        <v>182.9</v>
      </c>
      <c r="F366" s="12">
        <v>1038587584</v>
      </c>
      <c r="G366" s="12">
        <v>7298297.5</v>
      </c>
    </row>
    <row r="367" spans="1:7">
      <c r="A367" s="9">
        <f>'(1)'!A367</f>
        <v>42817</v>
      </c>
      <c r="B367">
        <v>182.78</v>
      </c>
      <c r="C367">
        <v>183.05</v>
      </c>
      <c r="D367">
        <v>182.15</v>
      </c>
      <c r="E367">
        <v>182.89</v>
      </c>
      <c r="F367" s="12">
        <v>831320832</v>
      </c>
      <c r="G367" s="12">
        <v>7302975.5</v>
      </c>
    </row>
    <row r="368" spans="1:7">
      <c r="A368" s="9">
        <f>'(1)'!A368</f>
        <v>42818</v>
      </c>
      <c r="B368">
        <v>182.98</v>
      </c>
      <c r="C368">
        <v>183.18</v>
      </c>
      <c r="D368">
        <v>182.23</v>
      </c>
      <c r="E368">
        <v>182.77</v>
      </c>
      <c r="F368" s="12">
        <v>706348416</v>
      </c>
      <c r="G368" s="12">
        <v>7299275.5</v>
      </c>
    </row>
    <row r="369" spans="1:7">
      <c r="A369" s="9">
        <f>'(1)'!A369</f>
        <v>42821</v>
      </c>
      <c r="B369">
        <v>182.73</v>
      </c>
      <c r="C369">
        <v>183.56</v>
      </c>
      <c r="D369">
        <v>182.72</v>
      </c>
      <c r="E369">
        <v>183.17</v>
      </c>
      <c r="F369" s="12">
        <v>823570624</v>
      </c>
      <c r="G369" s="12">
        <v>7315924.5</v>
      </c>
    </row>
    <row r="370" spans="1:7">
      <c r="A370" s="9">
        <f>'(1)'!A370</f>
        <v>42822</v>
      </c>
      <c r="B370">
        <v>183.12</v>
      </c>
      <c r="C370">
        <v>183.63</v>
      </c>
      <c r="D370">
        <v>182.99</v>
      </c>
      <c r="E370">
        <v>183.28</v>
      </c>
      <c r="F370" s="12">
        <v>813210240</v>
      </c>
      <c r="G370" s="12">
        <v>7316513</v>
      </c>
    </row>
    <row r="371" spans="1:7">
      <c r="A371" s="9">
        <f>'(1)'!A371</f>
        <v>42823</v>
      </c>
      <c r="B371">
        <v>183.27</v>
      </c>
      <c r="C371">
        <v>183.27</v>
      </c>
      <c r="D371">
        <v>182.31</v>
      </c>
      <c r="E371">
        <v>182.99</v>
      </c>
      <c r="F371" s="12">
        <v>776619584</v>
      </c>
      <c r="G371" s="12">
        <v>7308795</v>
      </c>
    </row>
    <row r="372" spans="1:7">
      <c r="A372" s="9">
        <f>'(1)'!A372</f>
        <v>42824</v>
      </c>
      <c r="B372">
        <v>183</v>
      </c>
      <c r="C372">
        <v>184.23</v>
      </c>
      <c r="D372">
        <v>182.95</v>
      </c>
      <c r="E372">
        <v>183.95</v>
      </c>
      <c r="F372" s="12">
        <v>849090624</v>
      </c>
      <c r="G372" s="12">
        <v>7351678.5</v>
      </c>
    </row>
    <row r="373" spans="1:7">
      <c r="A373" s="9">
        <f>'(1)'!A373</f>
        <v>42825</v>
      </c>
      <c r="B373">
        <v>184.05</v>
      </c>
      <c r="C373">
        <v>184.82</v>
      </c>
      <c r="D373">
        <v>184.03</v>
      </c>
      <c r="E373">
        <v>184.8</v>
      </c>
      <c r="F373" s="12">
        <v>738950144</v>
      </c>
      <c r="G373" s="12">
        <v>7373697.5</v>
      </c>
    </row>
    <row r="374" spans="1:7">
      <c r="A374" s="9">
        <f>'(1)'!A374</f>
        <v>42828</v>
      </c>
      <c r="B374">
        <v>184.74</v>
      </c>
      <c r="C374">
        <v>184.93</v>
      </c>
      <c r="D374">
        <v>183.89</v>
      </c>
      <c r="E374">
        <v>184.48</v>
      </c>
      <c r="F374" s="12">
        <v>801869248</v>
      </c>
      <c r="G374" s="12">
        <v>7364899.5</v>
      </c>
    </row>
    <row r="375" spans="1:7">
      <c r="A375" s="9">
        <f>'(1)'!A375</f>
        <v>42829</v>
      </c>
      <c r="B375">
        <v>184.39</v>
      </c>
      <c r="C375">
        <v>185.89</v>
      </c>
      <c r="D375">
        <v>184.16</v>
      </c>
      <c r="E375">
        <v>185.28</v>
      </c>
      <c r="F375" s="12">
        <v>799614528</v>
      </c>
      <c r="G375" s="12">
        <v>7393813</v>
      </c>
    </row>
    <row r="376" spans="1:7">
      <c r="A376" s="9">
        <f>'(1)'!A376</f>
        <v>42830</v>
      </c>
      <c r="B376">
        <v>185.67</v>
      </c>
      <c r="C376">
        <v>186.83</v>
      </c>
      <c r="D376">
        <v>185.67</v>
      </c>
      <c r="E376">
        <v>186.55</v>
      </c>
      <c r="F376" s="12">
        <v>1052114752</v>
      </c>
      <c r="G376" s="12">
        <v>7455592.5</v>
      </c>
    </row>
    <row r="377" spans="1:7">
      <c r="A377" s="9">
        <f>'(1)'!A377</f>
        <v>42831</v>
      </c>
      <c r="B377">
        <v>186.5</v>
      </c>
      <c r="C377">
        <v>187.4</v>
      </c>
      <c r="D377">
        <v>186.47</v>
      </c>
      <c r="E377">
        <v>186.88</v>
      </c>
      <c r="F377" s="12">
        <v>1489711104</v>
      </c>
      <c r="G377" s="12">
        <v>7471071.5</v>
      </c>
    </row>
    <row r="378" spans="1:7">
      <c r="A378" s="9">
        <f>'(1)'!A378</f>
        <v>42832</v>
      </c>
      <c r="B378">
        <v>186.86</v>
      </c>
      <c r="C378">
        <v>187.64</v>
      </c>
      <c r="D378">
        <v>186.79</v>
      </c>
      <c r="E378">
        <v>187.19</v>
      </c>
      <c r="F378" s="12">
        <v>733586368</v>
      </c>
      <c r="G378" s="12">
        <v>7488424</v>
      </c>
    </row>
    <row r="379" spans="1:7">
      <c r="A379" s="9">
        <f>'(1)'!A379</f>
        <v>42835</v>
      </c>
      <c r="B379">
        <v>187.21</v>
      </c>
      <c r="C379">
        <v>188.36</v>
      </c>
      <c r="D379">
        <v>185.15</v>
      </c>
      <c r="E379">
        <v>185.29</v>
      </c>
      <c r="F379" s="12">
        <v>975651968</v>
      </c>
      <c r="G379" s="12">
        <v>7413140.5</v>
      </c>
    </row>
    <row r="380" spans="1:7">
      <c r="A380" s="9">
        <f>'(1)'!A380</f>
        <v>42836</v>
      </c>
      <c r="B380">
        <v>185.14</v>
      </c>
      <c r="C380">
        <v>186.22</v>
      </c>
      <c r="D380">
        <v>184.76</v>
      </c>
      <c r="E380">
        <v>186.06</v>
      </c>
      <c r="F380" s="12">
        <v>1019750528</v>
      </c>
      <c r="G380" s="12">
        <v>7444769.5</v>
      </c>
    </row>
    <row r="381" spans="1:7">
      <c r="A381" s="9">
        <f>'(1)'!A381</f>
        <v>42837</v>
      </c>
      <c r="B381">
        <v>186.09</v>
      </c>
      <c r="C381">
        <v>186.18</v>
      </c>
      <c r="D381">
        <v>185.34</v>
      </c>
      <c r="E381">
        <v>185.64</v>
      </c>
      <c r="F381" s="12">
        <v>966675648</v>
      </c>
      <c r="G381" s="12">
        <v>7427485.5</v>
      </c>
    </row>
    <row r="382" spans="1:7">
      <c r="A382" s="9">
        <f>'(1)'!A382</f>
        <v>42838</v>
      </c>
      <c r="B382">
        <v>185.65</v>
      </c>
      <c r="C382">
        <v>186.82</v>
      </c>
      <c r="D382">
        <v>185.53</v>
      </c>
      <c r="E382">
        <v>185.86</v>
      </c>
      <c r="F382" s="12">
        <v>852281152</v>
      </c>
      <c r="G382" s="12">
        <v>7440319.5</v>
      </c>
    </row>
    <row r="383" spans="1:7">
      <c r="A383" s="9">
        <f>'(1)'!A383</f>
        <v>42842</v>
      </c>
      <c r="B383">
        <v>185.9</v>
      </c>
      <c r="C383">
        <v>186.33</v>
      </c>
      <c r="D383">
        <v>184.61</v>
      </c>
      <c r="E383">
        <v>186.07</v>
      </c>
      <c r="F383" s="12">
        <v>847425792</v>
      </c>
      <c r="G383" s="12">
        <v>7442236</v>
      </c>
    </row>
    <row r="384" spans="1:7">
      <c r="A384" s="9">
        <f>'(1)'!A384</f>
        <v>42843</v>
      </c>
      <c r="B384">
        <v>186.11</v>
      </c>
      <c r="C384">
        <v>187.57</v>
      </c>
      <c r="D384">
        <v>186.11</v>
      </c>
      <c r="E384">
        <v>187.34</v>
      </c>
      <c r="F384" s="12">
        <v>1199590400</v>
      </c>
      <c r="G384" s="12">
        <v>7486183.5</v>
      </c>
    </row>
    <row r="385" spans="1:7">
      <c r="A385" s="9">
        <f>'(1)'!A385</f>
        <v>42844</v>
      </c>
      <c r="B385">
        <v>187.17</v>
      </c>
      <c r="C385">
        <v>187.71</v>
      </c>
      <c r="D385">
        <v>186.96</v>
      </c>
      <c r="E385">
        <v>187.55</v>
      </c>
      <c r="F385" s="12">
        <v>1385915392</v>
      </c>
      <c r="G385" s="12">
        <v>7500995</v>
      </c>
    </row>
    <row r="386" spans="1:7">
      <c r="A386" s="9">
        <f>'(1)'!A386</f>
        <v>42845</v>
      </c>
      <c r="B386">
        <v>187.58</v>
      </c>
      <c r="C386">
        <v>187.84</v>
      </c>
      <c r="D386">
        <v>187.32</v>
      </c>
      <c r="E386">
        <v>187.56</v>
      </c>
      <c r="F386" s="12">
        <v>1033117888</v>
      </c>
      <c r="G386" s="12">
        <v>7497558.5</v>
      </c>
    </row>
    <row r="387" spans="1:7">
      <c r="A387" s="9">
        <f>'(1)'!A387</f>
        <v>42846</v>
      </c>
      <c r="B387">
        <v>187.52</v>
      </c>
      <c r="C387">
        <v>187.53</v>
      </c>
      <c r="D387">
        <v>186.87</v>
      </c>
      <c r="E387">
        <v>187.08</v>
      </c>
      <c r="F387" s="12">
        <v>1095501056</v>
      </c>
      <c r="G387" s="12">
        <v>7476752.5</v>
      </c>
    </row>
    <row r="388" spans="1:7">
      <c r="A388" s="9">
        <f>'(1)'!A388</f>
        <v>42849</v>
      </c>
      <c r="B388">
        <v>187.18</v>
      </c>
      <c r="C388">
        <v>187.65</v>
      </c>
      <c r="D388">
        <v>186.23</v>
      </c>
      <c r="E388">
        <v>187.06</v>
      </c>
      <c r="F388" s="12">
        <v>528694240</v>
      </c>
      <c r="G388" s="12">
        <v>7467297.5</v>
      </c>
    </row>
    <row r="389" spans="1:7">
      <c r="A389" s="9">
        <f>'(1)'!A389</f>
        <v>42850</v>
      </c>
      <c r="B389">
        <v>187.07</v>
      </c>
      <c r="C389">
        <v>187.13</v>
      </c>
      <c r="D389">
        <v>186.35</v>
      </c>
      <c r="E389">
        <v>186.96</v>
      </c>
      <c r="F389" s="12">
        <v>302429536</v>
      </c>
      <c r="G389" s="12">
        <v>7460019.5</v>
      </c>
    </row>
    <row r="390" spans="1:7">
      <c r="A390" s="9">
        <f>'(1)'!A390</f>
        <v>42851</v>
      </c>
      <c r="B390">
        <v>186.91</v>
      </c>
      <c r="C390">
        <v>188.24</v>
      </c>
      <c r="D390">
        <v>186.55</v>
      </c>
      <c r="E390">
        <v>186.69</v>
      </c>
      <c r="F390" s="12">
        <v>1280399616</v>
      </c>
      <c r="G390" s="12">
        <v>7450433.5</v>
      </c>
    </row>
    <row r="391" spans="1:7">
      <c r="A391" s="9">
        <f>'(1)'!A391</f>
        <v>42852</v>
      </c>
      <c r="B391">
        <v>186.67</v>
      </c>
      <c r="C391">
        <v>186.68</v>
      </c>
      <c r="D391">
        <v>185.96</v>
      </c>
      <c r="E391">
        <v>186.27</v>
      </c>
      <c r="F391" s="12">
        <v>904523520</v>
      </c>
      <c r="G391" s="12">
        <v>7446066.5</v>
      </c>
    </row>
    <row r="392" spans="1:7">
      <c r="A392" s="9">
        <f>'(1)'!A392</f>
        <v>42853</v>
      </c>
      <c r="B392">
        <v>186.32</v>
      </c>
      <c r="C392">
        <v>186.37</v>
      </c>
      <c r="D392">
        <v>185.51</v>
      </c>
      <c r="E392">
        <v>186.09</v>
      </c>
      <c r="F392" s="12">
        <v>1103462400</v>
      </c>
      <c r="G392" s="12">
        <v>7439476.5</v>
      </c>
    </row>
    <row r="393" spans="1:7">
      <c r="A393" s="9">
        <f>'(1)'!A393</f>
        <v>42856</v>
      </c>
      <c r="B393">
        <v>186.09</v>
      </c>
      <c r="C393">
        <v>186.56</v>
      </c>
      <c r="D393">
        <v>185.66</v>
      </c>
      <c r="E393">
        <v>185.91</v>
      </c>
      <c r="F393" s="12">
        <v>1234836608</v>
      </c>
      <c r="G393" s="12">
        <v>7437723.5</v>
      </c>
    </row>
    <row r="394" spans="1:7">
      <c r="A394" s="9">
        <f>'(1)'!A394</f>
        <v>42857</v>
      </c>
      <c r="B394">
        <v>185.85</v>
      </c>
      <c r="C394">
        <v>185.89</v>
      </c>
      <c r="D394">
        <v>183.89</v>
      </c>
      <c r="E394">
        <v>185.13</v>
      </c>
      <c r="F394" s="12">
        <v>1059621312</v>
      </c>
      <c r="G394" s="12">
        <v>7403842</v>
      </c>
    </row>
    <row r="395" spans="1:7">
      <c r="A395" s="9">
        <f>'(1)'!A395</f>
        <v>42858</v>
      </c>
      <c r="B395">
        <v>185.04</v>
      </c>
      <c r="C395">
        <v>185.37</v>
      </c>
      <c r="D395">
        <v>184.55</v>
      </c>
      <c r="E395">
        <v>184.78</v>
      </c>
      <c r="F395" s="12">
        <v>1231382784</v>
      </c>
      <c r="G395" s="12">
        <v>7394032</v>
      </c>
    </row>
    <row r="396" spans="1:7">
      <c r="A396" s="9">
        <f>'(1)'!A396</f>
        <v>42859</v>
      </c>
      <c r="B396">
        <v>184.9</v>
      </c>
      <c r="C396">
        <v>185.67</v>
      </c>
      <c r="D396">
        <v>184.34</v>
      </c>
      <c r="E396">
        <v>184.4</v>
      </c>
      <c r="F396" s="12">
        <v>1162178304</v>
      </c>
      <c r="G396" s="12">
        <v>7379220.5</v>
      </c>
    </row>
    <row r="397" spans="1:7">
      <c r="A397" s="9">
        <f>'(1)'!A397</f>
        <v>42860</v>
      </c>
      <c r="B397">
        <v>184.33</v>
      </c>
      <c r="C397">
        <v>184.33</v>
      </c>
      <c r="D397">
        <v>184.08</v>
      </c>
      <c r="E397">
        <v>184.2</v>
      </c>
      <c r="F397" s="12">
        <v>544431104</v>
      </c>
      <c r="G397" s="12">
        <v>7371145.5</v>
      </c>
    </row>
    <row r="398" spans="1:7">
      <c r="A398" s="9">
        <f>'(1)'!A398</f>
        <v>42863</v>
      </c>
      <c r="B398">
        <v>184.18</v>
      </c>
      <c r="C398">
        <v>185.53</v>
      </c>
      <c r="D398">
        <v>184.12</v>
      </c>
      <c r="E398">
        <v>185.53</v>
      </c>
      <c r="F398" s="12">
        <v>731860928</v>
      </c>
      <c r="G398" s="12">
        <v>7424436.5</v>
      </c>
    </row>
    <row r="399" spans="1:7">
      <c r="A399" s="9">
        <f>'(1)'!A399</f>
        <v>42864</v>
      </c>
      <c r="B399">
        <v>185.57</v>
      </c>
      <c r="C399">
        <v>185.65</v>
      </c>
      <c r="D399">
        <v>184.83</v>
      </c>
      <c r="E399">
        <v>185.29</v>
      </c>
      <c r="F399" s="12">
        <v>897655872</v>
      </c>
      <c r="G399" s="12">
        <v>7411920</v>
      </c>
    </row>
    <row r="400" spans="1:7">
      <c r="A400" s="9">
        <f>'(1)'!A400</f>
        <v>42865</v>
      </c>
      <c r="B400">
        <v>185.31</v>
      </c>
      <c r="C400">
        <v>185.95</v>
      </c>
      <c r="D400">
        <v>184.93</v>
      </c>
      <c r="E400">
        <v>185.17</v>
      </c>
      <c r="F400" s="12">
        <v>1052833088</v>
      </c>
      <c r="G400" s="12">
        <v>7405406.5</v>
      </c>
    </row>
    <row r="401" spans="1:7">
      <c r="A401" s="9">
        <f>'(1)'!A401</f>
        <v>42866</v>
      </c>
      <c r="B401">
        <v>185.19</v>
      </c>
      <c r="C401">
        <v>187.03</v>
      </c>
      <c r="D401">
        <v>185.11</v>
      </c>
      <c r="E401">
        <v>186.79</v>
      </c>
      <c r="F401" s="12">
        <v>986329728</v>
      </c>
      <c r="G401" s="12">
        <v>7468601.5</v>
      </c>
    </row>
    <row r="402" spans="1:7">
      <c r="A402" s="9">
        <f>'(1)'!A402</f>
        <v>42867</v>
      </c>
      <c r="B402">
        <v>186.84</v>
      </c>
      <c r="C402">
        <v>187.28</v>
      </c>
      <c r="D402">
        <v>186.75</v>
      </c>
      <c r="E402">
        <v>186.99</v>
      </c>
      <c r="F402" s="12">
        <v>908845184</v>
      </c>
      <c r="G402" s="12">
        <v>7477633.5</v>
      </c>
    </row>
    <row r="403" spans="1:7">
      <c r="A403" s="9">
        <f>'(1)'!A403</f>
        <v>42870</v>
      </c>
      <c r="B403">
        <v>187.27</v>
      </c>
      <c r="C403">
        <v>189.47</v>
      </c>
      <c r="D403">
        <v>187.15</v>
      </c>
      <c r="E403">
        <v>189.39</v>
      </c>
      <c r="F403" s="12">
        <v>797541312</v>
      </c>
      <c r="G403" s="12">
        <v>7569735.5</v>
      </c>
    </row>
    <row r="404" spans="1:7">
      <c r="A404" s="9">
        <f>'(1)'!A404</f>
        <v>42871</v>
      </c>
      <c r="B404">
        <v>189.42</v>
      </c>
      <c r="C404">
        <v>191.19</v>
      </c>
      <c r="D404">
        <v>189.42</v>
      </c>
      <c r="E404">
        <v>190.99</v>
      </c>
      <c r="F404" s="12">
        <v>1094183040</v>
      </c>
      <c r="G404" s="12">
        <v>7636303.5</v>
      </c>
    </row>
    <row r="405" spans="1:7">
      <c r="A405" s="9">
        <f>'(1)'!A405</f>
        <v>42872</v>
      </c>
      <c r="B405">
        <v>191.05</v>
      </c>
      <c r="C405">
        <v>191.23</v>
      </c>
      <c r="D405">
        <v>190.56</v>
      </c>
      <c r="E405">
        <v>190.62</v>
      </c>
      <c r="F405" s="12">
        <v>1045605568</v>
      </c>
      <c r="G405" s="12">
        <v>7616996.5</v>
      </c>
    </row>
    <row r="406" spans="1:7">
      <c r="A406" s="9">
        <f>'(1)'!A406</f>
        <v>42873</v>
      </c>
      <c r="B406">
        <v>190.59</v>
      </c>
      <c r="C406">
        <v>191.77</v>
      </c>
      <c r="D406">
        <v>190.48</v>
      </c>
      <c r="E406">
        <v>191.77</v>
      </c>
      <c r="F406" s="12">
        <v>1132860928</v>
      </c>
      <c r="G406" s="12">
        <v>7662669</v>
      </c>
    </row>
    <row r="407" spans="1:7">
      <c r="A407" s="9">
        <f>'(1)'!A407</f>
        <v>42874</v>
      </c>
      <c r="B407">
        <v>191.74</v>
      </c>
      <c r="C407">
        <v>192.41</v>
      </c>
      <c r="D407">
        <v>191.74</v>
      </c>
      <c r="E407">
        <v>192.18</v>
      </c>
      <c r="F407" s="12">
        <v>1227717632</v>
      </c>
      <c r="G407" s="12">
        <v>7680582.5</v>
      </c>
    </row>
    <row r="408" spans="1:7">
      <c r="A408" s="9">
        <f>'(1)'!A408</f>
        <v>42877</v>
      </c>
      <c r="B408">
        <v>192.24</v>
      </c>
      <c r="C408">
        <v>193.87</v>
      </c>
      <c r="D408">
        <v>192.23</v>
      </c>
      <c r="E408">
        <v>193.67</v>
      </c>
      <c r="F408" s="12">
        <v>307464896</v>
      </c>
      <c r="G408" s="12">
        <v>7735660.5</v>
      </c>
    </row>
    <row r="409" spans="1:7">
      <c r="A409" s="9">
        <f>'(1)'!A409</f>
        <v>42878</v>
      </c>
      <c r="B409">
        <v>193.65</v>
      </c>
      <c r="C409">
        <v>194.9</v>
      </c>
      <c r="D409">
        <v>193.65</v>
      </c>
      <c r="E409">
        <v>194.62</v>
      </c>
      <c r="F409" s="12">
        <v>1190779008</v>
      </c>
      <c r="G409" s="12">
        <v>7778892</v>
      </c>
    </row>
    <row r="410" spans="1:7">
      <c r="A410" s="9">
        <f>'(1)'!A410</f>
        <v>42879</v>
      </c>
      <c r="B410">
        <v>194.73</v>
      </c>
      <c r="C410">
        <v>194.76</v>
      </c>
      <c r="D410">
        <v>193.68</v>
      </c>
      <c r="E410">
        <v>194.37</v>
      </c>
      <c r="F410" s="12">
        <v>584961920</v>
      </c>
      <c r="G410" s="12">
        <v>7761516.5</v>
      </c>
    </row>
    <row r="411" spans="1:7">
      <c r="A411" s="9">
        <f>'(1)'!A411</f>
        <v>42880</v>
      </c>
      <c r="B411">
        <v>194.29</v>
      </c>
      <c r="C411">
        <v>194.69</v>
      </c>
      <c r="D411">
        <v>194.01</v>
      </c>
      <c r="E411">
        <v>194.5</v>
      </c>
      <c r="F411" s="12">
        <v>764455296</v>
      </c>
      <c r="G411" s="12">
        <v>7764532.5</v>
      </c>
    </row>
    <row r="412" spans="1:7">
      <c r="A412" s="9">
        <f>'(1)'!A412</f>
        <v>42881</v>
      </c>
      <c r="B412">
        <v>194.47</v>
      </c>
      <c r="C412">
        <v>195.08</v>
      </c>
      <c r="D412">
        <v>194.29</v>
      </c>
      <c r="E412">
        <v>195.08</v>
      </c>
      <c r="F412" s="12">
        <v>684095808</v>
      </c>
      <c r="G412" s="12">
        <v>7782003.5</v>
      </c>
    </row>
    <row r="413" spans="1:7">
      <c r="A413" s="9">
        <f>'(1)'!A413</f>
        <v>42885</v>
      </c>
      <c r="B413">
        <v>195.09</v>
      </c>
      <c r="C413">
        <v>196.3</v>
      </c>
      <c r="D413">
        <v>195.09</v>
      </c>
      <c r="E413">
        <v>196.3</v>
      </c>
      <c r="F413" s="12">
        <v>1029602432</v>
      </c>
      <c r="G413" s="12">
        <v>7832730</v>
      </c>
    </row>
    <row r="414" spans="1:7">
      <c r="A414" s="9">
        <f>'(1)'!A414</f>
        <v>42886</v>
      </c>
      <c r="B414">
        <v>196.24</v>
      </c>
      <c r="C414">
        <v>197.06</v>
      </c>
      <c r="D414">
        <v>196.19</v>
      </c>
      <c r="E414">
        <v>196.72</v>
      </c>
      <c r="F414" s="12">
        <v>1212475520</v>
      </c>
      <c r="G414" s="12">
        <v>7855427.5</v>
      </c>
    </row>
    <row r="415" spans="1:7">
      <c r="A415" s="9">
        <f>'(1)'!A415</f>
        <v>42887</v>
      </c>
      <c r="B415">
        <v>196.64</v>
      </c>
      <c r="C415">
        <v>197.18</v>
      </c>
      <c r="D415">
        <v>196.44</v>
      </c>
      <c r="E415">
        <v>197.08</v>
      </c>
      <c r="F415" s="12">
        <v>1076483840</v>
      </c>
      <c r="G415" s="12">
        <v>7871726.5</v>
      </c>
    </row>
    <row r="416" spans="1:7">
      <c r="A416" s="9">
        <f>'(1)'!A416</f>
        <v>42888</v>
      </c>
      <c r="B416">
        <v>197.11</v>
      </c>
      <c r="C416">
        <v>197.43</v>
      </c>
      <c r="D416">
        <v>196.16</v>
      </c>
      <c r="E416">
        <v>197.07</v>
      </c>
      <c r="F416" s="12">
        <v>1302059776</v>
      </c>
      <c r="G416" s="12">
        <v>7878339</v>
      </c>
    </row>
    <row r="417" spans="1:7">
      <c r="A417" s="9">
        <f>'(1)'!A417</f>
        <v>42891</v>
      </c>
      <c r="B417">
        <v>197.06</v>
      </c>
      <c r="C417">
        <v>197.67</v>
      </c>
      <c r="D417">
        <v>196.97</v>
      </c>
      <c r="E417">
        <v>197.63</v>
      </c>
      <c r="F417" s="12">
        <v>1042604096</v>
      </c>
      <c r="G417" s="12">
        <v>7901613.5</v>
      </c>
    </row>
    <row r="418" spans="1:7">
      <c r="A418" s="9">
        <f>'(1)'!A418</f>
        <v>42892</v>
      </c>
      <c r="B418">
        <v>197.58</v>
      </c>
      <c r="C418">
        <v>198.88</v>
      </c>
      <c r="D418">
        <v>197.57</v>
      </c>
      <c r="E418">
        <v>198.79</v>
      </c>
      <c r="F418" s="12">
        <v>974525632</v>
      </c>
      <c r="G418" s="12">
        <v>7951786</v>
      </c>
    </row>
    <row r="419" spans="1:7">
      <c r="A419" s="9">
        <f>'(1)'!A419</f>
        <v>42893</v>
      </c>
      <c r="B419">
        <v>198.93</v>
      </c>
      <c r="C419">
        <v>199.98</v>
      </c>
      <c r="D419">
        <v>198.81</v>
      </c>
      <c r="E419">
        <v>199.96</v>
      </c>
      <c r="F419" s="12">
        <v>1049246272</v>
      </c>
      <c r="G419" s="12">
        <v>7997581.5</v>
      </c>
    </row>
    <row r="420" spans="1:7">
      <c r="A420" s="9">
        <f>'(1)'!A420</f>
        <v>42894</v>
      </c>
      <c r="B420">
        <v>199.98</v>
      </c>
      <c r="C420">
        <v>200.04</v>
      </c>
      <c r="D420">
        <v>195.77</v>
      </c>
      <c r="E420">
        <v>195.81</v>
      </c>
      <c r="F420" s="12">
        <v>1009600128</v>
      </c>
      <c r="G420" s="12">
        <v>7842733.5</v>
      </c>
    </row>
    <row r="421" spans="1:7">
      <c r="A421" s="9">
        <f>'(1)'!A421</f>
        <v>42895</v>
      </c>
      <c r="B421">
        <v>195.62</v>
      </c>
      <c r="C421">
        <v>196.58</v>
      </c>
      <c r="D421">
        <v>194.47</v>
      </c>
      <c r="E421">
        <v>196.27</v>
      </c>
      <c r="F421" s="12">
        <v>1235215488</v>
      </c>
      <c r="G421" s="12">
        <v>7857846.5</v>
      </c>
    </row>
    <row r="422" spans="1:7">
      <c r="A422" s="9">
        <f>'(1)'!A422</f>
        <v>42898</v>
      </c>
      <c r="B422">
        <v>196.2</v>
      </c>
      <c r="C422">
        <v>197.82</v>
      </c>
      <c r="D422">
        <v>196.06</v>
      </c>
      <c r="E422">
        <v>197.12</v>
      </c>
      <c r="F422" s="12">
        <v>1411148288</v>
      </c>
      <c r="G422" s="12">
        <v>7900801</v>
      </c>
    </row>
    <row r="423" spans="1:7">
      <c r="A423" s="9">
        <f>'(1)'!A423</f>
        <v>42899</v>
      </c>
      <c r="B423">
        <v>197.34</v>
      </c>
      <c r="C423">
        <v>199.21</v>
      </c>
      <c r="D423">
        <v>197.34</v>
      </c>
      <c r="E423">
        <v>199.14</v>
      </c>
      <c r="F423" s="12">
        <v>848681984</v>
      </c>
      <c r="G423" s="12">
        <v>7978330</v>
      </c>
    </row>
    <row r="424" spans="1:7">
      <c r="A424" s="9">
        <f>'(1)'!A424</f>
        <v>42900</v>
      </c>
      <c r="B424">
        <v>199.16</v>
      </c>
      <c r="C424">
        <v>199.68</v>
      </c>
      <c r="D424">
        <v>198.68</v>
      </c>
      <c r="E424">
        <v>199.18</v>
      </c>
      <c r="F424" s="12">
        <v>1033125056</v>
      </c>
      <c r="G424" s="12">
        <v>7949110.5</v>
      </c>
    </row>
    <row r="425" spans="1:7">
      <c r="A425" s="9">
        <f>'(1)'!A425</f>
        <v>42901</v>
      </c>
      <c r="B425">
        <v>199.12</v>
      </c>
      <c r="C425">
        <v>200.03</v>
      </c>
      <c r="D425">
        <v>199.02</v>
      </c>
      <c r="E425">
        <v>199.85</v>
      </c>
      <c r="F425" s="12">
        <v>857440256</v>
      </c>
      <c r="G425" s="12">
        <v>7980331.5</v>
      </c>
    </row>
    <row r="426" spans="1:7">
      <c r="A426" s="9">
        <f>'(1)'!A426</f>
        <v>42902</v>
      </c>
      <c r="B426">
        <v>200.02</v>
      </c>
      <c r="C426">
        <v>201.82</v>
      </c>
      <c r="D426">
        <v>199.97</v>
      </c>
      <c r="E426">
        <v>201.55</v>
      </c>
      <c r="F426" s="12">
        <v>999554688</v>
      </c>
      <c r="G426" s="12">
        <v>8049021.5</v>
      </c>
    </row>
    <row r="427" spans="1:7">
      <c r="A427" s="9">
        <f>'(1)'!A427</f>
        <v>42905</v>
      </c>
      <c r="B427">
        <v>201.53</v>
      </c>
      <c r="C427">
        <v>201.75</v>
      </c>
      <c r="D427">
        <v>201.19</v>
      </c>
      <c r="E427">
        <v>201.62</v>
      </c>
      <c r="F427" s="12">
        <v>907634624</v>
      </c>
      <c r="G427" s="12">
        <v>8052912</v>
      </c>
    </row>
    <row r="428" spans="1:7">
      <c r="A428" s="9">
        <f>'(1)'!A428</f>
        <v>42906</v>
      </c>
      <c r="B428">
        <v>201.61</v>
      </c>
      <c r="C428">
        <v>201.72</v>
      </c>
      <c r="D428">
        <v>201.39</v>
      </c>
      <c r="E428">
        <v>201.45</v>
      </c>
      <c r="F428" s="12">
        <v>326732352</v>
      </c>
      <c r="G428" s="12">
        <v>8043901</v>
      </c>
    </row>
    <row r="429" spans="1:7">
      <c r="A429" s="9">
        <f>'(1)'!A429</f>
        <v>42907</v>
      </c>
      <c r="B429">
        <v>201.4</v>
      </c>
      <c r="C429">
        <v>201.81</v>
      </c>
      <c r="D429">
        <v>201.12</v>
      </c>
      <c r="E429">
        <v>201.73</v>
      </c>
      <c r="F429" s="12">
        <v>291356704</v>
      </c>
      <c r="G429" s="12">
        <v>8055710</v>
      </c>
    </row>
    <row r="430" spans="1:7">
      <c r="A430" s="9">
        <f>'(1)'!A430</f>
        <v>42908</v>
      </c>
      <c r="B430">
        <v>201.7</v>
      </c>
      <c r="C430">
        <v>202.06</v>
      </c>
      <c r="D430">
        <v>200.66</v>
      </c>
      <c r="E430">
        <v>201.11</v>
      </c>
      <c r="F430" s="12">
        <v>1628566016</v>
      </c>
      <c r="G430" s="12">
        <v>8025521.5</v>
      </c>
    </row>
    <row r="431" spans="1:7">
      <c r="A431" s="9">
        <f>'(1)'!A431</f>
        <v>42909</v>
      </c>
      <c r="B431">
        <v>201.14</v>
      </c>
      <c r="C431">
        <v>202</v>
      </c>
      <c r="D431">
        <v>200.94</v>
      </c>
      <c r="E431">
        <v>202</v>
      </c>
      <c r="F431" s="12">
        <v>850113856</v>
      </c>
      <c r="G431" s="12">
        <v>8144153</v>
      </c>
    </row>
    <row r="432" spans="1:7">
      <c r="A432" s="9">
        <f>'(1)'!A432</f>
        <v>42912</v>
      </c>
      <c r="B432">
        <v>202.09</v>
      </c>
      <c r="C432">
        <v>204.15</v>
      </c>
      <c r="D432">
        <v>202.09</v>
      </c>
      <c r="E432">
        <v>204.1</v>
      </c>
      <c r="F432" s="12">
        <v>1032439936</v>
      </c>
      <c r="G432" s="12">
        <v>8228864.5</v>
      </c>
    </row>
    <row r="433" spans="1:7">
      <c r="A433" s="9">
        <f>'(1)'!A433</f>
        <v>42913</v>
      </c>
      <c r="B433">
        <v>204.16</v>
      </c>
      <c r="C433">
        <v>204.86</v>
      </c>
      <c r="D433">
        <v>204.08</v>
      </c>
      <c r="E433">
        <v>204.43</v>
      </c>
      <c r="F433" s="12">
        <v>1089814144</v>
      </c>
      <c r="G433" s="12">
        <v>8248816</v>
      </c>
    </row>
    <row r="434" spans="1:7">
      <c r="A434" s="9">
        <f>'(1)'!A434</f>
        <v>42914</v>
      </c>
      <c r="B434">
        <v>204.42</v>
      </c>
      <c r="C434">
        <v>204.89</v>
      </c>
      <c r="D434">
        <v>203.92</v>
      </c>
      <c r="E434">
        <v>204.12</v>
      </c>
      <c r="F434" s="12">
        <v>964000384</v>
      </c>
      <c r="G434" s="12">
        <v>8239938</v>
      </c>
    </row>
    <row r="435" spans="1:7">
      <c r="A435" s="9">
        <f>'(1)'!A435</f>
        <v>42915</v>
      </c>
      <c r="B435">
        <v>204.15</v>
      </c>
      <c r="C435">
        <v>204.8</v>
      </c>
      <c r="D435">
        <v>203.79</v>
      </c>
      <c r="E435">
        <v>204.54</v>
      </c>
      <c r="F435" s="12">
        <v>1218831744</v>
      </c>
      <c r="G435" s="12">
        <v>8253853</v>
      </c>
    </row>
    <row r="436" spans="1:7">
      <c r="A436" s="9">
        <f>'(1)'!A436</f>
        <v>42916</v>
      </c>
      <c r="B436">
        <v>204.48</v>
      </c>
      <c r="C436">
        <v>205.6</v>
      </c>
      <c r="D436">
        <v>204.38</v>
      </c>
      <c r="E436">
        <v>205.52</v>
      </c>
      <c r="F436" s="12">
        <v>1120187648</v>
      </c>
      <c r="G436" s="12">
        <v>8312566</v>
      </c>
    </row>
    <row r="437" spans="1:7">
      <c r="A437" s="9">
        <f>'(1)'!A437</f>
        <v>42919</v>
      </c>
      <c r="B437">
        <v>205.53</v>
      </c>
      <c r="C437">
        <v>206.25</v>
      </c>
      <c r="D437">
        <v>199.5</v>
      </c>
      <c r="E437">
        <v>201.51</v>
      </c>
      <c r="F437" s="12">
        <v>1487389696</v>
      </c>
      <c r="G437" s="12">
        <v>8162985</v>
      </c>
    </row>
    <row r="438" spans="1:7">
      <c r="A438" s="9">
        <f>'(1)'!A438</f>
        <v>42921</v>
      </c>
      <c r="B438">
        <v>201.25</v>
      </c>
      <c r="C438">
        <v>201.26</v>
      </c>
      <c r="D438">
        <v>196.56</v>
      </c>
      <c r="E438">
        <v>199.34</v>
      </c>
      <c r="F438" s="12">
        <v>1181261056</v>
      </c>
      <c r="G438" s="12">
        <v>8071524.5</v>
      </c>
    </row>
    <row r="439" spans="1:7">
      <c r="A439" s="9">
        <f>'(1)'!A439</f>
        <v>42922</v>
      </c>
      <c r="B439">
        <v>199.26</v>
      </c>
      <c r="C439">
        <v>201.22</v>
      </c>
      <c r="D439">
        <v>199.24</v>
      </c>
      <c r="E439">
        <v>200.6</v>
      </c>
      <c r="F439" s="12">
        <v>1052298624</v>
      </c>
      <c r="G439" s="12">
        <v>8116056.5</v>
      </c>
    </row>
    <row r="440" spans="1:7">
      <c r="A440" s="9">
        <f>'(1)'!A440</f>
        <v>42923</v>
      </c>
      <c r="B440">
        <v>200.75</v>
      </c>
      <c r="C440">
        <v>201.62</v>
      </c>
      <c r="D440">
        <v>198.89</v>
      </c>
      <c r="E440">
        <v>200.14</v>
      </c>
      <c r="F440" s="12">
        <v>1051649792</v>
      </c>
      <c r="G440" s="12">
        <v>8059162.5</v>
      </c>
    </row>
    <row r="441" spans="1:7">
      <c r="A441" s="9">
        <f>'(1)'!A441</f>
        <v>42926</v>
      </c>
      <c r="B441">
        <v>200.1</v>
      </c>
      <c r="C441">
        <v>200.2</v>
      </c>
      <c r="D441">
        <v>196.96</v>
      </c>
      <c r="E441">
        <v>198.97</v>
      </c>
      <c r="F441" s="12">
        <v>909791552</v>
      </c>
      <c r="G441" s="12">
        <v>8002602.5</v>
      </c>
    </row>
    <row r="442" spans="1:7">
      <c r="A442" s="9">
        <f>'(1)'!A442</f>
        <v>42927</v>
      </c>
      <c r="B442">
        <v>198.91</v>
      </c>
      <c r="C442">
        <v>199.19</v>
      </c>
      <c r="D442">
        <v>198.23</v>
      </c>
      <c r="E442">
        <v>198.85</v>
      </c>
      <c r="F442" s="12">
        <v>1468034176</v>
      </c>
      <c r="G442" s="12">
        <v>8003752.5</v>
      </c>
    </row>
    <row r="443" spans="1:7">
      <c r="A443" s="9">
        <f>'(1)'!A443</f>
        <v>42928</v>
      </c>
      <c r="B443">
        <v>198.85</v>
      </c>
      <c r="C443">
        <v>202.02</v>
      </c>
      <c r="D443">
        <v>198.85</v>
      </c>
      <c r="E443">
        <v>202.02</v>
      </c>
      <c r="F443" s="12">
        <v>961011456</v>
      </c>
      <c r="G443" s="12">
        <v>8132158.5</v>
      </c>
    </row>
    <row r="444" spans="1:7">
      <c r="A444" s="9">
        <f>'(1)'!A444</f>
        <v>42929</v>
      </c>
      <c r="B444">
        <v>202.19</v>
      </c>
      <c r="C444">
        <v>202.58</v>
      </c>
      <c r="D444">
        <v>201.17</v>
      </c>
      <c r="E444">
        <v>201.26</v>
      </c>
      <c r="F444" s="12">
        <v>995319360</v>
      </c>
      <c r="G444" s="12">
        <v>8106348</v>
      </c>
    </row>
    <row r="445" spans="1:7">
      <c r="A445" s="9">
        <f>'(1)'!A445</f>
        <v>42930</v>
      </c>
      <c r="B445">
        <v>201.13</v>
      </c>
      <c r="C445">
        <v>202.36</v>
      </c>
      <c r="D445">
        <v>200.95</v>
      </c>
      <c r="E445">
        <v>202.27</v>
      </c>
      <c r="F445" s="12">
        <v>1351809536</v>
      </c>
      <c r="G445" s="12">
        <v>8153504</v>
      </c>
    </row>
    <row r="446" spans="1:7">
      <c r="A446" s="9">
        <f>'(1)'!A446</f>
        <v>42933</v>
      </c>
      <c r="B446">
        <v>202.42</v>
      </c>
      <c r="C446">
        <v>203.2</v>
      </c>
      <c r="D446">
        <v>202.11</v>
      </c>
      <c r="E446">
        <v>202.7</v>
      </c>
      <c r="F446" s="12">
        <v>1033379136</v>
      </c>
      <c r="G446" s="12">
        <v>8174490</v>
      </c>
    </row>
    <row r="447" spans="1:7">
      <c r="A447" s="9">
        <f>'(1)'!A447</f>
        <v>42934</v>
      </c>
      <c r="B447">
        <v>202.7</v>
      </c>
      <c r="C447">
        <v>204.31</v>
      </c>
      <c r="D447">
        <v>202.48</v>
      </c>
      <c r="E447">
        <v>203.82</v>
      </c>
      <c r="F447" s="12">
        <v>1685423744</v>
      </c>
      <c r="G447" s="12">
        <v>8219579.5</v>
      </c>
    </row>
    <row r="448" spans="1:7">
      <c r="A448" s="9">
        <f>'(1)'!A448</f>
        <v>42935</v>
      </c>
      <c r="B448">
        <v>203.92</v>
      </c>
      <c r="C448">
        <v>205.65</v>
      </c>
      <c r="D448">
        <v>203.28</v>
      </c>
      <c r="E448">
        <v>203.38</v>
      </c>
      <c r="F448" s="12">
        <v>1871305344</v>
      </c>
      <c r="G448" s="12">
        <v>8204105.5</v>
      </c>
    </row>
    <row r="449" spans="1:7">
      <c r="A449" s="9">
        <f>'(1)'!A449</f>
        <v>42936</v>
      </c>
      <c r="B449">
        <v>203.38</v>
      </c>
      <c r="C449">
        <v>203.46</v>
      </c>
      <c r="D449">
        <v>200.79</v>
      </c>
      <c r="E449">
        <v>200.8</v>
      </c>
      <c r="F449" s="12">
        <v>1610721152</v>
      </c>
      <c r="G449" s="12">
        <v>8108602.5</v>
      </c>
    </row>
    <row r="450" spans="1:7">
      <c r="A450" s="9">
        <f>'(1)'!A450</f>
        <v>42937</v>
      </c>
      <c r="B450">
        <v>200.58</v>
      </c>
      <c r="C450">
        <v>202.26</v>
      </c>
      <c r="D450">
        <v>199.62</v>
      </c>
      <c r="E450">
        <v>202.05</v>
      </c>
      <c r="F450" s="12">
        <v>2007945472</v>
      </c>
      <c r="G450" s="12">
        <v>8153561.5</v>
      </c>
    </row>
    <row r="451" spans="1:7">
      <c r="A451" s="9">
        <f>'(1)'!A451</f>
        <v>42940</v>
      </c>
      <c r="B451">
        <v>202.27</v>
      </c>
      <c r="C451">
        <v>202.5</v>
      </c>
      <c r="D451">
        <v>198.03</v>
      </c>
      <c r="E451">
        <v>199.33</v>
      </c>
      <c r="F451" s="12">
        <v>1548710656</v>
      </c>
      <c r="G451" s="12">
        <v>8046804.5</v>
      </c>
    </row>
    <row r="452" spans="1:7">
      <c r="A452" s="9">
        <f>'(1)'!A452</f>
        <v>42941</v>
      </c>
      <c r="B452">
        <v>199.15</v>
      </c>
      <c r="C452">
        <v>199.81</v>
      </c>
      <c r="D452">
        <v>198.71</v>
      </c>
      <c r="E452">
        <v>198.77</v>
      </c>
      <c r="F452" s="12">
        <v>1561070848</v>
      </c>
      <c r="G452" s="12">
        <v>8024026.5</v>
      </c>
    </row>
    <row r="453" spans="1:7">
      <c r="A453" s="9">
        <f>'(1)'!A453</f>
        <v>42942</v>
      </c>
      <c r="B453">
        <v>198.77</v>
      </c>
      <c r="C453">
        <v>199.43</v>
      </c>
      <c r="D453">
        <v>197.18</v>
      </c>
      <c r="E453">
        <v>197.42</v>
      </c>
      <c r="F453" s="12">
        <v>1208100992</v>
      </c>
      <c r="G453" s="12">
        <v>7966021.5</v>
      </c>
    </row>
    <row r="454" spans="1:7">
      <c r="A454" s="9">
        <f>'(1)'!A454</f>
        <v>42943</v>
      </c>
      <c r="B454">
        <v>197.39</v>
      </c>
      <c r="C454">
        <v>197.41</v>
      </c>
      <c r="D454">
        <v>196.76</v>
      </c>
      <c r="E454">
        <v>196.81</v>
      </c>
      <c r="F454" s="12">
        <v>1026054592</v>
      </c>
      <c r="G454" s="12">
        <v>7939354.5</v>
      </c>
    </row>
    <row r="455" spans="1:7">
      <c r="A455" s="9">
        <f>'(1)'!A455</f>
        <v>42944</v>
      </c>
      <c r="B455">
        <v>196.77</v>
      </c>
      <c r="C455">
        <v>199</v>
      </c>
      <c r="D455">
        <v>196.71</v>
      </c>
      <c r="E455">
        <v>198.75</v>
      </c>
      <c r="F455" s="12">
        <v>1191287680</v>
      </c>
      <c r="G455" s="12">
        <v>8017398.5</v>
      </c>
    </row>
    <row r="456" spans="1:7">
      <c r="A456" s="9">
        <f>'(1)'!A456</f>
        <v>42947</v>
      </c>
      <c r="B456">
        <v>198.84</v>
      </c>
      <c r="C456">
        <v>198.86</v>
      </c>
      <c r="D456">
        <v>196.94</v>
      </c>
      <c r="E456">
        <v>197.37</v>
      </c>
      <c r="F456" s="12">
        <v>1043248832</v>
      </c>
      <c r="G456" s="12">
        <v>7965554.5</v>
      </c>
    </row>
    <row r="457" spans="1:7">
      <c r="A457" s="9">
        <f>'(1)'!A457</f>
        <v>42948</v>
      </c>
      <c r="B457">
        <v>197.24</v>
      </c>
      <c r="C457">
        <v>199.43</v>
      </c>
      <c r="D457">
        <v>197.04</v>
      </c>
      <c r="E457">
        <v>198.88</v>
      </c>
      <c r="F457" s="12">
        <v>961851008</v>
      </c>
      <c r="G457" s="12">
        <v>8017586.5</v>
      </c>
    </row>
    <row r="458" spans="1:7">
      <c r="A458" s="9">
        <f>'(1)'!A458</f>
        <v>42949</v>
      </c>
      <c r="B458">
        <v>199.02</v>
      </c>
      <c r="C458">
        <v>201</v>
      </c>
      <c r="D458">
        <v>199.02</v>
      </c>
      <c r="E458">
        <v>200.59</v>
      </c>
      <c r="F458" s="12">
        <v>949531840</v>
      </c>
      <c r="G458" s="12">
        <v>8089690.5</v>
      </c>
    </row>
    <row r="459" spans="1:7">
      <c r="A459" s="9">
        <f>'(1)'!A459</f>
        <v>42950</v>
      </c>
      <c r="B459">
        <v>200.61</v>
      </c>
      <c r="C459">
        <v>202.02</v>
      </c>
      <c r="D459">
        <v>200.57</v>
      </c>
      <c r="E459">
        <v>201.75</v>
      </c>
      <c r="F459" s="12">
        <v>1153027072</v>
      </c>
      <c r="G459" s="12">
        <v>8145154.5</v>
      </c>
    </row>
    <row r="460" spans="1:7">
      <c r="A460" s="9">
        <f>'(1)'!A460</f>
        <v>42951</v>
      </c>
      <c r="B460">
        <v>201.87</v>
      </c>
      <c r="C460">
        <v>204.52</v>
      </c>
      <c r="D460">
        <v>201.86</v>
      </c>
      <c r="E460">
        <v>204.26</v>
      </c>
      <c r="F460" s="12">
        <v>1126803584</v>
      </c>
      <c r="G460" s="12">
        <v>8247445.5</v>
      </c>
    </row>
    <row r="461" spans="1:7">
      <c r="A461" s="9">
        <f>'(1)'!A461</f>
        <v>42954</v>
      </c>
      <c r="B461">
        <v>204.42</v>
      </c>
      <c r="C461">
        <v>205.71</v>
      </c>
      <c r="D461">
        <v>204.4</v>
      </c>
      <c r="E461">
        <v>205.16</v>
      </c>
      <c r="F461" s="12">
        <v>1434978816</v>
      </c>
      <c r="G461" s="12">
        <v>8280305</v>
      </c>
    </row>
    <row r="462" spans="1:7">
      <c r="A462" s="9">
        <f>'(1)'!A462</f>
        <v>42955</v>
      </c>
      <c r="B462">
        <v>205.24</v>
      </c>
      <c r="C462">
        <v>206.89</v>
      </c>
      <c r="D462">
        <v>205.02</v>
      </c>
      <c r="E462">
        <v>206.59</v>
      </c>
      <c r="F462" s="12">
        <v>935057280</v>
      </c>
      <c r="G462" s="12">
        <v>8340840</v>
      </c>
    </row>
    <row r="463" spans="1:7">
      <c r="A463" s="9">
        <f>'(1)'!A463</f>
        <v>42956</v>
      </c>
      <c r="B463">
        <v>206.75</v>
      </c>
      <c r="C463">
        <v>207.31</v>
      </c>
      <c r="D463">
        <v>206.38</v>
      </c>
      <c r="E463">
        <v>206.72</v>
      </c>
      <c r="F463" s="12">
        <v>822039616</v>
      </c>
      <c r="G463" s="12">
        <v>8342383.5</v>
      </c>
    </row>
    <row r="464" spans="1:7">
      <c r="A464" s="9">
        <f>'(1)'!A464</f>
        <v>42957</v>
      </c>
      <c r="B464">
        <v>206.71</v>
      </c>
      <c r="C464">
        <v>207.9</v>
      </c>
      <c r="D464">
        <v>206.34</v>
      </c>
      <c r="E464">
        <v>207.9</v>
      </c>
      <c r="F464" s="12">
        <v>1153178752</v>
      </c>
      <c r="G464" s="12">
        <v>8391930</v>
      </c>
    </row>
    <row r="465" spans="1:7">
      <c r="A465" s="9">
        <f>'(1)'!A465</f>
        <v>42958</v>
      </c>
      <c r="B465">
        <v>207.81</v>
      </c>
      <c r="C465">
        <v>209.41</v>
      </c>
      <c r="D465">
        <v>207.7</v>
      </c>
      <c r="E465">
        <v>209.21</v>
      </c>
      <c r="F465" s="12">
        <v>1368538752</v>
      </c>
      <c r="G465" s="12">
        <v>8447235</v>
      </c>
    </row>
    <row r="466" spans="1:7">
      <c r="A466" s="9">
        <f>'(1)'!A466</f>
        <v>42961</v>
      </c>
      <c r="B466">
        <v>209.2</v>
      </c>
      <c r="C466">
        <v>209.77</v>
      </c>
      <c r="D466">
        <v>208.72</v>
      </c>
      <c r="E466">
        <v>209.43</v>
      </c>
      <c r="F466" s="12">
        <v>1355297024</v>
      </c>
      <c r="G466" s="12">
        <v>8457482</v>
      </c>
    </row>
    <row r="467" spans="1:7">
      <c r="A467" s="9">
        <f>'(1)'!A467</f>
        <v>42962</v>
      </c>
      <c r="B467">
        <v>209.46</v>
      </c>
      <c r="C467">
        <v>209.54</v>
      </c>
      <c r="D467">
        <v>208.52</v>
      </c>
      <c r="E467">
        <v>209.21</v>
      </c>
      <c r="F467" s="12">
        <v>1439279488</v>
      </c>
      <c r="G467" s="12">
        <v>8446161</v>
      </c>
    </row>
    <row r="468" spans="1:7">
      <c r="A468" s="9">
        <f>'(1)'!A468</f>
        <v>42963</v>
      </c>
      <c r="B468">
        <v>209.11</v>
      </c>
      <c r="C468">
        <v>209.98</v>
      </c>
      <c r="D468">
        <v>209.02</v>
      </c>
      <c r="E468">
        <v>209.73</v>
      </c>
      <c r="F468" s="12">
        <v>946427072</v>
      </c>
      <c r="G468" s="12">
        <v>8469309</v>
      </c>
    </row>
    <row r="469" spans="1:7">
      <c r="A469" s="9">
        <f>'(1)'!A469</f>
        <v>42964</v>
      </c>
      <c r="B469">
        <v>209.67</v>
      </c>
      <c r="C469">
        <v>209.76</v>
      </c>
      <c r="D469">
        <v>208.73</v>
      </c>
      <c r="E469">
        <v>209.32</v>
      </c>
      <c r="F469" s="12">
        <v>1130598784</v>
      </c>
      <c r="G469" s="12">
        <v>8450942</v>
      </c>
    </row>
    <row r="470" spans="1:7">
      <c r="A470" s="9">
        <f>'(1)'!A470</f>
        <v>42965</v>
      </c>
      <c r="B470">
        <v>209.21</v>
      </c>
      <c r="C470">
        <v>209.82</v>
      </c>
      <c r="D470">
        <v>208.88</v>
      </c>
      <c r="E470">
        <v>209.5</v>
      </c>
      <c r="F470" s="12">
        <v>1355762560</v>
      </c>
      <c r="G470" s="12">
        <v>8460802</v>
      </c>
    </row>
    <row r="471" spans="1:7">
      <c r="A471" s="9">
        <f>'(1)'!A471</f>
        <v>42968</v>
      </c>
      <c r="B471">
        <v>209.86</v>
      </c>
      <c r="C471">
        <v>211.18</v>
      </c>
      <c r="D471">
        <v>207.05</v>
      </c>
      <c r="E471">
        <v>208.85</v>
      </c>
      <c r="F471" s="12">
        <v>1566142080</v>
      </c>
      <c r="G471" s="12">
        <v>8438774</v>
      </c>
    </row>
    <row r="472" spans="1:7">
      <c r="A472" s="9">
        <f>'(1)'!A472</f>
        <v>42969</v>
      </c>
      <c r="B472">
        <v>208.87</v>
      </c>
      <c r="C472">
        <v>208.87</v>
      </c>
      <c r="D472">
        <v>207.22</v>
      </c>
      <c r="E472">
        <v>208.18</v>
      </c>
      <c r="F472" s="12">
        <v>1077912960</v>
      </c>
      <c r="G472" s="12">
        <v>8411712</v>
      </c>
    </row>
    <row r="473" spans="1:7">
      <c r="A473" s="9">
        <f>'(1)'!A473</f>
        <v>42970</v>
      </c>
      <c r="B473">
        <v>208.19</v>
      </c>
      <c r="C473">
        <v>209.23</v>
      </c>
      <c r="D473">
        <v>207.56</v>
      </c>
      <c r="E473">
        <v>207.81</v>
      </c>
      <c r="F473" s="12">
        <v>1237231488</v>
      </c>
      <c r="G473" s="12">
        <v>8399182</v>
      </c>
    </row>
    <row r="474" spans="1:7">
      <c r="A474" s="9">
        <f>'(1)'!A474</f>
        <v>42971</v>
      </c>
      <c r="B474">
        <v>207.74</v>
      </c>
      <c r="C474">
        <v>208.64</v>
      </c>
      <c r="D474">
        <v>207.68</v>
      </c>
      <c r="E474">
        <v>208.63</v>
      </c>
      <c r="F474" s="12">
        <v>1056702720</v>
      </c>
      <c r="G474" s="12">
        <v>8429420</v>
      </c>
    </row>
    <row r="475" spans="1:7">
      <c r="A475" s="9">
        <f>'(1)'!A475</f>
        <v>42972</v>
      </c>
      <c r="B475">
        <v>208.77</v>
      </c>
      <c r="C475">
        <v>210.52</v>
      </c>
      <c r="D475">
        <v>208.19</v>
      </c>
      <c r="E475">
        <v>209.43</v>
      </c>
      <c r="F475" s="12">
        <v>1081766400</v>
      </c>
      <c r="G475" s="12">
        <v>8444172</v>
      </c>
    </row>
    <row r="476" spans="1:7">
      <c r="A476" s="9">
        <f>'(1)'!A476</f>
        <v>42975</v>
      </c>
      <c r="B476">
        <v>209.33</v>
      </c>
      <c r="C476">
        <v>209.33</v>
      </c>
      <c r="D476">
        <v>207.96</v>
      </c>
      <c r="E476">
        <v>208.57</v>
      </c>
      <c r="F476" s="12">
        <v>907367296</v>
      </c>
      <c r="G476" s="12">
        <v>8408959</v>
      </c>
    </row>
    <row r="477" spans="1:7">
      <c r="A477" s="9">
        <f>'(1)'!A477</f>
        <v>42976</v>
      </c>
      <c r="B477">
        <v>208.58</v>
      </c>
      <c r="C477">
        <v>209.34</v>
      </c>
      <c r="D477">
        <v>208.47</v>
      </c>
      <c r="E477">
        <v>208.86</v>
      </c>
      <c r="F477" s="12">
        <v>869767296</v>
      </c>
      <c r="G477" s="12">
        <v>8420126</v>
      </c>
    </row>
    <row r="478" spans="1:7">
      <c r="A478" s="9">
        <f>'(1)'!A478</f>
        <v>42977</v>
      </c>
      <c r="B478">
        <v>208.9</v>
      </c>
      <c r="C478">
        <v>210.24</v>
      </c>
      <c r="D478">
        <v>208.85</v>
      </c>
      <c r="E478">
        <v>210.21</v>
      </c>
      <c r="F478" s="12">
        <v>995218112</v>
      </c>
      <c r="G478" s="12">
        <v>8483286</v>
      </c>
    </row>
    <row r="479" spans="1:7">
      <c r="A479" s="9">
        <f>'(1)'!A479</f>
        <v>42978</v>
      </c>
      <c r="B479">
        <v>210.25</v>
      </c>
      <c r="C479">
        <v>211.44</v>
      </c>
      <c r="D479">
        <v>209.84</v>
      </c>
      <c r="E479">
        <v>210.19</v>
      </c>
      <c r="F479" s="12">
        <v>1137886720</v>
      </c>
      <c r="G479" s="12">
        <v>8470744</v>
      </c>
    </row>
    <row r="480" spans="1:7">
      <c r="A480" s="9">
        <f>'(1)'!A480</f>
        <v>42979</v>
      </c>
      <c r="B480">
        <v>210.25</v>
      </c>
      <c r="C480">
        <v>210.25</v>
      </c>
      <c r="D480">
        <v>208.28</v>
      </c>
      <c r="E480">
        <v>209.56</v>
      </c>
      <c r="F480" s="12">
        <v>1233571840</v>
      </c>
      <c r="G480" s="12">
        <v>8439538</v>
      </c>
    </row>
    <row r="481" spans="1:7">
      <c r="A481" s="9">
        <f>'(1)'!A481</f>
        <v>42983</v>
      </c>
      <c r="B481">
        <v>209.55</v>
      </c>
      <c r="C481">
        <v>209.56</v>
      </c>
      <c r="D481">
        <v>205.56</v>
      </c>
      <c r="E481">
        <v>205.65</v>
      </c>
      <c r="F481" s="12">
        <v>1412069376</v>
      </c>
      <c r="G481" s="12">
        <v>8284475.5</v>
      </c>
    </row>
    <row r="482" spans="1:7">
      <c r="A482" s="9">
        <f>'(1)'!A482</f>
        <v>42984</v>
      </c>
      <c r="B482">
        <v>205.47</v>
      </c>
      <c r="C482">
        <v>206.53</v>
      </c>
      <c r="D482">
        <v>204.83</v>
      </c>
      <c r="E482">
        <v>206.05</v>
      </c>
      <c r="F482" s="12">
        <v>1393370112</v>
      </c>
      <c r="G482" s="12">
        <v>8291943</v>
      </c>
    </row>
    <row r="483" spans="1:7">
      <c r="A483" s="9">
        <f>'(1)'!A483</f>
        <v>42985</v>
      </c>
      <c r="B483">
        <v>206.1</v>
      </c>
      <c r="C483">
        <v>209.04</v>
      </c>
      <c r="D483">
        <v>206.03</v>
      </c>
      <c r="E483">
        <v>208.91</v>
      </c>
      <c r="F483" s="12">
        <v>992637696</v>
      </c>
      <c r="G483" s="12">
        <v>8408710</v>
      </c>
    </row>
    <row r="484" spans="1:7">
      <c r="A484" s="9">
        <f>'(1)'!A484</f>
        <v>42986</v>
      </c>
      <c r="B484">
        <v>208.85</v>
      </c>
      <c r="C484">
        <v>209.67</v>
      </c>
      <c r="D484">
        <v>208.77</v>
      </c>
      <c r="E484">
        <v>209.36</v>
      </c>
      <c r="F484" s="12">
        <v>1074081664</v>
      </c>
      <c r="G484" s="12">
        <v>8428550</v>
      </c>
    </row>
    <row r="485" spans="1:7">
      <c r="A485" s="9">
        <f>'(1)'!A485</f>
        <v>42989</v>
      </c>
      <c r="B485">
        <v>209.41</v>
      </c>
      <c r="C485">
        <v>210.86</v>
      </c>
      <c r="D485">
        <v>209.41</v>
      </c>
      <c r="E485">
        <v>210.19</v>
      </c>
      <c r="F485" s="12">
        <v>921835072</v>
      </c>
      <c r="G485" s="12">
        <v>8467006</v>
      </c>
    </row>
    <row r="486" spans="1:7">
      <c r="A486" s="9">
        <f>'(1)'!A486</f>
        <v>42990</v>
      </c>
      <c r="B486">
        <v>210.5</v>
      </c>
      <c r="C486">
        <v>210.98</v>
      </c>
      <c r="D486">
        <v>207.8</v>
      </c>
      <c r="E486">
        <v>207.83</v>
      </c>
      <c r="F486" s="12">
        <v>974006976</v>
      </c>
      <c r="G486" s="12">
        <v>8391208</v>
      </c>
    </row>
    <row r="487" spans="1:7">
      <c r="A487" s="9">
        <f>'(1)'!A487</f>
        <v>42991</v>
      </c>
      <c r="B487">
        <v>207.56</v>
      </c>
      <c r="C487">
        <v>208.49</v>
      </c>
      <c r="D487">
        <v>206.81</v>
      </c>
      <c r="E487">
        <v>207.51</v>
      </c>
      <c r="F487" s="12">
        <v>1165541888</v>
      </c>
      <c r="G487" s="12">
        <v>8380348</v>
      </c>
    </row>
    <row r="488" spans="1:7">
      <c r="A488" s="9">
        <f>'(1)'!A488</f>
        <v>42992</v>
      </c>
      <c r="B488">
        <v>207.55</v>
      </c>
      <c r="C488">
        <v>207.74</v>
      </c>
      <c r="D488">
        <v>206.42</v>
      </c>
      <c r="E488">
        <v>207.5</v>
      </c>
      <c r="F488" s="12">
        <v>1006187392</v>
      </c>
      <c r="G488" s="12">
        <v>8386136</v>
      </c>
    </row>
    <row r="489" spans="1:7">
      <c r="A489" s="9">
        <f>'(1)'!A489</f>
        <v>42993</v>
      </c>
      <c r="B489">
        <v>207.46</v>
      </c>
      <c r="C489">
        <v>210.14</v>
      </c>
      <c r="D489">
        <v>207.46</v>
      </c>
      <c r="E489">
        <v>210.04</v>
      </c>
      <c r="F489" s="12">
        <v>1050389568</v>
      </c>
      <c r="G489" s="12">
        <v>8486837</v>
      </c>
    </row>
    <row r="490" spans="1:7">
      <c r="A490" s="9">
        <f>'(1)'!A490</f>
        <v>42996</v>
      </c>
      <c r="B490">
        <v>210.04</v>
      </c>
      <c r="C490">
        <v>210.49</v>
      </c>
      <c r="D490">
        <v>209.46</v>
      </c>
      <c r="E490">
        <v>210.08</v>
      </c>
      <c r="F490" s="12">
        <v>696193856</v>
      </c>
      <c r="G490" s="12">
        <v>8492279</v>
      </c>
    </row>
    <row r="491" spans="1:7">
      <c r="A491" s="9">
        <f>'(1)'!A491</f>
        <v>42997</v>
      </c>
      <c r="B491">
        <v>210.13</v>
      </c>
      <c r="C491">
        <v>210.74</v>
      </c>
      <c r="D491">
        <v>209.26</v>
      </c>
      <c r="E491">
        <v>209.99</v>
      </c>
      <c r="F491" s="12">
        <v>1029954432</v>
      </c>
      <c r="G491" s="12">
        <v>8490432</v>
      </c>
    </row>
    <row r="492" spans="1:7">
      <c r="A492" s="9">
        <f>'(1)'!A492</f>
        <v>42998</v>
      </c>
      <c r="B492">
        <v>210.01</v>
      </c>
      <c r="C492">
        <v>211.11</v>
      </c>
      <c r="D492">
        <v>209.73</v>
      </c>
      <c r="E492">
        <v>209.79</v>
      </c>
      <c r="F492" s="12">
        <v>824732992</v>
      </c>
      <c r="G492" s="12">
        <v>8484302</v>
      </c>
    </row>
    <row r="493" spans="1:7">
      <c r="A493" s="9">
        <f>'(1)'!A493</f>
        <v>42999</v>
      </c>
      <c r="B493">
        <v>209.95</v>
      </c>
      <c r="C493">
        <v>210.22</v>
      </c>
      <c r="D493">
        <v>209.4</v>
      </c>
      <c r="E493">
        <v>209.91</v>
      </c>
      <c r="F493" s="12">
        <v>933644672</v>
      </c>
      <c r="G493" s="12">
        <v>8477643</v>
      </c>
    </row>
    <row r="494" spans="1:7">
      <c r="A494" s="9">
        <f>'(1)'!A494</f>
        <v>43000</v>
      </c>
      <c r="B494">
        <v>209.97</v>
      </c>
      <c r="C494">
        <v>210.41</v>
      </c>
      <c r="D494">
        <v>208.25</v>
      </c>
      <c r="E494">
        <v>210.27</v>
      </c>
      <c r="F494" s="12">
        <v>828556416</v>
      </c>
      <c r="G494" s="12">
        <v>8483296</v>
      </c>
    </row>
    <row r="495" spans="1:7">
      <c r="A495" s="9">
        <f>'(1)'!A495</f>
        <v>43003</v>
      </c>
      <c r="B495">
        <v>210.12</v>
      </c>
      <c r="C495">
        <v>212.05</v>
      </c>
      <c r="D495">
        <v>210.12</v>
      </c>
      <c r="E495">
        <v>211.96</v>
      </c>
      <c r="F495" s="12">
        <v>951508736</v>
      </c>
      <c r="G495" s="12">
        <v>8555121</v>
      </c>
    </row>
    <row r="496" spans="1:7">
      <c r="A496" s="9">
        <f>'(1)'!A496</f>
        <v>43004</v>
      </c>
      <c r="B496">
        <v>211.92</v>
      </c>
      <c r="C496">
        <v>213.66</v>
      </c>
      <c r="D496">
        <v>211.91</v>
      </c>
      <c r="E496">
        <v>213.38</v>
      </c>
      <c r="F496" s="12">
        <v>1301830272</v>
      </c>
      <c r="G496" s="12">
        <v>8612528</v>
      </c>
    </row>
    <row r="497" spans="1:7">
      <c r="A497" s="9">
        <f>'(1)'!A497</f>
        <v>43005</v>
      </c>
      <c r="B497">
        <v>213.54</v>
      </c>
      <c r="C497">
        <v>214.12</v>
      </c>
      <c r="D497">
        <v>213.14</v>
      </c>
      <c r="E497">
        <v>213.45</v>
      </c>
      <c r="F497" s="12">
        <v>1213417728</v>
      </c>
      <c r="G497" s="12">
        <v>8627088</v>
      </c>
    </row>
    <row r="498" spans="1:7">
      <c r="A498" s="9">
        <f>'(1)'!A498</f>
        <v>43006</v>
      </c>
      <c r="B498">
        <v>213.28</v>
      </c>
      <c r="C498">
        <v>213.28</v>
      </c>
      <c r="D498">
        <v>213.01</v>
      </c>
      <c r="E498">
        <v>213.04</v>
      </c>
      <c r="F498" s="12">
        <v>844281600</v>
      </c>
      <c r="G498" s="12">
        <v>8617283</v>
      </c>
    </row>
    <row r="499" spans="1:7">
      <c r="A499" s="9">
        <f>'(1)'!A499</f>
        <v>43007</v>
      </c>
      <c r="B499">
        <v>213.07</v>
      </c>
      <c r="C499">
        <v>213.24</v>
      </c>
      <c r="D499">
        <v>210.71</v>
      </c>
      <c r="E499">
        <v>211.79</v>
      </c>
      <c r="F499" s="12">
        <v>1082450944</v>
      </c>
      <c r="G499" s="12">
        <v>8573219</v>
      </c>
    </row>
    <row r="500" spans="1:7">
      <c r="A500" s="9">
        <f>'(1)'!A500</f>
        <v>43010</v>
      </c>
      <c r="B500">
        <v>211.72</v>
      </c>
      <c r="C500">
        <v>212.5</v>
      </c>
      <c r="D500">
        <v>211.17</v>
      </c>
      <c r="E500">
        <v>212.01</v>
      </c>
      <c r="F500" s="12">
        <v>1084545408</v>
      </c>
      <c r="G500" s="12">
        <v>8579328</v>
      </c>
    </row>
    <row r="501" spans="1:7">
      <c r="A501" s="9">
        <f>'(1)'!A501</f>
        <v>43011</v>
      </c>
      <c r="B501">
        <v>212.06</v>
      </c>
      <c r="C501">
        <v>213.57</v>
      </c>
      <c r="D501">
        <v>212.06</v>
      </c>
      <c r="E501">
        <v>213.35</v>
      </c>
      <c r="F501" s="12">
        <v>1071027456</v>
      </c>
      <c r="G501" s="12">
        <v>8637007</v>
      </c>
    </row>
    <row r="502" spans="1:7">
      <c r="A502" s="9">
        <f>'(1)'!A502</f>
        <v>43012</v>
      </c>
      <c r="B502">
        <v>213.47</v>
      </c>
      <c r="C502">
        <v>213.84</v>
      </c>
      <c r="D502">
        <v>212.26</v>
      </c>
      <c r="E502">
        <v>212.35</v>
      </c>
      <c r="F502" s="12">
        <v>1102250624</v>
      </c>
      <c r="G502" s="12">
        <v>8598099</v>
      </c>
    </row>
    <row r="503" spans="1:7">
      <c r="A503" s="9">
        <f>'(1)'!A503</f>
        <v>43013</v>
      </c>
      <c r="B503">
        <v>212.44</v>
      </c>
      <c r="C503">
        <v>215.4</v>
      </c>
      <c r="D503">
        <v>212.44</v>
      </c>
      <c r="E503">
        <v>215.27</v>
      </c>
      <c r="F503" s="12">
        <v>895970048</v>
      </c>
      <c r="G503" s="12">
        <v>8720429</v>
      </c>
    </row>
    <row r="504" spans="1:7">
      <c r="A504" s="9">
        <f>'(1)'!A504</f>
        <v>43014</v>
      </c>
      <c r="B504">
        <v>215.4</v>
      </c>
      <c r="C504">
        <v>216.07</v>
      </c>
      <c r="D504">
        <v>215.09</v>
      </c>
      <c r="E504">
        <v>215.78</v>
      </c>
      <c r="F504" s="12">
        <v>933590464</v>
      </c>
      <c r="G504" s="12">
        <v>8744381</v>
      </c>
    </row>
    <row r="505" spans="1:7">
      <c r="A505" s="9">
        <f>'(1)'!A505</f>
        <v>43017</v>
      </c>
      <c r="B505">
        <v>215.85</v>
      </c>
      <c r="C505">
        <v>216</v>
      </c>
      <c r="D505">
        <v>214.93</v>
      </c>
      <c r="E505">
        <v>215.61</v>
      </c>
      <c r="F505" s="12">
        <v>1172483456</v>
      </c>
      <c r="G505" s="12">
        <v>8739842</v>
      </c>
    </row>
    <row r="506" spans="1:7">
      <c r="A506" s="9">
        <f>'(1)'!A506</f>
        <v>43018</v>
      </c>
      <c r="B506">
        <v>215.64</v>
      </c>
      <c r="C506">
        <v>215.86</v>
      </c>
      <c r="D506">
        <v>214.62</v>
      </c>
      <c r="E506">
        <v>215.17</v>
      </c>
      <c r="F506" s="12">
        <v>2127686272</v>
      </c>
      <c r="G506" s="12">
        <v>8726739</v>
      </c>
    </row>
    <row r="507" spans="1:7">
      <c r="A507" s="9">
        <f>'(1)'!A507</f>
        <v>43019</v>
      </c>
      <c r="B507">
        <v>215.2</v>
      </c>
      <c r="C507">
        <v>216.18</v>
      </c>
      <c r="D507">
        <v>215</v>
      </c>
      <c r="E507">
        <v>215.84</v>
      </c>
      <c r="F507" s="12">
        <v>1884784128</v>
      </c>
      <c r="G507" s="12">
        <v>8749397</v>
      </c>
    </row>
    <row r="508" spans="1:7">
      <c r="A508" s="9">
        <f>'(1)'!A508</f>
        <v>43020</v>
      </c>
      <c r="B508">
        <v>215.83</v>
      </c>
      <c r="C508">
        <v>217.36</v>
      </c>
      <c r="D508">
        <v>215.83</v>
      </c>
      <c r="E508">
        <v>216.69</v>
      </c>
      <c r="F508" s="12">
        <v>1558945920</v>
      </c>
      <c r="G508" s="12">
        <v>8792835</v>
      </c>
    </row>
    <row r="509" spans="1:7">
      <c r="A509" s="9">
        <f>'(1)'!A509</f>
        <v>43021</v>
      </c>
      <c r="B509">
        <v>216.76</v>
      </c>
      <c r="C509">
        <v>217.58</v>
      </c>
      <c r="D509">
        <v>216.7</v>
      </c>
      <c r="E509">
        <v>217.29</v>
      </c>
      <c r="F509" s="12">
        <v>2119328768</v>
      </c>
      <c r="G509" s="12">
        <v>8814626</v>
      </c>
    </row>
    <row r="510" spans="1:7">
      <c r="A510" s="9">
        <f>'(1)'!A510</f>
        <v>43024</v>
      </c>
      <c r="B510">
        <v>217.3</v>
      </c>
      <c r="C510">
        <v>217.44</v>
      </c>
      <c r="D510">
        <v>215.09</v>
      </c>
      <c r="E510">
        <v>216.57</v>
      </c>
      <c r="F510" s="12">
        <v>1649863808</v>
      </c>
      <c r="G510" s="12">
        <v>8791806</v>
      </c>
    </row>
    <row r="511" spans="1:7">
      <c r="A511" s="9">
        <f>'(1)'!A511</f>
        <v>43025</v>
      </c>
      <c r="B511">
        <v>216.3</v>
      </c>
      <c r="C511">
        <v>216.43</v>
      </c>
      <c r="D511">
        <v>214.76</v>
      </c>
      <c r="E511">
        <v>215.39</v>
      </c>
      <c r="F511" s="12">
        <v>1136378240</v>
      </c>
      <c r="G511" s="12">
        <v>8745807</v>
      </c>
    </row>
    <row r="512" spans="1:7">
      <c r="A512" s="9">
        <f>'(1)'!A512</f>
        <v>43026</v>
      </c>
      <c r="B512">
        <v>215.43</v>
      </c>
      <c r="C512">
        <v>215.56</v>
      </c>
      <c r="D512">
        <v>214.58</v>
      </c>
      <c r="E512">
        <v>215.35</v>
      </c>
      <c r="F512" s="12">
        <v>1555005056</v>
      </c>
      <c r="G512" s="12">
        <v>8741958</v>
      </c>
    </row>
    <row r="513" spans="1:7">
      <c r="A513" s="9">
        <f>'(1)'!A513</f>
        <v>43027</v>
      </c>
      <c r="B513">
        <v>215.37</v>
      </c>
      <c r="C513">
        <v>215.51</v>
      </c>
      <c r="D513">
        <v>211.77</v>
      </c>
      <c r="E513">
        <v>212.64</v>
      </c>
      <c r="F513" s="12">
        <v>1615012992</v>
      </c>
      <c r="G513" s="12">
        <v>8624373</v>
      </c>
    </row>
    <row r="514" spans="1:7">
      <c r="A514" s="9">
        <f>'(1)'!A514</f>
        <v>43028</v>
      </c>
      <c r="B514">
        <v>212.4</v>
      </c>
      <c r="C514">
        <v>213.04</v>
      </c>
      <c r="D514">
        <v>211.69</v>
      </c>
      <c r="E514">
        <v>212.17</v>
      </c>
      <c r="F514" s="12">
        <v>1224270848</v>
      </c>
      <c r="G514" s="12">
        <v>8596077</v>
      </c>
    </row>
    <row r="515" spans="1:7">
      <c r="A515" s="9">
        <f>'(1)'!A515</f>
        <v>43031</v>
      </c>
      <c r="B515">
        <v>212.22</v>
      </c>
      <c r="C515">
        <v>214.57</v>
      </c>
      <c r="D515">
        <v>212.08</v>
      </c>
      <c r="E515">
        <v>214.11</v>
      </c>
      <c r="F515" s="12">
        <v>1553948288</v>
      </c>
      <c r="G515" s="12">
        <v>8674169</v>
      </c>
    </row>
    <row r="516" spans="1:7">
      <c r="A516" s="9">
        <f>'(1)'!A516</f>
        <v>43032</v>
      </c>
      <c r="B516">
        <v>214.26</v>
      </c>
      <c r="C516">
        <v>214.32</v>
      </c>
      <c r="D516">
        <v>213.42</v>
      </c>
      <c r="E516">
        <v>214.23</v>
      </c>
      <c r="F516" s="12">
        <v>1102258688</v>
      </c>
      <c r="G516" s="12">
        <v>8678739</v>
      </c>
    </row>
    <row r="517" spans="1:7">
      <c r="A517" s="9">
        <f>'(1)'!A517</f>
        <v>43033</v>
      </c>
      <c r="B517">
        <v>214.32</v>
      </c>
      <c r="C517">
        <v>215.84</v>
      </c>
      <c r="D517">
        <v>214.25</v>
      </c>
      <c r="E517">
        <v>215.81</v>
      </c>
      <c r="F517" s="12">
        <v>1102306176</v>
      </c>
      <c r="G517" s="12">
        <v>8739173</v>
      </c>
    </row>
    <row r="518" spans="1:7">
      <c r="A518" s="9">
        <f>'(1)'!A518</f>
        <v>43034</v>
      </c>
      <c r="B518">
        <v>215.88</v>
      </c>
      <c r="C518">
        <v>216.81</v>
      </c>
      <c r="D518">
        <v>215.48</v>
      </c>
      <c r="E518">
        <v>216.25</v>
      </c>
      <c r="F518" s="12">
        <v>640168128</v>
      </c>
      <c r="G518" s="12">
        <v>8757246</v>
      </c>
    </row>
    <row r="519" spans="1:7">
      <c r="A519" s="9">
        <f>'(1)'!A519</f>
        <v>43035</v>
      </c>
      <c r="B519">
        <v>216.28</v>
      </c>
      <c r="C519">
        <v>217.24</v>
      </c>
      <c r="D519">
        <v>216.17</v>
      </c>
      <c r="E519">
        <v>217.19</v>
      </c>
      <c r="F519" s="12">
        <v>1111488640</v>
      </c>
      <c r="G519" s="12">
        <v>8808514</v>
      </c>
    </row>
    <row r="520" spans="1:7">
      <c r="A520" s="9">
        <f>'(1)'!A520</f>
        <v>43038</v>
      </c>
      <c r="B520">
        <v>217.19</v>
      </c>
      <c r="C520">
        <v>217.35</v>
      </c>
      <c r="D520">
        <v>216.4</v>
      </c>
      <c r="E520">
        <v>216.97</v>
      </c>
      <c r="F520" s="12">
        <v>643320192</v>
      </c>
      <c r="G520" s="12">
        <v>8802514</v>
      </c>
    </row>
    <row r="521" spans="1:7">
      <c r="A521" s="9">
        <f>'(1)'!A521</f>
        <v>43039</v>
      </c>
      <c r="B521">
        <v>216.97</v>
      </c>
      <c r="C521">
        <v>218.64</v>
      </c>
      <c r="D521">
        <v>216.95</v>
      </c>
      <c r="E521">
        <v>218.6</v>
      </c>
      <c r="F521" s="12">
        <v>643758528</v>
      </c>
      <c r="G521" s="12">
        <v>8861351</v>
      </c>
    </row>
    <row r="522" spans="1:7">
      <c r="A522" s="9">
        <f>'(1)'!A522</f>
        <v>43040</v>
      </c>
      <c r="B522">
        <v>218.63</v>
      </c>
      <c r="C522">
        <v>219.22</v>
      </c>
      <c r="D522">
        <v>218.1</v>
      </c>
      <c r="E522">
        <v>219.21</v>
      </c>
      <c r="F522" s="12">
        <v>1035364928</v>
      </c>
      <c r="G522" s="12">
        <v>8883990</v>
      </c>
    </row>
    <row r="523" spans="1:7">
      <c r="A523" s="9">
        <f>'(1)'!A523</f>
        <v>43041</v>
      </c>
      <c r="B523">
        <v>219.24</v>
      </c>
      <c r="C523">
        <v>220.08</v>
      </c>
      <c r="D523">
        <v>219.15</v>
      </c>
      <c r="E523">
        <v>219.7</v>
      </c>
      <c r="F523" s="12">
        <v>658875712</v>
      </c>
      <c r="G523" s="12">
        <v>8906236</v>
      </c>
    </row>
    <row r="524" spans="1:7">
      <c r="A524" s="9">
        <f>'(1)'!A524</f>
        <v>43042</v>
      </c>
      <c r="B524">
        <v>220.07</v>
      </c>
      <c r="C524">
        <v>221.14</v>
      </c>
      <c r="D524">
        <v>219.89</v>
      </c>
      <c r="E524">
        <v>220.57</v>
      </c>
      <c r="F524" s="12">
        <v>787726656</v>
      </c>
      <c r="G524" s="12">
        <v>8945273</v>
      </c>
    </row>
    <row r="525" spans="1:7">
      <c r="A525" s="9">
        <f>'(1)'!A525</f>
        <v>43045</v>
      </c>
      <c r="B525">
        <v>220.66</v>
      </c>
      <c r="C525">
        <v>221.95</v>
      </c>
      <c r="D525">
        <v>220.66</v>
      </c>
      <c r="E525">
        <v>221.89</v>
      </c>
      <c r="F525" s="12">
        <v>1409933824</v>
      </c>
      <c r="G525" s="12">
        <v>9001026</v>
      </c>
    </row>
    <row r="526" spans="1:7">
      <c r="A526" s="9">
        <f>'(1)'!A526</f>
        <v>43046</v>
      </c>
      <c r="B526">
        <v>222.02</v>
      </c>
      <c r="C526">
        <v>222.66</v>
      </c>
      <c r="D526">
        <v>221.84</v>
      </c>
      <c r="E526">
        <v>221.99</v>
      </c>
      <c r="F526" s="12">
        <v>1464512128</v>
      </c>
      <c r="G526" s="12">
        <v>9002272</v>
      </c>
    </row>
    <row r="527" spans="1:7">
      <c r="A527" s="9">
        <f>'(1)'!A527</f>
        <v>43047</v>
      </c>
      <c r="B527">
        <v>221.96</v>
      </c>
      <c r="C527">
        <v>223.39</v>
      </c>
      <c r="D527">
        <v>221.82</v>
      </c>
      <c r="E527">
        <v>222.93</v>
      </c>
      <c r="F527" s="12">
        <v>1517981952</v>
      </c>
      <c r="G527" s="12">
        <v>9036468</v>
      </c>
    </row>
    <row r="528" spans="1:7">
      <c r="A528" s="9">
        <f>'(1)'!A528</f>
        <v>43048</v>
      </c>
      <c r="B528">
        <v>223.01</v>
      </c>
      <c r="C528">
        <v>223.81</v>
      </c>
      <c r="D528">
        <v>222.95</v>
      </c>
      <c r="E528">
        <v>223.81</v>
      </c>
      <c r="F528" s="12">
        <v>1360626944</v>
      </c>
      <c r="G528" s="12">
        <v>9073348</v>
      </c>
    </row>
    <row r="529" spans="1:7">
      <c r="A529" s="9">
        <f>'(1)'!A529</f>
        <v>43049</v>
      </c>
      <c r="B529">
        <v>223.87</v>
      </c>
      <c r="C529">
        <v>223.95</v>
      </c>
      <c r="D529">
        <v>223.13</v>
      </c>
      <c r="E529">
        <v>223.47</v>
      </c>
      <c r="F529" s="12">
        <v>1199064320</v>
      </c>
      <c r="G529" s="12">
        <v>9054943</v>
      </c>
    </row>
    <row r="530" spans="1:7">
      <c r="A530" s="9">
        <f>'(1)'!A530</f>
        <v>43052</v>
      </c>
      <c r="B530">
        <v>223.53</v>
      </c>
      <c r="C530">
        <v>224.26</v>
      </c>
      <c r="D530">
        <v>223.37</v>
      </c>
      <c r="E530">
        <v>224.01</v>
      </c>
      <c r="F530" s="12">
        <v>1192906368</v>
      </c>
      <c r="G530" s="12">
        <v>9078504</v>
      </c>
    </row>
    <row r="531" spans="1:7">
      <c r="A531" s="9">
        <f>'(1)'!A531</f>
        <v>43053</v>
      </c>
      <c r="B531">
        <v>224.01</v>
      </c>
      <c r="C531">
        <v>224.11</v>
      </c>
      <c r="D531">
        <v>221.77</v>
      </c>
      <c r="E531">
        <v>223.14</v>
      </c>
      <c r="F531" s="12">
        <v>1439699072</v>
      </c>
      <c r="G531" s="12">
        <v>9038485</v>
      </c>
    </row>
    <row r="532" spans="1:7">
      <c r="A532" s="9">
        <f>'(1)'!A532</f>
        <v>43054</v>
      </c>
      <c r="B532">
        <v>223.14</v>
      </c>
      <c r="C532">
        <v>224.66</v>
      </c>
      <c r="D532">
        <v>223.12</v>
      </c>
      <c r="E532">
        <v>224.32</v>
      </c>
      <c r="F532" s="12">
        <v>1305499648</v>
      </c>
      <c r="G532" s="12">
        <v>9081989</v>
      </c>
    </row>
    <row r="533" spans="1:7">
      <c r="A533" s="9">
        <f>'(1)'!A533</f>
        <v>43055</v>
      </c>
      <c r="B533">
        <v>224.44</v>
      </c>
      <c r="C533">
        <v>224.97</v>
      </c>
      <c r="D533">
        <v>223.79</v>
      </c>
      <c r="E533">
        <v>223.89</v>
      </c>
      <c r="F533" s="12">
        <v>1135739264</v>
      </c>
      <c r="G533" s="12">
        <v>9062930</v>
      </c>
    </row>
    <row r="534" spans="1:7">
      <c r="A534" s="9">
        <f>'(1)'!A534</f>
        <v>43056</v>
      </c>
      <c r="B534">
        <v>223.93</v>
      </c>
      <c r="C534">
        <v>224.52</v>
      </c>
      <c r="D534">
        <v>223.62</v>
      </c>
      <c r="E534">
        <v>224.3</v>
      </c>
      <c r="F534" s="12">
        <v>1052626880</v>
      </c>
      <c r="G534" s="12">
        <v>9075463</v>
      </c>
    </row>
    <row r="535" spans="1:7">
      <c r="A535" s="9">
        <f>'(1)'!A535</f>
        <v>43059</v>
      </c>
      <c r="B535">
        <v>224.34</v>
      </c>
      <c r="C535">
        <v>224.96</v>
      </c>
      <c r="D535">
        <v>222.56</v>
      </c>
      <c r="E535">
        <v>223.75</v>
      </c>
      <c r="F535" s="12">
        <v>1063062272</v>
      </c>
      <c r="G535" s="12">
        <v>9051170</v>
      </c>
    </row>
    <row r="536" spans="1:7">
      <c r="A536" s="9">
        <f>'(1)'!A536</f>
        <v>43060</v>
      </c>
      <c r="B536">
        <v>223.68</v>
      </c>
      <c r="C536">
        <v>224.4</v>
      </c>
      <c r="D536">
        <v>223.2</v>
      </c>
      <c r="E536">
        <v>223.81</v>
      </c>
      <c r="F536" s="12">
        <v>1578557696</v>
      </c>
      <c r="G536" s="12">
        <v>9051876</v>
      </c>
    </row>
    <row r="537" spans="1:7">
      <c r="A537" s="9">
        <f>'(1)'!A537</f>
        <v>43061</v>
      </c>
      <c r="B537">
        <v>223.77</v>
      </c>
      <c r="C537">
        <v>228.89</v>
      </c>
      <c r="D537">
        <v>223.63</v>
      </c>
      <c r="E537">
        <v>228.4</v>
      </c>
      <c r="F537" s="12">
        <v>1422970368</v>
      </c>
      <c r="G537" s="12">
        <v>9236981</v>
      </c>
    </row>
    <row r="538" spans="1:7">
      <c r="A538" s="9">
        <f>'(1)'!A538</f>
        <v>43063</v>
      </c>
      <c r="B538">
        <v>228.58</v>
      </c>
      <c r="C538">
        <v>230.01</v>
      </c>
      <c r="D538">
        <v>228.58</v>
      </c>
      <c r="E538">
        <v>229.69</v>
      </c>
      <c r="F538" s="12">
        <v>1297577216</v>
      </c>
      <c r="G538" s="12">
        <v>9292651</v>
      </c>
    </row>
    <row r="539" spans="1:7">
      <c r="A539" s="9">
        <f>'(1)'!A539</f>
        <v>43066</v>
      </c>
      <c r="B539">
        <v>229.76</v>
      </c>
      <c r="C539">
        <v>231.34</v>
      </c>
      <c r="D539">
        <v>229.7</v>
      </c>
      <c r="E539">
        <v>230.98</v>
      </c>
      <c r="F539" s="12">
        <v>1354071552</v>
      </c>
      <c r="G539" s="12">
        <v>9347621</v>
      </c>
    </row>
    <row r="540" spans="1:7">
      <c r="A540" s="9">
        <f>'(1)'!A540</f>
        <v>43067</v>
      </c>
      <c r="B540">
        <v>231.3</v>
      </c>
      <c r="C540">
        <v>232.85</v>
      </c>
      <c r="D540">
        <v>231.14</v>
      </c>
      <c r="E540">
        <v>231.97</v>
      </c>
      <c r="F540" s="12">
        <v>1368826112</v>
      </c>
      <c r="G540" s="12">
        <v>9397941</v>
      </c>
    </row>
    <row r="541" spans="1:7">
      <c r="A541" s="9">
        <f>'(1)'!A541</f>
        <v>43068</v>
      </c>
      <c r="B541">
        <v>232.04</v>
      </c>
      <c r="C541">
        <v>232.14</v>
      </c>
      <c r="D541">
        <v>230.61</v>
      </c>
      <c r="E541">
        <v>231.97</v>
      </c>
      <c r="F541" s="12">
        <v>1263525632</v>
      </c>
      <c r="G541" s="12">
        <v>9392649</v>
      </c>
    </row>
    <row r="542" spans="1:7">
      <c r="A542" s="9">
        <f>'(1)'!A542</f>
        <v>43069</v>
      </c>
      <c r="B542">
        <v>231.96</v>
      </c>
      <c r="C542">
        <v>233.49</v>
      </c>
      <c r="D542">
        <v>231.79</v>
      </c>
      <c r="E542">
        <v>233.36</v>
      </c>
      <c r="F542" s="12">
        <v>1151773824</v>
      </c>
      <c r="G542" s="12">
        <v>9434222</v>
      </c>
    </row>
    <row r="543" spans="1:7">
      <c r="A543" s="9">
        <f>'(1)'!A543</f>
        <v>43070</v>
      </c>
      <c r="B543">
        <v>233.38</v>
      </c>
      <c r="C543">
        <v>234.68</v>
      </c>
      <c r="D543">
        <v>233.03</v>
      </c>
      <c r="E543">
        <v>234.46</v>
      </c>
      <c r="F543" s="12">
        <v>1489123200</v>
      </c>
      <c r="G543" s="12">
        <v>9491559</v>
      </c>
    </row>
    <row r="544" spans="1:7">
      <c r="A544" s="9">
        <f>'(1)'!A544</f>
        <v>43073</v>
      </c>
      <c r="B544">
        <v>234.61</v>
      </c>
      <c r="C544">
        <v>235.38</v>
      </c>
      <c r="D544">
        <v>234.44</v>
      </c>
      <c r="E544">
        <v>235.16</v>
      </c>
      <c r="F544" s="12">
        <v>1071671424</v>
      </c>
      <c r="G544" s="12">
        <v>9521389</v>
      </c>
    </row>
    <row r="545" spans="1:7">
      <c r="A545" s="9">
        <f>'(1)'!A545</f>
        <v>43074</v>
      </c>
      <c r="B545">
        <v>235.13</v>
      </c>
      <c r="C545">
        <v>236.04</v>
      </c>
      <c r="D545">
        <v>234.65</v>
      </c>
      <c r="E545">
        <v>235.95</v>
      </c>
      <c r="F545" s="12">
        <v>1185020160</v>
      </c>
      <c r="G545" s="12">
        <v>9549735</v>
      </c>
    </row>
    <row r="546" spans="1:7">
      <c r="A546" s="9">
        <f>'(1)'!A546</f>
        <v>43075</v>
      </c>
      <c r="B546">
        <v>236</v>
      </c>
      <c r="C546">
        <v>236.3</v>
      </c>
      <c r="D546">
        <v>232.35</v>
      </c>
      <c r="E546">
        <v>234.16</v>
      </c>
      <c r="F546" s="12">
        <v>1425373440</v>
      </c>
      <c r="G546" s="12">
        <v>9482057</v>
      </c>
    </row>
    <row r="547" spans="1:7">
      <c r="A547" s="9">
        <f>'(1)'!A547</f>
        <v>43076</v>
      </c>
      <c r="B547">
        <v>234.02</v>
      </c>
      <c r="C547">
        <v>234.22</v>
      </c>
      <c r="D547">
        <v>233.3</v>
      </c>
      <c r="E547">
        <v>233.95</v>
      </c>
      <c r="F547" s="12">
        <v>1307143296</v>
      </c>
      <c r="G547" s="12">
        <v>9469203</v>
      </c>
    </row>
    <row r="548" spans="1:7">
      <c r="A548" s="9">
        <f>'(1)'!A548</f>
        <v>43077</v>
      </c>
      <c r="B548">
        <v>233.88</v>
      </c>
      <c r="C548">
        <v>234.01</v>
      </c>
      <c r="D548">
        <v>232.96</v>
      </c>
      <c r="E548">
        <v>233.65</v>
      </c>
      <c r="F548" s="12">
        <v>1447783296</v>
      </c>
      <c r="G548" s="12">
        <v>9459678</v>
      </c>
    </row>
    <row r="549" spans="1:7">
      <c r="A549" s="9">
        <f>'(1)'!A549</f>
        <v>43080</v>
      </c>
      <c r="B549">
        <v>233.67</v>
      </c>
      <c r="C549">
        <v>233.97</v>
      </c>
      <c r="D549">
        <v>232.46</v>
      </c>
      <c r="E549">
        <v>233.36</v>
      </c>
      <c r="F549" s="12">
        <v>1646624512</v>
      </c>
      <c r="G549" s="12">
        <v>9449887</v>
      </c>
    </row>
    <row r="550" spans="1:7">
      <c r="A550" s="9">
        <f>'(1)'!A550</f>
        <v>43081</v>
      </c>
      <c r="B550">
        <v>233.41</v>
      </c>
      <c r="C550">
        <v>233.41</v>
      </c>
      <c r="D550">
        <v>230.86</v>
      </c>
      <c r="E550">
        <v>231.47</v>
      </c>
      <c r="F550" s="12">
        <v>1753635456</v>
      </c>
      <c r="G550" s="12">
        <v>9375490</v>
      </c>
    </row>
    <row r="551" spans="1:7">
      <c r="A551" s="9">
        <f>'(1)'!A551</f>
        <v>43082</v>
      </c>
      <c r="B551">
        <v>231.53</v>
      </c>
      <c r="C551">
        <v>235.21</v>
      </c>
      <c r="D551">
        <v>231.5</v>
      </c>
      <c r="E551">
        <v>234.72</v>
      </c>
      <c r="F551" s="12">
        <v>1471296000</v>
      </c>
      <c r="G551" s="12">
        <v>9509756</v>
      </c>
    </row>
    <row r="552" spans="1:7">
      <c r="A552" s="9">
        <f>'(1)'!A552</f>
        <v>43083</v>
      </c>
      <c r="B552">
        <v>235.01</v>
      </c>
      <c r="C552">
        <v>235.65</v>
      </c>
      <c r="D552">
        <v>234.34</v>
      </c>
      <c r="E552">
        <v>234.37</v>
      </c>
      <c r="F552" s="12">
        <v>1426799360</v>
      </c>
      <c r="G552" s="12">
        <v>9505873</v>
      </c>
    </row>
    <row r="553" spans="1:7">
      <c r="A553" s="9">
        <f>'(1)'!A553</f>
        <v>43084</v>
      </c>
      <c r="B553">
        <v>234.31</v>
      </c>
      <c r="C553">
        <v>235.29</v>
      </c>
      <c r="D553">
        <v>234.09</v>
      </c>
      <c r="E553">
        <v>235.03</v>
      </c>
      <c r="F553" s="12">
        <v>1308491520</v>
      </c>
      <c r="G553" s="12">
        <v>9535221</v>
      </c>
    </row>
    <row r="554" spans="1:7">
      <c r="A554" s="9">
        <f>'(1)'!A554</f>
        <v>43087</v>
      </c>
      <c r="B554">
        <v>235.2</v>
      </c>
      <c r="C554">
        <v>238.06</v>
      </c>
      <c r="D554">
        <v>235.18</v>
      </c>
      <c r="E554">
        <v>237.9</v>
      </c>
      <c r="F554" s="12">
        <v>1422429696</v>
      </c>
      <c r="G554" s="12">
        <v>9656297</v>
      </c>
    </row>
    <row r="555" spans="1:7">
      <c r="A555" s="9">
        <f>'(1)'!A555</f>
        <v>43088</v>
      </c>
      <c r="B555">
        <v>238.29</v>
      </c>
      <c r="C555">
        <v>238.42</v>
      </c>
      <c r="D555">
        <v>237.62</v>
      </c>
      <c r="E555">
        <v>237.78</v>
      </c>
      <c r="F555" s="12">
        <v>1676456832</v>
      </c>
      <c r="G555" s="12">
        <v>9650510</v>
      </c>
    </row>
    <row r="556" spans="1:7">
      <c r="A556" s="9">
        <f>'(1)'!A556</f>
        <v>43089</v>
      </c>
      <c r="B556">
        <v>237.96</v>
      </c>
      <c r="C556">
        <v>237.96</v>
      </c>
      <c r="D556">
        <v>237.62</v>
      </c>
      <c r="E556">
        <v>237.7</v>
      </c>
      <c r="F556" s="12">
        <v>1012213568</v>
      </c>
      <c r="G556" s="12">
        <v>9642880</v>
      </c>
    </row>
    <row r="557" spans="1:7">
      <c r="A557" s="9">
        <f>'(1)'!A557</f>
        <v>43090</v>
      </c>
      <c r="B557">
        <v>237.65</v>
      </c>
      <c r="C557">
        <v>238.92</v>
      </c>
      <c r="D557">
        <v>237.59</v>
      </c>
      <c r="E557">
        <v>238.8</v>
      </c>
      <c r="F557" s="12">
        <v>1056763584</v>
      </c>
      <c r="G557" s="12">
        <v>9683478</v>
      </c>
    </row>
    <row r="558" spans="1:7">
      <c r="A558" s="9">
        <f>'(1)'!A558</f>
        <v>43091</v>
      </c>
      <c r="B558">
        <v>238.81</v>
      </c>
      <c r="C558">
        <v>238.81</v>
      </c>
      <c r="D558">
        <v>237.3</v>
      </c>
      <c r="E558">
        <v>237.66</v>
      </c>
      <c r="F558" s="12">
        <v>1822236032</v>
      </c>
      <c r="G558" s="12">
        <v>9626601</v>
      </c>
    </row>
    <row r="559" spans="1:7">
      <c r="A559" s="9">
        <f>'(1)'!A559</f>
        <v>43095</v>
      </c>
      <c r="B559">
        <v>237.58</v>
      </c>
      <c r="C559">
        <v>238.39</v>
      </c>
      <c r="D559">
        <v>237.09</v>
      </c>
      <c r="E559">
        <v>237.93</v>
      </c>
      <c r="F559" s="12">
        <v>1379234560</v>
      </c>
      <c r="G559" s="12">
        <v>9641378</v>
      </c>
    </row>
    <row r="560" spans="1:7">
      <c r="A560" s="9">
        <f>'(1)'!A560</f>
        <v>43096</v>
      </c>
      <c r="B560">
        <v>237.94</v>
      </c>
      <c r="C560">
        <v>237.99</v>
      </c>
      <c r="D560">
        <v>231.17</v>
      </c>
      <c r="E560">
        <v>232.62</v>
      </c>
      <c r="F560" s="12">
        <v>1213953408</v>
      </c>
      <c r="G560" s="12">
        <v>9424802</v>
      </c>
    </row>
    <row r="561" spans="1:7">
      <c r="A561" s="9">
        <f>'(1)'!A561</f>
        <v>43097</v>
      </c>
      <c r="B561">
        <v>232.19</v>
      </c>
      <c r="C561">
        <v>232.96</v>
      </c>
      <c r="D561">
        <v>231.15</v>
      </c>
      <c r="E561">
        <v>232.78</v>
      </c>
      <c r="F561" s="12">
        <v>2155241728</v>
      </c>
      <c r="G561" s="12">
        <v>9408499</v>
      </c>
    </row>
    <row r="562" spans="1:7">
      <c r="A562" s="9">
        <f>'(1)'!A562</f>
        <v>43098</v>
      </c>
      <c r="B562">
        <v>232.84</v>
      </c>
      <c r="C562">
        <v>232.99</v>
      </c>
      <c r="D562">
        <v>229.13</v>
      </c>
      <c r="E562">
        <v>231.2</v>
      </c>
      <c r="F562" s="12">
        <v>1744531328</v>
      </c>
      <c r="G562" s="12">
        <v>9465246</v>
      </c>
    </row>
    <row r="563" spans="1:7">
      <c r="A563" s="9">
        <f>'(1)'!A563</f>
        <v>43102</v>
      </c>
      <c r="B563">
        <v>231.22</v>
      </c>
      <c r="C563">
        <v>232.35</v>
      </c>
      <c r="D563">
        <v>227.86</v>
      </c>
      <c r="E563">
        <v>227.89</v>
      </c>
      <c r="F563" s="12">
        <v>1329062912</v>
      </c>
      <c r="G563" s="12">
        <v>9333847</v>
      </c>
    </row>
    <row r="564" spans="1:7">
      <c r="A564" s="9">
        <f>'(1)'!A564</f>
        <v>43103</v>
      </c>
      <c r="B564">
        <v>227.74</v>
      </c>
      <c r="C564">
        <v>229.61</v>
      </c>
      <c r="D564">
        <v>226.12</v>
      </c>
      <c r="E564">
        <v>227.62</v>
      </c>
      <c r="F564" s="12">
        <v>1364437760</v>
      </c>
      <c r="G564" s="12">
        <v>9311096</v>
      </c>
    </row>
    <row r="565" spans="1:7">
      <c r="A565" s="9">
        <f>'(1)'!A565</f>
        <v>43104</v>
      </c>
      <c r="B565">
        <v>227.62</v>
      </c>
      <c r="C565">
        <v>228.15</v>
      </c>
      <c r="D565">
        <v>225.51</v>
      </c>
      <c r="E565">
        <v>227.83</v>
      </c>
      <c r="F565" s="12">
        <v>1624514816</v>
      </c>
      <c r="G565" s="12">
        <v>9312429</v>
      </c>
    </row>
    <row r="566" spans="1:7">
      <c r="A566" s="9">
        <f>'(1)'!A566</f>
        <v>43105</v>
      </c>
      <c r="B566">
        <v>228.01</v>
      </c>
      <c r="C566">
        <v>230</v>
      </c>
      <c r="D566">
        <v>227.91</v>
      </c>
      <c r="E566">
        <v>229.62</v>
      </c>
      <c r="F566" s="12">
        <v>1514126464</v>
      </c>
      <c r="G566" s="12">
        <v>9393230</v>
      </c>
    </row>
    <row r="567" spans="1:7">
      <c r="A567" s="9">
        <f>'(1)'!A567</f>
        <v>43108</v>
      </c>
      <c r="B567">
        <v>229.77</v>
      </c>
      <c r="C567">
        <v>232.31</v>
      </c>
      <c r="D567">
        <v>229.75</v>
      </c>
      <c r="E567">
        <v>231.19</v>
      </c>
      <c r="F567" s="12">
        <v>1415673472</v>
      </c>
      <c r="G567" s="12">
        <v>9468392</v>
      </c>
    </row>
    <row r="568" spans="1:7">
      <c r="A568" s="9">
        <f>'(1)'!A568</f>
        <v>43109</v>
      </c>
      <c r="B568">
        <v>231.22</v>
      </c>
      <c r="C568">
        <v>233.14</v>
      </c>
      <c r="D568">
        <v>231.1</v>
      </c>
      <c r="E568">
        <v>233.05</v>
      </c>
      <c r="F568" s="12">
        <v>1113463296</v>
      </c>
      <c r="G568" s="12">
        <v>9551792</v>
      </c>
    </row>
    <row r="569" spans="1:7">
      <c r="A569" s="9">
        <f>'(1)'!A569</f>
        <v>43110</v>
      </c>
      <c r="B569">
        <v>233.07</v>
      </c>
      <c r="C569">
        <v>233.13</v>
      </c>
      <c r="D569">
        <v>231.76</v>
      </c>
      <c r="E569">
        <v>232.09</v>
      </c>
      <c r="F569" s="12">
        <v>1012152192</v>
      </c>
      <c r="G569" s="12">
        <v>9498585</v>
      </c>
    </row>
    <row r="570" spans="1:7">
      <c r="A570" s="9">
        <f>'(1)'!A570</f>
        <v>43111</v>
      </c>
      <c r="B570">
        <v>232.05</v>
      </c>
      <c r="C570">
        <v>233.17</v>
      </c>
      <c r="D570">
        <v>231.77</v>
      </c>
      <c r="E570">
        <v>232.27</v>
      </c>
      <c r="F570" s="12">
        <v>1058038784</v>
      </c>
      <c r="G570" s="12">
        <v>9512560</v>
      </c>
    </row>
    <row r="571" spans="1:7">
      <c r="A571" s="9">
        <f>'(1)'!A571</f>
        <v>43112</v>
      </c>
      <c r="B571">
        <v>232.46</v>
      </c>
      <c r="C571">
        <v>233.17</v>
      </c>
      <c r="D571">
        <v>232.07</v>
      </c>
      <c r="E571">
        <v>232.07</v>
      </c>
      <c r="F571" s="12">
        <v>1022296000</v>
      </c>
      <c r="G571" s="12">
        <v>9497649</v>
      </c>
    </row>
    <row r="572" spans="1:7">
      <c r="A572" s="9">
        <f>'(1)'!A572</f>
        <v>43116</v>
      </c>
      <c r="B572">
        <v>232.12</v>
      </c>
      <c r="C572">
        <v>233.87</v>
      </c>
      <c r="D572">
        <v>231.66</v>
      </c>
      <c r="E572">
        <v>233.73</v>
      </c>
      <c r="F572" s="12">
        <v>1459328000</v>
      </c>
      <c r="G572" s="12">
        <v>9551714</v>
      </c>
    </row>
    <row r="573" spans="1:7">
      <c r="A573" s="9">
        <f>'(1)'!A573</f>
        <v>43117</v>
      </c>
      <c r="B573">
        <v>233.83</v>
      </c>
      <c r="C573">
        <v>235.99</v>
      </c>
      <c r="D573">
        <v>233.76</v>
      </c>
      <c r="E573">
        <v>235.77</v>
      </c>
      <c r="F573" s="12">
        <v>937481280</v>
      </c>
      <c r="G573" s="12">
        <v>9630940</v>
      </c>
    </row>
    <row r="574" spans="1:7">
      <c r="A574" s="9">
        <f>'(1)'!A574</f>
        <v>43118</v>
      </c>
      <c r="B574">
        <v>235.88</v>
      </c>
      <c r="C574">
        <v>236.11</v>
      </c>
      <c r="D574">
        <v>234.32</v>
      </c>
      <c r="E574">
        <v>234.87</v>
      </c>
      <c r="F574" s="12">
        <v>1023897024</v>
      </c>
      <c r="G574" s="12">
        <v>9597596</v>
      </c>
    </row>
    <row r="575" spans="1:7">
      <c r="A575" s="9">
        <f>'(1)'!A575</f>
        <v>43119</v>
      </c>
      <c r="B575">
        <v>234.9</v>
      </c>
      <c r="C575">
        <v>235.34</v>
      </c>
      <c r="D575">
        <v>233.69</v>
      </c>
      <c r="E575">
        <v>234.56</v>
      </c>
      <c r="F575" s="12">
        <v>938736192</v>
      </c>
      <c r="G575" s="12">
        <v>9585177</v>
      </c>
    </row>
    <row r="576" spans="1:7">
      <c r="A576" s="9">
        <f>'(1)'!A576</f>
        <v>43122</v>
      </c>
      <c r="B576">
        <v>234.56</v>
      </c>
      <c r="C576">
        <v>235.02</v>
      </c>
      <c r="D576">
        <v>234</v>
      </c>
      <c r="E576">
        <v>234.01</v>
      </c>
      <c r="F576" s="12">
        <v>1207935360</v>
      </c>
      <c r="G576" s="12">
        <v>9569145</v>
      </c>
    </row>
    <row r="577" spans="1:7">
      <c r="A577" s="9">
        <f>'(1)'!A577</f>
        <v>43123</v>
      </c>
      <c r="B577">
        <v>234.08</v>
      </c>
      <c r="C577">
        <v>234.48</v>
      </c>
      <c r="D577">
        <v>233.94</v>
      </c>
      <c r="E577">
        <v>234.26</v>
      </c>
      <c r="F577" s="12">
        <v>1139259904</v>
      </c>
      <c r="G577" s="12">
        <v>9586148</v>
      </c>
    </row>
    <row r="578" spans="1:7">
      <c r="A578" s="9">
        <f>'(1)'!A578</f>
        <v>43124</v>
      </c>
      <c r="B578">
        <v>234.32</v>
      </c>
      <c r="C578">
        <v>234.39</v>
      </c>
      <c r="D578">
        <v>234.26</v>
      </c>
      <c r="E578">
        <v>234.29</v>
      </c>
      <c r="F578" s="12">
        <v>413349536</v>
      </c>
      <c r="G578" s="12">
        <v>9589418</v>
      </c>
    </row>
    <row r="579" spans="1:7">
      <c r="A579" s="9">
        <f>'(1)'!A579</f>
        <v>43125</v>
      </c>
      <c r="B579">
        <v>234.35</v>
      </c>
      <c r="C579">
        <v>234.38</v>
      </c>
      <c r="D579">
        <v>231.96</v>
      </c>
      <c r="E579">
        <v>232.63</v>
      </c>
      <c r="F579" s="12">
        <v>545948608</v>
      </c>
      <c r="G579" s="12">
        <v>9518160</v>
      </c>
    </row>
    <row r="580" spans="1:7">
      <c r="A580" s="9">
        <f>'(1)'!A580</f>
        <v>43126</v>
      </c>
      <c r="B580">
        <v>232.68</v>
      </c>
      <c r="C580">
        <v>233.22</v>
      </c>
      <c r="D580">
        <v>232.5</v>
      </c>
      <c r="E580">
        <v>233</v>
      </c>
      <c r="F580" s="12">
        <v>901176704</v>
      </c>
      <c r="G580" s="12">
        <v>9521596</v>
      </c>
    </row>
    <row r="581" spans="1:7">
      <c r="A581" s="9">
        <f>'(1)'!A581</f>
        <v>43129</v>
      </c>
      <c r="B581">
        <v>233.04</v>
      </c>
      <c r="C581">
        <v>234.14</v>
      </c>
      <c r="D581">
        <v>233.04</v>
      </c>
      <c r="E581">
        <v>233.71</v>
      </c>
      <c r="F581" s="12">
        <v>1126128768</v>
      </c>
      <c r="G581" s="12">
        <v>9555373</v>
      </c>
    </row>
    <row r="582" spans="1:7">
      <c r="A582" s="9">
        <f>'(1)'!A582</f>
        <v>43130</v>
      </c>
      <c r="B582">
        <v>233.71</v>
      </c>
      <c r="C582">
        <v>233.98</v>
      </c>
      <c r="D582">
        <v>232.82</v>
      </c>
      <c r="E582">
        <v>232.82</v>
      </c>
      <c r="F582" s="12">
        <v>1147243904</v>
      </c>
      <c r="G582" s="12">
        <v>9528115</v>
      </c>
    </row>
    <row r="583" spans="1:7">
      <c r="A583" s="9">
        <f>'(1)'!A583</f>
        <v>43131</v>
      </c>
      <c r="B583">
        <v>232.88</v>
      </c>
      <c r="C583">
        <v>232.89</v>
      </c>
      <c r="D583">
        <v>232.81</v>
      </c>
      <c r="E583">
        <v>232.81</v>
      </c>
      <c r="F583" s="12">
        <v>8983111</v>
      </c>
      <c r="G583" s="12">
        <v>9524087</v>
      </c>
    </row>
    <row r="584" spans="1:7">
      <c r="A584" s="9">
        <f>'(1)'!A584</f>
        <v>43132</v>
      </c>
      <c r="B584">
        <v>232.98</v>
      </c>
      <c r="C584">
        <v>236.32</v>
      </c>
      <c r="D584">
        <v>232.9</v>
      </c>
      <c r="E584">
        <v>236.3</v>
      </c>
      <c r="F584" s="12">
        <v>897301120</v>
      </c>
      <c r="G584" s="12">
        <v>9652742</v>
      </c>
    </row>
    <row r="585" spans="1:7">
      <c r="A585" s="9">
        <f>'(1)'!A585</f>
        <v>43133</v>
      </c>
      <c r="B585">
        <v>236.45</v>
      </c>
      <c r="C585">
        <v>238.65</v>
      </c>
      <c r="D585">
        <v>236.32</v>
      </c>
      <c r="E585">
        <v>238.61</v>
      </c>
      <c r="F585" s="12">
        <v>1289784320</v>
      </c>
      <c r="G585" s="12">
        <v>9744734</v>
      </c>
    </row>
    <row r="586" spans="1:7">
      <c r="A586" s="9">
        <f>'(1)'!A586</f>
        <v>43136</v>
      </c>
      <c r="B586">
        <v>238.74</v>
      </c>
      <c r="C586">
        <v>240.89</v>
      </c>
      <c r="D586">
        <v>238.74</v>
      </c>
      <c r="E586">
        <v>240.32</v>
      </c>
      <c r="F586" s="12">
        <v>1492108800</v>
      </c>
      <c r="G586" s="12">
        <v>9818809</v>
      </c>
    </row>
    <row r="587" spans="1:7">
      <c r="A587" s="9">
        <f>'(1)'!A587</f>
        <v>43137</v>
      </c>
      <c r="B587">
        <v>240.43</v>
      </c>
      <c r="C587">
        <v>242.94</v>
      </c>
      <c r="D587">
        <v>240.35</v>
      </c>
      <c r="E587">
        <v>242.9</v>
      </c>
      <c r="F587" s="12">
        <v>1281671296</v>
      </c>
      <c r="G587" s="12">
        <v>9927374</v>
      </c>
    </row>
    <row r="588" spans="1:7">
      <c r="A588" s="9">
        <f>'(1)'!A588</f>
        <v>43138</v>
      </c>
      <c r="B588">
        <v>242.99</v>
      </c>
      <c r="C588">
        <v>243.94</v>
      </c>
      <c r="D588">
        <v>242.69</v>
      </c>
      <c r="E588">
        <v>243.74</v>
      </c>
      <c r="F588" s="12">
        <v>1075191680</v>
      </c>
      <c r="G588" s="12">
        <v>9958501</v>
      </c>
    </row>
    <row r="589" spans="1:7">
      <c r="A589" s="9">
        <f>'(1)'!A589</f>
        <v>43139</v>
      </c>
      <c r="B589">
        <v>243.66</v>
      </c>
      <c r="C589">
        <v>243.93</v>
      </c>
      <c r="D589">
        <v>242.65</v>
      </c>
      <c r="E589">
        <v>243.28</v>
      </c>
      <c r="F589" s="12">
        <v>1186278016</v>
      </c>
      <c r="G589" s="12">
        <v>9940564</v>
      </c>
    </row>
    <row r="590" spans="1:7">
      <c r="A590" s="9">
        <f>'(1)'!A590</f>
        <v>43140</v>
      </c>
      <c r="B590">
        <v>243.14</v>
      </c>
      <c r="C590">
        <v>243.16</v>
      </c>
      <c r="D590">
        <v>241.15</v>
      </c>
      <c r="E590">
        <v>242.1</v>
      </c>
      <c r="F590" s="12">
        <v>1312813440</v>
      </c>
      <c r="G590" s="12">
        <v>9897746</v>
      </c>
    </row>
    <row r="591" spans="1:7">
      <c r="A591" s="9">
        <f>'(1)'!A591</f>
        <v>43143</v>
      </c>
      <c r="B591">
        <v>241.88</v>
      </c>
      <c r="C591">
        <v>242.62</v>
      </c>
      <c r="D591">
        <v>241.52</v>
      </c>
      <c r="E591">
        <v>242.53</v>
      </c>
      <c r="F591" s="12">
        <v>1177148800</v>
      </c>
      <c r="G591" s="12">
        <v>9908983</v>
      </c>
    </row>
    <row r="592" spans="1:7">
      <c r="A592" s="9">
        <f>'(1)'!A592</f>
        <v>43144</v>
      </c>
      <c r="B592">
        <v>242.65</v>
      </c>
      <c r="C592">
        <v>244.38</v>
      </c>
      <c r="D592">
        <v>242.41</v>
      </c>
      <c r="E592">
        <v>244.11</v>
      </c>
      <c r="F592" s="12">
        <v>1666732032</v>
      </c>
      <c r="G592" s="12">
        <v>9970210</v>
      </c>
    </row>
    <row r="593" spans="1:7">
      <c r="A593" s="9">
        <f>'(1)'!A593</f>
        <v>43145</v>
      </c>
      <c r="B593">
        <v>244.44</v>
      </c>
      <c r="C593">
        <v>244.64</v>
      </c>
      <c r="D593">
        <v>244.29</v>
      </c>
      <c r="E593">
        <v>244.4</v>
      </c>
      <c r="F593" s="12">
        <v>1049921792</v>
      </c>
      <c r="G593" s="12">
        <v>9964493</v>
      </c>
    </row>
    <row r="594" spans="1:7">
      <c r="A594" s="9">
        <f>'(1)'!A594</f>
        <v>43146</v>
      </c>
      <c r="B594">
        <v>244.38</v>
      </c>
      <c r="C594">
        <v>247.02</v>
      </c>
      <c r="D594">
        <v>243.9</v>
      </c>
      <c r="E594">
        <v>244.28</v>
      </c>
      <c r="F594" s="12">
        <v>1525263872</v>
      </c>
      <c r="G594" s="12">
        <v>9976109</v>
      </c>
    </row>
    <row r="595" spans="1:7">
      <c r="A595" s="9">
        <f>'(1)'!A595</f>
        <v>43147</v>
      </c>
      <c r="B595">
        <v>244.27</v>
      </c>
      <c r="C595">
        <v>247.24</v>
      </c>
      <c r="D595">
        <v>244.16</v>
      </c>
      <c r="E595">
        <v>247.2</v>
      </c>
      <c r="F595" s="12">
        <v>1684046464</v>
      </c>
      <c r="G595" s="12">
        <v>10090279</v>
      </c>
    </row>
    <row r="596" spans="1:7">
      <c r="A596" s="9">
        <f>'(1)'!A596</f>
        <v>43151</v>
      </c>
      <c r="B596">
        <v>247.27</v>
      </c>
      <c r="C596">
        <v>248.4</v>
      </c>
      <c r="D596">
        <v>247.27</v>
      </c>
      <c r="E596">
        <v>247.96</v>
      </c>
      <c r="F596" s="12">
        <v>1484377472</v>
      </c>
      <c r="G596" s="12">
        <v>10119311</v>
      </c>
    </row>
    <row r="597" spans="1:7">
      <c r="A597" s="9">
        <f>'(1)'!A597</f>
        <v>43152</v>
      </c>
      <c r="B597">
        <v>248.13</v>
      </c>
      <c r="C597">
        <v>249.25</v>
      </c>
      <c r="D597">
        <v>248</v>
      </c>
      <c r="E597">
        <v>248.85</v>
      </c>
      <c r="F597" s="12">
        <v>1437006592</v>
      </c>
      <c r="G597" s="12">
        <v>10159348</v>
      </c>
    </row>
    <row r="598" spans="1:7">
      <c r="A598" s="9">
        <f>'(1)'!A598</f>
        <v>43153</v>
      </c>
      <c r="B598">
        <v>248.7</v>
      </c>
      <c r="C598">
        <v>250.53</v>
      </c>
      <c r="D598">
        <v>248.43</v>
      </c>
      <c r="E598">
        <v>250.5</v>
      </c>
      <c r="F598" s="12">
        <v>1709949824</v>
      </c>
      <c r="G598" s="12">
        <v>10222877</v>
      </c>
    </row>
    <row r="599" spans="1:7">
      <c r="A599" s="9">
        <f>'(1)'!A599</f>
        <v>43154</v>
      </c>
      <c r="B599">
        <v>250.62</v>
      </c>
      <c r="C599">
        <v>252.91</v>
      </c>
      <c r="D599">
        <v>250.62</v>
      </c>
      <c r="E599">
        <v>252.81</v>
      </c>
      <c r="F599" s="12">
        <v>1975862912</v>
      </c>
      <c r="G599" s="12">
        <v>10329701</v>
      </c>
    </row>
    <row r="600" spans="1:7">
      <c r="A600" s="9">
        <f>'(1)'!A600</f>
        <v>43157</v>
      </c>
      <c r="B600">
        <v>252.73</v>
      </c>
      <c r="C600">
        <v>253.46</v>
      </c>
      <c r="D600">
        <v>250.32</v>
      </c>
      <c r="E600">
        <v>250.9</v>
      </c>
      <c r="F600" s="12">
        <v>1991279872</v>
      </c>
      <c r="G600" s="12">
        <v>10271525</v>
      </c>
    </row>
    <row r="601" spans="1:7">
      <c r="A601" s="9">
        <f>'(1)'!A601</f>
        <v>43158</v>
      </c>
      <c r="B601">
        <v>250.86</v>
      </c>
      <c r="C601">
        <v>252.32</v>
      </c>
      <c r="D601">
        <v>249.85</v>
      </c>
      <c r="E601">
        <v>250.56</v>
      </c>
      <c r="F601" s="12">
        <v>1867897600</v>
      </c>
      <c r="G601" s="12">
        <v>10256261</v>
      </c>
    </row>
    <row r="602" spans="1:7">
      <c r="A602" s="9">
        <f>'(1)'!A602</f>
        <v>43159</v>
      </c>
      <c r="B602">
        <v>250.29</v>
      </c>
      <c r="C602">
        <v>253.98</v>
      </c>
      <c r="D602">
        <v>250.1</v>
      </c>
      <c r="E602">
        <v>253.98</v>
      </c>
      <c r="F602" s="12">
        <v>1538965888</v>
      </c>
      <c r="G602" s="12">
        <v>10398629</v>
      </c>
    </row>
    <row r="603" spans="1:7">
      <c r="A603" s="9">
        <f>'(1)'!A603</f>
        <v>43160</v>
      </c>
      <c r="B603">
        <v>254.08</v>
      </c>
      <c r="C603">
        <v>254.29</v>
      </c>
      <c r="D603">
        <v>251.88</v>
      </c>
      <c r="E603">
        <v>252.26</v>
      </c>
      <c r="F603" s="12">
        <v>1386252800</v>
      </c>
      <c r="G603" s="12">
        <v>10325700</v>
      </c>
    </row>
    <row r="604" spans="1:7">
      <c r="A604" s="9">
        <f>'(1)'!A604</f>
        <v>43161</v>
      </c>
      <c r="B604">
        <v>252.07</v>
      </c>
      <c r="C604">
        <v>252.07</v>
      </c>
      <c r="D604">
        <v>248.62</v>
      </c>
      <c r="E604">
        <v>249.13</v>
      </c>
      <c r="F604" s="12">
        <v>1475631488</v>
      </c>
      <c r="G604" s="12">
        <v>10195359</v>
      </c>
    </row>
    <row r="605" spans="1:7">
      <c r="A605" s="9">
        <f>'(1)'!A605</f>
        <v>43164</v>
      </c>
      <c r="B605">
        <v>249.08</v>
      </c>
      <c r="C605">
        <v>250.99</v>
      </c>
      <c r="D605">
        <v>249.04</v>
      </c>
      <c r="E605">
        <v>250.6</v>
      </c>
      <c r="F605" s="12">
        <v>1768574080</v>
      </c>
      <c r="G605" s="12">
        <v>10252043</v>
      </c>
    </row>
    <row r="606" spans="1:7">
      <c r="A606" s="9">
        <f>'(1)'!A606</f>
        <v>43165</v>
      </c>
      <c r="B606">
        <v>250.7</v>
      </c>
      <c r="C606">
        <v>251.73</v>
      </c>
      <c r="D606">
        <v>249.61</v>
      </c>
      <c r="E606">
        <v>250.35</v>
      </c>
      <c r="F606" s="12">
        <v>1711397760</v>
      </c>
      <c r="G606" s="12">
        <v>10227376</v>
      </c>
    </row>
    <row r="607" spans="1:7">
      <c r="A607" s="9">
        <f>'(1)'!A607</f>
        <v>43166</v>
      </c>
      <c r="B607">
        <v>250.3</v>
      </c>
      <c r="C607">
        <v>250.3</v>
      </c>
      <c r="D607">
        <v>243.72</v>
      </c>
      <c r="E607">
        <v>243.87</v>
      </c>
      <c r="F607" s="12">
        <v>1388858624</v>
      </c>
      <c r="G607" s="12">
        <v>9967552</v>
      </c>
    </row>
    <row r="608" spans="1:7">
      <c r="A608" s="9">
        <f>'(1)'!A608</f>
        <v>43167</v>
      </c>
      <c r="B608">
        <v>243.47</v>
      </c>
      <c r="C608">
        <v>244.32</v>
      </c>
      <c r="D608">
        <v>235.53</v>
      </c>
      <c r="E608">
        <v>235.55</v>
      </c>
      <c r="F608" s="12">
        <v>1604503424</v>
      </c>
      <c r="G608" s="12">
        <v>9638581</v>
      </c>
    </row>
    <row r="609" spans="1:7">
      <c r="A609" s="9">
        <f>'(1)'!A609</f>
        <v>43168</v>
      </c>
      <c r="B609">
        <v>235.31</v>
      </c>
      <c r="C609">
        <v>238.03</v>
      </c>
      <c r="D609">
        <v>230.31</v>
      </c>
      <c r="E609">
        <v>237.61</v>
      </c>
      <c r="F609" s="12">
        <v>2775688448</v>
      </c>
      <c r="G609" s="12">
        <v>9696206</v>
      </c>
    </row>
    <row r="610" spans="1:7">
      <c r="A610" s="9">
        <f>'(1)'!A610</f>
        <v>43171</v>
      </c>
      <c r="B610">
        <v>237.97</v>
      </c>
      <c r="C610">
        <v>239.12</v>
      </c>
      <c r="D610">
        <v>235.35</v>
      </c>
      <c r="E610">
        <v>235.49</v>
      </c>
      <c r="F610" s="12">
        <v>1903086592</v>
      </c>
      <c r="G610" s="12">
        <v>9598576</v>
      </c>
    </row>
    <row r="611" spans="1:7">
      <c r="A611" s="9">
        <f>'(1)'!A611</f>
        <v>43172</v>
      </c>
      <c r="B611">
        <v>235.52</v>
      </c>
      <c r="C611">
        <v>236.11</v>
      </c>
      <c r="D611">
        <v>227.84</v>
      </c>
      <c r="E611">
        <v>227.96</v>
      </c>
      <c r="F611" s="12">
        <v>1673070848</v>
      </c>
      <c r="G611" s="12">
        <v>9313154</v>
      </c>
    </row>
    <row r="612" spans="1:7">
      <c r="A612" s="9">
        <f>'(1)'!A612</f>
        <v>43173</v>
      </c>
      <c r="B612">
        <v>227.65</v>
      </c>
      <c r="C612">
        <v>231.9</v>
      </c>
      <c r="D612">
        <v>223.95</v>
      </c>
      <c r="E612">
        <v>230.81</v>
      </c>
      <c r="F612" s="12">
        <v>2218162688</v>
      </c>
      <c r="G612" s="12">
        <v>9414281</v>
      </c>
    </row>
    <row r="613" spans="1:7">
      <c r="A613" s="9">
        <f>'(1)'!A613</f>
        <v>43174</v>
      </c>
      <c r="B613">
        <v>231</v>
      </c>
      <c r="C613">
        <v>235.5</v>
      </c>
      <c r="D613">
        <v>231</v>
      </c>
      <c r="E613">
        <v>234.42</v>
      </c>
      <c r="F613" s="12">
        <v>1354297728</v>
      </c>
      <c r="G613" s="12">
        <v>9552233</v>
      </c>
    </row>
    <row r="614" spans="1:7">
      <c r="A614" s="9">
        <f>'(1)'!A614</f>
        <v>43175</v>
      </c>
      <c r="B614">
        <v>234.66</v>
      </c>
      <c r="C614">
        <v>236.22</v>
      </c>
      <c r="D614">
        <v>234.01</v>
      </c>
      <c r="E614">
        <v>235.88</v>
      </c>
      <c r="F614" s="12">
        <v>727466752</v>
      </c>
      <c r="G614" s="12">
        <v>9619252</v>
      </c>
    </row>
    <row r="615" spans="1:7">
      <c r="A615" s="9">
        <f>'(1)'!A615</f>
        <v>43178</v>
      </c>
      <c r="B615">
        <v>236.01</v>
      </c>
      <c r="C615">
        <v>240.64</v>
      </c>
      <c r="D615">
        <v>235.72</v>
      </c>
      <c r="E615">
        <v>240.31</v>
      </c>
      <c r="F615" s="12">
        <v>668136832</v>
      </c>
      <c r="G615" s="12">
        <v>9806450</v>
      </c>
    </row>
    <row r="616" spans="1:7">
      <c r="A616" s="9">
        <f>'(1)'!A616</f>
        <v>43179</v>
      </c>
      <c r="B616">
        <v>240.69</v>
      </c>
      <c r="C616">
        <v>244.83</v>
      </c>
      <c r="D616">
        <v>240.63</v>
      </c>
      <c r="E616">
        <v>244.53</v>
      </c>
      <c r="F616" s="12">
        <v>552234432</v>
      </c>
      <c r="G616" s="12">
        <v>9976287</v>
      </c>
    </row>
    <row r="617" spans="1:7">
      <c r="A617" s="9">
        <f>'(1)'!A617</f>
        <v>43180</v>
      </c>
      <c r="B617">
        <v>244.92</v>
      </c>
      <c r="C617">
        <v>246.27</v>
      </c>
      <c r="D617">
        <v>244.12</v>
      </c>
      <c r="E617">
        <v>244.14</v>
      </c>
      <c r="F617" s="12">
        <v>385173984</v>
      </c>
      <c r="G617" s="12">
        <v>9953733</v>
      </c>
    </row>
    <row r="618" spans="1:7">
      <c r="A618" s="9">
        <f>'(1)'!A618</f>
        <v>43181</v>
      </c>
      <c r="B618">
        <v>244.47</v>
      </c>
      <c r="C618">
        <v>244.48</v>
      </c>
      <c r="D618">
        <v>244.17</v>
      </c>
      <c r="E618">
        <v>244.17</v>
      </c>
      <c r="F618" s="12">
        <v>168167008</v>
      </c>
      <c r="G618" s="12">
        <v>9952994</v>
      </c>
    </row>
    <row r="619" spans="1:7">
      <c r="A619" s="9">
        <f>'(1)'!A619</f>
        <v>43182</v>
      </c>
      <c r="B619">
        <v>244.11</v>
      </c>
      <c r="C619">
        <v>245.88</v>
      </c>
      <c r="D619">
        <v>242.98</v>
      </c>
      <c r="E619">
        <v>244.47</v>
      </c>
      <c r="F619" s="12">
        <v>503239296</v>
      </c>
      <c r="G619" s="12">
        <v>9956302</v>
      </c>
    </row>
    <row r="620" spans="1:7">
      <c r="A620" s="9">
        <f>'(1)'!A620</f>
        <v>43185</v>
      </c>
      <c r="B620">
        <v>244.49</v>
      </c>
      <c r="C620">
        <v>247.65</v>
      </c>
      <c r="D620">
        <v>244.16</v>
      </c>
      <c r="E620">
        <v>244.22</v>
      </c>
      <c r="F620" s="12">
        <v>1660704384</v>
      </c>
      <c r="G620" s="12">
        <v>9960115</v>
      </c>
    </row>
    <row r="621" spans="1:7">
      <c r="A621" s="9">
        <f>'(1)'!A621</f>
        <v>43186</v>
      </c>
      <c r="B621">
        <v>244.04</v>
      </c>
      <c r="C621">
        <v>245.31</v>
      </c>
      <c r="D621">
        <v>243.32</v>
      </c>
      <c r="E621">
        <v>243.63</v>
      </c>
      <c r="F621" s="12">
        <v>1473960448</v>
      </c>
      <c r="G621" s="12">
        <v>9931812</v>
      </c>
    </row>
    <row r="622" spans="1:7">
      <c r="A622" s="9">
        <f>'(1)'!A622</f>
        <v>43187</v>
      </c>
      <c r="B622">
        <v>243.7</v>
      </c>
      <c r="C622">
        <v>248.15</v>
      </c>
      <c r="D622">
        <v>243.7</v>
      </c>
      <c r="E622">
        <v>248.15</v>
      </c>
      <c r="F622" s="12">
        <v>1099209856</v>
      </c>
      <c r="G622" s="12">
        <v>10110204</v>
      </c>
    </row>
    <row r="623" spans="1:7">
      <c r="A623" s="9">
        <f>'(1)'!A623</f>
        <v>43188</v>
      </c>
      <c r="B623">
        <v>248.33</v>
      </c>
      <c r="C623">
        <v>251.15</v>
      </c>
      <c r="D623">
        <v>248.21</v>
      </c>
      <c r="E623">
        <v>251.08</v>
      </c>
      <c r="F623" s="12">
        <v>1077229056</v>
      </c>
      <c r="G623" s="12">
        <v>10218019</v>
      </c>
    </row>
    <row r="624" spans="1:7">
      <c r="A624" s="9">
        <f>'(1)'!A624</f>
        <v>43192</v>
      </c>
      <c r="B624">
        <v>251.44</v>
      </c>
      <c r="C624">
        <v>252</v>
      </c>
      <c r="D624">
        <v>249.05</v>
      </c>
      <c r="E624">
        <v>249.18</v>
      </c>
      <c r="F624" s="12">
        <v>1308551040</v>
      </c>
      <c r="G624" s="12">
        <v>10130408</v>
      </c>
    </row>
    <row r="625" spans="1:7">
      <c r="A625" s="9">
        <f>'(1)'!A625</f>
        <v>43193</v>
      </c>
      <c r="B625">
        <v>249.03</v>
      </c>
      <c r="C625">
        <v>250.33</v>
      </c>
      <c r="D625">
        <v>247.27</v>
      </c>
      <c r="E625">
        <v>247.36</v>
      </c>
      <c r="F625" s="12">
        <v>730322496</v>
      </c>
      <c r="G625" s="12">
        <v>10052903</v>
      </c>
    </row>
    <row r="626" spans="1:7">
      <c r="A626" s="9">
        <f>'(1)'!A626</f>
        <v>43194</v>
      </c>
      <c r="B626">
        <v>247.19</v>
      </c>
      <c r="C626">
        <v>248.11</v>
      </c>
      <c r="D626">
        <v>242.54</v>
      </c>
      <c r="E626">
        <v>243.95</v>
      </c>
      <c r="F626" s="12">
        <v>1249752960</v>
      </c>
      <c r="G626" s="12">
        <v>9915153</v>
      </c>
    </row>
    <row r="627" spans="1:7">
      <c r="A627" s="9">
        <f>'(1)'!A627</f>
        <v>43195</v>
      </c>
      <c r="B627">
        <v>243.98</v>
      </c>
      <c r="C627">
        <v>245.24</v>
      </c>
      <c r="D627">
        <v>240.35</v>
      </c>
      <c r="E627">
        <v>245.02</v>
      </c>
      <c r="F627" s="12">
        <v>1066202944</v>
      </c>
      <c r="G627" s="12">
        <v>9941320</v>
      </c>
    </row>
    <row r="628" spans="1:7">
      <c r="A628" s="9">
        <f>'(1)'!A628</f>
        <v>43196</v>
      </c>
      <c r="B628">
        <v>244.98</v>
      </c>
      <c r="C628">
        <v>247.09</v>
      </c>
      <c r="D628">
        <v>243.2</v>
      </c>
      <c r="E628">
        <v>246.49</v>
      </c>
      <c r="F628" s="12">
        <v>982070144</v>
      </c>
      <c r="G628" s="12">
        <v>9992681</v>
      </c>
    </row>
    <row r="629" spans="1:7">
      <c r="A629" s="9">
        <f>'(1)'!A629</f>
        <v>43199</v>
      </c>
      <c r="B629">
        <v>246.77</v>
      </c>
      <c r="C629">
        <v>249.63</v>
      </c>
      <c r="D629">
        <v>246.77</v>
      </c>
      <c r="E629">
        <v>248.66</v>
      </c>
      <c r="F629" s="12">
        <v>1036725824</v>
      </c>
      <c r="G629" s="12">
        <v>10100729</v>
      </c>
    </row>
    <row r="630" spans="1:7">
      <c r="A630" s="9">
        <f>'(1)'!A630</f>
        <v>43200</v>
      </c>
      <c r="B630">
        <v>248.88</v>
      </c>
      <c r="C630">
        <v>250.05</v>
      </c>
      <c r="D630">
        <v>247.53</v>
      </c>
      <c r="E630">
        <v>249.86</v>
      </c>
      <c r="F630" s="12">
        <v>1082673920</v>
      </c>
      <c r="G630" s="12">
        <v>10141606</v>
      </c>
    </row>
    <row r="631" spans="1:7">
      <c r="A631" s="9">
        <f>'(1)'!A631</f>
        <v>43201</v>
      </c>
      <c r="B631">
        <v>250.09</v>
      </c>
      <c r="C631">
        <v>251.6</v>
      </c>
      <c r="D631">
        <v>250</v>
      </c>
      <c r="E631">
        <v>251.35</v>
      </c>
      <c r="F631" s="12">
        <v>1510433280</v>
      </c>
      <c r="G631" s="12">
        <v>10199839</v>
      </c>
    </row>
    <row r="632" spans="1:7">
      <c r="A632" s="9">
        <f>'(1)'!A632</f>
        <v>43202</v>
      </c>
      <c r="B632">
        <v>251.43</v>
      </c>
      <c r="C632">
        <v>255.67</v>
      </c>
      <c r="D632">
        <v>251.43</v>
      </c>
      <c r="E632">
        <v>255.59</v>
      </c>
      <c r="F632" s="12">
        <v>1570917888</v>
      </c>
      <c r="G632" s="12">
        <v>10374122</v>
      </c>
    </row>
    <row r="633" spans="1:7">
      <c r="A633" s="9">
        <f>'(1)'!A633</f>
        <v>43203</v>
      </c>
      <c r="B633">
        <v>255.92</v>
      </c>
      <c r="C633">
        <v>257.92</v>
      </c>
      <c r="D633">
        <v>255.86</v>
      </c>
      <c r="E633">
        <v>257.16000000000003</v>
      </c>
      <c r="F633" s="12">
        <v>1294056704</v>
      </c>
      <c r="G633" s="12">
        <v>10443253</v>
      </c>
    </row>
    <row r="634" spans="1:7">
      <c r="A634" s="9">
        <f>'(1)'!A634</f>
        <v>43206</v>
      </c>
      <c r="B634">
        <v>257.35000000000002</v>
      </c>
      <c r="C634">
        <v>259.32</v>
      </c>
      <c r="D634">
        <v>254.76</v>
      </c>
      <c r="E634">
        <v>255.39</v>
      </c>
      <c r="F634" s="12">
        <v>1325309184</v>
      </c>
      <c r="G634" s="12">
        <v>10376142</v>
      </c>
    </row>
    <row r="635" spans="1:7">
      <c r="A635" s="9">
        <f>'(1)'!A635</f>
        <v>43207</v>
      </c>
      <c r="B635">
        <v>255.17</v>
      </c>
      <c r="C635">
        <v>256.37</v>
      </c>
      <c r="D635">
        <v>254.42</v>
      </c>
      <c r="E635">
        <v>255.32</v>
      </c>
      <c r="F635" s="12">
        <v>1283855232</v>
      </c>
      <c r="G635" s="12">
        <v>10378060</v>
      </c>
    </row>
    <row r="636" spans="1:7">
      <c r="A636" s="9">
        <f>'(1)'!A636</f>
        <v>43208</v>
      </c>
      <c r="B636">
        <v>255.34</v>
      </c>
      <c r="C636">
        <v>257.04000000000002</v>
      </c>
      <c r="D636">
        <v>254.92</v>
      </c>
      <c r="E636">
        <v>255.83</v>
      </c>
      <c r="F636" s="12">
        <v>1132431488</v>
      </c>
      <c r="G636" s="12">
        <v>10407950</v>
      </c>
    </row>
    <row r="637" spans="1:7">
      <c r="A637" s="9">
        <f>'(1)'!A637</f>
        <v>43209</v>
      </c>
      <c r="B637">
        <v>255.72</v>
      </c>
      <c r="C637">
        <v>256.39</v>
      </c>
      <c r="D637">
        <v>254.89</v>
      </c>
      <c r="E637">
        <v>255.36</v>
      </c>
      <c r="F637" s="12">
        <v>1958163072</v>
      </c>
      <c r="G637" s="12">
        <v>10385554</v>
      </c>
    </row>
    <row r="638" spans="1:7">
      <c r="A638" s="9">
        <f>'(1)'!A638</f>
        <v>43210</v>
      </c>
      <c r="B638">
        <v>255.25</v>
      </c>
      <c r="C638">
        <v>255.32</v>
      </c>
      <c r="D638">
        <v>249.13</v>
      </c>
      <c r="E638">
        <v>250.68</v>
      </c>
      <c r="F638" s="12">
        <v>1269604480</v>
      </c>
      <c r="G638" s="12">
        <v>10202467</v>
      </c>
    </row>
    <row r="639" spans="1:7">
      <c r="A639" s="9">
        <f>'(1)'!A639</f>
        <v>43213</v>
      </c>
      <c r="B639">
        <v>250.47</v>
      </c>
      <c r="C639">
        <v>251.49</v>
      </c>
      <c r="D639">
        <v>249.91</v>
      </c>
      <c r="E639">
        <v>251.02</v>
      </c>
      <c r="F639" s="12">
        <v>1317867136</v>
      </c>
      <c r="G639" s="12">
        <v>10219369</v>
      </c>
    </row>
    <row r="640" spans="1:7">
      <c r="A640" s="9">
        <f>'(1)'!A640</f>
        <v>43214</v>
      </c>
      <c r="B640">
        <v>251.01</v>
      </c>
      <c r="C640">
        <v>252.17</v>
      </c>
      <c r="D640">
        <v>249.4</v>
      </c>
      <c r="E640">
        <v>249.71</v>
      </c>
      <c r="F640" s="12">
        <v>1253712768</v>
      </c>
      <c r="G640" s="12">
        <v>10166206</v>
      </c>
    </row>
    <row r="641" spans="1:7">
      <c r="A641" s="9">
        <f>'(1)'!A641</f>
        <v>43215</v>
      </c>
      <c r="B641">
        <v>249.96</v>
      </c>
      <c r="C641">
        <v>250.26</v>
      </c>
      <c r="D641">
        <v>243.89</v>
      </c>
      <c r="E641">
        <v>244</v>
      </c>
      <c r="F641" s="12">
        <v>1331901184</v>
      </c>
      <c r="G641" s="12">
        <v>9925989</v>
      </c>
    </row>
    <row r="642" spans="1:7">
      <c r="A642" s="9">
        <f>'(1)'!A642</f>
        <v>43216</v>
      </c>
      <c r="B642">
        <v>243.64</v>
      </c>
      <c r="C642">
        <v>243.65</v>
      </c>
      <c r="D642">
        <v>237.22</v>
      </c>
      <c r="E642">
        <v>237.26</v>
      </c>
      <c r="F642" s="12">
        <v>1925916160</v>
      </c>
      <c r="G642" s="12">
        <v>9657074</v>
      </c>
    </row>
    <row r="643" spans="1:7">
      <c r="A643" s="9">
        <f>'(1)'!A643</f>
        <v>43217</v>
      </c>
      <c r="B643">
        <v>237.12</v>
      </c>
      <c r="C643">
        <v>244.57</v>
      </c>
      <c r="D643">
        <v>236.9</v>
      </c>
      <c r="E643">
        <v>244.36</v>
      </c>
      <c r="F643" s="12">
        <v>1311915648</v>
      </c>
      <c r="G643" s="12">
        <v>9937423</v>
      </c>
    </row>
    <row r="644" spans="1:7">
      <c r="A644" s="9">
        <f>'(1)'!A644</f>
        <v>43220</v>
      </c>
      <c r="B644">
        <v>244.57</v>
      </c>
      <c r="C644">
        <v>246.17</v>
      </c>
      <c r="D644">
        <v>237.67</v>
      </c>
      <c r="E644">
        <v>238.78</v>
      </c>
      <c r="F644" s="12">
        <v>1353414144</v>
      </c>
      <c r="G644" s="12">
        <v>9723949</v>
      </c>
    </row>
    <row r="645" spans="1:7">
      <c r="A645" s="9">
        <f>'(1)'!A645</f>
        <v>43221</v>
      </c>
      <c r="B645">
        <v>238.44</v>
      </c>
      <c r="C645">
        <v>238.44</v>
      </c>
      <c r="D645">
        <v>234.53</v>
      </c>
      <c r="E645">
        <v>235.5</v>
      </c>
      <c r="F645" s="12">
        <v>1218321152</v>
      </c>
      <c r="G645" s="12">
        <v>9582344</v>
      </c>
    </row>
    <row r="646" spans="1:7">
      <c r="A646" s="9">
        <f>'(1)'!A646</f>
        <v>43222</v>
      </c>
      <c r="B646">
        <v>235.51</v>
      </c>
      <c r="C646">
        <v>241.07</v>
      </c>
      <c r="D646">
        <v>235.22</v>
      </c>
      <c r="E646">
        <v>239.3</v>
      </c>
      <c r="F646" s="12">
        <v>1132583936</v>
      </c>
      <c r="G646" s="12">
        <v>9729679</v>
      </c>
    </row>
    <row r="647" spans="1:7">
      <c r="A647" s="9">
        <f>'(1)'!A647</f>
        <v>43223</v>
      </c>
      <c r="B647">
        <v>239.54</v>
      </c>
      <c r="C647">
        <v>239.95</v>
      </c>
      <c r="D647">
        <v>239.52</v>
      </c>
      <c r="E647">
        <v>239.65</v>
      </c>
      <c r="F647" s="12">
        <v>537934912</v>
      </c>
      <c r="G647" s="12">
        <v>9748333</v>
      </c>
    </row>
    <row r="648" spans="1:7">
      <c r="A648" s="9">
        <f>'(1)'!A648</f>
        <v>43224</v>
      </c>
      <c r="B648">
        <v>239.8</v>
      </c>
      <c r="C648">
        <v>239.91</v>
      </c>
      <c r="D648">
        <v>233.36</v>
      </c>
      <c r="E648">
        <v>235.18</v>
      </c>
      <c r="F648" s="12">
        <v>814146304</v>
      </c>
      <c r="G648" s="12">
        <v>9572932</v>
      </c>
    </row>
    <row r="649" spans="1:7">
      <c r="A649" s="9">
        <f>'(1)'!A649</f>
        <v>43227</v>
      </c>
      <c r="B649">
        <v>234.98</v>
      </c>
      <c r="C649">
        <v>236.61</v>
      </c>
      <c r="D649">
        <v>233.44</v>
      </c>
      <c r="E649">
        <v>236.22</v>
      </c>
      <c r="F649" s="12">
        <v>1111717888</v>
      </c>
      <c r="G649" s="12">
        <v>9602384</v>
      </c>
    </row>
    <row r="650" spans="1:7">
      <c r="A650" s="9">
        <f>'(1)'!A650</f>
        <v>43228</v>
      </c>
      <c r="B650">
        <v>236.28</v>
      </c>
      <c r="C650">
        <v>237.73</v>
      </c>
      <c r="D650">
        <v>231.63</v>
      </c>
      <c r="E650">
        <v>237.37</v>
      </c>
      <c r="F650" s="12">
        <v>643185856</v>
      </c>
      <c r="G650" s="12">
        <v>9626001</v>
      </c>
    </row>
    <row r="651" spans="1:7">
      <c r="A651" s="9">
        <f>'(1)'!A651</f>
        <v>43229</v>
      </c>
      <c r="B651">
        <v>237.56</v>
      </c>
      <c r="C651">
        <v>240.09</v>
      </c>
      <c r="D651">
        <v>237.44</v>
      </c>
      <c r="E651">
        <v>238.8</v>
      </c>
      <c r="F651" s="12">
        <v>367215168</v>
      </c>
      <c r="G651" s="12">
        <v>9685911</v>
      </c>
    </row>
    <row r="652" spans="1:7">
      <c r="A652" s="9">
        <f>'(1)'!A652</f>
        <v>43230</v>
      </c>
      <c r="B652">
        <v>238.57</v>
      </c>
      <c r="C652">
        <v>238.86</v>
      </c>
      <c r="D652">
        <v>233.37</v>
      </c>
      <c r="E652">
        <v>234.17</v>
      </c>
      <c r="F652" s="12">
        <v>567347328</v>
      </c>
      <c r="G652" s="12">
        <v>9510688</v>
      </c>
    </row>
    <row r="653" spans="1:7">
      <c r="A653" s="9">
        <f>'(1)'!A653</f>
        <v>43231</v>
      </c>
      <c r="B653">
        <v>234.05</v>
      </c>
      <c r="C653">
        <v>239.48</v>
      </c>
      <c r="D653">
        <v>234.05</v>
      </c>
      <c r="E653">
        <v>235.99</v>
      </c>
      <c r="F653" s="12">
        <v>1101574272</v>
      </c>
      <c r="G653" s="12">
        <v>9586628</v>
      </c>
    </row>
    <row r="654" spans="1:7">
      <c r="A654" s="9">
        <f>'(1)'!A654</f>
        <v>43234</v>
      </c>
      <c r="B654">
        <v>235.93</v>
      </c>
      <c r="C654">
        <v>241.61</v>
      </c>
      <c r="D654">
        <v>235.68</v>
      </c>
      <c r="E654">
        <v>240.87</v>
      </c>
      <c r="F654" s="12">
        <v>1107893248</v>
      </c>
      <c r="G654" s="12">
        <v>9780168</v>
      </c>
    </row>
    <row r="655" spans="1:7">
      <c r="A655" s="9">
        <f>'(1)'!A655</f>
        <v>43235</v>
      </c>
      <c r="B655">
        <v>241.05</v>
      </c>
      <c r="C655">
        <v>241.69</v>
      </c>
      <c r="D655">
        <v>239.74</v>
      </c>
      <c r="E655">
        <v>240.06</v>
      </c>
      <c r="F655" s="12">
        <v>953353856</v>
      </c>
      <c r="G655" s="12">
        <v>9747495</v>
      </c>
    </row>
    <row r="656" spans="1:7">
      <c r="A656" s="9">
        <f>'(1)'!A656</f>
        <v>43236</v>
      </c>
      <c r="B656">
        <v>240.05</v>
      </c>
      <c r="C656">
        <v>242.81</v>
      </c>
      <c r="D656">
        <v>239.7</v>
      </c>
      <c r="E656">
        <v>242.03</v>
      </c>
      <c r="F656" s="12">
        <v>925870272</v>
      </c>
      <c r="G656" s="12">
        <v>9820640</v>
      </c>
    </row>
    <row r="657" spans="1:7">
      <c r="A657" s="9">
        <f>'(1)'!A657</f>
        <v>43237</v>
      </c>
      <c r="B657">
        <v>242.21</v>
      </c>
      <c r="C657">
        <v>243.48</v>
      </c>
      <c r="D657">
        <v>240.48</v>
      </c>
      <c r="E657">
        <v>241.28</v>
      </c>
      <c r="F657" s="12">
        <v>946597888</v>
      </c>
      <c r="G657" s="12">
        <v>9787906</v>
      </c>
    </row>
    <row r="658" spans="1:7">
      <c r="A658" s="9">
        <f>'(1)'!A658</f>
        <v>43238</v>
      </c>
      <c r="B658">
        <v>241.36</v>
      </c>
      <c r="C658">
        <v>243.19</v>
      </c>
      <c r="D658">
        <v>241.03</v>
      </c>
      <c r="E658">
        <v>242.44</v>
      </c>
      <c r="F658" s="12">
        <v>1038101440</v>
      </c>
      <c r="G658" s="12">
        <v>9835176</v>
      </c>
    </row>
    <row r="659" spans="1:7">
      <c r="A659" s="9">
        <f>'(1)'!A659</f>
        <v>43241</v>
      </c>
      <c r="B659">
        <v>242.51</v>
      </c>
      <c r="C659">
        <v>246.72</v>
      </c>
      <c r="D659">
        <v>242.11</v>
      </c>
      <c r="E659">
        <v>246.07</v>
      </c>
      <c r="F659" s="12">
        <v>1406787840</v>
      </c>
      <c r="G659" s="12">
        <v>9969255</v>
      </c>
    </row>
    <row r="660" spans="1:7">
      <c r="A660" s="9">
        <f>'(1)'!A660</f>
        <v>43242</v>
      </c>
      <c r="B660">
        <v>246.28</v>
      </c>
      <c r="C660">
        <v>247</v>
      </c>
      <c r="D660">
        <v>244.91</v>
      </c>
      <c r="E660">
        <v>246.32</v>
      </c>
      <c r="F660" s="12">
        <v>1409286784</v>
      </c>
      <c r="G660" s="12">
        <v>9986356</v>
      </c>
    </row>
    <row r="661" spans="1:7">
      <c r="A661" s="9">
        <f>'(1)'!A661</f>
        <v>43243</v>
      </c>
      <c r="B661">
        <v>246.43</v>
      </c>
      <c r="C661">
        <v>246.95</v>
      </c>
      <c r="D661">
        <v>243.79</v>
      </c>
      <c r="E661">
        <v>244.64</v>
      </c>
      <c r="F661" s="12">
        <v>1329933824</v>
      </c>
      <c r="G661" s="12">
        <v>9921064</v>
      </c>
    </row>
    <row r="662" spans="1:7">
      <c r="A662" s="9">
        <f>'(1)'!A662</f>
        <v>43244</v>
      </c>
      <c r="B662">
        <v>244.34</v>
      </c>
      <c r="C662">
        <v>244.34</v>
      </c>
      <c r="D662">
        <v>240.26</v>
      </c>
      <c r="E662">
        <v>240.98</v>
      </c>
      <c r="F662" s="12">
        <v>1319477888</v>
      </c>
      <c r="G662" s="12">
        <v>9784885</v>
      </c>
    </row>
    <row r="663" spans="1:7">
      <c r="A663" s="9">
        <f>'(1)'!A663</f>
        <v>43245</v>
      </c>
      <c r="B663">
        <v>240.81</v>
      </c>
      <c r="C663">
        <v>241.56</v>
      </c>
      <c r="D663">
        <v>238.72</v>
      </c>
      <c r="E663">
        <v>239.69</v>
      </c>
      <c r="F663" s="12">
        <v>1113449344</v>
      </c>
      <c r="G663" s="12">
        <v>9719770</v>
      </c>
    </row>
    <row r="664" spans="1:7">
      <c r="A664" s="9">
        <f>'(1)'!A664</f>
        <v>43249</v>
      </c>
      <c r="B664">
        <v>239.51</v>
      </c>
      <c r="C664">
        <v>240.71</v>
      </c>
      <c r="D664">
        <v>234.67</v>
      </c>
      <c r="E664">
        <v>235.89</v>
      </c>
      <c r="F664" s="12">
        <v>1181597056</v>
      </c>
      <c r="G664" s="12">
        <v>9583641</v>
      </c>
    </row>
    <row r="665" spans="1:7">
      <c r="A665" s="9">
        <f>'(1)'!A665</f>
        <v>43250</v>
      </c>
      <c r="B665">
        <v>235.68</v>
      </c>
      <c r="C665">
        <v>235.78</v>
      </c>
      <c r="D665">
        <v>232.64</v>
      </c>
      <c r="E665">
        <v>234.83</v>
      </c>
      <c r="F665" s="12">
        <v>1281473024</v>
      </c>
      <c r="G665" s="12">
        <v>9526730</v>
      </c>
    </row>
    <row r="666" spans="1:7">
      <c r="A666" s="9">
        <f>'(1)'!A666</f>
        <v>43251</v>
      </c>
      <c r="B666">
        <v>234.91</v>
      </c>
      <c r="C666">
        <v>239.63</v>
      </c>
      <c r="D666">
        <v>234.84</v>
      </c>
      <c r="E666">
        <v>238.97</v>
      </c>
      <c r="F666" s="12">
        <v>1407760000</v>
      </c>
      <c r="G666" s="12">
        <v>9689362</v>
      </c>
    </row>
    <row r="667" spans="1:7">
      <c r="A667" s="9">
        <f>'(1)'!A667</f>
        <v>43252</v>
      </c>
      <c r="B667">
        <v>239.27</v>
      </c>
      <c r="C667">
        <v>241.65</v>
      </c>
      <c r="D667">
        <v>238.24</v>
      </c>
      <c r="E667">
        <v>239.2</v>
      </c>
      <c r="F667" s="12">
        <v>1103395968</v>
      </c>
      <c r="G667" s="12">
        <v>9706310</v>
      </c>
    </row>
    <row r="668" spans="1:7">
      <c r="A668" s="9">
        <f>'(1)'!A668</f>
        <v>43255</v>
      </c>
      <c r="B668">
        <v>239.01</v>
      </c>
      <c r="C668">
        <v>241.26</v>
      </c>
      <c r="D668">
        <v>238.36</v>
      </c>
      <c r="E668">
        <v>238.78</v>
      </c>
      <c r="F668" s="12">
        <v>913548992</v>
      </c>
      <c r="G668" s="12">
        <v>9694269</v>
      </c>
    </row>
    <row r="669" spans="1:7">
      <c r="A669" s="9">
        <f>'(1)'!A669</f>
        <v>43256</v>
      </c>
      <c r="B669">
        <v>238.47</v>
      </c>
      <c r="C669">
        <v>240.69</v>
      </c>
      <c r="D669">
        <v>237.7</v>
      </c>
      <c r="E669">
        <v>240.96</v>
      </c>
      <c r="F669" s="12">
        <v>379289920</v>
      </c>
      <c r="G669" s="12">
        <v>9747746</v>
      </c>
    </row>
    <row r="670" spans="1:7">
      <c r="A670" s="9">
        <f>'(1)'!A670</f>
        <v>43257</v>
      </c>
      <c r="B670">
        <v>240.95</v>
      </c>
      <c r="C670">
        <v>242.97</v>
      </c>
      <c r="D670">
        <v>240.63</v>
      </c>
      <c r="E670">
        <v>240.84</v>
      </c>
      <c r="F670" s="12">
        <v>1186739840</v>
      </c>
      <c r="G670" s="12">
        <v>9735841</v>
      </c>
    </row>
    <row r="671" spans="1:7">
      <c r="A671" s="9">
        <f>'(1)'!A671</f>
        <v>43258</v>
      </c>
      <c r="B671">
        <v>240.82</v>
      </c>
      <c r="C671">
        <v>241.73</v>
      </c>
      <c r="D671">
        <v>237.96</v>
      </c>
      <c r="E671">
        <v>241.05</v>
      </c>
      <c r="F671" s="12">
        <v>1007811520</v>
      </c>
      <c r="G671" s="12">
        <v>9742904</v>
      </c>
    </row>
    <row r="672" spans="1:7">
      <c r="A672" s="9">
        <f>'(1)'!A672</f>
        <v>43259</v>
      </c>
      <c r="B672">
        <v>241.12</v>
      </c>
      <c r="C672">
        <v>244.91</v>
      </c>
      <c r="D672">
        <v>239.91</v>
      </c>
      <c r="E672">
        <v>244.52</v>
      </c>
      <c r="F672" s="12">
        <v>982861952</v>
      </c>
      <c r="G672" s="12">
        <v>9874551</v>
      </c>
    </row>
    <row r="673" spans="1:7">
      <c r="A673" s="9">
        <f>'(1)'!A673</f>
        <v>43262</v>
      </c>
      <c r="B673">
        <v>244.6</v>
      </c>
      <c r="C673">
        <v>247.04</v>
      </c>
      <c r="D673">
        <v>244.34</v>
      </c>
      <c r="E673">
        <v>246.29</v>
      </c>
      <c r="F673" s="12">
        <v>965863744</v>
      </c>
      <c r="G673" s="12">
        <v>9943679</v>
      </c>
    </row>
    <row r="674" spans="1:7">
      <c r="A674" s="9">
        <f>'(1)'!A674</f>
        <v>43263</v>
      </c>
      <c r="B674">
        <v>246.45</v>
      </c>
      <c r="C674">
        <v>247.65</v>
      </c>
      <c r="D674">
        <v>245.66</v>
      </c>
      <c r="E674">
        <v>247.59</v>
      </c>
      <c r="F674" s="12">
        <v>1236452992</v>
      </c>
      <c r="G674" s="12">
        <v>10002304</v>
      </c>
    </row>
    <row r="675" spans="1:7">
      <c r="A675" s="9">
        <f>'(1)'!A675</f>
        <v>43264</v>
      </c>
      <c r="B675">
        <v>247.62</v>
      </c>
      <c r="C675">
        <v>249.77</v>
      </c>
      <c r="D675">
        <v>247.24</v>
      </c>
      <c r="E675">
        <v>249.74</v>
      </c>
      <c r="F675" s="12">
        <v>1112104192</v>
      </c>
      <c r="G675" s="12">
        <v>10077001</v>
      </c>
    </row>
    <row r="676" spans="1:7">
      <c r="A676" s="9">
        <f>'(1)'!A676</f>
        <v>43265</v>
      </c>
      <c r="B676">
        <v>249.93</v>
      </c>
      <c r="C676">
        <v>253.07</v>
      </c>
      <c r="D676">
        <v>249.74</v>
      </c>
      <c r="E676">
        <v>252.77</v>
      </c>
      <c r="F676" s="12">
        <v>1097782144</v>
      </c>
      <c r="G676" s="12">
        <v>10207267</v>
      </c>
    </row>
    <row r="677" spans="1:7">
      <c r="A677" s="9">
        <f>'(1)'!A677</f>
        <v>43266</v>
      </c>
      <c r="B677">
        <v>253.05</v>
      </c>
      <c r="C677">
        <v>253.4</v>
      </c>
      <c r="D677">
        <v>251.95</v>
      </c>
      <c r="E677">
        <v>252.6</v>
      </c>
      <c r="F677" s="12">
        <v>1090027008</v>
      </c>
      <c r="G677" s="12">
        <v>10195974</v>
      </c>
    </row>
    <row r="678" spans="1:7">
      <c r="A678" s="9">
        <f>'(1)'!A678</f>
        <v>43269</v>
      </c>
      <c r="B678">
        <v>252.6</v>
      </c>
      <c r="C678">
        <v>254.35</v>
      </c>
      <c r="D678">
        <v>252.5</v>
      </c>
      <c r="E678">
        <v>252.85</v>
      </c>
      <c r="F678" s="12">
        <v>1117145344</v>
      </c>
      <c r="G678" s="12">
        <v>10208833</v>
      </c>
    </row>
    <row r="679" spans="1:7">
      <c r="A679" s="9">
        <f>'(1)'!A679</f>
        <v>43270</v>
      </c>
      <c r="B679">
        <v>252.78</v>
      </c>
      <c r="C679">
        <v>252.83</v>
      </c>
      <c r="D679">
        <v>248.98</v>
      </c>
      <c r="E679">
        <v>250.08</v>
      </c>
      <c r="F679" s="12">
        <v>1084596608</v>
      </c>
      <c r="G679" s="12">
        <v>10093547</v>
      </c>
    </row>
    <row r="680" spans="1:7">
      <c r="A680" s="9">
        <f>'(1)'!A680</f>
        <v>43271</v>
      </c>
      <c r="B680">
        <v>249.96</v>
      </c>
      <c r="C680">
        <v>251.29</v>
      </c>
      <c r="D680">
        <v>249.8</v>
      </c>
      <c r="E680">
        <v>250.86</v>
      </c>
      <c r="F680" s="12">
        <v>1170445696</v>
      </c>
      <c r="G680" s="12">
        <v>10127194</v>
      </c>
    </row>
    <row r="681" spans="1:7">
      <c r="A681" s="9">
        <f>'(1)'!A681</f>
        <v>43272</v>
      </c>
      <c r="B681">
        <v>251.08</v>
      </c>
      <c r="C681">
        <v>251.53</v>
      </c>
      <c r="D681">
        <v>249.12</v>
      </c>
      <c r="E681">
        <v>249.93</v>
      </c>
      <c r="F681" s="12">
        <v>1162926976</v>
      </c>
      <c r="G681" s="12">
        <v>10092344</v>
      </c>
    </row>
    <row r="682" spans="1:7">
      <c r="A682" s="9">
        <f>'(1)'!A682</f>
        <v>43273</v>
      </c>
      <c r="B682">
        <v>250</v>
      </c>
      <c r="C682">
        <v>250.05</v>
      </c>
      <c r="D682">
        <v>248.7</v>
      </c>
      <c r="E682">
        <v>248.89</v>
      </c>
      <c r="F682" s="12">
        <v>939366464</v>
      </c>
      <c r="G682" s="12">
        <v>10049997</v>
      </c>
    </row>
    <row r="683" spans="1:7">
      <c r="A683" s="9">
        <f>'(1)'!A683</f>
        <v>43276</v>
      </c>
      <c r="B683">
        <v>248.81</v>
      </c>
      <c r="C683">
        <v>251.7</v>
      </c>
      <c r="D683">
        <v>248.68</v>
      </c>
      <c r="E683">
        <v>250.46</v>
      </c>
      <c r="F683" s="12">
        <v>955234880</v>
      </c>
      <c r="G683" s="12">
        <v>10118354</v>
      </c>
    </row>
    <row r="684" spans="1:7">
      <c r="A684" s="9">
        <f>'(1)'!A684</f>
        <v>43277</v>
      </c>
      <c r="B684">
        <v>250.66</v>
      </c>
      <c r="C684">
        <v>251.82</v>
      </c>
      <c r="D684">
        <v>249.74</v>
      </c>
      <c r="E684">
        <v>249.89</v>
      </c>
      <c r="F684" s="12">
        <v>704980224</v>
      </c>
      <c r="G684" s="12">
        <v>10090036</v>
      </c>
    </row>
    <row r="685" spans="1:7">
      <c r="A685" s="9">
        <f>'(1)'!A685</f>
        <v>43278</v>
      </c>
      <c r="B685">
        <v>250.17</v>
      </c>
      <c r="C685">
        <v>251.61</v>
      </c>
      <c r="D685">
        <v>248.63</v>
      </c>
      <c r="E685">
        <v>251.58</v>
      </c>
      <c r="F685" s="12">
        <v>1051569216</v>
      </c>
      <c r="G685" s="12">
        <v>10146038</v>
      </c>
    </row>
    <row r="686" spans="1:7">
      <c r="A686" s="9">
        <f>'(1)'!A686</f>
        <v>43279</v>
      </c>
      <c r="B686">
        <v>251.6</v>
      </c>
      <c r="C686">
        <v>251.98</v>
      </c>
      <c r="D686">
        <v>249.39</v>
      </c>
      <c r="E686">
        <v>251.49</v>
      </c>
      <c r="F686" s="12">
        <v>998507904</v>
      </c>
      <c r="G686" s="12">
        <v>10144544</v>
      </c>
    </row>
    <row r="687" spans="1:7">
      <c r="A687" s="9">
        <f>'(1)'!A687</f>
        <v>43280</v>
      </c>
      <c r="B687">
        <v>251.31</v>
      </c>
      <c r="C687">
        <v>252.42</v>
      </c>
      <c r="D687">
        <v>251.25</v>
      </c>
      <c r="E687">
        <v>251.89</v>
      </c>
      <c r="F687" s="12">
        <v>1153356288</v>
      </c>
      <c r="G687" s="12">
        <v>10166692</v>
      </c>
    </row>
    <row r="688" spans="1:7">
      <c r="A688" s="9">
        <f>'(1)'!A688</f>
        <v>43283</v>
      </c>
      <c r="B688">
        <v>251.89</v>
      </c>
      <c r="C688">
        <v>252.12</v>
      </c>
      <c r="D688">
        <v>251.78</v>
      </c>
      <c r="E688">
        <v>251.81</v>
      </c>
      <c r="F688" s="12">
        <v>751324992</v>
      </c>
      <c r="G688" s="12">
        <v>10162113</v>
      </c>
    </row>
    <row r="689" spans="1:7">
      <c r="A689" s="9">
        <f>'(1)'!A689</f>
        <v>43284</v>
      </c>
      <c r="B689">
        <v>251.77</v>
      </c>
      <c r="C689">
        <v>251.85</v>
      </c>
      <c r="D689">
        <v>248.81</v>
      </c>
      <c r="E689">
        <v>250.04</v>
      </c>
      <c r="F689" s="12">
        <v>1225964672</v>
      </c>
      <c r="G689" s="12">
        <v>10086874</v>
      </c>
    </row>
    <row r="690" spans="1:7">
      <c r="A690" s="9">
        <f>'(1)'!A690</f>
        <v>43286</v>
      </c>
      <c r="B690">
        <v>249.83</v>
      </c>
      <c r="C690">
        <v>251.07</v>
      </c>
      <c r="D690">
        <v>249.14</v>
      </c>
      <c r="E690">
        <v>250.67</v>
      </c>
      <c r="F690" s="12">
        <v>1334964480</v>
      </c>
      <c r="G690" s="12">
        <v>10113333</v>
      </c>
    </row>
    <row r="691" spans="1:7">
      <c r="A691" s="9">
        <f>'(1)'!A691</f>
        <v>43287</v>
      </c>
      <c r="B691">
        <v>251.07</v>
      </c>
      <c r="C691">
        <v>252.72</v>
      </c>
      <c r="D691">
        <v>250.87</v>
      </c>
      <c r="E691">
        <v>251.26</v>
      </c>
      <c r="F691" s="12">
        <v>2020554624</v>
      </c>
      <c r="G691" s="12">
        <v>10134853</v>
      </c>
    </row>
    <row r="692" spans="1:7">
      <c r="A692" s="9">
        <f>'(1)'!A692</f>
        <v>43290</v>
      </c>
      <c r="B692">
        <v>251.15</v>
      </c>
      <c r="C692">
        <v>255.43</v>
      </c>
      <c r="D692">
        <v>251.09</v>
      </c>
      <c r="E692">
        <v>255.38</v>
      </c>
      <c r="F692" s="12">
        <v>2481368320</v>
      </c>
      <c r="G692" s="12">
        <v>10603531</v>
      </c>
    </row>
    <row r="693" spans="1:7">
      <c r="A693" s="9">
        <f>'(1)'!A693</f>
        <v>43291</v>
      </c>
      <c r="B693">
        <v>255.46</v>
      </c>
      <c r="C693">
        <v>258</v>
      </c>
      <c r="D693">
        <v>255.44</v>
      </c>
      <c r="E693">
        <v>257.8</v>
      </c>
      <c r="F693" s="12">
        <v>2745399040</v>
      </c>
      <c r="G693" s="12">
        <v>10722076</v>
      </c>
    </row>
    <row r="694" spans="1:7">
      <c r="A694" s="9"/>
      <c r="B694">
        <v>257.89</v>
      </c>
      <c r="C694">
        <v>259.33</v>
      </c>
      <c r="D694">
        <v>257.73</v>
      </c>
      <c r="E694">
        <v>259.01</v>
      </c>
      <c r="F694" s="12">
        <v>3095997696</v>
      </c>
      <c r="G694" s="12">
        <v>10774524</v>
      </c>
    </row>
    <row r="695" spans="1:7">
      <c r="A695" s="9"/>
      <c r="B695">
        <v>259.08999999999997</v>
      </c>
      <c r="C695">
        <v>260.51</v>
      </c>
      <c r="D695">
        <v>258.7</v>
      </c>
      <c r="E695">
        <v>260.47000000000003</v>
      </c>
      <c r="F695" s="12">
        <v>2417301504</v>
      </c>
      <c r="G695" s="12">
        <v>10831796</v>
      </c>
    </row>
    <row r="696" spans="1:7">
      <c r="A696" s="9"/>
      <c r="B696">
        <v>260.67</v>
      </c>
      <c r="C696">
        <v>260.89999999999998</v>
      </c>
      <c r="D696">
        <v>257.26</v>
      </c>
      <c r="E696">
        <v>258.52</v>
      </c>
      <c r="F696" s="12">
        <v>3055829760</v>
      </c>
      <c r="G696" s="12">
        <v>10754649</v>
      </c>
    </row>
    <row r="697" spans="1:7">
      <c r="A697" s="9"/>
      <c r="B697">
        <v>258.44</v>
      </c>
      <c r="C697">
        <v>258.45999999999998</v>
      </c>
      <c r="D697">
        <v>256.17</v>
      </c>
      <c r="E697">
        <v>257.95</v>
      </c>
      <c r="F697" s="12">
        <v>2568726528</v>
      </c>
      <c r="G697" s="12">
        <v>10726376</v>
      </c>
    </row>
    <row r="698" spans="1:7">
      <c r="A698" s="9"/>
      <c r="B698">
        <v>257.97000000000003</v>
      </c>
      <c r="C698">
        <v>258.77999999999997</v>
      </c>
      <c r="D698">
        <v>257.68</v>
      </c>
      <c r="E698">
        <v>258.22000000000003</v>
      </c>
      <c r="F698" s="12">
        <v>2137612672</v>
      </c>
      <c r="G698" s="12">
        <v>10737823</v>
      </c>
    </row>
    <row r="699" spans="1:7">
      <c r="A699" s="9"/>
      <c r="B699">
        <v>258.18</v>
      </c>
      <c r="C699">
        <v>259.39999999999998</v>
      </c>
      <c r="D699">
        <v>257.89999999999998</v>
      </c>
      <c r="E699">
        <v>259.33999999999997</v>
      </c>
      <c r="F699" s="12">
        <v>2315860736</v>
      </c>
      <c r="G699" s="12">
        <v>10787392</v>
      </c>
    </row>
    <row r="700" spans="1:7">
      <c r="A700" s="9"/>
      <c r="B700">
        <v>259.27</v>
      </c>
      <c r="C700">
        <v>260.77999999999997</v>
      </c>
      <c r="D700">
        <v>258.69</v>
      </c>
      <c r="E700">
        <v>259.02</v>
      </c>
      <c r="F700" s="12">
        <v>2586552832</v>
      </c>
      <c r="G700" s="12">
        <v>10768535</v>
      </c>
    </row>
    <row r="701" spans="1:7">
      <c r="A701" s="9"/>
      <c r="B701">
        <v>258.93</v>
      </c>
      <c r="C701">
        <v>260.10000000000002</v>
      </c>
      <c r="D701">
        <v>258.18</v>
      </c>
      <c r="E701">
        <v>259.68</v>
      </c>
      <c r="F701" s="12">
        <v>2207500800</v>
      </c>
      <c r="G701" s="12">
        <v>10789089</v>
      </c>
    </row>
    <row r="702" spans="1:7">
      <c r="A702" s="9"/>
      <c r="B702">
        <v>259.56</v>
      </c>
      <c r="C702">
        <v>259.64999999999998</v>
      </c>
      <c r="D702">
        <v>257.35000000000002</v>
      </c>
      <c r="E702">
        <v>258.63</v>
      </c>
      <c r="F702" s="12">
        <v>2971658496</v>
      </c>
      <c r="G702" s="12">
        <v>10739754</v>
      </c>
    </row>
    <row r="703" spans="1:7">
      <c r="A703" s="9"/>
      <c r="B703">
        <v>258.45999999999998</v>
      </c>
      <c r="C703">
        <v>258.5</v>
      </c>
      <c r="D703">
        <v>255.84</v>
      </c>
      <c r="E703">
        <v>258.49</v>
      </c>
      <c r="F703" s="12">
        <v>429366816</v>
      </c>
      <c r="G703" s="12">
        <v>10731051</v>
      </c>
    </row>
    <row r="704" spans="1:7">
      <c r="A704" s="9"/>
      <c r="B704">
        <v>258.51</v>
      </c>
      <c r="C704">
        <v>258.62</v>
      </c>
      <c r="D704">
        <v>253.12</v>
      </c>
      <c r="E704">
        <v>255.77</v>
      </c>
      <c r="F704" s="12">
        <v>3689226752</v>
      </c>
      <c r="G704" s="12">
        <v>10602660</v>
      </c>
    </row>
    <row r="705" spans="1:7">
      <c r="A705" s="9"/>
      <c r="B705">
        <v>255.78</v>
      </c>
      <c r="C705">
        <v>257.83</v>
      </c>
      <c r="D705">
        <v>255.57</v>
      </c>
      <c r="E705">
        <v>256.89</v>
      </c>
      <c r="F705" s="12">
        <v>2611934464</v>
      </c>
      <c r="G705" s="12">
        <v>10649373</v>
      </c>
    </row>
    <row r="706" spans="1:7">
      <c r="A706" s="9"/>
      <c r="B706">
        <v>256.83999999999997</v>
      </c>
      <c r="C706">
        <v>257.37</v>
      </c>
      <c r="D706">
        <v>254.49</v>
      </c>
      <c r="E706">
        <v>254.86</v>
      </c>
      <c r="F706" s="12">
        <v>2567658240</v>
      </c>
      <c r="G706" s="12">
        <v>10561023</v>
      </c>
    </row>
    <row r="707" spans="1:7">
      <c r="A707" s="9"/>
      <c r="B707">
        <v>254.72</v>
      </c>
      <c r="C707">
        <v>255.36</v>
      </c>
      <c r="D707">
        <v>253.26</v>
      </c>
      <c r="E707">
        <v>254.18</v>
      </c>
      <c r="F707" s="12">
        <v>2317412608</v>
      </c>
      <c r="G707" s="12">
        <v>10534173</v>
      </c>
    </row>
    <row r="708" spans="1:7">
      <c r="A708" s="9"/>
      <c r="B708">
        <v>254.11</v>
      </c>
      <c r="C708">
        <v>254.11</v>
      </c>
      <c r="D708">
        <v>246.68</v>
      </c>
      <c r="E708">
        <v>248.23</v>
      </c>
      <c r="F708" s="12">
        <v>2004078592</v>
      </c>
      <c r="G708" s="12">
        <v>10288147</v>
      </c>
    </row>
    <row r="709" spans="1:7">
      <c r="A709" s="9"/>
      <c r="B709">
        <v>248.03</v>
      </c>
      <c r="C709">
        <v>250.23</v>
      </c>
      <c r="D709">
        <v>247.6</v>
      </c>
      <c r="E709">
        <v>248.96</v>
      </c>
      <c r="F709" s="12">
        <v>2263335424</v>
      </c>
      <c r="G709" s="12">
        <v>10312609</v>
      </c>
    </row>
    <row r="710" spans="1:7">
      <c r="A710" s="9"/>
      <c r="B710">
        <v>248.92</v>
      </c>
      <c r="C710">
        <v>250</v>
      </c>
      <c r="D710">
        <v>245.52</v>
      </c>
      <c r="E710">
        <v>245.64</v>
      </c>
      <c r="F710" s="12">
        <v>2350315776</v>
      </c>
      <c r="G710" s="12">
        <v>10168957</v>
      </c>
    </row>
    <row r="711" spans="1:7">
      <c r="A711" s="9"/>
      <c r="B711">
        <v>245.31</v>
      </c>
      <c r="C711">
        <v>247.68</v>
      </c>
      <c r="D711">
        <v>244.71</v>
      </c>
      <c r="E711">
        <v>247.05</v>
      </c>
      <c r="F711" s="12">
        <v>2174450944</v>
      </c>
      <c r="G711" s="12">
        <v>10226820</v>
      </c>
    </row>
    <row r="712" spans="1:7">
      <c r="A712" s="9"/>
      <c r="B712">
        <v>247.05</v>
      </c>
      <c r="C712">
        <v>249.94</v>
      </c>
      <c r="D712">
        <v>246.95</v>
      </c>
      <c r="E712">
        <v>248.13</v>
      </c>
      <c r="F712" s="12">
        <v>2481548288</v>
      </c>
      <c r="G712" s="12">
        <v>10286078</v>
      </c>
    </row>
    <row r="713" spans="1:7">
      <c r="A713" s="9"/>
      <c r="B713">
        <v>248.16</v>
      </c>
      <c r="C713">
        <v>249.34</v>
      </c>
      <c r="D713">
        <v>245.45</v>
      </c>
      <c r="E713">
        <v>249.32</v>
      </c>
      <c r="F713" s="12">
        <v>1913150976</v>
      </c>
      <c r="G713" s="12">
        <v>10312340</v>
      </c>
    </row>
    <row r="714" spans="1:7">
      <c r="A714" s="9"/>
      <c r="B714">
        <v>249.45</v>
      </c>
      <c r="C714">
        <v>250.18</v>
      </c>
      <c r="D714">
        <v>247.03</v>
      </c>
      <c r="E714">
        <v>247.03</v>
      </c>
      <c r="F714" s="12">
        <v>2455270400</v>
      </c>
      <c r="G714" s="12">
        <v>10235068</v>
      </c>
    </row>
    <row r="715" spans="1:7">
      <c r="A715" s="9"/>
      <c r="B715">
        <v>247.16</v>
      </c>
      <c r="C715">
        <v>247.16</v>
      </c>
      <c r="D715">
        <v>246.44</v>
      </c>
      <c r="E715">
        <v>246.53</v>
      </c>
      <c r="F715" s="12">
        <v>1840989568</v>
      </c>
      <c r="G715" s="12">
        <v>10201820</v>
      </c>
    </row>
    <row r="716" spans="1:7">
      <c r="A716" s="9"/>
      <c r="B716">
        <v>246.48</v>
      </c>
      <c r="C716">
        <v>249.13</v>
      </c>
      <c r="D716">
        <v>245.98</v>
      </c>
      <c r="E716">
        <v>249.09</v>
      </c>
      <c r="F716" s="12">
        <v>2023220224</v>
      </c>
      <c r="G716" s="12">
        <v>10293103</v>
      </c>
    </row>
    <row r="717" spans="1:7">
      <c r="A717" s="9"/>
      <c r="B717">
        <v>249.08</v>
      </c>
      <c r="C717">
        <v>252.27</v>
      </c>
      <c r="D717">
        <v>248.83</v>
      </c>
      <c r="E717">
        <v>251.98</v>
      </c>
      <c r="F717" s="12">
        <v>2487922176</v>
      </c>
      <c r="G717" s="12">
        <v>10410764</v>
      </c>
    </row>
    <row r="718" spans="1:7">
      <c r="A718" s="9"/>
      <c r="B718">
        <v>252.14</v>
      </c>
      <c r="C718">
        <v>254.59</v>
      </c>
      <c r="D718">
        <v>252.12</v>
      </c>
      <c r="E718">
        <v>254.57</v>
      </c>
      <c r="F718" s="12">
        <v>2383774976</v>
      </c>
      <c r="G718" s="12">
        <v>10524480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Name!B46</f>
        <v>MXWDOHC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201.26</v>
      </c>
      <c r="C6">
        <v>205.11</v>
      </c>
      <c r="D6">
        <v>200.93</v>
      </c>
      <c r="E6">
        <v>205.11</v>
      </c>
      <c r="F6" s="12">
        <v>273599678</v>
      </c>
      <c r="G6" s="12">
        <v>4581562.8899999997</v>
      </c>
    </row>
    <row r="7" spans="1:7">
      <c r="A7" s="9">
        <f>'(1)'!A7</f>
        <v>42293</v>
      </c>
      <c r="B7">
        <v>205.06</v>
      </c>
      <c r="C7">
        <v>207.43</v>
      </c>
      <c r="D7">
        <v>205.02</v>
      </c>
      <c r="E7">
        <v>207.41</v>
      </c>
      <c r="F7" s="12">
        <v>293958521</v>
      </c>
      <c r="G7" s="12">
        <v>4630053.5</v>
      </c>
    </row>
    <row r="8" spans="1:7">
      <c r="A8" s="9">
        <f>'(1)'!A8</f>
        <v>42296</v>
      </c>
      <c r="B8">
        <v>207.37</v>
      </c>
      <c r="C8">
        <v>208.35</v>
      </c>
      <c r="D8">
        <v>206.27</v>
      </c>
      <c r="E8">
        <v>207.81</v>
      </c>
      <c r="F8" s="12">
        <v>234014103</v>
      </c>
      <c r="G8" s="12">
        <v>4639449.0999999996</v>
      </c>
    </row>
    <row r="9" spans="1:7">
      <c r="A9" s="9">
        <f>'(1)'!A9</f>
        <v>42297</v>
      </c>
      <c r="B9">
        <v>207.83</v>
      </c>
      <c r="C9">
        <v>208.18</v>
      </c>
      <c r="D9">
        <v>204.29</v>
      </c>
      <c r="E9">
        <v>204.81</v>
      </c>
      <c r="F9" s="12">
        <v>278822967</v>
      </c>
      <c r="G9" s="12">
        <v>4573799.2300000004</v>
      </c>
    </row>
    <row r="10" spans="1:7">
      <c r="A10" s="9">
        <f>'(1)'!A10</f>
        <v>42298</v>
      </c>
      <c r="B10">
        <v>204.78</v>
      </c>
      <c r="C10">
        <v>205.61</v>
      </c>
      <c r="D10">
        <v>199.78</v>
      </c>
      <c r="E10">
        <v>202.42</v>
      </c>
      <c r="F10" s="12">
        <v>252288035</v>
      </c>
    </row>
    <row r="11" spans="1:7">
      <c r="A11" s="9">
        <f>'(1)'!A11</f>
        <v>42299</v>
      </c>
      <c r="B11">
        <v>202.29</v>
      </c>
      <c r="C11">
        <v>202.55</v>
      </c>
      <c r="D11">
        <v>199.53</v>
      </c>
      <c r="E11">
        <v>201.53</v>
      </c>
      <c r="F11" s="12">
        <v>323292557</v>
      </c>
      <c r="G11" s="12">
        <v>4497250.33</v>
      </c>
    </row>
    <row r="12" spans="1:7">
      <c r="A12" s="9">
        <f>'(1)'!A12</f>
        <v>42300</v>
      </c>
      <c r="B12">
        <v>201.37</v>
      </c>
      <c r="C12">
        <v>205.89</v>
      </c>
      <c r="D12">
        <v>201.26</v>
      </c>
      <c r="E12">
        <v>205.31</v>
      </c>
      <c r="F12" s="12">
        <v>315746414</v>
      </c>
      <c r="G12" s="12">
        <v>4578469.8</v>
      </c>
    </row>
    <row r="13" spans="1:7">
      <c r="A13" s="9">
        <f>'(1)'!A13</f>
        <v>42303</v>
      </c>
      <c r="B13">
        <v>205.4</v>
      </c>
      <c r="C13">
        <v>207.38</v>
      </c>
      <c r="D13">
        <v>204.8</v>
      </c>
      <c r="E13">
        <v>206.13</v>
      </c>
      <c r="F13" s="12">
        <v>275256894</v>
      </c>
      <c r="G13" s="12">
        <v>4599889.5599999996</v>
      </c>
    </row>
    <row r="14" spans="1:7">
      <c r="A14" s="9">
        <f>'(1)'!A14</f>
        <v>42304</v>
      </c>
      <c r="B14">
        <v>206.12</v>
      </c>
      <c r="C14">
        <v>208.32</v>
      </c>
      <c r="D14">
        <v>205.59</v>
      </c>
      <c r="E14">
        <v>208.32</v>
      </c>
      <c r="F14" s="12">
        <v>260526339</v>
      </c>
      <c r="G14" s="12">
        <v>4643980.42</v>
      </c>
    </row>
    <row r="15" spans="1:7">
      <c r="A15" s="9">
        <f>'(1)'!A15</f>
        <v>42305</v>
      </c>
      <c r="B15">
        <v>208.23</v>
      </c>
      <c r="C15">
        <v>211.02</v>
      </c>
      <c r="D15">
        <v>207.97</v>
      </c>
      <c r="E15">
        <v>211.02</v>
      </c>
      <c r="F15" s="12">
        <v>260652371</v>
      </c>
      <c r="G15" s="12">
        <v>4705271.8099999996</v>
      </c>
    </row>
    <row r="16" spans="1:7">
      <c r="A16" s="9">
        <f>'(1)'!A16</f>
        <v>42306</v>
      </c>
      <c r="B16">
        <v>210.44</v>
      </c>
      <c r="C16">
        <v>212.07</v>
      </c>
      <c r="D16">
        <v>210</v>
      </c>
      <c r="E16">
        <v>210.87</v>
      </c>
      <c r="F16" s="12">
        <v>305184616</v>
      </c>
      <c r="G16" s="12">
        <v>4698922.67</v>
      </c>
    </row>
    <row r="17" spans="1:7">
      <c r="A17" s="9">
        <f>'(1)'!A17</f>
        <v>42307</v>
      </c>
      <c r="B17">
        <v>211</v>
      </c>
      <c r="C17">
        <v>212.16</v>
      </c>
      <c r="D17">
        <v>210.3</v>
      </c>
      <c r="E17">
        <v>210.5</v>
      </c>
      <c r="F17" s="12">
        <v>322271429</v>
      </c>
      <c r="G17" s="12">
        <v>4690119.4000000004</v>
      </c>
    </row>
    <row r="18" spans="1:7">
      <c r="A18" s="9">
        <f>'(1)'!A18</f>
        <v>42310</v>
      </c>
      <c r="B18">
        <v>210.4</v>
      </c>
      <c r="C18">
        <v>213.17</v>
      </c>
      <c r="D18">
        <v>209.7</v>
      </c>
      <c r="E18">
        <v>213.17</v>
      </c>
      <c r="F18" s="12">
        <v>254981101</v>
      </c>
      <c r="G18" s="12">
        <v>4744992.47</v>
      </c>
    </row>
    <row r="19" spans="1:7">
      <c r="A19" s="9">
        <f>'(1)'!A19</f>
        <v>42311</v>
      </c>
      <c r="B19">
        <v>213.06</v>
      </c>
      <c r="C19">
        <v>213.24</v>
      </c>
      <c r="D19">
        <v>211.43</v>
      </c>
      <c r="E19">
        <v>212.35</v>
      </c>
      <c r="F19" s="12">
        <v>227535787</v>
      </c>
      <c r="G19" s="12">
        <v>4731071.3099999996</v>
      </c>
    </row>
    <row r="20" spans="1:7">
      <c r="A20" s="9">
        <f>'(1)'!A20</f>
        <v>42312</v>
      </c>
      <c r="B20">
        <v>212.42</v>
      </c>
      <c r="C20">
        <v>213.13</v>
      </c>
      <c r="D20">
        <v>210.66</v>
      </c>
      <c r="E20">
        <v>211.53</v>
      </c>
      <c r="F20" s="12">
        <v>290998450</v>
      </c>
      <c r="G20" s="12">
        <v>4707746.5</v>
      </c>
    </row>
    <row r="21" spans="1:7">
      <c r="A21" s="9">
        <f>'(1)'!A21</f>
        <v>42313</v>
      </c>
      <c r="B21">
        <v>211.54</v>
      </c>
      <c r="C21">
        <v>212.57</v>
      </c>
      <c r="D21">
        <v>209.78</v>
      </c>
      <c r="E21">
        <v>211.25</v>
      </c>
      <c r="F21" s="12">
        <v>277450400</v>
      </c>
      <c r="G21" s="12">
        <v>4700158.1100000003</v>
      </c>
    </row>
    <row r="22" spans="1:7">
      <c r="A22" s="9">
        <f>'(1)'!A22</f>
        <v>42314</v>
      </c>
      <c r="B22">
        <v>211.29</v>
      </c>
      <c r="C22">
        <v>211.52</v>
      </c>
      <c r="D22">
        <v>208.21</v>
      </c>
      <c r="E22">
        <v>209.85</v>
      </c>
      <c r="F22" s="12">
        <v>259057308</v>
      </c>
      <c r="G22" s="12">
        <v>4668248.42</v>
      </c>
    </row>
    <row r="23" spans="1:7">
      <c r="A23" s="9">
        <f>'(1)'!A23</f>
        <v>42317</v>
      </c>
      <c r="B23">
        <v>209.79</v>
      </c>
      <c r="C23">
        <v>210.11</v>
      </c>
      <c r="D23">
        <v>207.53</v>
      </c>
      <c r="E23">
        <v>208.25</v>
      </c>
      <c r="F23" s="12">
        <v>248665065</v>
      </c>
      <c r="G23" s="12">
        <v>4636422.07</v>
      </c>
    </row>
    <row r="24" spans="1:7">
      <c r="A24" s="9">
        <f>'(1)'!A24</f>
        <v>42318</v>
      </c>
      <c r="B24">
        <v>208.31</v>
      </c>
      <c r="C24">
        <v>209.1</v>
      </c>
      <c r="D24">
        <v>207.81</v>
      </c>
      <c r="E24">
        <v>208.8</v>
      </c>
      <c r="F24" s="12">
        <v>257076234</v>
      </c>
      <c r="G24" s="12">
        <v>4646476.55</v>
      </c>
    </row>
    <row r="25" spans="1:7">
      <c r="A25" s="9">
        <f>'(1)'!A25</f>
        <v>42319</v>
      </c>
      <c r="B25">
        <v>208.89</v>
      </c>
      <c r="C25">
        <v>210.2</v>
      </c>
      <c r="D25">
        <v>208.1</v>
      </c>
      <c r="E25">
        <v>208.1</v>
      </c>
      <c r="F25" s="12">
        <v>230586914</v>
      </c>
      <c r="G25" s="12">
        <v>4632633.54</v>
      </c>
    </row>
    <row r="26" spans="1:7">
      <c r="A26" s="9">
        <f>'(1)'!A26</f>
        <v>42320</v>
      </c>
      <c r="B26">
        <v>208.22</v>
      </c>
      <c r="C26">
        <v>208.37</v>
      </c>
      <c r="D26">
        <v>204.82</v>
      </c>
      <c r="E26">
        <v>204.82</v>
      </c>
      <c r="F26" s="12">
        <v>235655375</v>
      </c>
      <c r="G26" s="12">
        <v>4565000.8099999996</v>
      </c>
    </row>
    <row r="27" spans="1:7">
      <c r="A27" s="9">
        <f>'(1)'!A27</f>
        <v>42321</v>
      </c>
      <c r="B27">
        <v>205.04</v>
      </c>
      <c r="C27">
        <v>205.35</v>
      </c>
      <c r="D27">
        <v>203.66</v>
      </c>
      <c r="E27">
        <v>204.15</v>
      </c>
      <c r="F27" s="12">
        <v>274924448</v>
      </c>
      <c r="G27" s="12">
        <v>4546919.58</v>
      </c>
    </row>
    <row r="28" spans="1:7">
      <c r="A28" s="9">
        <f>'(1)'!A28</f>
        <v>42324</v>
      </c>
      <c r="B28">
        <v>204.19</v>
      </c>
      <c r="C28">
        <v>205.68</v>
      </c>
      <c r="D28">
        <v>203.79</v>
      </c>
      <c r="E28">
        <v>205.68</v>
      </c>
      <c r="F28" s="12">
        <v>240557053</v>
      </c>
      <c r="G28" s="12">
        <v>4577635.26</v>
      </c>
    </row>
    <row r="29" spans="1:7">
      <c r="A29" s="9">
        <f>'(1)'!A29</f>
        <v>42325</v>
      </c>
      <c r="B29">
        <v>205.57</v>
      </c>
      <c r="C29">
        <v>208.54</v>
      </c>
      <c r="D29">
        <v>205.5</v>
      </c>
      <c r="E29">
        <v>207.61</v>
      </c>
      <c r="F29" s="12">
        <v>252379234</v>
      </c>
      <c r="G29" s="12">
        <v>4623129.6900000004</v>
      </c>
    </row>
    <row r="30" spans="1:7">
      <c r="A30" s="9">
        <f>'(1)'!A30</f>
        <v>42326</v>
      </c>
      <c r="B30">
        <v>207.59</v>
      </c>
      <c r="C30">
        <v>210.32</v>
      </c>
      <c r="D30">
        <v>207.22</v>
      </c>
      <c r="E30">
        <v>210.18</v>
      </c>
      <c r="F30" s="12">
        <v>294067969</v>
      </c>
      <c r="G30" s="12">
        <v>4676909.01</v>
      </c>
    </row>
    <row r="31" spans="1:7">
      <c r="A31" s="9">
        <f>'(1)'!A31</f>
        <v>42327</v>
      </c>
      <c r="B31">
        <v>210.26</v>
      </c>
      <c r="C31">
        <v>211.27</v>
      </c>
      <c r="D31">
        <v>208.57</v>
      </c>
      <c r="E31">
        <v>208.8</v>
      </c>
      <c r="F31" s="12">
        <v>327750316</v>
      </c>
      <c r="G31" s="12">
        <v>4649703.38</v>
      </c>
    </row>
    <row r="32" spans="1:7">
      <c r="A32" s="9">
        <f>'(1)'!A32</f>
        <v>42328</v>
      </c>
      <c r="B32">
        <v>208.81</v>
      </c>
      <c r="C32">
        <v>210.66</v>
      </c>
      <c r="D32">
        <v>208.62</v>
      </c>
      <c r="E32">
        <v>210.01</v>
      </c>
      <c r="F32" s="12">
        <v>269439775</v>
      </c>
      <c r="G32" s="12">
        <v>4674105.76</v>
      </c>
    </row>
    <row r="33" spans="1:7">
      <c r="A33" s="9">
        <f>'(1)'!A33</f>
        <v>42331</v>
      </c>
      <c r="B33">
        <v>209.86</v>
      </c>
      <c r="C33">
        <v>210.33</v>
      </c>
      <c r="D33">
        <v>208.85</v>
      </c>
      <c r="E33">
        <v>209.2</v>
      </c>
      <c r="F33" s="12">
        <v>268786652</v>
      </c>
      <c r="G33" s="12">
        <v>4659419.3099999996</v>
      </c>
    </row>
    <row r="34" spans="1:7">
      <c r="A34" s="9">
        <f>'(1)'!A34</f>
        <v>42332</v>
      </c>
      <c r="B34">
        <v>209.26</v>
      </c>
      <c r="C34">
        <v>209.43</v>
      </c>
      <c r="D34">
        <v>207.49</v>
      </c>
      <c r="E34">
        <v>208.98</v>
      </c>
      <c r="F34" s="12">
        <v>290279872</v>
      </c>
      <c r="G34" s="12">
        <v>4654199.32</v>
      </c>
    </row>
    <row r="35" spans="1:7">
      <c r="A35" s="9">
        <f>'(1)'!A35</f>
        <v>42333</v>
      </c>
      <c r="B35">
        <v>209.02</v>
      </c>
      <c r="C35">
        <v>210.53</v>
      </c>
      <c r="D35">
        <v>208.9</v>
      </c>
      <c r="E35">
        <v>210.09</v>
      </c>
      <c r="F35" s="12">
        <v>277174646</v>
      </c>
      <c r="G35" s="12">
        <v>4680717.8899999997</v>
      </c>
    </row>
    <row r="36" spans="1:7">
      <c r="A36" s="9">
        <f>'(1)'!A36</f>
        <v>42335</v>
      </c>
      <c r="B36">
        <v>210.24</v>
      </c>
      <c r="C36">
        <v>210.74</v>
      </c>
      <c r="D36">
        <v>210.14</v>
      </c>
      <c r="E36">
        <v>210.72</v>
      </c>
      <c r="F36" s="12">
        <v>206366607</v>
      </c>
      <c r="G36" s="12">
        <v>4690593.2300000004</v>
      </c>
    </row>
    <row r="37" spans="1:7">
      <c r="A37" s="9">
        <f>'(1)'!A37</f>
        <v>42338</v>
      </c>
      <c r="B37">
        <v>210.67</v>
      </c>
      <c r="C37">
        <v>210.91</v>
      </c>
      <c r="D37">
        <v>210.16</v>
      </c>
      <c r="E37">
        <v>210.63</v>
      </c>
      <c r="F37" s="12">
        <v>200893914</v>
      </c>
      <c r="G37" s="12">
        <v>4687352.91</v>
      </c>
    </row>
    <row r="38" spans="1:7">
      <c r="A38" s="9">
        <f>'(1)'!A38</f>
        <v>42339</v>
      </c>
      <c r="B38">
        <v>210.57</v>
      </c>
      <c r="C38">
        <v>210.65</v>
      </c>
      <c r="D38">
        <v>208.44</v>
      </c>
      <c r="E38">
        <v>208.44</v>
      </c>
      <c r="F38" s="12">
        <v>586705649</v>
      </c>
      <c r="G38" s="12">
        <v>4639288.42</v>
      </c>
    </row>
    <row r="39" spans="1:7">
      <c r="A39" s="9">
        <f>'(1)'!A39</f>
        <v>42340</v>
      </c>
      <c r="B39">
        <v>208.44</v>
      </c>
      <c r="C39">
        <v>211.4</v>
      </c>
      <c r="D39">
        <v>208.43</v>
      </c>
      <c r="E39">
        <v>211.26</v>
      </c>
      <c r="F39" s="12">
        <v>355148114</v>
      </c>
      <c r="G39" s="12">
        <v>4738548.82</v>
      </c>
    </row>
    <row r="40" spans="1:7">
      <c r="A40" s="9">
        <f>'(1)'!A40</f>
        <v>42341</v>
      </c>
      <c r="B40">
        <v>211.37</v>
      </c>
      <c r="C40">
        <v>212.13</v>
      </c>
      <c r="D40">
        <v>210.04</v>
      </c>
      <c r="E40">
        <v>210.04</v>
      </c>
      <c r="F40" s="12">
        <v>329911527</v>
      </c>
      <c r="G40" s="12">
        <v>4718389.0999999996</v>
      </c>
    </row>
    <row r="41" spans="1:7">
      <c r="A41" s="9">
        <f>'(1)'!A41</f>
        <v>42342</v>
      </c>
      <c r="B41">
        <v>210.33</v>
      </c>
      <c r="C41">
        <v>210.48</v>
      </c>
      <c r="D41">
        <v>206.51</v>
      </c>
      <c r="E41">
        <v>206.51</v>
      </c>
      <c r="F41" s="12">
        <v>343301299</v>
      </c>
      <c r="G41" s="12">
        <v>4646898.8</v>
      </c>
    </row>
    <row r="42" spans="1:7">
      <c r="A42" s="9">
        <f>'(1)'!A42</f>
        <v>42345</v>
      </c>
      <c r="B42">
        <v>207</v>
      </c>
      <c r="C42">
        <v>209.53</v>
      </c>
      <c r="D42">
        <v>205.74</v>
      </c>
      <c r="E42">
        <v>209.37</v>
      </c>
      <c r="F42" s="12">
        <v>403003234</v>
      </c>
      <c r="G42" s="12">
        <v>4698043.43</v>
      </c>
    </row>
    <row r="43" spans="1:7">
      <c r="A43" s="9">
        <f>'(1)'!A43</f>
        <v>42346</v>
      </c>
      <c r="B43">
        <v>209.42</v>
      </c>
      <c r="C43">
        <v>210.43</v>
      </c>
      <c r="D43">
        <v>208.27</v>
      </c>
      <c r="E43">
        <v>208.99</v>
      </c>
      <c r="F43" s="12">
        <v>235333874</v>
      </c>
      <c r="G43" s="12">
        <v>4692307.1399999997</v>
      </c>
    </row>
    <row r="44" spans="1:7">
      <c r="A44" s="9">
        <f>'(1)'!A44</f>
        <v>42347</v>
      </c>
      <c r="B44">
        <v>208.93</v>
      </c>
      <c r="C44">
        <v>209.1</v>
      </c>
      <c r="D44">
        <v>207.26</v>
      </c>
      <c r="E44">
        <v>208.62</v>
      </c>
      <c r="F44" s="12">
        <v>293788290</v>
      </c>
      <c r="G44" s="12">
        <v>4695849.93</v>
      </c>
    </row>
    <row r="45" spans="1:7">
      <c r="A45" s="9">
        <f>'(1)'!A45</f>
        <v>42348</v>
      </c>
      <c r="B45">
        <v>208.74</v>
      </c>
      <c r="C45">
        <v>209.3</v>
      </c>
      <c r="D45">
        <v>206.6</v>
      </c>
      <c r="E45">
        <v>206.98</v>
      </c>
      <c r="F45" s="12">
        <v>260325470</v>
      </c>
      <c r="G45" s="12">
        <v>4661075.05</v>
      </c>
    </row>
    <row r="46" spans="1:7">
      <c r="A46" s="9">
        <f>'(1)'!A46</f>
        <v>42349</v>
      </c>
      <c r="B46">
        <v>207.21</v>
      </c>
      <c r="C46">
        <v>208.62</v>
      </c>
      <c r="D46">
        <v>206.43</v>
      </c>
      <c r="E46">
        <v>207.81</v>
      </c>
      <c r="F46" s="12">
        <v>400301778</v>
      </c>
      <c r="G46" s="12">
        <v>4673104.12</v>
      </c>
    </row>
    <row r="47" spans="1:7">
      <c r="A47" s="9">
        <f>'(1)'!A47</f>
        <v>42352</v>
      </c>
      <c r="B47">
        <v>207.81</v>
      </c>
      <c r="C47">
        <v>208.17</v>
      </c>
      <c r="D47">
        <v>205.18</v>
      </c>
      <c r="E47">
        <v>205.31</v>
      </c>
      <c r="F47" s="12">
        <v>425029645</v>
      </c>
      <c r="G47" s="12">
        <v>4618805.67</v>
      </c>
    </row>
    <row r="48" spans="1:7">
      <c r="A48" s="9">
        <f>'(1)'!A48</f>
        <v>42353</v>
      </c>
      <c r="B48">
        <v>205.21</v>
      </c>
      <c r="C48">
        <v>205.69</v>
      </c>
      <c r="D48">
        <v>203.23</v>
      </c>
      <c r="E48">
        <v>205.19</v>
      </c>
      <c r="F48" s="12">
        <v>340999973</v>
      </c>
      <c r="G48" s="12">
        <v>4613680.1900000004</v>
      </c>
    </row>
    <row r="49" spans="1:7">
      <c r="A49" s="9">
        <f>'(1)'!A49</f>
        <v>42354</v>
      </c>
      <c r="B49">
        <v>205.08</v>
      </c>
      <c r="C49">
        <v>208.77</v>
      </c>
      <c r="D49">
        <v>205.02</v>
      </c>
      <c r="E49">
        <v>208.12</v>
      </c>
      <c r="F49" s="12">
        <v>297136642</v>
      </c>
      <c r="G49" s="12">
        <v>4678986.55</v>
      </c>
    </row>
    <row r="50" spans="1:7">
      <c r="A50" s="9">
        <f>'(1)'!A50</f>
        <v>42355</v>
      </c>
      <c r="B50">
        <v>208.14</v>
      </c>
      <c r="C50">
        <v>210.8</v>
      </c>
      <c r="D50">
        <v>208.13</v>
      </c>
      <c r="E50">
        <v>210.73</v>
      </c>
      <c r="F50" s="12">
        <v>272068934</v>
      </c>
      <c r="G50" s="12">
        <v>4736769.68</v>
      </c>
    </row>
    <row r="51" spans="1:7">
      <c r="A51" s="9">
        <f>'(1)'!A51</f>
        <v>42356</v>
      </c>
      <c r="B51">
        <v>210.51</v>
      </c>
      <c r="C51">
        <v>211.88</v>
      </c>
      <c r="D51">
        <v>209.44</v>
      </c>
      <c r="E51">
        <v>209.5</v>
      </c>
      <c r="F51" s="12">
        <v>327745528</v>
      </c>
      <c r="G51" s="12">
        <v>4712161.9800000004</v>
      </c>
    </row>
    <row r="52" spans="1:7">
      <c r="A52" s="9">
        <f>'(1)'!A52</f>
        <v>42359</v>
      </c>
      <c r="B52">
        <v>209.53</v>
      </c>
      <c r="C52">
        <v>209.89</v>
      </c>
      <c r="D52">
        <v>207.33</v>
      </c>
      <c r="E52">
        <v>207.33</v>
      </c>
      <c r="F52" s="12">
        <v>474499918</v>
      </c>
      <c r="G52" s="12">
        <v>4667345.67</v>
      </c>
    </row>
    <row r="53" spans="1:7">
      <c r="A53" s="9">
        <f>'(1)'!A53</f>
        <v>42360</v>
      </c>
      <c r="B53">
        <v>207.43</v>
      </c>
      <c r="C53">
        <v>208.86</v>
      </c>
      <c r="D53">
        <v>207.24</v>
      </c>
      <c r="E53">
        <v>208.24</v>
      </c>
      <c r="F53" s="12">
        <v>283319341</v>
      </c>
      <c r="G53" s="12">
        <v>4684958.26</v>
      </c>
    </row>
    <row r="54" spans="1:7">
      <c r="A54" s="9">
        <f>'(1)'!A54</f>
        <v>42361</v>
      </c>
      <c r="B54">
        <v>208.22</v>
      </c>
      <c r="C54">
        <v>209.36</v>
      </c>
      <c r="D54">
        <v>207.99</v>
      </c>
      <c r="E54">
        <v>209.22</v>
      </c>
      <c r="F54" s="12">
        <v>233477054</v>
      </c>
      <c r="G54" s="12">
        <v>4707448.0199999996</v>
      </c>
    </row>
    <row r="55" spans="1:7">
      <c r="A55" s="9">
        <f>'(1)'!A55</f>
        <v>42362</v>
      </c>
      <c r="B55">
        <v>209.2</v>
      </c>
      <c r="C55">
        <v>212.07</v>
      </c>
      <c r="D55">
        <v>209.14</v>
      </c>
      <c r="E55">
        <v>211.72</v>
      </c>
      <c r="F55" s="12">
        <v>213347046</v>
      </c>
      <c r="G55" s="12">
        <v>4762256.5599999996</v>
      </c>
    </row>
    <row r="56" spans="1:7">
      <c r="A56" s="9">
        <f>'(1)'!A56</f>
        <v>42366</v>
      </c>
      <c r="B56">
        <v>211.83</v>
      </c>
      <c r="C56">
        <v>212.48</v>
      </c>
      <c r="D56">
        <v>211.7</v>
      </c>
      <c r="E56">
        <v>212.07</v>
      </c>
      <c r="F56" s="12">
        <v>103595666</v>
      </c>
      <c r="G56" s="12">
        <v>4767424.09</v>
      </c>
    </row>
    <row r="57" spans="1:7">
      <c r="A57" s="9">
        <f>'(1)'!A57</f>
        <v>42367</v>
      </c>
      <c r="B57">
        <v>212.16</v>
      </c>
      <c r="C57">
        <v>212.24</v>
      </c>
      <c r="D57">
        <v>212.13</v>
      </c>
      <c r="E57">
        <v>212.13</v>
      </c>
      <c r="F57" s="12">
        <v>26441156</v>
      </c>
      <c r="G57" s="12">
        <v>4769627.8600000003</v>
      </c>
    </row>
    <row r="58" spans="1:7">
      <c r="A58" s="9">
        <f>'(1)'!A58</f>
        <v>42368</v>
      </c>
      <c r="B58">
        <v>212.16</v>
      </c>
      <c r="C58">
        <v>212.39</v>
      </c>
      <c r="D58">
        <v>211.27</v>
      </c>
      <c r="E58">
        <v>211.68</v>
      </c>
      <c r="F58" s="12">
        <v>184495288</v>
      </c>
      <c r="G58" s="12">
        <v>4760658.82</v>
      </c>
    </row>
    <row r="59" spans="1:7">
      <c r="A59" s="9">
        <f>'(1)'!A59</f>
        <v>42369</v>
      </c>
      <c r="B59">
        <v>211.67</v>
      </c>
      <c r="C59">
        <v>214.38</v>
      </c>
      <c r="D59">
        <v>211.66</v>
      </c>
      <c r="E59">
        <v>214.01</v>
      </c>
      <c r="F59" s="12">
        <v>196063738</v>
      </c>
      <c r="G59" s="12">
        <v>4815987.4800000004</v>
      </c>
    </row>
    <row r="60" spans="1:7">
      <c r="A60" s="9">
        <f>'(1)'!A60</f>
        <v>42373</v>
      </c>
      <c r="B60">
        <v>214.07</v>
      </c>
      <c r="C60">
        <v>214.17</v>
      </c>
      <c r="D60">
        <v>213.13</v>
      </c>
      <c r="E60">
        <v>213.13</v>
      </c>
      <c r="F60" s="12">
        <v>192096608</v>
      </c>
      <c r="G60" s="12">
        <v>4793533.71</v>
      </c>
    </row>
    <row r="61" spans="1:7">
      <c r="A61" s="9">
        <f>'(1)'!A61</f>
        <v>42374</v>
      </c>
      <c r="B61">
        <v>213.16</v>
      </c>
      <c r="C61">
        <v>213.24</v>
      </c>
      <c r="D61">
        <v>211.36</v>
      </c>
      <c r="E61">
        <v>211.36</v>
      </c>
      <c r="F61" s="12">
        <v>113063115</v>
      </c>
      <c r="G61" s="12">
        <v>4756258.4800000004</v>
      </c>
    </row>
    <row r="62" spans="1:7">
      <c r="A62" s="9">
        <f>'(1)'!A62</f>
        <v>42375</v>
      </c>
      <c r="B62">
        <v>211.35</v>
      </c>
      <c r="C62">
        <v>211.36</v>
      </c>
      <c r="D62">
        <v>211.34</v>
      </c>
      <c r="E62">
        <v>211.36</v>
      </c>
      <c r="F62" s="12">
        <v>10196623</v>
      </c>
      <c r="G62" s="12">
        <v>4755232.0199999996</v>
      </c>
    </row>
    <row r="63" spans="1:7">
      <c r="A63" s="9">
        <f>'(1)'!A63</f>
        <v>42376</v>
      </c>
      <c r="B63">
        <v>211.27</v>
      </c>
      <c r="C63">
        <v>211.36</v>
      </c>
      <c r="D63">
        <v>205.66</v>
      </c>
      <c r="E63">
        <v>206.98</v>
      </c>
      <c r="F63" s="12">
        <v>315713534</v>
      </c>
      <c r="G63" s="12">
        <v>4657315.08</v>
      </c>
    </row>
    <row r="64" spans="1:7">
      <c r="A64" s="9">
        <f>'(1)'!A64</f>
        <v>42377</v>
      </c>
      <c r="B64">
        <v>207.11</v>
      </c>
      <c r="C64">
        <v>208.71</v>
      </c>
      <c r="D64">
        <v>206.66</v>
      </c>
      <c r="E64">
        <v>208.06</v>
      </c>
      <c r="F64" s="12">
        <v>295093449</v>
      </c>
      <c r="G64" s="12">
        <v>4683037.72</v>
      </c>
    </row>
    <row r="65" spans="1:7">
      <c r="A65" s="9">
        <f>'(1)'!A65</f>
        <v>42380</v>
      </c>
      <c r="B65">
        <v>208.2</v>
      </c>
      <c r="C65">
        <v>208.39</v>
      </c>
      <c r="D65">
        <v>205.79</v>
      </c>
      <c r="E65">
        <v>206.62</v>
      </c>
      <c r="F65" s="12">
        <v>349423016</v>
      </c>
      <c r="G65" s="12">
        <v>4649874.71</v>
      </c>
    </row>
    <row r="66" spans="1:7">
      <c r="A66" s="9">
        <f>'(1)'!A66</f>
        <v>42381</v>
      </c>
      <c r="B66">
        <v>206.7</v>
      </c>
      <c r="C66">
        <v>206.85</v>
      </c>
      <c r="D66">
        <v>202.74</v>
      </c>
      <c r="E66">
        <v>202.74</v>
      </c>
      <c r="F66" s="12">
        <v>404539303</v>
      </c>
      <c r="G66" s="12">
        <v>4568190.54</v>
      </c>
    </row>
    <row r="67" spans="1:7">
      <c r="A67" s="9">
        <f>'(1)'!A67</f>
        <v>42382</v>
      </c>
      <c r="B67">
        <v>203.15</v>
      </c>
      <c r="C67">
        <v>203.79</v>
      </c>
      <c r="D67">
        <v>199.97</v>
      </c>
      <c r="E67">
        <v>200.17</v>
      </c>
      <c r="F67" s="12">
        <v>554364203</v>
      </c>
      <c r="G67" s="12">
        <v>4506422.37</v>
      </c>
    </row>
    <row r="68" spans="1:7">
      <c r="A68" s="9">
        <f>'(1)'!A68</f>
        <v>42383</v>
      </c>
      <c r="B68">
        <v>200.24</v>
      </c>
      <c r="C68">
        <v>200.38</v>
      </c>
      <c r="D68">
        <v>195.49</v>
      </c>
      <c r="E68">
        <v>197.18</v>
      </c>
      <c r="F68" s="12">
        <v>437958944</v>
      </c>
      <c r="G68" s="12">
        <v>4444199.09</v>
      </c>
    </row>
    <row r="69" spans="1:7">
      <c r="A69" s="9">
        <f>'(1)'!A69</f>
        <v>42384</v>
      </c>
      <c r="B69">
        <v>197.16</v>
      </c>
      <c r="C69">
        <v>200.31</v>
      </c>
      <c r="D69">
        <v>196.82</v>
      </c>
      <c r="E69">
        <v>198.9</v>
      </c>
      <c r="F69" s="12">
        <v>382534482</v>
      </c>
      <c r="G69" s="12">
        <v>4479451.8499999996</v>
      </c>
    </row>
    <row r="70" spans="1:7">
      <c r="A70" s="9">
        <f>'(1)'!A70</f>
        <v>42388</v>
      </c>
      <c r="B70">
        <v>199</v>
      </c>
      <c r="C70">
        <v>200.68</v>
      </c>
      <c r="D70">
        <v>195.53</v>
      </c>
      <c r="E70">
        <v>195.53</v>
      </c>
      <c r="F70" s="12">
        <v>409234672</v>
      </c>
      <c r="G70" s="12">
        <v>4409929.3899999997</v>
      </c>
    </row>
    <row r="71" spans="1:7">
      <c r="A71" s="9">
        <f>'(1)'!A71</f>
        <v>42389</v>
      </c>
      <c r="B71">
        <v>195.66</v>
      </c>
      <c r="C71">
        <v>198.52</v>
      </c>
      <c r="D71">
        <v>193.59</v>
      </c>
      <c r="E71">
        <v>197.69</v>
      </c>
      <c r="F71" s="12">
        <v>412382820</v>
      </c>
      <c r="G71" s="12">
        <v>4452628.21</v>
      </c>
    </row>
    <row r="72" spans="1:7">
      <c r="A72" s="9">
        <f>'(1)'!A72</f>
        <v>42390</v>
      </c>
      <c r="B72">
        <v>197.81</v>
      </c>
      <c r="C72">
        <v>198.01</v>
      </c>
      <c r="D72">
        <v>193.18</v>
      </c>
      <c r="E72">
        <v>195.04</v>
      </c>
      <c r="F72" s="12">
        <v>385034812</v>
      </c>
      <c r="G72" s="12">
        <v>4390321.9800000004</v>
      </c>
    </row>
    <row r="73" spans="1:7">
      <c r="A73" s="9">
        <f>'(1)'!A73</f>
        <v>42391</v>
      </c>
      <c r="B73">
        <v>194.87</v>
      </c>
      <c r="C73">
        <v>195.33</v>
      </c>
      <c r="D73">
        <v>194.54</v>
      </c>
      <c r="E73">
        <v>194.68</v>
      </c>
      <c r="F73" s="12">
        <v>254220508</v>
      </c>
      <c r="G73" s="12">
        <v>4383162.46</v>
      </c>
    </row>
    <row r="74" spans="1:7">
      <c r="A74" s="9">
        <f>'(1)'!A74</f>
        <v>42394</v>
      </c>
      <c r="B74">
        <v>194.71</v>
      </c>
      <c r="C74">
        <v>197.41</v>
      </c>
      <c r="D74">
        <v>194.17</v>
      </c>
      <c r="E74">
        <v>195.33</v>
      </c>
      <c r="F74" s="12">
        <v>298111568</v>
      </c>
      <c r="G74" s="12">
        <v>4402401.41</v>
      </c>
    </row>
    <row r="75" spans="1:7">
      <c r="A75" s="9">
        <f>'(1)'!A75</f>
        <v>42395</v>
      </c>
      <c r="B75">
        <v>195.36</v>
      </c>
      <c r="C75">
        <v>195.48</v>
      </c>
      <c r="D75">
        <v>190.1</v>
      </c>
      <c r="E75">
        <v>194.15</v>
      </c>
      <c r="F75" s="12">
        <v>397935329</v>
      </c>
      <c r="G75" s="12">
        <v>4370321.99</v>
      </c>
    </row>
    <row r="76" spans="1:7">
      <c r="A76" s="9">
        <f>'(1)'!A76</f>
        <v>42396</v>
      </c>
      <c r="B76">
        <v>194.08</v>
      </c>
      <c r="C76">
        <v>195.13</v>
      </c>
      <c r="D76">
        <v>192.4</v>
      </c>
      <c r="E76">
        <v>193.69</v>
      </c>
      <c r="F76" s="12">
        <v>408625336</v>
      </c>
      <c r="G76" s="12">
        <v>4359666.47</v>
      </c>
    </row>
    <row r="77" spans="1:7">
      <c r="A77" s="9">
        <f>'(1)'!A77</f>
        <v>42397</v>
      </c>
      <c r="B77">
        <v>193.89</v>
      </c>
      <c r="C77">
        <v>198.14</v>
      </c>
      <c r="D77">
        <v>193.85</v>
      </c>
      <c r="E77">
        <v>197.63</v>
      </c>
      <c r="F77" s="12">
        <v>357623809</v>
      </c>
      <c r="G77" s="12">
        <v>4445951.29</v>
      </c>
    </row>
    <row r="78" spans="1:7">
      <c r="A78" s="9">
        <f>'(1)'!A78</f>
        <v>42398</v>
      </c>
      <c r="B78">
        <v>197.5</v>
      </c>
      <c r="C78">
        <v>198.74</v>
      </c>
      <c r="D78">
        <v>197.03</v>
      </c>
      <c r="E78">
        <v>197.05</v>
      </c>
      <c r="F78" s="12">
        <v>297283274</v>
      </c>
      <c r="G78" s="12">
        <v>4430716.26</v>
      </c>
    </row>
    <row r="79" spans="1:7">
      <c r="A79" s="9">
        <f>'(1)'!A79</f>
        <v>42401</v>
      </c>
      <c r="B79">
        <v>197.13</v>
      </c>
      <c r="C79">
        <v>198.36</v>
      </c>
      <c r="D79">
        <v>195.91</v>
      </c>
      <c r="E79">
        <v>198.1</v>
      </c>
      <c r="F79" s="12">
        <v>284162695</v>
      </c>
      <c r="G79" s="12">
        <v>4452728.07</v>
      </c>
    </row>
    <row r="80" spans="1:7">
      <c r="A80" s="9">
        <f>'(1)'!A80</f>
        <v>42402</v>
      </c>
      <c r="B80">
        <v>198.17</v>
      </c>
      <c r="C80">
        <v>199.36</v>
      </c>
      <c r="D80">
        <v>196.08</v>
      </c>
      <c r="E80">
        <v>196.74</v>
      </c>
      <c r="F80" s="12">
        <v>338685972</v>
      </c>
      <c r="G80" s="12">
        <v>4423324.6500000004</v>
      </c>
    </row>
    <row r="81" spans="1:7">
      <c r="A81" s="9">
        <f>'(1)'!A81</f>
        <v>42403</v>
      </c>
      <c r="B81">
        <v>196.83</v>
      </c>
      <c r="C81">
        <v>196.86</v>
      </c>
      <c r="D81">
        <v>191.04</v>
      </c>
      <c r="E81">
        <v>192.08</v>
      </c>
      <c r="F81" s="12">
        <v>399428639</v>
      </c>
      <c r="G81" s="12">
        <v>4322508</v>
      </c>
    </row>
    <row r="82" spans="1:7">
      <c r="A82" s="9">
        <f>'(1)'!A82</f>
        <v>42404</v>
      </c>
      <c r="B82">
        <v>192.05</v>
      </c>
      <c r="C82">
        <v>194.88</v>
      </c>
      <c r="D82">
        <v>191.76</v>
      </c>
      <c r="E82">
        <v>194.78</v>
      </c>
      <c r="F82" s="12">
        <v>556895475</v>
      </c>
      <c r="G82" s="12">
        <v>4384557.41</v>
      </c>
    </row>
    <row r="83" spans="1:7">
      <c r="A83" s="9">
        <f>'(1)'!A83</f>
        <v>42405</v>
      </c>
      <c r="B83">
        <v>194.88</v>
      </c>
      <c r="C83">
        <v>196.3</v>
      </c>
      <c r="D83">
        <v>193.45</v>
      </c>
      <c r="E83">
        <v>195.74</v>
      </c>
      <c r="F83" s="12">
        <v>338576621</v>
      </c>
      <c r="G83" s="12">
        <v>4403996.43</v>
      </c>
    </row>
    <row r="84" spans="1:7">
      <c r="A84" s="9">
        <f>'(1)'!A84</f>
        <v>42408</v>
      </c>
      <c r="B84">
        <v>195.74</v>
      </c>
      <c r="C84">
        <v>196.12</v>
      </c>
      <c r="D84">
        <v>193.11</v>
      </c>
      <c r="E84">
        <v>193.42</v>
      </c>
      <c r="F84" s="12">
        <v>381750146</v>
      </c>
      <c r="G84" s="12">
        <v>4356917.51</v>
      </c>
    </row>
    <row r="85" spans="1:7">
      <c r="A85" s="9">
        <f>'(1)'!A85</f>
        <v>42409</v>
      </c>
      <c r="B85">
        <v>193.57</v>
      </c>
      <c r="C85">
        <v>193.88</v>
      </c>
      <c r="D85">
        <v>190.43</v>
      </c>
      <c r="E85">
        <v>193.38</v>
      </c>
      <c r="F85" s="12">
        <v>357779557</v>
      </c>
      <c r="G85" s="12">
        <v>4355275.38</v>
      </c>
    </row>
    <row r="86" spans="1:7">
      <c r="A86" s="9">
        <f>'(1)'!A86</f>
        <v>42410</v>
      </c>
      <c r="B86">
        <v>193.55</v>
      </c>
      <c r="C86">
        <v>193.89</v>
      </c>
      <c r="D86">
        <v>190.82</v>
      </c>
      <c r="E86">
        <v>192.08</v>
      </c>
      <c r="F86" s="12">
        <v>345114614</v>
      </c>
      <c r="G86" s="12">
        <v>4325433.5199999996</v>
      </c>
    </row>
    <row r="87" spans="1:7">
      <c r="A87" s="9">
        <f>'(1)'!A87</f>
        <v>42411</v>
      </c>
      <c r="B87">
        <v>192.22</v>
      </c>
      <c r="C87">
        <v>192.34</v>
      </c>
      <c r="D87">
        <v>188.45</v>
      </c>
      <c r="E87">
        <v>189.06</v>
      </c>
      <c r="F87" s="12">
        <v>455389311</v>
      </c>
      <c r="G87" s="12">
        <v>4257045.22</v>
      </c>
    </row>
    <row r="88" spans="1:7">
      <c r="A88" s="9">
        <f>'(1)'!A88</f>
        <v>42412</v>
      </c>
      <c r="B88">
        <v>188.92</v>
      </c>
      <c r="C88">
        <v>189.24</v>
      </c>
      <c r="D88">
        <v>184.53</v>
      </c>
      <c r="E88">
        <v>185.7</v>
      </c>
      <c r="F88" s="12">
        <v>207970486</v>
      </c>
      <c r="G88" s="12">
        <v>4185122.23</v>
      </c>
    </row>
    <row r="89" spans="1:7">
      <c r="A89" s="9">
        <f>'(1)'!A89</f>
        <v>42416</v>
      </c>
      <c r="B89">
        <v>185.87</v>
      </c>
      <c r="C89">
        <v>187.23</v>
      </c>
      <c r="D89">
        <v>183.78</v>
      </c>
      <c r="E89">
        <v>186.25</v>
      </c>
      <c r="F89" s="12">
        <v>261866505</v>
      </c>
      <c r="G89" s="12">
        <v>4191435.43</v>
      </c>
    </row>
    <row r="90" spans="1:7">
      <c r="A90" s="9">
        <f>'(1)'!A90</f>
        <v>42417</v>
      </c>
      <c r="B90">
        <v>186.1</v>
      </c>
      <c r="C90">
        <v>189.65</v>
      </c>
      <c r="D90">
        <v>185.66</v>
      </c>
      <c r="E90">
        <v>187.57</v>
      </c>
      <c r="F90" s="12">
        <v>283754278</v>
      </c>
      <c r="G90" s="12">
        <v>4221503.1100000003</v>
      </c>
    </row>
    <row r="91" spans="1:7">
      <c r="A91" s="9">
        <f>'(1)'!A91</f>
        <v>42418</v>
      </c>
      <c r="B91">
        <v>187.97</v>
      </c>
      <c r="C91">
        <v>188.21</v>
      </c>
      <c r="D91">
        <v>183.89</v>
      </c>
      <c r="E91">
        <v>184.75</v>
      </c>
      <c r="F91" s="12">
        <v>368408464</v>
      </c>
      <c r="G91" s="12">
        <v>4153828.08</v>
      </c>
    </row>
    <row r="92" spans="1:7">
      <c r="A92" s="9">
        <f>'(1)'!A92</f>
        <v>42419</v>
      </c>
      <c r="B92">
        <v>184.67</v>
      </c>
      <c r="C92">
        <v>186.52</v>
      </c>
      <c r="D92">
        <v>183.88</v>
      </c>
      <c r="E92">
        <v>186.48</v>
      </c>
      <c r="F92" s="12">
        <v>369728624</v>
      </c>
      <c r="G92" s="12">
        <v>4186989.56</v>
      </c>
    </row>
    <row r="93" spans="1:7">
      <c r="A93" s="9">
        <f>'(1)'!A93</f>
        <v>42422</v>
      </c>
      <c r="B93">
        <v>186.48</v>
      </c>
      <c r="C93">
        <v>188.43</v>
      </c>
      <c r="D93">
        <v>186.41</v>
      </c>
      <c r="E93">
        <v>188.09</v>
      </c>
      <c r="F93" s="12">
        <v>227200470</v>
      </c>
      <c r="G93" s="12">
        <v>4227234.21</v>
      </c>
    </row>
    <row r="94" spans="1:7">
      <c r="A94" s="9">
        <f>'(1)'!A94</f>
        <v>42423</v>
      </c>
      <c r="B94">
        <v>188.15</v>
      </c>
      <c r="C94">
        <v>190.15</v>
      </c>
      <c r="D94">
        <v>187.61</v>
      </c>
      <c r="E94">
        <v>190.15</v>
      </c>
      <c r="F94" s="12">
        <v>306771923</v>
      </c>
      <c r="G94" s="12">
        <v>4269485.9400000004</v>
      </c>
    </row>
    <row r="95" spans="1:7">
      <c r="A95" s="9">
        <f>'(1)'!A95</f>
        <v>42424</v>
      </c>
      <c r="B95">
        <v>190.1</v>
      </c>
      <c r="C95">
        <v>192.41</v>
      </c>
      <c r="D95">
        <v>189.78</v>
      </c>
      <c r="E95">
        <v>192.33</v>
      </c>
      <c r="F95" s="12">
        <v>398204757</v>
      </c>
      <c r="G95" s="12">
        <v>4315899.5999999996</v>
      </c>
    </row>
    <row r="96" spans="1:7">
      <c r="A96" s="9">
        <f>'(1)'!A96</f>
        <v>42425</v>
      </c>
      <c r="B96">
        <v>192.33</v>
      </c>
      <c r="C96">
        <v>193.54</v>
      </c>
      <c r="D96">
        <v>191.77</v>
      </c>
      <c r="E96">
        <v>191.99</v>
      </c>
      <c r="F96" s="12">
        <v>337114935</v>
      </c>
      <c r="G96" s="12">
        <v>4312918.63</v>
      </c>
    </row>
    <row r="97" spans="1:7">
      <c r="A97" s="9">
        <f>'(1)'!A97</f>
        <v>42426</v>
      </c>
      <c r="B97">
        <v>192.02</v>
      </c>
      <c r="C97">
        <v>192.1</v>
      </c>
      <c r="D97">
        <v>190.34</v>
      </c>
      <c r="E97">
        <v>191.47</v>
      </c>
      <c r="F97" s="12">
        <v>368129841</v>
      </c>
      <c r="G97" s="12">
        <v>4303208.42</v>
      </c>
    </row>
    <row r="98" spans="1:7">
      <c r="A98" s="9">
        <f>'(1)'!A98</f>
        <v>42429</v>
      </c>
      <c r="B98">
        <v>191.51</v>
      </c>
      <c r="C98">
        <v>193.54</v>
      </c>
      <c r="D98">
        <v>191.42</v>
      </c>
      <c r="E98">
        <v>193.41</v>
      </c>
      <c r="F98" s="12">
        <v>229337850</v>
      </c>
      <c r="G98" s="12">
        <v>4343279</v>
      </c>
    </row>
    <row r="99" spans="1:7">
      <c r="A99" s="9">
        <f>'(1)'!A99</f>
        <v>42430</v>
      </c>
      <c r="B99">
        <v>193.41</v>
      </c>
      <c r="C99">
        <v>193.73</v>
      </c>
      <c r="D99">
        <v>191.95</v>
      </c>
      <c r="E99">
        <v>192.07</v>
      </c>
      <c r="F99" s="12">
        <v>317104327</v>
      </c>
      <c r="G99" s="12">
        <v>4311460.1399999997</v>
      </c>
    </row>
    <row r="100" spans="1:7">
      <c r="A100" s="9">
        <f>'(1)'!A100</f>
        <v>42431</v>
      </c>
      <c r="B100">
        <v>191.99</v>
      </c>
      <c r="C100">
        <v>192.02</v>
      </c>
      <c r="D100">
        <v>189.02</v>
      </c>
      <c r="E100">
        <v>191.68</v>
      </c>
      <c r="F100" s="12">
        <v>274404961</v>
      </c>
      <c r="G100" s="12">
        <v>4296039.92</v>
      </c>
    </row>
    <row r="101" spans="1:7">
      <c r="A101" s="9">
        <f>'(1)'!A101</f>
        <v>42432</v>
      </c>
      <c r="B101">
        <v>191.58</v>
      </c>
      <c r="C101">
        <v>194.18</v>
      </c>
      <c r="D101">
        <v>191.55</v>
      </c>
      <c r="E101">
        <v>194.18</v>
      </c>
      <c r="F101" s="12">
        <v>282063319</v>
      </c>
      <c r="G101" s="12">
        <v>4349322.2</v>
      </c>
    </row>
    <row r="102" spans="1:7">
      <c r="A102" s="9">
        <f>'(1)'!A102</f>
        <v>42433</v>
      </c>
      <c r="B102">
        <v>194.13</v>
      </c>
      <c r="C102">
        <v>195.54</v>
      </c>
      <c r="D102">
        <v>193.97</v>
      </c>
      <c r="E102">
        <v>194.03</v>
      </c>
      <c r="F102" s="12">
        <v>261610120</v>
      </c>
      <c r="G102" s="12">
        <v>4344929.51</v>
      </c>
    </row>
    <row r="103" spans="1:7">
      <c r="A103" s="9">
        <f>'(1)'!A103</f>
        <v>42436</v>
      </c>
      <c r="B103">
        <v>194.06</v>
      </c>
      <c r="C103">
        <v>194.28</v>
      </c>
      <c r="D103">
        <v>191.36</v>
      </c>
      <c r="E103">
        <v>191.48</v>
      </c>
      <c r="F103" s="12">
        <v>398947681</v>
      </c>
      <c r="G103" s="12">
        <v>4288788.71</v>
      </c>
    </row>
    <row r="104" spans="1:7">
      <c r="A104" s="9">
        <f>'(1)'!A104</f>
        <v>42437</v>
      </c>
      <c r="B104">
        <v>191.51</v>
      </c>
      <c r="C104">
        <v>194.72</v>
      </c>
      <c r="D104">
        <v>191.3</v>
      </c>
      <c r="E104">
        <v>194.62</v>
      </c>
      <c r="F104" s="12">
        <v>332501491</v>
      </c>
      <c r="G104" s="12">
        <v>4371892.59</v>
      </c>
    </row>
    <row r="105" spans="1:7">
      <c r="A105" s="9">
        <f>'(1)'!A105</f>
        <v>42438</v>
      </c>
      <c r="B105">
        <v>194.66</v>
      </c>
      <c r="C105">
        <v>195.83</v>
      </c>
      <c r="D105">
        <v>194.64</v>
      </c>
      <c r="E105">
        <v>195.6</v>
      </c>
      <c r="F105" s="12">
        <v>374634999</v>
      </c>
      <c r="G105" s="12">
        <v>4400418.21</v>
      </c>
    </row>
    <row r="106" spans="1:7">
      <c r="A106" s="9">
        <f>'(1)'!A106</f>
        <v>42439</v>
      </c>
      <c r="B106">
        <v>195.79</v>
      </c>
      <c r="C106">
        <v>195.86</v>
      </c>
      <c r="D106">
        <v>193.59</v>
      </c>
      <c r="E106">
        <v>194.51</v>
      </c>
      <c r="F106" s="12">
        <v>417425553</v>
      </c>
      <c r="G106" s="12">
        <v>4377128.07</v>
      </c>
    </row>
    <row r="107" spans="1:7">
      <c r="A107" s="9">
        <f>'(1)'!A107</f>
        <v>42440</v>
      </c>
      <c r="B107">
        <v>194.56</v>
      </c>
      <c r="C107">
        <v>195.37</v>
      </c>
      <c r="D107">
        <v>194.1</v>
      </c>
      <c r="E107">
        <v>194.64</v>
      </c>
      <c r="F107" s="12">
        <v>345917946</v>
      </c>
      <c r="G107" s="12">
        <v>4378064.8</v>
      </c>
    </row>
    <row r="108" spans="1:7">
      <c r="A108" s="9">
        <f>'(1)'!A108</f>
        <v>42443</v>
      </c>
      <c r="B108">
        <v>194.61</v>
      </c>
      <c r="C108">
        <v>196.36</v>
      </c>
      <c r="D108">
        <v>193.37</v>
      </c>
      <c r="E108">
        <v>195.76</v>
      </c>
      <c r="F108" s="12">
        <v>300189062</v>
      </c>
      <c r="G108" s="12">
        <v>4406542.29</v>
      </c>
    </row>
    <row r="109" spans="1:7">
      <c r="A109" s="9">
        <f>'(1)'!A109</f>
        <v>42444</v>
      </c>
      <c r="B109">
        <v>195.93</v>
      </c>
      <c r="C109">
        <v>195.95</v>
      </c>
      <c r="D109">
        <v>193.9</v>
      </c>
      <c r="E109">
        <v>194.19</v>
      </c>
      <c r="F109" s="12">
        <v>353961629</v>
      </c>
      <c r="G109" s="12">
        <v>4364380.88</v>
      </c>
    </row>
    <row r="110" spans="1:7">
      <c r="A110" s="9">
        <f>'(1)'!A110</f>
        <v>42445</v>
      </c>
      <c r="B110">
        <v>194.01</v>
      </c>
      <c r="C110">
        <v>194.67</v>
      </c>
      <c r="D110">
        <v>193.24</v>
      </c>
      <c r="E110">
        <v>194.14</v>
      </c>
      <c r="F110" s="12">
        <v>291749026</v>
      </c>
      <c r="G110" s="12">
        <v>4366713.0599999996</v>
      </c>
    </row>
    <row r="111" spans="1:7">
      <c r="A111" s="9">
        <f>'(1)'!A111</f>
        <v>42446</v>
      </c>
      <c r="B111">
        <v>194.06</v>
      </c>
      <c r="C111">
        <v>196.52</v>
      </c>
      <c r="D111">
        <v>193.6</v>
      </c>
      <c r="E111">
        <v>194.29</v>
      </c>
      <c r="F111" s="12">
        <v>414973851</v>
      </c>
      <c r="G111" s="12">
        <v>4373832.4400000004</v>
      </c>
    </row>
    <row r="112" spans="1:7">
      <c r="A112" s="9">
        <f>'(1)'!A112</f>
        <v>42447</v>
      </c>
      <c r="B112">
        <v>194.43</v>
      </c>
      <c r="C112">
        <v>197.6</v>
      </c>
      <c r="D112">
        <v>194.22</v>
      </c>
      <c r="E112">
        <v>197.6</v>
      </c>
      <c r="F112" s="12">
        <v>317148003</v>
      </c>
      <c r="G112" s="12">
        <v>4442354.1900000004</v>
      </c>
    </row>
    <row r="113" spans="1:7">
      <c r="A113" s="9">
        <f>'(1)'!A113</f>
        <v>42450</v>
      </c>
      <c r="B113">
        <v>197.62</v>
      </c>
      <c r="C113">
        <v>198.17</v>
      </c>
      <c r="D113">
        <v>196.95</v>
      </c>
      <c r="E113">
        <v>197.46</v>
      </c>
      <c r="F113" s="12">
        <v>294566097</v>
      </c>
      <c r="G113" s="12">
        <v>4437044.17</v>
      </c>
    </row>
    <row r="114" spans="1:7">
      <c r="A114" s="9">
        <f>'(1)'!A114</f>
        <v>42451</v>
      </c>
      <c r="B114">
        <v>197.38</v>
      </c>
      <c r="C114">
        <v>197.43</v>
      </c>
      <c r="D114">
        <v>193.67</v>
      </c>
      <c r="E114">
        <v>194.06</v>
      </c>
      <c r="F114" s="12">
        <v>303255255</v>
      </c>
      <c r="G114" s="12">
        <v>4361658.04</v>
      </c>
    </row>
    <row r="115" spans="1:7">
      <c r="A115" s="9">
        <f>'(1)'!A115</f>
        <v>42452</v>
      </c>
      <c r="B115">
        <v>193.98</v>
      </c>
      <c r="C115">
        <v>194.06</v>
      </c>
      <c r="D115">
        <v>192.11</v>
      </c>
      <c r="E115">
        <v>192.97</v>
      </c>
      <c r="F115" s="12">
        <v>342744231</v>
      </c>
      <c r="G115" s="12">
        <v>4339197.25</v>
      </c>
    </row>
    <row r="116" spans="1:7">
      <c r="A116" s="9">
        <f>'(1)'!A116</f>
        <v>42453</v>
      </c>
      <c r="B116">
        <v>193.64</v>
      </c>
      <c r="C116">
        <v>193.96</v>
      </c>
      <c r="D116">
        <v>190.65</v>
      </c>
      <c r="E116">
        <v>192.06</v>
      </c>
      <c r="F116" s="12">
        <v>406096755</v>
      </c>
      <c r="G116" s="12">
        <v>4322403.6900000004</v>
      </c>
    </row>
    <row r="117" spans="1:7">
      <c r="A117" s="9">
        <f>'(1)'!A117</f>
        <v>42457</v>
      </c>
      <c r="B117">
        <v>192.07</v>
      </c>
      <c r="C117">
        <v>193.25</v>
      </c>
      <c r="D117">
        <v>191.12</v>
      </c>
      <c r="E117">
        <v>193.1</v>
      </c>
      <c r="F117" s="12">
        <v>591515261</v>
      </c>
      <c r="G117" s="12">
        <v>4340650.84</v>
      </c>
    </row>
    <row r="118" spans="1:7">
      <c r="A118" s="9">
        <f>'(1)'!A118</f>
        <v>42458</v>
      </c>
      <c r="B118">
        <v>192.95</v>
      </c>
      <c r="C118">
        <v>194.08</v>
      </c>
      <c r="D118">
        <v>192.64</v>
      </c>
      <c r="E118">
        <v>193.97</v>
      </c>
      <c r="F118" s="12">
        <v>285454739</v>
      </c>
      <c r="G118" s="12">
        <v>4357675.7300000004</v>
      </c>
    </row>
    <row r="119" spans="1:7">
      <c r="A119" s="9">
        <f>'(1)'!A119</f>
        <v>42459</v>
      </c>
      <c r="B119">
        <v>193.79</v>
      </c>
      <c r="C119">
        <v>195.91</v>
      </c>
      <c r="D119">
        <v>193.25</v>
      </c>
      <c r="E119">
        <v>195.68</v>
      </c>
      <c r="F119" s="12">
        <v>374588161</v>
      </c>
      <c r="G119" s="12">
        <v>4397769.25</v>
      </c>
    </row>
    <row r="120" spans="1:7">
      <c r="A120" s="9">
        <f>'(1)'!A120</f>
        <v>42460</v>
      </c>
      <c r="B120">
        <v>195.56</v>
      </c>
      <c r="C120">
        <v>195.91</v>
      </c>
      <c r="D120">
        <v>194.5</v>
      </c>
      <c r="E120">
        <v>194.65</v>
      </c>
      <c r="F120" s="12">
        <v>334772964</v>
      </c>
      <c r="G120" s="12">
        <v>4377517.22</v>
      </c>
    </row>
    <row r="121" spans="1:7">
      <c r="A121" s="9">
        <f>'(1)'!A121</f>
        <v>42461</v>
      </c>
      <c r="B121">
        <v>194.64</v>
      </c>
      <c r="C121">
        <v>194.73</v>
      </c>
      <c r="D121">
        <v>193.05</v>
      </c>
      <c r="E121">
        <v>193.95</v>
      </c>
      <c r="F121" s="12">
        <v>331317597</v>
      </c>
      <c r="G121" s="12">
        <v>4367035.66</v>
      </c>
    </row>
    <row r="122" spans="1:7">
      <c r="A122" s="9">
        <f>'(1)'!A122</f>
        <v>42464</v>
      </c>
      <c r="B122">
        <v>193.96</v>
      </c>
      <c r="C122">
        <v>193.97</v>
      </c>
      <c r="D122">
        <v>193.8</v>
      </c>
      <c r="E122">
        <v>193.94</v>
      </c>
      <c r="F122" s="12">
        <v>40925275</v>
      </c>
      <c r="G122" s="12">
        <v>4362757.8899999997</v>
      </c>
    </row>
    <row r="123" spans="1:7">
      <c r="A123" s="9">
        <f>'(1)'!A123</f>
        <v>42465</v>
      </c>
      <c r="B123">
        <v>193.84</v>
      </c>
      <c r="C123">
        <v>194.57</v>
      </c>
      <c r="D123">
        <v>193.61</v>
      </c>
      <c r="E123">
        <v>193.78</v>
      </c>
      <c r="F123" s="12">
        <v>149883926</v>
      </c>
      <c r="G123" s="12">
        <v>4358011.24</v>
      </c>
    </row>
    <row r="124" spans="1:7">
      <c r="A124" s="9">
        <f>'(1)'!A124</f>
        <v>42466</v>
      </c>
      <c r="B124">
        <v>193.72</v>
      </c>
      <c r="C124">
        <v>195.68</v>
      </c>
      <c r="D124">
        <v>192.43</v>
      </c>
      <c r="E124">
        <v>195.07</v>
      </c>
      <c r="F124" s="12">
        <v>392511872</v>
      </c>
      <c r="G124" s="12">
        <v>4396238.47</v>
      </c>
    </row>
    <row r="125" spans="1:7">
      <c r="A125" s="9">
        <f>'(1)'!A125</f>
        <v>42467</v>
      </c>
      <c r="B125">
        <v>195.61</v>
      </c>
      <c r="C125">
        <v>197.14</v>
      </c>
      <c r="D125">
        <v>195.57</v>
      </c>
      <c r="E125">
        <v>196</v>
      </c>
      <c r="F125" s="12">
        <v>725543691</v>
      </c>
      <c r="G125" s="12">
        <v>4407445.0199999996</v>
      </c>
    </row>
    <row r="126" spans="1:7">
      <c r="A126" s="9">
        <f>'(1)'!A126</f>
        <v>42468</v>
      </c>
      <c r="B126">
        <v>195.83</v>
      </c>
      <c r="C126">
        <v>196.63</v>
      </c>
      <c r="D126">
        <v>195.49</v>
      </c>
      <c r="E126">
        <v>195.76</v>
      </c>
      <c r="F126" s="12">
        <v>605861214</v>
      </c>
      <c r="G126" s="12">
        <v>4404591.93</v>
      </c>
    </row>
    <row r="127" spans="1:7">
      <c r="A127" s="9">
        <f>'(1)'!A127</f>
        <v>42471</v>
      </c>
      <c r="B127">
        <v>195.63</v>
      </c>
      <c r="C127">
        <v>196.87</v>
      </c>
      <c r="D127">
        <v>193.35</v>
      </c>
      <c r="E127">
        <v>196.39</v>
      </c>
      <c r="F127" s="12">
        <v>437667501</v>
      </c>
      <c r="G127" s="12">
        <v>4422800.18</v>
      </c>
    </row>
    <row r="128" spans="1:7">
      <c r="A128" s="9">
        <f>'(1)'!A128</f>
        <v>42472</v>
      </c>
      <c r="B128">
        <v>196.68</v>
      </c>
      <c r="C128">
        <v>199.56</v>
      </c>
      <c r="D128">
        <v>196.63</v>
      </c>
      <c r="E128">
        <v>199</v>
      </c>
      <c r="F128" s="12">
        <v>231021924</v>
      </c>
      <c r="G128" s="12">
        <v>4476423.75</v>
      </c>
    </row>
    <row r="129" spans="1:7">
      <c r="A129" s="9">
        <f>'(1)'!A129</f>
        <v>42473</v>
      </c>
      <c r="B129">
        <v>199.11</v>
      </c>
      <c r="C129">
        <v>199.15</v>
      </c>
      <c r="D129">
        <v>196.34</v>
      </c>
      <c r="E129">
        <v>196.79</v>
      </c>
      <c r="F129" s="12">
        <v>412986786</v>
      </c>
      <c r="G129" s="12">
        <v>4428467.21</v>
      </c>
    </row>
    <row r="130" spans="1:7">
      <c r="A130" s="9">
        <f>'(1)'!A130</f>
        <v>42474</v>
      </c>
      <c r="B130">
        <v>196.84</v>
      </c>
      <c r="C130">
        <v>201.82</v>
      </c>
      <c r="D130">
        <v>196.67</v>
      </c>
      <c r="E130">
        <v>201.65</v>
      </c>
      <c r="F130" s="12">
        <v>318998581</v>
      </c>
      <c r="G130" s="12">
        <v>4534809.4000000004</v>
      </c>
    </row>
    <row r="131" spans="1:7">
      <c r="A131" s="9">
        <f>'(1)'!A131</f>
        <v>42475</v>
      </c>
      <c r="B131">
        <v>201.8</v>
      </c>
      <c r="C131">
        <v>202.98</v>
      </c>
      <c r="D131">
        <v>200.23</v>
      </c>
      <c r="E131">
        <v>200.99</v>
      </c>
      <c r="F131" s="12">
        <v>409965831</v>
      </c>
      <c r="G131" s="12">
        <v>4518062.6900000004</v>
      </c>
    </row>
    <row r="132" spans="1:7">
      <c r="A132" s="9">
        <f>'(1)'!A132</f>
        <v>42478</v>
      </c>
      <c r="B132">
        <v>200.73</v>
      </c>
      <c r="C132">
        <v>201.89</v>
      </c>
      <c r="D132">
        <v>200.08</v>
      </c>
      <c r="E132">
        <v>200.63</v>
      </c>
      <c r="F132" s="12">
        <v>309608456</v>
      </c>
      <c r="G132" s="12">
        <v>4513229.3</v>
      </c>
    </row>
    <row r="133" spans="1:7">
      <c r="A133" s="9">
        <f>'(1)'!A133</f>
        <v>42479</v>
      </c>
      <c r="B133">
        <v>200.58</v>
      </c>
      <c r="C133">
        <v>201.14</v>
      </c>
      <c r="D133">
        <v>199.37</v>
      </c>
      <c r="E133">
        <v>199.71</v>
      </c>
      <c r="F133" s="12">
        <v>273211220</v>
      </c>
      <c r="G133" s="12">
        <v>4490317.5999999996</v>
      </c>
    </row>
    <row r="134" spans="1:7">
      <c r="A134" s="9">
        <f>'(1)'!A134</f>
        <v>42480</v>
      </c>
      <c r="B134">
        <v>199.57</v>
      </c>
      <c r="C134">
        <v>200.95</v>
      </c>
      <c r="D134">
        <v>199.02</v>
      </c>
      <c r="E134">
        <v>200.57</v>
      </c>
      <c r="F134" s="12">
        <v>265546679</v>
      </c>
      <c r="G134" s="12">
        <v>4512105.24</v>
      </c>
    </row>
    <row r="135" spans="1:7">
      <c r="A135" s="9">
        <f>'(1)'!A135</f>
        <v>42481</v>
      </c>
      <c r="B135">
        <v>200.75</v>
      </c>
      <c r="C135">
        <v>202.41</v>
      </c>
      <c r="D135">
        <v>200.73</v>
      </c>
      <c r="E135">
        <v>202.3</v>
      </c>
      <c r="F135" s="12">
        <v>259821981</v>
      </c>
      <c r="G135" s="12">
        <v>4550086.33</v>
      </c>
    </row>
    <row r="136" spans="1:7">
      <c r="A136" s="9">
        <f>'(1)'!A136</f>
        <v>42482</v>
      </c>
      <c r="B136">
        <v>202.31</v>
      </c>
      <c r="C136">
        <v>203.45</v>
      </c>
      <c r="D136">
        <v>202.28</v>
      </c>
      <c r="E136">
        <v>203.03</v>
      </c>
      <c r="F136" s="12">
        <v>289005249</v>
      </c>
      <c r="G136" s="12">
        <v>4567565.8099999996</v>
      </c>
    </row>
    <row r="137" spans="1:7">
      <c r="A137" s="9">
        <f>'(1)'!A137</f>
        <v>42485</v>
      </c>
      <c r="B137">
        <v>202.96</v>
      </c>
      <c r="C137">
        <v>203.12</v>
      </c>
      <c r="D137">
        <v>201.97</v>
      </c>
      <c r="E137">
        <v>203.04</v>
      </c>
      <c r="F137" s="12">
        <v>253766628</v>
      </c>
      <c r="G137" s="12">
        <v>4568506.3899999997</v>
      </c>
    </row>
    <row r="138" spans="1:7">
      <c r="A138" s="9">
        <f>'(1)'!A138</f>
        <v>42486</v>
      </c>
      <c r="B138">
        <v>203.08</v>
      </c>
      <c r="C138">
        <v>204.63</v>
      </c>
      <c r="D138">
        <v>202.28</v>
      </c>
      <c r="E138">
        <v>204.46</v>
      </c>
      <c r="F138" s="12">
        <v>246534554</v>
      </c>
      <c r="G138" s="12">
        <v>4597398.1399999997</v>
      </c>
    </row>
    <row r="139" spans="1:7">
      <c r="A139" s="9">
        <f>'(1)'!A139</f>
        <v>42487</v>
      </c>
      <c r="B139">
        <v>204.46</v>
      </c>
      <c r="C139">
        <v>206.66</v>
      </c>
      <c r="D139">
        <v>204.44</v>
      </c>
      <c r="E139">
        <v>205.86</v>
      </c>
      <c r="F139" s="12">
        <v>269277882</v>
      </c>
      <c r="G139" s="12">
        <v>4629693.1900000004</v>
      </c>
    </row>
    <row r="140" spans="1:7">
      <c r="A140" s="9">
        <f>'(1)'!A140</f>
        <v>42488</v>
      </c>
      <c r="B140">
        <v>205.81</v>
      </c>
      <c r="C140">
        <v>206.65</v>
      </c>
      <c r="D140">
        <v>205.32</v>
      </c>
      <c r="E140">
        <v>206.29</v>
      </c>
      <c r="F140" s="12">
        <v>309873767</v>
      </c>
      <c r="G140" s="12">
        <v>4631429.5599999996</v>
      </c>
    </row>
    <row r="141" spans="1:7">
      <c r="A141" s="9">
        <f>'(1)'!A141</f>
        <v>42489</v>
      </c>
      <c r="B141">
        <v>206.08</v>
      </c>
      <c r="C141">
        <v>207.64</v>
      </c>
      <c r="D141">
        <v>206</v>
      </c>
      <c r="E141">
        <v>207.43</v>
      </c>
      <c r="F141" s="12">
        <v>311582443</v>
      </c>
      <c r="G141" s="12">
        <v>4659755.6100000003</v>
      </c>
    </row>
    <row r="142" spans="1:7">
      <c r="A142" s="9">
        <f>'(1)'!A142</f>
        <v>42492</v>
      </c>
      <c r="B142">
        <v>207.29</v>
      </c>
      <c r="C142">
        <v>207.82</v>
      </c>
      <c r="D142">
        <v>206.33</v>
      </c>
      <c r="E142">
        <v>207.23</v>
      </c>
      <c r="F142" s="12">
        <v>238486673</v>
      </c>
      <c r="G142" s="12">
        <v>4650075.99</v>
      </c>
    </row>
    <row r="143" spans="1:7">
      <c r="A143" s="9">
        <f>'(1)'!A143</f>
        <v>42493</v>
      </c>
      <c r="B143">
        <v>207.19</v>
      </c>
      <c r="C143">
        <v>207.31</v>
      </c>
      <c r="D143">
        <v>206.19</v>
      </c>
      <c r="E143">
        <v>206.64</v>
      </c>
      <c r="F143" s="12">
        <v>250331704</v>
      </c>
      <c r="G143" s="12">
        <v>4638301.57</v>
      </c>
    </row>
    <row r="144" spans="1:7">
      <c r="A144" s="9">
        <f>'(1)'!A144</f>
        <v>42494</v>
      </c>
      <c r="B144">
        <v>206.5</v>
      </c>
      <c r="C144">
        <v>206.87</v>
      </c>
      <c r="D144">
        <v>205.07</v>
      </c>
      <c r="E144">
        <v>205.56</v>
      </c>
      <c r="F144" s="12">
        <v>298506235</v>
      </c>
      <c r="G144" s="12">
        <v>4615577.04</v>
      </c>
    </row>
    <row r="145" spans="1:7">
      <c r="A145" s="9">
        <f>'(1)'!A145</f>
        <v>42495</v>
      </c>
      <c r="B145">
        <v>205.5</v>
      </c>
      <c r="C145">
        <v>205.78</v>
      </c>
      <c r="D145">
        <v>204.66</v>
      </c>
      <c r="E145">
        <v>205.2</v>
      </c>
      <c r="F145" s="12">
        <v>242235352</v>
      </c>
      <c r="G145" s="12">
        <v>4609804.87</v>
      </c>
    </row>
    <row r="146" spans="1:7">
      <c r="A146" s="9">
        <f>'(1)'!A146</f>
        <v>42496</v>
      </c>
      <c r="B146">
        <v>205.31</v>
      </c>
      <c r="C146">
        <v>206.08</v>
      </c>
      <c r="D146">
        <v>203.37</v>
      </c>
      <c r="E146">
        <v>204.39</v>
      </c>
      <c r="F146" s="12">
        <v>316432984</v>
      </c>
      <c r="G146" s="12">
        <v>4593061.38</v>
      </c>
    </row>
    <row r="147" spans="1:7">
      <c r="A147" s="9">
        <f>'(1)'!A147</f>
        <v>42499</v>
      </c>
      <c r="B147">
        <v>204.6</v>
      </c>
      <c r="C147">
        <v>204.88</v>
      </c>
      <c r="D147">
        <v>201.2</v>
      </c>
      <c r="E147">
        <v>202.01</v>
      </c>
      <c r="F147" s="12">
        <v>343492704</v>
      </c>
      <c r="G147" s="12">
        <v>4538820.46</v>
      </c>
    </row>
    <row r="148" spans="1:7">
      <c r="A148" s="9">
        <f>'(1)'!A148</f>
        <v>42500</v>
      </c>
      <c r="B148">
        <v>201.91</v>
      </c>
      <c r="C148">
        <v>202.58</v>
      </c>
      <c r="D148">
        <v>201.42</v>
      </c>
      <c r="E148">
        <v>202.54</v>
      </c>
      <c r="F148" s="12">
        <v>160547727</v>
      </c>
      <c r="G148" s="12">
        <v>4552245.8600000003</v>
      </c>
    </row>
    <row r="149" spans="1:7">
      <c r="A149" s="9">
        <f>'(1)'!A149</f>
        <v>42501</v>
      </c>
      <c r="B149">
        <v>202.57</v>
      </c>
      <c r="C149">
        <v>202.84</v>
      </c>
      <c r="D149">
        <v>201.17</v>
      </c>
      <c r="E149">
        <v>201.69</v>
      </c>
      <c r="F149" s="12">
        <v>287251599</v>
      </c>
      <c r="G149" s="12">
        <v>4531789.8899999997</v>
      </c>
    </row>
    <row r="150" spans="1:7">
      <c r="A150" s="9">
        <f>'(1)'!A150</f>
        <v>42502</v>
      </c>
      <c r="B150">
        <v>201.57</v>
      </c>
      <c r="C150">
        <v>201.66</v>
      </c>
      <c r="D150">
        <v>198.91</v>
      </c>
      <c r="E150">
        <v>199.26</v>
      </c>
      <c r="F150" s="12">
        <v>231158917</v>
      </c>
      <c r="G150" s="12">
        <v>4477485.47</v>
      </c>
    </row>
    <row r="151" spans="1:7">
      <c r="A151" s="9">
        <f>'(1)'!A151</f>
        <v>42503</v>
      </c>
      <c r="B151">
        <v>199.26</v>
      </c>
      <c r="C151">
        <v>199.65</v>
      </c>
      <c r="D151">
        <v>198.69</v>
      </c>
      <c r="E151">
        <v>199.5</v>
      </c>
      <c r="F151" s="12">
        <v>146511189</v>
      </c>
      <c r="G151" s="12">
        <v>4480921.1399999997</v>
      </c>
    </row>
    <row r="152" spans="1:7">
      <c r="A152" s="9">
        <f>'(1)'!A152</f>
        <v>42506</v>
      </c>
      <c r="B152">
        <v>199.51</v>
      </c>
      <c r="C152">
        <v>199.59</v>
      </c>
      <c r="D152">
        <v>197.34</v>
      </c>
      <c r="E152">
        <v>198.35</v>
      </c>
      <c r="F152" s="12">
        <v>218465973</v>
      </c>
      <c r="G152" s="12">
        <v>4450469.8600000003</v>
      </c>
    </row>
    <row r="153" spans="1:7">
      <c r="A153" s="9">
        <f>'(1)'!A153</f>
        <v>42507</v>
      </c>
      <c r="B153">
        <v>198.05</v>
      </c>
      <c r="C153">
        <v>201.1</v>
      </c>
      <c r="D153">
        <v>198.04</v>
      </c>
      <c r="E153">
        <v>200.69</v>
      </c>
      <c r="F153" s="12">
        <v>295239909</v>
      </c>
      <c r="G153" s="12">
        <v>4498963.88</v>
      </c>
    </row>
    <row r="154" spans="1:7">
      <c r="A154" s="9">
        <f>'(1)'!A154</f>
        <v>42508</v>
      </c>
      <c r="B154">
        <v>200.65</v>
      </c>
      <c r="C154">
        <v>202.25</v>
      </c>
      <c r="D154">
        <v>200.65</v>
      </c>
      <c r="E154">
        <v>202.25</v>
      </c>
      <c r="F154" s="12">
        <v>282333289</v>
      </c>
      <c r="G154" s="12">
        <v>4531870.72</v>
      </c>
    </row>
    <row r="155" spans="1:7">
      <c r="A155" s="9">
        <f>'(1)'!A155</f>
        <v>42509</v>
      </c>
      <c r="B155">
        <v>202.2</v>
      </c>
      <c r="C155">
        <v>202.26</v>
      </c>
      <c r="D155">
        <v>200.42</v>
      </c>
      <c r="E155">
        <v>200.46</v>
      </c>
      <c r="F155" s="12">
        <v>282699873</v>
      </c>
      <c r="G155" s="12">
        <v>4496551.68</v>
      </c>
    </row>
    <row r="156" spans="1:7">
      <c r="A156" s="9">
        <f>'(1)'!A156</f>
        <v>42510</v>
      </c>
      <c r="B156">
        <v>200.39</v>
      </c>
      <c r="C156">
        <v>200.67</v>
      </c>
      <c r="D156">
        <v>198.03</v>
      </c>
      <c r="E156">
        <v>198.92</v>
      </c>
      <c r="F156" s="12">
        <v>487431206</v>
      </c>
      <c r="G156" s="12">
        <v>4455083.66</v>
      </c>
    </row>
    <row r="157" spans="1:7">
      <c r="A157" s="9">
        <f>'(1)'!A157</f>
        <v>42513</v>
      </c>
      <c r="B157">
        <v>198.73</v>
      </c>
      <c r="C157">
        <v>199.51</v>
      </c>
      <c r="D157">
        <v>198.26</v>
      </c>
      <c r="E157">
        <v>198.68</v>
      </c>
      <c r="F157" s="12">
        <v>312103099</v>
      </c>
      <c r="G157" s="12">
        <v>4453043.09</v>
      </c>
    </row>
    <row r="158" spans="1:7">
      <c r="A158" s="9">
        <f>'(1)'!A158</f>
        <v>42514</v>
      </c>
      <c r="B158">
        <v>198.63</v>
      </c>
      <c r="C158">
        <v>200.39</v>
      </c>
      <c r="D158">
        <v>198.3</v>
      </c>
      <c r="E158">
        <v>200.31</v>
      </c>
      <c r="F158" s="12">
        <v>309929195</v>
      </c>
      <c r="G158" s="12">
        <v>4485327.8600000003</v>
      </c>
    </row>
    <row r="159" spans="1:7">
      <c r="A159" s="9">
        <f>'(1)'!A159</f>
        <v>42515</v>
      </c>
      <c r="B159">
        <v>200.29</v>
      </c>
      <c r="C159">
        <v>201.09</v>
      </c>
      <c r="D159">
        <v>198.61</v>
      </c>
      <c r="E159">
        <v>199.24</v>
      </c>
      <c r="F159" s="12">
        <v>289425366</v>
      </c>
      <c r="G159" s="12">
        <v>4464350.3099999996</v>
      </c>
    </row>
    <row r="160" spans="1:7">
      <c r="A160" s="9">
        <f>'(1)'!A160</f>
        <v>42516</v>
      </c>
      <c r="B160">
        <v>199.06</v>
      </c>
      <c r="C160">
        <v>200.32</v>
      </c>
      <c r="D160">
        <v>198.52</v>
      </c>
      <c r="E160">
        <v>199.69</v>
      </c>
      <c r="F160" s="12">
        <v>311300480</v>
      </c>
      <c r="G160" s="12">
        <v>4472421.38</v>
      </c>
    </row>
    <row r="161" spans="1:7">
      <c r="A161" s="9">
        <f>'(1)'!A161</f>
        <v>42517</v>
      </c>
      <c r="B161">
        <v>199.4</v>
      </c>
      <c r="C161">
        <v>199.45</v>
      </c>
      <c r="D161">
        <v>196.56</v>
      </c>
      <c r="E161">
        <v>197.37</v>
      </c>
      <c r="F161" s="12">
        <v>378623673</v>
      </c>
      <c r="G161" s="12">
        <v>4422924.6100000003</v>
      </c>
    </row>
    <row r="162" spans="1:7">
      <c r="A162" s="9">
        <f>'(1)'!A162</f>
        <v>42521</v>
      </c>
      <c r="B162">
        <v>197.3</v>
      </c>
      <c r="C162">
        <v>199.74</v>
      </c>
      <c r="D162">
        <v>197.3</v>
      </c>
      <c r="E162">
        <v>199.35</v>
      </c>
      <c r="F162" s="12">
        <v>342387292</v>
      </c>
      <c r="G162" s="12">
        <v>4466607.1900000004</v>
      </c>
    </row>
    <row r="163" spans="1:7">
      <c r="A163" s="9">
        <f>'(1)'!A163</f>
        <v>42522</v>
      </c>
      <c r="B163">
        <v>199.41</v>
      </c>
      <c r="C163">
        <v>199.84</v>
      </c>
      <c r="D163">
        <v>198.85</v>
      </c>
      <c r="E163">
        <v>198.85</v>
      </c>
      <c r="F163" s="12">
        <v>334231652</v>
      </c>
      <c r="G163" s="12">
        <v>4458740.82</v>
      </c>
    </row>
    <row r="164" spans="1:7">
      <c r="A164" s="9">
        <f>'(1)'!A164</f>
        <v>42523</v>
      </c>
      <c r="B164">
        <v>198.94</v>
      </c>
      <c r="C164">
        <v>201.51</v>
      </c>
      <c r="D164">
        <v>198.56</v>
      </c>
      <c r="E164">
        <v>201.37</v>
      </c>
      <c r="F164" s="12">
        <v>351457272</v>
      </c>
      <c r="G164" s="12">
        <v>4508358.8</v>
      </c>
    </row>
    <row r="165" spans="1:7">
      <c r="A165" s="9">
        <f>'(1)'!A165</f>
        <v>42524</v>
      </c>
      <c r="B165">
        <v>201.4</v>
      </c>
      <c r="C165">
        <v>203.14</v>
      </c>
      <c r="D165">
        <v>201.28</v>
      </c>
      <c r="E165">
        <v>202.88</v>
      </c>
      <c r="F165" s="12">
        <v>337067651</v>
      </c>
      <c r="G165" s="12">
        <v>4542215.1500000004</v>
      </c>
    </row>
    <row r="166" spans="1:7">
      <c r="A166" s="9">
        <f>'(1)'!A166</f>
        <v>42527</v>
      </c>
      <c r="B166">
        <v>202.98</v>
      </c>
      <c r="C166">
        <v>203.26</v>
      </c>
      <c r="D166">
        <v>202.49</v>
      </c>
      <c r="E166">
        <v>202.96</v>
      </c>
      <c r="F166" s="12">
        <v>301861746</v>
      </c>
      <c r="G166" s="12">
        <v>4544052.83</v>
      </c>
    </row>
    <row r="167" spans="1:7">
      <c r="A167" s="9">
        <f>'(1)'!A167</f>
        <v>42528</v>
      </c>
      <c r="B167">
        <v>203.04</v>
      </c>
      <c r="C167">
        <v>204.19</v>
      </c>
      <c r="D167">
        <v>202.99</v>
      </c>
      <c r="E167">
        <v>203.94</v>
      </c>
      <c r="F167" s="12">
        <v>276628379</v>
      </c>
      <c r="G167" s="12">
        <v>4568953.16</v>
      </c>
    </row>
    <row r="168" spans="1:7">
      <c r="A168" s="9">
        <f>'(1)'!A168</f>
        <v>42529</v>
      </c>
      <c r="B168">
        <v>203.82</v>
      </c>
      <c r="C168">
        <v>204.13</v>
      </c>
      <c r="D168">
        <v>203.78</v>
      </c>
      <c r="E168">
        <v>204.1</v>
      </c>
      <c r="F168" s="12">
        <v>170662150</v>
      </c>
      <c r="G168" s="12">
        <v>4571044.49</v>
      </c>
    </row>
    <row r="169" spans="1:7">
      <c r="A169" s="9">
        <f>'(1)'!A169</f>
        <v>42530</v>
      </c>
      <c r="B169">
        <v>204.15</v>
      </c>
      <c r="C169">
        <v>204.76</v>
      </c>
      <c r="D169">
        <v>203.55</v>
      </c>
      <c r="E169">
        <v>204.03</v>
      </c>
      <c r="F169" s="12">
        <v>632130939</v>
      </c>
      <c r="G169" s="12">
        <v>4570340.71</v>
      </c>
    </row>
    <row r="170" spans="1:7">
      <c r="A170" s="9">
        <f>'(1)'!A170</f>
        <v>42531</v>
      </c>
      <c r="B170">
        <v>203.96</v>
      </c>
      <c r="C170">
        <v>204.96</v>
      </c>
      <c r="D170">
        <v>203.6</v>
      </c>
      <c r="E170">
        <v>204.62</v>
      </c>
      <c r="F170" s="12">
        <v>373952416</v>
      </c>
      <c r="G170" s="12">
        <v>4604278.78</v>
      </c>
    </row>
    <row r="171" spans="1:7">
      <c r="A171" s="9">
        <f>'(1)'!A171</f>
        <v>42534</v>
      </c>
      <c r="B171">
        <v>204.59</v>
      </c>
      <c r="C171">
        <v>206.54</v>
      </c>
      <c r="D171">
        <v>204.38</v>
      </c>
      <c r="E171">
        <v>206.54</v>
      </c>
      <c r="F171" s="12">
        <v>491096054</v>
      </c>
      <c r="G171" s="12">
        <v>4644065.91</v>
      </c>
    </row>
    <row r="172" spans="1:7">
      <c r="A172" s="9">
        <f>'(1)'!A172</f>
        <v>42535</v>
      </c>
      <c r="B172">
        <v>206.48</v>
      </c>
      <c r="C172">
        <v>207.3</v>
      </c>
      <c r="D172">
        <v>205.46</v>
      </c>
      <c r="E172">
        <v>206.74</v>
      </c>
      <c r="F172" s="12">
        <v>283915364</v>
      </c>
      <c r="G172" s="12">
        <v>4640503.26</v>
      </c>
    </row>
    <row r="173" spans="1:7">
      <c r="A173" s="9">
        <f>'(1)'!A173</f>
        <v>42536</v>
      </c>
      <c r="B173">
        <v>206.63</v>
      </c>
      <c r="C173">
        <v>208.01</v>
      </c>
      <c r="D173">
        <v>206.57</v>
      </c>
      <c r="E173">
        <v>207.76</v>
      </c>
      <c r="F173" s="12">
        <v>267380540</v>
      </c>
      <c r="G173" s="12">
        <v>4664621.43</v>
      </c>
    </row>
    <row r="174" spans="1:7">
      <c r="A174" s="9">
        <f>'(1)'!A174</f>
        <v>42537</v>
      </c>
      <c r="B174">
        <v>207.82</v>
      </c>
      <c r="C174">
        <v>208.61</v>
      </c>
      <c r="D174">
        <v>206.91</v>
      </c>
      <c r="E174">
        <v>207.37</v>
      </c>
      <c r="F174" s="12">
        <v>310970993</v>
      </c>
      <c r="G174" s="12">
        <v>4654609.07</v>
      </c>
    </row>
    <row r="175" spans="1:7">
      <c r="A175" s="9">
        <f>'(1)'!A175</f>
        <v>42538</v>
      </c>
      <c r="B175">
        <v>207.44</v>
      </c>
      <c r="C175">
        <v>207.95</v>
      </c>
      <c r="D175">
        <v>207.02</v>
      </c>
      <c r="E175">
        <v>207.87</v>
      </c>
      <c r="F175" s="12">
        <v>263860742</v>
      </c>
      <c r="G175" s="12">
        <v>4667496.21</v>
      </c>
    </row>
    <row r="176" spans="1:7">
      <c r="A176" s="9">
        <f>'(1)'!A176</f>
        <v>42541</v>
      </c>
      <c r="B176">
        <v>207.8</v>
      </c>
      <c r="C176">
        <v>207.96</v>
      </c>
      <c r="D176">
        <v>206.46</v>
      </c>
      <c r="E176">
        <v>206.91</v>
      </c>
      <c r="F176" s="12">
        <v>213762233</v>
      </c>
      <c r="G176" s="12">
        <v>4644804.6900000004</v>
      </c>
    </row>
    <row r="177" spans="1:7">
      <c r="A177" s="9">
        <f>'(1)'!A177</f>
        <v>42542</v>
      </c>
      <c r="B177">
        <v>206.87</v>
      </c>
      <c r="C177">
        <v>206.87</v>
      </c>
      <c r="D177">
        <v>203.56</v>
      </c>
      <c r="E177">
        <v>204.19</v>
      </c>
      <c r="F177" s="12">
        <v>266876313</v>
      </c>
      <c r="G177" s="12">
        <v>4583075.2</v>
      </c>
    </row>
    <row r="178" spans="1:7">
      <c r="A178" s="9">
        <f>'(1)'!A178</f>
        <v>42543</v>
      </c>
      <c r="B178">
        <v>203.82</v>
      </c>
      <c r="C178">
        <v>203.88</v>
      </c>
      <c r="D178">
        <v>202.1</v>
      </c>
      <c r="E178">
        <v>202.12</v>
      </c>
      <c r="F178" s="12">
        <v>288054555</v>
      </c>
      <c r="G178" s="12">
        <v>4535968.1500000004</v>
      </c>
    </row>
    <row r="179" spans="1:7">
      <c r="A179" s="9">
        <f>'(1)'!A179</f>
        <v>42544</v>
      </c>
      <c r="B179">
        <v>202.03</v>
      </c>
      <c r="C179">
        <v>202.07</v>
      </c>
      <c r="D179">
        <v>199.67</v>
      </c>
      <c r="E179">
        <v>200.74</v>
      </c>
      <c r="F179" s="12">
        <v>272056310</v>
      </c>
      <c r="G179" s="12">
        <v>4504604.1900000004</v>
      </c>
    </row>
    <row r="180" spans="1:7">
      <c r="A180" s="9">
        <f>'(1)'!A180</f>
        <v>42545</v>
      </c>
      <c r="B180">
        <v>200.66</v>
      </c>
      <c r="C180">
        <v>202.09</v>
      </c>
      <c r="D180">
        <v>200.17</v>
      </c>
      <c r="E180">
        <v>200.27</v>
      </c>
      <c r="F180" s="12">
        <v>260013044</v>
      </c>
      <c r="G180" s="12">
        <v>4493864.7</v>
      </c>
    </row>
    <row r="181" spans="1:7">
      <c r="A181" s="9">
        <f>'(1)'!A181</f>
        <v>42548</v>
      </c>
      <c r="B181">
        <v>200.28</v>
      </c>
      <c r="C181">
        <v>200.38</v>
      </c>
      <c r="D181">
        <v>197.8</v>
      </c>
      <c r="E181">
        <v>199.68</v>
      </c>
      <c r="F181" s="12">
        <v>272724879</v>
      </c>
      <c r="G181" s="12">
        <v>4483544.7699999996</v>
      </c>
    </row>
    <row r="182" spans="1:7">
      <c r="A182" s="9">
        <f>'(1)'!A182</f>
        <v>42549</v>
      </c>
      <c r="B182">
        <v>200.18</v>
      </c>
      <c r="C182">
        <v>200.95</v>
      </c>
      <c r="D182">
        <v>198.46</v>
      </c>
      <c r="E182">
        <v>198.89</v>
      </c>
      <c r="F182" s="12">
        <v>452653610</v>
      </c>
      <c r="G182" s="12">
        <v>4466099.24</v>
      </c>
    </row>
    <row r="183" spans="1:7">
      <c r="A183" s="9">
        <f>'(1)'!A183</f>
        <v>42550</v>
      </c>
      <c r="B183">
        <v>199.44</v>
      </c>
      <c r="C183">
        <v>202.48</v>
      </c>
      <c r="D183">
        <v>199.41</v>
      </c>
      <c r="E183">
        <v>201.49</v>
      </c>
      <c r="F183" s="12">
        <v>250659561</v>
      </c>
      <c r="G183" s="12">
        <v>4520197.78</v>
      </c>
    </row>
    <row r="184" spans="1:7">
      <c r="A184" s="9">
        <f>'(1)'!A184</f>
        <v>42551</v>
      </c>
      <c r="B184">
        <v>201.4</v>
      </c>
      <c r="C184">
        <v>202.52</v>
      </c>
      <c r="D184">
        <v>201.09</v>
      </c>
      <c r="E184">
        <v>201.48</v>
      </c>
      <c r="F184" s="12">
        <v>282261231</v>
      </c>
      <c r="G184" s="12">
        <v>4521632.6100000003</v>
      </c>
    </row>
    <row r="185" spans="1:7">
      <c r="A185" s="9">
        <f>'(1)'!A185</f>
        <v>42552</v>
      </c>
      <c r="B185">
        <v>201.27</v>
      </c>
      <c r="C185">
        <v>203.88</v>
      </c>
      <c r="D185">
        <v>201.16</v>
      </c>
      <c r="E185">
        <v>202.21</v>
      </c>
      <c r="F185" s="12">
        <v>294210722</v>
      </c>
      <c r="G185" s="12">
        <v>4543424.9000000004</v>
      </c>
    </row>
    <row r="186" spans="1:7">
      <c r="A186" s="9">
        <f>'(1)'!A186</f>
        <v>42556</v>
      </c>
      <c r="B186">
        <v>202.41</v>
      </c>
      <c r="C186">
        <v>204.5</v>
      </c>
      <c r="D186">
        <v>202.34</v>
      </c>
      <c r="E186">
        <v>204.42</v>
      </c>
      <c r="F186" s="12">
        <v>273716489</v>
      </c>
      <c r="G186" s="12">
        <v>4587891.25</v>
      </c>
    </row>
    <row r="187" spans="1:7">
      <c r="A187" s="9">
        <f>'(1)'!A187</f>
        <v>42557</v>
      </c>
      <c r="B187">
        <v>204.15</v>
      </c>
      <c r="C187">
        <v>204.26</v>
      </c>
      <c r="D187">
        <v>197.41</v>
      </c>
      <c r="E187">
        <v>197.65</v>
      </c>
      <c r="F187" s="12">
        <v>521795525</v>
      </c>
      <c r="G187" s="12">
        <v>4439208.6399999997</v>
      </c>
    </row>
    <row r="188" spans="1:7">
      <c r="A188" s="9">
        <f>'(1)'!A188</f>
        <v>42558</v>
      </c>
      <c r="B188">
        <v>197.23</v>
      </c>
      <c r="C188">
        <v>198.26</v>
      </c>
      <c r="D188">
        <v>194.52</v>
      </c>
      <c r="E188">
        <v>195.13</v>
      </c>
      <c r="F188" s="12">
        <v>331794474</v>
      </c>
      <c r="G188" s="12">
        <v>4389388.97</v>
      </c>
    </row>
    <row r="189" spans="1:7">
      <c r="A189" s="9">
        <f>'(1)'!A189</f>
        <v>42559</v>
      </c>
      <c r="B189">
        <v>195.2</v>
      </c>
      <c r="C189">
        <v>199.48</v>
      </c>
      <c r="D189">
        <v>195.1</v>
      </c>
      <c r="E189">
        <v>199.35</v>
      </c>
      <c r="F189" s="12">
        <v>346268560</v>
      </c>
      <c r="G189" s="12">
        <v>4478250.07</v>
      </c>
    </row>
    <row r="190" spans="1:7">
      <c r="A190" s="9">
        <f>'(1)'!A190</f>
        <v>42562</v>
      </c>
      <c r="B190">
        <v>199.55</v>
      </c>
      <c r="C190">
        <v>203.99</v>
      </c>
      <c r="D190">
        <v>199.47</v>
      </c>
      <c r="E190">
        <v>203.78</v>
      </c>
      <c r="F190" s="12">
        <v>349220313</v>
      </c>
      <c r="G190" s="12">
        <v>4576408.4400000004</v>
      </c>
    </row>
    <row r="191" spans="1:7">
      <c r="A191" s="9">
        <f>'(1)'!A191</f>
        <v>42563</v>
      </c>
      <c r="B191">
        <v>203.82</v>
      </c>
      <c r="C191">
        <v>205.61</v>
      </c>
      <c r="D191">
        <v>203.17</v>
      </c>
      <c r="E191">
        <v>205.61</v>
      </c>
      <c r="F191" s="12">
        <v>456264876</v>
      </c>
      <c r="G191" s="12">
        <v>4610068.3499999996</v>
      </c>
    </row>
    <row r="192" spans="1:7">
      <c r="A192" s="9">
        <f>'(1)'!A192</f>
        <v>42564</v>
      </c>
      <c r="B192">
        <v>205.5</v>
      </c>
      <c r="C192">
        <v>207.24</v>
      </c>
      <c r="D192">
        <v>205.47</v>
      </c>
      <c r="E192">
        <v>206.97</v>
      </c>
      <c r="F192" s="12">
        <v>207409464</v>
      </c>
      <c r="G192" s="12">
        <v>4650725.25</v>
      </c>
    </row>
    <row r="193" spans="1:7">
      <c r="A193" s="9">
        <f>'(1)'!A193</f>
        <v>42565</v>
      </c>
      <c r="B193">
        <v>206.96</v>
      </c>
      <c r="C193">
        <v>207.29</v>
      </c>
      <c r="D193">
        <v>206.91</v>
      </c>
      <c r="E193">
        <v>207.17</v>
      </c>
      <c r="F193" s="12">
        <v>146785773</v>
      </c>
      <c r="G193" s="12">
        <v>4655680.38</v>
      </c>
    </row>
    <row r="194" spans="1:7">
      <c r="A194" s="9">
        <f>'(1)'!A194</f>
        <v>42566</v>
      </c>
      <c r="B194">
        <v>207.11</v>
      </c>
      <c r="C194">
        <v>207.13</v>
      </c>
      <c r="D194">
        <v>206.1</v>
      </c>
      <c r="E194">
        <v>206.6</v>
      </c>
      <c r="F194" s="12">
        <v>209152990</v>
      </c>
      <c r="G194" s="12">
        <v>4639964.7699999996</v>
      </c>
    </row>
    <row r="195" spans="1:7">
      <c r="A195" s="9">
        <f>'(1)'!A195</f>
        <v>42569</v>
      </c>
      <c r="B195">
        <v>206.3</v>
      </c>
      <c r="C195">
        <v>207.74</v>
      </c>
      <c r="D195">
        <v>205.28</v>
      </c>
      <c r="E195">
        <v>207.5</v>
      </c>
      <c r="F195" s="12">
        <v>226435759</v>
      </c>
      <c r="G195" s="12">
        <v>4715620.9800000004</v>
      </c>
    </row>
    <row r="196" spans="1:7">
      <c r="A196" s="9">
        <f>'(1)'!A196</f>
        <v>42570</v>
      </c>
      <c r="B196">
        <v>207.61</v>
      </c>
      <c r="C196">
        <v>208.61</v>
      </c>
      <c r="D196">
        <v>207.15</v>
      </c>
      <c r="E196">
        <v>207.86</v>
      </c>
      <c r="F196" s="12">
        <v>214893539</v>
      </c>
      <c r="G196" s="12">
        <v>4723263.3099999996</v>
      </c>
    </row>
    <row r="197" spans="1:7">
      <c r="A197" s="9">
        <f>'(1)'!A197</f>
        <v>42571</v>
      </c>
      <c r="B197">
        <v>207.85</v>
      </c>
      <c r="C197">
        <v>209.65</v>
      </c>
      <c r="D197">
        <v>207.19</v>
      </c>
      <c r="E197">
        <v>209.4</v>
      </c>
      <c r="F197" s="12">
        <v>235695685</v>
      </c>
      <c r="G197" s="12">
        <v>4759894.18</v>
      </c>
    </row>
    <row r="198" spans="1:7">
      <c r="A198" s="9">
        <f>'(1)'!A198</f>
        <v>42572</v>
      </c>
      <c r="B198">
        <v>209.58</v>
      </c>
      <c r="C198">
        <v>210.65</v>
      </c>
      <c r="D198">
        <v>209.58</v>
      </c>
      <c r="E198">
        <v>209.87</v>
      </c>
      <c r="F198" s="12">
        <v>354272500</v>
      </c>
      <c r="G198" s="12">
        <v>4769979.83</v>
      </c>
    </row>
    <row r="199" spans="1:7">
      <c r="A199" s="9">
        <f>'(1)'!A199</f>
        <v>42573</v>
      </c>
      <c r="B199">
        <v>210.04</v>
      </c>
      <c r="C199">
        <v>210.71</v>
      </c>
      <c r="D199">
        <v>209.91</v>
      </c>
      <c r="E199">
        <v>210.37</v>
      </c>
      <c r="F199" s="12">
        <v>332251560</v>
      </c>
      <c r="G199" s="12">
        <v>4782865.0999999996</v>
      </c>
    </row>
    <row r="200" spans="1:7">
      <c r="A200" s="9">
        <f>'(1)'!A200</f>
        <v>42576</v>
      </c>
      <c r="B200">
        <v>210.52</v>
      </c>
      <c r="C200">
        <v>211.5</v>
      </c>
      <c r="D200">
        <v>210.32</v>
      </c>
      <c r="E200">
        <v>210.7</v>
      </c>
      <c r="F200" s="12">
        <v>427537228</v>
      </c>
      <c r="G200" s="12">
        <v>4786416.1100000003</v>
      </c>
    </row>
    <row r="201" spans="1:7">
      <c r="A201" s="9">
        <f>'(1)'!A201</f>
        <v>42577</v>
      </c>
      <c r="B201">
        <v>210.6</v>
      </c>
      <c r="C201">
        <v>211.49</v>
      </c>
      <c r="D201">
        <v>210.6</v>
      </c>
      <c r="E201">
        <v>211.18</v>
      </c>
      <c r="F201" s="12">
        <v>306582483</v>
      </c>
      <c r="G201" s="12">
        <v>4798304.2699999996</v>
      </c>
    </row>
    <row r="202" spans="1:7">
      <c r="A202" s="9">
        <f>'(1)'!A202</f>
        <v>42578</v>
      </c>
      <c r="B202">
        <v>211.19</v>
      </c>
      <c r="C202">
        <v>211.85</v>
      </c>
      <c r="D202">
        <v>210.64</v>
      </c>
      <c r="E202">
        <v>210.86</v>
      </c>
      <c r="F202" s="12">
        <v>290991106</v>
      </c>
      <c r="G202" s="12">
        <v>4787198.72</v>
      </c>
    </row>
    <row r="203" spans="1:7">
      <c r="A203" s="9">
        <f>'(1)'!A203</f>
        <v>42579</v>
      </c>
      <c r="B203">
        <v>210.84</v>
      </c>
      <c r="C203">
        <v>211.15</v>
      </c>
      <c r="D203">
        <v>210.33</v>
      </c>
      <c r="E203">
        <v>210.8</v>
      </c>
      <c r="F203" s="12">
        <v>185684020</v>
      </c>
      <c r="G203" s="12">
        <v>4786238.79</v>
      </c>
    </row>
    <row r="204" spans="1:7">
      <c r="A204" s="9">
        <f>'(1)'!A204</f>
        <v>42580</v>
      </c>
      <c r="B204">
        <v>210.88</v>
      </c>
      <c r="C204">
        <v>211.14</v>
      </c>
      <c r="D204">
        <v>209.81</v>
      </c>
      <c r="E204">
        <v>210.24</v>
      </c>
      <c r="F204" s="12">
        <v>222460212</v>
      </c>
      <c r="G204" s="12">
        <v>4774999.22</v>
      </c>
    </row>
    <row r="205" spans="1:7">
      <c r="A205" s="9">
        <f>'(1)'!A205</f>
        <v>42583</v>
      </c>
      <c r="B205">
        <v>210.22</v>
      </c>
      <c r="C205">
        <v>212.48</v>
      </c>
      <c r="D205">
        <v>210.17</v>
      </c>
      <c r="E205">
        <v>212.27</v>
      </c>
      <c r="F205" s="12">
        <v>241693293</v>
      </c>
      <c r="G205" s="12">
        <v>4821828.6100000003</v>
      </c>
    </row>
    <row r="206" spans="1:7">
      <c r="A206" s="9">
        <f>'(1)'!A206</f>
        <v>42584</v>
      </c>
      <c r="B206">
        <v>212.36</v>
      </c>
      <c r="C206">
        <v>212.73</v>
      </c>
      <c r="D206">
        <v>211.81</v>
      </c>
      <c r="E206">
        <v>212.33</v>
      </c>
      <c r="F206" s="12">
        <v>238857031</v>
      </c>
      <c r="G206" s="12">
        <v>4824094.3600000003</v>
      </c>
    </row>
    <row r="207" spans="1:7">
      <c r="A207" s="9">
        <f>'(1)'!A207</f>
        <v>42585</v>
      </c>
      <c r="B207">
        <v>212.46</v>
      </c>
      <c r="C207">
        <v>212.85</v>
      </c>
      <c r="D207">
        <v>212.14</v>
      </c>
      <c r="E207">
        <v>212.7</v>
      </c>
      <c r="F207" s="12">
        <v>214191849</v>
      </c>
      <c r="G207" s="12">
        <v>4831158.08</v>
      </c>
    </row>
    <row r="208" spans="1:7">
      <c r="A208" s="9">
        <f>'(1)'!A208</f>
        <v>42586</v>
      </c>
      <c r="B208">
        <v>212.72</v>
      </c>
      <c r="C208">
        <v>213.04</v>
      </c>
      <c r="D208">
        <v>211.48</v>
      </c>
      <c r="E208">
        <v>212.47</v>
      </c>
      <c r="F208" s="12">
        <v>222010251</v>
      </c>
      <c r="G208" s="12">
        <v>4827600.09</v>
      </c>
    </row>
    <row r="209" spans="1:7">
      <c r="A209" s="9">
        <f>'(1)'!A209</f>
        <v>42587</v>
      </c>
      <c r="B209">
        <v>212.46</v>
      </c>
      <c r="C209">
        <v>213.1</v>
      </c>
      <c r="D209">
        <v>211.98</v>
      </c>
      <c r="E209">
        <v>212.59</v>
      </c>
      <c r="F209" s="12">
        <v>285639991</v>
      </c>
      <c r="G209" s="12">
        <v>4829756.76</v>
      </c>
    </row>
    <row r="210" spans="1:7">
      <c r="A210" s="9">
        <f>'(1)'!A210</f>
        <v>42590</v>
      </c>
      <c r="B210">
        <v>212.68</v>
      </c>
      <c r="C210">
        <v>213.68</v>
      </c>
      <c r="D210">
        <v>212.01</v>
      </c>
      <c r="E210">
        <v>213.06</v>
      </c>
      <c r="F210" s="12">
        <v>323927472</v>
      </c>
      <c r="G210" s="12">
        <v>4837664.8600000003</v>
      </c>
    </row>
    <row r="211" spans="1:7">
      <c r="A211" s="9">
        <f>'(1)'!A211</f>
        <v>42591</v>
      </c>
      <c r="B211">
        <v>213.63</v>
      </c>
      <c r="C211">
        <v>213.92</v>
      </c>
      <c r="D211">
        <v>212.64</v>
      </c>
      <c r="E211">
        <v>213.21</v>
      </c>
      <c r="F211" s="12">
        <v>299819115</v>
      </c>
      <c r="G211" s="12">
        <v>4841498.9800000004</v>
      </c>
    </row>
    <row r="212" spans="1:7">
      <c r="A212" s="9">
        <f>'(1)'!A212</f>
        <v>42592</v>
      </c>
      <c r="B212">
        <v>213.29</v>
      </c>
      <c r="C212">
        <v>214.89</v>
      </c>
      <c r="D212">
        <v>213.25</v>
      </c>
      <c r="E212">
        <v>214.75</v>
      </c>
      <c r="F212" s="12">
        <v>357138206</v>
      </c>
      <c r="G212" s="12">
        <v>4874023.0999999996</v>
      </c>
    </row>
    <row r="213" spans="1:7">
      <c r="A213" s="9">
        <f>'(1)'!A213</f>
        <v>42593</v>
      </c>
      <c r="B213">
        <v>214.51</v>
      </c>
      <c r="C213">
        <v>216.52</v>
      </c>
      <c r="D213">
        <v>214.51</v>
      </c>
      <c r="E213">
        <v>215.86</v>
      </c>
      <c r="F213" s="12">
        <v>367619583</v>
      </c>
      <c r="G213" s="12">
        <v>4901296.03</v>
      </c>
    </row>
    <row r="214" spans="1:7">
      <c r="A214" s="9">
        <f>'(1)'!A214</f>
        <v>42594</v>
      </c>
      <c r="B214">
        <v>215.72</v>
      </c>
      <c r="C214">
        <v>215.86</v>
      </c>
      <c r="D214">
        <v>214.11</v>
      </c>
      <c r="E214">
        <v>214.88</v>
      </c>
      <c r="F214" s="12">
        <v>250989677</v>
      </c>
      <c r="G214" s="12">
        <v>4879889.26</v>
      </c>
    </row>
    <row r="215" spans="1:7">
      <c r="A215" s="9">
        <f>'(1)'!A215</f>
        <v>42597</v>
      </c>
      <c r="B215">
        <v>214.82</v>
      </c>
      <c r="C215">
        <v>214.82</v>
      </c>
      <c r="D215">
        <v>213.46</v>
      </c>
      <c r="E215">
        <v>213.93</v>
      </c>
      <c r="F215" s="12">
        <v>289642731</v>
      </c>
      <c r="G215" s="12">
        <v>4857036.6100000003</v>
      </c>
    </row>
    <row r="216" spans="1:7">
      <c r="A216" s="9">
        <f>'(1)'!A216</f>
        <v>42598</v>
      </c>
      <c r="B216">
        <v>213.9</v>
      </c>
      <c r="C216">
        <v>214.17</v>
      </c>
      <c r="D216">
        <v>213.27</v>
      </c>
      <c r="E216">
        <v>213.62</v>
      </c>
      <c r="F216" s="12">
        <v>270521029</v>
      </c>
      <c r="G216" s="12">
        <v>4845419.3099999996</v>
      </c>
    </row>
    <row r="217" spans="1:7">
      <c r="A217" s="9">
        <f>'(1)'!A217</f>
        <v>42599</v>
      </c>
      <c r="B217">
        <v>213.59</v>
      </c>
      <c r="C217">
        <v>214.12</v>
      </c>
      <c r="D217">
        <v>212.8</v>
      </c>
      <c r="E217">
        <v>213.53</v>
      </c>
      <c r="F217" s="12">
        <v>296419416</v>
      </c>
      <c r="G217" s="12">
        <v>4843883.18</v>
      </c>
    </row>
    <row r="218" spans="1:7">
      <c r="A218" s="9">
        <f>'(1)'!A218</f>
        <v>42600</v>
      </c>
      <c r="B218">
        <v>213.62</v>
      </c>
      <c r="C218">
        <v>213.69</v>
      </c>
      <c r="D218">
        <v>211.1</v>
      </c>
      <c r="E218">
        <v>211.58</v>
      </c>
      <c r="F218" s="12">
        <v>249311887</v>
      </c>
      <c r="G218" s="12">
        <v>4798653.9000000004</v>
      </c>
    </row>
    <row r="219" spans="1:7">
      <c r="A219" s="9">
        <f>'(1)'!A219</f>
        <v>42601</v>
      </c>
      <c r="B219">
        <v>211.67</v>
      </c>
      <c r="C219">
        <v>213.09</v>
      </c>
      <c r="D219">
        <v>211.5</v>
      </c>
      <c r="E219">
        <v>212.79</v>
      </c>
      <c r="F219" s="12">
        <v>293875510</v>
      </c>
      <c r="G219" s="12">
        <v>4828671.45</v>
      </c>
    </row>
    <row r="220" spans="1:7">
      <c r="A220" s="9">
        <f>'(1)'!A220</f>
        <v>42604</v>
      </c>
      <c r="B220">
        <v>212.78</v>
      </c>
      <c r="C220">
        <v>213.09</v>
      </c>
      <c r="D220">
        <v>211.58</v>
      </c>
      <c r="E220">
        <v>211.88</v>
      </c>
      <c r="F220" s="12">
        <v>294041819</v>
      </c>
      <c r="G220" s="12">
        <v>4808538.1500000004</v>
      </c>
    </row>
    <row r="221" spans="1:7">
      <c r="A221" s="9">
        <f>'(1)'!A221</f>
        <v>42605</v>
      </c>
      <c r="B221">
        <v>212.01</v>
      </c>
      <c r="C221">
        <v>212.86</v>
      </c>
      <c r="D221">
        <v>211.69</v>
      </c>
      <c r="E221">
        <v>212.84</v>
      </c>
      <c r="F221" s="12">
        <v>232032145</v>
      </c>
      <c r="G221" s="12">
        <v>4826887.3899999997</v>
      </c>
    </row>
    <row r="222" spans="1:7">
      <c r="A222" s="9">
        <f>'(1)'!A222</f>
        <v>42606</v>
      </c>
      <c r="B222">
        <v>212.64</v>
      </c>
      <c r="C222">
        <v>212.9</v>
      </c>
      <c r="D222">
        <v>211.88</v>
      </c>
      <c r="E222">
        <v>212.47</v>
      </c>
      <c r="F222" s="12">
        <v>265654660</v>
      </c>
      <c r="G222" s="12">
        <v>4819605.82</v>
      </c>
    </row>
    <row r="223" spans="1:7">
      <c r="A223" s="9">
        <f>'(1)'!A223</f>
        <v>42607</v>
      </c>
      <c r="B223">
        <v>212.25</v>
      </c>
      <c r="C223">
        <v>213.15</v>
      </c>
      <c r="D223">
        <v>212.08</v>
      </c>
      <c r="E223">
        <v>212.85</v>
      </c>
      <c r="F223" s="12">
        <v>216448097</v>
      </c>
      <c r="G223" s="12">
        <v>4827532.47</v>
      </c>
    </row>
    <row r="224" spans="1:7">
      <c r="A224" s="9">
        <f>'(1)'!A224</f>
        <v>42608</v>
      </c>
      <c r="B224">
        <v>212.77</v>
      </c>
      <c r="C224">
        <v>213.02</v>
      </c>
      <c r="D224">
        <v>211.16</v>
      </c>
      <c r="E224">
        <v>211.16</v>
      </c>
      <c r="F224" s="12">
        <v>317380230</v>
      </c>
      <c r="G224" s="12">
        <v>4794507.46</v>
      </c>
    </row>
    <row r="225" spans="1:7">
      <c r="A225" s="9">
        <f>'(1)'!A225</f>
        <v>42611</v>
      </c>
      <c r="B225">
        <v>211.25</v>
      </c>
      <c r="C225">
        <v>211.28</v>
      </c>
      <c r="D225">
        <v>210.06</v>
      </c>
      <c r="E225">
        <v>211.01</v>
      </c>
      <c r="F225" s="12">
        <v>258635955</v>
      </c>
      <c r="G225" s="12">
        <v>4786014.8600000003</v>
      </c>
    </row>
    <row r="226" spans="1:7">
      <c r="A226" s="9">
        <f>'(1)'!A226</f>
        <v>42612</v>
      </c>
      <c r="B226">
        <v>211.07</v>
      </c>
      <c r="C226">
        <v>211.31</v>
      </c>
      <c r="D226">
        <v>210.36</v>
      </c>
      <c r="E226">
        <v>211.07</v>
      </c>
      <c r="F226" s="12">
        <v>290384329</v>
      </c>
      <c r="G226" s="12">
        <v>4786540.7300000004</v>
      </c>
    </row>
    <row r="227" spans="1:7">
      <c r="A227" s="9">
        <f>'(1)'!A227</f>
        <v>42613</v>
      </c>
      <c r="B227">
        <v>211.14</v>
      </c>
      <c r="C227">
        <v>211.14</v>
      </c>
      <c r="D227">
        <v>209.57</v>
      </c>
      <c r="E227">
        <v>210.4</v>
      </c>
      <c r="F227" s="12">
        <v>293920557</v>
      </c>
      <c r="G227" s="12">
        <v>4769238.41</v>
      </c>
    </row>
    <row r="228" spans="1:7">
      <c r="A228" s="9">
        <f>'(1)'!A228</f>
        <v>42614</v>
      </c>
      <c r="B228">
        <v>210.3</v>
      </c>
      <c r="C228">
        <v>211.65</v>
      </c>
      <c r="D228">
        <v>210.08</v>
      </c>
      <c r="E228">
        <v>211.12</v>
      </c>
      <c r="F228" s="12">
        <v>248398883</v>
      </c>
      <c r="G228" s="12">
        <v>4784686.8600000003</v>
      </c>
    </row>
    <row r="229" spans="1:7">
      <c r="A229" s="9">
        <f>'(1)'!A229</f>
        <v>42615</v>
      </c>
      <c r="B229">
        <v>211.09</v>
      </c>
      <c r="C229">
        <v>212.4</v>
      </c>
      <c r="D229">
        <v>211.08</v>
      </c>
      <c r="E229">
        <v>211.48</v>
      </c>
      <c r="F229" s="12">
        <v>290231716</v>
      </c>
      <c r="G229" s="12">
        <v>4793774.47</v>
      </c>
    </row>
    <row r="230" spans="1:7">
      <c r="A230" s="9">
        <f>'(1)'!A230</f>
        <v>42619</v>
      </c>
      <c r="B230">
        <v>211.36</v>
      </c>
      <c r="C230">
        <v>211.74</v>
      </c>
      <c r="D230">
        <v>208.79</v>
      </c>
      <c r="E230">
        <v>208.98</v>
      </c>
      <c r="F230" s="12">
        <v>323760503</v>
      </c>
      <c r="G230" s="12">
        <v>4741666.07</v>
      </c>
    </row>
    <row r="231" spans="1:7">
      <c r="A231" s="9">
        <f>'(1)'!A231</f>
        <v>42620</v>
      </c>
      <c r="B231">
        <v>208.99</v>
      </c>
      <c r="C231">
        <v>209.02</v>
      </c>
      <c r="D231">
        <v>206.52</v>
      </c>
      <c r="E231">
        <v>207.15</v>
      </c>
      <c r="F231" s="12">
        <v>351973391</v>
      </c>
      <c r="G231" s="12">
        <v>4699241.57</v>
      </c>
    </row>
    <row r="232" spans="1:7">
      <c r="A232" s="9">
        <f>'(1)'!A232</f>
        <v>42621</v>
      </c>
      <c r="B232">
        <v>207.12</v>
      </c>
      <c r="C232">
        <v>208.46</v>
      </c>
      <c r="D232">
        <v>206.19</v>
      </c>
      <c r="E232">
        <v>207.49</v>
      </c>
      <c r="F232" s="12">
        <v>302539849</v>
      </c>
      <c r="G232" s="12">
        <v>4697439.91</v>
      </c>
    </row>
    <row r="233" spans="1:7">
      <c r="A233" s="9">
        <f>'(1)'!A233</f>
        <v>42622</v>
      </c>
      <c r="B233">
        <v>206.91</v>
      </c>
      <c r="C233">
        <v>207.71</v>
      </c>
      <c r="D233">
        <v>206.61</v>
      </c>
      <c r="E233">
        <v>207.25</v>
      </c>
      <c r="F233" s="12">
        <v>292140492</v>
      </c>
      <c r="G233" s="12">
        <v>4701435.8099999996</v>
      </c>
    </row>
    <row r="234" spans="1:7">
      <c r="A234" s="9">
        <f>'(1)'!A234</f>
        <v>42625</v>
      </c>
      <c r="B234">
        <v>207.37</v>
      </c>
      <c r="C234">
        <v>207.49</v>
      </c>
      <c r="D234">
        <v>206.4</v>
      </c>
      <c r="E234">
        <v>206.77</v>
      </c>
      <c r="F234" s="12">
        <v>272745201</v>
      </c>
      <c r="G234" s="12">
        <v>4688860.74</v>
      </c>
    </row>
    <row r="235" spans="1:7">
      <c r="A235" s="9">
        <f>'(1)'!A235</f>
        <v>42626</v>
      </c>
      <c r="B235">
        <v>206.77</v>
      </c>
      <c r="C235">
        <v>206.77</v>
      </c>
      <c r="D235">
        <v>205.34</v>
      </c>
      <c r="E235">
        <v>205.7</v>
      </c>
      <c r="F235" s="12">
        <v>375932458</v>
      </c>
      <c r="G235" s="12">
        <v>4667993.46</v>
      </c>
    </row>
    <row r="236" spans="1:7">
      <c r="A236" s="9">
        <f>'(1)'!A236</f>
        <v>42627</v>
      </c>
      <c r="B236">
        <v>205.75</v>
      </c>
      <c r="C236">
        <v>206.06</v>
      </c>
      <c r="D236">
        <v>204.48</v>
      </c>
      <c r="E236">
        <v>205.16</v>
      </c>
      <c r="F236" s="12">
        <v>295548375</v>
      </c>
      <c r="G236" s="12">
        <v>4655945.0199999996</v>
      </c>
    </row>
    <row r="237" spans="1:7">
      <c r="A237" s="9">
        <f>'(1)'!A237</f>
        <v>42628</v>
      </c>
      <c r="B237">
        <v>205.17</v>
      </c>
      <c r="C237">
        <v>206.35</v>
      </c>
      <c r="D237">
        <v>205.11</v>
      </c>
      <c r="E237">
        <v>206.22</v>
      </c>
      <c r="F237" s="12">
        <v>369203305</v>
      </c>
      <c r="G237" s="12">
        <v>4681508.5599999996</v>
      </c>
    </row>
    <row r="238" spans="1:7">
      <c r="A238" s="9">
        <f>'(1)'!A238</f>
        <v>42629</v>
      </c>
      <c r="B238">
        <v>206.37</v>
      </c>
      <c r="C238">
        <v>206.65</v>
      </c>
      <c r="D238">
        <v>206.26</v>
      </c>
      <c r="E238">
        <v>206.26</v>
      </c>
      <c r="F238" s="12">
        <v>199751326</v>
      </c>
      <c r="G238" s="12">
        <v>4683872.92</v>
      </c>
    </row>
    <row r="239" spans="1:7">
      <c r="A239" s="9">
        <f>'(1)'!A239</f>
        <v>42632</v>
      </c>
      <c r="B239">
        <v>206.24</v>
      </c>
      <c r="C239">
        <v>207.87</v>
      </c>
      <c r="D239">
        <v>206.24</v>
      </c>
      <c r="E239">
        <v>207.64</v>
      </c>
      <c r="F239" s="12">
        <v>297839118</v>
      </c>
      <c r="G239" s="12">
        <v>4717012.68</v>
      </c>
    </row>
    <row r="240" spans="1:7">
      <c r="A240" s="9">
        <f>'(1)'!A240</f>
        <v>42633</v>
      </c>
      <c r="B240">
        <v>207.74</v>
      </c>
      <c r="C240">
        <v>208.28</v>
      </c>
      <c r="D240">
        <v>207.32</v>
      </c>
      <c r="E240">
        <v>207.73</v>
      </c>
      <c r="F240" s="12">
        <v>310431889</v>
      </c>
      <c r="G240" s="12">
        <v>4715476.57</v>
      </c>
    </row>
    <row r="241" spans="1:7">
      <c r="A241" s="9">
        <f>'(1)'!A241</f>
        <v>42634</v>
      </c>
      <c r="B241">
        <v>207.61</v>
      </c>
      <c r="C241">
        <v>208.09</v>
      </c>
      <c r="D241">
        <v>207.18</v>
      </c>
      <c r="E241">
        <v>207.86</v>
      </c>
      <c r="F241" s="12">
        <v>315457872</v>
      </c>
      <c r="G241" s="12">
        <v>4714558.34</v>
      </c>
    </row>
    <row r="242" spans="1:7">
      <c r="A242" s="9">
        <f>'(1)'!A242</f>
        <v>42635</v>
      </c>
      <c r="B242">
        <v>207.74</v>
      </c>
      <c r="C242">
        <v>207.76</v>
      </c>
      <c r="D242">
        <v>203.79</v>
      </c>
      <c r="E242">
        <v>203.79</v>
      </c>
      <c r="F242" s="12">
        <v>364216691</v>
      </c>
      <c r="G242" s="12">
        <v>4628729.8899999997</v>
      </c>
    </row>
    <row r="243" spans="1:7">
      <c r="A243" s="9">
        <f>'(1)'!A243</f>
        <v>42636</v>
      </c>
      <c r="B243">
        <v>203.71</v>
      </c>
      <c r="C243">
        <v>206.14</v>
      </c>
      <c r="D243">
        <v>202.91</v>
      </c>
      <c r="E243">
        <v>205.74</v>
      </c>
      <c r="F243" s="12">
        <v>287237842</v>
      </c>
      <c r="G243" s="12">
        <v>4671028.72</v>
      </c>
    </row>
    <row r="244" spans="1:7">
      <c r="A244" s="9">
        <f>'(1)'!A244</f>
        <v>42639</v>
      </c>
      <c r="B244">
        <v>205.96</v>
      </c>
      <c r="C244">
        <v>206.43</v>
      </c>
      <c r="D244">
        <v>203.02</v>
      </c>
      <c r="E244">
        <v>203.79</v>
      </c>
      <c r="F244" s="12">
        <v>285207396</v>
      </c>
      <c r="G244" s="12">
        <v>4626704.43</v>
      </c>
    </row>
    <row r="245" spans="1:7">
      <c r="A245" s="9">
        <f>'(1)'!A245</f>
        <v>42640</v>
      </c>
      <c r="B245">
        <v>203.61</v>
      </c>
      <c r="C245">
        <v>205.13</v>
      </c>
      <c r="D245">
        <v>203.52</v>
      </c>
      <c r="E245">
        <v>204.02</v>
      </c>
      <c r="F245" s="12">
        <v>257420070</v>
      </c>
      <c r="G245" s="12">
        <v>4634258.68</v>
      </c>
    </row>
    <row r="246" spans="1:7">
      <c r="A246" s="9">
        <f>'(1)'!A246</f>
        <v>42641</v>
      </c>
      <c r="B246">
        <v>204.02</v>
      </c>
      <c r="C246">
        <v>205.97</v>
      </c>
      <c r="D246">
        <v>203.23</v>
      </c>
      <c r="E246">
        <v>205.46</v>
      </c>
      <c r="F246" s="12">
        <v>286024120</v>
      </c>
      <c r="G246" s="12">
        <v>4664860.59</v>
      </c>
    </row>
    <row r="247" spans="1:7">
      <c r="A247" s="9">
        <f>'(1)'!A247</f>
        <v>42642</v>
      </c>
      <c r="B247">
        <v>205.6</v>
      </c>
      <c r="C247">
        <v>206.07</v>
      </c>
      <c r="D247">
        <v>204.98</v>
      </c>
      <c r="E247">
        <v>205.52</v>
      </c>
      <c r="F247" s="12">
        <v>477408269</v>
      </c>
      <c r="G247" s="12">
        <v>4665230.8899999997</v>
      </c>
    </row>
    <row r="248" spans="1:7">
      <c r="A248" s="9">
        <f>'(1)'!A248</f>
        <v>42643</v>
      </c>
      <c r="B248">
        <v>205.4</v>
      </c>
      <c r="C248">
        <v>206.56</v>
      </c>
      <c r="D248">
        <v>205.39</v>
      </c>
      <c r="E248">
        <v>205.58</v>
      </c>
      <c r="F248" s="12">
        <v>253639843</v>
      </c>
      <c r="G248" s="12">
        <v>4668007.3</v>
      </c>
    </row>
    <row r="249" spans="1:7">
      <c r="A249" s="9">
        <f>'(1)'!A249</f>
        <v>42646</v>
      </c>
      <c r="B249">
        <v>205.38</v>
      </c>
      <c r="C249">
        <v>207.01</v>
      </c>
      <c r="D249">
        <v>205.38</v>
      </c>
      <c r="E249">
        <v>206.34</v>
      </c>
      <c r="F249" s="12">
        <v>251944393</v>
      </c>
      <c r="G249" s="12">
        <v>4686563.42</v>
      </c>
    </row>
    <row r="250" spans="1:7">
      <c r="A250" s="9">
        <f>'(1)'!A250</f>
        <v>42647</v>
      </c>
      <c r="B250">
        <v>206.39</v>
      </c>
      <c r="C250">
        <v>208.21</v>
      </c>
      <c r="D250">
        <v>206.07</v>
      </c>
      <c r="E250">
        <v>207.76</v>
      </c>
      <c r="F250" s="12">
        <v>278897450</v>
      </c>
      <c r="G250" s="12">
        <v>4720438.0599999996</v>
      </c>
    </row>
    <row r="251" spans="1:7">
      <c r="A251" s="9">
        <f>'(1)'!A251</f>
        <v>42648</v>
      </c>
      <c r="B251">
        <v>208.05</v>
      </c>
      <c r="C251">
        <v>209.73</v>
      </c>
      <c r="D251">
        <v>208.05</v>
      </c>
      <c r="E251">
        <v>209.67</v>
      </c>
      <c r="F251" s="12">
        <v>291562612</v>
      </c>
      <c r="G251" s="12">
        <v>4761614.91</v>
      </c>
    </row>
    <row r="252" spans="1:7">
      <c r="A252" s="9">
        <f>'(1)'!A252</f>
        <v>42649</v>
      </c>
      <c r="B252">
        <v>209.57</v>
      </c>
      <c r="C252">
        <v>209.59</v>
      </c>
      <c r="D252">
        <v>208.77</v>
      </c>
      <c r="E252">
        <v>208.82</v>
      </c>
      <c r="F252" s="12">
        <v>287207448</v>
      </c>
      <c r="G252" s="12">
        <v>4745299.3499999996</v>
      </c>
    </row>
    <row r="253" spans="1:7">
      <c r="A253" s="9">
        <f>'(1)'!A253</f>
        <v>42650</v>
      </c>
      <c r="B253">
        <v>208.88</v>
      </c>
      <c r="C253">
        <v>208.97</v>
      </c>
      <c r="D253">
        <v>206.22</v>
      </c>
      <c r="E253">
        <v>206.52</v>
      </c>
      <c r="F253" s="12">
        <v>263166601</v>
      </c>
      <c r="G253" s="12">
        <v>4692144.63</v>
      </c>
    </row>
    <row r="254" spans="1:7">
      <c r="A254" s="9">
        <f>'(1)'!A254</f>
        <v>42653</v>
      </c>
      <c r="B254">
        <v>206.46</v>
      </c>
      <c r="C254">
        <v>207.6</v>
      </c>
      <c r="D254">
        <v>205.77</v>
      </c>
      <c r="E254">
        <v>207.49</v>
      </c>
      <c r="F254" s="12">
        <v>304109181</v>
      </c>
      <c r="G254" s="12">
        <v>4718489.3099999996</v>
      </c>
    </row>
    <row r="255" spans="1:7">
      <c r="A255" s="9">
        <f>'(1)'!A255</f>
        <v>42654</v>
      </c>
      <c r="B255">
        <v>207.59</v>
      </c>
      <c r="C255">
        <v>207.92</v>
      </c>
      <c r="D255">
        <v>206.51</v>
      </c>
      <c r="E255">
        <v>207.38</v>
      </c>
      <c r="F255" s="12">
        <v>285008287</v>
      </c>
      <c r="G255" s="12">
        <v>4701972.7300000004</v>
      </c>
    </row>
    <row r="256" spans="1:7">
      <c r="A256" s="9">
        <f>'(1)'!A256</f>
        <v>42655</v>
      </c>
      <c r="B256">
        <v>207.5</v>
      </c>
      <c r="C256">
        <v>207.61</v>
      </c>
      <c r="D256">
        <v>203.84</v>
      </c>
      <c r="E256">
        <v>204.12</v>
      </c>
      <c r="F256" s="12">
        <v>507134206</v>
      </c>
      <c r="G256" s="12">
        <v>4627931.37</v>
      </c>
    </row>
    <row r="257" spans="1:7">
      <c r="A257" s="9">
        <f>'(1)'!A257</f>
        <v>42656</v>
      </c>
      <c r="B257">
        <v>204.18</v>
      </c>
      <c r="C257">
        <v>205.44</v>
      </c>
      <c r="D257">
        <v>203.01</v>
      </c>
      <c r="E257">
        <v>205.12</v>
      </c>
      <c r="F257" s="12">
        <v>408452438</v>
      </c>
      <c r="G257" s="12">
        <v>4642614</v>
      </c>
    </row>
    <row r="258" spans="1:7">
      <c r="A258" s="9">
        <f>'(1)'!A258</f>
        <v>42657</v>
      </c>
      <c r="B258">
        <v>204.99</v>
      </c>
      <c r="C258">
        <v>205.47</v>
      </c>
      <c r="D258">
        <v>204.09</v>
      </c>
      <c r="E258">
        <v>205.06</v>
      </c>
      <c r="F258" s="12">
        <v>263202081</v>
      </c>
      <c r="G258" s="12">
        <v>4635358.8899999997</v>
      </c>
    </row>
    <row r="259" spans="1:7">
      <c r="A259" s="9">
        <f>'(1)'!A259</f>
        <v>42660</v>
      </c>
      <c r="B259">
        <v>205.04</v>
      </c>
      <c r="C259">
        <v>205.66</v>
      </c>
      <c r="D259">
        <v>204.18</v>
      </c>
      <c r="E259">
        <v>204.73</v>
      </c>
      <c r="F259" s="12">
        <v>355853095</v>
      </c>
      <c r="G259" s="12">
        <v>4637948.6100000003</v>
      </c>
    </row>
    <row r="260" spans="1:7">
      <c r="A260" s="9">
        <f>'(1)'!A260</f>
        <v>42661</v>
      </c>
      <c r="B260">
        <v>204.82</v>
      </c>
      <c r="C260">
        <v>205.39</v>
      </c>
      <c r="D260">
        <v>204.3</v>
      </c>
      <c r="E260">
        <v>204.95</v>
      </c>
      <c r="F260" s="12">
        <v>323570042</v>
      </c>
      <c r="G260" s="12">
        <v>4641637.25</v>
      </c>
    </row>
    <row r="261" spans="1:7">
      <c r="A261" s="9">
        <f>'(1)'!A261</f>
        <v>42662</v>
      </c>
      <c r="B261">
        <v>205.03</v>
      </c>
      <c r="C261">
        <v>205.08</v>
      </c>
      <c r="D261">
        <v>203.21</v>
      </c>
      <c r="E261">
        <v>203.82</v>
      </c>
      <c r="F261" s="12">
        <v>298172929</v>
      </c>
      <c r="G261" s="12">
        <v>4613933.3600000003</v>
      </c>
    </row>
    <row r="262" spans="1:7">
      <c r="A262" s="9">
        <f>'(1)'!A262</f>
        <v>42663</v>
      </c>
      <c r="B262">
        <v>203.73</v>
      </c>
      <c r="C262">
        <v>204.57</v>
      </c>
      <c r="D262">
        <v>202.93</v>
      </c>
      <c r="E262">
        <v>203.88</v>
      </c>
      <c r="F262" s="12">
        <v>306013529</v>
      </c>
      <c r="G262" s="12">
        <v>4614334.1500000004</v>
      </c>
    </row>
    <row r="263" spans="1:7">
      <c r="A263" s="9">
        <f>'(1)'!A263</f>
        <v>42664</v>
      </c>
      <c r="B263">
        <v>203.93</v>
      </c>
      <c r="C263">
        <v>205.1</v>
      </c>
      <c r="D263">
        <v>203.62</v>
      </c>
      <c r="E263">
        <v>204.64</v>
      </c>
      <c r="F263" s="12">
        <v>163567237</v>
      </c>
      <c r="G263" s="12">
        <v>4631061.87</v>
      </c>
    </row>
    <row r="264" spans="1:7">
      <c r="A264" s="9">
        <f>'(1)'!A264</f>
        <v>42667</v>
      </c>
      <c r="B264">
        <v>204.61</v>
      </c>
      <c r="C264">
        <v>204.66</v>
      </c>
      <c r="D264">
        <v>199.82</v>
      </c>
      <c r="E264">
        <v>200.42</v>
      </c>
      <c r="F264" s="12">
        <v>315592731</v>
      </c>
      <c r="G264" s="12">
        <v>4539382.18</v>
      </c>
    </row>
    <row r="265" spans="1:7">
      <c r="A265" s="9">
        <f>'(1)'!A265</f>
        <v>42668</v>
      </c>
      <c r="B265">
        <v>200.45</v>
      </c>
      <c r="C265">
        <v>200.53</v>
      </c>
      <c r="D265">
        <v>198.58</v>
      </c>
      <c r="E265">
        <v>198.63</v>
      </c>
      <c r="F265" s="12">
        <v>416921034</v>
      </c>
      <c r="G265" s="12">
        <v>4500048.55</v>
      </c>
    </row>
    <row r="266" spans="1:7">
      <c r="A266" s="9">
        <f>'(1)'!A266</f>
        <v>42669</v>
      </c>
      <c r="B266">
        <v>198.61</v>
      </c>
      <c r="C266">
        <v>199.17</v>
      </c>
      <c r="D266">
        <v>197.29</v>
      </c>
      <c r="E266">
        <v>198.6</v>
      </c>
      <c r="F266" s="12">
        <v>386349471</v>
      </c>
      <c r="G266" s="12">
        <v>4499204.57</v>
      </c>
    </row>
    <row r="267" spans="1:7">
      <c r="A267" s="9">
        <f>'(1)'!A267</f>
        <v>42670</v>
      </c>
      <c r="B267">
        <v>198.72</v>
      </c>
      <c r="C267">
        <v>199.49</v>
      </c>
      <c r="D267">
        <v>197.64</v>
      </c>
      <c r="E267">
        <v>197.75</v>
      </c>
      <c r="F267" s="12">
        <v>307561661</v>
      </c>
      <c r="G267" s="12">
        <v>4479152.53</v>
      </c>
    </row>
    <row r="268" spans="1:7">
      <c r="A268" s="9">
        <f>'(1)'!A268</f>
        <v>42671</v>
      </c>
      <c r="B268">
        <v>197.63</v>
      </c>
      <c r="C268">
        <v>197.73</v>
      </c>
      <c r="D268">
        <v>196.56</v>
      </c>
      <c r="E268">
        <v>196.96</v>
      </c>
      <c r="F268" s="12">
        <v>250947266</v>
      </c>
      <c r="G268" s="12">
        <v>4462846.8600000003</v>
      </c>
    </row>
    <row r="269" spans="1:7">
      <c r="A269" s="9">
        <f>'(1)'!A269</f>
        <v>42674</v>
      </c>
      <c r="B269">
        <v>197.06</v>
      </c>
      <c r="C269">
        <v>199.36</v>
      </c>
      <c r="D269">
        <v>197.05</v>
      </c>
      <c r="E269">
        <v>198.99</v>
      </c>
      <c r="F269" s="12">
        <v>252707278</v>
      </c>
      <c r="G269" s="12">
        <v>4508644.58</v>
      </c>
    </row>
    <row r="270" spans="1:7">
      <c r="A270" s="9">
        <f>'(1)'!A270</f>
        <v>42675</v>
      </c>
      <c r="B270">
        <v>199.03</v>
      </c>
      <c r="C270">
        <v>199.37</v>
      </c>
      <c r="D270">
        <v>198.55</v>
      </c>
      <c r="E270">
        <v>198.58</v>
      </c>
      <c r="F270" s="12">
        <v>248328310</v>
      </c>
      <c r="G270" s="12">
        <v>4498421.54</v>
      </c>
    </row>
    <row r="271" spans="1:7">
      <c r="A271" s="9">
        <f>'(1)'!A271</f>
        <v>42676</v>
      </c>
      <c r="B271">
        <v>198.59</v>
      </c>
      <c r="C271">
        <v>199.48</v>
      </c>
      <c r="D271">
        <v>198.2</v>
      </c>
      <c r="E271">
        <v>199.02</v>
      </c>
      <c r="F271" s="12">
        <v>238686241</v>
      </c>
      <c r="G271" s="12">
        <v>4508439.05</v>
      </c>
    </row>
    <row r="272" spans="1:7">
      <c r="A272" s="9">
        <f>'(1)'!A272</f>
        <v>42677</v>
      </c>
      <c r="B272">
        <v>199.02</v>
      </c>
      <c r="C272">
        <v>199.03</v>
      </c>
      <c r="D272">
        <v>197.17</v>
      </c>
      <c r="E272">
        <v>197.45</v>
      </c>
      <c r="F272" s="12">
        <v>194164253</v>
      </c>
      <c r="G272" s="12">
        <v>4472670.05</v>
      </c>
    </row>
    <row r="273" spans="1:7">
      <c r="A273" s="9">
        <f>'(1)'!A273</f>
        <v>42678</v>
      </c>
      <c r="B273">
        <v>197.52</v>
      </c>
      <c r="C273">
        <v>197.95</v>
      </c>
      <c r="D273">
        <v>197.02</v>
      </c>
      <c r="E273">
        <v>197.07</v>
      </c>
      <c r="F273" s="12">
        <v>239923226</v>
      </c>
      <c r="G273" s="12">
        <v>4463371.8600000003</v>
      </c>
    </row>
    <row r="274" spans="1:7">
      <c r="A274" s="9">
        <f>'(1)'!A274</f>
        <v>42681</v>
      </c>
      <c r="B274">
        <v>197.04</v>
      </c>
      <c r="C274">
        <v>197.15</v>
      </c>
      <c r="D274">
        <v>195.76</v>
      </c>
      <c r="E274">
        <v>195.82</v>
      </c>
      <c r="F274" s="12">
        <v>259618456</v>
      </c>
      <c r="G274" s="12">
        <v>4439159.8099999996</v>
      </c>
    </row>
    <row r="275" spans="1:7">
      <c r="A275" s="9">
        <f>'(1)'!A275</f>
        <v>42682</v>
      </c>
      <c r="B275">
        <v>196.01</v>
      </c>
      <c r="C275">
        <v>196.15</v>
      </c>
      <c r="D275">
        <v>194.41</v>
      </c>
      <c r="E275">
        <v>194.84</v>
      </c>
      <c r="F275" s="12">
        <v>258476691</v>
      </c>
      <c r="G275" s="12">
        <v>4409593.2699999996</v>
      </c>
    </row>
    <row r="276" spans="1:7">
      <c r="A276" s="9">
        <f>'(1)'!A276</f>
        <v>42683</v>
      </c>
      <c r="B276">
        <v>194.8</v>
      </c>
      <c r="C276">
        <v>196.36</v>
      </c>
      <c r="D276">
        <v>194.4</v>
      </c>
      <c r="E276">
        <v>195.49</v>
      </c>
      <c r="F276" s="12">
        <v>270179105</v>
      </c>
      <c r="G276" s="12">
        <v>4421624.67</v>
      </c>
    </row>
    <row r="277" spans="1:7">
      <c r="A277" s="9">
        <f>'(1)'!A277</f>
        <v>42684</v>
      </c>
      <c r="B277">
        <v>195.39</v>
      </c>
      <c r="C277">
        <v>195.57</v>
      </c>
      <c r="D277">
        <v>191.96</v>
      </c>
      <c r="E277">
        <v>192.13</v>
      </c>
      <c r="F277" s="12">
        <v>353437122</v>
      </c>
      <c r="G277" s="12">
        <v>4352279.8099999996</v>
      </c>
    </row>
    <row r="278" spans="1:7">
      <c r="A278" s="9">
        <f>'(1)'!A278</f>
        <v>42685</v>
      </c>
      <c r="B278">
        <v>192.4</v>
      </c>
      <c r="C278">
        <v>192.44</v>
      </c>
      <c r="D278">
        <v>190.99</v>
      </c>
      <c r="E278">
        <v>191.2</v>
      </c>
      <c r="F278" s="12">
        <v>311970998</v>
      </c>
      <c r="G278" s="12">
        <v>4331323.38</v>
      </c>
    </row>
    <row r="279" spans="1:7">
      <c r="A279" s="9">
        <f>'(1)'!A279</f>
        <v>42688</v>
      </c>
      <c r="B279">
        <v>191.26</v>
      </c>
      <c r="C279">
        <v>191.53</v>
      </c>
      <c r="D279">
        <v>189.58</v>
      </c>
      <c r="E279">
        <v>190.57</v>
      </c>
      <c r="F279" s="12">
        <v>296443338</v>
      </c>
      <c r="G279" s="12">
        <v>4320640.3099999996</v>
      </c>
    </row>
    <row r="280" spans="1:7">
      <c r="A280" s="9">
        <f>'(1)'!A280</f>
        <v>42689</v>
      </c>
      <c r="B280">
        <v>190.73</v>
      </c>
      <c r="C280">
        <v>191.39</v>
      </c>
      <c r="D280">
        <v>189.8</v>
      </c>
      <c r="E280">
        <v>189.94</v>
      </c>
      <c r="F280" s="12">
        <v>285277607</v>
      </c>
      <c r="G280" s="12">
        <v>4299859.2699999996</v>
      </c>
    </row>
    <row r="281" spans="1:7">
      <c r="A281" s="9">
        <f>'(1)'!A281</f>
        <v>42690</v>
      </c>
      <c r="B281">
        <v>189.84</v>
      </c>
      <c r="C281">
        <v>190.59</v>
      </c>
      <c r="D281">
        <v>188.06</v>
      </c>
      <c r="E281">
        <v>188.14</v>
      </c>
      <c r="F281" s="12">
        <v>279177101</v>
      </c>
      <c r="G281" s="12">
        <v>4263409.3600000003</v>
      </c>
    </row>
    <row r="282" spans="1:7">
      <c r="A282" s="9">
        <f>'(1)'!A282</f>
        <v>42691</v>
      </c>
      <c r="B282">
        <v>188.2</v>
      </c>
      <c r="C282">
        <v>189.22</v>
      </c>
      <c r="D282">
        <v>187.03</v>
      </c>
      <c r="E282">
        <v>188.44</v>
      </c>
      <c r="F282" s="12">
        <v>326364090</v>
      </c>
      <c r="G282" s="12">
        <v>4256253.4400000004</v>
      </c>
    </row>
    <row r="283" spans="1:7">
      <c r="A283" s="9">
        <f>'(1)'!A283</f>
        <v>42692</v>
      </c>
      <c r="B283">
        <v>188.13</v>
      </c>
      <c r="C283">
        <v>192.15</v>
      </c>
      <c r="D283">
        <v>188.03</v>
      </c>
      <c r="E283">
        <v>191.78</v>
      </c>
      <c r="F283" s="12">
        <v>293538364</v>
      </c>
      <c r="G283" s="12">
        <v>4332626.41</v>
      </c>
    </row>
    <row r="284" spans="1:7">
      <c r="A284" s="9">
        <f>'(1)'!A284</f>
        <v>42695</v>
      </c>
      <c r="B284">
        <v>191.85</v>
      </c>
      <c r="C284">
        <v>192.66</v>
      </c>
      <c r="D284">
        <v>190.56</v>
      </c>
      <c r="E284">
        <v>191.9</v>
      </c>
      <c r="F284" s="12">
        <v>307400679</v>
      </c>
      <c r="G284" s="12">
        <v>4329652.78</v>
      </c>
    </row>
    <row r="285" spans="1:7">
      <c r="A285" s="9">
        <f>'(1)'!A285</f>
        <v>42696</v>
      </c>
      <c r="B285">
        <v>191.72</v>
      </c>
      <c r="C285">
        <v>199.28</v>
      </c>
      <c r="D285">
        <v>191.65</v>
      </c>
      <c r="E285">
        <v>197.89</v>
      </c>
      <c r="F285" s="12">
        <v>517936946</v>
      </c>
      <c r="G285" s="12">
        <v>4457021.4800000004</v>
      </c>
    </row>
    <row r="286" spans="1:7">
      <c r="A286" s="9">
        <f>'(1)'!A286</f>
        <v>42697</v>
      </c>
      <c r="B286">
        <v>197.68</v>
      </c>
      <c r="C286">
        <v>200.27</v>
      </c>
      <c r="D286">
        <v>197.56</v>
      </c>
      <c r="E286">
        <v>199.47</v>
      </c>
      <c r="F286" s="12">
        <v>423555783</v>
      </c>
      <c r="G286" s="12">
        <v>4496167.6399999997</v>
      </c>
    </row>
    <row r="287" spans="1:7">
      <c r="A287" s="9">
        <f>'(1)'!A287</f>
        <v>42699</v>
      </c>
      <c r="B287">
        <v>199.5</v>
      </c>
      <c r="C287">
        <v>199.67</v>
      </c>
      <c r="D287">
        <v>196.19</v>
      </c>
      <c r="E287">
        <v>196.95</v>
      </c>
      <c r="F287" s="12">
        <v>455553831</v>
      </c>
      <c r="G287" s="12">
        <v>4440292.13</v>
      </c>
    </row>
    <row r="288" spans="1:7">
      <c r="A288" s="9">
        <f>'(1)'!A288</f>
        <v>42702</v>
      </c>
      <c r="B288">
        <v>196.87</v>
      </c>
      <c r="C288">
        <v>197.12</v>
      </c>
      <c r="D288">
        <v>195.56</v>
      </c>
      <c r="E288">
        <v>195.82</v>
      </c>
      <c r="F288" s="12">
        <v>324008830</v>
      </c>
      <c r="G288" s="12">
        <v>4415722.04</v>
      </c>
    </row>
    <row r="289" spans="1:7">
      <c r="A289" s="9">
        <f>'(1)'!A289</f>
        <v>42703</v>
      </c>
      <c r="B289">
        <v>195.9</v>
      </c>
      <c r="C289">
        <v>196.41</v>
      </c>
      <c r="D289">
        <v>194.56</v>
      </c>
      <c r="E289">
        <v>195.97</v>
      </c>
      <c r="F289" s="12">
        <v>376018610</v>
      </c>
      <c r="G289" s="12">
        <v>4416319.1100000003</v>
      </c>
    </row>
    <row r="290" spans="1:7">
      <c r="A290" s="9">
        <f>'(1)'!A290</f>
        <v>42704</v>
      </c>
      <c r="B290">
        <v>195.99</v>
      </c>
      <c r="C290">
        <v>196.28</v>
      </c>
      <c r="D290">
        <v>195.14</v>
      </c>
      <c r="E290">
        <v>195.14</v>
      </c>
      <c r="F290" s="12">
        <v>404658301</v>
      </c>
      <c r="G290" s="12">
        <v>4399992.29</v>
      </c>
    </row>
    <row r="291" spans="1:7">
      <c r="A291" s="9">
        <f>'(1)'!A291</f>
        <v>42705</v>
      </c>
      <c r="B291">
        <v>195.33</v>
      </c>
      <c r="C291">
        <v>196.07</v>
      </c>
      <c r="D291">
        <v>195.04</v>
      </c>
      <c r="E291">
        <v>196.07</v>
      </c>
      <c r="F291" s="12">
        <v>288482693</v>
      </c>
      <c r="G291" s="12">
        <v>4413018.7300000004</v>
      </c>
    </row>
    <row r="292" spans="1:7">
      <c r="A292" s="9">
        <f>'(1)'!A292</f>
        <v>42706</v>
      </c>
      <c r="B292">
        <v>195.81</v>
      </c>
      <c r="C292">
        <v>195.85</v>
      </c>
      <c r="D292">
        <v>193.58</v>
      </c>
      <c r="E292">
        <v>193.58</v>
      </c>
      <c r="F292" s="12">
        <v>308672961</v>
      </c>
      <c r="G292" s="12">
        <v>4362610.0199999996</v>
      </c>
    </row>
    <row r="293" spans="1:7">
      <c r="A293" s="9">
        <f>'(1)'!A293</f>
        <v>42709</v>
      </c>
      <c r="B293">
        <v>193.63</v>
      </c>
      <c r="C293">
        <v>194.31</v>
      </c>
      <c r="D293">
        <v>193.36</v>
      </c>
      <c r="E293">
        <v>194.06</v>
      </c>
      <c r="F293" s="12">
        <v>320117938</v>
      </c>
      <c r="G293" s="12">
        <v>4370580.3</v>
      </c>
    </row>
    <row r="294" spans="1:7">
      <c r="A294" s="9">
        <f>'(1)'!A294</f>
        <v>42710</v>
      </c>
      <c r="B294">
        <v>194.1</v>
      </c>
      <c r="C294">
        <v>194.23</v>
      </c>
      <c r="D294">
        <v>190.33</v>
      </c>
      <c r="E294">
        <v>191.13</v>
      </c>
      <c r="F294" s="12">
        <v>336167729</v>
      </c>
      <c r="G294" s="12">
        <v>4311367.5999999996</v>
      </c>
    </row>
    <row r="295" spans="1:7">
      <c r="A295" s="9">
        <f>'(1)'!A295</f>
        <v>42711</v>
      </c>
      <c r="B295">
        <v>191.21</v>
      </c>
      <c r="C295">
        <v>191.42</v>
      </c>
      <c r="D295">
        <v>188.83</v>
      </c>
      <c r="E295">
        <v>191.15</v>
      </c>
      <c r="F295" s="12">
        <v>283634313</v>
      </c>
      <c r="G295" s="12">
        <v>4310435.5999999996</v>
      </c>
    </row>
    <row r="296" spans="1:7">
      <c r="A296" s="9">
        <f>'(1)'!A296</f>
        <v>42712</v>
      </c>
      <c r="B296">
        <v>191.23</v>
      </c>
      <c r="C296">
        <v>191.55</v>
      </c>
      <c r="D296">
        <v>190.94</v>
      </c>
      <c r="E296">
        <v>191.46</v>
      </c>
      <c r="F296" s="12">
        <v>192787727</v>
      </c>
      <c r="G296" s="12">
        <v>4311594.3099999996</v>
      </c>
    </row>
    <row r="297" spans="1:7">
      <c r="A297" s="9">
        <f>'(1)'!A297</f>
        <v>42713</v>
      </c>
      <c r="B297">
        <v>191.42</v>
      </c>
      <c r="C297">
        <v>192.98</v>
      </c>
      <c r="D297">
        <v>191.37</v>
      </c>
      <c r="E297">
        <v>192.9</v>
      </c>
      <c r="F297" s="12">
        <v>241797949</v>
      </c>
      <c r="G297" s="12">
        <v>4345690.3499999996</v>
      </c>
    </row>
    <row r="298" spans="1:7">
      <c r="A298" s="9">
        <f>'(1)'!A298</f>
        <v>42716</v>
      </c>
      <c r="B298">
        <v>192.91</v>
      </c>
      <c r="C298">
        <v>193.3</v>
      </c>
      <c r="D298">
        <v>191.55</v>
      </c>
      <c r="E298">
        <v>191.62</v>
      </c>
      <c r="F298" s="12">
        <v>325440995</v>
      </c>
      <c r="G298" s="12">
        <v>4316709.3600000003</v>
      </c>
    </row>
    <row r="299" spans="1:7">
      <c r="A299" s="9">
        <f>'(1)'!A299</f>
        <v>42717</v>
      </c>
      <c r="B299">
        <v>191.73</v>
      </c>
      <c r="C299">
        <v>193.19</v>
      </c>
      <c r="D299">
        <v>191.46</v>
      </c>
      <c r="E299">
        <v>192.66</v>
      </c>
      <c r="F299" s="12">
        <v>308891838</v>
      </c>
      <c r="G299" s="12">
        <v>4342370.38</v>
      </c>
    </row>
    <row r="300" spans="1:7">
      <c r="A300" s="9">
        <f>'(1)'!A300</f>
        <v>42718</v>
      </c>
      <c r="B300">
        <v>192.77</v>
      </c>
      <c r="C300">
        <v>192.93</v>
      </c>
      <c r="D300">
        <v>190.94</v>
      </c>
      <c r="E300">
        <v>190.97</v>
      </c>
      <c r="F300" s="12">
        <v>652937065</v>
      </c>
      <c r="G300" s="12">
        <v>4303273.6500000004</v>
      </c>
    </row>
    <row r="301" spans="1:7">
      <c r="A301" s="9">
        <f>'(1)'!A301</f>
        <v>42719</v>
      </c>
      <c r="B301">
        <v>190.94</v>
      </c>
      <c r="C301">
        <v>191.1</v>
      </c>
      <c r="D301">
        <v>189</v>
      </c>
      <c r="E301">
        <v>189.17</v>
      </c>
      <c r="F301" s="12">
        <v>345571220</v>
      </c>
      <c r="G301" s="12">
        <v>4305825.3099999996</v>
      </c>
    </row>
    <row r="302" spans="1:7">
      <c r="A302" s="9">
        <f>'(1)'!A302</f>
        <v>42720</v>
      </c>
      <c r="B302">
        <v>189.28</v>
      </c>
      <c r="C302">
        <v>190.33</v>
      </c>
      <c r="D302">
        <v>188.66</v>
      </c>
      <c r="E302">
        <v>189.67</v>
      </c>
      <c r="F302" s="12">
        <v>306126378</v>
      </c>
      <c r="G302" s="12">
        <v>4322312.0999999996</v>
      </c>
    </row>
    <row r="303" spans="1:7">
      <c r="A303" s="9">
        <f>'(1)'!A303</f>
        <v>42723</v>
      </c>
      <c r="B303">
        <v>189.48</v>
      </c>
      <c r="C303">
        <v>190.56</v>
      </c>
      <c r="D303">
        <v>189.35</v>
      </c>
      <c r="E303">
        <v>189.8</v>
      </c>
      <c r="F303" s="12">
        <v>252000833</v>
      </c>
      <c r="G303" s="12">
        <v>4328638.7</v>
      </c>
    </row>
    <row r="304" spans="1:7">
      <c r="A304" s="9">
        <f>'(1)'!A304</f>
        <v>42724</v>
      </c>
      <c r="B304">
        <v>190.02</v>
      </c>
      <c r="C304">
        <v>190.24</v>
      </c>
      <c r="D304">
        <v>189.44</v>
      </c>
      <c r="E304">
        <v>190.24</v>
      </c>
      <c r="F304" s="12">
        <v>265282304</v>
      </c>
      <c r="G304" s="12">
        <v>4331313.2</v>
      </c>
    </row>
    <row r="305" spans="1:7">
      <c r="A305" s="9">
        <f>'(1)'!A305</f>
        <v>42725</v>
      </c>
      <c r="B305">
        <v>190.18</v>
      </c>
      <c r="C305">
        <v>190.38</v>
      </c>
      <c r="D305">
        <v>187.03</v>
      </c>
      <c r="E305">
        <v>188.86</v>
      </c>
      <c r="F305" s="12">
        <v>323850562</v>
      </c>
      <c r="G305" s="12">
        <v>4299603.34</v>
      </c>
    </row>
    <row r="306" spans="1:7">
      <c r="A306" s="9">
        <f>'(1)'!A306</f>
        <v>42726</v>
      </c>
      <c r="B306">
        <v>188.87</v>
      </c>
      <c r="C306">
        <v>188.95</v>
      </c>
      <c r="D306">
        <v>187.14</v>
      </c>
      <c r="E306">
        <v>188.73</v>
      </c>
      <c r="F306" s="12">
        <v>338735644</v>
      </c>
      <c r="G306" s="12">
        <v>4301379.29</v>
      </c>
    </row>
    <row r="307" spans="1:7">
      <c r="A307" s="9">
        <f>'(1)'!A307</f>
        <v>42727</v>
      </c>
      <c r="B307">
        <v>188.77</v>
      </c>
      <c r="C307">
        <v>191.65</v>
      </c>
      <c r="D307">
        <v>188.74</v>
      </c>
      <c r="E307">
        <v>191.33</v>
      </c>
      <c r="F307" s="12">
        <v>324751404</v>
      </c>
      <c r="G307" s="12">
        <v>4350929.5199999996</v>
      </c>
    </row>
    <row r="308" spans="1:7">
      <c r="A308" s="9">
        <f>'(1)'!A308</f>
        <v>42731</v>
      </c>
      <c r="B308">
        <v>191.36</v>
      </c>
      <c r="C308">
        <v>192.27</v>
      </c>
      <c r="D308">
        <v>191.16</v>
      </c>
      <c r="E308">
        <v>192.05</v>
      </c>
      <c r="F308" s="12">
        <v>224953356</v>
      </c>
      <c r="G308" s="12">
        <v>4371588.5</v>
      </c>
    </row>
    <row r="309" spans="1:7">
      <c r="A309" s="9">
        <f>'(1)'!A309</f>
        <v>42732</v>
      </c>
      <c r="B309">
        <v>192.2</v>
      </c>
      <c r="C309">
        <v>194.36</v>
      </c>
      <c r="D309">
        <v>192.18</v>
      </c>
      <c r="E309">
        <v>194.14</v>
      </c>
      <c r="F309" s="12">
        <v>275948724</v>
      </c>
      <c r="G309" s="12">
        <v>4415056.21</v>
      </c>
    </row>
    <row r="310" spans="1:7">
      <c r="A310" s="9">
        <f>'(1)'!A310</f>
        <v>42733</v>
      </c>
      <c r="B310">
        <v>194.09</v>
      </c>
      <c r="C310">
        <v>194.59</v>
      </c>
      <c r="D310">
        <v>192.2</v>
      </c>
      <c r="E310">
        <v>193.27</v>
      </c>
      <c r="F310" s="12">
        <v>291235437</v>
      </c>
      <c r="G310" s="12">
        <v>4395106.8499999996</v>
      </c>
    </row>
    <row r="311" spans="1:7">
      <c r="A311" s="9">
        <f>'(1)'!A311</f>
        <v>42734</v>
      </c>
      <c r="B311">
        <v>192.52</v>
      </c>
      <c r="C311">
        <v>193.51</v>
      </c>
      <c r="D311">
        <v>192.28</v>
      </c>
      <c r="E311">
        <v>193.32</v>
      </c>
      <c r="F311" s="12">
        <v>328035057</v>
      </c>
      <c r="G311" s="12">
        <v>4395323.57</v>
      </c>
    </row>
    <row r="312" spans="1:7">
      <c r="A312" s="9">
        <f>'(1)'!A312</f>
        <v>42738</v>
      </c>
      <c r="B312">
        <v>193.4</v>
      </c>
      <c r="C312">
        <v>194.38</v>
      </c>
      <c r="D312">
        <v>193.37</v>
      </c>
      <c r="E312">
        <v>193.77</v>
      </c>
      <c r="F312" s="12">
        <v>424167963</v>
      </c>
      <c r="G312" s="12">
        <v>4409527.17</v>
      </c>
    </row>
    <row r="313" spans="1:7">
      <c r="A313" s="9">
        <f>'(1)'!A313</f>
        <v>42739</v>
      </c>
      <c r="B313">
        <v>193.98</v>
      </c>
      <c r="C313">
        <v>194.72</v>
      </c>
      <c r="D313">
        <v>193.17</v>
      </c>
      <c r="E313">
        <v>193.42</v>
      </c>
      <c r="F313" s="12">
        <v>232640394</v>
      </c>
      <c r="G313" s="12">
        <v>4399231.45</v>
      </c>
    </row>
    <row r="314" spans="1:7">
      <c r="A314" s="9">
        <f>'(1)'!A314</f>
        <v>42740</v>
      </c>
      <c r="B314">
        <v>193.27</v>
      </c>
      <c r="C314">
        <v>193.66</v>
      </c>
      <c r="D314">
        <v>192.94</v>
      </c>
      <c r="E314">
        <v>193.21</v>
      </c>
      <c r="F314" s="12">
        <v>223570933</v>
      </c>
      <c r="G314" s="12">
        <v>4394705.71</v>
      </c>
    </row>
    <row r="315" spans="1:7">
      <c r="A315" s="9">
        <f>'(1)'!A315</f>
        <v>42741</v>
      </c>
      <c r="B315">
        <v>193.28</v>
      </c>
      <c r="C315">
        <v>193.45</v>
      </c>
      <c r="D315">
        <v>192.23</v>
      </c>
      <c r="E315">
        <v>192.43</v>
      </c>
      <c r="F315" s="12">
        <v>231506317</v>
      </c>
      <c r="G315" s="12">
        <v>4374733.9400000004</v>
      </c>
    </row>
    <row r="316" spans="1:7">
      <c r="A316" s="9">
        <f>'(1)'!A316</f>
        <v>42744</v>
      </c>
      <c r="B316">
        <v>192.42</v>
      </c>
      <c r="C316">
        <v>192.75</v>
      </c>
      <c r="D316">
        <v>191.8</v>
      </c>
      <c r="E316">
        <v>192.75</v>
      </c>
      <c r="F316" s="12">
        <v>230248943</v>
      </c>
      <c r="G316" s="12">
        <v>4380400.33</v>
      </c>
    </row>
    <row r="317" spans="1:7">
      <c r="A317" s="9">
        <f>'(1)'!A317</f>
        <v>42745</v>
      </c>
      <c r="B317">
        <v>192.69</v>
      </c>
      <c r="C317">
        <v>193.86</v>
      </c>
      <c r="D317">
        <v>192.55</v>
      </c>
      <c r="E317">
        <v>193.86</v>
      </c>
      <c r="F317" s="12">
        <v>157995755</v>
      </c>
      <c r="G317" s="12">
        <v>4404135.1500000004</v>
      </c>
    </row>
    <row r="318" spans="1:7">
      <c r="A318" s="9">
        <f>'(1)'!A318</f>
        <v>42746</v>
      </c>
      <c r="B318">
        <v>193.92</v>
      </c>
      <c r="C318">
        <v>194.04</v>
      </c>
      <c r="D318">
        <v>193.9</v>
      </c>
      <c r="E318">
        <v>193.96</v>
      </c>
      <c r="F318" s="12">
        <v>64881167</v>
      </c>
      <c r="G318" s="12">
        <v>4407401.91</v>
      </c>
    </row>
    <row r="319" spans="1:7">
      <c r="A319" s="9">
        <f>'(1)'!A319</f>
        <v>42747</v>
      </c>
      <c r="B319">
        <v>193.98</v>
      </c>
      <c r="C319">
        <v>195.03</v>
      </c>
      <c r="D319">
        <v>193.92</v>
      </c>
      <c r="E319">
        <v>194.17</v>
      </c>
      <c r="F319" s="12">
        <v>128152953</v>
      </c>
      <c r="G319" s="12">
        <v>4413176.82</v>
      </c>
    </row>
    <row r="320" spans="1:7">
      <c r="A320" s="9">
        <f>'(1)'!A320</f>
        <v>42748</v>
      </c>
      <c r="B320">
        <v>194.21</v>
      </c>
      <c r="C320">
        <v>194.29</v>
      </c>
      <c r="D320">
        <v>193.09</v>
      </c>
      <c r="E320">
        <v>193.09</v>
      </c>
      <c r="F320" s="12">
        <v>177387788</v>
      </c>
      <c r="G320" s="12">
        <v>4388579.66</v>
      </c>
    </row>
    <row r="321" spans="1:7">
      <c r="A321" s="9">
        <f>'(1)'!A321</f>
        <v>42752</v>
      </c>
      <c r="B321">
        <v>193.22</v>
      </c>
      <c r="C321">
        <v>194.04</v>
      </c>
      <c r="D321">
        <v>193.12</v>
      </c>
      <c r="E321">
        <v>193.73</v>
      </c>
      <c r="F321" s="12">
        <v>204566140</v>
      </c>
      <c r="G321" s="12">
        <v>4403206.46</v>
      </c>
    </row>
    <row r="322" spans="1:7">
      <c r="A322" s="9">
        <f>'(1)'!A322</f>
        <v>42753</v>
      </c>
      <c r="B322">
        <v>193.77</v>
      </c>
      <c r="C322">
        <v>194.36</v>
      </c>
      <c r="D322">
        <v>193.23</v>
      </c>
      <c r="E322">
        <v>193.67</v>
      </c>
      <c r="F322" s="12">
        <v>226551887</v>
      </c>
      <c r="G322" s="12">
        <v>4403279.12</v>
      </c>
    </row>
    <row r="323" spans="1:7">
      <c r="A323" s="9">
        <f>'(1)'!A323</f>
        <v>42754</v>
      </c>
      <c r="B323">
        <v>193.57</v>
      </c>
      <c r="C323">
        <v>193.91</v>
      </c>
      <c r="D323">
        <v>193.46</v>
      </c>
      <c r="E323">
        <v>193.91</v>
      </c>
      <c r="F323" s="12">
        <v>19038677</v>
      </c>
      <c r="G323" s="12">
        <v>4400169.75</v>
      </c>
    </row>
    <row r="324" spans="1:7">
      <c r="A324" s="9">
        <f>'(1)'!A324</f>
        <v>42755</v>
      </c>
      <c r="B324">
        <v>193.48</v>
      </c>
      <c r="C324">
        <v>195.4</v>
      </c>
      <c r="D324">
        <v>193.31</v>
      </c>
      <c r="E324">
        <v>195.31</v>
      </c>
      <c r="F324" s="12">
        <v>165271603</v>
      </c>
      <c r="G324" s="12">
        <v>4443050.4400000004</v>
      </c>
    </row>
    <row r="325" spans="1:7">
      <c r="A325" s="9">
        <f>'(1)'!A325</f>
        <v>42758</v>
      </c>
      <c r="B325">
        <v>195.42</v>
      </c>
      <c r="C325">
        <v>197.37</v>
      </c>
      <c r="D325">
        <v>195.39</v>
      </c>
      <c r="E325">
        <v>196.96</v>
      </c>
      <c r="F325" s="12">
        <v>276748736</v>
      </c>
      <c r="G325" s="12">
        <v>4476877.57</v>
      </c>
    </row>
    <row r="326" spans="1:7">
      <c r="A326" s="9">
        <f>'(1)'!A326</f>
        <v>42759</v>
      </c>
      <c r="B326">
        <v>197.05</v>
      </c>
      <c r="C326">
        <v>198.92</v>
      </c>
      <c r="D326">
        <v>197.02</v>
      </c>
      <c r="E326">
        <v>198.86</v>
      </c>
      <c r="F326" s="12">
        <v>256952773</v>
      </c>
      <c r="G326" s="12">
        <v>4507632.5599999996</v>
      </c>
    </row>
    <row r="327" spans="1:7">
      <c r="A327" s="9">
        <f>'(1)'!A327</f>
        <v>42760</v>
      </c>
      <c r="B327">
        <v>198.89</v>
      </c>
      <c r="C327">
        <v>199.03</v>
      </c>
      <c r="D327">
        <v>198.08</v>
      </c>
      <c r="E327">
        <v>198.79</v>
      </c>
      <c r="F327" s="12">
        <v>224894501</v>
      </c>
      <c r="G327" s="12">
        <v>4500376.18</v>
      </c>
    </row>
    <row r="328" spans="1:7">
      <c r="A328" s="9">
        <f>'(1)'!A328</f>
        <v>42761</v>
      </c>
      <c r="B328">
        <v>198.52</v>
      </c>
      <c r="C328">
        <v>199.56</v>
      </c>
      <c r="D328">
        <v>198.09</v>
      </c>
      <c r="E328">
        <v>199.24</v>
      </c>
      <c r="F328" s="12">
        <v>204523694</v>
      </c>
      <c r="G328" s="12">
        <v>4514871.3499999996</v>
      </c>
    </row>
    <row r="329" spans="1:7">
      <c r="A329" s="9">
        <f>'(1)'!A329</f>
        <v>42762</v>
      </c>
      <c r="B329">
        <v>199.42</v>
      </c>
      <c r="C329">
        <v>200.76</v>
      </c>
      <c r="D329">
        <v>199.4</v>
      </c>
      <c r="E329">
        <v>200.21</v>
      </c>
      <c r="F329" s="12">
        <v>274447244</v>
      </c>
      <c r="G329" s="12">
        <v>4530009.1900000004</v>
      </c>
    </row>
    <row r="330" spans="1:7">
      <c r="A330" s="9">
        <f>'(1)'!A330</f>
        <v>42765</v>
      </c>
      <c r="B330">
        <v>200.04</v>
      </c>
      <c r="C330">
        <v>200.23</v>
      </c>
      <c r="D330">
        <v>196.99</v>
      </c>
      <c r="E330">
        <v>197.71</v>
      </c>
      <c r="F330" s="12">
        <v>281758281</v>
      </c>
      <c r="G330" s="12">
        <v>4492232</v>
      </c>
    </row>
    <row r="331" spans="1:7">
      <c r="A331" s="9">
        <f>'(1)'!A331</f>
        <v>42766</v>
      </c>
      <c r="B331">
        <v>198.34</v>
      </c>
      <c r="C331">
        <v>198.44</v>
      </c>
      <c r="D331">
        <v>196.6</v>
      </c>
      <c r="E331">
        <v>197.77</v>
      </c>
      <c r="F331" s="12">
        <v>294986299</v>
      </c>
      <c r="G331" s="12">
        <v>4480713.13</v>
      </c>
    </row>
    <row r="332" spans="1:7">
      <c r="A332" s="9">
        <f>'(1)'!A332</f>
        <v>42767</v>
      </c>
      <c r="B332">
        <v>197.54</v>
      </c>
      <c r="C332">
        <v>199.08</v>
      </c>
      <c r="D332">
        <v>197.51</v>
      </c>
      <c r="E332">
        <v>198.52</v>
      </c>
      <c r="F332" s="12">
        <v>261577495</v>
      </c>
      <c r="G332" s="12">
        <v>4500234.62</v>
      </c>
    </row>
    <row r="333" spans="1:7">
      <c r="A333" s="9">
        <f>'(1)'!A333</f>
        <v>42768</v>
      </c>
      <c r="B333">
        <v>198.44</v>
      </c>
      <c r="C333">
        <v>198.66</v>
      </c>
      <c r="D333">
        <v>198.04</v>
      </c>
      <c r="E333">
        <v>198.1</v>
      </c>
      <c r="F333" s="12">
        <v>161980371</v>
      </c>
      <c r="G333" s="12">
        <v>4488285.41</v>
      </c>
    </row>
    <row r="334" spans="1:7">
      <c r="A334" s="9">
        <f>'(1)'!A334</f>
        <v>42769</v>
      </c>
      <c r="B334">
        <v>198.05</v>
      </c>
      <c r="C334">
        <v>198.63</v>
      </c>
      <c r="D334">
        <v>196.58</v>
      </c>
      <c r="E334">
        <v>197.58</v>
      </c>
      <c r="F334" s="12">
        <v>246272106</v>
      </c>
      <c r="G334" s="12">
        <v>4478623.62</v>
      </c>
    </row>
    <row r="335" spans="1:7">
      <c r="A335" s="9">
        <f>'(1)'!A335</f>
        <v>42772</v>
      </c>
      <c r="B335">
        <v>197.68</v>
      </c>
      <c r="C335">
        <v>198.17</v>
      </c>
      <c r="D335">
        <v>197.14</v>
      </c>
      <c r="E335">
        <v>197.73</v>
      </c>
      <c r="F335" s="12">
        <v>253880136</v>
      </c>
      <c r="G335" s="12">
        <v>4478761.9800000004</v>
      </c>
    </row>
    <row r="336" spans="1:7">
      <c r="A336" s="9">
        <f>'(1)'!A336</f>
        <v>42773</v>
      </c>
      <c r="B336">
        <v>197.31</v>
      </c>
      <c r="C336">
        <v>197.39</v>
      </c>
      <c r="D336">
        <v>195.75</v>
      </c>
      <c r="E336">
        <v>195.91</v>
      </c>
      <c r="F336" s="12">
        <v>264457929</v>
      </c>
      <c r="G336" s="12">
        <v>4440564.1100000003</v>
      </c>
    </row>
    <row r="337" spans="1:7">
      <c r="A337" s="9">
        <f>'(1)'!A337</f>
        <v>42774</v>
      </c>
      <c r="B337">
        <v>196.12</v>
      </c>
      <c r="C337">
        <v>196.56</v>
      </c>
      <c r="D337">
        <v>195.49</v>
      </c>
      <c r="E337">
        <v>195.53</v>
      </c>
      <c r="F337" s="12">
        <v>365461070</v>
      </c>
      <c r="G337" s="12">
        <v>4432577.7699999996</v>
      </c>
    </row>
    <row r="338" spans="1:7">
      <c r="A338" s="9">
        <f>'(1)'!A338</f>
        <v>42775</v>
      </c>
      <c r="B338">
        <v>195.75</v>
      </c>
      <c r="C338">
        <v>195.94</v>
      </c>
      <c r="D338">
        <v>194.51</v>
      </c>
      <c r="E338">
        <v>194.85</v>
      </c>
      <c r="F338" s="12">
        <v>296485955</v>
      </c>
      <c r="G338" s="12">
        <v>4415284.99</v>
      </c>
    </row>
    <row r="339" spans="1:7">
      <c r="A339" s="9">
        <f>'(1)'!A339</f>
        <v>42776</v>
      </c>
      <c r="B339">
        <v>195.03</v>
      </c>
      <c r="C339">
        <v>195.03</v>
      </c>
      <c r="D339">
        <v>193.1</v>
      </c>
      <c r="E339">
        <v>193.8</v>
      </c>
      <c r="F339" s="12">
        <v>283798619</v>
      </c>
      <c r="G339" s="12">
        <v>4393759.12</v>
      </c>
    </row>
    <row r="340" spans="1:7">
      <c r="A340" s="9">
        <f>'(1)'!A340</f>
        <v>42779</v>
      </c>
      <c r="B340">
        <v>193.67</v>
      </c>
      <c r="C340">
        <v>195.81</v>
      </c>
      <c r="D340">
        <v>193.64</v>
      </c>
      <c r="E340">
        <v>195.68</v>
      </c>
      <c r="F340" s="12">
        <v>260434442</v>
      </c>
      <c r="G340" s="12">
        <v>4434278.57</v>
      </c>
    </row>
    <row r="341" spans="1:7">
      <c r="A341" s="9">
        <f>'(1)'!A341</f>
        <v>42780</v>
      </c>
      <c r="B341">
        <v>195.74</v>
      </c>
      <c r="C341">
        <v>196.77</v>
      </c>
      <c r="D341">
        <v>195.17</v>
      </c>
      <c r="E341">
        <v>195.2</v>
      </c>
      <c r="F341" s="12">
        <v>273014245</v>
      </c>
      <c r="G341" s="12">
        <v>4425441.72</v>
      </c>
    </row>
    <row r="342" spans="1:7">
      <c r="A342" s="9">
        <f>'(1)'!A342</f>
        <v>42781</v>
      </c>
      <c r="B342">
        <v>195.25</v>
      </c>
      <c r="C342">
        <v>196.29</v>
      </c>
      <c r="D342">
        <v>194.83</v>
      </c>
      <c r="E342">
        <v>196.29</v>
      </c>
      <c r="F342" s="12">
        <v>211881014</v>
      </c>
      <c r="G342" s="12">
        <v>4445127.9000000004</v>
      </c>
    </row>
    <row r="343" spans="1:7">
      <c r="A343" s="9">
        <f>'(1)'!A343</f>
        <v>42782</v>
      </c>
      <c r="B343">
        <v>196.32</v>
      </c>
      <c r="C343">
        <v>196.43</v>
      </c>
      <c r="D343">
        <v>194.88</v>
      </c>
      <c r="E343">
        <v>195.63</v>
      </c>
      <c r="F343" s="12">
        <v>175958731</v>
      </c>
      <c r="G343" s="12">
        <v>4433327.53</v>
      </c>
    </row>
    <row r="344" spans="1:7">
      <c r="A344" s="9">
        <f>'(1)'!A344</f>
        <v>42783</v>
      </c>
      <c r="B344">
        <v>195.67</v>
      </c>
      <c r="C344">
        <v>197.6</v>
      </c>
      <c r="D344">
        <v>194.86</v>
      </c>
      <c r="E344">
        <v>197.6</v>
      </c>
      <c r="F344" s="12">
        <v>244556487</v>
      </c>
      <c r="G344" s="12">
        <v>4472268.51</v>
      </c>
    </row>
    <row r="345" spans="1:7">
      <c r="A345" s="9">
        <f>'(1)'!A345</f>
        <v>42787</v>
      </c>
      <c r="B345">
        <v>197.54</v>
      </c>
      <c r="C345">
        <v>198.91</v>
      </c>
      <c r="D345">
        <v>197.37</v>
      </c>
      <c r="E345">
        <v>198.85</v>
      </c>
      <c r="F345" s="12">
        <v>300437087</v>
      </c>
      <c r="G345" s="12">
        <v>4502312.74</v>
      </c>
    </row>
    <row r="346" spans="1:7">
      <c r="A346" s="9">
        <f>'(1)'!A346</f>
        <v>42788</v>
      </c>
      <c r="B346">
        <v>198.88</v>
      </c>
      <c r="C346">
        <v>199.14</v>
      </c>
      <c r="D346">
        <v>197.86</v>
      </c>
      <c r="E346">
        <v>198.8</v>
      </c>
      <c r="F346" s="12">
        <v>300994226</v>
      </c>
      <c r="G346" s="12">
        <v>4497679.6500000004</v>
      </c>
    </row>
    <row r="347" spans="1:7">
      <c r="A347" s="9">
        <f>'(1)'!A347</f>
        <v>42789</v>
      </c>
      <c r="B347">
        <v>198.62</v>
      </c>
      <c r="C347">
        <v>200.02</v>
      </c>
      <c r="D347">
        <v>198.59</v>
      </c>
      <c r="E347">
        <v>200.02</v>
      </c>
      <c r="F347" s="12">
        <v>303447619</v>
      </c>
      <c r="G347" s="12">
        <v>4527378.55</v>
      </c>
    </row>
    <row r="348" spans="1:7">
      <c r="A348" s="9">
        <f>'(1)'!A348</f>
        <v>42790</v>
      </c>
      <c r="B348">
        <v>200.03</v>
      </c>
      <c r="C348">
        <v>200.11</v>
      </c>
      <c r="D348">
        <v>199.3</v>
      </c>
      <c r="E348">
        <v>199.82</v>
      </c>
      <c r="F348" s="12">
        <v>304949775</v>
      </c>
      <c r="G348" s="12">
        <v>4524410.49</v>
      </c>
    </row>
    <row r="349" spans="1:7">
      <c r="A349" s="9">
        <f>'(1)'!A349</f>
        <v>42793</v>
      </c>
      <c r="B349">
        <v>199.94</v>
      </c>
      <c r="C349">
        <v>200.67</v>
      </c>
      <c r="D349">
        <v>199.62</v>
      </c>
      <c r="E349">
        <v>199.99</v>
      </c>
      <c r="F349" s="12">
        <v>305708254</v>
      </c>
      <c r="G349" s="12">
        <v>4528519.82</v>
      </c>
    </row>
    <row r="350" spans="1:7">
      <c r="A350" s="9">
        <f>'(1)'!A350</f>
        <v>42794</v>
      </c>
      <c r="B350">
        <v>200.04</v>
      </c>
      <c r="C350">
        <v>200.26</v>
      </c>
      <c r="D350">
        <v>199.03</v>
      </c>
      <c r="E350">
        <v>200.2</v>
      </c>
      <c r="F350" s="12">
        <v>290848799</v>
      </c>
      <c r="G350" s="12">
        <v>4529969.05</v>
      </c>
    </row>
    <row r="351" spans="1:7">
      <c r="A351" s="9">
        <f>'(1)'!A351</f>
        <v>42795</v>
      </c>
      <c r="B351">
        <v>200.17</v>
      </c>
      <c r="C351">
        <v>201.57</v>
      </c>
      <c r="D351">
        <v>199.99</v>
      </c>
      <c r="E351">
        <v>201.3</v>
      </c>
      <c r="F351" s="12">
        <v>260543066</v>
      </c>
      <c r="G351" s="12">
        <v>4552933.91</v>
      </c>
    </row>
    <row r="352" spans="1:7">
      <c r="A352" s="9">
        <f>'(1)'!A352</f>
        <v>42796</v>
      </c>
      <c r="B352">
        <v>201.21</v>
      </c>
      <c r="C352">
        <v>202.04</v>
      </c>
      <c r="D352">
        <v>201.19</v>
      </c>
      <c r="E352">
        <v>201.62</v>
      </c>
      <c r="F352" s="12">
        <v>294584349</v>
      </c>
      <c r="G352" s="12">
        <v>4563072.59</v>
      </c>
    </row>
    <row r="353" spans="1:7">
      <c r="A353" s="9">
        <f>'(1)'!A353</f>
        <v>42797</v>
      </c>
      <c r="B353">
        <v>201.66</v>
      </c>
      <c r="C353">
        <v>202.71</v>
      </c>
      <c r="D353">
        <v>201.59</v>
      </c>
      <c r="E353">
        <v>202.66</v>
      </c>
      <c r="F353" s="12">
        <v>234167858</v>
      </c>
      <c r="G353" s="12">
        <v>4583490.46</v>
      </c>
    </row>
    <row r="354" spans="1:7">
      <c r="A354" s="9">
        <f>'(1)'!A354</f>
        <v>42800</v>
      </c>
      <c r="B354">
        <v>202.67</v>
      </c>
      <c r="C354">
        <v>203.21</v>
      </c>
      <c r="D354">
        <v>201.87</v>
      </c>
      <c r="E354">
        <v>203.11</v>
      </c>
      <c r="F354" s="12">
        <v>288082581</v>
      </c>
      <c r="G354" s="12">
        <v>4589434.03</v>
      </c>
    </row>
    <row r="355" spans="1:7">
      <c r="A355" s="9">
        <f>'(1)'!A355</f>
        <v>42801</v>
      </c>
      <c r="B355">
        <v>203.2</v>
      </c>
      <c r="C355">
        <v>205.49</v>
      </c>
      <c r="D355">
        <v>203.02</v>
      </c>
      <c r="E355">
        <v>205.18</v>
      </c>
      <c r="F355" s="12">
        <v>287390634</v>
      </c>
      <c r="G355" s="12">
        <v>4635707.96</v>
      </c>
    </row>
    <row r="356" spans="1:7">
      <c r="A356" s="9">
        <f>'(1)'!A356</f>
        <v>42802</v>
      </c>
      <c r="B356">
        <v>205.31</v>
      </c>
      <c r="C356">
        <v>205.98</v>
      </c>
      <c r="D356">
        <v>204.66</v>
      </c>
      <c r="E356">
        <v>205.65</v>
      </c>
      <c r="F356" s="12">
        <v>336374379</v>
      </c>
      <c r="G356" s="12">
        <v>4643455.41</v>
      </c>
    </row>
    <row r="357" spans="1:7">
      <c r="A357" s="9">
        <f>'(1)'!A357</f>
        <v>42803</v>
      </c>
      <c r="B357">
        <v>205.66</v>
      </c>
      <c r="C357">
        <v>205.89</v>
      </c>
      <c r="D357">
        <v>205.15</v>
      </c>
      <c r="E357">
        <v>205.89</v>
      </c>
      <c r="F357" s="12">
        <v>369602568</v>
      </c>
      <c r="G357" s="12">
        <v>4648398.91</v>
      </c>
    </row>
    <row r="358" spans="1:7">
      <c r="A358" s="9">
        <f>'(1)'!A358</f>
        <v>42804</v>
      </c>
      <c r="B358">
        <v>205.82</v>
      </c>
      <c r="C358">
        <v>205.9</v>
      </c>
      <c r="D358">
        <v>205.61</v>
      </c>
      <c r="E358">
        <v>205.75</v>
      </c>
      <c r="F358" s="12">
        <v>199314286</v>
      </c>
      <c r="G358" s="12">
        <v>4644763.0199999996</v>
      </c>
    </row>
    <row r="359" spans="1:7">
      <c r="A359" s="9">
        <f>'(1)'!A359</f>
        <v>42807</v>
      </c>
      <c r="B359">
        <v>205.72</v>
      </c>
      <c r="C359">
        <v>206.88</v>
      </c>
      <c r="D359">
        <v>205.41</v>
      </c>
      <c r="E359">
        <v>206.53</v>
      </c>
      <c r="F359" s="12">
        <v>284110345</v>
      </c>
      <c r="G359" s="12">
        <v>4663822.32</v>
      </c>
    </row>
    <row r="360" spans="1:7">
      <c r="A360" s="9">
        <f>'(1)'!A360</f>
        <v>42808</v>
      </c>
      <c r="B360">
        <v>206.53</v>
      </c>
      <c r="C360">
        <v>206.9</v>
      </c>
      <c r="D360">
        <v>206.12</v>
      </c>
      <c r="E360">
        <v>206.34</v>
      </c>
      <c r="F360" s="12">
        <v>296814818</v>
      </c>
      <c r="G360" s="12">
        <v>4659506.4000000004</v>
      </c>
    </row>
    <row r="361" spans="1:7">
      <c r="A361" s="9">
        <f>'(1)'!A361</f>
        <v>42809</v>
      </c>
      <c r="B361">
        <v>206.4</v>
      </c>
      <c r="C361">
        <v>207.7</v>
      </c>
      <c r="D361">
        <v>206.34</v>
      </c>
      <c r="E361">
        <v>207.58</v>
      </c>
      <c r="F361" s="12">
        <v>426259011</v>
      </c>
      <c r="G361" s="12">
        <v>4682185.1900000004</v>
      </c>
    </row>
    <row r="362" spans="1:7">
      <c r="A362" s="9">
        <f>'(1)'!A362</f>
        <v>42810</v>
      </c>
      <c r="B362">
        <v>207.53</v>
      </c>
      <c r="C362">
        <v>208</v>
      </c>
      <c r="D362">
        <v>207.09</v>
      </c>
      <c r="E362">
        <v>208</v>
      </c>
      <c r="F362" s="12">
        <v>356983975</v>
      </c>
      <c r="G362" s="12">
        <v>4691947.03</v>
      </c>
    </row>
    <row r="363" spans="1:7">
      <c r="A363" s="9">
        <f>'(1)'!A363</f>
        <v>42811</v>
      </c>
      <c r="B363">
        <v>207.95</v>
      </c>
      <c r="C363">
        <v>208.69</v>
      </c>
      <c r="D363">
        <v>207.63</v>
      </c>
      <c r="E363">
        <v>208.69</v>
      </c>
      <c r="F363" s="12">
        <v>292973363</v>
      </c>
      <c r="G363" s="12">
        <v>4704740.67</v>
      </c>
    </row>
    <row r="364" spans="1:7">
      <c r="A364" s="9">
        <f>'(1)'!A364</f>
        <v>42814</v>
      </c>
      <c r="B364">
        <v>208.48</v>
      </c>
      <c r="C364">
        <v>208.99</v>
      </c>
      <c r="D364">
        <v>208.14</v>
      </c>
      <c r="E364">
        <v>208.51</v>
      </c>
      <c r="F364" s="12">
        <v>337733121</v>
      </c>
      <c r="G364" s="12">
        <v>4700142.72</v>
      </c>
    </row>
    <row r="365" spans="1:7">
      <c r="A365" s="9">
        <f>'(1)'!A365</f>
        <v>42815</v>
      </c>
      <c r="B365">
        <v>208.15</v>
      </c>
      <c r="C365">
        <v>210.37</v>
      </c>
      <c r="D365">
        <v>208.09</v>
      </c>
      <c r="E365">
        <v>210</v>
      </c>
      <c r="F365" s="12">
        <v>322775303</v>
      </c>
      <c r="G365" s="12">
        <v>4732383.5</v>
      </c>
    </row>
    <row r="366" spans="1:7">
      <c r="A366" s="9">
        <f>'(1)'!A366</f>
        <v>42816</v>
      </c>
      <c r="B366">
        <v>209.99</v>
      </c>
      <c r="C366">
        <v>210.36</v>
      </c>
      <c r="D366">
        <v>209.68</v>
      </c>
      <c r="E366">
        <v>209.87</v>
      </c>
      <c r="F366" s="12">
        <v>311079342</v>
      </c>
      <c r="G366" s="12">
        <v>4721786.0599999996</v>
      </c>
    </row>
    <row r="367" spans="1:7">
      <c r="A367" s="9">
        <f>'(1)'!A367</f>
        <v>42817</v>
      </c>
      <c r="B367">
        <v>209.76</v>
      </c>
      <c r="C367">
        <v>210.73</v>
      </c>
      <c r="D367">
        <v>209.45</v>
      </c>
      <c r="E367">
        <v>210.49</v>
      </c>
      <c r="F367" s="12">
        <v>275090578</v>
      </c>
      <c r="G367" s="12">
        <v>4736262.3099999996</v>
      </c>
    </row>
    <row r="368" spans="1:7">
      <c r="A368" s="9">
        <f>'(1)'!A368</f>
        <v>42818</v>
      </c>
      <c r="B368">
        <v>210.7</v>
      </c>
      <c r="C368">
        <v>210.75</v>
      </c>
      <c r="D368">
        <v>209.11</v>
      </c>
      <c r="E368">
        <v>209.64</v>
      </c>
      <c r="F368" s="12">
        <v>267120288</v>
      </c>
      <c r="G368" s="12">
        <v>4715785.0599999996</v>
      </c>
    </row>
    <row r="369" spans="1:7">
      <c r="A369" s="9">
        <f>'(1)'!A369</f>
        <v>42821</v>
      </c>
      <c r="B369">
        <v>209.56</v>
      </c>
      <c r="C369">
        <v>209.63</v>
      </c>
      <c r="D369">
        <v>207.44</v>
      </c>
      <c r="E369">
        <v>208.07</v>
      </c>
      <c r="F369" s="12">
        <v>297486248</v>
      </c>
      <c r="G369" s="12">
        <v>4683748.07</v>
      </c>
    </row>
    <row r="370" spans="1:7">
      <c r="A370" s="9">
        <f>'(1)'!A370</f>
        <v>42822</v>
      </c>
      <c r="B370">
        <v>208.05</v>
      </c>
      <c r="C370">
        <v>208.78</v>
      </c>
      <c r="D370">
        <v>207.48</v>
      </c>
      <c r="E370">
        <v>208.26</v>
      </c>
      <c r="F370" s="12">
        <v>277486285</v>
      </c>
      <c r="G370" s="12">
        <v>4684032.08</v>
      </c>
    </row>
    <row r="371" spans="1:7">
      <c r="A371" s="9">
        <f>'(1)'!A371</f>
        <v>42823</v>
      </c>
      <c r="B371">
        <v>208.23</v>
      </c>
      <c r="C371">
        <v>209.36</v>
      </c>
      <c r="D371">
        <v>207.92</v>
      </c>
      <c r="E371">
        <v>209.15</v>
      </c>
      <c r="F371" s="12">
        <v>282472183</v>
      </c>
      <c r="G371" s="12">
        <v>4705926.75</v>
      </c>
    </row>
    <row r="372" spans="1:7">
      <c r="A372" s="9">
        <f>'(1)'!A372</f>
        <v>42824</v>
      </c>
      <c r="B372">
        <v>209.15</v>
      </c>
      <c r="C372">
        <v>210.57</v>
      </c>
      <c r="D372">
        <v>209.13</v>
      </c>
      <c r="E372">
        <v>210.31</v>
      </c>
      <c r="F372" s="12">
        <v>286995472</v>
      </c>
      <c r="G372" s="12">
        <v>4734965.2300000004</v>
      </c>
    </row>
    <row r="373" spans="1:7">
      <c r="A373" s="9">
        <f>'(1)'!A373</f>
        <v>42825</v>
      </c>
      <c r="B373">
        <v>210.37</v>
      </c>
      <c r="C373">
        <v>210.71</v>
      </c>
      <c r="D373">
        <v>209.95</v>
      </c>
      <c r="E373">
        <v>210.46</v>
      </c>
      <c r="F373" s="12">
        <v>242811753</v>
      </c>
      <c r="G373" s="12">
        <v>4737566.1900000004</v>
      </c>
    </row>
    <row r="374" spans="1:7">
      <c r="A374" s="9">
        <f>'(1)'!A374</f>
        <v>42828</v>
      </c>
      <c r="B374">
        <v>210.37</v>
      </c>
      <c r="C374">
        <v>210.42</v>
      </c>
      <c r="D374">
        <v>209.7</v>
      </c>
      <c r="E374">
        <v>209.91</v>
      </c>
      <c r="F374" s="12">
        <v>371752080</v>
      </c>
      <c r="G374" s="12">
        <v>4725962.92</v>
      </c>
    </row>
    <row r="375" spans="1:7">
      <c r="A375" s="9">
        <f>'(1)'!A375</f>
        <v>42829</v>
      </c>
      <c r="B375">
        <v>209.78</v>
      </c>
      <c r="C375">
        <v>212.28</v>
      </c>
      <c r="D375">
        <v>209.67</v>
      </c>
      <c r="E375">
        <v>211.51</v>
      </c>
      <c r="F375" s="12">
        <v>277682309</v>
      </c>
      <c r="G375" s="12">
        <v>4761029.3</v>
      </c>
    </row>
    <row r="376" spans="1:7">
      <c r="A376" s="9">
        <f>'(1)'!A376</f>
        <v>42830</v>
      </c>
      <c r="B376">
        <v>212.04</v>
      </c>
      <c r="C376">
        <v>212.16</v>
      </c>
      <c r="D376">
        <v>210.17</v>
      </c>
      <c r="E376">
        <v>210.9</v>
      </c>
      <c r="F376" s="12">
        <v>319011989</v>
      </c>
      <c r="G376" s="12">
        <v>4748946.95</v>
      </c>
    </row>
    <row r="377" spans="1:7">
      <c r="A377" s="9">
        <f>'(1)'!A377</f>
        <v>42831</v>
      </c>
      <c r="B377">
        <v>210.9</v>
      </c>
      <c r="C377">
        <v>210.96</v>
      </c>
      <c r="D377">
        <v>209.92</v>
      </c>
      <c r="E377">
        <v>210.17</v>
      </c>
      <c r="F377" s="12">
        <v>481582770</v>
      </c>
      <c r="G377" s="12">
        <v>4737343.93</v>
      </c>
    </row>
    <row r="378" spans="1:7">
      <c r="A378" s="9">
        <f>'(1)'!A378</f>
        <v>42832</v>
      </c>
      <c r="B378">
        <v>210.2</v>
      </c>
      <c r="C378">
        <v>210.52</v>
      </c>
      <c r="D378">
        <v>209.62</v>
      </c>
      <c r="E378">
        <v>209.97</v>
      </c>
      <c r="F378" s="12">
        <v>293398930</v>
      </c>
      <c r="G378" s="12">
        <v>4731031.7300000004</v>
      </c>
    </row>
    <row r="379" spans="1:7">
      <c r="A379" s="9">
        <f>'(1)'!A379</f>
        <v>42835</v>
      </c>
      <c r="B379">
        <v>209.89</v>
      </c>
      <c r="C379">
        <v>210.71</v>
      </c>
      <c r="D379">
        <v>208.31</v>
      </c>
      <c r="E379">
        <v>208.41</v>
      </c>
      <c r="F379" s="12">
        <v>448175219</v>
      </c>
      <c r="G379" s="12">
        <v>4697160.76</v>
      </c>
    </row>
    <row r="380" spans="1:7">
      <c r="A380" s="9">
        <f>'(1)'!A380</f>
        <v>42836</v>
      </c>
      <c r="B380">
        <v>208.44</v>
      </c>
      <c r="C380">
        <v>208.71</v>
      </c>
      <c r="D380">
        <v>207.45</v>
      </c>
      <c r="E380">
        <v>208.33</v>
      </c>
      <c r="F380" s="12">
        <v>352096223</v>
      </c>
      <c r="G380" s="12">
        <v>4696046.93</v>
      </c>
    </row>
    <row r="381" spans="1:7">
      <c r="A381" s="9">
        <f>'(1)'!A381</f>
        <v>42837</v>
      </c>
      <c r="B381">
        <v>208.27</v>
      </c>
      <c r="C381">
        <v>209.29</v>
      </c>
      <c r="D381">
        <v>208.13</v>
      </c>
      <c r="E381">
        <v>208.3</v>
      </c>
      <c r="F381" s="12">
        <v>291177195</v>
      </c>
      <c r="G381" s="12">
        <v>4693661.3499999996</v>
      </c>
    </row>
    <row r="382" spans="1:7">
      <c r="A382" s="9">
        <f>'(1)'!A382</f>
        <v>42838</v>
      </c>
      <c r="B382">
        <v>208.29</v>
      </c>
      <c r="C382">
        <v>209.05</v>
      </c>
      <c r="D382">
        <v>208.03</v>
      </c>
      <c r="E382">
        <v>208.39</v>
      </c>
      <c r="F382" s="12">
        <v>267751346</v>
      </c>
      <c r="G382" s="12">
        <v>4698457.75</v>
      </c>
    </row>
    <row r="383" spans="1:7">
      <c r="A383" s="9">
        <f>'(1)'!A383</f>
        <v>42842</v>
      </c>
      <c r="B383">
        <v>208.6</v>
      </c>
      <c r="C383">
        <v>209.4</v>
      </c>
      <c r="D383">
        <v>207.99</v>
      </c>
      <c r="E383">
        <v>209.32</v>
      </c>
      <c r="F383" s="12">
        <v>274017950</v>
      </c>
      <c r="G383" s="12">
        <v>4717243.26</v>
      </c>
    </row>
    <row r="384" spans="1:7">
      <c r="A384" s="9">
        <f>'(1)'!A384</f>
        <v>42843</v>
      </c>
      <c r="B384">
        <v>209.21</v>
      </c>
      <c r="C384">
        <v>209.62</v>
      </c>
      <c r="D384">
        <v>208.72</v>
      </c>
      <c r="E384">
        <v>209.62</v>
      </c>
      <c r="F384" s="12">
        <v>252058932</v>
      </c>
      <c r="G384" s="12">
        <v>4722151.5599999996</v>
      </c>
    </row>
    <row r="385" spans="1:7">
      <c r="A385" s="9">
        <f>'(1)'!A385</f>
        <v>42844</v>
      </c>
      <c r="B385">
        <v>209.19</v>
      </c>
      <c r="C385">
        <v>209.6</v>
      </c>
      <c r="D385">
        <v>208.7</v>
      </c>
      <c r="E385">
        <v>209.2</v>
      </c>
      <c r="F385" s="12">
        <v>261827342</v>
      </c>
      <c r="G385" s="12">
        <v>4717905.8499999996</v>
      </c>
    </row>
    <row r="386" spans="1:7">
      <c r="A386" s="9">
        <f>'(1)'!A386</f>
        <v>42845</v>
      </c>
      <c r="B386">
        <v>209.26</v>
      </c>
      <c r="C386">
        <v>209.48</v>
      </c>
      <c r="D386">
        <v>208.73</v>
      </c>
      <c r="E386">
        <v>209.2</v>
      </c>
      <c r="F386" s="12">
        <v>263686243</v>
      </c>
      <c r="G386" s="12">
        <v>4713044.76</v>
      </c>
    </row>
    <row r="387" spans="1:7">
      <c r="A387" s="9">
        <f>'(1)'!A387</f>
        <v>42846</v>
      </c>
      <c r="B387">
        <v>208.95</v>
      </c>
      <c r="C387">
        <v>209.01</v>
      </c>
      <c r="D387">
        <v>208.29</v>
      </c>
      <c r="E387">
        <v>208.33</v>
      </c>
      <c r="F387" s="12">
        <v>357055036</v>
      </c>
      <c r="G387" s="12">
        <v>4697475.05</v>
      </c>
    </row>
    <row r="388" spans="1:7">
      <c r="A388" s="9">
        <f>'(1)'!A388</f>
        <v>42849</v>
      </c>
      <c r="B388">
        <v>208.31</v>
      </c>
      <c r="C388">
        <v>209.21</v>
      </c>
      <c r="D388">
        <v>207.83</v>
      </c>
      <c r="E388">
        <v>208.3</v>
      </c>
      <c r="F388" s="12">
        <v>280821198</v>
      </c>
      <c r="G388" s="12">
        <v>4696111.3</v>
      </c>
    </row>
    <row r="389" spans="1:7">
      <c r="A389" s="9">
        <f>'(1)'!A389</f>
        <v>42850</v>
      </c>
      <c r="B389">
        <v>208.37</v>
      </c>
      <c r="C389">
        <v>208.71</v>
      </c>
      <c r="D389">
        <v>208.14</v>
      </c>
      <c r="E389">
        <v>208.65</v>
      </c>
      <c r="F389" s="12">
        <v>212712728</v>
      </c>
      <c r="G389" s="12">
        <v>4703173.9400000004</v>
      </c>
    </row>
    <row r="390" spans="1:7">
      <c r="A390" s="9">
        <f>'(1)'!A390</f>
        <v>42851</v>
      </c>
      <c r="B390">
        <v>208.66</v>
      </c>
      <c r="C390">
        <v>209.58</v>
      </c>
      <c r="D390">
        <v>208</v>
      </c>
      <c r="E390">
        <v>208</v>
      </c>
      <c r="F390" s="12">
        <v>304447457</v>
      </c>
      <c r="G390" s="12">
        <v>4687649.1500000004</v>
      </c>
    </row>
    <row r="391" spans="1:7">
      <c r="A391" s="9">
        <f>'(1)'!A391</f>
        <v>42852</v>
      </c>
      <c r="B391">
        <v>208.1</v>
      </c>
      <c r="C391">
        <v>208.16</v>
      </c>
      <c r="D391">
        <v>207.39</v>
      </c>
      <c r="E391">
        <v>207.79</v>
      </c>
      <c r="F391" s="12">
        <v>238642313</v>
      </c>
      <c r="G391" s="12">
        <v>4683791.26</v>
      </c>
    </row>
    <row r="392" spans="1:7">
      <c r="A392" s="9">
        <f>'(1)'!A392</f>
        <v>42853</v>
      </c>
      <c r="B392">
        <v>207.79</v>
      </c>
      <c r="C392">
        <v>208</v>
      </c>
      <c r="D392">
        <v>207.32</v>
      </c>
      <c r="E392">
        <v>207.77</v>
      </c>
      <c r="F392" s="12">
        <v>277022028</v>
      </c>
      <c r="G392" s="12">
        <v>4678422.9400000004</v>
      </c>
    </row>
    <row r="393" spans="1:7">
      <c r="A393" s="9">
        <f>'(1)'!A393</f>
        <v>42856</v>
      </c>
      <c r="B393">
        <v>207.65</v>
      </c>
      <c r="C393">
        <v>208.18</v>
      </c>
      <c r="D393">
        <v>207.39</v>
      </c>
      <c r="E393">
        <v>207.46</v>
      </c>
      <c r="F393" s="12">
        <v>224830294</v>
      </c>
      <c r="G393" s="12">
        <v>4673414.8</v>
      </c>
    </row>
    <row r="394" spans="1:7">
      <c r="A394" s="9">
        <f>'(1)'!A394</f>
        <v>42857</v>
      </c>
      <c r="B394">
        <v>207.46</v>
      </c>
      <c r="C394">
        <v>207.79</v>
      </c>
      <c r="D394">
        <v>206.78</v>
      </c>
      <c r="E394">
        <v>207.57</v>
      </c>
      <c r="F394" s="12">
        <v>274026692</v>
      </c>
      <c r="G394" s="12">
        <v>4674605.24</v>
      </c>
    </row>
    <row r="395" spans="1:7">
      <c r="A395" s="9">
        <f>'(1)'!A395</f>
        <v>42858</v>
      </c>
      <c r="B395">
        <v>207.48</v>
      </c>
      <c r="C395">
        <v>207.92</v>
      </c>
      <c r="D395">
        <v>207.13</v>
      </c>
      <c r="E395">
        <v>207.72</v>
      </c>
      <c r="F395" s="12">
        <v>239625804</v>
      </c>
      <c r="G395" s="12">
        <v>4678238.4400000004</v>
      </c>
    </row>
    <row r="396" spans="1:7">
      <c r="A396" s="9">
        <f>'(1)'!A396</f>
        <v>42859</v>
      </c>
      <c r="B396">
        <v>207.91</v>
      </c>
      <c r="C396">
        <v>208.01</v>
      </c>
      <c r="D396">
        <v>207.35</v>
      </c>
      <c r="E396">
        <v>207.4</v>
      </c>
      <c r="F396" s="12">
        <v>196993185</v>
      </c>
      <c r="G396" s="12">
        <v>4674783.8</v>
      </c>
    </row>
    <row r="397" spans="1:7">
      <c r="A397" s="9">
        <f>'(1)'!A397</f>
        <v>42860</v>
      </c>
      <c r="B397">
        <v>207.37</v>
      </c>
      <c r="C397">
        <v>207.41</v>
      </c>
      <c r="D397">
        <v>207.19</v>
      </c>
      <c r="E397">
        <v>207.26</v>
      </c>
      <c r="F397" s="12">
        <v>37072475</v>
      </c>
      <c r="G397" s="12">
        <v>4672561.5199999996</v>
      </c>
    </row>
    <row r="398" spans="1:7">
      <c r="A398" s="9">
        <f>'(1)'!A398</f>
        <v>42863</v>
      </c>
      <c r="B398">
        <v>207.32</v>
      </c>
      <c r="C398">
        <v>208.11</v>
      </c>
      <c r="D398">
        <v>207.29</v>
      </c>
      <c r="E398">
        <v>208.11</v>
      </c>
      <c r="F398" s="12">
        <v>109578995</v>
      </c>
      <c r="G398" s="12">
        <v>4688551.22</v>
      </c>
    </row>
    <row r="399" spans="1:7">
      <c r="A399" s="9">
        <f>'(1)'!A399</f>
        <v>42864</v>
      </c>
      <c r="B399">
        <v>207.92</v>
      </c>
      <c r="C399">
        <v>208.13</v>
      </c>
      <c r="D399">
        <v>205.46</v>
      </c>
      <c r="E399">
        <v>205.97</v>
      </c>
      <c r="F399" s="12">
        <v>256952405</v>
      </c>
      <c r="G399" s="12">
        <v>4645071.95</v>
      </c>
    </row>
    <row r="400" spans="1:7">
      <c r="A400" s="9">
        <f>'(1)'!A400</f>
        <v>42865</v>
      </c>
      <c r="B400">
        <v>206.11</v>
      </c>
      <c r="C400">
        <v>206.82</v>
      </c>
      <c r="D400">
        <v>205.99</v>
      </c>
      <c r="E400">
        <v>206.47</v>
      </c>
      <c r="F400" s="12">
        <v>261171083</v>
      </c>
      <c r="G400" s="12">
        <v>4653629.5199999996</v>
      </c>
    </row>
    <row r="401" spans="1:7">
      <c r="A401" s="9">
        <f>'(1)'!A401</f>
        <v>42866</v>
      </c>
      <c r="B401">
        <v>206.46</v>
      </c>
      <c r="C401">
        <v>207.36</v>
      </c>
      <c r="D401">
        <v>206.14</v>
      </c>
      <c r="E401">
        <v>207.26</v>
      </c>
      <c r="F401" s="12">
        <v>281423586</v>
      </c>
      <c r="G401" s="12">
        <v>4668147.6399999997</v>
      </c>
    </row>
    <row r="402" spans="1:7">
      <c r="A402" s="9">
        <f>'(1)'!A402</f>
        <v>42867</v>
      </c>
      <c r="B402">
        <v>207.1</v>
      </c>
      <c r="C402">
        <v>207.3</v>
      </c>
      <c r="D402">
        <v>206.06</v>
      </c>
      <c r="E402">
        <v>206.29</v>
      </c>
      <c r="F402" s="12">
        <v>277713529</v>
      </c>
      <c r="G402" s="12">
        <v>4651792.93</v>
      </c>
    </row>
    <row r="403" spans="1:7">
      <c r="A403" s="9">
        <f>'(1)'!A403</f>
        <v>42870</v>
      </c>
      <c r="B403">
        <v>206.84</v>
      </c>
      <c r="C403">
        <v>209.32</v>
      </c>
      <c r="D403">
        <v>206.6</v>
      </c>
      <c r="E403">
        <v>208.99</v>
      </c>
      <c r="F403" s="12">
        <v>266293787</v>
      </c>
      <c r="G403" s="12">
        <v>4709514.49</v>
      </c>
    </row>
    <row r="404" spans="1:7">
      <c r="A404" s="9">
        <f>'(1)'!A404</f>
        <v>42871</v>
      </c>
      <c r="B404">
        <v>209.02</v>
      </c>
      <c r="C404">
        <v>210.61</v>
      </c>
      <c r="D404">
        <v>208.95</v>
      </c>
      <c r="E404">
        <v>210.23</v>
      </c>
      <c r="F404" s="12">
        <v>304167068</v>
      </c>
      <c r="G404" s="12">
        <v>4736544.93</v>
      </c>
    </row>
    <row r="405" spans="1:7">
      <c r="A405" s="9">
        <f>'(1)'!A405</f>
        <v>42872</v>
      </c>
      <c r="B405">
        <v>210.23</v>
      </c>
      <c r="C405">
        <v>211.47</v>
      </c>
      <c r="D405">
        <v>209.95</v>
      </c>
      <c r="E405">
        <v>210.94</v>
      </c>
      <c r="F405" s="12">
        <v>311237196</v>
      </c>
      <c r="G405" s="12">
        <v>4748405.8899999997</v>
      </c>
    </row>
    <row r="406" spans="1:7">
      <c r="A406" s="9">
        <f>'(1)'!A406</f>
        <v>42873</v>
      </c>
      <c r="B406">
        <v>211.03</v>
      </c>
      <c r="C406">
        <v>212.51</v>
      </c>
      <c r="D406">
        <v>210.91</v>
      </c>
      <c r="E406">
        <v>211.88</v>
      </c>
      <c r="F406" s="12">
        <v>254464243</v>
      </c>
      <c r="G406" s="12">
        <v>4771767.16</v>
      </c>
    </row>
    <row r="407" spans="1:7">
      <c r="A407" s="9">
        <f>'(1)'!A407</f>
        <v>42874</v>
      </c>
      <c r="B407">
        <v>211.89</v>
      </c>
      <c r="C407">
        <v>212.15</v>
      </c>
      <c r="D407">
        <v>211.6</v>
      </c>
      <c r="E407">
        <v>212.08</v>
      </c>
      <c r="F407" s="12">
        <v>297586072</v>
      </c>
      <c r="G407" s="12">
        <v>4777150.6500000004</v>
      </c>
    </row>
    <row r="408" spans="1:7">
      <c r="A408" s="9">
        <f>'(1)'!A408</f>
        <v>42877</v>
      </c>
      <c r="B408">
        <v>212.15</v>
      </c>
      <c r="C408">
        <v>212.59</v>
      </c>
      <c r="D408">
        <v>211.97</v>
      </c>
      <c r="E408">
        <v>212.34</v>
      </c>
      <c r="F408" s="12">
        <v>80415459</v>
      </c>
      <c r="G408" s="12">
        <v>4777140.2699999996</v>
      </c>
    </row>
    <row r="409" spans="1:7">
      <c r="A409" s="9">
        <f>'(1)'!A409</f>
        <v>42878</v>
      </c>
      <c r="B409">
        <v>212.26</v>
      </c>
      <c r="C409">
        <v>213.37</v>
      </c>
      <c r="D409">
        <v>212.11</v>
      </c>
      <c r="E409">
        <v>213.18</v>
      </c>
      <c r="F409" s="12">
        <v>304609835</v>
      </c>
      <c r="G409" s="12">
        <v>4800182.0599999996</v>
      </c>
    </row>
    <row r="410" spans="1:7">
      <c r="A410" s="9">
        <f>'(1)'!A410</f>
        <v>42879</v>
      </c>
      <c r="B410">
        <v>213.33</v>
      </c>
      <c r="C410">
        <v>213.76</v>
      </c>
      <c r="D410">
        <v>212.47</v>
      </c>
      <c r="E410">
        <v>212.95</v>
      </c>
      <c r="F410" s="12">
        <v>183552295</v>
      </c>
      <c r="G410" s="12">
        <v>4794554.9400000004</v>
      </c>
    </row>
    <row r="411" spans="1:7">
      <c r="A411" s="9">
        <f>'(1)'!A411</f>
        <v>42880</v>
      </c>
      <c r="B411">
        <v>212.77</v>
      </c>
      <c r="C411">
        <v>214.41</v>
      </c>
      <c r="D411">
        <v>212.71</v>
      </c>
      <c r="E411">
        <v>214.2</v>
      </c>
      <c r="F411" s="12">
        <v>286780663</v>
      </c>
      <c r="G411" s="12">
        <v>4826240.68</v>
      </c>
    </row>
    <row r="412" spans="1:7">
      <c r="A412" s="9">
        <f>'(1)'!A412</f>
        <v>42881</v>
      </c>
      <c r="B412">
        <v>214.38</v>
      </c>
      <c r="C412">
        <v>214.61</v>
      </c>
      <c r="D412">
        <v>213.8</v>
      </c>
      <c r="E412">
        <v>214.32</v>
      </c>
      <c r="F412" s="12">
        <v>232249209</v>
      </c>
      <c r="G412" s="12">
        <v>4825512.4400000004</v>
      </c>
    </row>
    <row r="413" spans="1:7">
      <c r="A413" s="9">
        <f>'(1)'!A413</f>
        <v>42885</v>
      </c>
      <c r="B413">
        <v>214.32</v>
      </c>
      <c r="C413">
        <v>214.71</v>
      </c>
      <c r="D413">
        <v>213.2</v>
      </c>
      <c r="E413">
        <v>213.48</v>
      </c>
      <c r="F413" s="12">
        <v>273322805</v>
      </c>
      <c r="G413" s="12">
        <v>4804514.8</v>
      </c>
    </row>
    <row r="414" spans="1:7">
      <c r="A414" s="9">
        <f>'(1)'!A414</f>
        <v>42886</v>
      </c>
      <c r="B414">
        <v>213.39</v>
      </c>
      <c r="C414">
        <v>213.98</v>
      </c>
      <c r="D414">
        <v>213.28</v>
      </c>
      <c r="E414">
        <v>213.76</v>
      </c>
      <c r="F414" s="12">
        <v>297321893</v>
      </c>
      <c r="G414" s="12">
        <v>4810767.76</v>
      </c>
    </row>
    <row r="415" spans="1:7">
      <c r="A415" s="9">
        <f>'(1)'!A415</f>
        <v>42887</v>
      </c>
      <c r="B415">
        <v>213.76</v>
      </c>
      <c r="C415">
        <v>213.88</v>
      </c>
      <c r="D415">
        <v>212.56</v>
      </c>
      <c r="E415">
        <v>213.34</v>
      </c>
      <c r="F415" s="12">
        <v>256488935</v>
      </c>
      <c r="G415" s="12">
        <v>4804357.0199999996</v>
      </c>
    </row>
    <row r="416" spans="1:7">
      <c r="A416" s="9">
        <f>'(1)'!A416</f>
        <v>42888</v>
      </c>
      <c r="B416">
        <v>213.27</v>
      </c>
      <c r="C416">
        <v>213.41</v>
      </c>
      <c r="D416">
        <v>212.52</v>
      </c>
      <c r="E416">
        <v>213.32</v>
      </c>
      <c r="F416" s="12">
        <v>314106261</v>
      </c>
      <c r="G416" s="12">
        <v>4807690.67</v>
      </c>
    </row>
    <row r="417" spans="1:7">
      <c r="A417" s="9">
        <f>'(1)'!A417</f>
        <v>42891</v>
      </c>
      <c r="B417">
        <v>213.3</v>
      </c>
      <c r="C417">
        <v>214.68</v>
      </c>
      <c r="D417">
        <v>213.24</v>
      </c>
      <c r="E417">
        <v>214.37</v>
      </c>
      <c r="F417" s="12">
        <v>336988505</v>
      </c>
      <c r="G417" s="12">
        <v>4835179.78</v>
      </c>
    </row>
    <row r="418" spans="1:7">
      <c r="A418" s="9">
        <f>'(1)'!A418</f>
        <v>42892</v>
      </c>
      <c r="B418">
        <v>214.35</v>
      </c>
      <c r="C418">
        <v>215.41</v>
      </c>
      <c r="D418">
        <v>214.24</v>
      </c>
      <c r="E418">
        <v>215.36</v>
      </c>
      <c r="F418" s="12">
        <v>257214959</v>
      </c>
      <c r="G418" s="12">
        <v>4857386.34</v>
      </c>
    </row>
    <row r="419" spans="1:7">
      <c r="A419" s="9">
        <f>'(1)'!A419</f>
        <v>42893</v>
      </c>
      <c r="B419">
        <v>215.36</v>
      </c>
      <c r="C419">
        <v>215.95</v>
      </c>
      <c r="D419">
        <v>214.92</v>
      </c>
      <c r="E419">
        <v>215.39</v>
      </c>
      <c r="F419" s="12">
        <v>484963935</v>
      </c>
      <c r="G419" s="12">
        <v>4853377.03</v>
      </c>
    </row>
    <row r="420" spans="1:7">
      <c r="A420" s="9">
        <f>'(1)'!A420</f>
        <v>42894</v>
      </c>
      <c r="B420">
        <v>215.46</v>
      </c>
      <c r="C420">
        <v>215.63</v>
      </c>
      <c r="D420">
        <v>213.32</v>
      </c>
      <c r="E420">
        <v>213.32</v>
      </c>
      <c r="F420" s="12">
        <v>445040338</v>
      </c>
      <c r="G420" s="12">
        <v>4808358.2300000004</v>
      </c>
    </row>
    <row r="421" spans="1:7">
      <c r="A421" s="9">
        <f>'(1)'!A421</f>
        <v>42895</v>
      </c>
      <c r="B421">
        <v>213.29</v>
      </c>
      <c r="C421">
        <v>213.93</v>
      </c>
      <c r="D421">
        <v>212.76</v>
      </c>
      <c r="E421">
        <v>213.37</v>
      </c>
      <c r="F421" s="12">
        <v>400385196</v>
      </c>
      <c r="G421" s="12">
        <v>4810146.8899999997</v>
      </c>
    </row>
    <row r="422" spans="1:7">
      <c r="A422" s="9">
        <f>'(1)'!A422</f>
        <v>42898</v>
      </c>
      <c r="B422">
        <v>213.21</v>
      </c>
      <c r="C422">
        <v>214.61</v>
      </c>
      <c r="D422">
        <v>213.16</v>
      </c>
      <c r="E422">
        <v>214.15</v>
      </c>
      <c r="F422" s="12">
        <v>467283991</v>
      </c>
      <c r="G422" s="12">
        <v>4827498.1900000004</v>
      </c>
    </row>
    <row r="423" spans="1:7">
      <c r="A423" s="9">
        <f>'(1)'!A423</f>
        <v>42899</v>
      </c>
      <c r="B423">
        <v>214.21</v>
      </c>
      <c r="C423">
        <v>214.9</v>
      </c>
      <c r="D423">
        <v>213.85</v>
      </c>
      <c r="E423">
        <v>214.68</v>
      </c>
      <c r="F423" s="12">
        <v>392231135</v>
      </c>
      <c r="G423" s="12">
        <v>4837235.91</v>
      </c>
    </row>
    <row r="424" spans="1:7">
      <c r="A424" s="9">
        <f>'(1)'!A424</f>
        <v>42900</v>
      </c>
      <c r="B424">
        <v>214.65</v>
      </c>
      <c r="C424">
        <v>215.37</v>
      </c>
      <c r="D424">
        <v>214.41</v>
      </c>
      <c r="E424">
        <v>214.96</v>
      </c>
      <c r="F424" s="12">
        <v>426304602</v>
      </c>
      <c r="G424" s="12">
        <v>4837531.66</v>
      </c>
    </row>
    <row r="425" spans="1:7">
      <c r="A425" s="9">
        <f>'(1)'!A425</f>
        <v>42901</v>
      </c>
      <c r="B425">
        <v>214.72</v>
      </c>
      <c r="C425">
        <v>215.32</v>
      </c>
      <c r="D425">
        <v>214.38</v>
      </c>
      <c r="E425">
        <v>215.03</v>
      </c>
      <c r="F425" s="12">
        <v>366782950</v>
      </c>
      <c r="G425" s="12">
        <v>4840802.49</v>
      </c>
    </row>
    <row r="426" spans="1:7">
      <c r="A426" s="9">
        <f>'(1)'!A426</f>
        <v>42902</v>
      </c>
      <c r="B426">
        <v>215.28</v>
      </c>
      <c r="C426">
        <v>215.88</v>
      </c>
      <c r="D426">
        <v>215.06</v>
      </c>
      <c r="E426">
        <v>215.69</v>
      </c>
      <c r="F426" s="12">
        <v>300377245</v>
      </c>
      <c r="G426" s="12">
        <v>4856903.58</v>
      </c>
    </row>
    <row r="427" spans="1:7">
      <c r="A427" s="9">
        <f>'(1)'!A427</f>
        <v>42905</v>
      </c>
      <c r="B427">
        <v>215.66</v>
      </c>
      <c r="C427">
        <v>215.86</v>
      </c>
      <c r="D427">
        <v>215.07</v>
      </c>
      <c r="E427">
        <v>215.19</v>
      </c>
      <c r="F427" s="12">
        <v>260152629</v>
      </c>
      <c r="G427" s="12">
        <v>4844502.7</v>
      </c>
    </row>
    <row r="428" spans="1:7">
      <c r="A428" s="9">
        <f>'(1)'!A428</f>
        <v>42906</v>
      </c>
      <c r="B428">
        <v>215.19</v>
      </c>
      <c r="C428">
        <v>215.21</v>
      </c>
      <c r="D428">
        <v>214.96</v>
      </c>
      <c r="E428">
        <v>215.05</v>
      </c>
      <c r="F428" s="12">
        <v>215602521</v>
      </c>
      <c r="G428" s="12">
        <v>4839772.62</v>
      </c>
    </row>
    <row r="429" spans="1:7">
      <c r="A429" s="9">
        <f>'(1)'!A429</f>
        <v>42907</v>
      </c>
      <c r="B429">
        <v>214.89</v>
      </c>
      <c r="C429">
        <v>215.47</v>
      </c>
      <c r="D429">
        <v>214.69</v>
      </c>
      <c r="E429">
        <v>214.92</v>
      </c>
      <c r="F429" s="12">
        <v>213832794</v>
      </c>
      <c r="G429" s="12">
        <v>4838129.5999999996</v>
      </c>
    </row>
    <row r="430" spans="1:7">
      <c r="A430" s="9">
        <f>'(1)'!A430</f>
        <v>42908</v>
      </c>
      <c r="B430">
        <v>214.83</v>
      </c>
      <c r="C430">
        <v>216.59</v>
      </c>
      <c r="D430">
        <v>214.8</v>
      </c>
      <c r="E430">
        <v>216.25</v>
      </c>
      <c r="F430" s="12">
        <v>694022695</v>
      </c>
      <c r="G430" s="12">
        <v>4866610.0199999996</v>
      </c>
    </row>
    <row r="431" spans="1:7">
      <c r="A431" s="9">
        <f>'(1)'!A431</f>
        <v>42909</v>
      </c>
      <c r="B431">
        <v>216.22</v>
      </c>
      <c r="C431">
        <v>218.19</v>
      </c>
      <c r="D431">
        <v>216.22</v>
      </c>
      <c r="E431">
        <v>218.19</v>
      </c>
      <c r="F431" s="12">
        <v>485079197</v>
      </c>
      <c r="G431" s="12">
        <v>4974039.62</v>
      </c>
    </row>
    <row r="432" spans="1:7">
      <c r="A432" s="9">
        <f>'(1)'!A432</f>
        <v>42912</v>
      </c>
      <c r="B432">
        <v>218.09</v>
      </c>
      <c r="C432">
        <v>220.1</v>
      </c>
      <c r="D432">
        <v>218.08</v>
      </c>
      <c r="E432">
        <v>219.9</v>
      </c>
      <c r="F432" s="12">
        <v>353224436</v>
      </c>
      <c r="G432" s="12">
        <v>5025507.9800000004</v>
      </c>
    </row>
    <row r="433" spans="1:7">
      <c r="A433" s="9">
        <f>'(1)'!A433</f>
        <v>42913</v>
      </c>
      <c r="B433">
        <v>219.85</v>
      </c>
      <c r="C433">
        <v>220</v>
      </c>
      <c r="D433">
        <v>218.98</v>
      </c>
      <c r="E433">
        <v>219.42</v>
      </c>
      <c r="F433" s="12">
        <v>278448968</v>
      </c>
      <c r="G433" s="12">
        <v>5014625.8899999997</v>
      </c>
    </row>
    <row r="434" spans="1:7">
      <c r="A434" s="9">
        <f>'(1)'!A434</f>
        <v>42914</v>
      </c>
      <c r="B434">
        <v>219.32</v>
      </c>
      <c r="C434">
        <v>219.39</v>
      </c>
      <c r="D434">
        <v>217.99</v>
      </c>
      <c r="E434">
        <v>218</v>
      </c>
      <c r="F434" s="12">
        <v>460889252</v>
      </c>
      <c r="G434" s="12">
        <v>4982940.13</v>
      </c>
    </row>
    <row r="435" spans="1:7">
      <c r="A435" s="9">
        <f>'(1)'!A435</f>
        <v>42915</v>
      </c>
      <c r="B435">
        <v>217.99</v>
      </c>
      <c r="C435">
        <v>218.11</v>
      </c>
      <c r="D435">
        <v>217.51</v>
      </c>
      <c r="E435">
        <v>217.95</v>
      </c>
      <c r="F435" s="12">
        <v>405188460</v>
      </c>
      <c r="G435" s="12">
        <v>4981397.0199999996</v>
      </c>
    </row>
    <row r="436" spans="1:7">
      <c r="A436" s="9">
        <f>'(1)'!A436</f>
        <v>42916</v>
      </c>
      <c r="B436">
        <v>217.86</v>
      </c>
      <c r="C436">
        <v>218.11</v>
      </c>
      <c r="D436">
        <v>216.97</v>
      </c>
      <c r="E436">
        <v>217.43</v>
      </c>
      <c r="F436" s="12">
        <v>338920680</v>
      </c>
      <c r="G436" s="12">
        <v>4970057.71</v>
      </c>
    </row>
    <row r="437" spans="1:7">
      <c r="A437" s="9">
        <f>'(1)'!A437</f>
        <v>42919</v>
      </c>
      <c r="B437">
        <v>217.14</v>
      </c>
      <c r="C437">
        <v>218.57</v>
      </c>
      <c r="D437">
        <v>216.78</v>
      </c>
      <c r="E437">
        <v>218.05</v>
      </c>
      <c r="F437" s="12">
        <v>352479207</v>
      </c>
      <c r="G437" s="12">
        <v>4984505.3499999996</v>
      </c>
    </row>
    <row r="438" spans="1:7">
      <c r="A438" s="9">
        <f>'(1)'!A438</f>
        <v>42921</v>
      </c>
      <c r="B438">
        <v>218.11</v>
      </c>
      <c r="C438">
        <v>218.37</v>
      </c>
      <c r="D438">
        <v>216.88</v>
      </c>
      <c r="E438">
        <v>217.6</v>
      </c>
      <c r="F438" s="12">
        <v>277459045</v>
      </c>
      <c r="G438" s="12">
        <v>4971766.8</v>
      </c>
    </row>
    <row r="439" spans="1:7">
      <c r="A439" s="9">
        <f>'(1)'!A439</f>
        <v>42922</v>
      </c>
      <c r="B439">
        <v>217.56</v>
      </c>
      <c r="C439">
        <v>218.44</v>
      </c>
      <c r="D439">
        <v>217.51</v>
      </c>
      <c r="E439">
        <v>218.22</v>
      </c>
      <c r="F439" s="12">
        <v>325719827</v>
      </c>
      <c r="G439" s="12">
        <v>4987774.63</v>
      </c>
    </row>
    <row r="440" spans="1:7">
      <c r="A440" s="9">
        <f>'(1)'!A440</f>
        <v>42923</v>
      </c>
      <c r="B440">
        <v>218.27</v>
      </c>
      <c r="C440">
        <v>219.72</v>
      </c>
      <c r="D440">
        <v>218.26</v>
      </c>
      <c r="E440">
        <v>219.39</v>
      </c>
      <c r="F440" s="12">
        <v>340022328</v>
      </c>
      <c r="G440" s="12">
        <v>5014056.18</v>
      </c>
    </row>
    <row r="441" spans="1:7">
      <c r="A441" s="9">
        <f>'(1)'!A441</f>
        <v>42926</v>
      </c>
      <c r="B441">
        <v>219.1</v>
      </c>
      <c r="C441">
        <v>219.17</v>
      </c>
      <c r="D441">
        <v>217.46</v>
      </c>
      <c r="E441">
        <v>218.54</v>
      </c>
      <c r="F441" s="12">
        <v>327279519</v>
      </c>
      <c r="G441" s="12">
        <v>4991792.8600000003</v>
      </c>
    </row>
    <row r="442" spans="1:7">
      <c r="A442" s="9">
        <f>'(1)'!A442</f>
        <v>42927</v>
      </c>
      <c r="B442">
        <v>218.54</v>
      </c>
      <c r="C442">
        <v>219.35</v>
      </c>
      <c r="D442">
        <v>218.37</v>
      </c>
      <c r="E442">
        <v>219.25</v>
      </c>
      <c r="F442" s="12">
        <v>564533070</v>
      </c>
      <c r="G442" s="12">
        <v>5006683.07</v>
      </c>
    </row>
    <row r="443" spans="1:7">
      <c r="A443" s="9">
        <f>'(1)'!A443</f>
        <v>42928</v>
      </c>
      <c r="B443">
        <v>219.23</v>
      </c>
      <c r="C443">
        <v>221.32</v>
      </c>
      <c r="D443">
        <v>219.23</v>
      </c>
      <c r="E443">
        <v>221.32</v>
      </c>
      <c r="F443" s="12">
        <v>292176308</v>
      </c>
      <c r="G443" s="12">
        <v>5022406.76</v>
      </c>
    </row>
    <row r="444" spans="1:7">
      <c r="A444" s="9">
        <f>'(1)'!A444</f>
        <v>42929</v>
      </c>
      <c r="B444">
        <v>221.2</v>
      </c>
      <c r="C444">
        <v>222.36</v>
      </c>
      <c r="D444">
        <v>221.1</v>
      </c>
      <c r="E444">
        <v>221.45</v>
      </c>
      <c r="F444" s="12">
        <v>370753109</v>
      </c>
      <c r="G444" s="12">
        <v>5026393.4400000004</v>
      </c>
    </row>
    <row r="445" spans="1:7">
      <c r="A445" s="9">
        <f>'(1)'!A445</f>
        <v>42930</v>
      </c>
      <c r="B445">
        <v>221.53</v>
      </c>
      <c r="C445">
        <v>223.55</v>
      </c>
      <c r="D445">
        <v>221.07</v>
      </c>
      <c r="E445">
        <v>223.36</v>
      </c>
      <c r="F445" s="12">
        <v>351125101</v>
      </c>
      <c r="G445" s="12">
        <v>5068584.8899999997</v>
      </c>
    </row>
    <row r="446" spans="1:7">
      <c r="A446" s="9">
        <f>'(1)'!A446</f>
        <v>42933</v>
      </c>
      <c r="B446">
        <v>223.57</v>
      </c>
      <c r="C446">
        <v>227.15</v>
      </c>
      <c r="D446">
        <v>223.54</v>
      </c>
      <c r="E446">
        <v>226.22</v>
      </c>
      <c r="F446" s="12">
        <v>367425590</v>
      </c>
      <c r="G446" s="12">
        <v>5132994.68</v>
      </c>
    </row>
    <row r="447" spans="1:7">
      <c r="A447" s="9">
        <f>'(1)'!A447</f>
        <v>42934</v>
      </c>
      <c r="B447">
        <v>226.29</v>
      </c>
      <c r="C447">
        <v>226.44</v>
      </c>
      <c r="D447">
        <v>225.37</v>
      </c>
      <c r="E447">
        <v>226.07</v>
      </c>
      <c r="F447" s="12">
        <v>328196093</v>
      </c>
      <c r="G447" s="12">
        <v>5128914.5199999996</v>
      </c>
    </row>
    <row r="448" spans="1:7">
      <c r="A448" s="9">
        <f>'(1)'!A448</f>
        <v>42935</v>
      </c>
      <c r="B448">
        <v>226.05</v>
      </c>
      <c r="C448">
        <v>226.42</v>
      </c>
      <c r="D448">
        <v>225.59</v>
      </c>
      <c r="E448">
        <v>225.84</v>
      </c>
      <c r="F448" s="12">
        <v>268846237</v>
      </c>
      <c r="G448" s="12">
        <v>5123619.9400000004</v>
      </c>
    </row>
    <row r="449" spans="1:7">
      <c r="A449" s="9">
        <f>'(1)'!A449</f>
        <v>42936</v>
      </c>
      <c r="B449">
        <v>225.71</v>
      </c>
      <c r="C449">
        <v>225.88</v>
      </c>
      <c r="D449">
        <v>224.09</v>
      </c>
      <c r="E449">
        <v>224.09</v>
      </c>
      <c r="F449" s="12">
        <v>280668668</v>
      </c>
      <c r="G449" s="12">
        <v>5087516.78</v>
      </c>
    </row>
    <row r="450" spans="1:7">
      <c r="A450" s="9">
        <f>'(1)'!A450</f>
        <v>42937</v>
      </c>
      <c r="B450">
        <v>224.25</v>
      </c>
      <c r="C450">
        <v>225.03</v>
      </c>
      <c r="D450">
        <v>223.63</v>
      </c>
      <c r="E450">
        <v>224.69</v>
      </c>
      <c r="F450" s="12">
        <v>280017498</v>
      </c>
      <c r="G450" s="12">
        <v>5098402.25</v>
      </c>
    </row>
    <row r="451" spans="1:7">
      <c r="A451" s="9">
        <f>'(1)'!A451</f>
        <v>42940</v>
      </c>
      <c r="B451">
        <v>224.77</v>
      </c>
      <c r="C451">
        <v>225.04</v>
      </c>
      <c r="D451">
        <v>221.68</v>
      </c>
      <c r="E451">
        <v>222.47</v>
      </c>
      <c r="F451" s="12">
        <v>279677148</v>
      </c>
      <c r="G451" s="12">
        <v>5049574.13</v>
      </c>
    </row>
    <row r="452" spans="1:7">
      <c r="A452" s="9">
        <f>'(1)'!A452</f>
        <v>42941</v>
      </c>
      <c r="B452">
        <v>222.49</v>
      </c>
      <c r="C452">
        <v>222.6</v>
      </c>
      <c r="D452">
        <v>221.7</v>
      </c>
      <c r="E452">
        <v>221.75</v>
      </c>
      <c r="F452" s="12">
        <v>284285360</v>
      </c>
      <c r="G452" s="12">
        <v>5032080.3600000003</v>
      </c>
    </row>
    <row r="453" spans="1:7">
      <c r="A453" s="9">
        <f>'(1)'!A453</f>
        <v>42942</v>
      </c>
      <c r="B453">
        <v>221.82</v>
      </c>
      <c r="C453">
        <v>222.51</v>
      </c>
      <c r="D453">
        <v>221.43</v>
      </c>
      <c r="E453">
        <v>221.85</v>
      </c>
      <c r="F453" s="12">
        <v>282508078</v>
      </c>
      <c r="G453" s="12">
        <v>5032042.7300000004</v>
      </c>
    </row>
    <row r="454" spans="1:7">
      <c r="A454" s="9">
        <f>'(1)'!A454</f>
        <v>42943</v>
      </c>
      <c r="B454">
        <v>221.89</v>
      </c>
      <c r="C454">
        <v>221.9</v>
      </c>
      <c r="D454">
        <v>221.4</v>
      </c>
      <c r="E454">
        <v>221.44</v>
      </c>
      <c r="F454" s="12">
        <v>242325411</v>
      </c>
      <c r="G454" s="12">
        <v>5023023.7</v>
      </c>
    </row>
    <row r="455" spans="1:7">
      <c r="A455" s="9">
        <f>'(1)'!A455</f>
        <v>42944</v>
      </c>
      <c r="B455">
        <v>221.49</v>
      </c>
      <c r="C455">
        <v>222.44</v>
      </c>
      <c r="D455">
        <v>220.74</v>
      </c>
      <c r="E455">
        <v>222.24</v>
      </c>
      <c r="F455" s="12">
        <v>296225703</v>
      </c>
      <c r="G455" s="12">
        <v>5041720.37</v>
      </c>
    </row>
    <row r="456" spans="1:7">
      <c r="A456" s="9">
        <f>'(1)'!A456</f>
        <v>42947</v>
      </c>
      <c r="B456">
        <v>222.35</v>
      </c>
      <c r="C456">
        <v>222.42</v>
      </c>
      <c r="D456">
        <v>219.66</v>
      </c>
      <c r="E456">
        <v>219.76</v>
      </c>
      <c r="F456" s="12">
        <v>313165354</v>
      </c>
      <c r="G456" s="12">
        <v>4987300.72</v>
      </c>
    </row>
    <row r="457" spans="1:7">
      <c r="A457" s="9">
        <f>'(1)'!A457</f>
        <v>42948</v>
      </c>
      <c r="B457">
        <v>219.8</v>
      </c>
      <c r="C457">
        <v>220.51</v>
      </c>
      <c r="D457">
        <v>219.46</v>
      </c>
      <c r="E457">
        <v>220.4</v>
      </c>
      <c r="F457" s="12">
        <v>244835333</v>
      </c>
      <c r="G457" s="12">
        <v>5001154.6100000003</v>
      </c>
    </row>
    <row r="458" spans="1:7">
      <c r="A458" s="9">
        <f>'(1)'!A458</f>
        <v>42949</v>
      </c>
      <c r="B458">
        <v>220.55</v>
      </c>
      <c r="C458">
        <v>220.81</v>
      </c>
      <c r="D458">
        <v>219.78</v>
      </c>
      <c r="E458">
        <v>219.96</v>
      </c>
      <c r="F458" s="12">
        <v>192465505</v>
      </c>
      <c r="G458" s="12">
        <v>4992537.8</v>
      </c>
    </row>
    <row r="459" spans="1:7">
      <c r="A459" s="9">
        <f>'(1)'!A459</f>
        <v>42950</v>
      </c>
      <c r="B459">
        <v>220.03</v>
      </c>
      <c r="C459">
        <v>220.17</v>
      </c>
      <c r="D459">
        <v>218.94</v>
      </c>
      <c r="E459">
        <v>219.49</v>
      </c>
      <c r="F459" s="12">
        <v>250518738</v>
      </c>
      <c r="G459" s="12">
        <v>4985130.53</v>
      </c>
    </row>
    <row r="460" spans="1:7">
      <c r="A460" s="9">
        <f>'(1)'!A460</f>
        <v>42951</v>
      </c>
      <c r="B460">
        <v>219.77</v>
      </c>
      <c r="C460">
        <v>222.29</v>
      </c>
      <c r="D460">
        <v>219.66</v>
      </c>
      <c r="E460">
        <v>221.91</v>
      </c>
      <c r="F460" s="12">
        <v>256545215</v>
      </c>
      <c r="G460" s="12">
        <v>5036884.3600000003</v>
      </c>
    </row>
    <row r="461" spans="1:7">
      <c r="A461" s="9">
        <f>'(1)'!A461</f>
        <v>42954</v>
      </c>
      <c r="B461">
        <v>221.94</v>
      </c>
      <c r="C461">
        <v>222.13</v>
      </c>
      <c r="D461">
        <v>220.5</v>
      </c>
      <c r="E461">
        <v>221.61</v>
      </c>
      <c r="F461" s="12">
        <v>317606477</v>
      </c>
      <c r="G461" s="12">
        <v>5028852.62</v>
      </c>
    </row>
    <row r="462" spans="1:7">
      <c r="A462" s="9">
        <f>'(1)'!A462</f>
        <v>42955</v>
      </c>
      <c r="B462">
        <v>221.65</v>
      </c>
      <c r="C462">
        <v>223.42</v>
      </c>
      <c r="D462">
        <v>221.57</v>
      </c>
      <c r="E462">
        <v>222.99</v>
      </c>
      <c r="F462" s="12">
        <v>283259918</v>
      </c>
      <c r="G462" s="12">
        <v>5061993.3600000003</v>
      </c>
    </row>
    <row r="463" spans="1:7">
      <c r="A463" s="9">
        <f>'(1)'!A463</f>
        <v>42956</v>
      </c>
      <c r="B463">
        <v>223.14</v>
      </c>
      <c r="C463">
        <v>223.52</v>
      </c>
      <c r="D463">
        <v>222.49</v>
      </c>
      <c r="E463">
        <v>222.55</v>
      </c>
      <c r="F463" s="12">
        <v>214610158</v>
      </c>
      <c r="G463" s="12">
        <v>5052299.97</v>
      </c>
    </row>
    <row r="464" spans="1:7">
      <c r="A464" s="9">
        <f>'(1)'!A464</f>
        <v>42957</v>
      </c>
      <c r="B464">
        <v>222.55</v>
      </c>
      <c r="C464">
        <v>223.03</v>
      </c>
      <c r="D464">
        <v>221.62</v>
      </c>
      <c r="E464">
        <v>222.63</v>
      </c>
      <c r="F464" s="12">
        <v>249948720</v>
      </c>
      <c r="G464" s="12">
        <v>5051903.63</v>
      </c>
    </row>
    <row r="465" spans="1:7">
      <c r="A465" s="9">
        <f>'(1)'!A465</f>
        <v>42958</v>
      </c>
      <c r="B465">
        <v>222.51</v>
      </c>
      <c r="C465">
        <v>223.95</v>
      </c>
      <c r="D465">
        <v>222.5</v>
      </c>
      <c r="E465">
        <v>223.95</v>
      </c>
      <c r="F465" s="12">
        <v>273807306</v>
      </c>
      <c r="G465" s="12">
        <v>5082786.6900000004</v>
      </c>
    </row>
    <row r="466" spans="1:7">
      <c r="A466" s="9">
        <f>'(1)'!A466</f>
        <v>42961</v>
      </c>
      <c r="B466">
        <v>223.96</v>
      </c>
      <c r="C466">
        <v>225.7</v>
      </c>
      <c r="D466">
        <v>223.91</v>
      </c>
      <c r="E466">
        <v>225.4</v>
      </c>
      <c r="F466" s="12">
        <v>279660123</v>
      </c>
      <c r="G466" s="12">
        <v>5116552.3899999997</v>
      </c>
    </row>
    <row r="467" spans="1:7">
      <c r="A467" s="9">
        <f>'(1)'!A467</f>
        <v>42962</v>
      </c>
      <c r="B467">
        <v>225.32</v>
      </c>
      <c r="C467">
        <v>225.74</v>
      </c>
      <c r="D467">
        <v>224.82</v>
      </c>
      <c r="E467">
        <v>225.06</v>
      </c>
      <c r="F467" s="12">
        <v>287077076</v>
      </c>
      <c r="G467" s="12">
        <v>5109417.43</v>
      </c>
    </row>
    <row r="468" spans="1:7">
      <c r="A468" s="9">
        <f>'(1)'!A468</f>
        <v>42963</v>
      </c>
      <c r="B468">
        <v>225.13</v>
      </c>
      <c r="C468">
        <v>225.14</v>
      </c>
      <c r="D468">
        <v>224.01</v>
      </c>
      <c r="E468">
        <v>224.58</v>
      </c>
      <c r="F468" s="12">
        <v>341096553</v>
      </c>
      <c r="G468" s="12">
        <v>5096400.42</v>
      </c>
    </row>
    <row r="469" spans="1:7">
      <c r="A469" s="9">
        <f>'(1)'!A469</f>
        <v>42964</v>
      </c>
      <c r="B469">
        <v>224.53</v>
      </c>
      <c r="C469">
        <v>225.43</v>
      </c>
      <c r="D469">
        <v>223.35</v>
      </c>
      <c r="E469">
        <v>223.57</v>
      </c>
      <c r="F469" s="12">
        <v>305094168</v>
      </c>
      <c r="G469" s="12">
        <v>5072248.22</v>
      </c>
    </row>
    <row r="470" spans="1:7">
      <c r="A470" s="9">
        <f>'(1)'!A470</f>
        <v>42965</v>
      </c>
      <c r="B470">
        <v>223.39</v>
      </c>
      <c r="C470">
        <v>223.85</v>
      </c>
      <c r="D470">
        <v>222.83</v>
      </c>
      <c r="E470">
        <v>222.96</v>
      </c>
      <c r="F470" s="12">
        <v>267826600</v>
      </c>
      <c r="G470" s="12">
        <v>5060045.1500000004</v>
      </c>
    </row>
    <row r="471" spans="1:7">
      <c r="A471" s="9">
        <f>'(1)'!A471</f>
        <v>42968</v>
      </c>
      <c r="B471">
        <v>223.48</v>
      </c>
      <c r="C471">
        <v>223.7</v>
      </c>
      <c r="D471">
        <v>220.69</v>
      </c>
      <c r="E471">
        <v>221.2</v>
      </c>
      <c r="F471" s="12">
        <v>338249047</v>
      </c>
      <c r="G471" s="12">
        <v>5021541.33</v>
      </c>
    </row>
    <row r="472" spans="1:7">
      <c r="A472" s="9">
        <f>'(1)'!A472</f>
        <v>42969</v>
      </c>
      <c r="B472">
        <v>221.24</v>
      </c>
      <c r="C472">
        <v>222.01</v>
      </c>
      <c r="D472">
        <v>220.38</v>
      </c>
      <c r="E472">
        <v>221.78</v>
      </c>
      <c r="F472" s="12">
        <v>271277454</v>
      </c>
      <c r="G472" s="12">
        <v>5032516.9000000004</v>
      </c>
    </row>
    <row r="473" spans="1:7">
      <c r="A473" s="9">
        <f>'(1)'!A473</f>
        <v>42970</v>
      </c>
      <c r="B473">
        <v>221.84</v>
      </c>
      <c r="C473">
        <v>222.7</v>
      </c>
      <c r="D473">
        <v>221.78</v>
      </c>
      <c r="E473">
        <v>221.94</v>
      </c>
      <c r="F473" s="12">
        <v>345667648</v>
      </c>
      <c r="G473" s="12">
        <v>5036045.5599999996</v>
      </c>
    </row>
    <row r="474" spans="1:7">
      <c r="A474" s="9">
        <f>'(1)'!A474</f>
        <v>42971</v>
      </c>
      <c r="B474">
        <v>221.96</v>
      </c>
      <c r="C474">
        <v>222.28</v>
      </c>
      <c r="D474">
        <v>221.43</v>
      </c>
      <c r="E474">
        <v>221.6</v>
      </c>
      <c r="F474" s="12">
        <v>260809005</v>
      </c>
      <c r="G474" s="12">
        <v>5027040.74</v>
      </c>
    </row>
    <row r="475" spans="1:7">
      <c r="A475" s="9">
        <f>'(1)'!A475</f>
        <v>42972</v>
      </c>
      <c r="B475">
        <v>221.58</v>
      </c>
      <c r="C475">
        <v>221.8</v>
      </c>
      <c r="D475">
        <v>220.62</v>
      </c>
      <c r="E475">
        <v>221.19</v>
      </c>
      <c r="F475" s="12">
        <v>387497513</v>
      </c>
      <c r="G475" s="12">
        <v>5018413.33</v>
      </c>
    </row>
    <row r="476" spans="1:7">
      <c r="A476" s="9">
        <f>'(1)'!A476</f>
        <v>42975</v>
      </c>
      <c r="B476">
        <v>221.08</v>
      </c>
      <c r="C476">
        <v>221.38</v>
      </c>
      <c r="D476">
        <v>220.5</v>
      </c>
      <c r="E476">
        <v>221.08</v>
      </c>
      <c r="F476" s="12">
        <v>379542795</v>
      </c>
      <c r="G476" s="12">
        <v>5010345.6399999997</v>
      </c>
    </row>
    <row r="477" spans="1:7">
      <c r="A477" s="9">
        <f>'(1)'!A477</f>
        <v>42976</v>
      </c>
      <c r="B477">
        <v>221.11</v>
      </c>
      <c r="C477">
        <v>221.13</v>
      </c>
      <c r="D477">
        <v>220.1</v>
      </c>
      <c r="E477">
        <v>220.29</v>
      </c>
      <c r="F477" s="12">
        <v>349113699</v>
      </c>
      <c r="G477" s="12">
        <v>4992928.84</v>
      </c>
    </row>
    <row r="478" spans="1:7">
      <c r="A478" s="9">
        <f>'(1)'!A478</f>
        <v>42977</v>
      </c>
      <c r="B478">
        <v>220.37</v>
      </c>
      <c r="C478">
        <v>220.59</v>
      </c>
      <c r="D478">
        <v>219.88</v>
      </c>
      <c r="E478">
        <v>220.38</v>
      </c>
      <c r="F478" s="12">
        <v>274006824</v>
      </c>
      <c r="G478" s="12">
        <v>4994652.03</v>
      </c>
    </row>
    <row r="479" spans="1:7">
      <c r="A479" s="9">
        <f>'(1)'!A479</f>
        <v>42978</v>
      </c>
      <c r="B479">
        <v>220.37</v>
      </c>
      <c r="C479">
        <v>220.46</v>
      </c>
      <c r="D479">
        <v>219.24</v>
      </c>
      <c r="E479">
        <v>219.4</v>
      </c>
      <c r="F479" s="12">
        <v>306194723</v>
      </c>
      <c r="G479" s="12">
        <v>4975193.2300000004</v>
      </c>
    </row>
    <row r="480" spans="1:7">
      <c r="A480" s="9">
        <f>'(1)'!A480</f>
        <v>42979</v>
      </c>
      <c r="B480">
        <v>219.57</v>
      </c>
      <c r="C480">
        <v>219.6</v>
      </c>
      <c r="D480">
        <v>218.47</v>
      </c>
      <c r="E480">
        <v>219.26</v>
      </c>
      <c r="F480" s="12">
        <v>331919311</v>
      </c>
      <c r="G480" s="12">
        <v>4967570.17</v>
      </c>
    </row>
    <row r="481" spans="1:7">
      <c r="A481" s="9">
        <f>'(1)'!A481</f>
        <v>42983</v>
      </c>
      <c r="B481">
        <v>219.36</v>
      </c>
      <c r="C481">
        <v>219.37</v>
      </c>
      <c r="D481">
        <v>216.83</v>
      </c>
      <c r="E481">
        <v>216.83</v>
      </c>
      <c r="F481" s="12">
        <v>326529883</v>
      </c>
      <c r="G481" s="12">
        <v>4912394.4800000004</v>
      </c>
    </row>
    <row r="482" spans="1:7">
      <c r="A482" s="9">
        <f>'(1)'!A482</f>
        <v>42984</v>
      </c>
      <c r="B482">
        <v>216.9</v>
      </c>
      <c r="C482">
        <v>218.14</v>
      </c>
      <c r="D482">
        <v>216.51</v>
      </c>
      <c r="E482">
        <v>217.33</v>
      </c>
      <c r="F482" s="12">
        <v>341209914</v>
      </c>
      <c r="G482" s="12">
        <v>4925587.25</v>
      </c>
    </row>
    <row r="483" spans="1:7">
      <c r="A483" s="9">
        <f>'(1)'!A483</f>
        <v>42985</v>
      </c>
      <c r="B483">
        <v>217.31</v>
      </c>
      <c r="C483">
        <v>218.66</v>
      </c>
      <c r="D483">
        <v>217.16</v>
      </c>
      <c r="E483">
        <v>218.45</v>
      </c>
      <c r="F483" s="12">
        <v>298248899</v>
      </c>
      <c r="G483" s="12">
        <v>4948459.49</v>
      </c>
    </row>
    <row r="484" spans="1:7">
      <c r="A484" s="9">
        <f>'(1)'!A484</f>
        <v>42986</v>
      </c>
      <c r="B484">
        <v>218.35</v>
      </c>
      <c r="C484">
        <v>218.87</v>
      </c>
      <c r="D484">
        <v>218.25</v>
      </c>
      <c r="E484">
        <v>218.43</v>
      </c>
      <c r="F484" s="12">
        <v>283466696</v>
      </c>
      <c r="G484" s="12">
        <v>4949433.43</v>
      </c>
    </row>
    <row r="485" spans="1:7">
      <c r="A485" s="9">
        <f>'(1)'!A485</f>
        <v>42989</v>
      </c>
      <c r="B485">
        <v>218.49</v>
      </c>
      <c r="C485">
        <v>219.48</v>
      </c>
      <c r="D485">
        <v>218.47</v>
      </c>
      <c r="E485">
        <v>218.99</v>
      </c>
      <c r="F485" s="12">
        <v>285561100</v>
      </c>
      <c r="G485" s="12">
        <v>4961019.58</v>
      </c>
    </row>
    <row r="486" spans="1:7">
      <c r="A486" s="9">
        <f>'(1)'!A486</f>
        <v>42990</v>
      </c>
      <c r="B486">
        <v>219.42</v>
      </c>
      <c r="C486">
        <v>219.64</v>
      </c>
      <c r="D486">
        <v>217.44</v>
      </c>
      <c r="E486">
        <v>217.44</v>
      </c>
      <c r="F486" s="12">
        <v>262109677</v>
      </c>
      <c r="G486" s="12">
        <v>4929197.96</v>
      </c>
    </row>
    <row r="487" spans="1:7">
      <c r="A487" s="9">
        <f>'(1)'!A487</f>
        <v>42991</v>
      </c>
      <c r="B487">
        <v>217.36</v>
      </c>
      <c r="C487">
        <v>217.43</v>
      </c>
      <c r="D487">
        <v>216.13</v>
      </c>
      <c r="E487">
        <v>216.3</v>
      </c>
      <c r="F487" s="12">
        <v>290249147</v>
      </c>
      <c r="G487" s="12">
        <v>4899145.12</v>
      </c>
    </row>
    <row r="488" spans="1:7">
      <c r="A488" s="9">
        <f>'(1)'!A488</f>
        <v>42992</v>
      </c>
      <c r="B488">
        <v>216.23</v>
      </c>
      <c r="C488">
        <v>216.89</v>
      </c>
      <c r="D488">
        <v>215.93</v>
      </c>
      <c r="E488">
        <v>216.83</v>
      </c>
      <c r="F488" s="12">
        <v>265743916</v>
      </c>
      <c r="G488" s="12">
        <v>4913322.42</v>
      </c>
    </row>
    <row r="489" spans="1:7">
      <c r="A489" s="9">
        <f>'(1)'!A489</f>
        <v>42993</v>
      </c>
      <c r="B489">
        <v>216.76</v>
      </c>
      <c r="C489">
        <v>219.06</v>
      </c>
      <c r="D489">
        <v>216.65</v>
      </c>
      <c r="E489">
        <v>218.95</v>
      </c>
      <c r="F489" s="12">
        <v>355027061</v>
      </c>
      <c r="G489" s="12">
        <v>4962440</v>
      </c>
    </row>
    <row r="490" spans="1:7">
      <c r="A490" s="9">
        <f>'(1)'!A490</f>
        <v>42996</v>
      </c>
      <c r="B490">
        <v>218.99</v>
      </c>
      <c r="C490">
        <v>219.11</v>
      </c>
      <c r="D490">
        <v>217.92</v>
      </c>
      <c r="E490">
        <v>218.01</v>
      </c>
      <c r="F490" s="12">
        <v>185499979</v>
      </c>
      <c r="G490" s="12">
        <v>4940592.21</v>
      </c>
    </row>
    <row r="491" spans="1:7">
      <c r="A491" s="9">
        <f>'(1)'!A491</f>
        <v>42997</v>
      </c>
      <c r="B491">
        <v>218.02</v>
      </c>
      <c r="C491">
        <v>218.89</v>
      </c>
      <c r="D491">
        <v>217.89</v>
      </c>
      <c r="E491">
        <v>218.58</v>
      </c>
      <c r="F491" s="12">
        <v>455327679</v>
      </c>
      <c r="G491" s="12">
        <v>4956318.41</v>
      </c>
    </row>
    <row r="492" spans="1:7">
      <c r="A492" s="9">
        <f>'(1)'!A492</f>
        <v>42998</v>
      </c>
      <c r="B492">
        <v>218.57</v>
      </c>
      <c r="C492">
        <v>219.69</v>
      </c>
      <c r="D492">
        <v>218.5</v>
      </c>
      <c r="E492">
        <v>218.71</v>
      </c>
      <c r="F492" s="12">
        <v>297090854</v>
      </c>
      <c r="G492" s="12">
        <v>4961840.1500000004</v>
      </c>
    </row>
    <row r="493" spans="1:7">
      <c r="A493" s="9">
        <f>'(1)'!A493</f>
        <v>42999</v>
      </c>
      <c r="B493">
        <v>218.98</v>
      </c>
      <c r="C493">
        <v>220.08</v>
      </c>
      <c r="D493">
        <v>218.75</v>
      </c>
      <c r="E493">
        <v>219.84</v>
      </c>
      <c r="F493" s="12">
        <v>247354165</v>
      </c>
      <c r="G493" s="12">
        <v>4986557.99</v>
      </c>
    </row>
    <row r="494" spans="1:7">
      <c r="A494" s="9">
        <f>'(1)'!A494</f>
        <v>43000</v>
      </c>
      <c r="B494">
        <v>219.93</v>
      </c>
      <c r="C494">
        <v>220.15</v>
      </c>
      <c r="D494">
        <v>218.92</v>
      </c>
      <c r="E494">
        <v>220.05</v>
      </c>
      <c r="F494" s="12">
        <v>353331605</v>
      </c>
      <c r="G494" s="12">
        <v>4985381.9400000004</v>
      </c>
    </row>
    <row r="495" spans="1:7">
      <c r="A495" s="9">
        <f>'(1)'!A495</f>
        <v>43003</v>
      </c>
      <c r="B495">
        <v>219.69</v>
      </c>
      <c r="C495">
        <v>220.62</v>
      </c>
      <c r="D495">
        <v>219.52</v>
      </c>
      <c r="E495">
        <v>220.44</v>
      </c>
      <c r="F495" s="12">
        <v>313548253</v>
      </c>
      <c r="G495" s="12">
        <v>4996017.04</v>
      </c>
    </row>
    <row r="496" spans="1:7">
      <c r="A496" s="9">
        <f>'(1)'!A496</f>
        <v>43004</v>
      </c>
      <c r="B496">
        <v>220.29</v>
      </c>
      <c r="C496">
        <v>223.96</v>
      </c>
      <c r="D496">
        <v>220.2</v>
      </c>
      <c r="E496">
        <v>223.76</v>
      </c>
      <c r="F496" s="12">
        <v>407282535</v>
      </c>
      <c r="G496" s="12">
        <v>5069778.32</v>
      </c>
    </row>
    <row r="497" spans="1:7">
      <c r="A497" s="9">
        <f>'(1)'!A497</f>
        <v>43005</v>
      </c>
      <c r="B497">
        <v>223.92</v>
      </c>
      <c r="C497">
        <v>224.8</v>
      </c>
      <c r="D497">
        <v>223.48</v>
      </c>
      <c r="E497">
        <v>224</v>
      </c>
      <c r="F497" s="12">
        <v>274751141</v>
      </c>
      <c r="G497" s="12">
        <v>5073319.8600000003</v>
      </c>
    </row>
    <row r="498" spans="1:7">
      <c r="A498" s="9">
        <f>'(1)'!A498</f>
        <v>43006</v>
      </c>
      <c r="B498">
        <v>223.99</v>
      </c>
      <c r="C498">
        <v>224.06</v>
      </c>
      <c r="D498">
        <v>223.59</v>
      </c>
      <c r="E498">
        <v>223.76</v>
      </c>
      <c r="F498" s="12">
        <v>227145132</v>
      </c>
      <c r="G498" s="12">
        <v>5101303.9000000004</v>
      </c>
    </row>
    <row r="499" spans="1:7">
      <c r="A499" s="9">
        <f>'(1)'!A499</f>
        <v>43007</v>
      </c>
      <c r="B499">
        <v>223.63</v>
      </c>
      <c r="C499">
        <v>224.09</v>
      </c>
      <c r="D499">
        <v>222.45</v>
      </c>
      <c r="E499">
        <v>223.15</v>
      </c>
      <c r="F499" s="12">
        <v>259829556</v>
      </c>
      <c r="G499" s="12">
        <v>5090544.55</v>
      </c>
    </row>
    <row r="500" spans="1:7">
      <c r="A500" s="9">
        <f>'(1)'!A500</f>
        <v>43010</v>
      </c>
      <c r="B500">
        <v>223.18</v>
      </c>
      <c r="C500">
        <v>224.1</v>
      </c>
      <c r="D500">
        <v>222.89</v>
      </c>
      <c r="E500">
        <v>224.1</v>
      </c>
      <c r="F500" s="12">
        <v>293052993</v>
      </c>
      <c r="G500" s="12">
        <v>5109506.0999999996</v>
      </c>
    </row>
    <row r="501" spans="1:7">
      <c r="A501" s="9">
        <f>'(1)'!A501</f>
        <v>43011</v>
      </c>
      <c r="B501">
        <v>224.02</v>
      </c>
      <c r="C501">
        <v>226.7</v>
      </c>
      <c r="D501">
        <v>223.97</v>
      </c>
      <c r="E501">
        <v>226.43</v>
      </c>
      <c r="F501" s="12">
        <v>295366909</v>
      </c>
      <c r="G501" s="12">
        <v>5161866.3</v>
      </c>
    </row>
    <row r="502" spans="1:7">
      <c r="A502" s="9">
        <f>'(1)'!A502</f>
        <v>43012</v>
      </c>
      <c r="B502">
        <v>226.58</v>
      </c>
      <c r="C502">
        <v>227.68</v>
      </c>
      <c r="D502">
        <v>226.28</v>
      </c>
      <c r="E502">
        <v>227.32</v>
      </c>
      <c r="F502" s="12">
        <v>409530673</v>
      </c>
      <c r="G502" s="12">
        <v>5185399.29</v>
      </c>
    </row>
    <row r="503" spans="1:7">
      <c r="A503" s="9">
        <f>'(1)'!A503</f>
        <v>43013</v>
      </c>
      <c r="B503">
        <v>227.38</v>
      </c>
      <c r="C503">
        <v>228.81</v>
      </c>
      <c r="D503">
        <v>227.3</v>
      </c>
      <c r="E503">
        <v>228.81</v>
      </c>
      <c r="F503" s="12">
        <v>302342933</v>
      </c>
      <c r="G503" s="12">
        <v>5213004.51</v>
      </c>
    </row>
    <row r="504" spans="1:7">
      <c r="A504" s="9">
        <f>'(1)'!A504</f>
        <v>43014</v>
      </c>
      <c r="B504">
        <v>228.66</v>
      </c>
      <c r="C504">
        <v>229.35</v>
      </c>
      <c r="D504">
        <v>228.62</v>
      </c>
      <c r="E504">
        <v>229.35</v>
      </c>
      <c r="F504" s="12">
        <v>283241485</v>
      </c>
      <c r="G504" s="12">
        <v>5227591.09</v>
      </c>
    </row>
    <row r="505" spans="1:7">
      <c r="A505" s="9">
        <f>'(1)'!A505</f>
        <v>43017</v>
      </c>
      <c r="B505">
        <v>229.39</v>
      </c>
      <c r="C505">
        <v>229.49</v>
      </c>
      <c r="D505">
        <v>228.04</v>
      </c>
      <c r="E505">
        <v>228.45</v>
      </c>
      <c r="F505" s="12">
        <v>285227645</v>
      </c>
      <c r="G505" s="12">
        <v>5203652.24</v>
      </c>
    </row>
    <row r="506" spans="1:7">
      <c r="A506" s="9">
        <f>'(1)'!A506</f>
        <v>43018</v>
      </c>
      <c r="B506">
        <v>228.36</v>
      </c>
      <c r="C506">
        <v>228.77</v>
      </c>
      <c r="D506">
        <v>227.57</v>
      </c>
      <c r="E506">
        <v>228.4</v>
      </c>
      <c r="F506" s="12">
        <v>348767065</v>
      </c>
      <c r="G506" s="12">
        <v>5209102.6399999997</v>
      </c>
    </row>
    <row r="507" spans="1:7">
      <c r="A507" s="9">
        <f>'(1)'!A507</f>
        <v>43019</v>
      </c>
      <c r="B507">
        <v>228.73</v>
      </c>
      <c r="C507">
        <v>229.04</v>
      </c>
      <c r="D507">
        <v>227.85</v>
      </c>
      <c r="E507">
        <v>228.07</v>
      </c>
      <c r="F507" s="12">
        <v>594666279</v>
      </c>
      <c r="G507" s="12">
        <v>5193185.0999999996</v>
      </c>
    </row>
    <row r="508" spans="1:7">
      <c r="A508" s="9">
        <f>'(1)'!A508</f>
        <v>43020</v>
      </c>
      <c r="B508">
        <v>228</v>
      </c>
      <c r="C508">
        <v>228.55</v>
      </c>
      <c r="D508">
        <v>227.62</v>
      </c>
      <c r="E508">
        <v>227.9</v>
      </c>
      <c r="F508" s="12">
        <v>261061560</v>
      </c>
      <c r="G508" s="12">
        <v>5186894.57</v>
      </c>
    </row>
    <row r="509" spans="1:7">
      <c r="A509" s="9">
        <f>'(1)'!A509</f>
        <v>43021</v>
      </c>
      <c r="B509">
        <v>227.94</v>
      </c>
      <c r="C509">
        <v>228.55</v>
      </c>
      <c r="D509">
        <v>226.91</v>
      </c>
      <c r="E509">
        <v>227.03</v>
      </c>
      <c r="F509" s="12">
        <v>367535120</v>
      </c>
      <c r="G509" s="12">
        <v>5171113.51</v>
      </c>
    </row>
    <row r="510" spans="1:7">
      <c r="A510" s="9">
        <f>'(1)'!A510</f>
        <v>43024</v>
      </c>
      <c r="B510">
        <v>227</v>
      </c>
      <c r="C510">
        <v>227.51</v>
      </c>
      <c r="D510">
        <v>225.77</v>
      </c>
      <c r="E510">
        <v>227.38</v>
      </c>
      <c r="F510" s="12">
        <v>309113296</v>
      </c>
      <c r="G510" s="12">
        <v>5182471.32</v>
      </c>
    </row>
    <row r="511" spans="1:7">
      <c r="A511" s="9">
        <f>'(1)'!A511</f>
        <v>43025</v>
      </c>
      <c r="B511">
        <v>226.84</v>
      </c>
      <c r="C511">
        <v>227.2</v>
      </c>
      <c r="D511">
        <v>226.3</v>
      </c>
      <c r="E511">
        <v>226.3</v>
      </c>
      <c r="F511" s="12">
        <v>296577804</v>
      </c>
      <c r="G511" s="12">
        <v>5158745.5199999996</v>
      </c>
    </row>
    <row r="512" spans="1:7">
      <c r="A512" s="9">
        <f>'(1)'!A512</f>
        <v>43026</v>
      </c>
      <c r="B512">
        <v>226.42</v>
      </c>
      <c r="C512">
        <v>226.93</v>
      </c>
      <c r="D512">
        <v>225.9</v>
      </c>
      <c r="E512">
        <v>226.76</v>
      </c>
      <c r="F512" s="12">
        <v>285420032</v>
      </c>
      <c r="G512" s="12">
        <v>5164613.1900000004</v>
      </c>
    </row>
    <row r="513" spans="1:7">
      <c r="A513" s="9">
        <f>'(1)'!A513</f>
        <v>43027</v>
      </c>
      <c r="B513">
        <v>226.57</v>
      </c>
      <c r="C513">
        <v>227.24</v>
      </c>
      <c r="D513">
        <v>226.23</v>
      </c>
      <c r="E513">
        <v>226.47</v>
      </c>
      <c r="F513" s="12">
        <v>289437988</v>
      </c>
      <c r="G513" s="12">
        <v>5159905.82</v>
      </c>
    </row>
    <row r="514" spans="1:7">
      <c r="A514" s="9">
        <f>'(1)'!A514</f>
        <v>43028</v>
      </c>
      <c r="B514">
        <v>226.5</v>
      </c>
      <c r="C514">
        <v>226.65</v>
      </c>
      <c r="D514">
        <v>225.3</v>
      </c>
      <c r="E514">
        <v>225.32</v>
      </c>
      <c r="F514" s="12">
        <v>259727580</v>
      </c>
      <c r="G514" s="12">
        <v>5134163.1100000003</v>
      </c>
    </row>
    <row r="515" spans="1:7">
      <c r="A515" s="9">
        <f>'(1)'!A515</f>
        <v>43031</v>
      </c>
      <c r="B515">
        <v>225.44</v>
      </c>
      <c r="C515">
        <v>225.44</v>
      </c>
      <c r="D515">
        <v>224.3</v>
      </c>
      <c r="E515">
        <v>224.82</v>
      </c>
      <c r="F515" s="12">
        <v>289207919</v>
      </c>
      <c r="G515" s="12">
        <v>5123523.26</v>
      </c>
    </row>
    <row r="516" spans="1:7">
      <c r="A516" s="9">
        <f>'(1)'!A516</f>
        <v>43032</v>
      </c>
      <c r="B516">
        <v>224.87</v>
      </c>
      <c r="C516">
        <v>225.71</v>
      </c>
      <c r="D516">
        <v>224.65</v>
      </c>
      <c r="E516">
        <v>225.24</v>
      </c>
      <c r="F516" s="12">
        <v>327685052</v>
      </c>
      <c r="G516" s="12">
        <v>5131367.57</v>
      </c>
    </row>
    <row r="517" spans="1:7">
      <c r="A517" s="9">
        <f>'(1)'!A517</f>
        <v>43033</v>
      </c>
      <c r="B517">
        <v>225.27</v>
      </c>
      <c r="C517">
        <v>226.62</v>
      </c>
      <c r="D517">
        <v>225.09</v>
      </c>
      <c r="E517">
        <v>226.62</v>
      </c>
      <c r="F517" s="12">
        <v>326344462</v>
      </c>
      <c r="G517" s="12">
        <v>5160416.21</v>
      </c>
    </row>
    <row r="518" spans="1:7">
      <c r="A518" s="9">
        <f>'(1)'!A518</f>
        <v>43034</v>
      </c>
      <c r="B518">
        <v>226.56</v>
      </c>
      <c r="C518">
        <v>228.59</v>
      </c>
      <c r="D518">
        <v>226.34</v>
      </c>
      <c r="E518">
        <v>228.59</v>
      </c>
      <c r="F518" s="12">
        <v>198555855</v>
      </c>
      <c r="G518" s="12">
        <v>5205899.12</v>
      </c>
    </row>
    <row r="519" spans="1:7">
      <c r="A519" s="9">
        <f>'(1)'!A519</f>
        <v>43035</v>
      </c>
      <c r="B519">
        <v>228.59</v>
      </c>
      <c r="C519">
        <v>229.23</v>
      </c>
      <c r="D519">
        <v>228.13</v>
      </c>
      <c r="E519">
        <v>228.75</v>
      </c>
      <c r="F519" s="12">
        <v>262174754</v>
      </c>
      <c r="G519" s="12">
        <v>5211129.09</v>
      </c>
    </row>
    <row r="520" spans="1:7">
      <c r="A520" s="9">
        <f>'(1)'!A520</f>
        <v>43038</v>
      </c>
      <c r="B520">
        <v>228.73</v>
      </c>
      <c r="C520">
        <v>229.73</v>
      </c>
      <c r="D520">
        <v>228.71</v>
      </c>
      <c r="E520">
        <v>229.7</v>
      </c>
      <c r="F520" s="12">
        <v>250110223</v>
      </c>
      <c r="G520" s="12">
        <v>5232925.4400000004</v>
      </c>
    </row>
    <row r="521" spans="1:7">
      <c r="A521" s="9">
        <f>'(1)'!A521</f>
        <v>43039</v>
      </c>
      <c r="B521">
        <v>229.64</v>
      </c>
      <c r="C521">
        <v>229.66</v>
      </c>
      <c r="D521">
        <v>228.59</v>
      </c>
      <c r="E521">
        <v>229.26</v>
      </c>
      <c r="F521" s="12">
        <v>189231204</v>
      </c>
      <c r="G521" s="12">
        <v>5222979.4800000004</v>
      </c>
    </row>
    <row r="522" spans="1:7">
      <c r="A522" s="9">
        <f>'(1)'!A522</f>
        <v>43040</v>
      </c>
      <c r="B522">
        <v>229.2</v>
      </c>
      <c r="C522">
        <v>229.53</v>
      </c>
      <c r="D522">
        <v>228.95</v>
      </c>
      <c r="E522">
        <v>229.23</v>
      </c>
      <c r="F522" s="12">
        <v>276138958</v>
      </c>
      <c r="G522" s="12">
        <v>5223272.47</v>
      </c>
    </row>
    <row r="523" spans="1:7">
      <c r="A523" s="9">
        <f>'(1)'!A523</f>
        <v>43041</v>
      </c>
      <c r="B523">
        <v>229.3</v>
      </c>
      <c r="C523">
        <v>229.37</v>
      </c>
      <c r="D523">
        <v>227.96</v>
      </c>
      <c r="E523">
        <v>228.17</v>
      </c>
      <c r="F523" s="12">
        <v>236015811</v>
      </c>
      <c r="G523" s="12">
        <v>5201956.75</v>
      </c>
    </row>
    <row r="524" spans="1:7">
      <c r="A524" s="9">
        <f>'(1)'!A524</f>
        <v>43042</v>
      </c>
      <c r="B524">
        <v>228.18</v>
      </c>
      <c r="C524">
        <v>228.68</v>
      </c>
      <c r="D524">
        <v>227.75</v>
      </c>
      <c r="E524">
        <v>228.68</v>
      </c>
      <c r="F524" s="12">
        <v>433809024</v>
      </c>
      <c r="G524" s="12">
        <v>5211891.29</v>
      </c>
    </row>
    <row r="525" spans="1:7">
      <c r="A525" s="9">
        <f>'(1)'!A525</f>
        <v>43045</v>
      </c>
      <c r="B525">
        <v>228.6</v>
      </c>
      <c r="C525">
        <v>229.36</v>
      </c>
      <c r="D525">
        <v>228.54</v>
      </c>
      <c r="E525">
        <v>229.18</v>
      </c>
      <c r="F525" s="12">
        <v>418314782</v>
      </c>
      <c r="G525" s="12">
        <v>5224323.46</v>
      </c>
    </row>
    <row r="526" spans="1:7">
      <c r="A526" s="9">
        <f>'(1)'!A526</f>
        <v>43046</v>
      </c>
      <c r="B526">
        <v>229.21</v>
      </c>
      <c r="C526">
        <v>229.41</v>
      </c>
      <c r="D526">
        <v>228.73</v>
      </c>
      <c r="E526">
        <v>228.89</v>
      </c>
      <c r="F526" s="12">
        <v>301112804</v>
      </c>
      <c r="G526" s="12">
        <v>5223529.76</v>
      </c>
    </row>
    <row r="527" spans="1:7">
      <c r="A527" s="9">
        <f>'(1)'!A527</f>
        <v>43047</v>
      </c>
      <c r="B527">
        <v>228.99</v>
      </c>
      <c r="C527">
        <v>229.17</v>
      </c>
      <c r="D527">
        <v>228.2</v>
      </c>
      <c r="E527">
        <v>228.5</v>
      </c>
      <c r="F527" s="12">
        <v>325327942</v>
      </c>
      <c r="G527" s="12">
        <v>5215542.3</v>
      </c>
    </row>
    <row r="528" spans="1:7">
      <c r="A528" s="9">
        <f>'(1)'!A528</f>
        <v>43048</v>
      </c>
      <c r="B528">
        <v>228.39</v>
      </c>
      <c r="C528">
        <v>229.38</v>
      </c>
      <c r="D528">
        <v>227.91</v>
      </c>
      <c r="E528">
        <v>228.29</v>
      </c>
      <c r="F528" s="12">
        <v>390395280</v>
      </c>
      <c r="G528" s="12">
        <v>5214538.32</v>
      </c>
    </row>
    <row r="529" spans="1:7">
      <c r="A529" s="9">
        <f>'(1)'!A529</f>
        <v>43049</v>
      </c>
      <c r="B529">
        <v>228.19</v>
      </c>
      <c r="C529">
        <v>230.25</v>
      </c>
      <c r="D529">
        <v>227.75</v>
      </c>
      <c r="E529">
        <v>229.76</v>
      </c>
      <c r="F529" s="12">
        <v>344623415</v>
      </c>
      <c r="G529" s="12">
        <v>5243650.93</v>
      </c>
    </row>
    <row r="530" spans="1:7">
      <c r="A530" s="9">
        <f>'(1)'!A530</f>
        <v>43052</v>
      </c>
      <c r="B530">
        <v>229.88</v>
      </c>
      <c r="C530">
        <v>231.08</v>
      </c>
      <c r="D530">
        <v>229.86</v>
      </c>
      <c r="E530">
        <v>230.17</v>
      </c>
      <c r="F530" s="12">
        <v>277390650</v>
      </c>
      <c r="G530" s="12">
        <v>5253134.8</v>
      </c>
    </row>
    <row r="531" spans="1:7">
      <c r="A531" s="9">
        <f>'(1)'!A531</f>
        <v>43053</v>
      </c>
      <c r="B531">
        <v>230.25</v>
      </c>
      <c r="C531">
        <v>231.27</v>
      </c>
      <c r="D531">
        <v>230.07</v>
      </c>
      <c r="E531">
        <v>231.27</v>
      </c>
      <c r="F531" s="12">
        <v>379187141</v>
      </c>
      <c r="G531" s="12">
        <v>5273409.71</v>
      </c>
    </row>
    <row r="532" spans="1:7">
      <c r="A532" s="9">
        <f>'(1)'!A532</f>
        <v>43054</v>
      </c>
      <c r="B532">
        <v>231.17</v>
      </c>
      <c r="C532">
        <v>231.21</v>
      </c>
      <c r="D532">
        <v>230.31</v>
      </c>
      <c r="E532">
        <v>230.84</v>
      </c>
      <c r="F532" s="12">
        <v>352082090</v>
      </c>
      <c r="G532" s="12">
        <v>5267171.47</v>
      </c>
    </row>
    <row r="533" spans="1:7">
      <c r="A533" s="9">
        <f>'(1)'!A533</f>
        <v>43055</v>
      </c>
      <c r="B533">
        <v>230.76</v>
      </c>
      <c r="C533">
        <v>231.72</v>
      </c>
      <c r="D533">
        <v>230.36</v>
      </c>
      <c r="E533">
        <v>230.36</v>
      </c>
      <c r="F533" s="12">
        <v>279298950</v>
      </c>
      <c r="G533" s="12">
        <v>5257749.1399999997</v>
      </c>
    </row>
    <row r="534" spans="1:7">
      <c r="A534" s="9">
        <f>'(1)'!A534</f>
        <v>43056</v>
      </c>
      <c r="B534">
        <v>230.44</v>
      </c>
      <c r="C534">
        <v>230.58</v>
      </c>
      <c r="D534">
        <v>227.84</v>
      </c>
      <c r="E534">
        <v>228.66</v>
      </c>
      <c r="F534" s="12">
        <v>303072768</v>
      </c>
      <c r="G534" s="12">
        <v>5220050.58</v>
      </c>
    </row>
    <row r="535" spans="1:7">
      <c r="A535" s="9">
        <f>'(1)'!A535</f>
        <v>43059</v>
      </c>
      <c r="B535">
        <v>228.66</v>
      </c>
      <c r="C535">
        <v>228.67</v>
      </c>
      <c r="D535">
        <v>226.99</v>
      </c>
      <c r="E535">
        <v>227.55</v>
      </c>
      <c r="F535" s="12">
        <v>302839790</v>
      </c>
      <c r="G535" s="12">
        <v>5191244.37</v>
      </c>
    </row>
    <row r="536" spans="1:7">
      <c r="A536" s="9">
        <f>'(1)'!A536</f>
        <v>43060</v>
      </c>
      <c r="B536">
        <v>227.59</v>
      </c>
      <c r="C536">
        <v>227.66</v>
      </c>
      <c r="D536">
        <v>224.38</v>
      </c>
      <c r="E536">
        <v>225.41</v>
      </c>
      <c r="F536" s="12">
        <v>376167618</v>
      </c>
      <c r="G536" s="12">
        <v>5144672.97</v>
      </c>
    </row>
    <row r="537" spans="1:7">
      <c r="A537" s="9">
        <f>'(1)'!A537</f>
        <v>43061</v>
      </c>
      <c r="B537">
        <v>225.19</v>
      </c>
      <c r="C537">
        <v>225.73</v>
      </c>
      <c r="D537">
        <v>224.95</v>
      </c>
      <c r="E537">
        <v>225.31</v>
      </c>
      <c r="F537" s="12">
        <v>350199169</v>
      </c>
      <c r="G537" s="12">
        <v>5144113.34</v>
      </c>
    </row>
    <row r="538" spans="1:7">
      <c r="A538" s="9">
        <f>'(1)'!A538</f>
        <v>43063</v>
      </c>
      <c r="B538">
        <v>225.39</v>
      </c>
      <c r="C538">
        <v>225.49</v>
      </c>
      <c r="D538">
        <v>223.7</v>
      </c>
      <c r="E538">
        <v>223.93</v>
      </c>
      <c r="F538" s="12">
        <v>323639133</v>
      </c>
      <c r="G538" s="12">
        <v>5115463.3499999996</v>
      </c>
    </row>
    <row r="539" spans="1:7">
      <c r="A539" s="9">
        <f>'(1)'!A539</f>
        <v>43066</v>
      </c>
      <c r="B539">
        <v>224.01</v>
      </c>
      <c r="C539">
        <v>224.53</v>
      </c>
      <c r="D539">
        <v>223.54</v>
      </c>
      <c r="E539">
        <v>223.88</v>
      </c>
      <c r="F539" s="12">
        <v>390871414</v>
      </c>
      <c r="G539" s="12">
        <v>5111734.5599999996</v>
      </c>
    </row>
    <row r="540" spans="1:7">
      <c r="A540" s="9">
        <f>'(1)'!A540</f>
        <v>43067</v>
      </c>
      <c r="B540">
        <v>223.88</v>
      </c>
      <c r="C540">
        <v>225.2</v>
      </c>
      <c r="D540">
        <v>223.86</v>
      </c>
      <c r="E540">
        <v>224.36</v>
      </c>
      <c r="F540" s="12">
        <v>378120332</v>
      </c>
      <c r="G540" s="12">
        <v>5124791.4800000004</v>
      </c>
    </row>
    <row r="541" spans="1:7">
      <c r="A541" s="9">
        <f>'(1)'!A541</f>
        <v>43068</v>
      </c>
      <c r="B541">
        <v>224.32</v>
      </c>
      <c r="C541">
        <v>224.6</v>
      </c>
      <c r="D541">
        <v>223.05</v>
      </c>
      <c r="E541">
        <v>223.5</v>
      </c>
      <c r="F541" s="12">
        <v>346186143</v>
      </c>
      <c r="G541" s="12">
        <v>5099774.88</v>
      </c>
    </row>
    <row r="542" spans="1:7">
      <c r="A542" s="9">
        <f>'(1)'!A542</f>
        <v>43069</v>
      </c>
      <c r="B542">
        <v>223.4</v>
      </c>
      <c r="C542">
        <v>224.89</v>
      </c>
      <c r="D542">
        <v>223.29</v>
      </c>
      <c r="E542">
        <v>224.8</v>
      </c>
      <c r="F542" s="12">
        <v>253640213</v>
      </c>
      <c r="G542" s="12">
        <v>5129118.0199999996</v>
      </c>
    </row>
    <row r="543" spans="1:7">
      <c r="A543" s="9">
        <f>'(1)'!A543</f>
        <v>43070</v>
      </c>
      <c r="B543">
        <v>224.81</v>
      </c>
      <c r="C543">
        <v>225.15</v>
      </c>
      <c r="D543">
        <v>224.5</v>
      </c>
      <c r="E543">
        <v>224.5</v>
      </c>
      <c r="F543" s="12">
        <v>333045110</v>
      </c>
      <c r="G543" s="12">
        <v>5129953.79</v>
      </c>
    </row>
    <row r="544" spans="1:7">
      <c r="A544" s="9">
        <f>'(1)'!A544</f>
        <v>43073</v>
      </c>
      <c r="B544">
        <v>224.7</v>
      </c>
      <c r="C544">
        <v>224.74</v>
      </c>
      <c r="D544">
        <v>223.71</v>
      </c>
      <c r="E544">
        <v>224.21</v>
      </c>
      <c r="F544" s="12">
        <v>378251536</v>
      </c>
      <c r="G544" s="12">
        <v>5117682.3899999997</v>
      </c>
    </row>
    <row r="545" spans="1:7">
      <c r="A545" s="9">
        <f>'(1)'!A545</f>
        <v>43074</v>
      </c>
      <c r="B545">
        <v>224.28</v>
      </c>
      <c r="C545">
        <v>224.77</v>
      </c>
      <c r="D545">
        <v>224.04</v>
      </c>
      <c r="E545">
        <v>224.56</v>
      </c>
      <c r="F545" s="12">
        <v>375986595</v>
      </c>
      <c r="G545" s="12">
        <v>5124654.88</v>
      </c>
    </row>
    <row r="546" spans="1:7">
      <c r="A546" s="9">
        <f>'(1)'!A546</f>
        <v>43075</v>
      </c>
      <c r="B546">
        <v>224.57</v>
      </c>
      <c r="C546">
        <v>224.8</v>
      </c>
      <c r="D546">
        <v>223.07</v>
      </c>
      <c r="E546">
        <v>223.79</v>
      </c>
      <c r="F546" s="12">
        <v>385054744</v>
      </c>
      <c r="G546" s="12">
        <v>5109537.99</v>
      </c>
    </row>
    <row r="547" spans="1:7">
      <c r="A547" s="9">
        <f>'(1)'!A547</f>
        <v>43076</v>
      </c>
      <c r="B547">
        <v>223.94</v>
      </c>
      <c r="C547">
        <v>224.03</v>
      </c>
      <c r="D547">
        <v>221.68</v>
      </c>
      <c r="E547">
        <v>222.71</v>
      </c>
      <c r="F547" s="12">
        <v>357712364</v>
      </c>
      <c r="G547" s="12">
        <v>5079884.72</v>
      </c>
    </row>
    <row r="548" spans="1:7">
      <c r="A548" s="9">
        <f>'(1)'!A548</f>
        <v>43077</v>
      </c>
      <c r="B548">
        <v>222.59</v>
      </c>
      <c r="C548">
        <v>222.88</v>
      </c>
      <c r="D548">
        <v>221.44</v>
      </c>
      <c r="E548">
        <v>222.62</v>
      </c>
      <c r="F548" s="12">
        <v>340491051</v>
      </c>
      <c r="G548" s="12">
        <v>5078397.92</v>
      </c>
    </row>
    <row r="549" spans="1:7">
      <c r="A549" s="9">
        <f>'(1)'!A549</f>
        <v>43080</v>
      </c>
      <c r="B549">
        <v>222.6</v>
      </c>
      <c r="C549">
        <v>222.99</v>
      </c>
      <c r="D549">
        <v>221.5</v>
      </c>
      <c r="E549">
        <v>222.15</v>
      </c>
      <c r="F549" s="12">
        <v>352932621</v>
      </c>
      <c r="G549" s="12">
        <v>5074018.28</v>
      </c>
    </row>
    <row r="550" spans="1:7">
      <c r="A550" s="9">
        <f>'(1)'!A550</f>
        <v>43081</v>
      </c>
      <c r="B550">
        <v>222.31</v>
      </c>
      <c r="C550">
        <v>222.4</v>
      </c>
      <c r="D550">
        <v>221.12</v>
      </c>
      <c r="E550">
        <v>221.66</v>
      </c>
      <c r="F550" s="12">
        <v>364737626</v>
      </c>
      <c r="G550" s="12">
        <v>5060986.0999999996</v>
      </c>
    </row>
    <row r="551" spans="1:7">
      <c r="A551" s="9">
        <f>'(1)'!A551</f>
        <v>43082</v>
      </c>
      <c r="B551">
        <v>221.66</v>
      </c>
      <c r="C551">
        <v>224.07</v>
      </c>
      <c r="D551">
        <v>221.64</v>
      </c>
      <c r="E551">
        <v>223.99</v>
      </c>
      <c r="F551" s="12">
        <v>377993645</v>
      </c>
      <c r="G551" s="12">
        <v>5115173.68</v>
      </c>
    </row>
    <row r="552" spans="1:7">
      <c r="A552" s="9">
        <f>'(1)'!A552</f>
        <v>43083</v>
      </c>
      <c r="B552">
        <v>223.94</v>
      </c>
      <c r="C552">
        <v>224.34</v>
      </c>
      <c r="D552">
        <v>223.25</v>
      </c>
      <c r="E552">
        <v>223.53</v>
      </c>
      <c r="F552" s="12">
        <v>343920430</v>
      </c>
      <c r="G552" s="12">
        <v>5108278.07</v>
      </c>
    </row>
    <row r="553" spans="1:7">
      <c r="A553" s="9">
        <f>'(1)'!A553</f>
        <v>43084</v>
      </c>
      <c r="B553">
        <v>223.54</v>
      </c>
      <c r="C553">
        <v>224.12</v>
      </c>
      <c r="D553">
        <v>223</v>
      </c>
      <c r="E553">
        <v>223.31</v>
      </c>
      <c r="F553" s="12">
        <v>332639336</v>
      </c>
      <c r="G553" s="12">
        <v>5097459.46</v>
      </c>
    </row>
    <row r="554" spans="1:7">
      <c r="A554" s="9">
        <f>'(1)'!A554</f>
        <v>43087</v>
      </c>
      <c r="B554">
        <v>223.19</v>
      </c>
      <c r="C554">
        <v>225.25</v>
      </c>
      <c r="D554">
        <v>223</v>
      </c>
      <c r="E554">
        <v>224.88</v>
      </c>
      <c r="F554" s="12">
        <v>379838520</v>
      </c>
      <c r="G554" s="12">
        <v>5136022.09</v>
      </c>
    </row>
    <row r="555" spans="1:7">
      <c r="A555" s="9">
        <f>'(1)'!A555</f>
        <v>43088</v>
      </c>
      <c r="B555">
        <v>225.03</v>
      </c>
      <c r="C555">
        <v>225.81</v>
      </c>
      <c r="D555">
        <v>224.91</v>
      </c>
      <c r="E555">
        <v>225.21</v>
      </c>
      <c r="F555" s="12">
        <v>298812953</v>
      </c>
      <c r="G555" s="12">
        <v>5142298.63</v>
      </c>
    </row>
    <row r="556" spans="1:7">
      <c r="A556" s="9">
        <f>'(1)'!A556</f>
        <v>43089</v>
      </c>
      <c r="B556">
        <v>225.4</v>
      </c>
      <c r="C556">
        <v>225.63</v>
      </c>
      <c r="D556">
        <v>225.11</v>
      </c>
      <c r="E556">
        <v>225.45</v>
      </c>
      <c r="F556" s="12">
        <v>294672492</v>
      </c>
      <c r="G556" s="12">
        <v>5148212.4800000004</v>
      </c>
    </row>
    <row r="557" spans="1:7">
      <c r="A557" s="9">
        <f>'(1)'!A557</f>
        <v>43090</v>
      </c>
      <c r="B557">
        <v>225.5</v>
      </c>
      <c r="C557">
        <v>225.94</v>
      </c>
      <c r="D557">
        <v>225.24</v>
      </c>
      <c r="E557">
        <v>225.85</v>
      </c>
      <c r="F557" s="12">
        <v>322983423</v>
      </c>
      <c r="G557" s="12">
        <v>5154775.99</v>
      </c>
    </row>
    <row r="558" spans="1:7">
      <c r="A558" s="9">
        <f>'(1)'!A558</f>
        <v>43091</v>
      </c>
      <c r="B558">
        <v>225.79</v>
      </c>
      <c r="C558">
        <v>226.19</v>
      </c>
      <c r="D558">
        <v>225.35</v>
      </c>
      <c r="E558">
        <v>225.67</v>
      </c>
      <c r="F558" s="12">
        <v>324905606</v>
      </c>
      <c r="G558" s="12">
        <v>5149366.0199999996</v>
      </c>
    </row>
    <row r="559" spans="1:7">
      <c r="A559" s="9">
        <f>'(1)'!A559</f>
        <v>43095</v>
      </c>
      <c r="B559">
        <v>225.6</v>
      </c>
      <c r="C559">
        <v>227.03</v>
      </c>
      <c r="D559">
        <v>225.52</v>
      </c>
      <c r="E559">
        <v>226.82</v>
      </c>
      <c r="F559" s="12">
        <v>318906531</v>
      </c>
      <c r="G559" s="12">
        <v>5177870.26</v>
      </c>
    </row>
    <row r="560" spans="1:7">
      <c r="A560" s="9">
        <f>'(1)'!A560</f>
        <v>43096</v>
      </c>
      <c r="B560">
        <v>226.88</v>
      </c>
      <c r="C560">
        <v>228.21</v>
      </c>
      <c r="D560">
        <v>226.65</v>
      </c>
      <c r="E560">
        <v>227.38</v>
      </c>
      <c r="F560" s="12">
        <v>317650049</v>
      </c>
      <c r="G560" s="12">
        <v>5185041.95</v>
      </c>
    </row>
    <row r="561" spans="1:7">
      <c r="A561" s="9">
        <f>'(1)'!A561</f>
        <v>43097</v>
      </c>
      <c r="B561">
        <v>227.36</v>
      </c>
      <c r="C561">
        <v>228.75</v>
      </c>
      <c r="D561">
        <v>227.16</v>
      </c>
      <c r="E561">
        <v>228.63</v>
      </c>
      <c r="F561" s="12">
        <v>650128256</v>
      </c>
      <c r="G561" s="12">
        <v>5206039.2</v>
      </c>
    </row>
    <row r="562" spans="1:7">
      <c r="A562" s="9">
        <f>'(1)'!A562</f>
        <v>43098</v>
      </c>
      <c r="B562">
        <v>228.41</v>
      </c>
      <c r="C562">
        <v>228.97</v>
      </c>
      <c r="D562">
        <v>226.5</v>
      </c>
      <c r="E562">
        <v>227.94</v>
      </c>
      <c r="F562" s="12">
        <v>361828768</v>
      </c>
      <c r="G562" s="12">
        <v>5232179.87</v>
      </c>
    </row>
    <row r="563" spans="1:7">
      <c r="A563" s="9">
        <f>'(1)'!A563</f>
        <v>43102</v>
      </c>
      <c r="B563">
        <v>228.04</v>
      </c>
      <c r="C563">
        <v>229.15</v>
      </c>
      <c r="D563">
        <v>226.03</v>
      </c>
      <c r="E563">
        <v>226.04</v>
      </c>
      <c r="F563" s="12">
        <v>347153388</v>
      </c>
      <c r="G563" s="12">
        <v>5180485.16</v>
      </c>
    </row>
    <row r="564" spans="1:7">
      <c r="A564" s="9">
        <f>'(1)'!A564</f>
        <v>43103</v>
      </c>
      <c r="B564">
        <v>226.11</v>
      </c>
      <c r="C564">
        <v>226.18</v>
      </c>
      <c r="D564">
        <v>224.9</v>
      </c>
      <c r="E564">
        <v>225.04</v>
      </c>
      <c r="F564" s="12">
        <v>297308038</v>
      </c>
      <c r="G564" s="12">
        <v>5156625.67</v>
      </c>
    </row>
    <row r="565" spans="1:7">
      <c r="A565" s="9">
        <f>'(1)'!A565</f>
        <v>43104</v>
      </c>
      <c r="B565">
        <v>225.02</v>
      </c>
      <c r="C565">
        <v>225.07</v>
      </c>
      <c r="D565">
        <v>223.72</v>
      </c>
      <c r="E565">
        <v>224.35</v>
      </c>
      <c r="F565" s="12">
        <v>400432473</v>
      </c>
      <c r="G565" s="12">
        <v>5139561.25</v>
      </c>
    </row>
    <row r="566" spans="1:7">
      <c r="A566" s="9">
        <f>'(1)'!A566</f>
        <v>43105</v>
      </c>
      <c r="B566">
        <v>224.39</v>
      </c>
      <c r="C566">
        <v>224.61</v>
      </c>
      <c r="D566">
        <v>223.63</v>
      </c>
      <c r="E566">
        <v>224.17</v>
      </c>
      <c r="F566" s="12">
        <v>348126589</v>
      </c>
      <c r="G566" s="12">
        <v>5135592.57</v>
      </c>
    </row>
    <row r="567" spans="1:7">
      <c r="A567" s="9">
        <f>'(1)'!A567</f>
        <v>43108</v>
      </c>
      <c r="B567">
        <v>224.13</v>
      </c>
      <c r="C567">
        <v>226.46</v>
      </c>
      <c r="D567">
        <v>224.1</v>
      </c>
      <c r="E567">
        <v>226.35</v>
      </c>
      <c r="F567" s="12">
        <v>349655036</v>
      </c>
      <c r="G567" s="12">
        <v>5185667.49</v>
      </c>
    </row>
    <row r="568" spans="1:7">
      <c r="A568" s="9">
        <f>'(1)'!A568</f>
        <v>43109</v>
      </c>
      <c r="B568">
        <v>226.42</v>
      </c>
      <c r="C568">
        <v>227.66</v>
      </c>
      <c r="D568">
        <v>226.42</v>
      </c>
      <c r="E568">
        <v>227.58</v>
      </c>
      <c r="F568" s="12">
        <v>309515289</v>
      </c>
      <c r="G568" s="12">
        <v>5214588.09</v>
      </c>
    </row>
    <row r="569" spans="1:7">
      <c r="A569" s="9">
        <f>'(1)'!A569</f>
        <v>43110</v>
      </c>
      <c r="B569">
        <v>227.48</v>
      </c>
      <c r="C569">
        <v>228.74</v>
      </c>
      <c r="D569">
        <v>227.4</v>
      </c>
      <c r="E569">
        <v>228.46</v>
      </c>
      <c r="F569" s="12">
        <v>368848861</v>
      </c>
      <c r="G569" s="12">
        <v>5232773.6500000004</v>
      </c>
    </row>
    <row r="570" spans="1:7">
      <c r="A570" s="9">
        <f>'(1)'!A570</f>
        <v>43111</v>
      </c>
      <c r="B570">
        <v>228.5</v>
      </c>
      <c r="C570">
        <v>229.94</v>
      </c>
      <c r="D570">
        <v>228.42</v>
      </c>
      <c r="E570">
        <v>229.14</v>
      </c>
      <c r="F570" s="12">
        <v>317759892</v>
      </c>
      <c r="G570" s="12">
        <v>5250109.41</v>
      </c>
    </row>
    <row r="571" spans="1:7">
      <c r="A571" s="9">
        <f>'(1)'!A571</f>
        <v>43112</v>
      </c>
      <c r="B571">
        <v>229.43</v>
      </c>
      <c r="C571">
        <v>229.65</v>
      </c>
      <c r="D571">
        <v>227.39</v>
      </c>
      <c r="E571">
        <v>227.39</v>
      </c>
      <c r="F571" s="12">
        <v>427137935</v>
      </c>
      <c r="G571" s="12">
        <v>5215428.58</v>
      </c>
    </row>
    <row r="572" spans="1:7">
      <c r="A572" s="9">
        <f>'(1)'!A572</f>
        <v>43116</v>
      </c>
      <c r="B572">
        <v>227.4</v>
      </c>
      <c r="C572">
        <v>229.13</v>
      </c>
      <c r="D572">
        <v>227.1</v>
      </c>
      <c r="E572">
        <v>229.11</v>
      </c>
      <c r="F572" s="12">
        <v>608185737</v>
      </c>
      <c r="G572" s="12">
        <v>5250830.16</v>
      </c>
    </row>
    <row r="573" spans="1:7">
      <c r="A573" s="9">
        <f>'(1)'!A573</f>
        <v>43117</v>
      </c>
      <c r="B573">
        <v>229.09</v>
      </c>
      <c r="C573">
        <v>230.85</v>
      </c>
      <c r="D573">
        <v>229.07</v>
      </c>
      <c r="E573">
        <v>230.11</v>
      </c>
      <c r="F573" s="12">
        <v>290067942</v>
      </c>
      <c r="G573" s="12">
        <v>5273302.59</v>
      </c>
    </row>
    <row r="574" spans="1:7">
      <c r="A574" s="9">
        <f>'(1)'!A574</f>
        <v>43118</v>
      </c>
      <c r="B574">
        <v>230</v>
      </c>
      <c r="C574">
        <v>230.43</v>
      </c>
      <c r="D574">
        <v>229.56</v>
      </c>
      <c r="E574">
        <v>229.56</v>
      </c>
      <c r="F574" s="12">
        <v>390098201</v>
      </c>
      <c r="G574" s="12">
        <v>5264346</v>
      </c>
    </row>
    <row r="575" spans="1:7">
      <c r="A575" s="9">
        <f>'(1)'!A575</f>
        <v>43119</v>
      </c>
      <c r="B575">
        <v>229.72</v>
      </c>
      <c r="C575">
        <v>229.98</v>
      </c>
      <c r="D575">
        <v>228.74</v>
      </c>
      <c r="E575">
        <v>228.85</v>
      </c>
      <c r="F575" s="12">
        <v>320170717</v>
      </c>
      <c r="G575" s="12">
        <v>5245319.0599999996</v>
      </c>
    </row>
    <row r="576" spans="1:7">
      <c r="A576" s="9">
        <f>'(1)'!A576</f>
        <v>43122</v>
      </c>
      <c r="B576">
        <v>228.76</v>
      </c>
      <c r="C576">
        <v>229.55</v>
      </c>
      <c r="D576">
        <v>228.58</v>
      </c>
      <c r="E576">
        <v>228.78</v>
      </c>
      <c r="F576" s="12">
        <v>286985546</v>
      </c>
      <c r="G576" s="12">
        <v>5245786.33</v>
      </c>
    </row>
    <row r="577" spans="1:7">
      <c r="A577" s="9">
        <f>'(1)'!A577</f>
        <v>43123</v>
      </c>
      <c r="B577">
        <v>228.84</v>
      </c>
      <c r="C577">
        <v>228.86</v>
      </c>
      <c r="D577">
        <v>227.8</v>
      </c>
      <c r="E577">
        <v>228.06</v>
      </c>
      <c r="F577" s="12">
        <v>261685947</v>
      </c>
      <c r="G577" s="12">
        <v>5232610.8</v>
      </c>
    </row>
    <row r="578" spans="1:7">
      <c r="A578" s="9">
        <f>'(1)'!A578</f>
        <v>43124</v>
      </c>
      <c r="B578">
        <v>228.13</v>
      </c>
      <c r="C578">
        <v>228.26</v>
      </c>
      <c r="D578">
        <v>228.11</v>
      </c>
      <c r="E578">
        <v>228.11</v>
      </c>
      <c r="F578" s="12">
        <v>33277044</v>
      </c>
      <c r="G578" s="12">
        <v>5235331.0199999996</v>
      </c>
    </row>
    <row r="579" spans="1:7">
      <c r="A579" s="9">
        <f>'(1)'!A579</f>
        <v>43125</v>
      </c>
      <c r="B579">
        <v>228.2</v>
      </c>
      <c r="C579">
        <v>228.52</v>
      </c>
      <c r="D579">
        <v>228.1</v>
      </c>
      <c r="E579">
        <v>228.32</v>
      </c>
      <c r="F579" s="12">
        <v>107429071</v>
      </c>
      <c r="G579" s="12">
        <v>5238856.72</v>
      </c>
    </row>
    <row r="580" spans="1:7">
      <c r="A580" s="9">
        <f>'(1)'!A580</f>
        <v>43126</v>
      </c>
      <c r="B580">
        <v>228.32</v>
      </c>
      <c r="C580">
        <v>229.51</v>
      </c>
      <c r="D580">
        <v>228.31</v>
      </c>
      <c r="E580">
        <v>229.09</v>
      </c>
      <c r="F580" s="12">
        <v>266868462</v>
      </c>
      <c r="G580" s="12">
        <v>5260012.2</v>
      </c>
    </row>
    <row r="581" spans="1:7">
      <c r="A581" s="9">
        <f>'(1)'!A581</f>
        <v>43129</v>
      </c>
      <c r="B581">
        <v>229.17</v>
      </c>
      <c r="C581">
        <v>229.84</v>
      </c>
      <c r="D581">
        <v>229.1</v>
      </c>
      <c r="E581">
        <v>229.52</v>
      </c>
      <c r="F581" s="12">
        <v>264309668</v>
      </c>
      <c r="G581" s="12">
        <v>5270612.74</v>
      </c>
    </row>
    <row r="582" spans="1:7">
      <c r="A582" s="9">
        <f>'(1)'!A582</f>
        <v>43130</v>
      </c>
      <c r="B582">
        <v>229.51</v>
      </c>
      <c r="C582">
        <v>230.32</v>
      </c>
      <c r="D582">
        <v>228.71</v>
      </c>
      <c r="E582">
        <v>228.74</v>
      </c>
      <c r="F582" s="12">
        <v>263062453</v>
      </c>
      <c r="G582" s="12">
        <v>5263145.1500000004</v>
      </c>
    </row>
    <row r="583" spans="1:7">
      <c r="A583" s="9">
        <f>'(1)'!A583</f>
        <v>43131</v>
      </c>
      <c r="B583">
        <v>228.71</v>
      </c>
      <c r="C583">
        <v>228.74</v>
      </c>
      <c r="D583">
        <v>228.7</v>
      </c>
      <c r="E583">
        <v>228.74</v>
      </c>
      <c r="F583" s="12">
        <v>10456281</v>
      </c>
      <c r="G583" s="12">
        <v>5261528.1100000003</v>
      </c>
    </row>
    <row r="584" spans="1:7">
      <c r="A584" s="9">
        <f>'(1)'!A584</f>
        <v>43132</v>
      </c>
      <c r="B584">
        <v>228.77</v>
      </c>
      <c r="C584">
        <v>230.94</v>
      </c>
      <c r="D584">
        <v>228.74</v>
      </c>
      <c r="E584">
        <v>230.82</v>
      </c>
      <c r="F584" s="12">
        <v>257564960</v>
      </c>
      <c r="G584" s="12">
        <v>5308878.8899999997</v>
      </c>
    </row>
    <row r="585" spans="1:7">
      <c r="A585" s="9">
        <f>'(1)'!A585</f>
        <v>43133</v>
      </c>
      <c r="B585">
        <v>230.84</v>
      </c>
      <c r="C585">
        <v>232.87</v>
      </c>
      <c r="D585">
        <v>230.72</v>
      </c>
      <c r="E585">
        <v>232.79</v>
      </c>
      <c r="F585" s="12">
        <v>368687162</v>
      </c>
      <c r="G585" s="12">
        <v>5330005.6500000004</v>
      </c>
    </row>
    <row r="586" spans="1:7">
      <c r="A586" s="9">
        <f>'(1)'!A586</f>
        <v>43136</v>
      </c>
      <c r="B586">
        <v>232.75</v>
      </c>
      <c r="C586">
        <v>234.02</v>
      </c>
      <c r="D586">
        <v>232.73</v>
      </c>
      <c r="E586">
        <v>233.52</v>
      </c>
      <c r="F586" s="12">
        <v>423040233</v>
      </c>
      <c r="G586" s="12">
        <v>5347139.3600000003</v>
      </c>
    </row>
    <row r="587" spans="1:7">
      <c r="A587" s="9">
        <f>'(1)'!A587</f>
        <v>43137</v>
      </c>
      <c r="B587">
        <v>233.52</v>
      </c>
      <c r="C587">
        <v>235.81</v>
      </c>
      <c r="D587">
        <v>233.49</v>
      </c>
      <c r="E587">
        <v>235.75</v>
      </c>
      <c r="F587" s="12">
        <v>361224185</v>
      </c>
      <c r="G587" s="12">
        <v>5399132.1200000001</v>
      </c>
    </row>
    <row r="588" spans="1:7">
      <c r="A588" s="9">
        <f>'(1)'!A588</f>
        <v>43138</v>
      </c>
      <c r="B588">
        <v>235.78</v>
      </c>
      <c r="C588">
        <v>235.99</v>
      </c>
      <c r="D588">
        <v>234.15</v>
      </c>
      <c r="E588">
        <v>234.94</v>
      </c>
      <c r="F588" s="12">
        <v>336939200</v>
      </c>
      <c r="G588" s="12">
        <v>5383968.2599999998</v>
      </c>
    </row>
    <row r="589" spans="1:7">
      <c r="A589" s="9">
        <f>'(1)'!A589</f>
        <v>43139</v>
      </c>
      <c r="B589">
        <v>234.86</v>
      </c>
      <c r="C589">
        <v>237.04</v>
      </c>
      <c r="D589">
        <v>234.71</v>
      </c>
      <c r="E589">
        <v>236.68</v>
      </c>
      <c r="F589" s="12">
        <v>369282750</v>
      </c>
      <c r="G589" s="12">
        <v>5419599.8899999997</v>
      </c>
    </row>
    <row r="590" spans="1:7">
      <c r="A590" s="9">
        <f>'(1)'!A590</f>
        <v>43140</v>
      </c>
      <c r="B590">
        <v>236.66</v>
      </c>
      <c r="C590">
        <v>236.69</v>
      </c>
      <c r="D590">
        <v>234.72</v>
      </c>
      <c r="E590">
        <v>236.09</v>
      </c>
      <c r="F590" s="12">
        <v>363393288</v>
      </c>
      <c r="G590" s="12">
        <v>5404946.0700000003</v>
      </c>
    </row>
    <row r="591" spans="1:7">
      <c r="A591" s="9">
        <f>'(1)'!A591</f>
        <v>43143</v>
      </c>
      <c r="B591">
        <v>235.97</v>
      </c>
      <c r="C591">
        <v>236.64</v>
      </c>
      <c r="D591">
        <v>235.67</v>
      </c>
      <c r="E591">
        <v>236.64</v>
      </c>
      <c r="F591" s="12">
        <v>331806992</v>
      </c>
      <c r="G591" s="12">
        <v>5421036.7199999997</v>
      </c>
    </row>
    <row r="592" spans="1:7">
      <c r="A592" s="9">
        <f>'(1)'!A592</f>
        <v>43144</v>
      </c>
      <c r="B592">
        <v>236.65</v>
      </c>
      <c r="C592">
        <v>238.86</v>
      </c>
      <c r="D592">
        <v>236.6</v>
      </c>
      <c r="E592">
        <v>238.49</v>
      </c>
      <c r="F592" s="12">
        <v>433566305</v>
      </c>
      <c r="G592" s="12">
        <v>5465745.29</v>
      </c>
    </row>
    <row r="593" spans="1:7">
      <c r="A593" s="9">
        <f>'(1)'!A593</f>
        <v>43145</v>
      </c>
      <c r="B593">
        <v>238.8</v>
      </c>
      <c r="C593">
        <v>239.1</v>
      </c>
      <c r="D593">
        <v>238.57</v>
      </c>
      <c r="E593">
        <v>238.95</v>
      </c>
      <c r="F593" s="12">
        <v>292602693</v>
      </c>
      <c r="G593" s="12">
        <v>5478354.3899999997</v>
      </c>
    </row>
    <row r="594" spans="1:7">
      <c r="A594" s="9">
        <f>'(1)'!A594</f>
        <v>43146</v>
      </c>
      <c r="B594">
        <v>238.94</v>
      </c>
      <c r="C594">
        <v>240.66</v>
      </c>
      <c r="D594">
        <v>238.49</v>
      </c>
      <c r="E594">
        <v>239.26</v>
      </c>
      <c r="F594" s="12">
        <v>342378143</v>
      </c>
      <c r="G594" s="12">
        <v>5483130.5499999998</v>
      </c>
    </row>
    <row r="595" spans="1:7">
      <c r="A595" s="9">
        <f>'(1)'!A595</f>
        <v>43147</v>
      </c>
      <c r="B595">
        <v>239.41</v>
      </c>
      <c r="C595">
        <v>240.8</v>
      </c>
      <c r="D595">
        <v>238.56</v>
      </c>
      <c r="E595">
        <v>240.45</v>
      </c>
      <c r="F595" s="12">
        <v>372004732</v>
      </c>
      <c r="G595" s="12">
        <v>5504850.1600000001</v>
      </c>
    </row>
    <row r="596" spans="1:7">
      <c r="A596" s="9">
        <f>'(1)'!A596</f>
        <v>43151</v>
      </c>
      <c r="B596">
        <v>240.1</v>
      </c>
      <c r="C596">
        <v>240.45</v>
      </c>
      <c r="D596">
        <v>239.31</v>
      </c>
      <c r="E596">
        <v>240.18</v>
      </c>
      <c r="F596" s="12">
        <v>390427920</v>
      </c>
      <c r="G596" s="12">
        <v>5496225.9800000004</v>
      </c>
    </row>
    <row r="597" spans="1:7">
      <c r="A597" s="9">
        <f>'(1)'!A597</f>
        <v>43152</v>
      </c>
      <c r="B597">
        <v>240.2</v>
      </c>
      <c r="C597">
        <v>241.32</v>
      </c>
      <c r="D597">
        <v>240.16</v>
      </c>
      <c r="E597">
        <v>241.23</v>
      </c>
      <c r="F597" s="12">
        <v>465327087</v>
      </c>
      <c r="G597" s="12">
        <v>5520106.5099999998</v>
      </c>
    </row>
    <row r="598" spans="1:7">
      <c r="A598" s="9">
        <f>'(1)'!A598</f>
        <v>43153</v>
      </c>
      <c r="B598">
        <v>241.36</v>
      </c>
      <c r="C598">
        <v>242.67</v>
      </c>
      <c r="D598">
        <v>241.07</v>
      </c>
      <c r="E598">
        <v>242.67</v>
      </c>
      <c r="F598" s="12">
        <v>361383265</v>
      </c>
      <c r="G598" s="12">
        <v>5547586.5300000003</v>
      </c>
    </row>
    <row r="599" spans="1:7">
      <c r="A599" s="9">
        <f>'(1)'!A599</f>
        <v>43154</v>
      </c>
      <c r="B599">
        <v>242.67</v>
      </c>
      <c r="C599">
        <v>244</v>
      </c>
      <c r="D599">
        <v>242.64</v>
      </c>
      <c r="E599">
        <v>242.92</v>
      </c>
      <c r="F599" s="12">
        <v>340153683</v>
      </c>
      <c r="G599" s="12">
        <v>5558360.4199999999</v>
      </c>
    </row>
    <row r="600" spans="1:7">
      <c r="A600" s="9">
        <f>'(1)'!A600</f>
        <v>43157</v>
      </c>
      <c r="B600">
        <v>242.91</v>
      </c>
      <c r="C600">
        <v>244.86</v>
      </c>
      <c r="D600">
        <v>242.89</v>
      </c>
      <c r="E600">
        <v>243.89</v>
      </c>
      <c r="F600" s="12">
        <v>363846980</v>
      </c>
      <c r="G600" s="12">
        <v>5585067.5599999996</v>
      </c>
    </row>
    <row r="601" spans="1:7">
      <c r="A601" s="9">
        <f>'(1)'!A601</f>
        <v>43158</v>
      </c>
      <c r="B601">
        <v>243.97</v>
      </c>
      <c r="C601">
        <v>245.81</v>
      </c>
      <c r="D601">
        <v>243.68</v>
      </c>
      <c r="E601">
        <v>245.81</v>
      </c>
      <c r="F601" s="12">
        <v>375937464</v>
      </c>
      <c r="G601" s="12">
        <v>5624288.0199999996</v>
      </c>
    </row>
    <row r="602" spans="1:7">
      <c r="A602" s="9">
        <f>'(1)'!A602</f>
        <v>43159</v>
      </c>
      <c r="B602">
        <v>245.01</v>
      </c>
      <c r="C602">
        <v>249.69</v>
      </c>
      <c r="D602">
        <v>245.01</v>
      </c>
      <c r="E602">
        <v>249.69</v>
      </c>
      <c r="F602" s="12">
        <v>335103033</v>
      </c>
      <c r="G602" s="12">
        <v>5712436.2800000003</v>
      </c>
    </row>
    <row r="603" spans="1:7">
      <c r="A603" s="9">
        <f>'(1)'!A603</f>
        <v>43160</v>
      </c>
      <c r="B603">
        <v>249.64</v>
      </c>
      <c r="C603">
        <v>249.79</v>
      </c>
      <c r="D603">
        <v>248.59</v>
      </c>
      <c r="E603">
        <v>248.71</v>
      </c>
      <c r="F603" s="12">
        <v>387517448</v>
      </c>
      <c r="G603" s="12">
        <v>5691493.6200000001</v>
      </c>
    </row>
    <row r="604" spans="1:7">
      <c r="A604" s="9">
        <f>'(1)'!A604</f>
        <v>43161</v>
      </c>
      <c r="B604">
        <v>248.74</v>
      </c>
      <c r="C604">
        <v>248.88</v>
      </c>
      <c r="D604">
        <v>244.49</v>
      </c>
      <c r="E604">
        <v>244.73</v>
      </c>
      <c r="F604" s="12">
        <v>389294721</v>
      </c>
      <c r="G604" s="12">
        <v>5605333.7699999996</v>
      </c>
    </row>
    <row r="605" spans="1:7">
      <c r="A605" s="9">
        <f>'(1)'!A605</f>
        <v>43164</v>
      </c>
      <c r="B605">
        <v>244.74</v>
      </c>
      <c r="C605">
        <v>245.43</v>
      </c>
      <c r="D605">
        <v>240.99</v>
      </c>
      <c r="E605">
        <v>241.68</v>
      </c>
      <c r="F605" s="12">
        <v>438999629</v>
      </c>
      <c r="G605" s="12">
        <v>5532472.5099999998</v>
      </c>
    </row>
    <row r="606" spans="1:7">
      <c r="A606" s="9">
        <f>'(1)'!A606</f>
        <v>43165</v>
      </c>
      <c r="B606">
        <v>241.51</v>
      </c>
      <c r="C606">
        <v>241.77</v>
      </c>
      <c r="D606">
        <v>239.75</v>
      </c>
      <c r="E606">
        <v>240.84</v>
      </c>
      <c r="F606" s="12">
        <v>412892432</v>
      </c>
      <c r="G606" s="12">
        <v>5515184.7300000004</v>
      </c>
    </row>
    <row r="607" spans="1:7">
      <c r="A607" s="9">
        <f>'(1)'!A607</f>
        <v>43166</v>
      </c>
      <c r="B607">
        <v>240.97</v>
      </c>
      <c r="C607">
        <v>241</v>
      </c>
      <c r="D607">
        <v>237.89</v>
      </c>
      <c r="E607">
        <v>237.89</v>
      </c>
      <c r="F607" s="12">
        <v>387120858</v>
      </c>
      <c r="G607" s="12">
        <v>5450273.3899999997</v>
      </c>
    </row>
    <row r="608" spans="1:7">
      <c r="A608" s="9">
        <f>'(1)'!A608</f>
        <v>43167</v>
      </c>
      <c r="B608">
        <v>237.83</v>
      </c>
      <c r="C608">
        <v>237.94</v>
      </c>
      <c r="D608">
        <v>228.75</v>
      </c>
      <c r="E608">
        <v>229.11</v>
      </c>
      <c r="F608" s="12">
        <v>404620115</v>
      </c>
      <c r="G608" s="12">
        <v>5253249.79</v>
      </c>
    </row>
    <row r="609" spans="1:7">
      <c r="A609" s="9">
        <f>'(1)'!A609</f>
        <v>43168</v>
      </c>
      <c r="B609">
        <v>229.12</v>
      </c>
      <c r="C609">
        <v>229.31</v>
      </c>
      <c r="D609">
        <v>224.75</v>
      </c>
      <c r="E609">
        <v>228.54</v>
      </c>
      <c r="F609" s="12">
        <v>653765738</v>
      </c>
      <c r="G609" s="12">
        <v>5235551.04</v>
      </c>
    </row>
    <row r="610" spans="1:7">
      <c r="A610" s="9">
        <f>'(1)'!A610</f>
        <v>43171</v>
      </c>
      <c r="B610">
        <v>228.69</v>
      </c>
      <c r="C610">
        <v>231.33</v>
      </c>
      <c r="D610">
        <v>228.32</v>
      </c>
      <c r="E610">
        <v>229.06</v>
      </c>
      <c r="F610" s="12">
        <v>499219076</v>
      </c>
      <c r="G610" s="12">
        <v>5234849.43</v>
      </c>
    </row>
    <row r="611" spans="1:7">
      <c r="A611" s="9">
        <f>'(1)'!A611</f>
        <v>43172</v>
      </c>
      <c r="B611">
        <v>228.97</v>
      </c>
      <c r="C611">
        <v>229.63</v>
      </c>
      <c r="D611">
        <v>223.01</v>
      </c>
      <c r="E611">
        <v>223.03</v>
      </c>
      <c r="F611" s="12">
        <v>431047206</v>
      </c>
      <c r="G611" s="12">
        <v>5108840.87</v>
      </c>
    </row>
    <row r="612" spans="1:7">
      <c r="A612" s="9">
        <f>'(1)'!A612</f>
        <v>43173</v>
      </c>
      <c r="B612">
        <v>223.04</v>
      </c>
      <c r="C612">
        <v>225.36</v>
      </c>
      <c r="D612">
        <v>219.64</v>
      </c>
      <c r="E612">
        <v>224.19</v>
      </c>
      <c r="F612" s="12">
        <v>514224176</v>
      </c>
      <c r="G612" s="12">
        <v>5128052.09</v>
      </c>
    </row>
    <row r="613" spans="1:7">
      <c r="A613" s="9">
        <f>'(1)'!A613</f>
        <v>43174</v>
      </c>
      <c r="B613">
        <v>224.22</v>
      </c>
      <c r="C613">
        <v>228.05</v>
      </c>
      <c r="D613">
        <v>224.2</v>
      </c>
      <c r="E613">
        <v>226.8</v>
      </c>
      <c r="F613" s="12">
        <v>350943799</v>
      </c>
      <c r="G613" s="12">
        <v>5191872.41</v>
      </c>
    </row>
    <row r="614" spans="1:7">
      <c r="A614" s="9">
        <f>'(1)'!A614</f>
        <v>43175</v>
      </c>
      <c r="B614">
        <v>226.84</v>
      </c>
      <c r="C614">
        <v>227.11</v>
      </c>
      <c r="D614">
        <v>225.12</v>
      </c>
      <c r="E614">
        <v>226.8</v>
      </c>
      <c r="F614" s="12">
        <v>292586126</v>
      </c>
      <c r="G614" s="12">
        <v>5190455.8499999996</v>
      </c>
    </row>
    <row r="615" spans="1:7">
      <c r="A615" s="9">
        <f>'(1)'!A615</f>
        <v>43178</v>
      </c>
      <c r="B615">
        <v>226.72</v>
      </c>
      <c r="C615">
        <v>230.03</v>
      </c>
      <c r="D615">
        <v>226.19</v>
      </c>
      <c r="E615">
        <v>229.65</v>
      </c>
      <c r="F615" s="12">
        <v>306866462</v>
      </c>
      <c r="G615" s="12">
        <v>5259863.9800000004</v>
      </c>
    </row>
    <row r="616" spans="1:7">
      <c r="A616" s="9">
        <f>'(1)'!A616</f>
        <v>43179</v>
      </c>
      <c r="B616">
        <v>229.82</v>
      </c>
      <c r="C616">
        <v>232.46</v>
      </c>
      <c r="D616">
        <v>229.81</v>
      </c>
      <c r="E616">
        <v>232.28</v>
      </c>
      <c r="F616" s="12">
        <v>336244497</v>
      </c>
      <c r="G616" s="12">
        <v>5317340.08</v>
      </c>
    </row>
    <row r="617" spans="1:7">
      <c r="A617" s="9">
        <f>'(1)'!A617</f>
        <v>43180</v>
      </c>
      <c r="B617">
        <v>232.43</v>
      </c>
      <c r="C617">
        <v>235.32</v>
      </c>
      <c r="D617">
        <v>232.41</v>
      </c>
      <c r="E617">
        <v>234.23</v>
      </c>
      <c r="F617" s="12">
        <v>216961192</v>
      </c>
      <c r="G617" s="12">
        <v>5362774.2300000004</v>
      </c>
    </row>
    <row r="618" spans="1:7">
      <c r="A618" s="9">
        <f>'(1)'!A618</f>
        <v>43181</v>
      </c>
      <c r="B618">
        <v>234.11</v>
      </c>
      <c r="C618">
        <v>234.43</v>
      </c>
      <c r="D618">
        <v>233.47</v>
      </c>
      <c r="E618">
        <v>233.55</v>
      </c>
      <c r="F618" s="12">
        <v>133533233</v>
      </c>
      <c r="G618" s="12">
        <v>5348780.47</v>
      </c>
    </row>
    <row r="619" spans="1:7">
      <c r="A619" s="9">
        <f>'(1)'!A619</f>
        <v>43182</v>
      </c>
      <c r="B619">
        <v>233.56</v>
      </c>
      <c r="C619">
        <v>233.58</v>
      </c>
      <c r="D619">
        <v>231.25</v>
      </c>
      <c r="E619">
        <v>231.69</v>
      </c>
      <c r="F619" s="12">
        <v>248673425</v>
      </c>
      <c r="G619" s="12">
        <v>5303978.9400000004</v>
      </c>
    </row>
    <row r="620" spans="1:7">
      <c r="A620" s="9">
        <f>'(1)'!A620</f>
        <v>43185</v>
      </c>
      <c r="B620">
        <v>231.6</v>
      </c>
      <c r="C620">
        <v>233.6</v>
      </c>
      <c r="D620">
        <v>230.59</v>
      </c>
      <c r="E620">
        <v>230.75</v>
      </c>
      <c r="F620" s="12">
        <v>312822518</v>
      </c>
      <c r="G620" s="12">
        <v>5282138.66</v>
      </c>
    </row>
    <row r="621" spans="1:7">
      <c r="A621" s="9">
        <f>'(1)'!A621</f>
        <v>43186</v>
      </c>
      <c r="B621">
        <v>230.54</v>
      </c>
      <c r="C621">
        <v>232.46</v>
      </c>
      <c r="D621">
        <v>230.08</v>
      </c>
      <c r="E621">
        <v>230.55</v>
      </c>
      <c r="F621" s="12">
        <v>329196607</v>
      </c>
      <c r="G621" s="12">
        <v>5281152.92</v>
      </c>
    </row>
    <row r="622" spans="1:7">
      <c r="A622" s="9">
        <f>'(1)'!A622</f>
        <v>43187</v>
      </c>
      <c r="B622">
        <v>230.67</v>
      </c>
      <c r="C622">
        <v>233.01</v>
      </c>
      <c r="D622">
        <v>230.25</v>
      </c>
      <c r="E622">
        <v>233.01</v>
      </c>
      <c r="F622" s="12">
        <v>306218016</v>
      </c>
      <c r="G622" s="12">
        <v>5334396.8099999996</v>
      </c>
    </row>
    <row r="623" spans="1:7">
      <c r="A623" s="9">
        <f>'(1)'!A623</f>
        <v>43188</v>
      </c>
      <c r="B623">
        <v>232.92</v>
      </c>
      <c r="C623">
        <v>235.91</v>
      </c>
      <c r="D623">
        <v>232.89</v>
      </c>
      <c r="E623">
        <v>235.65</v>
      </c>
      <c r="F623" s="12">
        <v>304898683</v>
      </c>
      <c r="G623" s="12">
        <v>5395493.2199999997</v>
      </c>
    </row>
    <row r="624" spans="1:7">
      <c r="A624" s="9">
        <f>'(1)'!A624</f>
        <v>43192</v>
      </c>
      <c r="B624">
        <v>235.73</v>
      </c>
      <c r="C624">
        <v>236.19</v>
      </c>
      <c r="D624">
        <v>233.76</v>
      </c>
      <c r="E624">
        <v>233.76</v>
      </c>
      <c r="F624" s="12">
        <v>339323363</v>
      </c>
      <c r="G624" s="12">
        <v>5351983.8600000003</v>
      </c>
    </row>
    <row r="625" spans="1:7">
      <c r="A625" s="9">
        <f>'(1)'!A625</f>
        <v>43193</v>
      </c>
      <c r="B625">
        <v>233.81</v>
      </c>
      <c r="C625">
        <v>233.89</v>
      </c>
      <c r="D625">
        <v>230.33</v>
      </c>
      <c r="E625">
        <v>230.33</v>
      </c>
      <c r="F625" s="12">
        <v>399312092</v>
      </c>
      <c r="G625" s="12">
        <v>5273504</v>
      </c>
    </row>
    <row r="626" spans="1:7">
      <c r="A626" s="9">
        <f>'(1)'!A626</f>
        <v>43194</v>
      </c>
      <c r="B626">
        <v>230.31</v>
      </c>
      <c r="C626">
        <v>230.33</v>
      </c>
      <c r="D626">
        <v>226.05</v>
      </c>
      <c r="E626">
        <v>227.05</v>
      </c>
      <c r="F626" s="12">
        <v>291459792</v>
      </c>
      <c r="G626" s="12">
        <v>5201219.6900000004</v>
      </c>
    </row>
    <row r="627" spans="1:7">
      <c r="A627" s="9">
        <f>'(1)'!A627</f>
        <v>43195</v>
      </c>
      <c r="B627">
        <v>227.52</v>
      </c>
      <c r="C627">
        <v>228.67</v>
      </c>
      <c r="D627">
        <v>226.12</v>
      </c>
      <c r="E627">
        <v>228.4</v>
      </c>
      <c r="F627" s="12">
        <v>343633481</v>
      </c>
      <c r="G627" s="12">
        <v>5228634.12</v>
      </c>
    </row>
    <row r="628" spans="1:7">
      <c r="A628" s="9">
        <f>'(1)'!A628</f>
        <v>43196</v>
      </c>
      <c r="B628">
        <v>228.53</v>
      </c>
      <c r="C628">
        <v>231</v>
      </c>
      <c r="D628">
        <v>227.85</v>
      </c>
      <c r="E628">
        <v>230.63</v>
      </c>
      <c r="F628" s="12">
        <v>327668173</v>
      </c>
      <c r="G628" s="12">
        <v>5276422.55</v>
      </c>
    </row>
    <row r="629" spans="1:7">
      <c r="A629" s="9">
        <f>'(1)'!A629</f>
        <v>43199</v>
      </c>
      <c r="B629">
        <v>230.58</v>
      </c>
      <c r="C629">
        <v>231.41</v>
      </c>
      <c r="D629">
        <v>229.89</v>
      </c>
      <c r="E629">
        <v>230.58</v>
      </c>
      <c r="F629" s="12">
        <v>307301354</v>
      </c>
      <c r="G629" s="12">
        <v>5277841.4000000004</v>
      </c>
    </row>
    <row r="630" spans="1:7">
      <c r="A630" s="9">
        <f>'(1)'!A630</f>
        <v>43200</v>
      </c>
      <c r="B630">
        <v>230.73</v>
      </c>
      <c r="C630">
        <v>231.51</v>
      </c>
      <c r="D630">
        <v>229.47</v>
      </c>
      <c r="E630">
        <v>231.35</v>
      </c>
      <c r="F630" s="12">
        <v>309616188</v>
      </c>
      <c r="G630" s="12">
        <v>5291321.82</v>
      </c>
    </row>
    <row r="631" spans="1:7">
      <c r="A631" s="9">
        <f>'(1)'!A631</f>
        <v>43201</v>
      </c>
      <c r="B631">
        <v>231.34</v>
      </c>
      <c r="C631">
        <v>233.22</v>
      </c>
      <c r="D631">
        <v>231.34</v>
      </c>
      <c r="E631">
        <v>233.12</v>
      </c>
      <c r="F631" s="12">
        <v>456123199</v>
      </c>
      <c r="G631" s="12">
        <v>5333249.49</v>
      </c>
    </row>
    <row r="632" spans="1:7">
      <c r="A632" s="9">
        <f>'(1)'!A632</f>
        <v>43202</v>
      </c>
      <c r="B632">
        <v>233</v>
      </c>
      <c r="C632">
        <v>235.33</v>
      </c>
      <c r="D632">
        <v>232.84</v>
      </c>
      <c r="E632">
        <v>235.33</v>
      </c>
      <c r="F632" s="12">
        <v>420730425</v>
      </c>
      <c r="G632" s="12">
        <v>5382726.1500000004</v>
      </c>
    </row>
    <row r="633" spans="1:7">
      <c r="A633" s="9">
        <f>'(1)'!A633</f>
        <v>43203</v>
      </c>
      <c r="B633">
        <v>235.29</v>
      </c>
      <c r="C633">
        <v>235.94</v>
      </c>
      <c r="D633">
        <v>235.11</v>
      </c>
      <c r="E633">
        <v>235.14</v>
      </c>
      <c r="F633" s="12">
        <v>326691048</v>
      </c>
      <c r="G633" s="12">
        <v>5382042.0700000003</v>
      </c>
    </row>
    <row r="634" spans="1:7">
      <c r="A634" s="9">
        <f>'(1)'!A634</f>
        <v>43206</v>
      </c>
      <c r="B634">
        <v>235.21</v>
      </c>
      <c r="C634">
        <v>236.44</v>
      </c>
      <c r="D634">
        <v>234.74</v>
      </c>
      <c r="E634">
        <v>235.13</v>
      </c>
      <c r="F634" s="12">
        <v>341334593</v>
      </c>
      <c r="G634" s="12">
        <v>5379410.0499999998</v>
      </c>
    </row>
    <row r="635" spans="1:7">
      <c r="A635" s="9">
        <f>'(1)'!A635</f>
        <v>43207</v>
      </c>
      <c r="B635">
        <v>235.13</v>
      </c>
      <c r="C635">
        <v>235.96</v>
      </c>
      <c r="D635">
        <v>233.56</v>
      </c>
      <c r="E635">
        <v>233.9</v>
      </c>
      <c r="F635" s="12">
        <v>321620051</v>
      </c>
      <c r="G635" s="12">
        <v>5353048.93</v>
      </c>
    </row>
    <row r="636" spans="1:7">
      <c r="A636" s="9">
        <f>'(1)'!A636</f>
        <v>43208</v>
      </c>
      <c r="B636">
        <v>233.95</v>
      </c>
      <c r="C636">
        <v>235.09</v>
      </c>
      <c r="D636">
        <v>233.24</v>
      </c>
      <c r="E636">
        <v>233.53</v>
      </c>
      <c r="F636" s="12">
        <v>300004595</v>
      </c>
      <c r="G636" s="12">
        <v>5346800.97</v>
      </c>
    </row>
    <row r="637" spans="1:7">
      <c r="A637" s="9">
        <f>'(1)'!A637</f>
        <v>43209</v>
      </c>
      <c r="B637">
        <v>233.44</v>
      </c>
      <c r="C637">
        <v>234.29</v>
      </c>
      <c r="D637">
        <v>233.33</v>
      </c>
      <c r="E637">
        <v>233.69</v>
      </c>
      <c r="F637" s="12">
        <v>539619614</v>
      </c>
      <c r="G637" s="12">
        <v>5348940.3600000003</v>
      </c>
    </row>
    <row r="638" spans="1:7">
      <c r="A638" s="9">
        <f>'(1)'!A638</f>
        <v>43210</v>
      </c>
      <c r="B638">
        <v>233.75</v>
      </c>
      <c r="C638">
        <v>233.8</v>
      </c>
      <c r="D638">
        <v>229.54</v>
      </c>
      <c r="E638">
        <v>230.7</v>
      </c>
      <c r="F638" s="12">
        <v>289640847</v>
      </c>
      <c r="G638" s="12">
        <v>5283148.8899999997</v>
      </c>
    </row>
    <row r="639" spans="1:7">
      <c r="A639" s="9">
        <f>'(1)'!A639</f>
        <v>43213</v>
      </c>
      <c r="B639">
        <v>230.66</v>
      </c>
      <c r="C639">
        <v>231.08</v>
      </c>
      <c r="D639">
        <v>229.73</v>
      </c>
      <c r="E639">
        <v>230.64</v>
      </c>
      <c r="F639" s="12">
        <v>461703151</v>
      </c>
      <c r="G639" s="12">
        <v>5280954.29</v>
      </c>
    </row>
    <row r="640" spans="1:7">
      <c r="A640" s="9">
        <f>'(1)'!A640</f>
        <v>43214</v>
      </c>
      <c r="B640">
        <v>230.53</v>
      </c>
      <c r="C640">
        <v>231.36</v>
      </c>
      <c r="D640">
        <v>229.88</v>
      </c>
      <c r="E640">
        <v>229.88</v>
      </c>
      <c r="F640" s="12">
        <v>325377079</v>
      </c>
      <c r="G640" s="12">
        <v>5266019.47</v>
      </c>
    </row>
    <row r="641" spans="1:7">
      <c r="A641" s="9">
        <f>'(1)'!A641</f>
        <v>43215</v>
      </c>
      <c r="B641">
        <v>230.26</v>
      </c>
      <c r="C641">
        <v>230.62</v>
      </c>
      <c r="D641">
        <v>225.02</v>
      </c>
      <c r="E641">
        <v>225.14</v>
      </c>
      <c r="F641" s="12">
        <v>332901091</v>
      </c>
      <c r="G641" s="12">
        <v>5161132.3899999997</v>
      </c>
    </row>
    <row r="642" spans="1:7">
      <c r="A642" s="9">
        <f>'(1)'!A642</f>
        <v>43216</v>
      </c>
      <c r="B642">
        <v>225.26</v>
      </c>
      <c r="C642">
        <v>225.31</v>
      </c>
      <c r="D642">
        <v>221.05</v>
      </c>
      <c r="E642">
        <v>221.08</v>
      </c>
      <c r="F642" s="12">
        <v>446947672</v>
      </c>
      <c r="G642" s="12">
        <v>5072463.68</v>
      </c>
    </row>
    <row r="643" spans="1:7">
      <c r="A643" s="9">
        <f>'(1)'!A643</f>
        <v>43217</v>
      </c>
      <c r="B643">
        <v>221.11</v>
      </c>
      <c r="C643">
        <v>224.12</v>
      </c>
      <c r="D643">
        <v>220.81</v>
      </c>
      <c r="E643">
        <v>223.98</v>
      </c>
      <c r="F643" s="12">
        <v>361285795</v>
      </c>
      <c r="G643" s="12">
        <v>5136691.1399999997</v>
      </c>
    </row>
    <row r="644" spans="1:7">
      <c r="A644" s="9">
        <f>'(1)'!A644</f>
        <v>43220</v>
      </c>
      <c r="B644">
        <v>223.96</v>
      </c>
      <c r="C644">
        <v>225.92</v>
      </c>
      <c r="D644">
        <v>222.42</v>
      </c>
      <c r="E644">
        <v>223.15</v>
      </c>
      <c r="F644" s="12">
        <v>496679562</v>
      </c>
      <c r="G644" s="12">
        <v>5124310.04</v>
      </c>
    </row>
    <row r="645" spans="1:7">
      <c r="A645" s="9">
        <f>'(1)'!A645</f>
        <v>43221</v>
      </c>
      <c r="B645">
        <v>223.26</v>
      </c>
      <c r="C645">
        <v>225.7</v>
      </c>
      <c r="D645">
        <v>222.42</v>
      </c>
      <c r="E645">
        <v>224.44</v>
      </c>
      <c r="F645" s="12">
        <v>462281018</v>
      </c>
      <c r="G645" s="12">
        <v>5146129.03</v>
      </c>
    </row>
    <row r="646" spans="1:7">
      <c r="A646" s="9">
        <f>'(1)'!A646</f>
        <v>43222</v>
      </c>
      <c r="B646">
        <v>224.22</v>
      </c>
      <c r="C646">
        <v>226.47</v>
      </c>
      <c r="D646">
        <v>224.06</v>
      </c>
      <c r="E646">
        <v>225.12</v>
      </c>
      <c r="F646" s="12">
        <v>469688441</v>
      </c>
      <c r="G646" s="12">
        <v>5164830.8899999997</v>
      </c>
    </row>
    <row r="647" spans="1:7">
      <c r="A647" s="9">
        <f>'(1)'!A647</f>
        <v>43223</v>
      </c>
      <c r="B647">
        <v>225.22</v>
      </c>
      <c r="C647">
        <v>225.33</v>
      </c>
      <c r="D647">
        <v>225.08</v>
      </c>
      <c r="E647">
        <v>225.12</v>
      </c>
      <c r="F647" s="12">
        <v>78370160</v>
      </c>
      <c r="G647" s="12">
        <v>5210794.59</v>
      </c>
    </row>
    <row r="648" spans="1:7">
      <c r="A648" s="9">
        <f>'(1)'!A648</f>
        <v>43224</v>
      </c>
      <c r="B648">
        <v>225.2</v>
      </c>
      <c r="C648">
        <v>225.47</v>
      </c>
      <c r="D648">
        <v>220.49</v>
      </c>
      <c r="E648">
        <v>221.87</v>
      </c>
      <c r="F648" s="12">
        <v>196833714</v>
      </c>
      <c r="G648" s="12">
        <v>5135232.13</v>
      </c>
    </row>
    <row r="649" spans="1:7">
      <c r="A649" s="9">
        <f>'(1)'!A649</f>
        <v>43227</v>
      </c>
      <c r="B649">
        <v>221.72</v>
      </c>
      <c r="C649">
        <v>223.62</v>
      </c>
      <c r="D649">
        <v>220.95</v>
      </c>
      <c r="E649">
        <v>223.42</v>
      </c>
      <c r="F649" s="12">
        <v>358455825</v>
      </c>
      <c r="G649" s="12">
        <v>5169889.22</v>
      </c>
    </row>
    <row r="650" spans="1:7">
      <c r="A650" s="9">
        <f>'(1)'!A650</f>
        <v>43228</v>
      </c>
      <c r="B650">
        <v>223.5</v>
      </c>
      <c r="C650">
        <v>225.89</v>
      </c>
      <c r="D650">
        <v>221.6</v>
      </c>
      <c r="E650">
        <v>225.56</v>
      </c>
      <c r="F650" s="12">
        <v>455307871</v>
      </c>
      <c r="G650" s="12">
        <v>5215702.26</v>
      </c>
    </row>
    <row r="651" spans="1:7">
      <c r="A651" s="9">
        <f>'(1)'!A651</f>
        <v>43229</v>
      </c>
      <c r="B651">
        <v>225.64</v>
      </c>
      <c r="C651">
        <v>227.41</v>
      </c>
      <c r="D651">
        <v>225.61</v>
      </c>
      <c r="E651">
        <v>226.64</v>
      </c>
      <c r="F651" s="12">
        <v>223754154</v>
      </c>
      <c r="G651" s="12">
        <v>5242794.51</v>
      </c>
    </row>
    <row r="652" spans="1:7">
      <c r="A652" s="9">
        <f>'(1)'!A652</f>
        <v>43230</v>
      </c>
      <c r="B652">
        <v>226.71</v>
      </c>
      <c r="C652">
        <v>226.84</v>
      </c>
      <c r="D652">
        <v>221.85</v>
      </c>
      <c r="E652">
        <v>223</v>
      </c>
      <c r="F652" s="12">
        <v>335418663</v>
      </c>
      <c r="G652" s="12">
        <v>5165220.04</v>
      </c>
    </row>
    <row r="653" spans="1:7">
      <c r="A653" s="9">
        <f>'(1)'!A653</f>
        <v>43231</v>
      </c>
      <c r="B653">
        <v>223.1</v>
      </c>
      <c r="C653">
        <v>226.98</v>
      </c>
      <c r="D653">
        <v>223.03</v>
      </c>
      <c r="E653">
        <v>224.85</v>
      </c>
      <c r="F653" s="12">
        <v>392757766</v>
      </c>
      <c r="G653" s="12">
        <v>5208145.0199999996</v>
      </c>
    </row>
    <row r="654" spans="1:7">
      <c r="A654" s="9">
        <f>'(1)'!A654</f>
        <v>43234</v>
      </c>
      <c r="B654">
        <v>224.93</v>
      </c>
      <c r="C654">
        <v>228.57</v>
      </c>
      <c r="D654">
        <v>224.65</v>
      </c>
      <c r="E654">
        <v>228.14</v>
      </c>
      <c r="F654" s="12">
        <v>394017328</v>
      </c>
      <c r="G654" s="12">
        <v>5278733.72</v>
      </c>
    </row>
    <row r="655" spans="1:7">
      <c r="A655" s="9">
        <f>'(1)'!A655</f>
        <v>43235</v>
      </c>
      <c r="B655">
        <v>228.12</v>
      </c>
      <c r="C655">
        <v>228.12</v>
      </c>
      <c r="D655">
        <v>225.91</v>
      </c>
      <c r="E655">
        <v>226.13</v>
      </c>
      <c r="F655" s="12">
        <v>415435720</v>
      </c>
      <c r="G655" s="12">
        <v>5222571.93</v>
      </c>
    </row>
    <row r="656" spans="1:7">
      <c r="A656" s="9">
        <f>'(1)'!A656</f>
        <v>43236</v>
      </c>
      <c r="B656">
        <v>226.05</v>
      </c>
      <c r="C656">
        <v>227.94</v>
      </c>
      <c r="D656">
        <v>225.88</v>
      </c>
      <c r="E656">
        <v>227.23</v>
      </c>
      <c r="F656" s="12">
        <v>370341212</v>
      </c>
      <c r="G656" s="12">
        <v>5246460.2699999996</v>
      </c>
    </row>
    <row r="657" spans="1:7">
      <c r="A657" s="9">
        <f>'(1)'!A657</f>
        <v>43237</v>
      </c>
      <c r="B657">
        <v>227.26</v>
      </c>
      <c r="C657">
        <v>227.62</v>
      </c>
      <c r="D657">
        <v>225.96</v>
      </c>
      <c r="E657">
        <v>226.64</v>
      </c>
      <c r="F657" s="12">
        <v>348475737</v>
      </c>
      <c r="G657" s="12">
        <v>5232288.83</v>
      </c>
    </row>
    <row r="658" spans="1:7">
      <c r="A658" s="9">
        <f>'(1)'!A658</f>
        <v>43238</v>
      </c>
      <c r="B658">
        <v>226.68</v>
      </c>
      <c r="C658">
        <v>228.69</v>
      </c>
      <c r="D658">
        <v>226.66</v>
      </c>
      <c r="E658">
        <v>228.11</v>
      </c>
      <c r="F658" s="12">
        <v>280884691</v>
      </c>
      <c r="G658" s="12">
        <v>5266482.9000000004</v>
      </c>
    </row>
    <row r="659" spans="1:7">
      <c r="A659" s="9">
        <f>'(1)'!A659</f>
        <v>43241</v>
      </c>
      <c r="B659">
        <v>228.18</v>
      </c>
      <c r="C659">
        <v>230</v>
      </c>
      <c r="D659">
        <v>228.07</v>
      </c>
      <c r="E659">
        <v>229.74</v>
      </c>
      <c r="F659" s="12">
        <v>348696079</v>
      </c>
      <c r="G659" s="12">
        <v>5299315.75</v>
      </c>
    </row>
    <row r="660" spans="1:7">
      <c r="A660" s="9">
        <f>'(1)'!A660</f>
        <v>43242</v>
      </c>
      <c r="B660">
        <v>229.8</v>
      </c>
      <c r="C660">
        <v>230.5</v>
      </c>
      <c r="D660">
        <v>229.15</v>
      </c>
      <c r="E660">
        <v>229.96</v>
      </c>
      <c r="F660" s="12">
        <v>364703610</v>
      </c>
      <c r="G660" s="12">
        <v>5309519.4400000004</v>
      </c>
    </row>
    <row r="661" spans="1:7">
      <c r="A661" s="9">
        <f>'(1)'!A661</f>
        <v>43243</v>
      </c>
      <c r="B661">
        <v>229.93</v>
      </c>
      <c r="C661">
        <v>229.94</v>
      </c>
      <c r="D661">
        <v>227.51</v>
      </c>
      <c r="E661">
        <v>228.27</v>
      </c>
      <c r="F661" s="12">
        <v>344498317</v>
      </c>
      <c r="G661" s="12">
        <v>5265212.2</v>
      </c>
    </row>
    <row r="662" spans="1:7">
      <c r="A662" s="9">
        <f>'(1)'!A662</f>
        <v>43244</v>
      </c>
      <c r="B662">
        <v>228.03</v>
      </c>
      <c r="C662">
        <v>228.08</v>
      </c>
      <c r="D662">
        <v>226.08</v>
      </c>
      <c r="E662">
        <v>226.59</v>
      </c>
      <c r="F662" s="12">
        <v>367240518</v>
      </c>
      <c r="G662" s="12">
        <v>5227914.6900000004</v>
      </c>
    </row>
    <row r="663" spans="1:7">
      <c r="A663" s="9">
        <f>'(1)'!A663</f>
        <v>43245</v>
      </c>
      <c r="B663">
        <v>226.43</v>
      </c>
      <c r="C663">
        <v>227.26</v>
      </c>
      <c r="D663">
        <v>226.1</v>
      </c>
      <c r="E663">
        <v>226.82</v>
      </c>
      <c r="F663" s="12">
        <v>342543209</v>
      </c>
      <c r="G663" s="12">
        <v>5222582.55</v>
      </c>
    </row>
    <row r="664" spans="1:7">
      <c r="A664" s="9">
        <f>'(1)'!A664</f>
        <v>43249</v>
      </c>
      <c r="B664">
        <v>226.75</v>
      </c>
      <c r="C664">
        <v>227.45</v>
      </c>
      <c r="D664">
        <v>224.68</v>
      </c>
      <c r="E664">
        <v>225.54</v>
      </c>
      <c r="F664" s="12">
        <v>362432000</v>
      </c>
      <c r="G664" s="12">
        <v>5199501.92</v>
      </c>
    </row>
    <row r="665" spans="1:7">
      <c r="A665" s="9">
        <f>'(1)'!A665</f>
        <v>43250</v>
      </c>
      <c r="B665">
        <v>225.69</v>
      </c>
      <c r="C665">
        <v>225.7</v>
      </c>
      <c r="D665">
        <v>223.48</v>
      </c>
      <c r="E665">
        <v>225.57</v>
      </c>
      <c r="F665" s="12">
        <v>386983414</v>
      </c>
      <c r="G665" s="12">
        <v>5196047.03</v>
      </c>
    </row>
    <row r="666" spans="1:7">
      <c r="A666" s="9">
        <f>'(1)'!A666</f>
        <v>43251</v>
      </c>
      <c r="B666">
        <v>225.57</v>
      </c>
      <c r="C666">
        <v>228.24</v>
      </c>
      <c r="D666">
        <v>225.54</v>
      </c>
      <c r="E666">
        <v>227.67</v>
      </c>
      <c r="F666" s="12">
        <v>348531814</v>
      </c>
      <c r="G666" s="12">
        <v>5239613.1100000003</v>
      </c>
    </row>
    <row r="667" spans="1:7">
      <c r="A667" s="9">
        <f>'(1)'!A667</f>
        <v>43252</v>
      </c>
      <c r="B667">
        <v>227.65</v>
      </c>
      <c r="C667">
        <v>229.15</v>
      </c>
      <c r="D667">
        <v>227.65</v>
      </c>
      <c r="E667">
        <v>228.84</v>
      </c>
      <c r="F667" s="12">
        <v>305372016</v>
      </c>
      <c r="G667" s="12">
        <v>5267935.4000000004</v>
      </c>
    </row>
    <row r="668" spans="1:7">
      <c r="A668" s="9">
        <f>'(1)'!A668</f>
        <v>43255</v>
      </c>
      <c r="B668">
        <v>228.86</v>
      </c>
      <c r="C668">
        <v>229.15</v>
      </c>
      <c r="D668">
        <v>226.53</v>
      </c>
      <c r="E668">
        <v>226.55</v>
      </c>
      <c r="F668" s="12">
        <v>302221057</v>
      </c>
      <c r="G668" s="12">
        <v>5216879.9800000004</v>
      </c>
    </row>
    <row r="669" spans="1:7">
      <c r="A669" s="9">
        <f>'(1)'!A669</f>
        <v>43256</v>
      </c>
      <c r="B669">
        <v>226.53</v>
      </c>
      <c r="C669">
        <v>226.76</v>
      </c>
      <c r="D669">
        <v>225.15</v>
      </c>
      <c r="E669">
        <v>226.4</v>
      </c>
      <c r="F669" s="12">
        <v>112698242</v>
      </c>
      <c r="G669" s="12">
        <v>5286442.3600000003</v>
      </c>
    </row>
    <row r="670" spans="1:7">
      <c r="A670" s="9">
        <f>'(1)'!A670</f>
        <v>43257</v>
      </c>
      <c r="B670">
        <v>226.24</v>
      </c>
      <c r="C670">
        <v>226.75</v>
      </c>
      <c r="D670">
        <v>223.89</v>
      </c>
      <c r="E670">
        <v>224.24</v>
      </c>
      <c r="F670" s="12">
        <v>408844202</v>
      </c>
      <c r="G670" s="12">
        <v>5234125.1900000004</v>
      </c>
    </row>
    <row r="671" spans="1:7">
      <c r="A671" s="9">
        <f>'(1)'!A671</f>
        <v>43258</v>
      </c>
      <c r="B671">
        <v>224.22</v>
      </c>
      <c r="C671">
        <v>224.49</v>
      </c>
      <c r="D671">
        <v>220.72</v>
      </c>
      <c r="E671">
        <v>222.64</v>
      </c>
      <c r="F671" s="12">
        <v>342202464</v>
      </c>
      <c r="G671" s="12">
        <v>5199909.46</v>
      </c>
    </row>
    <row r="672" spans="1:7">
      <c r="A672" s="9">
        <f>'(1)'!A672</f>
        <v>43259</v>
      </c>
      <c r="B672">
        <v>222.76</v>
      </c>
      <c r="C672">
        <v>224.58</v>
      </c>
      <c r="D672">
        <v>221.61</v>
      </c>
      <c r="E672">
        <v>223.98</v>
      </c>
      <c r="F672" s="12">
        <v>352130800</v>
      </c>
      <c r="G672" s="12">
        <v>5227271.8</v>
      </c>
    </row>
    <row r="673" spans="1:7">
      <c r="A673" s="9">
        <f>'(1)'!A673</f>
        <v>43262</v>
      </c>
      <c r="B673">
        <v>224.06</v>
      </c>
      <c r="C673">
        <v>225.42</v>
      </c>
      <c r="D673">
        <v>223.91</v>
      </c>
      <c r="E673">
        <v>224.26</v>
      </c>
      <c r="F673" s="12">
        <v>387470777</v>
      </c>
      <c r="G673" s="12">
        <v>5232808.91</v>
      </c>
    </row>
    <row r="674" spans="1:7">
      <c r="A674" s="9">
        <f>'(1)'!A674</f>
        <v>43263</v>
      </c>
      <c r="B674">
        <v>224.39</v>
      </c>
      <c r="C674">
        <v>224.51</v>
      </c>
      <c r="D674">
        <v>222.5</v>
      </c>
      <c r="E674">
        <v>223.22</v>
      </c>
      <c r="F674" s="12">
        <v>432055989</v>
      </c>
      <c r="G674" s="12">
        <v>5210231.12</v>
      </c>
    </row>
    <row r="675" spans="1:7">
      <c r="A675" s="9">
        <f>'(1)'!A675</f>
        <v>43264</v>
      </c>
      <c r="B675">
        <v>223.23</v>
      </c>
      <c r="C675">
        <v>224.49</v>
      </c>
      <c r="D675">
        <v>222.3</v>
      </c>
      <c r="E675">
        <v>224</v>
      </c>
      <c r="F675" s="12">
        <v>415324127</v>
      </c>
      <c r="G675" s="12">
        <v>5225191.6500000004</v>
      </c>
    </row>
    <row r="676" spans="1:7">
      <c r="A676" s="9">
        <f>'(1)'!A676</f>
        <v>43265</v>
      </c>
      <c r="B676">
        <v>223.94</v>
      </c>
      <c r="C676">
        <v>226.71</v>
      </c>
      <c r="D676">
        <v>223.91</v>
      </c>
      <c r="E676">
        <v>226.01</v>
      </c>
      <c r="F676" s="12">
        <v>356964239</v>
      </c>
      <c r="G676" s="12">
        <v>5269933.55</v>
      </c>
    </row>
    <row r="677" spans="1:7">
      <c r="A677" s="9">
        <f>'(1)'!A677</f>
        <v>43266</v>
      </c>
      <c r="B677">
        <v>226.21</v>
      </c>
      <c r="C677">
        <v>228.62</v>
      </c>
      <c r="D677">
        <v>225.81</v>
      </c>
      <c r="E677">
        <v>228.38</v>
      </c>
      <c r="F677" s="12">
        <v>413424659</v>
      </c>
      <c r="G677" s="12">
        <v>5320525.8</v>
      </c>
    </row>
    <row r="678" spans="1:7">
      <c r="A678" s="9">
        <f>'(1)'!A678</f>
        <v>43269</v>
      </c>
      <c r="B678">
        <v>228.43</v>
      </c>
      <c r="C678">
        <v>230.86</v>
      </c>
      <c r="D678">
        <v>228.4</v>
      </c>
      <c r="E678">
        <v>230.22</v>
      </c>
      <c r="F678" s="12">
        <v>381627180</v>
      </c>
      <c r="G678" s="12">
        <v>5360918.67</v>
      </c>
    </row>
    <row r="679" spans="1:7">
      <c r="A679" s="9">
        <f>'(1)'!A679</f>
        <v>43270</v>
      </c>
      <c r="B679">
        <v>230.11</v>
      </c>
      <c r="C679">
        <v>230.2</v>
      </c>
      <c r="D679">
        <v>227.07</v>
      </c>
      <c r="E679">
        <v>227.61</v>
      </c>
      <c r="F679" s="12">
        <v>673358405</v>
      </c>
      <c r="G679" s="12">
        <v>5305088.67</v>
      </c>
    </row>
    <row r="680" spans="1:7">
      <c r="A680" s="9">
        <f>'(1)'!A680</f>
        <v>43271</v>
      </c>
      <c r="B680">
        <v>227.51</v>
      </c>
      <c r="C680">
        <v>229.26</v>
      </c>
      <c r="D680">
        <v>227.51</v>
      </c>
      <c r="E680">
        <v>228.7</v>
      </c>
      <c r="F680" s="12">
        <v>540520817</v>
      </c>
      <c r="G680" s="12">
        <v>5326617.8499999996</v>
      </c>
    </row>
    <row r="681" spans="1:7">
      <c r="A681" s="9">
        <f>'(1)'!A681</f>
        <v>43272</v>
      </c>
      <c r="B681">
        <v>228.93</v>
      </c>
      <c r="C681">
        <v>229.5</v>
      </c>
      <c r="D681">
        <v>228.14</v>
      </c>
      <c r="E681">
        <v>229.18</v>
      </c>
      <c r="F681" s="12">
        <v>662029868</v>
      </c>
      <c r="G681" s="12">
        <v>5338117.51</v>
      </c>
    </row>
    <row r="682" spans="1:7">
      <c r="A682" s="9">
        <f>'(1)'!A682</f>
        <v>43273</v>
      </c>
      <c r="B682">
        <v>229.22</v>
      </c>
      <c r="C682">
        <v>229.71</v>
      </c>
      <c r="D682">
        <v>228.67</v>
      </c>
      <c r="E682">
        <v>229.45</v>
      </c>
      <c r="F682" s="12">
        <v>650000728</v>
      </c>
      <c r="G682" s="12">
        <v>5344662.25</v>
      </c>
    </row>
    <row r="683" spans="1:7">
      <c r="A683" s="9">
        <f>'(1)'!A683</f>
        <v>43276</v>
      </c>
      <c r="B683">
        <v>229.43</v>
      </c>
      <c r="C683">
        <v>230.39</v>
      </c>
      <c r="D683">
        <v>229.17</v>
      </c>
      <c r="E683">
        <v>229.55</v>
      </c>
      <c r="F683" s="12">
        <v>410133127</v>
      </c>
      <c r="G683" s="12">
        <v>5345260.24</v>
      </c>
    </row>
    <row r="684" spans="1:7">
      <c r="A684" s="9">
        <f>'(1)'!A684</f>
        <v>43277</v>
      </c>
      <c r="B684">
        <v>229.7</v>
      </c>
      <c r="C684">
        <v>230.3</v>
      </c>
      <c r="D684">
        <v>229.25</v>
      </c>
      <c r="E684">
        <v>229.34</v>
      </c>
      <c r="F684" s="12">
        <v>235306563</v>
      </c>
      <c r="G684" s="12">
        <v>5341451.62</v>
      </c>
    </row>
    <row r="685" spans="1:7">
      <c r="A685" s="9">
        <f>'(1)'!A685</f>
        <v>43278</v>
      </c>
      <c r="B685">
        <v>229.4</v>
      </c>
      <c r="C685">
        <v>229.42</v>
      </c>
      <c r="D685">
        <v>228.16</v>
      </c>
      <c r="E685">
        <v>229.06</v>
      </c>
      <c r="F685" s="12">
        <v>588653569</v>
      </c>
      <c r="G685" s="12">
        <v>5329259.2699999996</v>
      </c>
    </row>
    <row r="686" spans="1:7">
      <c r="A686" s="9">
        <f>'(1)'!A686</f>
        <v>43279</v>
      </c>
      <c r="B686">
        <v>229.17</v>
      </c>
      <c r="C686">
        <v>229.71</v>
      </c>
      <c r="D686">
        <v>227.89</v>
      </c>
      <c r="E686">
        <v>228.69</v>
      </c>
      <c r="F686" s="12">
        <v>576639124</v>
      </c>
      <c r="G686" s="12">
        <v>5326068.9400000004</v>
      </c>
    </row>
    <row r="687" spans="1:7">
      <c r="A687" s="9">
        <f>'(1)'!A687</f>
        <v>43280</v>
      </c>
      <c r="B687">
        <v>228.65</v>
      </c>
      <c r="C687">
        <v>229.46</v>
      </c>
      <c r="D687">
        <v>228.31</v>
      </c>
      <c r="E687">
        <v>228.67</v>
      </c>
      <c r="F687" s="12">
        <v>579868262</v>
      </c>
      <c r="G687" s="12">
        <v>5330475.29</v>
      </c>
    </row>
    <row r="688" spans="1:7">
      <c r="A688" s="9">
        <f>'(1)'!A688</f>
        <v>43283</v>
      </c>
      <c r="B688">
        <v>228.64</v>
      </c>
      <c r="C688">
        <v>228.88</v>
      </c>
      <c r="D688">
        <v>228.21</v>
      </c>
      <c r="E688">
        <v>228.3</v>
      </c>
      <c r="F688" s="12">
        <v>383692063</v>
      </c>
      <c r="G688" s="12">
        <v>5323357.4000000004</v>
      </c>
    </row>
    <row r="689" spans="1:7">
      <c r="A689" s="9">
        <f>'(1)'!A689</f>
        <v>43284</v>
      </c>
      <c r="B689">
        <v>228.33</v>
      </c>
      <c r="C689">
        <v>228.47</v>
      </c>
      <c r="D689">
        <v>225.04</v>
      </c>
      <c r="E689">
        <v>226.04</v>
      </c>
      <c r="F689" s="12">
        <v>506813342</v>
      </c>
      <c r="G689" s="12">
        <v>5271003.99</v>
      </c>
    </row>
    <row r="690" spans="1:7">
      <c r="A690" s="9">
        <f>'(1)'!A690</f>
        <v>43286</v>
      </c>
      <c r="B690">
        <v>226</v>
      </c>
      <c r="C690">
        <v>229.03</v>
      </c>
      <c r="D690">
        <v>225.79</v>
      </c>
      <c r="E690">
        <v>228.47</v>
      </c>
      <c r="F690" s="12">
        <v>565183228</v>
      </c>
      <c r="G690" s="12">
        <v>5327438.3600000003</v>
      </c>
    </row>
    <row r="691" spans="1:7">
      <c r="A691" s="9">
        <f>'(1)'!A691</f>
        <v>43287</v>
      </c>
      <c r="B691">
        <v>228.7</v>
      </c>
      <c r="C691">
        <v>229.16</v>
      </c>
      <c r="D691">
        <v>226.85</v>
      </c>
      <c r="E691">
        <v>226.91</v>
      </c>
      <c r="F691" s="12">
        <v>961611076</v>
      </c>
      <c r="G691" s="12">
        <v>5289553.18</v>
      </c>
    </row>
    <row r="692" spans="1:7">
      <c r="A692" s="9">
        <f>'(1)'!A692</f>
        <v>43290</v>
      </c>
      <c r="B692">
        <v>226.89</v>
      </c>
      <c r="C692">
        <v>229.14</v>
      </c>
      <c r="D692">
        <v>226.76</v>
      </c>
      <c r="E692">
        <v>229.09</v>
      </c>
      <c r="F692" s="12">
        <v>950172493</v>
      </c>
      <c r="G692" s="12">
        <v>5619484.9500000002</v>
      </c>
    </row>
    <row r="693" spans="1:7">
      <c r="A693" s="9">
        <f>'(1)'!A693</f>
        <v>43291</v>
      </c>
      <c r="B693">
        <v>229.18</v>
      </c>
      <c r="C693">
        <v>229.92</v>
      </c>
      <c r="D693">
        <v>228.86</v>
      </c>
      <c r="E693">
        <v>229.78</v>
      </c>
      <c r="F693" s="12">
        <v>781178930</v>
      </c>
      <c r="G693" s="12">
        <v>5634450.2599999998</v>
      </c>
    </row>
    <row r="694" spans="1:7">
      <c r="A694" s="9"/>
      <c r="B694">
        <v>229.81</v>
      </c>
      <c r="C694">
        <v>229.95</v>
      </c>
      <c r="D694">
        <v>228.36</v>
      </c>
      <c r="E694">
        <v>229.15</v>
      </c>
      <c r="F694" s="12">
        <v>1075472111</v>
      </c>
      <c r="G694" s="12">
        <v>5633340.4000000004</v>
      </c>
    </row>
    <row r="695" spans="1:7">
      <c r="A695" s="9"/>
      <c r="B695">
        <v>229.29</v>
      </c>
      <c r="C695">
        <v>231.26</v>
      </c>
      <c r="D695">
        <v>229.1</v>
      </c>
      <c r="E695">
        <v>231.26</v>
      </c>
      <c r="F695" s="12">
        <v>791229587</v>
      </c>
      <c r="G695" s="12">
        <v>5675760.4800000004</v>
      </c>
    </row>
    <row r="696" spans="1:7">
      <c r="A696" s="9"/>
      <c r="B696">
        <v>231.26</v>
      </c>
      <c r="C696">
        <v>231.8</v>
      </c>
      <c r="D696">
        <v>230.39</v>
      </c>
      <c r="E696">
        <v>231.13</v>
      </c>
      <c r="F696" s="12">
        <v>803710685</v>
      </c>
      <c r="G696" s="12">
        <v>5669354.29</v>
      </c>
    </row>
    <row r="697" spans="1:7">
      <c r="A697" s="9"/>
      <c r="B697">
        <v>231.1</v>
      </c>
      <c r="C697">
        <v>231.95</v>
      </c>
      <c r="D697">
        <v>230.39</v>
      </c>
      <c r="E697">
        <v>231.94</v>
      </c>
      <c r="F697" s="12">
        <v>776964661</v>
      </c>
      <c r="G697" s="12">
        <v>5685762.6799999997</v>
      </c>
    </row>
    <row r="698" spans="1:7">
      <c r="A698" s="9"/>
      <c r="B698">
        <v>232.03</v>
      </c>
      <c r="C698">
        <v>233.27</v>
      </c>
      <c r="D698">
        <v>231.71</v>
      </c>
      <c r="E698">
        <v>232.46</v>
      </c>
      <c r="F698" s="12">
        <v>761993636</v>
      </c>
      <c r="G698" s="12">
        <v>5693163.5899999999</v>
      </c>
    </row>
    <row r="699" spans="1:7">
      <c r="A699" s="9"/>
      <c r="B699">
        <v>232.35</v>
      </c>
      <c r="C699">
        <v>232.78</v>
      </c>
      <c r="D699">
        <v>231.84</v>
      </c>
      <c r="E699">
        <v>232.54</v>
      </c>
      <c r="F699" s="12">
        <v>749134182</v>
      </c>
      <c r="G699" s="12">
        <v>5704420.7699999996</v>
      </c>
    </row>
    <row r="700" spans="1:7">
      <c r="A700" s="9"/>
      <c r="B700">
        <v>232.45</v>
      </c>
      <c r="C700">
        <v>233.8</v>
      </c>
      <c r="D700">
        <v>232.2</v>
      </c>
      <c r="E700">
        <v>232.73</v>
      </c>
      <c r="F700" s="12">
        <v>688689256</v>
      </c>
      <c r="G700" s="12">
        <v>5704777.9100000001</v>
      </c>
    </row>
    <row r="701" spans="1:7">
      <c r="A701" s="9"/>
      <c r="B701">
        <v>232.71</v>
      </c>
      <c r="C701">
        <v>233.73</v>
      </c>
      <c r="D701">
        <v>232.46</v>
      </c>
      <c r="E701">
        <v>233.58</v>
      </c>
      <c r="F701" s="12">
        <v>660950511</v>
      </c>
      <c r="G701" s="12">
        <v>5715372.8700000001</v>
      </c>
    </row>
    <row r="702" spans="1:7">
      <c r="A702" s="9"/>
      <c r="B702">
        <v>233.31</v>
      </c>
      <c r="C702">
        <v>233.92</v>
      </c>
      <c r="D702">
        <v>232.72</v>
      </c>
      <c r="E702">
        <v>233.92</v>
      </c>
      <c r="F702" s="12">
        <v>986865763</v>
      </c>
      <c r="G702" s="12">
        <v>5721522.6500000004</v>
      </c>
    </row>
    <row r="703" spans="1:7">
      <c r="A703" s="9"/>
      <c r="B703">
        <v>233.82</v>
      </c>
      <c r="C703">
        <v>233.82</v>
      </c>
      <c r="D703">
        <v>230.94</v>
      </c>
      <c r="E703">
        <v>231.67</v>
      </c>
      <c r="F703" s="12">
        <v>204933723</v>
      </c>
      <c r="G703" s="12">
        <v>5670726.6399999997</v>
      </c>
    </row>
    <row r="704" spans="1:7">
      <c r="A704" s="9"/>
      <c r="B704">
        <v>231.7</v>
      </c>
      <c r="C704">
        <v>231.73</v>
      </c>
      <c r="D704">
        <v>229.78</v>
      </c>
      <c r="E704">
        <v>231.23</v>
      </c>
      <c r="F704" s="12">
        <v>956149573</v>
      </c>
      <c r="G704" s="12">
        <v>5657978.2000000002</v>
      </c>
    </row>
    <row r="705" spans="1:7">
      <c r="A705" s="9"/>
      <c r="B705">
        <v>231.33</v>
      </c>
      <c r="C705">
        <v>232.86</v>
      </c>
      <c r="D705">
        <v>231.33</v>
      </c>
      <c r="E705">
        <v>232.53</v>
      </c>
      <c r="F705" s="12">
        <v>861215636</v>
      </c>
      <c r="G705" s="12">
        <v>5698890.3600000003</v>
      </c>
    </row>
    <row r="706" spans="1:7">
      <c r="A706" s="9"/>
      <c r="B706">
        <v>232.45</v>
      </c>
      <c r="C706">
        <v>233.04</v>
      </c>
      <c r="D706">
        <v>231.28</v>
      </c>
      <c r="E706">
        <v>231.66</v>
      </c>
      <c r="F706" s="12">
        <v>743903854</v>
      </c>
      <c r="G706" s="12">
        <v>5676190.0199999996</v>
      </c>
    </row>
    <row r="707" spans="1:7">
      <c r="A707" s="9"/>
      <c r="B707">
        <v>231.6</v>
      </c>
      <c r="C707">
        <v>233.76</v>
      </c>
      <c r="D707">
        <v>231.59</v>
      </c>
      <c r="E707">
        <v>233.1</v>
      </c>
      <c r="F707" s="12">
        <v>669937702</v>
      </c>
      <c r="G707" s="12">
        <v>5714573.4100000001</v>
      </c>
    </row>
    <row r="708" spans="1:7">
      <c r="A708" s="9"/>
      <c r="B708">
        <v>233.16</v>
      </c>
      <c r="C708">
        <v>233.16</v>
      </c>
      <c r="D708">
        <v>229.74</v>
      </c>
      <c r="E708">
        <v>230.77</v>
      </c>
      <c r="F708" s="12">
        <v>598414490</v>
      </c>
      <c r="G708" s="12">
        <v>5657423.8099999996</v>
      </c>
    </row>
    <row r="709" spans="1:7">
      <c r="A709" s="9"/>
      <c r="B709">
        <v>230.8</v>
      </c>
      <c r="C709">
        <v>230.99</v>
      </c>
      <c r="D709">
        <v>229.75</v>
      </c>
      <c r="E709">
        <v>230.15</v>
      </c>
      <c r="F709" s="12">
        <v>642451948</v>
      </c>
      <c r="G709" s="12">
        <v>5638061.8799999999</v>
      </c>
    </row>
    <row r="710" spans="1:7">
      <c r="A710" s="9"/>
      <c r="B710">
        <v>230.02</v>
      </c>
      <c r="C710">
        <v>230.74</v>
      </c>
      <c r="D710">
        <v>228.16</v>
      </c>
      <c r="E710">
        <v>228.31</v>
      </c>
      <c r="F710" s="12">
        <v>724121130</v>
      </c>
      <c r="G710" s="12">
        <v>5588138.4299999997</v>
      </c>
    </row>
    <row r="711" spans="1:7">
      <c r="A711" s="9"/>
      <c r="B711">
        <v>228.09</v>
      </c>
      <c r="C711">
        <v>228.15</v>
      </c>
      <c r="D711">
        <v>225.83</v>
      </c>
      <c r="E711">
        <v>227.85</v>
      </c>
      <c r="F711" s="12">
        <v>749163082</v>
      </c>
      <c r="G711" s="12">
        <v>5570549.4500000002</v>
      </c>
    </row>
    <row r="712" spans="1:7">
      <c r="A712" s="9"/>
      <c r="B712">
        <v>227.91</v>
      </c>
      <c r="C712">
        <v>231</v>
      </c>
      <c r="D712">
        <v>227.8</v>
      </c>
      <c r="E712">
        <v>229.48</v>
      </c>
      <c r="F712" s="12">
        <v>755085438</v>
      </c>
      <c r="G712" s="12">
        <v>5619809.4699999997</v>
      </c>
    </row>
    <row r="713" spans="1:7">
      <c r="A713" s="9"/>
      <c r="B713">
        <v>229.47</v>
      </c>
      <c r="C713">
        <v>229.49</v>
      </c>
      <c r="D713">
        <v>227.13</v>
      </c>
      <c r="E713">
        <v>228.98</v>
      </c>
      <c r="F713" s="12">
        <v>390663537</v>
      </c>
      <c r="G713" s="12">
        <v>5597339.9699999997</v>
      </c>
    </row>
    <row r="714" spans="1:7">
      <c r="A714" s="9"/>
      <c r="B714">
        <v>229.15</v>
      </c>
      <c r="C714">
        <v>230.91</v>
      </c>
      <c r="D714">
        <v>228.79</v>
      </c>
      <c r="E714">
        <v>230.03</v>
      </c>
      <c r="F714" s="12">
        <v>762573334</v>
      </c>
      <c r="G714" s="12">
        <v>5622363.5099999998</v>
      </c>
    </row>
    <row r="715" spans="1:7">
      <c r="A715" s="9"/>
      <c r="B715">
        <v>230.02</v>
      </c>
      <c r="C715">
        <v>230.35</v>
      </c>
      <c r="D715">
        <v>229.92</v>
      </c>
      <c r="E715">
        <v>230.23</v>
      </c>
      <c r="F715" s="12">
        <v>488739338</v>
      </c>
      <c r="G715" s="12">
        <v>5622120.4500000002</v>
      </c>
    </row>
    <row r="716" spans="1:7">
      <c r="A716" s="9"/>
      <c r="B716">
        <v>230.31</v>
      </c>
      <c r="C716">
        <v>231.9</v>
      </c>
      <c r="D716">
        <v>230</v>
      </c>
      <c r="E716">
        <v>231.88</v>
      </c>
      <c r="F716" s="12">
        <v>629021965</v>
      </c>
      <c r="G716" s="12">
        <v>5650673.1100000003</v>
      </c>
    </row>
    <row r="717" spans="1:7">
      <c r="A717" s="9"/>
      <c r="B717">
        <v>231.87</v>
      </c>
      <c r="C717">
        <v>235.1</v>
      </c>
      <c r="D717">
        <v>231.87</v>
      </c>
      <c r="E717">
        <v>234.94</v>
      </c>
      <c r="F717" s="12">
        <v>657532549</v>
      </c>
      <c r="G717" s="12">
        <v>5723992.3399999999</v>
      </c>
    </row>
    <row r="718" spans="1:7">
      <c r="A718" s="9"/>
      <c r="B718">
        <v>234.98</v>
      </c>
      <c r="C718">
        <v>236.76</v>
      </c>
      <c r="D718">
        <v>234.96</v>
      </c>
      <c r="E718">
        <v>236.5</v>
      </c>
      <c r="F718" s="12">
        <v>624585380</v>
      </c>
      <c r="G718" s="12">
        <v>5767495.5499999998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Name!B47</f>
        <v>MXWDOIN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196.66</v>
      </c>
      <c r="C6">
        <v>199.14</v>
      </c>
      <c r="D6">
        <v>196.62</v>
      </c>
      <c r="E6">
        <v>199.12</v>
      </c>
      <c r="F6" s="12">
        <v>1308326528</v>
      </c>
      <c r="G6" s="12">
        <v>5786827.5</v>
      </c>
    </row>
    <row r="7" spans="1:7">
      <c r="A7" s="9">
        <f>'(1)'!A7</f>
        <v>42293</v>
      </c>
      <c r="B7">
        <v>199.28</v>
      </c>
      <c r="C7">
        <v>199.78</v>
      </c>
      <c r="D7">
        <v>198.85</v>
      </c>
      <c r="E7">
        <v>199.78</v>
      </c>
      <c r="F7" s="12">
        <v>1790174592</v>
      </c>
      <c r="G7" s="12">
        <v>5795769.5</v>
      </c>
    </row>
    <row r="8" spans="1:7">
      <c r="A8" s="9">
        <f>'(1)'!A8</f>
        <v>42296</v>
      </c>
      <c r="B8">
        <v>199.64</v>
      </c>
      <c r="C8">
        <v>199.94</v>
      </c>
      <c r="D8">
        <v>199.04</v>
      </c>
      <c r="E8">
        <v>199.94</v>
      </c>
      <c r="F8" s="12">
        <v>1149160960</v>
      </c>
      <c r="G8" s="12">
        <v>5793995</v>
      </c>
    </row>
    <row r="9" spans="1:7">
      <c r="A9" s="9">
        <f>'(1)'!A9</f>
        <v>42297</v>
      </c>
      <c r="B9">
        <v>200.03</v>
      </c>
      <c r="C9">
        <v>200.22</v>
      </c>
      <c r="D9">
        <v>199.17</v>
      </c>
      <c r="E9">
        <v>199.53</v>
      </c>
      <c r="F9" s="12">
        <v>1020517312</v>
      </c>
      <c r="G9" s="12">
        <v>5781540.5</v>
      </c>
    </row>
    <row r="10" spans="1:7">
      <c r="A10" s="9">
        <f>'(1)'!A10</f>
        <v>42298</v>
      </c>
      <c r="B10">
        <v>199.61</v>
      </c>
      <c r="C10">
        <v>200.72</v>
      </c>
      <c r="D10">
        <v>199.22</v>
      </c>
      <c r="E10">
        <v>199.42</v>
      </c>
      <c r="F10" s="12">
        <v>622315584</v>
      </c>
    </row>
    <row r="11" spans="1:7">
      <c r="A11" s="9">
        <f>'(1)'!A11</f>
        <v>42299</v>
      </c>
      <c r="B11">
        <v>199.13</v>
      </c>
      <c r="C11">
        <v>200.79</v>
      </c>
      <c r="D11">
        <v>198.74</v>
      </c>
      <c r="E11">
        <v>200.71</v>
      </c>
      <c r="F11" s="12">
        <v>1208858880</v>
      </c>
      <c r="G11" s="12">
        <v>5811342.5</v>
      </c>
    </row>
    <row r="12" spans="1:7">
      <c r="A12" s="9">
        <f>'(1)'!A12</f>
        <v>42300</v>
      </c>
      <c r="B12">
        <v>200.63</v>
      </c>
      <c r="C12">
        <v>203.25</v>
      </c>
      <c r="D12">
        <v>200.63</v>
      </c>
      <c r="E12">
        <v>202.39</v>
      </c>
      <c r="F12" s="12">
        <v>1232435968</v>
      </c>
      <c r="G12" s="12">
        <v>5853356</v>
      </c>
    </row>
    <row r="13" spans="1:7">
      <c r="A13" s="9">
        <f>'(1)'!A13</f>
        <v>42303</v>
      </c>
      <c r="B13">
        <v>202.55</v>
      </c>
      <c r="C13">
        <v>203.59</v>
      </c>
      <c r="D13">
        <v>202.49</v>
      </c>
      <c r="E13">
        <v>203.47</v>
      </c>
      <c r="F13" s="12">
        <v>1029316352</v>
      </c>
      <c r="G13" s="12">
        <v>5888397.5</v>
      </c>
    </row>
    <row r="14" spans="1:7">
      <c r="A14" s="9">
        <f>'(1)'!A14</f>
        <v>42304</v>
      </c>
      <c r="B14">
        <v>203.52</v>
      </c>
      <c r="C14">
        <v>203.57</v>
      </c>
      <c r="D14">
        <v>201.9</v>
      </c>
      <c r="E14">
        <v>202.43</v>
      </c>
      <c r="F14" s="12">
        <v>1277867904</v>
      </c>
      <c r="G14" s="12">
        <v>5854362</v>
      </c>
    </row>
    <row r="15" spans="1:7">
      <c r="A15" s="9">
        <f>'(1)'!A15</f>
        <v>42305</v>
      </c>
      <c r="B15">
        <v>202.33</v>
      </c>
      <c r="C15">
        <v>203.83</v>
      </c>
      <c r="D15">
        <v>201.84</v>
      </c>
      <c r="E15">
        <v>203.83</v>
      </c>
      <c r="F15" s="12">
        <v>1101754240</v>
      </c>
      <c r="G15" s="12">
        <v>5892388.5</v>
      </c>
    </row>
    <row r="16" spans="1:7">
      <c r="A16" s="9">
        <f>'(1)'!A16</f>
        <v>42306</v>
      </c>
      <c r="B16">
        <v>203.37</v>
      </c>
      <c r="C16">
        <v>203.5</v>
      </c>
      <c r="D16">
        <v>202.3</v>
      </c>
      <c r="E16">
        <v>203.23</v>
      </c>
      <c r="F16" s="12">
        <v>1582485760</v>
      </c>
      <c r="G16" s="12">
        <v>5870298.5</v>
      </c>
    </row>
    <row r="17" spans="1:7">
      <c r="A17" s="9">
        <f>'(1)'!A17</f>
        <v>42307</v>
      </c>
      <c r="B17">
        <v>203.26</v>
      </c>
      <c r="C17">
        <v>205.01</v>
      </c>
      <c r="D17">
        <v>203.22</v>
      </c>
      <c r="E17">
        <v>204.31</v>
      </c>
      <c r="F17" s="12">
        <v>1197806720</v>
      </c>
      <c r="G17" s="12">
        <v>5897683.5</v>
      </c>
    </row>
    <row r="18" spans="1:7">
      <c r="A18" s="9">
        <f>'(1)'!A18</f>
        <v>42310</v>
      </c>
      <c r="B18">
        <v>204.04</v>
      </c>
      <c r="C18">
        <v>204.67</v>
      </c>
      <c r="D18">
        <v>203.63</v>
      </c>
      <c r="E18">
        <v>204.6</v>
      </c>
      <c r="F18" s="12">
        <v>1161652608</v>
      </c>
      <c r="G18" s="12">
        <v>5903635</v>
      </c>
    </row>
    <row r="19" spans="1:7">
      <c r="A19" s="9">
        <f>'(1)'!A19</f>
        <v>42311</v>
      </c>
      <c r="B19">
        <v>204.5</v>
      </c>
      <c r="C19">
        <v>205.27</v>
      </c>
      <c r="D19">
        <v>203.91</v>
      </c>
      <c r="E19">
        <v>204.9</v>
      </c>
      <c r="F19" s="12">
        <v>949780800</v>
      </c>
      <c r="G19" s="12">
        <v>5914614</v>
      </c>
    </row>
    <row r="20" spans="1:7">
      <c r="A20" s="9">
        <f>'(1)'!A20</f>
        <v>42312</v>
      </c>
      <c r="B20">
        <v>205.19</v>
      </c>
      <c r="C20">
        <v>205.75</v>
      </c>
      <c r="D20">
        <v>203.53</v>
      </c>
      <c r="E20">
        <v>204.18</v>
      </c>
      <c r="F20" s="12">
        <v>1482982272</v>
      </c>
      <c r="G20" s="12">
        <v>5889926.5</v>
      </c>
    </row>
    <row r="21" spans="1:7">
      <c r="A21" s="9">
        <f>'(1)'!A21</f>
        <v>42313</v>
      </c>
      <c r="B21">
        <v>204.27</v>
      </c>
      <c r="C21">
        <v>205.1</v>
      </c>
      <c r="D21">
        <v>203.78</v>
      </c>
      <c r="E21">
        <v>204.69</v>
      </c>
      <c r="F21" s="12">
        <v>1324279936</v>
      </c>
      <c r="G21" s="12">
        <v>5905412</v>
      </c>
    </row>
    <row r="22" spans="1:7">
      <c r="A22" s="9">
        <f>'(1)'!A22</f>
        <v>42314</v>
      </c>
      <c r="B22">
        <v>204.83</v>
      </c>
      <c r="C22">
        <v>204.84</v>
      </c>
      <c r="D22">
        <v>202.82</v>
      </c>
      <c r="E22">
        <v>203.63</v>
      </c>
      <c r="F22" s="12">
        <v>1043470528</v>
      </c>
      <c r="G22" s="12">
        <v>5866572</v>
      </c>
    </row>
    <row r="23" spans="1:7">
      <c r="A23" s="9">
        <f>'(1)'!A23</f>
        <v>42317</v>
      </c>
      <c r="B23">
        <v>203.74</v>
      </c>
      <c r="C23">
        <v>204.14</v>
      </c>
      <c r="D23">
        <v>201.06</v>
      </c>
      <c r="E23">
        <v>201.82</v>
      </c>
      <c r="F23" s="12">
        <v>1029067456</v>
      </c>
      <c r="G23" s="12">
        <v>5822821</v>
      </c>
    </row>
    <row r="24" spans="1:7">
      <c r="A24" s="9">
        <f>'(1)'!A24</f>
        <v>42318</v>
      </c>
      <c r="B24">
        <v>201.7</v>
      </c>
      <c r="C24">
        <v>202.62</v>
      </c>
      <c r="D24">
        <v>201.11</v>
      </c>
      <c r="E24">
        <v>202.52</v>
      </c>
      <c r="F24" s="12">
        <v>999415552</v>
      </c>
      <c r="G24" s="12">
        <v>5837514.5</v>
      </c>
    </row>
    <row r="25" spans="1:7">
      <c r="A25" s="9">
        <f>'(1)'!A25</f>
        <v>42319</v>
      </c>
      <c r="B25">
        <v>202.61</v>
      </c>
      <c r="C25">
        <v>203.24</v>
      </c>
      <c r="D25">
        <v>202.07</v>
      </c>
      <c r="E25">
        <v>202.48</v>
      </c>
      <c r="F25" s="12">
        <v>893913280</v>
      </c>
      <c r="G25" s="12">
        <v>5839057</v>
      </c>
    </row>
    <row r="26" spans="1:7">
      <c r="A26" s="9">
        <f>'(1)'!A26</f>
        <v>42320</v>
      </c>
      <c r="B26">
        <v>202.61</v>
      </c>
      <c r="C26">
        <v>202.69</v>
      </c>
      <c r="D26">
        <v>200.73</v>
      </c>
      <c r="E26">
        <v>200.73</v>
      </c>
      <c r="F26" s="12">
        <v>922353472</v>
      </c>
      <c r="G26" s="12">
        <v>5795158.5</v>
      </c>
    </row>
    <row r="27" spans="1:7">
      <c r="A27" s="9">
        <f>'(1)'!A27</f>
        <v>42321</v>
      </c>
      <c r="B27">
        <v>200.69</v>
      </c>
      <c r="C27">
        <v>200.69</v>
      </c>
      <c r="D27">
        <v>196.59</v>
      </c>
      <c r="E27">
        <v>196.59</v>
      </c>
      <c r="F27" s="12">
        <v>1016396928</v>
      </c>
      <c r="G27" s="12">
        <v>5676494</v>
      </c>
    </row>
    <row r="28" spans="1:7">
      <c r="A28" s="9">
        <f>'(1)'!A28</f>
        <v>42324</v>
      </c>
      <c r="B28">
        <v>196.28</v>
      </c>
      <c r="C28">
        <v>197.15</v>
      </c>
      <c r="D28">
        <v>195.15</v>
      </c>
      <c r="E28">
        <v>197.15</v>
      </c>
      <c r="F28" s="12">
        <v>994607808</v>
      </c>
      <c r="G28" s="12">
        <v>5679728.5</v>
      </c>
    </row>
    <row r="29" spans="1:7">
      <c r="A29" s="9">
        <f>'(1)'!A29</f>
        <v>42325</v>
      </c>
      <c r="B29">
        <v>197.39</v>
      </c>
      <c r="C29">
        <v>199.28</v>
      </c>
      <c r="D29">
        <v>197.27</v>
      </c>
      <c r="E29">
        <v>198.38</v>
      </c>
      <c r="F29" s="12">
        <v>1126486528</v>
      </c>
      <c r="G29" s="12">
        <v>5719970.5</v>
      </c>
    </row>
    <row r="30" spans="1:7">
      <c r="A30" s="9">
        <f>'(1)'!A30</f>
        <v>42326</v>
      </c>
      <c r="B30">
        <v>198.56</v>
      </c>
      <c r="C30">
        <v>200.49</v>
      </c>
      <c r="D30">
        <v>198.22</v>
      </c>
      <c r="E30">
        <v>200.31</v>
      </c>
      <c r="F30" s="12">
        <v>953120384</v>
      </c>
      <c r="G30" s="12">
        <v>5764610</v>
      </c>
    </row>
    <row r="31" spans="1:7">
      <c r="A31" s="9">
        <f>'(1)'!A31</f>
        <v>42327</v>
      </c>
      <c r="B31">
        <v>200.71</v>
      </c>
      <c r="C31">
        <v>202.1</v>
      </c>
      <c r="D31">
        <v>200.71</v>
      </c>
      <c r="E31">
        <v>201.56</v>
      </c>
      <c r="F31" s="12">
        <v>991230400</v>
      </c>
      <c r="G31" s="12">
        <v>5806506</v>
      </c>
    </row>
    <row r="32" spans="1:7">
      <c r="A32" s="9">
        <f>'(1)'!A32</f>
        <v>42328</v>
      </c>
      <c r="B32">
        <v>201.33</v>
      </c>
      <c r="C32">
        <v>202.9</v>
      </c>
      <c r="D32">
        <v>201.16</v>
      </c>
      <c r="E32">
        <v>202.85</v>
      </c>
      <c r="F32" s="12">
        <v>849724544</v>
      </c>
      <c r="G32" s="12">
        <v>5833953</v>
      </c>
    </row>
    <row r="33" spans="1:7">
      <c r="A33" s="9">
        <f>'(1)'!A33</f>
        <v>42331</v>
      </c>
      <c r="B33">
        <v>202.67</v>
      </c>
      <c r="C33">
        <v>203.36</v>
      </c>
      <c r="D33">
        <v>202.19</v>
      </c>
      <c r="E33">
        <v>202.76</v>
      </c>
      <c r="F33" s="12">
        <v>716646912</v>
      </c>
      <c r="G33" s="12">
        <v>5832812</v>
      </c>
    </row>
    <row r="34" spans="1:7">
      <c r="A34" s="9">
        <f>'(1)'!A34</f>
        <v>42332</v>
      </c>
      <c r="B34">
        <v>202.71</v>
      </c>
      <c r="C34">
        <v>203.02</v>
      </c>
      <c r="D34">
        <v>200.75</v>
      </c>
      <c r="E34">
        <v>201.99</v>
      </c>
      <c r="F34" s="12">
        <v>1037620096</v>
      </c>
      <c r="G34" s="12">
        <v>5805379</v>
      </c>
    </row>
    <row r="35" spans="1:7">
      <c r="A35" s="9">
        <f>'(1)'!A35</f>
        <v>42333</v>
      </c>
      <c r="B35">
        <v>201.91</v>
      </c>
      <c r="C35">
        <v>203.16</v>
      </c>
      <c r="D35">
        <v>201.82</v>
      </c>
      <c r="E35">
        <v>202.82</v>
      </c>
      <c r="F35" s="12">
        <v>905263808</v>
      </c>
      <c r="G35" s="12">
        <v>5826426</v>
      </c>
    </row>
    <row r="36" spans="1:7">
      <c r="A36" s="9">
        <f>'(1)'!A36</f>
        <v>42335</v>
      </c>
      <c r="B36">
        <v>203.13</v>
      </c>
      <c r="C36">
        <v>203.78</v>
      </c>
      <c r="D36">
        <v>203.13</v>
      </c>
      <c r="E36">
        <v>203.73</v>
      </c>
      <c r="F36" s="12">
        <v>692682112</v>
      </c>
      <c r="G36" s="12">
        <v>5850901</v>
      </c>
    </row>
    <row r="37" spans="1:7">
      <c r="A37" s="9">
        <f>'(1)'!A37</f>
        <v>42338</v>
      </c>
      <c r="B37">
        <v>203.71</v>
      </c>
      <c r="C37">
        <v>203.72</v>
      </c>
      <c r="D37">
        <v>202.28</v>
      </c>
      <c r="E37">
        <v>202.79</v>
      </c>
      <c r="F37" s="12">
        <v>881876096</v>
      </c>
      <c r="G37" s="12">
        <v>5823265</v>
      </c>
    </row>
    <row r="38" spans="1:7">
      <c r="A38" s="9">
        <f>'(1)'!A38</f>
        <v>42339</v>
      </c>
      <c r="B38">
        <v>202.67</v>
      </c>
      <c r="C38">
        <v>203.04</v>
      </c>
      <c r="D38">
        <v>201.8</v>
      </c>
      <c r="E38">
        <v>201.87</v>
      </c>
      <c r="F38" s="12">
        <v>1653486464</v>
      </c>
      <c r="G38" s="12">
        <v>5799265</v>
      </c>
    </row>
    <row r="39" spans="1:7">
      <c r="A39" s="9">
        <f>'(1)'!A39</f>
        <v>42340</v>
      </c>
      <c r="B39">
        <v>201.99</v>
      </c>
      <c r="C39">
        <v>203.98</v>
      </c>
      <c r="D39">
        <v>201.98</v>
      </c>
      <c r="E39">
        <v>203.87</v>
      </c>
      <c r="F39" s="12">
        <v>969594432</v>
      </c>
      <c r="G39" s="12">
        <v>5971498</v>
      </c>
    </row>
    <row r="40" spans="1:7">
      <c r="A40" s="9">
        <f>'(1)'!A40</f>
        <v>42341</v>
      </c>
      <c r="B40">
        <v>203.93</v>
      </c>
      <c r="C40">
        <v>203.96</v>
      </c>
      <c r="D40">
        <v>202.48</v>
      </c>
      <c r="E40">
        <v>202.48</v>
      </c>
      <c r="F40" s="12">
        <v>858276352</v>
      </c>
      <c r="G40" s="12">
        <v>5943350.5</v>
      </c>
    </row>
    <row r="41" spans="1:7">
      <c r="A41" s="9">
        <f>'(1)'!A41</f>
        <v>42342</v>
      </c>
      <c r="B41">
        <v>202.6</v>
      </c>
      <c r="C41">
        <v>202.95</v>
      </c>
      <c r="D41">
        <v>200.41</v>
      </c>
      <c r="E41">
        <v>200.41</v>
      </c>
      <c r="F41" s="12">
        <v>846841920</v>
      </c>
      <c r="G41" s="12">
        <v>5897554</v>
      </c>
    </row>
    <row r="42" spans="1:7">
      <c r="A42" s="9">
        <f>'(1)'!A42</f>
        <v>42345</v>
      </c>
      <c r="B42">
        <v>200.48</v>
      </c>
      <c r="C42">
        <v>202</v>
      </c>
      <c r="D42">
        <v>199.38</v>
      </c>
      <c r="E42">
        <v>201.97</v>
      </c>
      <c r="F42" s="12">
        <v>856512896</v>
      </c>
      <c r="G42" s="12">
        <v>5917280</v>
      </c>
    </row>
    <row r="43" spans="1:7">
      <c r="A43" s="9">
        <f>'(1)'!A43</f>
        <v>42346</v>
      </c>
      <c r="B43">
        <v>202.17</v>
      </c>
      <c r="C43">
        <v>202.59</v>
      </c>
      <c r="D43">
        <v>200.96</v>
      </c>
      <c r="E43">
        <v>201.8</v>
      </c>
      <c r="F43" s="12">
        <v>731740864</v>
      </c>
      <c r="G43" s="12">
        <v>5918235.5</v>
      </c>
    </row>
    <row r="44" spans="1:7">
      <c r="A44" s="9">
        <f>'(1)'!A44</f>
        <v>42347</v>
      </c>
      <c r="B44">
        <v>201.74</v>
      </c>
      <c r="C44">
        <v>201.82</v>
      </c>
      <c r="D44">
        <v>199.1</v>
      </c>
      <c r="E44">
        <v>200.03</v>
      </c>
      <c r="F44" s="12">
        <v>902787968</v>
      </c>
      <c r="G44" s="12">
        <v>5862966</v>
      </c>
    </row>
    <row r="45" spans="1:7">
      <c r="A45" s="9">
        <f>'(1)'!A45</f>
        <v>42348</v>
      </c>
      <c r="B45">
        <v>199.95</v>
      </c>
      <c r="C45">
        <v>201.25</v>
      </c>
      <c r="D45">
        <v>198.43</v>
      </c>
      <c r="E45">
        <v>198.85</v>
      </c>
      <c r="F45" s="12">
        <v>991968384</v>
      </c>
      <c r="G45" s="12">
        <v>5839729</v>
      </c>
    </row>
    <row r="46" spans="1:7">
      <c r="A46" s="9">
        <f>'(1)'!A46</f>
        <v>42349</v>
      </c>
      <c r="B46">
        <v>198.68</v>
      </c>
      <c r="C46">
        <v>199.18</v>
      </c>
      <c r="D46">
        <v>198.1</v>
      </c>
      <c r="E46">
        <v>198.44</v>
      </c>
      <c r="F46" s="12">
        <v>965219328</v>
      </c>
      <c r="G46" s="12">
        <v>5816906</v>
      </c>
    </row>
    <row r="47" spans="1:7">
      <c r="A47" s="9">
        <f>'(1)'!A47</f>
        <v>42352</v>
      </c>
      <c r="B47">
        <v>198.27</v>
      </c>
      <c r="C47">
        <v>198.42</v>
      </c>
      <c r="D47">
        <v>194.81</v>
      </c>
      <c r="E47">
        <v>194.93</v>
      </c>
      <c r="F47" s="12">
        <v>1071071168</v>
      </c>
      <c r="G47" s="12">
        <v>5720575</v>
      </c>
    </row>
    <row r="48" spans="1:7">
      <c r="A48" s="9">
        <f>'(1)'!A48</f>
        <v>42353</v>
      </c>
      <c r="B48">
        <v>194.86</v>
      </c>
      <c r="C48">
        <v>195.25</v>
      </c>
      <c r="D48">
        <v>193</v>
      </c>
      <c r="E48">
        <v>194.42</v>
      </c>
      <c r="F48" s="12">
        <v>1112648320</v>
      </c>
      <c r="G48" s="12">
        <v>5698041</v>
      </c>
    </row>
    <row r="49" spans="1:7">
      <c r="A49" s="9">
        <f>'(1)'!A49</f>
        <v>42354</v>
      </c>
      <c r="B49">
        <v>194.31</v>
      </c>
      <c r="C49">
        <v>196.77</v>
      </c>
      <c r="D49">
        <v>194.03</v>
      </c>
      <c r="E49">
        <v>195.43</v>
      </c>
      <c r="F49" s="12">
        <v>1011247488</v>
      </c>
      <c r="G49" s="12">
        <v>5730878.5</v>
      </c>
    </row>
    <row r="50" spans="1:7">
      <c r="A50" s="9">
        <f>'(1)'!A50</f>
        <v>42355</v>
      </c>
      <c r="B50">
        <v>195.87</v>
      </c>
      <c r="C50">
        <v>198.66</v>
      </c>
      <c r="D50">
        <v>195.87</v>
      </c>
      <c r="E50">
        <v>198.59</v>
      </c>
      <c r="F50" s="12">
        <v>1064483200</v>
      </c>
      <c r="G50" s="12">
        <v>5822981</v>
      </c>
    </row>
    <row r="51" spans="1:7">
      <c r="A51" s="9">
        <f>'(1)'!A51</f>
        <v>42356</v>
      </c>
      <c r="B51">
        <v>198.61</v>
      </c>
      <c r="C51">
        <v>199.83</v>
      </c>
      <c r="D51">
        <v>197.18</v>
      </c>
      <c r="E51">
        <v>197.25</v>
      </c>
      <c r="F51" s="12">
        <v>1172104704</v>
      </c>
      <c r="G51" s="12">
        <v>5794546.5</v>
      </c>
    </row>
    <row r="52" spans="1:7">
      <c r="A52" s="9">
        <f>'(1)'!A52</f>
        <v>42359</v>
      </c>
      <c r="B52">
        <v>197.28</v>
      </c>
      <c r="C52">
        <v>197.59</v>
      </c>
      <c r="D52">
        <v>194.79</v>
      </c>
      <c r="E52">
        <v>194.79</v>
      </c>
      <c r="F52" s="12">
        <v>1348578432</v>
      </c>
      <c r="G52" s="12">
        <v>5725501.5</v>
      </c>
    </row>
    <row r="53" spans="1:7">
      <c r="A53" s="9">
        <f>'(1)'!A53</f>
        <v>42360</v>
      </c>
      <c r="B53">
        <v>194.71</v>
      </c>
      <c r="C53">
        <v>196.15</v>
      </c>
      <c r="D53">
        <v>194.37</v>
      </c>
      <c r="E53">
        <v>195.17</v>
      </c>
      <c r="F53" s="12">
        <v>894729088</v>
      </c>
      <c r="G53" s="12">
        <v>5733191.5</v>
      </c>
    </row>
    <row r="54" spans="1:7">
      <c r="A54" s="9">
        <f>'(1)'!A54</f>
        <v>42361</v>
      </c>
      <c r="B54">
        <v>195.21</v>
      </c>
      <c r="C54">
        <v>196.5</v>
      </c>
      <c r="D54">
        <v>195.1</v>
      </c>
      <c r="E54">
        <v>196.29</v>
      </c>
      <c r="F54" s="12">
        <v>741881344</v>
      </c>
      <c r="G54" s="12">
        <v>5767259.5</v>
      </c>
    </row>
    <row r="55" spans="1:7">
      <c r="A55" s="9">
        <f>'(1)'!A55</f>
        <v>42362</v>
      </c>
      <c r="B55">
        <v>196.25</v>
      </c>
      <c r="C55">
        <v>197.86</v>
      </c>
      <c r="D55">
        <v>196.24</v>
      </c>
      <c r="E55">
        <v>197.67</v>
      </c>
      <c r="F55" s="12">
        <v>632892608</v>
      </c>
      <c r="G55" s="12">
        <v>5808629</v>
      </c>
    </row>
    <row r="56" spans="1:7">
      <c r="A56" s="9">
        <f>'(1)'!A56</f>
        <v>42366</v>
      </c>
      <c r="B56">
        <v>197.93</v>
      </c>
      <c r="C56">
        <v>198.01</v>
      </c>
      <c r="D56">
        <v>197.44</v>
      </c>
      <c r="E56">
        <v>197.59</v>
      </c>
      <c r="F56" s="12">
        <v>308894752</v>
      </c>
      <c r="G56" s="12">
        <v>5806526.5</v>
      </c>
    </row>
    <row r="57" spans="1:7">
      <c r="A57" s="9">
        <f>'(1)'!A57</f>
        <v>42367</v>
      </c>
      <c r="B57">
        <v>197.64</v>
      </c>
      <c r="C57">
        <v>197.67</v>
      </c>
      <c r="D57">
        <v>197.43</v>
      </c>
      <c r="E57">
        <v>197.49</v>
      </c>
      <c r="F57" s="12">
        <v>93817808</v>
      </c>
      <c r="G57" s="12">
        <v>5804889</v>
      </c>
    </row>
    <row r="58" spans="1:7">
      <c r="A58" s="9">
        <f>'(1)'!A58</f>
        <v>42368</v>
      </c>
      <c r="B58">
        <v>197.52</v>
      </c>
      <c r="C58">
        <v>197.66</v>
      </c>
      <c r="D58">
        <v>196.62</v>
      </c>
      <c r="E58">
        <v>197.5</v>
      </c>
      <c r="F58" s="12">
        <v>488677920</v>
      </c>
      <c r="G58" s="12">
        <v>5800284.5</v>
      </c>
    </row>
    <row r="59" spans="1:7">
      <c r="A59" s="9">
        <f>'(1)'!A59</f>
        <v>42369</v>
      </c>
      <c r="B59">
        <v>197.46</v>
      </c>
      <c r="C59">
        <v>199.46</v>
      </c>
      <c r="D59">
        <v>197.35</v>
      </c>
      <c r="E59">
        <v>199.2</v>
      </c>
      <c r="F59" s="12">
        <v>569524160</v>
      </c>
      <c r="G59" s="12">
        <v>5853729</v>
      </c>
    </row>
    <row r="60" spans="1:7">
      <c r="A60" s="9">
        <f>'(1)'!A60</f>
        <v>42373</v>
      </c>
      <c r="B60">
        <v>199.39</v>
      </c>
      <c r="C60">
        <v>199.49</v>
      </c>
      <c r="D60">
        <v>198.1</v>
      </c>
      <c r="E60">
        <v>198.1</v>
      </c>
      <c r="F60" s="12">
        <v>574786112</v>
      </c>
      <c r="G60" s="12">
        <v>5818027.5</v>
      </c>
    </row>
    <row r="61" spans="1:7">
      <c r="A61" s="9">
        <f>'(1)'!A61</f>
        <v>42374</v>
      </c>
      <c r="B61">
        <v>198.17</v>
      </c>
      <c r="C61">
        <v>198.23</v>
      </c>
      <c r="D61">
        <v>196.87</v>
      </c>
      <c r="E61">
        <v>196.87</v>
      </c>
      <c r="F61" s="12">
        <v>264681280</v>
      </c>
      <c r="G61" s="12">
        <v>5786059</v>
      </c>
    </row>
    <row r="62" spans="1:7">
      <c r="A62" s="9">
        <f>'(1)'!A62</f>
        <v>42375</v>
      </c>
      <c r="B62">
        <v>196.87</v>
      </c>
      <c r="C62">
        <v>196.88</v>
      </c>
      <c r="D62">
        <v>196.86</v>
      </c>
      <c r="E62">
        <v>196.88</v>
      </c>
      <c r="F62" s="12">
        <v>7601890</v>
      </c>
      <c r="G62" s="12">
        <v>5785660</v>
      </c>
    </row>
    <row r="63" spans="1:7">
      <c r="A63" s="9">
        <f>'(1)'!A63</f>
        <v>42376</v>
      </c>
      <c r="B63">
        <v>196.58</v>
      </c>
      <c r="C63">
        <v>196.69</v>
      </c>
      <c r="D63">
        <v>190.82</v>
      </c>
      <c r="E63">
        <v>192.18</v>
      </c>
      <c r="F63" s="12">
        <v>1093922176</v>
      </c>
      <c r="G63" s="12">
        <v>5630849.5</v>
      </c>
    </row>
    <row r="64" spans="1:7">
      <c r="A64" s="9">
        <f>'(1)'!A64</f>
        <v>42377</v>
      </c>
      <c r="B64">
        <v>192.08</v>
      </c>
      <c r="C64">
        <v>192.45</v>
      </c>
      <c r="D64">
        <v>190.9</v>
      </c>
      <c r="E64">
        <v>191.51</v>
      </c>
      <c r="F64" s="12">
        <v>1127527040</v>
      </c>
      <c r="G64" s="12">
        <v>5623416</v>
      </c>
    </row>
    <row r="65" spans="1:7">
      <c r="A65" s="9">
        <f>'(1)'!A65</f>
        <v>42380</v>
      </c>
      <c r="B65">
        <v>191.66</v>
      </c>
      <c r="C65">
        <v>191.77</v>
      </c>
      <c r="D65">
        <v>188.63</v>
      </c>
      <c r="E65">
        <v>189.25</v>
      </c>
      <c r="F65" s="12">
        <v>1178419712</v>
      </c>
      <c r="G65" s="12">
        <v>5554556</v>
      </c>
    </row>
    <row r="66" spans="1:7">
      <c r="A66" s="9">
        <f>'(1)'!A66</f>
        <v>42381</v>
      </c>
      <c r="B66">
        <v>189.18</v>
      </c>
      <c r="C66">
        <v>189.26</v>
      </c>
      <c r="D66">
        <v>185.41</v>
      </c>
      <c r="E66">
        <v>185.41</v>
      </c>
      <c r="F66" s="12">
        <v>1551472768</v>
      </c>
      <c r="G66" s="12">
        <v>5442875</v>
      </c>
    </row>
    <row r="67" spans="1:7">
      <c r="A67" s="9">
        <f>'(1)'!A67</f>
        <v>42382</v>
      </c>
      <c r="B67">
        <v>185.55</v>
      </c>
      <c r="C67">
        <v>186.85</v>
      </c>
      <c r="D67">
        <v>183.85</v>
      </c>
      <c r="E67">
        <v>183.99</v>
      </c>
      <c r="F67" s="12">
        <v>1257480320</v>
      </c>
      <c r="G67" s="12">
        <v>5397406.5</v>
      </c>
    </row>
    <row r="68" spans="1:7">
      <c r="A68" s="9">
        <f>'(1)'!A68</f>
        <v>42383</v>
      </c>
      <c r="B68">
        <v>183.96</v>
      </c>
      <c r="C68">
        <v>185.12</v>
      </c>
      <c r="D68">
        <v>182.82</v>
      </c>
      <c r="E68">
        <v>184.29</v>
      </c>
      <c r="F68" s="12">
        <v>1014571968</v>
      </c>
      <c r="G68" s="12">
        <v>5403131</v>
      </c>
    </row>
    <row r="69" spans="1:7">
      <c r="A69" s="9">
        <f>'(1)'!A69</f>
        <v>42384</v>
      </c>
      <c r="B69">
        <v>184.07</v>
      </c>
      <c r="C69">
        <v>186.34</v>
      </c>
      <c r="D69">
        <v>183.71</v>
      </c>
      <c r="E69">
        <v>185.18</v>
      </c>
      <c r="F69" s="12">
        <v>1095860608</v>
      </c>
      <c r="G69" s="12">
        <v>5430264</v>
      </c>
    </row>
    <row r="70" spans="1:7">
      <c r="A70" s="9">
        <f>'(1)'!A70</f>
        <v>42388</v>
      </c>
      <c r="B70">
        <v>185.41</v>
      </c>
      <c r="C70">
        <v>186.63</v>
      </c>
      <c r="D70">
        <v>182.29</v>
      </c>
      <c r="E70">
        <v>182.31</v>
      </c>
      <c r="F70" s="12">
        <v>1143444608</v>
      </c>
      <c r="G70" s="12">
        <v>5359948.5</v>
      </c>
    </row>
    <row r="71" spans="1:7">
      <c r="A71" s="9">
        <f>'(1)'!A71</f>
        <v>42389</v>
      </c>
      <c r="B71">
        <v>182.42</v>
      </c>
      <c r="C71">
        <v>182.42</v>
      </c>
      <c r="D71">
        <v>178.69</v>
      </c>
      <c r="E71">
        <v>181.28</v>
      </c>
      <c r="F71" s="12">
        <v>1333225088</v>
      </c>
      <c r="G71" s="12">
        <v>5320552.5</v>
      </c>
    </row>
    <row r="72" spans="1:7">
      <c r="A72" s="9">
        <f>'(1)'!A72</f>
        <v>42390</v>
      </c>
      <c r="B72">
        <v>181.63</v>
      </c>
      <c r="C72">
        <v>181.77</v>
      </c>
      <c r="D72">
        <v>177.3</v>
      </c>
      <c r="E72">
        <v>178.47</v>
      </c>
      <c r="F72" s="12">
        <v>1218061568</v>
      </c>
      <c r="G72" s="12">
        <v>5238385</v>
      </c>
    </row>
    <row r="73" spans="1:7">
      <c r="A73" s="9">
        <f>'(1)'!A73</f>
        <v>42391</v>
      </c>
      <c r="B73">
        <v>178.11</v>
      </c>
      <c r="C73">
        <v>178.51</v>
      </c>
      <c r="D73">
        <v>177.55</v>
      </c>
      <c r="E73">
        <v>177.83</v>
      </c>
      <c r="F73" s="12">
        <v>900732032</v>
      </c>
      <c r="G73" s="12">
        <v>5218768.5</v>
      </c>
    </row>
    <row r="74" spans="1:7">
      <c r="A74" s="9">
        <f>'(1)'!A74</f>
        <v>42394</v>
      </c>
      <c r="B74">
        <v>177.72</v>
      </c>
      <c r="C74">
        <v>180.5</v>
      </c>
      <c r="D74">
        <v>177.66</v>
      </c>
      <c r="E74">
        <v>179.2</v>
      </c>
      <c r="F74" s="12">
        <v>1115294592</v>
      </c>
      <c r="G74" s="12">
        <v>5271240</v>
      </c>
    </row>
    <row r="75" spans="1:7">
      <c r="A75" s="9">
        <f>'(1)'!A75</f>
        <v>42395</v>
      </c>
      <c r="B75">
        <v>179.14</v>
      </c>
      <c r="C75">
        <v>179.14</v>
      </c>
      <c r="D75">
        <v>172.68</v>
      </c>
      <c r="E75">
        <v>175.82</v>
      </c>
      <c r="F75" s="12">
        <v>1292017280</v>
      </c>
      <c r="G75" s="12">
        <v>5156977</v>
      </c>
    </row>
    <row r="76" spans="1:7">
      <c r="A76" s="9">
        <f>'(1)'!A76</f>
        <v>42396</v>
      </c>
      <c r="B76">
        <v>175.7</v>
      </c>
      <c r="C76">
        <v>178.04</v>
      </c>
      <c r="D76">
        <v>174.84</v>
      </c>
      <c r="E76">
        <v>176.82</v>
      </c>
      <c r="F76" s="12">
        <v>1372674304</v>
      </c>
      <c r="G76" s="12">
        <v>5182881</v>
      </c>
    </row>
    <row r="77" spans="1:7">
      <c r="A77" s="9">
        <f>'(1)'!A77</f>
        <v>42397</v>
      </c>
      <c r="B77">
        <v>176.91</v>
      </c>
      <c r="C77">
        <v>181.92</v>
      </c>
      <c r="D77">
        <v>176.91</v>
      </c>
      <c r="E77">
        <v>181.36</v>
      </c>
      <c r="F77" s="12">
        <v>1329974656</v>
      </c>
      <c r="G77" s="12">
        <v>5318672.5</v>
      </c>
    </row>
    <row r="78" spans="1:7">
      <c r="A78" s="9">
        <f>'(1)'!A78</f>
        <v>42398</v>
      </c>
      <c r="B78">
        <v>181.47</v>
      </c>
      <c r="C78">
        <v>181.76</v>
      </c>
      <c r="D78">
        <v>179.99</v>
      </c>
      <c r="E78">
        <v>179.99</v>
      </c>
      <c r="F78" s="12">
        <v>1003424832</v>
      </c>
      <c r="G78" s="12">
        <v>5285873</v>
      </c>
    </row>
    <row r="79" spans="1:7">
      <c r="A79" s="9">
        <f>'(1)'!A79</f>
        <v>42401</v>
      </c>
      <c r="B79">
        <v>179.79</v>
      </c>
      <c r="C79">
        <v>181.3</v>
      </c>
      <c r="D79">
        <v>178.53</v>
      </c>
      <c r="E79">
        <v>181.1</v>
      </c>
      <c r="F79" s="12">
        <v>964617664</v>
      </c>
      <c r="G79" s="12">
        <v>5312062</v>
      </c>
    </row>
    <row r="80" spans="1:7">
      <c r="A80" s="9">
        <f>'(1)'!A80</f>
        <v>42402</v>
      </c>
      <c r="B80">
        <v>181.34</v>
      </c>
      <c r="C80">
        <v>182.83</v>
      </c>
      <c r="D80">
        <v>180.36</v>
      </c>
      <c r="E80">
        <v>180.76</v>
      </c>
      <c r="F80" s="12">
        <v>1166868608</v>
      </c>
      <c r="G80" s="12">
        <v>5311645</v>
      </c>
    </row>
    <row r="81" spans="1:7">
      <c r="A81" s="9">
        <f>'(1)'!A81</f>
        <v>42403</v>
      </c>
      <c r="B81">
        <v>180.68</v>
      </c>
      <c r="C81">
        <v>181.93</v>
      </c>
      <c r="D81">
        <v>179.63</v>
      </c>
      <c r="E81">
        <v>181.54</v>
      </c>
      <c r="F81" s="12">
        <v>1241666944</v>
      </c>
      <c r="G81" s="12">
        <v>5330890.5</v>
      </c>
    </row>
    <row r="82" spans="1:7">
      <c r="A82" s="9">
        <f>'(1)'!A82</f>
        <v>42404</v>
      </c>
      <c r="B82">
        <v>181.57</v>
      </c>
      <c r="C82">
        <v>184.11</v>
      </c>
      <c r="D82">
        <v>181.35</v>
      </c>
      <c r="E82">
        <v>184.03</v>
      </c>
      <c r="F82" s="12">
        <v>1788180096</v>
      </c>
      <c r="G82" s="12">
        <v>5407835.5</v>
      </c>
    </row>
    <row r="83" spans="1:7">
      <c r="A83" s="9">
        <f>'(1)'!A83</f>
        <v>42405</v>
      </c>
      <c r="B83">
        <v>184.19</v>
      </c>
      <c r="C83">
        <v>185.83</v>
      </c>
      <c r="D83">
        <v>183.31</v>
      </c>
      <c r="E83">
        <v>185.38</v>
      </c>
      <c r="F83" s="12">
        <v>1258740864</v>
      </c>
      <c r="G83" s="12">
        <v>5439925.5</v>
      </c>
    </row>
    <row r="84" spans="1:7">
      <c r="A84" s="9">
        <f>'(1)'!A84</f>
        <v>42408</v>
      </c>
      <c r="B84">
        <v>185.26</v>
      </c>
      <c r="C84">
        <v>185.43</v>
      </c>
      <c r="D84">
        <v>181.87</v>
      </c>
      <c r="E84">
        <v>182.15</v>
      </c>
      <c r="F84" s="12">
        <v>1236572160</v>
      </c>
      <c r="G84" s="12">
        <v>5344776</v>
      </c>
    </row>
    <row r="85" spans="1:7">
      <c r="A85" s="9">
        <f>'(1)'!A85</f>
        <v>42409</v>
      </c>
      <c r="B85">
        <v>182.18</v>
      </c>
      <c r="C85">
        <v>182.26</v>
      </c>
      <c r="D85">
        <v>178.88</v>
      </c>
      <c r="E85">
        <v>181.11</v>
      </c>
      <c r="F85" s="12">
        <v>1202174848</v>
      </c>
      <c r="G85" s="12">
        <v>5328718.5</v>
      </c>
    </row>
    <row r="86" spans="1:7">
      <c r="A86" s="9">
        <f>'(1)'!A86</f>
        <v>42410</v>
      </c>
      <c r="B86">
        <v>181.15</v>
      </c>
      <c r="C86">
        <v>181.61</v>
      </c>
      <c r="D86">
        <v>179.88</v>
      </c>
      <c r="E86">
        <v>180.89</v>
      </c>
      <c r="F86" s="12">
        <v>1242685440</v>
      </c>
      <c r="G86" s="12">
        <v>5329794</v>
      </c>
    </row>
    <row r="87" spans="1:7">
      <c r="A87" s="9">
        <f>'(1)'!A87</f>
        <v>42411</v>
      </c>
      <c r="B87">
        <v>180.91</v>
      </c>
      <c r="C87">
        <v>180.95</v>
      </c>
      <c r="D87">
        <v>176.45</v>
      </c>
      <c r="E87">
        <v>176.7</v>
      </c>
      <c r="F87" s="12">
        <v>1172041344</v>
      </c>
      <c r="G87" s="12">
        <v>5208529.5</v>
      </c>
    </row>
    <row r="88" spans="1:7">
      <c r="A88" s="9">
        <f>'(1)'!A88</f>
        <v>42412</v>
      </c>
      <c r="B88">
        <v>176.56</v>
      </c>
      <c r="C88">
        <v>176.83</v>
      </c>
      <c r="D88">
        <v>171.59</v>
      </c>
      <c r="E88">
        <v>173.15</v>
      </c>
      <c r="F88" s="12">
        <v>639073856</v>
      </c>
      <c r="G88" s="12">
        <v>5108042.5</v>
      </c>
    </row>
    <row r="89" spans="1:7">
      <c r="A89" s="9">
        <f>'(1)'!A89</f>
        <v>42416</v>
      </c>
      <c r="B89">
        <v>173.23</v>
      </c>
      <c r="C89">
        <v>173.25</v>
      </c>
      <c r="D89">
        <v>169.94</v>
      </c>
      <c r="E89">
        <v>171.53</v>
      </c>
      <c r="F89" s="12">
        <v>849536896</v>
      </c>
      <c r="G89" s="12">
        <v>5051336</v>
      </c>
    </row>
    <row r="90" spans="1:7">
      <c r="A90" s="9">
        <f>'(1)'!A90</f>
        <v>42417</v>
      </c>
      <c r="B90">
        <v>171.42</v>
      </c>
      <c r="C90">
        <v>173.35</v>
      </c>
      <c r="D90">
        <v>170.75</v>
      </c>
      <c r="E90">
        <v>171.41</v>
      </c>
      <c r="F90" s="12">
        <v>834030400</v>
      </c>
      <c r="G90" s="12">
        <v>5059010</v>
      </c>
    </row>
    <row r="91" spans="1:7">
      <c r="A91" s="9">
        <f>'(1)'!A91</f>
        <v>42418</v>
      </c>
      <c r="B91">
        <v>171.91</v>
      </c>
      <c r="C91">
        <v>172.11</v>
      </c>
      <c r="D91">
        <v>169.68</v>
      </c>
      <c r="E91">
        <v>170.84</v>
      </c>
      <c r="F91" s="12">
        <v>1007068096</v>
      </c>
      <c r="G91" s="12">
        <v>5029037</v>
      </c>
    </row>
    <row r="92" spans="1:7">
      <c r="A92" s="9">
        <f>'(1)'!A92</f>
        <v>42419</v>
      </c>
      <c r="B92">
        <v>170.68</v>
      </c>
      <c r="C92">
        <v>171.8</v>
      </c>
      <c r="D92">
        <v>169.29</v>
      </c>
      <c r="E92">
        <v>171.78</v>
      </c>
      <c r="F92" s="12">
        <v>1207123584</v>
      </c>
      <c r="G92" s="12">
        <v>5049276</v>
      </c>
    </row>
    <row r="93" spans="1:7">
      <c r="A93" s="9">
        <f>'(1)'!A93</f>
        <v>42422</v>
      </c>
      <c r="B93">
        <v>171.62</v>
      </c>
      <c r="C93">
        <v>174.87</v>
      </c>
      <c r="D93">
        <v>171.62</v>
      </c>
      <c r="E93">
        <v>174.48</v>
      </c>
      <c r="F93" s="12">
        <v>1027275264</v>
      </c>
      <c r="G93" s="12">
        <v>5141419.5</v>
      </c>
    </row>
    <row r="94" spans="1:7">
      <c r="A94" s="9">
        <f>'(1)'!A94</f>
        <v>42423</v>
      </c>
      <c r="B94">
        <v>174.47</v>
      </c>
      <c r="C94">
        <v>177.17</v>
      </c>
      <c r="D94">
        <v>174.19</v>
      </c>
      <c r="E94">
        <v>177.17</v>
      </c>
      <c r="F94" s="12">
        <v>1142870400</v>
      </c>
      <c r="G94" s="12">
        <v>5206174.5</v>
      </c>
    </row>
    <row r="95" spans="1:7">
      <c r="A95" s="9">
        <f>'(1)'!A95</f>
        <v>42424</v>
      </c>
      <c r="B95">
        <v>177.07</v>
      </c>
      <c r="C95">
        <v>180.66</v>
      </c>
      <c r="D95">
        <v>176.63</v>
      </c>
      <c r="E95">
        <v>180.37</v>
      </c>
      <c r="F95" s="12">
        <v>1426860544</v>
      </c>
      <c r="G95" s="12">
        <v>5303021.5</v>
      </c>
    </row>
    <row r="96" spans="1:7">
      <c r="A96" s="9">
        <f>'(1)'!A96</f>
        <v>42425</v>
      </c>
      <c r="B96">
        <v>180.39</v>
      </c>
      <c r="C96">
        <v>181.36</v>
      </c>
      <c r="D96">
        <v>179.96</v>
      </c>
      <c r="E96">
        <v>180.38</v>
      </c>
      <c r="F96" s="12">
        <v>1211772800</v>
      </c>
      <c r="G96" s="12">
        <v>5305821</v>
      </c>
    </row>
    <row r="97" spans="1:7">
      <c r="A97" s="9">
        <f>'(1)'!A97</f>
        <v>42426</v>
      </c>
      <c r="B97">
        <v>180.27</v>
      </c>
      <c r="C97">
        <v>180.27</v>
      </c>
      <c r="D97">
        <v>178.25</v>
      </c>
      <c r="E97">
        <v>180.07</v>
      </c>
      <c r="F97" s="12">
        <v>1091205632</v>
      </c>
      <c r="G97" s="12">
        <v>5299676.5</v>
      </c>
    </row>
    <row r="98" spans="1:7">
      <c r="A98" s="9">
        <f>'(1)'!A98</f>
        <v>42429</v>
      </c>
      <c r="B98">
        <v>179.92</v>
      </c>
      <c r="C98">
        <v>182.59</v>
      </c>
      <c r="D98">
        <v>179.81</v>
      </c>
      <c r="E98">
        <v>182.52</v>
      </c>
      <c r="F98" s="12">
        <v>917184640</v>
      </c>
      <c r="G98" s="12">
        <v>5365356</v>
      </c>
    </row>
    <row r="99" spans="1:7">
      <c r="A99" s="9">
        <f>'(1)'!A99</f>
        <v>42430</v>
      </c>
      <c r="B99">
        <v>182.73</v>
      </c>
      <c r="C99">
        <v>182.86</v>
      </c>
      <c r="D99">
        <v>180.92</v>
      </c>
      <c r="E99">
        <v>181.2</v>
      </c>
      <c r="F99" s="12">
        <v>1034555712</v>
      </c>
      <c r="G99" s="12">
        <v>5319263.5</v>
      </c>
    </row>
    <row r="100" spans="1:7">
      <c r="A100" s="9">
        <f>'(1)'!A100</f>
        <v>42431</v>
      </c>
      <c r="B100">
        <v>180.88</v>
      </c>
      <c r="C100">
        <v>180.92</v>
      </c>
      <c r="D100">
        <v>177.78</v>
      </c>
      <c r="E100">
        <v>180.69</v>
      </c>
      <c r="F100" s="12">
        <v>1070983168</v>
      </c>
      <c r="G100" s="12">
        <v>5295279</v>
      </c>
    </row>
    <row r="101" spans="1:7">
      <c r="A101" s="9">
        <f>'(1)'!A101</f>
        <v>42432</v>
      </c>
      <c r="B101">
        <v>180.44</v>
      </c>
      <c r="C101">
        <v>182.32</v>
      </c>
      <c r="D101">
        <v>180.37</v>
      </c>
      <c r="E101">
        <v>182.32</v>
      </c>
      <c r="F101" s="12">
        <v>1137291008</v>
      </c>
      <c r="G101" s="12">
        <v>5337588.5</v>
      </c>
    </row>
    <row r="102" spans="1:7">
      <c r="A102" s="9">
        <f>'(1)'!A102</f>
        <v>42433</v>
      </c>
      <c r="B102">
        <v>182.44</v>
      </c>
      <c r="C102">
        <v>183.47</v>
      </c>
      <c r="D102">
        <v>182.26</v>
      </c>
      <c r="E102">
        <v>182.52</v>
      </c>
      <c r="F102" s="12">
        <v>1009617536</v>
      </c>
      <c r="G102" s="12">
        <v>5345759.5</v>
      </c>
    </row>
    <row r="103" spans="1:7">
      <c r="A103" s="9">
        <f>'(1)'!A103</f>
        <v>42436</v>
      </c>
      <c r="B103">
        <v>182.67</v>
      </c>
      <c r="C103">
        <v>183.73</v>
      </c>
      <c r="D103">
        <v>182.21</v>
      </c>
      <c r="E103">
        <v>182.46</v>
      </c>
      <c r="F103" s="12">
        <v>1158054528</v>
      </c>
      <c r="G103" s="12">
        <v>5348282.5</v>
      </c>
    </row>
    <row r="104" spans="1:7">
      <c r="A104" s="9">
        <f>'(1)'!A104</f>
        <v>42437</v>
      </c>
      <c r="B104">
        <v>182.49</v>
      </c>
      <c r="C104">
        <v>186.07</v>
      </c>
      <c r="D104">
        <v>182.22</v>
      </c>
      <c r="E104">
        <v>186</v>
      </c>
      <c r="F104" s="12">
        <v>1006727488</v>
      </c>
      <c r="G104" s="12">
        <v>5455283.5</v>
      </c>
    </row>
    <row r="105" spans="1:7">
      <c r="A105" s="9">
        <f>'(1)'!A105</f>
        <v>42438</v>
      </c>
      <c r="B105">
        <v>186.13</v>
      </c>
      <c r="C105">
        <v>187.5</v>
      </c>
      <c r="D105">
        <v>186.13</v>
      </c>
      <c r="E105">
        <v>187.14</v>
      </c>
      <c r="F105" s="12">
        <v>1382554496</v>
      </c>
      <c r="G105" s="12">
        <v>5498423.5</v>
      </c>
    </row>
    <row r="106" spans="1:7">
      <c r="A106" s="9">
        <f>'(1)'!A106</f>
        <v>42439</v>
      </c>
      <c r="B106">
        <v>187.31</v>
      </c>
      <c r="C106">
        <v>188.49</v>
      </c>
      <c r="D106">
        <v>187.13</v>
      </c>
      <c r="E106">
        <v>188.39</v>
      </c>
      <c r="F106" s="12">
        <v>1158684672</v>
      </c>
      <c r="G106" s="12">
        <v>5533920.5</v>
      </c>
    </row>
    <row r="107" spans="1:7">
      <c r="A107" s="9">
        <f>'(1)'!A107</f>
        <v>42440</v>
      </c>
      <c r="B107">
        <v>188.36</v>
      </c>
      <c r="C107">
        <v>189.61</v>
      </c>
      <c r="D107">
        <v>188.26</v>
      </c>
      <c r="E107">
        <v>189.14</v>
      </c>
      <c r="F107" s="12">
        <v>1393675008</v>
      </c>
      <c r="G107" s="12">
        <v>5559494</v>
      </c>
    </row>
    <row r="108" spans="1:7">
      <c r="A108" s="9">
        <f>'(1)'!A108</f>
        <v>42443</v>
      </c>
      <c r="B108">
        <v>189.17</v>
      </c>
      <c r="C108">
        <v>189.17</v>
      </c>
      <c r="D108">
        <v>187.75</v>
      </c>
      <c r="E108">
        <v>188.43</v>
      </c>
      <c r="F108" s="12">
        <v>1201418624</v>
      </c>
      <c r="G108" s="12">
        <v>5542996.5</v>
      </c>
    </row>
    <row r="109" spans="1:7">
      <c r="A109" s="9">
        <f>'(1)'!A109</f>
        <v>42444</v>
      </c>
      <c r="B109">
        <v>188.47</v>
      </c>
      <c r="C109">
        <v>188.51</v>
      </c>
      <c r="D109">
        <v>186.63</v>
      </c>
      <c r="E109">
        <v>186.83</v>
      </c>
      <c r="F109" s="12">
        <v>1168628096</v>
      </c>
      <c r="G109" s="12">
        <v>5487298.5</v>
      </c>
    </row>
    <row r="110" spans="1:7">
      <c r="A110" s="9">
        <f>'(1)'!A110</f>
        <v>42445</v>
      </c>
      <c r="B110">
        <v>186.44</v>
      </c>
      <c r="C110">
        <v>187.01</v>
      </c>
      <c r="D110">
        <v>186.12</v>
      </c>
      <c r="E110">
        <v>186.87</v>
      </c>
      <c r="F110" s="12">
        <v>926190336</v>
      </c>
      <c r="G110" s="12">
        <v>5495347.5</v>
      </c>
    </row>
    <row r="111" spans="1:7">
      <c r="A111" s="9">
        <f>'(1)'!A111</f>
        <v>42446</v>
      </c>
      <c r="B111">
        <v>187.02</v>
      </c>
      <c r="C111">
        <v>188.57</v>
      </c>
      <c r="D111">
        <v>185.92</v>
      </c>
      <c r="E111">
        <v>187.03</v>
      </c>
      <c r="F111" s="12">
        <v>1032724224</v>
      </c>
      <c r="G111" s="12">
        <v>5504612.5</v>
      </c>
    </row>
    <row r="112" spans="1:7">
      <c r="A112" s="9">
        <f>'(1)'!A112</f>
        <v>42447</v>
      </c>
      <c r="B112">
        <v>186.94</v>
      </c>
      <c r="C112">
        <v>190.11</v>
      </c>
      <c r="D112">
        <v>186.71</v>
      </c>
      <c r="E112">
        <v>190.11</v>
      </c>
      <c r="F112" s="12">
        <v>1069985152</v>
      </c>
      <c r="G112" s="12">
        <v>5588271</v>
      </c>
    </row>
    <row r="113" spans="1:7">
      <c r="A113" s="9">
        <f>'(1)'!A113</f>
        <v>42450</v>
      </c>
      <c r="B113">
        <v>190.35</v>
      </c>
      <c r="C113">
        <v>191.48</v>
      </c>
      <c r="D113">
        <v>190.29</v>
      </c>
      <c r="E113">
        <v>191.28</v>
      </c>
      <c r="F113" s="12">
        <v>1022232320</v>
      </c>
      <c r="G113" s="12">
        <v>5620553.5</v>
      </c>
    </row>
    <row r="114" spans="1:7">
      <c r="A114" s="9">
        <f>'(1)'!A114</f>
        <v>42451</v>
      </c>
      <c r="B114">
        <v>191.16</v>
      </c>
      <c r="C114">
        <v>191.19</v>
      </c>
      <c r="D114">
        <v>189.7</v>
      </c>
      <c r="E114">
        <v>190.4</v>
      </c>
      <c r="F114" s="12">
        <v>852233344</v>
      </c>
      <c r="G114" s="12">
        <v>5590305.5</v>
      </c>
    </row>
    <row r="115" spans="1:7">
      <c r="A115" s="9">
        <f>'(1)'!A115</f>
        <v>42452</v>
      </c>
      <c r="B115">
        <v>190.13</v>
      </c>
      <c r="C115">
        <v>192.44</v>
      </c>
      <c r="D115">
        <v>189.7</v>
      </c>
      <c r="E115">
        <v>191.13</v>
      </c>
      <c r="F115" s="12">
        <v>894664000</v>
      </c>
      <c r="G115" s="12">
        <v>5612649</v>
      </c>
    </row>
    <row r="116" spans="1:7">
      <c r="A116" s="9">
        <f>'(1)'!A116</f>
        <v>42453</v>
      </c>
      <c r="B116">
        <v>192.15</v>
      </c>
      <c r="C116">
        <v>193.73</v>
      </c>
      <c r="D116">
        <v>192.14</v>
      </c>
      <c r="E116">
        <v>193.35</v>
      </c>
      <c r="F116" s="12">
        <v>1141502976</v>
      </c>
      <c r="G116" s="12">
        <v>5683804</v>
      </c>
    </row>
    <row r="117" spans="1:7">
      <c r="A117" s="9">
        <f>'(1)'!A117</f>
        <v>42457</v>
      </c>
      <c r="B117">
        <v>193.27</v>
      </c>
      <c r="C117">
        <v>194.05</v>
      </c>
      <c r="D117">
        <v>192.91</v>
      </c>
      <c r="E117">
        <v>193.52</v>
      </c>
      <c r="F117" s="12">
        <v>1727924864</v>
      </c>
      <c r="G117" s="12">
        <v>5683957.5</v>
      </c>
    </row>
    <row r="118" spans="1:7">
      <c r="A118" s="9">
        <f>'(1)'!A118</f>
        <v>42458</v>
      </c>
      <c r="B118">
        <v>193.39</v>
      </c>
      <c r="C118">
        <v>193.6</v>
      </c>
      <c r="D118">
        <v>192.46</v>
      </c>
      <c r="E118">
        <v>193.29</v>
      </c>
      <c r="F118" s="12">
        <v>990611136</v>
      </c>
      <c r="G118" s="12">
        <v>5671541</v>
      </c>
    </row>
    <row r="119" spans="1:7">
      <c r="A119" s="9">
        <f>'(1)'!A119</f>
        <v>42459</v>
      </c>
      <c r="B119">
        <v>193.29</v>
      </c>
      <c r="C119">
        <v>193.77</v>
      </c>
      <c r="D119">
        <v>192.38</v>
      </c>
      <c r="E119">
        <v>193.36</v>
      </c>
      <c r="F119" s="12">
        <v>1123503360</v>
      </c>
      <c r="G119" s="12">
        <v>5681331.5</v>
      </c>
    </row>
    <row r="120" spans="1:7">
      <c r="A120" s="9">
        <f>'(1)'!A120</f>
        <v>42460</v>
      </c>
      <c r="B120">
        <v>193.24</v>
      </c>
      <c r="C120">
        <v>193.34</v>
      </c>
      <c r="D120">
        <v>191.94</v>
      </c>
      <c r="E120">
        <v>192.05</v>
      </c>
      <c r="F120" s="12">
        <v>1217264384</v>
      </c>
      <c r="G120" s="12">
        <v>5649302</v>
      </c>
    </row>
    <row r="121" spans="1:7">
      <c r="A121" s="9">
        <f>'(1)'!A121</f>
        <v>42461</v>
      </c>
      <c r="B121">
        <v>191.96</v>
      </c>
      <c r="C121">
        <v>191.96</v>
      </c>
      <c r="D121">
        <v>190.18</v>
      </c>
      <c r="E121">
        <v>190.96</v>
      </c>
      <c r="F121" s="12">
        <v>958686208</v>
      </c>
      <c r="G121" s="12">
        <v>5610903</v>
      </c>
    </row>
    <row r="122" spans="1:7">
      <c r="A122" s="9">
        <f>'(1)'!A122</f>
        <v>42464</v>
      </c>
      <c r="B122">
        <v>191.04</v>
      </c>
      <c r="C122">
        <v>191.36</v>
      </c>
      <c r="D122">
        <v>190.94</v>
      </c>
      <c r="E122">
        <v>191.36</v>
      </c>
      <c r="F122" s="12">
        <v>151163472</v>
      </c>
      <c r="G122" s="12">
        <v>5617855.5</v>
      </c>
    </row>
    <row r="123" spans="1:7">
      <c r="A123" s="9">
        <f>'(1)'!A123</f>
        <v>42465</v>
      </c>
      <c r="B123">
        <v>191.31</v>
      </c>
      <c r="C123">
        <v>192.57</v>
      </c>
      <c r="D123">
        <v>191.11</v>
      </c>
      <c r="E123">
        <v>192.19</v>
      </c>
      <c r="F123" s="12">
        <v>356370400</v>
      </c>
      <c r="G123" s="12">
        <v>5638456.5</v>
      </c>
    </row>
    <row r="124" spans="1:7">
      <c r="A124" s="9">
        <f>'(1)'!A124</f>
        <v>42466</v>
      </c>
      <c r="B124">
        <v>191.87</v>
      </c>
      <c r="C124">
        <v>194.35</v>
      </c>
      <c r="D124">
        <v>191.87</v>
      </c>
      <c r="E124">
        <v>193.55</v>
      </c>
      <c r="F124" s="12">
        <v>1011509120</v>
      </c>
      <c r="G124" s="12">
        <v>5695655.5</v>
      </c>
    </row>
    <row r="125" spans="1:7">
      <c r="A125" s="9">
        <f>'(1)'!A125</f>
        <v>42467</v>
      </c>
      <c r="B125">
        <v>194.07</v>
      </c>
      <c r="C125">
        <v>195.87</v>
      </c>
      <c r="D125">
        <v>193.83</v>
      </c>
      <c r="E125">
        <v>195.63</v>
      </c>
      <c r="F125" s="12">
        <v>1268032128</v>
      </c>
      <c r="G125" s="12">
        <v>5741771.5</v>
      </c>
    </row>
    <row r="126" spans="1:7">
      <c r="A126" s="9">
        <f>'(1)'!A126</f>
        <v>42468</v>
      </c>
      <c r="B126">
        <v>195.68</v>
      </c>
      <c r="C126">
        <v>195.86</v>
      </c>
      <c r="D126">
        <v>194.96</v>
      </c>
      <c r="E126">
        <v>195.17</v>
      </c>
      <c r="F126" s="12">
        <v>1222786304</v>
      </c>
      <c r="G126" s="12">
        <v>5724273</v>
      </c>
    </row>
    <row r="127" spans="1:7">
      <c r="A127" s="9">
        <f>'(1)'!A127</f>
        <v>42471</v>
      </c>
      <c r="B127">
        <v>194.98</v>
      </c>
      <c r="C127">
        <v>194.98</v>
      </c>
      <c r="D127">
        <v>192.21</v>
      </c>
      <c r="E127">
        <v>193.7</v>
      </c>
      <c r="F127" s="12">
        <v>1516397824</v>
      </c>
      <c r="G127" s="12">
        <v>5683104.5</v>
      </c>
    </row>
    <row r="128" spans="1:7">
      <c r="A128" s="9">
        <f>'(1)'!A128</f>
        <v>42472</v>
      </c>
      <c r="B128">
        <v>193.88</v>
      </c>
      <c r="C128">
        <v>194.03</v>
      </c>
      <c r="D128">
        <v>192.73</v>
      </c>
      <c r="E128">
        <v>192.91</v>
      </c>
      <c r="F128" s="12">
        <v>605920768</v>
      </c>
      <c r="G128" s="12">
        <v>5640960.5</v>
      </c>
    </row>
    <row r="129" spans="1:7">
      <c r="A129" s="9">
        <f>'(1)'!A129</f>
        <v>42473</v>
      </c>
      <c r="B129">
        <v>192.67</v>
      </c>
      <c r="C129">
        <v>192.68</v>
      </c>
      <c r="D129">
        <v>190.05</v>
      </c>
      <c r="E129">
        <v>190.28</v>
      </c>
      <c r="F129" s="12">
        <v>1293088128</v>
      </c>
      <c r="G129" s="12">
        <v>5555817.5</v>
      </c>
    </row>
    <row r="130" spans="1:7">
      <c r="A130" s="9">
        <f>'(1)'!A130</f>
        <v>42474</v>
      </c>
      <c r="B130">
        <v>190.29</v>
      </c>
      <c r="C130">
        <v>191.91</v>
      </c>
      <c r="D130">
        <v>190.12</v>
      </c>
      <c r="E130">
        <v>191.68</v>
      </c>
      <c r="F130" s="12">
        <v>1088211840</v>
      </c>
      <c r="G130" s="12">
        <v>5600492.5</v>
      </c>
    </row>
    <row r="131" spans="1:7">
      <c r="A131" s="9">
        <f>'(1)'!A131</f>
        <v>42475</v>
      </c>
      <c r="B131">
        <v>191.88</v>
      </c>
      <c r="C131">
        <v>192.2</v>
      </c>
      <c r="D131">
        <v>189.64</v>
      </c>
      <c r="E131">
        <v>190.28</v>
      </c>
      <c r="F131" s="12">
        <v>1057548928</v>
      </c>
      <c r="G131" s="12">
        <v>5554471</v>
      </c>
    </row>
    <row r="132" spans="1:7">
      <c r="A132" s="9">
        <f>'(1)'!A132</f>
        <v>42478</v>
      </c>
      <c r="B132">
        <v>189.9</v>
      </c>
      <c r="C132">
        <v>191.32</v>
      </c>
      <c r="D132">
        <v>189.47</v>
      </c>
      <c r="E132">
        <v>190.72</v>
      </c>
      <c r="F132" s="12">
        <v>1036069312</v>
      </c>
      <c r="G132" s="12">
        <v>5563065</v>
      </c>
    </row>
    <row r="133" spans="1:7">
      <c r="A133" s="9">
        <f>'(1)'!A133</f>
        <v>42479</v>
      </c>
      <c r="B133">
        <v>190.56</v>
      </c>
      <c r="C133">
        <v>191.9</v>
      </c>
      <c r="D133">
        <v>190.2</v>
      </c>
      <c r="E133">
        <v>190.48</v>
      </c>
      <c r="F133" s="12">
        <v>1048379776</v>
      </c>
      <c r="G133" s="12">
        <v>5567441</v>
      </c>
    </row>
    <row r="134" spans="1:7">
      <c r="A134" s="9">
        <f>'(1)'!A134</f>
        <v>42480</v>
      </c>
      <c r="B134">
        <v>190.35</v>
      </c>
      <c r="C134">
        <v>192.13</v>
      </c>
      <c r="D134">
        <v>190.16</v>
      </c>
      <c r="E134">
        <v>191.83</v>
      </c>
      <c r="F134" s="12">
        <v>1146747904</v>
      </c>
      <c r="G134" s="12">
        <v>5609694</v>
      </c>
    </row>
    <row r="135" spans="1:7">
      <c r="A135" s="9">
        <f>'(1)'!A135</f>
        <v>42481</v>
      </c>
      <c r="B135">
        <v>192.01</v>
      </c>
      <c r="C135">
        <v>194.9</v>
      </c>
      <c r="D135">
        <v>192.01</v>
      </c>
      <c r="E135">
        <v>194.83</v>
      </c>
      <c r="F135" s="12">
        <v>1392006912</v>
      </c>
      <c r="G135" s="12">
        <v>5704026.5</v>
      </c>
    </row>
    <row r="136" spans="1:7">
      <c r="A136" s="9">
        <f>'(1)'!A136</f>
        <v>42482</v>
      </c>
      <c r="B136">
        <v>194.95</v>
      </c>
      <c r="C136">
        <v>195.78</v>
      </c>
      <c r="D136">
        <v>194.95</v>
      </c>
      <c r="E136">
        <v>195.37</v>
      </c>
      <c r="F136" s="12">
        <v>1172888192</v>
      </c>
      <c r="G136" s="12">
        <v>5722348.5</v>
      </c>
    </row>
    <row r="137" spans="1:7">
      <c r="A137" s="9">
        <f>'(1)'!A137</f>
        <v>42485</v>
      </c>
      <c r="B137">
        <v>195.2</v>
      </c>
      <c r="C137">
        <v>195.41</v>
      </c>
      <c r="D137">
        <v>194.77</v>
      </c>
      <c r="E137">
        <v>195.3</v>
      </c>
      <c r="F137" s="12">
        <v>1036657152</v>
      </c>
      <c r="G137" s="12">
        <v>5717428</v>
      </c>
    </row>
    <row r="138" spans="1:7">
      <c r="A138" s="9">
        <f>'(1)'!A138</f>
        <v>42486</v>
      </c>
      <c r="B138">
        <v>195.35</v>
      </c>
      <c r="C138">
        <v>195.69</v>
      </c>
      <c r="D138">
        <v>193.99</v>
      </c>
      <c r="E138">
        <v>195.69</v>
      </c>
      <c r="F138" s="12">
        <v>876447616</v>
      </c>
      <c r="G138" s="12">
        <v>5735514.5</v>
      </c>
    </row>
    <row r="139" spans="1:7">
      <c r="A139" s="9">
        <f>'(1)'!A139</f>
        <v>42487</v>
      </c>
      <c r="B139">
        <v>195.68</v>
      </c>
      <c r="C139">
        <v>197.89</v>
      </c>
      <c r="D139">
        <v>195.68</v>
      </c>
      <c r="E139">
        <v>197.09</v>
      </c>
      <c r="F139" s="12">
        <v>1140660224</v>
      </c>
      <c r="G139" s="12">
        <v>5774745.5</v>
      </c>
    </row>
    <row r="140" spans="1:7">
      <c r="A140" s="9">
        <f>'(1)'!A140</f>
        <v>42488</v>
      </c>
      <c r="B140">
        <v>197.33</v>
      </c>
      <c r="C140">
        <v>197.44</v>
      </c>
      <c r="D140">
        <v>196.3</v>
      </c>
      <c r="E140">
        <v>196.94</v>
      </c>
      <c r="F140" s="12">
        <v>1291809920</v>
      </c>
      <c r="G140" s="12">
        <v>5753280.5</v>
      </c>
    </row>
    <row r="141" spans="1:7">
      <c r="A141" s="9">
        <f>'(1)'!A141</f>
        <v>42489</v>
      </c>
      <c r="B141">
        <v>196.78</v>
      </c>
      <c r="C141">
        <v>197.51</v>
      </c>
      <c r="D141">
        <v>196.54</v>
      </c>
      <c r="E141">
        <v>196.67</v>
      </c>
      <c r="F141" s="12">
        <v>1259149312</v>
      </c>
      <c r="G141" s="12">
        <v>5754627</v>
      </c>
    </row>
    <row r="142" spans="1:7">
      <c r="A142" s="9">
        <f>'(1)'!A142</f>
        <v>42492</v>
      </c>
      <c r="B142">
        <v>196.35</v>
      </c>
      <c r="C142">
        <v>196.64</v>
      </c>
      <c r="D142">
        <v>194.57</v>
      </c>
      <c r="E142">
        <v>195.28</v>
      </c>
      <c r="F142" s="12">
        <v>1348526208</v>
      </c>
      <c r="G142" s="12">
        <v>5705421.5</v>
      </c>
    </row>
    <row r="143" spans="1:7">
      <c r="A143" s="9">
        <f>'(1)'!A143</f>
        <v>42493</v>
      </c>
      <c r="B143">
        <v>195.4</v>
      </c>
      <c r="C143">
        <v>195.55</v>
      </c>
      <c r="D143">
        <v>194.62</v>
      </c>
      <c r="E143">
        <v>195.55</v>
      </c>
      <c r="F143" s="12">
        <v>1075195136</v>
      </c>
      <c r="G143" s="12">
        <v>5710495</v>
      </c>
    </row>
    <row r="144" spans="1:7">
      <c r="A144" s="9">
        <f>'(1)'!A144</f>
        <v>42494</v>
      </c>
      <c r="B144">
        <v>195.39</v>
      </c>
      <c r="C144">
        <v>196.42</v>
      </c>
      <c r="D144">
        <v>195.1</v>
      </c>
      <c r="E144">
        <v>195.92</v>
      </c>
      <c r="F144" s="12">
        <v>1228881152</v>
      </c>
      <c r="G144" s="12">
        <v>5716158</v>
      </c>
    </row>
    <row r="145" spans="1:7">
      <c r="A145" s="9">
        <f>'(1)'!A145</f>
        <v>42495</v>
      </c>
      <c r="B145">
        <v>195.91</v>
      </c>
      <c r="C145">
        <v>195.98</v>
      </c>
      <c r="D145">
        <v>194.9</v>
      </c>
      <c r="E145">
        <v>195.69</v>
      </c>
      <c r="F145" s="12">
        <v>1250339840</v>
      </c>
      <c r="G145" s="12">
        <v>5712324</v>
      </c>
    </row>
    <row r="146" spans="1:7">
      <c r="A146" s="9">
        <f>'(1)'!A146</f>
        <v>42496</v>
      </c>
      <c r="B146">
        <v>195.97</v>
      </c>
      <c r="C146">
        <v>196.65</v>
      </c>
      <c r="D146">
        <v>194.34</v>
      </c>
      <c r="E146">
        <v>194.34</v>
      </c>
      <c r="F146" s="12">
        <v>1356530432</v>
      </c>
      <c r="G146" s="12">
        <v>5681445.5</v>
      </c>
    </row>
    <row r="147" spans="1:7">
      <c r="A147" s="9">
        <f>'(1)'!A147</f>
        <v>42499</v>
      </c>
      <c r="B147">
        <v>194.57</v>
      </c>
      <c r="C147">
        <v>195.2</v>
      </c>
      <c r="D147">
        <v>193.83</v>
      </c>
      <c r="E147">
        <v>194.67</v>
      </c>
      <c r="F147" s="12">
        <v>1021281216</v>
      </c>
      <c r="G147" s="12">
        <v>5682299.5</v>
      </c>
    </row>
    <row r="148" spans="1:7">
      <c r="A148" s="9">
        <f>'(1)'!A148</f>
        <v>42500</v>
      </c>
      <c r="B148">
        <v>194.72</v>
      </c>
      <c r="C148">
        <v>195.71</v>
      </c>
      <c r="D148">
        <v>193.51</v>
      </c>
      <c r="E148">
        <v>195.59</v>
      </c>
      <c r="F148" s="12">
        <v>489968384</v>
      </c>
      <c r="G148" s="12">
        <v>5693669</v>
      </c>
    </row>
    <row r="149" spans="1:7">
      <c r="A149" s="9">
        <f>'(1)'!A149</f>
        <v>42501</v>
      </c>
      <c r="B149">
        <v>195.67</v>
      </c>
      <c r="C149">
        <v>195.92</v>
      </c>
      <c r="D149">
        <v>193.22</v>
      </c>
      <c r="E149">
        <v>193.54</v>
      </c>
      <c r="F149" s="12">
        <v>932679168</v>
      </c>
      <c r="G149" s="12">
        <v>5628451.5</v>
      </c>
    </row>
    <row r="150" spans="1:7">
      <c r="A150" s="9">
        <f>'(1)'!A150</f>
        <v>42502</v>
      </c>
      <c r="B150">
        <v>193.33</v>
      </c>
      <c r="C150">
        <v>193.36</v>
      </c>
      <c r="D150">
        <v>191.66</v>
      </c>
      <c r="E150">
        <v>192.1</v>
      </c>
      <c r="F150" s="12">
        <v>909053440</v>
      </c>
      <c r="G150" s="12">
        <v>5581334</v>
      </c>
    </row>
    <row r="151" spans="1:7">
      <c r="A151" s="9">
        <f>'(1)'!A151</f>
        <v>42503</v>
      </c>
      <c r="B151">
        <v>191.97</v>
      </c>
      <c r="C151">
        <v>192.09</v>
      </c>
      <c r="D151">
        <v>190.9</v>
      </c>
      <c r="E151">
        <v>191.03</v>
      </c>
      <c r="F151" s="12">
        <v>680325440</v>
      </c>
      <c r="G151" s="12">
        <v>5552246</v>
      </c>
    </row>
    <row r="152" spans="1:7">
      <c r="A152" s="9">
        <f>'(1)'!A152</f>
        <v>42506</v>
      </c>
      <c r="B152">
        <v>191.18</v>
      </c>
      <c r="C152">
        <v>191.93</v>
      </c>
      <c r="D152">
        <v>190.44</v>
      </c>
      <c r="E152">
        <v>191.93</v>
      </c>
      <c r="F152" s="12">
        <v>1000629632</v>
      </c>
      <c r="G152" s="12">
        <v>5575377</v>
      </c>
    </row>
    <row r="153" spans="1:7">
      <c r="A153" s="9">
        <f>'(1)'!A153</f>
        <v>42507</v>
      </c>
      <c r="B153">
        <v>191.79</v>
      </c>
      <c r="C153">
        <v>192.55</v>
      </c>
      <c r="D153">
        <v>191.75</v>
      </c>
      <c r="E153">
        <v>192.19</v>
      </c>
      <c r="F153" s="12">
        <v>978691136</v>
      </c>
      <c r="G153" s="12">
        <v>5575048.5</v>
      </c>
    </row>
    <row r="154" spans="1:7">
      <c r="A154" s="9">
        <f>'(1)'!A154</f>
        <v>42508</v>
      </c>
      <c r="B154">
        <v>192.22</v>
      </c>
      <c r="C154">
        <v>194.68</v>
      </c>
      <c r="D154">
        <v>192.17</v>
      </c>
      <c r="E154">
        <v>194.68</v>
      </c>
      <c r="F154" s="12">
        <v>1026509440</v>
      </c>
      <c r="G154" s="12">
        <v>5645169</v>
      </c>
    </row>
    <row r="155" spans="1:7">
      <c r="A155" s="9">
        <f>'(1)'!A155</f>
        <v>42509</v>
      </c>
      <c r="B155">
        <v>194.61</v>
      </c>
      <c r="C155">
        <v>195.03</v>
      </c>
      <c r="D155">
        <v>192.24</v>
      </c>
      <c r="E155">
        <v>192.25</v>
      </c>
      <c r="F155" s="12">
        <v>1047168640</v>
      </c>
      <c r="G155" s="12">
        <v>5587785.5</v>
      </c>
    </row>
    <row r="156" spans="1:7">
      <c r="A156" s="9">
        <f>'(1)'!A156</f>
        <v>42510</v>
      </c>
      <c r="B156">
        <v>192.25</v>
      </c>
      <c r="C156">
        <v>192.83</v>
      </c>
      <c r="D156">
        <v>191.03</v>
      </c>
      <c r="E156">
        <v>191.93</v>
      </c>
      <c r="F156" s="12">
        <v>1012155776</v>
      </c>
      <c r="G156" s="12">
        <v>5567598.5</v>
      </c>
    </row>
    <row r="157" spans="1:7">
      <c r="A157" s="9">
        <f>'(1)'!A157</f>
        <v>42513</v>
      </c>
      <c r="B157">
        <v>191.7</v>
      </c>
      <c r="C157">
        <v>191.88</v>
      </c>
      <c r="D157">
        <v>189.73</v>
      </c>
      <c r="E157">
        <v>189.73</v>
      </c>
      <c r="F157" s="12">
        <v>1264204032</v>
      </c>
      <c r="G157" s="12">
        <v>5510158.5</v>
      </c>
    </row>
    <row r="158" spans="1:7">
      <c r="A158" s="9">
        <f>'(1)'!A158</f>
        <v>42514</v>
      </c>
      <c r="B158">
        <v>189.72</v>
      </c>
      <c r="C158">
        <v>190.88</v>
      </c>
      <c r="D158">
        <v>189.41</v>
      </c>
      <c r="E158">
        <v>190.6</v>
      </c>
      <c r="F158" s="12">
        <v>959306048</v>
      </c>
      <c r="G158" s="12">
        <v>5537753</v>
      </c>
    </row>
    <row r="159" spans="1:7">
      <c r="A159" s="9">
        <f>'(1)'!A159</f>
        <v>42515</v>
      </c>
      <c r="B159">
        <v>190.67</v>
      </c>
      <c r="C159">
        <v>191.29</v>
      </c>
      <c r="D159">
        <v>189.02</v>
      </c>
      <c r="E159">
        <v>189.4</v>
      </c>
      <c r="F159" s="12">
        <v>1018855104</v>
      </c>
      <c r="G159" s="12">
        <v>5508103</v>
      </c>
    </row>
    <row r="160" spans="1:7">
      <c r="A160" s="9">
        <f>'(1)'!A160</f>
        <v>42516</v>
      </c>
      <c r="B160">
        <v>189.27</v>
      </c>
      <c r="C160">
        <v>189.35</v>
      </c>
      <c r="D160">
        <v>187.51</v>
      </c>
      <c r="E160">
        <v>188.51</v>
      </c>
      <c r="F160" s="12">
        <v>1041765312</v>
      </c>
      <c r="G160" s="12">
        <v>5515427</v>
      </c>
    </row>
    <row r="161" spans="1:7">
      <c r="A161" s="9">
        <f>'(1)'!A161</f>
        <v>42517</v>
      </c>
      <c r="B161">
        <v>188.12</v>
      </c>
      <c r="C161">
        <v>188.43</v>
      </c>
      <c r="D161">
        <v>186.78</v>
      </c>
      <c r="E161">
        <v>187.49</v>
      </c>
      <c r="F161" s="12">
        <v>979750208</v>
      </c>
      <c r="G161" s="12">
        <v>5425413</v>
      </c>
    </row>
    <row r="162" spans="1:7">
      <c r="A162" s="9">
        <f>'(1)'!A162</f>
        <v>42521</v>
      </c>
      <c r="B162">
        <v>187.54</v>
      </c>
      <c r="C162">
        <v>189.26</v>
      </c>
      <c r="D162">
        <v>187.4</v>
      </c>
      <c r="E162">
        <v>189</v>
      </c>
      <c r="F162" s="12">
        <v>903528960</v>
      </c>
      <c r="G162" s="12">
        <v>5470251.5</v>
      </c>
    </row>
    <row r="163" spans="1:7">
      <c r="A163" s="9">
        <f>'(1)'!A163</f>
        <v>42522</v>
      </c>
      <c r="B163">
        <v>188.98</v>
      </c>
      <c r="C163">
        <v>189.21</v>
      </c>
      <c r="D163">
        <v>188.25</v>
      </c>
      <c r="E163">
        <v>188.25</v>
      </c>
      <c r="F163" s="12">
        <v>830726912</v>
      </c>
      <c r="G163" s="12">
        <v>5449484</v>
      </c>
    </row>
    <row r="164" spans="1:7">
      <c r="A164" s="9">
        <f>'(1)'!A164</f>
        <v>42523</v>
      </c>
      <c r="B164">
        <v>188.27</v>
      </c>
      <c r="C164">
        <v>190.35</v>
      </c>
      <c r="D164">
        <v>187.7</v>
      </c>
      <c r="E164">
        <v>190.18</v>
      </c>
      <c r="F164" s="12">
        <v>868082432</v>
      </c>
      <c r="G164" s="12">
        <v>5499432</v>
      </c>
    </row>
    <row r="165" spans="1:7">
      <c r="A165" s="9">
        <f>'(1)'!A165</f>
        <v>42524</v>
      </c>
      <c r="B165">
        <v>190.08</v>
      </c>
      <c r="C165">
        <v>191.77</v>
      </c>
      <c r="D165">
        <v>190.08</v>
      </c>
      <c r="E165">
        <v>191.44</v>
      </c>
      <c r="F165" s="12">
        <v>1045073600</v>
      </c>
      <c r="G165" s="12">
        <v>5540407</v>
      </c>
    </row>
    <row r="166" spans="1:7">
      <c r="A166" s="9">
        <f>'(1)'!A166</f>
        <v>42527</v>
      </c>
      <c r="B166">
        <v>191.58</v>
      </c>
      <c r="C166">
        <v>192.9</v>
      </c>
      <c r="D166">
        <v>191.58</v>
      </c>
      <c r="E166">
        <v>192.27</v>
      </c>
      <c r="F166" s="12">
        <v>839326592</v>
      </c>
      <c r="G166" s="12">
        <v>5564233</v>
      </c>
    </row>
    <row r="167" spans="1:7">
      <c r="A167" s="9">
        <f>'(1)'!A167</f>
        <v>42528</v>
      </c>
      <c r="B167">
        <v>192.33</v>
      </c>
      <c r="C167">
        <v>192.99</v>
      </c>
      <c r="D167">
        <v>192.19</v>
      </c>
      <c r="E167">
        <v>192.91</v>
      </c>
      <c r="F167" s="12">
        <v>869359232</v>
      </c>
      <c r="G167" s="12">
        <v>5585668</v>
      </c>
    </row>
    <row r="168" spans="1:7">
      <c r="A168" s="9">
        <f>'(1)'!A168</f>
        <v>42529</v>
      </c>
      <c r="B168">
        <v>192.78</v>
      </c>
      <c r="C168">
        <v>193.2</v>
      </c>
      <c r="D168">
        <v>192.68</v>
      </c>
      <c r="E168">
        <v>193.17</v>
      </c>
      <c r="F168" s="12">
        <v>759557184</v>
      </c>
      <c r="G168" s="12">
        <v>5595446</v>
      </c>
    </row>
    <row r="169" spans="1:7">
      <c r="A169" s="9">
        <f>'(1)'!A169</f>
        <v>42530</v>
      </c>
      <c r="B169">
        <v>193.15</v>
      </c>
      <c r="C169">
        <v>193.79</v>
      </c>
      <c r="D169">
        <v>192.83</v>
      </c>
      <c r="E169">
        <v>193.26</v>
      </c>
      <c r="F169" s="12">
        <v>2173974784</v>
      </c>
      <c r="G169" s="12">
        <v>5603439.5</v>
      </c>
    </row>
    <row r="170" spans="1:7">
      <c r="A170" s="9">
        <f>'(1)'!A170</f>
        <v>42531</v>
      </c>
      <c r="B170">
        <v>193.07</v>
      </c>
      <c r="C170">
        <v>193.28</v>
      </c>
      <c r="D170">
        <v>192.04</v>
      </c>
      <c r="E170">
        <v>192.89</v>
      </c>
      <c r="F170" s="12">
        <v>1092004736</v>
      </c>
      <c r="G170" s="12">
        <v>5599714</v>
      </c>
    </row>
    <row r="171" spans="1:7">
      <c r="A171" s="9">
        <f>'(1)'!A171</f>
        <v>42534</v>
      </c>
      <c r="B171">
        <v>192.72</v>
      </c>
      <c r="C171">
        <v>193.29</v>
      </c>
      <c r="D171">
        <v>192.23</v>
      </c>
      <c r="E171">
        <v>193.29</v>
      </c>
      <c r="F171" s="12">
        <v>926395712</v>
      </c>
      <c r="G171" s="12">
        <v>5609183</v>
      </c>
    </row>
    <row r="172" spans="1:7">
      <c r="A172" s="9">
        <f>'(1)'!A172</f>
        <v>42535</v>
      </c>
      <c r="B172">
        <v>193.19</v>
      </c>
      <c r="C172">
        <v>194.15</v>
      </c>
      <c r="D172">
        <v>192.54</v>
      </c>
      <c r="E172">
        <v>193.51</v>
      </c>
      <c r="F172" s="12">
        <v>886044800</v>
      </c>
      <c r="G172" s="12">
        <v>5626997</v>
      </c>
    </row>
    <row r="173" spans="1:7">
      <c r="A173" s="9">
        <f>'(1)'!A173</f>
        <v>42536</v>
      </c>
      <c r="B173">
        <v>193.49</v>
      </c>
      <c r="C173">
        <v>194.01</v>
      </c>
      <c r="D173">
        <v>193.03</v>
      </c>
      <c r="E173">
        <v>193.73</v>
      </c>
      <c r="F173" s="12">
        <v>869723648</v>
      </c>
      <c r="G173" s="12">
        <v>5635108</v>
      </c>
    </row>
    <row r="174" spans="1:7">
      <c r="A174" s="9">
        <f>'(1)'!A174</f>
        <v>42537</v>
      </c>
      <c r="B174">
        <v>193.86</v>
      </c>
      <c r="C174">
        <v>195.18</v>
      </c>
      <c r="D174">
        <v>193.63</v>
      </c>
      <c r="E174">
        <v>194.7</v>
      </c>
      <c r="F174" s="12">
        <v>1122061056</v>
      </c>
      <c r="G174" s="12">
        <v>5661319.5</v>
      </c>
    </row>
    <row r="175" spans="1:7">
      <c r="A175" s="9">
        <f>'(1)'!A175</f>
        <v>42538</v>
      </c>
      <c r="B175">
        <v>194.78</v>
      </c>
      <c r="C175">
        <v>195.25</v>
      </c>
      <c r="D175">
        <v>194.5</v>
      </c>
      <c r="E175">
        <v>194.99</v>
      </c>
      <c r="F175" s="12">
        <v>861019904</v>
      </c>
      <c r="G175" s="12">
        <v>5668825</v>
      </c>
    </row>
    <row r="176" spans="1:7">
      <c r="A176" s="9">
        <f>'(1)'!A176</f>
        <v>42541</v>
      </c>
      <c r="B176">
        <v>194.79</v>
      </c>
      <c r="C176">
        <v>194.86</v>
      </c>
      <c r="D176">
        <v>193.09</v>
      </c>
      <c r="E176">
        <v>193.62</v>
      </c>
      <c r="F176" s="12">
        <v>614076800</v>
      </c>
      <c r="G176" s="12">
        <v>5623652</v>
      </c>
    </row>
    <row r="177" spans="1:7">
      <c r="A177" s="9">
        <f>'(1)'!A177</f>
        <v>42542</v>
      </c>
      <c r="B177">
        <v>193.39</v>
      </c>
      <c r="C177">
        <v>193.39</v>
      </c>
      <c r="D177">
        <v>190.35</v>
      </c>
      <c r="E177">
        <v>190.86</v>
      </c>
      <c r="F177" s="12">
        <v>833092352</v>
      </c>
      <c r="G177" s="12">
        <v>5538233.5</v>
      </c>
    </row>
    <row r="178" spans="1:7">
      <c r="A178" s="9">
        <f>'(1)'!A178</f>
        <v>42543</v>
      </c>
      <c r="B178">
        <v>190.4</v>
      </c>
      <c r="C178">
        <v>190.43</v>
      </c>
      <c r="D178">
        <v>188.33</v>
      </c>
      <c r="E178">
        <v>188.45</v>
      </c>
      <c r="F178" s="12">
        <v>909281536</v>
      </c>
      <c r="G178" s="12">
        <v>5466912</v>
      </c>
    </row>
    <row r="179" spans="1:7">
      <c r="A179" s="9">
        <f>'(1)'!A179</f>
        <v>42544</v>
      </c>
      <c r="B179">
        <v>188.2</v>
      </c>
      <c r="C179">
        <v>188.32</v>
      </c>
      <c r="D179">
        <v>186.01</v>
      </c>
      <c r="E179">
        <v>186.68</v>
      </c>
      <c r="F179" s="12">
        <v>960819712</v>
      </c>
      <c r="G179" s="12">
        <v>5412607.5</v>
      </c>
    </row>
    <row r="180" spans="1:7">
      <c r="A180" s="9">
        <f>'(1)'!A180</f>
        <v>42545</v>
      </c>
      <c r="B180">
        <v>186.58</v>
      </c>
      <c r="C180">
        <v>188.99</v>
      </c>
      <c r="D180">
        <v>186.48</v>
      </c>
      <c r="E180">
        <v>187.91</v>
      </c>
      <c r="F180" s="12">
        <v>890681792</v>
      </c>
      <c r="G180" s="12">
        <v>5452628.5</v>
      </c>
    </row>
    <row r="181" spans="1:7">
      <c r="A181" s="9">
        <f>'(1)'!A181</f>
        <v>42548</v>
      </c>
      <c r="B181">
        <v>187.84</v>
      </c>
      <c r="C181">
        <v>187.85</v>
      </c>
      <c r="D181">
        <v>185.2</v>
      </c>
      <c r="E181">
        <v>187.11</v>
      </c>
      <c r="F181" s="12">
        <v>935876864</v>
      </c>
      <c r="G181" s="12">
        <v>5427917</v>
      </c>
    </row>
    <row r="182" spans="1:7">
      <c r="A182" s="9">
        <f>'(1)'!A182</f>
        <v>42549</v>
      </c>
      <c r="B182">
        <v>187.61</v>
      </c>
      <c r="C182">
        <v>188.69</v>
      </c>
      <c r="D182">
        <v>187.61</v>
      </c>
      <c r="E182">
        <v>188.2</v>
      </c>
      <c r="F182" s="12">
        <v>1277970304</v>
      </c>
      <c r="G182" s="12">
        <v>5460649.5</v>
      </c>
    </row>
    <row r="183" spans="1:7">
      <c r="A183" s="9">
        <f>'(1)'!A183</f>
        <v>42550</v>
      </c>
      <c r="B183">
        <v>188.8</v>
      </c>
      <c r="C183">
        <v>192.96</v>
      </c>
      <c r="D183">
        <v>188.8</v>
      </c>
      <c r="E183">
        <v>191.96</v>
      </c>
      <c r="F183" s="12">
        <v>869570880</v>
      </c>
      <c r="G183" s="12">
        <v>5571726</v>
      </c>
    </row>
    <row r="184" spans="1:7">
      <c r="A184" s="9">
        <f>'(1)'!A184</f>
        <v>42551</v>
      </c>
      <c r="B184">
        <v>191.76</v>
      </c>
      <c r="C184">
        <v>192.44</v>
      </c>
      <c r="D184">
        <v>191.56</v>
      </c>
      <c r="E184">
        <v>191.94</v>
      </c>
      <c r="F184" s="12">
        <v>1122059776</v>
      </c>
      <c r="G184" s="12">
        <v>5564988</v>
      </c>
    </row>
    <row r="185" spans="1:7">
      <c r="A185" s="9">
        <f>'(1)'!A185</f>
        <v>42552</v>
      </c>
      <c r="B185">
        <v>191.71</v>
      </c>
      <c r="C185">
        <v>192.79</v>
      </c>
      <c r="D185">
        <v>191.53</v>
      </c>
      <c r="E185">
        <v>191.68</v>
      </c>
      <c r="F185" s="12">
        <v>954258240</v>
      </c>
      <c r="G185" s="12">
        <v>5569719</v>
      </c>
    </row>
    <row r="186" spans="1:7">
      <c r="A186" s="9">
        <f>'(1)'!A186</f>
        <v>42556</v>
      </c>
      <c r="B186">
        <v>191.98</v>
      </c>
      <c r="C186">
        <v>194.11</v>
      </c>
      <c r="D186">
        <v>191.93</v>
      </c>
      <c r="E186">
        <v>193.99</v>
      </c>
      <c r="F186" s="12">
        <v>827678720</v>
      </c>
      <c r="G186" s="12">
        <v>5635860.5</v>
      </c>
    </row>
    <row r="187" spans="1:7">
      <c r="A187" s="9">
        <f>'(1)'!A187</f>
        <v>42557</v>
      </c>
      <c r="B187">
        <v>194.05</v>
      </c>
      <c r="C187">
        <v>194.09</v>
      </c>
      <c r="D187">
        <v>183.6</v>
      </c>
      <c r="E187">
        <v>183.92</v>
      </c>
      <c r="F187" s="12">
        <v>2020388480</v>
      </c>
      <c r="G187" s="12">
        <v>5333787</v>
      </c>
    </row>
    <row r="188" spans="1:7">
      <c r="A188" s="9">
        <f>'(1)'!A188</f>
        <v>42558</v>
      </c>
      <c r="B188">
        <v>183.57</v>
      </c>
      <c r="C188">
        <v>183.62</v>
      </c>
      <c r="D188">
        <v>178.19</v>
      </c>
      <c r="E188">
        <v>179.13</v>
      </c>
      <c r="F188" s="12">
        <v>1407032832</v>
      </c>
      <c r="G188" s="12">
        <v>5196680</v>
      </c>
    </row>
    <row r="189" spans="1:7">
      <c r="A189" s="9">
        <f>'(1)'!A189</f>
        <v>42559</v>
      </c>
      <c r="B189">
        <v>179.04</v>
      </c>
      <c r="C189">
        <v>182.2</v>
      </c>
      <c r="D189">
        <v>178.56</v>
      </c>
      <c r="E189">
        <v>181.89</v>
      </c>
      <c r="F189" s="12">
        <v>1221351552</v>
      </c>
      <c r="G189" s="12">
        <v>5270117</v>
      </c>
    </row>
    <row r="190" spans="1:7">
      <c r="A190" s="9">
        <f>'(1)'!A190</f>
        <v>42562</v>
      </c>
      <c r="B190">
        <v>182.19</v>
      </c>
      <c r="C190">
        <v>185.87</v>
      </c>
      <c r="D190">
        <v>182.18</v>
      </c>
      <c r="E190">
        <v>185.69</v>
      </c>
      <c r="F190" s="12">
        <v>1097064064</v>
      </c>
      <c r="G190" s="12">
        <v>5374995.5</v>
      </c>
    </row>
    <row r="191" spans="1:7">
      <c r="A191" s="9">
        <f>'(1)'!A191</f>
        <v>42563</v>
      </c>
      <c r="B191">
        <v>185.84</v>
      </c>
      <c r="C191">
        <v>186.74</v>
      </c>
      <c r="D191">
        <v>185.19</v>
      </c>
      <c r="E191">
        <v>186.74</v>
      </c>
      <c r="F191" s="12">
        <v>1353406720</v>
      </c>
      <c r="G191" s="12">
        <v>5394840.5</v>
      </c>
    </row>
    <row r="192" spans="1:7">
      <c r="A192" s="9">
        <f>'(1)'!A192</f>
        <v>42564</v>
      </c>
      <c r="B192">
        <v>186.73</v>
      </c>
      <c r="C192">
        <v>189.02</v>
      </c>
      <c r="D192">
        <v>186.71</v>
      </c>
      <c r="E192">
        <v>188.63</v>
      </c>
      <c r="F192" s="12">
        <v>662453888</v>
      </c>
      <c r="G192" s="12">
        <v>5460910.5</v>
      </c>
    </row>
    <row r="193" spans="1:7">
      <c r="A193" s="9">
        <f>'(1)'!A193</f>
        <v>42565</v>
      </c>
      <c r="B193">
        <v>188.52</v>
      </c>
      <c r="C193">
        <v>189.11</v>
      </c>
      <c r="D193">
        <v>188.3</v>
      </c>
      <c r="E193">
        <v>188.43</v>
      </c>
      <c r="F193" s="12">
        <v>862268480</v>
      </c>
      <c r="G193" s="12">
        <v>5456255.5</v>
      </c>
    </row>
    <row r="194" spans="1:7">
      <c r="A194" s="9">
        <f>'(1)'!A194</f>
        <v>42566</v>
      </c>
      <c r="B194">
        <v>188.37</v>
      </c>
      <c r="C194">
        <v>188.4</v>
      </c>
      <c r="D194">
        <v>185.71</v>
      </c>
      <c r="E194">
        <v>186.4</v>
      </c>
      <c r="F194" s="12">
        <v>1023846144</v>
      </c>
      <c r="G194" s="12">
        <v>5393223</v>
      </c>
    </row>
    <row r="195" spans="1:7">
      <c r="A195" s="9">
        <f>'(1)'!A195</f>
        <v>42569</v>
      </c>
      <c r="B195">
        <v>186.21</v>
      </c>
      <c r="C195">
        <v>186.22</v>
      </c>
      <c r="D195">
        <v>184.2</v>
      </c>
      <c r="E195">
        <v>185.94</v>
      </c>
      <c r="F195" s="12">
        <v>965506880</v>
      </c>
      <c r="G195" s="12">
        <v>5372446.5</v>
      </c>
    </row>
    <row r="196" spans="1:7">
      <c r="A196" s="9">
        <f>'(1)'!A196</f>
        <v>42570</v>
      </c>
      <c r="B196">
        <v>185.98</v>
      </c>
      <c r="C196">
        <v>187.07</v>
      </c>
      <c r="D196">
        <v>185.94</v>
      </c>
      <c r="E196">
        <v>186.81</v>
      </c>
      <c r="F196" s="12">
        <v>957620736</v>
      </c>
      <c r="G196" s="12">
        <v>5394632.5</v>
      </c>
    </row>
    <row r="197" spans="1:7">
      <c r="A197" s="9">
        <f>'(1)'!A197</f>
        <v>42571</v>
      </c>
      <c r="B197">
        <v>186.84</v>
      </c>
      <c r="C197">
        <v>189.57</v>
      </c>
      <c r="D197">
        <v>186.53</v>
      </c>
      <c r="E197">
        <v>189.34</v>
      </c>
      <c r="F197" s="12">
        <v>899098880</v>
      </c>
      <c r="G197" s="12">
        <v>5467670</v>
      </c>
    </row>
    <row r="198" spans="1:7">
      <c r="A198" s="9">
        <f>'(1)'!A198</f>
        <v>42572</v>
      </c>
      <c r="B198">
        <v>189.54</v>
      </c>
      <c r="C198">
        <v>192.08</v>
      </c>
      <c r="D198">
        <v>189.54</v>
      </c>
      <c r="E198">
        <v>191.82</v>
      </c>
      <c r="F198" s="12">
        <v>1167137024</v>
      </c>
      <c r="G198" s="12">
        <v>5538690.5</v>
      </c>
    </row>
    <row r="199" spans="1:7">
      <c r="A199" s="9">
        <f>'(1)'!A199</f>
        <v>42573</v>
      </c>
      <c r="B199">
        <v>191.92</v>
      </c>
      <c r="C199">
        <v>194.07</v>
      </c>
      <c r="D199">
        <v>191.91</v>
      </c>
      <c r="E199">
        <v>193.68</v>
      </c>
      <c r="F199" s="12">
        <v>1285513856</v>
      </c>
      <c r="G199" s="12">
        <v>5601481</v>
      </c>
    </row>
    <row r="200" spans="1:7">
      <c r="A200" s="9">
        <f>'(1)'!A200</f>
        <v>42576</v>
      </c>
      <c r="B200">
        <v>193.75</v>
      </c>
      <c r="C200">
        <v>194.54</v>
      </c>
      <c r="D200">
        <v>193.56</v>
      </c>
      <c r="E200">
        <v>193.84</v>
      </c>
      <c r="F200" s="12">
        <v>1203584640</v>
      </c>
      <c r="G200" s="12">
        <v>5609267</v>
      </c>
    </row>
    <row r="201" spans="1:7">
      <c r="A201" s="9">
        <f>'(1)'!A201</f>
        <v>42577</v>
      </c>
      <c r="B201">
        <v>193.74</v>
      </c>
      <c r="C201">
        <v>195.15</v>
      </c>
      <c r="D201">
        <v>193.64</v>
      </c>
      <c r="E201">
        <v>194.65</v>
      </c>
      <c r="F201" s="12">
        <v>1015147456</v>
      </c>
      <c r="G201" s="12">
        <v>5634478.5</v>
      </c>
    </row>
    <row r="202" spans="1:7">
      <c r="A202" s="9">
        <f>'(1)'!A202</f>
        <v>42578</v>
      </c>
      <c r="B202">
        <v>194.85</v>
      </c>
      <c r="C202">
        <v>195.3</v>
      </c>
      <c r="D202">
        <v>194.11</v>
      </c>
      <c r="E202">
        <v>194.21</v>
      </c>
      <c r="F202" s="12">
        <v>1295186816</v>
      </c>
      <c r="G202" s="12">
        <v>5622556</v>
      </c>
    </row>
    <row r="203" spans="1:7">
      <c r="A203" s="9">
        <f>'(1)'!A203</f>
        <v>42579</v>
      </c>
      <c r="B203">
        <v>194.21</v>
      </c>
      <c r="C203">
        <v>195.16</v>
      </c>
      <c r="D203">
        <v>194.07</v>
      </c>
      <c r="E203">
        <v>194.82</v>
      </c>
      <c r="F203" s="12">
        <v>868485696</v>
      </c>
      <c r="G203" s="12">
        <v>5638374.5</v>
      </c>
    </row>
    <row r="204" spans="1:7">
      <c r="A204" s="9">
        <f>'(1)'!A204</f>
        <v>42580</v>
      </c>
      <c r="B204">
        <v>195</v>
      </c>
      <c r="C204">
        <v>195.09</v>
      </c>
      <c r="D204">
        <v>193.84</v>
      </c>
      <c r="E204">
        <v>194.35</v>
      </c>
      <c r="F204" s="12">
        <v>905443008</v>
      </c>
      <c r="G204" s="12">
        <v>5626675.5</v>
      </c>
    </row>
    <row r="205" spans="1:7">
      <c r="A205" s="9">
        <f>'(1)'!A205</f>
        <v>42583</v>
      </c>
      <c r="B205">
        <v>194.26</v>
      </c>
      <c r="C205">
        <v>195.47</v>
      </c>
      <c r="D205">
        <v>194.1</v>
      </c>
      <c r="E205">
        <v>195.44</v>
      </c>
      <c r="F205" s="12">
        <v>1012047104</v>
      </c>
      <c r="G205" s="12">
        <v>5657294.5</v>
      </c>
    </row>
    <row r="206" spans="1:7">
      <c r="A206" s="9">
        <f>'(1)'!A206</f>
        <v>42584</v>
      </c>
      <c r="B206">
        <v>195.57</v>
      </c>
      <c r="C206">
        <v>196.27</v>
      </c>
      <c r="D206">
        <v>195.45</v>
      </c>
      <c r="E206">
        <v>195.66</v>
      </c>
      <c r="F206" s="12">
        <v>1026531648</v>
      </c>
      <c r="G206" s="12">
        <v>5671103</v>
      </c>
    </row>
    <row r="207" spans="1:7">
      <c r="A207" s="9">
        <f>'(1)'!A207</f>
        <v>42585</v>
      </c>
      <c r="B207">
        <v>195.67</v>
      </c>
      <c r="C207">
        <v>195.69</v>
      </c>
      <c r="D207">
        <v>194.97</v>
      </c>
      <c r="E207">
        <v>195.56</v>
      </c>
      <c r="F207" s="12">
        <v>790280704</v>
      </c>
      <c r="G207" s="12">
        <v>5661503</v>
      </c>
    </row>
    <row r="208" spans="1:7">
      <c r="A208" s="9">
        <f>'(1)'!A208</f>
        <v>42586</v>
      </c>
      <c r="B208">
        <v>195.61</v>
      </c>
      <c r="C208">
        <v>196.21</v>
      </c>
      <c r="D208">
        <v>195.61</v>
      </c>
      <c r="E208">
        <v>196.09</v>
      </c>
      <c r="F208" s="12">
        <v>942164672</v>
      </c>
      <c r="G208" s="12">
        <v>5682450</v>
      </c>
    </row>
    <row r="209" spans="1:7">
      <c r="A209" s="9">
        <f>'(1)'!A209</f>
        <v>42587</v>
      </c>
      <c r="B209">
        <v>196.01</v>
      </c>
      <c r="C209">
        <v>196.73</v>
      </c>
      <c r="D209">
        <v>195.54</v>
      </c>
      <c r="E209">
        <v>196.06</v>
      </c>
      <c r="F209" s="12">
        <v>1344965376</v>
      </c>
      <c r="G209" s="12">
        <v>5681909.5</v>
      </c>
    </row>
    <row r="210" spans="1:7">
      <c r="A210" s="9">
        <f>'(1)'!A210</f>
        <v>42590</v>
      </c>
      <c r="B210">
        <v>196.26</v>
      </c>
      <c r="C210">
        <v>197.58</v>
      </c>
      <c r="D210">
        <v>196.13</v>
      </c>
      <c r="E210">
        <v>196.69</v>
      </c>
      <c r="F210" s="12">
        <v>1160958208</v>
      </c>
      <c r="G210" s="12">
        <v>5700773.5</v>
      </c>
    </row>
    <row r="211" spans="1:7">
      <c r="A211" s="9">
        <f>'(1)'!A211</f>
        <v>42591</v>
      </c>
      <c r="B211">
        <v>197.03</v>
      </c>
      <c r="C211">
        <v>197.4</v>
      </c>
      <c r="D211">
        <v>196.14</v>
      </c>
      <c r="E211">
        <v>196.91</v>
      </c>
      <c r="F211" s="12">
        <v>1198725248</v>
      </c>
      <c r="G211" s="12">
        <v>5705850.5</v>
      </c>
    </row>
    <row r="212" spans="1:7">
      <c r="A212" s="9">
        <f>'(1)'!A212</f>
        <v>42592</v>
      </c>
      <c r="B212">
        <v>196.76</v>
      </c>
      <c r="C212">
        <v>198.69</v>
      </c>
      <c r="D212">
        <v>196.76</v>
      </c>
      <c r="E212">
        <v>198.43</v>
      </c>
      <c r="F212" s="12">
        <v>1396269440</v>
      </c>
      <c r="G212" s="12">
        <v>5753809.5</v>
      </c>
    </row>
    <row r="213" spans="1:7">
      <c r="A213" s="9">
        <f>'(1)'!A213</f>
        <v>42593</v>
      </c>
      <c r="B213">
        <v>198.3</v>
      </c>
      <c r="C213">
        <v>198.83</v>
      </c>
      <c r="D213">
        <v>197.68</v>
      </c>
      <c r="E213">
        <v>198.37</v>
      </c>
      <c r="F213" s="12">
        <v>1264924288</v>
      </c>
      <c r="G213" s="12">
        <v>5707019</v>
      </c>
    </row>
    <row r="214" spans="1:7">
      <c r="A214" s="9">
        <f>'(1)'!A214</f>
        <v>42594</v>
      </c>
      <c r="B214">
        <v>198.11</v>
      </c>
      <c r="C214">
        <v>198.14</v>
      </c>
      <c r="D214">
        <v>195.6</v>
      </c>
      <c r="E214">
        <v>195.88</v>
      </c>
      <c r="F214" s="12">
        <v>717484096</v>
      </c>
      <c r="G214" s="12">
        <v>5637082.5</v>
      </c>
    </row>
    <row r="215" spans="1:7">
      <c r="A215" s="9">
        <f>'(1)'!A215</f>
        <v>42597</v>
      </c>
      <c r="B215">
        <v>195.69</v>
      </c>
      <c r="C215">
        <v>195.69</v>
      </c>
      <c r="D215">
        <v>194.2</v>
      </c>
      <c r="E215">
        <v>195.36</v>
      </c>
      <c r="F215" s="12">
        <v>1130067840</v>
      </c>
      <c r="G215" s="12">
        <v>5612835</v>
      </c>
    </row>
    <row r="216" spans="1:7">
      <c r="A216" s="9">
        <f>'(1)'!A216</f>
        <v>42598</v>
      </c>
      <c r="B216">
        <v>195.42</v>
      </c>
      <c r="C216">
        <v>196.32</v>
      </c>
      <c r="D216">
        <v>195.42</v>
      </c>
      <c r="E216">
        <v>196.06</v>
      </c>
      <c r="F216" s="12">
        <v>1003888576</v>
      </c>
      <c r="G216" s="12">
        <v>5633523</v>
      </c>
    </row>
    <row r="217" spans="1:7">
      <c r="A217" s="9">
        <f>'(1)'!A217</f>
        <v>42599</v>
      </c>
      <c r="B217">
        <v>196.14</v>
      </c>
      <c r="C217">
        <v>198.01</v>
      </c>
      <c r="D217">
        <v>196.12</v>
      </c>
      <c r="E217">
        <v>197.77</v>
      </c>
      <c r="F217" s="12">
        <v>980117568</v>
      </c>
      <c r="G217" s="12">
        <v>5686471.5</v>
      </c>
    </row>
    <row r="218" spans="1:7">
      <c r="A218" s="9">
        <f>'(1)'!A218</f>
        <v>42600</v>
      </c>
      <c r="B218">
        <v>197.95</v>
      </c>
      <c r="C218">
        <v>198.75</v>
      </c>
      <c r="D218">
        <v>197.86</v>
      </c>
      <c r="E218">
        <v>198.07</v>
      </c>
      <c r="F218" s="12">
        <v>1019287360</v>
      </c>
      <c r="G218" s="12">
        <v>5696360.5</v>
      </c>
    </row>
    <row r="219" spans="1:7">
      <c r="A219" s="9">
        <f>'(1)'!A219</f>
        <v>42601</v>
      </c>
      <c r="B219">
        <v>198.09</v>
      </c>
      <c r="C219">
        <v>199.49</v>
      </c>
      <c r="D219">
        <v>198.03</v>
      </c>
      <c r="E219">
        <v>198.87</v>
      </c>
      <c r="F219" s="12">
        <v>1014590272</v>
      </c>
      <c r="G219" s="12">
        <v>5724277</v>
      </c>
    </row>
    <row r="220" spans="1:7">
      <c r="A220" s="9">
        <f>'(1)'!A220</f>
        <v>42604</v>
      </c>
      <c r="B220">
        <v>198.82</v>
      </c>
      <c r="C220">
        <v>199.82</v>
      </c>
      <c r="D220">
        <v>198.7</v>
      </c>
      <c r="E220">
        <v>199.36</v>
      </c>
      <c r="F220" s="12">
        <v>1205879936</v>
      </c>
      <c r="G220" s="12">
        <v>5737540</v>
      </c>
    </row>
    <row r="221" spans="1:7">
      <c r="A221" s="9">
        <f>'(1)'!A221</f>
        <v>42605</v>
      </c>
      <c r="B221">
        <v>199.45</v>
      </c>
      <c r="C221">
        <v>200.9</v>
      </c>
      <c r="D221">
        <v>199.03</v>
      </c>
      <c r="E221">
        <v>200.9</v>
      </c>
      <c r="F221" s="12">
        <v>936958336</v>
      </c>
      <c r="G221" s="12">
        <v>5774149.5</v>
      </c>
    </row>
    <row r="222" spans="1:7">
      <c r="A222" s="9">
        <f>'(1)'!A222</f>
        <v>42606</v>
      </c>
      <c r="B222">
        <v>200.75</v>
      </c>
      <c r="C222">
        <v>201.48</v>
      </c>
      <c r="D222">
        <v>200.67</v>
      </c>
      <c r="E222">
        <v>201.26</v>
      </c>
      <c r="F222" s="12">
        <v>958114560</v>
      </c>
      <c r="G222" s="12">
        <v>5787800</v>
      </c>
    </row>
    <row r="223" spans="1:7">
      <c r="A223" s="9">
        <f>'(1)'!A223</f>
        <v>42607</v>
      </c>
      <c r="B223">
        <v>201.03</v>
      </c>
      <c r="C223">
        <v>201.87</v>
      </c>
      <c r="D223">
        <v>200.88</v>
      </c>
      <c r="E223">
        <v>201.56</v>
      </c>
      <c r="F223" s="12">
        <v>892441984</v>
      </c>
      <c r="G223" s="12">
        <v>5797238.5</v>
      </c>
    </row>
    <row r="224" spans="1:7">
      <c r="A224" s="9">
        <f>'(1)'!A224</f>
        <v>42608</v>
      </c>
      <c r="B224">
        <v>201.51</v>
      </c>
      <c r="C224">
        <v>201.77</v>
      </c>
      <c r="D224">
        <v>200.36</v>
      </c>
      <c r="E224">
        <v>200.36</v>
      </c>
      <c r="F224" s="12">
        <v>1146125056</v>
      </c>
      <c r="G224" s="12">
        <v>5767684.5</v>
      </c>
    </row>
    <row r="225" spans="1:7">
      <c r="A225" s="9">
        <f>'(1)'!A225</f>
        <v>42611</v>
      </c>
      <c r="B225">
        <v>200.49</v>
      </c>
      <c r="C225">
        <v>200.74</v>
      </c>
      <c r="D225">
        <v>199.55</v>
      </c>
      <c r="E225">
        <v>200.37</v>
      </c>
      <c r="F225" s="12">
        <v>910320704</v>
      </c>
      <c r="G225" s="12">
        <v>5761541</v>
      </c>
    </row>
    <row r="226" spans="1:7">
      <c r="A226" s="9">
        <f>'(1)'!A226</f>
        <v>42612</v>
      </c>
      <c r="B226">
        <v>200.34</v>
      </c>
      <c r="C226">
        <v>200.67</v>
      </c>
      <c r="D226">
        <v>200.13</v>
      </c>
      <c r="E226">
        <v>200.49</v>
      </c>
      <c r="F226" s="12">
        <v>1293173120</v>
      </c>
      <c r="G226" s="12">
        <v>5769940</v>
      </c>
    </row>
    <row r="227" spans="1:7">
      <c r="A227" s="9">
        <f>'(1)'!A227</f>
        <v>42613</v>
      </c>
      <c r="B227">
        <v>200.68</v>
      </c>
      <c r="C227">
        <v>200.83</v>
      </c>
      <c r="D227">
        <v>199.66</v>
      </c>
      <c r="E227">
        <v>200.25</v>
      </c>
      <c r="F227" s="12">
        <v>1104108032</v>
      </c>
      <c r="G227" s="12">
        <v>5764581.5</v>
      </c>
    </row>
    <row r="228" spans="1:7">
      <c r="A228" s="9">
        <f>'(1)'!A228</f>
        <v>42614</v>
      </c>
      <c r="B228">
        <v>200.18</v>
      </c>
      <c r="C228">
        <v>200.49</v>
      </c>
      <c r="D228">
        <v>199.8</v>
      </c>
      <c r="E228">
        <v>200.34</v>
      </c>
      <c r="F228" s="12">
        <v>915149184</v>
      </c>
      <c r="G228" s="12">
        <v>5765570</v>
      </c>
    </row>
    <row r="229" spans="1:7">
      <c r="A229" s="9">
        <f>'(1)'!A229</f>
        <v>42615</v>
      </c>
      <c r="B229">
        <v>200.17</v>
      </c>
      <c r="C229">
        <v>201.25</v>
      </c>
      <c r="D229">
        <v>199.98</v>
      </c>
      <c r="E229">
        <v>200.93</v>
      </c>
      <c r="F229" s="12">
        <v>981610880</v>
      </c>
      <c r="G229" s="12">
        <v>5776752.5</v>
      </c>
    </row>
    <row r="230" spans="1:7">
      <c r="A230" s="9">
        <f>'(1)'!A230</f>
        <v>42619</v>
      </c>
      <c r="B230">
        <v>200.89</v>
      </c>
      <c r="C230">
        <v>201.24</v>
      </c>
      <c r="D230">
        <v>200.08</v>
      </c>
      <c r="E230">
        <v>200.22</v>
      </c>
      <c r="F230" s="12">
        <v>866601856</v>
      </c>
      <c r="G230" s="12">
        <v>5762220.5</v>
      </c>
    </row>
    <row r="231" spans="1:7">
      <c r="A231" s="9">
        <f>'(1)'!A231</f>
        <v>42620</v>
      </c>
      <c r="B231">
        <v>200.17</v>
      </c>
      <c r="C231">
        <v>200.45</v>
      </c>
      <c r="D231">
        <v>199.39</v>
      </c>
      <c r="E231">
        <v>199.55</v>
      </c>
      <c r="F231" s="12">
        <v>1008604864</v>
      </c>
      <c r="G231" s="12">
        <v>5737652</v>
      </c>
    </row>
    <row r="232" spans="1:7">
      <c r="A232" s="9">
        <f>'(1)'!A232</f>
        <v>42621</v>
      </c>
      <c r="B232">
        <v>199.45</v>
      </c>
      <c r="C232">
        <v>200.32</v>
      </c>
      <c r="D232">
        <v>197.68</v>
      </c>
      <c r="E232">
        <v>198.98</v>
      </c>
      <c r="F232" s="12">
        <v>920063616</v>
      </c>
      <c r="G232" s="12">
        <v>5709657.5</v>
      </c>
    </row>
    <row r="233" spans="1:7">
      <c r="A233" s="9">
        <f>'(1)'!A233</f>
        <v>42622</v>
      </c>
      <c r="B233">
        <v>198.27</v>
      </c>
      <c r="C233">
        <v>199.32</v>
      </c>
      <c r="D233">
        <v>198.25</v>
      </c>
      <c r="E233">
        <v>198.95</v>
      </c>
      <c r="F233" s="12">
        <v>808404352</v>
      </c>
      <c r="G233" s="12">
        <v>5718169.5</v>
      </c>
    </row>
    <row r="234" spans="1:7">
      <c r="A234" s="9">
        <f>'(1)'!A234</f>
        <v>42625</v>
      </c>
      <c r="B234">
        <v>199.14</v>
      </c>
      <c r="C234">
        <v>199.34</v>
      </c>
      <c r="D234">
        <v>198</v>
      </c>
      <c r="E234">
        <v>198.42</v>
      </c>
      <c r="F234" s="12">
        <v>926306560</v>
      </c>
      <c r="G234" s="12">
        <v>5704304</v>
      </c>
    </row>
    <row r="235" spans="1:7">
      <c r="A235" s="9">
        <f>'(1)'!A235</f>
        <v>42626</v>
      </c>
      <c r="B235">
        <v>198.53</v>
      </c>
      <c r="C235">
        <v>198.79</v>
      </c>
      <c r="D235">
        <v>197.37</v>
      </c>
      <c r="E235">
        <v>197.8</v>
      </c>
      <c r="F235" s="12">
        <v>1223456896</v>
      </c>
      <c r="G235" s="12">
        <v>5691426.5</v>
      </c>
    </row>
    <row r="236" spans="1:7">
      <c r="A236" s="9">
        <f>'(1)'!A236</f>
        <v>42627</v>
      </c>
      <c r="B236">
        <v>197.96</v>
      </c>
      <c r="C236">
        <v>199.01</v>
      </c>
      <c r="D236">
        <v>197.87</v>
      </c>
      <c r="E236">
        <v>198.89</v>
      </c>
      <c r="F236" s="12">
        <v>1049142784</v>
      </c>
      <c r="G236" s="12">
        <v>5702721</v>
      </c>
    </row>
    <row r="237" spans="1:7">
      <c r="A237" s="9">
        <f>'(1)'!A237</f>
        <v>42628</v>
      </c>
      <c r="B237">
        <v>198.79</v>
      </c>
      <c r="C237">
        <v>200.13</v>
      </c>
      <c r="D237">
        <v>198.76</v>
      </c>
      <c r="E237">
        <v>199.57</v>
      </c>
      <c r="F237" s="12">
        <v>1034116160</v>
      </c>
      <c r="G237" s="12">
        <v>5724217.5</v>
      </c>
    </row>
    <row r="238" spans="1:7">
      <c r="A238" s="9">
        <f>'(1)'!A238</f>
        <v>42629</v>
      </c>
      <c r="B238">
        <v>199.82</v>
      </c>
      <c r="C238">
        <v>200.42</v>
      </c>
      <c r="D238">
        <v>199.82</v>
      </c>
      <c r="E238">
        <v>200.12</v>
      </c>
      <c r="F238" s="12">
        <v>876435648</v>
      </c>
      <c r="G238" s="12">
        <v>5733040.5</v>
      </c>
    </row>
    <row r="239" spans="1:7">
      <c r="A239" s="9">
        <f>'(1)'!A239</f>
        <v>42632</v>
      </c>
      <c r="B239">
        <v>200.11</v>
      </c>
      <c r="C239">
        <v>201.7</v>
      </c>
      <c r="D239">
        <v>200.01</v>
      </c>
      <c r="E239">
        <v>201.51</v>
      </c>
      <c r="F239" s="12">
        <v>1336822528</v>
      </c>
      <c r="G239" s="12">
        <v>5804194.5</v>
      </c>
    </row>
    <row r="240" spans="1:7">
      <c r="A240" s="9">
        <f>'(1)'!A240</f>
        <v>42633</v>
      </c>
      <c r="B240">
        <v>201.56</v>
      </c>
      <c r="C240">
        <v>201.83</v>
      </c>
      <c r="D240">
        <v>201.19</v>
      </c>
      <c r="E240">
        <v>201.71</v>
      </c>
      <c r="F240" s="12">
        <v>1490003072</v>
      </c>
      <c r="G240" s="12">
        <v>5808687.5</v>
      </c>
    </row>
    <row r="241" spans="1:7">
      <c r="A241" s="9">
        <f>'(1)'!A241</f>
        <v>42634</v>
      </c>
      <c r="B241">
        <v>201.6</v>
      </c>
      <c r="C241">
        <v>202</v>
      </c>
      <c r="D241">
        <v>200.2</v>
      </c>
      <c r="E241">
        <v>200.74</v>
      </c>
      <c r="F241" s="12">
        <v>1315732224</v>
      </c>
      <c r="G241" s="12">
        <v>5776517</v>
      </c>
    </row>
    <row r="242" spans="1:7">
      <c r="A242" s="9">
        <f>'(1)'!A242</f>
        <v>42635</v>
      </c>
      <c r="B242">
        <v>200.4</v>
      </c>
      <c r="C242">
        <v>200.53</v>
      </c>
      <c r="D242">
        <v>196.54</v>
      </c>
      <c r="E242">
        <v>196.57</v>
      </c>
      <c r="F242" s="12">
        <v>1441514624</v>
      </c>
      <c r="G242" s="12">
        <v>5674110.5</v>
      </c>
    </row>
    <row r="243" spans="1:7">
      <c r="A243" s="9">
        <f>'(1)'!A243</f>
        <v>42636</v>
      </c>
      <c r="B243">
        <v>196.27</v>
      </c>
      <c r="C243">
        <v>197.69</v>
      </c>
      <c r="D243">
        <v>194.8</v>
      </c>
      <c r="E243">
        <v>197.28</v>
      </c>
      <c r="F243" s="12">
        <v>1112191232</v>
      </c>
      <c r="G243" s="12">
        <v>5687961</v>
      </c>
    </row>
    <row r="244" spans="1:7">
      <c r="A244" s="9">
        <f>'(1)'!A244</f>
        <v>42639</v>
      </c>
      <c r="B244">
        <v>197.67</v>
      </c>
      <c r="C244">
        <v>197.79</v>
      </c>
      <c r="D244">
        <v>194.75</v>
      </c>
      <c r="E244">
        <v>195.36</v>
      </c>
      <c r="F244" s="12">
        <v>978066944</v>
      </c>
      <c r="G244" s="12">
        <v>5632837</v>
      </c>
    </row>
    <row r="245" spans="1:7">
      <c r="A245" s="9">
        <f>'(1)'!A245</f>
        <v>42640</v>
      </c>
      <c r="B245">
        <v>195.04</v>
      </c>
      <c r="C245">
        <v>195.65</v>
      </c>
      <c r="D245">
        <v>194.42</v>
      </c>
      <c r="E245">
        <v>194.89</v>
      </c>
      <c r="F245" s="12">
        <v>900994368</v>
      </c>
      <c r="G245" s="12">
        <v>5619146</v>
      </c>
    </row>
    <row r="246" spans="1:7">
      <c r="A246" s="9">
        <f>'(1)'!A246</f>
        <v>42641</v>
      </c>
      <c r="B246">
        <v>194.64</v>
      </c>
      <c r="C246">
        <v>195.84</v>
      </c>
      <c r="D246">
        <v>193.93</v>
      </c>
      <c r="E246">
        <v>195.61</v>
      </c>
      <c r="F246" s="12">
        <v>1075546624</v>
      </c>
      <c r="G246" s="12">
        <v>5638411.5</v>
      </c>
    </row>
    <row r="247" spans="1:7">
      <c r="A247" s="9">
        <f>'(1)'!A247</f>
        <v>42642</v>
      </c>
      <c r="B247">
        <v>195.72</v>
      </c>
      <c r="C247">
        <v>195.81</v>
      </c>
      <c r="D247">
        <v>194.2</v>
      </c>
      <c r="E247">
        <v>194.72</v>
      </c>
      <c r="F247" s="12">
        <v>964436928</v>
      </c>
      <c r="G247" s="12">
        <v>5609200</v>
      </c>
    </row>
    <row r="248" spans="1:7">
      <c r="A248" s="9">
        <f>'(1)'!A248</f>
        <v>42643</v>
      </c>
      <c r="B248">
        <v>194.67</v>
      </c>
      <c r="C248">
        <v>196.27</v>
      </c>
      <c r="D248">
        <v>194.64</v>
      </c>
      <c r="E248">
        <v>195.45</v>
      </c>
      <c r="F248" s="12">
        <v>824744000</v>
      </c>
      <c r="G248" s="12">
        <v>5634312.5</v>
      </c>
    </row>
    <row r="249" spans="1:7">
      <c r="A249" s="9">
        <f>'(1)'!A249</f>
        <v>42646</v>
      </c>
      <c r="B249">
        <v>195.27</v>
      </c>
      <c r="C249">
        <v>196.28</v>
      </c>
      <c r="D249">
        <v>195.27</v>
      </c>
      <c r="E249">
        <v>195.62</v>
      </c>
      <c r="F249" s="12">
        <v>886021120</v>
      </c>
      <c r="G249" s="12">
        <v>5639869</v>
      </c>
    </row>
    <row r="250" spans="1:7">
      <c r="A250" s="9">
        <f>'(1)'!A250</f>
        <v>42647</v>
      </c>
      <c r="B250">
        <v>195.58</v>
      </c>
      <c r="C250">
        <v>198.06</v>
      </c>
      <c r="D250">
        <v>195.41</v>
      </c>
      <c r="E250">
        <v>197.56</v>
      </c>
      <c r="F250" s="12">
        <v>1059755200</v>
      </c>
      <c r="G250" s="12">
        <v>5698341.5</v>
      </c>
    </row>
    <row r="251" spans="1:7">
      <c r="A251" s="9">
        <f>'(1)'!A251</f>
        <v>42648</v>
      </c>
      <c r="B251">
        <v>197.96</v>
      </c>
      <c r="C251">
        <v>200.09</v>
      </c>
      <c r="D251">
        <v>197.96</v>
      </c>
      <c r="E251">
        <v>199.88</v>
      </c>
      <c r="F251" s="12">
        <v>943841280</v>
      </c>
      <c r="G251" s="12">
        <v>5767384</v>
      </c>
    </row>
    <row r="252" spans="1:7">
      <c r="A252" s="9">
        <f>'(1)'!A252</f>
        <v>42649</v>
      </c>
      <c r="B252">
        <v>199.68</v>
      </c>
      <c r="C252">
        <v>199.72</v>
      </c>
      <c r="D252">
        <v>198.82</v>
      </c>
      <c r="E252">
        <v>198.99</v>
      </c>
      <c r="F252" s="12">
        <v>904572416</v>
      </c>
      <c r="G252" s="12">
        <v>5739124.5</v>
      </c>
    </row>
    <row r="253" spans="1:7">
      <c r="A253" s="9">
        <f>'(1)'!A253</f>
        <v>42650</v>
      </c>
      <c r="B253">
        <v>198.96</v>
      </c>
      <c r="C253">
        <v>198.96</v>
      </c>
      <c r="D253">
        <v>196.52</v>
      </c>
      <c r="E253">
        <v>196.68</v>
      </c>
      <c r="F253" s="12">
        <v>933291968</v>
      </c>
      <c r="G253" s="12">
        <v>5671496.5</v>
      </c>
    </row>
    <row r="254" spans="1:7">
      <c r="A254" s="9">
        <f>'(1)'!A254</f>
        <v>42653</v>
      </c>
      <c r="B254">
        <v>196.31</v>
      </c>
      <c r="C254">
        <v>198.14</v>
      </c>
      <c r="D254">
        <v>196.13</v>
      </c>
      <c r="E254">
        <v>198</v>
      </c>
      <c r="F254" s="12">
        <v>945120064</v>
      </c>
      <c r="G254" s="12">
        <v>5710665.5</v>
      </c>
    </row>
    <row r="255" spans="1:7">
      <c r="A255" s="9">
        <f>'(1)'!A255</f>
        <v>42654</v>
      </c>
      <c r="B255">
        <v>197.75</v>
      </c>
      <c r="C255">
        <v>198.58</v>
      </c>
      <c r="D255">
        <v>197.5</v>
      </c>
      <c r="E255">
        <v>198.36</v>
      </c>
      <c r="F255" s="12">
        <v>790109952</v>
      </c>
      <c r="G255" s="12">
        <v>5722030.5</v>
      </c>
    </row>
    <row r="256" spans="1:7">
      <c r="A256" s="9">
        <f>'(1)'!A256</f>
        <v>42655</v>
      </c>
      <c r="B256">
        <v>198.7</v>
      </c>
      <c r="C256">
        <v>199.1</v>
      </c>
      <c r="D256">
        <v>197.39</v>
      </c>
      <c r="E256">
        <v>197.6</v>
      </c>
      <c r="F256" s="12">
        <v>929223040</v>
      </c>
      <c r="G256" s="12">
        <v>5699604</v>
      </c>
    </row>
    <row r="257" spans="1:7">
      <c r="A257" s="9">
        <f>'(1)'!A257</f>
        <v>42656</v>
      </c>
      <c r="B257">
        <v>197.41</v>
      </c>
      <c r="C257">
        <v>198.43</v>
      </c>
      <c r="D257">
        <v>196.07</v>
      </c>
      <c r="E257">
        <v>198.11</v>
      </c>
      <c r="F257" s="12">
        <v>1117556352</v>
      </c>
      <c r="G257" s="12">
        <v>5704320</v>
      </c>
    </row>
    <row r="258" spans="1:7">
      <c r="A258" s="9">
        <f>'(1)'!A258</f>
        <v>42657</v>
      </c>
      <c r="B258">
        <v>198.18</v>
      </c>
      <c r="C258">
        <v>198.48</v>
      </c>
      <c r="D258">
        <v>197.88</v>
      </c>
      <c r="E258">
        <v>198.27</v>
      </c>
      <c r="F258" s="12">
        <v>730387968</v>
      </c>
      <c r="G258" s="12">
        <v>5715158.5</v>
      </c>
    </row>
    <row r="259" spans="1:7">
      <c r="A259" s="9">
        <f>'(1)'!A259</f>
        <v>42660</v>
      </c>
      <c r="B259">
        <v>198.41</v>
      </c>
      <c r="C259">
        <v>199.34</v>
      </c>
      <c r="D259">
        <v>198.07</v>
      </c>
      <c r="E259">
        <v>198.39</v>
      </c>
      <c r="F259" s="12">
        <v>1076915072</v>
      </c>
      <c r="G259" s="12">
        <v>5720281.5</v>
      </c>
    </row>
    <row r="260" spans="1:7">
      <c r="A260" s="9">
        <f>'(1)'!A260</f>
        <v>42661</v>
      </c>
      <c r="B260">
        <v>198.57</v>
      </c>
      <c r="C260">
        <v>199.46</v>
      </c>
      <c r="D260">
        <v>198.45</v>
      </c>
      <c r="E260">
        <v>199.02</v>
      </c>
      <c r="F260" s="12">
        <v>798528128</v>
      </c>
      <c r="G260" s="12">
        <v>5740100</v>
      </c>
    </row>
    <row r="261" spans="1:7">
      <c r="A261" s="9">
        <f>'(1)'!A261</f>
        <v>42662</v>
      </c>
      <c r="B261">
        <v>199.28</v>
      </c>
      <c r="C261">
        <v>199.34</v>
      </c>
      <c r="D261">
        <v>197.96</v>
      </c>
      <c r="E261">
        <v>198.52</v>
      </c>
      <c r="F261" s="12">
        <v>912990208</v>
      </c>
      <c r="G261" s="12">
        <v>5722970.5</v>
      </c>
    </row>
    <row r="262" spans="1:7">
      <c r="A262" s="9">
        <f>'(1)'!A262</f>
        <v>42663</v>
      </c>
      <c r="B262">
        <v>198.3</v>
      </c>
      <c r="C262">
        <v>198.53</v>
      </c>
      <c r="D262">
        <v>197.05</v>
      </c>
      <c r="E262">
        <v>197.59</v>
      </c>
      <c r="F262" s="12">
        <v>945742144</v>
      </c>
      <c r="G262" s="12">
        <v>5695429</v>
      </c>
    </row>
    <row r="263" spans="1:7">
      <c r="A263" s="9">
        <f>'(1)'!A263</f>
        <v>42664</v>
      </c>
      <c r="B263">
        <v>197.64</v>
      </c>
      <c r="C263">
        <v>198.51</v>
      </c>
      <c r="D263">
        <v>197.47</v>
      </c>
      <c r="E263">
        <v>198.01</v>
      </c>
      <c r="F263" s="12">
        <v>434251904</v>
      </c>
      <c r="G263" s="12">
        <v>5710540</v>
      </c>
    </row>
    <row r="264" spans="1:7">
      <c r="A264" s="9">
        <f>'(1)'!A264</f>
        <v>42667</v>
      </c>
      <c r="B264">
        <v>197.95</v>
      </c>
      <c r="C264">
        <v>198.02</v>
      </c>
      <c r="D264">
        <v>195.92</v>
      </c>
      <c r="E264">
        <v>196.22</v>
      </c>
      <c r="F264" s="12">
        <v>1348796544</v>
      </c>
      <c r="G264" s="12">
        <v>5665412.5</v>
      </c>
    </row>
    <row r="265" spans="1:7">
      <c r="A265" s="9">
        <f>'(1)'!A265</f>
        <v>42668</v>
      </c>
      <c r="B265">
        <v>196.06</v>
      </c>
      <c r="C265">
        <v>196.53</v>
      </c>
      <c r="D265">
        <v>195.57</v>
      </c>
      <c r="E265">
        <v>195.98</v>
      </c>
      <c r="F265" s="12">
        <v>1075400704</v>
      </c>
      <c r="G265" s="12">
        <v>5650543</v>
      </c>
    </row>
    <row r="266" spans="1:7">
      <c r="A266" s="9">
        <f>'(1)'!A266</f>
        <v>42669</v>
      </c>
      <c r="B266">
        <v>196.1</v>
      </c>
      <c r="C266">
        <v>196.23</v>
      </c>
      <c r="D266">
        <v>193.82</v>
      </c>
      <c r="E266">
        <v>195.17</v>
      </c>
      <c r="F266" s="12">
        <v>1216309888</v>
      </c>
      <c r="G266" s="12">
        <v>5627346</v>
      </c>
    </row>
    <row r="267" spans="1:7">
      <c r="A267" s="9">
        <f>'(1)'!A267</f>
        <v>42670</v>
      </c>
      <c r="B267">
        <v>195.25</v>
      </c>
      <c r="C267">
        <v>196.77</v>
      </c>
      <c r="D267">
        <v>195.06</v>
      </c>
      <c r="E267">
        <v>195.58</v>
      </c>
      <c r="F267" s="12">
        <v>1016241600</v>
      </c>
      <c r="G267" s="12">
        <v>5641846.5</v>
      </c>
    </row>
    <row r="268" spans="1:7">
      <c r="A268" s="9">
        <f>'(1)'!A268</f>
        <v>42671</v>
      </c>
      <c r="B268">
        <v>195.55</v>
      </c>
      <c r="C268">
        <v>195.68</v>
      </c>
      <c r="D268">
        <v>194.32</v>
      </c>
      <c r="E268">
        <v>194.32</v>
      </c>
      <c r="F268" s="12">
        <v>972945216</v>
      </c>
      <c r="G268" s="12">
        <v>5607413</v>
      </c>
    </row>
    <row r="269" spans="1:7">
      <c r="A269" s="9">
        <f>'(1)'!A269</f>
        <v>42674</v>
      </c>
      <c r="B269">
        <v>194.38</v>
      </c>
      <c r="C269">
        <v>196.3</v>
      </c>
      <c r="D269">
        <v>194.38</v>
      </c>
      <c r="E269">
        <v>195.74</v>
      </c>
      <c r="F269" s="12">
        <v>1066293248</v>
      </c>
      <c r="G269" s="12">
        <v>5650110</v>
      </c>
    </row>
    <row r="270" spans="1:7">
      <c r="A270" s="9">
        <f>'(1)'!A270</f>
        <v>42675</v>
      </c>
      <c r="B270">
        <v>195.72</v>
      </c>
      <c r="C270">
        <v>197.04</v>
      </c>
      <c r="D270">
        <v>195.67</v>
      </c>
      <c r="E270">
        <v>196.94</v>
      </c>
      <c r="F270" s="12">
        <v>1050862720</v>
      </c>
      <c r="G270" s="12">
        <v>5680559.5</v>
      </c>
    </row>
    <row r="271" spans="1:7">
      <c r="A271" s="9">
        <f>'(1)'!A271</f>
        <v>42676</v>
      </c>
      <c r="B271">
        <v>196.9</v>
      </c>
      <c r="C271">
        <v>197.22</v>
      </c>
      <c r="D271">
        <v>196.18</v>
      </c>
      <c r="E271">
        <v>196.69</v>
      </c>
      <c r="F271" s="12">
        <v>985750464</v>
      </c>
      <c r="G271" s="12">
        <v>5677741.5</v>
      </c>
    </row>
    <row r="272" spans="1:7">
      <c r="A272" s="9">
        <f>'(1)'!A272</f>
        <v>42677</v>
      </c>
      <c r="B272">
        <v>196.69</v>
      </c>
      <c r="C272">
        <v>197.1</v>
      </c>
      <c r="D272">
        <v>195.6</v>
      </c>
      <c r="E272">
        <v>197</v>
      </c>
      <c r="F272" s="12">
        <v>686644416</v>
      </c>
      <c r="G272" s="12">
        <v>5677819.5</v>
      </c>
    </row>
    <row r="273" spans="1:7">
      <c r="A273" s="9">
        <f>'(1)'!A273</f>
        <v>42678</v>
      </c>
      <c r="B273">
        <v>197.07</v>
      </c>
      <c r="C273">
        <v>198.23</v>
      </c>
      <c r="D273">
        <v>196.87</v>
      </c>
      <c r="E273">
        <v>197.99</v>
      </c>
      <c r="F273" s="12">
        <v>1010513536</v>
      </c>
      <c r="G273" s="12">
        <v>5709597</v>
      </c>
    </row>
    <row r="274" spans="1:7">
      <c r="A274" s="9">
        <f>'(1)'!A274</f>
        <v>42681</v>
      </c>
      <c r="B274">
        <v>198.07</v>
      </c>
      <c r="C274">
        <v>198.57</v>
      </c>
      <c r="D274">
        <v>196.68</v>
      </c>
      <c r="E274">
        <v>196.68</v>
      </c>
      <c r="F274" s="12">
        <v>1106270720</v>
      </c>
      <c r="G274" s="12">
        <v>5686547</v>
      </c>
    </row>
    <row r="275" spans="1:7">
      <c r="A275" s="9">
        <f>'(1)'!A275</f>
        <v>42682</v>
      </c>
      <c r="B275">
        <v>196.86</v>
      </c>
      <c r="C275">
        <v>196.88</v>
      </c>
      <c r="D275">
        <v>196.04</v>
      </c>
      <c r="E275">
        <v>196.31</v>
      </c>
      <c r="F275" s="12">
        <v>1267581440</v>
      </c>
      <c r="G275" s="12">
        <v>5667757.5</v>
      </c>
    </row>
    <row r="276" spans="1:7">
      <c r="A276" s="9">
        <f>'(1)'!A276</f>
        <v>42683</v>
      </c>
      <c r="B276">
        <v>196.2</v>
      </c>
      <c r="C276">
        <v>196.25</v>
      </c>
      <c r="D276">
        <v>194.49</v>
      </c>
      <c r="E276">
        <v>194.8</v>
      </c>
      <c r="F276" s="12">
        <v>1223567104</v>
      </c>
      <c r="G276" s="12">
        <v>5622963.5</v>
      </c>
    </row>
    <row r="277" spans="1:7">
      <c r="A277" s="9">
        <f>'(1)'!A277</f>
        <v>42684</v>
      </c>
      <c r="B277">
        <v>194.87</v>
      </c>
      <c r="C277">
        <v>195.62</v>
      </c>
      <c r="D277">
        <v>194.22</v>
      </c>
      <c r="E277">
        <v>194.81</v>
      </c>
      <c r="F277" s="12">
        <v>1153378688</v>
      </c>
      <c r="G277" s="12">
        <v>5629184.5</v>
      </c>
    </row>
    <row r="278" spans="1:7">
      <c r="A278" s="9">
        <f>'(1)'!A278</f>
        <v>42685</v>
      </c>
      <c r="B278">
        <v>195.07</v>
      </c>
      <c r="C278">
        <v>195.42</v>
      </c>
      <c r="D278">
        <v>194.7</v>
      </c>
      <c r="E278">
        <v>195.23</v>
      </c>
      <c r="F278" s="12">
        <v>1052835520</v>
      </c>
      <c r="G278" s="12">
        <v>5634847.5</v>
      </c>
    </row>
    <row r="279" spans="1:7">
      <c r="A279" s="9">
        <f>'(1)'!A279</f>
        <v>42688</v>
      </c>
      <c r="B279">
        <v>195.29</v>
      </c>
      <c r="C279">
        <v>195.69</v>
      </c>
      <c r="D279">
        <v>193.66</v>
      </c>
      <c r="E279">
        <v>194.26</v>
      </c>
      <c r="F279" s="12">
        <v>1120812032</v>
      </c>
      <c r="G279" s="12">
        <v>5569373.5</v>
      </c>
    </row>
    <row r="280" spans="1:7">
      <c r="A280" s="9">
        <f>'(1)'!A280</f>
        <v>42689</v>
      </c>
      <c r="B280">
        <v>194.07</v>
      </c>
      <c r="C280">
        <v>194.07</v>
      </c>
      <c r="D280">
        <v>192.59</v>
      </c>
      <c r="E280">
        <v>192.78</v>
      </c>
      <c r="F280" s="12">
        <v>993336832</v>
      </c>
      <c r="G280" s="12">
        <v>5527373.5</v>
      </c>
    </row>
    <row r="281" spans="1:7">
      <c r="A281" s="9">
        <f>'(1)'!A281</f>
        <v>42690</v>
      </c>
      <c r="B281">
        <v>192.7</v>
      </c>
      <c r="C281">
        <v>193.5</v>
      </c>
      <c r="D281">
        <v>192.15</v>
      </c>
      <c r="E281">
        <v>192.23</v>
      </c>
      <c r="F281" s="12">
        <v>1026069120</v>
      </c>
      <c r="G281" s="12">
        <v>5513303</v>
      </c>
    </row>
    <row r="282" spans="1:7">
      <c r="A282" s="9">
        <f>'(1)'!A282</f>
        <v>42691</v>
      </c>
      <c r="B282">
        <v>192.1</v>
      </c>
      <c r="C282">
        <v>192.1</v>
      </c>
      <c r="D282">
        <v>190.92</v>
      </c>
      <c r="E282">
        <v>191.07</v>
      </c>
      <c r="F282" s="12">
        <v>1274487552</v>
      </c>
      <c r="G282" s="12">
        <v>5473138</v>
      </c>
    </row>
    <row r="283" spans="1:7">
      <c r="A283" s="9">
        <f>'(1)'!A283</f>
        <v>42692</v>
      </c>
      <c r="B283">
        <v>190.95</v>
      </c>
      <c r="C283">
        <v>194.29</v>
      </c>
      <c r="D283">
        <v>190.95</v>
      </c>
      <c r="E283">
        <v>194.17</v>
      </c>
      <c r="F283" s="12">
        <v>1120024192</v>
      </c>
      <c r="G283" s="12">
        <v>5559407</v>
      </c>
    </row>
    <row r="284" spans="1:7">
      <c r="A284" s="9">
        <f>'(1)'!A284</f>
        <v>42695</v>
      </c>
      <c r="B284">
        <v>194.45</v>
      </c>
      <c r="C284">
        <v>195.53</v>
      </c>
      <c r="D284">
        <v>194.15</v>
      </c>
      <c r="E284">
        <v>195.28</v>
      </c>
      <c r="F284" s="12">
        <v>995842624</v>
      </c>
      <c r="G284" s="12">
        <v>5588107</v>
      </c>
    </row>
    <row r="285" spans="1:7">
      <c r="A285" s="9">
        <f>'(1)'!A285</f>
        <v>42696</v>
      </c>
      <c r="B285">
        <v>195.41</v>
      </c>
      <c r="C285">
        <v>195.61</v>
      </c>
      <c r="D285">
        <v>190.44</v>
      </c>
      <c r="E285">
        <v>192.98</v>
      </c>
      <c r="F285" s="12">
        <v>1742480000</v>
      </c>
      <c r="G285" s="12">
        <v>5508585.5</v>
      </c>
    </row>
    <row r="286" spans="1:7">
      <c r="A286" s="9">
        <f>'(1)'!A286</f>
        <v>42697</v>
      </c>
      <c r="B286">
        <v>192.62</v>
      </c>
      <c r="C286">
        <v>194.96</v>
      </c>
      <c r="D286">
        <v>192.55</v>
      </c>
      <c r="E286">
        <v>193.28</v>
      </c>
      <c r="F286" s="12">
        <v>1395778816</v>
      </c>
      <c r="G286" s="12">
        <v>5514497</v>
      </c>
    </row>
    <row r="287" spans="1:7">
      <c r="A287" s="9">
        <f>'(1)'!A287</f>
        <v>42699</v>
      </c>
      <c r="B287">
        <v>193.43</v>
      </c>
      <c r="C287">
        <v>193.58</v>
      </c>
      <c r="D287">
        <v>192.37</v>
      </c>
      <c r="E287">
        <v>193.33</v>
      </c>
      <c r="F287" s="12">
        <v>1521227264</v>
      </c>
      <c r="G287" s="12">
        <v>5508969.5</v>
      </c>
    </row>
    <row r="288" spans="1:7">
      <c r="A288" s="9">
        <f>'(1)'!A288</f>
        <v>42702</v>
      </c>
      <c r="B288">
        <v>193.35</v>
      </c>
      <c r="C288">
        <v>193.75</v>
      </c>
      <c r="D288">
        <v>192.79</v>
      </c>
      <c r="E288">
        <v>192.84</v>
      </c>
      <c r="F288" s="12">
        <v>1254529024</v>
      </c>
      <c r="G288" s="12">
        <v>5493919.5</v>
      </c>
    </row>
    <row r="289" spans="1:7">
      <c r="A289" s="9">
        <f>'(1)'!A289</f>
        <v>42703</v>
      </c>
      <c r="B289">
        <v>193.03</v>
      </c>
      <c r="C289">
        <v>193.64</v>
      </c>
      <c r="D289">
        <v>192.81</v>
      </c>
      <c r="E289">
        <v>193.45</v>
      </c>
      <c r="F289" s="12">
        <v>1156403072</v>
      </c>
      <c r="G289" s="12">
        <v>5508775</v>
      </c>
    </row>
    <row r="290" spans="1:7">
      <c r="A290" s="9">
        <f>'(1)'!A290</f>
        <v>42704</v>
      </c>
      <c r="B290">
        <v>193.72</v>
      </c>
      <c r="C290">
        <v>194.31</v>
      </c>
      <c r="D290">
        <v>193.18</v>
      </c>
      <c r="E290">
        <v>194.18</v>
      </c>
      <c r="F290" s="12">
        <v>1268464128</v>
      </c>
      <c r="G290" s="12">
        <v>5525784.5</v>
      </c>
    </row>
    <row r="291" spans="1:7">
      <c r="A291" s="9">
        <f>'(1)'!A291</f>
        <v>42705</v>
      </c>
      <c r="B291">
        <v>194.29</v>
      </c>
      <c r="C291">
        <v>195.98</v>
      </c>
      <c r="D291">
        <v>194.17</v>
      </c>
      <c r="E291">
        <v>195.98</v>
      </c>
      <c r="F291" s="12">
        <v>1108308864</v>
      </c>
      <c r="G291" s="12">
        <v>5562932.5</v>
      </c>
    </row>
    <row r="292" spans="1:7">
      <c r="A292" s="9">
        <f>'(1)'!A292</f>
        <v>42706</v>
      </c>
      <c r="B292">
        <v>195.83</v>
      </c>
      <c r="C292">
        <v>196.32</v>
      </c>
      <c r="D292">
        <v>195.42</v>
      </c>
      <c r="E292">
        <v>195.44</v>
      </c>
      <c r="F292" s="12">
        <v>1135997056</v>
      </c>
      <c r="G292" s="12">
        <v>5556314</v>
      </c>
    </row>
    <row r="293" spans="1:7">
      <c r="A293" s="9">
        <f>'(1)'!A293</f>
        <v>42709</v>
      </c>
      <c r="B293">
        <v>195.57</v>
      </c>
      <c r="C293">
        <v>196.86</v>
      </c>
      <c r="D293">
        <v>195.53</v>
      </c>
      <c r="E293">
        <v>196.67</v>
      </c>
      <c r="F293" s="12">
        <v>1206168320</v>
      </c>
      <c r="G293" s="12">
        <v>5588694.5</v>
      </c>
    </row>
    <row r="294" spans="1:7">
      <c r="A294" s="9">
        <f>'(1)'!A294</f>
        <v>42710</v>
      </c>
      <c r="B294">
        <v>196.72</v>
      </c>
      <c r="C294">
        <v>198.16</v>
      </c>
      <c r="D294">
        <v>196.59</v>
      </c>
      <c r="E294">
        <v>197.88</v>
      </c>
      <c r="F294" s="12">
        <v>1182572672</v>
      </c>
      <c r="G294" s="12">
        <v>5624376</v>
      </c>
    </row>
    <row r="295" spans="1:7">
      <c r="A295" s="9">
        <f>'(1)'!A295</f>
        <v>42711</v>
      </c>
      <c r="B295">
        <v>198.09</v>
      </c>
      <c r="C295">
        <v>198.14</v>
      </c>
      <c r="D295">
        <v>196.93</v>
      </c>
      <c r="E295">
        <v>197.14</v>
      </c>
      <c r="F295" s="12">
        <v>875001280</v>
      </c>
      <c r="G295" s="12">
        <v>5597681</v>
      </c>
    </row>
    <row r="296" spans="1:7">
      <c r="A296" s="9">
        <f>'(1)'!A296</f>
        <v>42712</v>
      </c>
      <c r="B296">
        <v>197.44</v>
      </c>
      <c r="C296">
        <v>198.07</v>
      </c>
      <c r="D296">
        <v>197.44</v>
      </c>
      <c r="E296">
        <v>197.96</v>
      </c>
      <c r="F296" s="12">
        <v>822584064</v>
      </c>
      <c r="G296" s="12">
        <v>5616469.5</v>
      </c>
    </row>
    <row r="297" spans="1:7">
      <c r="A297" s="9">
        <f>'(1)'!A297</f>
        <v>42713</v>
      </c>
      <c r="B297">
        <v>198.16</v>
      </c>
      <c r="C297">
        <v>199.08</v>
      </c>
      <c r="D297">
        <v>198.1</v>
      </c>
      <c r="E297">
        <v>199.03</v>
      </c>
      <c r="F297" s="12">
        <v>943962048</v>
      </c>
      <c r="G297" s="12">
        <v>5648837</v>
      </c>
    </row>
    <row r="298" spans="1:7">
      <c r="A298" s="9">
        <f>'(1)'!A298</f>
        <v>42716</v>
      </c>
      <c r="B298">
        <v>199.02</v>
      </c>
      <c r="C298">
        <v>199.66</v>
      </c>
      <c r="D298">
        <v>197.79</v>
      </c>
      <c r="E298">
        <v>197.98</v>
      </c>
      <c r="F298" s="12">
        <v>1095831552</v>
      </c>
      <c r="G298" s="12">
        <v>5624575</v>
      </c>
    </row>
    <row r="299" spans="1:7">
      <c r="A299" s="9">
        <f>'(1)'!A299</f>
        <v>42717</v>
      </c>
      <c r="B299">
        <v>198.03</v>
      </c>
      <c r="C299">
        <v>198.8</v>
      </c>
      <c r="D299">
        <v>197.73</v>
      </c>
      <c r="E299">
        <v>198.41</v>
      </c>
      <c r="F299" s="12">
        <v>1151591040</v>
      </c>
      <c r="G299" s="12">
        <v>5641259</v>
      </c>
    </row>
    <row r="300" spans="1:7">
      <c r="A300" s="9">
        <f>'(1)'!A300</f>
        <v>42718</v>
      </c>
      <c r="B300">
        <v>198.74</v>
      </c>
      <c r="C300">
        <v>198.83</v>
      </c>
      <c r="D300">
        <v>196.91</v>
      </c>
      <c r="E300">
        <v>197.07</v>
      </c>
      <c r="F300" s="12">
        <v>2077026304</v>
      </c>
      <c r="G300" s="12">
        <v>5597360.5</v>
      </c>
    </row>
    <row r="301" spans="1:7">
      <c r="A301" s="9">
        <f>'(1)'!A301</f>
        <v>42719</v>
      </c>
      <c r="B301">
        <v>196.91</v>
      </c>
      <c r="C301">
        <v>197.6</v>
      </c>
      <c r="D301">
        <v>196.57</v>
      </c>
      <c r="E301">
        <v>196.93</v>
      </c>
      <c r="F301" s="12">
        <v>2044777856</v>
      </c>
      <c r="G301" s="12">
        <v>5603046</v>
      </c>
    </row>
    <row r="302" spans="1:7">
      <c r="A302" s="9">
        <f>'(1)'!A302</f>
        <v>42720</v>
      </c>
      <c r="B302">
        <v>197.11</v>
      </c>
      <c r="C302">
        <v>197.18</v>
      </c>
      <c r="D302">
        <v>195.95</v>
      </c>
      <c r="E302">
        <v>195.95</v>
      </c>
      <c r="F302" s="12">
        <v>1867243904</v>
      </c>
      <c r="G302" s="12">
        <v>5579089.5</v>
      </c>
    </row>
    <row r="303" spans="1:7">
      <c r="A303" s="9">
        <f>'(1)'!A303</f>
        <v>42723</v>
      </c>
      <c r="B303">
        <v>195.6</v>
      </c>
      <c r="C303">
        <v>198.11</v>
      </c>
      <c r="D303">
        <v>195.41</v>
      </c>
      <c r="E303">
        <v>197.38</v>
      </c>
      <c r="F303" s="12">
        <v>1605529856</v>
      </c>
      <c r="G303" s="12">
        <v>5629862.5</v>
      </c>
    </row>
    <row r="304" spans="1:7">
      <c r="A304" s="9">
        <f>'(1)'!A304</f>
        <v>42724</v>
      </c>
      <c r="B304">
        <v>197.94</v>
      </c>
      <c r="C304">
        <v>198.55</v>
      </c>
      <c r="D304">
        <v>197.89</v>
      </c>
      <c r="E304">
        <v>198.55</v>
      </c>
      <c r="F304" s="12">
        <v>1388763520</v>
      </c>
      <c r="G304" s="12">
        <v>5653541.5</v>
      </c>
    </row>
    <row r="305" spans="1:7">
      <c r="A305" s="9">
        <f>'(1)'!A305</f>
        <v>42725</v>
      </c>
      <c r="B305">
        <v>198.67</v>
      </c>
      <c r="C305">
        <v>202.09</v>
      </c>
      <c r="D305">
        <v>198.65</v>
      </c>
      <c r="E305">
        <v>201.92</v>
      </c>
      <c r="F305" s="12">
        <v>1793003008</v>
      </c>
      <c r="G305" s="12">
        <v>5739084</v>
      </c>
    </row>
    <row r="306" spans="1:7">
      <c r="A306" s="9">
        <f>'(1)'!A306</f>
        <v>42726</v>
      </c>
      <c r="B306">
        <v>202.25</v>
      </c>
      <c r="C306">
        <v>203.17</v>
      </c>
      <c r="D306">
        <v>202.25</v>
      </c>
      <c r="E306">
        <v>202.5</v>
      </c>
      <c r="F306" s="12">
        <v>1494474496</v>
      </c>
      <c r="G306" s="12">
        <v>5761782</v>
      </c>
    </row>
    <row r="307" spans="1:7">
      <c r="A307" s="9">
        <f>'(1)'!A307</f>
        <v>42727</v>
      </c>
      <c r="B307">
        <v>202.62</v>
      </c>
      <c r="C307">
        <v>202.75</v>
      </c>
      <c r="D307">
        <v>202.16</v>
      </c>
      <c r="E307">
        <v>202.75</v>
      </c>
      <c r="F307" s="12">
        <v>1703698432</v>
      </c>
      <c r="G307" s="12">
        <v>5761333</v>
      </c>
    </row>
    <row r="308" spans="1:7">
      <c r="A308" s="9">
        <f>'(1)'!A308</f>
        <v>42731</v>
      </c>
      <c r="B308">
        <v>202.96</v>
      </c>
      <c r="C308">
        <v>203.14</v>
      </c>
      <c r="D308">
        <v>201.33</v>
      </c>
      <c r="E308">
        <v>201.56</v>
      </c>
      <c r="F308" s="12">
        <v>1967274624</v>
      </c>
      <c r="G308" s="12">
        <v>5740359</v>
      </c>
    </row>
    <row r="309" spans="1:7">
      <c r="A309" s="9">
        <f>'(1)'!A309</f>
        <v>42732</v>
      </c>
      <c r="B309">
        <v>201.72</v>
      </c>
      <c r="C309">
        <v>203.94</v>
      </c>
      <c r="D309">
        <v>201.63</v>
      </c>
      <c r="E309">
        <v>203.48</v>
      </c>
      <c r="F309" s="12">
        <v>1429810944</v>
      </c>
      <c r="G309" s="12">
        <v>5788000.5</v>
      </c>
    </row>
    <row r="310" spans="1:7">
      <c r="A310" s="9">
        <f>'(1)'!A310</f>
        <v>42733</v>
      </c>
      <c r="B310">
        <v>203.55</v>
      </c>
      <c r="C310">
        <v>203.62</v>
      </c>
      <c r="D310">
        <v>201.31</v>
      </c>
      <c r="E310">
        <v>202.59</v>
      </c>
      <c r="F310" s="12">
        <v>1704884352</v>
      </c>
      <c r="G310" s="12">
        <v>5762464</v>
      </c>
    </row>
    <row r="311" spans="1:7">
      <c r="A311" s="9">
        <f>'(1)'!A311</f>
        <v>42734</v>
      </c>
      <c r="B311">
        <v>201.61</v>
      </c>
      <c r="C311">
        <v>201.7</v>
      </c>
      <c r="D311">
        <v>200.6</v>
      </c>
      <c r="E311">
        <v>200.6</v>
      </c>
      <c r="F311" s="12">
        <v>1684947072</v>
      </c>
      <c r="G311" s="12">
        <v>5705665</v>
      </c>
    </row>
    <row r="312" spans="1:7">
      <c r="A312" s="9">
        <f>'(1)'!A312</f>
        <v>42738</v>
      </c>
      <c r="B312">
        <v>200.94</v>
      </c>
      <c r="C312">
        <v>201.24</v>
      </c>
      <c r="D312">
        <v>200.38</v>
      </c>
      <c r="E312">
        <v>200.38</v>
      </c>
      <c r="F312" s="12">
        <v>1770554496</v>
      </c>
      <c r="G312" s="12">
        <v>5708061</v>
      </c>
    </row>
    <row r="313" spans="1:7">
      <c r="A313" s="9">
        <f>'(1)'!A313</f>
        <v>42739</v>
      </c>
      <c r="B313">
        <v>200.6</v>
      </c>
      <c r="C313">
        <v>201.66</v>
      </c>
      <c r="D313">
        <v>200.56</v>
      </c>
      <c r="E313">
        <v>200.97</v>
      </c>
      <c r="F313" s="12">
        <v>1446694784</v>
      </c>
      <c r="G313" s="12">
        <v>5714560</v>
      </c>
    </row>
    <row r="314" spans="1:7">
      <c r="A314" s="9">
        <f>'(1)'!A314</f>
        <v>42740</v>
      </c>
      <c r="B314">
        <v>200.76</v>
      </c>
      <c r="C314">
        <v>201.9</v>
      </c>
      <c r="D314">
        <v>200.42</v>
      </c>
      <c r="E314">
        <v>201.55</v>
      </c>
      <c r="F314" s="12">
        <v>1010273792</v>
      </c>
      <c r="G314" s="12">
        <v>5727277.5</v>
      </c>
    </row>
    <row r="315" spans="1:7">
      <c r="A315" s="9">
        <f>'(1)'!A315</f>
        <v>42741</v>
      </c>
      <c r="B315">
        <v>201.81</v>
      </c>
      <c r="C315">
        <v>202.02</v>
      </c>
      <c r="D315">
        <v>201.64</v>
      </c>
      <c r="E315">
        <v>201.83</v>
      </c>
      <c r="F315" s="12">
        <v>1049777984</v>
      </c>
      <c r="G315" s="12">
        <v>5733521</v>
      </c>
    </row>
    <row r="316" spans="1:7">
      <c r="A316" s="9">
        <f>'(1)'!A316</f>
        <v>42744</v>
      </c>
      <c r="B316">
        <v>201.8</v>
      </c>
      <c r="C316">
        <v>201.92</v>
      </c>
      <c r="D316">
        <v>200.26</v>
      </c>
      <c r="E316">
        <v>200.57</v>
      </c>
      <c r="F316" s="12">
        <v>897973312</v>
      </c>
      <c r="G316" s="12">
        <v>5699056.5</v>
      </c>
    </row>
    <row r="317" spans="1:7">
      <c r="A317" s="9">
        <f>'(1)'!A317</f>
        <v>42745</v>
      </c>
      <c r="B317">
        <v>200.5</v>
      </c>
      <c r="C317">
        <v>200.59</v>
      </c>
      <c r="D317">
        <v>200.17</v>
      </c>
      <c r="E317">
        <v>200.31</v>
      </c>
      <c r="F317" s="12">
        <v>810012736</v>
      </c>
      <c r="G317" s="12">
        <v>5694959.5</v>
      </c>
    </row>
    <row r="318" spans="1:7">
      <c r="A318" s="9">
        <f>'(1)'!A318</f>
        <v>42746</v>
      </c>
      <c r="B318">
        <v>200.18</v>
      </c>
      <c r="C318">
        <v>200.19</v>
      </c>
      <c r="D318">
        <v>200.03</v>
      </c>
      <c r="E318">
        <v>200.03</v>
      </c>
      <c r="F318" s="12">
        <v>140389488</v>
      </c>
      <c r="G318" s="12">
        <v>5688060</v>
      </c>
    </row>
    <row r="319" spans="1:7">
      <c r="A319" s="9">
        <f>'(1)'!A319</f>
        <v>42747</v>
      </c>
      <c r="B319">
        <v>199.92</v>
      </c>
      <c r="C319">
        <v>201.07</v>
      </c>
      <c r="D319">
        <v>199.92</v>
      </c>
      <c r="E319">
        <v>200.57</v>
      </c>
      <c r="F319" s="12">
        <v>332143296</v>
      </c>
      <c r="G319" s="12">
        <v>5703986.5</v>
      </c>
    </row>
    <row r="320" spans="1:7">
      <c r="A320" s="9">
        <f>'(1)'!A320</f>
        <v>42748</v>
      </c>
      <c r="B320">
        <v>200.66</v>
      </c>
      <c r="C320">
        <v>200.87</v>
      </c>
      <c r="D320">
        <v>199.83</v>
      </c>
      <c r="E320">
        <v>199.83</v>
      </c>
      <c r="F320" s="12">
        <v>1030759040</v>
      </c>
      <c r="G320" s="12">
        <v>5683899</v>
      </c>
    </row>
    <row r="321" spans="1:7">
      <c r="A321" s="9">
        <f>'(1)'!A321</f>
        <v>42752</v>
      </c>
      <c r="B321">
        <v>199.85</v>
      </c>
      <c r="C321">
        <v>200.25</v>
      </c>
      <c r="D321">
        <v>199.69</v>
      </c>
      <c r="E321">
        <v>199.92</v>
      </c>
      <c r="F321" s="12">
        <v>939348352</v>
      </c>
      <c r="G321" s="12">
        <v>5688257</v>
      </c>
    </row>
    <row r="322" spans="1:7">
      <c r="A322" s="9">
        <f>'(1)'!A322</f>
        <v>42753</v>
      </c>
      <c r="B322">
        <v>200.02</v>
      </c>
      <c r="C322">
        <v>200.44</v>
      </c>
      <c r="D322">
        <v>198.77</v>
      </c>
      <c r="E322">
        <v>199.23</v>
      </c>
      <c r="F322" s="12">
        <v>862115136</v>
      </c>
      <c r="G322" s="12">
        <v>5675125.5</v>
      </c>
    </row>
    <row r="323" spans="1:7">
      <c r="A323" s="9">
        <f>'(1)'!A323</f>
        <v>42754</v>
      </c>
      <c r="B323">
        <v>199.09</v>
      </c>
      <c r="C323">
        <v>199.57</v>
      </c>
      <c r="D323">
        <v>198.89</v>
      </c>
      <c r="E323">
        <v>199.57</v>
      </c>
      <c r="F323" s="12">
        <v>49464144</v>
      </c>
      <c r="G323" s="12">
        <v>5674672.5</v>
      </c>
    </row>
    <row r="324" spans="1:7">
      <c r="A324" s="9">
        <f>'(1)'!A324</f>
        <v>42755</v>
      </c>
      <c r="B324">
        <v>199.04</v>
      </c>
      <c r="C324">
        <v>200.09</v>
      </c>
      <c r="D324">
        <v>198.78</v>
      </c>
      <c r="E324">
        <v>199.54</v>
      </c>
      <c r="F324" s="12">
        <v>1235061888</v>
      </c>
      <c r="G324" s="12">
        <v>5688953.5</v>
      </c>
    </row>
    <row r="325" spans="1:7">
      <c r="A325" s="9">
        <f>'(1)'!A325</f>
        <v>42758</v>
      </c>
      <c r="B325">
        <v>199.83</v>
      </c>
      <c r="C325">
        <v>202.3</v>
      </c>
      <c r="D325">
        <v>199.81</v>
      </c>
      <c r="E325">
        <v>202.19</v>
      </c>
      <c r="F325" s="12">
        <v>1146420992</v>
      </c>
      <c r="G325" s="12">
        <v>5744596</v>
      </c>
    </row>
    <row r="326" spans="1:7">
      <c r="A326" s="9">
        <f>'(1)'!A326</f>
        <v>42759</v>
      </c>
      <c r="B326">
        <v>202.34</v>
      </c>
      <c r="C326">
        <v>203.24</v>
      </c>
      <c r="D326">
        <v>202.26</v>
      </c>
      <c r="E326">
        <v>203.19</v>
      </c>
      <c r="F326" s="12">
        <v>1416562944</v>
      </c>
      <c r="G326" s="12">
        <v>5783627</v>
      </c>
    </row>
    <row r="327" spans="1:7">
      <c r="A327" s="9">
        <f>'(1)'!A327</f>
        <v>42760</v>
      </c>
      <c r="B327">
        <v>203.2</v>
      </c>
      <c r="C327">
        <v>203.37</v>
      </c>
      <c r="D327">
        <v>202.13</v>
      </c>
      <c r="E327">
        <v>203.18</v>
      </c>
      <c r="F327" s="12">
        <v>1241458176</v>
      </c>
      <c r="G327" s="12">
        <v>5770512</v>
      </c>
    </row>
    <row r="328" spans="1:7">
      <c r="A328" s="9">
        <f>'(1)'!A328</f>
        <v>42761</v>
      </c>
      <c r="B328">
        <v>202.81</v>
      </c>
      <c r="C328">
        <v>203.55</v>
      </c>
      <c r="D328">
        <v>202.59</v>
      </c>
      <c r="E328">
        <v>203.03</v>
      </c>
      <c r="F328" s="12">
        <v>983998656</v>
      </c>
      <c r="G328" s="12">
        <v>5780776.5</v>
      </c>
    </row>
    <row r="329" spans="1:7">
      <c r="A329" s="9">
        <f>'(1)'!A329</f>
        <v>42762</v>
      </c>
      <c r="B329">
        <v>203.22</v>
      </c>
      <c r="C329">
        <v>204.37</v>
      </c>
      <c r="D329">
        <v>203.16</v>
      </c>
      <c r="E329">
        <v>204.18</v>
      </c>
      <c r="F329" s="12">
        <v>1802269952</v>
      </c>
      <c r="G329" s="12">
        <v>5800979</v>
      </c>
    </row>
    <row r="330" spans="1:7">
      <c r="A330" s="9">
        <f>'(1)'!A330</f>
        <v>42765</v>
      </c>
      <c r="B330">
        <v>203.96</v>
      </c>
      <c r="C330">
        <v>204.85</v>
      </c>
      <c r="D330">
        <v>203.52</v>
      </c>
      <c r="E330">
        <v>203.98</v>
      </c>
      <c r="F330" s="12">
        <v>1614736896</v>
      </c>
      <c r="G330" s="12">
        <v>5824021</v>
      </c>
    </row>
    <row r="331" spans="1:7">
      <c r="A331" s="9">
        <f>'(1)'!A331</f>
        <v>42766</v>
      </c>
      <c r="B331">
        <v>204.91</v>
      </c>
      <c r="C331">
        <v>205.53</v>
      </c>
      <c r="D331">
        <v>203.83</v>
      </c>
      <c r="E331">
        <v>204.83</v>
      </c>
      <c r="F331" s="12">
        <v>1593360256</v>
      </c>
      <c r="G331" s="12">
        <v>5829756.5</v>
      </c>
    </row>
    <row r="332" spans="1:7">
      <c r="A332" s="9">
        <f>'(1)'!A332</f>
        <v>42767</v>
      </c>
      <c r="B332">
        <v>204.54</v>
      </c>
      <c r="C332">
        <v>205.77</v>
      </c>
      <c r="D332">
        <v>204.43</v>
      </c>
      <c r="E332">
        <v>205.54</v>
      </c>
      <c r="F332" s="12">
        <v>2473019392</v>
      </c>
      <c r="G332" s="12">
        <v>5850848</v>
      </c>
    </row>
    <row r="333" spans="1:7">
      <c r="A333" s="9">
        <f>'(1)'!A333</f>
        <v>42768</v>
      </c>
      <c r="B333">
        <v>205.53</v>
      </c>
      <c r="C333">
        <v>205.54</v>
      </c>
      <c r="D333">
        <v>204.85</v>
      </c>
      <c r="E333">
        <v>204.97</v>
      </c>
      <c r="F333" s="12">
        <v>1428622976</v>
      </c>
      <c r="G333" s="12">
        <v>5828981.5</v>
      </c>
    </row>
    <row r="334" spans="1:7">
      <c r="A334" s="9">
        <f>'(1)'!A334</f>
        <v>42769</v>
      </c>
      <c r="B334">
        <v>204.85</v>
      </c>
      <c r="C334">
        <v>205.94</v>
      </c>
      <c r="D334">
        <v>204.71</v>
      </c>
      <c r="E334">
        <v>205.5</v>
      </c>
      <c r="F334" s="12">
        <v>1619387392</v>
      </c>
      <c r="G334" s="12">
        <v>5846219</v>
      </c>
    </row>
    <row r="335" spans="1:7">
      <c r="A335" s="9">
        <f>'(1)'!A335</f>
        <v>42772</v>
      </c>
      <c r="B335">
        <v>205.46</v>
      </c>
      <c r="C335">
        <v>205.71</v>
      </c>
      <c r="D335">
        <v>204.65</v>
      </c>
      <c r="E335">
        <v>205.42</v>
      </c>
      <c r="F335" s="12">
        <v>1324043904</v>
      </c>
      <c r="G335" s="12">
        <v>5822344</v>
      </c>
    </row>
    <row r="336" spans="1:7">
      <c r="A336" s="9">
        <f>'(1)'!A336</f>
        <v>42773</v>
      </c>
      <c r="B336">
        <v>204.76</v>
      </c>
      <c r="C336">
        <v>205.46</v>
      </c>
      <c r="D336">
        <v>204.49</v>
      </c>
      <c r="E336">
        <v>204.61</v>
      </c>
      <c r="F336" s="12">
        <v>1376527360</v>
      </c>
      <c r="G336" s="12">
        <v>5805300</v>
      </c>
    </row>
    <row r="337" spans="1:7">
      <c r="A337" s="9">
        <f>'(1)'!A337</f>
        <v>42774</v>
      </c>
      <c r="B337">
        <v>204.86</v>
      </c>
      <c r="C337">
        <v>205.21</v>
      </c>
      <c r="D337">
        <v>204.39</v>
      </c>
      <c r="E337">
        <v>204.95</v>
      </c>
      <c r="F337" s="12">
        <v>2542170624</v>
      </c>
      <c r="G337" s="12">
        <v>5830947.5</v>
      </c>
    </row>
    <row r="338" spans="1:7">
      <c r="A338" s="9">
        <f>'(1)'!A338</f>
        <v>42775</v>
      </c>
      <c r="B338">
        <v>205.11</v>
      </c>
      <c r="C338">
        <v>205.41</v>
      </c>
      <c r="D338">
        <v>204.54</v>
      </c>
      <c r="E338">
        <v>205.37</v>
      </c>
      <c r="F338" s="12">
        <v>2442508288</v>
      </c>
      <c r="G338" s="12">
        <v>5843208.5</v>
      </c>
    </row>
    <row r="339" spans="1:7">
      <c r="A339" s="9">
        <f>'(1)'!A339</f>
        <v>42776</v>
      </c>
      <c r="B339">
        <v>205.37</v>
      </c>
      <c r="C339">
        <v>206.36</v>
      </c>
      <c r="D339">
        <v>204.93</v>
      </c>
      <c r="E339">
        <v>206.36</v>
      </c>
      <c r="F339" s="12">
        <v>2956942336</v>
      </c>
      <c r="G339" s="12">
        <v>5869572.5</v>
      </c>
    </row>
    <row r="340" spans="1:7">
      <c r="A340" s="9">
        <f>'(1)'!A340</f>
        <v>42779</v>
      </c>
      <c r="B340">
        <v>206.21</v>
      </c>
      <c r="C340">
        <v>207.95</v>
      </c>
      <c r="D340">
        <v>206.21</v>
      </c>
      <c r="E340">
        <v>207.73</v>
      </c>
      <c r="F340" s="12">
        <v>1690836736</v>
      </c>
      <c r="G340" s="12">
        <v>5911682.5</v>
      </c>
    </row>
    <row r="341" spans="1:7">
      <c r="A341" s="9">
        <f>'(1)'!A341</f>
        <v>42780</v>
      </c>
      <c r="B341">
        <v>207.94</v>
      </c>
      <c r="C341">
        <v>208.31</v>
      </c>
      <c r="D341">
        <v>207.62</v>
      </c>
      <c r="E341">
        <v>207.67</v>
      </c>
      <c r="F341" s="12">
        <v>1471438592</v>
      </c>
      <c r="G341" s="12">
        <v>5910099.5</v>
      </c>
    </row>
    <row r="342" spans="1:7">
      <c r="A342" s="9">
        <f>'(1)'!A342</f>
        <v>42781</v>
      </c>
      <c r="B342">
        <v>207.8</v>
      </c>
      <c r="C342">
        <v>207.8</v>
      </c>
      <c r="D342">
        <v>206.52</v>
      </c>
      <c r="E342">
        <v>207.09</v>
      </c>
      <c r="F342" s="12">
        <v>1009077056</v>
      </c>
      <c r="G342" s="12">
        <v>5886118</v>
      </c>
    </row>
    <row r="343" spans="1:7">
      <c r="A343" s="9">
        <f>'(1)'!A343</f>
        <v>42782</v>
      </c>
      <c r="B343">
        <v>207.05</v>
      </c>
      <c r="C343">
        <v>207.18</v>
      </c>
      <c r="D343">
        <v>205.36</v>
      </c>
      <c r="E343">
        <v>206.7</v>
      </c>
      <c r="F343" s="12">
        <v>502455616</v>
      </c>
      <c r="G343" s="12">
        <v>5878097.5</v>
      </c>
    </row>
    <row r="344" spans="1:7">
      <c r="A344" s="9">
        <f>'(1)'!A344</f>
        <v>42783</v>
      </c>
      <c r="B344">
        <v>206.56</v>
      </c>
      <c r="C344">
        <v>206.77</v>
      </c>
      <c r="D344">
        <v>205.39</v>
      </c>
      <c r="E344">
        <v>206.17</v>
      </c>
      <c r="F344" s="12">
        <v>723823168</v>
      </c>
      <c r="G344" s="12">
        <v>5860248.5</v>
      </c>
    </row>
    <row r="345" spans="1:7">
      <c r="A345" s="9">
        <f>'(1)'!A345</f>
        <v>42787</v>
      </c>
      <c r="B345">
        <v>205.9</v>
      </c>
      <c r="C345">
        <v>207.02</v>
      </c>
      <c r="D345">
        <v>205.72</v>
      </c>
      <c r="E345">
        <v>206.09</v>
      </c>
      <c r="F345" s="12">
        <v>1438681472</v>
      </c>
      <c r="G345" s="12">
        <v>5864937.5</v>
      </c>
    </row>
    <row r="346" spans="1:7">
      <c r="A346" s="9">
        <f>'(1)'!A346</f>
        <v>42788</v>
      </c>
      <c r="B346">
        <v>206.15</v>
      </c>
      <c r="C346">
        <v>206.52</v>
      </c>
      <c r="D346">
        <v>205.66</v>
      </c>
      <c r="E346">
        <v>205.92</v>
      </c>
      <c r="F346" s="12">
        <v>1999941376</v>
      </c>
      <c r="G346" s="12">
        <v>5858618</v>
      </c>
    </row>
    <row r="347" spans="1:7">
      <c r="A347" s="9">
        <f>'(1)'!A347</f>
        <v>42789</v>
      </c>
      <c r="B347">
        <v>205.74</v>
      </c>
      <c r="C347">
        <v>206.33</v>
      </c>
      <c r="D347">
        <v>205.57</v>
      </c>
      <c r="E347">
        <v>206.11</v>
      </c>
      <c r="F347" s="12">
        <v>2335263744</v>
      </c>
      <c r="G347" s="12">
        <v>5866520</v>
      </c>
    </row>
    <row r="348" spans="1:7">
      <c r="A348" s="9">
        <f>'(1)'!A348</f>
        <v>42790</v>
      </c>
      <c r="B348">
        <v>206.14</v>
      </c>
      <c r="C348">
        <v>206.35</v>
      </c>
      <c r="D348">
        <v>205.21</v>
      </c>
      <c r="E348">
        <v>205.31</v>
      </c>
      <c r="F348" s="12">
        <v>1697191296</v>
      </c>
      <c r="G348" s="12">
        <v>5843756</v>
      </c>
    </row>
    <row r="349" spans="1:7">
      <c r="A349" s="9">
        <f>'(1)'!A349</f>
        <v>42793</v>
      </c>
      <c r="B349">
        <v>205.42</v>
      </c>
      <c r="C349">
        <v>205.42</v>
      </c>
      <c r="D349">
        <v>204.63</v>
      </c>
      <c r="E349">
        <v>204.68</v>
      </c>
      <c r="F349" s="12">
        <v>1823123328</v>
      </c>
      <c r="G349" s="12">
        <v>5823446</v>
      </c>
    </row>
    <row r="350" spans="1:7">
      <c r="A350" s="9">
        <f>'(1)'!A350</f>
        <v>42794</v>
      </c>
      <c r="B350">
        <v>204.71</v>
      </c>
      <c r="C350">
        <v>205.84</v>
      </c>
      <c r="D350">
        <v>204.57</v>
      </c>
      <c r="E350">
        <v>205.82</v>
      </c>
      <c r="F350" s="12">
        <v>1590944896</v>
      </c>
      <c r="G350" s="12">
        <v>5849194.5</v>
      </c>
    </row>
    <row r="351" spans="1:7">
      <c r="A351" s="9">
        <f>'(1)'!A351</f>
        <v>42795</v>
      </c>
      <c r="B351">
        <v>205.45</v>
      </c>
      <c r="C351">
        <v>206.39</v>
      </c>
      <c r="D351">
        <v>205.26</v>
      </c>
      <c r="E351">
        <v>206.24</v>
      </c>
      <c r="F351" s="12">
        <v>1860733696</v>
      </c>
      <c r="G351" s="12">
        <v>5855722</v>
      </c>
    </row>
    <row r="352" spans="1:7">
      <c r="A352" s="9">
        <f>'(1)'!A352</f>
        <v>42796</v>
      </c>
      <c r="B352">
        <v>206.34</v>
      </c>
      <c r="C352">
        <v>207.87</v>
      </c>
      <c r="D352">
        <v>206.34</v>
      </c>
      <c r="E352">
        <v>207.69</v>
      </c>
      <c r="F352" s="12">
        <v>1780128512</v>
      </c>
      <c r="G352" s="12">
        <v>5903414</v>
      </c>
    </row>
    <row r="353" spans="1:7">
      <c r="A353" s="9">
        <f>'(1)'!A353</f>
        <v>42797</v>
      </c>
      <c r="B353">
        <v>207.73</v>
      </c>
      <c r="C353">
        <v>208.84</v>
      </c>
      <c r="D353">
        <v>207.71</v>
      </c>
      <c r="E353">
        <v>208.49</v>
      </c>
      <c r="F353" s="12">
        <v>1547458304</v>
      </c>
      <c r="G353" s="12">
        <v>5924311.5</v>
      </c>
    </row>
    <row r="354" spans="1:7">
      <c r="A354" s="9">
        <f>'(1)'!A354</f>
        <v>42800</v>
      </c>
      <c r="B354">
        <v>208.71</v>
      </c>
      <c r="C354">
        <v>208.96</v>
      </c>
      <c r="D354">
        <v>208.27</v>
      </c>
      <c r="E354">
        <v>208.74</v>
      </c>
      <c r="F354" s="12">
        <v>2280968960</v>
      </c>
      <c r="G354" s="12">
        <v>5930623</v>
      </c>
    </row>
    <row r="355" spans="1:7">
      <c r="A355" s="9">
        <f>'(1)'!A355</f>
        <v>42801</v>
      </c>
      <c r="B355">
        <v>209.09</v>
      </c>
      <c r="C355">
        <v>209.87</v>
      </c>
      <c r="D355">
        <v>208.28</v>
      </c>
      <c r="E355">
        <v>209.55</v>
      </c>
      <c r="F355" s="12">
        <v>1820263296</v>
      </c>
      <c r="G355" s="12">
        <v>5954039.5</v>
      </c>
    </row>
    <row r="356" spans="1:7">
      <c r="A356" s="9">
        <f>'(1)'!A356</f>
        <v>42802</v>
      </c>
      <c r="B356">
        <v>209.8</v>
      </c>
      <c r="C356">
        <v>210.16</v>
      </c>
      <c r="D356">
        <v>209.3</v>
      </c>
      <c r="E356">
        <v>209.53</v>
      </c>
      <c r="F356" s="12">
        <v>1754627072</v>
      </c>
      <c r="G356" s="12">
        <v>5947844.5</v>
      </c>
    </row>
    <row r="357" spans="1:7">
      <c r="A357" s="9">
        <f>'(1)'!A357</f>
        <v>42803</v>
      </c>
      <c r="B357">
        <v>209.26</v>
      </c>
      <c r="C357">
        <v>209.37</v>
      </c>
      <c r="D357">
        <v>208.63</v>
      </c>
      <c r="E357">
        <v>209.37</v>
      </c>
      <c r="F357" s="12">
        <v>1902296704</v>
      </c>
      <c r="G357" s="12">
        <v>5938045</v>
      </c>
    </row>
    <row r="358" spans="1:7">
      <c r="A358" s="9">
        <f>'(1)'!A358</f>
        <v>42804</v>
      </c>
      <c r="B358">
        <v>209.35</v>
      </c>
      <c r="C358">
        <v>209.73</v>
      </c>
      <c r="D358">
        <v>209.21</v>
      </c>
      <c r="E358">
        <v>209.66</v>
      </c>
      <c r="F358" s="12">
        <v>2188005120</v>
      </c>
      <c r="G358" s="12">
        <v>5947372.5</v>
      </c>
    </row>
    <row r="359" spans="1:7">
      <c r="A359" s="9">
        <f>'(1)'!A359</f>
        <v>42807</v>
      </c>
      <c r="B359">
        <v>209.65</v>
      </c>
      <c r="C359">
        <v>210.86</v>
      </c>
      <c r="D359">
        <v>209.51</v>
      </c>
      <c r="E359">
        <v>210.62</v>
      </c>
      <c r="F359" s="12">
        <v>1816233216</v>
      </c>
      <c r="G359" s="12">
        <v>5974065</v>
      </c>
    </row>
    <row r="360" spans="1:7">
      <c r="A360" s="9">
        <f>'(1)'!A360</f>
        <v>42808</v>
      </c>
      <c r="B360">
        <v>210.74</v>
      </c>
      <c r="C360">
        <v>211.19</v>
      </c>
      <c r="D360">
        <v>210.5</v>
      </c>
      <c r="E360">
        <v>210.9</v>
      </c>
      <c r="F360" s="12">
        <v>2295354112</v>
      </c>
      <c r="G360" s="12">
        <v>5980515</v>
      </c>
    </row>
    <row r="361" spans="1:7">
      <c r="A361" s="9">
        <f>'(1)'!A361</f>
        <v>42809</v>
      </c>
      <c r="B361">
        <v>210.89</v>
      </c>
      <c r="C361">
        <v>211.63</v>
      </c>
      <c r="D361">
        <v>210.22</v>
      </c>
      <c r="E361">
        <v>210.4</v>
      </c>
      <c r="F361" s="12">
        <v>2234975232</v>
      </c>
      <c r="G361" s="12">
        <v>5969380</v>
      </c>
    </row>
    <row r="362" spans="1:7">
      <c r="A362" s="9">
        <f>'(1)'!A362</f>
        <v>42810</v>
      </c>
      <c r="B362">
        <v>210.19</v>
      </c>
      <c r="C362">
        <v>210.29</v>
      </c>
      <c r="D362">
        <v>209.07</v>
      </c>
      <c r="E362">
        <v>210.23</v>
      </c>
      <c r="F362" s="12">
        <v>1864446208</v>
      </c>
      <c r="G362" s="12">
        <v>5963160</v>
      </c>
    </row>
    <row r="363" spans="1:7">
      <c r="A363" s="9">
        <f>'(1)'!A363</f>
        <v>42811</v>
      </c>
      <c r="B363">
        <v>209.93</v>
      </c>
      <c r="C363">
        <v>210.21</v>
      </c>
      <c r="D363">
        <v>209.53</v>
      </c>
      <c r="E363">
        <v>210.15</v>
      </c>
      <c r="F363" s="12">
        <v>1702319360</v>
      </c>
      <c r="G363" s="12">
        <v>5956361</v>
      </c>
    </row>
    <row r="364" spans="1:7">
      <c r="A364" s="9">
        <f>'(1)'!A364</f>
        <v>42814</v>
      </c>
      <c r="B364">
        <v>210.01</v>
      </c>
      <c r="C364">
        <v>210.22</v>
      </c>
      <c r="D364">
        <v>208.81</v>
      </c>
      <c r="E364">
        <v>209.3</v>
      </c>
      <c r="F364" s="12">
        <v>1684500224</v>
      </c>
      <c r="G364" s="12">
        <v>5935970.5</v>
      </c>
    </row>
    <row r="365" spans="1:7">
      <c r="A365" s="9">
        <f>'(1)'!A365</f>
        <v>42815</v>
      </c>
      <c r="B365">
        <v>208.91</v>
      </c>
      <c r="C365">
        <v>211.19</v>
      </c>
      <c r="D365">
        <v>208.78</v>
      </c>
      <c r="E365">
        <v>210.94</v>
      </c>
      <c r="F365" s="12">
        <v>1672019968</v>
      </c>
      <c r="G365" s="12">
        <v>5986615.5</v>
      </c>
    </row>
    <row r="366" spans="1:7">
      <c r="A366" s="9">
        <f>'(1)'!A366</f>
        <v>42816</v>
      </c>
      <c r="B366">
        <v>211.03</v>
      </c>
      <c r="C366">
        <v>211.19</v>
      </c>
      <c r="D366">
        <v>210.13</v>
      </c>
      <c r="E366">
        <v>210.44</v>
      </c>
      <c r="F366" s="12">
        <v>2729647360</v>
      </c>
      <c r="G366" s="12">
        <v>5967950.5</v>
      </c>
    </row>
    <row r="367" spans="1:7">
      <c r="A367" s="9">
        <f>'(1)'!A367</f>
        <v>42817</v>
      </c>
      <c r="B367">
        <v>210.33</v>
      </c>
      <c r="C367">
        <v>210.39</v>
      </c>
      <c r="D367">
        <v>209.24</v>
      </c>
      <c r="E367">
        <v>209.8</v>
      </c>
      <c r="F367" s="12">
        <v>2122683008</v>
      </c>
      <c r="G367" s="12">
        <v>5955850</v>
      </c>
    </row>
    <row r="368" spans="1:7">
      <c r="A368" s="9">
        <f>'(1)'!A368</f>
        <v>42818</v>
      </c>
      <c r="B368">
        <v>210.14</v>
      </c>
      <c r="C368">
        <v>210.21</v>
      </c>
      <c r="D368">
        <v>209.18</v>
      </c>
      <c r="E368">
        <v>209.64</v>
      </c>
      <c r="F368" s="12">
        <v>1319275520</v>
      </c>
      <c r="G368" s="12">
        <v>5941064.5</v>
      </c>
    </row>
    <row r="369" spans="1:7">
      <c r="A369" s="9">
        <f>'(1)'!A369</f>
        <v>42821</v>
      </c>
      <c r="B369">
        <v>209.46</v>
      </c>
      <c r="C369">
        <v>209.7</v>
      </c>
      <c r="D369">
        <v>209</v>
      </c>
      <c r="E369">
        <v>209.14</v>
      </c>
      <c r="F369" s="12">
        <v>1614221696</v>
      </c>
      <c r="G369" s="12">
        <v>5932665</v>
      </c>
    </row>
    <row r="370" spans="1:7">
      <c r="A370" s="9">
        <f>'(1)'!A370</f>
        <v>42822</v>
      </c>
      <c r="B370">
        <v>209.04</v>
      </c>
      <c r="C370">
        <v>209.65</v>
      </c>
      <c r="D370">
        <v>208.91</v>
      </c>
      <c r="E370">
        <v>209.39</v>
      </c>
      <c r="F370" s="12">
        <v>1320730624</v>
      </c>
      <c r="G370" s="12">
        <v>5934686.5</v>
      </c>
    </row>
    <row r="371" spans="1:7">
      <c r="A371" s="9">
        <f>'(1)'!A371</f>
        <v>42823</v>
      </c>
      <c r="B371">
        <v>209.54</v>
      </c>
      <c r="C371">
        <v>209.8</v>
      </c>
      <c r="D371">
        <v>209.02</v>
      </c>
      <c r="E371">
        <v>209.37</v>
      </c>
      <c r="F371" s="12">
        <v>1298306304</v>
      </c>
      <c r="G371" s="12">
        <v>5942075</v>
      </c>
    </row>
    <row r="372" spans="1:7">
      <c r="A372" s="9">
        <f>'(1)'!A372</f>
        <v>42824</v>
      </c>
      <c r="B372">
        <v>209.5</v>
      </c>
      <c r="C372">
        <v>210.97</v>
      </c>
      <c r="D372">
        <v>209.48</v>
      </c>
      <c r="E372">
        <v>210.51</v>
      </c>
      <c r="F372" s="12">
        <v>1260383744</v>
      </c>
      <c r="G372" s="12">
        <v>5979094.5</v>
      </c>
    </row>
    <row r="373" spans="1:7">
      <c r="A373" s="9">
        <f>'(1)'!A373</f>
        <v>42825</v>
      </c>
      <c r="B373">
        <v>210.54</v>
      </c>
      <c r="C373">
        <v>211.5</v>
      </c>
      <c r="D373">
        <v>210.51</v>
      </c>
      <c r="E373">
        <v>211.5</v>
      </c>
      <c r="F373" s="12">
        <v>1227875456</v>
      </c>
      <c r="G373" s="12">
        <v>6003985</v>
      </c>
    </row>
    <row r="374" spans="1:7">
      <c r="A374" s="9">
        <f>'(1)'!A374</f>
        <v>42828</v>
      </c>
      <c r="B374">
        <v>211.28</v>
      </c>
      <c r="C374">
        <v>211.42</v>
      </c>
      <c r="D374">
        <v>210.71</v>
      </c>
      <c r="E374">
        <v>211.32</v>
      </c>
      <c r="F374" s="12">
        <v>1455846784</v>
      </c>
      <c r="G374" s="12">
        <v>6000982.5</v>
      </c>
    </row>
    <row r="375" spans="1:7">
      <c r="A375" s="9">
        <f>'(1)'!A375</f>
        <v>42829</v>
      </c>
      <c r="B375">
        <v>211.11</v>
      </c>
      <c r="C375">
        <v>212.97</v>
      </c>
      <c r="D375">
        <v>211.08</v>
      </c>
      <c r="E375">
        <v>211.99</v>
      </c>
      <c r="F375" s="12">
        <v>1252377344</v>
      </c>
      <c r="G375" s="12">
        <v>6018939.5</v>
      </c>
    </row>
    <row r="376" spans="1:7">
      <c r="A376" s="9">
        <f>'(1)'!A376</f>
        <v>42830</v>
      </c>
      <c r="B376">
        <v>212.66</v>
      </c>
      <c r="C376">
        <v>213.68</v>
      </c>
      <c r="D376">
        <v>212.66</v>
      </c>
      <c r="E376">
        <v>213.54</v>
      </c>
      <c r="F376" s="12">
        <v>1786821376</v>
      </c>
      <c r="G376" s="12">
        <v>6057884</v>
      </c>
    </row>
    <row r="377" spans="1:7">
      <c r="A377" s="9">
        <f>'(1)'!A377</f>
        <v>42831</v>
      </c>
      <c r="B377">
        <v>213.35</v>
      </c>
      <c r="C377">
        <v>213.71</v>
      </c>
      <c r="D377">
        <v>213.04</v>
      </c>
      <c r="E377">
        <v>213.53</v>
      </c>
      <c r="F377" s="12">
        <v>2602918656</v>
      </c>
      <c r="G377" s="12">
        <v>6064189.5</v>
      </c>
    </row>
    <row r="378" spans="1:7">
      <c r="A378" s="9">
        <f>'(1)'!A378</f>
        <v>42832</v>
      </c>
      <c r="B378">
        <v>213.57</v>
      </c>
      <c r="C378">
        <v>213.91</v>
      </c>
      <c r="D378">
        <v>213.15</v>
      </c>
      <c r="E378">
        <v>213.41</v>
      </c>
      <c r="F378" s="12">
        <v>1417113600</v>
      </c>
      <c r="G378" s="12">
        <v>6059093.5</v>
      </c>
    </row>
    <row r="379" spans="1:7">
      <c r="A379" s="9">
        <f>'(1)'!A379</f>
        <v>42835</v>
      </c>
      <c r="B379">
        <v>213.3</v>
      </c>
      <c r="C379">
        <v>214.28</v>
      </c>
      <c r="D379">
        <v>211.79</v>
      </c>
      <c r="E379">
        <v>211.88</v>
      </c>
      <c r="F379" s="12">
        <v>1929620992</v>
      </c>
      <c r="G379" s="12">
        <v>6021746.5</v>
      </c>
    </row>
    <row r="380" spans="1:7">
      <c r="A380" s="9">
        <f>'(1)'!A380</f>
        <v>42836</v>
      </c>
      <c r="B380">
        <v>211.74</v>
      </c>
      <c r="C380">
        <v>211.75</v>
      </c>
      <c r="D380">
        <v>210.26</v>
      </c>
      <c r="E380">
        <v>211.15</v>
      </c>
      <c r="F380" s="12">
        <v>1794390528</v>
      </c>
      <c r="G380" s="12">
        <v>6003075</v>
      </c>
    </row>
    <row r="381" spans="1:7">
      <c r="A381" s="9">
        <f>'(1)'!A381</f>
        <v>42837</v>
      </c>
      <c r="B381">
        <v>210.98</v>
      </c>
      <c r="C381">
        <v>212.48</v>
      </c>
      <c r="D381">
        <v>210.86</v>
      </c>
      <c r="E381">
        <v>211.82</v>
      </c>
      <c r="F381" s="12">
        <v>1306892032</v>
      </c>
      <c r="G381" s="12">
        <v>6018848.5</v>
      </c>
    </row>
    <row r="382" spans="1:7">
      <c r="A382" s="9">
        <f>'(1)'!A382</f>
        <v>42838</v>
      </c>
      <c r="B382">
        <v>211.8</v>
      </c>
      <c r="C382">
        <v>212.97</v>
      </c>
      <c r="D382">
        <v>211.79</v>
      </c>
      <c r="E382">
        <v>212.46</v>
      </c>
      <c r="F382" s="12">
        <v>1210333312</v>
      </c>
      <c r="G382" s="12">
        <v>6039995</v>
      </c>
    </row>
    <row r="383" spans="1:7">
      <c r="A383" s="9">
        <f>'(1)'!A383</f>
        <v>42842</v>
      </c>
      <c r="B383">
        <v>212.45</v>
      </c>
      <c r="C383">
        <v>212.56</v>
      </c>
      <c r="D383">
        <v>211.1</v>
      </c>
      <c r="E383">
        <v>212.46</v>
      </c>
      <c r="F383" s="12">
        <v>1254971648</v>
      </c>
      <c r="G383" s="12">
        <v>6036335.5</v>
      </c>
    </row>
    <row r="384" spans="1:7">
      <c r="A384" s="9">
        <f>'(1)'!A384</f>
        <v>42843</v>
      </c>
      <c r="B384">
        <v>212.57</v>
      </c>
      <c r="C384">
        <v>214.2</v>
      </c>
      <c r="D384">
        <v>212.52</v>
      </c>
      <c r="E384">
        <v>214.2</v>
      </c>
      <c r="F384" s="12">
        <v>1105353600</v>
      </c>
      <c r="G384" s="12">
        <v>6081407.5</v>
      </c>
    </row>
    <row r="385" spans="1:7">
      <c r="A385" s="9">
        <f>'(1)'!A385</f>
        <v>42844</v>
      </c>
      <c r="B385">
        <v>213.65</v>
      </c>
      <c r="C385">
        <v>214.52</v>
      </c>
      <c r="D385">
        <v>213.49</v>
      </c>
      <c r="E385">
        <v>214.35</v>
      </c>
      <c r="F385" s="12">
        <v>1271593472</v>
      </c>
      <c r="G385" s="12">
        <v>6088132.5</v>
      </c>
    </row>
    <row r="386" spans="1:7">
      <c r="A386" s="9">
        <f>'(1)'!A386</f>
        <v>42845</v>
      </c>
      <c r="B386">
        <v>214.26</v>
      </c>
      <c r="C386">
        <v>214.35</v>
      </c>
      <c r="D386">
        <v>213.73</v>
      </c>
      <c r="E386">
        <v>214.35</v>
      </c>
      <c r="F386" s="12">
        <v>1338800640</v>
      </c>
      <c r="G386" s="12">
        <v>6080901</v>
      </c>
    </row>
    <row r="387" spans="1:7">
      <c r="A387" s="9">
        <f>'(1)'!A387</f>
        <v>42846</v>
      </c>
      <c r="B387">
        <v>214.24</v>
      </c>
      <c r="C387">
        <v>214.36</v>
      </c>
      <c r="D387">
        <v>213.52</v>
      </c>
      <c r="E387">
        <v>214.03</v>
      </c>
      <c r="F387" s="12">
        <v>1491594496</v>
      </c>
      <c r="G387" s="12">
        <v>6079204</v>
      </c>
    </row>
    <row r="388" spans="1:7">
      <c r="A388" s="9">
        <f>'(1)'!A388</f>
        <v>42849</v>
      </c>
      <c r="B388">
        <v>214.18</v>
      </c>
      <c r="C388">
        <v>214.27</v>
      </c>
      <c r="D388">
        <v>212.64</v>
      </c>
      <c r="E388">
        <v>213.35</v>
      </c>
      <c r="F388" s="12">
        <v>1202285824</v>
      </c>
      <c r="G388" s="12">
        <v>6059497</v>
      </c>
    </row>
    <row r="389" spans="1:7">
      <c r="A389" s="9">
        <f>'(1)'!A389</f>
        <v>42850</v>
      </c>
      <c r="B389">
        <v>213.17</v>
      </c>
      <c r="C389">
        <v>213.19</v>
      </c>
      <c r="D389">
        <v>212.6</v>
      </c>
      <c r="E389">
        <v>212.97</v>
      </c>
      <c r="F389" s="12">
        <v>694442624</v>
      </c>
      <c r="G389" s="12">
        <v>6048938.5</v>
      </c>
    </row>
    <row r="390" spans="1:7">
      <c r="A390" s="9">
        <f>'(1)'!A390</f>
        <v>42851</v>
      </c>
      <c r="B390">
        <v>212.87</v>
      </c>
      <c r="C390">
        <v>213.52</v>
      </c>
      <c r="D390">
        <v>212.12</v>
      </c>
      <c r="E390">
        <v>212.12</v>
      </c>
      <c r="F390" s="12">
        <v>1864326656</v>
      </c>
      <c r="G390" s="12">
        <v>6026095</v>
      </c>
    </row>
    <row r="391" spans="1:7">
      <c r="A391" s="9">
        <f>'(1)'!A391</f>
        <v>42852</v>
      </c>
      <c r="B391">
        <v>212.16</v>
      </c>
      <c r="C391">
        <v>212.57</v>
      </c>
      <c r="D391">
        <v>211.22</v>
      </c>
      <c r="E391">
        <v>212.32</v>
      </c>
      <c r="F391" s="12">
        <v>1585166080</v>
      </c>
      <c r="G391" s="12">
        <v>6037209</v>
      </c>
    </row>
    <row r="392" spans="1:7">
      <c r="A392" s="9">
        <f>'(1)'!A392</f>
        <v>42853</v>
      </c>
      <c r="B392">
        <v>212.46</v>
      </c>
      <c r="C392">
        <v>212.61</v>
      </c>
      <c r="D392">
        <v>211.76</v>
      </c>
      <c r="E392">
        <v>211.99</v>
      </c>
      <c r="F392" s="12">
        <v>2311127040</v>
      </c>
      <c r="G392" s="12">
        <v>6025933.5</v>
      </c>
    </row>
    <row r="393" spans="1:7">
      <c r="A393" s="9">
        <f>'(1)'!A393</f>
        <v>42856</v>
      </c>
      <c r="B393">
        <v>211.98</v>
      </c>
      <c r="C393">
        <v>212.89</v>
      </c>
      <c r="D393">
        <v>211.74</v>
      </c>
      <c r="E393">
        <v>212.45</v>
      </c>
      <c r="F393" s="12">
        <v>2355949312</v>
      </c>
      <c r="G393" s="12">
        <v>6042077</v>
      </c>
    </row>
    <row r="394" spans="1:7">
      <c r="A394" s="9">
        <f>'(1)'!A394</f>
        <v>42857</v>
      </c>
      <c r="B394">
        <v>212.41</v>
      </c>
      <c r="C394">
        <v>212.97</v>
      </c>
      <c r="D394">
        <v>211.6</v>
      </c>
      <c r="E394">
        <v>212.73</v>
      </c>
      <c r="F394" s="12">
        <v>1772118912</v>
      </c>
      <c r="G394" s="12">
        <v>6044595.5</v>
      </c>
    </row>
    <row r="395" spans="1:7">
      <c r="A395" s="9">
        <f>'(1)'!A395</f>
        <v>42858</v>
      </c>
      <c r="B395">
        <v>212.49</v>
      </c>
      <c r="C395">
        <v>212.89</v>
      </c>
      <c r="D395">
        <v>212.16</v>
      </c>
      <c r="E395">
        <v>212.27</v>
      </c>
      <c r="F395" s="12">
        <v>1422100608</v>
      </c>
      <c r="G395" s="12">
        <v>6035187.5</v>
      </c>
    </row>
    <row r="396" spans="1:7">
      <c r="A396" s="9">
        <f>'(1)'!A396</f>
        <v>42859</v>
      </c>
      <c r="B396">
        <v>212.47</v>
      </c>
      <c r="C396">
        <v>212.6</v>
      </c>
      <c r="D396">
        <v>211.45</v>
      </c>
      <c r="E396">
        <v>211.53</v>
      </c>
      <c r="F396" s="12">
        <v>1169466496</v>
      </c>
      <c r="G396" s="12">
        <v>6019328.5</v>
      </c>
    </row>
    <row r="397" spans="1:7">
      <c r="A397" s="9">
        <f>'(1)'!A397</f>
        <v>42860</v>
      </c>
      <c r="B397">
        <v>211.36</v>
      </c>
      <c r="C397">
        <v>211.59</v>
      </c>
      <c r="D397">
        <v>211.24</v>
      </c>
      <c r="E397">
        <v>211.45</v>
      </c>
      <c r="F397" s="12">
        <v>168749344</v>
      </c>
      <c r="G397" s="12">
        <v>6018981.5</v>
      </c>
    </row>
    <row r="398" spans="1:7">
      <c r="A398" s="9">
        <f>'(1)'!A398</f>
        <v>42863</v>
      </c>
      <c r="B398">
        <v>211.44</v>
      </c>
      <c r="C398">
        <v>212.99</v>
      </c>
      <c r="D398">
        <v>211.44</v>
      </c>
      <c r="E398">
        <v>212.99</v>
      </c>
      <c r="F398" s="12">
        <v>385498976</v>
      </c>
      <c r="G398" s="12">
        <v>6055011</v>
      </c>
    </row>
    <row r="399" spans="1:7">
      <c r="A399" s="9">
        <f>'(1)'!A399</f>
        <v>42864</v>
      </c>
      <c r="B399">
        <v>212.98</v>
      </c>
      <c r="C399">
        <v>213.1</v>
      </c>
      <c r="D399">
        <v>212.23</v>
      </c>
      <c r="E399">
        <v>212.76</v>
      </c>
      <c r="F399" s="12">
        <v>1341059584</v>
      </c>
      <c r="G399" s="12">
        <v>6051493</v>
      </c>
    </row>
    <row r="400" spans="1:7">
      <c r="A400" s="9">
        <f>'(1)'!A400</f>
        <v>42865</v>
      </c>
      <c r="B400">
        <v>212.83</v>
      </c>
      <c r="C400">
        <v>213.62</v>
      </c>
      <c r="D400">
        <v>212.67</v>
      </c>
      <c r="E400">
        <v>212.92</v>
      </c>
      <c r="F400" s="12">
        <v>1567008128</v>
      </c>
      <c r="G400" s="12">
        <v>6053082.5</v>
      </c>
    </row>
    <row r="401" spans="1:7">
      <c r="A401" s="9">
        <f>'(1)'!A401</f>
        <v>42866</v>
      </c>
      <c r="B401">
        <v>212.96</v>
      </c>
      <c r="C401">
        <v>215.01</v>
      </c>
      <c r="D401">
        <v>212.96</v>
      </c>
      <c r="E401">
        <v>214.95</v>
      </c>
      <c r="F401" s="12">
        <v>1440999808</v>
      </c>
      <c r="G401" s="12">
        <v>6106675.5</v>
      </c>
    </row>
    <row r="402" spans="1:7">
      <c r="A402" s="9">
        <f>'(1)'!A402</f>
        <v>42867</v>
      </c>
      <c r="B402">
        <v>214.99</v>
      </c>
      <c r="C402">
        <v>215.24</v>
      </c>
      <c r="D402">
        <v>214.64</v>
      </c>
      <c r="E402">
        <v>214.83</v>
      </c>
      <c r="F402" s="12">
        <v>1210040960</v>
      </c>
      <c r="G402" s="12">
        <v>6108973</v>
      </c>
    </row>
    <row r="403" spans="1:7">
      <c r="A403" s="9">
        <f>'(1)'!A403</f>
        <v>42870</v>
      </c>
      <c r="B403">
        <v>215.46</v>
      </c>
      <c r="C403">
        <v>217.78</v>
      </c>
      <c r="D403">
        <v>215.35</v>
      </c>
      <c r="E403">
        <v>217.46</v>
      </c>
      <c r="F403" s="12">
        <v>1184048000</v>
      </c>
      <c r="G403" s="12">
        <v>6188448.5</v>
      </c>
    </row>
    <row r="404" spans="1:7">
      <c r="A404" s="9">
        <f>'(1)'!A404</f>
        <v>42871</v>
      </c>
      <c r="B404">
        <v>217.45</v>
      </c>
      <c r="C404">
        <v>219.38</v>
      </c>
      <c r="D404">
        <v>217.44</v>
      </c>
      <c r="E404">
        <v>219.23</v>
      </c>
      <c r="F404" s="12">
        <v>1242797696</v>
      </c>
      <c r="G404" s="12">
        <v>6244696</v>
      </c>
    </row>
    <row r="405" spans="1:7">
      <c r="A405" s="9">
        <f>'(1)'!A405</f>
        <v>42872</v>
      </c>
      <c r="B405">
        <v>219.42</v>
      </c>
      <c r="C405">
        <v>220.94</v>
      </c>
      <c r="D405">
        <v>219.38</v>
      </c>
      <c r="E405">
        <v>220.43</v>
      </c>
      <c r="F405" s="12">
        <v>2010539904</v>
      </c>
      <c r="G405" s="12">
        <v>6273042.5</v>
      </c>
    </row>
    <row r="406" spans="1:7">
      <c r="A406" s="9">
        <f>'(1)'!A406</f>
        <v>42873</v>
      </c>
      <c r="B406">
        <v>220.46</v>
      </c>
      <c r="C406">
        <v>220.98</v>
      </c>
      <c r="D406">
        <v>220.03</v>
      </c>
      <c r="E406">
        <v>220.84</v>
      </c>
      <c r="F406" s="12">
        <v>1624508416</v>
      </c>
      <c r="G406" s="12">
        <v>6283161</v>
      </c>
    </row>
    <row r="407" spans="1:7">
      <c r="A407" s="9">
        <f>'(1)'!A407</f>
        <v>42874</v>
      </c>
      <c r="B407">
        <v>220.77</v>
      </c>
      <c r="C407">
        <v>220.94</v>
      </c>
      <c r="D407">
        <v>219.96</v>
      </c>
      <c r="E407">
        <v>220.05</v>
      </c>
      <c r="F407" s="12">
        <v>1421830272</v>
      </c>
      <c r="G407" s="12">
        <v>6266680</v>
      </c>
    </row>
    <row r="408" spans="1:7">
      <c r="A408" s="9">
        <f>'(1)'!A408</f>
        <v>42877</v>
      </c>
      <c r="B408">
        <v>220.14</v>
      </c>
      <c r="C408">
        <v>220.94</v>
      </c>
      <c r="D408">
        <v>220.05</v>
      </c>
      <c r="E408">
        <v>220.45</v>
      </c>
      <c r="F408" s="12">
        <v>227732384</v>
      </c>
      <c r="G408" s="12">
        <v>6272678.5</v>
      </c>
    </row>
    <row r="409" spans="1:7">
      <c r="A409" s="9">
        <f>'(1)'!A409</f>
        <v>42878</v>
      </c>
      <c r="B409">
        <v>220.41</v>
      </c>
      <c r="C409">
        <v>221.2</v>
      </c>
      <c r="D409">
        <v>220.3</v>
      </c>
      <c r="E409">
        <v>221.11</v>
      </c>
      <c r="F409" s="12">
        <v>1521381504</v>
      </c>
      <c r="G409" s="12">
        <v>6295709</v>
      </c>
    </row>
    <row r="410" spans="1:7">
      <c r="A410" s="9">
        <f>'(1)'!A410</f>
        <v>42879</v>
      </c>
      <c r="B410">
        <v>221.23</v>
      </c>
      <c r="C410">
        <v>221.26</v>
      </c>
      <c r="D410">
        <v>219.66</v>
      </c>
      <c r="E410">
        <v>220.17</v>
      </c>
      <c r="F410" s="12">
        <v>471108320</v>
      </c>
      <c r="G410" s="12">
        <v>6271992</v>
      </c>
    </row>
    <row r="411" spans="1:7">
      <c r="A411" s="9">
        <f>'(1)'!A411</f>
        <v>42880</v>
      </c>
      <c r="B411">
        <v>219.91</v>
      </c>
      <c r="C411">
        <v>220.24</v>
      </c>
      <c r="D411">
        <v>219.54</v>
      </c>
      <c r="E411">
        <v>220.07</v>
      </c>
      <c r="F411" s="12">
        <v>1265758080</v>
      </c>
      <c r="G411" s="12">
        <v>6275408.5</v>
      </c>
    </row>
    <row r="412" spans="1:7">
      <c r="A412" s="9">
        <f>'(1)'!A412</f>
        <v>42881</v>
      </c>
      <c r="B412">
        <v>220.14</v>
      </c>
      <c r="C412">
        <v>221.46</v>
      </c>
      <c r="D412">
        <v>220.01</v>
      </c>
      <c r="E412">
        <v>221.36</v>
      </c>
      <c r="F412" s="12">
        <v>1172158592</v>
      </c>
      <c r="G412" s="12">
        <v>6303717</v>
      </c>
    </row>
    <row r="413" spans="1:7">
      <c r="A413" s="9">
        <f>'(1)'!A413</f>
        <v>42885</v>
      </c>
      <c r="B413">
        <v>221.5</v>
      </c>
      <c r="C413">
        <v>222.24</v>
      </c>
      <c r="D413">
        <v>221.44</v>
      </c>
      <c r="E413">
        <v>221.99</v>
      </c>
      <c r="F413" s="12">
        <v>1334535552</v>
      </c>
      <c r="G413" s="12">
        <v>6318221.5</v>
      </c>
    </row>
    <row r="414" spans="1:7">
      <c r="A414" s="9">
        <f>'(1)'!A414</f>
        <v>42886</v>
      </c>
      <c r="B414">
        <v>221.82</v>
      </c>
      <c r="C414">
        <v>222.36</v>
      </c>
      <c r="D414">
        <v>221.36</v>
      </c>
      <c r="E414">
        <v>222.36</v>
      </c>
      <c r="F414" s="12">
        <v>1231819776</v>
      </c>
      <c r="G414" s="12">
        <v>6326128</v>
      </c>
    </row>
    <row r="415" spans="1:7">
      <c r="A415" s="9">
        <f>'(1)'!A415</f>
        <v>42887</v>
      </c>
      <c r="B415">
        <v>222.5</v>
      </c>
      <c r="C415">
        <v>222.55</v>
      </c>
      <c r="D415">
        <v>221.68</v>
      </c>
      <c r="E415">
        <v>222.15</v>
      </c>
      <c r="F415" s="12">
        <v>1389898880</v>
      </c>
      <c r="G415" s="12">
        <v>6320128</v>
      </c>
    </row>
    <row r="416" spans="1:7">
      <c r="A416" s="9">
        <f>'(1)'!A416</f>
        <v>42888</v>
      </c>
      <c r="B416">
        <v>222.08</v>
      </c>
      <c r="C416">
        <v>222.43</v>
      </c>
      <c r="D416">
        <v>220.52</v>
      </c>
      <c r="E416">
        <v>221.4</v>
      </c>
      <c r="F416" s="12">
        <v>1213779456</v>
      </c>
      <c r="G416" s="12">
        <v>6302288</v>
      </c>
    </row>
    <row r="417" spans="1:7">
      <c r="A417" s="9">
        <f>'(1)'!A417</f>
        <v>42891</v>
      </c>
      <c r="B417">
        <v>221.27</v>
      </c>
      <c r="C417">
        <v>221.47</v>
      </c>
      <c r="D417">
        <v>220.99</v>
      </c>
      <c r="E417">
        <v>221.38</v>
      </c>
      <c r="F417" s="12">
        <v>1314319232</v>
      </c>
      <c r="G417" s="12">
        <v>6305603</v>
      </c>
    </row>
    <row r="418" spans="1:7">
      <c r="A418" s="9">
        <f>'(1)'!A418</f>
        <v>42892</v>
      </c>
      <c r="B418">
        <v>221.17</v>
      </c>
      <c r="C418">
        <v>222.07</v>
      </c>
      <c r="D418">
        <v>221.17</v>
      </c>
      <c r="E418">
        <v>221.45</v>
      </c>
      <c r="F418" s="12">
        <v>1173424512</v>
      </c>
      <c r="G418" s="12">
        <v>6312575</v>
      </c>
    </row>
    <row r="419" spans="1:7">
      <c r="A419" s="9">
        <f>'(1)'!A419</f>
        <v>42893</v>
      </c>
      <c r="B419">
        <v>221.61</v>
      </c>
      <c r="C419">
        <v>222.17</v>
      </c>
      <c r="D419">
        <v>221.58</v>
      </c>
      <c r="E419">
        <v>221.7</v>
      </c>
      <c r="F419" s="12">
        <v>1471693184</v>
      </c>
      <c r="G419" s="12">
        <v>6323329</v>
      </c>
    </row>
    <row r="420" spans="1:7">
      <c r="A420" s="9">
        <f>'(1)'!A420</f>
        <v>42894</v>
      </c>
      <c r="B420">
        <v>221.58</v>
      </c>
      <c r="C420">
        <v>221.81</v>
      </c>
      <c r="D420">
        <v>219.47</v>
      </c>
      <c r="E420">
        <v>219.47</v>
      </c>
      <c r="F420" s="12">
        <v>1362595200</v>
      </c>
      <c r="G420" s="12">
        <v>6263250</v>
      </c>
    </row>
    <row r="421" spans="1:7">
      <c r="A421" s="9">
        <f>'(1)'!A421</f>
        <v>42895</v>
      </c>
      <c r="B421">
        <v>219.29</v>
      </c>
      <c r="C421">
        <v>219.84</v>
      </c>
      <c r="D421">
        <v>218.59</v>
      </c>
      <c r="E421">
        <v>219.59</v>
      </c>
      <c r="F421" s="12">
        <v>1364578048</v>
      </c>
      <c r="G421" s="12">
        <v>6259375</v>
      </c>
    </row>
    <row r="422" spans="1:7">
      <c r="A422" s="9">
        <f>'(1)'!A422</f>
        <v>42898</v>
      </c>
      <c r="B422">
        <v>219.43</v>
      </c>
      <c r="C422">
        <v>221.72</v>
      </c>
      <c r="D422">
        <v>219.31</v>
      </c>
      <c r="E422">
        <v>221.12</v>
      </c>
      <c r="F422" s="12">
        <v>1314761728</v>
      </c>
      <c r="G422" s="12">
        <v>6307023.5</v>
      </c>
    </row>
    <row r="423" spans="1:7">
      <c r="A423" s="9">
        <f>'(1)'!A423</f>
        <v>42899</v>
      </c>
      <c r="B423">
        <v>221.35</v>
      </c>
      <c r="C423">
        <v>222.58</v>
      </c>
      <c r="D423">
        <v>221.11</v>
      </c>
      <c r="E423">
        <v>222.54</v>
      </c>
      <c r="F423" s="12">
        <v>1339824000</v>
      </c>
      <c r="G423" s="12">
        <v>6346489.5</v>
      </c>
    </row>
    <row r="424" spans="1:7">
      <c r="A424" s="9">
        <f>'(1)'!A424</f>
        <v>42900</v>
      </c>
      <c r="B424">
        <v>222.48</v>
      </c>
      <c r="C424">
        <v>222.65</v>
      </c>
      <c r="D424">
        <v>221.35</v>
      </c>
      <c r="E424">
        <v>221.82</v>
      </c>
      <c r="F424" s="12">
        <v>1665545984</v>
      </c>
      <c r="G424" s="12">
        <v>6320274.5</v>
      </c>
    </row>
    <row r="425" spans="1:7">
      <c r="A425" s="9">
        <f>'(1)'!A425</f>
        <v>42901</v>
      </c>
      <c r="B425">
        <v>221.65</v>
      </c>
      <c r="C425">
        <v>222.22</v>
      </c>
      <c r="D425">
        <v>220.92</v>
      </c>
      <c r="E425">
        <v>221.92</v>
      </c>
      <c r="F425" s="12">
        <v>2130070656</v>
      </c>
      <c r="G425" s="12">
        <v>6328941</v>
      </c>
    </row>
    <row r="426" spans="1:7">
      <c r="A426" s="9">
        <f>'(1)'!A426</f>
        <v>42902</v>
      </c>
      <c r="B426">
        <v>222.18</v>
      </c>
      <c r="C426">
        <v>223.72</v>
      </c>
      <c r="D426">
        <v>222.17</v>
      </c>
      <c r="E426">
        <v>223.49</v>
      </c>
      <c r="F426" s="12">
        <v>1870808832</v>
      </c>
      <c r="G426" s="12">
        <v>6374055.5</v>
      </c>
    </row>
    <row r="427" spans="1:7">
      <c r="A427" s="9">
        <f>'(1)'!A427</f>
        <v>42905</v>
      </c>
      <c r="B427">
        <v>223.47</v>
      </c>
      <c r="C427">
        <v>223.73</v>
      </c>
      <c r="D427">
        <v>223.08</v>
      </c>
      <c r="E427">
        <v>223.73</v>
      </c>
      <c r="F427" s="12">
        <v>1397616640</v>
      </c>
      <c r="G427" s="12">
        <v>6377862</v>
      </c>
    </row>
    <row r="428" spans="1:7">
      <c r="A428" s="9">
        <f>'(1)'!A428</f>
        <v>42906</v>
      </c>
      <c r="B428">
        <v>223.76</v>
      </c>
      <c r="C428">
        <v>223.88</v>
      </c>
      <c r="D428">
        <v>223.56</v>
      </c>
      <c r="E428">
        <v>223.66</v>
      </c>
      <c r="F428" s="12">
        <v>1200864640</v>
      </c>
      <c r="G428" s="12">
        <v>6376459</v>
      </c>
    </row>
    <row r="429" spans="1:7">
      <c r="A429" s="9">
        <f>'(1)'!A429</f>
        <v>42907</v>
      </c>
      <c r="B429">
        <v>223.5</v>
      </c>
      <c r="C429">
        <v>224.09</v>
      </c>
      <c r="D429">
        <v>223.38</v>
      </c>
      <c r="E429">
        <v>223.8</v>
      </c>
      <c r="F429" s="12">
        <v>511024384</v>
      </c>
      <c r="G429" s="12">
        <v>6383619</v>
      </c>
    </row>
    <row r="430" spans="1:7">
      <c r="A430" s="9">
        <f>'(1)'!A430</f>
        <v>42908</v>
      </c>
      <c r="B430">
        <v>223.67</v>
      </c>
      <c r="C430">
        <v>224.18</v>
      </c>
      <c r="D430">
        <v>223.07</v>
      </c>
      <c r="E430">
        <v>224.05</v>
      </c>
      <c r="F430" s="12">
        <v>3634133760</v>
      </c>
      <c r="G430" s="12">
        <v>6389315.5</v>
      </c>
    </row>
    <row r="431" spans="1:7">
      <c r="A431" s="9">
        <f>'(1)'!A431</f>
        <v>42909</v>
      </c>
      <c r="B431">
        <v>224.01</v>
      </c>
      <c r="C431">
        <v>225.86</v>
      </c>
      <c r="D431">
        <v>224.01</v>
      </c>
      <c r="E431">
        <v>225.86</v>
      </c>
      <c r="F431" s="12">
        <v>1087222784</v>
      </c>
      <c r="G431" s="12">
        <v>6451275.5</v>
      </c>
    </row>
    <row r="432" spans="1:7">
      <c r="A432" s="9">
        <f>'(1)'!A432</f>
        <v>42912</v>
      </c>
      <c r="B432">
        <v>225.78</v>
      </c>
      <c r="C432">
        <v>227.92</v>
      </c>
      <c r="D432">
        <v>225.78</v>
      </c>
      <c r="E432">
        <v>227.84</v>
      </c>
      <c r="F432" s="12">
        <v>1403948800</v>
      </c>
      <c r="G432" s="12">
        <v>6513730</v>
      </c>
    </row>
    <row r="433" spans="1:7">
      <c r="A433" s="9">
        <f>'(1)'!A433</f>
        <v>42913</v>
      </c>
      <c r="B433">
        <v>227.6</v>
      </c>
      <c r="C433">
        <v>227.69</v>
      </c>
      <c r="D433">
        <v>226.75</v>
      </c>
      <c r="E433">
        <v>227.02</v>
      </c>
      <c r="F433" s="12">
        <v>998823936</v>
      </c>
      <c r="G433" s="12">
        <v>6489739</v>
      </c>
    </row>
    <row r="434" spans="1:7">
      <c r="A434" s="9">
        <f>'(1)'!A434</f>
        <v>42914</v>
      </c>
      <c r="B434">
        <v>227.02</v>
      </c>
      <c r="C434">
        <v>227.17</v>
      </c>
      <c r="D434">
        <v>225.41</v>
      </c>
      <c r="E434">
        <v>225.45</v>
      </c>
      <c r="F434" s="12">
        <v>1041240256</v>
      </c>
      <c r="G434" s="12">
        <v>6446902.5</v>
      </c>
    </row>
    <row r="435" spans="1:7">
      <c r="A435" s="9">
        <f>'(1)'!A435</f>
        <v>42915</v>
      </c>
      <c r="B435">
        <v>225.33</v>
      </c>
      <c r="C435">
        <v>225.83</v>
      </c>
      <c r="D435">
        <v>225.2</v>
      </c>
      <c r="E435">
        <v>225.81</v>
      </c>
      <c r="F435" s="12">
        <v>1203489664</v>
      </c>
      <c r="G435" s="12">
        <v>6455219</v>
      </c>
    </row>
    <row r="436" spans="1:7">
      <c r="A436" s="9">
        <f>'(1)'!A436</f>
        <v>42916</v>
      </c>
      <c r="B436">
        <v>225.66</v>
      </c>
      <c r="C436">
        <v>225.71</v>
      </c>
      <c r="D436">
        <v>224.09</v>
      </c>
      <c r="E436">
        <v>224.29</v>
      </c>
      <c r="F436" s="12">
        <v>1158866304</v>
      </c>
      <c r="G436" s="12">
        <v>6418664.5</v>
      </c>
    </row>
    <row r="437" spans="1:7">
      <c r="A437" s="9">
        <f>'(1)'!A437</f>
        <v>42919</v>
      </c>
      <c r="B437">
        <v>224.03</v>
      </c>
      <c r="C437">
        <v>224.36</v>
      </c>
      <c r="D437">
        <v>222.47</v>
      </c>
      <c r="E437">
        <v>223.24</v>
      </c>
      <c r="F437" s="12">
        <v>1451169792</v>
      </c>
      <c r="G437" s="12">
        <v>6390666.5</v>
      </c>
    </row>
    <row r="438" spans="1:7">
      <c r="A438" s="9">
        <f>'(1)'!A438</f>
        <v>42921</v>
      </c>
      <c r="B438">
        <v>223.24</v>
      </c>
      <c r="C438">
        <v>223.45</v>
      </c>
      <c r="D438">
        <v>222.22</v>
      </c>
      <c r="E438">
        <v>222.84</v>
      </c>
      <c r="F438" s="12">
        <v>1522561536</v>
      </c>
      <c r="G438" s="12">
        <v>6373296.5</v>
      </c>
    </row>
    <row r="439" spans="1:7">
      <c r="A439" s="9">
        <f>'(1)'!A439</f>
        <v>42922</v>
      </c>
      <c r="B439">
        <v>222.73</v>
      </c>
      <c r="C439">
        <v>224.49</v>
      </c>
      <c r="D439">
        <v>222.71</v>
      </c>
      <c r="E439">
        <v>224.31</v>
      </c>
      <c r="F439" s="12">
        <v>1354066560</v>
      </c>
      <c r="G439" s="12">
        <v>6416202</v>
      </c>
    </row>
    <row r="440" spans="1:7">
      <c r="A440" s="9">
        <f>'(1)'!A440</f>
        <v>42923</v>
      </c>
      <c r="B440">
        <v>224.47</v>
      </c>
      <c r="C440">
        <v>225.32</v>
      </c>
      <c r="D440">
        <v>223.8</v>
      </c>
      <c r="E440">
        <v>224.85</v>
      </c>
      <c r="F440" s="12">
        <v>1158722560</v>
      </c>
      <c r="G440" s="12">
        <v>6433699.5</v>
      </c>
    </row>
    <row r="441" spans="1:7">
      <c r="A441" s="9">
        <f>'(1)'!A441</f>
        <v>42926</v>
      </c>
      <c r="B441">
        <v>224.37</v>
      </c>
      <c r="C441">
        <v>224.47</v>
      </c>
      <c r="D441">
        <v>221.17</v>
      </c>
      <c r="E441">
        <v>222.39</v>
      </c>
      <c r="F441" s="12">
        <v>1093015168</v>
      </c>
      <c r="G441" s="12">
        <v>6352898</v>
      </c>
    </row>
    <row r="442" spans="1:7">
      <c r="A442" s="9">
        <f>'(1)'!A442</f>
        <v>42927</v>
      </c>
      <c r="B442">
        <v>222.27</v>
      </c>
      <c r="C442">
        <v>222.79</v>
      </c>
      <c r="D442">
        <v>221.92</v>
      </c>
      <c r="E442">
        <v>222.74</v>
      </c>
      <c r="F442" s="12">
        <v>1441812096</v>
      </c>
      <c r="G442" s="12">
        <v>6368609.5</v>
      </c>
    </row>
    <row r="443" spans="1:7">
      <c r="A443" s="9">
        <f>'(1)'!A443</f>
        <v>42928</v>
      </c>
      <c r="B443">
        <v>222.68</v>
      </c>
      <c r="C443">
        <v>224.25</v>
      </c>
      <c r="D443">
        <v>222.6</v>
      </c>
      <c r="E443">
        <v>224.25</v>
      </c>
      <c r="F443" s="12">
        <v>859587264</v>
      </c>
      <c r="G443" s="12">
        <v>6408228.5</v>
      </c>
    </row>
    <row r="444" spans="1:7">
      <c r="A444" s="9">
        <f>'(1)'!A444</f>
        <v>42929</v>
      </c>
      <c r="B444">
        <v>224.23</v>
      </c>
      <c r="C444">
        <v>224.47</v>
      </c>
      <c r="D444">
        <v>222.21</v>
      </c>
      <c r="E444">
        <v>222.21</v>
      </c>
      <c r="F444" s="12">
        <v>1022711424</v>
      </c>
      <c r="G444" s="12">
        <v>6360211</v>
      </c>
    </row>
    <row r="445" spans="1:7">
      <c r="A445" s="9">
        <f>'(1)'!A445</f>
        <v>42930</v>
      </c>
      <c r="B445">
        <v>222.26</v>
      </c>
      <c r="C445">
        <v>222.48</v>
      </c>
      <c r="D445">
        <v>221.75</v>
      </c>
      <c r="E445">
        <v>222.36</v>
      </c>
      <c r="F445" s="12">
        <v>972168320</v>
      </c>
      <c r="G445" s="12">
        <v>6363525.5</v>
      </c>
    </row>
    <row r="446" spans="1:7">
      <c r="A446" s="9">
        <f>'(1)'!A446</f>
        <v>42933</v>
      </c>
      <c r="B446">
        <v>222.52</v>
      </c>
      <c r="C446">
        <v>222.86</v>
      </c>
      <c r="D446">
        <v>222.31</v>
      </c>
      <c r="E446">
        <v>222.42</v>
      </c>
      <c r="F446" s="12">
        <v>1035493440</v>
      </c>
      <c r="G446" s="12">
        <v>6366933</v>
      </c>
    </row>
    <row r="447" spans="1:7">
      <c r="A447" s="9">
        <f>'(1)'!A447</f>
        <v>42934</v>
      </c>
      <c r="B447">
        <v>222.47</v>
      </c>
      <c r="C447">
        <v>222.71</v>
      </c>
      <c r="D447">
        <v>221.88</v>
      </c>
      <c r="E447">
        <v>222.67</v>
      </c>
      <c r="F447" s="12">
        <v>885081792</v>
      </c>
      <c r="G447" s="12">
        <v>6372826.5</v>
      </c>
    </row>
    <row r="448" spans="1:7">
      <c r="A448" s="9">
        <f>'(1)'!A448</f>
        <v>42935</v>
      </c>
      <c r="B448">
        <v>222.72</v>
      </c>
      <c r="C448">
        <v>223.94</v>
      </c>
      <c r="D448">
        <v>222.69</v>
      </c>
      <c r="E448">
        <v>223.14</v>
      </c>
      <c r="F448" s="12">
        <v>815373312</v>
      </c>
      <c r="G448" s="12">
        <v>6381368.5</v>
      </c>
    </row>
    <row r="449" spans="1:7">
      <c r="A449" s="9">
        <f>'(1)'!A449</f>
        <v>42936</v>
      </c>
      <c r="B449">
        <v>223.08</v>
      </c>
      <c r="C449">
        <v>223.18</v>
      </c>
      <c r="D449">
        <v>221.67</v>
      </c>
      <c r="E449">
        <v>221.67</v>
      </c>
      <c r="F449" s="12">
        <v>1053602112</v>
      </c>
      <c r="G449" s="12">
        <v>6345337.5</v>
      </c>
    </row>
    <row r="450" spans="1:7">
      <c r="A450" s="9">
        <f>'(1)'!A450</f>
        <v>42937</v>
      </c>
      <c r="B450">
        <v>221.73</v>
      </c>
      <c r="C450">
        <v>223.25</v>
      </c>
      <c r="D450">
        <v>221.38</v>
      </c>
      <c r="E450">
        <v>223.1</v>
      </c>
      <c r="F450" s="12">
        <v>971114112</v>
      </c>
      <c r="G450" s="12">
        <v>6382943.5</v>
      </c>
    </row>
    <row r="451" spans="1:7">
      <c r="A451" s="9">
        <f>'(1)'!A451</f>
        <v>42940</v>
      </c>
      <c r="B451">
        <v>223.34</v>
      </c>
      <c r="C451">
        <v>223.71</v>
      </c>
      <c r="D451">
        <v>220.43</v>
      </c>
      <c r="E451">
        <v>221.3</v>
      </c>
      <c r="F451" s="12">
        <v>1072759680</v>
      </c>
      <c r="G451" s="12">
        <v>6332877.5</v>
      </c>
    </row>
    <row r="452" spans="1:7">
      <c r="A452" s="9">
        <f>'(1)'!A452</f>
        <v>42941</v>
      </c>
      <c r="B452">
        <v>221.44</v>
      </c>
      <c r="C452">
        <v>222.19</v>
      </c>
      <c r="D452">
        <v>221.08</v>
      </c>
      <c r="E452">
        <v>221.6</v>
      </c>
      <c r="F452" s="12">
        <v>1070676352</v>
      </c>
      <c r="G452" s="12">
        <v>6333871</v>
      </c>
    </row>
    <row r="453" spans="1:7">
      <c r="A453" s="9">
        <f>'(1)'!A453</f>
        <v>42942</v>
      </c>
      <c r="B453">
        <v>221.72</v>
      </c>
      <c r="C453">
        <v>222.88</v>
      </c>
      <c r="D453">
        <v>221.44</v>
      </c>
      <c r="E453">
        <v>221.53</v>
      </c>
      <c r="F453" s="12">
        <v>985381696</v>
      </c>
      <c r="G453" s="12">
        <v>6328041</v>
      </c>
    </row>
    <row r="454" spans="1:7">
      <c r="A454" s="9">
        <f>'(1)'!A454</f>
        <v>42943</v>
      </c>
      <c r="B454">
        <v>221.55</v>
      </c>
      <c r="C454">
        <v>221.79</v>
      </c>
      <c r="D454">
        <v>221.07</v>
      </c>
      <c r="E454">
        <v>221.12</v>
      </c>
      <c r="F454" s="12">
        <v>870462976</v>
      </c>
      <c r="G454" s="12">
        <v>6316495</v>
      </c>
    </row>
    <row r="455" spans="1:7">
      <c r="A455" s="9">
        <f>'(1)'!A455</f>
        <v>42944</v>
      </c>
      <c r="B455">
        <v>221.31</v>
      </c>
      <c r="C455">
        <v>221.63</v>
      </c>
      <c r="D455">
        <v>220.49</v>
      </c>
      <c r="E455">
        <v>221.14</v>
      </c>
      <c r="F455" s="12">
        <v>1144870912</v>
      </c>
      <c r="G455" s="12">
        <v>6324121.5</v>
      </c>
    </row>
    <row r="456" spans="1:7">
      <c r="A456" s="9">
        <f>'(1)'!A456</f>
        <v>42947</v>
      </c>
      <c r="B456">
        <v>221.14</v>
      </c>
      <c r="C456">
        <v>221.19</v>
      </c>
      <c r="D456">
        <v>219.31</v>
      </c>
      <c r="E456">
        <v>219.43</v>
      </c>
      <c r="F456" s="12">
        <v>1232913280</v>
      </c>
      <c r="G456" s="12">
        <v>6280649</v>
      </c>
    </row>
    <row r="457" spans="1:7">
      <c r="A457" s="9">
        <f>'(1)'!A457</f>
        <v>42948</v>
      </c>
      <c r="B457">
        <v>219.49</v>
      </c>
      <c r="C457">
        <v>220.15</v>
      </c>
      <c r="D457">
        <v>218.75</v>
      </c>
      <c r="E457">
        <v>219.94</v>
      </c>
      <c r="F457" s="12">
        <v>948039232</v>
      </c>
      <c r="G457" s="12">
        <v>6289351.5</v>
      </c>
    </row>
    <row r="458" spans="1:7">
      <c r="A458" s="9">
        <f>'(1)'!A458</f>
        <v>42949</v>
      </c>
      <c r="B458">
        <v>220.24</v>
      </c>
      <c r="C458">
        <v>220.83</v>
      </c>
      <c r="D458">
        <v>219.87</v>
      </c>
      <c r="E458">
        <v>220.52</v>
      </c>
      <c r="F458" s="12">
        <v>918744192</v>
      </c>
      <c r="G458" s="12">
        <v>6256311.5</v>
      </c>
    </row>
    <row r="459" spans="1:7">
      <c r="A459" s="9">
        <f>'(1)'!A459</f>
        <v>42950</v>
      </c>
      <c r="B459">
        <v>220.58</v>
      </c>
      <c r="C459">
        <v>221.11</v>
      </c>
      <c r="D459">
        <v>220.03</v>
      </c>
      <c r="E459">
        <v>220.61</v>
      </c>
      <c r="F459" s="12">
        <v>1127597568</v>
      </c>
      <c r="G459" s="12">
        <v>6266730</v>
      </c>
    </row>
    <row r="460" spans="1:7">
      <c r="A460" s="9">
        <f>'(1)'!A460</f>
        <v>42951</v>
      </c>
      <c r="B460">
        <v>220.94</v>
      </c>
      <c r="C460">
        <v>222.9</v>
      </c>
      <c r="D460">
        <v>220.86</v>
      </c>
      <c r="E460">
        <v>222.67</v>
      </c>
      <c r="F460" s="12">
        <v>1052735872</v>
      </c>
      <c r="G460" s="12">
        <v>6319947</v>
      </c>
    </row>
    <row r="461" spans="1:7">
      <c r="A461" s="9">
        <f>'(1)'!A461</f>
        <v>42954</v>
      </c>
      <c r="B461">
        <v>222.66</v>
      </c>
      <c r="C461">
        <v>223.48</v>
      </c>
      <c r="D461">
        <v>222.65</v>
      </c>
      <c r="E461">
        <v>223.05</v>
      </c>
      <c r="F461" s="12">
        <v>1126510720</v>
      </c>
      <c r="G461" s="12">
        <v>6330019</v>
      </c>
    </row>
    <row r="462" spans="1:7">
      <c r="A462" s="9">
        <f>'(1)'!A462</f>
        <v>42955</v>
      </c>
      <c r="B462">
        <v>223.08</v>
      </c>
      <c r="C462">
        <v>224.56</v>
      </c>
      <c r="D462">
        <v>223.08</v>
      </c>
      <c r="E462">
        <v>224.27</v>
      </c>
      <c r="F462" s="12">
        <v>1021666112</v>
      </c>
      <c r="G462" s="12">
        <v>6369422</v>
      </c>
    </row>
    <row r="463" spans="1:7">
      <c r="A463" s="9">
        <f>'(1)'!A463</f>
        <v>42956</v>
      </c>
      <c r="B463">
        <v>224.45</v>
      </c>
      <c r="C463">
        <v>225.13</v>
      </c>
      <c r="D463">
        <v>224.26</v>
      </c>
      <c r="E463">
        <v>224.84</v>
      </c>
      <c r="F463" s="12">
        <v>901260224</v>
      </c>
      <c r="G463" s="12">
        <v>6384034</v>
      </c>
    </row>
    <row r="464" spans="1:7">
      <c r="A464" s="9">
        <f>'(1)'!A464</f>
        <v>42957</v>
      </c>
      <c r="B464">
        <v>224.86</v>
      </c>
      <c r="C464">
        <v>225.31</v>
      </c>
      <c r="D464">
        <v>224.39</v>
      </c>
      <c r="E464">
        <v>225.31</v>
      </c>
      <c r="F464" s="12">
        <v>1314091136</v>
      </c>
      <c r="G464" s="12">
        <v>6391779.5</v>
      </c>
    </row>
    <row r="465" spans="1:7">
      <c r="A465" s="9">
        <f>'(1)'!A465</f>
        <v>42958</v>
      </c>
      <c r="B465">
        <v>225.07</v>
      </c>
      <c r="C465">
        <v>226.38</v>
      </c>
      <c r="D465">
        <v>225.03</v>
      </c>
      <c r="E465">
        <v>226.26</v>
      </c>
      <c r="F465" s="12">
        <v>985521408</v>
      </c>
      <c r="G465" s="12">
        <v>6414059.5</v>
      </c>
    </row>
    <row r="466" spans="1:7">
      <c r="A466" s="9">
        <f>'(1)'!A466</f>
        <v>42961</v>
      </c>
      <c r="B466">
        <v>226.2</v>
      </c>
      <c r="C466">
        <v>226.93</v>
      </c>
      <c r="D466">
        <v>225.87</v>
      </c>
      <c r="E466">
        <v>226.45</v>
      </c>
      <c r="F466" s="12">
        <v>902527552</v>
      </c>
      <c r="G466" s="12">
        <v>6423230</v>
      </c>
    </row>
    <row r="467" spans="1:7">
      <c r="A467" s="9">
        <f>'(1)'!A467</f>
        <v>42962</v>
      </c>
      <c r="B467">
        <v>226.32</v>
      </c>
      <c r="C467">
        <v>226.46</v>
      </c>
      <c r="D467">
        <v>225.41</v>
      </c>
      <c r="E467">
        <v>226.12</v>
      </c>
      <c r="F467" s="12">
        <v>1005539584</v>
      </c>
      <c r="G467" s="12">
        <v>6409108</v>
      </c>
    </row>
    <row r="468" spans="1:7">
      <c r="A468" s="9">
        <f>'(1)'!A468</f>
        <v>42963</v>
      </c>
      <c r="B468">
        <v>226.01</v>
      </c>
      <c r="C468">
        <v>226.14</v>
      </c>
      <c r="D468">
        <v>225.32</v>
      </c>
      <c r="E468">
        <v>225.51</v>
      </c>
      <c r="F468" s="12">
        <v>1193465344</v>
      </c>
      <c r="G468" s="12">
        <v>6391875.5</v>
      </c>
    </row>
    <row r="469" spans="1:7">
      <c r="A469" s="9">
        <f>'(1)'!A469</f>
        <v>42964</v>
      </c>
      <c r="B469">
        <v>225.49</v>
      </c>
      <c r="C469">
        <v>226.5</v>
      </c>
      <c r="D469">
        <v>225.44</v>
      </c>
      <c r="E469">
        <v>226.23</v>
      </c>
      <c r="F469" s="12">
        <v>1033882048</v>
      </c>
      <c r="G469" s="12">
        <v>6406010.5</v>
      </c>
    </row>
    <row r="470" spans="1:7">
      <c r="A470" s="9">
        <f>'(1)'!A470</f>
        <v>42965</v>
      </c>
      <c r="B470">
        <v>226.16</v>
      </c>
      <c r="C470">
        <v>227.16</v>
      </c>
      <c r="D470">
        <v>226.12</v>
      </c>
      <c r="E470">
        <v>226.48</v>
      </c>
      <c r="F470" s="12">
        <v>1013846400</v>
      </c>
      <c r="G470" s="12">
        <v>6414152</v>
      </c>
    </row>
    <row r="471" spans="1:7">
      <c r="A471" s="9">
        <f>'(1)'!A471</f>
        <v>42968</v>
      </c>
      <c r="B471">
        <v>227.14</v>
      </c>
      <c r="C471">
        <v>228.4</v>
      </c>
      <c r="D471">
        <v>226.65</v>
      </c>
      <c r="E471">
        <v>227.69</v>
      </c>
      <c r="F471" s="12">
        <v>1140484480</v>
      </c>
      <c r="G471" s="12">
        <v>6443197.5</v>
      </c>
    </row>
    <row r="472" spans="1:7">
      <c r="A472" s="9">
        <f>'(1)'!A472</f>
        <v>42969</v>
      </c>
      <c r="B472">
        <v>227.83</v>
      </c>
      <c r="C472">
        <v>227.84</v>
      </c>
      <c r="D472">
        <v>226.07</v>
      </c>
      <c r="E472">
        <v>226.84</v>
      </c>
      <c r="F472" s="12">
        <v>961887872</v>
      </c>
      <c r="G472" s="12">
        <v>6419736.5</v>
      </c>
    </row>
    <row r="473" spans="1:7">
      <c r="A473" s="9">
        <f>'(1)'!A473</f>
        <v>42970</v>
      </c>
      <c r="B473">
        <v>226.91</v>
      </c>
      <c r="C473">
        <v>227.52</v>
      </c>
      <c r="D473">
        <v>226.34</v>
      </c>
      <c r="E473">
        <v>226.91</v>
      </c>
      <c r="F473" s="12">
        <v>1053688192</v>
      </c>
      <c r="G473" s="12">
        <v>6422361.5</v>
      </c>
    </row>
    <row r="474" spans="1:7">
      <c r="A474" s="9">
        <f>'(1)'!A474</f>
        <v>42971</v>
      </c>
      <c r="B474">
        <v>226.98</v>
      </c>
      <c r="C474">
        <v>227.92</v>
      </c>
      <c r="D474">
        <v>226.97</v>
      </c>
      <c r="E474">
        <v>227.8</v>
      </c>
      <c r="F474" s="12">
        <v>1058792384</v>
      </c>
      <c r="G474" s="12">
        <v>6447307.5</v>
      </c>
    </row>
    <row r="475" spans="1:7">
      <c r="A475" s="9">
        <f>'(1)'!A475</f>
        <v>42972</v>
      </c>
      <c r="B475">
        <v>227.74</v>
      </c>
      <c r="C475">
        <v>227.95</v>
      </c>
      <c r="D475">
        <v>226.44</v>
      </c>
      <c r="E475">
        <v>227.38</v>
      </c>
      <c r="F475" s="12">
        <v>1069841344</v>
      </c>
      <c r="G475" s="12">
        <v>6439374</v>
      </c>
    </row>
    <row r="476" spans="1:7">
      <c r="A476" s="9">
        <f>'(1)'!A476</f>
        <v>42975</v>
      </c>
      <c r="B476">
        <v>227.29</v>
      </c>
      <c r="C476">
        <v>227.95</v>
      </c>
      <c r="D476">
        <v>226.99</v>
      </c>
      <c r="E476">
        <v>227.26</v>
      </c>
      <c r="F476" s="12">
        <v>970765312</v>
      </c>
      <c r="G476" s="12">
        <v>6433705</v>
      </c>
    </row>
    <row r="477" spans="1:7">
      <c r="A477" s="9">
        <f>'(1)'!A477</f>
        <v>42976</v>
      </c>
      <c r="B477">
        <v>227.25</v>
      </c>
      <c r="C477">
        <v>227.62</v>
      </c>
      <c r="D477">
        <v>226.71</v>
      </c>
      <c r="E477">
        <v>227.39</v>
      </c>
      <c r="F477" s="12">
        <v>1019994496</v>
      </c>
      <c r="G477" s="12">
        <v>6443078</v>
      </c>
    </row>
    <row r="478" spans="1:7">
      <c r="A478" s="9">
        <f>'(1)'!A478</f>
        <v>42977</v>
      </c>
      <c r="B478">
        <v>227.74</v>
      </c>
      <c r="C478">
        <v>228.26</v>
      </c>
      <c r="D478">
        <v>227.64</v>
      </c>
      <c r="E478">
        <v>228.1</v>
      </c>
      <c r="F478" s="12">
        <v>881777216</v>
      </c>
      <c r="G478" s="12">
        <v>6462519.5</v>
      </c>
    </row>
    <row r="479" spans="1:7">
      <c r="A479" s="9">
        <f>'(1)'!A479</f>
        <v>42978</v>
      </c>
      <c r="B479">
        <v>228.22</v>
      </c>
      <c r="C479">
        <v>228.75</v>
      </c>
      <c r="D479">
        <v>227.73</v>
      </c>
      <c r="E479">
        <v>227.93</v>
      </c>
      <c r="F479" s="12">
        <v>1327137664</v>
      </c>
      <c r="G479" s="12">
        <v>6459534</v>
      </c>
    </row>
    <row r="480" spans="1:7">
      <c r="A480" s="9">
        <f>'(1)'!A480</f>
        <v>42979</v>
      </c>
      <c r="B480">
        <v>228.02</v>
      </c>
      <c r="C480">
        <v>228.04</v>
      </c>
      <c r="D480">
        <v>225.49</v>
      </c>
      <c r="E480">
        <v>226.65</v>
      </c>
      <c r="F480" s="12">
        <v>1037290816</v>
      </c>
      <c r="G480" s="12">
        <v>6416085</v>
      </c>
    </row>
    <row r="481" spans="1:7">
      <c r="A481" s="9">
        <f>'(1)'!A481</f>
        <v>42983</v>
      </c>
      <c r="B481">
        <v>226.79</v>
      </c>
      <c r="C481">
        <v>226.79</v>
      </c>
      <c r="D481">
        <v>224.3</v>
      </c>
      <c r="E481">
        <v>224.3</v>
      </c>
      <c r="F481" s="12">
        <v>1004371968</v>
      </c>
      <c r="G481" s="12">
        <v>6352033.5</v>
      </c>
    </row>
    <row r="482" spans="1:7">
      <c r="A482" s="9">
        <f>'(1)'!A482</f>
        <v>42984</v>
      </c>
      <c r="B482">
        <v>224.31</v>
      </c>
      <c r="C482">
        <v>224.84</v>
      </c>
      <c r="D482">
        <v>223.5</v>
      </c>
      <c r="E482">
        <v>224.41</v>
      </c>
      <c r="F482" s="12">
        <v>1008992192</v>
      </c>
      <c r="G482" s="12">
        <v>6353984</v>
      </c>
    </row>
    <row r="483" spans="1:7">
      <c r="A483" s="9">
        <f>'(1)'!A483</f>
        <v>42985</v>
      </c>
      <c r="B483">
        <v>224.22</v>
      </c>
      <c r="C483">
        <v>226.11</v>
      </c>
      <c r="D483">
        <v>224.11</v>
      </c>
      <c r="E483">
        <v>225.64</v>
      </c>
      <c r="F483" s="12">
        <v>822787840</v>
      </c>
      <c r="G483" s="12">
        <v>6384669.5</v>
      </c>
    </row>
    <row r="484" spans="1:7">
      <c r="A484" s="9">
        <f>'(1)'!A484</f>
        <v>42986</v>
      </c>
      <c r="B484">
        <v>225.68</v>
      </c>
      <c r="C484">
        <v>225.97</v>
      </c>
      <c r="D484">
        <v>224.1</v>
      </c>
      <c r="E484">
        <v>224.14</v>
      </c>
      <c r="F484" s="12">
        <v>794424896</v>
      </c>
      <c r="G484" s="12">
        <v>6350198</v>
      </c>
    </row>
    <row r="485" spans="1:7">
      <c r="A485" s="9">
        <f>'(1)'!A485</f>
        <v>42989</v>
      </c>
      <c r="B485">
        <v>224.21</v>
      </c>
      <c r="C485">
        <v>225.48</v>
      </c>
      <c r="D485">
        <v>223.98</v>
      </c>
      <c r="E485">
        <v>225</v>
      </c>
      <c r="F485" s="12">
        <v>916666816</v>
      </c>
      <c r="G485" s="12">
        <v>6369712</v>
      </c>
    </row>
    <row r="486" spans="1:7">
      <c r="A486" s="9">
        <f>'(1)'!A486</f>
        <v>42990</v>
      </c>
      <c r="B486">
        <v>225.48</v>
      </c>
      <c r="C486">
        <v>225.59</v>
      </c>
      <c r="D486">
        <v>222.99</v>
      </c>
      <c r="E486">
        <v>222.99</v>
      </c>
      <c r="F486" s="12">
        <v>857941184</v>
      </c>
      <c r="G486" s="12">
        <v>6320942</v>
      </c>
    </row>
    <row r="487" spans="1:7">
      <c r="A487" s="9">
        <f>'(1)'!A487</f>
        <v>42991</v>
      </c>
      <c r="B487">
        <v>222.99</v>
      </c>
      <c r="C487">
        <v>222.99</v>
      </c>
      <c r="D487">
        <v>221.58</v>
      </c>
      <c r="E487">
        <v>221.86</v>
      </c>
      <c r="F487" s="12">
        <v>873207680</v>
      </c>
      <c r="G487" s="12">
        <v>6284403.5</v>
      </c>
    </row>
    <row r="488" spans="1:7">
      <c r="A488" s="9">
        <f>'(1)'!A488</f>
        <v>42992</v>
      </c>
      <c r="B488">
        <v>221.81</v>
      </c>
      <c r="C488">
        <v>222.29</v>
      </c>
      <c r="D488">
        <v>221.25</v>
      </c>
      <c r="E488">
        <v>222.23</v>
      </c>
      <c r="F488" s="12">
        <v>807725632</v>
      </c>
      <c r="G488" s="12">
        <v>6298239.5</v>
      </c>
    </row>
    <row r="489" spans="1:7">
      <c r="A489" s="9">
        <f>'(1)'!A489</f>
        <v>42993</v>
      </c>
      <c r="B489">
        <v>222.13</v>
      </c>
      <c r="C489">
        <v>223.82</v>
      </c>
      <c r="D489">
        <v>222.05</v>
      </c>
      <c r="E489">
        <v>223.77</v>
      </c>
      <c r="F489" s="12">
        <v>814030720</v>
      </c>
      <c r="G489" s="12">
        <v>6334434.5</v>
      </c>
    </row>
    <row r="490" spans="1:7">
      <c r="A490" s="9">
        <f>'(1)'!A490</f>
        <v>42996</v>
      </c>
      <c r="B490">
        <v>223.94</v>
      </c>
      <c r="C490">
        <v>224</v>
      </c>
      <c r="D490">
        <v>222.78</v>
      </c>
      <c r="E490">
        <v>223</v>
      </c>
      <c r="F490" s="12">
        <v>589638208</v>
      </c>
      <c r="G490" s="12">
        <v>6316505</v>
      </c>
    </row>
    <row r="491" spans="1:7">
      <c r="A491" s="9">
        <f>'(1)'!A491</f>
        <v>42997</v>
      </c>
      <c r="B491">
        <v>223.04</v>
      </c>
      <c r="C491">
        <v>223.96</v>
      </c>
      <c r="D491">
        <v>222.53</v>
      </c>
      <c r="E491">
        <v>222.65</v>
      </c>
      <c r="F491" s="12">
        <v>1178473344</v>
      </c>
      <c r="G491" s="12">
        <v>6310749.5</v>
      </c>
    </row>
    <row r="492" spans="1:7">
      <c r="A492" s="9">
        <f>'(1)'!A492</f>
        <v>42998</v>
      </c>
      <c r="B492">
        <v>222.64</v>
      </c>
      <c r="C492">
        <v>223.95</v>
      </c>
      <c r="D492">
        <v>222.52</v>
      </c>
      <c r="E492">
        <v>223.21</v>
      </c>
      <c r="F492" s="12">
        <v>1196282368</v>
      </c>
      <c r="G492" s="12">
        <v>6327910.5</v>
      </c>
    </row>
    <row r="493" spans="1:7">
      <c r="A493" s="9">
        <f>'(1)'!A493</f>
        <v>42999</v>
      </c>
      <c r="B493">
        <v>223.51</v>
      </c>
      <c r="C493">
        <v>223.65</v>
      </c>
      <c r="D493">
        <v>223</v>
      </c>
      <c r="E493">
        <v>223.25</v>
      </c>
      <c r="F493" s="12">
        <v>974641792</v>
      </c>
      <c r="G493" s="12">
        <v>6327992</v>
      </c>
    </row>
    <row r="494" spans="1:7">
      <c r="A494" s="9">
        <f>'(1)'!A494</f>
        <v>43000</v>
      </c>
      <c r="B494">
        <v>223.36</v>
      </c>
      <c r="C494">
        <v>223.39</v>
      </c>
      <c r="D494">
        <v>221.92</v>
      </c>
      <c r="E494">
        <v>222.79</v>
      </c>
      <c r="F494" s="12">
        <v>1266334464</v>
      </c>
      <c r="G494" s="12">
        <v>6310255</v>
      </c>
    </row>
    <row r="495" spans="1:7">
      <c r="A495" s="9">
        <f>'(1)'!A495</f>
        <v>43003</v>
      </c>
      <c r="B495">
        <v>222.34</v>
      </c>
      <c r="C495">
        <v>223.58</v>
      </c>
      <c r="D495">
        <v>222.34</v>
      </c>
      <c r="E495">
        <v>223.54</v>
      </c>
      <c r="F495" s="12">
        <v>1238844544</v>
      </c>
      <c r="G495" s="12">
        <v>6331925.5</v>
      </c>
    </row>
    <row r="496" spans="1:7">
      <c r="A496" s="9">
        <f>'(1)'!A496</f>
        <v>43004</v>
      </c>
      <c r="B496">
        <v>223.41</v>
      </c>
      <c r="C496">
        <v>224.65</v>
      </c>
      <c r="D496">
        <v>223.31</v>
      </c>
      <c r="E496">
        <v>224.48</v>
      </c>
      <c r="F496" s="12">
        <v>1234659968</v>
      </c>
      <c r="G496" s="12">
        <v>6354373.5</v>
      </c>
    </row>
    <row r="497" spans="1:7">
      <c r="A497" s="9">
        <f>'(1)'!A497</f>
        <v>43005</v>
      </c>
      <c r="B497">
        <v>224.71</v>
      </c>
      <c r="C497">
        <v>225.96</v>
      </c>
      <c r="D497">
        <v>224.58</v>
      </c>
      <c r="E497">
        <v>225.61</v>
      </c>
      <c r="F497" s="12">
        <v>932135168</v>
      </c>
      <c r="G497" s="12">
        <v>6384905</v>
      </c>
    </row>
    <row r="498" spans="1:7">
      <c r="A498" s="9">
        <f>'(1)'!A498</f>
        <v>43006</v>
      </c>
      <c r="B498">
        <v>225.56</v>
      </c>
      <c r="C498">
        <v>225.6</v>
      </c>
      <c r="D498">
        <v>225.14</v>
      </c>
      <c r="E498">
        <v>225.32</v>
      </c>
      <c r="F498" s="12">
        <v>739438656</v>
      </c>
      <c r="G498" s="12">
        <v>6374020.5</v>
      </c>
    </row>
    <row r="499" spans="1:7">
      <c r="A499" s="9">
        <f>'(1)'!A499</f>
        <v>43007</v>
      </c>
      <c r="B499">
        <v>225.25</v>
      </c>
      <c r="C499">
        <v>225.69</v>
      </c>
      <c r="D499">
        <v>224.11</v>
      </c>
      <c r="E499">
        <v>224.97</v>
      </c>
      <c r="F499" s="12">
        <v>1072251776</v>
      </c>
      <c r="G499" s="12">
        <v>6363494.5</v>
      </c>
    </row>
    <row r="500" spans="1:7">
      <c r="A500" s="9">
        <f>'(1)'!A500</f>
        <v>43010</v>
      </c>
      <c r="B500">
        <v>225.03</v>
      </c>
      <c r="C500">
        <v>225.77</v>
      </c>
      <c r="D500">
        <v>224.63</v>
      </c>
      <c r="E500">
        <v>225.74</v>
      </c>
      <c r="F500" s="12">
        <v>1075355904</v>
      </c>
      <c r="G500" s="12">
        <v>6382586</v>
      </c>
    </row>
    <row r="501" spans="1:7">
      <c r="A501" s="9">
        <f>'(1)'!A501</f>
        <v>43011</v>
      </c>
      <c r="B501">
        <v>225.76</v>
      </c>
      <c r="C501">
        <v>227.21</v>
      </c>
      <c r="D501">
        <v>225.57</v>
      </c>
      <c r="E501">
        <v>225.84</v>
      </c>
      <c r="F501" s="12">
        <v>1285251584</v>
      </c>
      <c r="G501" s="12">
        <v>6390497.5</v>
      </c>
    </row>
    <row r="502" spans="1:7">
      <c r="A502" s="9">
        <f>'(1)'!A502</f>
        <v>43012</v>
      </c>
      <c r="B502">
        <v>226.04</v>
      </c>
      <c r="C502">
        <v>226.28</v>
      </c>
      <c r="D502">
        <v>225.23</v>
      </c>
      <c r="E502">
        <v>225.33</v>
      </c>
      <c r="F502" s="12">
        <v>1019946112</v>
      </c>
      <c r="G502" s="12">
        <v>6378658.5</v>
      </c>
    </row>
    <row r="503" spans="1:7">
      <c r="A503" s="9">
        <f>'(1)'!A503</f>
        <v>43013</v>
      </c>
      <c r="B503">
        <v>225.5</v>
      </c>
      <c r="C503">
        <v>226.96</v>
      </c>
      <c r="D503">
        <v>225.5</v>
      </c>
      <c r="E503">
        <v>226.8</v>
      </c>
      <c r="F503" s="12">
        <v>994090752</v>
      </c>
      <c r="G503" s="12">
        <v>6417397</v>
      </c>
    </row>
    <row r="504" spans="1:7">
      <c r="A504" s="9">
        <f>'(1)'!A504</f>
        <v>43014</v>
      </c>
      <c r="B504">
        <v>226.78</v>
      </c>
      <c r="C504">
        <v>227.93</v>
      </c>
      <c r="D504">
        <v>226.73</v>
      </c>
      <c r="E504">
        <v>227.82</v>
      </c>
      <c r="F504" s="12">
        <v>1203513600</v>
      </c>
      <c r="G504" s="12">
        <v>6451148.5</v>
      </c>
    </row>
    <row r="505" spans="1:7">
      <c r="A505" s="9">
        <f>'(1)'!A505</f>
        <v>43017</v>
      </c>
      <c r="B505">
        <v>227.88</v>
      </c>
      <c r="C505">
        <v>228.55</v>
      </c>
      <c r="D505">
        <v>227.86</v>
      </c>
      <c r="E505">
        <v>228.55</v>
      </c>
      <c r="F505" s="12">
        <v>1138409472</v>
      </c>
      <c r="G505" s="12">
        <v>6463218</v>
      </c>
    </row>
    <row r="506" spans="1:7">
      <c r="A506" s="9">
        <f>'(1)'!A506</f>
        <v>43018</v>
      </c>
      <c r="B506">
        <v>228.48</v>
      </c>
      <c r="C506">
        <v>228.54</v>
      </c>
      <c r="D506">
        <v>227.7</v>
      </c>
      <c r="E506">
        <v>227.79</v>
      </c>
      <c r="F506" s="12">
        <v>1251867904</v>
      </c>
      <c r="G506" s="12">
        <v>6449079</v>
      </c>
    </row>
    <row r="507" spans="1:7">
      <c r="A507" s="9">
        <f>'(1)'!A507</f>
        <v>43019</v>
      </c>
      <c r="B507">
        <v>228.1</v>
      </c>
      <c r="C507">
        <v>228.47</v>
      </c>
      <c r="D507">
        <v>227.9</v>
      </c>
      <c r="E507">
        <v>228.08</v>
      </c>
      <c r="F507" s="12">
        <v>1779056896</v>
      </c>
      <c r="G507" s="12">
        <v>6459600</v>
      </c>
    </row>
    <row r="508" spans="1:7">
      <c r="A508" s="9">
        <f>'(1)'!A508</f>
        <v>43020</v>
      </c>
      <c r="B508">
        <v>227.97</v>
      </c>
      <c r="C508">
        <v>228.82</v>
      </c>
      <c r="D508">
        <v>227.38</v>
      </c>
      <c r="E508">
        <v>227.72</v>
      </c>
      <c r="F508" s="12">
        <v>1012726528</v>
      </c>
      <c r="G508" s="12">
        <v>6449315</v>
      </c>
    </row>
    <row r="509" spans="1:7">
      <c r="A509" s="9">
        <f>'(1)'!A509</f>
        <v>43021</v>
      </c>
      <c r="B509">
        <v>227.7</v>
      </c>
      <c r="C509">
        <v>228.68</v>
      </c>
      <c r="D509">
        <v>227.7</v>
      </c>
      <c r="E509">
        <v>228.34</v>
      </c>
      <c r="F509" s="12">
        <v>1316187008</v>
      </c>
      <c r="G509" s="12">
        <v>6469234.5</v>
      </c>
    </row>
    <row r="510" spans="1:7">
      <c r="A510" s="9">
        <f>'(1)'!A510</f>
        <v>43024</v>
      </c>
      <c r="B510">
        <v>228.33</v>
      </c>
      <c r="C510">
        <v>229.23</v>
      </c>
      <c r="D510">
        <v>227.64</v>
      </c>
      <c r="E510">
        <v>229.15</v>
      </c>
      <c r="F510" s="12">
        <v>1642655488</v>
      </c>
      <c r="G510" s="12">
        <v>6495278.5</v>
      </c>
    </row>
    <row r="511" spans="1:7">
      <c r="A511" s="9">
        <f>'(1)'!A511</f>
        <v>43025</v>
      </c>
      <c r="B511">
        <v>228.36</v>
      </c>
      <c r="C511">
        <v>228.79</v>
      </c>
      <c r="D511">
        <v>228.13</v>
      </c>
      <c r="E511">
        <v>228.32</v>
      </c>
      <c r="F511" s="12">
        <v>1131348736</v>
      </c>
      <c r="G511" s="12">
        <v>6469554.5</v>
      </c>
    </row>
    <row r="512" spans="1:7">
      <c r="A512" s="9">
        <f>'(1)'!A512</f>
        <v>43026</v>
      </c>
      <c r="B512">
        <v>228.43</v>
      </c>
      <c r="C512">
        <v>228.95</v>
      </c>
      <c r="D512">
        <v>228.36</v>
      </c>
      <c r="E512">
        <v>228.75</v>
      </c>
      <c r="F512" s="12">
        <v>1048770240</v>
      </c>
      <c r="G512" s="12">
        <v>6473418</v>
      </c>
    </row>
    <row r="513" spans="1:7">
      <c r="A513" s="9">
        <f>'(1)'!A513</f>
        <v>43027</v>
      </c>
      <c r="B513">
        <v>228.63</v>
      </c>
      <c r="C513">
        <v>228.71</v>
      </c>
      <c r="D513">
        <v>227.42</v>
      </c>
      <c r="E513">
        <v>227.93</v>
      </c>
      <c r="F513" s="12">
        <v>1125265280</v>
      </c>
      <c r="G513" s="12">
        <v>6444675</v>
      </c>
    </row>
    <row r="514" spans="1:7">
      <c r="A514" s="9">
        <f>'(1)'!A514</f>
        <v>43028</v>
      </c>
      <c r="B514">
        <v>227.85</v>
      </c>
      <c r="C514">
        <v>228.14</v>
      </c>
      <c r="D514">
        <v>227.03</v>
      </c>
      <c r="E514">
        <v>227.2</v>
      </c>
      <c r="F514" s="12">
        <v>1094410496</v>
      </c>
      <c r="G514" s="12">
        <v>6428180.5</v>
      </c>
    </row>
    <row r="515" spans="1:7">
      <c r="A515" s="9">
        <f>'(1)'!A515</f>
        <v>43031</v>
      </c>
      <c r="B515">
        <v>227.09</v>
      </c>
      <c r="C515">
        <v>227.85</v>
      </c>
      <c r="D515">
        <v>226.58</v>
      </c>
      <c r="E515">
        <v>227.57</v>
      </c>
      <c r="F515" s="12">
        <v>943966976</v>
      </c>
      <c r="G515" s="12">
        <v>6436722</v>
      </c>
    </row>
    <row r="516" spans="1:7">
      <c r="A516" s="9">
        <f>'(1)'!A516</f>
        <v>43032</v>
      </c>
      <c r="B516">
        <v>227.66</v>
      </c>
      <c r="C516">
        <v>227.66</v>
      </c>
      <c r="D516">
        <v>227.23</v>
      </c>
      <c r="E516">
        <v>227.51</v>
      </c>
      <c r="F516" s="12">
        <v>970157632</v>
      </c>
      <c r="G516" s="12">
        <v>6436125.5</v>
      </c>
    </row>
    <row r="517" spans="1:7">
      <c r="A517" s="9">
        <f>'(1)'!A517</f>
        <v>43033</v>
      </c>
      <c r="B517">
        <v>227.43</v>
      </c>
      <c r="C517">
        <v>228.8</v>
      </c>
      <c r="D517">
        <v>227.39</v>
      </c>
      <c r="E517">
        <v>228.76</v>
      </c>
      <c r="F517" s="12">
        <v>1037965568</v>
      </c>
      <c r="G517" s="12">
        <v>6465487</v>
      </c>
    </row>
    <row r="518" spans="1:7">
      <c r="A518" s="9">
        <f>'(1)'!A518</f>
        <v>43034</v>
      </c>
      <c r="B518">
        <v>228.7</v>
      </c>
      <c r="C518">
        <v>229.22</v>
      </c>
      <c r="D518">
        <v>228.38</v>
      </c>
      <c r="E518">
        <v>228.91</v>
      </c>
      <c r="F518" s="12">
        <v>615370560</v>
      </c>
      <c r="G518" s="12">
        <v>6470654.5</v>
      </c>
    </row>
    <row r="519" spans="1:7">
      <c r="A519" s="9">
        <f>'(1)'!A519</f>
        <v>43035</v>
      </c>
      <c r="B519">
        <v>229.05</v>
      </c>
      <c r="C519">
        <v>230.08</v>
      </c>
      <c r="D519">
        <v>228.83</v>
      </c>
      <c r="E519">
        <v>230.08</v>
      </c>
      <c r="F519" s="12">
        <v>1051954368</v>
      </c>
      <c r="G519" s="12">
        <v>6503694.5</v>
      </c>
    </row>
    <row r="520" spans="1:7">
      <c r="A520" s="9">
        <f>'(1)'!A520</f>
        <v>43038</v>
      </c>
      <c r="B520">
        <v>230.17</v>
      </c>
      <c r="C520">
        <v>231.22</v>
      </c>
      <c r="D520">
        <v>230.11</v>
      </c>
      <c r="E520">
        <v>231.13</v>
      </c>
      <c r="F520" s="12">
        <v>995578880</v>
      </c>
      <c r="G520" s="12">
        <v>6531711</v>
      </c>
    </row>
    <row r="521" spans="1:7">
      <c r="A521" s="9">
        <f>'(1)'!A521</f>
        <v>43039</v>
      </c>
      <c r="B521">
        <v>231.15</v>
      </c>
      <c r="C521">
        <v>231.75</v>
      </c>
      <c r="D521">
        <v>231.05</v>
      </c>
      <c r="E521">
        <v>231.75</v>
      </c>
      <c r="F521" s="12">
        <v>559107776</v>
      </c>
      <c r="G521" s="12">
        <v>6547967.5</v>
      </c>
    </row>
    <row r="522" spans="1:7">
      <c r="A522" s="9">
        <f>'(1)'!A522</f>
        <v>43040</v>
      </c>
      <c r="B522">
        <v>231.73</v>
      </c>
      <c r="C522">
        <v>232.02</v>
      </c>
      <c r="D522">
        <v>231.26</v>
      </c>
      <c r="E522">
        <v>231.94</v>
      </c>
      <c r="F522" s="12">
        <v>952622784</v>
      </c>
      <c r="G522" s="12">
        <v>6552596</v>
      </c>
    </row>
    <row r="523" spans="1:7">
      <c r="A523" s="9">
        <f>'(1)'!A523</f>
        <v>43041</v>
      </c>
      <c r="B523">
        <v>232.01</v>
      </c>
      <c r="C523">
        <v>232.18</v>
      </c>
      <c r="D523">
        <v>231.49</v>
      </c>
      <c r="E523">
        <v>231.5</v>
      </c>
      <c r="F523" s="12">
        <v>739205952</v>
      </c>
      <c r="G523" s="12">
        <v>6544603.5</v>
      </c>
    </row>
    <row r="524" spans="1:7">
      <c r="A524" s="9">
        <f>'(1)'!A524</f>
        <v>43042</v>
      </c>
      <c r="B524">
        <v>231.49</v>
      </c>
      <c r="C524">
        <v>232.76</v>
      </c>
      <c r="D524">
        <v>231.46</v>
      </c>
      <c r="E524">
        <v>232.44</v>
      </c>
      <c r="F524" s="12">
        <v>1146594304</v>
      </c>
      <c r="G524" s="12">
        <v>6570360</v>
      </c>
    </row>
    <row r="525" spans="1:7">
      <c r="A525" s="9">
        <f>'(1)'!A525</f>
        <v>43045</v>
      </c>
      <c r="B525">
        <v>232.21</v>
      </c>
      <c r="C525">
        <v>232.59</v>
      </c>
      <c r="D525">
        <v>232.1</v>
      </c>
      <c r="E525">
        <v>232.45</v>
      </c>
      <c r="F525" s="12">
        <v>1597327360</v>
      </c>
      <c r="G525" s="12">
        <v>6573563</v>
      </c>
    </row>
    <row r="526" spans="1:7">
      <c r="A526" s="9">
        <f>'(1)'!A526</f>
        <v>43046</v>
      </c>
      <c r="B526">
        <v>232.7</v>
      </c>
      <c r="C526">
        <v>232.83</v>
      </c>
      <c r="D526">
        <v>231.44</v>
      </c>
      <c r="E526">
        <v>231.73</v>
      </c>
      <c r="F526" s="12">
        <v>918999040</v>
      </c>
      <c r="G526" s="12">
        <v>6557656.5</v>
      </c>
    </row>
    <row r="527" spans="1:7">
      <c r="A527" s="9">
        <f>'(1)'!A527</f>
        <v>43047</v>
      </c>
      <c r="B527">
        <v>231.75</v>
      </c>
      <c r="C527">
        <v>232.76</v>
      </c>
      <c r="D527">
        <v>231.64</v>
      </c>
      <c r="E527">
        <v>232.55</v>
      </c>
      <c r="F527" s="12">
        <v>900596928</v>
      </c>
      <c r="G527" s="12">
        <v>6579142</v>
      </c>
    </row>
    <row r="528" spans="1:7">
      <c r="A528" s="9">
        <f>'(1)'!A528</f>
        <v>43048</v>
      </c>
      <c r="B528">
        <v>232.53</v>
      </c>
      <c r="C528">
        <v>232.79</v>
      </c>
      <c r="D528">
        <v>232.31</v>
      </c>
      <c r="E528">
        <v>232.74</v>
      </c>
      <c r="F528" s="12">
        <v>1237689344</v>
      </c>
      <c r="G528" s="12">
        <v>6584900.5</v>
      </c>
    </row>
    <row r="529" spans="1:7">
      <c r="A529" s="9">
        <f>'(1)'!A529</f>
        <v>43049</v>
      </c>
      <c r="B529">
        <v>232.73</v>
      </c>
      <c r="C529">
        <v>232.73</v>
      </c>
      <c r="D529">
        <v>232.1</v>
      </c>
      <c r="E529">
        <v>232.26</v>
      </c>
      <c r="F529" s="12">
        <v>1748292736</v>
      </c>
      <c r="G529" s="12">
        <v>6568441.5</v>
      </c>
    </row>
    <row r="530" spans="1:7">
      <c r="A530" s="9">
        <f>'(1)'!A530</f>
        <v>43052</v>
      </c>
      <c r="B530">
        <v>232.47</v>
      </c>
      <c r="C530">
        <v>232.94</v>
      </c>
      <c r="D530">
        <v>232.35</v>
      </c>
      <c r="E530">
        <v>232.35</v>
      </c>
      <c r="F530" s="12">
        <v>1054660416</v>
      </c>
      <c r="G530" s="12">
        <v>6573035</v>
      </c>
    </row>
    <row r="531" spans="1:7">
      <c r="A531" s="9">
        <f>'(1)'!A531</f>
        <v>43053</v>
      </c>
      <c r="B531">
        <v>232.52</v>
      </c>
      <c r="C531">
        <v>232.7</v>
      </c>
      <c r="D531">
        <v>231.05</v>
      </c>
      <c r="E531">
        <v>232.01</v>
      </c>
      <c r="F531" s="12">
        <v>1228037376</v>
      </c>
      <c r="G531" s="12">
        <v>6554508</v>
      </c>
    </row>
    <row r="532" spans="1:7">
      <c r="A532" s="9">
        <f>'(1)'!A532</f>
        <v>43054</v>
      </c>
      <c r="B532">
        <v>231.79</v>
      </c>
      <c r="C532">
        <v>232.19</v>
      </c>
      <c r="D532">
        <v>231.56</v>
      </c>
      <c r="E532">
        <v>231.81</v>
      </c>
      <c r="F532" s="12">
        <v>1120025728</v>
      </c>
      <c r="G532" s="12">
        <v>6550774.5</v>
      </c>
    </row>
    <row r="533" spans="1:7">
      <c r="A533" s="9">
        <f>'(1)'!A533</f>
        <v>43055</v>
      </c>
      <c r="B533">
        <v>231.81</v>
      </c>
      <c r="C533">
        <v>232.14</v>
      </c>
      <c r="D533">
        <v>230.83</v>
      </c>
      <c r="E533">
        <v>230.83</v>
      </c>
      <c r="F533" s="12">
        <v>1058550848</v>
      </c>
      <c r="G533" s="12">
        <v>6525923.5</v>
      </c>
    </row>
    <row r="534" spans="1:7">
      <c r="A534" s="9">
        <f>'(1)'!A534</f>
        <v>43056</v>
      </c>
      <c r="B534">
        <v>230.88</v>
      </c>
      <c r="C534">
        <v>231.49</v>
      </c>
      <c r="D534">
        <v>230.81</v>
      </c>
      <c r="E534">
        <v>231.2</v>
      </c>
      <c r="F534" s="12">
        <v>1002010816</v>
      </c>
      <c r="G534" s="12">
        <v>6535172</v>
      </c>
    </row>
    <row r="535" spans="1:7">
      <c r="A535" s="9">
        <f>'(1)'!A535</f>
        <v>43059</v>
      </c>
      <c r="B535">
        <v>231.28</v>
      </c>
      <c r="C535">
        <v>231.46</v>
      </c>
      <c r="D535">
        <v>229.88</v>
      </c>
      <c r="E535">
        <v>230.69</v>
      </c>
      <c r="F535" s="12">
        <v>1102776704</v>
      </c>
      <c r="G535" s="12">
        <v>6521216.5</v>
      </c>
    </row>
    <row r="536" spans="1:7">
      <c r="A536" s="9">
        <f>'(1)'!A536</f>
        <v>43060</v>
      </c>
      <c r="B536">
        <v>230.7</v>
      </c>
      <c r="C536">
        <v>231.45</v>
      </c>
      <c r="D536">
        <v>230.6</v>
      </c>
      <c r="E536">
        <v>231.09</v>
      </c>
      <c r="F536" s="12">
        <v>922604800</v>
      </c>
      <c r="G536" s="12">
        <v>6522956</v>
      </c>
    </row>
    <row r="537" spans="1:7">
      <c r="A537" s="9">
        <f>'(1)'!A537</f>
        <v>43061</v>
      </c>
      <c r="B537">
        <v>230.92</v>
      </c>
      <c r="C537">
        <v>233.18</v>
      </c>
      <c r="D537">
        <v>230.74</v>
      </c>
      <c r="E537">
        <v>232.91</v>
      </c>
      <c r="F537" s="12">
        <v>1401091584</v>
      </c>
      <c r="G537" s="12">
        <v>6576140</v>
      </c>
    </row>
    <row r="538" spans="1:7">
      <c r="A538" s="9">
        <f>'(1)'!A538</f>
        <v>43063</v>
      </c>
      <c r="B538">
        <v>233.07</v>
      </c>
      <c r="C538">
        <v>233.52</v>
      </c>
      <c r="D538">
        <v>232.81</v>
      </c>
      <c r="E538">
        <v>233.11</v>
      </c>
      <c r="F538" s="12">
        <v>1107598080</v>
      </c>
      <c r="G538" s="12">
        <v>6587358</v>
      </c>
    </row>
    <row r="539" spans="1:7">
      <c r="A539" s="9">
        <f>'(1)'!A539</f>
        <v>43066</v>
      </c>
      <c r="B539">
        <v>233.09</v>
      </c>
      <c r="C539">
        <v>233.44</v>
      </c>
      <c r="D539">
        <v>232.97</v>
      </c>
      <c r="E539">
        <v>233.2</v>
      </c>
      <c r="F539" s="12">
        <v>1076857344</v>
      </c>
      <c r="G539" s="12">
        <v>6592395</v>
      </c>
    </row>
    <row r="540" spans="1:7">
      <c r="A540" s="9">
        <f>'(1)'!A540</f>
        <v>43067</v>
      </c>
      <c r="B540">
        <v>233.38</v>
      </c>
      <c r="C540">
        <v>234.89</v>
      </c>
      <c r="D540">
        <v>233.34</v>
      </c>
      <c r="E540">
        <v>233.96</v>
      </c>
      <c r="F540" s="12">
        <v>1288361344</v>
      </c>
      <c r="G540" s="12">
        <v>6619593.5</v>
      </c>
    </row>
    <row r="541" spans="1:7">
      <c r="A541" s="9">
        <f>'(1)'!A541</f>
        <v>43068</v>
      </c>
      <c r="B541">
        <v>234.03</v>
      </c>
      <c r="C541">
        <v>234.52</v>
      </c>
      <c r="D541">
        <v>232.57</v>
      </c>
      <c r="E541">
        <v>233.19</v>
      </c>
      <c r="F541" s="12">
        <v>986381568</v>
      </c>
      <c r="G541" s="12">
        <v>6592955</v>
      </c>
    </row>
    <row r="542" spans="1:7">
      <c r="A542" s="9">
        <f>'(1)'!A542</f>
        <v>43069</v>
      </c>
      <c r="B542">
        <v>233.15</v>
      </c>
      <c r="C542">
        <v>233.57</v>
      </c>
      <c r="D542">
        <v>232.94</v>
      </c>
      <c r="E542">
        <v>233.46</v>
      </c>
      <c r="F542" s="12">
        <v>838032704</v>
      </c>
      <c r="G542" s="12">
        <v>6594261</v>
      </c>
    </row>
    <row r="543" spans="1:7">
      <c r="A543" s="9">
        <f>'(1)'!A543</f>
        <v>43070</v>
      </c>
      <c r="B543">
        <v>233.59</v>
      </c>
      <c r="C543">
        <v>234.88</v>
      </c>
      <c r="D543">
        <v>233.35</v>
      </c>
      <c r="E543">
        <v>234.49</v>
      </c>
      <c r="F543" s="12">
        <v>1181517056</v>
      </c>
      <c r="G543" s="12">
        <v>6631945</v>
      </c>
    </row>
    <row r="544" spans="1:7">
      <c r="A544" s="9">
        <f>'(1)'!A544</f>
        <v>43073</v>
      </c>
      <c r="B544">
        <v>234.79</v>
      </c>
      <c r="C544">
        <v>235.19</v>
      </c>
      <c r="D544">
        <v>233.73</v>
      </c>
      <c r="E544">
        <v>233.85</v>
      </c>
      <c r="F544" s="12">
        <v>1294112128</v>
      </c>
      <c r="G544" s="12">
        <v>6608127</v>
      </c>
    </row>
    <row r="545" spans="1:7">
      <c r="A545" s="9">
        <f>'(1)'!A545</f>
        <v>43074</v>
      </c>
      <c r="B545">
        <v>234.07</v>
      </c>
      <c r="C545">
        <v>234.42</v>
      </c>
      <c r="D545">
        <v>233.7</v>
      </c>
      <c r="E545">
        <v>234.07</v>
      </c>
      <c r="F545" s="12">
        <v>1238250880</v>
      </c>
      <c r="G545" s="12">
        <v>6613333.5</v>
      </c>
    </row>
    <row r="546" spans="1:7">
      <c r="A546" s="9">
        <f>'(1)'!A546</f>
        <v>43075</v>
      </c>
      <c r="B546">
        <v>234.12</v>
      </c>
      <c r="C546">
        <v>234.41</v>
      </c>
      <c r="D546">
        <v>232.41</v>
      </c>
      <c r="E546">
        <v>233.37</v>
      </c>
      <c r="F546" s="12">
        <v>1338274816</v>
      </c>
      <c r="G546" s="12">
        <v>6595496</v>
      </c>
    </row>
    <row r="547" spans="1:7">
      <c r="A547" s="9">
        <f>'(1)'!A547</f>
        <v>43076</v>
      </c>
      <c r="B547">
        <v>233.27</v>
      </c>
      <c r="C547">
        <v>233.54</v>
      </c>
      <c r="D547">
        <v>232.75</v>
      </c>
      <c r="E547">
        <v>233.4</v>
      </c>
      <c r="F547" s="12">
        <v>1068078592</v>
      </c>
      <c r="G547" s="12">
        <v>6577786</v>
      </c>
    </row>
    <row r="548" spans="1:7">
      <c r="A548" s="9">
        <f>'(1)'!A548</f>
        <v>43077</v>
      </c>
      <c r="B548">
        <v>233.16</v>
      </c>
      <c r="C548">
        <v>233.6</v>
      </c>
      <c r="D548">
        <v>232.35</v>
      </c>
      <c r="E548">
        <v>233.33</v>
      </c>
      <c r="F548" s="12">
        <v>1043517760</v>
      </c>
      <c r="G548" s="12">
        <v>6578966</v>
      </c>
    </row>
    <row r="549" spans="1:7">
      <c r="A549" s="9">
        <f>'(1)'!A549</f>
        <v>43080</v>
      </c>
      <c r="B549">
        <v>233.3</v>
      </c>
      <c r="C549">
        <v>233.61</v>
      </c>
      <c r="D549">
        <v>232.55</v>
      </c>
      <c r="E549">
        <v>233.37</v>
      </c>
      <c r="F549" s="12">
        <v>1316280832</v>
      </c>
      <c r="G549" s="12">
        <v>6585620</v>
      </c>
    </row>
    <row r="550" spans="1:7">
      <c r="A550" s="9">
        <f>'(1)'!A550</f>
        <v>43081</v>
      </c>
      <c r="B550">
        <v>233.37</v>
      </c>
      <c r="C550">
        <v>233.37</v>
      </c>
      <c r="D550">
        <v>231.34</v>
      </c>
      <c r="E550">
        <v>232.13</v>
      </c>
      <c r="F550" s="12">
        <v>1180805376</v>
      </c>
      <c r="G550" s="12">
        <v>6545171</v>
      </c>
    </row>
    <row r="551" spans="1:7">
      <c r="A551" s="9">
        <f>'(1)'!A551</f>
        <v>43082</v>
      </c>
      <c r="B551">
        <v>232.13</v>
      </c>
      <c r="C551">
        <v>234.28</v>
      </c>
      <c r="D551">
        <v>232.08</v>
      </c>
      <c r="E551">
        <v>234.15</v>
      </c>
      <c r="F551" s="12">
        <v>1194267264</v>
      </c>
      <c r="G551" s="12">
        <v>6600335</v>
      </c>
    </row>
    <row r="552" spans="1:7">
      <c r="A552" s="9">
        <f>'(1)'!A552</f>
        <v>43083</v>
      </c>
      <c r="B552">
        <v>234.37</v>
      </c>
      <c r="C552">
        <v>235.74</v>
      </c>
      <c r="D552">
        <v>234.34</v>
      </c>
      <c r="E552">
        <v>235.38</v>
      </c>
      <c r="F552" s="12">
        <v>1340335360</v>
      </c>
      <c r="G552" s="12">
        <v>6636575</v>
      </c>
    </row>
    <row r="553" spans="1:7">
      <c r="A553" s="9">
        <f>'(1)'!A553</f>
        <v>43084</v>
      </c>
      <c r="B553">
        <v>235.29</v>
      </c>
      <c r="C553">
        <v>236.47</v>
      </c>
      <c r="D553">
        <v>235.26</v>
      </c>
      <c r="E553">
        <v>236.16</v>
      </c>
      <c r="F553" s="12">
        <v>1079422720</v>
      </c>
      <c r="G553" s="12">
        <v>6651509.5</v>
      </c>
    </row>
    <row r="554" spans="1:7">
      <c r="A554" s="9">
        <f>'(1)'!A554</f>
        <v>43087</v>
      </c>
      <c r="B554">
        <v>236.28</v>
      </c>
      <c r="C554">
        <v>237.81</v>
      </c>
      <c r="D554">
        <v>236.22</v>
      </c>
      <c r="E554">
        <v>237.64</v>
      </c>
      <c r="F554" s="12">
        <v>1038381056</v>
      </c>
      <c r="G554" s="12">
        <v>6696583</v>
      </c>
    </row>
    <row r="555" spans="1:7">
      <c r="A555" s="9">
        <f>'(1)'!A555</f>
        <v>43088</v>
      </c>
      <c r="B555">
        <v>238</v>
      </c>
      <c r="C555">
        <v>238.25</v>
      </c>
      <c r="D555">
        <v>237.69</v>
      </c>
      <c r="E555">
        <v>237.75</v>
      </c>
      <c r="F555" s="12">
        <v>1080907776</v>
      </c>
      <c r="G555" s="12">
        <v>6696237.5</v>
      </c>
    </row>
    <row r="556" spans="1:7">
      <c r="A556" s="9">
        <f>'(1)'!A556</f>
        <v>43089</v>
      </c>
      <c r="B556">
        <v>238.05</v>
      </c>
      <c r="C556">
        <v>238.09</v>
      </c>
      <c r="D556">
        <v>237.69</v>
      </c>
      <c r="E556">
        <v>237.77</v>
      </c>
      <c r="F556" s="12">
        <v>686963712</v>
      </c>
      <c r="G556" s="12">
        <v>6698297.5</v>
      </c>
    </row>
    <row r="557" spans="1:7">
      <c r="A557" s="9">
        <f>'(1)'!A557</f>
        <v>43090</v>
      </c>
      <c r="B557">
        <v>237.67</v>
      </c>
      <c r="C557">
        <v>238.32</v>
      </c>
      <c r="D557">
        <v>237.56</v>
      </c>
      <c r="E557">
        <v>238.29</v>
      </c>
      <c r="F557" s="12">
        <v>774498432</v>
      </c>
      <c r="G557" s="12">
        <v>6712953</v>
      </c>
    </row>
    <row r="558" spans="1:7">
      <c r="A558" s="9">
        <f>'(1)'!A558</f>
        <v>43091</v>
      </c>
      <c r="B558">
        <v>238.29</v>
      </c>
      <c r="C558">
        <v>238.92</v>
      </c>
      <c r="D558">
        <v>237.93</v>
      </c>
      <c r="E558">
        <v>238.23</v>
      </c>
      <c r="F558" s="12">
        <v>909316160</v>
      </c>
      <c r="G558" s="12">
        <v>6682711</v>
      </c>
    </row>
    <row r="559" spans="1:7">
      <c r="A559" s="9">
        <f>'(1)'!A559</f>
        <v>43095</v>
      </c>
      <c r="B559">
        <v>238.17</v>
      </c>
      <c r="C559">
        <v>239.61</v>
      </c>
      <c r="D559">
        <v>238.06</v>
      </c>
      <c r="E559">
        <v>239.6</v>
      </c>
      <c r="F559" s="12">
        <v>1036454528</v>
      </c>
      <c r="G559" s="12">
        <v>6717275.5</v>
      </c>
    </row>
    <row r="560" spans="1:7">
      <c r="A560" s="9">
        <f>'(1)'!A560</f>
        <v>43096</v>
      </c>
      <c r="B560">
        <v>239.76</v>
      </c>
      <c r="C560">
        <v>240.9</v>
      </c>
      <c r="D560">
        <v>239.59</v>
      </c>
      <c r="E560">
        <v>240.33</v>
      </c>
      <c r="F560" s="12">
        <v>1086321536</v>
      </c>
      <c r="G560" s="12">
        <v>6727685.5</v>
      </c>
    </row>
    <row r="561" spans="1:7">
      <c r="A561" s="9">
        <f>'(1)'!A561</f>
        <v>43097</v>
      </c>
      <c r="B561">
        <v>240.35</v>
      </c>
      <c r="C561">
        <v>240.95</v>
      </c>
      <c r="D561">
        <v>239.88</v>
      </c>
      <c r="E561">
        <v>240.73</v>
      </c>
      <c r="F561" s="12">
        <v>2559712512</v>
      </c>
      <c r="G561" s="12">
        <v>6728451</v>
      </c>
    </row>
    <row r="562" spans="1:7">
      <c r="A562" s="9">
        <f>'(1)'!A562</f>
        <v>43098</v>
      </c>
      <c r="B562">
        <v>240.55</v>
      </c>
      <c r="C562">
        <v>240.61</v>
      </c>
      <c r="D562">
        <v>238.44</v>
      </c>
      <c r="E562">
        <v>239.72</v>
      </c>
      <c r="F562" s="12">
        <v>1000829120</v>
      </c>
      <c r="G562" s="12">
        <v>6751070</v>
      </c>
    </row>
    <row r="563" spans="1:7">
      <c r="A563" s="9">
        <f>'(1)'!A563</f>
        <v>43102</v>
      </c>
      <c r="B563">
        <v>239.79</v>
      </c>
      <c r="C563">
        <v>242.59</v>
      </c>
      <c r="D563">
        <v>239.57</v>
      </c>
      <c r="E563">
        <v>241.7</v>
      </c>
      <c r="F563" s="12">
        <v>957336576</v>
      </c>
      <c r="G563" s="12">
        <v>6787944</v>
      </c>
    </row>
    <row r="564" spans="1:7">
      <c r="A564" s="9">
        <f>'(1)'!A564</f>
        <v>43103</v>
      </c>
      <c r="B564">
        <v>241.73</v>
      </c>
      <c r="C564">
        <v>241.99</v>
      </c>
      <c r="D564">
        <v>240.71</v>
      </c>
      <c r="E564">
        <v>240.71</v>
      </c>
      <c r="F564" s="12">
        <v>975751744</v>
      </c>
      <c r="G564" s="12">
        <v>6738510.5</v>
      </c>
    </row>
    <row r="565" spans="1:7">
      <c r="A565" s="9">
        <f>'(1)'!A565</f>
        <v>43104</v>
      </c>
      <c r="B565">
        <v>240.67</v>
      </c>
      <c r="C565">
        <v>240.67</v>
      </c>
      <c r="D565">
        <v>238.5</v>
      </c>
      <c r="E565">
        <v>238.59</v>
      </c>
      <c r="F565" s="12">
        <v>1627658368</v>
      </c>
      <c r="G565" s="12">
        <v>6699122.5</v>
      </c>
    </row>
    <row r="566" spans="1:7">
      <c r="A566" s="9">
        <f>'(1)'!A566</f>
        <v>43105</v>
      </c>
      <c r="B566">
        <v>238.8</v>
      </c>
      <c r="C566">
        <v>239.62</v>
      </c>
      <c r="D566">
        <v>238.54</v>
      </c>
      <c r="E566">
        <v>239.29</v>
      </c>
      <c r="F566" s="12">
        <v>1335449344</v>
      </c>
      <c r="G566" s="12">
        <v>6723450.5</v>
      </c>
    </row>
    <row r="567" spans="1:7">
      <c r="A567" s="9">
        <f>'(1)'!A567</f>
        <v>43108</v>
      </c>
      <c r="B567">
        <v>239.1</v>
      </c>
      <c r="C567">
        <v>240.76</v>
      </c>
      <c r="D567">
        <v>239.1</v>
      </c>
      <c r="E567">
        <v>240.42</v>
      </c>
      <c r="F567" s="12">
        <v>1271547520</v>
      </c>
      <c r="G567" s="12">
        <v>6754641.5</v>
      </c>
    </row>
    <row r="568" spans="1:7">
      <c r="A568" s="9">
        <f>'(1)'!A568</f>
        <v>43109</v>
      </c>
      <c r="B568">
        <v>240.59</v>
      </c>
      <c r="C568">
        <v>241.35</v>
      </c>
      <c r="D568">
        <v>240.37</v>
      </c>
      <c r="E568">
        <v>241.35</v>
      </c>
      <c r="F568" s="12">
        <v>929120960</v>
      </c>
      <c r="G568" s="12">
        <v>6784068</v>
      </c>
    </row>
    <row r="569" spans="1:7">
      <c r="A569" s="9">
        <f>'(1)'!A569</f>
        <v>43110</v>
      </c>
      <c r="B569">
        <v>241.24</v>
      </c>
      <c r="C569">
        <v>241.33</v>
      </c>
      <c r="D569">
        <v>240.65</v>
      </c>
      <c r="E569">
        <v>240.81</v>
      </c>
      <c r="F569" s="12">
        <v>945577088</v>
      </c>
      <c r="G569" s="12">
        <v>6762294</v>
      </c>
    </row>
    <row r="570" spans="1:7">
      <c r="A570" s="9">
        <f>'(1)'!A570</f>
        <v>43111</v>
      </c>
      <c r="B570">
        <v>240.99</v>
      </c>
      <c r="C570">
        <v>242.08</v>
      </c>
      <c r="D570">
        <v>240.97</v>
      </c>
      <c r="E570">
        <v>241.39</v>
      </c>
      <c r="F570" s="12">
        <v>1042919296</v>
      </c>
      <c r="G570" s="12">
        <v>6783835</v>
      </c>
    </row>
    <row r="571" spans="1:7">
      <c r="A571" s="9">
        <f>'(1)'!A571</f>
        <v>43112</v>
      </c>
      <c r="B571">
        <v>241.8</v>
      </c>
      <c r="C571">
        <v>242.45</v>
      </c>
      <c r="D571">
        <v>241.55</v>
      </c>
      <c r="E571">
        <v>241.77</v>
      </c>
      <c r="F571" s="12">
        <v>1075307648</v>
      </c>
      <c r="G571" s="12">
        <v>6796880.5</v>
      </c>
    </row>
    <row r="572" spans="1:7">
      <c r="A572" s="9">
        <f>'(1)'!A572</f>
        <v>43116</v>
      </c>
      <c r="B572">
        <v>241.69</v>
      </c>
      <c r="C572">
        <v>242.29</v>
      </c>
      <c r="D572">
        <v>241.33</v>
      </c>
      <c r="E572">
        <v>242.02</v>
      </c>
      <c r="F572" s="12">
        <v>1565431168</v>
      </c>
      <c r="G572" s="12">
        <v>6794608.5</v>
      </c>
    </row>
    <row r="573" spans="1:7">
      <c r="A573" s="9">
        <f>'(1)'!A573</f>
        <v>43117</v>
      </c>
      <c r="B573">
        <v>242.23</v>
      </c>
      <c r="C573">
        <v>244.93</v>
      </c>
      <c r="D573">
        <v>242.19</v>
      </c>
      <c r="E573">
        <v>244.77</v>
      </c>
      <c r="F573" s="12">
        <v>924967744</v>
      </c>
      <c r="G573" s="12">
        <v>6869701.5</v>
      </c>
    </row>
    <row r="574" spans="1:7">
      <c r="A574" s="9">
        <f>'(1)'!A574</f>
        <v>43118</v>
      </c>
      <c r="B574">
        <v>244.62</v>
      </c>
      <c r="C574">
        <v>245.24</v>
      </c>
      <c r="D574">
        <v>244.54</v>
      </c>
      <c r="E574">
        <v>244.57</v>
      </c>
      <c r="F574" s="12">
        <v>945662208</v>
      </c>
      <c r="G574" s="12">
        <v>6873301.5</v>
      </c>
    </row>
    <row r="575" spans="1:7">
      <c r="A575" s="9">
        <f>'(1)'!A575</f>
        <v>43119</v>
      </c>
      <c r="B575">
        <v>244.74</v>
      </c>
      <c r="C575">
        <v>245.25</v>
      </c>
      <c r="D575">
        <v>244.22</v>
      </c>
      <c r="E575">
        <v>244.36</v>
      </c>
      <c r="F575" s="12">
        <v>971390016</v>
      </c>
      <c r="G575" s="12">
        <v>6862249.5</v>
      </c>
    </row>
    <row r="576" spans="1:7">
      <c r="A576" s="9">
        <f>'(1)'!A576</f>
        <v>43122</v>
      </c>
      <c r="B576">
        <v>244.27</v>
      </c>
      <c r="C576">
        <v>245.99</v>
      </c>
      <c r="D576">
        <v>244.1</v>
      </c>
      <c r="E576">
        <v>245.62</v>
      </c>
      <c r="F576" s="12">
        <v>874521024</v>
      </c>
      <c r="G576" s="12">
        <v>6895380</v>
      </c>
    </row>
    <row r="577" spans="1:7">
      <c r="A577" s="9">
        <f>'(1)'!A577</f>
        <v>43123</v>
      </c>
      <c r="B577">
        <v>245.68</v>
      </c>
      <c r="C577">
        <v>245.88</v>
      </c>
      <c r="D577">
        <v>245.35</v>
      </c>
      <c r="E577">
        <v>245.53</v>
      </c>
      <c r="F577" s="12">
        <v>638357184</v>
      </c>
      <c r="G577" s="12">
        <v>6893210.5</v>
      </c>
    </row>
    <row r="578" spans="1:7">
      <c r="A578" s="9">
        <f>'(1)'!A578</f>
        <v>43124</v>
      </c>
      <c r="B578">
        <v>245.61</v>
      </c>
      <c r="C578">
        <v>245.69</v>
      </c>
      <c r="D578">
        <v>245.5</v>
      </c>
      <c r="E578">
        <v>245.51</v>
      </c>
      <c r="F578" s="12">
        <v>80967512</v>
      </c>
      <c r="G578" s="12">
        <v>6896710</v>
      </c>
    </row>
    <row r="579" spans="1:7">
      <c r="A579" s="9">
        <f>'(1)'!A579</f>
        <v>43125</v>
      </c>
      <c r="B579">
        <v>245.66</v>
      </c>
      <c r="C579">
        <v>245.94</v>
      </c>
      <c r="D579">
        <v>245.5</v>
      </c>
      <c r="E579">
        <v>245.82</v>
      </c>
      <c r="F579" s="12">
        <v>202634768</v>
      </c>
      <c r="G579" s="12">
        <v>6900563.5</v>
      </c>
    </row>
    <row r="580" spans="1:7">
      <c r="A580" s="9">
        <f>'(1)'!A580</f>
        <v>43126</v>
      </c>
      <c r="B580">
        <v>245.74</v>
      </c>
      <c r="C580">
        <v>246.45</v>
      </c>
      <c r="D580">
        <v>245.73</v>
      </c>
      <c r="E580">
        <v>245.98</v>
      </c>
      <c r="F580" s="12">
        <v>655738496</v>
      </c>
      <c r="G580" s="12">
        <v>6907165</v>
      </c>
    </row>
    <row r="581" spans="1:7">
      <c r="A581" s="9">
        <f>'(1)'!A581</f>
        <v>43129</v>
      </c>
      <c r="B581">
        <v>246.06</v>
      </c>
      <c r="C581">
        <v>246.49</v>
      </c>
      <c r="D581">
        <v>245.96</v>
      </c>
      <c r="E581">
        <v>246.42</v>
      </c>
      <c r="F581" s="12">
        <v>783926784</v>
      </c>
      <c r="G581" s="12">
        <v>6919139</v>
      </c>
    </row>
    <row r="582" spans="1:7">
      <c r="A582" s="9">
        <f>'(1)'!A582</f>
        <v>43130</v>
      </c>
      <c r="B582">
        <v>246.43</v>
      </c>
      <c r="C582">
        <v>247.01</v>
      </c>
      <c r="D582">
        <v>245.71</v>
      </c>
      <c r="E582">
        <v>245.76</v>
      </c>
      <c r="F582" s="12">
        <v>803560128</v>
      </c>
      <c r="G582" s="12">
        <v>6906949</v>
      </c>
    </row>
    <row r="583" spans="1:7">
      <c r="A583" s="9">
        <f>'(1)'!A583</f>
        <v>43131</v>
      </c>
      <c r="B583">
        <v>245.73</v>
      </c>
      <c r="C583">
        <v>245.74</v>
      </c>
      <c r="D583">
        <v>245.68</v>
      </c>
      <c r="E583">
        <v>245.73</v>
      </c>
      <c r="F583" s="12">
        <v>15667958</v>
      </c>
      <c r="G583" s="12">
        <v>6902065.5</v>
      </c>
    </row>
    <row r="584" spans="1:7">
      <c r="A584" s="9">
        <f>'(1)'!A584</f>
        <v>43132</v>
      </c>
      <c r="B584">
        <v>245.75</v>
      </c>
      <c r="C584">
        <v>248.33</v>
      </c>
      <c r="D584">
        <v>245.61</v>
      </c>
      <c r="E584">
        <v>248.24</v>
      </c>
      <c r="F584" s="12">
        <v>910418560</v>
      </c>
      <c r="G584" s="12">
        <v>6963644.5</v>
      </c>
    </row>
    <row r="585" spans="1:7">
      <c r="A585" s="9">
        <f>'(1)'!A585</f>
        <v>43133</v>
      </c>
      <c r="B585">
        <v>248.26</v>
      </c>
      <c r="C585">
        <v>249.46</v>
      </c>
      <c r="D585">
        <v>248.19</v>
      </c>
      <c r="E585">
        <v>249.39</v>
      </c>
      <c r="F585" s="12">
        <v>982995072</v>
      </c>
      <c r="G585" s="12">
        <v>6997106</v>
      </c>
    </row>
    <row r="586" spans="1:7">
      <c r="A586" s="9">
        <f>'(1)'!A586</f>
        <v>43136</v>
      </c>
      <c r="B586">
        <v>249.61</v>
      </c>
      <c r="C586">
        <v>251.06</v>
      </c>
      <c r="D586">
        <v>249.58</v>
      </c>
      <c r="E586">
        <v>250.98</v>
      </c>
      <c r="F586" s="12">
        <v>1086129664</v>
      </c>
      <c r="G586" s="12">
        <v>7041481</v>
      </c>
    </row>
    <row r="587" spans="1:7">
      <c r="A587" s="9">
        <f>'(1)'!A587</f>
        <v>43137</v>
      </c>
      <c r="B587">
        <v>251.11</v>
      </c>
      <c r="C587">
        <v>253.11</v>
      </c>
      <c r="D587">
        <v>251.09</v>
      </c>
      <c r="E587">
        <v>253.03</v>
      </c>
      <c r="F587" s="12">
        <v>1024276160</v>
      </c>
      <c r="G587" s="12">
        <v>7099147</v>
      </c>
    </row>
    <row r="588" spans="1:7">
      <c r="A588" s="9">
        <f>'(1)'!A588</f>
        <v>43138</v>
      </c>
      <c r="B588">
        <v>253.1</v>
      </c>
      <c r="C588">
        <v>253.24</v>
      </c>
      <c r="D588">
        <v>252.8</v>
      </c>
      <c r="E588">
        <v>253.23</v>
      </c>
      <c r="F588" s="12">
        <v>883532288</v>
      </c>
      <c r="G588" s="12">
        <v>7108056.5</v>
      </c>
    </row>
    <row r="589" spans="1:7">
      <c r="A589" s="9">
        <f>'(1)'!A589</f>
        <v>43139</v>
      </c>
      <c r="B589">
        <v>253.33</v>
      </c>
      <c r="C589">
        <v>254.3</v>
      </c>
      <c r="D589">
        <v>253.26</v>
      </c>
      <c r="E589">
        <v>254.01</v>
      </c>
      <c r="F589" s="12">
        <v>1330293376</v>
      </c>
      <c r="G589" s="12">
        <v>7134321</v>
      </c>
    </row>
    <row r="590" spans="1:7">
      <c r="A590" s="9">
        <f>'(1)'!A590</f>
        <v>43140</v>
      </c>
      <c r="B590">
        <v>253.9</v>
      </c>
      <c r="C590">
        <v>254.54</v>
      </c>
      <c r="D590">
        <v>253.38</v>
      </c>
      <c r="E590">
        <v>254.2</v>
      </c>
      <c r="F590" s="12">
        <v>1168089088</v>
      </c>
      <c r="G590" s="12">
        <v>7137272</v>
      </c>
    </row>
    <row r="591" spans="1:7">
      <c r="A591" s="9">
        <f>'(1)'!A591</f>
        <v>43143</v>
      </c>
      <c r="B591">
        <v>253.8</v>
      </c>
      <c r="C591">
        <v>256.12</v>
      </c>
      <c r="D591">
        <v>253.3</v>
      </c>
      <c r="E591">
        <v>256.04000000000002</v>
      </c>
      <c r="F591" s="12">
        <v>963009536</v>
      </c>
      <c r="G591" s="12">
        <v>7183389</v>
      </c>
    </row>
    <row r="592" spans="1:7">
      <c r="A592" s="9">
        <f>'(1)'!A592</f>
        <v>43144</v>
      </c>
      <c r="B592">
        <v>256.06</v>
      </c>
      <c r="C592">
        <v>258.92</v>
      </c>
      <c r="D592">
        <v>255.91</v>
      </c>
      <c r="E592">
        <v>258.58</v>
      </c>
      <c r="F592" s="12">
        <v>1090967296</v>
      </c>
      <c r="G592" s="12">
        <v>7251353</v>
      </c>
    </row>
    <row r="593" spans="1:7">
      <c r="A593" s="9">
        <f>'(1)'!A593</f>
        <v>43145</v>
      </c>
      <c r="B593">
        <v>259.02999999999997</v>
      </c>
      <c r="C593">
        <v>259.63</v>
      </c>
      <c r="D593">
        <v>258.97000000000003</v>
      </c>
      <c r="E593">
        <v>259.49</v>
      </c>
      <c r="F593" s="12">
        <v>920515072</v>
      </c>
      <c r="G593" s="12">
        <v>7281929</v>
      </c>
    </row>
    <row r="594" spans="1:7">
      <c r="A594" s="9">
        <f>'(1)'!A594</f>
        <v>43146</v>
      </c>
      <c r="B594">
        <v>259.45999999999998</v>
      </c>
      <c r="C594">
        <v>261.3</v>
      </c>
      <c r="D594">
        <v>258.87</v>
      </c>
      <c r="E594">
        <v>259.02</v>
      </c>
      <c r="F594" s="12">
        <v>1022935104</v>
      </c>
      <c r="G594" s="12">
        <v>7276051</v>
      </c>
    </row>
    <row r="595" spans="1:7">
      <c r="A595" s="9">
        <f>'(1)'!A595</f>
        <v>43147</v>
      </c>
      <c r="B595">
        <v>259.05</v>
      </c>
      <c r="C595">
        <v>260.20999999999998</v>
      </c>
      <c r="D595">
        <v>258.76</v>
      </c>
      <c r="E595">
        <v>259.77</v>
      </c>
      <c r="F595" s="12">
        <v>1242162816</v>
      </c>
      <c r="G595" s="12">
        <v>7296301.5</v>
      </c>
    </row>
    <row r="596" spans="1:7">
      <c r="A596" s="9">
        <f>'(1)'!A596</f>
        <v>43151</v>
      </c>
      <c r="B596">
        <v>259.64</v>
      </c>
      <c r="C596">
        <v>259.74</v>
      </c>
      <c r="D596">
        <v>258.98</v>
      </c>
      <c r="E596">
        <v>259.38</v>
      </c>
      <c r="F596" s="12">
        <v>1416130048</v>
      </c>
      <c r="G596" s="12">
        <v>7281009.5</v>
      </c>
    </row>
    <row r="597" spans="1:7">
      <c r="A597" s="9">
        <f>'(1)'!A597</f>
        <v>43152</v>
      </c>
      <c r="B597">
        <v>259.48</v>
      </c>
      <c r="C597">
        <v>261.70999999999998</v>
      </c>
      <c r="D597">
        <v>259.43</v>
      </c>
      <c r="E597">
        <v>261.67</v>
      </c>
      <c r="F597" s="12">
        <v>1124676992</v>
      </c>
      <c r="G597" s="12">
        <v>7343686.5</v>
      </c>
    </row>
    <row r="598" spans="1:7">
      <c r="A598" s="9">
        <f>'(1)'!A598</f>
        <v>43153</v>
      </c>
      <c r="B598">
        <v>261.77</v>
      </c>
      <c r="C598">
        <v>263.68</v>
      </c>
      <c r="D598">
        <v>261.57</v>
      </c>
      <c r="E598">
        <v>263.66000000000003</v>
      </c>
      <c r="F598" s="12">
        <v>1117193728</v>
      </c>
      <c r="G598" s="12">
        <v>7394901</v>
      </c>
    </row>
    <row r="599" spans="1:7">
      <c r="A599" s="9">
        <f>'(1)'!A599</f>
        <v>43154</v>
      </c>
      <c r="B599">
        <v>263.8</v>
      </c>
      <c r="C599">
        <v>265.82</v>
      </c>
      <c r="D599">
        <v>263.8</v>
      </c>
      <c r="E599">
        <v>265.72000000000003</v>
      </c>
      <c r="F599" s="12">
        <v>1242807552</v>
      </c>
      <c r="G599" s="12">
        <v>7453991.5</v>
      </c>
    </row>
    <row r="600" spans="1:7">
      <c r="A600" s="9">
        <f>'(1)'!A600</f>
        <v>43157</v>
      </c>
      <c r="B600">
        <v>265.76</v>
      </c>
      <c r="C600">
        <v>267.60000000000002</v>
      </c>
      <c r="D600">
        <v>265.26</v>
      </c>
      <c r="E600">
        <v>266.38</v>
      </c>
      <c r="F600" s="12">
        <v>1192904064</v>
      </c>
      <c r="G600" s="12">
        <v>7476404.5</v>
      </c>
    </row>
    <row r="601" spans="1:7">
      <c r="A601" s="9">
        <f>'(1)'!A601</f>
        <v>43158</v>
      </c>
      <c r="B601">
        <v>266.13</v>
      </c>
      <c r="C601">
        <v>266.67</v>
      </c>
      <c r="D601">
        <v>264.56</v>
      </c>
      <c r="E601">
        <v>265.98</v>
      </c>
      <c r="F601" s="12">
        <v>1324596352</v>
      </c>
      <c r="G601" s="12">
        <v>7463231</v>
      </c>
    </row>
    <row r="602" spans="1:7">
      <c r="A602" s="9">
        <f>'(1)'!A602</f>
        <v>43159</v>
      </c>
      <c r="B602">
        <v>265.17</v>
      </c>
      <c r="C602">
        <v>267.7</v>
      </c>
      <c r="D602">
        <v>265.08</v>
      </c>
      <c r="E602">
        <v>267.7</v>
      </c>
      <c r="F602" s="12">
        <v>1037536576</v>
      </c>
      <c r="G602" s="12">
        <v>7513259</v>
      </c>
    </row>
    <row r="603" spans="1:7">
      <c r="A603" s="9">
        <f>'(1)'!A603</f>
        <v>43160</v>
      </c>
      <c r="B603">
        <v>267.62</v>
      </c>
      <c r="C603">
        <v>267.75</v>
      </c>
      <c r="D603">
        <v>266.14</v>
      </c>
      <c r="E603">
        <v>266.58999999999997</v>
      </c>
      <c r="F603" s="12">
        <v>1062581824</v>
      </c>
      <c r="G603" s="12">
        <v>7483103.5</v>
      </c>
    </row>
    <row r="604" spans="1:7">
      <c r="A604" s="9">
        <f>'(1)'!A604</f>
        <v>43161</v>
      </c>
      <c r="B604">
        <v>266.66000000000003</v>
      </c>
      <c r="C604">
        <v>266.74</v>
      </c>
      <c r="D604">
        <v>264.27</v>
      </c>
      <c r="E604">
        <v>264.95999999999998</v>
      </c>
      <c r="F604" s="12">
        <v>1200809728</v>
      </c>
      <c r="G604" s="12">
        <v>7438167.5</v>
      </c>
    </row>
    <row r="605" spans="1:7">
      <c r="A605" s="9">
        <f>'(1)'!A605</f>
        <v>43164</v>
      </c>
      <c r="B605">
        <v>264.83</v>
      </c>
      <c r="C605">
        <v>266.06</v>
      </c>
      <c r="D605">
        <v>263.76</v>
      </c>
      <c r="E605">
        <v>264.25</v>
      </c>
      <c r="F605" s="12">
        <v>1185846272</v>
      </c>
      <c r="G605" s="12">
        <v>7413047.5</v>
      </c>
    </row>
    <row r="606" spans="1:7">
      <c r="A606" s="9">
        <f>'(1)'!A606</f>
        <v>43165</v>
      </c>
      <c r="B606">
        <v>264.3</v>
      </c>
      <c r="C606">
        <v>264.85000000000002</v>
      </c>
      <c r="D606">
        <v>262.86</v>
      </c>
      <c r="E606">
        <v>262.86</v>
      </c>
      <c r="F606" s="12">
        <v>1179804544</v>
      </c>
      <c r="G606" s="12">
        <v>7383012</v>
      </c>
    </row>
    <row r="607" spans="1:7">
      <c r="A607" s="9">
        <f>'(1)'!A607</f>
        <v>43166</v>
      </c>
      <c r="B607">
        <v>262.86</v>
      </c>
      <c r="C607">
        <v>263.2</v>
      </c>
      <c r="D607">
        <v>259.33</v>
      </c>
      <c r="E607">
        <v>259.72000000000003</v>
      </c>
      <c r="F607" s="12">
        <v>1118619264</v>
      </c>
      <c r="G607" s="12">
        <v>7300364</v>
      </c>
    </row>
    <row r="608" spans="1:7">
      <c r="A608" s="9">
        <f>'(1)'!A608</f>
        <v>43167</v>
      </c>
      <c r="B608">
        <v>259.45</v>
      </c>
      <c r="C608">
        <v>259.58</v>
      </c>
      <c r="D608">
        <v>252.4</v>
      </c>
      <c r="E608">
        <v>252.93</v>
      </c>
      <c r="F608" s="12">
        <v>1123146240</v>
      </c>
      <c r="G608" s="12">
        <v>7117787.5</v>
      </c>
    </row>
    <row r="609" spans="1:7">
      <c r="A609" s="9">
        <f>'(1)'!A609</f>
        <v>43168</v>
      </c>
      <c r="B609">
        <v>252.91</v>
      </c>
      <c r="C609">
        <v>253.96</v>
      </c>
      <c r="D609">
        <v>247.3</v>
      </c>
      <c r="E609">
        <v>253.46</v>
      </c>
      <c r="F609" s="12">
        <v>1928610688</v>
      </c>
      <c r="G609" s="12">
        <v>7107753.5</v>
      </c>
    </row>
    <row r="610" spans="1:7">
      <c r="A610" s="9">
        <f>'(1)'!A610</f>
        <v>43171</v>
      </c>
      <c r="B610">
        <v>253.74</v>
      </c>
      <c r="C610">
        <v>256.79000000000002</v>
      </c>
      <c r="D610">
        <v>253.73</v>
      </c>
      <c r="E610">
        <v>254.22</v>
      </c>
      <c r="F610" s="12">
        <v>1383181312</v>
      </c>
      <c r="G610" s="12">
        <v>7117953</v>
      </c>
    </row>
    <row r="611" spans="1:7">
      <c r="A611" s="9">
        <f>'(1)'!A611</f>
        <v>43172</v>
      </c>
      <c r="B611">
        <v>254.32</v>
      </c>
      <c r="C611">
        <v>254.9</v>
      </c>
      <c r="D611">
        <v>247.59</v>
      </c>
      <c r="E611">
        <v>247.64</v>
      </c>
      <c r="F611" s="12">
        <v>1102362752</v>
      </c>
      <c r="G611" s="12">
        <v>6955964.5</v>
      </c>
    </row>
    <row r="612" spans="1:7">
      <c r="A612" s="9">
        <f>'(1)'!A612</f>
        <v>43173</v>
      </c>
      <c r="B612">
        <v>247.7</v>
      </c>
      <c r="C612">
        <v>248.49</v>
      </c>
      <c r="D612">
        <v>241.84</v>
      </c>
      <c r="E612">
        <v>247.02</v>
      </c>
      <c r="F612" s="12">
        <v>1580977152</v>
      </c>
      <c r="G612" s="12">
        <v>6921773.5</v>
      </c>
    </row>
    <row r="613" spans="1:7">
      <c r="A613" s="9">
        <f>'(1)'!A613</f>
        <v>43174</v>
      </c>
      <c r="B613">
        <v>247.1</v>
      </c>
      <c r="C613">
        <v>250.79</v>
      </c>
      <c r="D613">
        <v>247.07</v>
      </c>
      <c r="E613">
        <v>249.98</v>
      </c>
      <c r="F613" s="12">
        <v>837045120</v>
      </c>
      <c r="G613" s="12">
        <v>7008803</v>
      </c>
    </row>
    <row r="614" spans="1:7">
      <c r="A614" s="9">
        <f>'(1)'!A614</f>
        <v>43175</v>
      </c>
      <c r="B614">
        <v>250.29</v>
      </c>
      <c r="C614">
        <v>251.11</v>
      </c>
      <c r="D614">
        <v>249.49</v>
      </c>
      <c r="E614">
        <v>250.85</v>
      </c>
      <c r="F614" s="12">
        <v>827855552</v>
      </c>
      <c r="G614" s="12">
        <v>7031035</v>
      </c>
    </row>
    <row r="615" spans="1:7">
      <c r="A615" s="9">
        <f>'(1)'!A615</f>
        <v>43178</v>
      </c>
      <c r="B615">
        <v>250.75</v>
      </c>
      <c r="C615">
        <v>254.7</v>
      </c>
      <c r="D615">
        <v>250.07</v>
      </c>
      <c r="E615">
        <v>254.26</v>
      </c>
      <c r="F615" s="12">
        <v>935367168</v>
      </c>
      <c r="G615" s="12">
        <v>7131777</v>
      </c>
    </row>
    <row r="616" spans="1:7">
      <c r="A616" s="9">
        <f>'(1)'!A616</f>
        <v>43179</v>
      </c>
      <c r="B616">
        <v>254.89</v>
      </c>
      <c r="C616">
        <v>257.55</v>
      </c>
      <c r="D616">
        <v>254.74</v>
      </c>
      <c r="E616">
        <v>257.32</v>
      </c>
      <c r="F616" s="12">
        <v>729326016</v>
      </c>
      <c r="G616" s="12">
        <v>7210056</v>
      </c>
    </row>
    <row r="617" spans="1:7">
      <c r="A617" s="9">
        <f>'(1)'!A617</f>
        <v>43180</v>
      </c>
      <c r="B617">
        <v>257.77999999999997</v>
      </c>
      <c r="C617">
        <v>258.64999999999998</v>
      </c>
      <c r="D617">
        <v>256.95999999999998</v>
      </c>
      <c r="E617">
        <v>257.47000000000003</v>
      </c>
      <c r="F617" s="12">
        <v>498975840</v>
      </c>
      <c r="G617" s="12">
        <v>7220469</v>
      </c>
    </row>
    <row r="618" spans="1:7">
      <c r="A618" s="9">
        <f>'(1)'!A618</f>
        <v>43181</v>
      </c>
      <c r="B618">
        <v>257.57</v>
      </c>
      <c r="C618">
        <v>257.97000000000003</v>
      </c>
      <c r="D618">
        <v>257.14999999999998</v>
      </c>
      <c r="E618">
        <v>257.24</v>
      </c>
      <c r="F618" s="12">
        <v>384690656</v>
      </c>
      <c r="G618" s="12">
        <v>7214685.5</v>
      </c>
    </row>
    <row r="619" spans="1:7">
      <c r="A619" s="9">
        <f>'(1)'!A619</f>
        <v>43182</v>
      </c>
      <c r="B619">
        <v>257.04000000000002</v>
      </c>
      <c r="C619">
        <v>257.55</v>
      </c>
      <c r="D619">
        <v>255.46</v>
      </c>
      <c r="E619">
        <v>256.07</v>
      </c>
      <c r="F619" s="12">
        <v>866879616</v>
      </c>
      <c r="G619" s="12">
        <v>7180525</v>
      </c>
    </row>
    <row r="620" spans="1:7">
      <c r="A620" s="9">
        <f>'(1)'!A620</f>
        <v>43185</v>
      </c>
      <c r="B620">
        <v>256.10000000000002</v>
      </c>
      <c r="C620">
        <v>258.72000000000003</v>
      </c>
      <c r="D620">
        <v>255.84</v>
      </c>
      <c r="E620">
        <v>256.22000000000003</v>
      </c>
      <c r="F620" s="12">
        <v>896519744</v>
      </c>
      <c r="G620" s="12">
        <v>7187627</v>
      </c>
    </row>
    <row r="621" spans="1:7">
      <c r="A621" s="9">
        <f>'(1)'!A621</f>
        <v>43186</v>
      </c>
      <c r="B621">
        <v>255.8</v>
      </c>
      <c r="C621">
        <v>256.92</v>
      </c>
      <c r="D621">
        <v>254.82</v>
      </c>
      <c r="E621">
        <v>255.8</v>
      </c>
      <c r="F621" s="12">
        <v>982156928</v>
      </c>
      <c r="G621" s="12">
        <v>7172713.5</v>
      </c>
    </row>
    <row r="622" spans="1:7">
      <c r="A622" s="9">
        <f>'(1)'!A622</f>
        <v>43187</v>
      </c>
      <c r="B622">
        <v>255.97</v>
      </c>
      <c r="C622">
        <v>258.18</v>
      </c>
      <c r="D622">
        <v>255.89</v>
      </c>
      <c r="E622">
        <v>258.18</v>
      </c>
      <c r="F622" s="12">
        <v>773099904</v>
      </c>
      <c r="G622" s="12">
        <v>7232149.5</v>
      </c>
    </row>
    <row r="623" spans="1:7">
      <c r="A623" s="9">
        <f>'(1)'!A623</f>
        <v>43188</v>
      </c>
      <c r="B623">
        <v>258.18</v>
      </c>
      <c r="C623">
        <v>260.01</v>
      </c>
      <c r="D623">
        <v>258.18</v>
      </c>
      <c r="E623">
        <v>259.83999999999997</v>
      </c>
      <c r="F623" s="12">
        <v>1105815040</v>
      </c>
      <c r="G623" s="12">
        <v>7279814.5</v>
      </c>
    </row>
    <row r="624" spans="1:7">
      <c r="A624" s="9">
        <f>'(1)'!A624</f>
        <v>43192</v>
      </c>
      <c r="B624">
        <v>260.23</v>
      </c>
      <c r="C624">
        <v>260.66000000000003</v>
      </c>
      <c r="D624">
        <v>256.52</v>
      </c>
      <c r="E624">
        <v>256.54000000000002</v>
      </c>
      <c r="F624" s="12">
        <v>1121501184</v>
      </c>
      <c r="G624" s="12">
        <v>7196308.5</v>
      </c>
    </row>
    <row r="625" spans="1:7">
      <c r="A625" s="9">
        <f>'(1)'!A625</f>
        <v>43193</v>
      </c>
      <c r="B625">
        <v>256.44</v>
      </c>
      <c r="C625">
        <v>257.01</v>
      </c>
      <c r="D625">
        <v>254.83</v>
      </c>
      <c r="E625">
        <v>254.85</v>
      </c>
      <c r="F625" s="12">
        <v>1306258304</v>
      </c>
      <c r="G625" s="12">
        <v>7147395</v>
      </c>
    </row>
    <row r="626" spans="1:7">
      <c r="A626" s="9">
        <f>'(1)'!A626</f>
        <v>43194</v>
      </c>
      <c r="B626">
        <v>254.6</v>
      </c>
      <c r="C626">
        <v>254.6</v>
      </c>
      <c r="D626">
        <v>250.34</v>
      </c>
      <c r="E626">
        <v>251.58</v>
      </c>
      <c r="F626" s="12">
        <v>1028566528</v>
      </c>
      <c r="G626" s="12">
        <v>7060837.5</v>
      </c>
    </row>
    <row r="627" spans="1:7">
      <c r="A627" s="9">
        <f>'(1)'!A627</f>
        <v>43195</v>
      </c>
      <c r="B627">
        <v>251.9</v>
      </c>
      <c r="C627">
        <v>251.9</v>
      </c>
      <c r="D627">
        <v>248.24</v>
      </c>
      <c r="E627">
        <v>250.79</v>
      </c>
      <c r="F627" s="12">
        <v>1056337024</v>
      </c>
      <c r="G627" s="12">
        <v>7027915</v>
      </c>
    </row>
    <row r="628" spans="1:7">
      <c r="A628" s="9">
        <f>'(1)'!A628</f>
        <v>43196</v>
      </c>
      <c r="B628">
        <v>250.74</v>
      </c>
      <c r="C628">
        <v>252.43</v>
      </c>
      <c r="D628">
        <v>249.28</v>
      </c>
      <c r="E628">
        <v>252.23</v>
      </c>
      <c r="F628" s="12">
        <v>1062005440</v>
      </c>
      <c r="G628" s="12">
        <v>7056171.5</v>
      </c>
    </row>
    <row r="629" spans="1:7">
      <c r="A629" s="9">
        <f>'(1)'!A629</f>
        <v>43199</v>
      </c>
      <c r="B629">
        <v>252.41</v>
      </c>
      <c r="C629">
        <v>254.59</v>
      </c>
      <c r="D629">
        <v>252.41</v>
      </c>
      <c r="E629">
        <v>254.55</v>
      </c>
      <c r="F629" s="12">
        <v>934169600</v>
      </c>
      <c r="G629" s="12">
        <v>7122959</v>
      </c>
    </row>
    <row r="630" spans="1:7">
      <c r="A630" s="9">
        <f>'(1)'!A630</f>
        <v>43200</v>
      </c>
      <c r="B630">
        <v>254.48</v>
      </c>
      <c r="C630">
        <v>254.83</v>
      </c>
      <c r="D630">
        <v>252.02</v>
      </c>
      <c r="E630">
        <v>253.22</v>
      </c>
      <c r="F630" s="12">
        <v>1082017408</v>
      </c>
      <c r="G630" s="12">
        <v>7081998</v>
      </c>
    </row>
    <row r="631" spans="1:7">
      <c r="A631" s="9">
        <f>'(1)'!A631</f>
        <v>43201</v>
      </c>
      <c r="B631">
        <v>253.53</v>
      </c>
      <c r="C631">
        <v>254.39</v>
      </c>
      <c r="D631">
        <v>253.3</v>
      </c>
      <c r="E631">
        <v>254</v>
      </c>
      <c r="F631" s="12">
        <v>905513856</v>
      </c>
      <c r="G631" s="12">
        <v>7106254</v>
      </c>
    </row>
    <row r="632" spans="1:7">
      <c r="A632" s="9">
        <f>'(1)'!A632</f>
        <v>43202</v>
      </c>
      <c r="B632">
        <v>254.11</v>
      </c>
      <c r="C632">
        <v>256.41000000000003</v>
      </c>
      <c r="D632">
        <v>253.59</v>
      </c>
      <c r="E632">
        <v>256.38</v>
      </c>
      <c r="F632" s="12">
        <v>973539520</v>
      </c>
      <c r="G632" s="12">
        <v>7169196</v>
      </c>
    </row>
    <row r="633" spans="1:7">
      <c r="A633" s="9">
        <f>'(1)'!A633</f>
        <v>43203</v>
      </c>
      <c r="B633">
        <v>256.39999999999998</v>
      </c>
      <c r="C633">
        <v>258.45999999999998</v>
      </c>
      <c r="D633">
        <v>256.39999999999998</v>
      </c>
      <c r="E633">
        <v>257.95999999999998</v>
      </c>
      <c r="F633" s="12">
        <v>950401792</v>
      </c>
      <c r="G633" s="12">
        <v>7220431</v>
      </c>
    </row>
    <row r="634" spans="1:7">
      <c r="A634" s="9">
        <f>'(1)'!A634</f>
        <v>43206</v>
      </c>
      <c r="B634">
        <v>257.93</v>
      </c>
      <c r="C634">
        <v>259.02</v>
      </c>
      <c r="D634">
        <v>256.37</v>
      </c>
      <c r="E634">
        <v>256.61</v>
      </c>
      <c r="F634" s="12">
        <v>887688192</v>
      </c>
      <c r="G634" s="12">
        <v>7181084.5</v>
      </c>
    </row>
    <row r="635" spans="1:7">
      <c r="A635" s="9">
        <f>'(1)'!A635</f>
        <v>43207</v>
      </c>
      <c r="B635">
        <v>256.37</v>
      </c>
      <c r="C635">
        <v>257.52</v>
      </c>
      <c r="D635">
        <v>255.82</v>
      </c>
      <c r="E635">
        <v>256.13</v>
      </c>
      <c r="F635" s="12">
        <v>881848256</v>
      </c>
      <c r="G635" s="12">
        <v>7168959</v>
      </c>
    </row>
    <row r="636" spans="1:7">
      <c r="A636" s="9">
        <f>'(1)'!A636</f>
        <v>43208</v>
      </c>
      <c r="B636">
        <v>256.08</v>
      </c>
      <c r="C636">
        <v>257.13</v>
      </c>
      <c r="D636">
        <v>255.99</v>
      </c>
      <c r="E636">
        <v>256.29000000000002</v>
      </c>
      <c r="F636" s="12">
        <v>856751104</v>
      </c>
      <c r="G636" s="12">
        <v>7175599.5</v>
      </c>
    </row>
    <row r="637" spans="1:7">
      <c r="A637" s="9">
        <f>'(1)'!A637</f>
        <v>43209</v>
      </c>
      <c r="B637">
        <v>256.17</v>
      </c>
      <c r="C637">
        <v>256.77</v>
      </c>
      <c r="D637">
        <v>255.78</v>
      </c>
      <c r="E637">
        <v>255.78</v>
      </c>
      <c r="F637" s="12">
        <v>1585700736</v>
      </c>
      <c r="G637" s="12">
        <v>7158959.5</v>
      </c>
    </row>
    <row r="638" spans="1:7">
      <c r="A638" s="9">
        <f>'(1)'!A638</f>
        <v>43210</v>
      </c>
      <c r="B638">
        <v>255.69</v>
      </c>
      <c r="C638">
        <v>255.69</v>
      </c>
      <c r="D638">
        <v>252.29</v>
      </c>
      <c r="E638">
        <v>253.28</v>
      </c>
      <c r="F638" s="12">
        <v>802719424</v>
      </c>
      <c r="G638" s="12">
        <v>7095687</v>
      </c>
    </row>
    <row r="639" spans="1:7">
      <c r="A639" s="9">
        <f>'(1)'!A639</f>
        <v>43213</v>
      </c>
      <c r="B639">
        <v>253.02</v>
      </c>
      <c r="C639">
        <v>254.47</v>
      </c>
      <c r="D639">
        <v>252.92</v>
      </c>
      <c r="E639">
        <v>254.36</v>
      </c>
      <c r="F639" s="12">
        <v>870837632</v>
      </c>
      <c r="G639" s="12">
        <v>7120187.5</v>
      </c>
    </row>
    <row r="640" spans="1:7">
      <c r="A640" s="9">
        <f>'(1)'!A640</f>
        <v>43214</v>
      </c>
      <c r="B640">
        <v>254.24</v>
      </c>
      <c r="C640">
        <v>255.56</v>
      </c>
      <c r="D640">
        <v>254.09</v>
      </c>
      <c r="E640">
        <v>254.21</v>
      </c>
      <c r="F640" s="12">
        <v>852675328</v>
      </c>
      <c r="G640" s="12">
        <v>7119166.5</v>
      </c>
    </row>
    <row r="641" spans="1:7">
      <c r="A641" s="9">
        <f>'(1)'!A641</f>
        <v>43215</v>
      </c>
      <c r="B641">
        <v>254.64</v>
      </c>
      <c r="C641">
        <v>255.11</v>
      </c>
      <c r="D641">
        <v>250.54</v>
      </c>
      <c r="E641">
        <v>250.55</v>
      </c>
      <c r="F641" s="12">
        <v>967157760</v>
      </c>
      <c r="G641" s="12">
        <v>7017571.5</v>
      </c>
    </row>
    <row r="642" spans="1:7">
      <c r="A642" s="9">
        <f>'(1)'!A642</f>
        <v>43216</v>
      </c>
      <c r="B642">
        <v>250.55</v>
      </c>
      <c r="C642">
        <v>250.55</v>
      </c>
      <c r="D642">
        <v>245.72</v>
      </c>
      <c r="E642">
        <v>245.75</v>
      </c>
      <c r="F642" s="12">
        <v>1318619392</v>
      </c>
      <c r="G642" s="12">
        <v>6886274.5</v>
      </c>
    </row>
    <row r="643" spans="1:7">
      <c r="A643" s="9">
        <f>'(1)'!A643</f>
        <v>43217</v>
      </c>
      <c r="B643">
        <v>245.53</v>
      </c>
      <c r="C643">
        <v>250.16</v>
      </c>
      <c r="D643">
        <v>245.4</v>
      </c>
      <c r="E643">
        <v>250.07</v>
      </c>
      <c r="F643" s="12">
        <v>1065426752</v>
      </c>
      <c r="G643" s="12">
        <v>7001221</v>
      </c>
    </row>
    <row r="644" spans="1:7">
      <c r="A644" s="9">
        <f>'(1)'!A644</f>
        <v>43220</v>
      </c>
      <c r="B644">
        <v>250.37</v>
      </c>
      <c r="C644">
        <v>252.17</v>
      </c>
      <c r="D644">
        <v>247.58</v>
      </c>
      <c r="E644">
        <v>248.33</v>
      </c>
      <c r="F644" s="12">
        <v>1059449344</v>
      </c>
      <c r="G644" s="12">
        <v>6969737</v>
      </c>
    </row>
    <row r="645" spans="1:7">
      <c r="A645" s="9">
        <f>'(1)'!A645</f>
        <v>43221</v>
      </c>
      <c r="B645">
        <v>247.96</v>
      </c>
      <c r="C645">
        <v>247.97</v>
      </c>
      <c r="D645">
        <v>244.07</v>
      </c>
      <c r="E645">
        <v>245.12</v>
      </c>
      <c r="F645" s="12">
        <v>1196585600</v>
      </c>
      <c r="G645" s="12">
        <v>6873957.5</v>
      </c>
    </row>
    <row r="646" spans="1:7">
      <c r="A646" s="9">
        <f>'(1)'!A646</f>
        <v>43222</v>
      </c>
      <c r="B646">
        <v>245.03</v>
      </c>
      <c r="C646">
        <v>248.03</v>
      </c>
      <c r="D646">
        <v>244.55</v>
      </c>
      <c r="E646">
        <v>247.38</v>
      </c>
      <c r="F646" s="12">
        <v>1219392768</v>
      </c>
      <c r="G646" s="12">
        <v>6940713</v>
      </c>
    </row>
    <row r="647" spans="1:7">
      <c r="A647" s="9">
        <f>'(1)'!A647</f>
        <v>43223</v>
      </c>
      <c r="B647">
        <v>247.6</v>
      </c>
      <c r="C647">
        <v>247.79</v>
      </c>
      <c r="D647">
        <v>247.51</v>
      </c>
      <c r="E647">
        <v>247.56</v>
      </c>
      <c r="F647" s="12">
        <v>164732544</v>
      </c>
      <c r="G647" s="12">
        <v>6953664</v>
      </c>
    </row>
    <row r="648" spans="1:7">
      <c r="A648" s="9">
        <f>'(1)'!A648</f>
        <v>43224</v>
      </c>
      <c r="B648">
        <v>247.63</v>
      </c>
      <c r="C648">
        <v>248.02</v>
      </c>
      <c r="D648">
        <v>242.5</v>
      </c>
      <c r="E648">
        <v>243.64</v>
      </c>
      <c r="F648" s="12">
        <v>390595680</v>
      </c>
      <c r="G648" s="12">
        <v>6852044</v>
      </c>
    </row>
    <row r="649" spans="1:7">
      <c r="A649" s="9">
        <f>'(1)'!A649</f>
        <v>43227</v>
      </c>
      <c r="B649">
        <v>243.33</v>
      </c>
      <c r="C649">
        <v>245.8</v>
      </c>
      <c r="D649">
        <v>243.22</v>
      </c>
      <c r="E649">
        <v>245.19</v>
      </c>
      <c r="F649" s="12">
        <v>962722304</v>
      </c>
      <c r="G649" s="12">
        <v>6891826</v>
      </c>
    </row>
    <row r="650" spans="1:7">
      <c r="A650" s="9">
        <f>'(1)'!A650</f>
        <v>43228</v>
      </c>
      <c r="B650">
        <v>245.44</v>
      </c>
      <c r="C650">
        <v>248.09</v>
      </c>
      <c r="D650">
        <v>242.87</v>
      </c>
      <c r="E650">
        <v>247.89</v>
      </c>
      <c r="F650" s="12">
        <v>1008997888</v>
      </c>
      <c r="G650" s="12">
        <v>6953380.5</v>
      </c>
    </row>
    <row r="651" spans="1:7">
      <c r="A651" s="9">
        <f>'(1)'!A651</f>
        <v>43229</v>
      </c>
      <c r="B651">
        <v>248.12</v>
      </c>
      <c r="C651">
        <v>251.36</v>
      </c>
      <c r="D651">
        <v>247.83</v>
      </c>
      <c r="E651">
        <v>250.92</v>
      </c>
      <c r="F651" s="12">
        <v>632222208</v>
      </c>
      <c r="G651" s="12">
        <v>7038795.5</v>
      </c>
    </row>
    <row r="652" spans="1:7">
      <c r="A652" s="9">
        <f>'(1)'!A652</f>
        <v>43230</v>
      </c>
      <c r="B652">
        <v>251.14</v>
      </c>
      <c r="C652">
        <v>251.28</v>
      </c>
      <c r="D652">
        <v>246.85</v>
      </c>
      <c r="E652">
        <v>247.61</v>
      </c>
      <c r="F652" s="12">
        <v>855025280</v>
      </c>
      <c r="G652" s="12">
        <v>6958961</v>
      </c>
    </row>
    <row r="653" spans="1:7">
      <c r="A653" s="9">
        <f>'(1)'!A653</f>
        <v>43231</v>
      </c>
      <c r="B653">
        <v>247.64</v>
      </c>
      <c r="C653">
        <v>249.9</v>
      </c>
      <c r="D653">
        <v>247.6</v>
      </c>
      <c r="E653">
        <v>247.67</v>
      </c>
      <c r="F653" s="12">
        <v>972759808</v>
      </c>
      <c r="G653" s="12">
        <v>6966132.5</v>
      </c>
    </row>
    <row r="654" spans="1:7">
      <c r="A654" s="9">
        <f>'(1)'!A654</f>
        <v>43234</v>
      </c>
      <c r="B654">
        <v>247.69</v>
      </c>
      <c r="C654">
        <v>251.11</v>
      </c>
      <c r="D654">
        <v>247.66</v>
      </c>
      <c r="E654">
        <v>250.82</v>
      </c>
      <c r="F654" s="12">
        <v>1247663744</v>
      </c>
      <c r="G654" s="12">
        <v>7049585.5</v>
      </c>
    </row>
    <row r="655" spans="1:7">
      <c r="A655" s="9">
        <f>'(1)'!A655</f>
        <v>43235</v>
      </c>
      <c r="B655">
        <v>250.95</v>
      </c>
      <c r="C655">
        <v>251.58</v>
      </c>
      <c r="D655">
        <v>250.03</v>
      </c>
      <c r="E655">
        <v>250.21</v>
      </c>
      <c r="F655" s="12">
        <v>955401472</v>
      </c>
      <c r="G655" s="12">
        <v>7036995</v>
      </c>
    </row>
    <row r="656" spans="1:7">
      <c r="A656" s="9">
        <f>'(1)'!A656</f>
        <v>43236</v>
      </c>
      <c r="B656">
        <v>250.08</v>
      </c>
      <c r="C656">
        <v>251.41</v>
      </c>
      <c r="D656">
        <v>249.71</v>
      </c>
      <c r="E656">
        <v>250.75</v>
      </c>
      <c r="F656" s="12">
        <v>902175488</v>
      </c>
      <c r="G656" s="12">
        <v>7051801.5</v>
      </c>
    </row>
    <row r="657" spans="1:7">
      <c r="A657" s="9">
        <f>'(1)'!A657</f>
        <v>43237</v>
      </c>
      <c r="B657">
        <v>250.93</v>
      </c>
      <c r="C657">
        <v>251.9</v>
      </c>
      <c r="D657">
        <v>249.51</v>
      </c>
      <c r="E657">
        <v>249.89</v>
      </c>
      <c r="F657" s="12">
        <v>944460608</v>
      </c>
      <c r="G657" s="12">
        <v>7030483.5</v>
      </c>
    </row>
    <row r="658" spans="1:7">
      <c r="A658" s="9">
        <f>'(1)'!A658</f>
        <v>43238</v>
      </c>
      <c r="B658">
        <v>249.91</v>
      </c>
      <c r="C658">
        <v>251.61</v>
      </c>
      <c r="D658">
        <v>249.86</v>
      </c>
      <c r="E658">
        <v>251</v>
      </c>
      <c r="F658" s="12">
        <v>863100480</v>
      </c>
      <c r="G658" s="12">
        <v>7058573.5</v>
      </c>
    </row>
    <row r="659" spans="1:7">
      <c r="A659" s="9">
        <f>'(1)'!A659</f>
        <v>43241</v>
      </c>
      <c r="B659">
        <v>251.08</v>
      </c>
      <c r="C659">
        <v>254.23</v>
      </c>
      <c r="D659">
        <v>251.08</v>
      </c>
      <c r="E659">
        <v>253.9</v>
      </c>
      <c r="F659" s="12">
        <v>1017821248</v>
      </c>
      <c r="G659" s="12">
        <v>7130776</v>
      </c>
    </row>
    <row r="660" spans="1:7">
      <c r="A660" s="9">
        <f>'(1)'!A660</f>
        <v>43242</v>
      </c>
      <c r="B660">
        <v>254.06</v>
      </c>
      <c r="C660">
        <v>255.62</v>
      </c>
      <c r="D660">
        <v>253.84</v>
      </c>
      <c r="E660">
        <v>254.98</v>
      </c>
      <c r="F660" s="12">
        <v>1288911872</v>
      </c>
      <c r="G660" s="12">
        <v>7161657</v>
      </c>
    </row>
    <row r="661" spans="1:7">
      <c r="A661" s="9">
        <f>'(1)'!A661</f>
        <v>43243</v>
      </c>
      <c r="B661">
        <v>254.99</v>
      </c>
      <c r="C661">
        <v>255.11</v>
      </c>
      <c r="D661">
        <v>253.36</v>
      </c>
      <c r="E661">
        <v>254.25</v>
      </c>
      <c r="F661" s="12">
        <v>1101142272</v>
      </c>
      <c r="G661" s="12">
        <v>7135267.5</v>
      </c>
    </row>
    <row r="662" spans="1:7">
      <c r="A662" s="9">
        <f>'(1)'!A662</f>
        <v>43244</v>
      </c>
      <c r="B662">
        <v>253.95</v>
      </c>
      <c r="C662">
        <v>254.15</v>
      </c>
      <c r="D662">
        <v>251.59</v>
      </c>
      <c r="E662">
        <v>252.11</v>
      </c>
      <c r="F662" s="12">
        <v>917845504</v>
      </c>
      <c r="G662" s="12">
        <v>7084116</v>
      </c>
    </row>
    <row r="663" spans="1:7">
      <c r="A663" s="9">
        <f>'(1)'!A663</f>
        <v>43245</v>
      </c>
      <c r="B663">
        <v>252.01</v>
      </c>
      <c r="C663">
        <v>252.64</v>
      </c>
      <c r="D663">
        <v>250.75</v>
      </c>
      <c r="E663">
        <v>251.71</v>
      </c>
      <c r="F663" s="12">
        <v>827242752</v>
      </c>
      <c r="G663" s="12">
        <v>7060041.5</v>
      </c>
    </row>
    <row r="664" spans="1:7">
      <c r="A664" s="9">
        <f>'(1)'!A664</f>
        <v>43249</v>
      </c>
      <c r="B664">
        <v>251.77</v>
      </c>
      <c r="C664">
        <v>252.86</v>
      </c>
      <c r="D664">
        <v>249.17</v>
      </c>
      <c r="E664">
        <v>249.59</v>
      </c>
      <c r="F664" s="12">
        <v>994016576</v>
      </c>
      <c r="G664" s="12">
        <v>7011828.5</v>
      </c>
    </row>
    <row r="665" spans="1:7">
      <c r="A665" s="9">
        <f>'(1)'!A665</f>
        <v>43250</v>
      </c>
      <c r="B665">
        <v>249.64</v>
      </c>
      <c r="C665">
        <v>249.79</v>
      </c>
      <c r="D665">
        <v>247.54</v>
      </c>
      <c r="E665">
        <v>249.36</v>
      </c>
      <c r="F665" s="12">
        <v>940201280</v>
      </c>
      <c r="G665" s="12">
        <v>6991845</v>
      </c>
    </row>
    <row r="666" spans="1:7">
      <c r="A666" s="9">
        <f>'(1)'!A666</f>
        <v>43251</v>
      </c>
      <c r="B666">
        <v>249.46</v>
      </c>
      <c r="C666">
        <v>252.22</v>
      </c>
      <c r="D666">
        <v>249.33</v>
      </c>
      <c r="E666">
        <v>251.89</v>
      </c>
      <c r="F666" s="12">
        <v>1067394944</v>
      </c>
      <c r="G666" s="12">
        <v>7054074.5</v>
      </c>
    </row>
    <row r="667" spans="1:7">
      <c r="A667" s="9">
        <f>'(1)'!A667</f>
        <v>43252</v>
      </c>
      <c r="B667">
        <v>252.11</v>
      </c>
      <c r="C667">
        <v>254.2</v>
      </c>
      <c r="D667">
        <v>251.88</v>
      </c>
      <c r="E667">
        <v>252.86</v>
      </c>
      <c r="F667" s="12">
        <v>917192448</v>
      </c>
      <c r="G667" s="12">
        <v>7081723.5</v>
      </c>
    </row>
    <row r="668" spans="1:7">
      <c r="A668" s="9">
        <f>'(1)'!A668</f>
        <v>43255</v>
      </c>
      <c r="B668">
        <v>252.95</v>
      </c>
      <c r="C668">
        <v>254.56</v>
      </c>
      <c r="D668">
        <v>252.7</v>
      </c>
      <c r="E668">
        <v>252.7</v>
      </c>
      <c r="F668" s="12">
        <v>780854848</v>
      </c>
      <c r="G668" s="12">
        <v>7084590</v>
      </c>
    </row>
    <row r="669" spans="1:7">
      <c r="A669" s="9">
        <f>'(1)'!A669</f>
        <v>43256</v>
      </c>
      <c r="B669">
        <v>252.71</v>
      </c>
      <c r="C669">
        <v>252.71</v>
      </c>
      <c r="D669">
        <v>250.64</v>
      </c>
      <c r="E669">
        <v>252.44</v>
      </c>
      <c r="F669" s="12">
        <v>298729376</v>
      </c>
      <c r="G669" s="12">
        <v>7077543</v>
      </c>
    </row>
    <row r="670" spans="1:7">
      <c r="A670" s="9">
        <f>'(1)'!A670</f>
        <v>43257</v>
      </c>
      <c r="B670">
        <v>252.46</v>
      </c>
      <c r="C670">
        <v>253.07</v>
      </c>
      <c r="D670">
        <v>251.21</v>
      </c>
      <c r="E670">
        <v>251.42</v>
      </c>
      <c r="F670" s="12">
        <v>1198380032</v>
      </c>
      <c r="G670" s="12">
        <v>7057412</v>
      </c>
    </row>
    <row r="671" spans="1:7">
      <c r="A671" s="9">
        <f>'(1)'!A671</f>
        <v>43258</v>
      </c>
      <c r="B671">
        <v>251.44</v>
      </c>
      <c r="C671">
        <v>251.64</v>
      </c>
      <c r="D671">
        <v>248.31</v>
      </c>
      <c r="E671">
        <v>250.29</v>
      </c>
      <c r="F671" s="12">
        <v>996508928</v>
      </c>
      <c r="G671" s="12">
        <v>7030744.5</v>
      </c>
    </row>
    <row r="672" spans="1:7">
      <c r="A672" s="9">
        <f>'(1)'!A672</f>
        <v>43259</v>
      </c>
      <c r="B672">
        <v>250.48</v>
      </c>
      <c r="C672">
        <v>252.97</v>
      </c>
      <c r="D672">
        <v>249.52</v>
      </c>
      <c r="E672">
        <v>252.44</v>
      </c>
      <c r="F672" s="12">
        <v>779949888</v>
      </c>
      <c r="G672" s="12">
        <v>7079893.5</v>
      </c>
    </row>
    <row r="673" spans="1:7">
      <c r="A673" s="9">
        <f>'(1)'!A673</f>
        <v>43262</v>
      </c>
      <c r="B673">
        <v>252.64</v>
      </c>
      <c r="C673">
        <v>253.73</v>
      </c>
      <c r="D673">
        <v>252.39</v>
      </c>
      <c r="E673">
        <v>253.37</v>
      </c>
      <c r="F673" s="12">
        <v>775884608</v>
      </c>
      <c r="G673" s="12">
        <v>7101354.5</v>
      </c>
    </row>
    <row r="674" spans="1:7">
      <c r="A674" s="9">
        <f>'(1)'!A674</f>
        <v>43263</v>
      </c>
      <c r="B674">
        <v>253.44</v>
      </c>
      <c r="C674">
        <v>253.7</v>
      </c>
      <c r="D674">
        <v>251.99</v>
      </c>
      <c r="E674">
        <v>252.59</v>
      </c>
      <c r="F674" s="12">
        <v>974446080</v>
      </c>
      <c r="G674" s="12">
        <v>7080694.5</v>
      </c>
    </row>
    <row r="675" spans="1:7">
      <c r="A675" s="9">
        <f>'(1)'!A675</f>
        <v>43264</v>
      </c>
      <c r="B675">
        <v>252.59</v>
      </c>
      <c r="C675">
        <v>252.83</v>
      </c>
      <c r="D675">
        <v>251.47</v>
      </c>
      <c r="E675">
        <v>252.77</v>
      </c>
      <c r="F675" s="12">
        <v>1022749568</v>
      </c>
      <c r="G675" s="12">
        <v>7078955.5</v>
      </c>
    </row>
    <row r="676" spans="1:7">
      <c r="A676" s="9">
        <f>'(1)'!A676</f>
        <v>43265</v>
      </c>
      <c r="B676">
        <v>252.8</v>
      </c>
      <c r="C676">
        <v>254.47</v>
      </c>
      <c r="D676">
        <v>252.78</v>
      </c>
      <c r="E676">
        <v>253.99</v>
      </c>
      <c r="F676" s="12">
        <v>772287232</v>
      </c>
      <c r="G676" s="12">
        <v>7119207</v>
      </c>
    </row>
    <row r="677" spans="1:7">
      <c r="A677" s="9">
        <f>'(1)'!A677</f>
        <v>43266</v>
      </c>
      <c r="B677">
        <v>254.28</v>
      </c>
      <c r="C677">
        <v>255.47</v>
      </c>
      <c r="D677">
        <v>254.28</v>
      </c>
      <c r="E677">
        <v>255.23</v>
      </c>
      <c r="F677" s="12">
        <v>1077932672</v>
      </c>
      <c r="G677" s="12">
        <v>7150654.5</v>
      </c>
    </row>
    <row r="678" spans="1:7">
      <c r="A678" s="9">
        <f>'(1)'!A678</f>
        <v>43269</v>
      </c>
      <c r="B678">
        <v>255.17</v>
      </c>
      <c r="C678">
        <v>256.23</v>
      </c>
      <c r="D678">
        <v>255.12</v>
      </c>
      <c r="E678">
        <v>255.7</v>
      </c>
      <c r="F678" s="12">
        <v>926407360</v>
      </c>
      <c r="G678" s="12">
        <v>7154498.5</v>
      </c>
    </row>
    <row r="679" spans="1:7">
      <c r="A679" s="9">
        <f>'(1)'!A679</f>
        <v>43270</v>
      </c>
      <c r="B679">
        <v>255.48</v>
      </c>
      <c r="C679">
        <v>255.49</v>
      </c>
      <c r="D679">
        <v>252.48</v>
      </c>
      <c r="E679">
        <v>253.38</v>
      </c>
      <c r="F679" s="12">
        <v>961803840</v>
      </c>
      <c r="G679" s="12">
        <v>7098030</v>
      </c>
    </row>
    <row r="680" spans="1:7">
      <c r="A680" s="9">
        <f>'(1)'!A680</f>
        <v>43271</v>
      </c>
      <c r="B680">
        <v>253.2</v>
      </c>
      <c r="C680">
        <v>255.28</v>
      </c>
      <c r="D680">
        <v>252.96</v>
      </c>
      <c r="E680">
        <v>254.86</v>
      </c>
      <c r="F680" s="12">
        <v>943868480</v>
      </c>
      <c r="G680" s="12">
        <v>7136759.5</v>
      </c>
    </row>
    <row r="681" spans="1:7">
      <c r="A681" s="9">
        <f>'(1)'!A681</f>
        <v>43272</v>
      </c>
      <c r="B681">
        <v>255.15</v>
      </c>
      <c r="C681">
        <v>255.86</v>
      </c>
      <c r="D681">
        <v>254.47</v>
      </c>
      <c r="E681">
        <v>254.76</v>
      </c>
      <c r="F681" s="12">
        <v>933870528</v>
      </c>
      <c r="G681" s="12">
        <v>7135366</v>
      </c>
    </row>
    <row r="682" spans="1:7">
      <c r="A682" s="9">
        <f>'(1)'!A682</f>
        <v>43273</v>
      </c>
      <c r="B682">
        <v>254.81</v>
      </c>
      <c r="C682">
        <v>255.04</v>
      </c>
      <c r="D682">
        <v>253.73</v>
      </c>
      <c r="E682">
        <v>254.24</v>
      </c>
      <c r="F682" s="12">
        <v>857999296</v>
      </c>
      <c r="G682" s="12">
        <v>7118576.5</v>
      </c>
    </row>
    <row r="683" spans="1:7">
      <c r="A683" s="9">
        <f>'(1)'!A683</f>
        <v>43276</v>
      </c>
      <c r="B683">
        <v>254.22</v>
      </c>
      <c r="C683">
        <v>255.69</v>
      </c>
      <c r="D683">
        <v>253.85</v>
      </c>
      <c r="E683">
        <v>255.19</v>
      </c>
      <c r="F683" s="12">
        <v>810198016</v>
      </c>
      <c r="G683" s="12">
        <v>7147014.5</v>
      </c>
    </row>
    <row r="684" spans="1:7">
      <c r="A684" s="9">
        <f>'(1)'!A684</f>
        <v>43277</v>
      </c>
      <c r="B684">
        <v>255.48</v>
      </c>
      <c r="C684">
        <v>256.64</v>
      </c>
      <c r="D684">
        <v>254.78</v>
      </c>
      <c r="E684">
        <v>254.78</v>
      </c>
      <c r="F684" s="12">
        <v>561207488</v>
      </c>
      <c r="G684" s="12">
        <v>7125787.5</v>
      </c>
    </row>
    <row r="685" spans="1:7">
      <c r="A685" s="9">
        <f>'(1)'!A685</f>
        <v>43278</v>
      </c>
      <c r="B685">
        <v>254.84</v>
      </c>
      <c r="C685">
        <v>254.96</v>
      </c>
      <c r="D685">
        <v>253.12</v>
      </c>
      <c r="E685">
        <v>254.88</v>
      </c>
      <c r="F685" s="12">
        <v>1108890624</v>
      </c>
      <c r="G685" s="12">
        <v>7112410</v>
      </c>
    </row>
    <row r="686" spans="1:7">
      <c r="A686" s="9">
        <f>'(1)'!A686</f>
        <v>43279</v>
      </c>
      <c r="B686">
        <v>254.84</v>
      </c>
      <c r="C686">
        <v>254.85</v>
      </c>
      <c r="D686">
        <v>253.28</v>
      </c>
      <c r="E686">
        <v>254.64</v>
      </c>
      <c r="F686" s="12">
        <v>2129902336</v>
      </c>
      <c r="G686" s="12">
        <v>7106434.5</v>
      </c>
    </row>
    <row r="687" spans="1:7">
      <c r="A687" s="9">
        <f>'(1)'!A687</f>
        <v>43280</v>
      </c>
      <c r="B687">
        <v>254.45</v>
      </c>
      <c r="C687">
        <v>255.01</v>
      </c>
      <c r="D687">
        <v>254.06</v>
      </c>
      <c r="E687">
        <v>254.48</v>
      </c>
      <c r="F687" s="12">
        <v>1352956288</v>
      </c>
      <c r="G687" s="12">
        <v>7101013.5</v>
      </c>
    </row>
    <row r="688" spans="1:7">
      <c r="A688" s="9">
        <f>'(1)'!A688</f>
        <v>43283</v>
      </c>
      <c r="B688">
        <v>254.58</v>
      </c>
      <c r="C688">
        <v>255.01</v>
      </c>
      <c r="D688">
        <v>254.23</v>
      </c>
      <c r="E688">
        <v>254.27</v>
      </c>
      <c r="F688" s="12">
        <v>795190080</v>
      </c>
      <c r="G688" s="12">
        <v>7097653.5</v>
      </c>
    </row>
    <row r="689" spans="1:7">
      <c r="A689" s="9">
        <f>'(1)'!A689</f>
        <v>43284</v>
      </c>
      <c r="B689">
        <v>254.23</v>
      </c>
      <c r="C689">
        <v>254.39</v>
      </c>
      <c r="D689">
        <v>251.1</v>
      </c>
      <c r="E689">
        <v>251.74</v>
      </c>
      <c r="F689" s="12">
        <v>932103616</v>
      </c>
      <c r="G689" s="12">
        <v>7023555</v>
      </c>
    </row>
    <row r="690" spans="1:7">
      <c r="A690" s="9">
        <f>'(1)'!A690</f>
        <v>43286</v>
      </c>
      <c r="B690">
        <v>251.49</v>
      </c>
      <c r="C690">
        <v>252.76</v>
      </c>
      <c r="D690">
        <v>250.74</v>
      </c>
      <c r="E690">
        <v>252.41</v>
      </c>
      <c r="F690" s="12">
        <v>1145675392</v>
      </c>
      <c r="G690" s="12">
        <v>7043760</v>
      </c>
    </row>
    <row r="691" spans="1:7">
      <c r="A691" s="9">
        <f>'(1)'!A691</f>
        <v>43287</v>
      </c>
      <c r="B691">
        <v>252.84</v>
      </c>
      <c r="C691">
        <v>253.3</v>
      </c>
      <c r="D691">
        <v>251.41</v>
      </c>
      <c r="E691">
        <v>251.97</v>
      </c>
      <c r="F691" s="12">
        <v>2106575744</v>
      </c>
      <c r="G691" s="12">
        <v>7026925.5</v>
      </c>
    </row>
    <row r="692" spans="1:7">
      <c r="A692" s="9">
        <f>'(1)'!A692</f>
        <v>43290</v>
      </c>
      <c r="B692">
        <v>251.9</v>
      </c>
      <c r="C692">
        <v>253.79</v>
      </c>
      <c r="D692">
        <v>251.9</v>
      </c>
      <c r="E692">
        <v>253.63</v>
      </c>
      <c r="F692" s="12">
        <v>2030653440</v>
      </c>
      <c r="G692" s="12">
        <v>7509904</v>
      </c>
    </row>
    <row r="693" spans="1:7">
      <c r="A693" s="9">
        <f>'(1)'!A693</f>
        <v>43291</v>
      </c>
      <c r="B693">
        <v>253.95</v>
      </c>
      <c r="C693">
        <v>256.68</v>
      </c>
      <c r="D693">
        <v>253.95</v>
      </c>
      <c r="E693">
        <v>256.68</v>
      </c>
      <c r="F693" s="12">
        <v>1955673728</v>
      </c>
      <c r="G693" s="12">
        <v>7590461</v>
      </c>
    </row>
    <row r="694" spans="1:7">
      <c r="A694" s="9"/>
      <c r="B694">
        <v>256.64999999999998</v>
      </c>
      <c r="C694">
        <v>257.69</v>
      </c>
      <c r="D694">
        <v>256.41000000000003</v>
      </c>
      <c r="E694">
        <v>257.32</v>
      </c>
      <c r="F694" s="12">
        <v>1720523904</v>
      </c>
      <c r="G694" s="12">
        <v>7618670.5</v>
      </c>
    </row>
    <row r="695" spans="1:7">
      <c r="A695" s="9"/>
      <c r="B695">
        <v>257.58</v>
      </c>
      <c r="C695">
        <v>260.22000000000003</v>
      </c>
      <c r="D695">
        <v>257.58</v>
      </c>
      <c r="E695">
        <v>260.22000000000003</v>
      </c>
      <c r="F695" s="12">
        <v>1805061248</v>
      </c>
      <c r="G695" s="12">
        <v>7688076</v>
      </c>
    </row>
    <row r="696" spans="1:7">
      <c r="A696" s="9"/>
      <c r="B696">
        <v>260.36</v>
      </c>
      <c r="C696">
        <v>260.85000000000002</v>
      </c>
      <c r="D696">
        <v>259.52999999999997</v>
      </c>
      <c r="E696">
        <v>260.10000000000002</v>
      </c>
      <c r="F696" s="12">
        <v>1727261056</v>
      </c>
      <c r="G696" s="12">
        <v>7675530.5</v>
      </c>
    </row>
    <row r="697" spans="1:7">
      <c r="A697" s="9"/>
      <c r="B697">
        <v>259.95</v>
      </c>
      <c r="C697">
        <v>260.17</v>
      </c>
      <c r="D697">
        <v>258.88</v>
      </c>
      <c r="E697">
        <v>260.07</v>
      </c>
      <c r="F697" s="12">
        <v>1738653952</v>
      </c>
      <c r="G697" s="12">
        <v>7670257.5</v>
      </c>
    </row>
    <row r="698" spans="1:7">
      <c r="A698" s="9"/>
      <c r="B698">
        <v>260.17</v>
      </c>
      <c r="C698">
        <v>261.19</v>
      </c>
      <c r="D698">
        <v>260.05</v>
      </c>
      <c r="E698">
        <v>260.92</v>
      </c>
      <c r="F698" s="12">
        <v>1515917568</v>
      </c>
      <c r="G698" s="12">
        <v>7695328</v>
      </c>
    </row>
    <row r="699" spans="1:7">
      <c r="A699" s="9"/>
      <c r="B699">
        <v>260.82</v>
      </c>
      <c r="C699">
        <v>262.02999999999997</v>
      </c>
      <c r="D699">
        <v>260.58999999999997</v>
      </c>
      <c r="E699">
        <v>261.66000000000003</v>
      </c>
      <c r="F699" s="12">
        <v>1465123712</v>
      </c>
      <c r="G699" s="12">
        <v>7722744</v>
      </c>
    </row>
    <row r="700" spans="1:7">
      <c r="A700" s="9"/>
      <c r="B700">
        <v>261.51</v>
      </c>
      <c r="C700">
        <v>262.8</v>
      </c>
      <c r="D700">
        <v>261.25</v>
      </c>
      <c r="E700">
        <v>261.88</v>
      </c>
      <c r="F700" s="12">
        <v>1444593792</v>
      </c>
      <c r="G700" s="12">
        <v>7730078</v>
      </c>
    </row>
    <row r="701" spans="1:7">
      <c r="A701" s="9"/>
      <c r="B701">
        <v>261.77</v>
      </c>
      <c r="C701">
        <v>263.05</v>
      </c>
      <c r="D701">
        <v>261.02999999999997</v>
      </c>
      <c r="E701">
        <v>263.05</v>
      </c>
      <c r="F701" s="12">
        <v>1543472896</v>
      </c>
      <c r="G701" s="12">
        <v>7745362.5</v>
      </c>
    </row>
    <row r="702" spans="1:7">
      <c r="A702" s="9"/>
      <c r="B702">
        <v>262.7</v>
      </c>
      <c r="C702">
        <v>262.92</v>
      </c>
      <c r="D702">
        <v>261.68</v>
      </c>
      <c r="E702">
        <v>262.66000000000003</v>
      </c>
      <c r="F702" s="12">
        <v>2012872704</v>
      </c>
      <c r="G702" s="12">
        <v>7737171</v>
      </c>
    </row>
    <row r="703" spans="1:7">
      <c r="A703" s="9"/>
      <c r="B703">
        <v>262.42</v>
      </c>
      <c r="C703">
        <v>262.44</v>
      </c>
      <c r="D703">
        <v>260.3</v>
      </c>
      <c r="E703">
        <v>261.73</v>
      </c>
      <c r="F703" s="12">
        <v>478070336</v>
      </c>
      <c r="G703" s="12">
        <v>7714382</v>
      </c>
    </row>
    <row r="704" spans="1:7">
      <c r="A704" s="9"/>
      <c r="B704">
        <v>261.74</v>
      </c>
      <c r="C704">
        <v>261.91000000000003</v>
      </c>
      <c r="D704">
        <v>257.92</v>
      </c>
      <c r="E704">
        <v>259.5</v>
      </c>
      <c r="F704" s="12">
        <v>2558599680</v>
      </c>
      <c r="G704" s="12">
        <v>7628154.5</v>
      </c>
    </row>
    <row r="705" spans="1:7">
      <c r="A705" s="9"/>
      <c r="B705">
        <v>259.66000000000003</v>
      </c>
      <c r="C705">
        <v>261.17</v>
      </c>
      <c r="D705">
        <v>259.27</v>
      </c>
      <c r="E705">
        <v>260.61</v>
      </c>
      <c r="F705" s="12">
        <v>1799293440</v>
      </c>
      <c r="G705" s="12">
        <v>7582066.5</v>
      </c>
    </row>
    <row r="706" spans="1:7">
      <c r="A706" s="9"/>
      <c r="B706">
        <v>260.42</v>
      </c>
      <c r="C706">
        <v>260.64</v>
      </c>
      <c r="D706">
        <v>258.24</v>
      </c>
      <c r="E706">
        <v>258.44</v>
      </c>
      <c r="F706" s="12">
        <v>1697268608</v>
      </c>
      <c r="G706" s="12">
        <v>7518074</v>
      </c>
    </row>
    <row r="707" spans="1:7">
      <c r="A707" s="9"/>
      <c r="B707">
        <v>258.17</v>
      </c>
      <c r="C707">
        <v>259.69</v>
      </c>
      <c r="D707">
        <v>258</v>
      </c>
      <c r="E707">
        <v>258.63</v>
      </c>
      <c r="F707" s="12">
        <v>1524896768</v>
      </c>
      <c r="G707" s="12">
        <v>7523110.5</v>
      </c>
    </row>
    <row r="708" spans="1:7">
      <c r="A708" s="9"/>
      <c r="B708">
        <v>258.69</v>
      </c>
      <c r="C708">
        <v>258.69</v>
      </c>
      <c r="D708">
        <v>252.89</v>
      </c>
      <c r="E708">
        <v>253.59</v>
      </c>
      <c r="F708" s="12">
        <v>1417181312</v>
      </c>
      <c r="G708" s="12">
        <v>7382781.5</v>
      </c>
    </row>
    <row r="709" spans="1:7">
      <c r="A709" s="9"/>
      <c r="B709">
        <v>253.43</v>
      </c>
      <c r="C709">
        <v>254.45</v>
      </c>
      <c r="D709">
        <v>253.25</v>
      </c>
      <c r="E709">
        <v>254.2</v>
      </c>
      <c r="F709" s="12">
        <v>1698003584</v>
      </c>
      <c r="G709" s="12">
        <v>7388695</v>
      </c>
    </row>
    <row r="710" spans="1:7">
      <c r="A710" s="9"/>
      <c r="B710">
        <v>254.01</v>
      </c>
      <c r="C710">
        <v>255.07</v>
      </c>
      <c r="D710">
        <v>251.42</v>
      </c>
      <c r="E710">
        <v>251.63</v>
      </c>
      <c r="F710" s="12">
        <v>1923173888</v>
      </c>
      <c r="G710" s="12">
        <v>7309652.5</v>
      </c>
    </row>
    <row r="711" spans="1:7">
      <c r="A711" s="9"/>
      <c r="B711">
        <v>251.53</v>
      </c>
      <c r="C711">
        <v>252.36</v>
      </c>
      <c r="D711">
        <v>250.15</v>
      </c>
      <c r="E711">
        <v>252.14</v>
      </c>
      <c r="F711" s="12">
        <v>1873778688</v>
      </c>
      <c r="G711" s="12">
        <v>7310180.5</v>
      </c>
    </row>
    <row r="712" spans="1:7">
      <c r="A712" s="9"/>
      <c r="B712">
        <v>252.16</v>
      </c>
      <c r="C712">
        <v>255.1</v>
      </c>
      <c r="D712">
        <v>251.99</v>
      </c>
      <c r="E712">
        <v>253.65</v>
      </c>
      <c r="F712" s="12">
        <v>1904060928</v>
      </c>
      <c r="G712" s="12">
        <v>7364687</v>
      </c>
    </row>
    <row r="713" spans="1:7">
      <c r="A713" s="9"/>
      <c r="B713">
        <v>253.53</v>
      </c>
      <c r="C713">
        <v>253.54</v>
      </c>
      <c r="D713">
        <v>250.39</v>
      </c>
      <c r="E713">
        <v>252.03</v>
      </c>
      <c r="F713" s="12">
        <v>989671872</v>
      </c>
      <c r="G713" s="12">
        <v>7290906</v>
      </c>
    </row>
    <row r="714" spans="1:7">
      <c r="A714" s="9"/>
      <c r="B714">
        <v>252.28</v>
      </c>
      <c r="C714">
        <v>252.93</v>
      </c>
      <c r="D714">
        <v>251.22</v>
      </c>
      <c r="E714">
        <v>251.36</v>
      </c>
      <c r="F714" s="12">
        <v>2165710336</v>
      </c>
      <c r="G714" s="12">
        <v>7274630</v>
      </c>
    </row>
    <row r="715" spans="1:7">
      <c r="A715" s="9"/>
      <c r="B715">
        <v>251.34</v>
      </c>
      <c r="C715">
        <v>251.52</v>
      </c>
      <c r="D715">
        <v>250.84</v>
      </c>
      <c r="E715">
        <v>251.05</v>
      </c>
      <c r="F715" s="12">
        <v>1269132416</v>
      </c>
      <c r="G715" s="12">
        <v>7261496.5</v>
      </c>
    </row>
    <row r="716" spans="1:7">
      <c r="A716" s="9"/>
      <c r="B716">
        <v>251.11</v>
      </c>
      <c r="C716">
        <v>252.23</v>
      </c>
      <c r="D716">
        <v>250.54</v>
      </c>
      <c r="E716">
        <v>251.99</v>
      </c>
      <c r="F716" s="12">
        <v>2157313024</v>
      </c>
      <c r="G716" s="12">
        <v>7282786</v>
      </c>
    </row>
    <row r="717" spans="1:7">
      <c r="A717" s="9"/>
      <c r="B717">
        <v>252.15</v>
      </c>
      <c r="C717">
        <v>254.22</v>
      </c>
      <c r="D717">
        <v>252.13</v>
      </c>
      <c r="E717">
        <v>254.08</v>
      </c>
      <c r="F717" s="12">
        <v>1936626176</v>
      </c>
      <c r="G717" s="12">
        <v>7342903</v>
      </c>
    </row>
    <row r="718" spans="1:7">
      <c r="A718" s="9"/>
      <c r="B718">
        <v>254.24</v>
      </c>
      <c r="C718">
        <v>256.85000000000002</v>
      </c>
      <c r="D718">
        <v>254.21</v>
      </c>
      <c r="E718">
        <v>256.85000000000002</v>
      </c>
      <c r="F718" s="12">
        <v>1678945408</v>
      </c>
      <c r="G718" s="12">
        <v>7424752.5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Name!B48</f>
        <v>MXWDOIT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209.02</v>
      </c>
      <c r="C6">
        <v>211.34</v>
      </c>
      <c r="D6">
        <v>209.01</v>
      </c>
      <c r="E6">
        <v>211.25</v>
      </c>
      <c r="F6" s="12">
        <v>546010496</v>
      </c>
      <c r="G6" s="12">
        <v>4683449.5</v>
      </c>
    </row>
    <row r="7" spans="1:7">
      <c r="A7" s="9">
        <f>'(1)'!A7</f>
        <v>42293</v>
      </c>
      <c r="B7">
        <v>211.28</v>
      </c>
      <c r="C7">
        <v>212.29</v>
      </c>
      <c r="D7">
        <v>210.75</v>
      </c>
      <c r="E7">
        <v>212.29</v>
      </c>
      <c r="F7" s="12">
        <v>560551744</v>
      </c>
      <c r="G7" s="12">
        <v>4699718.5</v>
      </c>
    </row>
    <row r="8" spans="1:7">
      <c r="A8" s="9">
        <f>'(1)'!A8</f>
        <v>42296</v>
      </c>
      <c r="B8">
        <v>212.12</v>
      </c>
      <c r="C8">
        <v>212.76</v>
      </c>
      <c r="D8">
        <v>212.04</v>
      </c>
      <c r="E8">
        <v>212.62</v>
      </c>
      <c r="F8" s="12">
        <v>460000416</v>
      </c>
      <c r="G8" s="12">
        <v>4704673.5</v>
      </c>
    </row>
    <row r="9" spans="1:7">
      <c r="A9" s="9">
        <f>'(1)'!A9</f>
        <v>42297</v>
      </c>
      <c r="B9">
        <v>212.69</v>
      </c>
      <c r="C9">
        <v>212.88</v>
      </c>
      <c r="D9">
        <v>212.1</v>
      </c>
      <c r="E9">
        <v>212.38</v>
      </c>
      <c r="F9" s="12">
        <v>480105312</v>
      </c>
      <c r="G9" s="12">
        <v>4701919</v>
      </c>
    </row>
    <row r="10" spans="1:7">
      <c r="A10" s="9">
        <f>'(1)'!A10</f>
        <v>42298</v>
      </c>
      <c r="B10">
        <v>212.26</v>
      </c>
      <c r="C10">
        <v>212.95</v>
      </c>
      <c r="D10">
        <v>212.04</v>
      </c>
      <c r="E10">
        <v>212.27</v>
      </c>
      <c r="F10" s="12">
        <v>328046432</v>
      </c>
    </row>
    <row r="11" spans="1:7">
      <c r="A11" s="9">
        <f>'(1)'!A11</f>
        <v>42299</v>
      </c>
      <c r="B11">
        <v>212.05</v>
      </c>
      <c r="C11">
        <v>214.93</v>
      </c>
      <c r="D11">
        <v>212.03</v>
      </c>
      <c r="E11">
        <v>214.81</v>
      </c>
      <c r="F11" s="12">
        <v>465130720</v>
      </c>
      <c r="G11" s="12">
        <v>4737959.5</v>
      </c>
    </row>
    <row r="12" spans="1:7">
      <c r="A12" s="9">
        <f>'(1)'!A12</f>
        <v>42300</v>
      </c>
      <c r="B12">
        <v>214.64</v>
      </c>
      <c r="C12">
        <v>216.2</v>
      </c>
      <c r="D12">
        <v>214.64</v>
      </c>
      <c r="E12">
        <v>215.29</v>
      </c>
      <c r="F12" s="12">
        <v>484761568</v>
      </c>
      <c r="G12" s="12">
        <v>4749195</v>
      </c>
    </row>
    <row r="13" spans="1:7">
      <c r="A13" s="9">
        <f>'(1)'!A13</f>
        <v>42303</v>
      </c>
      <c r="B13">
        <v>215.15</v>
      </c>
      <c r="C13">
        <v>215.55</v>
      </c>
      <c r="D13">
        <v>214.78</v>
      </c>
      <c r="E13">
        <v>214.92</v>
      </c>
      <c r="F13" s="12">
        <v>458421408</v>
      </c>
      <c r="G13" s="12">
        <v>4744987</v>
      </c>
    </row>
    <row r="14" spans="1:7">
      <c r="A14" s="9">
        <f>'(1)'!A14</f>
        <v>42304</v>
      </c>
      <c r="B14">
        <v>214.91</v>
      </c>
      <c r="C14">
        <v>215.02</v>
      </c>
      <c r="D14">
        <v>213.82</v>
      </c>
      <c r="E14">
        <v>214.58</v>
      </c>
      <c r="F14" s="12">
        <v>626411072</v>
      </c>
      <c r="G14" s="12">
        <v>4733781.5</v>
      </c>
    </row>
    <row r="15" spans="1:7">
      <c r="A15" s="9">
        <f>'(1)'!A15</f>
        <v>42305</v>
      </c>
      <c r="B15">
        <v>214.47</v>
      </c>
      <c r="C15">
        <v>215.39</v>
      </c>
      <c r="D15">
        <v>213</v>
      </c>
      <c r="E15">
        <v>214.95</v>
      </c>
      <c r="F15" s="12">
        <v>497990496</v>
      </c>
      <c r="G15" s="12">
        <v>4746897.5</v>
      </c>
    </row>
    <row r="16" spans="1:7">
      <c r="A16" s="9">
        <f>'(1)'!A16</f>
        <v>42306</v>
      </c>
      <c r="B16">
        <v>214.2</v>
      </c>
      <c r="C16">
        <v>214.65</v>
      </c>
      <c r="D16">
        <v>213.48</v>
      </c>
      <c r="E16">
        <v>214.28</v>
      </c>
      <c r="F16" s="12">
        <v>497900096</v>
      </c>
      <c r="G16" s="12">
        <v>4724801.5</v>
      </c>
    </row>
    <row r="17" spans="1:7">
      <c r="A17" s="9">
        <f>'(1)'!A17</f>
        <v>42307</v>
      </c>
      <c r="B17">
        <v>214.51</v>
      </c>
      <c r="C17">
        <v>214.88</v>
      </c>
      <c r="D17">
        <v>213.11</v>
      </c>
      <c r="E17">
        <v>213.37</v>
      </c>
      <c r="F17" s="12">
        <v>638980480</v>
      </c>
      <c r="G17" s="12">
        <v>4702992</v>
      </c>
    </row>
    <row r="18" spans="1:7">
      <c r="A18" s="9">
        <f>'(1)'!A18</f>
        <v>42310</v>
      </c>
      <c r="B18">
        <v>213.24</v>
      </c>
      <c r="C18">
        <v>213.24</v>
      </c>
      <c r="D18">
        <v>212.46</v>
      </c>
      <c r="E18">
        <v>213.22</v>
      </c>
      <c r="F18" s="12">
        <v>403831552</v>
      </c>
      <c r="G18" s="12">
        <v>4699134.5</v>
      </c>
    </row>
    <row r="19" spans="1:7">
      <c r="A19" s="9">
        <f>'(1)'!A19</f>
        <v>42311</v>
      </c>
      <c r="B19">
        <v>213.1</v>
      </c>
      <c r="C19">
        <v>213.42</v>
      </c>
      <c r="D19">
        <v>211.78</v>
      </c>
      <c r="E19">
        <v>212.84</v>
      </c>
      <c r="F19" s="12">
        <v>459978528</v>
      </c>
      <c r="G19" s="12">
        <v>4700699.5</v>
      </c>
    </row>
    <row r="20" spans="1:7">
      <c r="A20" s="9">
        <f>'(1)'!A20</f>
        <v>42312</v>
      </c>
      <c r="B20">
        <v>212.96</v>
      </c>
      <c r="C20">
        <v>213.84</v>
      </c>
      <c r="D20">
        <v>212.24</v>
      </c>
      <c r="E20">
        <v>212.71</v>
      </c>
      <c r="F20" s="12">
        <v>551983488</v>
      </c>
      <c r="G20" s="12">
        <v>4692864.5</v>
      </c>
    </row>
    <row r="21" spans="1:7">
      <c r="A21" s="9">
        <f>'(1)'!A21</f>
        <v>42313</v>
      </c>
      <c r="B21">
        <v>212.69</v>
      </c>
      <c r="C21">
        <v>213.17</v>
      </c>
      <c r="D21">
        <v>212.18</v>
      </c>
      <c r="E21">
        <v>212.75</v>
      </c>
      <c r="F21" s="12">
        <v>474696384</v>
      </c>
      <c r="G21" s="12">
        <v>4695300</v>
      </c>
    </row>
    <row r="22" spans="1:7">
      <c r="A22" s="9">
        <f>'(1)'!A22</f>
        <v>42314</v>
      </c>
      <c r="B22">
        <v>212.76</v>
      </c>
      <c r="C22">
        <v>212.88</v>
      </c>
      <c r="D22">
        <v>209.05</v>
      </c>
      <c r="E22">
        <v>209.97</v>
      </c>
      <c r="F22" s="12">
        <v>442203008</v>
      </c>
      <c r="G22" s="12">
        <v>4635171.5</v>
      </c>
    </row>
    <row r="23" spans="1:7">
      <c r="A23" s="9">
        <f>'(1)'!A23</f>
        <v>42317</v>
      </c>
      <c r="B23">
        <v>209.95</v>
      </c>
      <c r="C23">
        <v>210.19</v>
      </c>
      <c r="D23">
        <v>207.95</v>
      </c>
      <c r="E23">
        <v>208.47</v>
      </c>
      <c r="F23" s="12">
        <v>410307488</v>
      </c>
      <c r="G23" s="12">
        <v>4606472.5</v>
      </c>
    </row>
    <row r="24" spans="1:7">
      <c r="A24" s="9">
        <f>'(1)'!A24</f>
        <v>42318</v>
      </c>
      <c r="B24">
        <v>208.44</v>
      </c>
      <c r="C24">
        <v>208.69</v>
      </c>
      <c r="D24">
        <v>207.69</v>
      </c>
      <c r="E24">
        <v>208.42</v>
      </c>
      <c r="F24" s="12">
        <v>436063712</v>
      </c>
      <c r="G24" s="12">
        <v>4602923.5</v>
      </c>
    </row>
    <row r="25" spans="1:7">
      <c r="A25" s="9">
        <f>'(1)'!A25</f>
        <v>42319</v>
      </c>
      <c r="B25">
        <v>208.68</v>
      </c>
      <c r="C25">
        <v>210.37</v>
      </c>
      <c r="D25">
        <v>208.67</v>
      </c>
      <c r="E25">
        <v>209.81</v>
      </c>
      <c r="F25" s="12">
        <v>455715840</v>
      </c>
      <c r="G25" s="12">
        <v>4668583</v>
      </c>
    </row>
    <row r="26" spans="1:7">
      <c r="A26" s="9">
        <f>'(1)'!A26</f>
        <v>42320</v>
      </c>
      <c r="B26">
        <v>209.9</v>
      </c>
      <c r="C26">
        <v>210.06</v>
      </c>
      <c r="D26">
        <v>207.59</v>
      </c>
      <c r="E26">
        <v>207.59</v>
      </c>
      <c r="F26" s="12">
        <v>479529376</v>
      </c>
      <c r="G26" s="12">
        <v>4626046.5</v>
      </c>
    </row>
    <row r="27" spans="1:7">
      <c r="A27" s="9">
        <f>'(1)'!A27</f>
        <v>42321</v>
      </c>
      <c r="B27">
        <v>207.78</v>
      </c>
      <c r="C27">
        <v>207.85</v>
      </c>
      <c r="D27">
        <v>205.58</v>
      </c>
      <c r="E27">
        <v>205.62</v>
      </c>
      <c r="F27" s="12">
        <v>518323648</v>
      </c>
      <c r="G27" s="12">
        <v>4581407.5</v>
      </c>
    </row>
    <row r="28" spans="1:7">
      <c r="A28" s="9">
        <f>'(1)'!A28</f>
        <v>42324</v>
      </c>
      <c r="B28">
        <v>205.49</v>
      </c>
      <c r="C28">
        <v>207.63</v>
      </c>
      <c r="D28">
        <v>205.12</v>
      </c>
      <c r="E28">
        <v>207.63</v>
      </c>
      <c r="F28" s="12">
        <v>458419040</v>
      </c>
      <c r="G28" s="12">
        <v>4618469.5</v>
      </c>
    </row>
    <row r="29" spans="1:7">
      <c r="A29" s="9">
        <f>'(1)'!A29</f>
        <v>42325</v>
      </c>
      <c r="B29">
        <v>207.64</v>
      </c>
      <c r="C29">
        <v>209.81</v>
      </c>
      <c r="D29">
        <v>207.43</v>
      </c>
      <c r="E29">
        <v>208.95</v>
      </c>
      <c r="F29" s="12">
        <v>556610624</v>
      </c>
      <c r="G29" s="12">
        <v>4657120.5</v>
      </c>
    </row>
    <row r="30" spans="1:7">
      <c r="A30" s="9">
        <f>'(1)'!A30</f>
        <v>42326</v>
      </c>
      <c r="B30">
        <v>209.03</v>
      </c>
      <c r="C30">
        <v>210.4</v>
      </c>
      <c r="D30">
        <v>208.52</v>
      </c>
      <c r="E30">
        <v>210.22</v>
      </c>
      <c r="F30" s="12">
        <v>456054368</v>
      </c>
      <c r="G30" s="12">
        <v>4678850</v>
      </c>
    </row>
    <row r="31" spans="1:7">
      <c r="A31" s="9">
        <f>'(1)'!A31</f>
        <v>42327</v>
      </c>
      <c r="B31">
        <v>210.49</v>
      </c>
      <c r="C31">
        <v>212.26</v>
      </c>
      <c r="D31">
        <v>210.49</v>
      </c>
      <c r="E31">
        <v>211.81</v>
      </c>
      <c r="F31" s="12">
        <v>470690400</v>
      </c>
      <c r="G31" s="12">
        <v>4717019</v>
      </c>
    </row>
    <row r="32" spans="1:7">
      <c r="A32" s="9">
        <f>'(1)'!A32</f>
        <v>42328</v>
      </c>
      <c r="B32">
        <v>211.76</v>
      </c>
      <c r="C32">
        <v>213.32</v>
      </c>
      <c r="D32">
        <v>211.15</v>
      </c>
      <c r="E32">
        <v>211.39</v>
      </c>
      <c r="F32" s="12">
        <v>452853984</v>
      </c>
      <c r="G32" s="12">
        <v>4709911.5</v>
      </c>
    </row>
    <row r="33" spans="1:7">
      <c r="A33" s="9">
        <f>'(1)'!A33</f>
        <v>42331</v>
      </c>
      <c r="B33">
        <v>211.17</v>
      </c>
      <c r="C33">
        <v>211.9</v>
      </c>
      <c r="D33">
        <v>210.5</v>
      </c>
      <c r="E33">
        <v>211.66</v>
      </c>
      <c r="F33" s="12">
        <v>399104640</v>
      </c>
      <c r="G33" s="12">
        <v>4715486.5</v>
      </c>
    </row>
    <row r="34" spans="1:7">
      <c r="A34" s="9">
        <f>'(1)'!A34</f>
        <v>42332</v>
      </c>
      <c r="B34">
        <v>211.74</v>
      </c>
      <c r="C34">
        <v>211.87</v>
      </c>
      <c r="D34">
        <v>210.44</v>
      </c>
      <c r="E34">
        <v>211.3</v>
      </c>
      <c r="F34" s="12">
        <v>443176544</v>
      </c>
      <c r="G34" s="12">
        <v>4709395.5</v>
      </c>
    </row>
    <row r="35" spans="1:7">
      <c r="A35" s="9">
        <f>'(1)'!A35</f>
        <v>42333</v>
      </c>
      <c r="B35">
        <v>211.29</v>
      </c>
      <c r="C35">
        <v>212.77</v>
      </c>
      <c r="D35">
        <v>211.29</v>
      </c>
      <c r="E35">
        <v>212.25</v>
      </c>
      <c r="F35" s="12">
        <v>435101120</v>
      </c>
      <c r="G35" s="12">
        <v>4731730</v>
      </c>
    </row>
    <row r="36" spans="1:7">
      <c r="A36" s="9">
        <f>'(1)'!A36</f>
        <v>42335</v>
      </c>
      <c r="B36">
        <v>212.49</v>
      </c>
      <c r="C36">
        <v>213.03</v>
      </c>
      <c r="D36">
        <v>212.44</v>
      </c>
      <c r="E36">
        <v>212.83</v>
      </c>
      <c r="F36" s="12">
        <v>357777248</v>
      </c>
      <c r="G36" s="12">
        <v>4739278</v>
      </c>
    </row>
    <row r="37" spans="1:7">
      <c r="A37" s="9">
        <f>'(1)'!A37</f>
        <v>42338</v>
      </c>
      <c r="B37">
        <v>212.77</v>
      </c>
      <c r="C37">
        <v>212.78</v>
      </c>
      <c r="D37">
        <v>212.2</v>
      </c>
      <c r="E37">
        <v>212.5</v>
      </c>
      <c r="F37" s="12">
        <v>380789728</v>
      </c>
      <c r="G37" s="12">
        <v>4727477</v>
      </c>
    </row>
    <row r="38" spans="1:7">
      <c r="A38" s="9">
        <f>'(1)'!A38</f>
        <v>42339</v>
      </c>
      <c r="B38">
        <v>212.28</v>
      </c>
      <c r="C38">
        <v>212.28</v>
      </c>
      <c r="D38">
        <v>210.42</v>
      </c>
      <c r="E38">
        <v>210.42</v>
      </c>
      <c r="F38" s="12">
        <v>1134026240</v>
      </c>
      <c r="G38" s="12">
        <v>4680013.5</v>
      </c>
    </row>
    <row r="39" spans="1:7">
      <c r="A39" s="9">
        <f>'(1)'!A39</f>
        <v>42340</v>
      </c>
      <c r="B39">
        <v>210.5</v>
      </c>
      <c r="C39">
        <v>211.96</v>
      </c>
      <c r="D39">
        <v>210.5</v>
      </c>
      <c r="E39">
        <v>211.77</v>
      </c>
      <c r="F39" s="12">
        <v>985908992</v>
      </c>
      <c r="G39" s="12">
        <v>4719868</v>
      </c>
    </row>
    <row r="40" spans="1:7">
      <c r="A40" s="9">
        <f>'(1)'!A40</f>
        <v>42341</v>
      </c>
      <c r="B40">
        <v>211.88</v>
      </c>
      <c r="C40">
        <v>212.22</v>
      </c>
      <c r="D40">
        <v>210.98</v>
      </c>
      <c r="E40">
        <v>210.98</v>
      </c>
      <c r="F40" s="12">
        <v>619946944</v>
      </c>
      <c r="G40" s="12">
        <v>4701110.5</v>
      </c>
    </row>
    <row r="41" spans="1:7">
      <c r="A41" s="9">
        <f>'(1)'!A41</f>
        <v>42342</v>
      </c>
      <c r="B41">
        <v>211.28</v>
      </c>
      <c r="C41">
        <v>211.64</v>
      </c>
      <c r="D41">
        <v>209.75</v>
      </c>
      <c r="E41">
        <v>209.75</v>
      </c>
      <c r="F41" s="12">
        <v>825535040</v>
      </c>
      <c r="G41" s="12">
        <v>4682459.5</v>
      </c>
    </row>
    <row r="42" spans="1:7">
      <c r="A42" s="9">
        <f>'(1)'!A42</f>
        <v>42345</v>
      </c>
      <c r="B42">
        <v>210.21</v>
      </c>
      <c r="C42">
        <v>211.76</v>
      </c>
      <c r="D42">
        <v>208.9</v>
      </c>
      <c r="E42">
        <v>211.73</v>
      </c>
      <c r="F42" s="12">
        <v>935341120</v>
      </c>
      <c r="G42" s="12">
        <v>4702276.5</v>
      </c>
    </row>
    <row r="43" spans="1:7">
      <c r="A43" s="9">
        <f>'(1)'!A43</f>
        <v>42346</v>
      </c>
      <c r="B43">
        <v>211.85</v>
      </c>
      <c r="C43">
        <v>213.05</v>
      </c>
      <c r="D43">
        <v>211.76</v>
      </c>
      <c r="E43">
        <v>212.63</v>
      </c>
      <c r="F43" s="12">
        <v>687393856</v>
      </c>
      <c r="G43" s="12">
        <v>4722603.5</v>
      </c>
    </row>
    <row r="44" spans="1:7">
      <c r="A44" s="9">
        <f>'(1)'!A44</f>
        <v>42347</v>
      </c>
      <c r="B44">
        <v>212.53</v>
      </c>
      <c r="C44">
        <v>212.81</v>
      </c>
      <c r="D44">
        <v>210.47</v>
      </c>
      <c r="E44">
        <v>211.08</v>
      </c>
      <c r="F44" s="12">
        <v>1017462016</v>
      </c>
      <c r="G44" s="12">
        <v>4686026.5</v>
      </c>
    </row>
    <row r="45" spans="1:7">
      <c r="A45" s="9">
        <f>'(1)'!A45</f>
        <v>42348</v>
      </c>
      <c r="B45">
        <v>211.14</v>
      </c>
      <c r="C45">
        <v>212.03</v>
      </c>
      <c r="D45">
        <v>209.76</v>
      </c>
      <c r="E45">
        <v>209.96</v>
      </c>
      <c r="F45" s="12">
        <v>651661312</v>
      </c>
      <c r="G45" s="12">
        <v>4668429</v>
      </c>
    </row>
    <row r="46" spans="1:7">
      <c r="A46" s="9">
        <f>'(1)'!A46</f>
        <v>42349</v>
      </c>
      <c r="B46">
        <v>210.06</v>
      </c>
      <c r="C46">
        <v>210.35</v>
      </c>
      <c r="D46">
        <v>209.2</v>
      </c>
      <c r="E46">
        <v>209.48</v>
      </c>
      <c r="F46" s="12">
        <v>590311232</v>
      </c>
      <c r="G46" s="12">
        <v>4652569.5</v>
      </c>
    </row>
    <row r="47" spans="1:7">
      <c r="A47" s="9">
        <f>'(1)'!A47</f>
        <v>42352</v>
      </c>
      <c r="B47">
        <v>209.43</v>
      </c>
      <c r="C47">
        <v>209.45</v>
      </c>
      <c r="D47">
        <v>206.9</v>
      </c>
      <c r="E47">
        <v>207.16</v>
      </c>
      <c r="F47" s="12">
        <v>693702016</v>
      </c>
      <c r="G47" s="12">
        <v>4598851.5</v>
      </c>
    </row>
    <row r="48" spans="1:7">
      <c r="A48" s="9">
        <f>'(1)'!A48</f>
        <v>42353</v>
      </c>
      <c r="B48">
        <v>206.94</v>
      </c>
      <c r="C48">
        <v>207.92</v>
      </c>
      <c r="D48">
        <v>206.07</v>
      </c>
      <c r="E48">
        <v>207.33</v>
      </c>
      <c r="F48" s="12">
        <v>694710208</v>
      </c>
      <c r="G48" s="12">
        <v>4600181</v>
      </c>
    </row>
    <row r="49" spans="1:7">
      <c r="A49" s="9">
        <f>'(1)'!A49</f>
        <v>42354</v>
      </c>
      <c r="B49">
        <v>207.23</v>
      </c>
      <c r="C49">
        <v>209.8</v>
      </c>
      <c r="D49">
        <v>207.15</v>
      </c>
      <c r="E49">
        <v>208.97</v>
      </c>
      <c r="F49" s="12">
        <v>665826176</v>
      </c>
      <c r="G49" s="12">
        <v>4634679.5</v>
      </c>
    </row>
    <row r="50" spans="1:7">
      <c r="A50" s="9">
        <f>'(1)'!A50</f>
        <v>42355</v>
      </c>
      <c r="B50">
        <v>209.12</v>
      </c>
      <c r="C50">
        <v>211.98</v>
      </c>
      <c r="D50">
        <v>209.11</v>
      </c>
      <c r="E50">
        <v>211.84</v>
      </c>
      <c r="F50" s="12">
        <v>618084352</v>
      </c>
      <c r="G50" s="12">
        <v>4693830.5</v>
      </c>
    </row>
    <row r="51" spans="1:7">
      <c r="A51" s="9">
        <f>'(1)'!A51</f>
        <v>42356</v>
      </c>
      <c r="B51">
        <v>211.72</v>
      </c>
      <c r="C51">
        <v>213.27</v>
      </c>
      <c r="D51">
        <v>210.69</v>
      </c>
      <c r="E51">
        <v>210.74</v>
      </c>
      <c r="F51" s="12">
        <v>898441152</v>
      </c>
      <c r="G51" s="12">
        <v>4676173.5</v>
      </c>
    </row>
    <row r="52" spans="1:7">
      <c r="A52" s="9">
        <f>'(1)'!A52</f>
        <v>42359</v>
      </c>
      <c r="B52">
        <v>210.84</v>
      </c>
      <c r="C52">
        <v>210.92</v>
      </c>
      <c r="D52">
        <v>207.7</v>
      </c>
      <c r="E52">
        <v>207.7</v>
      </c>
      <c r="F52" s="12">
        <v>2367214336</v>
      </c>
      <c r="G52" s="12">
        <v>4611981</v>
      </c>
    </row>
    <row r="53" spans="1:7">
      <c r="A53" s="9">
        <f>'(1)'!A53</f>
        <v>42360</v>
      </c>
      <c r="B53">
        <v>207.8</v>
      </c>
      <c r="C53">
        <v>209.16</v>
      </c>
      <c r="D53">
        <v>207.61</v>
      </c>
      <c r="E53">
        <v>208.42</v>
      </c>
      <c r="F53" s="12">
        <v>938472640</v>
      </c>
      <c r="G53" s="12">
        <v>4625382</v>
      </c>
    </row>
    <row r="54" spans="1:7">
      <c r="A54" s="9">
        <f>'(1)'!A54</f>
        <v>42361</v>
      </c>
      <c r="B54">
        <v>208.37</v>
      </c>
      <c r="C54">
        <v>209.75</v>
      </c>
      <c r="D54">
        <v>208.01</v>
      </c>
      <c r="E54">
        <v>209.63</v>
      </c>
      <c r="F54" s="12">
        <v>876589760</v>
      </c>
      <c r="G54" s="12">
        <v>4653606</v>
      </c>
    </row>
    <row r="55" spans="1:7">
      <c r="A55" s="9">
        <f>'(1)'!A55</f>
        <v>42362</v>
      </c>
      <c r="B55">
        <v>209.6</v>
      </c>
      <c r="C55">
        <v>212.25</v>
      </c>
      <c r="D55">
        <v>209.59</v>
      </c>
      <c r="E55">
        <v>212.01</v>
      </c>
      <c r="F55" s="12">
        <v>563429504</v>
      </c>
      <c r="G55" s="12">
        <v>4704450.5</v>
      </c>
    </row>
    <row r="56" spans="1:7">
      <c r="A56" s="9">
        <f>'(1)'!A56</f>
        <v>42366</v>
      </c>
      <c r="B56">
        <v>212.2</v>
      </c>
      <c r="C56">
        <v>212.72</v>
      </c>
      <c r="D56">
        <v>212.18</v>
      </c>
      <c r="E56">
        <v>212.43</v>
      </c>
      <c r="F56" s="12">
        <v>403187392</v>
      </c>
      <c r="G56" s="12">
        <v>4712617.5</v>
      </c>
    </row>
    <row r="57" spans="1:7">
      <c r="A57" s="9">
        <f>'(1)'!A57</f>
        <v>42367</v>
      </c>
      <c r="B57">
        <v>212.52</v>
      </c>
      <c r="C57">
        <v>212.6</v>
      </c>
      <c r="D57">
        <v>212.47</v>
      </c>
      <c r="E57">
        <v>212.5</v>
      </c>
      <c r="F57" s="12">
        <v>43636548</v>
      </c>
      <c r="G57" s="12">
        <v>4714731</v>
      </c>
    </row>
    <row r="58" spans="1:7">
      <c r="A58" s="9">
        <f>'(1)'!A58</f>
        <v>42368</v>
      </c>
      <c r="B58">
        <v>212.47</v>
      </c>
      <c r="C58">
        <v>212.48</v>
      </c>
      <c r="D58">
        <v>211.67</v>
      </c>
      <c r="E58">
        <v>212.12</v>
      </c>
      <c r="F58" s="12">
        <v>367318400</v>
      </c>
      <c r="G58" s="12">
        <v>4706790</v>
      </c>
    </row>
    <row r="59" spans="1:7">
      <c r="A59" s="9">
        <f>'(1)'!A59</f>
        <v>42369</v>
      </c>
      <c r="B59">
        <v>212.09</v>
      </c>
      <c r="C59">
        <v>214.08</v>
      </c>
      <c r="D59">
        <v>212.06</v>
      </c>
      <c r="E59">
        <v>213.82</v>
      </c>
      <c r="F59" s="12">
        <v>393552320</v>
      </c>
      <c r="G59" s="12">
        <v>4744991</v>
      </c>
    </row>
    <row r="60" spans="1:7">
      <c r="A60" s="9">
        <f>'(1)'!A60</f>
        <v>42373</v>
      </c>
      <c r="B60">
        <v>213.96</v>
      </c>
      <c r="C60">
        <v>214.15</v>
      </c>
      <c r="D60">
        <v>213.11</v>
      </c>
      <c r="E60">
        <v>213.11</v>
      </c>
      <c r="F60" s="12">
        <v>434086688</v>
      </c>
      <c r="G60" s="12">
        <v>4722818</v>
      </c>
    </row>
    <row r="61" spans="1:7">
      <c r="A61" s="9">
        <f>'(1)'!A61</f>
        <v>42374</v>
      </c>
      <c r="B61">
        <v>213.21</v>
      </c>
      <c r="C61">
        <v>213.25</v>
      </c>
      <c r="D61">
        <v>211.08</v>
      </c>
      <c r="E61">
        <v>211.09</v>
      </c>
      <c r="F61" s="12">
        <v>395894848</v>
      </c>
      <c r="G61" s="12">
        <v>4683570.5</v>
      </c>
    </row>
    <row r="62" spans="1:7">
      <c r="A62" s="9">
        <f>'(1)'!A62</f>
        <v>42375</v>
      </c>
      <c r="B62">
        <v>211.09</v>
      </c>
      <c r="C62">
        <v>211.1</v>
      </c>
      <c r="D62">
        <v>211.08</v>
      </c>
      <c r="E62">
        <v>211.08</v>
      </c>
      <c r="F62" s="12">
        <v>2033002</v>
      </c>
      <c r="G62" s="12">
        <v>4682999.5</v>
      </c>
    </row>
    <row r="63" spans="1:7">
      <c r="A63" s="9">
        <f>'(1)'!A63</f>
        <v>42376</v>
      </c>
      <c r="B63">
        <v>211</v>
      </c>
      <c r="C63">
        <v>211.04</v>
      </c>
      <c r="D63">
        <v>205.85</v>
      </c>
      <c r="E63">
        <v>207.13</v>
      </c>
      <c r="F63" s="12">
        <v>669716608</v>
      </c>
      <c r="G63" s="12">
        <v>4592696.5</v>
      </c>
    </row>
    <row r="64" spans="1:7">
      <c r="A64" s="9">
        <f>'(1)'!A64</f>
        <v>42377</v>
      </c>
      <c r="B64">
        <v>207.26</v>
      </c>
      <c r="C64">
        <v>208.14</v>
      </c>
      <c r="D64">
        <v>206.4</v>
      </c>
      <c r="E64">
        <v>207.79</v>
      </c>
      <c r="F64" s="12">
        <v>576388672</v>
      </c>
      <c r="G64" s="12">
        <v>4611069</v>
      </c>
    </row>
    <row r="65" spans="1:7">
      <c r="A65" s="9">
        <f>'(1)'!A65</f>
        <v>42380</v>
      </c>
      <c r="B65">
        <v>207.99</v>
      </c>
      <c r="C65">
        <v>208.13</v>
      </c>
      <c r="D65">
        <v>205.97</v>
      </c>
      <c r="E65">
        <v>207</v>
      </c>
      <c r="F65" s="12">
        <v>689849024</v>
      </c>
      <c r="G65" s="12">
        <v>4592935.5</v>
      </c>
    </row>
    <row r="66" spans="1:7">
      <c r="A66" s="9">
        <f>'(1)'!A66</f>
        <v>42381</v>
      </c>
      <c r="B66">
        <v>207.14</v>
      </c>
      <c r="C66">
        <v>207.28</v>
      </c>
      <c r="D66">
        <v>204</v>
      </c>
      <c r="E66">
        <v>204.27</v>
      </c>
      <c r="F66" s="12">
        <v>817821312</v>
      </c>
      <c r="G66" s="12">
        <v>4536644</v>
      </c>
    </row>
    <row r="67" spans="1:7">
      <c r="A67" s="9">
        <f>'(1)'!A67</f>
        <v>42382</v>
      </c>
      <c r="B67">
        <v>204.64</v>
      </c>
      <c r="C67">
        <v>204.78</v>
      </c>
      <c r="D67">
        <v>202.86</v>
      </c>
      <c r="E67">
        <v>202.99</v>
      </c>
      <c r="F67" s="12">
        <v>646747776</v>
      </c>
      <c r="G67" s="12">
        <v>4502403</v>
      </c>
    </row>
    <row r="68" spans="1:7">
      <c r="A68" s="9">
        <f>'(1)'!A68</f>
        <v>42383</v>
      </c>
      <c r="B68">
        <v>203.06</v>
      </c>
      <c r="C68">
        <v>204.06</v>
      </c>
      <c r="D68">
        <v>202.58</v>
      </c>
      <c r="E68">
        <v>203.49</v>
      </c>
      <c r="F68" s="12">
        <v>617300992</v>
      </c>
      <c r="G68" s="12">
        <v>4515061.5</v>
      </c>
    </row>
    <row r="69" spans="1:7">
      <c r="A69" s="9">
        <f>'(1)'!A69</f>
        <v>42384</v>
      </c>
      <c r="B69">
        <v>203.41</v>
      </c>
      <c r="C69">
        <v>205.14</v>
      </c>
      <c r="D69">
        <v>203.13</v>
      </c>
      <c r="E69">
        <v>204.23</v>
      </c>
      <c r="F69" s="12">
        <v>823325184</v>
      </c>
      <c r="G69" s="12">
        <v>4527958.5</v>
      </c>
    </row>
    <row r="70" spans="1:7">
      <c r="A70" s="9">
        <f>'(1)'!A70</f>
        <v>42388</v>
      </c>
      <c r="B70">
        <v>204.55</v>
      </c>
      <c r="C70">
        <v>205.49</v>
      </c>
      <c r="D70">
        <v>203.4</v>
      </c>
      <c r="E70">
        <v>203.4</v>
      </c>
      <c r="F70" s="12">
        <v>647957632</v>
      </c>
      <c r="G70" s="12">
        <v>4513086.5</v>
      </c>
    </row>
    <row r="71" spans="1:7">
      <c r="A71" s="9">
        <f>'(1)'!A71</f>
        <v>42389</v>
      </c>
      <c r="B71">
        <v>203.37</v>
      </c>
      <c r="C71">
        <v>203.37</v>
      </c>
      <c r="D71">
        <v>201.42</v>
      </c>
      <c r="E71">
        <v>202.16</v>
      </c>
      <c r="F71" s="12">
        <v>666758784</v>
      </c>
      <c r="G71" s="12">
        <v>4483063</v>
      </c>
    </row>
    <row r="72" spans="1:7">
      <c r="A72" s="9">
        <f>'(1)'!A72</f>
        <v>42390</v>
      </c>
      <c r="B72">
        <v>202.45</v>
      </c>
      <c r="C72">
        <v>202.59</v>
      </c>
      <c r="D72">
        <v>198.8</v>
      </c>
      <c r="E72">
        <v>199.81</v>
      </c>
      <c r="F72" s="12">
        <v>647961088</v>
      </c>
      <c r="G72" s="12">
        <v>4428994</v>
      </c>
    </row>
    <row r="73" spans="1:7">
      <c r="A73" s="9">
        <f>'(1)'!A73</f>
        <v>42391</v>
      </c>
      <c r="B73">
        <v>199.41</v>
      </c>
      <c r="C73">
        <v>200.05</v>
      </c>
      <c r="D73">
        <v>199.19</v>
      </c>
      <c r="E73">
        <v>199.27</v>
      </c>
      <c r="F73" s="12">
        <v>500952864</v>
      </c>
      <c r="G73" s="12">
        <v>4418983</v>
      </c>
    </row>
    <row r="74" spans="1:7">
      <c r="A74" s="9">
        <f>'(1)'!A74</f>
        <v>42394</v>
      </c>
      <c r="B74">
        <v>199.24</v>
      </c>
      <c r="C74">
        <v>201.85</v>
      </c>
      <c r="D74">
        <v>199.06</v>
      </c>
      <c r="E74">
        <v>201.47</v>
      </c>
      <c r="F74" s="12">
        <v>549484928</v>
      </c>
      <c r="G74" s="12">
        <v>4470504.5</v>
      </c>
    </row>
    <row r="75" spans="1:7">
      <c r="A75" s="9">
        <f>'(1)'!A75</f>
        <v>42395</v>
      </c>
      <c r="B75">
        <v>201.54</v>
      </c>
      <c r="C75">
        <v>201.67</v>
      </c>
      <c r="D75">
        <v>195.95</v>
      </c>
      <c r="E75">
        <v>197.84</v>
      </c>
      <c r="F75" s="12">
        <v>725769216</v>
      </c>
      <c r="G75" s="12">
        <v>4383391.5</v>
      </c>
    </row>
    <row r="76" spans="1:7">
      <c r="A76" s="9">
        <f>'(1)'!A76</f>
        <v>42396</v>
      </c>
      <c r="B76">
        <v>197.76</v>
      </c>
      <c r="C76">
        <v>199.11</v>
      </c>
      <c r="D76">
        <v>196.79</v>
      </c>
      <c r="E76">
        <v>198.36</v>
      </c>
      <c r="F76" s="12">
        <v>774476352</v>
      </c>
      <c r="G76" s="12">
        <v>4398765</v>
      </c>
    </row>
    <row r="77" spans="1:7">
      <c r="A77" s="9">
        <f>'(1)'!A77</f>
        <v>42397</v>
      </c>
      <c r="B77">
        <v>198.65</v>
      </c>
      <c r="C77">
        <v>202.79</v>
      </c>
      <c r="D77">
        <v>198.65</v>
      </c>
      <c r="E77">
        <v>202.72</v>
      </c>
      <c r="F77" s="12">
        <v>683099392</v>
      </c>
      <c r="G77" s="12">
        <v>4488757.5</v>
      </c>
    </row>
    <row r="78" spans="1:7">
      <c r="A78" s="9">
        <f>'(1)'!A78</f>
        <v>42398</v>
      </c>
      <c r="B78">
        <v>202.56</v>
      </c>
      <c r="C78">
        <v>203.42</v>
      </c>
      <c r="D78">
        <v>202.33</v>
      </c>
      <c r="E78">
        <v>202.53</v>
      </c>
      <c r="F78" s="12">
        <v>539654528</v>
      </c>
      <c r="G78" s="12">
        <v>4495033.5</v>
      </c>
    </row>
    <row r="79" spans="1:7">
      <c r="A79" s="9">
        <f>'(1)'!A79</f>
        <v>42401</v>
      </c>
      <c r="B79">
        <v>202.42</v>
      </c>
      <c r="C79">
        <v>204.52</v>
      </c>
      <c r="D79">
        <v>201.37</v>
      </c>
      <c r="E79">
        <v>203.85</v>
      </c>
      <c r="F79" s="12">
        <v>551946176</v>
      </c>
      <c r="G79" s="12">
        <v>4522983.5</v>
      </c>
    </row>
    <row r="80" spans="1:7">
      <c r="A80" s="9">
        <f>'(1)'!A80</f>
        <v>42402</v>
      </c>
      <c r="B80">
        <v>204.02</v>
      </c>
      <c r="C80">
        <v>206.04</v>
      </c>
      <c r="D80">
        <v>203.89</v>
      </c>
      <c r="E80">
        <v>204.72</v>
      </c>
      <c r="F80" s="12">
        <v>630004416</v>
      </c>
      <c r="G80" s="12">
        <v>4547963</v>
      </c>
    </row>
    <row r="81" spans="1:7">
      <c r="A81" s="9">
        <f>'(1)'!A81</f>
        <v>42403</v>
      </c>
      <c r="B81">
        <v>204.78</v>
      </c>
      <c r="C81">
        <v>206.56</v>
      </c>
      <c r="D81">
        <v>204.63</v>
      </c>
      <c r="E81">
        <v>206.2</v>
      </c>
      <c r="F81" s="12">
        <v>662408640</v>
      </c>
      <c r="G81" s="12">
        <v>4580263.5</v>
      </c>
    </row>
    <row r="82" spans="1:7">
      <c r="A82" s="9">
        <f>'(1)'!A82</f>
        <v>42404</v>
      </c>
      <c r="B82">
        <v>206.26</v>
      </c>
      <c r="C82">
        <v>210.64</v>
      </c>
      <c r="D82">
        <v>206.11</v>
      </c>
      <c r="E82">
        <v>210.45</v>
      </c>
      <c r="F82" s="12">
        <v>969969600</v>
      </c>
      <c r="G82" s="12">
        <v>4682203.5</v>
      </c>
    </row>
    <row r="83" spans="1:7">
      <c r="A83" s="9">
        <f>'(1)'!A83</f>
        <v>42405</v>
      </c>
      <c r="B83">
        <v>210.62</v>
      </c>
      <c r="C83">
        <v>212.55</v>
      </c>
      <c r="D83">
        <v>210.46</v>
      </c>
      <c r="E83">
        <v>212.06</v>
      </c>
      <c r="F83" s="12">
        <v>627141120</v>
      </c>
      <c r="G83" s="12">
        <v>4714937.5</v>
      </c>
    </row>
    <row r="84" spans="1:7">
      <c r="A84" s="9">
        <f>'(1)'!A84</f>
        <v>42408</v>
      </c>
      <c r="B84">
        <v>212.1</v>
      </c>
      <c r="C84">
        <v>212.26</v>
      </c>
      <c r="D84">
        <v>209.91</v>
      </c>
      <c r="E84">
        <v>210.22</v>
      </c>
      <c r="F84" s="12">
        <v>961919104</v>
      </c>
      <c r="G84" s="12">
        <v>4677652</v>
      </c>
    </row>
    <row r="85" spans="1:7">
      <c r="A85" s="9">
        <f>'(1)'!A85</f>
        <v>42409</v>
      </c>
      <c r="B85">
        <v>210.29</v>
      </c>
      <c r="C85">
        <v>211.26</v>
      </c>
      <c r="D85">
        <v>209.08</v>
      </c>
      <c r="E85">
        <v>210.25</v>
      </c>
      <c r="F85" s="12">
        <v>714342208</v>
      </c>
      <c r="G85" s="12">
        <v>4680239.5</v>
      </c>
    </row>
    <row r="86" spans="1:7">
      <c r="A86" s="9">
        <f>'(1)'!A86</f>
        <v>42410</v>
      </c>
      <c r="B86">
        <v>210.38</v>
      </c>
      <c r="C86">
        <v>210.81</v>
      </c>
      <c r="D86">
        <v>208.47</v>
      </c>
      <c r="E86">
        <v>208.74</v>
      </c>
      <c r="F86" s="12">
        <v>671790848</v>
      </c>
      <c r="G86" s="12">
        <v>4656704.5</v>
      </c>
    </row>
    <row r="87" spans="1:7">
      <c r="A87" s="9">
        <f>'(1)'!A87</f>
        <v>42411</v>
      </c>
      <c r="B87">
        <v>208.78</v>
      </c>
      <c r="C87">
        <v>209.03</v>
      </c>
      <c r="D87">
        <v>206.88</v>
      </c>
      <c r="E87">
        <v>207.41</v>
      </c>
      <c r="F87" s="12">
        <v>891868288</v>
      </c>
      <c r="G87" s="12">
        <v>4622436.5</v>
      </c>
    </row>
    <row r="88" spans="1:7">
      <c r="A88" s="9">
        <f>'(1)'!A88</f>
        <v>42412</v>
      </c>
      <c r="B88">
        <v>207.35</v>
      </c>
      <c r="C88">
        <v>207.82</v>
      </c>
      <c r="D88">
        <v>204.73</v>
      </c>
      <c r="E88">
        <v>206.07</v>
      </c>
      <c r="F88" s="12">
        <v>302269056</v>
      </c>
      <c r="G88" s="12">
        <v>4589850</v>
      </c>
    </row>
    <row r="89" spans="1:7">
      <c r="A89" s="9">
        <f>'(1)'!A89</f>
        <v>42416</v>
      </c>
      <c r="B89">
        <v>206.28</v>
      </c>
      <c r="C89">
        <v>207.06</v>
      </c>
      <c r="D89">
        <v>204.86</v>
      </c>
      <c r="E89">
        <v>206.71</v>
      </c>
      <c r="F89" s="12">
        <v>342111968</v>
      </c>
      <c r="G89" s="12">
        <v>4596523</v>
      </c>
    </row>
    <row r="90" spans="1:7">
      <c r="A90" s="9">
        <f>'(1)'!A90</f>
        <v>42417</v>
      </c>
      <c r="B90">
        <v>206.58</v>
      </c>
      <c r="C90">
        <v>207.53</v>
      </c>
      <c r="D90">
        <v>205.97</v>
      </c>
      <c r="E90">
        <v>206.11</v>
      </c>
      <c r="F90" s="12">
        <v>386497760</v>
      </c>
      <c r="G90" s="12">
        <v>4585259</v>
      </c>
    </row>
    <row r="91" spans="1:7">
      <c r="A91" s="9">
        <f>'(1)'!A91</f>
        <v>42418</v>
      </c>
      <c r="B91">
        <v>206.64</v>
      </c>
      <c r="C91">
        <v>206.92</v>
      </c>
      <c r="D91">
        <v>203.22</v>
      </c>
      <c r="E91">
        <v>204.13</v>
      </c>
      <c r="F91" s="12">
        <v>554903296</v>
      </c>
      <c r="G91" s="12">
        <v>4533190</v>
      </c>
    </row>
    <row r="92" spans="1:7">
      <c r="A92" s="9">
        <f>'(1)'!A92</f>
        <v>42419</v>
      </c>
      <c r="B92">
        <v>204.04</v>
      </c>
      <c r="C92">
        <v>205.56</v>
      </c>
      <c r="D92">
        <v>203.13</v>
      </c>
      <c r="E92">
        <v>205.43</v>
      </c>
      <c r="F92" s="12">
        <v>606578240</v>
      </c>
      <c r="G92" s="12">
        <v>4554185.5</v>
      </c>
    </row>
    <row r="93" spans="1:7">
      <c r="A93" s="9">
        <f>'(1)'!A93</f>
        <v>42422</v>
      </c>
      <c r="B93">
        <v>205.46</v>
      </c>
      <c r="C93">
        <v>208.08</v>
      </c>
      <c r="D93">
        <v>205.43</v>
      </c>
      <c r="E93">
        <v>207.5</v>
      </c>
      <c r="F93" s="12">
        <v>496975776</v>
      </c>
      <c r="G93" s="12">
        <v>4602106</v>
      </c>
    </row>
    <row r="94" spans="1:7">
      <c r="A94" s="9">
        <f>'(1)'!A94</f>
        <v>42423</v>
      </c>
      <c r="B94">
        <v>207.54</v>
      </c>
      <c r="C94">
        <v>208.14</v>
      </c>
      <c r="D94">
        <v>206.68</v>
      </c>
      <c r="E94">
        <v>207.75</v>
      </c>
      <c r="F94" s="12">
        <v>652493632</v>
      </c>
      <c r="G94" s="12">
        <v>4599744.5</v>
      </c>
    </row>
    <row r="95" spans="1:7">
      <c r="A95" s="9">
        <f>'(1)'!A95</f>
        <v>42424</v>
      </c>
      <c r="B95">
        <v>207.67</v>
      </c>
      <c r="C95">
        <v>210.03</v>
      </c>
      <c r="D95">
        <v>207.31</v>
      </c>
      <c r="E95">
        <v>209.69</v>
      </c>
      <c r="F95" s="12">
        <v>722314560</v>
      </c>
      <c r="G95" s="12">
        <v>4644725</v>
      </c>
    </row>
    <row r="96" spans="1:7">
      <c r="A96" s="9">
        <f>'(1)'!A96</f>
        <v>42425</v>
      </c>
      <c r="B96">
        <v>209.67</v>
      </c>
      <c r="C96">
        <v>210.27</v>
      </c>
      <c r="D96">
        <v>208.26</v>
      </c>
      <c r="E96">
        <v>209.2</v>
      </c>
      <c r="F96" s="12">
        <v>757103552</v>
      </c>
      <c r="G96" s="12">
        <v>4633743</v>
      </c>
    </row>
    <row r="97" spans="1:7">
      <c r="A97" s="9">
        <f>'(1)'!A97</f>
        <v>42426</v>
      </c>
      <c r="B97">
        <v>209.08</v>
      </c>
      <c r="C97">
        <v>209.43</v>
      </c>
      <c r="D97">
        <v>207.8</v>
      </c>
      <c r="E97">
        <v>209.08</v>
      </c>
      <c r="F97" s="12">
        <v>557744960</v>
      </c>
      <c r="G97" s="12">
        <v>4638158</v>
      </c>
    </row>
    <row r="98" spans="1:7">
      <c r="A98" s="9">
        <f>'(1)'!A98</f>
        <v>42429</v>
      </c>
      <c r="B98">
        <v>209.14</v>
      </c>
      <c r="C98">
        <v>210.62</v>
      </c>
      <c r="D98">
        <v>209.14</v>
      </c>
      <c r="E98">
        <v>210.07</v>
      </c>
      <c r="F98" s="12">
        <v>665020480</v>
      </c>
      <c r="G98" s="12">
        <v>4663401</v>
      </c>
    </row>
    <row r="99" spans="1:7">
      <c r="A99" s="9">
        <f>'(1)'!A99</f>
        <v>42430</v>
      </c>
      <c r="B99">
        <v>210.12</v>
      </c>
      <c r="C99">
        <v>210.24</v>
      </c>
      <c r="D99">
        <v>209.13</v>
      </c>
      <c r="E99">
        <v>209.47</v>
      </c>
      <c r="F99" s="12">
        <v>632752256</v>
      </c>
      <c r="G99" s="12">
        <v>4641597</v>
      </c>
    </row>
    <row r="100" spans="1:7">
      <c r="A100" s="9">
        <f>'(1)'!A100</f>
        <v>42431</v>
      </c>
      <c r="B100">
        <v>209.22</v>
      </c>
      <c r="C100">
        <v>209.26</v>
      </c>
      <c r="D100">
        <v>206.85</v>
      </c>
      <c r="E100">
        <v>208.59</v>
      </c>
      <c r="F100" s="12">
        <v>734751232</v>
      </c>
      <c r="G100" s="12">
        <v>4622135.5</v>
      </c>
    </row>
    <row r="101" spans="1:7">
      <c r="A101" s="9">
        <f>'(1)'!A101</f>
        <v>42432</v>
      </c>
      <c r="B101">
        <v>208.55</v>
      </c>
      <c r="C101">
        <v>210.88</v>
      </c>
      <c r="D101">
        <v>208.55</v>
      </c>
      <c r="E101">
        <v>210.86</v>
      </c>
      <c r="F101" s="12">
        <v>636131520</v>
      </c>
      <c r="G101" s="12">
        <v>4665942</v>
      </c>
    </row>
    <row r="102" spans="1:7">
      <c r="A102" s="9">
        <f>'(1)'!A102</f>
        <v>42433</v>
      </c>
      <c r="B102">
        <v>210.9</v>
      </c>
      <c r="C102">
        <v>212.02</v>
      </c>
      <c r="D102">
        <v>208.67</v>
      </c>
      <c r="E102">
        <v>208.91</v>
      </c>
      <c r="F102" s="12">
        <v>693262656</v>
      </c>
      <c r="G102" s="12">
        <v>4628610.5</v>
      </c>
    </row>
    <row r="103" spans="1:7">
      <c r="A103" s="9">
        <f>'(1)'!A103</f>
        <v>42436</v>
      </c>
      <c r="B103">
        <v>208.96</v>
      </c>
      <c r="C103">
        <v>209.48</v>
      </c>
      <c r="D103">
        <v>207.86</v>
      </c>
      <c r="E103">
        <v>208.4</v>
      </c>
      <c r="F103" s="12">
        <v>3298306304</v>
      </c>
      <c r="G103" s="12">
        <v>4620620</v>
      </c>
    </row>
    <row r="104" spans="1:7">
      <c r="A104" s="9">
        <f>'(1)'!A104</f>
        <v>42437</v>
      </c>
      <c r="B104">
        <v>208.47</v>
      </c>
      <c r="C104">
        <v>211.23</v>
      </c>
      <c r="D104">
        <v>208.4</v>
      </c>
      <c r="E104">
        <v>211.05</v>
      </c>
      <c r="F104" s="12">
        <v>585961344</v>
      </c>
      <c r="G104" s="12">
        <v>4682076</v>
      </c>
    </row>
    <row r="105" spans="1:7">
      <c r="A105" s="9">
        <f>'(1)'!A105</f>
        <v>42438</v>
      </c>
      <c r="B105">
        <v>211.34</v>
      </c>
      <c r="C105">
        <v>211.72</v>
      </c>
      <c r="D105">
        <v>209.95</v>
      </c>
      <c r="E105">
        <v>211.27</v>
      </c>
      <c r="F105" s="12">
        <v>766181952</v>
      </c>
      <c r="G105" s="12">
        <v>4693148</v>
      </c>
    </row>
    <row r="106" spans="1:7">
      <c r="A106" s="9">
        <f>'(1)'!A106</f>
        <v>42439</v>
      </c>
      <c r="B106">
        <v>211.43</v>
      </c>
      <c r="C106">
        <v>212.39</v>
      </c>
      <c r="D106">
        <v>210.63</v>
      </c>
      <c r="E106">
        <v>212.2</v>
      </c>
      <c r="F106" s="12">
        <v>690240320</v>
      </c>
      <c r="G106" s="12">
        <v>4712773.5</v>
      </c>
    </row>
    <row r="107" spans="1:7">
      <c r="A107" s="9">
        <f>'(1)'!A107</f>
        <v>42440</v>
      </c>
      <c r="B107">
        <v>212.26</v>
      </c>
      <c r="C107">
        <v>214.19</v>
      </c>
      <c r="D107">
        <v>212.1</v>
      </c>
      <c r="E107">
        <v>214</v>
      </c>
      <c r="F107" s="12">
        <v>649439808</v>
      </c>
      <c r="G107" s="12">
        <v>4741591.5</v>
      </c>
    </row>
    <row r="108" spans="1:7">
      <c r="A108" s="9">
        <f>'(1)'!A108</f>
        <v>42443</v>
      </c>
      <c r="B108">
        <v>213.88</v>
      </c>
      <c r="C108">
        <v>213.88</v>
      </c>
      <c r="D108">
        <v>212.26</v>
      </c>
      <c r="E108">
        <v>212.59</v>
      </c>
      <c r="F108" s="12">
        <v>490376768</v>
      </c>
      <c r="G108" s="12">
        <v>4717668.5</v>
      </c>
    </row>
    <row r="109" spans="1:7">
      <c r="A109" s="9">
        <f>'(1)'!A109</f>
        <v>42444</v>
      </c>
      <c r="B109">
        <v>212.79</v>
      </c>
      <c r="C109">
        <v>213.37</v>
      </c>
      <c r="D109">
        <v>211.88</v>
      </c>
      <c r="E109">
        <v>212.98</v>
      </c>
      <c r="F109" s="12">
        <v>599568384</v>
      </c>
      <c r="G109" s="12">
        <v>4712059</v>
      </c>
    </row>
    <row r="110" spans="1:7">
      <c r="A110" s="9">
        <f>'(1)'!A110</f>
        <v>42445</v>
      </c>
      <c r="B110">
        <v>212.79</v>
      </c>
      <c r="C110">
        <v>214.37</v>
      </c>
      <c r="D110">
        <v>212.51</v>
      </c>
      <c r="E110">
        <v>214.18</v>
      </c>
      <c r="F110" s="12">
        <v>560994496</v>
      </c>
      <c r="G110" s="12">
        <v>4740059</v>
      </c>
    </row>
    <row r="111" spans="1:7">
      <c r="A111" s="9">
        <f>'(1)'!A111</f>
        <v>42446</v>
      </c>
      <c r="B111">
        <v>214.19</v>
      </c>
      <c r="C111">
        <v>215.55</v>
      </c>
      <c r="D111">
        <v>213.24</v>
      </c>
      <c r="E111">
        <v>214.03</v>
      </c>
      <c r="F111" s="12">
        <v>602834496</v>
      </c>
      <c r="G111" s="12">
        <v>4738080.5</v>
      </c>
    </row>
    <row r="112" spans="1:7">
      <c r="A112" s="9">
        <f>'(1)'!A112</f>
        <v>42447</v>
      </c>
      <c r="B112">
        <v>214.12</v>
      </c>
      <c r="C112">
        <v>215.91</v>
      </c>
      <c r="D112">
        <v>213.93</v>
      </c>
      <c r="E112">
        <v>215.6</v>
      </c>
      <c r="F112" s="12">
        <v>576254784</v>
      </c>
      <c r="G112" s="12">
        <v>4770994</v>
      </c>
    </row>
    <row r="113" spans="1:7">
      <c r="A113" s="9">
        <f>'(1)'!A113</f>
        <v>42450</v>
      </c>
      <c r="B113">
        <v>215.72</v>
      </c>
      <c r="C113">
        <v>215.98</v>
      </c>
      <c r="D113">
        <v>215.18</v>
      </c>
      <c r="E113">
        <v>215.69</v>
      </c>
      <c r="F113" s="12">
        <v>477702400</v>
      </c>
      <c r="G113" s="12">
        <v>4770771.5</v>
      </c>
    </row>
    <row r="114" spans="1:7">
      <c r="A114" s="9">
        <f>'(1)'!A114</f>
        <v>42451</v>
      </c>
      <c r="B114">
        <v>215.52</v>
      </c>
      <c r="C114">
        <v>215.66</v>
      </c>
      <c r="D114">
        <v>214.65</v>
      </c>
      <c r="E114">
        <v>215.43</v>
      </c>
      <c r="F114" s="12">
        <v>461264512</v>
      </c>
      <c r="G114" s="12">
        <v>4760589</v>
      </c>
    </row>
    <row r="115" spans="1:7">
      <c r="A115" s="9">
        <f>'(1)'!A115</f>
        <v>42452</v>
      </c>
      <c r="B115">
        <v>215.24</v>
      </c>
      <c r="C115">
        <v>216.72</v>
      </c>
      <c r="D115">
        <v>213.97</v>
      </c>
      <c r="E115">
        <v>215.21</v>
      </c>
      <c r="F115" s="12">
        <v>487928928</v>
      </c>
      <c r="G115" s="12">
        <v>4758259.5</v>
      </c>
    </row>
    <row r="116" spans="1:7">
      <c r="A116" s="9">
        <f>'(1)'!A116</f>
        <v>42453</v>
      </c>
      <c r="B116">
        <v>216.42</v>
      </c>
      <c r="C116">
        <v>218.72</v>
      </c>
      <c r="D116">
        <v>216.29</v>
      </c>
      <c r="E116">
        <v>218.39</v>
      </c>
      <c r="F116" s="12">
        <v>600396288</v>
      </c>
      <c r="G116" s="12">
        <v>4835959</v>
      </c>
    </row>
    <row r="117" spans="1:7">
      <c r="A117" s="9">
        <f>'(1)'!A117</f>
        <v>42457</v>
      </c>
      <c r="B117">
        <v>218.38</v>
      </c>
      <c r="C117">
        <v>218.74</v>
      </c>
      <c r="D117">
        <v>217.86</v>
      </c>
      <c r="E117">
        <v>218.1</v>
      </c>
      <c r="F117" s="12">
        <v>932345984</v>
      </c>
      <c r="G117" s="12">
        <v>4831725</v>
      </c>
    </row>
    <row r="118" spans="1:7">
      <c r="A118" s="9">
        <f>'(1)'!A118</f>
        <v>42458</v>
      </c>
      <c r="B118">
        <v>217.87</v>
      </c>
      <c r="C118">
        <v>218.16</v>
      </c>
      <c r="D118">
        <v>217.04</v>
      </c>
      <c r="E118">
        <v>217.86</v>
      </c>
      <c r="F118" s="12">
        <v>372604096</v>
      </c>
      <c r="G118" s="12">
        <v>4828054.5</v>
      </c>
    </row>
    <row r="119" spans="1:7">
      <c r="A119" s="9">
        <f>'(1)'!A119</f>
        <v>42459</v>
      </c>
      <c r="B119">
        <v>217.64</v>
      </c>
      <c r="C119">
        <v>217.91</v>
      </c>
      <c r="D119">
        <v>216.19</v>
      </c>
      <c r="E119">
        <v>216.51</v>
      </c>
      <c r="F119" s="12">
        <v>541005952</v>
      </c>
      <c r="G119" s="12">
        <v>4799965</v>
      </c>
    </row>
    <row r="120" spans="1:7">
      <c r="A120" s="9">
        <f>'(1)'!A120</f>
        <v>42460</v>
      </c>
      <c r="B120">
        <v>216.46</v>
      </c>
      <c r="C120">
        <v>217.13</v>
      </c>
      <c r="D120">
        <v>216.11</v>
      </c>
      <c r="E120">
        <v>216.71</v>
      </c>
      <c r="F120" s="12">
        <v>528898144</v>
      </c>
      <c r="G120" s="12">
        <v>4803433.5</v>
      </c>
    </row>
    <row r="121" spans="1:7">
      <c r="A121" s="9">
        <f>'(1)'!A121</f>
        <v>42461</v>
      </c>
      <c r="B121">
        <v>216.69</v>
      </c>
      <c r="C121">
        <v>216.8</v>
      </c>
      <c r="D121">
        <v>215.34</v>
      </c>
      <c r="E121">
        <v>215.81</v>
      </c>
      <c r="F121" s="12">
        <v>455010976</v>
      </c>
      <c r="G121" s="12">
        <v>4784847.5</v>
      </c>
    </row>
    <row r="122" spans="1:7">
      <c r="A122" s="9">
        <f>'(1)'!A122</f>
        <v>42464</v>
      </c>
      <c r="B122">
        <v>215.83</v>
      </c>
      <c r="C122">
        <v>215.94</v>
      </c>
      <c r="D122">
        <v>215.65</v>
      </c>
      <c r="E122">
        <v>215.82</v>
      </c>
      <c r="F122" s="12">
        <v>98287944</v>
      </c>
      <c r="G122" s="12">
        <v>4780718</v>
      </c>
    </row>
    <row r="123" spans="1:7">
      <c r="A123" s="9">
        <f>'(1)'!A123</f>
        <v>42465</v>
      </c>
      <c r="B123">
        <v>215.74</v>
      </c>
      <c r="C123">
        <v>217.16</v>
      </c>
      <c r="D123">
        <v>215.72</v>
      </c>
      <c r="E123">
        <v>216.9</v>
      </c>
      <c r="F123" s="12">
        <v>228363232</v>
      </c>
      <c r="G123" s="12">
        <v>4802755.5</v>
      </c>
    </row>
    <row r="124" spans="1:7">
      <c r="A124" s="9">
        <f>'(1)'!A124</f>
        <v>42466</v>
      </c>
      <c r="B124">
        <v>216.88</v>
      </c>
      <c r="C124">
        <v>219.24</v>
      </c>
      <c r="D124">
        <v>216.78</v>
      </c>
      <c r="E124">
        <v>218.31</v>
      </c>
      <c r="F124" s="12">
        <v>538841792</v>
      </c>
      <c r="G124" s="12">
        <v>4849355</v>
      </c>
    </row>
    <row r="125" spans="1:7">
      <c r="A125" s="9">
        <f>'(1)'!A125</f>
        <v>42467</v>
      </c>
      <c r="B125">
        <v>219.12</v>
      </c>
      <c r="C125">
        <v>221.6</v>
      </c>
      <c r="D125">
        <v>219.12</v>
      </c>
      <c r="E125">
        <v>221.3</v>
      </c>
      <c r="F125" s="12">
        <v>747576000</v>
      </c>
      <c r="G125" s="12">
        <v>4896552</v>
      </c>
    </row>
    <row r="126" spans="1:7">
      <c r="A126" s="9">
        <f>'(1)'!A126</f>
        <v>42468</v>
      </c>
      <c r="B126">
        <v>221.08</v>
      </c>
      <c r="C126">
        <v>221.11</v>
      </c>
      <c r="D126">
        <v>219.71</v>
      </c>
      <c r="E126">
        <v>220.01</v>
      </c>
      <c r="F126" s="12">
        <v>726297472</v>
      </c>
      <c r="G126" s="12">
        <v>4873238.5</v>
      </c>
    </row>
    <row r="127" spans="1:7">
      <c r="A127" s="9">
        <f>'(1)'!A127</f>
        <v>42471</v>
      </c>
      <c r="B127">
        <v>219.72</v>
      </c>
      <c r="C127">
        <v>220.37</v>
      </c>
      <c r="D127">
        <v>217.52</v>
      </c>
      <c r="E127">
        <v>219.94</v>
      </c>
      <c r="F127" s="12">
        <v>564355136</v>
      </c>
      <c r="G127" s="12">
        <v>4877315</v>
      </c>
    </row>
    <row r="128" spans="1:7">
      <c r="A128" s="9">
        <f>'(1)'!A128</f>
        <v>42472</v>
      </c>
      <c r="B128">
        <v>220.37</v>
      </c>
      <c r="C128">
        <v>221.38</v>
      </c>
      <c r="D128">
        <v>220.07</v>
      </c>
      <c r="E128">
        <v>220.72</v>
      </c>
      <c r="F128" s="12">
        <v>341335424</v>
      </c>
      <c r="G128" s="12">
        <v>4887140.5</v>
      </c>
    </row>
    <row r="129" spans="1:7">
      <c r="A129" s="9">
        <f>'(1)'!A129</f>
        <v>42473</v>
      </c>
      <c r="B129">
        <v>220.54</v>
      </c>
      <c r="C129">
        <v>220.55</v>
      </c>
      <c r="D129">
        <v>218.79</v>
      </c>
      <c r="E129">
        <v>218.98</v>
      </c>
      <c r="F129" s="12">
        <v>595857856</v>
      </c>
      <c r="G129" s="12">
        <v>4849029.5</v>
      </c>
    </row>
    <row r="130" spans="1:7">
      <c r="A130" s="9">
        <f>'(1)'!A130</f>
        <v>42474</v>
      </c>
      <c r="B130">
        <v>219.06</v>
      </c>
      <c r="C130">
        <v>220.46</v>
      </c>
      <c r="D130">
        <v>218.69</v>
      </c>
      <c r="E130">
        <v>220.21</v>
      </c>
      <c r="F130" s="12">
        <v>444193824</v>
      </c>
      <c r="G130" s="12">
        <v>4874983</v>
      </c>
    </row>
    <row r="131" spans="1:7">
      <c r="A131" s="9">
        <f>'(1)'!A131</f>
        <v>42475</v>
      </c>
      <c r="B131">
        <v>220.45</v>
      </c>
      <c r="C131">
        <v>220.76</v>
      </c>
      <c r="D131">
        <v>218.59</v>
      </c>
      <c r="E131">
        <v>219.2</v>
      </c>
      <c r="F131" s="12">
        <v>506881760</v>
      </c>
      <c r="G131" s="12">
        <v>4841206.5</v>
      </c>
    </row>
    <row r="132" spans="1:7">
      <c r="A132" s="9">
        <f>'(1)'!A132</f>
        <v>42478</v>
      </c>
      <c r="B132">
        <v>218.94</v>
      </c>
      <c r="C132">
        <v>220.59</v>
      </c>
      <c r="D132">
        <v>218.87</v>
      </c>
      <c r="E132">
        <v>220.49</v>
      </c>
      <c r="F132" s="12">
        <v>480848576</v>
      </c>
      <c r="G132" s="12">
        <v>4872725.5</v>
      </c>
    </row>
    <row r="133" spans="1:7">
      <c r="A133" s="9">
        <f>'(1)'!A133</f>
        <v>42479</v>
      </c>
      <c r="B133">
        <v>220.48</v>
      </c>
      <c r="C133">
        <v>220.82</v>
      </c>
      <c r="D133">
        <v>219.34</v>
      </c>
      <c r="E133">
        <v>219.52</v>
      </c>
      <c r="F133" s="12">
        <v>420722816</v>
      </c>
      <c r="G133" s="12">
        <v>4851777</v>
      </c>
    </row>
    <row r="134" spans="1:7">
      <c r="A134" s="9">
        <f>'(1)'!A134</f>
        <v>42480</v>
      </c>
      <c r="B134">
        <v>219.29</v>
      </c>
      <c r="C134">
        <v>220.3</v>
      </c>
      <c r="D134">
        <v>218.85</v>
      </c>
      <c r="E134">
        <v>219.88</v>
      </c>
      <c r="F134" s="12">
        <v>446679936</v>
      </c>
      <c r="G134" s="12">
        <v>4866398</v>
      </c>
    </row>
    <row r="135" spans="1:7">
      <c r="A135" s="9">
        <f>'(1)'!A135</f>
        <v>42481</v>
      </c>
      <c r="B135">
        <v>220.16</v>
      </c>
      <c r="C135">
        <v>221.02</v>
      </c>
      <c r="D135">
        <v>219.19</v>
      </c>
      <c r="E135">
        <v>219.65</v>
      </c>
      <c r="F135" s="12">
        <v>596912192</v>
      </c>
      <c r="G135" s="12">
        <v>4866708</v>
      </c>
    </row>
    <row r="136" spans="1:7">
      <c r="A136" s="9">
        <f>'(1)'!A136</f>
        <v>42482</v>
      </c>
      <c r="B136">
        <v>219.71</v>
      </c>
      <c r="C136">
        <v>220.52</v>
      </c>
      <c r="D136">
        <v>219.3</v>
      </c>
      <c r="E136">
        <v>219.74</v>
      </c>
      <c r="F136" s="12">
        <v>485584512</v>
      </c>
      <c r="G136" s="12">
        <v>4873075.5</v>
      </c>
    </row>
    <row r="137" spans="1:7">
      <c r="A137" s="9">
        <f>'(1)'!A137</f>
        <v>42485</v>
      </c>
      <c r="B137">
        <v>219.66</v>
      </c>
      <c r="C137">
        <v>220.85</v>
      </c>
      <c r="D137">
        <v>219.51</v>
      </c>
      <c r="E137">
        <v>220.84</v>
      </c>
      <c r="F137" s="12">
        <v>435116224</v>
      </c>
      <c r="G137" s="12">
        <v>4898381.5</v>
      </c>
    </row>
    <row r="138" spans="1:7">
      <c r="A138" s="9">
        <f>'(1)'!A138</f>
        <v>42486</v>
      </c>
      <c r="B138">
        <v>220.81</v>
      </c>
      <c r="C138">
        <v>221.56</v>
      </c>
      <c r="D138">
        <v>220.03</v>
      </c>
      <c r="E138">
        <v>221.37</v>
      </c>
      <c r="F138" s="12">
        <v>458433440</v>
      </c>
      <c r="G138" s="12">
        <v>4905452.5</v>
      </c>
    </row>
    <row r="139" spans="1:7">
      <c r="A139" s="9">
        <f>'(1)'!A139</f>
        <v>42487</v>
      </c>
      <c r="B139">
        <v>221.36</v>
      </c>
      <c r="C139">
        <v>223.91</v>
      </c>
      <c r="D139">
        <v>221.36</v>
      </c>
      <c r="E139">
        <v>223.77</v>
      </c>
      <c r="F139" s="12">
        <v>516214528</v>
      </c>
      <c r="G139" s="12">
        <v>4964325.5</v>
      </c>
    </row>
    <row r="140" spans="1:7">
      <c r="A140" s="9">
        <f>'(1)'!A140</f>
        <v>42488</v>
      </c>
      <c r="B140">
        <v>223.76</v>
      </c>
      <c r="C140">
        <v>223.83</v>
      </c>
      <c r="D140">
        <v>221.42</v>
      </c>
      <c r="E140">
        <v>221.81</v>
      </c>
      <c r="F140" s="12">
        <v>521489824</v>
      </c>
      <c r="G140" s="12">
        <v>4921844</v>
      </c>
    </row>
    <row r="141" spans="1:7">
      <c r="A141" s="9">
        <f>'(1)'!A141</f>
        <v>42489</v>
      </c>
      <c r="B141">
        <v>221.6</v>
      </c>
      <c r="C141">
        <v>221.9</v>
      </c>
      <c r="D141">
        <v>218.68</v>
      </c>
      <c r="E141">
        <v>218.81</v>
      </c>
      <c r="F141" s="12">
        <v>531053056</v>
      </c>
      <c r="G141" s="12">
        <v>4864047.5</v>
      </c>
    </row>
    <row r="142" spans="1:7">
      <c r="A142" s="9">
        <f>'(1)'!A142</f>
        <v>42492</v>
      </c>
      <c r="B142">
        <v>218.58</v>
      </c>
      <c r="C142">
        <v>218.73</v>
      </c>
      <c r="D142">
        <v>216.82</v>
      </c>
      <c r="E142">
        <v>217.84</v>
      </c>
      <c r="F142" s="12">
        <v>459476480</v>
      </c>
      <c r="G142" s="12">
        <v>4834092</v>
      </c>
    </row>
    <row r="143" spans="1:7">
      <c r="A143" s="9">
        <f>'(1)'!A143</f>
        <v>42493</v>
      </c>
      <c r="B143">
        <v>217.8</v>
      </c>
      <c r="C143">
        <v>218.79</v>
      </c>
      <c r="D143">
        <v>217.38</v>
      </c>
      <c r="E143">
        <v>218.79</v>
      </c>
      <c r="F143" s="12">
        <v>390490784</v>
      </c>
      <c r="G143" s="12">
        <v>4852922</v>
      </c>
    </row>
    <row r="144" spans="1:7">
      <c r="A144" s="9">
        <f>'(1)'!A144</f>
        <v>42494</v>
      </c>
      <c r="B144">
        <v>218.68</v>
      </c>
      <c r="C144">
        <v>219.71</v>
      </c>
      <c r="D144">
        <v>218.2</v>
      </c>
      <c r="E144">
        <v>218.55</v>
      </c>
      <c r="F144" s="12">
        <v>500191392</v>
      </c>
      <c r="G144" s="12">
        <v>4846597</v>
      </c>
    </row>
    <row r="145" spans="1:7">
      <c r="A145" s="9">
        <f>'(1)'!A145</f>
        <v>42495</v>
      </c>
      <c r="B145">
        <v>218.62</v>
      </c>
      <c r="C145">
        <v>219.52</v>
      </c>
      <c r="D145">
        <v>217.95</v>
      </c>
      <c r="E145">
        <v>219.13</v>
      </c>
      <c r="F145" s="12">
        <v>533390976</v>
      </c>
      <c r="G145" s="12">
        <v>4867071</v>
      </c>
    </row>
    <row r="146" spans="1:7">
      <c r="A146" s="9">
        <f>'(1)'!A146</f>
        <v>42496</v>
      </c>
      <c r="B146">
        <v>219.3</v>
      </c>
      <c r="C146">
        <v>220.24</v>
      </c>
      <c r="D146">
        <v>218.36</v>
      </c>
      <c r="E146">
        <v>219.41</v>
      </c>
      <c r="F146" s="12">
        <v>573613696</v>
      </c>
      <c r="G146" s="12">
        <v>4873305.5</v>
      </c>
    </row>
    <row r="147" spans="1:7">
      <c r="A147" s="9">
        <f>'(1)'!A147</f>
        <v>42499</v>
      </c>
      <c r="B147">
        <v>219.68</v>
      </c>
      <c r="C147">
        <v>220.04</v>
      </c>
      <c r="D147">
        <v>218.02</v>
      </c>
      <c r="E147">
        <v>218.93</v>
      </c>
      <c r="F147" s="12">
        <v>484000416</v>
      </c>
      <c r="G147" s="12">
        <v>4852443</v>
      </c>
    </row>
    <row r="148" spans="1:7">
      <c r="A148" s="9">
        <f>'(1)'!A148</f>
        <v>42500</v>
      </c>
      <c r="B148">
        <v>218.9</v>
      </c>
      <c r="C148">
        <v>220.53</v>
      </c>
      <c r="D148">
        <v>218.52</v>
      </c>
      <c r="E148">
        <v>220.36</v>
      </c>
      <c r="F148" s="12">
        <v>178232848</v>
      </c>
      <c r="G148" s="12">
        <v>4885946.5</v>
      </c>
    </row>
    <row r="149" spans="1:7">
      <c r="A149" s="9">
        <f>'(1)'!A149</f>
        <v>42501</v>
      </c>
      <c r="B149">
        <v>220.4</v>
      </c>
      <c r="C149">
        <v>220.8</v>
      </c>
      <c r="D149">
        <v>219.03</v>
      </c>
      <c r="E149">
        <v>219.48</v>
      </c>
      <c r="F149" s="12">
        <v>447314400</v>
      </c>
      <c r="G149" s="12">
        <v>4858258</v>
      </c>
    </row>
    <row r="150" spans="1:7">
      <c r="A150" s="9">
        <f>'(1)'!A150</f>
        <v>42502</v>
      </c>
      <c r="B150">
        <v>219.31</v>
      </c>
      <c r="C150">
        <v>219.36</v>
      </c>
      <c r="D150">
        <v>217.86</v>
      </c>
      <c r="E150">
        <v>218.85</v>
      </c>
      <c r="F150" s="12">
        <v>564643584</v>
      </c>
      <c r="G150" s="12">
        <v>4844283</v>
      </c>
    </row>
    <row r="151" spans="1:7">
      <c r="A151" s="9">
        <f>'(1)'!A151</f>
        <v>42503</v>
      </c>
      <c r="B151">
        <v>218.76</v>
      </c>
      <c r="C151">
        <v>219.42</v>
      </c>
      <c r="D151">
        <v>218.4</v>
      </c>
      <c r="E151">
        <v>218.86</v>
      </c>
      <c r="F151" s="12">
        <v>383207680</v>
      </c>
      <c r="G151" s="12">
        <v>4843905.5</v>
      </c>
    </row>
    <row r="152" spans="1:7">
      <c r="A152" s="9">
        <f>'(1)'!A152</f>
        <v>42506</v>
      </c>
      <c r="B152">
        <v>218.79</v>
      </c>
      <c r="C152">
        <v>219.51</v>
      </c>
      <c r="D152">
        <v>218.35</v>
      </c>
      <c r="E152">
        <v>219.51</v>
      </c>
      <c r="F152" s="12">
        <v>417465376</v>
      </c>
      <c r="G152" s="12">
        <v>4858453</v>
      </c>
    </row>
    <row r="153" spans="1:7">
      <c r="A153" s="9">
        <f>'(1)'!A153</f>
        <v>42507</v>
      </c>
      <c r="B153">
        <v>219.31</v>
      </c>
      <c r="C153">
        <v>221.12</v>
      </c>
      <c r="D153">
        <v>219.31</v>
      </c>
      <c r="E153">
        <v>220.74</v>
      </c>
      <c r="F153" s="12">
        <v>458074144</v>
      </c>
      <c r="G153" s="12">
        <v>4879154.5</v>
      </c>
    </row>
    <row r="154" spans="1:7">
      <c r="A154" s="9">
        <f>'(1)'!A154</f>
        <v>42508</v>
      </c>
      <c r="B154">
        <v>220.77</v>
      </c>
      <c r="C154">
        <v>222.72</v>
      </c>
      <c r="D154">
        <v>220.7</v>
      </c>
      <c r="E154">
        <v>222.72</v>
      </c>
      <c r="F154" s="12">
        <v>528828256</v>
      </c>
      <c r="G154" s="12">
        <v>4919874</v>
      </c>
    </row>
    <row r="155" spans="1:7">
      <c r="A155" s="9">
        <f>'(1)'!A155</f>
        <v>42509</v>
      </c>
      <c r="B155">
        <v>222.67</v>
      </c>
      <c r="C155">
        <v>222.75</v>
      </c>
      <c r="D155">
        <v>221.62</v>
      </c>
      <c r="E155">
        <v>221.68</v>
      </c>
      <c r="F155" s="12">
        <v>525482816</v>
      </c>
      <c r="G155" s="12">
        <v>4901119.5</v>
      </c>
    </row>
    <row r="156" spans="1:7">
      <c r="A156" s="9">
        <f>'(1)'!A156</f>
        <v>42510</v>
      </c>
      <c r="B156">
        <v>221.51</v>
      </c>
      <c r="C156">
        <v>222.81</v>
      </c>
      <c r="D156">
        <v>220.98</v>
      </c>
      <c r="E156">
        <v>222.3</v>
      </c>
      <c r="F156" s="12">
        <v>616953344</v>
      </c>
      <c r="G156" s="12">
        <v>4909273</v>
      </c>
    </row>
    <row r="157" spans="1:7">
      <c r="A157" s="9">
        <f>'(1)'!A157</f>
        <v>42513</v>
      </c>
      <c r="B157">
        <v>222.07</v>
      </c>
      <c r="C157">
        <v>222.14</v>
      </c>
      <c r="D157">
        <v>220.11</v>
      </c>
      <c r="E157">
        <v>220.32</v>
      </c>
      <c r="F157" s="12">
        <v>574840192</v>
      </c>
      <c r="G157" s="12">
        <v>4868195.5</v>
      </c>
    </row>
    <row r="158" spans="1:7">
      <c r="A158" s="9">
        <f>'(1)'!A158</f>
        <v>42514</v>
      </c>
      <c r="B158">
        <v>220.37</v>
      </c>
      <c r="C158">
        <v>221.4</v>
      </c>
      <c r="D158">
        <v>219.85</v>
      </c>
      <c r="E158">
        <v>221.21</v>
      </c>
      <c r="F158" s="12">
        <v>469410432</v>
      </c>
      <c r="G158" s="12">
        <v>4888829.5</v>
      </c>
    </row>
    <row r="159" spans="1:7">
      <c r="A159" s="9">
        <f>'(1)'!A159</f>
        <v>42515</v>
      </c>
      <c r="B159">
        <v>221.26</v>
      </c>
      <c r="C159">
        <v>221.86</v>
      </c>
      <c r="D159">
        <v>218.12</v>
      </c>
      <c r="E159">
        <v>218.6</v>
      </c>
      <c r="F159" s="12">
        <v>502843648</v>
      </c>
      <c r="G159" s="12">
        <v>4836031.5</v>
      </c>
    </row>
    <row r="160" spans="1:7">
      <c r="A160" s="9">
        <f>'(1)'!A160</f>
        <v>42516</v>
      </c>
      <c r="B160">
        <v>218.36</v>
      </c>
      <c r="C160">
        <v>218.37</v>
      </c>
      <c r="D160">
        <v>216.04</v>
      </c>
      <c r="E160">
        <v>217.09</v>
      </c>
      <c r="F160" s="12">
        <v>504408480</v>
      </c>
      <c r="G160" s="12">
        <v>4799136</v>
      </c>
    </row>
    <row r="161" spans="1:7">
      <c r="A161" s="9">
        <f>'(1)'!A161</f>
        <v>42517</v>
      </c>
      <c r="B161">
        <v>216.7</v>
      </c>
      <c r="C161">
        <v>216.73</v>
      </c>
      <c r="D161">
        <v>215.33</v>
      </c>
      <c r="E161">
        <v>216.39</v>
      </c>
      <c r="F161" s="12">
        <v>504615264</v>
      </c>
      <c r="G161" s="12">
        <v>4785857</v>
      </c>
    </row>
    <row r="162" spans="1:7">
      <c r="A162" s="9">
        <f>'(1)'!A162</f>
        <v>42521</v>
      </c>
      <c r="B162">
        <v>216.42</v>
      </c>
      <c r="C162">
        <v>217.46</v>
      </c>
      <c r="D162">
        <v>216.37</v>
      </c>
      <c r="E162">
        <v>216.59</v>
      </c>
      <c r="F162" s="12">
        <v>464184096</v>
      </c>
      <c r="G162" s="12">
        <v>4793983</v>
      </c>
    </row>
    <row r="163" spans="1:7">
      <c r="A163" s="9">
        <f>'(1)'!A163</f>
        <v>42522</v>
      </c>
      <c r="B163">
        <v>216.64</v>
      </c>
      <c r="C163">
        <v>216.79</v>
      </c>
      <c r="D163">
        <v>215.98</v>
      </c>
      <c r="E163">
        <v>216.2</v>
      </c>
      <c r="F163" s="12">
        <v>440855552</v>
      </c>
      <c r="G163" s="12">
        <v>4786820</v>
      </c>
    </row>
    <row r="164" spans="1:7">
      <c r="A164" s="9">
        <f>'(1)'!A164</f>
        <v>42523</v>
      </c>
      <c r="B164">
        <v>216.29</v>
      </c>
      <c r="C164">
        <v>218.71</v>
      </c>
      <c r="D164">
        <v>215.74</v>
      </c>
      <c r="E164">
        <v>218.41</v>
      </c>
      <c r="F164" s="12">
        <v>435679008</v>
      </c>
      <c r="G164" s="12">
        <v>4829073.5</v>
      </c>
    </row>
    <row r="165" spans="1:7">
      <c r="A165" s="9">
        <f>'(1)'!A165</f>
        <v>42524</v>
      </c>
      <c r="B165">
        <v>218.45</v>
      </c>
      <c r="C165">
        <v>219.76</v>
      </c>
      <c r="D165">
        <v>218.45</v>
      </c>
      <c r="E165">
        <v>219.25</v>
      </c>
      <c r="F165" s="12">
        <v>430212672</v>
      </c>
      <c r="G165" s="12">
        <v>4853160</v>
      </c>
    </row>
    <row r="166" spans="1:7">
      <c r="A166" s="9">
        <f>'(1)'!A166</f>
        <v>42527</v>
      </c>
      <c r="B166">
        <v>219.37</v>
      </c>
      <c r="C166">
        <v>220.6</v>
      </c>
      <c r="D166">
        <v>219.36</v>
      </c>
      <c r="E166">
        <v>220.37</v>
      </c>
      <c r="F166" s="12">
        <v>402890432</v>
      </c>
      <c r="G166" s="12">
        <v>4876332.5</v>
      </c>
    </row>
    <row r="167" spans="1:7">
      <c r="A167" s="9">
        <f>'(1)'!A167</f>
        <v>42528</v>
      </c>
      <c r="B167">
        <v>220.4</v>
      </c>
      <c r="C167">
        <v>220.58</v>
      </c>
      <c r="D167">
        <v>219.95</v>
      </c>
      <c r="E167">
        <v>220.41</v>
      </c>
      <c r="F167" s="12">
        <v>449882080</v>
      </c>
      <c r="G167" s="12">
        <v>4879121.5</v>
      </c>
    </row>
    <row r="168" spans="1:7">
      <c r="A168" s="9">
        <f>'(1)'!A168</f>
        <v>42529</v>
      </c>
      <c r="B168">
        <v>220.3</v>
      </c>
      <c r="C168">
        <v>220.64</v>
      </c>
      <c r="D168">
        <v>220.15</v>
      </c>
      <c r="E168">
        <v>220.58</v>
      </c>
      <c r="F168" s="12">
        <v>260091712</v>
      </c>
      <c r="G168" s="12">
        <v>4879993.5</v>
      </c>
    </row>
    <row r="169" spans="1:7">
      <c r="A169" s="9">
        <f>'(1)'!A169</f>
        <v>42530</v>
      </c>
      <c r="B169">
        <v>220.59</v>
      </c>
      <c r="C169">
        <v>221.16</v>
      </c>
      <c r="D169">
        <v>219.12</v>
      </c>
      <c r="E169">
        <v>219.57</v>
      </c>
      <c r="F169" s="12">
        <v>1136583808</v>
      </c>
      <c r="G169" s="12">
        <v>4873070.5</v>
      </c>
    </row>
    <row r="170" spans="1:7">
      <c r="A170" s="9">
        <f>'(1)'!A170</f>
        <v>42531</v>
      </c>
      <c r="B170">
        <v>219.36</v>
      </c>
      <c r="C170">
        <v>220.39</v>
      </c>
      <c r="D170">
        <v>219.13</v>
      </c>
      <c r="E170">
        <v>220.33</v>
      </c>
      <c r="F170" s="12">
        <v>482200672</v>
      </c>
      <c r="G170" s="12">
        <v>4915959.5</v>
      </c>
    </row>
    <row r="171" spans="1:7">
      <c r="A171" s="9">
        <f>'(1)'!A171</f>
        <v>42534</v>
      </c>
      <c r="B171">
        <v>220.37</v>
      </c>
      <c r="C171">
        <v>220.65</v>
      </c>
      <c r="D171">
        <v>219.74</v>
      </c>
      <c r="E171">
        <v>220.51</v>
      </c>
      <c r="F171" s="12">
        <v>463646464</v>
      </c>
      <c r="G171" s="12">
        <v>4922329</v>
      </c>
    </row>
    <row r="172" spans="1:7">
      <c r="A172" s="9">
        <f>'(1)'!A172</f>
        <v>42535</v>
      </c>
      <c r="B172">
        <v>220.43</v>
      </c>
      <c r="C172">
        <v>223.01</v>
      </c>
      <c r="D172">
        <v>220.36</v>
      </c>
      <c r="E172">
        <v>222.75</v>
      </c>
      <c r="F172" s="12">
        <v>445471648</v>
      </c>
      <c r="G172" s="12">
        <v>4978466.5</v>
      </c>
    </row>
    <row r="173" spans="1:7">
      <c r="A173" s="9">
        <f>'(1)'!A173</f>
        <v>42536</v>
      </c>
      <c r="B173">
        <v>222.69</v>
      </c>
      <c r="C173">
        <v>223.96</v>
      </c>
      <c r="D173">
        <v>222.53</v>
      </c>
      <c r="E173">
        <v>223.25</v>
      </c>
      <c r="F173" s="12">
        <v>403378944</v>
      </c>
      <c r="G173" s="12">
        <v>4992696</v>
      </c>
    </row>
    <row r="174" spans="1:7">
      <c r="A174" s="9">
        <f>'(1)'!A174</f>
        <v>42537</v>
      </c>
      <c r="B174">
        <v>223.29</v>
      </c>
      <c r="C174">
        <v>224.49</v>
      </c>
      <c r="D174">
        <v>223.27</v>
      </c>
      <c r="E174">
        <v>223.98</v>
      </c>
      <c r="F174" s="12">
        <v>510123232</v>
      </c>
      <c r="G174" s="12">
        <v>5009916.5</v>
      </c>
    </row>
    <row r="175" spans="1:7">
      <c r="A175" s="9">
        <f>'(1)'!A175</f>
        <v>42538</v>
      </c>
      <c r="B175">
        <v>224.1</v>
      </c>
      <c r="C175">
        <v>225.01</v>
      </c>
      <c r="D175">
        <v>223.93</v>
      </c>
      <c r="E175">
        <v>224.98</v>
      </c>
      <c r="F175" s="12">
        <v>448085440</v>
      </c>
      <c r="G175" s="12">
        <v>5033511</v>
      </c>
    </row>
    <row r="176" spans="1:7">
      <c r="A176" s="9">
        <f>'(1)'!A176</f>
        <v>42541</v>
      </c>
      <c r="B176">
        <v>224.99</v>
      </c>
      <c r="C176">
        <v>225.01</v>
      </c>
      <c r="D176">
        <v>223.45</v>
      </c>
      <c r="E176">
        <v>224.06</v>
      </c>
      <c r="F176" s="12">
        <v>353282624</v>
      </c>
      <c r="G176" s="12">
        <v>5003567.5</v>
      </c>
    </row>
    <row r="177" spans="1:7">
      <c r="A177" s="9">
        <f>'(1)'!A177</f>
        <v>42542</v>
      </c>
      <c r="B177">
        <v>223.94</v>
      </c>
      <c r="C177">
        <v>223.94</v>
      </c>
      <c r="D177">
        <v>221.13</v>
      </c>
      <c r="E177">
        <v>222.07</v>
      </c>
      <c r="F177" s="12">
        <v>433614176</v>
      </c>
      <c r="G177" s="12">
        <v>4950485.5</v>
      </c>
    </row>
    <row r="178" spans="1:7">
      <c r="A178" s="9">
        <f>'(1)'!A178</f>
        <v>42543</v>
      </c>
      <c r="B178">
        <v>221.53</v>
      </c>
      <c r="C178">
        <v>221.55</v>
      </c>
      <c r="D178">
        <v>219.1</v>
      </c>
      <c r="E178">
        <v>219.26</v>
      </c>
      <c r="F178" s="12">
        <v>468011776</v>
      </c>
      <c r="G178" s="12">
        <v>4888936</v>
      </c>
    </row>
    <row r="179" spans="1:7">
      <c r="A179" s="9">
        <f>'(1)'!A179</f>
        <v>42544</v>
      </c>
      <c r="B179">
        <v>219.03</v>
      </c>
      <c r="C179">
        <v>219.14</v>
      </c>
      <c r="D179">
        <v>216.71</v>
      </c>
      <c r="E179">
        <v>217.81</v>
      </c>
      <c r="F179" s="12">
        <v>489633056</v>
      </c>
      <c r="G179" s="12">
        <v>4856242.5</v>
      </c>
    </row>
    <row r="180" spans="1:7">
      <c r="A180" s="9">
        <f>'(1)'!A180</f>
        <v>42545</v>
      </c>
      <c r="B180">
        <v>217.86</v>
      </c>
      <c r="C180">
        <v>219.36</v>
      </c>
      <c r="D180">
        <v>217.66</v>
      </c>
      <c r="E180">
        <v>218.28</v>
      </c>
      <c r="F180" s="12">
        <v>532584544</v>
      </c>
      <c r="G180" s="12">
        <v>4867196.5</v>
      </c>
    </row>
    <row r="181" spans="1:7">
      <c r="A181" s="9">
        <f>'(1)'!A181</f>
        <v>42548</v>
      </c>
      <c r="B181">
        <v>218.34</v>
      </c>
      <c r="C181">
        <v>218.84</v>
      </c>
      <c r="D181">
        <v>216.54</v>
      </c>
      <c r="E181">
        <v>218.24</v>
      </c>
      <c r="F181" s="12">
        <v>498786400</v>
      </c>
      <c r="G181" s="12">
        <v>4871956</v>
      </c>
    </row>
    <row r="182" spans="1:7">
      <c r="A182" s="9">
        <f>'(1)'!A182</f>
        <v>42549</v>
      </c>
      <c r="B182">
        <v>219.16</v>
      </c>
      <c r="C182">
        <v>219.56</v>
      </c>
      <c r="D182">
        <v>217.62</v>
      </c>
      <c r="E182">
        <v>218.33</v>
      </c>
      <c r="F182" s="12">
        <v>649138688</v>
      </c>
      <c r="G182" s="12">
        <v>4867040.5</v>
      </c>
    </row>
    <row r="183" spans="1:7">
      <c r="A183" s="9">
        <f>'(1)'!A183</f>
        <v>42550</v>
      </c>
      <c r="B183">
        <v>219.28</v>
      </c>
      <c r="C183">
        <v>222.55</v>
      </c>
      <c r="D183">
        <v>219.25</v>
      </c>
      <c r="E183">
        <v>221.83</v>
      </c>
      <c r="F183" s="12">
        <v>415052960</v>
      </c>
      <c r="G183" s="12">
        <v>4941751.5</v>
      </c>
    </row>
    <row r="184" spans="1:7">
      <c r="A184" s="9">
        <f>'(1)'!A184</f>
        <v>42551</v>
      </c>
      <c r="B184">
        <v>221.79</v>
      </c>
      <c r="C184">
        <v>223.28</v>
      </c>
      <c r="D184">
        <v>221.78</v>
      </c>
      <c r="E184">
        <v>222.89</v>
      </c>
      <c r="F184" s="12">
        <v>439540192</v>
      </c>
      <c r="G184" s="12">
        <v>4963789.5</v>
      </c>
    </row>
    <row r="185" spans="1:7">
      <c r="A185" s="9">
        <f>'(1)'!A185</f>
        <v>42552</v>
      </c>
      <c r="B185">
        <v>222.71</v>
      </c>
      <c r="C185">
        <v>223.81</v>
      </c>
      <c r="D185">
        <v>222.62</v>
      </c>
      <c r="E185">
        <v>222.82</v>
      </c>
      <c r="F185" s="12">
        <v>420992864</v>
      </c>
      <c r="G185" s="12">
        <v>4968998.5</v>
      </c>
    </row>
    <row r="186" spans="1:7">
      <c r="A186" s="9">
        <f>'(1)'!A186</f>
        <v>42556</v>
      </c>
      <c r="B186">
        <v>223.21</v>
      </c>
      <c r="C186">
        <v>224.94</v>
      </c>
      <c r="D186">
        <v>223.14</v>
      </c>
      <c r="E186">
        <v>224.65</v>
      </c>
      <c r="F186" s="12">
        <v>406661088</v>
      </c>
      <c r="G186" s="12">
        <v>5005625</v>
      </c>
    </row>
    <row r="187" spans="1:7">
      <c r="A187" s="9">
        <f>'(1)'!A187</f>
        <v>42557</v>
      </c>
      <c r="B187">
        <v>224.19</v>
      </c>
      <c r="C187">
        <v>224.32</v>
      </c>
      <c r="D187">
        <v>217.21</v>
      </c>
      <c r="E187">
        <v>217.61</v>
      </c>
      <c r="F187" s="12">
        <v>826587392</v>
      </c>
      <c r="G187" s="12">
        <v>4853185</v>
      </c>
    </row>
    <row r="188" spans="1:7">
      <c r="A188" s="9">
        <f>'(1)'!A188</f>
        <v>42558</v>
      </c>
      <c r="B188">
        <v>216.93</v>
      </c>
      <c r="C188">
        <v>218.05</v>
      </c>
      <c r="D188">
        <v>215.1</v>
      </c>
      <c r="E188">
        <v>215.89</v>
      </c>
      <c r="F188" s="12">
        <v>508425760</v>
      </c>
      <c r="G188" s="12">
        <v>4814392.5</v>
      </c>
    </row>
    <row r="189" spans="1:7">
      <c r="A189" s="9">
        <f>'(1)'!A189</f>
        <v>42559</v>
      </c>
      <c r="B189">
        <v>215.98</v>
      </c>
      <c r="C189">
        <v>219.14</v>
      </c>
      <c r="D189">
        <v>215.98</v>
      </c>
      <c r="E189">
        <v>218.74</v>
      </c>
      <c r="F189" s="12">
        <v>554509504</v>
      </c>
      <c r="G189" s="12">
        <v>4875207</v>
      </c>
    </row>
    <row r="190" spans="1:7">
      <c r="A190" s="9">
        <f>'(1)'!A190</f>
        <v>42562</v>
      </c>
      <c r="B190">
        <v>219.1</v>
      </c>
      <c r="C190">
        <v>222.87</v>
      </c>
      <c r="D190">
        <v>218.75</v>
      </c>
      <c r="E190">
        <v>222.87</v>
      </c>
      <c r="F190" s="12">
        <v>604088320</v>
      </c>
      <c r="G190" s="12">
        <v>4966266.5</v>
      </c>
    </row>
    <row r="191" spans="1:7">
      <c r="A191" s="9">
        <f>'(1)'!A191</f>
        <v>42563</v>
      </c>
      <c r="B191">
        <v>222.94</v>
      </c>
      <c r="C191">
        <v>226.9</v>
      </c>
      <c r="D191">
        <v>222.4</v>
      </c>
      <c r="E191">
        <v>226.9</v>
      </c>
      <c r="F191" s="12">
        <v>699832128</v>
      </c>
      <c r="G191" s="12">
        <v>5044184.5</v>
      </c>
    </row>
    <row r="192" spans="1:7">
      <c r="A192" s="9">
        <f>'(1)'!A192</f>
        <v>42564</v>
      </c>
      <c r="B192">
        <v>226.8</v>
      </c>
      <c r="C192">
        <v>228.32</v>
      </c>
      <c r="D192">
        <v>226.78</v>
      </c>
      <c r="E192">
        <v>227.38</v>
      </c>
      <c r="F192" s="12">
        <v>392098368</v>
      </c>
      <c r="G192" s="12">
        <v>5065864</v>
      </c>
    </row>
    <row r="193" spans="1:7">
      <c r="A193" s="9">
        <f>'(1)'!A193</f>
        <v>42565</v>
      </c>
      <c r="B193">
        <v>227.37</v>
      </c>
      <c r="C193">
        <v>228.02</v>
      </c>
      <c r="D193">
        <v>227.37</v>
      </c>
      <c r="E193">
        <v>227.57</v>
      </c>
      <c r="F193" s="12">
        <v>376305312</v>
      </c>
      <c r="G193" s="12">
        <v>5069380</v>
      </c>
    </row>
    <row r="194" spans="1:7">
      <c r="A194" s="9">
        <f>'(1)'!A194</f>
        <v>42566</v>
      </c>
      <c r="B194">
        <v>227.57</v>
      </c>
      <c r="C194">
        <v>228.05</v>
      </c>
      <c r="D194">
        <v>226.79</v>
      </c>
      <c r="E194">
        <v>227.55</v>
      </c>
      <c r="F194" s="12">
        <v>418967840</v>
      </c>
      <c r="G194" s="12">
        <v>5058136</v>
      </c>
    </row>
    <row r="195" spans="1:7">
      <c r="A195" s="9">
        <f>'(1)'!A195</f>
        <v>42569</v>
      </c>
      <c r="B195">
        <v>227.11</v>
      </c>
      <c r="C195">
        <v>227.37</v>
      </c>
      <c r="D195">
        <v>225.02</v>
      </c>
      <c r="E195">
        <v>226.03</v>
      </c>
      <c r="F195" s="12">
        <v>528920448</v>
      </c>
      <c r="G195" s="12">
        <v>5030065.5</v>
      </c>
    </row>
    <row r="196" spans="1:7">
      <c r="A196" s="9">
        <f>'(1)'!A196</f>
        <v>42570</v>
      </c>
      <c r="B196">
        <v>226.28</v>
      </c>
      <c r="C196">
        <v>227.81</v>
      </c>
      <c r="D196">
        <v>226.07</v>
      </c>
      <c r="E196">
        <v>226.77</v>
      </c>
      <c r="F196" s="12">
        <v>453252736</v>
      </c>
      <c r="G196" s="12">
        <v>5037798.5</v>
      </c>
    </row>
    <row r="197" spans="1:7">
      <c r="A197" s="9">
        <f>'(1)'!A197</f>
        <v>42571</v>
      </c>
      <c r="B197">
        <v>226.67</v>
      </c>
      <c r="C197">
        <v>227.96</v>
      </c>
      <c r="D197">
        <v>225.71</v>
      </c>
      <c r="E197">
        <v>227.79</v>
      </c>
      <c r="F197" s="12">
        <v>512005152</v>
      </c>
      <c r="G197" s="12">
        <v>5067423.5</v>
      </c>
    </row>
    <row r="198" spans="1:7">
      <c r="A198" s="9">
        <f>'(1)'!A198</f>
        <v>42572</v>
      </c>
      <c r="B198">
        <v>227.98</v>
      </c>
      <c r="C198">
        <v>228.94</v>
      </c>
      <c r="D198">
        <v>227.81</v>
      </c>
      <c r="E198">
        <v>228.74</v>
      </c>
      <c r="F198" s="12">
        <v>549240064</v>
      </c>
      <c r="G198" s="12">
        <v>5084016.5</v>
      </c>
    </row>
    <row r="199" spans="1:7">
      <c r="A199" s="9">
        <f>'(1)'!A199</f>
        <v>42573</v>
      </c>
      <c r="B199">
        <v>228.84</v>
      </c>
      <c r="C199">
        <v>229.26</v>
      </c>
      <c r="D199">
        <v>227.91</v>
      </c>
      <c r="E199">
        <v>228.11</v>
      </c>
      <c r="F199" s="12">
        <v>566609344</v>
      </c>
      <c r="G199" s="12">
        <v>5079296.5</v>
      </c>
    </row>
    <row r="200" spans="1:7">
      <c r="A200" s="9">
        <f>'(1)'!A200</f>
        <v>42576</v>
      </c>
      <c r="B200">
        <v>228.27</v>
      </c>
      <c r="C200">
        <v>229.18</v>
      </c>
      <c r="D200">
        <v>227.57</v>
      </c>
      <c r="E200">
        <v>228.97</v>
      </c>
      <c r="F200" s="12">
        <v>498620096</v>
      </c>
      <c r="G200" s="12">
        <v>5091330.5</v>
      </c>
    </row>
    <row r="201" spans="1:7">
      <c r="A201" s="9">
        <f>'(1)'!A201</f>
        <v>42577</v>
      </c>
      <c r="B201">
        <v>228.85</v>
      </c>
      <c r="C201">
        <v>230.12</v>
      </c>
      <c r="D201">
        <v>228.82</v>
      </c>
      <c r="E201">
        <v>229.27</v>
      </c>
      <c r="F201" s="12">
        <v>446348864</v>
      </c>
      <c r="G201" s="12">
        <v>5101649</v>
      </c>
    </row>
    <row r="202" spans="1:7">
      <c r="A202" s="9">
        <f>'(1)'!A202</f>
        <v>42578</v>
      </c>
      <c r="B202">
        <v>229.33</v>
      </c>
      <c r="C202">
        <v>229.44</v>
      </c>
      <c r="D202">
        <v>228.27</v>
      </c>
      <c r="E202">
        <v>228.69</v>
      </c>
      <c r="F202" s="12">
        <v>738395264</v>
      </c>
      <c r="G202" s="12">
        <v>5081879</v>
      </c>
    </row>
    <row r="203" spans="1:7">
      <c r="A203" s="9">
        <f>'(1)'!A203</f>
        <v>42579</v>
      </c>
      <c r="B203">
        <v>228.66</v>
      </c>
      <c r="C203">
        <v>228.95</v>
      </c>
      <c r="D203">
        <v>228.3</v>
      </c>
      <c r="E203">
        <v>228.51</v>
      </c>
      <c r="F203" s="12">
        <v>370782976</v>
      </c>
      <c r="G203" s="12">
        <v>5078454.5</v>
      </c>
    </row>
    <row r="204" spans="1:7">
      <c r="A204" s="9">
        <f>'(1)'!A204</f>
        <v>42580</v>
      </c>
      <c r="B204">
        <v>228.51</v>
      </c>
      <c r="C204">
        <v>228.63</v>
      </c>
      <c r="D204">
        <v>227.1</v>
      </c>
      <c r="E204">
        <v>227.63</v>
      </c>
      <c r="F204" s="12">
        <v>419935680</v>
      </c>
      <c r="G204" s="12">
        <v>5060295.5</v>
      </c>
    </row>
    <row r="205" spans="1:7">
      <c r="A205" s="9">
        <f>'(1)'!A205</f>
        <v>42583</v>
      </c>
      <c r="B205">
        <v>227.54</v>
      </c>
      <c r="C205">
        <v>228.24</v>
      </c>
      <c r="D205">
        <v>227.37</v>
      </c>
      <c r="E205">
        <v>227.63</v>
      </c>
      <c r="F205" s="12">
        <v>625526272</v>
      </c>
      <c r="G205" s="12">
        <v>5061812</v>
      </c>
    </row>
    <row r="206" spans="1:7">
      <c r="A206" s="9">
        <f>'(1)'!A206</f>
        <v>42584</v>
      </c>
      <c r="B206">
        <v>227.73</v>
      </c>
      <c r="C206">
        <v>227.85</v>
      </c>
      <c r="D206">
        <v>226.54</v>
      </c>
      <c r="E206">
        <v>226.97</v>
      </c>
      <c r="F206" s="12">
        <v>506525472</v>
      </c>
      <c r="G206" s="12">
        <v>5051687</v>
      </c>
    </row>
    <row r="207" spans="1:7">
      <c r="A207" s="9">
        <f>'(1)'!A207</f>
        <v>42585</v>
      </c>
      <c r="B207">
        <v>227.14</v>
      </c>
      <c r="C207">
        <v>227.55</v>
      </c>
      <c r="D207">
        <v>226.49</v>
      </c>
      <c r="E207">
        <v>227.43</v>
      </c>
      <c r="F207" s="12">
        <v>412859232</v>
      </c>
      <c r="G207" s="12">
        <v>5059407.5</v>
      </c>
    </row>
    <row r="208" spans="1:7">
      <c r="A208" s="9">
        <f>'(1)'!A208</f>
        <v>42586</v>
      </c>
      <c r="B208">
        <v>227.52</v>
      </c>
      <c r="C208">
        <v>228.02</v>
      </c>
      <c r="D208">
        <v>226.8</v>
      </c>
      <c r="E208">
        <v>227.29</v>
      </c>
      <c r="F208" s="12">
        <v>416563552</v>
      </c>
      <c r="G208" s="12">
        <v>5071392.5</v>
      </c>
    </row>
    <row r="209" spans="1:7">
      <c r="A209" s="9">
        <f>'(1)'!A209</f>
        <v>42587</v>
      </c>
      <c r="B209">
        <v>227.3</v>
      </c>
      <c r="C209">
        <v>228.02</v>
      </c>
      <c r="D209">
        <v>226.49</v>
      </c>
      <c r="E209">
        <v>226.49</v>
      </c>
      <c r="F209" s="12">
        <v>489689696</v>
      </c>
      <c r="G209" s="12">
        <v>5054878.5</v>
      </c>
    </row>
    <row r="210" spans="1:7">
      <c r="A210" s="9">
        <f>'(1)'!A210</f>
        <v>42590</v>
      </c>
      <c r="B210">
        <v>226.64</v>
      </c>
      <c r="C210">
        <v>226.67</v>
      </c>
      <c r="D210">
        <v>223.63</v>
      </c>
      <c r="E210">
        <v>224.1</v>
      </c>
      <c r="F210" s="12">
        <v>523070784</v>
      </c>
      <c r="G210" s="12">
        <v>4993956</v>
      </c>
    </row>
    <row r="211" spans="1:7">
      <c r="A211" s="9">
        <f>'(1)'!A211</f>
        <v>42591</v>
      </c>
      <c r="B211">
        <v>224.84</v>
      </c>
      <c r="C211">
        <v>225.01</v>
      </c>
      <c r="D211">
        <v>224.09</v>
      </c>
      <c r="E211">
        <v>224.87</v>
      </c>
      <c r="F211" s="12">
        <v>607474880</v>
      </c>
      <c r="G211" s="12">
        <v>5007976.5</v>
      </c>
    </row>
    <row r="212" spans="1:7">
      <c r="A212" s="9">
        <f>'(1)'!A212</f>
        <v>42592</v>
      </c>
      <c r="B212">
        <v>224.99</v>
      </c>
      <c r="C212">
        <v>227.11</v>
      </c>
      <c r="D212">
        <v>224.89</v>
      </c>
      <c r="E212">
        <v>226.96</v>
      </c>
      <c r="F212" s="12">
        <v>619834880</v>
      </c>
      <c r="G212" s="12">
        <v>5042956.5</v>
      </c>
    </row>
    <row r="213" spans="1:7">
      <c r="A213" s="9">
        <f>'(1)'!A213</f>
        <v>42593</v>
      </c>
      <c r="B213">
        <v>226.66</v>
      </c>
      <c r="C213">
        <v>227.13</v>
      </c>
      <c r="D213">
        <v>226.02</v>
      </c>
      <c r="E213">
        <v>226.67</v>
      </c>
      <c r="F213" s="12">
        <v>584064192</v>
      </c>
      <c r="G213" s="12">
        <v>5043771.5</v>
      </c>
    </row>
    <row r="214" spans="1:7">
      <c r="A214" s="9">
        <f>'(1)'!A214</f>
        <v>42594</v>
      </c>
      <c r="B214">
        <v>226.53</v>
      </c>
      <c r="C214">
        <v>227.16</v>
      </c>
      <c r="D214">
        <v>226.09</v>
      </c>
      <c r="E214">
        <v>226.66</v>
      </c>
      <c r="F214" s="12">
        <v>413115232</v>
      </c>
      <c r="G214" s="12">
        <v>5041511.5</v>
      </c>
    </row>
    <row r="215" spans="1:7">
      <c r="A215" s="9">
        <f>'(1)'!A215</f>
        <v>42597</v>
      </c>
      <c r="B215">
        <v>226.49</v>
      </c>
      <c r="C215">
        <v>226.49</v>
      </c>
      <c r="D215">
        <v>224.26</v>
      </c>
      <c r="E215">
        <v>224.73</v>
      </c>
      <c r="F215" s="12">
        <v>463689120</v>
      </c>
      <c r="G215" s="12">
        <v>4999595.5</v>
      </c>
    </row>
    <row r="216" spans="1:7">
      <c r="A216" s="9">
        <f>'(1)'!A216</f>
        <v>42598</v>
      </c>
      <c r="B216">
        <v>224.72</v>
      </c>
      <c r="C216">
        <v>225.19</v>
      </c>
      <c r="D216">
        <v>223.86</v>
      </c>
      <c r="E216">
        <v>224.97</v>
      </c>
      <c r="F216" s="12">
        <v>490932864</v>
      </c>
      <c r="G216" s="12">
        <v>5004524</v>
      </c>
    </row>
    <row r="217" spans="1:7">
      <c r="A217" s="9">
        <f>'(1)'!A217</f>
        <v>42599</v>
      </c>
      <c r="B217">
        <v>224.97</v>
      </c>
      <c r="C217">
        <v>225.82</v>
      </c>
      <c r="D217">
        <v>224.62</v>
      </c>
      <c r="E217">
        <v>225.25</v>
      </c>
      <c r="F217" s="12">
        <v>464252960</v>
      </c>
      <c r="G217" s="12">
        <v>5012917.5</v>
      </c>
    </row>
    <row r="218" spans="1:7">
      <c r="A218" s="9">
        <f>'(1)'!A218</f>
        <v>42600</v>
      </c>
      <c r="B218">
        <v>225.41</v>
      </c>
      <c r="C218">
        <v>225.6</v>
      </c>
      <c r="D218">
        <v>224.42</v>
      </c>
      <c r="E218">
        <v>224.73</v>
      </c>
      <c r="F218" s="12">
        <v>494191232</v>
      </c>
      <c r="G218" s="12">
        <v>5003428.5</v>
      </c>
    </row>
    <row r="219" spans="1:7">
      <c r="A219" s="9">
        <f>'(1)'!A219</f>
        <v>42601</v>
      </c>
      <c r="B219">
        <v>224.87</v>
      </c>
      <c r="C219">
        <v>226.61</v>
      </c>
      <c r="D219">
        <v>224.74</v>
      </c>
      <c r="E219">
        <v>226.13</v>
      </c>
      <c r="F219" s="12">
        <v>462618048</v>
      </c>
      <c r="G219" s="12">
        <v>5035267.5</v>
      </c>
    </row>
    <row r="220" spans="1:7">
      <c r="A220" s="9">
        <f>'(1)'!A220</f>
        <v>42604</v>
      </c>
      <c r="B220">
        <v>226.26</v>
      </c>
      <c r="C220">
        <v>227.52</v>
      </c>
      <c r="D220">
        <v>226.25</v>
      </c>
      <c r="E220">
        <v>227.05</v>
      </c>
      <c r="F220" s="12">
        <v>535919296</v>
      </c>
      <c r="G220" s="12">
        <v>5054049</v>
      </c>
    </row>
    <row r="221" spans="1:7">
      <c r="A221" s="9">
        <f>'(1)'!A221</f>
        <v>42605</v>
      </c>
      <c r="B221">
        <v>227.19</v>
      </c>
      <c r="C221">
        <v>228.64</v>
      </c>
      <c r="D221">
        <v>226.97</v>
      </c>
      <c r="E221">
        <v>228.4</v>
      </c>
      <c r="F221" s="12">
        <v>622998272</v>
      </c>
      <c r="G221" s="12">
        <v>5085209</v>
      </c>
    </row>
    <row r="222" spans="1:7">
      <c r="A222" s="9">
        <f>'(1)'!A222</f>
        <v>42606</v>
      </c>
      <c r="B222">
        <v>228.22</v>
      </c>
      <c r="C222">
        <v>229.18</v>
      </c>
      <c r="D222">
        <v>228.1</v>
      </c>
      <c r="E222">
        <v>228.97</v>
      </c>
      <c r="F222" s="12">
        <v>382900544</v>
      </c>
      <c r="G222" s="12">
        <v>5095619</v>
      </c>
    </row>
    <row r="223" spans="1:7">
      <c r="A223" s="9">
        <f>'(1)'!A223</f>
        <v>42607</v>
      </c>
      <c r="B223">
        <v>228.74</v>
      </c>
      <c r="C223">
        <v>229.21</v>
      </c>
      <c r="D223">
        <v>228.67</v>
      </c>
      <c r="E223">
        <v>228.84</v>
      </c>
      <c r="F223" s="12">
        <v>519363008</v>
      </c>
      <c r="G223" s="12">
        <v>5095186.5</v>
      </c>
    </row>
    <row r="224" spans="1:7">
      <c r="A224" s="9">
        <f>'(1)'!A224</f>
        <v>42608</v>
      </c>
      <c r="B224">
        <v>228.68</v>
      </c>
      <c r="C224">
        <v>229.32</v>
      </c>
      <c r="D224">
        <v>228.09</v>
      </c>
      <c r="E224">
        <v>228.09</v>
      </c>
      <c r="F224" s="12">
        <v>575157568</v>
      </c>
      <c r="G224" s="12">
        <v>5085924</v>
      </c>
    </row>
    <row r="225" spans="1:7">
      <c r="A225" s="9">
        <f>'(1)'!A225</f>
        <v>42611</v>
      </c>
      <c r="B225">
        <v>228.27</v>
      </c>
      <c r="C225">
        <v>228.31</v>
      </c>
      <c r="D225">
        <v>226.98</v>
      </c>
      <c r="E225">
        <v>228.03</v>
      </c>
      <c r="F225" s="12">
        <v>533830400</v>
      </c>
      <c r="G225" s="12">
        <v>5073463</v>
      </c>
    </row>
    <row r="226" spans="1:7">
      <c r="A226" s="9">
        <f>'(1)'!A226</f>
        <v>42612</v>
      </c>
      <c r="B226">
        <v>228.29</v>
      </c>
      <c r="C226">
        <v>228.93</v>
      </c>
      <c r="D226">
        <v>228.13</v>
      </c>
      <c r="E226">
        <v>228.75</v>
      </c>
      <c r="F226" s="12">
        <v>552959168</v>
      </c>
      <c r="G226" s="12">
        <v>5091357.5</v>
      </c>
    </row>
    <row r="227" spans="1:7">
      <c r="A227" s="9">
        <f>'(1)'!A227</f>
        <v>42613</v>
      </c>
      <c r="B227">
        <v>228.78</v>
      </c>
      <c r="C227">
        <v>228.78</v>
      </c>
      <c r="D227">
        <v>227.16</v>
      </c>
      <c r="E227">
        <v>227.68</v>
      </c>
      <c r="F227" s="12">
        <v>463873216</v>
      </c>
      <c r="G227" s="12">
        <v>5065248</v>
      </c>
    </row>
    <row r="228" spans="1:7">
      <c r="A228" s="9">
        <f>'(1)'!A228</f>
        <v>42614</v>
      </c>
      <c r="B228">
        <v>227.64</v>
      </c>
      <c r="C228">
        <v>227.92</v>
      </c>
      <c r="D228">
        <v>227.13</v>
      </c>
      <c r="E228">
        <v>227.69</v>
      </c>
      <c r="F228" s="12">
        <v>410434048</v>
      </c>
      <c r="G228" s="12">
        <v>5063916.5</v>
      </c>
    </row>
    <row r="229" spans="1:7">
      <c r="A229" s="9">
        <f>'(1)'!A229</f>
        <v>42615</v>
      </c>
      <c r="B229">
        <v>227.66</v>
      </c>
      <c r="C229">
        <v>228.94</v>
      </c>
      <c r="D229">
        <v>227.66</v>
      </c>
      <c r="E229">
        <v>227.98</v>
      </c>
      <c r="F229" s="12">
        <v>562361088</v>
      </c>
      <c r="G229" s="12">
        <v>5069798.5</v>
      </c>
    </row>
    <row r="230" spans="1:7">
      <c r="A230" s="9">
        <f>'(1)'!A230</f>
        <v>42619</v>
      </c>
      <c r="B230">
        <v>227.75</v>
      </c>
      <c r="C230">
        <v>227.9</v>
      </c>
      <c r="D230">
        <v>226.76</v>
      </c>
      <c r="E230">
        <v>227.18</v>
      </c>
      <c r="F230" s="12">
        <v>489915872</v>
      </c>
      <c r="G230" s="12">
        <v>5055375.5</v>
      </c>
    </row>
    <row r="231" spans="1:7">
      <c r="A231" s="9">
        <f>'(1)'!A231</f>
        <v>42620</v>
      </c>
      <c r="B231">
        <v>227.23</v>
      </c>
      <c r="C231">
        <v>227.51</v>
      </c>
      <c r="D231">
        <v>226.47</v>
      </c>
      <c r="E231">
        <v>226.65</v>
      </c>
      <c r="F231" s="12">
        <v>1646440320</v>
      </c>
      <c r="G231" s="12">
        <v>5043844.5</v>
      </c>
    </row>
    <row r="232" spans="1:7">
      <c r="A232" s="9">
        <f>'(1)'!A232</f>
        <v>42621</v>
      </c>
      <c r="B232">
        <v>226.64</v>
      </c>
      <c r="C232">
        <v>228.06</v>
      </c>
      <c r="D232">
        <v>225.09</v>
      </c>
      <c r="E232">
        <v>226.25</v>
      </c>
      <c r="F232" s="12">
        <v>556827200</v>
      </c>
      <c r="G232" s="12">
        <v>5024067.5</v>
      </c>
    </row>
    <row r="233" spans="1:7">
      <c r="A233" s="9">
        <f>'(1)'!A233</f>
        <v>42622</v>
      </c>
      <c r="B233">
        <v>225.37</v>
      </c>
      <c r="C233">
        <v>225.86</v>
      </c>
      <c r="D233">
        <v>224.7</v>
      </c>
      <c r="E233">
        <v>225.63</v>
      </c>
      <c r="F233" s="12">
        <v>391773536</v>
      </c>
      <c r="G233" s="12">
        <v>5019071</v>
      </c>
    </row>
    <row r="234" spans="1:7">
      <c r="A234" s="9">
        <f>'(1)'!A234</f>
        <v>42625</v>
      </c>
      <c r="B234">
        <v>225.84</v>
      </c>
      <c r="C234">
        <v>225.95</v>
      </c>
      <c r="D234">
        <v>224.48</v>
      </c>
      <c r="E234">
        <v>224.87</v>
      </c>
      <c r="F234" s="12">
        <v>547865536</v>
      </c>
      <c r="G234" s="12">
        <v>5001351.5</v>
      </c>
    </row>
    <row r="235" spans="1:7">
      <c r="A235" s="9">
        <f>'(1)'!A235</f>
        <v>42626</v>
      </c>
      <c r="B235">
        <v>224.89</v>
      </c>
      <c r="C235">
        <v>224.98</v>
      </c>
      <c r="D235">
        <v>224.06</v>
      </c>
      <c r="E235">
        <v>224.46</v>
      </c>
      <c r="F235" s="12">
        <v>719207296</v>
      </c>
      <c r="G235" s="12">
        <v>4994519</v>
      </c>
    </row>
    <row r="236" spans="1:7">
      <c r="A236" s="9">
        <f>'(1)'!A236</f>
        <v>42627</v>
      </c>
      <c r="B236">
        <v>224.69</v>
      </c>
      <c r="C236">
        <v>225.22</v>
      </c>
      <c r="D236">
        <v>223.99</v>
      </c>
      <c r="E236">
        <v>225.12</v>
      </c>
      <c r="F236" s="12">
        <v>544038272</v>
      </c>
      <c r="G236" s="12">
        <v>5011441</v>
      </c>
    </row>
    <row r="237" spans="1:7">
      <c r="A237" s="9">
        <f>'(1)'!A237</f>
        <v>42628</v>
      </c>
      <c r="B237">
        <v>225.16</v>
      </c>
      <c r="C237">
        <v>228.21</v>
      </c>
      <c r="D237">
        <v>225.16</v>
      </c>
      <c r="E237">
        <v>227.96</v>
      </c>
      <c r="F237" s="12">
        <v>615381440</v>
      </c>
      <c r="G237" s="12">
        <v>5073527.5</v>
      </c>
    </row>
    <row r="238" spans="1:7">
      <c r="A238" s="9">
        <f>'(1)'!A238</f>
        <v>42629</v>
      </c>
      <c r="B238">
        <v>228.15</v>
      </c>
      <c r="C238">
        <v>228.45</v>
      </c>
      <c r="D238">
        <v>227.77</v>
      </c>
      <c r="E238">
        <v>227.81</v>
      </c>
      <c r="F238" s="12">
        <v>471305408</v>
      </c>
      <c r="G238" s="12">
        <v>5071774</v>
      </c>
    </row>
    <row r="239" spans="1:7">
      <c r="A239" s="9">
        <f>'(1)'!A239</f>
        <v>42632</v>
      </c>
      <c r="B239">
        <v>227.9</v>
      </c>
      <c r="C239">
        <v>229.34</v>
      </c>
      <c r="D239">
        <v>227.73</v>
      </c>
      <c r="E239">
        <v>229.13</v>
      </c>
      <c r="F239" s="12">
        <v>540584896</v>
      </c>
      <c r="G239" s="12">
        <v>5107009.5</v>
      </c>
    </row>
    <row r="240" spans="1:7">
      <c r="A240" s="9">
        <f>'(1)'!A240</f>
        <v>42633</v>
      </c>
      <c r="B240">
        <v>229.33</v>
      </c>
      <c r="C240">
        <v>229.52</v>
      </c>
      <c r="D240">
        <v>227.88</v>
      </c>
      <c r="E240">
        <v>228.19</v>
      </c>
      <c r="F240" s="12">
        <v>567076800</v>
      </c>
      <c r="G240" s="12">
        <v>5084079.5</v>
      </c>
    </row>
    <row r="241" spans="1:7">
      <c r="A241" s="9">
        <f>'(1)'!A241</f>
        <v>42634</v>
      </c>
      <c r="B241">
        <v>228.06</v>
      </c>
      <c r="C241">
        <v>228.44</v>
      </c>
      <c r="D241">
        <v>226.44</v>
      </c>
      <c r="E241">
        <v>227.07</v>
      </c>
      <c r="F241" s="12">
        <v>620057728</v>
      </c>
      <c r="G241" s="12">
        <v>5055272.5</v>
      </c>
    </row>
    <row r="242" spans="1:7">
      <c r="A242" s="9">
        <f>'(1)'!A242</f>
        <v>42635</v>
      </c>
      <c r="B242">
        <v>226.78</v>
      </c>
      <c r="C242">
        <v>226.78</v>
      </c>
      <c r="D242">
        <v>221.53</v>
      </c>
      <c r="E242">
        <v>221.54</v>
      </c>
      <c r="F242" s="12">
        <v>654104192</v>
      </c>
      <c r="G242" s="12">
        <v>4940128</v>
      </c>
    </row>
    <row r="243" spans="1:7">
      <c r="A243" s="9">
        <f>'(1)'!A243</f>
        <v>42636</v>
      </c>
      <c r="B243">
        <v>221.44</v>
      </c>
      <c r="C243">
        <v>223.53</v>
      </c>
      <c r="D243">
        <v>220.45</v>
      </c>
      <c r="E243">
        <v>223.09</v>
      </c>
      <c r="F243" s="12">
        <v>472976896</v>
      </c>
      <c r="G243" s="12">
        <v>4969636.5</v>
      </c>
    </row>
    <row r="244" spans="1:7">
      <c r="A244" s="9">
        <f>'(1)'!A244</f>
        <v>42639</v>
      </c>
      <c r="B244">
        <v>223.45</v>
      </c>
      <c r="C244">
        <v>223.63</v>
      </c>
      <c r="D244">
        <v>220.44</v>
      </c>
      <c r="E244">
        <v>220.89</v>
      </c>
      <c r="F244" s="12">
        <v>541706496</v>
      </c>
      <c r="G244" s="12">
        <v>4918838</v>
      </c>
    </row>
    <row r="245" spans="1:7">
      <c r="A245" s="9">
        <f>'(1)'!A245</f>
        <v>42640</v>
      </c>
      <c r="B245">
        <v>220.66</v>
      </c>
      <c r="C245">
        <v>221.44</v>
      </c>
      <c r="D245">
        <v>220.19</v>
      </c>
      <c r="E245">
        <v>220.31</v>
      </c>
      <c r="F245" s="12">
        <v>523498720</v>
      </c>
      <c r="G245" s="12">
        <v>4908595</v>
      </c>
    </row>
    <row r="246" spans="1:7">
      <c r="A246" s="9">
        <f>'(1)'!A246</f>
        <v>42641</v>
      </c>
      <c r="B246">
        <v>220.41</v>
      </c>
      <c r="C246">
        <v>222.21</v>
      </c>
      <c r="D246">
        <v>220.14</v>
      </c>
      <c r="E246">
        <v>221.94</v>
      </c>
      <c r="F246" s="12">
        <v>676940608</v>
      </c>
      <c r="G246" s="12">
        <v>4946435</v>
      </c>
    </row>
    <row r="247" spans="1:7">
      <c r="A247" s="9">
        <f>'(1)'!A247</f>
        <v>42642</v>
      </c>
      <c r="B247">
        <v>222.15</v>
      </c>
      <c r="C247">
        <v>222.28</v>
      </c>
      <c r="D247">
        <v>220.09</v>
      </c>
      <c r="E247">
        <v>220.65</v>
      </c>
      <c r="F247" s="12">
        <v>709937472</v>
      </c>
      <c r="G247" s="12">
        <v>4919630.5</v>
      </c>
    </row>
    <row r="248" spans="1:7">
      <c r="A248" s="9">
        <f>'(1)'!A248</f>
        <v>42643</v>
      </c>
      <c r="B248">
        <v>220.5</v>
      </c>
      <c r="C248">
        <v>222.13</v>
      </c>
      <c r="D248">
        <v>220.5</v>
      </c>
      <c r="E248">
        <v>221.5</v>
      </c>
      <c r="F248" s="12">
        <v>498662752</v>
      </c>
      <c r="G248" s="12">
        <v>4939477.5</v>
      </c>
    </row>
    <row r="249" spans="1:7">
      <c r="A249" s="9">
        <f>'(1)'!A249</f>
        <v>42646</v>
      </c>
      <c r="B249">
        <v>221.33</v>
      </c>
      <c r="C249">
        <v>222.65</v>
      </c>
      <c r="D249">
        <v>221.33</v>
      </c>
      <c r="E249">
        <v>222.03</v>
      </c>
      <c r="F249" s="12">
        <v>497220704</v>
      </c>
      <c r="G249" s="12">
        <v>4949050</v>
      </c>
    </row>
    <row r="250" spans="1:7">
      <c r="A250" s="9">
        <f>'(1)'!A250</f>
        <v>42647</v>
      </c>
      <c r="B250">
        <v>222.06</v>
      </c>
      <c r="C250">
        <v>223.73</v>
      </c>
      <c r="D250">
        <v>221.86</v>
      </c>
      <c r="E250">
        <v>222.96</v>
      </c>
      <c r="F250" s="12">
        <v>582671296</v>
      </c>
      <c r="G250" s="12">
        <v>4973272</v>
      </c>
    </row>
    <row r="251" spans="1:7">
      <c r="A251" s="9">
        <f>'(1)'!A251</f>
        <v>42648</v>
      </c>
      <c r="B251">
        <v>223.5</v>
      </c>
      <c r="C251">
        <v>226.48</v>
      </c>
      <c r="D251">
        <v>223.5</v>
      </c>
      <c r="E251">
        <v>226.23</v>
      </c>
      <c r="F251" s="12">
        <v>528760864</v>
      </c>
      <c r="G251" s="12">
        <v>5043235</v>
      </c>
    </row>
    <row r="252" spans="1:7">
      <c r="A252" s="9">
        <f>'(1)'!A252</f>
        <v>42649</v>
      </c>
      <c r="B252">
        <v>225.99</v>
      </c>
      <c r="C252">
        <v>226.05</v>
      </c>
      <c r="D252">
        <v>224.94</v>
      </c>
      <c r="E252">
        <v>224.96</v>
      </c>
      <c r="F252" s="12">
        <v>560055936</v>
      </c>
      <c r="G252" s="12">
        <v>5020743.5</v>
      </c>
    </row>
    <row r="253" spans="1:7">
      <c r="A253" s="9">
        <f>'(1)'!A253</f>
        <v>42650</v>
      </c>
      <c r="B253">
        <v>225.05</v>
      </c>
      <c r="C253">
        <v>225.13</v>
      </c>
      <c r="D253">
        <v>223.14</v>
      </c>
      <c r="E253">
        <v>223.28</v>
      </c>
      <c r="F253" s="12">
        <v>438766976</v>
      </c>
      <c r="G253" s="12">
        <v>4981854</v>
      </c>
    </row>
    <row r="254" spans="1:7">
      <c r="A254" s="9">
        <f>'(1)'!A254</f>
        <v>42653</v>
      </c>
      <c r="B254">
        <v>223.07</v>
      </c>
      <c r="C254">
        <v>224.83</v>
      </c>
      <c r="D254">
        <v>222.88</v>
      </c>
      <c r="E254">
        <v>224.39</v>
      </c>
      <c r="F254" s="12">
        <v>470373568</v>
      </c>
      <c r="G254" s="12">
        <v>5013785</v>
      </c>
    </row>
    <row r="255" spans="1:7">
      <c r="A255" s="9">
        <f>'(1)'!A255</f>
        <v>42654</v>
      </c>
      <c r="B255">
        <v>224.52</v>
      </c>
      <c r="C255">
        <v>225.07</v>
      </c>
      <c r="D255">
        <v>224.11</v>
      </c>
      <c r="E255">
        <v>224.47</v>
      </c>
      <c r="F255" s="12">
        <v>524393088</v>
      </c>
      <c r="G255" s="12">
        <v>5015547.5</v>
      </c>
    </row>
    <row r="256" spans="1:7">
      <c r="A256" s="9">
        <f>'(1)'!A256</f>
        <v>42655</v>
      </c>
      <c r="B256">
        <v>224.87</v>
      </c>
      <c r="C256">
        <v>225.06</v>
      </c>
      <c r="D256">
        <v>223.2</v>
      </c>
      <c r="E256">
        <v>223.43</v>
      </c>
      <c r="F256" s="12">
        <v>482126400</v>
      </c>
      <c r="G256" s="12">
        <v>4985502.5</v>
      </c>
    </row>
    <row r="257" spans="1:7">
      <c r="A257" s="9">
        <f>'(1)'!A257</f>
        <v>42656</v>
      </c>
      <c r="B257">
        <v>223.21</v>
      </c>
      <c r="C257">
        <v>224.74</v>
      </c>
      <c r="D257">
        <v>222.13</v>
      </c>
      <c r="E257">
        <v>224.29</v>
      </c>
      <c r="F257" s="12">
        <v>585240832</v>
      </c>
      <c r="G257" s="12">
        <v>4997130.5</v>
      </c>
    </row>
    <row r="258" spans="1:7">
      <c r="A258" s="9">
        <f>'(1)'!A258</f>
        <v>42657</v>
      </c>
      <c r="B258">
        <v>224.1</v>
      </c>
      <c r="C258">
        <v>224.87</v>
      </c>
      <c r="D258">
        <v>223.61</v>
      </c>
      <c r="E258">
        <v>223.98</v>
      </c>
      <c r="F258" s="12">
        <v>397870432</v>
      </c>
      <c r="G258" s="12">
        <v>5017130</v>
      </c>
    </row>
    <row r="259" spans="1:7">
      <c r="A259" s="9">
        <f>'(1)'!A259</f>
        <v>42660</v>
      </c>
      <c r="B259">
        <v>223.98</v>
      </c>
      <c r="C259">
        <v>224.33</v>
      </c>
      <c r="D259">
        <v>222.85</v>
      </c>
      <c r="E259">
        <v>223.13</v>
      </c>
      <c r="F259" s="12">
        <v>608060416</v>
      </c>
      <c r="G259" s="12">
        <v>4999466</v>
      </c>
    </row>
    <row r="260" spans="1:7">
      <c r="A260" s="9">
        <f>'(1)'!A260</f>
        <v>42661</v>
      </c>
      <c r="B260">
        <v>223.15</v>
      </c>
      <c r="C260">
        <v>223.2</v>
      </c>
      <c r="D260">
        <v>221.57</v>
      </c>
      <c r="E260">
        <v>221.75</v>
      </c>
      <c r="F260" s="12">
        <v>630190656</v>
      </c>
      <c r="G260" s="12">
        <v>4880490</v>
      </c>
    </row>
    <row r="261" spans="1:7">
      <c r="A261" s="9">
        <f>'(1)'!A261</f>
        <v>42662</v>
      </c>
      <c r="B261">
        <v>221.84</v>
      </c>
      <c r="C261">
        <v>221.86</v>
      </c>
      <c r="D261">
        <v>220.4</v>
      </c>
      <c r="E261">
        <v>221.03</v>
      </c>
      <c r="F261" s="12">
        <v>506278464</v>
      </c>
      <c r="G261" s="12">
        <v>4858182</v>
      </c>
    </row>
    <row r="262" spans="1:7">
      <c r="A262" s="9">
        <f>'(1)'!A262</f>
        <v>42663</v>
      </c>
      <c r="B262">
        <v>220.47</v>
      </c>
      <c r="C262">
        <v>220.55</v>
      </c>
      <c r="D262">
        <v>218.58</v>
      </c>
      <c r="E262">
        <v>219.62</v>
      </c>
      <c r="F262" s="12">
        <v>588837888</v>
      </c>
      <c r="G262" s="12">
        <v>4825883.5</v>
      </c>
    </row>
    <row r="263" spans="1:7">
      <c r="A263" s="9">
        <f>'(1)'!A263</f>
        <v>42664</v>
      </c>
      <c r="B263">
        <v>219.75</v>
      </c>
      <c r="C263">
        <v>220.37</v>
      </c>
      <c r="D263">
        <v>219.41</v>
      </c>
      <c r="E263">
        <v>219.92</v>
      </c>
      <c r="F263" s="12">
        <v>336025184</v>
      </c>
      <c r="G263" s="12">
        <v>4886397</v>
      </c>
    </row>
    <row r="264" spans="1:7">
      <c r="A264" s="9">
        <f>'(1)'!A264</f>
        <v>42667</v>
      </c>
      <c r="B264">
        <v>219.82</v>
      </c>
      <c r="C264">
        <v>219.83</v>
      </c>
      <c r="D264">
        <v>217.9</v>
      </c>
      <c r="E264">
        <v>218.45</v>
      </c>
      <c r="F264" s="12">
        <v>518455808</v>
      </c>
      <c r="G264" s="12">
        <v>4854834.5</v>
      </c>
    </row>
    <row r="265" spans="1:7">
      <c r="A265" s="9">
        <f>'(1)'!A265</f>
        <v>42668</v>
      </c>
      <c r="B265">
        <v>218.54</v>
      </c>
      <c r="C265">
        <v>218.68</v>
      </c>
      <c r="D265">
        <v>217.77</v>
      </c>
      <c r="E265">
        <v>218.14</v>
      </c>
      <c r="F265" s="12">
        <v>636544768</v>
      </c>
      <c r="G265" s="12">
        <v>4848402</v>
      </c>
    </row>
    <row r="266" spans="1:7">
      <c r="A266" s="9">
        <f>'(1)'!A266</f>
        <v>42669</v>
      </c>
      <c r="B266">
        <v>218.11</v>
      </c>
      <c r="C266">
        <v>218.38</v>
      </c>
      <c r="D266">
        <v>216.63</v>
      </c>
      <c r="E266">
        <v>217.7</v>
      </c>
      <c r="F266" s="12">
        <v>679015168</v>
      </c>
      <c r="G266" s="12">
        <v>4839151</v>
      </c>
    </row>
    <row r="267" spans="1:7">
      <c r="A267" s="9">
        <f>'(1)'!A267</f>
        <v>42670</v>
      </c>
      <c r="B267">
        <v>217.86</v>
      </c>
      <c r="C267">
        <v>219.14</v>
      </c>
      <c r="D267">
        <v>217.57</v>
      </c>
      <c r="E267">
        <v>218.34</v>
      </c>
      <c r="F267" s="12">
        <v>608095296</v>
      </c>
      <c r="G267" s="12">
        <v>4855565</v>
      </c>
    </row>
    <row r="268" spans="1:7">
      <c r="A268" s="9">
        <f>'(1)'!A268</f>
        <v>42671</v>
      </c>
      <c r="B268">
        <v>218.15</v>
      </c>
      <c r="C268">
        <v>218.26</v>
      </c>
      <c r="D268">
        <v>217.08</v>
      </c>
      <c r="E268">
        <v>217.08</v>
      </c>
      <c r="F268" s="12">
        <v>459257344</v>
      </c>
      <c r="G268" s="12">
        <v>4834675</v>
      </c>
    </row>
    <row r="269" spans="1:7">
      <c r="A269" s="9">
        <f>'(1)'!A269</f>
        <v>42674</v>
      </c>
      <c r="B269">
        <v>217.27</v>
      </c>
      <c r="C269">
        <v>218.75</v>
      </c>
      <c r="D269">
        <v>217.27</v>
      </c>
      <c r="E269">
        <v>218.21</v>
      </c>
      <c r="F269" s="12">
        <v>558506240</v>
      </c>
      <c r="G269" s="12">
        <v>4861003.5</v>
      </c>
    </row>
    <row r="270" spans="1:7">
      <c r="A270" s="9">
        <f>'(1)'!A270</f>
        <v>42675</v>
      </c>
      <c r="B270">
        <v>218.23</v>
      </c>
      <c r="C270">
        <v>218.46</v>
      </c>
      <c r="D270">
        <v>217.28</v>
      </c>
      <c r="E270">
        <v>217.72</v>
      </c>
      <c r="F270" s="12">
        <v>555958080</v>
      </c>
      <c r="G270" s="12">
        <v>4850359</v>
      </c>
    </row>
    <row r="271" spans="1:7">
      <c r="A271" s="9">
        <f>'(1)'!A271</f>
        <v>42676</v>
      </c>
      <c r="B271">
        <v>217.68</v>
      </c>
      <c r="C271">
        <v>217.8</v>
      </c>
      <c r="D271">
        <v>216.77</v>
      </c>
      <c r="E271">
        <v>217.12</v>
      </c>
      <c r="F271" s="12">
        <v>450009376</v>
      </c>
      <c r="G271" s="12">
        <v>4839924</v>
      </c>
    </row>
    <row r="272" spans="1:7">
      <c r="A272" s="9">
        <f>'(1)'!A272</f>
        <v>42677</v>
      </c>
      <c r="B272">
        <v>217.15</v>
      </c>
      <c r="C272">
        <v>217.42</v>
      </c>
      <c r="D272">
        <v>216.37</v>
      </c>
      <c r="E272">
        <v>216.96</v>
      </c>
      <c r="F272" s="12">
        <v>398963904</v>
      </c>
      <c r="G272" s="12">
        <v>4835811</v>
      </c>
    </row>
    <row r="273" spans="1:7">
      <c r="A273" s="9">
        <f>'(1)'!A273</f>
        <v>42678</v>
      </c>
      <c r="B273">
        <v>217.11</v>
      </c>
      <c r="C273">
        <v>217.92</v>
      </c>
      <c r="D273">
        <v>216.9</v>
      </c>
      <c r="E273">
        <v>217.6</v>
      </c>
      <c r="F273" s="12">
        <v>418849152</v>
      </c>
      <c r="G273" s="12">
        <v>4845839.5</v>
      </c>
    </row>
    <row r="274" spans="1:7">
      <c r="A274" s="9">
        <f>'(1)'!A274</f>
        <v>42681</v>
      </c>
      <c r="B274">
        <v>217.59</v>
      </c>
      <c r="C274">
        <v>217.88</v>
      </c>
      <c r="D274">
        <v>217.07</v>
      </c>
      <c r="E274">
        <v>217.23</v>
      </c>
      <c r="F274" s="12">
        <v>568947456</v>
      </c>
      <c r="G274" s="12">
        <v>4841032.5</v>
      </c>
    </row>
    <row r="275" spans="1:7">
      <c r="A275" s="9">
        <f>'(1)'!A275</f>
        <v>42682</v>
      </c>
      <c r="B275">
        <v>217.5</v>
      </c>
      <c r="C275">
        <v>217.81</v>
      </c>
      <c r="D275">
        <v>216.84</v>
      </c>
      <c r="E275">
        <v>217.13</v>
      </c>
      <c r="F275" s="12">
        <v>597782144</v>
      </c>
      <c r="G275" s="12">
        <v>4824711</v>
      </c>
    </row>
    <row r="276" spans="1:7">
      <c r="A276" s="9">
        <f>'(1)'!A276</f>
        <v>42683</v>
      </c>
      <c r="B276">
        <v>217.01</v>
      </c>
      <c r="C276">
        <v>217.68</v>
      </c>
      <c r="D276">
        <v>216.36</v>
      </c>
      <c r="E276">
        <v>216.62</v>
      </c>
      <c r="F276" s="12">
        <v>600799616</v>
      </c>
      <c r="G276" s="12">
        <v>4812393.5</v>
      </c>
    </row>
    <row r="277" spans="1:7">
      <c r="A277" s="9">
        <f>'(1)'!A277</f>
        <v>42684</v>
      </c>
      <c r="B277">
        <v>216.54</v>
      </c>
      <c r="C277">
        <v>217.41</v>
      </c>
      <c r="D277">
        <v>215.6</v>
      </c>
      <c r="E277">
        <v>216.83</v>
      </c>
      <c r="F277" s="12">
        <v>1637770880</v>
      </c>
      <c r="G277" s="12">
        <v>4812649</v>
      </c>
    </row>
    <row r="278" spans="1:7">
      <c r="A278" s="9">
        <f>'(1)'!A278</f>
        <v>42685</v>
      </c>
      <c r="B278">
        <v>217.1</v>
      </c>
      <c r="C278">
        <v>217.12</v>
      </c>
      <c r="D278">
        <v>216.47</v>
      </c>
      <c r="E278">
        <v>216.7</v>
      </c>
      <c r="F278" s="12">
        <v>625013632</v>
      </c>
      <c r="G278" s="12">
        <v>4803272.5</v>
      </c>
    </row>
    <row r="279" spans="1:7">
      <c r="A279" s="9">
        <f>'(1)'!A279</f>
        <v>42688</v>
      </c>
      <c r="B279">
        <v>216.71</v>
      </c>
      <c r="C279">
        <v>217.49</v>
      </c>
      <c r="D279">
        <v>216.02</v>
      </c>
      <c r="E279">
        <v>216.12</v>
      </c>
      <c r="F279" s="12">
        <v>562348032</v>
      </c>
      <c r="G279" s="12">
        <v>4789527.5</v>
      </c>
    </row>
    <row r="280" spans="1:7">
      <c r="A280" s="9">
        <f>'(1)'!A280</f>
        <v>42689</v>
      </c>
      <c r="B280">
        <v>216.18</v>
      </c>
      <c r="C280">
        <v>216.81</v>
      </c>
      <c r="D280">
        <v>215.72</v>
      </c>
      <c r="E280">
        <v>215.9</v>
      </c>
      <c r="F280" s="12">
        <v>468415328</v>
      </c>
      <c r="G280" s="12">
        <v>4778572.5</v>
      </c>
    </row>
    <row r="281" spans="1:7">
      <c r="A281" s="9">
        <f>'(1)'!A281</f>
        <v>42690</v>
      </c>
      <c r="B281">
        <v>215.76</v>
      </c>
      <c r="C281">
        <v>216.21</v>
      </c>
      <c r="D281">
        <v>214.64</v>
      </c>
      <c r="E281">
        <v>214.69</v>
      </c>
      <c r="F281" s="12">
        <v>620922624</v>
      </c>
      <c r="G281" s="12">
        <v>4755249.5</v>
      </c>
    </row>
    <row r="282" spans="1:7">
      <c r="A282" s="9">
        <f>'(1)'!A282</f>
        <v>42691</v>
      </c>
      <c r="B282">
        <v>214.67</v>
      </c>
      <c r="C282">
        <v>214.67</v>
      </c>
      <c r="D282">
        <v>213.15</v>
      </c>
      <c r="E282">
        <v>213.18</v>
      </c>
      <c r="F282" s="12">
        <v>639933696</v>
      </c>
      <c r="G282" s="12">
        <v>4722353</v>
      </c>
    </row>
    <row r="283" spans="1:7">
      <c r="A283" s="9">
        <f>'(1)'!A283</f>
        <v>42692</v>
      </c>
      <c r="B283">
        <v>212.94</v>
      </c>
      <c r="C283">
        <v>215.27</v>
      </c>
      <c r="D283">
        <v>212.67</v>
      </c>
      <c r="E283">
        <v>215.15</v>
      </c>
      <c r="F283" s="12">
        <v>590605696</v>
      </c>
      <c r="G283" s="12">
        <v>4766585</v>
      </c>
    </row>
    <row r="284" spans="1:7">
      <c r="A284" s="9">
        <f>'(1)'!A284</f>
        <v>42695</v>
      </c>
      <c r="B284">
        <v>215.3</v>
      </c>
      <c r="C284">
        <v>216.41</v>
      </c>
      <c r="D284">
        <v>214.95</v>
      </c>
      <c r="E284">
        <v>216.2</v>
      </c>
      <c r="F284" s="12">
        <v>583811008</v>
      </c>
      <c r="G284" s="12">
        <v>4792759.5</v>
      </c>
    </row>
    <row r="285" spans="1:7">
      <c r="A285" s="9">
        <f>'(1)'!A285</f>
        <v>42696</v>
      </c>
      <c r="B285">
        <v>216.15</v>
      </c>
      <c r="C285">
        <v>216.71</v>
      </c>
      <c r="D285">
        <v>210.94</v>
      </c>
      <c r="E285">
        <v>212.54</v>
      </c>
      <c r="F285" s="12">
        <v>838509504</v>
      </c>
      <c r="G285" s="12">
        <v>4707680.5</v>
      </c>
    </row>
    <row r="286" spans="1:7">
      <c r="A286" s="9">
        <f>'(1)'!A286</f>
        <v>42697</v>
      </c>
      <c r="B286">
        <v>212.26</v>
      </c>
      <c r="C286">
        <v>212.92</v>
      </c>
      <c r="D286">
        <v>206.48</v>
      </c>
      <c r="E286">
        <v>206.66</v>
      </c>
      <c r="F286" s="12">
        <v>877547520</v>
      </c>
      <c r="G286" s="12">
        <v>4579193</v>
      </c>
    </row>
    <row r="287" spans="1:7">
      <c r="A287" s="9">
        <f>'(1)'!A287</f>
        <v>42699</v>
      </c>
      <c r="B287">
        <v>206.7</v>
      </c>
      <c r="C287">
        <v>206.75</v>
      </c>
      <c r="D287">
        <v>205.29</v>
      </c>
      <c r="E287">
        <v>205.63</v>
      </c>
      <c r="F287" s="12">
        <v>1047086016</v>
      </c>
      <c r="G287" s="12">
        <v>4549115</v>
      </c>
    </row>
    <row r="288" spans="1:7">
      <c r="A288" s="9">
        <f>'(1)'!A288</f>
        <v>42702</v>
      </c>
      <c r="B288">
        <v>205.58</v>
      </c>
      <c r="C288">
        <v>205.58</v>
      </c>
      <c r="D288">
        <v>203.44</v>
      </c>
      <c r="E288">
        <v>203.84</v>
      </c>
      <c r="F288" s="12">
        <v>842622464</v>
      </c>
      <c r="G288" s="12">
        <v>4502909</v>
      </c>
    </row>
    <row r="289" spans="1:7">
      <c r="A289" s="9">
        <f>'(1)'!A289</f>
        <v>42703</v>
      </c>
      <c r="B289">
        <v>204.1</v>
      </c>
      <c r="C289">
        <v>205.39</v>
      </c>
      <c r="D289">
        <v>204.01</v>
      </c>
      <c r="E289">
        <v>205.21</v>
      </c>
      <c r="F289" s="12">
        <v>735697920</v>
      </c>
      <c r="G289" s="12">
        <v>4528063</v>
      </c>
    </row>
    <row r="290" spans="1:7">
      <c r="A290" s="9">
        <f>'(1)'!A290</f>
        <v>42704</v>
      </c>
      <c r="B290">
        <v>205.32</v>
      </c>
      <c r="C290">
        <v>205.85</v>
      </c>
      <c r="D290">
        <v>204.72</v>
      </c>
      <c r="E290">
        <v>205.24</v>
      </c>
      <c r="F290" s="12">
        <v>649455104</v>
      </c>
      <c r="G290" s="12">
        <v>4532066</v>
      </c>
    </row>
    <row r="291" spans="1:7">
      <c r="A291" s="9">
        <f>'(1)'!A291</f>
        <v>42705</v>
      </c>
      <c r="B291">
        <v>205.48</v>
      </c>
      <c r="C291">
        <v>205.9</v>
      </c>
      <c r="D291">
        <v>204.76</v>
      </c>
      <c r="E291">
        <v>205.33</v>
      </c>
      <c r="F291" s="12">
        <v>669387584</v>
      </c>
      <c r="G291" s="12">
        <v>4523801</v>
      </c>
    </row>
    <row r="292" spans="1:7">
      <c r="A292" s="9">
        <f>'(1)'!A292</f>
        <v>42706</v>
      </c>
      <c r="B292">
        <v>204.9</v>
      </c>
      <c r="C292">
        <v>204.95</v>
      </c>
      <c r="D292">
        <v>203.82</v>
      </c>
      <c r="E292">
        <v>203.88</v>
      </c>
      <c r="F292" s="12">
        <v>604045568</v>
      </c>
      <c r="G292" s="12">
        <v>4496774.5</v>
      </c>
    </row>
    <row r="293" spans="1:7">
      <c r="A293" s="9">
        <f>'(1)'!A293</f>
        <v>42709</v>
      </c>
      <c r="B293">
        <v>203.93</v>
      </c>
      <c r="C293">
        <v>205.42</v>
      </c>
      <c r="D293">
        <v>203.82</v>
      </c>
      <c r="E293">
        <v>205.25</v>
      </c>
      <c r="F293" s="12">
        <v>560062784</v>
      </c>
      <c r="G293" s="12">
        <v>4522109.5</v>
      </c>
    </row>
    <row r="294" spans="1:7">
      <c r="A294" s="9">
        <f>'(1)'!A294</f>
        <v>42710</v>
      </c>
      <c r="B294">
        <v>205.35</v>
      </c>
      <c r="C294">
        <v>206.07</v>
      </c>
      <c r="D294">
        <v>205.24</v>
      </c>
      <c r="E294">
        <v>205.63</v>
      </c>
      <c r="F294" s="12">
        <v>681929664</v>
      </c>
      <c r="G294" s="12">
        <v>4537233</v>
      </c>
    </row>
    <row r="295" spans="1:7">
      <c r="A295" s="9">
        <f>'(1)'!A295</f>
        <v>42711</v>
      </c>
      <c r="B295">
        <v>205.78</v>
      </c>
      <c r="C295">
        <v>206.11</v>
      </c>
      <c r="D295">
        <v>204.39</v>
      </c>
      <c r="E295">
        <v>204.39</v>
      </c>
      <c r="F295" s="12">
        <v>633954304</v>
      </c>
      <c r="G295" s="12">
        <v>4513682.5</v>
      </c>
    </row>
    <row r="296" spans="1:7">
      <c r="A296" s="9">
        <f>'(1)'!A296</f>
        <v>42712</v>
      </c>
      <c r="B296">
        <v>204.58</v>
      </c>
      <c r="C296">
        <v>204.59</v>
      </c>
      <c r="D296">
        <v>204.11</v>
      </c>
      <c r="E296">
        <v>204.54</v>
      </c>
      <c r="F296" s="12">
        <v>409642848</v>
      </c>
      <c r="G296" s="12">
        <v>4507745</v>
      </c>
    </row>
    <row r="297" spans="1:7">
      <c r="A297" s="9">
        <f>'(1)'!A297</f>
        <v>42713</v>
      </c>
      <c r="B297">
        <v>204.5</v>
      </c>
      <c r="C297">
        <v>206.58</v>
      </c>
      <c r="D297">
        <v>204.36</v>
      </c>
      <c r="E297">
        <v>206.45</v>
      </c>
      <c r="F297" s="12">
        <v>464179488</v>
      </c>
      <c r="G297" s="12">
        <v>4548566.5</v>
      </c>
    </row>
    <row r="298" spans="1:7">
      <c r="A298" s="9">
        <f>'(1)'!A298</f>
        <v>42716</v>
      </c>
      <c r="B298">
        <v>206.57</v>
      </c>
      <c r="C298">
        <v>207.14</v>
      </c>
      <c r="D298">
        <v>205.97</v>
      </c>
      <c r="E298">
        <v>206.52</v>
      </c>
      <c r="F298" s="12">
        <v>523335008</v>
      </c>
      <c r="G298" s="12">
        <v>4553835</v>
      </c>
    </row>
    <row r="299" spans="1:7">
      <c r="A299" s="9">
        <f>'(1)'!A299</f>
        <v>42717</v>
      </c>
      <c r="B299">
        <v>206.68</v>
      </c>
      <c r="C299">
        <v>207.09</v>
      </c>
      <c r="D299">
        <v>206.32</v>
      </c>
      <c r="E299">
        <v>206.73</v>
      </c>
      <c r="F299" s="12">
        <v>524662016</v>
      </c>
      <c r="G299" s="12">
        <v>4558606.5</v>
      </c>
    </row>
    <row r="300" spans="1:7">
      <c r="A300" s="9">
        <f>'(1)'!A300</f>
        <v>42718</v>
      </c>
      <c r="B300">
        <v>206.84</v>
      </c>
      <c r="C300">
        <v>207.54</v>
      </c>
      <c r="D300">
        <v>204.51</v>
      </c>
      <c r="E300">
        <v>204.59</v>
      </c>
      <c r="F300" s="12">
        <v>1074324736</v>
      </c>
      <c r="G300" s="12">
        <v>4513579.5</v>
      </c>
    </row>
    <row r="301" spans="1:7">
      <c r="A301" s="9">
        <f>'(1)'!A301</f>
        <v>42719</v>
      </c>
      <c r="B301">
        <v>204.5</v>
      </c>
      <c r="C301">
        <v>204.82</v>
      </c>
      <c r="D301">
        <v>201.94</v>
      </c>
      <c r="E301">
        <v>202.44</v>
      </c>
      <c r="F301" s="12">
        <v>625292992</v>
      </c>
      <c r="G301" s="12">
        <v>4464682</v>
      </c>
    </row>
    <row r="302" spans="1:7">
      <c r="A302" s="9">
        <f>'(1)'!A302</f>
        <v>42720</v>
      </c>
      <c r="B302">
        <v>202.48</v>
      </c>
      <c r="C302">
        <v>203.7</v>
      </c>
      <c r="D302">
        <v>201.82</v>
      </c>
      <c r="E302">
        <v>203.47</v>
      </c>
      <c r="F302" s="12">
        <v>567842176</v>
      </c>
      <c r="G302" s="12">
        <v>4489090</v>
      </c>
    </row>
    <row r="303" spans="1:7">
      <c r="A303" s="9">
        <f>'(1)'!A303</f>
        <v>42723</v>
      </c>
      <c r="B303">
        <v>203.23</v>
      </c>
      <c r="C303">
        <v>204.52</v>
      </c>
      <c r="D303">
        <v>203.12</v>
      </c>
      <c r="E303">
        <v>204.02</v>
      </c>
      <c r="F303" s="12">
        <v>461553888</v>
      </c>
      <c r="G303" s="12">
        <v>4507592</v>
      </c>
    </row>
    <row r="304" spans="1:7">
      <c r="A304" s="9">
        <f>'(1)'!A304</f>
        <v>42724</v>
      </c>
      <c r="B304">
        <v>204.36</v>
      </c>
      <c r="C304">
        <v>204.7</v>
      </c>
      <c r="D304">
        <v>204.14</v>
      </c>
      <c r="E304">
        <v>204.7</v>
      </c>
      <c r="F304" s="12">
        <v>607675072</v>
      </c>
      <c r="G304" s="12">
        <v>4515173</v>
      </c>
    </row>
    <row r="305" spans="1:7">
      <c r="A305" s="9">
        <f>'(1)'!A305</f>
        <v>42725</v>
      </c>
      <c r="B305">
        <v>204.56</v>
      </c>
      <c r="C305">
        <v>206.55</v>
      </c>
      <c r="D305">
        <v>204.33</v>
      </c>
      <c r="E305">
        <v>206.47</v>
      </c>
      <c r="F305" s="12">
        <v>568072384</v>
      </c>
      <c r="G305" s="12">
        <v>4550220</v>
      </c>
    </row>
    <row r="306" spans="1:7">
      <c r="A306" s="9">
        <f>'(1)'!A306</f>
        <v>42726</v>
      </c>
      <c r="B306">
        <v>206.6</v>
      </c>
      <c r="C306">
        <v>207.38</v>
      </c>
      <c r="D306">
        <v>205.88</v>
      </c>
      <c r="E306">
        <v>206.01</v>
      </c>
      <c r="F306" s="12">
        <v>578903232</v>
      </c>
      <c r="G306" s="12">
        <v>4544243</v>
      </c>
    </row>
    <row r="307" spans="1:7">
      <c r="A307" s="9">
        <f>'(1)'!A307</f>
        <v>42727</v>
      </c>
      <c r="B307">
        <v>206.14</v>
      </c>
      <c r="C307">
        <v>208.52</v>
      </c>
      <c r="D307">
        <v>205.96</v>
      </c>
      <c r="E307">
        <v>208.43</v>
      </c>
      <c r="F307" s="12">
        <v>562397568</v>
      </c>
      <c r="G307" s="12">
        <v>4588121</v>
      </c>
    </row>
    <row r="308" spans="1:7">
      <c r="A308" s="9">
        <f>'(1)'!A308</f>
        <v>42731</v>
      </c>
      <c r="B308">
        <v>208.61</v>
      </c>
      <c r="C308">
        <v>209.59</v>
      </c>
      <c r="D308">
        <v>208.54</v>
      </c>
      <c r="E308">
        <v>209.32</v>
      </c>
      <c r="F308" s="12">
        <v>381179456</v>
      </c>
      <c r="G308" s="12">
        <v>4613381.5</v>
      </c>
    </row>
    <row r="309" spans="1:7">
      <c r="A309" s="9">
        <f>'(1)'!A309</f>
        <v>42732</v>
      </c>
      <c r="B309">
        <v>209.52</v>
      </c>
      <c r="C309">
        <v>211.46</v>
      </c>
      <c r="D309">
        <v>209.52</v>
      </c>
      <c r="E309">
        <v>211.25</v>
      </c>
      <c r="F309" s="12">
        <v>561603840</v>
      </c>
      <c r="G309" s="12">
        <v>4648351.5</v>
      </c>
    </row>
    <row r="310" spans="1:7">
      <c r="A310" s="9">
        <f>'(1)'!A310</f>
        <v>42733</v>
      </c>
      <c r="B310">
        <v>211.2</v>
      </c>
      <c r="C310">
        <v>211.63</v>
      </c>
      <c r="D310">
        <v>208.38</v>
      </c>
      <c r="E310">
        <v>209.85</v>
      </c>
      <c r="F310" s="12">
        <v>562794368</v>
      </c>
      <c r="G310" s="12">
        <v>4618012</v>
      </c>
    </row>
    <row r="311" spans="1:7">
      <c r="A311" s="9">
        <f>'(1)'!A311</f>
        <v>42734</v>
      </c>
      <c r="B311">
        <v>208.59</v>
      </c>
      <c r="C311">
        <v>208.6</v>
      </c>
      <c r="D311">
        <v>207.4</v>
      </c>
      <c r="E311">
        <v>208.2</v>
      </c>
      <c r="F311" s="12">
        <v>590342016</v>
      </c>
      <c r="G311" s="12">
        <v>4577668</v>
      </c>
    </row>
    <row r="312" spans="1:7">
      <c r="A312" s="9">
        <f>'(1)'!A312</f>
        <v>42738</v>
      </c>
      <c r="B312">
        <v>208.44</v>
      </c>
      <c r="C312">
        <v>209.33</v>
      </c>
      <c r="D312">
        <v>208.2</v>
      </c>
      <c r="E312">
        <v>208.91</v>
      </c>
      <c r="F312" s="12">
        <v>824097920</v>
      </c>
      <c r="G312" s="12">
        <v>4598637.5</v>
      </c>
    </row>
    <row r="313" spans="1:7">
      <c r="A313" s="9">
        <f>'(1)'!A313</f>
        <v>42739</v>
      </c>
      <c r="B313">
        <v>209.24</v>
      </c>
      <c r="C313">
        <v>210.18</v>
      </c>
      <c r="D313">
        <v>209.21</v>
      </c>
      <c r="E313">
        <v>209.89</v>
      </c>
      <c r="F313" s="12">
        <v>559818560</v>
      </c>
      <c r="G313" s="12">
        <v>4611102</v>
      </c>
    </row>
    <row r="314" spans="1:7">
      <c r="A314" s="9">
        <f>'(1)'!A314</f>
        <v>42740</v>
      </c>
      <c r="B314">
        <v>209.74</v>
      </c>
      <c r="C314">
        <v>209.85</v>
      </c>
      <c r="D314">
        <v>208.62</v>
      </c>
      <c r="E314">
        <v>209.25</v>
      </c>
      <c r="F314" s="12">
        <v>503725632</v>
      </c>
      <c r="G314" s="12">
        <v>4599242</v>
      </c>
    </row>
    <row r="315" spans="1:7">
      <c r="A315" s="9">
        <f>'(1)'!A315</f>
        <v>42741</v>
      </c>
      <c r="B315">
        <v>209.37</v>
      </c>
      <c r="C315">
        <v>210.07</v>
      </c>
      <c r="D315">
        <v>209.14</v>
      </c>
      <c r="E315">
        <v>209.31</v>
      </c>
      <c r="F315" s="12">
        <v>477684640</v>
      </c>
      <c r="G315" s="12">
        <v>4593701</v>
      </c>
    </row>
    <row r="316" spans="1:7">
      <c r="A316" s="9">
        <f>'(1)'!A316</f>
        <v>42744</v>
      </c>
      <c r="B316">
        <v>209.26</v>
      </c>
      <c r="C316">
        <v>209.35</v>
      </c>
      <c r="D316">
        <v>208.52</v>
      </c>
      <c r="E316">
        <v>208.96</v>
      </c>
      <c r="F316" s="12">
        <v>407494592</v>
      </c>
      <c r="G316" s="12">
        <v>4580587</v>
      </c>
    </row>
    <row r="317" spans="1:7">
      <c r="A317" s="9">
        <f>'(1)'!A317</f>
        <v>42745</v>
      </c>
      <c r="B317">
        <v>208.88</v>
      </c>
      <c r="C317">
        <v>209.18</v>
      </c>
      <c r="D317">
        <v>208.82</v>
      </c>
      <c r="E317">
        <v>209.18</v>
      </c>
      <c r="F317" s="12">
        <v>316038176</v>
      </c>
      <c r="G317" s="12">
        <v>4586401.5</v>
      </c>
    </row>
    <row r="318" spans="1:7">
      <c r="A318" s="9">
        <f>'(1)'!A318</f>
        <v>42746</v>
      </c>
      <c r="B318">
        <v>209.22</v>
      </c>
      <c r="C318">
        <v>209.4</v>
      </c>
      <c r="D318">
        <v>209.22</v>
      </c>
      <c r="E318">
        <v>209.27</v>
      </c>
      <c r="F318" s="12">
        <v>61292016</v>
      </c>
      <c r="G318" s="12">
        <v>4590139</v>
      </c>
    </row>
    <row r="319" spans="1:7">
      <c r="A319" s="9">
        <f>'(1)'!A319</f>
        <v>42747</v>
      </c>
      <c r="B319">
        <v>209.25</v>
      </c>
      <c r="C319">
        <v>209.55</v>
      </c>
      <c r="D319">
        <v>209.14</v>
      </c>
      <c r="E319">
        <v>209.33</v>
      </c>
      <c r="F319" s="12">
        <v>188301536</v>
      </c>
      <c r="G319" s="12">
        <v>4595499</v>
      </c>
    </row>
    <row r="320" spans="1:7">
      <c r="A320" s="9">
        <f>'(1)'!A320</f>
        <v>42748</v>
      </c>
      <c r="B320">
        <v>209.27</v>
      </c>
      <c r="C320">
        <v>209.41</v>
      </c>
      <c r="D320">
        <v>208.34</v>
      </c>
      <c r="E320">
        <v>208.41</v>
      </c>
      <c r="F320" s="12">
        <v>350229408</v>
      </c>
      <c r="G320" s="12">
        <v>4578382</v>
      </c>
    </row>
    <row r="321" spans="1:7">
      <c r="A321" s="9">
        <f>'(1)'!A321</f>
        <v>42752</v>
      </c>
      <c r="B321">
        <v>208.54</v>
      </c>
      <c r="C321">
        <v>209.81</v>
      </c>
      <c r="D321">
        <v>208.54</v>
      </c>
      <c r="E321">
        <v>209.72</v>
      </c>
      <c r="F321" s="12">
        <v>343282912</v>
      </c>
      <c r="G321" s="12">
        <v>4609711</v>
      </c>
    </row>
    <row r="322" spans="1:7">
      <c r="A322" s="9">
        <f>'(1)'!A322</f>
        <v>42753</v>
      </c>
      <c r="B322">
        <v>210.09</v>
      </c>
      <c r="C322">
        <v>210.44</v>
      </c>
      <c r="D322">
        <v>209.46</v>
      </c>
      <c r="E322">
        <v>209.89</v>
      </c>
      <c r="F322" s="12">
        <v>337137824</v>
      </c>
      <c r="G322" s="12">
        <v>4614675</v>
      </c>
    </row>
    <row r="323" spans="1:7">
      <c r="A323" s="9">
        <f>'(1)'!A323</f>
        <v>42754</v>
      </c>
      <c r="B323">
        <v>209.73</v>
      </c>
      <c r="C323">
        <v>209.93</v>
      </c>
      <c r="D323">
        <v>209.27</v>
      </c>
      <c r="E323">
        <v>209.93</v>
      </c>
      <c r="F323" s="12">
        <v>31633656</v>
      </c>
      <c r="G323" s="12">
        <v>4603067</v>
      </c>
    </row>
    <row r="324" spans="1:7">
      <c r="A324" s="9">
        <f>'(1)'!A324</f>
        <v>42755</v>
      </c>
      <c r="B324">
        <v>209.3</v>
      </c>
      <c r="C324">
        <v>209.51</v>
      </c>
      <c r="D324">
        <v>208.35</v>
      </c>
      <c r="E324">
        <v>208.99</v>
      </c>
      <c r="F324" s="12">
        <v>330119904</v>
      </c>
      <c r="G324" s="12">
        <v>4597925.5</v>
      </c>
    </row>
    <row r="325" spans="1:7">
      <c r="A325" s="9">
        <f>'(1)'!A325</f>
        <v>42758</v>
      </c>
      <c r="B325">
        <v>209.16</v>
      </c>
      <c r="C325">
        <v>210.27</v>
      </c>
      <c r="D325">
        <v>208.99</v>
      </c>
      <c r="E325">
        <v>209.89</v>
      </c>
      <c r="F325" s="12">
        <v>499390368</v>
      </c>
      <c r="G325" s="12">
        <v>4616773</v>
      </c>
    </row>
    <row r="326" spans="1:7">
      <c r="A326" s="9">
        <f>'(1)'!A326</f>
        <v>42759</v>
      </c>
      <c r="B326">
        <v>210.07</v>
      </c>
      <c r="C326">
        <v>211.78</v>
      </c>
      <c r="D326">
        <v>210.07</v>
      </c>
      <c r="E326">
        <v>211.46</v>
      </c>
      <c r="F326" s="12">
        <v>592879616</v>
      </c>
      <c r="G326" s="12">
        <v>4653026</v>
      </c>
    </row>
    <row r="327" spans="1:7">
      <c r="A327" s="9">
        <f>'(1)'!A327</f>
        <v>42760</v>
      </c>
      <c r="B327">
        <v>211.53</v>
      </c>
      <c r="C327">
        <v>211.54</v>
      </c>
      <c r="D327">
        <v>210.3</v>
      </c>
      <c r="E327">
        <v>211.07</v>
      </c>
      <c r="F327" s="12">
        <v>576004288</v>
      </c>
      <c r="G327" s="12">
        <v>4633902.5</v>
      </c>
    </row>
    <row r="328" spans="1:7">
      <c r="A328" s="9">
        <f>'(1)'!A328</f>
        <v>42761</v>
      </c>
      <c r="B328">
        <v>210.67</v>
      </c>
      <c r="C328">
        <v>211</v>
      </c>
      <c r="D328">
        <v>210.09</v>
      </c>
      <c r="E328">
        <v>210.18</v>
      </c>
      <c r="F328" s="12">
        <v>487151872</v>
      </c>
      <c r="G328" s="12">
        <v>4625580.5</v>
      </c>
    </row>
    <row r="329" spans="1:7">
      <c r="A329" s="9">
        <f>'(1)'!A329</f>
        <v>42762</v>
      </c>
      <c r="B329">
        <v>210.37</v>
      </c>
      <c r="C329">
        <v>210.57</v>
      </c>
      <c r="D329">
        <v>209.27</v>
      </c>
      <c r="E329">
        <v>209.63</v>
      </c>
      <c r="F329" s="12">
        <v>614696832</v>
      </c>
      <c r="G329" s="12">
        <v>4606498.5</v>
      </c>
    </row>
    <row r="330" spans="1:7">
      <c r="A330" s="9">
        <f>'(1)'!A330</f>
        <v>42765</v>
      </c>
      <c r="B330">
        <v>209.34</v>
      </c>
      <c r="C330">
        <v>210.15</v>
      </c>
      <c r="D330">
        <v>208.88</v>
      </c>
      <c r="E330">
        <v>208.96</v>
      </c>
      <c r="F330" s="12">
        <v>552694336</v>
      </c>
      <c r="G330" s="12">
        <v>4613222</v>
      </c>
    </row>
    <row r="331" spans="1:7">
      <c r="A331" s="9">
        <f>'(1)'!A331</f>
        <v>42766</v>
      </c>
      <c r="B331">
        <v>209.96</v>
      </c>
      <c r="C331">
        <v>210.6</v>
      </c>
      <c r="D331">
        <v>209.66</v>
      </c>
      <c r="E331">
        <v>210.12</v>
      </c>
      <c r="F331" s="12">
        <v>532543168</v>
      </c>
      <c r="G331" s="12">
        <v>4623563.5</v>
      </c>
    </row>
    <row r="332" spans="1:7">
      <c r="A332" s="9">
        <f>'(1)'!A332</f>
        <v>42767</v>
      </c>
      <c r="B332">
        <v>209.85</v>
      </c>
      <c r="C332">
        <v>210.63</v>
      </c>
      <c r="D332">
        <v>209.74</v>
      </c>
      <c r="E332">
        <v>210.46</v>
      </c>
      <c r="F332" s="12">
        <v>503037728</v>
      </c>
      <c r="G332" s="12">
        <v>4633276.5</v>
      </c>
    </row>
    <row r="333" spans="1:7">
      <c r="A333" s="9">
        <f>'(1)'!A333</f>
        <v>42768</v>
      </c>
      <c r="B333">
        <v>210.24</v>
      </c>
      <c r="C333">
        <v>210.31</v>
      </c>
      <c r="D333">
        <v>209.86</v>
      </c>
      <c r="E333">
        <v>210.05</v>
      </c>
      <c r="F333" s="12">
        <v>323201856</v>
      </c>
      <c r="G333" s="12">
        <v>4620205.5</v>
      </c>
    </row>
    <row r="334" spans="1:7">
      <c r="A334" s="9">
        <f>'(1)'!A334</f>
        <v>42769</v>
      </c>
      <c r="B334">
        <v>209.97</v>
      </c>
      <c r="C334">
        <v>211.9</v>
      </c>
      <c r="D334">
        <v>209.76</v>
      </c>
      <c r="E334">
        <v>211.67</v>
      </c>
      <c r="F334" s="12">
        <v>485776000</v>
      </c>
      <c r="G334" s="12">
        <v>4657412</v>
      </c>
    </row>
    <row r="335" spans="1:7">
      <c r="A335" s="9">
        <f>'(1)'!A335</f>
        <v>42772</v>
      </c>
      <c r="B335">
        <v>211.76</v>
      </c>
      <c r="C335">
        <v>212.33</v>
      </c>
      <c r="D335">
        <v>211.48</v>
      </c>
      <c r="E335">
        <v>212.32</v>
      </c>
      <c r="F335" s="12">
        <v>528413600</v>
      </c>
      <c r="G335" s="12">
        <v>4663412</v>
      </c>
    </row>
    <row r="336" spans="1:7">
      <c r="A336" s="9">
        <f>'(1)'!A336</f>
        <v>42773</v>
      </c>
      <c r="B336">
        <v>211.62</v>
      </c>
      <c r="C336">
        <v>212.07</v>
      </c>
      <c r="D336">
        <v>211.24</v>
      </c>
      <c r="E336">
        <v>211.31</v>
      </c>
      <c r="F336" s="12">
        <v>582017344</v>
      </c>
      <c r="G336" s="12">
        <v>4647044.5</v>
      </c>
    </row>
    <row r="337" spans="1:7">
      <c r="A337" s="9">
        <f>'(1)'!A337</f>
        <v>42774</v>
      </c>
      <c r="B337">
        <v>211.63</v>
      </c>
      <c r="C337">
        <v>212.72</v>
      </c>
      <c r="D337">
        <v>211.25</v>
      </c>
      <c r="E337">
        <v>212.36</v>
      </c>
      <c r="F337" s="12">
        <v>546300032</v>
      </c>
      <c r="G337" s="12">
        <v>4657724.5</v>
      </c>
    </row>
    <row r="338" spans="1:7">
      <c r="A338" s="9">
        <f>'(1)'!A338</f>
        <v>42775</v>
      </c>
      <c r="B338">
        <v>212.71</v>
      </c>
      <c r="C338">
        <v>213.02</v>
      </c>
      <c r="D338">
        <v>212.35</v>
      </c>
      <c r="E338">
        <v>212.81</v>
      </c>
      <c r="F338" s="12">
        <v>547597056</v>
      </c>
      <c r="G338" s="12">
        <v>4666333.5</v>
      </c>
    </row>
    <row r="339" spans="1:7">
      <c r="A339" s="9">
        <f>'(1)'!A339</f>
        <v>42776</v>
      </c>
      <c r="B339">
        <v>212.98</v>
      </c>
      <c r="C339">
        <v>213.97</v>
      </c>
      <c r="D339">
        <v>212.63</v>
      </c>
      <c r="E339">
        <v>213.97</v>
      </c>
      <c r="F339" s="12">
        <v>661914304</v>
      </c>
      <c r="G339" s="12">
        <v>4693219</v>
      </c>
    </row>
    <row r="340" spans="1:7">
      <c r="A340" s="9">
        <f>'(1)'!A340</f>
        <v>42779</v>
      </c>
      <c r="B340">
        <v>213.84</v>
      </c>
      <c r="C340">
        <v>214.83</v>
      </c>
      <c r="D340">
        <v>213.75</v>
      </c>
      <c r="E340">
        <v>214.5</v>
      </c>
      <c r="F340" s="12">
        <v>581506240</v>
      </c>
      <c r="G340" s="12">
        <v>4704315.5</v>
      </c>
    </row>
    <row r="341" spans="1:7">
      <c r="A341" s="9">
        <f>'(1)'!A341</f>
        <v>42780</v>
      </c>
      <c r="B341">
        <v>214.68</v>
      </c>
      <c r="C341">
        <v>214.9</v>
      </c>
      <c r="D341">
        <v>213.44</v>
      </c>
      <c r="E341">
        <v>213.5</v>
      </c>
      <c r="F341" s="12">
        <v>567137600</v>
      </c>
      <c r="G341" s="12">
        <v>4685683</v>
      </c>
    </row>
    <row r="342" spans="1:7">
      <c r="A342" s="9">
        <f>'(1)'!A342</f>
        <v>42781</v>
      </c>
      <c r="B342">
        <v>213.6</v>
      </c>
      <c r="C342">
        <v>213.93</v>
      </c>
      <c r="D342">
        <v>212.76</v>
      </c>
      <c r="E342">
        <v>213.16</v>
      </c>
      <c r="F342" s="12">
        <v>598261056</v>
      </c>
      <c r="G342" s="12">
        <v>4672776.5</v>
      </c>
    </row>
    <row r="343" spans="1:7">
      <c r="A343" s="9">
        <f>'(1)'!A343</f>
        <v>42782</v>
      </c>
      <c r="B343">
        <v>213.29</v>
      </c>
      <c r="C343">
        <v>213.39</v>
      </c>
      <c r="D343">
        <v>211.88</v>
      </c>
      <c r="E343">
        <v>212.61</v>
      </c>
      <c r="F343" s="12">
        <v>341624736</v>
      </c>
      <c r="G343" s="12">
        <v>4666557.5</v>
      </c>
    </row>
    <row r="344" spans="1:7">
      <c r="A344" s="9">
        <f>'(1)'!A344</f>
        <v>42783</v>
      </c>
      <c r="B344">
        <v>212.55</v>
      </c>
      <c r="C344">
        <v>213.31</v>
      </c>
      <c r="D344">
        <v>212.22</v>
      </c>
      <c r="E344">
        <v>213.31</v>
      </c>
      <c r="F344" s="12">
        <v>504643424</v>
      </c>
      <c r="G344" s="12">
        <v>4675074.5</v>
      </c>
    </row>
    <row r="345" spans="1:7">
      <c r="A345" s="9">
        <f>'(1)'!A345</f>
        <v>42787</v>
      </c>
      <c r="B345">
        <v>213.25</v>
      </c>
      <c r="C345">
        <v>213.93</v>
      </c>
      <c r="D345">
        <v>212.37</v>
      </c>
      <c r="E345">
        <v>212.51</v>
      </c>
      <c r="F345" s="12">
        <v>527723648</v>
      </c>
      <c r="G345" s="12">
        <v>4663837.5</v>
      </c>
    </row>
    <row r="346" spans="1:7">
      <c r="A346" s="9">
        <f>'(1)'!A346</f>
        <v>42788</v>
      </c>
      <c r="B346">
        <v>212.59</v>
      </c>
      <c r="C346">
        <v>214.16</v>
      </c>
      <c r="D346">
        <v>212.46</v>
      </c>
      <c r="E346">
        <v>213.73</v>
      </c>
      <c r="F346" s="12">
        <v>621048000</v>
      </c>
      <c r="G346" s="12">
        <v>4690595.5</v>
      </c>
    </row>
    <row r="347" spans="1:7">
      <c r="A347" s="9">
        <f>'(1)'!A347</f>
        <v>42789</v>
      </c>
      <c r="B347">
        <v>213.55</v>
      </c>
      <c r="C347">
        <v>215.47</v>
      </c>
      <c r="D347">
        <v>213.52</v>
      </c>
      <c r="E347">
        <v>215.1</v>
      </c>
      <c r="F347" s="12">
        <v>489285600</v>
      </c>
      <c r="G347" s="12">
        <v>4721428</v>
      </c>
    </row>
    <row r="348" spans="1:7">
      <c r="A348" s="9">
        <f>'(1)'!A348</f>
        <v>42790</v>
      </c>
      <c r="B348">
        <v>215.08</v>
      </c>
      <c r="C348">
        <v>215.12</v>
      </c>
      <c r="D348">
        <v>214.02</v>
      </c>
      <c r="E348">
        <v>214.02</v>
      </c>
      <c r="F348" s="12">
        <v>415234272</v>
      </c>
      <c r="G348" s="12">
        <v>4700261</v>
      </c>
    </row>
    <row r="349" spans="1:7">
      <c r="A349" s="9">
        <f>'(1)'!A349</f>
        <v>42793</v>
      </c>
      <c r="B349">
        <v>214.11</v>
      </c>
      <c r="C349">
        <v>215.35</v>
      </c>
      <c r="D349">
        <v>213.61</v>
      </c>
      <c r="E349">
        <v>214.98</v>
      </c>
      <c r="F349" s="12">
        <v>534798816</v>
      </c>
      <c r="G349" s="12">
        <v>4719351</v>
      </c>
    </row>
    <row r="350" spans="1:7">
      <c r="A350" s="9">
        <f>'(1)'!A350</f>
        <v>42794</v>
      </c>
      <c r="B350">
        <v>215.09</v>
      </c>
      <c r="C350">
        <v>216.69</v>
      </c>
      <c r="D350">
        <v>214.75</v>
      </c>
      <c r="E350">
        <v>216.69</v>
      </c>
      <c r="F350" s="12">
        <v>573311232</v>
      </c>
      <c r="G350" s="12">
        <v>4749799.5</v>
      </c>
    </row>
    <row r="351" spans="1:7">
      <c r="A351" s="9">
        <f>'(1)'!A351</f>
        <v>42795</v>
      </c>
      <c r="B351">
        <v>216.55</v>
      </c>
      <c r="C351">
        <v>216.8</v>
      </c>
      <c r="D351">
        <v>215.92</v>
      </c>
      <c r="E351">
        <v>216.72</v>
      </c>
      <c r="F351" s="12">
        <v>516519072</v>
      </c>
      <c r="G351" s="12">
        <v>4747857.5</v>
      </c>
    </row>
    <row r="352" spans="1:7">
      <c r="A352" s="9">
        <f>'(1)'!A352</f>
        <v>42796</v>
      </c>
      <c r="B352">
        <v>216.65</v>
      </c>
      <c r="C352">
        <v>216.83</v>
      </c>
      <c r="D352">
        <v>215.82</v>
      </c>
      <c r="E352">
        <v>216.35</v>
      </c>
      <c r="F352" s="12">
        <v>528043808</v>
      </c>
      <c r="G352" s="12">
        <v>4744380.5</v>
      </c>
    </row>
    <row r="353" spans="1:7">
      <c r="A353" s="9">
        <f>'(1)'!A353</f>
        <v>42797</v>
      </c>
      <c r="B353">
        <v>216.41</v>
      </c>
      <c r="C353">
        <v>216.96</v>
      </c>
      <c r="D353">
        <v>216.32</v>
      </c>
      <c r="E353">
        <v>216.61</v>
      </c>
      <c r="F353" s="12">
        <v>407689472</v>
      </c>
      <c r="G353" s="12">
        <v>4749229</v>
      </c>
    </row>
    <row r="354" spans="1:7">
      <c r="A354" s="9">
        <f>'(1)'!A354</f>
        <v>42800</v>
      </c>
      <c r="B354">
        <v>216.64</v>
      </c>
      <c r="C354">
        <v>216.65</v>
      </c>
      <c r="D354">
        <v>215.01</v>
      </c>
      <c r="E354">
        <v>215.8</v>
      </c>
      <c r="F354" s="12">
        <v>530854464</v>
      </c>
      <c r="G354" s="12">
        <v>4735558.5</v>
      </c>
    </row>
    <row r="355" spans="1:7">
      <c r="A355" s="9">
        <f>'(1)'!A355</f>
        <v>42801</v>
      </c>
      <c r="B355">
        <v>216.09</v>
      </c>
      <c r="C355">
        <v>217.56</v>
      </c>
      <c r="D355">
        <v>215.66</v>
      </c>
      <c r="E355">
        <v>217.26</v>
      </c>
      <c r="F355" s="12">
        <v>495124672</v>
      </c>
      <c r="G355" s="12">
        <v>4769155</v>
      </c>
    </row>
    <row r="356" spans="1:7">
      <c r="A356" s="9">
        <f>'(1)'!A356</f>
        <v>42802</v>
      </c>
      <c r="B356">
        <v>217.55</v>
      </c>
      <c r="C356">
        <v>217.95</v>
      </c>
      <c r="D356">
        <v>216.85</v>
      </c>
      <c r="E356">
        <v>217.93</v>
      </c>
      <c r="F356" s="12">
        <v>561991104</v>
      </c>
      <c r="G356" s="12">
        <v>4774945.5</v>
      </c>
    </row>
    <row r="357" spans="1:7">
      <c r="A357" s="9">
        <f>'(1)'!A357</f>
        <v>42803</v>
      </c>
      <c r="B357">
        <v>217.82</v>
      </c>
      <c r="C357">
        <v>220.14</v>
      </c>
      <c r="D357">
        <v>217.63</v>
      </c>
      <c r="E357">
        <v>220.14</v>
      </c>
      <c r="F357" s="12">
        <v>557367936</v>
      </c>
      <c r="G357" s="12">
        <v>4822407</v>
      </c>
    </row>
    <row r="358" spans="1:7">
      <c r="A358" s="9">
        <f>'(1)'!A358</f>
        <v>42804</v>
      </c>
      <c r="B358">
        <v>220.07</v>
      </c>
      <c r="C358">
        <v>220.11</v>
      </c>
      <c r="D358">
        <v>219</v>
      </c>
      <c r="E358">
        <v>219.42</v>
      </c>
      <c r="F358" s="12">
        <v>432461600</v>
      </c>
      <c r="G358" s="12">
        <v>4806784</v>
      </c>
    </row>
    <row r="359" spans="1:7">
      <c r="A359" s="9">
        <f>'(1)'!A359</f>
        <v>42807</v>
      </c>
      <c r="B359">
        <v>219.35</v>
      </c>
      <c r="C359">
        <v>220.78</v>
      </c>
      <c r="D359">
        <v>218.93</v>
      </c>
      <c r="E359">
        <v>220.53</v>
      </c>
      <c r="F359" s="12">
        <v>594187776</v>
      </c>
      <c r="G359" s="12">
        <v>4831536.5</v>
      </c>
    </row>
    <row r="360" spans="1:7">
      <c r="A360" s="9">
        <f>'(1)'!A360</f>
        <v>42808</v>
      </c>
      <c r="B360">
        <v>220.64</v>
      </c>
      <c r="C360">
        <v>221.58</v>
      </c>
      <c r="D360">
        <v>220.41</v>
      </c>
      <c r="E360">
        <v>221.27</v>
      </c>
      <c r="F360" s="12">
        <v>639966208</v>
      </c>
      <c r="G360" s="12">
        <v>4846460.5</v>
      </c>
    </row>
    <row r="361" spans="1:7">
      <c r="A361" s="9">
        <f>'(1)'!A361</f>
        <v>42809</v>
      </c>
      <c r="B361">
        <v>221.35</v>
      </c>
      <c r="C361">
        <v>222.84</v>
      </c>
      <c r="D361">
        <v>221.14</v>
      </c>
      <c r="E361">
        <v>222.37</v>
      </c>
      <c r="F361" s="12">
        <v>600316352</v>
      </c>
      <c r="G361" s="12">
        <v>4865512</v>
      </c>
    </row>
    <row r="362" spans="1:7">
      <c r="A362" s="9">
        <f>'(1)'!A362</f>
        <v>42810</v>
      </c>
      <c r="B362">
        <v>222.3</v>
      </c>
      <c r="C362">
        <v>222.44</v>
      </c>
      <c r="D362">
        <v>221.66</v>
      </c>
      <c r="E362">
        <v>222.4</v>
      </c>
      <c r="F362" s="12">
        <v>575779456</v>
      </c>
      <c r="G362" s="12">
        <v>4863111</v>
      </c>
    </row>
    <row r="363" spans="1:7">
      <c r="A363" s="9">
        <f>'(1)'!A363</f>
        <v>42811</v>
      </c>
      <c r="B363">
        <v>222.09</v>
      </c>
      <c r="C363">
        <v>222.68</v>
      </c>
      <c r="D363">
        <v>221.45</v>
      </c>
      <c r="E363">
        <v>221.92</v>
      </c>
      <c r="F363" s="12">
        <v>433667232</v>
      </c>
      <c r="G363" s="12">
        <v>4851867.5</v>
      </c>
    </row>
    <row r="364" spans="1:7">
      <c r="A364" s="9">
        <f>'(1)'!A364</f>
        <v>42814</v>
      </c>
      <c r="B364">
        <v>221.58</v>
      </c>
      <c r="C364">
        <v>222.19</v>
      </c>
      <c r="D364">
        <v>221.35</v>
      </c>
      <c r="E364">
        <v>221.98</v>
      </c>
      <c r="F364" s="12">
        <v>584741952</v>
      </c>
      <c r="G364" s="12">
        <v>4848852.5</v>
      </c>
    </row>
    <row r="365" spans="1:7">
      <c r="A365" s="9">
        <f>'(1)'!A365</f>
        <v>42815</v>
      </c>
      <c r="B365">
        <v>221.49</v>
      </c>
      <c r="C365">
        <v>222.82</v>
      </c>
      <c r="D365">
        <v>221.33</v>
      </c>
      <c r="E365">
        <v>222.47</v>
      </c>
      <c r="F365" s="12">
        <v>510704544</v>
      </c>
      <c r="G365" s="12">
        <v>4861303</v>
      </c>
    </row>
    <row r="366" spans="1:7">
      <c r="A366" s="9">
        <f>'(1)'!A366</f>
        <v>42816</v>
      </c>
      <c r="B366">
        <v>222.34</v>
      </c>
      <c r="C366">
        <v>222.42</v>
      </c>
      <c r="D366">
        <v>221.21</v>
      </c>
      <c r="E366">
        <v>221.84</v>
      </c>
      <c r="F366" s="12">
        <v>647326464</v>
      </c>
      <c r="G366" s="12">
        <v>4835672.5</v>
      </c>
    </row>
    <row r="367" spans="1:7">
      <c r="A367" s="9">
        <f>'(1)'!A367</f>
        <v>42817</v>
      </c>
      <c r="B367">
        <v>221.66</v>
      </c>
      <c r="C367">
        <v>221.7</v>
      </c>
      <c r="D367">
        <v>220.49</v>
      </c>
      <c r="E367">
        <v>221.14</v>
      </c>
      <c r="F367" s="12">
        <v>521068320</v>
      </c>
      <c r="G367" s="12">
        <v>4826471</v>
      </c>
    </row>
    <row r="368" spans="1:7">
      <c r="A368" s="9">
        <f>'(1)'!A368</f>
        <v>42818</v>
      </c>
      <c r="B368">
        <v>221.52</v>
      </c>
      <c r="C368">
        <v>221.55</v>
      </c>
      <c r="D368">
        <v>220.63</v>
      </c>
      <c r="E368">
        <v>220.95</v>
      </c>
      <c r="F368" s="12">
        <v>482158592</v>
      </c>
      <c r="G368" s="12">
        <v>4820566</v>
      </c>
    </row>
    <row r="369" spans="1:7">
      <c r="A369" s="9">
        <f>'(1)'!A369</f>
        <v>42821</v>
      </c>
      <c r="B369">
        <v>220.82</v>
      </c>
      <c r="C369">
        <v>221.09</v>
      </c>
      <c r="D369">
        <v>220.49</v>
      </c>
      <c r="E369">
        <v>220.63</v>
      </c>
      <c r="F369" s="12">
        <v>574502848</v>
      </c>
      <c r="G369" s="12">
        <v>4816466</v>
      </c>
    </row>
    <row r="370" spans="1:7">
      <c r="A370" s="9">
        <f>'(1)'!A370</f>
        <v>42822</v>
      </c>
      <c r="B370">
        <v>220.59</v>
      </c>
      <c r="C370">
        <v>220.62</v>
      </c>
      <c r="D370">
        <v>219.56</v>
      </c>
      <c r="E370">
        <v>219.72</v>
      </c>
      <c r="F370" s="12">
        <v>552881408</v>
      </c>
      <c r="G370" s="12">
        <v>4792508</v>
      </c>
    </row>
    <row r="371" spans="1:7">
      <c r="A371" s="9">
        <f>'(1)'!A371</f>
        <v>42823</v>
      </c>
      <c r="B371">
        <v>219.68</v>
      </c>
      <c r="C371">
        <v>220.3</v>
      </c>
      <c r="D371">
        <v>219.21</v>
      </c>
      <c r="E371">
        <v>220</v>
      </c>
      <c r="F371" s="12">
        <v>516539456</v>
      </c>
      <c r="G371" s="12">
        <v>4801973.5</v>
      </c>
    </row>
    <row r="372" spans="1:7">
      <c r="A372" s="9">
        <f>'(1)'!A372</f>
        <v>42824</v>
      </c>
      <c r="B372">
        <v>220.08</v>
      </c>
      <c r="C372">
        <v>221.62</v>
      </c>
      <c r="D372">
        <v>220.08</v>
      </c>
      <c r="E372">
        <v>221.34</v>
      </c>
      <c r="F372" s="12">
        <v>450456992</v>
      </c>
      <c r="G372" s="12">
        <v>4831624</v>
      </c>
    </row>
    <row r="373" spans="1:7">
      <c r="A373" s="9">
        <f>'(1)'!A373</f>
        <v>42825</v>
      </c>
      <c r="B373">
        <v>221.48</v>
      </c>
      <c r="C373">
        <v>221.91</v>
      </c>
      <c r="D373">
        <v>221.43</v>
      </c>
      <c r="E373">
        <v>221.72</v>
      </c>
      <c r="F373" s="12">
        <v>414364000</v>
      </c>
      <c r="G373" s="12">
        <v>4838332</v>
      </c>
    </row>
    <row r="374" spans="1:7">
      <c r="A374" s="9">
        <f>'(1)'!A374</f>
        <v>42828</v>
      </c>
      <c r="B374">
        <v>221.59</v>
      </c>
      <c r="C374">
        <v>221.85</v>
      </c>
      <c r="D374">
        <v>221.24</v>
      </c>
      <c r="E374">
        <v>221.57</v>
      </c>
      <c r="F374" s="12">
        <v>516486976</v>
      </c>
      <c r="G374" s="12">
        <v>4836861</v>
      </c>
    </row>
    <row r="375" spans="1:7">
      <c r="A375" s="9">
        <f>'(1)'!A375</f>
        <v>42829</v>
      </c>
      <c r="B375">
        <v>221.45</v>
      </c>
      <c r="C375">
        <v>223.77</v>
      </c>
      <c r="D375">
        <v>221.41</v>
      </c>
      <c r="E375">
        <v>222.77</v>
      </c>
      <c r="F375" s="12">
        <v>534028480</v>
      </c>
      <c r="G375" s="12">
        <v>4861336</v>
      </c>
    </row>
    <row r="376" spans="1:7">
      <c r="A376" s="9">
        <f>'(1)'!A376</f>
        <v>42830</v>
      </c>
      <c r="B376">
        <v>223.59</v>
      </c>
      <c r="C376">
        <v>224.41</v>
      </c>
      <c r="D376">
        <v>223.45</v>
      </c>
      <c r="E376">
        <v>224.35</v>
      </c>
      <c r="F376" s="12">
        <v>607799744</v>
      </c>
      <c r="G376" s="12">
        <v>4901365.5</v>
      </c>
    </row>
    <row r="377" spans="1:7">
      <c r="A377" s="9">
        <f>'(1)'!A377</f>
        <v>42831</v>
      </c>
      <c r="B377">
        <v>224.32</v>
      </c>
      <c r="C377">
        <v>225.51</v>
      </c>
      <c r="D377">
        <v>224.08</v>
      </c>
      <c r="E377">
        <v>224.67</v>
      </c>
      <c r="F377" s="12">
        <v>1188567680</v>
      </c>
      <c r="G377" s="12">
        <v>4917329.5</v>
      </c>
    </row>
    <row r="378" spans="1:7">
      <c r="A378" s="9">
        <f>'(1)'!A378</f>
        <v>42832</v>
      </c>
      <c r="B378">
        <v>224.74</v>
      </c>
      <c r="C378">
        <v>225.22</v>
      </c>
      <c r="D378">
        <v>224.65</v>
      </c>
      <c r="E378">
        <v>225.06</v>
      </c>
      <c r="F378" s="12">
        <v>488064576</v>
      </c>
      <c r="G378" s="12">
        <v>4922228.5</v>
      </c>
    </row>
    <row r="379" spans="1:7">
      <c r="A379" s="9">
        <f>'(1)'!A379</f>
        <v>42835</v>
      </c>
      <c r="B379">
        <v>225.03</v>
      </c>
      <c r="C379">
        <v>225.95</v>
      </c>
      <c r="D379">
        <v>225.02</v>
      </c>
      <c r="E379">
        <v>225.16</v>
      </c>
      <c r="F379" s="12">
        <v>548225728</v>
      </c>
      <c r="G379" s="12">
        <v>4926401</v>
      </c>
    </row>
    <row r="380" spans="1:7">
      <c r="A380" s="9">
        <f>'(1)'!A380</f>
        <v>42836</v>
      </c>
      <c r="B380">
        <v>225.04</v>
      </c>
      <c r="C380">
        <v>225.05</v>
      </c>
      <c r="D380">
        <v>224.27</v>
      </c>
      <c r="E380">
        <v>224.61</v>
      </c>
      <c r="F380" s="12">
        <v>688384192</v>
      </c>
      <c r="G380" s="12">
        <v>4915105</v>
      </c>
    </row>
    <row r="381" spans="1:7">
      <c r="A381" s="9">
        <f>'(1)'!A381</f>
        <v>42837</v>
      </c>
      <c r="B381">
        <v>224.54</v>
      </c>
      <c r="C381">
        <v>225.22</v>
      </c>
      <c r="D381">
        <v>224.21</v>
      </c>
      <c r="E381">
        <v>224.57</v>
      </c>
      <c r="F381" s="12">
        <v>655146176</v>
      </c>
      <c r="G381" s="12">
        <v>4913050.5</v>
      </c>
    </row>
    <row r="382" spans="1:7">
      <c r="A382" s="9">
        <f>'(1)'!A382</f>
        <v>42838</v>
      </c>
      <c r="B382">
        <v>224.55</v>
      </c>
      <c r="C382">
        <v>224.78</v>
      </c>
      <c r="D382">
        <v>224.28</v>
      </c>
      <c r="E382">
        <v>224.5</v>
      </c>
      <c r="F382" s="12">
        <v>1234007168</v>
      </c>
      <c r="G382" s="12">
        <v>4913952</v>
      </c>
    </row>
    <row r="383" spans="1:7">
      <c r="A383" s="9">
        <f>'(1)'!A383</f>
        <v>42842</v>
      </c>
      <c r="B383">
        <v>224.72</v>
      </c>
      <c r="C383">
        <v>225.05</v>
      </c>
      <c r="D383">
        <v>224.35</v>
      </c>
      <c r="E383">
        <v>224.9</v>
      </c>
      <c r="F383" s="12">
        <v>488764192</v>
      </c>
      <c r="G383" s="12">
        <v>4919703.5</v>
      </c>
    </row>
    <row r="384" spans="1:7">
      <c r="A384" s="9">
        <f>'(1)'!A384</f>
        <v>42843</v>
      </c>
      <c r="B384">
        <v>224.84</v>
      </c>
      <c r="C384">
        <v>225.26</v>
      </c>
      <c r="D384">
        <v>224.51</v>
      </c>
      <c r="E384">
        <v>225.26</v>
      </c>
      <c r="F384" s="12">
        <v>454061184</v>
      </c>
      <c r="G384" s="12">
        <v>4924882.5</v>
      </c>
    </row>
    <row r="385" spans="1:7">
      <c r="A385" s="9">
        <f>'(1)'!A385</f>
        <v>42844</v>
      </c>
      <c r="B385">
        <v>224.6</v>
      </c>
      <c r="C385">
        <v>225.24</v>
      </c>
      <c r="D385">
        <v>224.39</v>
      </c>
      <c r="E385">
        <v>225.01</v>
      </c>
      <c r="F385" s="12">
        <v>481210816</v>
      </c>
      <c r="G385" s="12">
        <v>4931538</v>
      </c>
    </row>
    <row r="386" spans="1:7">
      <c r="A386" s="9">
        <f>'(1)'!A386</f>
        <v>42845</v>
      </c>
      <c r="B386">
        <v>225.09</v>
      </c>
      <c r="C386">
        <v>225.09</v>
      </c>
      <c r="D386">
        <v>224.13</v>
      </c>
      <c r="E386">
        <v>224.57</v>
      </c>
      <c r="F386" s="12">
        <v>528627648</v>
      </c>
      <c r="G386" s="12">
        <v>4918408</v>
      </c>
    </row>
    <row r="387" spans="1:7">
      <c r="A387" s="9">
        <f>'(1)'!A387</f>
        <v>42846</v>
      </c>
      <c r="B387">
        <v>224.28</v>
      </c>
      <c r="C387">
        <v>224.32</v>
      </c>
      <c r="D387">
        <v>223.38</v>
      </c>
      <c r="E387">
        <v>223.49</v>
      </c>
      <c r="F387" s="12">
        <v>666872512</v>
      </c>
      <c r="G387" s="12">
        <v>4902210</v>
      </c>
    </row>
    <row r="388" spans="1:7">
      <c r="A388" s="9">
        <f>'(1)'!A388</f>
        <v>42849</v>
      </c>
      <c r="B388">
        <v>223.66</v>
      </c>
      <c r="C388">
        <v>224.1</v>
      </c>
      <c r="D388">
        <v>223.2</v>
      </c>
      <c r="E388">
        <v>223.41</v>
      </c>
      <c r="F388" s="12">
        <v>484427840</v>
      </c>
      <c r="G388" s="12">
        <v>4902486.5</v>
      </c>
    </row>
    <row r="389" spans="1:7">
      <c r="A389" s="9">
        <f>'(1)'!A389</f>
        <v>42850</v>
      </c>
      <c r="B389">
        <v>223.54</v>
      </c>
      <c r="C389">
        <v>223.72</v>
      </c>
      <c r="D389">
        <v>223.09</v>
      </c>
      <c r="E389">
        <v>223.72</v>
      </c>
      <c r="F389" s="12">
        <v>381783616</v>
      </c>
      <c r="G389" s="12">
        <v>4908317</v>
      </c>
    </row>
    <row r="390" spans="1:7">
      <c r="A390" s="9">
        <f>'(1)'!A390</f>
        <v>42851</v>
      </c>
      <c r="B390">
        <v>223.82</v>
      </c>
      <c r="C390">
        <v>224.51</v>
      </c>
      <c r="D390">
        <v>223.46</v>
      </c>
      <c r="E390">
        <v>223.58</v>
      </c>
      <c r="F390" s="12">
        <v>656786688</v>
      </c>
      <c r="G390" s="12">
        <v>4905729</v>
      </c>
    </row>
    <row r="391" spans="1:7">
      <c r="A391" s="9">
        <f>'(1)'!A391</f>
        <v>42852</v>
      </c>
      <c r="B391">
        <v>223.66</v>
      </c>
      <c r="C391">
        <v>223.74</v>
      </c>
      <c r="D391">
        <v>222.81</v>
      </c>
      <c r="E391">
        <v>223.34</v>
      </c>
      <c r="F391" s="12">
        <v>462877728</v>
      </c>
      <c r="G391" s="12">
        <v>4899684.5</v>
      </c>
    </row>
    <row r="392" spans="1:7">
      <c r="A392" s="9">
        <f>'(1)'!A392</f>
        <v>42853</v>
      </c>
      <c r="B392">
        <v>223.27</v>
      </c>
      <c r="C392">
        <v>224.18</v>
      </c>
      <c r="D392">
        <v>223.11</v>
      </c>
      <c r="E392">
        <v>223.88</v>
      </c>
      <c r="F392" s="12">
        <v>517418752</v>
      </c>
      <c r="G392" s="12">
        <v>4908974</v>
      </c>
    </row>
    <row r="393" spans="1:7">
      <c r="A393" s="9">
        <f>'(1)'!A393</f>
        <v>42856</v>
      </c>
      <c r="B393">
        <v>223.73</v>
      </c>
      <c r="C393">
        <v>224.09</v>
      </c>
      <c r="D393">
        <v>222.85</v>
      </c>
      <c r="E393">
        <v>223.91</v>
      </c>
      <c r="F393" s="12">
        <v>396966432</v>
      </c>
      <c r="G393" s="12">
        <v>4913064.5</v>
      </c>
    </row>
    <row r="394" spans="1:7">
      <c r="A394" s="9">
        <f>'(1)'!A394</f>
        <v>42857</v>
      </c>
      <c r="B394">
        <v>223.99</v>
      </c>
      <c r="C394">
        <v>224.5</v>
      </c>
      <c r="D394">
        <v>223.74</v>
      </c>
      <c r="E394">
        <v>224.5</v>
      </c>
      <c r="F394" s="12">
        <v>503819456</v>
      </c>
      <c r="G394" s="12">
        <v>4921458</v>
      </c>
    </row>
    <row r="395" spans="1:7">
      <c r="A395" s="9">
        <f>'(1)'!A395</f>
        <v>42858</v>
      </c>
      <c r="B395">
        <v>224.41</v>
      </c>
      <c r="C395">
        <v>225.74</v>
      </c>
      <c r="D395">
        <v>224.25</v>
      </c>
      <c r="E395">
        <v>225.39</v>
      </c>
      <c r="F395" s="12">
        <v>547995136</v>
      </c>
      <c r="G395" s="12">
        <v>4927164.5</v>
      </c>
    </row>
    <row r="396" spans="1:7">
      <c r="A396" s="9">
        <f>'(1)'!A396</f>
        <v>42859</v>
      </c>
      <c r="B396">
        <v>225.81</v>
      </c>
      <c r="C396">
        <v>225.94</v>
      </c>
      <c r="D396">
        <v>224.78</v>
      </c>
      <c r="E396">
        <v>224.91</v>
      </c>
      <c r="F396" s="12">
        <v>330843808</v>
      </c>
      <c r="G396" s="12">
        <v>4922029.5</v>
      </c>
    </row>
    <row r="397" spans="1:7">
      <c r="A397" s="9">
        <f>'(1)'!A397</f>
        <v>42860</v>
      </c>
      <c r="B397">
        <v>224.77</v>
      </c>
      <c r="C397">
        <v>224.89</v>
      </c>
      <c r="D397">
        <v>224.63</v>
      </c>
      <c r="E397">
        <v>224.8</v>
      </c>
      <c r="F397" s="12">
        <v>53526672</v>
      </c>
      <c r="G397" s="12">
        <v>4920683.5</v>
      </c>
    </row>
    <row r="398" spans="1:7">
      <c r="A398" s="9">
        <f>'(1)'!A398</f>
        <v>42863</v>
      </c>
      <c r="B398">
        <v>224.88</v>
      </c>
      <c r="C398">
        <v>226.41</v>
      </c>
      <c r="D398">
        <v>224.88</v>
      </c>
      <c r="E398">
        <v>226.41</v>
      </c>
      <c r="F398" s="12">
        <v>226485456</v>
      </c>
      <c r="G398" s="12">
        <v>4953373.5</v>
      </c>
    </row>
    <row r="399" spans="1:7">
      <c r="A399" s="9">
        <f>'(1)'!A399</f>
        <v>42864</v>
      </c>
      <c r="B399">
        <v>226.13</v>
      </c>
      <c r="C399">
        <v>226.93</v>
      </c>
      <c r="D399">
        <v>225.64</v>
      </c>
      <c r="E399">
        <v>226.46</v>
      </c>
      <c r="F399" s="12">
        <v>480824448</v>
      </c>
      <c r="G399" s="12">
        <v>4957084.5</v>
      </c>
    </row>
    <row r="400" spans="1:7">
      <c r="A400" s="9">
        <f>'(1)'!A400</f>
        <v>42865</v>
      </c>
      <c r="B400">
        <v>226.71</v>
      </c>
      <c r="C400">
        <v>226.79</v>
      </c>
      <c r="D400">
        <v>225.12</v>
      </c>
      <c r="E400">
        <v>225.33</v>
      </c>
      <c r="F400" s="12">
        <v>539552320</v>
      </c>
      <c r="G400" s="12">
        <v>4933657</v>
      </c>
    </row>
    <row r="401" spans="1:7">
      <c r="A401" s="9">
        <f>'(1)'!A401</f>
        <v>42866</v>
      </c>
      <c r="B401">
        <v>225.21</v>
      </c>
      <c r="C401">
        <v>226.05</v>
      </c>
      <c r="D401">
        <v>225.12</v>
      </c>
      <c r="E401">
        <v>225.4</v>
      </c>
      <c r="F401" s="12">
        <v>496547296</v>
      </c>
      <c r="G401" s="12">
        <v>4934506</v>
      </c>
    </row>
    <row r="402" spans="1:7">
      <c r="A402" s="9">
        <f>'(1)'!A402</f>
        <v>42867</v>
      </c>
      <c r="B402">
        <v>225.17</v>
      </c>
      <c r="C402">
        <v>225.41</v>
      </c>
      <c r="D402">
        <v>224.68</v>
      </c>
      <c r="E402">
        <v>224.69</v>
      </c>
      <c r="F402" s="12">
        <v>485710400</v>
      </c>
      <c r="G402" s="12">
        <v>4925702</v>
      </c>
    </row>
    <row r="403" spans="1:7">
      <c r="A403" s="9">
        <f>'(1)'!A403</f>
        <v>42870</v>
      </c>
      <c r="B403">
        <v>225.48</v>
      </c>
      <c r="C403">
        <v>228.05</v>
      </c>
      <c r="D403">
        <v>225.12</v>
      </c>
      <c r="E403">
        <v>227.89</v>
      </c>
      <c r="F403" s="12">
        <v>470604832</v>
      </c>
      <c r="G403" s="12">
        <v>4991900.5</v>
      </c>
    </row>
    <row r="404" spans="1:7">
      <c r="A404" s="9">
        <f>'(1)'!A404</f>
        <v>42871</v>
      </c>
      <c r="B404">
        <v>227.87</v>
      </c>
      <c r="C404">
        <v>228.64</v>
      </c>
      <c r="D404">
        <v>227.77</v>
      </c>
      <c r="E404">
        <v>228.43</v>
      </c>
      <c r="F404" s="12">
        <v>528392896</v>
      </c>
      <c r="G404" s="12">
        <v>5009074.5</v>
      </c>
    </row>
    <row r="405" spans="1:7">
      <c r="A405" s="9">
        <f>'(1)'!A405</f>
        <v>42872</v>
      </c>
      <c r="B405">
        <v>228.42</v>
      </c>
      <c r="C405">
        <v>228.59</v>
      </c>
      <c r="D405">
        <v>227.46</v>
      </c>
      <c r="E405">
        <v>227.46</v>
      </c>
      <c r="F405" s="12">
        <v>486234112</v>
      </c>
      <c r="G405" s="12">
        <v>4983505.5</v>
      </c>
    </row>
    <row r="406" spans="1:7">
      <c r="A406" s="9">
        <f>'(1)'!A406</f>
        <v>42873</v>
      </c>
      <c r="B406">
        <v>227.55</v>
      </c>
      <c r="C406">
        <v>227.69</v>
      </c>
      <c r="D406">
        <v>226.83</v>
      </c>
      <c r="E406">
        <v>227.12</v>
      </c>
      <c r="F406" s="12">
        <v>538988928</v>
      </c>
      <c r="G406" s="12">
        <v>4979687.5</v>
      </c>
    </row>
    <row r="407" spans="1:7">
      <c r="A407" s="9">
        <f>'(1)'!A407</f>
        <v>42874</v>
      </c>
      <c r="B407">
        <v>227.09</v>
      </c>
      <c r="C407">
        <v>227.12</v>
      </c>
      <c r="D407">
        <v>226.27</v>
      </c>
      <c r="E407">
        <v>226.85</v>
      </c>
      <c r="F407" s="12">
        <v>634177024</v>
      </c>
      <c r="G407" s="12">
        <v>4974024.5</v>
      </c>
    </row>
    <row r="408" spans="1:7">
      <c r="A408" s="9">
        <f>'(1)'!A408</f>
        <v>42877</v>
      </c>
      <c r="B408">
        <v>226.99</v>
      </c>
      <c r="C408">
        <v>227.04</v>
      </c>
      <c r="D408">
        <v>226.19</v>
      </c>
      <c r="E408">
        <v>226.39</v>
      </c>
      <c r="F408" s="12">
        <v>66872384</v>
      </c>
      <c r="G408" s="12">
        <v>4962160</v>
      </c>
    </row>
    <row r="409" spans="1:7">
      <c r="A409" s="9">
        <f>'(1)'!A409</f>
        <v>42878</v>
      </c>
      <c r="B409">
        <v>226.31</v>
      </c>
      <c r="C409">
        <v>226.87</v>
      </c>
      <c r="D409">
        <v>226.09</v>
      </c>
      <c r="E409">
        <v>226.22</v>
      </c>
      <c r="F409" s="12">
        <v>610394240</v>
      </c>
      <c r="G409" s="12">
        <v>4964191.5</v>
      </c>
    </row>
    <row r="410" spans="1:7">
      <c r="A410" s="9">
        <f>'(1)'!A410</f>
        <v>42879</v>
      </c>
      <c r="B410">
        <v>226.42</v>
      </c>
      <c r="C410">
        <v>226.45</v>
      </c>
      <c r="D410">
        <v>225.57</v>
      </c>
      <c r="E410">
        <v>226.1</v>
      </c>
      <c r="F410" s="12">
        <v>420630016</v>
      </c>
      <c r="G410" s="12">
        <v>4963344</v>
      </c>
    </row>
    <row r="411" spans="1:7">
      <c r="A411" s="9">
        <f>'(1)'!A411</f>
        <v>42880</v>
      </c>
      <c r="B411">
        <v>225.84</v>
      </c>
      <c r="C411">
        <v>228.25</v>
      </c>
      <c r="D411">
        <v>225.79</v>
      </c>
      <c r="E411">
        <v>227.97</v>
      </c>
      <c r="F411" s="12">
        <v>563893760</v>
      </c>
      <c r="G411" s="12">
        <v>5010203</v>
      </c>
    </row>
    <row r="412" spans="1:7">
      <c r="A412" s="9">
        <f>'(1)'!A412</f>
        <v>42881</v>
      </c>
      <c r="B412">
        <v>228.1</v>
      </c>
      <c r="C412">
        <v>229.06</v>
      </c>
      <c r="D412">
        <v>227.76</v>
      </c>
      <c r="E412">
        <v>228.92</v>
      </c>
      <c r="F412" s="12">
        <v>433426112</v>
      </c>
      <c r="G412" s="12">
        <v>5025930</v>
      </c>
    </row>
    <row r="413" spans="1:7">
      <c r="A413" s="9">
        <f>'(1)'!A413</f>
        <v>42885</v>
      </c>
      <c r="B413">
        <v>228.96</v>
      </c>
      <c r="C413">
        <v>229.52</v>
      </c>
      <c r="D413">
        <v>228.77</v>
      </c>
      <c r="E413">
        <v>229.11</v>
      </c>
      <c r="F413" s="12">
        <v>531428480</v>
      </c>
      <c r="G413" s="12">
        <v>5025944</v>
      </c>
    </row>
    <row r="414" spans="1:7">
      <c r="A414" s="9">
        <f>'(1)'!A414</f>
        <v>42886</v>
      </c>
      <c r="B414">
        <v>229.01</v>
      </c>
      <c r="C414">
        <v>229.17</v>
      </c>
      <c r="D414">
        <v>228.27</v>
      </c>
      <c r="E414">
        <v>228.71</v>
      </c>
      <c r="F414" s="12">
        <v>598228416</v>
      </c>
      <c r="G414" s="12">
        <v>5020192.5</v>
      </c>
    </row>
    <row r="415" spans="1:7">
      <c r="A415" s="9">
        <f>'(1)'!A415</f>
        <v>42887</v>
      </c>
      <c r="B415">
        <v>228.74</v>
      </c>
      <c r="C415">
        <v>229.22</v>
      </c>
      <c r="D415">
        <v>228.45</v>
      </c>
      <c r="E415">
        <v>229.02</v>
      </c>
      <c r="F415" s="12">
        <v>453853984</v>
      </c>
      <c r="G415" s="12">
        <v>5033063.5</v>
      </c>
    </row>
    <row r="416" spans="1:7">
      <c r="A416" s="9">
        <f>'(1)'!A416</f>
        <v>42888</v>
      </c>
      <c r="B416">
        <v>228.95</v>
      </c>
      <c r="C416">
        <v>229.42</v>
      </c>
      <c r="D416">
        <v>228.72</v>
      </c>
      <c r="E416">
        <v>229.25</v>
      </c>
      <c r="F416" s="12">
        <v>612320192</v>
      </c>
      <c r="G416" s="12">
        <v>5040797</v>
      </c>
    </row>
    <row r="417" spans="1:7">
      <c r="A417" s="9">
        <f>'(1)'!A417</f>
        <v>42891</v>
      </c>
      <c r="B417">
        <v>229.24</v>
      </c>
      <c r="C417">
        <v>230.02</v>
      </c>
      <c r="D417">
        <v>229.12</v>
      </c>
      <c r="E417">
        <v>229.79</v>
      </c>
      <c r="F417" s="12">
        <v>693111296</v>
      </c>
      <c r="G417" s="12">
        <v>5054518.5</v>
      </c>
    </row>
    <row r="418" spans="1:7">
      <c r="A418" s="9">
        <f>'(1)'!A418</f>
        <v>42892</v>
      </c>
      <c r="B418">
        <v>229.84</v>
      </c>
      <c r="C418">
        <v>230.73</v>
      </c>
      <c r="D418">
        <v>229.83</v>
      </c>
      <c r="E418">
        <v>230.68</v>
      </c>
      <c r="F418" s="12">
        <v>475829440</v>
      </c>
      <c r="G418" s="12">
        <v>5076238.5</v>
      </c>
    </row>
    <row r="419" spans="1:7">
      <c r="A419" s="9">
        <f>'(1)'!A419</f>
        <v>42893</v>
      </c>
      <c r="B419">
        <v>230.71</v>
      </c>
      <c r="C419">
        <v>232.33</v>
      </c>
      <c r="D419">
        <v>230.71</v>
      </c>
      <c r="E419">
        <v>231.92</v>
      </c>
      <c r="F419" s="12">
        <v>677150592</v>
      </c>
      <c r="G419" s="12">
        <v>5100107</v>
      </c>
    </row>
    <row r="420" spans="1:7">
      <c r="A420" s="9">
        <f>'(1)'!A420</f>
        <v>42894</v>
      </c>
      <c r="B420">
        <v>232.06</v>
      </c>
      <c r="C420">
        <v>232.38</v>
      </c>
      <c r="D420">
        <v>231.64</v>
      </c>
      <c r="E420">
        <v>231.92</v>
      </c>
      <c r="F420" s="12">
        <v>629859072</v>
      </c>
      <c r="G420" s="12">
        <v>5097138</v>
      </c>
    </row>
    <row r="421" spans="1:7">
      <c r="A421" s="9">
        <f>'(1)'!A421</f>
        <v>42895</v>
      </c>
      <c r="B421">
        <v>231.78</v>
      </c>
      <c r="C421">
        <v>231.84</v>
      </c>
      <c r="D421">
        <v>229.82</v>
      </c>
      <c r="E421">
        <v>230.43</v>
      </c>
      <c r="F421" s="12">
        <v>671110720</v>
      </c>
      <c r="G421" s="12">
        <v>5053263.5</v>
      </c>
    </row>
    <row r="422" spans="1:7">
      <c r="A422" s="9">
        <f>'(1)'!A422</f>
        <v>42898</v>
      </c>
      <c r="B422">
        <v>230.17</v>
      </c>
      <c r="C422">
        <v>232.51</v>
      </c>
      <c r="D422">
        <v>230.05</v>
      </c>
      <c r="E422">
        <v>232.18</v>
      </c>
      <c r="F422" s="12">
        <v>609540992</v>
      </c>
      <c r="G422" s="12">
        <v>5101769</v>
      </c>
    </row>
    <row r="423" spans="1:7">
      <c r="A423" s="9">
        <f>'(1)'!A423</f>
        <v>42899</v>
      </c>
      <c r="B423">
        <v>232.3</v>
      </c>
      <c r="C423">
        <v>234.04</v>
      </c>
      <c r="D423">
        <v>232.11</v>
      </c>
      <c r="E423">
        <v>233.92</v>
      </c>
      <c r="F423" s="12">
        <v>1701832832</v>
      </c>
      <c r="G423" s="12">
        <v>5133199</v>
      </c>
    </row>
    <row r="424" spans="1:7">
      <c r="A424" s="9">
        <f>'(1)'!A424</f>
        <v>42900</v>
      </c>
      <c r="B424">
        <v>233.84</v>
      </c>
      <c r="C424">
        <v>234.55</v>
      </c>
      <c r="D424">
        <v>233.57</v>
      </c>
      <c r="E424">
        <v>234.02</v>
      </c>
      <c r="F424" s="12">
        <v>617824384</v>
      </c>
      <c r="G424" s="12">
        <v>5133065.5</v>
      </c>
    </row>
    <row r="425" spans="1:7">
      <c r="A425" s="9">
        <f>'(1)'!A425</f>
        <v>42901</v>
      </c>
      <c r="B425">
        <v>233.67</v>
      </c>
      <c r="C425">
        <v>234.72</v>
      </c>
      <c r="D425">
        <v>233.49</v>
      </c>
      <c r="E425">
        <v>234.41</v>
      </c>
      <c r="F425" s="12">
        <v>539580288</v>
      </c>
      <c r="G425" s="12">
        <v>5145658</v>
      </c>
    </row>
    <row r="426" spans="1:7">
      <c r="A426" s="9">
        <f>'(1)'!A426</f>
        <v>42902</v>
      </c>
      <c r="B426">
        <v>234.77</v>
      </c>
      <c r="C426">
        <v>236.03</v>
      </c>
      <c r="D426">
        <v>234.66</v>
      </c>
      <c r="E426">
        <v>235.79</v>
      </c>
      <c r="F426" s="12">
        <v>553296896</v>
      </c>
      <c r="G426" s="12">
        <v>5174376.5</v>
      </c>
    </row>
    <row r="427" spans="1:7">
      <c r="A427" s="9">
        <f>'(1)'!A427</f>
        <v>42905</v>
      </c>
      <c r="B427">
        <v>235.69</v>
      </c>
      <c r="C427">
        <v>236.28</v>
      </c>
      <c r="D427">
        <v>235.44</v>
      </c>
      <c r="E427">
        <v>236.28</v>
      </c>
      <c r="F427" s="12">
        <v>545425024</v>
      </c>
      <c r="G427" s="12">
        <v>5182787</v>
      </c>
    </row>
    <row r="428" spans="1:7">
      <c r="A428" s="9">
        <f>'(1)'!A428</f>
        <v>42906</v>
      </c>
      <c r="B428">
        <v>236.3</v>
      </c>
      <c r="C428">
        <v>236.43</v>
      </c>
      <c r="D428">
        <v>236.25</v>
      </c>
      <c r="E428">
        <v>236.29</v>
      </c>
      <c r="F428" s="12">
        <v>292992096</v>
      </c>
      <c r="G428" s="12">
        <v>5184028.5</v>
      </c>
    </row>
    <row r="429" spans="1:7">
      <c r="A429" s="9">
        <f>'(1)'!A429</f>
        <v>42907</v>
      </c>
      <c r="B429">
        <v>236.06</v>
      </c>
      <c r="C429">
        <v>236.15</v>
      </c>
      <c r="D429">
        <v>235.47</v>
      </c>
      <c r="E429">
        <v>235.96</v>
      </c>
      <c r="F429" s="12">
        <v>352938528</v>
      </c>
      <c r="G429" s="12">
        <v>5174654.5</v>
      </c>
    </row>
    <row r="430" spans="1:7">
      <c r="A430" s="9">
        <f>'(1)'!A430</f>
        <v>42908</v>
      </c>
      <c r="B430">
        <v>235.8</v>
      </c>
      <c r="C430">
        <v>237.35</v>
      </c>
      <c r="D430">
        <v>235.72</v>
      </c>
      <c r="E430">
        <v>236.84</v>
      </c>
      <c r="F430" s="12">
        <v>1145526912</v>
      </c>
      <c r="G430" s="12">
        <v>5191898.5</v>
      </c>
    </row>
    <row r="431" spans="1:7">
      <c r="A431" s="9">
        <f>'(1)'!A431</f>
        <v>42909</v>
      </c>
      <c r="B431">
        <v>236.71</v>
      </c>
      <c r="C431">
        <v>237.94</v>
      </c>
      <c r="D431">
        <v>236.7</v>
      </c>
      <c r="E431">
        <v>237.94</v>
      </c>
      <c r="F431" s="12">
        <v>535534528</v>
      </c>
      <c r="G431" s="12">
        <v>5205227</v>
      </c>
    </row>
    <row r="432" spans="1:7">
      <c r="A432" s="9">
        <f>'(1)'!A432</f>
        <v>42912</v>
      </c>
      <c r="B432">
        <v>237.82</v>
      </c>
      <c r="C432">
        <v>239.36</v>
      </c>
      <c r="D432">
        <v>237.76</v>
      </c>
      <c r="E432">
        <v>239.3</v>
      </c>
      <c r="F432" s="12">
        <v>533688288</v>
      </c>
      <c r="G432" s="12">
        <v>5236409.5</v>
      </c>
    </row>
    <row r="433" spans="1:7">
      <c r="A433" s="9">
        <f>'(1)'!A433</f>
        <v>42913</v>
      </c>
      <c r="B433">
        <v>239.21</v>
      </c>
      <c r="C433">
        <v>239.66</v>
      </c>
      <c r="D433">
        <v>238.87</v>
      </c>
      <c r="E433">
        <v>239.57</v>
      </c>
      <c r="F433" s="12">
        <v>444521792</v>
      </c>
      <c r="G433" s="12">
        <v>5241870.5</v>
      </c>
    </row>
    <row r="434" spans="1:7">
      <c r="A434" s="9">
        <f>'(1)'!A434</f>
        <v>42914</v>
      </c>
      <c r="B434">
        <v>239.53</v>
      </c>
      <c r="C434">
        <v>239.76</v>
      </c>
      <c r="D434">
        <v>239.27</v>
      </c>
      <c r="E434">
        <v>239.47</v>
      </c>
      <c r="F434" s="12">
        <v>568694208</v>
      </c>
      <c r="G434" s="12">
        <v>5238715</v>
      </c>
    </row>
    <row r="435" spans="1:7">
      <c r="A435" s="9">
        <f>'(1)'!A435</f>
        <v>42915</v>
      </c>
      <c r="B435">
        <v>239.46</v>
      </c>
      <c r="C435">
        <v>239.53</v>
      </c>
      <c r="D435">
        <v>238.41</v>
      </c>
      <c r="E435">
        <v>238.88</v>
      </c>
      <c r="F435" s="12">
        <v>533993024</v>
      </c>
      <c r="G435" s="12">
        <v>5223446.5</v>
      </c>
    </row>
    <row r="436" spans="1:7">
      <c r="A436" s="9">
        <f>'(1)'!A436</f>
        <v>42916</v>
      </c>
      <c r="B436">
        <v>238.74</v>
      </c>
      <c r="C436">
        <v>238.84</v>
      </c>
      <c r="D436">
        <v>235.93</v>
      </c>
      <c r="E436">
        <v>236.24</v>
      </c>
      <c r="F436" s="12">
        <v>520644160</v>
      </c>
      <c r="G436" s="12">
        <v>5168473.5</v>
      </c>
    </row>
    <row r="437" spans="1:7">
      <c r="A437" s="9">
        <f>'(1)'!A437</f>
        <v>42919</v>
      </c>
      <c r="B437">
        <v>235.68</v>
      </c>
      <c r="C437">
        <v>236.27</v>
      </c>
      <c r="D437">
        <v>235.17</v>
      </c>
      <c r="E437">
        <v>235.45</v>
      </c>
      <c r="F437" s="12">
        <v>620345984</v>
      </c>
      <c r="G437" s="12">
        <v>5150966.5</v>
      </c>
    </row>
    <row r="438" spans="1:7">
      <c r="A438" s="9">
        <f>'(1)'!A438</f>
        <v>42921</v>
      </c>
      <c r="B438">
        <v>235.58</v>
      </c>
      <c r="C438">
        <v>235.74</v>
      </c>
      <c r="D438">
        <v>234.54</v>
      </c>
      <c r="E438">
        <v>235</v>
      </c>
      <c r="F438" s="12">
        <v>440131264</v>
      </c>
      <c r="G438" s="12">
        <v>5113684.5</v>
      </c>
    </row>
    <row r="439" spans="1:7">
      <c r="A439" s="9">
        <f>'(1)'!A439</f>
        <v>42922</v>
      </c>
      <c r="B439">
        <v>234.98</v>
      </c>
      <c r="C439">
        <v>235.32</v>
      </c>
      <c r="D439">
        <v>234.52</v>
      </c>
      <c r="E439">
        <v>235.2</v>
      </c>
      <c r="F439" s="12">
        <v>516553696</v>
      </c>
      <c r="G439" s="12">
        <v>5122433.5</v>
      </c>
    </row>
    <row r="440" spans="1:7">
      <c r="A440" s="9">
        <f>'(1)'!A440</f>
        <v>42923</v>
      </c>
      <c r="B440">
        <v>235.22</v>
      </c>
      <c r="C440">
        <v>237.1</v>
      </c>
      <c r="D440">
        <v>235.21</v>
      </c>
      <c r="E440">
        <v>236.7</v>
      </c>
      <c r="F440" s="12">
        <v>526472768</v>
      </c>
      <c r="G440" s="12">
        <v>5155659</v>
      </c>
    </row>
    <row r="441" spans="1:7">
      <c r="A441" s="9">
        <f>'(1)'!A441</f>
        <v>42926</v>
      </c>
      <c r="B441">
        <v>236.3</v>
      </c>
      <c r="C441">
        <v>236.44</v>
      </c>
      <c r="D441">
        <v>234.3</v>
      </c>
      <c r="E441">
        <v>235.51</v>
      </c>
      <c r="F441" s="12">
        <v>464917952</v>
      </c>
      <c r="G441" s="12">
        <v>5125362</v>
      </c>
    </row>
    <row r="442" spans="1:7">
      <c r="A442" s="9">
        <f>'(1)'!A442</f>
        <v>42927</v>
      </c>
      <c r="B442">
        <v>235.45</v>
      </c>
      <c r="C442">
        <v>236.59</v>
      </c>
      <c r="D442">
        <v>233.75</v>
      </c>
      <c r="E442">
        <v>235.13</v>
      </c>
      <c r="F442" s="12">
        <v>1127302784</v>
      </c>
      <c r="G442" s="12">
        <v>5113311.5</v>
      </c>
    </row>
    <row r="443" spans="1:7">
      <c r="A443" s="9">
        <f>'(1)'!A443</f>
        <v>42928</v>
      </c>
      <c r="B443">
        <v>235.04</v>
      </c>
      <c r="C443">
        <v>235.95</v>
      </c>
      <c r="D443">
        <v>234.7</v>
      </c>
      <c r="E443">
        <v>235.95</v>
      </c>
      <c r="F443" s="12">
        <v>550296640</v>
      </c>
      <c r="G443" s="12">
        <v>5128009.5</v>
      </c>
    </row>
    <row r="444" spans="1:7">
      <c r="A444" s="9">
        <f>'(1)'!A444</f>
        <v>42929</v>
      </c>
      <c r="B444">
        <v>235.72</v>
      </c>
      <c r="C444">
        <v>236.34</v>
      </c>
      <c r="D444">
        <v>235.04</v>
      </c>
      <c r="E444">
        <v>235.04</v>
      </c>
      <c r="F444" s="12">
        <v>566475008</v>
      </c>
      <c r="G444" s="12">
        <v>5111194</v>
      </c>
    </row>
    <row r="445" spans="1:7">
      <c r="A445" s="9">
        <f>'(1)'!A445</f>
        <v>42930</v>
      </c>
      <c r="B445">
        <v>235.11</v>
      </c>
      <c r="C445">
        <v>235.11</v>
      </c>
      <c r="D445">
        <v>234.13</v>
      </c>
      <c r="E445">
        <v>234.13</v>
      </c>
      <c r="F445" s="12">
        <v>539554304</v>
      </c>
      <c r="G445" s="12">
        <v>5095425</v>
      </c>
    </row>
    <row r="446" spans="1:7">
      <c r="A446" s="9">
        <f>'(1)'!A446</f>
        <v>42933</v>
      </c>
      <c r="B446">
        <v>234.23</v>
      </c>
      <c r="C446">
        <v>234.29</v>
      </c>
      <c r="D446">
        <v>232.93</v>
      </c>
      <c r="E446">
        <v>232.93</v>
      </c>
      <c r="F446" s="12">
        <v>457072768</v>
      </c>
      <c r="G446" s="12">
        <v>5074134.5</v>
      </c>
    </row>
    <row r="447" spans="1:7">
      <c r="A447" s="9">
        <f>'(1)'!A447</f>
        <v>42934</v>
      </c>
      <c r="B447">
        <v>232.9</v>
      </c>
      <c r="C447">
        <v>233.41</v>
      </c>
      <c r="D447">
        <v>232.54</v>
      </c>
      <c r="E447">
        <v>232.99</v>
      </c>
      <c r="F447" s="12">
        <v>471720640</v>
      </c>
      <c r="G447" s="12">
        <v>5070369</v>
      </c>
    </row>
    <row r="448" spans="1:7">
      <c r="A448" s="9">
        <f>'(1)'!A448</f>
        <v>42935</v>
      </c>
      <c r="B448">
        <v>233</v>
      </c>
      <c r="C448">
        <v>235.15</v>
      </c>
      <c r="D448">
        <v>232.95</v>
      </c>
      <c r="E448">
        <v>234.8</v>
      </c>
      <c r="F448" s="12">
        <v>352739072</v>
      </c>
      <c r="G448" s="12">
        <v>5105741.5</v>
      </c>
    </row>
    <row r="449" spans="1:7">
      <c r="A449" s="9">
        <f>'(1)'!A449</f>
        <v>42936</v>
      </c>
      <c r="B449">
        <v>234.67</v>
      </c>
      <c r="C449">
        <v>234.92</v>
      </c>
      <c r="D449">
        <v>233.35</v>
      </c>
      <c r="E449">
        <v>233.35</v>
      </c>
      <c r="F449" s="12">
        <v>414226624</v>
      </c>
      <c r="G449" s="12">
        <v>5081730</v>
      </c>
    </row>
    <row r="450" spans="1:7">
      <c r="A450" s="9">
        <f>'(1)'!A450</f>
        <v>42937</v>
      </c>
      <c r="B450">
        <v>233.5</v>
      </c>
      <c r="C450">
        <v>234.57</v>
      </c>
      <c r="D450">
        <v>233.37</v>
      </c>
      <c r="E450">
        <v>234.09</v>
      </c>
      <c r="F450" s="12">
        <v>447108512</v>
      </c>
      <c r="G450" s="12">
        <v>5095036</v>
      </c>
    </row>
    <row r="451" spans="1:7">
      <c r="A451" s="9">
        <f>'(1)'!A451</f>
        <v>42940</v>
      </c>
      <c r="B451">
        <v>234.19</v>
      </c>
      <c r="C451">
        <v>234.58</v>
      </c>
      <c r="D451">
        <v>231.02</v>
      </c>
      <c r="E451">
        <v>231.36</v>
      </c>
      <c r="F451" s="12">
        <v>473266592</v>
      </c>
      <c r="G451" s="12">
        <v>5034976.5</v>
      </c>
    </row>
    <row r="452" spans="1:7">
      <c r="A452" s="9">
        <f>'(1)'!A452</f>
        <v>42941</v>
      </c>
      <c r="B452">
        <v>231.32</v>
      </c>
      <c r="C452">
        <v>232.05</v>
      </c>
      <c r="D452">
        <v>231.17</v>
      </c>
      <c r="E452">
        <v>231.27</v>
      </c>
      <c r="F452" s="12">
        <v>572975744</v>
      </c>
      <c r="G452" s="12">
        <v>5033491</v>
      </c>
    </row>
    <row r="453" spans="1:7">
      <c r="A453" s="9">
        <f>'(1)'!A453</f>
        <v>42942</v>
      </c>
      <c r="B453">
        <v>231.41</v>
      </c>
      <c r="C453">
        <v>231.61</v>
      </c>
      <c r="D453">
        <v>230.79</v>
      </c>
      <c r="E453">
        <v>230.93</v>
      </c>
      <c r="F453" s="12">
        <v>479000672</v>
      </c>
      <c r="G453" s="12">
        <v>5025707</v>
      </c>
    </row>
    <row r="454" spans="1:7">
      <c r="A454" s="9">
        <f>'(1)'!A454</f>
        <v>42943</v>
      </c>
      <c r="B454">
        <v>230.98</v>
      </c>
      <c r="C454">
        <v>230.98</v>
      </c>
      <c r="D454">
        <v>230.18</v>
      </c>
      <c r="E454">
        <v>230.24</v>
      </c>
      <c r="F454" s="12">
        <v>321940448</v>
      </c>
      <c r="G454" s="12">
        <v>5010428.5</v>
      </c>
    </row>
    <row r="455" spans="1:7">
      <c r="A455" s="9">
        <f>'(1)'!A455</f>
        <v>42944</v>
      </c>
      <c r="B455">
        <v>230.26</v>
      </c>
      <c r="C455">
        <v>230.42</v>
      </c>
      <c r="D455">
        <v>229.79</v>
      </c>
      <c r="E455">
        <v>229.98</v>
      </c>
      <c r="F455" s="12">
        <v>436892480</v>
      </c>
      <c r="G455" s="12">
        <v>5003211</v>
      </c>
    </row>
    <row r="456" spans="1:7">
      <c r="A456" s="9">
        <f>'(1)'!A456</f>
        <v>42947</v>
      </c>
      <c r="B456">
        <v>230.13</v>
      </c>
      <c r="C456">
        <v>230.19</v>
      </c>
      <c r="D456">
        <v>228.75</v>
      </c>
      <c r="E456">
        <v>228.94</v>
      </c>
      <c r="F456" s="12">
        <v>500594848</v>
      </c>
      <c r="G456" s="12">
        <v>4983385.5</v>
      </c>
    </row>
    <row r="457" spans="1:7">
      <c r="A457" s="9">
        <f>'(1)'!A457</f>
        <v>42948</v>
      </c>
      <c r="B457">
        <v>229</v>
      </c>
      <c r="C457">
        <v>229.15</v>
      </c>
      <c r="D457">
        <v>228.37</v>
      </c>
      <c r="E457">
        <v>228.6</v>
      </c>
      <c r="F457" s="12">
        <v>432417696</v>
      </c>
      <c r="G457" s="12">
        <v>4975624.5</v>
      </c>
    </row>
    <row r="458" spans="1:7">
      <c r="A458" s="9">
        <f>'(1)'!A458</f>
        <v>42949</v>
      </c>
      <c r="B458">
        <v>228.71</v>
      </c>
      <c r="C458">
        <v>229.34</v>
      </c>
      <c r="D458">
        <v>228.26</v>
      </c>
      <c r="E458">
        <v>228.26</v>
      </c>
      <c r="F458" s="12">
        <v>315086720</v>
      </c>
      <c r="G458" s="12">
        <v>4970006</v>
      </c>
    </row>
    <row r="459" spans="1:7">
      <c r="A459" s="9">
        <f>'(1)'!A459</f>
        <v>42950</v>
      </c>
      <c r="B459">
        <v>228.33</v>
      </c>
      <c r="C459">
        <v>228.43</v>
      </c>
      <c r="D459">
        <v>227.23</v>
      </c>
      <c r="E459">
        <v>227.4</v>
      </c>
      <c r="F459" s="12">
        <v>602192576</v>
      </c>
      <c r="G459" s="12">
        <v>4956482</v>
      </c>
    </row>
    <row r="460" spans="1:7">
      <c r="A460" s="9">
        <f>'(1)'!A460</f>
        <v>42951</v>
      </c>
      <c r="B460">
        <v>227.75</v>
      </c>
      <c r="C460">
        <v>230.07</v>
      </c>
      <c r="D460">
        <v>227.62</v>
      </c>
      <c r="E460">
        <v>229.82</v>
      </c>
      <c r="F460" s="12">
        <v>599834176</v>
      </c>
      <c r="G460" s="12">
        <v>5008073.5</v>
      </c>
    </row>
    <row r="461" spans="1:7">
      <c r="A461" s="9">
        <f>'(1)'!A461</f>
        <v>42954</v>
      </c>
      <c r="B461">
        <v>229.9</v>
      </c>
      <c r="C461">
        <v>230.55</v>
      </c>
      <c r="D461">
        <v>229.9</v>
      </c>
      <c r="E461">
        <v>230.25</v>
      </c>
      <c r="F461" s="12">
        <v>576543552</v>
      </c>
      <c r="G461" s="12">
        <v>5013503</v>
      </c>
    </row>
    <row r="462" spans="1:7">
      <c r="A462" s="9">
        <f>'(1)'!A462</f>
        <v>42955</v>
      </c>
      <c r="B462">
        <v>230.34</v>
      </c>
      <c r="C462">
        <v>232.42</v>
      </c>
      <c r="D462">
        <v>230.28</v>
      </c>
      <c r="E462">
        <v>232.07</v>
      </c>
      <c r="F462" s="12">
        <v>427183616</v>
      </c>
      <c r="G462" s="12">
        <v>5060864.5</v>
      </c>
    </row>
    <row r="463" spans="1:7">
      <c r="A463" s="9">
        <f>'(1)'!A463</f>
        <v>42956</v>
      </c>
      <c r="B463">
        <v>232.31</v>
      </c>
      <c r="C463">
        <v>232.5</v>
      </c>
      <c r="D463">
        <v>232.01</v>
      </c>
      <c r="E463">
        <v>232.27</v>
      </c>
      <c r="F463" s="12">
        <v>416767200</v>
      </c>
      <c r="G463" s="12">
        <v>5063029</v>
      </c>
    </row>
    <row r="464" spans="1:7">
      <c r="A464" s="9">
        <f>'(1)'!A464</f>
        <v>42957</v>
      </c>
      <c r="B464">
        <v>232.28</v>
      </c>
      <c r="C464">
        <v>232.62</v>
      </c>
      <c r="D464">
        <v>231.97</v>
      </c>
      <c r="E464">
        <v>232.2</v>
      </c>
      <c r="F464" s="12">
        <v>552931328</v>
      </c>
      <c r="G464" s="12">
        <v>5055936.5</v>
      </c>
    </row>
    <row r="465" spans="1:7">
      <c r="A465" s="9">
        <f>'(1)'!A465</f>
        <v>42958</v>
      </c>
      <c r="B465">
        <v>232.08</v>
      </c>
      <c r="C465">
        <v>233.16</v>
      </c>
      <c r="D465">
        <v>232.08</v>
      </c>
      <c r="E465">
        <v>233.16</v>
      </c>
      <c r="F465" s="12">
        <v>454120352</v>
      </c>
      <c r="G465" s="12">
        <v>5076541.5</v>
      </c>
    </row>
    <row r="466" spans="1:7">
      <c r="A466" s="9">
        <f>'(1)'!A466</f>
        <v>42961</v>
      </c>
      <c r="B466">
        <v>233.13</v>
      </c>
      <c r="C466">
        <v>234.2</v>
      </c>
      <c r="D466">
        <v>232.98</v>
      </c>
      <c r="E466">
        <v>233.79</v>
      </c>
      <c r="F466" s="12">
        <v>411210144</v>
      </c>
      <c r="G466" s="12">
        <v>5091561.5</v>
      </c>
    </row>
    <row r="467" spans="1:7">
      <c r="A467" s="9">
        <f>'(1)'!A467</f>
        <v>42962</v>
      </c>
      <c r="B467">
        <v>233.68</v>
      </c>
      <c r="C467">
        <v>234.16</v>
      </c>
      <c r="D467">
        <v>232.89</v>
      </c>
      <c r="E467">
        <v>233.75</v>
      </c>
      <c r="F467" s="12">
        <v>422638080</v>
      </c>
      <c r="G467" s="12">
        <v>5087781</v>
      </c>
    </row>
    <row r="468" spans="1:7">
      <c r="A468" s="9">
        <f>'(1)'!A468</f>
        <v>42963</v>
      </c>
      <c r="B468">
        <v>233.85</v>
      </c>
      <c r="C468">
        <v>233.86</v>
      </c>
      <c r="D468">
        <v>232.5</v>
      </c>
      <c r="E468">
        <v>232.57</v>
      </c>
      <c r="F468" s="12">
        <v>589999872</v>
      </c>
      <c r="G468" s="12">
        <v>5062876.5</v>
      </c>
    </row>
    <row r="469" spans="1:7">
      <c r="A469" s="9">
        <f>'(1)'!A469</f>
        <v>42964</v>
      </c>
      <c r="B469">
        <v>232.4</v>
      </c>
      <c r="C469">
        <v>233.3</v>
      </c>
      <c r="D469">
        <v>232.36</v>
      </c>
      <c r="E469">
        <v>233.07</v>
      </c>
      <c r="F469" s="12">
        <v>426271200</v>
      </c>
      <c r="G469" s="12">
        <v>4983525.5</v>
      </c>
    </row>
    <row r="470" spans="1:7">
      <c r="A470" s="9">
        <f>'(1)'!A470</f>
        <v>42965</v>
      </c>
      <c r="B470">
        <v>232.87</v>
      </c>
      <c r="C470">
        <v>234.16</v>
      </c>
      <c r="D470">
        <v>232.68</v>
      </c>
      <c r="E470">
        <v>233.31</v>
      </c>
      <c r="F470" s="12">
        <v>434500768</v>
      </c>
      <c r="G470" s="12">
        <v>5022142.5</v>
      </c>
    </row>
    <row r="471" spans="1:7">
      <c r="A471" s="9">
        <f>'(1)'!A471</f>
        <v>42968</v>
      </c>
      <c r="B471">
        <v>234.11</v>
      </c>
      <c r="C471">
        <v>235.37</v>
      </c>
      <c r="D471">
        <v>234.11</v>
      </c>
      <c r="E471">
        <v>235.18</v>
      </c>
      <c r="F471" s="12">
        <v>455601120</v>
      </c>
      <c r="G471" s="12">
        <v>5066216.5</v>
      </c>
    </row>
    <row r="472" spans="1:7">
      <c r="A472" s="9">
        <f>'(1)'!A472</f>
        <v>42969</v>
      </c>
      <c r="B472">
        <v>235.3</v>
      </c>
      <c r="C472">
        <v>235.34</v>
      </c>
      <c r="D472">
        <v>230.71</v>
      </c>
      <c r="E472">
        <v>233.32</v>
      </c>
      <c r="F472" s="12">
        <v>503886528</v>
      </c>
      <c r="G472" s="12">
        <v>5033471</v>
      </c>
    </row>
    <row r="473" spans="1:7">
      <c r="A473" s="9">
        <f>'(1)'!A473</f>
        <v>42970</v>
      </c>
      <c r="B473">
        <v>233.27</v>
      </c>
      <c r="C473">
        <v>233.29</v>
      </c>
      <c r="D473">
        <v>232.22</v>
      </c>
      <c r="E473">
        <v>232.41</v>
      </c>
      <c r="F473" s="12">
        <v>646968448</v>
      </c>
      <c r="G473" s="12">
        <v>5014450.5</v>
      </c>
    </row>
    <row r="474" spans="1:7">
      <c r="A474" s="9">
        <f>'(1)'!A474</f>
        <v>42971</v>
      </c>
      <c r="B474">
        <v>232.42</v>
      </c>
      <c r="C474">
        <v>233.66</v>
      </c>
      <c r="D474">
        <v>232.42</v>
      </c>
      <c r="E474">
        <v>232.96</v>
      </c>
      <c r="F474" s="12">
        <v>527522496</v>
      </c>
      <c r="G474" s="12">
        <v>5021642</v>
      </c>
    </row>
    <row r="475" spans="1:7">
      <c r="A475" s="9">
        <f>'(1)'!A475</f>
        <v>42972</v>
      </c>
      <c r="B475">
        <v>232.85</v>
      </c>
      <c r="C475">
        <v>233.22</v>
      </c>
      <c r="D475">
        <v>232.32</v>
      </c>
      <c r="E475">
        <v>233.01</v>
      </c>
      <c r="F475" s="12">
        <v>488616736</v>
      </c>
      <c r="G475" s="12">
        <v>5026269.5</v>
      </c>
    </row>
    <row r="476" spans="1:7">
      <c r="A476" s="9">
        <f>'(1)'!A476</f>
        <v>42975</v>
      </c>
      <c r="B476">
        <v>232.94</v>
      </c>
      <c r="C476">
        <v>234.06</v>
      </c>
      <c r="D476">
        <v>232.64</v>
      </c>
      <c r="E476">
        <v>233.33</v>
      </c>
      <c r="F476" s="12">
        <v>448382272</v>
      </c>
      <c r="G476" s="12">
        <v>5029537</v>
      </c>
    </row>
    <row r="477" spans="1:7">
      <c r="A477" s="9">
        <f>'(1)'!A477</f>
        <v>42976</v>
      </c>
      <c r="B477">
        <v>233.33</v>
      </c>
      <c r="C477">
        <v>233.64</v>
      </c>
      <c r="D477">
        <v>232.62</v>
      </c>
      <c r="E477">
        <v>232.93</v>
      </c>
      <c r="F477" s="12">
        <v>409105760</v>
      </c>
      <c r="G477" s="12">
        <v>5021512.5</v>
      </c>
    </row>
    <row r="478" spans="1:7">
      <c r="A478" s="9">
        <f>'(1)'!A478</f>
        <v>42977</v>
      </c>
      <c r="B478">
        <v>233.03</v>
      </c>
      <c r="C478">
        <v>233.96</v>
      </c>
      <c r="D478">
        <v>232.71</v>
      </c>
      <c r="E478">
        <v>233.88</v>
      </c>
      <c r="F478" s="12">
        <v>380203200</v>
      </c>
      <c r="G478" s="12">
        <v>5038122</v>
      </c>
    </row>
    <row r="479" spans="1:7">
      <c r="A479" s="9">
        <f>'(1)'!A479</f>
        <v>42978</v>
      </c>
      <c r="B479">
        <v>233.96</v>
      </c>
      <c r="C479">
        <v>234.06</v>
      </c>
      <c r="D479">
        <v>233</v>
      </c>
      <c r="E479">
        <v>233</v>
      </c>
      <c r="F479" s="12">
        <v>464741312</v>
      </c>
      <c r="G479" s="12">
        <v>5025147</v>
      </c>
    </row>
    <row r="480" spans="1:7">
      <c r="A480" s="9">
        <f>'(1)'!A480</f>
        <v>42979</v>
      </c>
      <c r="B480">
        <v>233.26</v>
      </c>
      <c r="C480">
        <v>233.3</v>
      </c>
      <c r="D480">
        <v>232.11</v>
      </c>
      <c r="E480">
        <v>232.8</v>
      </c>
      <c r="F480" s="12">
        <v>487325856</v>
      </c>
      <c r="G480" s="12">
        <v>5013066.5</v>
      </c>
    </row>
    <row r="481" spans="1:7">
      <c r="A481" s="9">
        <f>'(1)'!A481</f>
        <v>42983</v>
      </c>
      <c r="B481">
        <v>232.99</v>
      </c>
      <c r="C481">
        <v>233.15</v>
      </c>
      <c r="D481">
        <v>231.6</v>
      </c>
      <c r="E481">
        <v>231.75</v>
      </c>
      <c r="F481" s="12">
        <v>534178752</v>
      </c>
      <c r="G481" s="12">
        <v>4990927.5</v>
      </c>
    </row>
    <row r="482" spans="1:7">
      <c r="A482" s="9">
        <f>'(1)'!A482</f>
        <v>42984</v>
      </c>
      <c r="B482">
        <v>231.78</v>
      </c>
      <c r="C482">
        <v>232.07</v>
      </c>
      <c r="D482">
        <v>231.2</v>
      </c>
      <c r="E482">
        <v>231.42</v>
      </c>
      <c r="F482" s="12">
        <v>489928416</v>
      </c>
      <c r="G482" s="12">
        <v>4988782</v>
      </c>
    </row>
    <row r="483" spans="1:7">
      <c r="A483" s="9">
        <f>'(1)'!A483</f>
        <v>42985</v>
      </c>
      <c r="B483">
        <v>231.55</v>
      </c>
      <c r="C483">
        <v>232.87</v>
      </c>
      <c r="D483">
        <v>231.39</v>
      </c>
      <c r="E483">
        <v>232.64</v>
      </c>
      <c r="F483" s="12">
        <v>388132096</v>
      </c>
      <c r="G483" s="12">
        <v>5009808</v>
      </c>
    </row>
    <row r="484" spans="1:7">
      <c r="A484" s="9">
        <f>'(1)'!A484</f>
        <v>42986</v>
      </c>
      <c r="B484">
        <v>232.48</v>
      </c>
      <c r="C484">
        <v>233.27</v>
      </c>
      <c r="D484">
        <v>232.28</v>
      </c>
      <c r="E484">
        <v>232.95</v>
      </c>
      <c r="F484" s="12">
        <v>479077376</v>
      </c>
      <c r="G484" s="12">
        <v>5017687.5</v>
      </c>
    </row>
    <row r="485" spans="1:7">
      <c r="A485" s="9">
        <f>'(1)'!A485</f>
        <v>42989</v>
      </c>
      <c r="B485">
        <v>233.11</v>
      </c>
      <c r="C485">
        <v>234.51</v>
      </c>
      <c r="D485">
        <v>232.99</v>
      </c>
      <c r="E485">
        <v>233.79</v>
      </c>
      <c r="F485" s="12">
        <v>541676928</v>
      </c>
      <c r="G485" s="12">
        <v>5036885</v>
      </c>
    </row>
    <row r="486" spans="1:7">
      <c r="A486" s="9">
        <f>'(1)'!A486</f>
        <v>42990</v>
      </c>
      <c r="B486">
        <v>234.36</v>
      </c>
      <c r="C486">
        <v>234.48</v>
      </c>
      <c r="D486">
        <v>232.62</v>
      </c>
      <c r="E486">
        <v>232.69</v>
      </c>
      <c r="F486" s="12">
        <v>484967744</v>
      </c>
      <c r="G486" s="12">
        <v>5016919</v>
      </c>
    </row>
    <row r="487" spans="1:7">
      <c r="A487" s="9">
        <f>'(1)'!A487</f>
        <v>42991</v>
      </c>
      <c r="B487">
        <v>232.46</v>
      </c>
      <c r="C487">
        <v>232.7</v>
      </c>
      <c r="D487">
        <v>231.52</v>
      </c>
      <c r="E487">
        <v>231.65</v>
      </c>
      <c r="F487" s="12">
        <v>518034016</v>
      </c>
      <c r="G487" s="12">
        <v>4996005.5</v>
      </c>
    </row>
    <row r="488" spans="1:7">
      <c r="A488" s="9">
        <f>'(1)'!A488</f>
        <v>42992</v>
      </c>
      <c r="B488">
        <v>231.68</v>
      </c>
      <c r="C488">
        <v>232.85</v>
      </c>
      <c r="D488">
        <v>231.3</v>
      </c>
      <c r="E488">
        <v>232.7</v>
      </c>
      <c r="F488" s="12">
        <v>402526720</v>
      </c>
      <c r="G488" s="12">
        <v>5014795</v>
      </c>
    </row>
    <row r="489" spans="1:7">
      <c r="A489" s="9">
        <f>'(1)'!A489</f>
        <v>42993</v>
      </c>
      <c r="B489">
        <v>232.56</v>
      </c>
      <c r="C489">
        <v>233.09</v>
      </c>
      <c r="D489">
        <v>232.36</v>
      </c>
      <c r="E489">
        <v>232.87</v>
      </c>
      <c r="F489" s="12">
        <v>521303136</v>
      </c>
      <c r="G489" s="12">
        <v>5020111.5</v>
      </c>
    </row>
    <row r="490" spans="1:7">
      <c r="A490" s="9">
        <f>'(1)'!A490</f>
        <v>42996</v>
      </c>
      <c r="B490">
        <v>232.86</v>
      </c>
      <c r="C490">
        <v>232.98</v>
      </c>
      <c r="D490">
        <v>232.36</v>
      </c>
      <c r="E490">
        <v>232.55</v>
      </c>
      <c r="F490" s="12">
        <v>413518080</v>
      </c>
      <c r="G490" s="12">
        <v>5015066.5</v>
      </c>
    </row>
    <row r="491" spans="1:7">
      <c r="A491" s="9">
        <f>'(1)'!A491</f>
        <v>42997</v>
      </c>
      <c r="B491">
        <v>232.58</v>
      </c>
      <c r="C491">
        <v>233.05</v>
      </c>
      <c r="D491">
        <v>231.03</v>
      </c>
      <c r="E491">
        <v>231.19</v>
      </c>
      <c r="F491" s="12">
        <v>533783968</v>
      </c>
      <c r="G491" s="12">
        <v>4991449.5</v>
      </c>
    </row>
    <row r="492" spans="1:7">
      <c r="A492" s="9">
        <f>'(1)'!A492</f>
        <v>42998</v>
      </c>
      <c r="B492">
        <v>231.09</v>
      </c>
      <c r="C492">
        <v>232.1</v>
      </c>
      <c r="D492">
        <v>230.58</v>
      </c>
      <c r="E492">
        <v>231.48</v>
      </c>
      <c r="F492" s="12">
        <v>456298304</v>
      </c>
      <c r="G492" s="12">
        <v>5000475</v>
      </c>
    </row>
    <row r="493" spans="1:7">
      <c r="A493" s="9">
        <f>'(1)'!A493</f>
        <v>42999</v>
      </c>
      <c r="B493">
        <v>231.86</v>
      </c>
      <c r="C493">
        <v>232</v>
      </c>
      <c r="D493">
        <v>231.18</v>
      </c>
      <c r="E493">
        <v>231.5</v>
      </c>
      <c r="F493" s="12">
        <v>335203456</v>
      </c>
      <c r="G493" s="12">
        <v>4998752.5</v>
      </c>
    </row>
    <row r="494" spans="1:7">
      <c r="A494" s="9">
        <f>'(1)'!A494</f>
        <v>43000</v>
      </c>
      <c r="B494">
        <v>231.52</v>
      </c>
      <c r="C494">
        <v>231.85</v>
      </c>
      <c r="D494">
        <v>231.02</v>
      </c>
      <c r="E494">
        <v>231.77</v>
      </c>
      <c r="F494" s="12">
        <v>497688800</v>
      </c>
      <c r="G494" s="12">
        <v>4985192</v>
      </c>
    </row>
    <row r="495" spans="1:7">
      <c r="A495" s="9">
        <f>'(1)'!A495</f>
        <v>43003</v>
      </c>
      <c r="B495">
        <v>231.37</v>
      </c>
      <c r="C495">
        <v>231.77</v>
      </c>
      <c r="D495">
        <v>231.1</v>
      </c>
      <c r="E495">
        <v>231.4</v>
      </c>
      <c r="F495" s="12">
        <v>462726368</v>
      </c>
      <c r="G495" s="12">
        <v>4982751</v>
      </c>
    </row>
    <row r="496" spans="1:7">
      <c r="A496" s="9">
        <f>'(1)'!A496</f>
        <v>43004</v>
      </c>
      <c r="B496">
        <v>231.22</v>
      </c>
      <c r="C496">
        <v>232.09</v>
      </c>
      <c r="D496">
        <v>230.93</v>
      </c>
      <c r="E496">
        <v>231.79</v>
      </c>
      <c r="F496" s="12">
        <v>623806144</v>
      </c>
      <c r="G496" s="12">
        <v>4988228.5</v>
      </c>
    </row>
    <row r="497" spans="1:7">
      <c r="A497" s="9">
        <f>'(1)'!A497</f>
        <v>43005</v>
      </c>
      <c r="B497">
        <v>232.07</v>
      </c>
      <c r="C497">
        <v>232.78</v>
      </c>
      <c r="D497">
        <v>231.84</v>
      </c>
      <c r="E497">
        <v>232.42</v>
      </c>
      <c r="F497" s="12">
        <v>685097856</v>
      </c>
      <c r="G497" s="12">
        <v>4997039</v>
      </c>
    </row>
    <row r="498" spans="1:7">
      <c r="A498" s="9">
        <f>'(1)'!A498</f>
        <v>43006</v>
      </c>
      <c r="B498">
        <v>232.46</v>
      </c>
      <c r="C498">
        <v>232.46</v>
      </c>
      <c r="D498">
        <v>231.75</v>
      </c>
      <c r="E498">
        <v>231.96</v>
      </c>
      <c r="F498" s="12">
        <v>466616032</v>
      </c>
      <c r="G498" s="12">
        <v>4983339</v>
      </c>
    </row>
    <row r="499" spans="1:7">
      <c r="A499" s="9">
        <f>'(1)'!A499</f>
        <v>43007</v>
      </c>
      <c r="B499">
        <v>231.74</v>
      </c>
      <c r="C499">
        <v>232.42</v>
      </c>
      <c r="D499">
        <v>231.61</v>
      </c>
      <c r="E499">
        <v>232.36</v>
      </c>
      <c r="F499" s="12">
        <v>421639008</v>
      </c>
      <c r="G499" s="12">
        <v>4996361.5</v>
      </c>
    </row>
    <row r="500" spans="1:7">
      <c r="A500" s="9">
        <f>'(1)'!A500</f>
        <v>43010</v>
      </c>
      <c r="B500">
        <v>232.41</v>
      </c>
      <c r="C500">
        <v>233.24</v>
      </c>
      <c r="D500">
        <v>231.97</v>
      </c>
      <c r="E500">
        <v>233.24</v>
      </c>
      <c r="F500" s="12">
        <v>467949280</v>
      </c>
      <c r="G500" s="12">
        <v>5015209</v>
      </c>
    </row>
    <row r="501" spans="1:7">
      <c r="A501" s="9">
        <f>'(1)'!A501</f>
        <v>43011</v>
      </c>
      <c r="B501">
        <v>233.14</v>
      </c>
      <c r="C501">
        <v>234.52</v>
      </c>
      <c r="D501">
        <v>233.13</v>
      </c>
      <c r="E501">
        <v>234.44</v>
      </c>
      <c r="F501" s="12">
        <v>381613536</v>
      </c>
      <c r="G501" s="12">
        <v>5040548</v>
      </c>
    </row>
    <row r="502" spans="1:7">
      <c r="A502" s="9">
        <f>'(1)'!A502</f>
        <v>43012</v>
      </c>
      <c r="B502">
        <v>234.53</v>
      </c>
      <c r="C502">
        <v>235.1</v>
      </c>
      <c r="D502">
        <v>233.79</v>
      </c>
      <c r="E502">
        <v>234</v>
      </c>
      <c r="F502" s="12">
        <v>570980544</v>
      </c>
      <c r="G502" s="12">
        <v>5038425</v>
      </c>
    </row>
    <row r="503" spans="1:7">
      <c r="A503" s="9">
        <f>'(1)'!A503</f>
        <v>43013</v>
      </c>
      <c r="B503">
        <v>233.99</v>
      </c>
      <c r="C503">
        <v>234.9</v>
      </c>
      <c r="D503">
        <v>233.89</v>
      </c>
      <c r="E503">
        <v>234.89</v>
      </c>
      <c r="F503" s="12">
        <v>435758880</v>
      </c>
      <c r="G503" s="12">
        <v>5052926.5</v>
      </c>
    </row>
    <row r="504" spans="1:7">
      <c r="A504" s="9">
        <f>'(1)'!A504</f>
        <v>43014</v>
      </c>
      <c r="B504">
        <v>234.73</v>
      </c>
      <c r="C504">
        <v>235.11</v>
      </c>
      <c r="D504">
        <v>234.26</v>
      </c>
      <c r="E504">
        <v>234.6</v>
      </c>
      <c r="F504" s="12">
        <v>459083168</v>
      </c>
      <c r="G504" s="12">
        <v>5053258.5</v>
      </c>
    </row>
    <row r="505" spans="1:7">
      <c r="A505" s="9">
        <f>'(1)'!A505</f>
        <v>43017</v>
      </c>
      <c r="B505">
        <v>234.68</v>
      </c>
      <c r="C505">
        <v>234.79</v>
      </c>
      <c r="D505">
        <v>234.04</v>
      </c>
      <c r="E505">
        <v>234.28</v>
      </c>
      <c r="F505" s="12">
        <v>457511200</v>
      </c>
      <c r="G505" s="12">
        <v>5039697.5</v>
      </c>
    </row>
    <row r="506" spans="1:7">
      <c r="A506" s="9">
        <f>'(1)'!A506</f>
        <v>43018</v>
      </c>
      <c r="B506">
        <v>234.13</v>
      </c>
      <c r="C506">
        <v>234.29</v>
      </c>
      <c r="D506">
        <v>233.02</v>
      </c>
      <c r="E506">
        <v>233.31</v>
      </c>
      <c r="F506" s="12">
        <v>531681536</v>
      </c>
      <c r="G506" s="12">
        <v>5029357</v>
      </c>
    </row>
    <row r="507" spans="1:7">
      <c r="A507" s="9">
        <f>'(1)'!A507</f>
        <v>43019</v>
      </c>
      <c r="B507">
        <v>233.77</v>
      </c>
      <c r="C507">
        <v>234.23</v>
      </c>
      <c r="D507">
        <v>233.29</v>
      </c>
      <c r="E507">
        <v>234.17</v>
      </c>
      <c r="F507" s="12">
        <v>839354880</v>
      </c>
      <c r="G507" s="12">
        <v>5041731.5</v>
      </c>
    </row>
    <row r="508" spans="1:7">
      <c r="A508" s="9">
        <f>'(1)'!A508</f>
        <v>43020</v>
      </c>
      <c r="B508">
        <v>234.04</v>
      </c>
      <c r="C508">
        <v>234.5</v>
      </c>
      <c r="D508">
        <v>233.64</v>
      </c>
      <c r="E508">
        <v>234.1</v>
      </c>
      <c r="F508" s="12">
        <v>398752928</v>
      </c>
      <c r="G508" s="12">
        <v>5036481</v>
      </c>
    </row>
    <row r="509" spans="1:7">
      <c r="A509" s="9">
        <f>'(1)'!A509</f>
        <v>43021</v>
      </c>
      <c r="B509">
        <v>234.13</v>
      </c>
      <c r="C509">
        <v>234.36</v>
      </c>
      <c r="D509">
        <v>233.48</v>
      </c>
      <c r="E509">
        <v>233.61</v>
      </c>
      <c r="F509" s="12">
        <v>457950688</v>
      </c>
      <c r="G509" s="12">
        <v>5027521</v>
      </c>
    </row>
    <row r="510" spans="1:7">
      <c r="A510" s="9">
        <f>'(1)'!A510</f>
        <v>43024</v>
      </c>
      <c r="B510">
        <v>233.58</v>
      </c>
      <c r="C510">
        <v>233.83</v>
      </c>
      <c r="D510">
        <v>230.59</v>
      </c>
      <c r="E510">
        <v>232.15</v>
      </c>
      <c r="F510" s="12">
        <v>492705248</v>
      </c>
      <c r="G510" s="12">
        <v>5006034</v>
      </c>
    </row>
    <row r="511" spans="1:7">
      <c r="A511" s="9">
        <f>'(1)'!A511</f>
        <v>43025</v>
      </c>
      <c r="B511">
        <v>231.28</v>
      </c>
      <c r="C511">
        <v>231.32</v>
      </c>
      <c r="D511">
        <v>229.66</v>
      </c>
      <c r="E511">
        <v>229.66</v>
      </c>
      <c r="F511" s="12">
        <v>457557376</v>
      </c>
      <c r="G511" s="12">
        <v>4953157.5</v>
      </c>
    </row>
    <row r="512" spans="1:7">
      <c r="A512" s="9">
        <f>'(1)'!A512</f>
        <v>43026</v>
      </c>
      <c r="B512">
        <v>229.86</v>
      </c>
      <c r="C512">
        <v>230.45</v>
      </c>
      <c r="D512">
        <v>229.52</v>
      </c>
      <c r="E512">
        <v>229.71</v>
      </c>
      <c r="F512" s="12">
        <v>395237312</v>
      </c>
      <c r="G512" s="12">
        <v>4947947.5</v>
      </c>
    </row>
    <row r="513" spans="1:7">
      <c r="A513" s="9">
        <f>'(1)'!A513</f>
        <v>43027</v>
      </c>
      <c r="B513">
        <v>229.47</v>
      </c>
      <c r="C513">
        <v>230.29</v>
      </c>
      <c r="D513">
        <v>229.09</v>
      </c>
      <c r="E513">
        <v>230.19</v>
      </c>
      <c r="F513" s="12">
        <v>430453184</v>
      </c>
      <c r="G513" s="12">
        <v>4951699</v>
      </c>
    </row>
    <row r="514" spans="1:7">
      <c r="A514" s="9">
        <f>'(1)'!A514</f>
        <v>43028</v>
      </c>
      <c r="B514">
        <v>230.18</v>
      </c>
      <c r="C514">
        <v>230.48</v>
      </c>
      <c r="D514">
        <v>229.67</v>
      </c>
      <c r="E514">
        <v>230.08</v>
      </c>
      <c r="F514" s="12">
        <v>483505408</v>
      </c>
      <c r="G514" s="12">
        <v>4946385.5</v>
      </c>
    </row>
    <row r="515" spans="1:7">
      <c r="A515" s="9">
        <f>'(1)'!A515</f>
        <v>43031</v>
      </c>
      <c r="B515">
        <v>230.18</v>
      </c>
      <c r="C515">
        <v>230.22</v>
      </c>
      <c r="D515">
        <v>228.17</v>
      </c>
      <c r="E515">
        <v>228.71</v>
      </c>
      <c r="F515" s="12">
        <v>452119072</v>
      </c>
      <c r="G515" s="12">
        <v>4919670</v>
      </c>
    </row>
    <row r="516" spans="1:7">
      <c r="A516" s="9">
        <f>'(1)'!A516</f>
        <v>43032</v>
      </c>
      <c r="B516">
        <v>228.74</v>
      </c>
      <c r="C516">
        <v>229.13</v>
      </c>
      <c r="D516">
        <v>228.25</v>
      </c>
      <c r="E516">
        <v>228.86</v>
      </c>
      <c r="F516" s="12">
        <v>505658048</v>
      </c>
      <c r="G516" s="12">
        <v>4923855.5</v>
      </c>
    </row>
    <row r="517" spans="1:7">
      <c r="A517" s="9">
        <f>'(1)'!A517</f>
        <v>43033</v>
      </c>
      <c r="B517">
        <v>228.88</v>
      </c>
      <c r="C517">
        <v>229.83</v>
      </c>
      <c r="D517">
        <v>228.87</v>
      </c>
      <c r="E517">
        <v>229.51</v>
      </c>
      <c r="F517" s="12">
        <v>585228800</v>
      </c>
      <c r="G517" s="12">
        <v>4934694.5</v>
      </c>
    </row>
    <row r="518" spans="1:7">
      <c r="A518" s="9">
        <f>'(1)'!A518</f>
        <v>43034</v>
      </c>
      <c r="B518">
        <v>229.42</v>
      </c>
      <c r="C518">
        <v>229.86</v>
      </c>
      <c r="D518">
        <v>228.83</v>
      </c>
      <c r="E518">
        <v>229.25</v>
      </c>
      <c r="F518" s="12">
        <v>417352096</v>
      </c>
      <c r="G518" s="12">
        <v>4932579</v>
      </c>
    </row>
    <row r="519" spans="1:7">
      <c r="A519" s="9">
        <f>'(1)'!A519</f>
        <v>43035</v>
      </c>
      <c r="B519">
        <v>229.23</v>
      </c>
      <c r="C519">
        <v>230.09</v>
      </c>
      <c r="D519">
        <v>228.87</v>
      </c>
      <c r="E519">
        <v>229.89</v>
      </c>
      <c r="F519" s="12">
        <v>527164896</v>
      </c>
      <c r="G519" s="12">
        <v>4952088</v>
      </c>
    </row>
    <row r="520" spans="1:7">
      <c r="A520" s="9">
        <f>'(1)'!A520</f>
        <v>43038</v>
      </c>
      <c r="B520">
        <v>229.91</v>
      </c>
      <c r="C520">
        <v>231.17</v>
      </c>
      <c r="D520">
        <v>229.77</v>
      </c>
      <c r="E520">
        <v>230.76</v>
      </c>
      <c r="F520" s="12">
        <v>522185760</v>
      </c>
      <c r="G520" s="12">
        <v>4969322.5</v>
      </c>
    </row>
    <row r="521" spans="1:7">
      <c r="A521" s="9">
        <f>'(1)'!A521</f>
        <v>43039</v>
      </c>
      <c r="B521">
        <v>230.65</v>
      </c>
      <c r="C521">
        <v>231.25</v>
      </c>
      <c r="D521">
        <v>230.52</v>
      </c>
      <c r="E521">
        <v>230.99</v>
      </c>
      <c r="F521" s="12">
        <v>396582432</v>
      </c>
      <c r="G521" s="12">
        <v>4972517.5</v>
      </c>
    </row>
    <row r="522" spans="1:7">
      <c r="A522" s="9">
        <f>'(1)'!A522</f>
        <v>43040</v>
      </c>
      <c r="B522">
        <v>230.84</v>
      </c>
      <c r="C522">
        <v>230.84</v>
      </c>
      <c r="D522">
        <v>229.31</v>
      </c>
      <c r="E522">
        <v>229.48</v>
      </c>
      <c r="F522" s="12">
        <v>453464640</v>
      </c>
      <c r="G522" s="12">
        <v>4941783.5</v>
      </c>
    </row>
    <row r="523" spans="1:7">
      <c r="A523" s="9">
        <f>'(1)'!A523</f>
        <v>43041</v>
      </c>
      <c r="B523">
        <v>229.55</v>
      </c>
      <c r="C523">
        <v>230.24</v>
      </c>
      <c r="D523">
        <v>229.55</v>
      </c>
      <c r="E523">
        <v>229.67</v>
      </c>
      <c r="F523" s="12">
        <v>443629056</v>
      </c>
      <c r="G523" s="12">
        <v>4952253</v>
      </c>
    </row>
    <row r="524" spans="1:7">
      <c r="A524" s="9">
        <f>'(1)'!A524</f>
        <v>43042</v>
      </c>
      <c r="B524">
        <v>229.68</v>
      </c>
      <c r="C524">
        <v>232.34</v>
      </c>
      <c r="D524">
        <v>229.68</v>
      </c>
      <c r="E524">
        <v>232.23</v>
      </c>
      <c r="F524" s="12">
        <v>573652288</v>
      </c>
      <c r="G524" s="12">
        <v>5005133.5</v>
      </c>
    </row>
    <row r="525" spans="1:7">
      <c r="A525" s="9">
        <f>'(1)'!A525</f>
        <v>43045</v>
      </c>
      <c r="B525">
        <v>232.12</v>
      </c>
      <c r="C525">
        <v>233.06</v>
      </c>
      <c r="D525">
        <v>231.98</v>
      </c>
      <c r="E525">
        <v>232.74</v>
      </c>
      <c r="F525" s="12">
        <v>585857536</v>
      </c>
      <c r="G525" s="12">
        <v>5021064</v>
      </c>
    </row>
    <row r="526" spans="1:7">
      <c r="A526" s="9">
        <f>'(1)'!A526</f>
        <v>43046</v>
      </c>
      <c r="B526">
        <v>232.96</v>
      </c>
      <c r="C526">
        <v>233.94</v>
      </c>
      <c r="D526">
        <v>232.8</v>
      </c>
      <c r="E526">
        <v>233.64</v>
      </c>
      <c r="F526" s="12">
        <v>513263872</v>
      </c>
      <c r="G526" s="12">
        <v>5040832.5</v>
      </c>
    </row>
    <row r="527" spans="1:7">
      <c r="A527" s="9">
        <f>'(1)'!A527</f>
        <v>43047</v>
      </c>
      <c r="B527">
        <v>233.86</v>
      </c>
      <c r="C527">
        <v>235.22</v>
      </c>
      <c r="D527">
        <v>233.86</v>
      </c>
      <c r="E527">
        <v>234.73</v>
      </c>
      <c r="F527" s="12">
        <v>440215520</v>
      </c>
      <c r="G527" s="12">
        <v>5063554.5</v>
      </c>
    </row>
    <row r="528" spans="1:7">
      <c r="A528" s="9">
        <f>'(1)'!A528</f>
        <v>43048</v>
      </c>
      <c r="B528">
        <v>234.73</v>
      </c>
      <c r="C528">
        <v>235.02</v>
      </c>
      <c r="D528">
        <v>234.4</v>
      </c>
      <c r="E528">
        <v>234.6</v>
      </c>
      <c r="F528" s="12">
        <v>440383936</v>
      </c>
      <c r="G528" s="12">
        <v>5063512.5</v>
      </c>
    </row>
    <row r="529" spans="1:7">
      <c r="A529" s="9">
        <f>'(1)'!A529</f>
        <v>43049</v>
      </c>
      <c r="B529">
        <v>234.51</v>
      </c>
      <c r="C529">
        <v>234.66</v>
      </c>
      <c r="D529">
        <v>233.36</v>
      </c>
      <c r="E529">
        <v>233.55</v>
      </c>
      <c r="F529" s="12">
        <v>489621600</v>
      </c>
      <c r="G529" s="12">
        <v>5042600</v>
      </c>
    </row>
    <row r="530" spans="1:7">
      <c r="A530" s="9">
        <f>'(1)'!A530</f>
        <v>43052</v>
      </c>
      <c r="B530">
        <v>233.83</v>
      </c>
      <c r="C530">
        <v>234.29</v>
      </c>
      <c r="D530">
        <v>233.55</v>
      </c>
      <c r="E530">
        <v>233.93</v>
      </c>
      <c r="F530" s="12">
        <v>422675712</v>
      </c>
      <c r="G530" s="12">
        <v>5052954</v>
      </c>
    </row>
    <row r="531" spans="1:7">
      <c r="A531" s="9">
        <f>'(1)'!A531</f>
        <v>43053</v>
      </c>
      <c r="B531">
        <v>234.12</v>
      </c>
      <c r="C531">
        <v>234.23</v>
      </c>
      <c r="D531">
        <v>232.2</v>
      </c>
      <c r="E531">
        <v>232.69</v>
      </c>
      <c r="F531" s="12">
        <v>496521920</v>
      </c>
      <c r="G531" s="12">
        <v>5024404.5</v>
      </c>
    </row>
    <row r="532" spans="1:7">
      <c r="A532" s="9">
        <f>'(1)'!A532</f>
        <v>43054</v>
      </c>
      <c r="B532">
        <v>232.45</v>
      </c>
      <c r="C532">
        <v>232.58</v>
      </c>
      <c r="D532">
        <v>230.85</v>
      </c>
      <c r="E532">
        <v>231.27</v>
      </c>
      <c r="F532" s="12">
        <v>467734080</v>
      </c>
      <c r="G532" s="12">
        <v>4998069.5</v>
      </c>
    </row>
    <row r="533" spans="1:7">
      <c r="A533" s="9">
        <f>'(1)'!A533</f>
        <v>43055</v>
      </c>
      <c r="B533">
        <v>231.11</v>
      </c>
      <c r="C533">
        <v>231.43</v>
      </c>
      <c r="D533">
        <v>230.51</v>
      </c>
      <c r="E533">
        <v>230.66</v>
      </c>
      <c r="F533" s="12">
        <v>377172704</v>
      </c>
      <c r="G533" s="12">
        <v>4985657.5</v>
      </c>
    </row>
    <row r="534" spans="1:7">
      <c r="A534" s="9">
        <f>'(1)'!A534</f>
        <v>43056</v>
      </c>
      <c r="B534">
        <v>230.77</v>
      </c>
      <c r="C534">
        <v>230.91</v>
      </c>
      <c r="D534">
        <v>229.61</v>
      </c>
      <c r="E534">
        <v>229.68</v>
      </c>
      <c r="F534" s="12">
        <v>436596544</v>
      </c>
      <c r="G534" s="12">
        <v>4965946</v>
      </c>
    </row>
    <row r="535" spans="1:7">
      <c r="A535" s="9">
        <f>'(1)'!A535</f>
        <v>43059</v>
      </c>
      <c r="B535">
        <v>229.66</v>
      </c>
      <c r="C535">
        <v>229.87</v>
      </c>
      <c r="D535">
        <v>228.24</v>
      </c>
      <c r="E535">
        <v>228.9</v>
      </c>
      <c r="F535" s="12">
        <v>481156224</v>
      </c>
      <c r="G535" s="12">
        <v>4944964</v>
      </c>
    </row>
    <row r="536" spans="1:7">
      <c r="A536" s="9">
        <f>'(1)'!A536</f>
        <v>43060</v>
      </c>
      <c r="B536">
        <v>228.97</v>
      </c>
      <c r="C536">
        <v>230.42</v>
      </c>
      <c r="D536">
        <v>228.97</v>
      </c>
      <c r="E536">
        <v>229.69</v>
      </c>
      <c r="F536" s="12">
        <v>443873184</v>
      </c>
      <c r="G536" s="12">
        <v>4953441</v>
      </c>
    </row>
    <row r="537" spans="1:7">
      <c r="A537" s="9">
        <f>'(1)'!A537</f>
        <v>43061</v>
      </c>
      <c r="B537">
        <v>229.34</v>
      </c>
      <c r="C537">
        <v>230.22</v>
      </c>
      <c r="D537">
        <v>228.3</v>
      </c>
      <c r="E537">
        <v>228.9</v>
      </c>
      <c r="F537" s="12">
        <v>489344576</v>
      </c>
      <c r="G537" s="12">
        <v>4941943.5</v>
      </c>
    </row>
    <row r="538" spans="1:7">
      <c r="A538" s="9">
        <f>'(1)'!A538</f>
        <v>43063</v>
      </c>
      <c r="B538">
        <v>229.1</v>
      </c>
      <c r="C538">
        <v>229.22</v>
      </c>
      <c r="D538">
        <v>227.81</v>
      </c>
      <c r="E538">
        <v>227.91</v>
      </c>
      <c r="F538" s="12">
        <v>485496576</v>
      </c>
      <c r="G538" s="12">
        <v>4924170.5</v>
      </c>
    </row>
    <row r="539" spans="1:7">
      <c r="A539" s="9">
        <f>'(1)'!A539</f>
        <v>43066</v>
      </c>
      <c r="B539">
        <v>228</v>
      </c>
      <c r="C539">
        <v>229.42</v>
      </c>
      <c r="D539">
        <v>227.76</v>
      </c>
      <c r="E539">
        <v>229.21</v>
      </c>
      <c r="F539" s="12">
        <v>493452416</v>
      </c>
      <c r="G539" s="12">
        <v>4945801</v>
      </c>
    </row>
    <row r="540" spans="1:7">
      <c r="A540" s="9">
        <f>'(1)'!A540</f>
        <v>43067</v>
      </c>
      <c r="B540">
        <v>229.3</v>
      </c>
      <c r="C540">
        <v>230.03</v>
      </c>
      <c r="D540">
        <v>229.1</v>
      </c>
      <c r="E540">
        <v>229.24</v>
      </c>
      <c r="F540" s="12">
        <v>514765856</v>
      </c>
      <c r="G540" s="12">
        <v>4952544.5</v>
      </c>
    </row>
    <row r="541" spans="1:7">
      <c r="A541" s="9">
        <f>'(1)'!A541</f>
        <v>43068</v>
      </c>
      <c r="B541">
        <v>229.29</v>
      </c>
      <c r="C541">
        <v>229.59</v>
      </c>
      <c r="D541">
        <v>228.32</v>
      </c>
      <c r="E541">
        <v>228.87</v>
      </c>
      <c r="F541" s="12">
        <v>368050112</v>
      </c>
      <c r="G541" s="12">
        <v>4939966</v>
      </c>
    </row>
    <row r="542" spans="1:7">
      <c r="A542" s="9">
        <f>'(1)'!A542</f>
        <v>43069</v>
      </c>
      <c r="B542">
        <v>228.77</v>
      </c>
      <c r="C542">
        <v>229.58</v>
      </c>
      <c r="D542">
        <v>228.77</v>
      </c>
      <c r="E542">
        <v>229.23</v>
      </c>
      <c r="F542" s="12">
        <v>389997600</v>
      </c>
      <c r="G542" s="12">
        <v>4949784</v>
      </c>
    </row>
    <row r="543" spans="1:7">
      <c r="A543" s="9">
        <f>'(1)'!A543</f>
        <v>43070</v>
      </c>
      <c r="B543">
        <v>229.22</v>
      </c>
      <c r="C543">
        <v>229.36</v>
      </c>
      <c r="D543">
        <v>228.01</v>
      </c>
      <c r="E543">
        <v>228.01</v>
      </c>
      <c r="F543" s="12">
        <v>469804992</v>
      </c>
      <c r="G543" s="12">
        <v>4936016.5</v>
      </c>
    </row>
    <row r="544" spans="1:7">
      <c r="A544" s="9">
        <f>'(1)'!A544</f>
        <v>43073</v>
      </c>
      <c r="B544">
        <v>228.34</v>
      </c>
      <c r="C544">
        <v>228.75</v>
      </c>
      <c r="D544">
        <v>227.56</v>
      </c>
      <c r="E544">
        <v>228.64</v>
      </c>
      <c r="F544" s="12">
        <v>512809440</v>
      </c>
      <c r="G544" s="12">
        <v>4934734.5</v>
      </c>
    </row>
    <row r="545" spans="1:7">
      <c r="A545" s="9">
        <f>'(1)'!A545</f>
        <v>43074</v>
      </c>
      <c r="B545">
        <v>228.9</v>
      </c>
      <c r="C545">
        <v>230.63</v>
      </c>
      <c r="D545">
        <v>228.75</v>
      </c>
      <c r="E545">
        <v>230.57</v>
      </c>
      <c r="F545" s="12">
        <v>529783040</v>
      </c>
      <c r="G545" s="12">
        <v>4973655.5</v>
      </c>
    </row>
    <row r="546" spans="1:7">
      <c r="A546" s="9">
        <f>'(1)'!A546</f>
        <v>43075</v>
      </c>
      <c r="B546">
        <v>230.65</v>
      </c>
      <c r="C546">
        <v>230.94</v>
      </c>
      <c r="D546">
        <v>230.07</v>
      </c>
      <c r="E546">
        <v>230.49</v>
      </c>
      <c r="F546" s="12">
        <v>608162752</v>
      </c>
      <c r="G546" s="12">
        <v>4975292.5</v>
      </c>
    </row>
    <row r="547" spans="1:7">
      <c r="A547" s="9">
        <f>'(1)'!A547</f>
        <v>43076</v>
      </c>
      <c r="B547">
        <v>230.59</v>
      </c>
      <c r="C547">
        <v>231.49</v>
      </c>
      <c r="D547">
        <v>230.23</v>
      </c>
      <c r="E547">
        <v>231.49</v>
      </c>
      <c r="F547" s="12">
        <v>477206304</v>
      </c>
      <c r="G547" s="12">
        <v>4982482</v>
      </c>
    </row>
    <row r="548" spans="1:7">
      <c r="A548" s="9">
        <f>'(1)'!A548</f>
        <v>43077</v>
      </c>
      <c r="B548">
        <v>231.11</v>
      </c>
      <c r="C548">
        <v>232.27</v>
      </c>
      <c r="D548">
        <v>230.82</v>
      </c>
      <c r="E548">
        <v>231.84</v>
      </c>
      <c r="F548" s="12">
        <v>430635232</v>
      </c>
      <c r="G548" s="12">
        <v>4989031</v>
      </c>
    </row>
    <row r="549" spans="1:7">
      <c r="A549" s="9">
        <f>'(1)'!A549</f>
        <v>43080</v>
      </c>
      <c r="B549">
        <v>231.84</v>
      </c>
      <c r="C549">
        <v>232.31</v>
      </c>
      <c r="D549">
        <v>231.06</v>
      </c>
      <c r="E549">
        <v>231.91</v>
      </c>
      <c r="F549" s="12">
        <v>667855488</v>
      </c>
      <c r="G549" s="12">
        <v>4992242</v>
      </c>
    </row>
    <row r="550" spans="1:7">
      <c r="A550" s="9">
        <f>'(1)'!A550</f>
        <v>43081</v>
      </c>
      <c r="B550">
        <v>232.11</v>
      </c>
      <c r="C550">
        <v>232.24</v>
      </c>
      <c r="D550">
        <v>230.19</v>
      </c>
      <c r="E550">
        <v>230.19</v>
      </c>
      <c r="F550" s="12">
        <v>531022848</v>
      </c>
      <c r="G550" s="12">
        <v>4950735</v>
      </c>
    </row>
    <row r="551" spans="1:7">
      <c r="A551" s="9">
        <f>'(1)'!A551</f>
        <v>43082</v>
      </c>
      <c r="B551">
        <v>230.21</v>
      </c>
      <c r="C551">
        <v>233.21</v>
      </c>
      <c r="D551">
        <v>230.21</v>
      </c>
      <c r="E551">
        <v>232.93</v>
      </c>
      <c r="F551" s="12">
        <v>492622080</v>
      </c>
      <c r="G551" s="12">
        <v>5022139</v>
      </c>
    </row>
    <row r="552" spans="1:7">
      <c r="A552" s="9">
        <f>'(1)'!A552</f>
        <v>43083</v>
      </c>
      <c r="B552">
        <v>233</v>
      </c>
      <c r="C552">
        <v>233.44</v>
      </c>
      <c r="D552">
        <v>232.43</v>
      </c>
      <c r="E552">
        <v>232.63</v>
      </c>
      <c r="F552" s="12">
        <v>532416832</v>
      </c>
      <c r="G552" s="12">
        <v>5020179</v>
      </c>
    </row>
    <row r="553" spans="1:7">
      <c r="A553" s="9">
        <f>'(1)'!A553</f>
        <v>43084</v>
      </c>
      <c r="B553">
        <v>232.46</v>
      </c>
      <c r="C553">
        <v>233.32</v>
      </c>
      <c r="D553">
        <v>232.46</v>
      </c>
      <c r="E553">
        <v>232.93</v>
      </c>
      <c r="F553" s="12">
        <v>528723200</v>
      </c>
      <c r="G553" s="12">
        <v>5019674</v>
      </c>
    </row>
    <row r="554" spans="1:7">
      <c r="A554" s="9">
        <f>'(1)'!A554</f>
        <v>43087</v>
      </c>
      <c r="B554">
        <v>232.87</v>
      </c>
      <c r="C554">
        <v>234.44</v>
      </c>
      <c r="D554">
        <v>232.64</v>
      </c>
      <c r="E554">
        <v>233.79</v>
      </c>
      <c r="F554" s="12">
        <v>574441664</v>
      </c>
      <c r="G554" s="12">
        <v>5040309</v>
      </c>
    </row>
    <row r="555" spans="1:7">
      <c r="A555" s="9">
        <f>'(1)'!A555</f>
        <v>43088</v>
      </c>
      <c r="B555">
        <v>233.92</v>
      </c>
      <c r="C555">
        <v>234.59</v>
      </c>
      <c r="D555">
        <v>233.66</v>
      </c>
      <c r="E555">
        <v>233.85</v>
      </c>
      <c r="F555" s="12">
        <v>549989376</v>
      </c>
      <c r="G555" s="12">
        <v>5041908</v>
      </c>
    </row>
    <row r="556" spans="1:7">
      <c r="A556" s="9">
        <f>'(1)'!A556</f>
        <v>43089</v>
      </c>
      <c r="B556">
        <v>234.19</v>
      </c>
      <c r="C556">
        <v>234.63</v>
      </c>
      <c r="D556">
        <v>233.97</v>
      </c>
      <c r="E556">
        <v>234.52</v>
      </c>
      <c r="F556" s="12">
        <v>345564672</v>
      </c>
      <c r="G556" s="12">
        <v>5056673</v>
      </c>
    </row>
    <row r="557" spans="1:7">
      <c r="A557" s="9">
        <f>'(1)'!A557</f>
        <v>43090</v>
      </c>
      <c r="B557">
        <v>234.49</v>
      </c>
      <c r="C557">
        <v>235.45</v>
      </c>
      <c r="D557">
        <v>234.44</v>
      </c>
      <c r="E557">
        <v>235.04</v>
      </c>
      <c r="F557" s="12">
        <v>347361664</v>
      </c>
      <c r="G557" s="12">
        <v>5064468</v>
      </c>
    </row>
    <row r="558" spans="1:7">
      <c r="A558" s="9">
        <f>'(1)'!A558</f>
        <v>43091</v>
      </c>
      <c r="B558">
        <v>234.9</v>
      </c>
      <c r="C558">
        <v>235.28</v>
      </c>
      <c r="D558">
        <v>234.49</v>
      </c>
      <c r="E558">
        <v>234.67</v>
      </c>
      <c r="F558" s="12">
        <v>436625184</v>
      </c>
      <c r="G558" s="12">
        <v>5055436.5</v>
      </c>
    </row>
    <row r="559" spans="1:7">
      <c r="A559" s="9">
        <f>'(1)'!A559</f>
        <v>43095</v>
      </c>
      <c r="B559">
        <v>234.56</v>
      </c>
      <c r="C559">
        <v>236.47</v>
      </c>
      <c r="D559">
        <v>234.56</v>
      </c>
      <c r="E559">
        <v>236.24</v>
      </c>
      <c r="F559" s="12">
        <v>474828032</v>
      </c>
      <c r="G559" s="12">
        <v>5093743.5</v>
      </c>
    </row>
    <row r="560" spans="1:7">
      <c r="A560" s="9">
        <f>'(1)'!A560</f>
        <v>43096</v>
      </c>
      <c r="B560">
        <v>236.52</v>
      </c>
      <c r="C560">
        <v>236.89</v>
      </c>
      <c r="D560">
        <v>235.96</v>
      </c>
      <c r="E560">
        <v>236.22</v>
      </c>
      <c r="F560" s="12">
        <v>537883904</v>
      </c>
      <c r="G560" s="12">
        <v>5085834.5</v>
      </c>
    </row>
    <row r="561" spans="1:7">
      <c r="A561" s="9">
        <f>'(1)'!A561</f>
        <v>43097</v>
      </c>
      <c r="B561">
        <v>236.2</v>
      </c>
      <c r="C561">
        <v>237.23</v>
      </c>
      <c r="D561">
        <v>236.09</v>
      </c>
      <c r="E561">
        <v>236.88</v>
      </c>
      <c r="F561" s="12">
        <v>1149887488</v>
      </c>
      <c r="G561" s="12">
        <v>5083138.5</v>
      </c>
    </row>
    <row r="562" spans="1:7">
      <c r="A562" s="9">
        <f>'(1)'!A562</f>
        <v>43098</v>
      </c>
      <c r="B562">
        <v>236.72</v>
      </c>
      <c r="C562">
        <v>236.87</v>
      </c>
      <c r="D562">
        <v>235.3</v>
      </c>
      <c r="E562">
        <v>236.51</v>
      </c>
      <c r="F562" s="12">
        <v>449638656</v>
      </c>
      <c r="G562" s="12">
        <v>5111409</v>
      </c>
    </row>
    <row r="563" spans="1:7">
      <c r="A563" s="9">
        <f>'(1)'!A563</f>
        <v>43102</v>
      </c>
      <c r="B563">
        <v>236.6</v>
      </c>
      <c r="C563">
        <v>238.39</v>
      </c>
      <c r="D563">
        <v>236.33</v>
      </c>
      <c r="E563">
        <v>238.26</v>
      </c>
      <c r="F563" s="12">
        <v>526997632</v>
      </c>
      <c r="G563" s="12">
        <v>5148845.5</v>
      </c>
    </row>
    <row r="564" spans="1:7">
      <c r="A564" s="9">
        <f>'(1)'!A564</f>
        <v>43103</v>
      </c>
      <c r="B564">
        <v>238.43</v>
      </c>
      <c r="C564">
        <v>239.29</v>
      </c>
      <c r="D564">
        <v>238.18</v>
      </c>
      <c r="E564">
        <v>238.55</v>
      </c>
      <c r="F564" s="12">
        <v>487801440</v>
      </c>
      <c r="G564" s="12">
        <v>5153424.5</v>
      </c>
    </row>
    <row r="565" spans="1:7">
      <c r="A565" s="9">
        <f>'(1)'!A565</f>
        <v>43104</v>
      </c>
      <c r="B565">
        <v>238.47</v>
      </c>
      <c r="C565">
        <v>239.69</v>
      </c>
      <c r="D565">
        <v>237.95</v>
      </c>
      <c r="E565">
        <v>239.64</v>
      </c>
      <c r="F565" s="12">
        <v>561323584</v>
      </c>
      <c r="G565" s="12">
        <v>5168532</v>
      </c>
    </row>
    <row r="566" spans="1:7">
      <c r="A566" s="9">
        <f>'(1)'!A566</f>
        <v>43105</v>
      </c>
      <c r="B566">
        <v>239.77</v>
      </c>
      <c r="C566">
        <v>239.97</v>
      </c>
      <c r="D566">
        <v>238.29</v>
      </c>
      <c r="E566">
        <v>238.37</v>
      </c>
      <c r="F566" s="12">
        <v>498752960</v>
      </c>
      <c r="G566" s="12">
        <v>5146963</v>
      </c>
    </row>
    <row r="567" spans="1:7">
      <c r="A567" s="9">
        <f>'(1)'!A567</f>
        <v>43108</v>
      </c>
      <c r="B567">
        <v>238.3</v>
      </c>
      <c r="C567">
        <v>238.68</v>
      </c>
      <c r="D567">
        <v>237.9</v>
      </c>
      <c r="E567">
        <v>238.55</v>
      </c>
      <c r="F567" s="12">
        <v>560814656</v>
      </c>
      <c r="G567" s="12">
        <v>5150186</v>
      </c>
    </row>
    <row r="568" spans="1:7">
      <c r="A568" s="9">
        <f>'(1)'!A568</f>
        <v>43109</v>
      </c>
      <c r="B568">
        <v>238.73</v>
      </c>
      <c r="C568">
        <v>239.34</v>
      </c>
      <c r="D568">
        <v>238.36</v>
      </c>
      <c r="E568">
        <v>239.02</v>
      </c>
      <c r="F568" s="12">
        <v>417246752</v>
      </c>
      <c r="G568" s="12">
        <v>5159297</v>
      </c>
    </row>
    <row r="569" spans="1:7">
      <c r="A569" s="9">
        <f>'(1)'!A569</f>
        <v>43110</v>
      </c>
      <c r="B569">
        <v>238.84</v>
      </c>
      <c r="C569">
        <v>239.28</v>
      </c>
      <c r="D569">
        <v>238.17</v>
      </c>
      <c r="E569">
        <v>238.81</v>
      </c>
      <c r="F569" s="12">
        <v>487973792</v>
      </c>
      <c r="G569" s="12">
        <v>5155695.5</v>
      </c>
    </row>
    <row r="570" spans="1:7">
      <c r="A570" s="9">
        <f>'(1)'!A570</f>
        <v>43111</v>
      </c>
      <c r="B570">
        <v>238.86</v>
      </c>
      <c r="C570">
        <v>240.47</v>
      </c>
      <c r="D570">
        <v>238.66</v>
      </c>
      <c r="E570">
        <v>239.67</v>
      </c>
      <c r="F570" s="12">
        <v>562162624</v>
      </c>
      <c r="G570" s="12">
        <v>5170914</v>
      </c>
    </row>
    <row r="571" spans="1:7">
      <c r="A571" s="9">
        <f>'(1)'!A571</f>
        <v>43112</v>
      </c>
      <c r="B571">
        <v>240.18</v>
      </c>
      <c r="C571">
        <v>240.33</v>
      </c>
      <c r="D571">
        <v>238.82</v>
      </c>
      <c r="E571">
        <v>238.82</v>
      </c>
      <c r="F571" s="12">
        <v>556371008</v>
      </c>
      <c r="G571" s="12">
        <v>5158411</v>
      </c>
    </row>
    <row r="572" spans="1:7">
      <c r="A572" s="9">
        <f>'(1)'!A572</f>
        <v>43116</v>
      </c>
      <c r="B572">
        <v>238.88</v>
      </c>
      <c r="C572">
        <v>240.24</v>
      </c>
      <c r="D572">
        <v>238.67</v>
      </c>
      <c r="E572">
        <v>239.98</v>
      </c>
      <c r="F572" s="12">
        <v>857931456</v>
      </c>
      <c r="G572" s="12">
        <v>5177701</v>
      </c>
    </row>
    <row r="573" spans="1:7">
      <c r="A573" s="9">
        <f>'(1)'!A573</f>
        <v>43117</v>
      </c>
      <c r="B573">
        <v>240.06</v>
      </c>
      <c r="C573">
        <v>241.94</v>
      </c>
      <c r="D573">
        <v>240.02</v>
      </c>
      <c r="E573">
        <v>241.11</v>
      </c>
      <c r="F573" s="12">
        <v>429553984</v>
      </c>
      <c r="G573" s="12">
        <v>5205575.5</v>
      </c>
    </row>
    <row r="574" spans="1:7">
      <c r="A574" s="9">
        <f>'(1)'!A574</f>
        <v>43118</v>
      </c>
      <c r="B574">
        <v>240.91</v>
      </c>
      <c r="C574">
        <v>241.48</v>
      </c>
      <c r="D574">
        <v>240.54</v>
      </c>
      <c r="E574">
        <v>240.54</v>
      </c>
      <c r="F574" s="12">
        <v>498907040</v>
      </c>
      <c r="G574" s="12">
        <v>5198096</v>
      </c>
    </row>
    <row r="575" spans="1:7">
      <c r="A575" s="9">
        <f>'(1)'!A575</f>
        <v>43119</v>
      </c>
      <c r="B575">
        <v>240.7</v>
      </c>
      <c r="C575">
        <v>240.8</v>
      </c>
      <c r="D575">
        <v>239.24</v>
      </c>
      <c r="E575">
        <v>239.63</v>
      </c>
      <c r="F575" s="12">
        <v>495265312</v>
      </c>
      <c r="G575" s="12">
        <v>5178171</v>
      </c>
    </row>
    <row r="576" spans="1:7">
      <c r="A576" s="9">
        <f>'(1)'!A576</f>
        <v>43122</v>
      </c>
      <c r="B576">
        <v>239.48</v>
      </c>
      <c r="C576">
        <v>240.39</v>
      </c>
      <c r="D576">
        <v>239.15</v>
      </c>
      <c r="E576">
        <v>239.81</v>
      </c>
      <c r="F576" s="12">
        <v>451040128</v>
      </c>
      <c r="G576" s="12">
        <v>5183791</v>
      </c>
    </row>
    <row r="577" spans="1:7">
      <c r="A577" s="9">
        <f>'(1)'!A577</f>
        <v>43123</v>
      </c>
      <c r="B577">
        <v>239.87</v>
      </c>
      <c r="C577">
        <v>240.42</v>
      </c>
      <c r="D577">
        <v>239.69</v>
      </c>
      <c r="E577">
        <v>240.03</v>
      </c>
      <c r="F577" s="12">
        <v>299486656</v>
      </c>
      <c r="G577" s="12">
        <v>5188763</v>
      </c>
    </row>
    <row r="578" spans="1:7">
      <c r="A578" s="9">
        <f>'(1)'!A578</f>
        <v>43124</v>
      </c>
      <c r="B578">
        <v>240.05</v>
      </c>
      <c r="C578">
        <v>240.34</v>
      </c>
      <c r="D578">
        <v>240.04</v>
      </c>
      <c r="E578">
        <v>240.14</v>
      </c>
      <c r="F578" s="12">
        <v>35638868</v>
      </c>
      <c r="G578" s="12">
        <v>5193454</v>
      </c>
    </row>
    <row r="579" spans="1:7">
      <c r="A579" s="9">
        <f>'(1)'!A579</f>
        <v>43125</v>
      </c>
      <c r="B579">
        <v>240.29</v>
      </c>
      <c r="C579">
        <v>240.84</v>
      </c>
      <c r="D579">
        <v>240.13</v>
      </c>
      <c r="E579">
        <v>240.59</v>
      </c>
      <c r="F579" s="12">
        <v>140026016</v>
      </c>
      <c r="G579" s="12">
        <v>5201822.5</v>
      </c>
    </row>
    <row r="580" spans="1:7">
      <c r="A580" s="9">
        <f>'(1)'!A580</f>
        <v>43126</v>
      </c>
      <c r="B580">
        <v>240.44</v>
      </c>
      <c r="C580">
        <v>241.42</v>
      </c>
      <c r="D580">
        <v>240.38</v>
      </c>
      <c r="E580">
        <v>241.05</v>
      </c>
      <c r="F580" s="12">
        <v>299335456</v>
      </c>
      <c r="G580" s="12">
        <v>5212254</v>
      </c>
    </row>
    <row r="581" spans="1:7">
      <c r="A581" s="9">
        <f>'(1)'!A581</f>
        <v>43129</v>
      </c>
      <c r="B581">
        <v>241.14</v>
      </c>
      <c r="C581">
        <v>241.65</v>
      </c>
      <c r="D581">
        <v>240.84</v>
      </c>
      <c r="E581">
        <v>241.06</v>
      </c>
      <c r="F581" s="12">
        <v>377980896</v>
      </c>
      <c r="G581" s="12">
        <v>5214217.5</v>
      </c>
    </row>
    <row r="582" spans="1:7">
      <c r="A582" s="9">
        <f>'(1)'!A582</f>
        <v>43130</v>
      </c>
      <c r="B582">
        <v>241.07</v>
      </c>
      <c r="C582">
        <v>242.6</v>
      </c>
      <c r="D582">
        <v>241.01</v>
      </c>
      <c r="E582">
        <v>241.8</v>
      </c>
      <c r="F582" s="12">
        <v>356324544</v>
      </c>
      <c r="G582" s="12">
        <v>5230022</v>
      </c>
    </row>
    <row r="583" spans="1:7">
      <c r="A583" s="9">
        <f>'(1)'!A583</f>
        <v>43131</v>
      </c>
      <c r="B583">
        <v>241.7</v>
      </c>
      <c r="C583">
        <v>241.78</v>
      </c>
      <c r="D583">
        <v>241.66</v>
      </c>
      <c r="E583">
        <v>241.78</v>
      </c>
      <c r="F583" s="12">
        <v>12221148</v>
      </c>
      <c r="G583" s="12">
        <v>5225811.5</v>
      </c>
    </row>
    <row r="584" spans="1:7">
      <c r="A584" s="9">
        <f>'(1)'!A584</f>
        <v>43132</v>
      </c>
      <c r="B584">
        <v>241.78</v>
      </c>
      <c r="C584">
        <v>242.03</v>
      </c>
      <c r="D584">
        <v>240.96</v>
      </c>
      <c r="E584">
        <v>240.96</v>
      </c>
      <c r="F584" s="12">
        <v>350355264</v>
      </c>
      <c r="G584" s="12">
        <v>5218020</v>
      </c>
    </row>
    <row r="585" spans="1:7">
      <c r="A585" s="9">
        <f>'(1)'!A585</f>
        <v>43133</v>
      </c>
      <c r="B585">
        <v>241.02</v>
      </c>
      <c r="C585">
        <v>241.14</v>
      </c>
      <c r="D585">
        <v>240.44</v>
      </c>
      <c r="E585">
        <v>240.64</v>
      </c>
      <c r="F585" s="12">
        <v>530235008</v>
      </c>
      <c r="G585" s="12">
        <v>5216353</v>
      </c>
    </row>
    <row r="586" spans="1:7">
      <c r="A586" s="9">
        <f>'(1)'!A586</f>
        <v>43136</v>
      </c>
      <c r="B586">
        <v>240.69</v>
      </c>
      <c r="C586">
        <v>242.04</v>
      </c>
      <c r="D586">
        <v>240.58</v>
      </c>
      <c r="E586">
        <v>241.56</v>
      </c>
      <c r="F586" s="12">
        <v>555557248</v>
      </c>
      <c r="G586" s="12">
        <v>5237523</v>
      </c>
    </row>
    <row r="587" spans="1:7">
      <c r="A587" s="9">
        <f>'(1)'!A587</f>
        <v>43137</v>
      </c>
      <c r="B587">
        <v>241.56</v>
      </c>
      <c r="C587">
        <v>242.92</v>
      </c>
      <c r="D587">
        <v>241.48</v>
      </c>
      <c r="E587">
        <v>242.85</v>
      </c>
      <c r="F587" s="12">
        <v>536480768</v>
      </c>
      <c r="G587" s="12">
        <v>5268497.5</v>
      </c>
    </row>
    <row r="588" spans="1:7">
      <c r="A588" s="9">
        <f>'(1)'!A588</f>
        <v>43138</v>
      </c>
      <c r="B588">
        <v>242.94</v>
      </c>
      <c r="C588">
        <v>243.05</v>
      </c>
      <c r="D588">
        <v>242.31</v>
      </c>
      <c r="E588">
        <v>242.86</v>
      </c>
      <c r="F588" s="12">
        <v>508268032</v>
      </c>
      <c r="G588" s="12">
        <v>5265973.5</v>
      </c>
    </row>
    <row r="589" spans="1:7">
      <c r="A589" s="9">
        <f>'(1)'!A589</f>
        <v>43139</v>
      </c>
      <c r="B589">
        <v>242.84</v>
      </c>
      <c r="C589">
        <v>243.19</v>
      </c>
      <c r="D589">
        <v>242.46</v>
      </c>
      <c r="E589">
        <v>242.61</v>
      </c>
      <c r="F589" s="12">
        <v>604506944</v>
      </c>
      <c r="G589" s="12">
        <v>5259225</v>
      </c>
    </row>
    <row r="590" spans="1:7">
      <c r="A590" s="9">
        <f>'(1)'!A590</f>
        <v>43140</v>
      </c>
      <c r="B590">
        <v>242.51</v>
      </c>
      <c r="C590">
        <v>242.62</v>
      </c>
      <c r="D590">
        <v>240.38</v>
      </c>
      <c r="E590">
        <v>241.36</v>
      </c>
      <c r="F590" s="12">
        <v>609530112</v>
      </c>
      <c r="G590" s="12">
        <v>5233104</v>
      </c>
    </row>
    <row r="591" spans="1:7">
      <c r="A591" s="9">
        <f>'(1)'!A591</f>
        <v>43143</v>
      </c>
      <c r="B591">
        <v>241.14</v>
      </c>
      <c r="C591">
        <v>241.51</v>
      </c>
      <c r="D591">
        <v>240.78</v>
      </c>
      <c r="E591">
        <v>241.21</v>
      </c>
      <c r="F591" s="12">
        <v>570108864</v>
      </c>
      <c r="G591" s="12">
        <v>5235741.5</v>
      </c>
    </row>
    <row r="592" spans="1:7">
      <c r="A592" s="9">
        <f>'(1)'!A592</f>
        <v>43144</v>
      </c>
      <c r="B592">
        <v>241.19</v>
      </c>
      <c r="C592">
        <v>242.15</v>
      </c>
      <c r="D592">
        <v>240.82</v>
      </c>
      <c r="E592">
        <v>241.47</v>
      </c>
      <c r="F592" s="12">
        <v>578522880</v>
      </c>
      <c r="G592" s="12">
        <v>5243455</v>
      </c>
    </row>
    <row r="593" spans="1:7">
      <c r="A593" s="9">
        <f>'(1)'!A593</f>
        <v>43145</v>
      </c>
      <c r="B593">
        <v>241.87</v>
      </c>
      <c r="C593">
        <v>242.79</v>
      </c>
      <c r="D593">
        <v>241.83</v>
      </c>
      <c r="E593">
        <v>242.64</v>
      </c>
      <c r="F593" s="12">
        <v>357417024</v>
      </c>
      <c r="G593" s="12">
        <v>5270804.5</v>
      </c>
    </row>
    <row r="594" spans="1:7">
      <c r="A594" s="9">
        <f>'(1)'!A594</f>
        <v>43146</v>
      </c>
      <c r="B594">
        <v>242.58</v>
      </c>
      <c r="C594">
        <v>243.53</v>
      </c>
      <c r="D594">
        <v>242.46</v>
      </c>
      <c r="E594">
        <v>243.06</v>
      </c>
      <c r="F594" s="12">
        <v>532862720</v>
      </c>
      <c r="G594" s="12">
        <v>5278258.5</v>
      </c>
    </row>
    <row r="595" spans="1:7">
      <c r="A595" s="9">
        <f>'(1)'!A595</f>
        <v>43147</v>
      </c>
      <c r="B595">
        <v>243.31</v>
      </c>
      <c r="C595">
        <v>245.59</v>
      </c>
      <c r="D595">
        <v>242.78</v>
      </c>
      <c r="E595">
        <v>244.84</v>
      </c>
      <c r="F595" s="12">
        <v>548284480</v>
      </c>
      <c r="G595" s="12">
        <v>5317236.5</v>
      </c>
    </row>
    <row r="596" spans="1:7">
      <c r="A596" s="9">
        <f>'(1)'!A596</f>
        <v>43151</v>
      </c>
      <c r="B596">
        <v>244.57</v>
      </c>
      <c r="C596">
        <v>244.82</v>
      </c>
      <c r="D596">
        <v>243.92</v>
      </c>
      <c r="E596">
        <v>244.28</v>
      </c>
      <c r="F596" s="12">
        <v>619371520</v>
      </c>
      <c r="G596" s="12">
        <v>5306254</v>
      </c>
    </row>
    <row r="597" spans="1:7">
      <c r="A597" s="9">
        <f>'(1)'!A597</f>
        <v>43152</v>
      </c>
      <c r="B597">
        <v>244.37</v>
      </c>
      <c r="C597">
        <v>246.29</v>
      </c>
      <c r="D597">
        <v>244.34</v>
      </c>
      <c r="E597">
        <v>246.23</v>
      </c>
      <c r="F597" s="12">
        <v>638407040</v>
      </c>
      <c r="G597" s="12">
        <v>5346883.5</v>
      </c>
    </row>
    <row r="598" spans="1:7">
      <c r="A598" s="9">
        <f>'(1)'!A598</f>
        <v>43153</v>
      </c>
      <c r="B598">
        <v>246.44</v>
      </c>
      <c r="C598">
        <v>247.52</v>
      </c>
      <c r="D598">
        <v>246.23</v>
      </c>
      <c r="E598">
        <v>247.49</v>
      </c>
      <c r="F598" s="12">
        <v>568683776</v>
      </c>
      <c r="G598" s="12">
        <v>5368500.5</v>
      </c>
    </row>
    <row r="599" spans="1:7">
      <c r="A599" s="9">
        <f>'(1)'!A599</f>
        <v>43154</v>
      </c>
      <c r="B599">
        <v>247.56</v>
      </c>
      <c r="C599">
        <v>248.42</v>
      </c>
      <c r="D599">
        <v>247.2</v>
      </c>
      <c r="E599">
        <v>248.26</v>
      </c>
      <c r="F599" s="12">
        <v>556022336</v>
      </c>
      <c r="G599" s="12">
        <v>5385411</v>
      </c>
    </row>
    <row r="600" spans="1:7">
      <c r="A600" s="9">
        <f>'(1)'!A600</f>
        <v>43157</v>
      </c>
      <c r="B600">
        <v>248.31</v>
      </c>
      <c r="C600">
        <v>249.22</v>
      </c>
      <c r="D600">
        <v>248.13</v>
      </c>
      <c r="E600">
        <v>248.57</v>
      </c>
      <c r="F600" s="12">
        <v>576677760</v>
      </c>
      <c r="G600" s="12">
        <v>5397454.5</v>
      </c>
    </row>
    <row r="601" spans="1:7">
      <c r="A601" s="9">
        <f>'(1)'!A601</f>
        <v>43158</v>
      </c>
      <c r="B601">
        <v>248.58</v>
      </c>
      <c r="C601">
        <v>249.16</v>
      </c>
      <c r="D601">
        <v>246.94</v>
      </c>
      <c r="E601">
        <v>248.46</v>
      </c>
      <c r="F601" s="12">
        <v>534234912</v>
      </c>
      <c r="G601" s="12">
        <v>5393793.5</v>
      </c>
    </row>
    <row r="602" spans="1:7">
      <c r="A602" s="9">
        <f>'(1)'!A602</f>
        <v>43159</v>
      </c>
      <c r="B602">
        <v>247.44</v>
      </c>
      <c r="C602">
        <v>249.17</v>
      </c>
      <c r="D602">
        <v>247.43</v>
      </c>
      <c r="E602">
        <v>249.17</v>
      </c>
      <c r="F602" s="12">
        <v>452543936</v>
      </c>
      <c r="G602" s="12">
        <v>5413901.5</v>
      </c>
    </row>
    <row r="603" spans="1:7">
      <c r="A603" s="9">
        <f>'(1)'!A603</f>
        <v>43160</v>
      </c>
      <c r="B603">
        <v>249.1</v>
      </c>
      <c r="C603">
        <v>249.16</v>
      </c>
      <c r="D603">
        <v>246.82</v>
      </c>
      <c r="E603">
        <v>246.97</v>
      </c>
      <c r="F603" s="12">
        <v>467273600</v>
      </c>
      <c r="G603" s="12">
        <v>5367478</v>
      </c>
    </row>
    <row r="604" spans="1:7">
      <c r="A604" s="9">
        <f>'(1)'!A604</f>
        <v>43161</v>
      </c>
      <c r="B604">
        <v>247.05</v>
      </c>
      <c r="C604">
        <v>247.47</v>
      </c>
      <c r="D604">
        <v>245.96</v>
      </c>
      <c r="E604">
        <v>246.08</v>
      </c>
      <c r="F604" s="12">
        <v>550809664</v>
      </c>
      <c r="G604" s="12">
        <v>5345664</v>
      </c>
    </row>
    <row r="605" spans="1:7">
      <c r="A605" s="9">
        <f>'(1)'!A605</f>
        <v>43164</v>
      </c>
      <c r="B605">
        <v>246.14</v>
      </c>
      <c r="C605">
        <v>246.95</v>
      </c>
      <c r="D605">
        <v>245.03</v>
      </c>
      <c r="E605">
        <v>245.9</v>
      </c>
      <c r="F605" s="12">
        <v>632061952</v>
      </c>
      <c r="G605" s="12">
        <v>5333084</v>
      </c>
    </row>
    <row r="606" spans="1:7">
      <c r="A606" s="9">
        <f>'(1)'!A606</f>
        <v>43165</v>
      </c>
      <c r="B606">
        <v>245.76</v>
      </c>
      <c r="C606">
        <v>246.67</v>
      </c>
      <c r="D606">
        <v>245.25</v>
      </c>
      <c r="E606">
        <v>245.66</v>
      </c>
      <c r="F606" s="12">
        <v>693084096</v>
      </c>
      <c r="G606" s="12">
        <v>5335095.5</v>
      </c>
    </row>
    <row r="607" spans="1:7">
      <c r="A607" s="9">
        <f>'(1)'!A607</f>
        <v>43166</v>
      </c>
      <c r="B607">
        <v>245.86</v>
      </c>
      <c r="C607">
        <v>245.93</v>
      </c>
      <c r="D607">
        <v>241.93</v>
      </c>
      <c r="E607">
        <v>242.01</v>
      </c>
      <c r="F607" s="12">
        <v>556888064</v>
      </c>
      <c r="G607" s="12">
        <v>5264922.5</v>
      </c>
    </row>
    <row r="608" spans="1:7">
      <c r="A608" s="9">
        <f>'(1)'!A608</f>
        <v>43167</v>
      </c>
      <c r="B608">
        <v>241.91</v>
      </c>
      <c r="C608">
        <v>241.91</v>
      </c>
      <c r="D608">
        <v>235.03</v>
      </c>
      <c r="E608">
        <v>235.19</v>
      </c>
      <c r="F608" s="12">
        <v>554056960</v>
      </c>
      <c r="G608" s="12">
        <v>5125614.5</v>
      </c>
    </row>
    <row r="609" spans="1:7">
      <c r="A609" s="9">
        <f>'(1)'!A609</f>
        <v>43168</v>
      </c>
      <c r="B609">
        <v>234.98</v>
      </c>
      <c r="C609">
        <v>234.98</v>
      </c>
      <c r="D609">
        <v>229.94</v>
      </c>
      <c r="E609">
        <v>232.91</v>
      </c>
      <c r="F609" s="12">
        <v>914236608</v>
      </c>
      <c r="G609" s="12">
        <v>5071905.5</v>
      </c>
    </row>
    <row r="610" spans="1:7">
      <c r="A610" s="9">
        <f>'(1)'!A610</f>
        <v>43171</v>
      </c>
      <c r="B610">
        <v>233.35</v>
      </c>
      <c r="C610">
        <v>236.1</v>
      </c>
      <c r="D610">
        <v>233.3</v>
      </c>
      <c r="E610">
        <v>233.66</v>
      </c>
      <c r="F610" s="12">
        <v>664402368</v>
      </c>
      <c r="G610" s="12">
        <v>5079447</v>
      </c>
    </row>
    <row r="611" spans="1:7">
      <c r="A611" s="9">
        <f>'(1)'!A611</f>
        <v>43172</v>
      </c>
      <c r="B611">
        <v>233.61</v>
      </c>
      <c r="C611">
        <v>233.73</v>
      </c>
      <c r="D611">
        <v>229.55</v>
      </c>
      <c r="E611">
        <v>229.72</v>
      </c>
      <c r="F611" s="12">
        <v>554464896</v>
      </c>
      <c r="G611" s="12">
        <v>4997319</v>
      </c>
    </row>
    <row r="612" spans="1:7">
      <c r="A612" s="9">
        <f>'(1)'!A612</f>
        <v>43173</v>
      </c>
      <c r="B612">
        <v>229.61</v>
      </c>
      <c r="C612">
        <v>230.09</v>
      </c>
      <c r="D612">
        <v>226.32</v>
      </c>
      <c r="E612">
        <v>228.52</v>
      </c>
      <c r="F612" s="12">
        <v>665676416</v>
      </c>
      <c r="G612" s="12">
        <v>4967771.5</v>
      </c>
    </row>
    <row r="613" spans="1:7">
      <c r="A613" s="9">
        <f>'(1)'!A613</f>
        <v>43174</v>
      </c>
      <c r="B613">
        <v>228.62</v>
      </c>
      <c r="C613">
        <v>231.46</v>
      </c>
      <c r="D613">
        <v>228.61</v>
      </c>
      <c r="E613">
        <v>230.79</v>
      </c>
      <c r="F613" s="12">
        <v>428489568</v>
      </c>
      <c r="G613" s="12">
        <v>5016239.5</v>
      </c>
    </row>
    <row r="614" spans="1:7">
      <c r="A614" s="9">
        <f>'(1)'!A614</f>
        <v>43175</v>
      </c>
      <c r="B614">
        <v>231.03</v>
      </c>
      <c r="C614">
        <v>231.69</v>
      </c>
      <c r="D614">
        <v>230.63</v>
      </c>
      <c r="E614">
        <v>231.43</v>
      </c>
      <c r="F614" s="12">
        <v>430879168</v>
      </c>
      <c r="G614" s="12">
        <v>5029322.5</v>
      </c>
    </row>
    <row r="615" spans="1:7">
      <c r="A615" s="9">
        <f>'(1)'!A615</f>
        <v>43178</v>
      </c>
      <c r="B615">
        <v>231.41</v>
      </c>
      <c r="C615">
        <v>233.26</v>
      </c>
      <c r="D615">
        <v>230.53</v>
      </c>
      <c r="E615">
        <v>232.59</v>
      </c>
      <c r="F615" s="12">
        <v>443953760</v>
      </c>
      <c r="G615" s="12">
        <v>5063506.5</v>
      </c>
    </row>
    <row r="616" spans="1:7">
      <c r="A616" s="9">
        <f>'(1)'!A616</f>
        <v>43179</v>
      </c>
      <c r="B616">
        <v>233.12</v>
      </c>
      <c r="C616">
        <v>235.28</v>
      </c>
      <c r="D616">
        <v>232.57</v>
      </c>
      <c r="E616">
        <v>234.99</v>
      </c>
      <c r="F616" s="12">
        <v>401664960</v>
      </c>
      <c r="G616" s="12">
        <v>5107939</v>
      </c>
    </row>
    <row r="617" spans="1:7">
      <c r="A617" s="9">
        <f>'(1)'!A617</f>
        <v>43180</v>
      </c>
      <c r="B617">
        <v>235.37</v>
      </c>
      <c r="C617">
        <v>237.09</v>
      </c>
      <c r="D617">
        <v>235.12</v>
      </c>
      <c r="E617">
        <v>236.56</v>
      </c>
      <c r="F617" s="12">
        <v>279937792</v>
      </c>
      <c r="G617" s="12">
        <v>5146062.5</v>
      </c>
    </row>
    <row r="618" spans="1:7">
      <c r="A618" s="9">
        <f>'(1)'!A618</f>
        <v>43181</v>
      </c>
      <c r="B618">
        <v>236.49</v>
      </c>
      <c r="C618">
        <v>236.81</v>
      </c>
      <c r="D618">
        <v>235.52</v>
      </c>
      <c r="E618">
        <v>235.63</v>
      </c>
      <c r="F618" s="12">
        <v>278524736</v>
      </c>
      <c r="G618" s="12">
        <v>5130315.5</v>
      </c>
    </row>
    <row r="619" spans="1:7">
      <c r="A619" s="9">
        <f>'(1)'!A619</f>
        <v>43182</v>
      </c>
      <c r="B619">
        <v>235.53</v>
      </c>
      <c r="C619">
        <v>235.59</v>
      </c>
      <c r="D619">
        <v>232.14</v>
      </c>
      <c r="E619">
        <v>232.4</v>
      </c>
      <c r="F619" s="12">
        <v>457148128</v>
      </c>
      <c r="G619" s="12">
        <v>5050731.5</v>
      </c>
    </row>
    <row r="620" spans="1:7">
      <c r="A620" s="9">
        <f>'(1)'!A620</f>
        <v>43185</v>
      </c>
      <c r="B620">
        <v>232.28</v>
      </c>
      <c r="C620">
        <v>232.68</v>
      </c>
      <c r="D620">
        <v>230.47</v>
      </c>
      <c r="E620">
        <v>230.77</v>
      </c>
      <c r="F620" s="12">
        <v>513156352</v>
      </c>
      <c r="G620" s="12">
        <v>5018015.5</v>
      </c>
    </row>
    <row r="621" spans="1:7">
      <c r="A621" s="9">
        <f>'(1)'!A621</f>
        <v>43186</v>
      </c>
      <c r="B621">
        <v>230.34</v>
      </c>
      <c r="C621">
        <v>231.91</v>
      </c>
      <c r="D621">
        <v>229.19</v>
      </c>
      <c r="E621">
        <v>230.88</v>
      </c>
      <c r="F621" s="12">
        <v>574981248</v>
      </c>
      <c r="G621" s="12">
        <v>5024980.5</v>
      </c>
    </row>
    <row r="622" spans="1:7">
      <c r="A622" s="9">
        <f>'(1)'!A622</f>
        <v>43187</v>
      </c>
      <c r="B622">
        <v>231.01</v>
      </c>
      <c r="C622">
        <v>232.75</v>
      </c>
      <c r="D622">
        <v>230.57</v>
      </c>
      <c r="E622">
        <v>232.75</v>
      </c>
      <c r="F622" s="12">
        <v>520609280</v>
      </c>
      <c r="G622" s="12">
        <v>5060589</v>
      </c>
    </row>
    <row r="623" spans="1:7">
      <c r="A623" s="9">
        <f>'(1)'!A623</f>
        <v>43188</v>
      </c>
      <c r="B623">
        <v>232.74</v>
      </c>
      <c r="C623">
        <v>234.56</v>
      </c>
      <c r="D623">
        <v>232.68</v>
      </c>
      <c r="E623">
        <v>234.19</v>
      </c>
      <c r="F623" s="12">
        <v>480345984</v>
      </c>
      <c r="G623" s="12">
        <v>5089539.5</v>
      </c>
    </row>
    <row r="624" spans="1:7">
      <c r="A624" s="9">
        <f>'(1)'!A624</f>
        <v>43192</v>
      </c>
      <c r="B624">
        <v>234.41</v>
      </c>
      <c r="C624">
        <v>234.83</v>
      </c>
      <c r="D624">
        <v>231.43</v>
      </c>
      <c r="E624">
        <v>231.43</v>
      </c>
      <c r="F624" s="12">
        <v>538344768</v>
      </c>
      <c r="G624" s="12">
        <v>5033280.5</v>
      </c>
    </row>
    <row r="625" spans="1:7">
      <c r="A625" s="9">
        <f>'(1)'!A625</f>
        <v>43193</v>
      </c>
      <c r="B625">
        <v>231.38</v>
      </c>
      <c r="C625">
        <v>231.69</v>
      </c>
      <c r="D625">
        <v>229.19</v>
      </c>
      <c r="E625">
        <v>229.21</v>
      </c>
      <c r="F625" s="12">
        <v>727231488</v>
      </c>
      <c r="G625" s="12">
        <v>4987517</v>
      </c>
    </row>
    <row r="626" spans="1:7">
      <c r="A626" s="9">
        <f>'(1)'!A626</f>
        <v>43194</v>
      </c>
      <c r="B626">
        <v>229.04</v>
      </c>
      <c r="C626">
        <v>229.48</v>
      </c>
      <c r="D626">
        <v>226.99</v>
      </c>
      <c r="E626">
        <v>227.7</v>
      </c>
      <c r="F626" s="12">
        <v>505331520</v>
      </c>
      <c r="G626" s="12">
        <v>4962415.5</v>
      </c>
    </row>
    <row r="627" spans="1:7">
      <c r="A627" s="9">
        <f>'(1)'!A627</f>
        <v>43195</v>
      </c>
      <c r="B627">
        <v>228.19</v>
      </c>
      <c r="C627">
        <v>228.64</v>
      </c>
      <c r="D627">
        <v>227.14</v>
      </c>
      <c r="E627">
        <v>228.36</v>
      </c>
      <c r="F627" s="12">
        <v>591862016</v>
      </c>
      <c r="G627" s="12">
        <v>4974214</v>
      </c>
    </row>
    <row r="628" spans="1:7">
      <c r="A628" s="9">
        <f>'(1)'!A628</f>
        <v>43196</v>
      </c>
      <c r="B628">
        <v>228.43</v>
      </c>
      <c r="C628">
        <v>230.32</v>
      </c>
      <c r="D628">
        <v>228.16</v>
      </c>
      <c r="E628">
        <v>230.25</v>
      </c>
      <c r="F628" s="12">
        <v>624653376</v>
      </c>
      <c r="G628" s="12">
        <v>5012851.5</v>
      </c>
    </row>
    <row r="629" spans="1:7">
      <c r="A629" s="9">
        <f>'(1)'!A629</f>
        <v>43199</v>
      </c>
      <c r="B629">
        <v>230.43</v>
      </c>
      <c r="C629">
        <v>231.13</v>
      </c>
      <c r="D629">
        <v>229.96</v>
      </c>
      <c r="E629">
        <v>230.81</v>
      </c>
      <c r="F629" s="12">
        <v>628418176</v>
      </c>
      <c r="G629" s="12">
        <v>5027450.5</v>
      </c>
    </row>
    <row r="630" spans="1:7">
      <c r="A630" s="9">
        <f>'(1)'!A630</f>
        <v>43200</v>
      </c>
      <c r="B630">
        <v>230.93</v>
      </c>
      <c r="C630">
        <v>231.17</v>
      </c>
      <c r="D630">
        <v>229.2</v>
      </c>
      <c r="E630">
        <v>229.83</v>
      </c>
      <c r="F630" s="12">
        <v>703059840</v>
      </c>
      <c r="G630" s="12">
        <v>5005446</v>
      </c>
    </row>
    <row r="631" spans="1:7">
      <c r="A631" s="9">
        <f>'(1)'!A631</f>
        <v>43201</v>
      </c>
      <c r="B631">
        <v>229.93</v>
      </c>
      <c r="C631">
        <v>231.66</v>
      </c>
      <c r="D631">
        <v>229.79</v>
      </c>
      <c r="E631">
        <v>231.66</v>
      </c>
      <c r="F631" s="12">
        <v>516683072</v>
      </c>
      <c r="G631" s="12">
        <v>5042712</v>
      </c>
    </row>
    <row r="632" spans="1:7">
      <c r="A632" s="9">
        <f>'(1)'!A632</f>
        <v>43202</v>
      </c>
      <c r="B632">
        <v>231.61</v>
      </c>
      <c r="C632">
        <v>233.13</v>
      </c>
      <c r="D632">
        <v>231.61</v>
      </c>
      <c r="E632">
        <v>233.13</v>
      </c>
      <c r="F632" s="12">
        <v>485679392</v>
      </c>
      <c r="G632" s="12">
        <v>5075963</v>
      </c>
    </row>
    <row r="633" spans="1:7">
      <c r="A633" s="9">
        <f>'(1)'!A633</f>
        <v>43203</v>
      </c>
      <c r="B633">
        <v>233.27</v>
      </c>
      <c r="C633">
        <v>234.33</v>
      </c>
      <c r="D633">
        <v>233.2</v>
      </c>
      <c r="E633">
        <v>233.41</v>
      </c>
      <c r="F633" s="12">
        <v>453736352</v>
      </c>
      <c r="G633" s="12">
        <v>5089568</v>
      </c>
    </row>
    <row r="634" spans="1:7">
      <c r="A634" s="9">
        <f>'(1)'!A634</f>
        <v>43206</v>
      </c>
      <c r="B634">
        <v>233.53</v>
      </c>
      <c r="C634">
        <v>233.86</v>
      </c>
      <c r="D634">
        <v>232.58</v>
      </c>
      <c r="E634">
        <v>232.87</v>
      </c>
      <c r="F634" s="12">
        <v>455456096</v>
      </c>
      <c r="G634" s="12">
        <v>5075077.5</v>
      </c>
    </row>
    <row r="635" spans="1:7">
      <c r="A635" s="9">
        <f>'(1)'!A635</f>
        <v>43207</v>
      </c>
      <c r="B635">
        <v>232.75</v>
      </c>
      <c r="C635">
        <v>233.03</v>
      </c>
      <c r="D635">
        <v>231.09</v>
      </c>
      <c r="E635">
        <v>231.16</v>
      </c>
      <c r="F635" s="12">
        <v>611190336</v>
      </c>
      <c r="G635" s="12">
        <v>5043564.5</v>
      </c>
    </row>
    <row r="636" spans="1:7">
      <c r="A636" s="9">
        <f>'(1)'!A636</f>
        <v>43208</v>
      </c>
      <c r="B636">
        <v>231.15</v>
      </c>
      <c r="C636">
        <v>231.49</v>
      </c>
      <c r="D636">
        <v>229.76</v>
      </c>
      <c r="E636">
        <v>230.2</v>
      </c>
      <c r="F636" s="12">
        <v>555922816</v>
      </c>
      <c r="G636" s="12">
        <v>5020578.5</v>
      </c>
    </row>
    <row r="637" spans="1:7">
      <c r="A637" s="9">
        <f>'(1)'!A637</f>
        <v>43209</v>
      </c>
      <c r="B637">
        <v>230.05</v>
      </c>
      <c r="C637">
        <v>230.56</v>
      </c>
      <c r="D637">
        <v>229.71</v>
      </c>
      <c r="E637">
        <v>229.71</v>
      </c>
      <c r="F637" s="12">
        <v>1028714048</v>
      </c>
      <c r="G637" s="12">
        <v>5010696</v>
      </c>
    </row>
    <row r="638" spans="1:7">
      <c r="A638" s="9">
        <f>'(1)'!A638</f>
        <v>43210</v>
      </c>
      <c r="B638">
        <v>229.72</v>
      </c>
      <c r="C638">
        <v>229.72</v>
      </c>
      <c r="D638">
        <v>227.79</v>
      </c>
      <c r="E638">
        <v>228.08</v>
      </c>
      <c r="F638" s="12">
        <v>419058016</v>
      </c>
      <c r="G638" s="12">
        <v>4978285</v>
      </c>
    </row>
    <row r="639" spans="1:7">
      <c r="A639" s="9">
        <f>'(1)'!A639</f>
        <v>43213</v>
      </c>
      <c r="B639">
        <v>227.92</v>
      </c>
      <c r="C639">
        <v>228.02</v>
      </c>
      <c r="D639">
        <v>226.62</v>
      </c>
      <c r="E639">
        <v>227.08</v>
      </c>
      <c r="F639" s="12">
        <v>465926880</v>
      </c>
      <c r="G639" s="12">
        <v>4956629</v>
      </c>
    </row>
    <row r="640" spans="1:7">
      <c r="A640" s="9">
        <f>'(1)'!A640</f>
        <v>43214</v>
      </c>
      <c r="B640">
        <v>226.93</v>
      </c>
      <c r="C640">
        <v>227.36</v>
      </c>
      <c r="D640">
        <v>225.06</v>
      </c>
      <c r="E640">
        <v>225.06</v>
      </c>
      <c r="F640" s="12">
        <v>489375104</v>
      </c>
      <c r="G640" s="12">
        <v>4926706</v>
      </c>
    </row>
    <row r="641" spans="1:7">
      <c r="A641" s="9">
        <f>'(1)'!A641</f>
        <v>43215</v>
      </c>
      <c r="B641">
        <v>225.58</v>
      </c>
      <c r="C641">
        <v>225.91</v>
      </c>
      <c r="D641">
        <v>224.4</v>
      </c>
      <c r="E641">
        <v>224.44</v>
      </c>
      <c r="F641" s="12">
        <v>499294400</v>
      </c>
      <c r="G641" s="12">
        <v>4907451</v>
      </c>
    </row>
    <row r="642" spans="1:7">
      <c r="A642" s="9">
        <f>'(1)'!A642</f>
        <v>43216</v>
      </c>
      <c r="B642">
        <v>224.41</v>
      </c>
      <c r="C642">
        <v>225</v>
      </c>
      <c r="D642">
        <v>222.38</v>
      </c>
      <c r="E642">
        <v>222.45</v>
      </c>
      <c r="F642" s="12">
        <v>678416704</v>
      </c>
      <c r="G642" s="12">
        <v>4864474.5</v>
      </c>
    </row>
    <row r="643" spans="1:7">
      <c r="A643" s="9">
        <f>'(1)'!A643</f>
        <v>43217</v>
      </c>
      <c r="B643">
        <v>222.33</v>
      </c>
      <c r="C643">
        <v>224.28</v>
      </c>
      <c r="D643">
        <v>222.33</v>
      </c>
      <c r="E643">
        <v>223.95</v>
      </c>
      <c r="F643" s="12">
        <v>517316832</v>
      </c>
      <c r="G643" s="12">
        <v>4896874.5</v>
      </c>
    </row>
    <row r="644" spans="1:7">
      <c r="A644" s="9">
        <f>'(1)'!A644</f>
        <v>43220</v>
      </c>
      <c r="B644">
        <v>224.01</v>
      </c>
      <c r="C644">
        <v>225.98</v>
      </c>
      <c r="D644">
        <v>224.01</v>
      </c>
      <c r="E644">
        <v>224.75</v>
      </c>
      <c r="F644" s="12">
        <v>581317952</v>
      </c>
      <c r="G644" s="12">
        <v>4912160</v>
      </c>
    </row>
    <row r="645" spans="1:7">
      <c r="A645" s="9">
        <f>'(1)'!A645</f>
        <v>43221</v>
      </c>
      <c r="B645">
        <v>224.76</v>
      </c>
      <c r="C645">
        <v>227.97</v>
      </c>
      <c r="D645">
        <v>224.4</v>
      </c>
      <c r="E645">
        <v>227.5</v>
      </c>
      <c r="F645" s="12">
        <v>626446400</v>
      </c>
      <c r="G645" s="12">
        <v>4961298.5</v>
      </c>
    </row>
    <row r="646" spans="1:7">
      <c r="A646" s="9">
        <f>'(1)'!A646</f>
        <v>43222</v>
      </c>
      <c r="B646">
        <v>227.39</v>
      </c>
      <c r="C646">
        <v>229.84</v>
      </c>
      <c r="D646">
        <v>227.31</v>
      </c>
      <c r="E646">
        <v>228.84</v>
      </c>
      <c r="F646" s="12">
        <v>601795968</v>
      </c>
      <c r="G646" s="12">
        <v>4993270</v>
      </c>
    </row>
    <row r="647" spans="1:7">
      <c r="A647" s="9">
        <f>'(1)'!A647</f>
        <v>43223</v>
      </c>
      <c r="B647">
        <v>229</v>
      </c>
      <c r="C647">
        <v>229.3</v>
      </c>
      <c r="D647">
        <v>228.86</v>
      </c>
      <c r="E647">
        <v>228.98</v>
      </c>
      <c r="F647" s="12">
        <v>132176200</v>
      </c>
      <c r="G647" s="12">
        <v>5002308</v>
      </c>
    </row>
    <row r="648" spans="1:7">
      <c r="A648" s="9">
        <f>'(1)'!A648</f>
        <v>43224</v>
      </c>
      <c r="B648">
        <v>229.24</v>
      </c>
      <c r="C648">
        <v>229.55</v>
      </c>
      <c r="D648">
        <v>226.18</v>
      </c>
      <c r="E648">
        <v>226.57</v>
      </c>
      <c r="F648" s="12">
        <v>258301648</v>
      </c>
      <c r="G648" s="12">
        <v>4957227.5</v>
      </c>
    </row>
    <row r="649" spans="1:7">
      <c r="A649" s="9">
        <f>'(1)'!A649</f>
        <v>43227</v>
      </c>
      <c r="B649">
        <v>226.45</v>
      </c>
      <c r="C649">
        <v>227.79</v>
      </c>
      <c r="D649">
        <v>226.17</v>
      </c>
      <c r="E649">
        <v>227.61</v>
      </c>
      <c r="F649" s="12">
        <v>592906368</v>
      </c>
      <c r="G649" s="12">
        <v>4977210.5</v>
      </c>
    </row>
    <row r="650" spans="1:7">
      <c r="A650" s="9">
        <f>'(1)'!A650</f>
        <v>43228</v>
      </c>
      <c r="B650">
        <v>227.71</v>
      </c>
      <c r="C650">
        <v>230.13</v>
      </c>
      <c r="D650">
        <v>226.95</v>
      </c>
      <c r="E650">
        <v>229.79</v>
      </c>
      <c r="F650" s="12">
        <v>589046464</v>
      </c>
      <c r="G650" s="12">
        <v>5015189.5</v>
      </c>
    </row>
    <row r="651" spans="1:7">
      <c r="A651" s="9">
        <f>'(1)'!A651</f>
        <v>43229</v>
      </c>
      <c r="B651">
        <v>229.94</v>
      </c>
      <c r="C651">
        <v>231.75</v>
      </c>
      <c r="D651">
        <v>229.89</v>
      </c>
      <c r="E651">
        <v>231.38</v>
      </c>
      <c r="F651" s="12">
        <v>398161824</v>
      </c>
      <c r="G651" s="12">
        <v>5050821</v>
      </c>
    </row>
    <row r="652" spans="1:7">
      <c r="A652" s="9">
        <f>'(1)'!A652</f>
        <v>43230</v>
      </c>
      <c r="B652">
        <v>231.46</v>
      </c>
      <c r="C652">
        <v>232.44</v>
      </c>
      <c r="D652">
        <v>230.12</v>
      </c>
      <c r="E652">
        <v>230.56</v>
      </c>
      <c r="F652" s="12">
        <v>407026176</v>
      </c>
      <c r="G652" s="12">
        <v>5031602.5</v>
      </c>
    </row>
    <row r="653" spans="1:7">
      <c r="A653" s="9">
        <f>'(1)'!A653</f>
        <v>43231</v>
      </c>
      <c r="B653">
        <v>230.75</v>
      </c>
      <c r="C653">
        <v>232.09</v>
      </c>
      <c r="D653">
        <v>230.55</v>
      </c>
      <c r="E653">
        <v>230.93</v>
      </c>
      <c r="F653" s="12">
        <v>480343776</v>
      </c>
      <c r="G653" s="12">
        <v>5041363</v>
      </c>
    </row>
    <row r="654" spans="1:7">
      <c r="A654" s="9">
        <f>'(1)'!A654</f>
        <v>43234</v>
      </c>
      <c r="B654">
        <v>230.88</v>
      </c>
      <c r="C654">
        <v>231.67</v>
      </c>
      <c r="D654">
        <v>230.69</v>
      </c>
      <c r="E654">
        <v>231.36</v>
      </c>
      <c r="F654" s="12">
        <v>699261568</v>
      </c>
      <c r="G654" s="12">
        <v>5049092</v>
      </c>
    </row>
    <row r="655" spans="1:7">
      <c r="A655" s="9">
        <f>'(1)'!A655</f>
        <v>43235</v>
      </c>
      <c r="B655">
        <v>231.35</v>
      </c>
      <c r="C655">
        <v>231.35</v>
      </c>
      <c r="D655">
        <v>230.25</v>
      </c>
      <c r="E655">
        <v>230.48</v>
      </c>
      <c r="F655" s="12">
        <v>646806720</v>
      </c>
      <c r="G655" s="12">
        <v>5028599.5</v>
      </c>
    </row>
    <row r="656" spans="1:7">
      <c r="A656" s="9">
        <f>'(1)'!A656</f>
        <v>43236</v>
      </c>
      <c r="B656">
        <v>230.45</v>
      </c>
      <c r="C656">
        <v>230.58</v>
      </c>
      <c r="D656">
        <v>229.7</v>
      </c>
      <c r="E656">
        <v>229.73</v>
      </c>
      <c r="F656" s="12">
        <v>484836160</v>
      </c>
      <c r="G656" s="12">
        <v>5013010.5</v>
      </c>
    </row>
    <row r="657" spans="1:7">
      <c r="A657" s="9">
        <f>'(1)'!A657</f>
        <v>43237</v>
      </c>
      <c r="B657">
        <v>229.76</v>
      </c>
      <c r="C657">
        <v>230.14</v>
      </c>
      <c r="D657">
        <v>229.23</v>
      </c>
      <c r="E657">
        <v>229.91</v>
      </c>
      <c r="F657" s="12">
        <v>421466912</v>
      </c>
      <c r="G657" s="12">
        <v>5014200.5</v>
      </c>
    </row>
    <row r="658" spans="1:7">
      <c r="A658" s="9">
        <f>'(1)'!A658</f>
        <v>43238</v>
      </c>
      <c r="B658">
        <v>229.95</v>
      </c>
      <c r="C658">
        <v>231.64</v>
      </c>
      <c r="D658">
        <v>229.73</v>
      </c>
      <c r="E658">
        <v>230.92</v>
      </c>
      <c r="F658" s="12">
        <v>375527840</v>
      </c>
      <c r="G658" s="12">
        <v>5034560</v>
      </c>
    </row>
    <row r="659" spans="1:7">
      <c r="A659" s="9">
        <f>'(1)'!A659</f>
        <v>43241</v>
      </c>
      <c r="B659">
        <v>231.04</v>
      </c>
      <c r="C659">
        <v>231.54</v>
      </c>
      <c r="D659">
        <v>230.62</v>
      </c>
      <c r="E659">
        <v>231.33</v>
      </c>
      <c r="F659" s="12">
        <v>578406528</v>
      </c>
      <c r="G659" s="12">
        <v>5047958.5</v>
      </c>
    </row>
    <row r="660" spans="1:7">
      <c r="A660" s="9">
        <f>'(1)'!A660</f>
        <v>43242</v>
      </c>
      <c r="B660">
        <v>231.41</v>
      </c>
      <c r="C660">
        <v>232</v>
      </c>
      <c r="D660">
        <v>230.33</v>
      </c>
      <c r="E660">
        <v>230.59</v>
      </c>
      <c r="F660" s="12">
        <v>542390016</v>
      </c>
      <c r="G660" s="12">
        <v>5038979.5</v>
      </c>
    </row>
    <row r="661" spans="1:7">
      <c r="A661" s="9">
        <f>'(1)'!A661</f>
        <v>43243</v>
      </c>
      <c r="B661">
        <v>230.46</v>
      </c>
      <c r="C661">
        <v>230.68</v>
      </c>
      <c r="D661">
        <v>225.34</v>
      </c>
      <c r="E661">
        <v>226.24</v>
      </c>
      <c r="F661" s="12">
        <v>589385472</v>
      </c>
      <c r="G661" s="12">
        <v>4958661</v>
      </c>
    </row>
    <row r="662" spans="1:7">
      <c r="A662" s="9">
        <f>'(1)'!A662</f>
        <v>43244</v>
      </c>
      <c r="B662">
        <v>225.81</v>
      </c>
      <c r="C662">
        <v>225.85</v>
      </c>
      <c r="D662">
        <v>223.18</v>
      </c>
      <c r="E662">
        <v>223.48</v>
      </c>
      <c r="F662" s="12">
        <v>539277568</v>
      </c>
      <c r="G662" s="12">
        <v>4908567.5</v>
      </c>
    </row>
    <row r="663" spans="1:7">
      <c r="A663" s="9">
        <f>'(1)'!A663</f>
        <v>43245</v>
      </c>
      <c r="B663">
        <v>223.28</v>
      </c>
      <c r="C663">
        <v>223.33</v>
      </c>
      <c r="D663">
        <v>221.63</v>
      </c>
      <c r="E663">
        <v>222.18</v>
      </c>
      <c r="F663" s="12">
        <v>456948096</v>
      </c>
      <c r="G663" s="12">
        <v>4868131</v>
      </c>
    </row>
    <row r="664" spans="1:7">
      <c r="A664" s="9">
        <f>'(1)'!A664</f>
        <v>43249</v>
      </c>
      <c r="B664">
        <v>222.12</v>
      </c>
      <c r="C664">
        <v>222.72</v>
      </c>
      <c r="D664">
        <v>220.91</v>
      </c>
      <c r="E664">
        <v>221.42</v>
      </c>
      <c r="F664" s="12">
        <v>482490016</v>
      </c>
      <c r="G664" s="12">
        <v>4860895</v>
      </c>
    </row>
    <row r="665" spans="1:7">
      <c r="A665" s="9">
        <f>'(1)'!A665</f>
        <v>43250</v>
      </c>
      <c r="B665">
        <v>221.6</v>
      </c>
      <c r="C665">
        <v>221.72</v>
      </c>
      <c r="D665">
        <v>220.44</v>
      </c>
      <c r="E665">
        <v>221.45</v>
      </c>
      <c r="F665" s="12">
        <v>604346048</v>
      </c>
      <c r="G665" s="12">
        <v>4851700.5</v>
      </c>
    </row>
    <row r="666" spans="1:7">
      <c r="A666" s="9">
        <f>'(1)'!A666</f>
        <v>43251</v>
      </c>
      <c r="B666">
        <v>221.6</v>
      </c>
      <c r="C666">
        <v>223.45</v>
      </c>
      <c r="D666">
        <v>221.48</v>
      </c>
      <c r="E666">
        <v>223.08</v>
      </c>
      <c r="F666" s="12">
        <v>521654432</v>
      </c>
      <c r="G666" s="12">
        <v>4884718.5</v>
      </c>
    </row>
    <row r="667" spans="1:7">
      <c r="A667" s="9">
        <f>'(1)'!A667</f>
        <v>43252</v>
      </c>
      <c r="B667">
        <v>223.17</v>
      </c>
      <c r="C667">
        <v>224.74</v>
      </c>
      <c r="D667">
        <v>222.93</v>
      </c>
      <c r="E667">
        <v>224.38</v>
      </c>
      <c r="F667" s="12">
        <v>565255360</v>
      </c>
      <c r="G667" s="12">
        <v>4906100.5</v>
      </c>
    </row>
    <row r="668" spans="1:7">
      <c r="A668" s="9">
        <f>'(1)'!A668</f>
        <v>43255</v>
      </c>
      <c r="B668">
        <v>224.45</v>
      </c>
      <c r="C668">
        <v>225.09</v>
      </c>
      <c r="D668">
        <v>223.61</v>
      </c>
      <c r="E668">
        <v>223.82</v>
      </c>
      <c r="F668" s="12">
        <v>724975040</v>
      </c>
      <c r="G668" s="12">
        <v>4898859.5</v>
      </c>
    </row>
    <row r="669" spans="1:7">
      <c r="A669" s="9">
        <f>'(1)'!A669</f>
        <v>43256</v>
      </c>
      <c r="B669">
        <v>223.84</v>
      </c>
      <c r="C669">
        <v>223.84</v>
      </c>
      <c r="D669">
        <v>221.2</v>
      </c>
      <c r="E669">
        <v>221.77</v>
      </c>
      <c r="F669" s="12">
        <v>165082800</v>
      </c>
      <c r="G669" s="12">
        <v>4788306.5</v>
      </c>
    </row>
    <row r="670" spans="1:7">
      <c r="A670" s="9">
        <f>'(1)'!A670</f>
        <v>43257</v>
      </c>
      <c r="B670">
        <v>221.72</v>
      </c>
      <c r="C670">
        <v>222.19</v>
      </c>
      <c r="D670">
        <v>218.54</v>
      </c>
      <c r="E670">
        <v>218.89</v>
      </c>
      <c r="F670" s="12">
        <v>659044416</v>
      </c>
      <c r="G670" s="12">
        <v>4723959</v>
      </c>
    </row>
    <row r="671" spans="1:7">
      <c r="A671" s="9">
        <f>'(1)'!A671</f>
        <v>43258</v>
      </c>
      <c r="B671">
        <v>218.82</v>
      </c>
      <c r="C671">
        <v>219.03</v>
      </c>
      <c r="D671">
        <v>217.82</v>
      </c>
      <c r="E671">
        <v>218.21</v>
      </c>
      <c r="F671" s="12">
        <v>542802752</v>
      </c>
      <c r="G671" s="12">
        <v>4711138.5</v>
      </c>
    </row>
    <row r="672" spans="1:7">
      <c r="A672" s="9">
        <f>'(1)'!A672</f>
        <v>43259</v>
      </c>
      <c r="B672">
        <v>218.51</v>
      </c>
      <c r="C672">
        <v>220.51</v>
      </c>
      <c r="D672">
        <v>218.03</v>
      </c>
      <c r="E672">
        <v>219.84</v>
      </c>
      <c r="F672" s="12">
        <v>493944544</v>
      </c>
      <c r="G672" s="12">
        <v>4742100.5</v>
      </c>
    </row>
    <row r="673" spans="1:7">
      <c r="A673" s="9">
        <f>'(1)'!A673</f>
        <v>43262</v>
      </c>
      <c r="B673">
        <v>220</v>
      </c>
      <c r="C673">
        <v>220.58</v>
      </c>
      <c r="D673">
        <v>219.42</v>
      </c>
      <c r="E673">
        <v>219.65</v>
      </c>
      <c r="F673" s="12">
        <v>411075872</v>
      </c>
      <c r="G673" s="12">
        <v>4736047.5</v>
      </c>
    </row>
    <row r="674" spans="1:7">
      <c r="A674" s="9">
        <f>'(1)'!A674</f>
        <v>43263</v>
      </c>
      <c r="B674">
        <v>219.78</v>
      </c>
      <c r="C674">
        <v>220.1</v>
      </c>
      <c r="D674">
        <v>218.29</v>
      </c>
      <c r="E674">
        <v>218.95</v>
      </c>
      <c r="F674" s="12">
        <v>533907072</v>
      </c>
      <c r="G674" s="12">
        <v>4724226</v>
      </c>
    </row>
    <row r="675" spans="1:7">
      <c r="A675" s="9">
        <f>'(1)'!A675</f>
        <v>43264</v>
      </c>
      <c r="B675">
        <v>219.08</v>
      </c>
      <c r="C675">
        <v>219.77</v>
      </c>
      <c r="D675">
        <v>218.59</v>
      </c>
      <c r="E675">
        <v>219.52</v>
      </c>
      <c r="F675" s="12">
        <v>546895808</v>
      </c>
      <c r="G675" s="12">
        <v>4722187</v>
      </c>
    </row>
    <row r="676" spans="1:7">
      <c r="A676" s="9">
        <f>'(1)'!A676</f>
        <v>43265</v>
      </c>
      <c r="B676">
        <v>219.37</v>
      </c>
      <c r="C676">
        <v>220.88</v>
      </c>
      <c r="D676">
        <v>219.22</v>
      </c>
      <c r="E676">
        <v>220.15</v>
      </c>
      <c r="F676" s="12">
        <v>398137344</v>
      </c>
      <c r="G676" s="12">
        <v>4738546.5</v>
      </c>
    </row>
    <row r="677" spans="1:7">
      <c r="A677" s="9">
        <f>'(1)'!A677</f>
        <v>43266</v>
      </c>
      <c r="B677">
        <v>220.43</v>
      </c>
      <c r="C677">
        <v>221.52</v>
      </c>
      <c r="D677">
        <v>220.32</v>
      </c>
      <c r="E677">
        <v>220.63</v>
      </c>
      <c r="F677" s="12">
        <v>496166144</v>
      </c>
      <c r="G677" s="12">
        <v>4746332.5</v>
      </c>
    </row>
    <row r="678" spans="1:7">
      <c r="A678" s="9">
        <f>'(1)'!A678</f>
        <v>43269</v>
      </c>
      <c r="B678">
        <v>220.65</v>
      </c>
      <c r="C678">
        <v>221.51</v>
      </c>
      <c r="D678">
        <v>220.61</v>
      </c>
      <c r="E678">
        <v>221.04</v>
      </c>
      <c r="F678" s="12">
        <v>574773568</v>
      </c>
      <c r="G678" s="12">
        <v>4755874.5</v>
      </c>
    </row>
    <row r="679" spans="1:7">
      <c r="A679" s="9">
        <f>'(1)'!A679</f>
        <v>43270</v>
      </c>
      <c r="B679">
        <v>220.77</v>
      </c>
      <c r="C679">
        <v>220.79</v>
      </c>
      <c r="D679">
        <v>218.27</v>
      </c>
      <c r="E679">
        <v>219.37</v>
      </c>
      <c r="F679" s="12">
        <v>658797760</v>
      </c>
      <c r="G679" s="12">
        <v>4716638.5</v>
      </c>
    </row>
    <row r="680" spans="1:7">
      <c r="A680" s="9">
        <f>'(1)'!A680</f>
        <v>43271</v>
      </c>
      <c r="B680">
        <v>219.24</v>
      </c>
      <c r="C680">
        <v>220.44</v>
      </c>
      <c r="D680">
        <v>219.01</v>
      </c>
      <c r="E680">
        <v>220.17</v>
      </c>
      <c r="F680" s="12">
        <v>593624000</v>
      </c>
      <c r="G680" s="12">
        <v>4736248</v>
      </c>
    </row>
    <row r="681" spans="1:7">
      <c r="A681" s="9">
        <f>'(1)'!A681</f>
        <v>43272</v>
      </c>
      <c r="B681">
        <v>220.47</v>
      </c>
      <c r="C681">
        <v>220.53</v>
      </c>
      <c r="D681">
        <v>219.87</v>
      </c>
      <c r="E681">
        <v>220.23</v>
      </c>
      <c r="F681" s="12">
        <v>568666752</v>
      </c>
      <c r="G681" s="12">
        <v>4725228</v>
      </c>
    </row>
    <row r="682" spans="1:7">
      <c r="A682" s="9">
        <f>'(1)'!A682</f>
        <v>43273</v>
      </c>
      <c r="B682">
        <v>220.25</v>
      </c>
      <c r="C682">
        <v>220.68</v>
      </c>
      <c r="D682">
        <v>219.04</v>
      </c>
      <c r="E682">
        <v>219.53</v>
      </c>
      <c r="F682" s="12">
        <v>636082688</v>
      </c>
      <c r="G682" s="12">
        <v>4708549.5</v>
      </c>
    </row>
    <row r="683" spans="1:7">
      <c r="A683" s="9">
        <f>'(1)'!A683</f>
        <v>43276</v>
      </c>
      <c r="B683">
        <v>219.51</v>
      </c>
      <c r="C683">
        <v>220.38</v>
      </c>
      <c r="D683">
        <v>219.14</v>
      </c>
      <c r="E683">
        <v>219.91</v>
      </c>
      <c r="F683" s="12">
        <v>477144896</v>
      </c>
      <c r="G683" s="12">
        <v>4714260.5</v>
      </c>
    </row>
    <row r="684" spans="1:7">
      <c r="A684" s="9">
        <f>'(1)'!A684</f>
        <v>43277</v>
      </c>
      <c r="B684">
        <v>220.23</v>
      </c>
      <c r="C684">
        <v>221.03</v>
      </c>
      <c r="D684">
        <v>219.74</v>
      </c>
      <c r="E684">
        <v>219.76</v>
      </c>
      <c r="F684" s="12">
        <v>385105728</v>
      </c>
      <c r="G684" s="12">
        <v>4712719.5</v>
      </c>
    </row>
    <row r="685" spans="1:7">
      <c r="A685" s="9">
        <f>'(1)'!A685</f>
        <v>43278</v>
      </c>
      <c r="B685">
        <v>219.94</v>
      </c>
      <c r="C685">
        <v>220.05</v>
      </c>
      <c r="D685">
        <v>219.1</v>
      </c>
      <c r="E685">
        <v>219.89</v>
      </c>
      <c r="F685" s="12">
        <v>548921024</v>
      </c>
      <c r="G685" s="12">
        <v>4708359</v>
      </c>
    </row>
    <row r="686" spans="1:7">
      <c r="A686" s="9">
        <f>'(1)'!A686</f>
        <v>43279</v>
      </c>
      <c r="B686">
        <v>220.12</v>
      </c>
      <c r="C686">
        <v>220.92</v>
      </c>
      <c r="D686">
        <v>219.83</v>
      </c>
      <c r="E686">
        <v>220.4</v>
      </c>
      <c r="F686" s="12">
        <v>553246720</v>
      </c>
      <c r="G686" s="12">
        <v>4723137</v>
      </c>
    </row>
    <row r="687" spans="1:7">
      <c r="A687" s="9">
        <f>'(1)'!A687</f>
        <v>43280</v>
      </c>
      <c r="B687">
        <v>220.42</v>
      </c>
      <c r="C687">
        <v>221.47</v>
      </c>
      <c r="D687">
        <v>220.32</v>
      </c>
      <c r="E687">
        <v>220.86</v>
      </c>
      <c r="F687" s="12">
        <v>515389888</v>
      </c>
      <c r="G687" s="12">
        <v>4732767.5</v>
      </c>
    </row>
    <row r="688" spans="1:7">
      <c r="A688" s="9">
        <f>'(1)'!A688</f>
        <v>43283</v>
      </c>
      <c r="B688">
        <v>220.94</v>
      </c>
      <c r="C688">
        <v>221.41</v>
      </c>
      <c r="D688">
        <v>220.73</v>
      </c>
      <c r="E688">
        <v>220.86</v>
      </c>
      <c r="F688" s="12">
        <v>294569760</v>
      </c>
      <c r="G688" s="12">
        <v>4733083</v>
      </c>
    </row>
    <row r="689" spans="1:7">
      <c r="A689" s="9">
        <f>'(1)'!A689</f>
        <v>43284</v>
      </c>
      <c r="B689">
        <v>220.89</v>
      </c>
      <c r="C689">
        <v>221.16</v>
      </c>
      <c r="D689">
        <v>219.26</v>
      </c>
      <c r="E689">
        <v>219.78</v>
      </c>
      <c r="F689" s="12">
        <v>386191072</v>
      </c>
      <c r="G689" s="12">
        <v>4704303</v>
      </c>
    </row>
    <row r="690" spans="1:7">
      <c r="A690" s="9">
        <f>'(1)'!A690</f>
        <v>43286</v>
      </c>
      <c r="B690">
        <v>219.62</v>
      </c>
      <c r="C690">
        <v>221.33</v>
      </c>
      <c r="D690">
        <v>219.28</v>
      </c>
      <c r="E690">
        <v>220.95</v>
      </c>
      <c r="F690" s="12">
        <v>690548608</v>
      </c>
      <c r="G690" s="12">
        <v>4735592</v>
      </c>
    </row>
    <row r="691" spans="1:7">
      <c r="A691" s="9">
        <f>'(1)'!A691</f>
        <v>43287</v>
      </c>
      <c r="B691">
        <v>221.27</v>
      </c>
      <c r="C691">
        <v>222.32</v>
      </c>
      <c r="D691">
        <v>219.01</v>
      </c>
      <c r="E691">
        <v>219.52</v>
      </c>
      <c r="F691" s="12">
        <v>1290401408</v>
      </c>
      <c r="G691" s="12">
        <v>4704257.5</v>
      </c>
    </row>
    <row r="692" spans="1:7">
      <c r="A692" s="9">
        <f>'(1)'!A692</f>
        <v>43290</v>
      </c>
      <c r="B692">
        <v>219.4</v>
      </c>
      <c r="C692">
        <v>219.58</v>
      </c>
      <c r="D692">
        <v>218.92</v>
      </c>
      <c r="E692">
        <v>219.06</v>
      </c>
      <c r="F692" s="12">
        <v>970390848</v>
      </c>
      <c r="G692" s="12">
        <v>5127117</v>
      </c>
    </row>
    <row r="693" spans="1:7">
      <c r="A693" s="9">
        <f>'(1)'!A693</f>
        <v>43291</v>
      </c>
      <c r="B693">
        <v>219.18</v>
      </c>
      <c r="C693">
        <v>221.27</v>
      </c>
      <c r="D693">
        <v>219.18</v>
      </c>
      <c r="E693">
        <v>220.8</v>
      </c>
      <c r="F693" s="12">
        <v>892830656</v>
      </c>
      <c r="G693" s="12">
        <v>5183059.5</v>
      </c>
    </row>
    <row r="694" spans="1:7">
      <c r="A694" s="9"/>
      <c r="B694">
        <v>220.82</v>
      </c>
      <c r="C694">
        <v>221.22</v>
      </c>
      <c r="D694">
        <v>219.77</v>
      </c>
      <c r="E694">
        <v>219.87</v>
      </c>
      <c r="F694" s="12">
        <v>903572416</v>
      </c>
      <c r="G694" s="12">
        <v>5173182.5</v>
      </c>
    </row>
    <row r="695" spans="1:7">
      <c r="A695" s="9"/>
      <c r="B695">
        <v>220.2</v>
      </c>
      <c r="C695">
        <v>220.34</v>
      </c>
      <c r="D695">
        <v>218.79</v>
      </c>
      <c r="E695">
        <v>219.59</v>
      </c>
      <c r="F695" s="12">
        <v>982843328</v>
      </c>
      <c r="G695" s="12">
        <v>5157870</v>
      </c>
    </row>
    <row r="696" spans="1:7">
      <c r="A696" s="9"/>
      <c r="B696">
        <v>219.6</v>
      </c>
      <c r="C696">
        <v>220.7</v>
      </c>
      <c r="D696">
        <v>219.06</v>
      </c>
      <c r="E696">
        <v>220.06</v>
      </c>
      <c r="F696" s="12">
        <v>943784768</v>
      </c>
      <c r="G696" s="12">
        <v>5160134</v>
      </c>
    </row>
    <row r="697" spans="1:7">
      <c r="A697" s="9"/>
      <c r="B697">
        <v>219.96</v>
      </c>
      <c r="C697">
        <v>221.46</v>
      </c>
      <c r="D697">
        <v>219.16</v>
      </c>
      <c r="E697">
        <v>221.33</v>
      </c>
      <c r="F697" s="12">
        <v>942268800</v>
      </c>
      <c r="G697" s="12">
        <v>5181076</v>
      </c>
    </row>
    <row r="698" spans="1:7">
      <c r="A698" s="9"/>
      <c r="B698">
        <v>221.54</v>
      </c>
      <c r="C698">
        <v>223.13</v>
      </c>
      <c r="D698">
        <v>221.5</v>
      </c>
      <c r="E698">
        <v>223.07</v>
      </c>
      <c r="F698" s="12">
        <v>987796736</v>
      </c>
      <c r="G698" s="12">
        <v>5212650</v>
      </c>
    </row>
    <row r="699" spans="1:7">
      <c r="A699" s="9"/>
      <c r="B699">
        <v>222.86</v>
      </c>
      <c r="C699">
        <v>223.72</v>
      </c>
      <c r="D699">
        <v>222.72</v>
      </c>
      <c r="E699">
        <v>223.51</v>
      </c>
      <c r="F699" s="12">
        <v>1073851648</v>
      </c>
      <c r="G699" s="12">
        <v>5241324.5</v>
      </c>
    </row>
    <row r="700" spans="1:7">
      <c r="A700" s="9"/>
      <c r="B700">
        <v>223.34</v>
      </c>
      <c r="C700">
        <v>223.95</v>
      </c>
      <c r="D700">
        <v>222.72</v>
      </c>
      <c r="E700">
        <v>223.43</v>
      </c>
      <c r="F700" s="12">
        <v>760209216</v>
      </c>
      <c r="G700" s="12">
        <v>5236695</v>
      </c>
    </row>
    <row r="701" spans="1:7">
      <c r="A701" s="9"/>
      <c r="B701">
        <v>223.41</v>
      </c>
      <c r="C701">
        <v>223.51</v>
      </c>
      <c r="D701">
        <v>222.11</v>
      </c>
      <c r="E701">
        <v>222.76</v>
      </c>
      <c r="F701" s="12">
        <v>976850560</v>
      </c>
      <c r="G701" s="12">
        <v>5211175</v>
      </c>
    </row>
    <row r="702" spans="1:7">
      <c r="A702" s="9"/>
      <c r="B702">
        <v>222.22</v>
      </c>
      <c r="C702">
        <v>223.88</v>
      </c>
      <c r="D702">
        <v>221.95</v>
      </c>
      <c r="E702">
        <v>223.88</v>
      </c>
      <c r="F702" s="12">
        <v>1219720576</v>
      </c>
      <c r="G702" s="12">
        <v>5222746</v>
      </c>
    </row>
    <row r="703" spans="1:7">
      <c r="A703" s="9"/>
      <c r="B703">
        <v>223.86</v>
      </c>
      <c r="C703">
        <v>223.86</v>
      </c>
      <c r="D703">
        <v>220.71</v>
      </c>
      <c r="E703">
        <v>221.12</v>
      </c>
      <c r="F703" s="12">
        <v>382650752</v>
      </c>
      <c r="G703" s="12">
        <v>5166334.5</v>
      </c>
    </row>
    <row r="704" spans="1:7">
      <c r="A704" s="9"/>
      <c r="B704">
        <v>221.12</v>
      </c>
      <c r="C704">
        <v>221.17</v>
      </c>
      <c r="D704">
        <v>219.82</v>
      </c>
      <c r="E704">
        <v>220.83</v>
      </c>
      <c r="F704" s="12">
        <v>1174891008</v>
      </c>
      <c r="G704" s="12">
        <v>5140028.5</v>
      </c>
    </row>
    <row r="705" spans="1:7">
      <c r="A705" s="9"/>
      <c r="B705">
        <v>221.08</v>
      </c>
      <c r="C705">
        <v>222.32</v>
      </c>
      <c r="D705">
        <v>220.98</v>
      </c>
      <c r="E705">
        <v>221.94</v>
      </c>
      <c r="F705" s="12">
        <v>1013828160</v>
      </c>
      <c r="G705" s="12">
        <v>5171602.5</v>
      </c>
    </row>
    <row r="706" spans="1:7">
      <c r="A706" s="9"/>
      <c r="B706">
        <v>221.78</v>
      </c>
      <c r="C706">
        <v>222.48</v>
      </c>
      <c r="D706">
        <v>221.48</v>
      </c>
      <c r="E706">
        <v>221.94</v>
      </c>
      <c r="F706" s="12">
        <v>904809600</v>
      </c>
      <c r="G706" s="12">
        <v>5163220</v>
      </c>
    </row>
    <row r="707" spans="1:7">
      <c r="A707" s="9"/>
      <c r="B707">
        <v>221.85</v>
      </c>
      <c r="C707">
        <v>224.44</v>
      </c>
      <c r="D707">
        <v>221.81</v>
      </c>
      <c r="E707">
        <v>224.21</v>
      </c>
      <c r="F707" s="12">
        <v>861658048</v>
      </c>
      <c r="G707" s="12">
        <v>5208851.5</v>
      </c>
    </row>
    <row r="708" spans="1:7">
      <c r="A708" s="9"/>
      <c r="B708">
        <v>224.31</v>
      </c>
      <c r="C708">
        <v>224.31</v>
      </c>
      <c r="D708">
        <v>223.15</v>
      </c>
      <c r="E708">
        <v>223.49</v>
      </c>
      <c r="F708" s="12">
        <v>765641664</v>
      </c>
      <c r="G708" s="12">
        <v>5193993</v>
      </c>
    </row>
    <row r="709" spans="1:7">
      <c r="A709" s="9"/>
      <c r="B709">
        <v>223.59</v>
      </c>
      <c r="C709">
        <v>223.92</v>
      </c>
      <c r="D709">
        <v>222.63</v>
      </c>
      <c r="E709">
        <v>223.02</v>
      </c>
      <c r="F709" s="12">
        <v>909629056</v>
      </c>
      <c r="G709" s="12">
        <v>5176588</v>
      </c>
    </row>
    <row r="710" spans="1:7">
      <c r="A710" s="9"/>
      <c r="B710">
        <v>222.84</v>
      </c>
      <c r="C710">
        <v>223.67</v>
      </c>
      <c r="D710">
        <v>221.92</v>
      </c>
      <c r="E710">
        <v>222.34</v>
      </c>
      <c r="F710" s="12">
        <v>906293440</v>
      </c>
      <c r="G710" s="12">
        <v>5141627</v>
      </c>
    </row>
    <row r="711" spans="1:7">
      <c r="A711" s="9"/>
      <c r="B711">
        <v>222.05</v>
      </c>
      <c r="C711">
        <v>222.66</v>
      </c>
      <c r="D711">
        <v>221.5</v>
      </c>
      <c r="E711">
        <v>222.49</v>
      </c>
      <c r="F711" s="12">
        <v>929458176</v>
      </c>
      <c r="G711" s="12">
        <v>5133403</v>
      </c>
    </row>
    <row r="712" spans="1:7">
      <c r="A712" s="9"/>
      <c r="B712">
        <v>222.48</v>
      </c>
      <c r="C712">
        <v>224.11</v>
      </c>
      <c r="D712">
        <v>222.35</v>
      </c>
      <c r="E712">
        <v>223.59</v>
      </c>
      <c r="F712" s="12">
        <v>941137280</v>
      </c>
      <c r="G712" s="12">
        <v>5172489.5</v>
      </c>
    </row>
    <row r="713" spans="1:7">
      <c r="A713" s="9"/>
      <c r="B713">
        <v>223.5</v>
      </c>
      <c r="C713">
        <v>223.5</v>
      </c>
      <c r="D713">
        <v>220.98</v>
      </c>
      <c r="E713">
        <v>221.66</v>
      </c>
      <c r="F713" s="12">
        <v>719492352</v>
      </c>
      <c r="G713" s="12">
        <v>5113739</v>
      </c>
    </row>
    <row r="714" spans="1:7">
      <c r="A714" s="9"/>
      <c r="B714">
        <v>221.93</v>
      </c>
      <c r="C714">
        <v>223.47</v>
      </c>
      <c r="D714">
        <v>221.25</v>
      </c>
      <c r="E714">
        <v>222.93</v>
      </c>
      <c r="F714" s="12">
        <v>915884352</v>
      </c>
      <c r="G714" s="12">
        <v>5136469.5</v>
      </c>
    </row>
    <row r="715" spans="1:7">
      <c r="A715" s="9"/>
      <c r="B715">
        <v>223.07</v>
      </c>
      <c r="C715">
        <v>223.79</v>
      </c>
      <c r="D715">
        <v>223.07</v>
      </c>
      <c r="E715">
        <v>223.59</v>
      </c>
      <c r="F715" s="12">
        <v>613566656</v>
      </c>
      <c r="G715" s="12">
        <v>5150134</v>
      </c>
    </row>
    <row r="716" spans="1:7">
      <c r="A716" s="9"/>
      <c r="B716">
        <v>223.72</v>
      </c>
      <c r="C716">
        <v>224.99</v>
      </c>
      <c r="D716">
        <v>222.95</v>
      </c>
      <c r="E716">
        <v>224.99</v>
      </c>
      <c r="F716" s="12">
        <v>721903808</v>
      </c>
      <c r="G716" s="12">
        <v>5172767.5</v>
      </c>
    </row>
    <row r="717" spans="1:7">
      <c r="A717" s="9"/>
      <c r="B717">
        <v>225.04</v>
      </c>
      <c r="C717">
        <v>226.46</v>
      </c>
      <c r="D717">
        <v>224.81</v>
      </c>
      <c r="E717">
        <v>226.08</v>
      </c>
      <c r="F717" s="12">
        <v>861278464</v>
      </c>
      <c r="G717" s="12">
        <v>5201455.5</v>
      </c>
    </row>
    <row r="718" spans="1:7">
      <c r="A718" s="9"/>
      <c r="B718">
        <v>226.07</v>
      </c>
      <c r="C718">
        <v>226.87</v>
      </c>
      <c r="D718">
        <v>225.69</v>
      </c>
      <c r="E718">
        <v>225.86</v>
      </c>
      <c r="F718" s="12">
        <v>640181504</v>
      </c>
      <c r="G718" s="12">
        <v>5187940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Name!B49</f>
        <v>MXWDOMT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98.86</v>
      </c>
      <c r="C6">
        <v>100.38</v>
      </c>
      <c r="D6">
        <v>98.86</v>
      </c>
      <c r="E6">
        <v>100.33</v>
      </c>
      <c r="F6" s="12">
        <v>21470146560</v>
      </c>
      <c r="G6" s="12">
        <v>8877382</v>
      </c>
    </row>
    <row r="7" spans="1:7">
      <c r="A7" s="9">
        <f>'(1)'!A7</f>
        <v>42293</v>
      </c>
      <c r="B7">
        <v>100.4</v>
      </c>
      <c r="C7">
        <v>101.12</v>
      </c>
      <c r="D7">
        <v>100.39</v>
      </c>
      <c r="E7">
        <v>101.04</v>
      </c>
      <c r="F7" s="12">
        <v>20168865792</v>
      </c>
      <c r="G7" s="12">
        <v>8928891</v>
      </c>
    </row>
    <row r="8" spans="1:7">
      <c r="A8" s="9">
        <f>'(1)'!A8</f>
        <v>42296</v>
      </c>
      <c r="B8">
        <v>100.97</v>
      </c>
      <c r="C8">
        <v>101.17</v>
      </c>
      <c r="D8">
        <v>100.59</v>
      </c>
      <c r="E8">
        <v>100.91</v>
      </c>
      <c r="F8" s="12">
        <v>21451218944</v>
      </c>
      <c r="G8" s="12">
        <v>8914759</v>
      </c>
    </row>
    <row r="9" spans="1:7">
      <c r="A9" s="9">
        <f>'(1)'!A9</f>
        <v>42297</v>
      </c>
      <c r="B9">
        <v>100.95</v>
      </c>
      <c r="C9">
        <v>101.22</v>
      </c>
      <c r="D9">
        <v>100.73</v>
      </c>
      <c r="E9">
        <v>101.08</v>
      </c>
      <c r="F9" s="12">
        <v>23036184576</v>
      </c>
      <c r="G9" s="12">
        <v>8926731</v>
      </c>
    </row>
    <row r="10" spans="1:7">
      <c r="A10" s="9">
        <f>'(1)'!A10</f>
        <v>42298</v>
      </c>
      <c r="B10">
        <v>101.03</v>
      </c>
      <c r="C10">
        <v>101.27</v>
      </c>
      <c r="D10">
        <v>100.57</v>
      </c>
      <c r="E10">
        <v>100.66</v>
      </c>
      <c r="F10" s="12">
        <v>15827038208</v>
      </c>
    </row>
    <row r="11" spans="1:7">
      <c r="A11" s="9">
        <f>'(1)'!A11</f>
        <v>42299</v>
      </c>
      <c r="B11">
        <v>100.55</v>
      </c>
      <c r="C11">
        <v>101.52</v>
      </c>
      <c r="D11">
        <v>100.37</v>
      </c>
      <c r="E11">
        <v>101.38</v>
      </c>
      <c r="F11" s="12">
        <v>28406833152</v>
      </c>
      <c r="G11" s="12">
        <v>8945805</v>
      </c>
    </row>
    <row r="12" spans="1:7">
      <c r="A12" s="9">
        <f>'(1)'!A12</f>
        <v>42300</v>
      </c>
      <c r="B12">
        <v>101.28</v>
      </c>
      <c r="C12">
        <v>102.45</v>
      </c>
      <c r="D12">
        <v>101.28</v>
      </c>
      <c r="E12">
        <v>102.34</v>
      </c>
      <c r="F12" s="12">
        <v>21693589504</v>
      </c>
      <c r="G12" s="12">
        <v>9023887</v>
      </c>
    </row>
    <row r="13" spans="1:7">
      <c r="A13" s="9">
        <f>'(1)'!A13</f>
        <v>42303</v>
      </c>
      <c r="B13">
        <v>102.32</v>
      </c>
      <c r="C13">
        <v>102.51</v>
      </c>
      <c r="D13">
        <v>101.99</v>
      </c>
      <c r="E13">
        <v>102.21</v>
      </c>
      <c r="F13" s="12">
        <v>28625233920</v>
      </c>
      <c r="G13" s="12">
        <v>9021539</v>
      </c>
    </row>
    <row r="14" spans="1:7">
      <c r="A14" s="9">
        <f>'(1)'!A14</f>
        <v>42304</v>
      </c>
      <c r="B14">
        <v>102.17</v>
      </c>
      <c r="C14">
        <v>102.21</v>
      </c>
      <c r="D14">
        <v>101.36</v>
      </c>
      <c r="E14">
        <v>101.56</v>
      </c>
      <c r="F14" s="12">
        <v>18996713472</v>
      </c>
      <c r="G14" s="12">
        <v>8959531</v>
      </c>
    </row>
    <row r="15" spans="1:7">
      <c r="A15" s="9">
        <f>'(1)'!A15</f>
        <v>42305</v>
      </c>
      <c r="B15">
        <v>101.5</v>
      </c>
      <c r="C15">
        <v>102.8</v>
      </c>
      <c r="D15">
        <v>101.31</v>
      </c>
      <c r="E15">
        <v>102.8</v>
      </c>
      <c r="F15" s="12">
        <v>22482710528</v>
      </c>
      <c r="G15" s="12">
        <v>9053934</v>
      </c>
    </row>
    <row r="16" spans="1:7">
      <c r="A16" s="9">
        <f>'(1)'!A16</f>
        <v>42306</v>
      </c>
      <c r="B16">
        <v>102.5</v>
      </c>
      <c r="C16">
        <v>102.51</v>
      </c>
      <c r="D16">
        <v>101.43</v>
      </c>
      <c r="E16">
        <v>101.71</v>
      </c>
      <c r="F16" s="12">
        <v>22905145344</v>
      </c>
      <c r="G16" s="12">
        <v>8947097</v>
      </c>
    </row>
    <row r="17" spans="1:7">
      <c r="A17" s="9">
        <f>'(1)'!A17</f>
        <v>42307</v>
      </c>
      <c r="B17">
        <v>101.79</v>
      </c>
      <c r="C17">
        <v>101.95</v>
      </c>
      <c r="D17">
        <v>101.17</v>
      </c>
      <c r="E17">
        <v>101.28</v>
      </c>
      <c r="F17" s="12">
        <v>18509436928</v>
      </c>
      <c r="G17" s="12">
        <v>8912103</v>
      </c>
    </row>
    <row r="18" spans="1:7">
      <c r="A18" s="9">
        <f>'(1)'!A18</f>
        <v>42310</v>
      </c>
      <c r="B18">
        <v>101.16</v>
      </c>
      <c r="C18">
        <v>101.9</v>
      </c>
      <c r="D18">
        <v>100.82</v>
      </c>
      <c r="E18">
        <v>101.88</v>
      </c>
      <c r="F18" s="12">
        <v>13623724032</v>
      </c>
      <c r="G18" s="12">
        <v>8956711</v>
      </c>
    </row>
    <row r="19" spans="1:7">
      <c r="A19" s="9">
        <f>'(1)'!A19</f>
        <v>42311</v>
      </c>
      <c r="B19">
        <v>101.82</v>
      </c>
      <c r="C19">
        <v>102.06</v>
      </c>
      <c r="D19">
        <v>101.28</v>
      </c>
      <c r="E19">
        <v>101.77</v>
      </c>
      <c r="F19" s="12">
        <v>31890360320</v>
      </c>
      <c r="G19" s="12">
        <v>8963504</v>
      </c>
    </row>
    <row r="20" spans="1:7">
      <c r="A20" s="9">
        <f>'(1)'!A20</f>
        <v>42312</v>
      </c>
      <c r="B20">
        <v>101.88</v>
      </c>
      <c r="C20">
        <v>102.36</v>
      </c>
      <c r="D20">
        <v>101.61</v>
      </c>
      <c r="E20">
        <v>101.73</v>
      </c>
      <c r="F20" s="12">
        <v>7218507264</v>
      </c>
      <c r="G20" s="12">
        <v>8958347</v>
      </c>
    </row>
    <row r="21" spans="1:7">
      <c r="A21" s="9">
        <f>'(1)'!A21</f>
        <v>42313</v>
      </c>
      <c r="B21">
        <v>101.75</v>
      </c>
      <c r="C21">
        <v>102.03</v>
      </c>
      <c r="D21">
        <v>101.48</v>
      </c>
      <c r="E21">
        <v>101.76</v>
      </c>
      <c r="F21" s="12">
        <v>24880736256</v>
      </c>
      <c r="G21" s="12">
        <v>8955810</v>
      </c>
    </row>
    <row r="22" spans="1:7">
      <c r="A22" s="9">
        <f>'(1)'!A22</f>
        <v>42314</v>
      </c>
      <c r="B22">
        <v>101.8</v>
      </c>
      <c r="C22">
        <v>102.39</v>
      </c>
      <c r="D22">
        <v>101.2</v>
      </c>
      <c r="E22">
        <v>101.98</v>
      </c>
      <c r="F22" s="12">
        <v>20868196352</v>
      </c>
      <c r="G22" s="12">
        <v>8958641</v>
      </c>
    </row>
    <row r="23" spans="1:7">
      <c r="A23" s="9">
        <f>'(1)'!A23</f>
        <v>42317</v>
      </c>
      <c r="B23">
        <v>102</v>
      </c>
      <c r="C23">
        <v>102.28</v>
      </c>
      <c r="D23">
        <v>101.05</v>
      </c>
      <c r="E23">
        <v>101.25</v>
      </c>
      <c r="F23" s="12">
        <v>12101619712</v>
      </c>
      <c r="G23" s="12">
        <v>8899100</v>
      </c>
    </row>
    <row r="24" spans="1:7">
      <c r="A24" s="9">
        <f>'(1)'!A24</f>
        <v>42318</v>
      </c>
      <c r="B24">
        <v>101.23</v>
      </c>
      <c r="C24">
        <v>101.28</v>
      </c>
      <c r="D24">
        <v>100.6</v>
      </c>
      <c r="E24">
        <v>101.07</v>
      </c>
      <c r="F24" s="12">
        <v>17293289472</v>
      </c>
      <c r="G24" s="12">
        <v>8875098</v>
      </c>
    </row>
    <row r="25" spans="1:7">
      <c r="A25" s="9">
        <f>'(1)'!A25</f>
        <v>42319</v>
      </c>
      <c r="B25">
        <v>101.13</v>
      </c>
      <c r="C25">
        <v>101.63</v>
      </c>
      <c r="D25">
        <v>101.13</v>
      </c>
      <c r="E25">
        <v>101.31</v>
      </c>
      <c r="F25" s="12">
        <v>14833563648</v>
      </c>
      <c r="G25" s="12">
        <v>8892899</v>
      </c>
    </row>
    <row r="26" spans="1:7">
      <c r="A26" s="9">
        <f>'(1)'!A26</f>
        <v>42320</v>
      </c>
      <c r="B26">
        <v>101.36</v>
      </c>
      <c r="C26">
        <v>101.5</v>
      </c>
      <c r="D26">
        <v>100.2</v>
      </c>
      <c r="E26">
        <v>100.2</v>
      </c>
      <c r="F26" s="12">
        <v>11164901376</v>
      </c>
      <c r="G26" s="12">
        <v>8815246</v>
      </c>
    </row>
    <row r="27" spans="1:7">
      <c r="A27" s="9">
        <f>'(1)'!A27</f>
        <v>42321</v>
      </c>
      <c r="B27">
        <v>100.23</v>
      </c>
      <c r="C27">
        <v>100.25</v>
      </c>
      <c r="D27">
        <v>99.12</v>
      </c>
      <c r="E27">
        <v>99.21</v>
      </c>
      <c r="F27" s="12">
        <v>21674790912</v>
      </c>
      <c r="G27" s="12">
        <v>8717229</v>
      </c>
    </row>
    <row r="28" spans="1:7">
      <c r="A28" s="9">
        <f>'(1)'!A28</f>
        <v>42324</v>
      </c>
      <c r="B28">
        <v>99.13</v>
      </c>
      <c r="C28">
        <v>99.48</v>
      </c>
      <c r="D28">
        <v>98.65</v>
      </c>
      <c r="E28">
        <v>99.48</v>
      </c>
      <c r="F28" s="12">
        <v>13739829248</v>
      </c>
      <c r="G28" s="12">
        <v>8731146</v>
      </c>
    </row>
    <row r="29" spans="1:7">
      <c r="A29" s="9">
        <f>'(1)'!A29</f>
        <v>42325</v>
      </c>
      <c r="B29">
        <v>99.53</v>
      </c>
      <c r="C29">
        <v>100.46</v>
      </c>
      <c r="D29">
        <v>99.5</v>
      </c>
      <c r="E29">
        <v>100.04</v>
      </c>
      <c r="F29" s="12">
        <v>38971715584</v>
      </c>
      <c r="G29" s="12">
        <v>8788340</v>
      </c>
    </row>
    <row r="30" spans="1:7">
      <c r="A30" s="9">
        <f>'(1)'!A30</f>
        <v>42326</v>
      </c>
      <c r="B30">
        <v>100.08</v>
      </c>
      <c r="C30">
        <v>100.82</v>
      </c>
      <c r="D30">
        <v>99.89</v>
      </c>
      <c r="E30">
        <v>100.74</v>
      </c>
      <c r="F30" s="12">
        <v>24832604160</v>
      </c>
      <c r="G30" s="12">
        <v>8973951</v>
      </c>
    </row>
    <row r="31" spans="1:7">
      <c r="A31" s="9">
        <f>'(1)'!A31</f>
        <v>42327</v>
      </c>
      <c r="B31">
        <v>100.9</v>
      </c>
      <c r="C31">
        <v>101.74</v>
      </c>
      <c r="D31">
        <v>100.9</v>
      </c>
      <c r="E31">
        <v>101.67</v>
      </c>
      <c r="F31" s="12">
        <v>20638984192</v>
      </c>
      <c r="G31" s="12">
        <v>9063671</v>
      </c>
    </row>
    <row r="32" spans="1:7">
      <c r="A32" s="9">
        <f>'(1)'!A32</f>
        <v>42328</v>
      </c>
      <c r="B32">
        <v>101.58</v>
      </c>
      <c r="C32">
        <v>101.98</v>
      </c>
      <c r="D32">
        <v>101.44</v>
      </c>
      <c r="E32">
        <v>101.59</v>
      </c>
      <c r="F32" s="12">
        <v>15171476480</v>
      </c>
      <c r="G32" s="12">
        <v>9056099</v>
      </c>
    </row>
    <row r="33" spans="1:7">
      <c r="A33" s="9">
        <f>'(1)'!A33</f>
        <v>42331</v>
      </c>
      <c r="B33">
        <v>101.5</v>
      </c>
      <c r="C33">
        <v>101.51</v>
      </c>
      <c r="D33">
        <v>101.07</v>
      </c>
      <c r="E33">
        <v>101.1</v>
      </c>
      <c r="F33" s="12">
        <v>12613866496</v>
      </c>
      <c r="G33" s="12">
        <v>9025986</v>
      </c>
    </row>
    <row r="34" spans="1:7">
      <c r="A34" s="9">
        <f>'(1)'!A34</f>
        <v>42332</v>
      </c>
      <c r="B34">
        <v>101.08</v>
      </c>
      <c r="C34">
        <v>101.14</v>
      </c>
      <c r="D34">
        <v>100.21</v>
      </c>
      <c r="E34">
        <v>100.69</v>
      </c>
      <c r="F34" s="12">
        <v>33358923776</v>
      </c>
      <c r="G34" s="12">
        <v>8993717</v>
      </c>
    </row>
    <row r="35" spans="1:7">
      <c r="A35" s="9">
        <f>'(1)'!A35</f>
        <v>42333</v>
      </c>
      <c r="B35">
        <v>100.68</v>
      </c>
      <c r="C35">
        <v>100.87</v>
      </c>
      <c r="D35">
        <v>100.56</v>
      </c>
      <c r="E35">
        <v>100.72</v>
      </c>
      <c r="F35" s="12">
        <v>17527228416</v>
      </c>
      <c r="G35" s="12">
        <v>8993749</v>
      </c>
    </row>
    <row r="36" spans="1:7">
      <c r="A36" s="9">
        <f>'(1)'!A36</f>
        <v>42335</v>
      </c>
      <c r="B36">
        <v>100.84</v>
      </c>
      <c r="C36">
        <v>101.03</v>
      </c>
      <c r="D36">
        <v>100.73</v>
      </c>
      <c r="E36">
        <v>101.03</v>
      </c>
      <c r="F36" s="12">
        <v>15763713024</v>
      </c>
      <c r="G36" s="12">
        <v>9011632</v>
      </c>
    </row>
    <row r="37" spans="1:7">
      <c r="A37" s="9">
        <f>'(1)'!A37</f>
        <v>42338</v>
      </c>
      <c r="B37">
        <v>100.99</v>
      </c>
      <c r="C37">
        <v>100.99</v>
      </c>
      <c r="D37">
        <v>100.45</v>
      </c>
      <c r="E37">
        <v>100.7</v>
      </c>
      <c r="F37" s="12">
        <v>17863788544</v>
      </c>
      <c r="G37" s="12">
        <v>8969544</v>
      </c>
    </row>
    <row r="38" spans="1:7">
      <c r="A38" s="9">
        <f>'(1)'!A38</f>
        <v>42339</v>
      </c>
      <c r="B38">
        <v>100.6</v>
      </c>
      <c r="C38">
        <v>100.6</v>
      </c>
      <c r="D38">
        <v>100.23</v>
      </c>
      <c r="E38">
        <v>100.23</v>
      </c>
      <c r="F38" s="12">
        <v>26286727168</v>
      </c>
      <c r="G38" s="12">
        <v>8928219</v>
      </c>
    </row>
    <row r="39" spans="1:7">
      <c r="A39" s="9">
        <f>'(1)'!A39</f>
        <v>42340</v>
      </c>
      <c r="B39">
        <v>100.25</v>
      </c>
      <c r="C39">
        <v>101.5</v>
      </c>
      <c r="D39">
        <v>100.25</v>
      </c>
      <c r="E39">
        <v>101.43</v>
      </c>
      <c r="F39" s="12">
        <v>18349770752</v>
      </c>
      <c r="G39" s="12">
        <v>9092633</v>
      </c>
    </row>
    <row r="40" spans="1:7">
      <c r="A40" s="9">
        <f>'(1)'!A40</f>
        <v>42341</v>
      </c>
      <c r="B40">
        <v>101.48</v>
      </c>
      <c r="C40">
        <v>101.63</v>
      </c>
      <c r="D40">
        <v>100.65</v>
      </c>
      <c r="E40">
        <v>100.65</v>
      </c>
      <c r="F40" s="12">
        <v>14912827392</v>
      </c>
      <c r="G40" s="12">
        <v>9028733</v>
      </c>
    </row>
    <row r="41" spans="1:7">
      <c r="A41" s="9">
        <f>'(1)'!A41</f>
        <v>42342</v>
      </c>
      <c r="B41">
        <v>100.75</v>
      </c>
      <c r="C41">
        <v>101</v>
      </c>
      <c r="D41">
        <v>99.79</v>
      </c>
      <c r="E41">
        <v>99.79</v>
      </c>
      <c r="F41" s="12">
        <v>11667918848</v>
      </c>
      <c r="G41" s="12">
        <v>8981261</v>
      </c>
    </row>
    <row r="42" spans="1:7">
      <c r="A42" s="9">
        <f>'(1)'!A42</f>
        <v>42345</v>
      </c>
      <c r="B42">
        <v>99.98</v>
      </c>
      <c r="C42">
        <v>100.79</v>
      </c>
      <c r="D42">
        <v>99.39</v>
      </c>
      <c r="E42">
        <v>100.77</v>
      </c>
      <c r="F42" s="12">
        <v>20938043392</v>
      </c>
      <c r="G42" s="12">
        <v>9036183</v>
      </c>
    </row>
    <row r="43" spans="1:7">
      <c r="A43" s="9">
        <f>'(1)'!A43</f>
        <v>42346</v>
      </c>
      <c r="B43">
        <v>100.81</v>
      </c>
      <c r="C43">
        <v>100.9</v>
      </c>
      <c r="D43">
        <v>99.87</v>
      </c>
      <c r="E43">
        <v>100.15</v>
      </c>
      <c r="F43" s="12">
        <v>14531500032</v>
      </c>
      <c r="G43" s="12">
        <v>8985702</v>
      </c>
    </row>
    <row r="44" spans="1:7">
      <c r="A44" s="9">
        <f>'(1)'!A44</f>
        <v>42347</v>
      </c>
      <c r="B44">
        <v>100.08</v>
      </c>
      <c r="C44">
        <v>100.12</v>
      </c>
      <c r="D44">
        <v>98.55</v>
      </c>
      <c r="E44">
        <v>98.67</v>
      </c>
      <c r="F44" s="12">
        <v>15266740224</v>
      </c>
      <c r="G44" s="12">
        <v>8864701</v>
      </c>
    </row>
    <row r="45" spans="1:7">
      <c r="A45" s="9">
        <f>'(1)'!A45</f>
        <v>42348</v>
      </c>
      <c r="B45">
        <v>98.64</v>
      </c>
      <c r="C45">
        <v>99.34</v>
      </c>
      <c r="D45">
        <v>98.21</v>
      </c>
      <c r="E45">
        <v>98.33</v>
      </c>
      <c r="F45" s="12">
        <v>29838501888</v>
      </c>
      <c r="G45" s="12">
        <v>8844462</v>
      </c>
    </row>
    <row r="46" spans="1:7">
      <c r="A46" s="9">
        <f>'(1)'!A46</f>
        <v>42349</v>
      </c>
      <c r="B46">
        <v>98.33</v>
      </c>
      <c r="C46">
        <v>98.37</v>
      </c>
      <c r="D46">
        <v>97.8</v>
      </c>
      <c r="E46">
        <v>97.89</v>
      </c>
      <c r="F46" s="12">
        <v>23344678912</v>
      </c>
      <c r="G46" s="12">
        <v>8792773</v>
      </c>
    </row>
    <row r="47" spans="1:7">
      <c r="A47" s="9">
        <f>'(1)'!A47</f>
        <v>42352</v>
      </c>
      <c r="B47">
        <v>97.81</v>
      </c>
      <c r="C47">
        <v>97.82</v>
      </c>
      <c r="D47">
        <v>95.87</v>
      </c>
      <c r="E47">
        <v>96.08</v>
      </c>
      <c r="F47" s="12">
        <v>17282207744</v>
      </c>
      <c r="G47" s="12">
        <v>8634980</v>
      </c>
    </row>
    <row r="48" spans="1:7">
      <c r="A48" s="9">
        <f>'(1)'!A48</f>
        <v>42353</v>
      </c>
      <c r="B48">
        <v>95.98</v>
      </c>
      <c r="C48">
        <v>96.37</v>
      </c>
      <c r="D48">
        <v>95.18</v>
      </c>
      <c r="E48">
        <v>95.59</v>
      </c>
      <c r="F48" s="12">
        <v>25926537216</v>
      </c>
      <c r="G48" s="12">
        <v>8599970</v>
      </c>
    </row>
    <row r="49" spans="1:7">
      <c r="A49" s="9">
        <f>'(1)'!A49</f>
        <v>42354</v>
      </c>
      <c r="B49">
        <v>95.52</v>
      </c>
      <c r="C49">
        <v>97.28</v>
      </c>
      <c r="D49">
        <v>95.46</v>
      </c>
      <c r="E49">
        <v>97.07</v>
      </c>
      <c r="F49" s="12">
        <v>27070887936</v>
      </c>
      <c r="G49" s="12">
        <v>8716225</v>
      </c>
    </row>
    <row r="50" spans="1:7">
      <c r="A50" s="9">
        <f>'(1)'!A50</f>
        <v>42355</v>
      </c>
      <c r="B50">
        <v>97.17</v>
      </c>
      <c r="C50">
        <v>98.51</v>
      </c>
      <c r="D50">
        <v>97.17</v>
      </c>
      <c r="E50">
        <v>98.43</v>
      </c>
      <c r="F50" s="12">
        <v>19791319040</v>
      </c>
      <c r="G50" s="12">
        <v>8833057</v>
      </c>
    </row>
    <row r="51" spans="1:7">
      <c r="A51" s="9">
        <f>'(1)'!A51</f>
        <v>42356</v>
      </c>
      <c r="B51">
        <v>98.36</v>
      </c>
      <c r="C51">
        <v>99.25</v>
      </c>
      <c r="D51">
        <v>98.1</v>
      </c>
      <c r="E51">
        <v>98.16</v>
      </c>
      <c r="F51" s="12">
        <v>28728287232</v>
      </c>
      <c r="G51" s="12">
        <v>8814594</v>
      </c>
    </row>
    <row r="52" spans="1:7">
      <c r="A52" s="9">
        <f>'(1)'!A52</f>
        <v>42359</v>
      </c>
      <c r="B52">
        <v>98.19</v>
      </c>
      <c r="C52">
        <v>98.32</v>
      </c>
      <c r="D52">
        <v>96.74</v>
      </c>
      <c r="E52">
        <v>96.74</v>
      </c>
      <c r="F52" s="12">
        <v>24290721792</v>
      </c>
      <c r="G52" s="12">
        <v>8696879</v>
      </c>
    </row>
    <row r="53" spans="1:7">
      <c r="A53" s="9">
        <f>'(1)'!A53</f>
        <v>42360</v>
      </c>
      <c r="B53">
        <v>96.71</v>
      </c>
      <c r="C53">
        <v>97.46</v>
      </c>
      <c r="D53">
        <v>96.6</v>
      </c>
      <c r="E53">
        <v>96.98</v>
      </c>
      <c r="F53" s="12">
        <v>14919703552</v>
      </c>
      <c r="G53" s="12">
        <v>8717931</v>
      </c>
    </row>
    <row r="54" spans="1:7">
      <c r="A54" s="9">
        <f>'(1)'!A54</f>
        <v>42361</v>
      </c>
      <c r="B54">
        <v>97.02</v>
      </c>
      <c r="C54">
        <v>97.66</v>
      </c>
      <c r="D54">
        <v>96.97</v>
      </c>
      <c r="E54">
        <v>97.57</v>
      </c>
      <c r="F54" s="12">
        <v>11290230784</v>
      </c>
      <c r="G54" s="12">
        <v>8765521</v>
      </c>
    </row>
    <row r="55" spans="1:7">
      <c r="A55" s="9">
        <f>'(1)'!A55</f>
        <v>42362</v>
      </c>
      <c r="B55">
        <v>97.56</v>
      </c>
      <c r="C55">
        <v>98.82</v>
      </c>
      <c r="D55">
        <v>97.56</v>
      </c>
      <c r="E55">
        <v>98.72</v>
      </c>
      <c r="F55" s="12">
        <v>12965548032</v>
      </c>
      <c r="G55" s="12">
        <v>8866513</v>
      </c>
    </row>
    <row r="56" spans="1:7">
      <c r="A56" s="9">
        <f>'(1)'!A56</f>
        <v>42366</v>
      </c>
      <c r="B56">
        <v>98.83</v>
      </c>
      <c r="C56">
        <v>99.15</v>
      </c>
      <c r="D56">
        <v>98.82</v>
      </c>
      <c r="E56">
        <v>98.98</v>
      </c>
      <c r="F56" s="12">
        <v>7839427072</v>
      </c>
      <c r="G56" s="12">
        <v>8888643</v>
      </c>
    </row>
    <row r="57" spans="1:7">
      <c r="A57" s="9">
        <f>'(1)'!A57</f>
        <v>42367</v>
      </c>
      <c r="B57">
        <v>98.99</v>
      </c>
      <c r="C57">
        <v>99</v>
      </c>
      <c r="D57">
        <v>98.92</v>
      </c>
      <c r="E57">
        <v>98.93</v>
      </c>
      <c r="F57" s="12">
        <v>7547259392</v>
      </c>
      <c r="G57" s="12">
        <v>8886962</v>
      </c>
    </row>
    <row r="58" spans="1:7">
      <c r="A58" s="9">
        <f>'(1)'!A58</f>
        <v>42368</v>
      </c>
      <c r="B58">
        <v>98.96</v>
      </c>
      <c r="C58">
        <v>99</v>
      </c>
      <c r="D58">
        <v>98.35</v>
      </c>
      <c r="E58">
        <v>98.69</v>
      </c>
      <c r="F58" s="12">
        <v>8761936896</v>
      </c>
      <c r="G58" s="12">
        <v>8865838</v>
      </c>
    </row>
    <row r="59" spans="1:7">
      <c r="A59" s="9">
        <f>'(1)'!A59</f>
        <v>42369</v>
      </c>
      <c r="B59">
        <v>98.68</v>
      </c>
      <c r="C59">
        <v>99.5</v>
      </c>
      <c r="D59">
        <v>98.66</v>
      </c>
      <c r="E59">
        <v>99.4</v>
      </c>
      <c r="F59" s="12">
        <v>21640787968</v>
      </c>
      <c r="G59" s="12">
        <v>8922686</v>
      </c>
    </row>
    <row r="60" spans="1:7">
      <c r="A60" s="9">
        <f>'(1)'!A60</f>
        <v>42373</v>
      </c>
      <c r="B60">
        <v>99.47</v>
      </c>
      <c r="C60">
        <v>99.52</v>
      </c>
      <c r="D60">
        <v>98.63</v>
      </c>
      <c r="E60">
        <v>98.63</v>
      </c>
      <c r="F60" s="12">
        <v>80466354176</v>
      </c>
      <c r="G60" s="12">
        <v>8847936</v>
      </c>
    </row>
    <row r="61" spans="1:7">
      <c r="A61" s="9">
        <f>'(1)'!A61</f>
        <v>42374</v>
      </c>
      <c r="B61">
        <v>98.69</v>
      </c>
      <c r="C61">
        <v>98.71</v>
      </c>
      <c r="D61">
        <v>97.97</v>
      </c>
      <c r="E61">
        <v>97.97</v>
      </c>
      <c r="F61" s="12">
        <v>1422934144</v>
      </c>
      <c r="G61" s="12">
        <v>8797819</v>
      </c>
    </row>
    <row r="62" spans="1:7">
      <c r="A62" s="9">
        <f>'(1)'!A62</f>
        <v>42375</v>
      </c>
      <c r="B62">
        <v>97.98</v>
      </c>
      <c r="C62">
        <v>97.98</v>
      </c>
      <c r="D62">
        <v>97.97</v>
      </c>
      <c r="E62">
        <v>97.97</v>
      </c>
      <c r="F62" s="12">
        <v>15650121</v>
      </c>
      <c r="G62" s="12">
        <v>8798042</v>
      </c>
    </row>
    <row r="63" spans="1:7">
      <c r="A63" s="9">
        <f>'(1)'!A63</f>
        <v>42376</v>
      </c>
      <c r="B63">
        <v>97.9</v>
      </c>
      <c r="C63">
        <v>97.94</v>
      </c>
      <c r="D63">
        <v>94.92</v>
      </c>
      <c r="E63">
        <v>95.53</v>
      </c>
      <c r="F63" s="12">
        <v>12552084480</v>
      </c>
      <c r="G63" s="12">
        <v>8572377</v>
      </c>
    </row>
    <row r="64" spans="1:7">
      <c r="A64" s="9">
        <f>'(1)'!A64</f>
        <v>42377</v>
      </c>
      <c r="B64">
        <v>95.55</v>
      </c>
      <c r="C64">
        <v>95.84</v>
      </c>
      <c r="D64">
        <v>95.2</v>
      </c>
      <c r="E64">
        <v>95.58</v>
      </c>
      <c r="F64" s="12">
        <v>17776439296</v>
      </c>
      <c r="G64" s="12">
        <v>8578754</v>
      </c>
    </row>
    <row r="65" spans="1:7">
      <c r="A65" s="9">
        <f>'(1)'!A65</f>
        <v>42380</v>
      </c>
      <c r="B65">
        <v>95.67</v>
      </c>
      <c r="C65">
        <v>95.69</v>
      </c>
      <c r="D65">
        <v>94.14</v>
      </c>
      <c r="E65">
        <v>94.23</v>
      </c>
      <c r="F65" s="12">
        <v>17039975424</v>
      </c>
      <c r="G65" s="12">
        <v>8468241</v>
      </c>
    </row>
    <row r="66" spans="1:7">
      <c r="A66" s="9">
        <f>'(1)'!A66</f>
        <v>42381</v>
      </c>
      <c r="B66">
        <v>94.26</v>
      </c>
      <c r="C66">
        <v>94.29</v>
      </c>
      <c r="D66">
        <v>91.95</v>
      </c>
      <c r="E66">
        <v>91.95</v>
      </c>
      <c r="F66" s="12">
        <v>7794936832</v>
      </c>
      <c r="G66" s="12">
        <v>8273423.5</v>
      </c>
    </row>
    <row r="67" spans="1:7">
      <c r="A67" s="9">
        <f>'(1)'!A67</f>
        <v>42382</v>
      </c>
      <c r="B67">
        <v>92.05</v>
      </c>
      <c r="C67">
        <v>92.41</v>
      </c>
      <c r="D67">
        <v>90.94</v>
      </c>
      <c r="E67">
        <v>90.97</v>
      </c>
      <c r="F67" s="12">
        <v>6019706368</v>
      </c>
      <c r="G67" s="12">
        <v>8181488</v>
      </c>
    </row>
    <row r="68" spans="1:7">
      <c r="A68" s="9">
        <f>'(1)'!A68</f>
        <v>42383</v>
      </c>
      <c r="B68">
        <v>90.95</v>
      </c>
      <c r="C68">
        <v>91.11</v>
      </c>
      <c r="D68">
        <v>90.2</v>
      </c>
      <c r="E68">
        <v>90.6</v>
      </c>
      <c r="F68" s="12">
        <v>17143954432</v>
      </c>
      <c r="G68" s="12">
        <v>8138331.5</v>
      </c>
    </row>
    <row r="69" spans="1:7">
      <c r="A69" s="9">
        <f>'(1)'!A69</f>
        <v>42384</v>
      </c>
      <c r="B69">
        <v>90.52</v>
      </c>
      <c r="C69">
        <v>91.18</v>
      </c>
      <c r="D69">
        <v>90.17</v>
      </c>
      <c r="E69">
        <v>90.62</v>
      </c>
      <c r="F69" s="12">
        <v>26340890624</v>
      </c>
      <c r="G69" s="12">
        <v>8135554</v>
      </c>
    </row>
    <row r="70" spans="1:7">
      <c r="A70" s="9">
        <f>'(1)'!A70</f>
        <v>42388</v>
      </c>
      <c r="B70">
        <v>90.77</v>
      </c>
      <c r="C70">
        <v>91.63</v>
      </c>
      <c r="D70">
        <v>89.85</v>
      </c>
      <c r="E70">
        <v>89.94</v>
      </c>
      <c r="F70" s="12">
        <v>22957299712</v>
      </c>
      <c r="G70" s="12">
        <v>8092492</v>
      </c>
    </row>
    <row r="71" spans="1:7">
      <c r="A71" s="9">
        <f>'(1)'!A71</f>
        <v>42389</v>
      </c>
      <c r="B71">
        <v>89.92</v>
      </c>
      <c r="C71">
        <v>89.92</v>
      </c>
      <c r="D71">
        <v>88.7</v>
      </c>
      <c r="E71">
        <v>89.61</v>
      </c>
      <c r="F71" s="12">
        <v>26854031360</v>
      </c>
      <c r="G71" s="12">
        <v>8054291</v>
      </c>
    </row>
    <row r="72" spans="1:7">
      <c r="A72" s="9">
        <f>'(1)'!A72</f>
        <v>42390</v>
      </c>
      <c r="B72">
        <v>89.73</v>
      </c>
      <c r="C72">
        <v>89.76</v>
      </c>
      <c r="D72">
        <v>87.1</v>
      </c>
      <c r="E72">
        <v>87.61</v>
      </c>
      <c r="F72" s="12">
        <v>42435502080</v>
      </c>
      <c r="G72" s="12">
        <v>7854950</v>
      </c>
    </row>
    <row r="73" spans="1:7">
      <c r="A73" s="9">
        <f>'(1)'!A73</f>
        <v>42391</v>
      </c>
      <c r="B73">
        <v>87.41</v>
      </c>
      <c r="C73">
        <v>87.41</v>
      </c>
      <c r="D73">
        <v>86.77</v>
      </c>
      <c r="E73">
        <v>86.78</v>
      </c>
      <c r="F73" s="12">
        <v>28344692736</v>
      </c>
      <c r="G73" s="12">
        <v>7778408.5</v>
      </c>
    </row>
    <row r="74" spans="1:7">
      <c r="A74" s="9">
        <f>'(1)'!A74</f>
        <v>42394</v>
      </c>
      <c r="B74">
        <v>86.72</v>
      </c>
      <c r="C74">
        <v>87.97</v>
      </c>
      <c r="D74">
        <v>86.6</v>
      </c>
      <c r="E74">
        <v>87.23</v>
      </c>
      <c r="F74" s="12">
        <v>35082444800</v>
      </c>
      <c r="G74" s="12">
        <v>7829054</v>
      </c>
    </row>
    <row r="75" spans="1:7">
      <c r="A75" s="9">
        <f>'(1)'!A75</f>
        <v>42395</v>
      </c>
      <c r="B75">
        <v>87.2</v>
      </c>
      <c r="C75">
        <v>87.21</v>
      </c>
      <c r="D75">
        <v>83.88</v>
      </c>
      <c r="E75">
        <v>84.69</v>
      </c>
      <c r="F75" s="12">
        <v>40642834432</v>
      </c>
      <c r="G75" s="12">
        <v>7592541</v>
      </c>
    </row>
    <row r="76" spans="1:7">
      <c r="A76" s="9">
        <f>'(1)'!A76</f>
        <v>42396</v>
      </c>
      <c r="B76">
        <v>84.72</v>
      </c>
      <c r="C76">
        <v>85.24</v>
      </c>
      <c r="D76">
        <v>84.1</v>
      </c>
      <c r="E76">
        <v>84.47</v>
      </c>
      <c r="F76" s="12">
        <v>37394710528</v>
      </c>
      <c r="G76" s="12">
        <v>7571769</v>
      </c>
    </row>
    <row r="77" spans="1:7">
      <c r="A77" s="9">
        <f>'(1)'!A77</f>
        <v>42397</v>
      </c>
      <c r="B77">
        <v>84.6</v>
      </c>
      <c r="C77">
        <v>86.86</v>
      </c>
      <c r="D77">
        <v>84.6</v>
      </c>
      <c r="E77">
        <v>86.74</v>
      </c>
      <c r="F77" s="12">
        <v>52049035264</v>
      </c>
      <c r="G77" s="12">
        <v>7769125</v>
      </c>
    </row>
    <row r="78" spans="1:7">
      <c r="A78" s="9">
        <f>'(1)'!A78</f>
        <v>42398</v>
      </c>
      <c r="B78">
        <v>86.77</v>
      </c>
      <c r="C78">
        <v>87.04</v>
      </c>
      <c r="D78">
        <v>85.47</v>
      </c>
      <c r="E78">
        <v>85.49</v>
      </c>
      <c r="F78" s="12">
        <v>28095330304</v>
      </c>
      <c r="G78" s="12">
        <v>7674703</v>
      </c>
    </row>
    <row r="79" spans="1:7">
      <c r="A79" s="9">
        <f>'(1)'!A79</f>
        <v>42401</v>
      </c>
      <c r="B79">
        <v>85.39</v>
      </c>
      <c r="C79">
        <v>86.28</v>
      </c>
      <c r="D79">
        <v>84.57</v>
      </c>
      <c r="E79">
        <v>86.13</v>
      </c>
      <c r="F79" s="12">
        <v>18349637632</v>
      </c>
      <c r="G79" s="12">
        <v>7722904</v>
      </c>
    </row>
    <row r="80" spans="1:7">
      <c r="A80" s="9">
        <f>'(1)'!A80</f>
        <v>42402</v>
      </c>
      <c r="B80">
        <v>86.22</v>
      </c>
      <c r="C80">
        <v>87.13</v>
      </c>
      <c r="D80">
        <v>86.13</v>
      </c>
      <c r="E80">
        <v>86.39</v>
      </c>
      <c r="F80" s="12">
        <v>21997481984</v>
      </c>
      <c r="G80" s="12">
        <v>7750450</v>
      </c>
    </row>
    <row r="81" spans="1:7">
      <c r="A81" s="9">
        <f>'(1)'!A81</f>
        <v>42403</v>
      </c>
      <c r="B81">
        <v>86.37</v>
      </c>
      <c r="C81">
        <v>86.85</v>
      </c>
      <c r="D81">
        <v>86</v>
      </c>
      <c r="E81">
        <v>86.36</v>
      </c>
      <c r="F81" s="12">
        <v>41240580096</v>
      </c>
      <c r="G81" s="12">
        <v>7755215.5</v>
      </c>
    </row>
    <row r="82" spans="1:7">
      <c r="A82" s="9">
        <f>'(1)'!A82</f>
        <v>42404</v>
      </c>
      <c r="B82">
        <v>86.41</v>
      </c>
      <c r="C82">
        <v>88.39</v>
      </c>
      <c r="D82">
        <v>86.27</v>
      </c>
      <c r="E82">
        <v>88.32</v>
      </c>
      <c r="F82" s="12">
        <v>36368297984</v>
      </c>
      <c r="G82" s="12">
        <v>7926291</v>
      </c>
    </row>
    <row r="83" spans="1:7">
      <c r="A83" s="9">
        <f>'(1)'!A83</f>
        <v>42405</v>
      </c>
      <c r="B83">
        <v>88.38</v>
      </c>
      <c r="C83">
        <v>88.41</v>
      </c>
      <c r="D83">
        <v>87.38</v>
      </c>
      <c r="E83">
        <v>87.88</v>
      </c>
      <c r="F83" s="12">
        <v>22287132672</v>
      </c>
      <c r="G83" s="12">
        <v>7873322.5</v>
      </c>
    </row>
    <row r="84" spans="1:7">
      <c r="A84" s="9">
        <f>'(1)'!A84</f>
        <v>42408</v>
      </c>
      <c r="B84">
        <v>87.91</v>
      </c>
      <c r="C84">
        <v>87.93</v>
      </c>
      <c r="D84">
        <v>85.62</v>
      </c>
      <c r="E84">
        <v>85.69</v>
      </c>
      <c r="F84" s="12">
        <v>22632273920</v>
      </c>
      <c r="G84" s="12">
        <v>7685296.5</v>
      </c>
    </row>
    <row r="85" spans="1:7">
      <c r="A85" s="9">
        <f>'(1)'!A85</f>
        <v>42409</v>
      </c>
      <c r="B85">
        <v>85.68</v>
      </c>
      <c r="C85">
        <v>85.68</v>
      </c>
      <c r="D85">
        <v>83.83</v>
      </c>
      <c r="E85">
        <v>85.21</v>
      </c>
      <c r="F85" s="12">
        <v>24005109760</v>
      </c>
      <c r="G85" s="12">
        <v>7644332.5</v>
      </c>
    </row>
    <row r="86" spans="1:7">
      <c r="A86" s="9">
        <f>'(1)'!A86</f>
        <v>42410</v>
      </c>
      <c r="B86">
        <v>85.3</v>
      </c>
      <c r="C86">
        <v>86.9</v>
      </c>
      <c r="D86">
        <v>85.27</v>
      </c>
      <c r="E86">
        <v>86.52</v>
      </c>
      <c r="F86" s="12">
        <v>24662892544</v>
      </c>
      <c r="G86" s="12">
        <v>7763378.5</v>
      </c>
    </row>
    <row r="87" spans="1:7">
      <c r="A87" s="9">
        <f>'(1)'!A87</f>
        <v>42411</v>
      </c>
      <c r="B87">
        <v>86.5</v>
      </c>
      <c r="C87">
        <v>86.72</v>
      </c>
      <c r="D87">
        <v>85.5</v>
      </c>
      <c r="E87">
        <v>85.62</v>
      </c>
      <c r="F87" s="12">
        <v>17253867520</v>
      </c>
      <c r="G87" s="12">
        <v>7687876</v>
      </c>
    </row>
    <row r="88" spans="1:7">
      <c r="A88" s="9">
        <f>'(1)'!A88</f>
        <v>42412</v>
      </c>
      <c r="B88">
        <v>85.53</v>
      </c>
      <c r="C88">
        <v>85.82</v>
      </c>
      <c r="D88">
        <v>83.09</v>
      </c>
      <c r="E88">
        <v>83.48</v>
      </c>
      <c r="F88" s="12">
        <v>14876801024</v>
      </c>
      <c r="G88" s="12">
        <v>7516383</v>
      </c>
    </row>
    <row r="89" spans="1:7">
      <c r="A89" s="9">
        <f>'(1)'!A89</f>
        <v>42416</v>
      </c>
      <c r="B89">
        <v>83.55</v>
      </c>
      <c r="C89">
        <v>83.55</v>
      </c>
      <c r="D89">
        <v>82.02</v>
      </c>
      <c r="E89">
        <v>82.55</v>
      </c>
      <c r="F89" s="12">
        <v>23888703488</v>
      </c>
      <c r="G89" s="12">
        <v>7425947.5</v>
      </c>
    </row>
    <row r="90" spans="1:7">
      <c r="A90" s="9">
        <f>'(1)'!A90</f>
        <v>42417</v>
      </c>
      <c r="B90">
        <v>82.46</v>
      </c>
      <c r="C90">
        <v>83.88</v>
      </c>
      <c r="D90">
        <v>82.15</v>
      </c>
      <c r="E90">
        <v>82.67</v>
      </c>
      <c r="F90" s="12">
        <v>17405390848</v>
      </c>
      <c r="G90" s="12">
        <v>7446131</v>
      </c>
    </row>
    <row r="91" spans="1:7">
      <c r="A91" s="9">
        <f>'(1)'!A91</f>
        <v>42418</v>
      </c>
      <c r="B91">
        <v>82.88</v>
      </c>
      <c r="C91">
        <v>82.97</v>
      </c>
      <c r="D91">
        <v>80.03</v>
      </c>
      <c r="E91">
        <v>80.33</v>
      </c>
      <c r="F91" s="12">
        <v>28310499328</v>
      </c>
      <c r="G91" s="12">
        <v>7236419.5</v>
      </c>
    </row>
    <row r="92" spans="1:7">
      <c r="A92" s="9">
        <f>'(1)'!A92</f>
        <v>42419</v>
      </c>
      <c r="B92">
        <v>80.31</v>
      </c>
      <c r="C92">
        <v>82.21</v>
      </c>
      <c r="D92">
        <v>79.89</v>
      </c>
      <c r="E92">
        <v>82.16</v>
      </c>
      <c r="F92" s="12">
        <v>17669894144</v>
      </c>
      <c r="G92" s="12">
        <v>7373782</v>
      </c>
    </row>
    <row r="93" spans="1:7">
      <c r="A93" s="9">
        <f>'(1)'!A93</f>
        <v>42422</v>
      </c>
      <c r="B93">
        <v>82.18</v>
      </c>
      <c r="C93">
        <v>83.71</v>
      </c>
      <c r="D93">
        <v>82.18</v>
      </c>
      <c r="E93">
        <v>83.48</v>
      </c>
      <c r="F93" s="12">
        <v>17999654912</v>
      </c>
      <c r="G93" s="12">
        <v>7507820.5</v>
      </c>
    </row>
    <row r="94" spans="1:7">
      <c r="A94" s="9">
        <f>'(1)'!A94</f>
        <v>42423</v>
      </c>
      <c r="B94">
        <v>83.5</v>
      </c>
      <c r="C94">
        <v>84.42</v>
      </c>
      <c r="D94">
        <v>83.47</v>
      </c>
      <c r="E94">
        <v>84.38</v>
      </c>
      <c r="F94" s="12">
        <v>19590148096</v>
      </c>
      <c r="G94" s="12">
        <v>7581038</v>
      </c>
    </row>
    <row r="95" spans="1:7">
      <c r="A95" s="9">
        <f>'(1)'!A95</f>
        <v>42424</v>
      </c>
      <c r="B95">
        <v>84.35</v>
      </c>
      <c r="C95">
        <v>85.69</v>
      </c>
      <c r="D95">
        <v>84.13</v>
      </c>
      <c r="E95">
        <v>85.56</v>
      </c>
      <c r="F95" s="12">
        <v>19869167616</v>
      </c>
      <c r="G95" s="12">
        <v>7686251</v>
      </c>
    </row>
    <row r="96" spans="1:7">
      <c r="A96" s="9">
        <f>'(1)'!A96</f>
        <v>42425</v>
      </c>
      <c r="B96">
        <v>85.58</v>
      </c>
      <c r="C96">
        <v>86.13</v>
      </c>
      <c r="D96">
        <v>85.16</v>
      </c>
      <c r="E96">
        <v>85.43</v>
      </c>
      <c r="F96" s="12">
        <v>28549046272</v>
      </c>
      <c r="G96" s="12">
        <v>7680745</v>
      </c>
    </row>
    <row r="97" spans="1:7">
      <c r="A97" s="9">
        <f>'(1)'!A97</f>
        <v>42426</v>
      </c>
      <c r="B97">
        <v>85.35</v>
      </c>
      <c r="C97">
        <v>85.37</v>
      </c>
      <c r="D97">
        <v>84.32</v>
      </c>
      <c r="E97">
        <v>84.99</v>
      </c>
      <c r="F97" s="12">
        <v>18885935104</v>
      </c>
      <c r="G97" s="12">
        <v>7639845.5</v>
      </c>
    </row>
    <row r="98" spans="1:7">
      <c r="A98" s="9">
        <f>'(1)'!A98</f>
        <v>42429</v>
      </c>
      <c r="B98">
        <v>85</v>
      </c>
      <c r="C98">
        <v>86.2</v>
      </c>
      <c r="D98">
        <v>84.94</v>
      </c>
      <c r="E98">
        <v>86.08</v>
      </c>
      <c r="F98" s="12">
        <v>9748369408</v>
      </c>
      <c r="G98" s="12">
        <v>7727966</v>
      </c>
    </row>
    <row r="99" spans="1:7">
      <c r="A99" s="9">
        <f>'(1)'!A99</f>
        <v>42430</v>
      </c>
      <c r="B99">
        <v>86.11</v>
      </c>
      <c r="C99">
        <v>86.21</v>
      </c>
      <c r="D99">
        <v>84.8</v>
      </c>
      <c r="E99">
        <v>84.88</v>
      </c>
      <c r="F99" s="12">
        <v>5049035264</v>
      </c>
      <c r="G99" s="12">
        <v>7622566.5</v>
      </c>
    </row>
    <row r="100" spans="1:7">
      <c r="A100" s="9">
        <f>'(1)'!A100</f>
        <v>42431</v>
      </c>
      <c r="B100">
        <v>84.78</v>
      </c>
      <c r="C100">
        <v>84.87</v>
      </c>
      <c r="D100">
        <v>83.04</v>
      </c>
      <c r="E100">
        <v>84.06</v>
      </c>
      <c r="F100" s="12">
        <v>18614149120</v>
      </c>
      <c r="G100" s="12">
        <v>7547754.5</v>
      </c>
    </row>
    <row r="101" spans="1:7">
      <c r="A101" s="9">
        <f>'(1)'!A101</f>
        <v>42432</v>
      </c>
      <c r="B101">
        <v>84.07</v>
      </c>
      <c r="C101">
        <v>85.27</v>
      </c>
      <c r="D101">
        <v>84.02</v>
      </c>
      <c r="E101">
        <v>85.24</v>
      </c>
      <c r="F101" s="12">
        <v>18806151168</v>
      </c>
      <c r="G101" s="12">
        <v>7639399</v>
      </c>
    </row>
    <row r="102" spans="1:7">
      <c r="A102" s="9">
        <f>'(1)'!A102</f>
        <v>42433</v>
      </c>
      <c r="B102">
        <v>85.3</v>
      </c>
      <c r="C102">
        <v>86.29</v>
      </c>
      <c r="D102">
        <v>85.3</v>
      </c>
      <c r="E102">
        <v>85.94</v>
      </c>
      <c r="F102" s="12">
        <v>17901918208</v>
      </c>
      <c r="G102" s="12">
        <v>7694223.5</v>
      </c>
    </row>
    <row r="103" spans="1:7">
      <c r="A103" s="9">
        <f>'(1)'!A103</f>
        <v>42436</v>
      </c>
      <c r="B103">
        <v>85.97</v>
      </c>
      <c r="C103">
        <v>86.08</v>
      </c>
      <c r="D103">
        <v>85.44</v>
      </c>
      <c r="E103">
        <v>85.53</v>
      </c>
      <c r="F103" s="12">
        <v>19084818432</v>
      </c>
      <c r="G103" s="12">
        <v>7669317</v>
      </c>
    </row>
    <row r="104" spans="1:7">
      <c r="A104" s="9">
        <f>'(1)'!A104</f>
        <v>42437</v>
      </c>
      <c r="B104">
        <v>85.57</v>
      </c>
      <c r="C104">
        <v>87.61</v>
      </c>
      <c r="D104">
        <v>85.51</v>
      </c>
      <c r="E104">
        <v>87.53</v>
      </c>
      <c r="F104" s="12">
        <v>24544884736</v>
      </c>
      <c r="G104" s="12">
        <v>7859367.5</v>
      </c>
    </row>
    <row r="105" spans="1:7">
      <c r="A105" s="9">
        <f>'(1)'!A105</f>
        <v>42438</v>
      </c>
      <c r="B105">
        <v>87.64</v>
      </c>
      <c r="C105">
        <v>89.11</v>
      </c>
      <c r="D105">
        <v>87.64</v>
      </c>
      <c r="E105">
        <v>88.98</v>
      </c>
      <c r="F105" s="12">
        <v>17722318848</v>
      </c>
      <c r="G105" s="12">
        <v>8001553</v>
      </c>
    </row>
    <row r="106" spans="1:7">
      <c r="A106" s="9">
        <f>'(1)'!A106</f>
        <v>42439</v>
      </c>
      <c r="B106">
        <v>89.15</v>
      </c>
      <c r="C106">
        <v>90.08</v>
      </c>
      <c r="D106">
        <v>89.14</v>
      </c>
      <c r="E106">
        <v>90.01</v>
      </c>
      <c r="F106" s="12">
        <v>19520503808</v>
      </c>
      <c r="G106" s="12">
        <v>8097476</v>
      </c>
    </row>
    <row r="107" spans="1:7">
      <c r="A107" s="9">
        <f>'(1)'!A107</f>
        <v>42440</v>
      </c>
      <c r="B107">
        <v>90.03</v>
      </c>
      <c r="C107">
        <v>90.97</v>
      </c>
      <c r="D107">
        <v>90.01</v>
      </c>
      <c r="E107">
        <v>90.75</v>
      </c>
      <c r="F107" s="12">
        <v>17230123008</v>
      </c>
      <c r="G107" s="12">
        <v>8176601</v>
      </c>
    </row>
    <row r="108" spans="1:7">
      <c r="A108" s="9">
        <f>'(1)'!A108</f>
        <v>42443</v>
      </c>
      <c r="B108">
        <v>90.75</v>
      </c>
      <c r="C108">
        <v>90.81</v>
      </c>
      <c r="D108">
        <v>89.94</v>
      </c>
      <c r="E108">
        <v>90.6</v>
      </c>
      <c r="F108" s="12">
        <v>19430696960</v>
      </c>
      <c r="G108" s="12">
        <v>8170700</v>
      </c>
    </row>
    <row r="109" spans="1:7">
      <c r="A109" s="9">
        <f>'(1)'!A109</f>
        <v>42444</v>
      </c>
      <c r="B109">
        <v>90.65</v>
      </c>
      <c r="C109">
        <v>90.7</v>
      </c>
      <c r="D109">
        <v>89.55</v>
      </c>
      <c r="E109">
        <v>89.74</v>
      </c>
      <c r="F109" s="12">
        <v>5639503360</v>
      </c>
      <c r="G109" s="12">
        <v>8085715</v>
      </c>
    </row>
    <row r="110" spans="1:7">
      <c r="A110" s="9">
        <f>'(1)'!A110</f>
        <v>42445</v>
      </c>
      <c r="B110">
        <v>89.59</v>
      </c>
      <c r="C110">
        <v>89.98</v>
      </c>
      <c r="D110">
        <v>89.33</v>
      </c>
      <c r="E110">
        <v>89.69</v>
      </c>
      <c r="F110" s="12">
        <v>15965443072</v>
      </c>
      <c r="G110" s="12">
        <v>8086388</v>
      </c>
    </row>
    <row r="111" spans="1:7">
      <c r="A111" s="9">
        <f>'(1)'!A111</f>
        <v>42446</v>
      </c>
      <c r="B111">
        <v>89.73</v>
      </c>
      <c r="C111">
        <v>90.8</v>
      </c>
      <c r="D111">
        <v>89.35</v>
      </c>
      <c r="E111">
        <v>89.79</v>
      </c>
      <c r="F111" s="12">
        <v>20984942592</v>
      </c>
      <c r="G111" s="12">
        <v>8095889</v>
      </c>
    </row>
    <row r="112" spans="1:7">
      <c r="A112" s="9">
        <f>'(1)'!A112</f>
        <v>42447</v>
      </c>
      <c r="B112">
        <v>89.8</v>
      </c>
      <c r="C112">
        <v>92.23</v>
      </c>
      <c r="D112">
        <v>89.77</v>
      </c>
      <c r="E112">
        <v>92.22</v>
      </c>
      <c r="F112" s="12">
        <v>20280784896</v>
      </c>
      <c r="G112" s="12">
        <v>8303514.5</v>
      </c>
    </row>
    <row r="113" spans="1:7">
      <c r="A113" s="9">
        <f>'(1)'!A113</f>
        <v>42450</v>
      </c>
      <c r="B113">
        <v>92.29</v>
      </c>
      <c r="C113">
        <v>92.77</v>
      </c>
      <c r="D113">
        <v>91.97</v>
      </c>
      <c r="E113">
        <v>92.24</v>
      </c>
      <c r="F113" s="12">
        <v>16322601984</v>
      </c>
      <c r="G113" s="12">
        <v>8302470</v>
      </c>
    </row>
    <row r="114" spans="1:7">
      <c r="A114" s="9">
        <f>'(1)'!A114</f>
        <v>42451</v>
      </c>
      <c r="B114">
        <v>92.17</v>
      </c>
      <c r="C114">
        <v>92.2</v>
      </c>
      <c r="D114">
        <v>91.09</v>
      </c>
      <c r="E114">
        <v>91.55</v>
      </c>
      <c r="F114" s="12">
        <v>29282533376</v>
      </c>
      <c r="G114" s="12">
        <v>8233924.5</v>
      </c>
    </row>
    <row r="115" spans="1:7">
      <c r="A115" s="9">
        <f>'(1)'!A115</f>
        <v>42452</v>
      </c>
      <c r="B115">
        <v>91.45</v>
      </c>
      <c r="C115">
        <v>91.81</v>
      </c>
      <c r="D115">
        <v>90.86</v>
      </c>
      <c r="E115">
        <v>91.11</v>
      </c>
      <c r="F115" s="12">
        <v>13753171968</v>
      </c>
      <c r="G115" s="12">
        <v>8199379.5</v>
      </c>
    </row>
    <row r="116" spans="1:7">
      <c r="A116" s="9">
        <f>'(1)'!A116</f>
        <v>42453</v>
      </c>
      <c r="B116">
        <v>91.68</v>
      </c>
      <c r="C116">
        <v>93.12</v>
      </c>
      <c r="D116">
        <v>91.68</v>
      </c>
      <c r="E116">
        <v>92.97</v>
      </c>
      <c r="F116" s="12">
        <v>26375462912</v>
      </c>
      <c r="G116" s="12">
        <v>8378100</v>
      </c>
    </row>
    <row r="117" spans="1:7">
      <c r="A117" s="9">
        <f>'(1)'!A117</f>
        <v>42457</v>
      </c>
      <c r="B117">
        <v>92.96</v>
      </c>
      <c r="C117">
        <v>93.75</v>
      </c>
      <c r="D117">
        <v>92.76</v>
      </c>
      <c r="E117">
        <v>93.47</v>
      </c>
      <c r="F117" s="12">
        <v>27691995136</v>
      </c>
      <c r="G117" s="12">
        <v>8413831</v>
      </c>
    </row>
    <row r="118" spans="1:7">
      <c r="A118" s="9">
        <f>'(1)'!A118</f>
        <v>42458</v>
      </c>
      <c r="B118">
        <v>93.37</v>
      </c>
      <c r="C118">
        <v>93.62</v>
      </c>
      <c r="D118">
        <v>93.02</v>
      </c>
      <c r="E118">
        <v>93.27</v>
      </c>
      <c r="F118" s="12">
        <v>19450011648</v>
      </c>
      <c r="G118" s="12">
        <v>8400581</v>
      </c>
    </row>
    <row r="119" spans="1:7">
      <c r="A119" s="9">
        <f>'(1)'!A119</f>
        <v>42459</v>
      </c>
      <c r="B119">
        <v>93.23</v>
      </c>
      <c r="C119">
        <v>93.31</v>
      </c>
      <c r="D119">
        <v>92.47</v>
      </c>
      <c r="E119">
        <v>92.97</v>
      </c>
      <c r="F119" s="12">
        <v>23648266240</v>
      </c>
      <c r="G119" s="12">
        <v>8375635.5</v>
      </c>
    </row>
    <row r="120" spans="1:7">
      <c r="A120" s="9">
        <f>'(1)'!A120</f>
        <v>42460</v>
      </c>
      <c r="B120">
        <v>92.95</v>
      </c>
      <c r="C120">
        <v>92.97</v>
      </c>
      <c r="D120">
        <v>91.87</v>
      </c>
      <c r="E120">
        <v>91.98</v>
      </c>
      <c r="F120" s="12">
        <v>16612972544</v>
      </c>
      <c r="G120" s="12">
        <v>8289049</v>
      </c>
    </row>
    <row r="121" spans="1:7">
      <c r="A121" s="9">
        <f>'(1)'!A121</f>
        <v>42461</v>
      </c>
      <c r="B121">
        <v>91.93</v>
      </c>
      <c r="C121">
        <v>91.93</v>
      </c>
      <c r="D121">
        <v>90.37</v>
      </c>
      <c r="E121">
        <v>90.75</v>
      </c>
      <c r="F121" s="12">
        <v>14724580352</v>
      </c>
      <c r="G121" s="12">
        <v>8183935.5</v>
      </c>
    </row>
    <row r="122" spans="1:7">
      <c r="A122" s="9">
        <f>'(1)'!A122</f>
        <v>42464</v>
      </c>
      <c r="B122">
        <v>90.74</v>
      </c>
      <c r="C122">
        <v>90.86</v>
      </c>
      <c r="D122">
        <v>90.71</v>
      </c>
      <c r="E122">
        <v>90.83</v>
      </c>
      <c r="F122" s="12">
        <v>5546050560</v>
      </c>
      <c r="G122" s="12">
        <v>8184279</v>
      </c>
    </row>
    <row r="123" spans="1:7">
      <c r="A123" s="9">
        <f>'(1)'!A123</f>
        <v>42465</v>
      </c>
      <c r="B123">
        <v>90.82</v>
      </c>
      <c r="C123">
        <v>91.28</v>
      </c>
      <c r="D123">
        <v>90.71</v>
      </c>
      <c r="E123">
        <v>91.16</v>
      </c>
      <c r="F123" s="12">
        <v>12201468928</v>
      </c>
      <c r="G123" s="12">
        <v>8210091.5</v>
      </c>
    </row>
    <row r="124" spans="1:7">
      <c r="A124" s="9">
        <f>'(1)'!A124</f>
        <v>42466</v>
      </c>
      <c r="B124">
        <v>91.1</v>
      </c>
      <c r="C124">
        <v>91.58</v>
      </c>
      <c r="D124">
        <v>90.58</v>
      </c>
      <c r="E124">
        <v>91.21</v>
      </c>
      <c r="F124" s="12">
        <v>16412604416</v>
      </c>
      <c r="G124" s="12">
        <v>8239417.5</v>
      </c>
    </row>
    <row r="125" spans="1:7">
      <c r="A125" s="9">
        <f>'(1)'!A125</f>
        <v>42467</v>
      </c>
      <c r="B125">
        <v>91.55</v>
      </c>
      <c r="C125">
        <v>92.81</v>
      </c>
      <c r="D125">
        <v>91.49</v>
      </c>
      <c r="E125">
        <v>92.45</v>
      </c>
      <c r="F125" s="12">
        <v>18891442176</v>
      </c>
      <c r="G125" s="12">
        <v>8321211.5</v>
      </c>
    </row>
    <row r="126" spans="1:7">
      <c r="A126" s="9">
        <f>'(1)'!A126</f>
        <v>42468</v>
      </c>
      <c r="B126">
        <v>92.4</v>
      </c>
      <c r="C126">
        <v>92.58</v>
      </c>
      <c r="D126">
        <v>91.96</v>
      </c>
      <c r="E126">
        <v>92.24</v>
      </c>
      <c r="F126" s="12">
        <v>36326313984</v>
      </c>
      <c r="G126" s="12">
        <v>8310826.5</v>
      </c>
    </row>
    <row r="127" spans="1:7">
      <c r="A127" s="9">
        <f>'(1)'!A127</f>
        <v>42471</v>
      </c>
      <c r="B127">
        <v>92.13</v>
      </c>
      <c r="C127">
        <v>92.13</v>
      </c>
      <c r="D127">
        <v>90.71</v>
      </c>
      <c r="E127">
        <v>91.59</v>
      </c>
      <c r="F127" s="12">
        <v>23339417600</v>
      </c>
      <c r="G127" s="12">
        <v>8266810.5</v>
      </c>
    </row>
    <row r="128" spans="1:7">
      <c r="A128" s="9">
        <f>'(1)'!A128</f>
        <v>42472</v>
      </c>
      <c r="B128">
        <v>91.7</v>
      </c>
      <c r="C128">
        <v>91.92</v>
      </c>
      <c r="D128">
        <v>91.35</v>
      </c>
      <c r="E128">
        <v>91.45</v>
      </c>
      <c r="F128" s="12">
        <v>15354309632</v>
      </c>
      <c r="G128" s="12">
        <v>8245480.5</v>
      </c>
    </row>
    <row r="129" spans="1:7">
      <c r="A129" s="9">
        <f>'(1)'!A129</f>
        <v>42473</v>
      </c>
      <c r="B129">
        <v>91.28</v>
      </c>
      <c r="C129">
        <v>91.29</v>
      </c>
      <c r="D129">
        <v>89.66</v>
      </c>
      <c r="E129">
        <v>89.78</v>
      </c>
      <c r="F129" s="12">
        <v>14281495552</v>
      </c>
      <c r="G129" s="12">
        <v>8089874</v>
      </c>
    </row>
    <row r="130" spans="1:7">
      <c r="A130" s="9">
        <f>'(1)'!A130</f>
        <v>42474</v>
      </c>
      <c r="B130">
        <v>89.79</v>
      </c>
      <c r="C130">
        <v>90.18</v>
      </c>
      <c r="D130">
        <v>89.37</v>
      </c>
      <c r="E130">
        <v>90.01</v>
      </c>
      <c r="F130" s="12">
        <v>15464727552</v>
      </c>
      <c r="G130" s="12">
        <v>8107270.5</v>
      </c>
    </row>
    <row r="131" spans="1:7">
      <c r="A131" s="9">
        <f>'(1)'!A131</f>
        <v>42475</v>
      </c>
      <c r="B131">
        <v>90.13</v>
      </c>
      <c r="C131">
        <v>90.3</v>
      </c>
      <c r="D131">
        <v>88.62</v>
      </c>
      <c r="E131">
        <v>88.89</v>
      </c>
      <c r="F131" s="12">
        <v>14396791808</v>
      </c>
      <c r="G131" s="12">
        <v>7999370</v>
      </c>
    </row>
    <row r="132" spans="1:7">
      <c r="A132" s="9">
        <f>'(1)'!A132</f>
        <v>42478</v>
      </c>
      <c r="B132">
        <v>88.7</v>
      </c>
      <c r="C132">
        <v>90.24</v>
      </c>
      <c r="D132">
        <v>88.6</v>
      </c>
      <c r="E132">
        <v>89.84</v>
      </c>
      <c r="F132" s="12">
        <v>18955810816</v>
      </c>
      <c r="G132" s="12">
        <v>8091025.5</v>
      </c>
    </row>
    <row r="133" spans="1:7">
      <c r="A133" s="9">
        <f>'(1)'!A133</f>
        <v>42479</v>
      </c>
      <c r="B133">
        <v>89.79</v>
      </c>
      <c r="C133">
        <v>90.94</v>
      </c>
      <c r="D133">
        <v>89.62</v>
      </c>
      <c r="E133">
        <v>90.37</v>
      </c>
      <c r="F133" s="12">
        <v>18866913280</v>
      </c>
      <c r="G133" s="12">
        <v>8141671</v>
      </c>
    </row>
    <row r="134" spans="1:7">
      <c r="A134" s="9">
        <f>'(1)'!A134</f>
        <v>42480</v>
      </c>
      <c r="B134">
        <v>90.33</v>
      </c>
      <c r="C134">
        <v>91.5</v>
      </c>
      <c r="D134">
        <v>90.32</v>
      </c>
      <c r="E134">
        <v>91.31</v>
      </c>
      <c r="F134" s="12">
        <v>19433693184</v>
      </c>
      <c r="G134" s="12">
        <v>8227528.5</v>
      </c>
    </row>
    <row r="135" spans="1:7">
      <c r="A135" s="9">
        <f>'(1)'!A135</f>
        <v>42481</v>
      </c>
      <c r="B135">
        <v>91.46</v>
      </c>
      <c r="C135">
        <v>93.63</v>
      </c>
      <c r="D135">
        <v>91.46</v>
      </c>
      <c r="E135">
        <v>93.61</v>
      </c>
      <c r="F135" s="12">
        <v>22973018112</v>
      </c>
      <c r="G135" s="12">
        <v>8427346</v>
      </c>
    </row>
    <row r="136" spans="1:7">
      <c r="A136" s="9">
        <f>'(1)'!A136</f>
        <v>42482</v>
      </c>
      <c r="B136">
        <v>93.64</v>
      </c>
      <c r="C136">
        <v>94.28</v>
      </c>
      <c r="D136">
        <v>93.62</v>
      </c>
      <c r="E136">
        <v>94.07</v>
      </c>
      <c r="F136" s="12">
        <v>36680728576</v>
      </c>
      <c r="G136" s="12">
        <v>8470153</v>
      </c>
    </row>
    <row r="137" spans="1:7">
      <c r="A137" s="9">
        <f>'(1)'!A137</f>
        <v>42485</v>
      </c>
      <c r="B137">
        <v>93.97</v>
      </c>
      <c r="C137">
        <v>94.08</v>
      </c>
      <c r="D137">
        <v>93.74</v>
      </c>
      <c r="E137">
        <v>93.86</v>
      </c>
      <c r="F137" s="12">
        <v>30225391616</v>
      </c>
      <c r="G137" s="12">
        <v>8455108</v>
      </c>
    </row>
    <row r="138" spans="1:7">
      <c r="A138" s="9">
        <f>'(1)'!A138</f>
        <v>42486</v>
      </c>
      <c r="B138">
        <v>93.79</v>
      </c>
      <c r="C138">
        <v>93.94</v>
      </c>
      <c r="D138">
        <v>92.96</v>
      </c>
      <c r="E138">
        <v>93.94</v>
      </c>
      <c r="F138" s="12">
        <v>27108974592</v>
      </c>
      <c r="G138" s="12">
        <v>8453826</v>
      </c>
    </row>
    <row r="139" spans="1:7">
      <c r="A139" s="9">
        <f>'(1)'!A139</f>
        <v>42487</v>
      </c>
      <c r="B139">
        <v>93.97</v>
      </c>
      <c r="C139">
        <v>95.37</v>
      </c>
      <c r="D139">
        <v>93.97</v>
      </c>
      <c r="E139">
        <v>95.29</v>
      </c>
      <c r="F139" s="12">
        <v>34177488896</v>
      </c>
      <c r="G139" s="12">
        <v>8570189</v>
      </c>
    </row>
    <row r="140" spans="1:7">
      <c r="A140" s="9">
        <f>'(1)'!A140</f>
        <v>42488</v>
      </c>
      <c r="B140">
        <v>95.34</v>
      </c>
      <c r="C140">
        <v>95.94</v>
      </c>
      <c r="D140">
        <v>95.04</v>
      </c>
      <c r="E140">
        <v>95.94</v>
      </c>
      <c r="F140" s="12">
        <v>23141357568</v>
      </c>
      <c r="G140" s="12">
        <v>8618419</v>
      </c>
    </row>
    <row r="141" spans="1:7">
      <c r="A141" s="9">
        <f>'(1)'!A141</f>
        <v>42489</v>
      </c>
      <c r="B141">
        <v>95.88</v>
      </c>
      <c r="C141">
        <v>96.44</v>
      </c>
      <c r="D141">
        <v>95.61</v>
      </c>
      <c r="E141">
        <v>95.77</v>
      </c>
      <c r="F141" s="12">
        <v>28929738752</v>
      </c>
      <c r="G141" s="12">
        <v>8610288</v>
      </c>
    </row>
    <row r="142" spans="1:7">
      <c r="A142" s="9">
        <f>'(1)'!A142</f>
        <v>42492</v>
      </c>
      <c r="B142">
        <v>95.64</v>
      </c>
      <c r="C142">
        <v>96.28</v>
      </c>
      <c r="D142">
        <v>95.59</v>
      </c>
      <c r="E142">
        <v>96.08</v>
      </c>
      <c r="F142" s="12">
        <v>26500823040</v>
      </c>
      <c r="G142" s="12">
        <v>8617339</v>
      </c>
    </row>
    <row r="143" spans="1:7">
      <c r="A143" s="9">
        <f>'(1)'!A143</f>
        <v>42493</v>
      </c>
      <c r="B143">
        <v>96.13</v>
      </c>
      <c r="C143">
        <v>96.16</v>
      </c>
      <c r="D143">
        <v>95.28</v>
      </c>
      <c r="E143">
        <v>95.68</v>
      </c>
      <c r="F143" s="12">
        <v>19300771840</v>
      </c>
      <c r="G143" s="12">
        <v>8587462</v>
      </c>
    </row>
    <row r="144" spans="1:7">
      <c r="A144" s="9">
        <f>'(1)'!A144</f>
        <v>42494</v>
      </c>
      <c r="B144">
        <v>95.6</v>
      </c>
      <c r="C144">
        <v>96.37</v>
      </c>
      <c r="D144">
        <v>95.33</v>
      </c>
      <c r="E144">
        <v>96.33</v>
      </c>
      <c r="F144" s="12">
        <v>21079062528</v>
      </c>
      <c r="G144" s="12">
        <v>8645529</v>
      </c>
    </row>
    <row r="145" spans="1:7">
      <c r="A145" s="9">
        <f>'(1)'!A145</f>
        <v>42495</v>
      </c>
      <c r="B145">
        <v>96.3</v>
      </c>
      <c r="C145">
        <v>96.4</v>
      </c>
      <c r="D145">
        <v>95.88</v>
      </c>
      <c r="E145">
        <v>96.2</v>
      </c>
      <c r="F145" s="12">
        <v>18961086464</v>
      </c>
      <c r="G145" s="12">
        <v>8635648</v>
      </c>
    </row>
    <row r="146" spans="1:7">
      <c r="A146" s="9">
        <f>'(1)'!A146</f>
        <v>42496</v>
      </c>
      <c r="B146">
        <v>96.34</v>
      </c>
      <c r="C146">
        <v>96.52</v>
      </c>
      <c r="D146">
        <v>95.37</v>
      </c>
      <c r="E146">
        <v>95.59</v>
      </c>
      <c r="F146" s="12">
        <v>16952200192</v>
      </c>
      <c r="G146" s="12">
        <v>8590370</v>
      </c>
    </row>
    <row r="147" spans="1:7">
      <c r="A147" s="9">
        <f>'(1)'!A147</f>
        <v>42499</v>
      </c>
      <c r="B147">
        <v>95.68</v>
      </c>
      <c r="C147">
        <v>95.73</v>
      </c>
      <c r="D147">
        <v>94.58</v>
      </c>
      <c r="E147">
        <v>94.94</v>
      </c>
      <c r="F147" s="12">
        <v>24689684480</v>
      </c>
      <c r="G147" s="12">
        <v>8520808</v>
      </c>
    </row>
    <row r="148" spans="1:7">
      <c r="A148" s="9">
        <f>'(1)'!A148</f>
        <v>42500</v>
      </c>
      <c r="B148">
        <v>94.94</v>
      </c>
      <c r="C148">
        <v>95.22</v>
      </c>
      <c r="D148">
        <v>94.58</v>
      </c>
      <c r="E148">
        <v>95.17</v>
      </c>
      <c r="F148" s="12">
        <v>2329079808</v>
      </c>
      <c r="G148" s="12">
        <v>8536304</v>
      </c>
    </row>
    <row r="149" spans="1:7">
      <c r="A149" s="9">
        <f>'(1)'!A149</f>
        <v>42501</v>
      </c>
      <c r="B149">
        <v>95.2</v>
      </c>
      <c r="C149">
        <v>95.31</v>
      </c>
      <c r="D149">
        <v>93.09</v>
      </c>
      <c r="E149">
        <v>93.46</v>
      </c>
      <c r="F149" s="12">
        <v>6652463104</v>
      </c>
      <c r="G149" s="12">
        <v>8377372.5</v>
      </c>
    </row>
    <row r="150" spans="1:7">
      <c r="A150" s="9">
        <f>'(1)'!A150</f>
        <v>42502</v>
      </c>
      <c r="B150">
        <v>93.38</v>
      </c>
      <c r="C150">
        <v>93.39</v>
      </c>
      <c r="D150">
        <v>92.33</v>
      </c>
      <c r="E150">
        <v>92.59</v>
      </c>
      <c r="F150" s="12">
        <v>42236493824</v>
      </c>
      <c r="G150" s="12">
        <v>8298021.5</v>
      </c>
    </row>
    <row r="151" spans="1:7">
      <c r="A151" s="9">
        <f>'(1)'!A151</f>
        <v>42503</v>
      </c>
      <c r="B151">
        <v>92.52</v>
      </c>
      <c r="C151">
        <v>92.6</v>
      </c>
      <c r="D151">
        <v>91.99</v>
      </c>
      <c r="E151">
        <v>92.14</v>
      </c>
      <c r="F151" s="12">
        <v>23624343552</v>
      </c>
      <c r="G151" s="12">
        <v>8256324.5</v>
      </c>
    </row>
    <row r="152" spans="1:7">
      <c r="A152" s="9">
        <f>'(1)'!A152</f>
        <v>42506</v>
      </c>
      <c r="B152">
        <v>92.14</v>
      </c>
      <c r="C152">
        <v>92.17</v>
      </c>
      <c r="D152">
        <v>91.41</v>
      </c>
      <c r="E152">
        <v>92.01</v>
      </c>
      <c r="F152" s="12">
        <v>19074347008</v>
      </c>
      <c r="G152" s="12">
        <v>8237032</v>
      </c>
    </row>
    <row r="153" spans="1:7">
      <c r="A153" s="9">
        <f>'(1)'!A153</f>
        <v>42507</v>
      </c>
      <c r="B153">
        <v>91.98</v>
      </c>
      <c r="C153">
        <v>92.35</v>
      </c>
      <c r="D153">
        <v>91.54</v>
      </c>
      <c r="E153">
        <v>91.82</v>
      </c>
      <c r="F153" s="12">
        <v>4663975936</v>
      </c>
      <c r="G153" s="12">
        <v>8210154</v>
      </c>
    </row>
    <row r="154" spans="1:7">
      <c r="A154" s="9">
        <f>'(1)'!A154</f>
        <v>42508</v>
      </c>
      <c r="B154">
        <v>91.85</v>
      </c>
      <c r="C154">
        <v>92.95</v>
      </c>
      <c r="D154">
        <v>91.76</v>
      </c>
      <c r="E154">
        <v>92.95</v>
      </c>
      <c r="F154" s="12">
        <v>22093881344</v>
      </c>
      <c r="G154" s="12">
        <v>8302971</v>
      </c>
    </row>
    <row r="155" spans="1:7">
      <c r="A155" s="9">
        <f>'(1)'!A155</f>
        <v>42509</v>
      </c>
      <c r="B155">
        <v>92.96</v>
      </c>
      <c r="C155">
        <v>93.03</v>
      </c>
      <c r="D155">
        <v>92.35</v>
      </c>
      <c r="E155">
        <v>92.36</v>
      </c>
      <c r="F155" s="12">
        <v>26651942912</v>
      </c>
      <c r="G155" s="12">
        <v>8265153.5</v>
      </c>
    </row>
    <row r="156" spans="1:7">
      <c r="A156" s="9">
        <f>'(1)'!A156</f>
        <v>42510</v>
      </c>
      <c r="B156">
        <v>92.29</v>
      </c>
      <c r="C156">
        <v>92.69</v>
      </c>
      <c r="D156">
        <v>91.74</v>
      </c>
      <c r="E156">
        <v>92.17</v>
      </c>
      <c r="F156" s="12">
        <v>19809636352</v>
      </c>
      <c r="G156" s="12">
        <v>8236977</v>
      </c>
    </row>
    <row r="157" spans="1:7">
      <c r="A157" s="9">
        <f>'(1)'!A157</f>
        <v>42513</v>
      </c>
      <c r="B157">
        <v>92.07</v>
      </c>
      <c r="C157">
        <v>92.11</v>
      </c>
      <c r="D157">
        <v>91.08</v>
      </c>
      <c r="E157">
        <v>91.13</v>
      </c>
      <c r="F157" s="12">
        <v>17596833792</v>
      </c>
      <c r="G157" s="12">
        <v>8146187</v>
      </c>
    </row>
    <row r="158" spans="1:7">
      <c r="A158" s="9">
        <f>'(1)'!A158</f>
        <v>42514</v>
      </c>
      <c r="B158">
        <v>91.11</v>
      </c>
      <c r="C158">
        <v>91.62</v>
      </c>
      <c r="D158">
        <v>90.98</v>
      </c>
      <c r="E158">
        <v>91.44</v>
      </c>
      <c r="F158" s="12">
        <v>19017338880</v>
      </c>
      <c r="G158" s="12">
        <v>8167801</v>
      </c>
    </row>
    <row r="159" spans="1:7">
      <c r="A159" s="9">
        <f>'(1)'!A159</f>
        <v>42515</v>
      </c>
      <c r="B159">
        <v>91.47</v>
      </c>
      <c r="C159">
        <v>92.04</v>
      </c>
      <c r="D159">
        <v>91.19</v>
      </c>
      <c r="E159">
        <v>91.38</v>
      </c>
      <c r="F159" s="12">
        <v>22934681600</v>
      </c>
      <c r="G159" s="12">
        <v>8165423.5</v>
      </c>
    </row>
    <row r="160" spans="1:7">
      <c r="A160" s="9">
        <f>'(1)'!A160</f>
        <v>42516</v>
      </c>
      <c r="B160">
        <v>91.32</v>
      </c>
      <c r="C160">
        <v>92.37</v>
      </c>
      <c r="D160">
        <v>90.99</v>
      </c>
      <c r="E160">
        <v>92.33</v>
      </c>
      <c r="F160" s="12">
        <v>11905899520</v>
      </c>
      <c r="G160" s="12">
        <v>8236089</v>
      </c>
    </row>
    <row r="161" spans="1:7">
      <c r="A161" s="9">
        <f>'(1)'!A161</f>
        <v>42517</v>
      </c>
      <c r="B161">
        <v>92.16</v>
      </c>
      <c r="C161">
        <v>92.26</v>
      </c>
      <c r="D161">
        <v>91.06</v>
      </c>
      <c r="E161">
        <v>91.35</v>
      </c>
      <c r="F161" s="12">
        <v>14412873728</v>
      </c>
      <c r="G161" s="12">
        <v>8152466.5</v>
      </c>
    </row>
    <row r="162" spans="1:7">
      <c r="A162" s="9">
        <f>'(1)'!A162</f>
        <v>42521</v>
      </c>
      <c r="B162">
        <v>91.38</v>
      </c>
      <c r="C162">
        <v>92.28</v>
      </c>
      <c r="D162">
        <v>91.35</v>
      </c>
      <c r="E162">
        <v>92.03</v>
      </c>
      <c r="F162" s="12">
        <v>19107227648</v>
      </c>
      <c r="G162" s="12">
        <v>8210475.5</v>
      </c>
    </row>
    <row r="163" spans="1:7">
      <c r="A163" s="9">
        <f>'(1)'!A163</f>
        <v>42522</v>
      </c>
      <c r="B163">
        <v>92.05</v>
      </c>
      <c r="C163">
        <v>92.27</v>
      </c>
      <c r="D163">
        <v>91.73</v>
      </c>
      <c r="E163">
        <v>91.92</v>
      </c>
      <c r="F163" s="12">
        <v>11833423872</v>
      </c>
      <c r="G163" s="12">
        <v>8206301</v>
      </c>
    </row>
    <row r="164" spans="1:7">
      <c r="A164" s="9">
        <f>'(1)'!A164</f>
        <v>42523</v>
      </c>
      <c r="B164">
        <v>91.93</v>
      </c>
      <c r="C164">
        <v>93.26</v>
      </c>
      <c r="D164">
        <v>91.63</v>
      </c>
      <c r="E164">
        <v>93.22</v>
      </c>
      <c r="F164" s="12">
        <v>14280035328</v>
      </c>
      <c r="G164" s="12">
        <v>8310036</v>
      </c>
    </row>
    <row r="165" spans="1:7">
      <c r="A165" s="9">
        <f>'(1)'!A165</f>
        <v>42524</v>
      </c>
      <c r="B165">
        <v>93.23</v>
      </c>
      <c r="C165">
        <v>94.86</v>
      </c>
      <c r="D165">
        <v>93.23</v>
      </c>
      <c r="E165">
        <v>94.53</v>
      </c>
      <c r="F165" s="12">
        <v>21965047808</v>
      </c>
      <c r="G165" s="12">
        <v>8435067</v>
      </c>
    </row>
    <row r="166" spans="1:7">
      <c r="A166" s="9">
        <f>'(1)'!A166</f>
        <v>42527</v>
      </c>
      <c r="B166">
        <v>94.64</v>
      </c>
      <c r="C166">
        <v>94.75</v>
      </c>
      <c r="D166">
        <v>94.36</v>
      </c>
      <c r="E166">
        <v>94.45</v>
      </c>
      <c r="F166" s="12">
        <v>22830292992</v>
      </c>
      <c r="G166" s="12">
        <v>8431233</v>
      </c>
    </row>
    <row r="167" spans="1:7">
      <c r="A167" s="9">
        <f>'(1)'!A167</f>
        <v>42528</v>
      </c>
      <c r="B167">
        <v>94.47</v>
      </c>
      <c r="C167">
        <v>94.85</v>
      </c>
      <c r="D167">
        <v>94.44</v>
      </c>
      <c r="E167">
        <v>94.82</v>
      </c>
      <c r="F167" s="12">
        <v>13075205120</v>
      </c>
      <c r="G167" s="12">
        <v>8465143</v>
      </c>
    </row>
    <row r="168" spans="1:7">
      <c r="A168" s="9">
        <f>'(1)'!A168</f>
        <v>42529</v>
      </c>
      <c r="B168">
        <v>94.75</v>
      </c>
      <c r="C168">
        <v>94.85</v>
      </c>
      <c r="D168">
        <v>94.59</v>
      </c>
      <c r="E168">
        <v>94.81</v>
      </c>
      <c r="F168" s="12">
        <v>10457964544</v>
      </c>
      <c r="G168" s="12">
        <v>8468147</v>
      </c>
    </row>
    <row r="169" spans="1:7">
      <c r="A169" s="9">
        <f>'(1)'!A169</f>
        <v>42530</v>
      </c>
      <c r="B169">
        <v>94.86</v>
      </c>
      <c r="C169">
        <v>95.14</v>
      </c>
      <c r="D169">
        <v>94.29</v>
      </c>
      <c r="E169">
        <v>94.47</v>
      </c>
      <c r="F169" s="12">
        <v>28056051712</v>
      </c>
      <c r="G169" s="12">
        <v>8444372</v>
      </c>
    </row>
    <row r="170" spans="1:7">
      <c r="A170" s="9">
        <f>'(1)'!A170</f>
        <v>42531</v>
      </c>
      <c r="B170">
        <v>94.41</v>
      </c>
      <c r="C170">
        <v>94.51</v>
      </c>
      <c r="D170">
        <v>93.51</v>
      </c>
      <c r="E170">
        <v>94.35</v>
      </c>
      <c r="F170" s="12">
        <v>17764573184</v>
      </c>
      <c r="G170" s="12">
        <v>8465170</v>
      </c>
    </row>
    <row r="171" spans="1:7">
      <c r="A171" s="9">
        <f>'(1)'!A171</f>
        <v>42534</v>
      </c>
      <c r="B171">
        <v>94.31</v>
      </c>
      <c r="C171">
        <v>94.52</v>
      </c>
      <c r="D171">
        <v>93.84</v>
      </c>
      <c r="E171">
        <v>94.32</v>
      </c>
      <c r="F171" s="12">
        <v>13259763712</v>
      </c>
      <c r="G171" s="12">
        <v>8468862</v>
      </c>
    </row>
    <row r="172" spans="1:7">
      <c r="A172" s="9">
        <f>'(1)'!A172</f>
        <v>42535</v>
      </c>
      <c r="B172">
        <v>94.27</v>
      </c>
      <c r="C172">
        <v>94.77</v>
      </c>
      <c r="D172">
        <v>93.46</v>
      </c>
      <c r="E172">
        <v>94.06</v>
      </c>
      <c r="F172" s="12">
        <v>16196559872</v>
      </c>
      <c r="G172" s="12">
        <v>8468486</v>
      </c>
    </row>
    <row r="173" spans="1:7">
      <c r="A173" s="9">
        <f>'(1)'!A173</f>
        <v>42536</v>
      </c>
      <c r="B173">
        <v>94.04</v>
      </c>
      <c r="C173">
        <v>94.67</v>
      </c>
      <c r="D173">
        <v>93.89</v>
      </c>
      <c r="E173">
        <v>94.46</v>
      </c>
      <c r="F173" s="12">
        <v>13465592832</v>
      </c>
      <c r="G173" s="12">
        <v>8506786</v>
      </c>
    </row>
    <row r="174" spans="1:7">
      <c r="A174" s="9">
        <f>'(1)'!A174</f>
        <v>42537</v>
      </c>
      <c r="B174">
        <v>94.49</v>
      </c>
      <c r="C174">
        <v>95.19</v>
      </c>
      <c r="D174">
        <v>94.47</v>
      </c>
      <c r="E174">
        <v>94.9</v>
      </c>
      <c r="F174" s="12">
        <v>20004102144</v>
      </c>
      <c r="G174" s="12">
        <v>8550406</v>
      </c>
    </row>
    <row r="175" spans="1:7">
      <c r="A175" s="9">
        <f>'(1)'!A175</f>
        <v>42538</v>
      </c>
      <c r="B175">
        <v>94.96</v>
      </c>
      <c r="C175">
        <v>95.22</v>
      </c>
      <c r="D175">
        <v>94.83</v>
      </c>
      <c r="E175">
        <v>95.1</v>
      </c>
      <c r="F175" s="12">
        <v>22168872960</v>
      </c>
      <c r="G175" s="12">
        <v>8569712</v>
      </c>
    </row>
    <row r="176" spans="1:7">
      <c r="A176" s="9">
        <f>'(1)'!A176</f>
        <v>42541</v>
      </c>
      <c r="B176">
        <v>95.05</v>
      </c>
      <c r="C176">
        <v>95.06</v>
      </c>
      <c r="D176">
        <v>93.85</v>
      </c>
      <c r="E176">
        <v>94.12</v>
      </c>
      <c r="F176" s="12">
        <v>41847361536</v>
      </c>
      <c r="G176" s="12">
        <v>8477866</v>
      </c>
    </row>
    <row r="177" spans="1:7">
      <c r="A177" s="9">
        <f>'(1)'!A177</f>
        <v>42542</v>
      </c>
      <c r="B177">
        <v>94.01</v>
      </c>
      <c r="C177">
        <v>94.01</v>
      </c>
      <c r="D177">
        <v>92.12</v>
      </c>
      <c r="E177">
        <v>92.38</v>
      </c>
      <c r="F177" s="12">
        <v>29178951680</v>
      </c>
      <c r="G177" s="12">
        <v>8315850.5</v>
      </c>
    </row>
    <row r="178" spans="1:7">
      <c r="A178" s="9">
        <f>'(1)'!A178</f>
        <v>42543</v>
      </c>
      <c r="B178">
        <v>92.16</v>
      </c>
      <c r="C178">
        <v>92.16</v>
      </c>
      <c r="D178">
        <v>90.88</v>
      </c>
      <c r="E178">
        <v>90.96</v>
      </c>
      <c r="F178" s="12">
        <v>5748862976</v>
      </c>
      <c r="G178" s="12">
        <v>8186798.5</v>
      </c>
    </row>
    <row r="179" spans="1:7">
      <c r="A179" s="9">
        <f>'(1)'!A179</f>
        <v>42544</v>
      </c>
      <c r="B179">
        <v>90.81</v>
      </c>
      <c r="C179">
        <v>90.85</v>
      </c>
      <c r="D179">
        <v>89.2</v>
      </c>
      <c r="E179">
        <v>89.44</v>
      </c>
      <c r="F179" s="12">
        <v>32948146176</v>
      </c>
      <c r="G179" s="12">
        <v>8059190.5</v>
      </c>
    </row>
    <row r="180" spans="1:7">
      <c r="A180" s="9">
        <f>'(1)'!A180</f>
        <v>42545</v>
      </c>
      <c r="B180">
        <v>89.38</v>
      </c>
      <c r="C180">
        <v>90.39</v>
      </c>
      <c r="D180">
        <v>89.28</v>
      </c>
      <c r="E180">
        <v>89.78</v>
      </c>
      <c r="F180" s="12">
        <v>28779163648</v>
      </c>
      <c r="G180" s="12">
        <v>8094851</v>
      </c>
    </row>
    <row r="181" spans="1:7">
      <c r="A181" s="9">
        <f>'(1)'!A181</f>
        <v>42548</v>
      </c>
      <c r="B181">
        <v>89.8</v>
      </c>
      <c r="C181">
        <v>89.84</v>
      </c>
      <c r="D181">
        <v>88.18</v>
      </c>
      <c r="E181">
        <v>89.23</v>
      </c>
      <c r="F181" s="12">
        <v>23407558656</v>
      </c>
      <c r="G181" s="12">
        <v>8050630</v>
      </c>
    </row>
    <row r="182" spans="1:7">
      <c r="A182" s="9">
        <f>'(1)'!A182</f>
        <v>42549</v>
      </c>
      <c r="B182">
        <v>89.57</v>
      </c>
      <c r="C182">
        <v>90.54</v>
      </c>
      <c r="D182">
        <v>89.55</v>
      </c>
      <c r="E182">
        <v>90.24</v>
      </c>
      <c r="F182" s="12">
        <v>45724774400</v>
      </c>
      <c r="G182" s="12">
        <v>8134751</v>
      </c>
    </row>
    <row r="183" spans="1:7">
      <c r="A183" s="9">
        <f>'(1)'!A183</f>
        <v>42550</v>
      </c>
      <c r="B183">
        <v>90.59</v>
      </c>
      <c r="C183">
        <v>92.77</v>
      </c>
      <c r="D183">
        <v>90.59</v>
      </c>
      <c r="E183">
        <v>92.15</v>
      </c>
      <c r="F183" s="12">
        <v>24454006784</v>
      </c>
      <c r="G183" s="12">
        <v>8302748</v>
      </c>
    </row>
    <row r="184" spans="1:7">
      <c r="A184" s="9">
        <f>'(1)'!A184</f>
        <v>42551</v>
      </c>
      <c r="B184">
        <v>92.08</v>
      </c>
      <c r="C184">
        <v>92.72</v>
      </c>
      <c r="D184">
        <v>92.04</v>
      </c>
      <c r="E184">
        <v>92.64</v>
      </c>
      <c r="F184" s="12">
        <v>12088458240</v>
      </c>
      <c r="G184" s="12">
        <v>8344901.5</v>
      </c>
    </row>
    <row r="185" spans="1:7">
      <c r="A185" s="9">
        <f>'(1)'!A185</f>
        <v>42552</v>
      </c>
      <c r="B185">
        <v>92.56</v>
      </c>
      <c r="C185">
        <v>93.42</v>
      </c>
      <c r="D185">
        <v>92.46</v>
      </c>
      <c r="E185">
        <v>92.8</v>
      </c>
      <c r="F185" s="12">
        <v>14222532608</v>
      </c>
      <c r="G185" s="12">
        <v>8369844</v>
      </c>
    </row>
    <row r="186" spans="1:7">
      <c r="A186" s="9">
        <f>'(1)'!A186</f>
        <v>42556</v>
      </c>
      <c r="B186">
        <v>92.92</v>
      </c>
      <c r="C186">
        <v>94.66</v>
      </c>
      <c r="D186">
        <v>92.91</v>
      </c>
      <c r="E186">
        <v>94.57</v>
      </c>
      <c r="F186" s="12">
        <v>10966580224</v>
      </c>
      <c r="G186" s="12">
        <v>8513019</v>
      </c>
    </row>
    <row r="187" spans="1:7">
      <c r="A187" s="9">
        <f>'(1)'!A187</f>
        <v>42557</v>
      </c>
      <c r="B187">
        <v>94.49</v>
      </c>
      <c r="C187">
        <v>94.49</v>
      </c>
      <c r="D187">
        <v>87.86</v>
      </c>
      <c r="E187">
        <v>87.98</v>
      </c>
      <c r="F187" s="12">
        <v>31088705536</v>
      </c>
      <c r="G187" s="12">
        <v>7941364</v>
      </c>
    </row>
    <row r="188" spans="1:7">
      <c r="A188" s="9">
        <f>'(1)'!A188</f>
        <v>42558</v>
      </c>
      <c r="B188">
        <v>87.69</v>
      </c>
      <c r="C188">
        <v>87.7</v>
      </c>
      <c r="D188">
        <v>84.45</v>
      </c>
      <c r="E188">
        <v>84.8</v>
      </c>
      <c r="F188" s="12">
        <v>17542676480</v>
      </c>
      <c r="G188" s="12">
        <v>7678538</v>
      </c>
    </row>
    <row r="189" spans="1:7">
      <c r="A189" s="9">
        <f>'(1)'!A189</f>
        <v>42559</v>
      </c>
      <c r="B189">
        <v>84.81</v>
      </c>
      <c r="C189">
        <v>86.7</v>
      </c>
      <c r="D189">
        <v>84.65</v>
      </c>
      <c r="E189">
        <v>86.58</v>
      </c>
      <c r="F189" s="12">
        <v>17793464320</v>
      </c>
      <c r="G189" s="12">
        <v>7825791</v>
      </c>
    </row>
    <row r="190" spans="1:7">
      <c r="A190" s="9">
        <f>'(1)'!A190</f>
        <v>42562</v>
      </c>
      <c r="B190">
        <v>86.74</v>
      </c>
      <c r="C190">
        <v>88.65</v>
      </c>
      <c r="D190">
        <v>86.71</v>
      </c>
      <c r="E190">
        <v>88.65</v>
      </c>
      <c r="F190" s="12">
        <v>14211053568</v>
      </c>
      <c r="G190" s="12">
        <v>8002564</v>
      </c>
    </row>
    <row r="191" spans="1:7">
      <c r="A191" s="9">
        <f>'(1)'!A191</f>
        <v>42563</v>
      </c>
      <c r="B191">
        <v>88.73</v>
      </c>
      <c r="C191">
        <v>89.64</v>
      </c>
      <c r="D191">
        <v>88.49</v>
      </c>
      <c r="E191">
        <v>89.64</v>
      </c>
      <c r="F191" s="12">
        <v>22087897088</v>
      </c>
      <c r="G191" s="12">
        <v>8085474.5</v>
      </c>
    </row>
    <row r="192" spans="1:7">
      <c r="A192" s="9">
        <f>'(1)'!A192</f>
        <v>42564</v>
      </c>
      <c r="B192">
        <v>89.64</v>
      </c>
      <c r="C192">
        <v>89.99</v>
      </c>
      <c r="D192">
        <v>89.54</v>
      </c>
      <c r="E192">
        <v>89.67</v>
      </c>
      <c r="F192" s="12">
        <v>10364956672</v>
      </c>
      <c r="G192" s="12">
        <v>8104108.5</v>
      </c>
    </row>
    <row r="193" spans="1:7">
      <c r="A193" s="9">
        <f>'(1)'!A193</f>
        <v>42565</v>
      </c>
      <c r="B193">
        <v>89.64</v>
      </c>
      <c r="C193">
        <v>89.85</v>
      </c>
      <c r="D193">
        <v>89.5</v>
      </c>
      <c r="E193">
        <v>89.55</v>
      </c>
      <c r="F193" s="12">
        <v>9038915584</v>
      </c>
      <c r="G193" s="12">
        <v>8098380</v>
      </c>
    </row>
    <row r="194" spans="1:7">
      <c r="A194" s="9">
        <f>'(1)'!A194</f>
        <v>42566</v>
      </c>
      <c r="B194">
        <v>89.48</v>
      </c>
      <c r="C194">
        <v>89.48</v>
      </c>
      <c r="D194">
        <v>87.76</v>
      </c>
      <c r="E194">
        <v>88.02</v>
      </c>
      <c r="F194" s="12">
        <v>8371498496</v>
      </c>
      <c r="G194" s="12">
        <v>7959870</v>
      </c>
    </row>
    <row r="195" spans="1:7">
      <c r="A195" s="9">
        <f>'(1)'!A195</f>
        <v>42569</v>
      </c>
      <c r="B195">
        <v>87.87</v>
      </c>
      <c r="C195">
        <v>87.87</v>
      </c>
      <c r="D195">
        <v>86.45</v>
      </c>
      <c r="E195">
        <v>87.18</v>
      </c>
      <c r="F195" s="12">
        <v>10868007936</v>
      </c>
      <c r="G195" s="12">
        <v>7884854</v>
      </c>
    </row>
    <row r="196" spans="1:7">
      <c r="A196" s="9">
        <f>'(1)'!A196</f>
        <v>42570</v>
      </c>
      <c r="B196">
        <v>87.25</v>
      </c>
      <c r="C196">
        <v>88.07</v>
      </c>
      <c r="D196">
        <v>87.23</v>
      </c>
      <c r="E196">
        <v>87.58</v>
      </c>
      <c r="F196" s="12">
        <v>19962380288</v>
      </c>
      <c r="G196" s="12">
        <v>7913443.5</v>
      </c>
    </row>
    <row r="197" spans="1:7">
      <c r="A197" s="9">
        <f>'(1)'!A197</f>
        <v>42571</v>
      </c>
      <c r="B197">
        <v>87.52</v>
      </c>
      <c r="C197">
        <v>88.85</v>
      </c>
      <c r="D197">
        <v>87.21</v>
      </c>
      <c r="E197">
        <v>88.72</v>
      </c>
      <c r="F197" s="12">
        <v>11679462400</v>
      </c>
      <c r="G197" s="12">
        <v>8021627</v>
      </c>
    </row>
    <row r="198" spans="1:7">
      <c r="A198" s="9">
        <f>'(1)'!A198</f>
        <v>42572</v>
      </c>
      <c r="B198">
        <v>88.82</v>
      </c>
      <c r="C198">
        <v>89.94</v>
      </c>
      <c r="D198">
        <v>88.82</v>
      </c>
      <c r="E198">
        <v>89.81</v>
      </c>
      <c r="F198" s="12">
        <v>12375335936</v>
      </c>
      <c r="G198" s="12">
        <v>8115498.5</v>
      </c>
    </row>
    <row r="199" spans="1:7">
      <c r="A199" s="9">
        <f>'(1)'!A199</f>
        <v>42573</v>
      </c>
      <c r="B199">
        <v>89.83</v>
      </c>
      <c r="C199">
        <v>91.46</v>
      </c>
      <c r="D199">
        <v>89.81</v>
      </c>
      <c r="E199">
        <v>91.35</v>
      </c>
      <c r="F199" s="12">
        <v>15574328320</v>
      </c>
      <c r="G199" s="12">
        <v>8268528.5</v>
      </c>
    </row>
    <row r="200" spans="1:7">
      <c r="A200" s="9">
        <f>'(1)'!A200</f>
        <v>42576</v>
      </c>
      <c r="B200">
        <v>91.39</v>
      </c>
      <c r="C200">
        <v>91.73</v>
      </c>
      <c r="D200">
        <v>91.29</v>
      </c>
      <c r="E200">
        <v>91.54</v>
      </c>
      <c r="F200" s="12">
        <v>18991765504</v>
      </c>
      <c r="G200" s="12">
        <v>8271244</v>
      </c>
    </row>
    <row r="201" spans="1:7">
      <c r="A201" s="9">
        <f>'(1)'!A201</f>
        <v>42577</v>
      </c>
      <c r="B201">
        <v>91.54</v>
      </c>
      <c r="C201">
        <v>92.72</v>
      </c>
      <c r="D201">
        <v>91.46</v>
      </c>
      <c r="E201">
        <v>92.51</v>
      </c>
      <c r="F201" s="12">
        <v>12890950656</v>
      </c>
      <c r="G201" s="12">
        <v>8362278.5</v>
      </c>
    </row>
    <row r="202" spans="1:7">
      <c r="A202" s="9">
        <f>'(1)'!A202</f>
        <v>42578</v>
      </c>
      <c r="B202">
        <v>92.56</v>
      </c>
      <c r="C202">
        <v>92.96</v>
      </c>
      <c r="D202">
        <v>92.22</v>
      </c>
      <c r="E202">
        <v>92.49</v>
      </c>
      <c r="F202" s="12">
        <v>13031276544</v>
      </c>
      <c r="G202" s="12">
        <v>8364094.5</v>
      </c>
    </row>
    <row r="203" spans="1:7">
      <c r="A203" s="9">
        <f>'(1)'!A203</f>
        <v>42579</v>
      </c>
      <c r="B203">
        <v>92.47</v>
      </c>
      <c r="C203">
        <v>92.86</v>
      </c>
      <c r="D203">
        <v>92.38</v>
      </c>
      <c r="E203">
        <v>92.74</v>
      </c>
      <c r="F203" s="12">
        <v>11525202944</v>
      </c>
      <c r="G203" s="12">
        <v>8390087</v>
      </c>
    </row>
    <row r="204" spans="1:7">
      <c r="A204" s="9">
        <f>'(1)'!A204</f>
        <v>42580</v>
      </c>
      <c r="B204">
        <v>92.79</v>
      </c>
      <c r="C204">
        <v>92.83</v>
      </c>
      <c r="D204">
        <v>92.21</v>
      </c>
      <c r="E204">
        <v>92.52</v>
      </c>
      <c r="F204" s="12">
        <v>23874713600</v>
      </c>
      <c r="G204" s="12">
        <v>8366931.5</v>
      </c>
    </row>
    <row r="205" spans="1:7">
      <c r="A205" s="9">
        <f>'(1)'!A205</f>
        <v>42583</v>
      </c>
      <c r="B205">
        <v>92.5</v>
      </c>
      <c r="C205">
        <v>92.99</v>
      </c>
      <c r="D205">
        <v>92.38</v>
      </c>
      <c r="E205">
        <v>92.97</v>
      </c>
      <c r="F205" s="12">
        <v>13027355648</v>
      </c>
      <c r="G205" s="12">
        <v>8405842</v>
      </c>
    </row>
    <row r="206" spans="1:7">
      <c r="A206" s="9">
        <f>'(1)'!A206</f>
        <v>42584</v>
      </c>
      <c r="B206">
        <v>93</v>
      </c>
      <c r="C206">
        <v>93.22</v>
      </c>
      <c r="D206">
        <v>92.82</v>
      </c>
      <c r="E206">
        <v>92.89</v>
      </c>
      <c r="F206" s="12">
        <v>9959225344</v>
      </c>
      <c r="G206" s="12">
        <v>8403025</v>
      </c>
    </row>
    <row r="207" spans="1:7">
      <c r="A207" s="9">
        <f>'(1)'!A207</f>
        <v>42585</v>
      </c>
      <c r="B207">
        <v>92.92</v>
      </c>
      <c r="C207">
        <v>92.95</v>
      </c>
      <c r="D207">
        <v>92.65</v>
      </c>
      <c r="E207">
        <v>92.89</v>
      </c>
      <c r="F207" s="12">
        <v>7964588032</v>
      </c>
      <c r="G207" s="12">
        <v>8397022</v>
      </c>
    </row>
    <row r="208" spans="1:7">
      <c r="A208" s="9">
        <f>'(1)'!A208</f>
        <v>42586</v>
      </c>
      <c r="B208">
        <v>92.95</v>
      </c>
      <c r="C208">
        <v>93.11</v>
      </c>
      <c r="D208">
        <v>92.62</v>
      </c>
      <c r="E208">
        <v>92.79</v>
      </c>
      <c r="F208" s="12">
        <v>9784633344</v>
      </c>
      <c r="G208" s="12">
        <v>8394590</v>
      </c>
    </row>
    <row r="209" spans="1:7">
      <c r="A209" s="9">
        <f>'(1)'!A209</f>
        <v>42587</v>
      </c>
      <c r="B209">
        <v>92.75</v>
      </c>
      <c r="C209">
        <v>93.03</v>
      </c>
      <c r="D209">
        <v>92.63</v>
      </c>
      <c r="E209">
        <v>92.82</v>
      </c>
      <c r="F209" s="12">
        <v>10037719040</v>
      </c>
      <c r="G209" s="12">
        <v>8395309</v>
      </c>
    </row>
    <row r="210" spans="1:7">
      <c r="A210" s="9">
        <f>'(1)'!A210</f>
        <v>42590</v>
      </c>
      <c r="B210">
        <v>92.88</v>
      </c>
      <c r="C210">
        <v>93.34</v>
      </c>
      <c r="D210">
        <v>92.77</v>
      </c>
      <c r="E210">
        <v>93.01</v>
      </c>
      <c r="F210" s="12">
        <v>11066977280</v>
      </c>
      <c r="G210" s="12">
        <v>8411821</v>
      </c>
    </row>
    <row r="211" spans="1:7">
      <c r="A211" s="9">
        <f>'(1)'!A211</f>
        <v>42591</v>
      </c>
      <c r="B211">
        <v>93.26</v>
      </c>
      <c r="C211">
        <v>93.28</v>
      </c>
      <c r="D211">
        <v>92.47</v>
      </c>
      <c r="E211">
        <v>92.84</v>
      </c>
      <c r="F211" s="12">
        <v>10940404736</v>
      </c>
      <c r="G211" s="12">
        <v>8394255</v>
      </c>
    </row>
    <row r="212" spans="1:7">
      <c r="A212" s="9">
        <f>'(1)'!A212</f>
        <v>42592</v>
      </c>
      <c r="B212">
        <v>92.89</v>
      </c>
      <c r="C212">
        <v>93.86</v>
      </c>
      <c r="D212">
        <v>92.83</v>
      </c>
      <c r="E212">
        <v>93.7</v>
      </c>
      <c r="F212" s="12">
        <v>14909576192</v>
      </c>
      <c r="G212" s="12">
        <v>8470720</v>
      </c>
    </row>
    <row r="213" spans="1:7">
      <c r="A213" s="9">
        <f>'(1)'!A213</f>
        <v>42593</v>
      </c>
      <c r="B213">
        <v>93.61</v>
      </c>
      <c r="C213">
        <v>94.18</v>
      </c>
      <c r="D213">
        <v>93.49</v>
      </c>
      <c r="E213">
        <v>93.62</v>
      </c>
      <c r="F213" s="12">
        <v>12066354176</v>
      </c>
      <c r="G213" s="12">
        <v>8474991</v>
      </c>
    </row>
    <row r="214" spans="1:7">
      <c r="A214" s="9">
        <f>'(1)'!A214</f>
        <v>42594</v>
      </c>
      <c r="B214">
        <v>93.53</v>
      </c>
      <c r="C214">
        <v>93.54</v>
      </c>
      <c r="D214">
        <v>92.49</v>
      </c>
      <c r="E214">
        <v>92.63</v>
      </c>
      <c r="F214" s="12">
        <v>13291916288</v>
      </c>
      <c r="G214" s="12">
        <v>8384679</v>
      </c>
    </row>
    <row r="215" spans="1:7">
      <c r="A215" s="9">
        <f>'(1)'!A215</f>
        <v>42597</v>
      </c>
      <c r="B215">
        <v>92.54</v>
      </c>
      <c r="C215">
        <v>92.64</v>
      </c>
      <c r="D215">
        <v>92.09</v>
      </c>
      <c r="E215">
        <v>92.62</v>
      </c>
      <c r="F215" s="12">
        <v>9158796288</v>
      </c>
      <c r="G215" s="12">
        <v>8356589</v>
      </c>
    </row>
    <row r="216" spans="1:7">
      <c r="A216" s="9">
        <f>'(1)'!A216</f>
        <v>42598</v>
      </c>
      <c r="B216">
        <v>92.67</v>
      </c>
      <c r="C216">
        <v>93.2</v>
      </c>
      <c r="D216">
        <v>92.67</v>
      </c>
      <c r="E216">
        <v>92.98</v>
      </c>
      <c r="F216" s="12">
        <v>16020335616</v>
      </c>
      <c r="G216" s="12">
        <v>8396914</v>
      </c>
    </row>
    <row r="217" spans="1:7">
      <c r="A217" s="9">
        <f>'(1)'!A217</f>
        <v>42599</v>
      </c>
      <c r="B217">
        <v>93.02</v>
      </c>
      <c r="C217">
        <v>94.19</v>
      </c>
      <c r="D217">
        <v>92.97</v>
      </c>
      <c r="E217">
        <v>94.14</v>
      </c>
      <c r="F217" s="12">
        <v>17767776256</v>
      </c>
      <c r="G217" s="12">
        <v>8497635</v>
      </c>
    </row>
    <row r="218" spans="1:7">
      <c r="A218" s="9">
        <f>'(1)'!A218</f>
        <v>42600</v>
      </c>
      <c r="B218">
        <v>94.22</v>
      </c>
      <c r="C218">
        <v>95.09</v>
      </c>
      <c r="D218">
        <v>94.22</v>
      </c>
      <c r="E218">
        <v>94.96</v>
      </c>
      <c r="F218" s="12">
        <v>9923171328</v>
      </c>
      <c r="G218" s="12">
        <v>8578846</v>
      </c>
    </row>
    <row r="219" spans="1:7">
      <c r="A219" s="9">
        <f>'(1)'!A219</f>
        <v>42601</v>
      </c>
      <c r="B219">
        <v>95.02</v>
      </c>
      <c r="C219">
        <v>95.58</v>
      </c>
      <c r="D219">
        <v>94.9</v>
      </c>
      <c r="E219">
        <v>95.46</v>
      </c>
      <c r="F219" s="12">
        <v>9601335296</v>
      </c>
      <c r="G219" s="12">
        <v>8626164</v>
      </c>
    </row>
    <row r="220" spans="1:7">
      <c r="A220" s="9">
        <f>'(1)'!A220</f>
        <v>42604</v>
      </c>
      <c r="B220">
        <v>95.41</v>
      </c>
      <c r="C220">
        <v>95.86</v>
      </c>
      <c r="D220">
        <v>95.3</v>
      </c>
      <c r="E220">
        <v>95.37</v>
      </c>
      <c r="F220" s="12">
        <v>11299178496</v>
      </c>
      <c r="G220" s="12">
        <v>8622210</v>
      </c>
    </row>
    <row r="221" spans="1:7">
      <c r="A221" s="9">
        <f>'(1)'!A221</f>
        <v>42605</v>
      </c>
      <c r="B221">
        <v>95.41</v>
      </c>
      <c r="C221">
        <v>95.73</v>
      </c>
      <c r="D221">
        <v>95.23</v>
      </c>
      <c r="E221">
        <v>95.67</v>
      </c>
      <c r="F221" s="12">
        <v>13657161728</v>
      </c>
      <c r="G221" s="12">
        <v>8649931</v>
      </c>
    </row>
    <row r="222" spans="1:7">
      <c r="A222" s="9">
        <f>'(1)'!A222</f>
        <v>42606</v>
      </c>
      <c r="B222">
        <v>95.61</v>
      </c>
      <c r="C222">
        <v>95.83</v>
      </c>
      <c r="D222">
        <v>95.42</v>
      </c>
      <c r="E222">
        <v>95.65</v>
      </c>
      <c r="F222" s="12">
        <v>12515210240</v>
      </c>
      <c r="G222" s="12">
        <v>8650416</v>
      </c>
    </row>
    <row r="223" spans="1:7">
      <c r="A223" s="9">
        <f>'(1)'!A223</f>
        <v>42607</v>
      </c>
      <c r="B223">
        <v>95.55</v>
      </c>
      <c r="C223">
        <v>96.01</v>
      </c>
      <c r="D223">
        <v>95.5</v>
      </c>
      <c r="E223">
        <v>96.01</v>
      </c>
      <c r="F223" s="12">
        <v>32314357760</v>
      </c>
      <c r="G223" s="12">
        <v>8678708</v>
      </c>
    </row>
    <row r="224" spans="1:7">
      <c r="A224" s="9">
        <f>'(1)'!A224</f>
        <v>42608</v>
      </c>
      <c r="B224">
        <v>95.98</v>
      </c>
      <c r="C224">
        <v>96.07</v>
      </c>
      <c r="D224">
        <v>95.59</v>
      </c>
      <c r="E224">
        <v>95.6</v>
      </c>
      <c r="F224" s="12">
        <v>33518534656</v>
      </c>
      <c r="G224" s="12">
        <v>8652319</v>
      </c>
    </row>
    <row r="225" spans="1:7">
      <c r="A225" s="9">
        <f>'(1)'!A225</f>
        <v>42611</v>
      </c>
      <c r="B225">
        <v>95.68</v>
      </c>
      <c r="C225">
        <v>95.8</v>
      </c>
      <c r="D225">
        <v>95.29</v>
      </c>
      <c r="E225">
        <v>95.62</v>
      </c>
      <c r="F225" s="12">
        <v>16186301440</v>
      </c>
      <c r="G225" s="12">
        <v>8647288</v>
      </c>
    </row>
    <row r="226" spans="1:7">
      <c r="A226" s="9">
        <f>'(1)'!A226</f>
        <v>42612</v>
      </c>
      <c r="B226">
        <v>95.67</v>
      </c>
      <c r="C226">
        <v>95.98</v>
      </c>
      <c r="D226">
        <v>95.66</v>
      </c>
      <c r="E226">
        <v>95.9</v>
      </c>
      <c r="F226" s="12">
        <v>11918092288</v>
      </c>
      <c r="G226" s="12">
        <v>8677624</v>
      </c>
    </row>
    <row r="227" spans="1:7">
      <c r="A227" s="9">
        <f>'(1)'!A227</f>
        <v>42613</v>
      </c>
      <c r="B227">
        <v>95.93</v>
      </c>
      <c r="C227">
        <v>95.98</v>
      </c>
      <c r="D227">
        <v>94.99</v>
      </c>
      <c r="E227">
        <v>95.44</v>
      </c>
      <c r="F227" s="12">
        <v>20644190208</v>
      </c>
      <c r="G227" s="12">
        <v>8637663</v>
      </c>
    </row>
    <row r="228" spans="1:7">
      <c r="A228" s="9">
        <f>'(1)'!A228</f>
        <v>42614</v>
      </c>
      <c r="B228">
        <v>95.4</v>
      </c>
      <c r="C228">
        <v>95.54</v>
      </c>
      <c r="D228">
        <v>95.1</v>
      </c>
      <c r="E228">
        <v>95.44</v>
      </c>
      <c r="F228" s="12">
        <v>11896263680</v>
      </c>
      <c r="G228" s="12">
        <v>8633565</v>
      </c>
    </row>
    <row r="229" spans="1:7">
      <c r="A229" s="9">
        <f>'(1)'!A229</f>
        <v>42615</v>
      </c>
      <c r="B229">
        <v>95.4</v>
      </c>
      <c r="C229">
        <v>96.16</v>
      </c>
      <c r="D229">
        <v>95.37</v>
      </c>
      <c r="E229">
        <v>95.93</v>
      </c>
      <c r="F229" s="12">
        <v>11938712576</v>
      </c>
      <c r="G229" s="12">
        <v>8668864</v>
      </c>
    </row>
    <row r="230" spans="1:7">
      <c r="A230" s="9">
        <f>'(1)'!A230</f>
        <v>42619</v>
      </c>
      <c r="B230">
        <v>95.82</v>
      </c>
      <c r="C230">
        <v>95.95</v>
      </c>
      <c r="D230">
        <v>95.41</v>
      </c>
      <c r="E230">
        <v>95.73</v>
      </c>
      <c r="F230" s="12">
        <v>9342954496</v>
      </c>
      <c r="G230" s="12">
        <v>8659216</v>
      </c>
    </row>
    <row r="231" spans="1:7">
      <c r="A231" s="9">
        <f>'(1)'!A231</f>
        <v>42620</v>
      </c>
      <c r="B231">
        <v>95.76</v>
      </c>
      <c r="C231">
        <v>95.88</v>
      </c>
      <c r="D231">
        <v>95.62</v>
      </c>
      <c r="E231">
        <v>95.78</v>
      </c>
      <c r="F231" s="12">
        <v>10555068416</v>
      </c>
      <c r="G231" s="12">
        <v>8661080</v>
      </c>
    </row>
    <row r="232" spans="1:7">
      <c r="A232" s="9">
        <f>'(1)'!A232</f>
        <v>42621</v>
      </c>
      <c r="B232">
        <v>95.75</v>
      </c>
      <c r="C232">
        <v>96.39</v>
      </c>
      <c r="D232">
        <v>95.27</v>
      </c>
      <c r="E232">
        <v>95.92</v>
      </c>
      <c r="F232" s="12">
        <v>14873293824</v>
      </c>
      <c r="G232" s="12">
        <v>8650155</v>
      </c>
    </row>
    <row r="233" spans="1:7">
      <c r="A233" s="9">
        <f>'(1)'!A233</f>
        <v>42622</v>
      </c>
      <c r="B233">
        <v>95.55</v>
      </c>
      <c r="C233">
        <v>96.18</v>
      </c>
      <c r="D233">
        <v>95.44</v>
      </c>
      <c r="E233">
        <v>95.98</v>
      </c>
      <c r="F233" s="12">
        <v>8423942144</v>
      </c>
      <c r="G233" s="12">
        <v>8673290</v>
      </c>
    </row>
    <row r="234" spans="1:7">
      <c r="A234" s="9">
        <f>'(1)'!A234</f>
        <v>42625</v>
      </c>
      <c r="B234">
        <v>96.08</v>
      </c>
      <c r="C234">
        <v>96.69</v>
      </c>
      <c r="D234">
        <v>96.07</v>
      </c>
      <c r="E234">
        <v>96.69</v>
      </c>
      <c r="F234" s="12">
        <v>19322509312</v>
      </c>
      <c r="G234" s="12">
        <v>8731628</v>
      </c>
    </row>
    <row r="235" spans="1:7">
      <c r="A235" s="9">
        <f>'(1)'!A235</f>
        <v>42626</v>
      </c>
      <c r="B235">
        <v>96.77</v>
      </c>
      <c r="C235">
        <v>97.2</v>
      </c>
      <c r="D235">
        <v>96.65</v>
      </c>
      <c r="E235">
        <v>96.97</v>
      </c>
      <c r="F235" s="12">
        <v>19777038336</v>
      </c>
      <c r="G235" s="12">
        <v>8761426</v>
      </c>
    </row>
    <row r="236" spans="1:7">
      <c r="A236" s="9">
        <f>'(1)'!A236</f>
        <v>42627</v>
      </c>
      <c r="B236">
        <v>97.04</v>
      </c>
      <c r="C236">
        <v>97.73</v>
      </c>
      <c r="D236">
        <v>96.71</v>
      </c>
      <c r="E236">
        <v>97.19</v>
      </c>
      <c r="F236" s="12">
        <v>22731407360</v>
      </c>
      <c r="G236" s="12">
        <v>7347193.5</v>
      </c>
    </row>
    <row r="237" spans="1:7">
      <c r="A237" s="9">
        <f>'(1)'!A237</f>
        <v>42628</v>
      </c>
      <c r="B237">
        <v>97.21</v>
      </c>
      <c r="C237">
        <v>98.09</v>
      </c>
      <c r="D237">
        <v>97.13</v>
      </c>
      <c r="E237">
        <v>98</v>
      </c>
      <c r="F237" s="12">
        <v>66566422528</v>
      </c>
      <c r="G237" s="12">
        <v>7413024.5</v>
      </c>
    </row>
    <row r="238" spans="1:7">
      <c r="A238" s="9">
        <f>'(1)'!A238</f>
        <v>42629</v>
      </c>
      <c r="B238">
        <v>98.08</v>
      </c>
      <c r="C238">
        <v>98.39</v>
      </c>
      <c r="D238">
        <v>98.08</v>
      </c>
      <c r="E238">
        <v>98.19</v>
      </c>
      <c r="F238" s="12">
        <v>25789976576</v>
      </c>
      <c r="G238" s="12">
        <v>7430382.5</v>
      </c>
    </row>
    <row r="239" spans="1:7">
      <c r="A239" s="9">
        <f>'(1)'!A239</f>
        <v>42632</v>
      </c>
      <c r="B239">
        <v>98.23</v>
      </c>
      <c r="C239">
        <v>98.52</v>
      </c>
      <c r="D239">
        <v>97.99</v>
      </c>
      <c r="E239">
        <v>98.29</v>
      </c>
      <c r="F239" s="12">
        <v>23131066368</v>
      </c>
      <c r="G239" s="12">
        <v>7451806.5</v>
      </c>
    </row>
    <row r="240" spans="1:7">
      <c r="A240" s="9">
        <f>'(1)'!A240</f>
        <v>42633</v>
      </c>
      <c r="B240">
        <v>98.35</v>
      </c>
      <c r="C240">
        <v>98.51</v>
      </c>
      <c r="D240">
        <v>98.13</v>
      </c>
      <c r="E240">
        <v>98.34</v>
      </c>
      <c r="F240" s="12">
        <v>28063561728</v>
      </c>
      <c r="G240" s="12">
        <v>7450910</v>
      </c>
    </row>
    <row r="241" spans="1:7">
      <c r="A241" s="9">
        <f>'(1)'!A241</f>
        <v>42634</v>
      </c>
      <c r="B241">
        <v>98.3</v>
      </c>
      <c r="C241">
        <v>98.73</v>
      </c>
      <c r="D241">
        <v>98.17</v>
      </c>
      <c r="E241">
        <v>98.61</v>
      </c>
      <c r="F241" s="12">
        <v>20610465792</v>
      </c>
      <c r="G241" s="12">
        <v>7459769</v>
      </c>
    </row>
    <row r="242" spans="1:7">
      <c r="A242" s="9">
        <f>'(1)'!A242</f>
        <v>42635</v>
      </c>
      <c r="B242">
        <v>98.46</v>
      </c>
      <c r="C242">
        <v>98.68</v>
      </c>
      <c r="D242">
        <v>97.51</v>
      </c>
      <c r="E242">
        <v>97.54</v>
      </c>
      <c r="F242" s="12">
        <v>25789110272</v>
      </c>
      <c r="G242" s="12">
        <v>7387090</v>
      </c>
    </row>
    <row r="243" spans="1:7">
      <c r="A243" s="9">
        <f>'(1)'!A243</f>
        <v>42636</v>
      </c>
      <c r="B243">
        <v>97.44</v>
      </c>
      <c r="C243">
        <v>97.48</v>
      </c>
      <c r="D243">
        <v>95.83</v>
      </c>
      <c r="E243">
        <v>97.03</v>
      </c>
      <c r="F243" s="12">
        <v>32929187840</v>
      </c>
      <c r="G243" s="12">
        <v>7343043</v>
      </c>
    </row>
    <row r="244" spans="1:7">
      <c r="A244" s="9">
        <f>'(1)'!A244</f>
        <v>42639</v>
      </c>
      <c r="B244">
        <v>97.18</v>
      </c>
      <c r="C244">
        <v>97.18</v>
      </c>
      <c r="D244">
        <v>95.33</v>
      </c>
      <c r="E244">
        <v>95.61</v>
      </c>
      <c r="F244" s="12">
        <v>15902260224</v>
      </c>
      <c r="G244" s="12">
        <v>7231437</v>
      </c>
    </row>
    <row r="245" spans="1:7">
      <c r="A245" s="9">
        <f>'(1)'!A245</f>
        <v>42640</v>
      </c>
      <c r="B245">
        <v>95.48</v>
      </c>
      <c r="C245">
        <v>95.9</v>
      </c>
      <c r="D245">
        <v>95.15</v>
      </c>
      <c r="E245">
        <v>95.25</v>
      </c>
      <c r="F245" s="12">
        <v>16649335808</v>
      </c>
      <c r="G245" s="12">
        <v>7215919.5</v>
      </c>
    </row>
    <row r="246" spans="1:7">
      <c r="A246" s="9">
        <f>'(1)'!A246</f>
        <v>42641</v>
      </c>
      <c r="B246">
        <v>95.19</v>
      </c>
      <c r="C246">
        <v>96.03</v>
      </c>
      <c r="D246">
        <v>95.04</v>
      </c>
      <c r="E246">
        <v>95.87</v>
      </c>
      <c r="F246" s="12">
        <v>17612404736</v>
      </c>
      <c r="G246" s="12">
        <v>7259347</v>
      </c>
    </row>
    <row r="247" spans="1:7">
      <c r="A247" s="9">
        <f>'(1)'!A247</f>
        <v>42642</v>
      </c>
      <c r="B247">
        <v>95.95</v>
      </c>
      <c r="C247">
        <v>96.08</v>
      </c>
      <c r="D247">
        <v>94.72</v>
      </c>
      <c r="E247">
        <v>94.86</v>
      </c>
      <c r="F247" s="12">
        <v>21449390080</v>
      </c>
      <c r="G247" s="12">
        <v>7187735.5</v>
      </c>
    </row>
    <row r="248" spans="1:7">
      <c r="A248" s="9">
        <f>'(1)'!A248</f>
        <v>42643</v>
      </c>
      <c r="B248">
        <v>94.83</v>
      </c>
      <c r="C248">
        <v>96</v>
      </c>
      <c r="D248">
        <v>94.82</v>
      </c>
      <c r="E248">
        <v>95.65</v>
      </c>
      <c r="F248" s="12">
        <v>12349863936</v>
      </c>
      <c r="G248" s="12">
        <v>7246646.5</v>
      </c>
    </row>
    <row r="249" spans="1:7">
      <c r="A249" s="9">
        <f>'(1)'!A249</f>
        <v>42646</v>
      </c>
      <c r="B249">
        <v>95.56</v>
      </c>
      <c r="C249">
        <v>96.07</v>
      </c>
      <c r="D249">
        <v>95.46</v>
      </c>
      <c r="E249">
        <v>95.63</v>
      </c>
      <c r="F249" s="12">
        <v>15712958464</v>
      </c>
      <c r="G249" s="12">
        <v>7246484</v>
      </c>
    </row>
    <row r="250" spans="1:7">
      <c r="A250" s="9">
        <f>'(1)'!A250</f>
        <v>42647</v>
      </c>
      <c r="B250">
        <v>95.67</v>
      </c>
      <c r="C250">
        <v>97.14</v>
      </c>
      <c r="D250">
        <v>95.54</v>
      </c>
      <c r="E250">
        <v>96.83</v>
      </c>
      <c r="F250" s="12">
        <v>13466043392</v>
      </c>
      <c r="G250" s="12">
        <v>7346219</v>
      </c>
    </row>
    <row r="251" spans="1:7">
      <c r="A251" s="9">
        <f>'(1)'!A251</f>
        <v>42648</v>
      </c>
      <c r="B251">
        <v>97.12</v>
      </c>
      <c r="C251">
        <v>98.08</v>
      </c>
      <c r="D251">
        <v>97.12</v>
      </c>
      <c r="E251">
        <v>97.83</v>
      </c>
      <c r="F251" s="12">
        <v>20059047936</v>
      </c>
      <c r="G251" s="12">
        <v>7420231</v>
      </c>
    </row>
    <row r="252" spans="1:7">
      <c r="A252" s="9">
        <f>'(1)'!A252</f>
        <v>42649</v>
      </c>
      <c r="B252">
        <v>97.68</v>
      </c>
      <c r="C252">
        <v>97.68</v>
      </c>
      <c r="D252">
        <v>96.83</v>
      </c>
      <c r="E252">
        <v>96.89</v>
      </c>
      <c r="F252" s="12">
        <v>17952243712</v>
      </c>
      <c r="G252" s="12">
        <v>7348428.5</v>
      </c>
    </row>
    <row r="253" spans="1:7">
      <c r="A253" s="9">
        <f>'(1)'!A253</f>
        <v>42650</v>
      </c>
      <c r="B253">
        <v>96.88</v>
      </c>
      <c r="C253">
        <v>96.9</v>
      </c>
      <c r="D253">
        <v>95.32</v>
      </c>
      <c r="E253">
        <v>95.46</v>
      </c>
      <c r="F253" s="12">
        <v>20126994432</v>
      </c>
      <c r="G253" s="12">
        <v>7237891</v>
      </c>
    </row>
    <row r="254" spans="1:7">
      <c r="A254" s="9">
        <f>'(1)'!A254</f>
        <v>42653</v>
      </c>
      <c r="B254">
        <v>95.33</v>
      </c>
      <c r="C254">
        <v>95.74</v>
      </c>
      <c r="D254">
        <v>94.74</v>
      </c>
      <c r="E254">
        <v>95.6</v>
      </c>
      <c r="F254" s="12">
        <v>22400204800</v>
      </c>
      <c r="G254" s="12">
        <v>7254994</v>
      </c>
    </row>
    <row r="255" spans="1:7">
      <c r="A255" s="9">
        <f>'(1)'!A255</f>
        <v>42654</v>
      </c>
      <c r="B255">
        <v>95.57</v>
      </c>
      <c r="C255">
        <v>95.97</v>
      </c>
      <c r="D255">
        <v>95.26</v>
      </c>
      <c r="E255">
        <v>95.75</v>
      </c>
      <c r="F255" s="12">
        <v>19073050624</v>
      </c>
      <c r="G255" s="12">
        <v>7258777.5</v>
      </c>
    </row>
    <row r="256" spans="1:7">
      <c r="A256" s="9">
        <f>'(1)'!A256</f>
        <v>42655</v>
      </c>
      <c r="B256">
        <v>96.03</v>
      </c>
      <c r="C256">
        <v>96.3</v>
      </c>
      <c r="D256">
        <v>95.1</v>
      </c>
      <c r="E256">
        <v>95.38</v>
      </c>
      <c r="F256" s="12">
        <v>15342003200</v>
      </c>
      <c r="G256" s="12">
        <v>7229828.5</v>
      </c>
    </row>
    <row r="257" spans="1:7">
      <c r="A257" s="9">
        <f>'(1)'!A257</f>
        <v>42656</v>
      </c>
      <c r="B257">
        <v>95.28</v>
      </c>
      <c r="C257">
        <v>95.89</v>
      </c>
      <c r="D257">
        <v>94.05</v>
      </c>
      <c r="E257">
        <v>95.64</v>
      </c>
      <c r="F257" s="12">
        <v>19143876608</v>
      </c>
      <c r="G257" s="12">
        <v>7238656.5</v>
      </c>
    </row>
    <row r="258" spans="1:7">
      <c r="A258" s="9">
        <f>'(1)'!A258</f>
        <v>42657</v>
      </c>
      <c r="B258">
        <v>95.61</v>
      </c>
      <c r="C258">
        <v>95.94</v>
      </c>
      <c r="D258">
        <v>95.37</v>
      </c>
      <c r="E258">
        <v>95.6</v>
      </c>
      <c r="F258" s="12">
        <v>11518823424</v>
      </c>
      <c r="G258" s="12">
        <v>7248534.5</v>
      </c>
    </row>
    <row r="259" spans="1:7">
      <c r="A259" s="9">
        <f>'(1)'!A259</f>
        <v>42660</v>
      </c>
      <c r="B259">
        <v>95.63</v>
      </c>
      <c r="C259">
        <v>96.26</v>
      </c>
      <c r="D259">
        <v>95.53</v>
      </c>
      <c r="E259">
        <v>95.88</v>
      </c>
      <c r="F259" s="12">
        <v>8370811904</v>
      </c>
      <c r="G259" s="12">
        <v>7259724</v>
      </c>
    </row>
    <row r="260" spans="1:7">
      <c r="A260" s="9">
        <f>'(1)'!A260</f>
        <v>42661</v>
      </c>
      <c r="B260">
        <v>95.88</v>
      </c>
      <c r="C260">
        <v>97.01</v>
      </c>
      <c r="D260">
        <v>95.76</v>
      </c>
      <c r="E260">
        <v>96.85</v>
      </c>
      <c r="F260" s="12">
        <v>12797657088</v>
      </c>
      <c r="G260" s="12">
        <v>7334076</v>
      </c>
    </row>
    <row r="261" spans="1:7">
      <c r="A261" s="9">
        <f>'(1)'!A261</f>
        <v>42662</v>
      </c>
      <c r="B261">
        <v>96.95</v>
      </c>
      <c r="C261">
        <v>97.3</v>
      </c>
      <c r="D261">
        <v>96.62</v>
      </c>
      <c r="E261">
        <v>96.96</v>
      </c>
      <c r="F261" s="12">
        <v>8114174976</v>
      </c>
      <c r="G261" s="12">
        <v>7342098</v>
      </c>
    </row>
    <row r="262" spans="1:7">
      <c r="A262" s="9">
        <f>'(1)'!A262</f>
        <v>42663</v>
      </c>
      <c r="B262">
        <v>96.82</v>
      </c>
      <c r="C262">
        <v>97.03</v>
      </c>
      <c r="D262">
        <v>96.48</v>
      </c>
      <c r="E262">
        <v>96.92</v>
      </c>
      <c r="F262" s="12">
        <v>10904291328</v>
      </c>
      <c r="G262" s="12">
        <v>7335828</v>
      </c>
    </row>
    <row r="263" spans="1:7">
      <c r="A263" s="9">
        <f>'(1)'!A263</f>
        <v>42664</v>
      </c>
      <c r="B263">
        <v>96.96</v>
      </c>
      <c r="C263">
        <v>97.44</v>
      </c>
      <c r="D263">
        <v>96.61</v>
      </c>
      <c r="E263">
        <v>97.25</v>
      </c>
      <c r="F263" s="12">
        <v>17764048896</v>
      </c>
      <c r="G263" s="12">
        <v>7356340.5</v>
      </c>
    </row>
    <row r="264" spans="1:7">
      <c r="A264" s="9">
        <f>'(1)'!A264</f>
        <v>42667</v>
      </c>
      <c r="B264">
        <v>97.22</v>
      </c>
      <c r="C264">
        <v>97.25</v>
      </c>
      <c r="D264">
        <v>95.9</v>
      </c>
      <c r="E264">
        <v>96.17</v>
      </c>
      <c r="F264" s="12">
        <v>15812274176</v>
      </c>
      <c r="G264" s="12">
        <v>7273299.5</v>
      </c>
    </row>
    <row r="265" spans="1:7">
      <c r="A265" s="9">
        <f>'(1)'!A265</f>
        <v>42668</v>
      </c>
      <c r="B265">
        <v>96.13</v>
      </c>
      <c r="C265">
        <v>96.3</v>
      </c>
      <c r="D265">
        <v>95.8</v>
      </c>
      <c r="E265">
        <v>95.94</v>
      </c>
      <c r="F265" s="12">
        <v>14313568256</v>
      </c>
      <c r="G265" s="12">
        <v>7257084</v>
      </c>
    </row>
    <row r="266" spans="1:7">
      <c r="A266" s="9">
        <f>'(1)'!A266</f>
        <v>42669</v>
      </c>
      <c r="B266">
        <v>95.94</v>
      </c>
      <c r="C266">
        <v>95.97</v>
      </c>
      <c r="D266">
        <v>94.19</v>
      </c>
      <c r="E266">
        <v>94.81</v>
      </c>
      <c r="F266" s="12">
        <v>13030863872</v>
      </c>
      <c r="G266" s="12">
        <v>7175982.5</v>
      </c>
    </row>
    <row r="267" spans="1:7">
      <c r="A267" s="9">
        <f>'(1)'!A267</f>
        <v>42670</v>
      </c>
      <c r="B267">
        <v>94.9</v>
      </c>
      <c r="C267">
        <v>96.19</v>
      </c>
      <c r="D267">
        <v>94.85</v>
      </c>
      <c r="E267">
        <v>95.57</v>
      </c>
      <c r="F267" s="12">
        <v>10189965312</v>
      </c>
      <c r="G267" s="12">
        <v>7228999</v>
      </c>
    </row>
    <row r="268" spans="1:7">
      <c r="A268" s="9">
        <f>'(1)'!A268</f>
        <v>42671</v>
      </c>
      <c r="B268">
        <v>95.5</v>
      </c>
      <c r="C268">
        <v>95.71</v>
      </c>
      <c r="D268">
        <v>95.25</v>
      </c>
      <c r="E268">
        <v>95.3</v>
      </c>
      <c r="F268" s="12">
        <v>9844618240</v>
      </c>
      <c r="G268" s="12">
        <v>7218834</v>
      </c>
    </row>
    <row r="269" spans="1:7">
      <c r="A269" s="9">
        <f>'(1)'!A269</f>
        <v>42674</v>
      </c>
      <c r="B269">
        <v>95.37</v>
      </c>
      <c r="C269">
        <v>96.57</v>
      </c>
      <c r="D269">
        <v>95.36</v>
      </c>
      <c r="E269">
        <v>96.47</v>
      </c>
      <c r="F269" s="12">
        <v>8888110080</v>
      </c>
      <c r="G269" s="12">
        <v>7310917</v>
      </c>
    </row>
    <row r="270" spans="1:7">
      <c r="A270" s="9">
        <f>'(1)'!A270</f>
        <v>42675</v>
      </c>
      <c r="B270">
        <v>96.51</v>
      </c>
      <c r="C270">
        <v>97.21</v>
      </c>
      <c r="D270">
        <v>96.41</v>
      </c>
      <c r="E270">
        <v>97.08</v>
      </c>
      <c r="F270" s="12">
        <v>10623480832</v>
      </c>
      <c r="G270" s="12">
        <v>7343309.5</v>
      </c>
    </row>
    <row r="271" spans="1:7">
      <c r="A271" s="9">
        <f>'(1)'!A271</f>
        <v>42676</v>
      </c>
      <c r="B271">
        <v>97.02</v>
      </c>
      <c r="C271">
        <v>97.55</v>
      </c>
      <c r="D271">
        <v>96.96</v>
      </c>
      <c r="E271">
        <v>97.19</v>
      </c>
      <c r="F271" s="12">
        <v>13899382784</v>
      </c>
      <c r="G271" s="12">
        <v>7361762</v>
      </c>
    </row>
    <row r="272" spans="1:7">
      <c r="A272" s="9">
        <f>'(1)'!A272</f>
        <v>42677</v>
      </c>
      <c r="B272">
        <v>97.23</v>
      </c>
      <c r="C272">
        <v>97.23</v>
      </c>
      <c r="D272">
        <v>96.66</v>
      </c>
      <c r="E272">
        <v>97.11</v>
      </c>
      <c r="F272" s="12">
        <v>6525354496</v>
      </c>
      <c r="G272" s="12">
        <v>7351440</v>
      </c>
    </row>
    <row r="273" spans="1:7">
      <c r="A273" s="9">
        <f>'(1)'!A273</f>
        <v>42678</v>
      </c>
      <c r="B273">
        <v>97.13</v>
      </c>
      <c r="C273">
        <v>98.01</v>
      </c>
      <c r="D273">
        <v>97</v>
      </c>
      <c r="E273">
        <v>97.72</v>
      </c>
      <c r="F273" s="12">
        <v>11120530432</v>
      </c>
      <c r="G273" s="12">
        <v>7398932</v>
      </c>
    </row>
    <row r="274" spans="1:7">
      <c r="A274" s="9">
        <f>'(1)'!A274</f>
        <v>42681</v>
      </c>
      <c r="B274">
        <v>97.75</v>
      </c>
      <c r="C274">
        <v>97.9</v>
      </c>
      <c r="D274">
        <v>97.44</v>
      </c>
      <c r="E274">
        <v>97.59</v>
      </c>
      <c r="F274" s="12">
        <v>16708273152</v>
      </c>
      <c r="G274" s="12">
        <v>7404790</v>
      </c>
    </row>
    <row r="275" spans="1:7">
      <c r="A275" s="9">
        <f>'(1)'!A275</f>
        <v>42682</v>
      </c>
      <c r="B275">
        <v>97.68</v>
      </c>
      <c r="C275">
        <v>97.89</v>
      </c>
      <c r="D275">
        <v>97.21</v>
      </c>
      <c r="E275">
        <v>97.84</v>
      </c>
      <c r="F275" s="12">
        <v>11200880640</v>
      </c>
      <c r="G275" s="12">
        <v>7399063</v>
      </c>
    </row>
    <row r="276" spans="1:7">
      <c r="A276" s="9">
        <f>'(1)'!A276</f>
        <v>42683</v>
      </c>
      <c r="B276">
        <v>97.76</v>
      </c>
      <c r="C276">
        <v>98.21</v>
      </c>
      <c r="D276">
        <v>97.58</v>
      </c>
      <c r="E276">
        <v>98</v>
      </c>
      <c r="F276" s="12">
        <v>10305021952</v>
      </c>
      <c r="G276" s="12">
        <v>7406476.5</v>
      </c>
    </row>
    <row r="277" spans="1:7">
      <c r="A277" s="9">
        <f>'(1)'!A277</f>
        <v>42684</v>
      </c>
      <c r="B277">
        <v>98.01</v>
      </c>
      <c r="C277">
        <v>98.12</v>
      </c>
      <c r="D277">
        <v>97.55</v>
      </c>
      <c r="E277">
        <v>97.77</v>
      </c>
      <c r="F277" s="12">
        <v>9668682752</v>
      </c>
      <c r="G277" s="12">
        <v>7394953.5</v>
      </c>
    </row>
    <row r="278" spans="1:7">
      <c r="A278" s="9">
        <f>'(1)'!A278</f>
        <v>42685</v>
      </c>
      <c r="B278">
        <v>97.84</v>
      </c>
      <c r="C278">
        <v>98.05</v>
      </c>
      <c r="D278">
        <v>97.67</v>
      </c>
      <c r="E278">
        <v>97.77</v>
      </c>
      <c r="F278" s="12">
        <v>10101836800</v>
      </c>
      <c r="G278" s="12">
        <v>7397043.5</v>
      </c>
    </row>
    <row r="279" spans="1:7">
      <c r="A279" s="9">
        <f>'(1)'!A279</f>
        <v>42688</v>
      </c>
      <c r="B279">
        <v>97.8</v>
      </c>
      <c r="C279">
        <v>98.18</v>
      </c>
      <c r="D279">
        <v>97.11</v>
      </c>
      <c r="E279">
        <v>97.43</v>
      </c>
      <c r="F279" s="12">
        <v>9659992064</v>
      </c>
      <c r="G279" s="12">
        <v>7371908.5</v>
      </c>
    </row>
    <row r="280" spans="1:7">
      <c r="A280" s="9">
        <f>'(1)'!A280</f>
        <v>42689</v>
      </c>
      <c r="B280">
        <v>97.4</v>
      </c>
      <c r="C280">
        <v>97.4</v>
      </c>
      <c r="D280">
        <v>96.24</v>
      </c>
      <c r="E280">
        <v>96.41</v>
      </c>
      <c r="F280" s="12">
        <v>9403966464</v>
      </c>
      <c r="G280" s="12">
        <v>7286468</v>
      </c>
    </row>
    <row r="281" spans="1:7">
      <c r="A281" s="9">
        <f>'(1)'!A281</f>
        <v>42690</v>
      </c>
      <c r="B281">
        <v>96.36</v>
      </c>
      <c r="C281">
        <v>97.07</v>
      </c>
      <c r="D281">
        <v>96.35</v>
      </c>
      <c r="E281">
        <v>96.51</v>
      </c>
      <c r="F281" s="12">
        <v>8554513408</v>
      </c>
      <c r="G281" s="12">
        <v>7285198</v>
      </c>
    </row>
    <row r="282" spans="1:7">
      <c r="A282" s="9">
        <f>'(1)'!A282</f>
        <v>42691</v>
      </c>
      <c r="B282">
        <v>96.43</v>
      </c>
      <c r="C282">
        <v>96.44</v>
      </c>
      <c r="D282">
        <v>95.57</v>
      </c>
      <c r="E282">
        <v>95.87</v>
      </c>
      <c r="F282" s="12">
        <v>3536775424</v>
      </c>
      <c r="G282" s="12">
        <v>7229666.5</v>
      </c>
    </row>
    <row r="283" spans="1:7">
      <c r="A283" s="9">
        <f>'(1)'!A283</f>
        <v>42692</v>
      </c>
      <c r="B283">
        <v>95.84</v>
      </c>
      <c r="C283">
        <v>97.74</v>
      </c>
      <c r="D283">
        <v>95.84</v>
      </c>
      <c r="E283">
        <v>97.68</v>
      </c>
      <c r="F283" s="12">
        <v>10213700608</v>
      </c>
      <c r="G283" s="12">
        <v>7364743</v>
      </c>
    </row>
    <row r="284" spans="1:7">
      <c r="A284" s="9">
        <f>'(1)'!A284</f>
        <v>42695</v>
      </c>
      <c r="B284">
        <v>97.78</v>
      </c>
      <c r="C284">
        <v>98.34</v>
      </c>
      <c r="D284">
        <v>97.34</v>
      </c>
      <c r="E284">
        <v>98.14</v>
      </c>
      <c r="F284" s="12">
        <v>7768135168</v>
      </c>
      <c r="G284" s="12">
        <v>7401446.5</v>
      </c>
    </row>
    <row r="285" spans="1:7">
      <c r="A285" s="9">
        <f>'(1)'!A285</f>
        <v>42696</v>
      </c>
      <c r="B285">
        <v>98.2</v>
      </c>
      <c r="C285">
        <v>99.51</v>
      </c>
      <c r="D285">
        <v>96.75</v>
      </c>
      <c r="E285">
        <v>99.31</v>
      </c>
      <c r="F285" s="12">
        <v>30700824576</v>
      </c>
      <c r="G285" s="12">
        <v>7452077</v>
      </c>
    </row>
    <row r="286" spans="1:7">
      <c r="A286" s="9">
        <f>'(1)'!A286</f>
        <v>42697</v>
      </c>
      <c r="B286">
        <v>99.23</v>
      </c>
      <c r="C286">
        <v>102.26</v>
      </c>
      <c r="D286">
        <v>99.23</v>
      </c>
      <c r="E286">
        <v>101.7</v>
      </c>
      <c r="F286" s="12">
        <v>29189851136</v>
      </c>
      <c r="G286" s="12">
        <v>7614044</v>
      </c>
    </row>
    <row r="287" spans="1:7">
      <c r="A287" s="9">
        <f>'(1)'!A287</f>
        <v>42699</v>
      </c>
      <c r="B287">
        <v>101.76</v>
      </c>
      <c r="C287">
        <v>102.18</v>
      </c>
      <c r="D287">
        <v>100.9</v>
      </c>
      <c r="E287">
        <v>101.63</v>
      </c>
      <c r="F287" s="12">
        <v>14965633024</v>
      </c>
      <c r="G287" s="12">
        <v>7599170</v>
      </c>
    </row>
    <row r="288" spans="1:7">
      <c r="A288" s="9">
        <f>'(1)'!A288</f>
        <v>42702</v>
      </c>
      <c r="B288">
        <v>101.61</v>
      </c>
      <c r="C288">
        <v>103.02</v>
      </c>
      <c r="D288">
        <v>101.4</v>
      </c>
      <c r="E288">
        <v>102.7</v>
      </c>
      <c r="F288" s="12">
        <v>20812625920</v>
      </c>
      <c r="G288" s="12">
        <v>7660756</v>
      </c>
    </row>
    <row r="289" spans="1:7">
      <c r="A289" s="9">
        <f>'(1)'!A289</f>
        <v>42703</v>
      </c>
      <c r="B289">
        <v>102.84</v>
      </c>
      <c r="C289">
        <v>103.06</v>
      </c>
      <c r="D289">
        <v>101.88</v>
      </c>
      <c r="E289">
        <v>102.9</v>
      </c>
      <c r="F289" s="12">
        <v>16874512384</v>
      </c>
      <c r="G289" s="12">
        <v>7677753</v>
      </c>
    </row>
    <row r="290" spans="1:7">
      <c r="A290" s="9">
        <f>'(1)'!A290</f>
        <v>42704</v>
      </c>
      <c r="B290">
        <v>103</v>
      </c>
      <c r="C290">
        <v>103.38</v>
      </c>
      <c r="D290">
        <v>102.06</v>
      </c>
      <c r="E290">
        <v>102.2</v>
      </c>
      <c r="F290" s="12">
        <v>19354368000</v>
      </c>
      <c r="G290" s="12">
        <v>7634247.5</v>
      </c>
    </row>
    <row r="291" spans="1:7">
      <c r="A291" s="9">
        <f>'(1)'!A291</f>
        <v>42705</v>
      </c>
      <c r="B291">
        <v>102.22</v>
      </c>
      <c r="C291">
        <v>102.88</v>
      </c>
      <c r="D291">
        <v>102.01</v>
      </c>
      <c r="E291">
        <v>102.86</v>
      </c>
      <c r="F291" s="12">
        <v>11073624064</v>
      </c>
      <c r="G291" s="12">
        <v>7658935.5</v>
      </c>
    </row>
    <row r="292" spans="1:7">
      <c r="A292" s="9">
        <f>'(1)'!A292</f>
        <v>42706</v>
      </c>
      <c r="B292">
        <v>102.65</v>
      </c>
      <c r="C292">
        <v>102.76</v>
      </c>
      <c r="D292">
        <v>102.23</v>
      </c>
      <c r="E292">
        <v>102.41</v>
      </c>
      <c r="F292" s="12">
        <v>7903221248</v>
      </c>
      <c r="G292" s="12">
        <v>7642537</v>
      </c>
    </row>
    <row r="293" spans="1:7">
      <c r="A293" s="9">
        <f>'(1)'!A293</f>
        <v>42709</v>
      </c>
      <c r="B293">
        <v>102.44</v>
      </c>
      <c r="C293">
        <v>103.03</v>
      </c>
      <c r="D293">
        <v>102.44</v>
      </c>
      <c r="E293">
        <v>102.96</v>
      </c>
      <c r="F293" s="12">
        <v>14877966336</v>
      </c>
      <c r="G293" s="12">
        <v>7677098.5</v>
      </c>
    </row>
    <row r="294" spans="1:7">
      <c r="A294" s="9">
        <f>'(1)'!A294</f>
        <v>42710</v>
      </c>
      <c r="B294">
        <v>102.97</v>
      </c>
      <c r="C294">
        <v>103.77</v>
      </c>
      <c r="D294">
        <v>102.96</v>
      </c>
      <c r="E294">
        <v>103.46</v>
      </c>
      <c r="F294" s="12">
        <v>35385880576</v>
      </c>
      <c r="G294" s="12">
        <v>7724666</v>
      </c>
    </row>
    <row r="295" spans="1:7">
      <c r="A295" s="9">
        <f>'(1)'!A295</f>
        <v>42711</v>
      </c>
      <c r="B295">
        <v>103.55</v>
      </c>
      <c r="C295">
        <v>103.62</v>
      </c>
      <c r="D295">
        <v>102.85</v>
      </c>
      <c r="E295">
        <v>103.39</v>
      </c>
      <c r="F295" s="12">
        <v>9057179648</v>
      </c>
      <c r="G295" s="12">
        <v>7716735</v>
      </c>
    </row>
    <row r="296" spans="1:7">
      <c r="A296" s="9">
        <f>'(1)'!A296</f>
        <v>42712</v>
      </c>
      <c r="B296">
        <v>103.5</v>
      </c>
      <c r="C296">
        <v>103.57</v>
      </c>
      <c r="D296">
        <v>103.33</v>
      </c>
      <c r="E296">
        <v>103.47</v>
      </c>
      <c r="F296" s="12">
        <v>22690990080</v>
      </c>
      <c r="G296" s="12">
        <v>7708051</v>
      </c>
    </row>
    <row r="297" spans="1:7">
      <c r="A297" s="9">
        <f>'(1)'!A297</f>
        <v>42713</v>
      </c>
      <c r="B297">
        <v>103.45</v>
      </c>
      <c r="C297">
        <v>103.67</v>
      </c>
      <c r="D297">
        <v>103.36</v>
      </c>
      <c r="E297">
        <v>103.64</v>
      </c>
      <c r="F297" s="12">
        <v>9469411328</v>
      </c>
      <c r="G297" s="12">
        <v>7722669</v>
      </c>
    </row>
    <row r="298" spans="1:7">
      <c r="A298" s="9">
        <f>'(1)'!A298</f>
        <v>42716</v>
      </c>
      <c r="B298">
        <v>103.66</v>
      </c>
      <c r="C298">
        <v>104.04</v>
      </c>
      <c r="D298">
        <v>102.8</v>
      </c>
      <c r="E298">
        <v>102.81</v>
      </c>
      <c r="F298" s="12">
        <v>12973291520</v>
      </c>
      <c r="G298" s="12">
        <v>7675288</v>
      </c>
    </row>
    <row r="299" spans="1:7">
      <c r="A299" s="9">
        <f>'(1)'!A299</f>
        <v>42717</v>
      </c>
      <c r="B299">
        <v>102.85</v>
      </c>
      <c r="C299">
        <v>103.33</v>
      </c>
      <c r="D299">
        <v>102.66</v>
      </c>
      <c r="E299">
        <v>103.05</v>
      </c>
      <c r="F299" s="12">
        <v>10403116032</v>
      </c>
      <c r="G299" s="12">
        <v>7690044.5</v>
      </c>
    </row>
    <row r="300" spans="1:7">
      <c r="A300" s="9">
        <f>'(1)'!A300</f>
        <v>42718</v>
      </c>
      <c r="B300">
        <v>103.11</v>
      </c>
      <c r="C300">
        <v>103.9</v>
      </c>
      <c r="D300">
        <v>103</v>
      </c>
      <c r="E300">
        <v>103.75</v>
      </c>
      <c r="F300" s="12">
        <v>31921321984</v>
      </c>
      <c r="G300" s="12">
        <v>7731675.5</v>
      </c>
    </row>
    <row r="301" spans="1:7">
      <c r="A301" s="9">
        <f>'(1)'!A301</f>
        <v>42719</v>
      </c>
      <c r="B301">
        <v>103.73</v>
      </c>
      <c r="C301">
        <v>104.99</v>
      </c>
      <c r="D301">
        <v>103.73</v>
      </c>
      <c r="E301">
        <v>104.77</v>
      </c>
      <c r="F301" s="12">
        <v>31091156992</v>
      </c>
      <c r="G301" s="12">
        <v>7825629.5</v>
      </c>
    </row>
    <row r="302" spans="1:7">
      <c r="A302" s="9">
        <f>'(1)'!A302</f>
        <v>42720</v>
      </c>
      <c r="B302">
        <v>104.84</v>
      </c>
      <c r="C302">
        <v>105</v>
      </c>
      <c r="D302">
        <v>104.12</v>
      </c>
      <c r="E302">
        <v>104.35</v>
      </c>
      <c r="F302" s="12">
        <v>32216385536</v>
      </c>
      <c r="G302" s="12">
        <v>7809861</v>
      </c>
    </row>
    <row r="303" spans="1:7">
      <c r="A303" s="9">
        <f>'(1)'!A303</f>
        <v>42723</v>
      </c>
      <c r="B303">
        <v>104.18</v>
      </c>
      <c r="C303">
        <v>105.36</v>
      </c>
      <c r="D303">
        <v>103.83</v>
      </c>
      <c r="E303">
        <v>105.16</v>
      </c>
      <c r="F303" s="12">
        <v>14230211584</v>
      </c>
      <c r="G303" s="12">
        <v>7873235.5</v>
      </c>
    </row>
    <row r="304" spans="1:7">
      <c r="A304" s="9">
        <f>'(1)'!A304</f>
        <v>42724</v>
      </c>
      <c r="B304">
        <v>105.37</v>
      </c>
      <c r="C304">
        <v>106.74</v>
      </c>
      <c r="D304">
        <v>105.37</v>
      </c>
      <c r="E304">
        <v>106.74</v>
      </c>
      <c r="F304" s="12">
        <v>42161778688</v>
      </c>
      <c r="G304" s="12">
        <v>7974825.5</v>
      </c>
    </row>
    <row r="305" spans="1:7">
      <c r="A305" s="9">
        <f>'(1)'!A305</f>
        <v>42725</v>
      </c>
      <c r="B305">
        <v>106.78</v>
      </c>
      <c r="C305">
        <v>108.55</v>
      </c>
      <c r="D305">
        <v>106.75</v>
      </c>
      <c r="E305">
        <v>108.51</v>
      </c>
      <c r="F305" s="12">
        <v>13293519872</v>
      </c>
      <c r="G305" s="12">
        <v>8098631.5</v>
      </c>
    </row>
    <row r="306" spans="1:7">
      <c r="A306" s="9">
        <f>'(1)'!A306</f>
        <v>42726</v>
      </c>
      <c r="B306">
        <v>108.63</v>
      </c>
      <c r="C306">
        <v>109.7</v>
      </c>
      <c r="D306">
        <v>108.63</v>
      </c>
      <c r="E306">
        <v>109.42</v>
      </c>
      <c r="F306" s="12">
        <v>46741192704</v>
      </c>
      <c r="G306" s="12">
        <v>8171885</v>
      </c>
    </row>
    <row r="307" spans="1:7">
      <c r="A307" s="9">
        <f>'(1)'!A307</f>
        <v>42727</v>
      </c>
      <c r="B307">
        <v>109.51</v>
      </c>
      <c r="C307">
        <v>109.54</v>
      </c>
      <c r="D307">
        <v>108.79</v>
      </c>
      <c r="E307">
        <v>109.28</v>
      </c>
      <c r="F307" s="12">
        <v>72007213056</v>
      </c>
      <c r="G307" s="12">
        <v>8161545</v>
      </c>
    </row>
    <row r="308" spans="1:7">
      <c r="A308" s="9">
        <f>'(1)'!A308</f>
        <v>42731</v>
      </c>
      <c r="B308">
        <v>109.37</v>
      </c>
      <c r="C308">
        <v>109.41</v>
      </c>
      <c r="D308">
        <v>108.43</v>
      </c>
      <c r="E308">
        <v>108.53</v>
      </c>
      <c r="F308" s="12">
        <v>51391356928</v>
      </c>
      <c r="G308" s="12">
        <v>8122039.5</v>
      </c>
    </row>
    <row r="309" spans="1:7">
      <c r="A309" s="9">
        <f>'(1)'!A309</f>
        <v>42732</v>
      </c>
      <c r="B309">
        <v>108.59</v>
      </c>
      <c r="C309">
        <v>109.42</v>
      </c>
      <c r="D309">
        <v>108.4</v>
      </c>
      <c r="E309">
        <v>109.12</v>
      </c>
      <c r="F309" s="12">
        <v>30077874176</v>
      </c>
      <c r="G309" s="12">
        <v>8153464</v>
      </c>
    </row>
    <row r="310" spans="1:7">
      <c r="A310" s="9">
        <f>'(1)'!A310</f>
        <v>42733</v>
      </c>
      <c r="B310">
        <v>109.09</v>
      </c>
      <c r="C310">
        <v>109.11</v>
      </c>
      <c r="D310">
        <v>107.79</v>
      </c>
      <c r="E310">
        <v>108.5</v>
      </c>
      <c r="F310" s="12">
        <v>27307798528</v>
      </c>
      <c r="G310" s="12">
        <v>8104845</v>
      </c>
    </row>
    <row r="311" spans="1:7">
      <c r="A311" s="9">
        <f>'(1)'!A311</f>
        <v>42734</v>
      </c>
      <c r="B311">
        <v>107.84</v>
      </c>
      <c r="C311">
        <v>108.55</v>
      </c>
      <c r="D311">
        <v>107.49</v>
      </c>
      <c r="E311">
        <v>108.23</v>
      </c>
      <c r="F311" s="12">
        <v>43081879552</v>
      </c>
      <c r="G311" s="12">
        <v>8080324</v>
      </c>
    </row>
    <row r="312" spans="1:7">
      <c r="A312" s="9">
        <f>'(1)'!A312</f>
        <v>42738</v>
      </c>
      <c r="B312">
        <v>108.4</v>
      </c>
      <c r="C312">
        <v>108.54</v>
      </c>
      <c r="D312">
        <v>107.86</v>
      </c>
      <c r="E312">
        <v>107.86</v>
      </c>
      <c r="F312" s="12">
        <v>45220429824</v>
      </c>
      <c r="G312" s="12">
        <v>8059753</v>
      </c>
    </row>
    <row r="313" spans="1:7">
      <c r="A313" s="9">
        <f>'(1)'!A313</f>
        <v>42739</v>
      </c>
      <c r="B313">
        <v>107.95</v>
      </c>
      <c r="C313">
        <v>108.01</v>
      </c>
      <c r="D313">
        <v>107.15</v>
      </c>
      <c r="E313">
        <v>107.51</v>
      </c>
      <c r="F313" s="12">
        <v>22353541120</v>
      </c>
      <c r="G313" s="12">
        <v>8022208</v>
      </c>
    </row>
    <row r="314" spans="1:7">
      <c r="A314" s="9">
        <f>'(1)'!A314</f>
        <v>42740</v>
      </c>
      <c r="B314">
        <v>107.39</v>
      </c>
      <c r="C314">
        <v>108.12</v>
      </c>
      <c r="D314">
        <v>107.13</v>
      </c>
      <c r="E314">
        <v>108.04</v>
      </c>
      <c r="F314" s="12">
        <v>13664249856</v>
      </c>
      <c r="G314" s="12">
        <v>8055685.5</v>
      </c>
    </row>
    <row r="315" spans="1:7">
      <c r="A315" s="9">
        <f>'(1)'!A315</f>
        <v>42741</v>
      </c>
      <c r="B315">
        <v>108.16</v>
      </c>
      <c r="C315">
        <v>108.25</v>
      </c>
      <c r="D315">
        <v>107.84</v>
      </c>
      <c r="E315">
        <v>107.99</v>
      </c>
      <c r="F315" s="12">
        <v>23193999360</v>
      </c>
      <c r="G315" s="12">
        <v>8043443</v>
      </c>
    </row>
    <row r="316" spans="1:7">
      <c r="A316" s="9">
        <f>'(1)'!A316</f>
        <v>42744</v>
      </c>
      <c r="B316">
        <v>107.91</v>
      </c>
      <c r="C316">
        <v>107.91</v>
      </c>
      <c r="D316">
        <v>107.34</v>
      </c>
      <c r="E316">
        <v>107.56</v>
      </c>
      <c r="F316" s="12">
        <v>13114133504</v>
      </c>
      <c r="G316" s="12">
        <v>8006954.5</v>
      </c>
    </row>
    <row r="317" spans="1:7">
      <c r="A317" s="9">
        <f>'(1)'!A317</f>
        <v>42745</v>
      </c>
      <c r="B317">
        <v>107.52</v>
      </c>
      <c r="C317">
        <v>107.64</v>
      </c>
      <c r="D317">
        <v>107.33</v>
      </c>
      <c r="E317">
        <v>107.59</v>
      </c>
      <c r="F317" s="12">
        <v>13778068480</v>
      </c>
      <c r="G317" s="12">
        <v>8015675</v>
      </c>
    </row>
    <row r="318" spans="1:7">
      <c r="A318" s="9">
        <f>'(1)'!A318</f>
        <v>42746</v>
      </c>
      <c r="B318">
        <v>107.54</v>
      </c>
      <c r="C318">
        <v>107.6</v>
      </c>
      <c r="D318">
        <v>107.51</v>
      </c>
      <c r="E318">
        <v>107.56</v>
      </c>
      <c r="F318" s="12">
        <v>4602065920</v>
      </c>
      <c r="G318" s="12">
        <v>8007799.5</v>
      </c>
    </row>
    <row r="319" spans="1:7">
      <c r="A319" s="9">
        <f>'(1)'!A319</f>
        <v>42747</v>
      </c>
      <c r="B319">
        <v>107.52</v>
      </c>
      <c r="C319">
        <v>107.64</v>
      </c>
      <c r="D319">
        <v>107.49</v>
      </c>
      <c r="E319">
        <v>107.57</v>
      </c>
      <c r="F319" s="12">
        <v>9055344640</v>
      </c>
      <c r="G319" s="12">
        <v>8009679</v>
      </c>
    </row>
    <row r="320" spans="1:7">
      <c r="A320" s="9">
        <f>'(1)'!A320</f>
        <v>42748</v>
      </c>
      <c r="B320">
        <v>107.59</v>
      </c>
      <c r="C320">
        <v>107.73</v>
      </c>
      <c r="D320">
        <v>107.03</v>
      </c>
      <c r="E320">
        <v>107.03</v>
      </c>
      <c r="F320" s="12">
        <v>16332853248</v>
      </c>
      <c r="G320" s="12">
        <v>7987828.5</v>
      </c>
    </row>
    <row r="321" spans="1:7">
      <c r="A321" s="9">
        <f>'(1)'!A321</f>
        <v>42752</v>
      </c>
      <c r="B321">
        <v>107.04</v>
      </c>
      <c r="C321">
        <v>107.17</v>
      </c>
      <c r="D321">
        <v>106.52</v>
      </c>
      <c r="E321">
        <v>106.78</v>
      </c>
      <c r="F321" s="12">
        <v>34079944704</v>
      </c>
      <c r="G321" s="12">
        <v>7978149.5</v>
      </c>
    </row>
    <row r="322" spans="1:7">
      <c r="A322" s="9">
        <f>'(1)'!A322</f>
        <v>42753</v>
      </c>
      <c r="B322">
        <v>106.87</v>
      </c>
      <c r="C322">
        <v>107.42</v>
      </c>
      <c r="D322">
        <v>106.87</v>
      </c>
      <c r="E322">
        <v>107.28</v>
      </c>
      <c r="F322" s="12">
        <v>59974995968</v>
      </c>
      <c r="G322" s="12">
        <v>8013466</v>
      </c>
    </row>
    <row r="323" spans="1:7">
      <c r="A323" s="9">
        <f>'(1)'!A323</f>
        <v>42754</v>
      </c>
      <c r="B323">
        <v>107.19</v>
      </c>
      <c r="C323">
        <v>107.34</v>
      </c>
      <c r="D323">
        <v>107.03</v>
      </c>
      <c r="E323">
        <v>107.34</v>
      </c>
      <c r="F323" s="12">
        <v>431043616</v>
      </c>
      <c r="G323" s="12">
        <v>8001517.5</v>
      </c>
    </row>
    <row r="324" spans="1:7">
      <c r="A324" s="9">
        <f>'(1)'!A324</f>
        <v>42755</v>
      </c>
      <c r="B324">
        <v>107.04</v>
      </c>
      <c r="C324">
        <v>108.43</v>
      </c>
      <c r="D324">
        <v>107.04</v>
      </c>
      <c r="E324">
        <v>108.13</v>
      </c>
      <c r="F324" s="12">
        <v>21474824192</v>
      </c>
      <c r="G324" s="12">
        <v>8079289.5</v>
      </c>
    </row>
    <row r="325" spans="1:7">
      <c r="A325" s="9">
        <f>'(1)'!A325</f>
        <v>42758</v>
      </c>
      <c r="B325">
        <v>108.23</v>
      </c>
      <c r="C325">
        <v>109.45</v>
      </c>
      <c r="D325">
        <v>108.22</v>
      </c>
      <c r="E325">
        <v>109.39</v>
      </c>
      <c r="F325" s="12">
        <v>17802610688</v>
      </c>
      <c r="G325" s="12">
        <v>8167361.5</v>
      </c>
    </row>
    <row r="326" spans="1:7">
      <c r="A326" s="9">
        <f>'(1)'!A326</f>
        <v>42759</v>
      </c>
      <c r="B326">
        <v>109.53</v>
      </c>
      <c r="C326">
        <v>109.95</v>
      </c>
      <c r="D326">
        <v>108.97</v>
      </c>
      <c r="E326">
        <v>109.41</v>
      </c>
      <c r="F326" s="12">
        <v>18956138496</v>
      </c>
      <c r="G326" s="12">
        <v>8181134.5</v>
      </c>
    </row>
    <row r="327" spans="1:7">
      <c r="A327" s="9">
        <f>'(1)'!A327</f>
        <v>42760</v>
      </c>
      <c r="B327">
        <v>109.34</v>
      </c>
      <c r="C327">
        <v>109.51</v>
      </c>
      <c r="D327">
        <v>109.11</v>
      </c>
      <c r="E327">
        <v>109.46</v>
      </c>
      <c r="F327" s="12">
        <v>15250795520</v>
      </c>
      <c r="G327" s="12">
        <v>8168922.5</v>
      </c>
    </row>
    <row r="328" spans="1:7">
      <c r="A328" s="9">
        <f>'(1)'!A328</f>
        <v>42761</v>
      </c>
      <c r="B328">
        <v>109.26</v>
      </c>
      <c r="C328">
        <v>109.31</v>
      </c>
      <c r="D328">
        <v>108.37</v>
      </c>
      <c r="E328">
        <v>108.56</v>
      </c>
      <c r="F328" s="12">
        <v>11197114368</v>
      </c>
      <c r="G328" s="12">
        <v>8120243</v>
      </c>
    </row>
    <row r="329" spans="1:7">
      <c r="A329" s="9">
        <f>'(1)'!A329</f>
        <v>42762</v>
      </c>
      <c r="B329">
        <v>108.63</v>
      </c>
      <c r="C329">
        <v>109.11</v>
      </c>
      <c r="D329">
        <v>108.4</v>
      </c>
      <c r="E329">
        <v>108.91</v>
      </c>
      <c r="F329" s="12">
        <v>22177300480</v>
      </c>
      <c r="G329" s="12">
        <v>8130960.5</v>
      </c>
    </row>
    <row r="330" spans="1:7">
      <c r="A330" s="9">
        <f>'(1)'!A330</f>
        <v>42765</v>
      </c>
      <c r="B330">
        <v>108.79</v>
      </c>
      <c r="C330">
        <v>109.35</v>
      </c>
      <c r="D330">
        <v>108.37</v>
      </c>
      <c r="E330">
        <v>108.85</v>
      </c>
      <c r="F330" s="12">
        <v>22326366208</v>
      </c>
      <c r="G330" s="12">
        <v>8163999</v>
      </c>
    </row>
    <row r="331" spans="1:7">
      <c r="A331" s="9">
        <f>'(1)'!A331</f>
        <v>42766</v>
      </c>
      <c r="B331">
        <v>109.34</v>
      </c>
      <c r="C331">
        <v>109.82</v>
      </c>
      <c r="D331">
        <v>108.58</v>
      </c>
      <c r="E331">
        <v>109.05</v>
      </c>
      <c r="F331" s="12">
        <v>16186952704</v>
      </c>
      <c r="G331" s="12">
        <v>8159485</v>
      </c>
    </row>
    <row r="332" spans="1:7">
      <c r="A332" s="9">
        <f>'(1)'!A332</f>
        <v>42767</v>
      </c>
      <c r="B332">
        <v>108.88</v>
      </c>
      <c r="C332">
        <v>110.21</v>
      </c>
      <c r="D332">
        <v>108.84</v>
      </c>
      <c r="E332">
        <v>109.68</v>
      </c>
      <c r="F332" s="12">
        <v>20358115328</v>
      </c>
      <c r="G332" s="12">
        <v>8203579.5</v>
      </c>
    </row>
    <row r="333" spans="1:7">
      <c r="A333" s="9">
        <f>'(1)'!A333</f>
        <v>42768</v>
      </c>
      <c r="B333">
        <v>109.62</v>
      </c>
      <c r="C333">
        <v>109.66</v>
      </c>
      <c r="D333">
        <v>109</v>
      </c>
      <c r="E333">
        <v>109.07</v>
      </c>
      <c r="F333" s="12">
        <v>17216022528</v>
      </c>
      <c r="G333" s="12">
        <v>8146579.5</v>
      </c>
    </row>
    <row r="334" spans="1:7">
      <c r="A334" s="9">
        <f>'(1)'!A334</f>
        <v>42769</v>
      </c>
      <c r="B334">
        <v>108.97</v>
      </c>
      <c r="C334">
        <v>109.71</v>
      </c>
      <c r="D334">
        <v>108.34</v>
      </c>
      <c r="E334">
        <v>108.34</v>
      </c>
      <c r="F334" s="12">
        <v>10054296576</v>
      </c>
      <c r="G334" s="12">
        <v>8113669</v>
      </c>
    </row>
    <row r="335" spans="1:7">
      <c r="A335" s="9">
        <f>'(1)'!A335</f>
        <v>42772</v>
      </c>
      <c r="B335">
        <v>108.32</v>
      </c>
      <c r="C335">
        <v>108.7</v>
      </c>
      <c r="D335">
        <v>107.94</v>
      </c>
      <c r="E335">
        <v>108.7</v>
      </c>
      <c r="F335" s="12">
        <v>26836213760</v>
      </c>
      <c r="G335" s="12">
        <v>8122171.5</v>
      </c>
    </row>
    <row r="336" spans="1:7">
      <c r="A336" s="9">
        <f>'(1)'!A336</f>
        <v>42773</v>
      </c>
      <c r="B336">
        <v>108.36</v>
      </c>
      <c r="C336">
        <v>108.71</v>
      </c>
      <c r="D336">
        <v>108.01</v>
      </c>
      <c r="E336">
        <v>108.08</v>
      </c>
      <c r="F336" s="12">
        <v>16119701504</v>
      </c>
      <c r="G336" s="12">
        <v>8089134.5</v>
      </c>
    </row>
    <row r="337" spans="1:7">
      <c r="A337" s="9">
        <f>'(1)'!A337</f>
        <v>42774</v>
      </c>
      <c r="B337">
        <v>108.24</v>
      </c>
      <c r="C337">
        <v>108.71</v>
      </c>
      <c r="D337">
        <v>108.09</v>
      </c>
      <c r="E337">
        <v>108.58</v>
      </c>
      <c r="F337" s="12">
        <v>11953790976</v>
      </c>
      <c r="G337" s="12">
        <v>8126629.5</v>
      </c>
    </row>
    <row r="338" spans="1:7">
      <c r="A338" s="9">
        <f>'(1)'!A338</f>
        <v>42775</v>
      </c>
      <c r="B338">
        <v>108.73</v>
      </c>
      <c r="C338">
        <v>108.94</v>
      </c>
      <c r="D338">
        <v>108.21</v>
      </c>
      <c r="E338">
        <v>108.47</v>
      </c>
      <c r="F338" s="12">
        <v>10368103424</v>
      </c>
      <c r="G338" s="12">
        <v>8120254</v>
      </c>
    </row>
    <row r="339" spans="1:7">
      <c r="A339" s="9">
        <f>'(1)'!A339</f>
        <v>42776</v>
      </c>
      <c r="B339">
        <v>108.49</v>
      </c>
      <c r="C339">
        <v>109.44</v>
      </c>
      <c r="D339">
        <v>108.33</v>
      </c>
      <c r="E339">
        <v>109.32</v>
      </c>
      <c r="F339" s="12">
        <v>17625036800</v>
      </c>
      <c r="G339" s="12">
        <v>8180201</v>
      </c>
    </row>
    <row r="340" spans="1:7">
      <c r="A340" s="9">
        <f>'(1)'!A340</f>
        <v>42779</v>
      </c>
      <c r="B340">
        <v>109.3</v>
      </c>
      <c r="C340">
        <v>111.09</v>
      </c>
      <c r="D340">
        <v>109.28</v>
      </c>
      <c r="E340">
        <v>110.98</v>
      </c>
      <c r="F340" s="12">
        <v>16866228224</v>
      </c>
      <c r="G340" s="12">
        <v>8298916.5</v>
      </c>
    </row>
    <row r="341" spans="1:7">
      <c r="A341" s="9">
        <f>'(1)'!A341</f>
        <v>42780</v>
      </c>
      <c r="B341">
        <v>111.14</v>
      </c>
      <c r="C341">
        <v>111.7</v>
      </c>
      <c r="D341">
        <v>111.14</v>
      </c>
      <c r="E341">
        <v>111.37</v>
      </c>
      <c r="F341" s="12">
        <v>33362276352</v>
      </c>
      <c r="G341" s="12">
        <v>8333927.5</v>
      </c>
    </row>
    <row r="342" spans="1:7">
      <c r="A342" s="9">
        <f>'(1)'!A342</f>
        <v>42781</v>
      </c>
      <c r="B342">
        <v>111.49</v>
      </c>
      <c r="C342">
        <v>111.51</v>
      </c>
      <c r="D342">
        <v>110.89</v>
      </c>
      <c r="E342">
        <v>111.09</v>
      </c>
      <c r="F342" s="12">
        <v>31423465472</v>
      </c>
      <c r="G342" s="12">
        <v>8305415</v>
      </c>
    </row>
    <row r="343" spans="1:7">
      <c r="A343" s="9">
        <f>'(1)'!A343</f>
        <v>42782</v>
      </c>
      <c r="B343">
        <v>111.04</v>
      </c>
      <c r="C343">
        <v>111.11</v>
      </c>
      <c r="D343">
        <v>109.67</v>
      </c>
      <c r="E343">
        <v>110.2</v>
      </c>
      <c r="F343" s="12">
        <v>17513734144</v>
      </c>
      <c r="G343" s="12">
        <v>8254116</v>
      </c>
    </row>
    <row r="344" spans="1:7">
      <c r="A344" s="9">
        <f>'(1)'!A344</f>
        <v>42783</v>
      </c>
      <c r="B344">
        <v>110.17</v>
      </c>
      <c r="C344">
        <v>110.56</v>
      </c>
      <c r="D344">
        <v>109.54</v>
      </c>
      <c r="E344">
        <v>109.85</v>
      </c>
      <c r="F344" s="12">
        <v>12906010624</v>
      </c>
      <c r="G344" s="12">
        <v>8225972.5</v>
      </c>
    </row>
    <row r="345" spans="1:7">
      <c r="A345" s="9">
        <f>'(1)'!A345</f>
        <v>42787</v>
      </c>
      <c r="B345">
        <v>109.76</v>
      </c>
      <c r="C345">
        <v>110.72</v>
      </c>
      <c r="D345">
        <v>109.58</v>
      </c>
      <c r="E345">
        <v>110.04</v>
      </c>
      <c r="F345" s="12">
        <v>11376451584</v>
      </c>
      <c r="G345" s="12">
        <v>8249119.5</v>
      </c>
    </row>
    <row r="346" spans="1:7">
      <c r="A346" s="9">
        <f>'(1)'!A346</f>
        <v>42788</v>
      </c>
      <c r="B346">
        <v>110.15</v>
      </c>
      <c r="C346">
        <v>110.23</v>
      </c>
      <c r="D346">
        <v>109.51</v>
      </c>
      <c r="E346">
        <v>109.77</v>
      </c>
      <c r="F346" s="12">
        <v>11596223488</v>
      </c>
      <c r="G346" s="12">
        <v>8230212.5</v>
      </c>
    </row>
    <row r="347" spans="1:7">
      <c r="A347" s="9">
        <f>'(1)'!A347</f>
        <v>42789</v>
      </c>
      <c r="B347">
        <v>109.7</v>
      </c>
      <c r="C347">
        <v>111.4</v>
      </c>
      <c r="D347">
        <v>109.64</v>
      </c>
      <c r="E347">
        <v>111.26</v>
      </c>
      <c r="F347" s="12">
        <v>12357438464</v>
      </c>
      <c r="G347" s="12">
        <v>8335723</v>
      </c>
    </row>
    <row r="348" spans="1:7">
      <c r="A348" s="9">
        <f>'(1)'!A348</f>
        <v>42790</v>
      </c>
      <c r="B348">
        <v>111.29</v>
      </c>
      <c r="C348">
        <v>111.56</v>
      </c>
      <c r="D348">
        <v>110.8</v>
      </c>
      <c r="E348">
        <v>110.82</v>
      </c>
      <c r="F348" s="12">
        <v>11765905408</v>
      </c>
      <c r="G348" s="12">
        <v>8301187.5</v>
      </c>
    </row>
    <row r="349" spans="1:7">
      <c r="A349" s="9">
        <f>'(1)'!A349</f>
        <v>42793</v>
      </c>
      <c r="B349">
        <v>110.84</v>
      </c>
      <c r="C349">
        <v>110.95</v>
      </c>
      <c r="D349">
        <v>110.37</v>
      </c>
      <c r="E349">
        <v>110.49</v>
      </c>
      <c r="F349" s="12">
        <v>9283239936</v>
      </c>
      <c r="G349" s="12">
        <v>8279020.5</v>
      </c>
    </row>
    <row r="350" spans="1:7">
      <c r="A350" s="9">
        <f>'(1)'!A350</f>
        <v>42794</v>
      </c>
      <c r="B350">
        <v>110.5</v>
      </c>
      <c r="C350">
        <v>110.63</v>
      </c>
      <c r="D350">
        <v>109.63</v>
      </c>
      <c r="E350">
        <v>110.22</v>
      </c>
      <c r="F350" s="12">
        <v>11060937728</v>
      </c>
      <c r="G350" s="12">
        <v>8260394.5</v>
      </c>
    </row>
    <row r="351" spans="1:7">
      <c r="A351" s="9">
        <f>'(1)'!A351</f>
        <v>42795</v>
      </c>
      <c r="B351">
        <v>110.12</v>
      </c>
      <c r="C351">
        <v>111.15</v>
      </c>
      <c r="D351">
        <v>110.08</v>
      </c>
      <c r="E351">
        <v>111.08</v>
      </c>
      <c r="F351" s="12">
        <v>11990640640</v>
      </c>
      <c r="G351" s="12">
        <v>8316610.5</v>
      </c>
    </row>
    <row r="352" spans="1:7">
      <c r="A352" s="9">
        <f>'(1)'!A352</f>
        <v>42796</v>
      </c>
      <c r="B352">
        <v>111.05</v>
      </c>
      <c r="C352">
        <v>111.52</v>
      </c>
      <c r="D352">
        <v>111.05</v>
      </c>
      <c r="E352">
        <v>111.31</v>
      </c>
      <c r="F352" s="12">
        <v>9801499648</v>
      </c>
      <c r="G352" s="12">
        <v>8342549.5</v>
      </c>
    </row>
    <row r="353" spans="1:7">
      <c r="A353" s="9">
        <f>'(1)'!A353</f>
        <v>42797</v>
      </c>
      <c r="B353">
        <v>111.35</v>
      </c>
      <c r="C353">
        <v>112.45</v>
      </c>
      <c r="D353">
        <v>111.28</v>
      </c>
      <c r="E353">
        <v>112.18</v>
      </c>
      <c r="F353" s="12">
        <v>14038989824</v>
      </c>
      <c r="G353" s="12">
        <v>8401884</v>
      </c>
    </row>
    <row r="354" spans="1:7">
      <c r="A354" s="9">
        <f>'(1)'!A354</f>
        <v>42800</v>
      </c>
      <c r="B354">
        <v>112.26</v>
      </c>
      <c r="C354">
        <v>112.92</v>
      </c>
      <c r="D354">
        <v>112.08</v>
      </c>
      <c r="E354">
        <v>112.74</v>
      </c>
      <c r="F354" s="12">
        <v>11982534656</v>
      </c>
      <c r="G354" s="12">
        <v>8436304</v>
      </c>
    </row>
    <row r="355" spans="1:7">
      <c r="A355" s="9">
        <f>'(1)'!A355</f>
        <v>42801</v>
      </c>
      <c r="B355">
        <v>112.92</v>
      </c>
      <c r="C355">
        <v>114.03</v>
      </c>
      <c r="D355">
        <v>112.92</v>
      </c>
      <c r="E355">
        <v>113.85</v>
      </c>
      <c r="F355" s="12">
        <v>16954903552</v>
      </c>
      <c r="G355" s="12">
        <v>8525394</v>
      </c>
    </row>
    <row r="356" spans="1:7">
      <c r="A356" s="9">
        <f>'(1)'!A356</f>
        <v>42802</v>
      </c>
      <c r="B356">
        <v>114.01</v>
      </c>
      <c r="C356">
        <v>114.18</v>
      </c>
      <c r="D356">
        <v>113.63</v>
      </c>
      <c r="E356">
        <v>114.03</v>
      </c>
      <c r="F356" s="12">
        <v>12132974592</v>
      </c>
      <c r="G356" s="12">
        <v>8533406</v>
      </c>
    </row>
    <row r="357" spans="1:7">
      <c r="A357" s="9">
        <f>'(1)'!A357</f>
        <v>42803</v>
      </c>
      <c r="B357">
        <v>113.94</v>
      </c>
      <c r="C357">
        <v>113.98</v>
      </c>
      <c r="D357">
        <v>113.01</v>
      </c>
      <c r="E357">
        <v>113.59</v>
      </c>
      <c r="F357" s="12">
        <v>16335516672</v>
      </c>
      <c r="G357" s="12">
        <v>8495658</v>
      </c>
    </row>
    <row r="358" spans="1:7">
      <c r="A358" s="9">
        <f>'(1)'!A358</f>
        <v>42804</v>
      </c>
      <c r="B358">
        <v>113.52</v>
      </c>
      <c r="C358">
        <v>113.87</v>
      </c>
      <c r="D358">
        <v>113.48</v>
      </c>
      <c r="E358">
        <v>113.73</v>
      </c>
      <c r="F358" s="12">
        <v>8456813056</v>
      </c>
      <c r="G358" s="12">
        <v>8506125</v>
      </c>
    </row>
    <row r="359" spans="1:7">
      <c r="A359" s="9">
        <f>'(1)'!A359</f>
        <v>42807</v>
      </c>
      <c r="B359">
        <v>113.69</v>
      </c>
      <c r="C359">
        <v>113.88</v>
      </c>
      <c r="D359">
        <v>113.18</v>
      </c>
      <c r="E359">
        <v>113.68</v>
      </c>
      <c r="F359" s="12">
        <v>9406093312</v>
      </c>
      <c r="G359" s="12">
        <v>8507341</v>
      </c>
    </row>
    <row r="360" spans="1:7">
      <c r="A360" s="9">
        <f>'(1)'!A360</f>
        <v>42808</v>
      </c>
      <c r="B360">
        <v>113.73</v>
      </c>
      <c r="C360">
        <v>113.96</v>
      </c>
      <c r="D360">
        <v>113.34</v>
      </c>
      <c r="E360">
        <v>113.79</v>
      </c>
      <c r="F360" s="12">
        <v>12810172416</v>
      </c>
      <c r="G360" s="12">
        <v>8517927</v>
      </c>
    </row>
    <row r="361" spans="1:7">
      <c r="A361" s="9">
        <f>'(1)'!A361</f>
        <v>42809</v>
      </c>
      <c r="B361">
        <v>113.82</v>
      </c>
      <c r="C361">
        <v>114.13</v>
      </c>
      <c r="D361">
        <v>113.53</v>
      </c>
      <c r="E361">
        <v>113.86</v>
      </c>
      <c r="F361" s="12">
        <v>4897804288</v>
      </c>
      <c r="G361" s="12">
        <v>8515308</v>
      </c>
    </row>
    <row r="362" spans="1:7">
      <c r="A362" s="9">
        <f>'(1)'!A362</f>
        <v>42810</v>
      </c>
      <c r="B362">
        <v>113.78</v>
      </c>
      <c r="C362">
        <v>113.81</v>
      </c>
      <c r="D362">
        <v>112.49</v>
      </c>
      <c r="E362">
        <v>112.75</v>
      </c>
      <c r="F362" s="12">
        <v>7872814080</v>
      </c>
      <c r="G362" s="12">
        <v>8451459</v>
      </c>
    </row>
    <row r="363" spans="1:7">
      <c r="A363" s="9">
        <f>'(1)'!A363</f>
        <v>42811</v>
      </c>
      <c r="B363">
        <v>112.55</v>
      </c>
      <c r="C363">
        <v>112.7</v>
      </c>
      <c r="D363">
        <v>112.39</v>
      </c>
      <c r="E363">
        <v>112.7</v>
      </c>
      <c r="F363" s="12">
        <v>19554093056</v>
      </c>
      <c r="G363" s="12">
        <v>8440129</v>
      </c>
    </row>
    <row r="364" spans="1:7">
      <c r="A364" s="9">
        <f>'(1)'!A364</f>
        <v>42814</v>
      </c>
      <c r="B364">
        <v>112.56</v>
      </c>
      <c r="C364">
        <v>112.68</v>
      </c>
      <c r="D364">
        <v>112.22</v>
      </c>
      <c r="E364">
        <v>112.48</v>
      </c>
      <c r="F364" s="12">
        <v>17506854912</v>
      </c>
      <c r="G364" s="12">
        <v>8420928</v>
      </c>
    </row>
    <row r="365" spans="1:7">
      <c r="A365" s="9">
        <f>'(1)'!A365</f>
        <v>42815</v>
      </c>
      <c r="B365">
        <v>112.26</v>
      </c>
      <c r="C365">
        <v>114.57</v>
      </c>
      <c r="D365">
        <v>112.17</v>
      </c>
      <c r="E365">
        <v>114.4</v>
      </c>
      <c r="F365" s="12">
        <v>14143002624</v>
      </c>
      <c r="G365" s="12">
        <v>8558981</v>
      </c>
    </row>
    <row r="366" spans="1:7">
      <c r="A366" s="9">
        <f>'(1)'!A366</f>
        <v>42816</v>
      </c>
      <c r="B366">
        <v>114.38</v>
      </c>
      <c r="C366">
        <v>114.69</v>
      </c>
      <c r="D366">
        <v>113.41</v>
      </c>
      <c r="E366">
        <v>113.55</v>
      </c>
      <c r="F366" s="12">
        <v>16668955648</v>
      </c>
      <c r="G366" s="12">
        <v>8488041</v>
      </c>
    </row>
    <row r="367" spans="1:7">
      <c r="A367" s="9">
        <f>'(1)'!A367</f>
        <v>42817</v>
      </c>
      <c r="B367">
        <v>113.43</v>
      </c>
      <c r="C367">
        <v>114.23</v>
      </c>
      <c r="D367">
        <v>113.13</v>
      </c>
      <c r="E367">
        <v>113.95</v>
      </c>
      <c r="F367" s="12">
        <v>21274214400</v>
      </c>
      <c r="G367" s="12">
        <v>8523681</v>
      </c>
    </row>
    <row r="368" spans="1:7">
      <c r="A368" s="9">
        <f>'(1)'!A368</f>
        <v>42818</v>
      </c>
      <c r="B368">
        <v>114.13</v>
      </c>
      <c r="C368">
        <v>114.14</v>
      </c>
      <c r="D368">
        <v>113.3</v>
      </c>
      <c r="E368">
        <v>113.61</v>
      </c>
      <c r="F368" s="12">
        <v>13359356928</v>
      </c>
      <c r="G368" s="12">
        <v>8497277</v>
      </c>
    </row>
    <row r="369" spans="1:7">
      <c r="A369" s="9">
        <f>'(1)'!A369</f>
        <v>42821</v>
      </c>
      <c r="B369">
        <v>113.52</v>
      </c>
      <c r="C369">
        <v>113.62</v>
      </c>
      <c r="D369">
        <v>112.99</v>
      </c>
      <c r="E369">
        <v>113.28</v>
      </c>
      <c r="F369" s="12">
        <v>21952708608</v>
      </c>
      <c r="G369" s="12">
        <v>8483526</v>
      </c>
    </row>
    <row r="370" spans="1:7">
      <c r="A370" s="9">
        <f>'(1)'!A370</f>
        <v>42822</v>
      </c>
      <c r="B370">
        <v>113.26</v>
      </c>
      <c r="C370">
        <v>114.09</v>
      </c>
      <c r="D370">
        <v>113.12</v>
      </c>
      <c r="E370">
        <v>113.22</v>
      </c>
      <c r="F370" s="12">
        <v>4681162752</v>
      </c>
      <c r="G370" s="12">
        <v>8465246</v>
      </c>
    </row>
    <row r="371" spans="1:7">
      <c r="A371" s="9">
        <f>'(1)'!A371</f>
        <v>42823</v>
      </c>
      <c r="B371">
        <v>113.19</v>
      </c>
      <c r="C371">
        <v>113.81</v>
      </c>
      <c r="D371">
        <v>112.95</v>
      </c>
      <c r="E371">
        <v>113.38</v>
      </c>
      <c r="F371" s="12">
        <v>54759444480</v>
      </c>
      <c r="G371" s="12">
        <v>8479910</v>
      </c>
    </row>
    <row r="372" spans="1:7">
      <c r="A372" s="9">
        <f>'(1)'!A372</f>
        <v>42824</v>
      </c>
      <c r="B372">
        <v>113.43</v>
      </c>
      <c r="C372">
        <v>114.2</v>
      </c>
      <c r="D372">
        <v>113.42</v>
      </c>
      <c r="E372">
        <v>113.83</v>
      </c>
      <c r="F372" s="12">
        <v>29612007424</v>
      </c>
      <c r="G372" s="12">
        <v>8517760</v>
      </c>
    </row>
    <row r="373" spans="1:7">
      <c r="A373" s="9">
        <f>'(1)'!A373</f>
        <v>42825</v>
      </c>
      <c r="B373">
        <v>113.88</v>
      </c>
      <c r="C373">
        <v>114.36</v>
      </c>
      <c r="D373">
        <v>113.88</v>
      </c>
      <c r="E373">
        <v>114.22</v>
      </c>
      <c r="F373" s="12">
        <v>14205796352</v>
      </c>
      <c r="G373" s="12">
        <v>8550309</v>
      </c>
    </row>
    <row r="374" spans="1:7">
      <c r="A374" s="9">
        <f>'(1)'!A374</f>
        <v>42828</v>
      </c>
      <c r="B374">
        <v>114.17</v>
      </c>
      <c r="C374">
        <v>114.27</v>
      </c>
      <c r="D374">
        <v>113.37</v>
      </c>
      <c r="E374">
        <v>113.84</v>
      </c>
      <c r="F374" s="12">
        <v>12571910144</v>
      </c>
      <c r="G374" s="12">
        <v>8522464</v>
      </c>
    </row>
    <row r="375" spans="1:7">
      <c r="A375" s="9">
        <f>'(1)'!A375</f>
        <v>42829</v>
      </c>
      <c r="B375">
        <v>113.73</v>
      </c>
      <c r="C375">
        <v>114.55</v>
      </c>
      <c r="D375">
        <v>113.66</v>
      </c>
      <c r="E375">
        <v>113.99</v>
      </c>
      <c r="F375" s="12">
        <v>10632465408</v>
      </c>
      <c r="G375" s="12">
        <v>8538309</v>
      </c>
    </row>
    <row r="376" spans="1:7">
      <c r="A376" s="9">
        <f>'(1)'!A376</f>
        <v>42830</v>
      </c>
      <c r="B376">
        <v>114.46</v>
      </c>
      <c r="C376">
        <v>115.58</v>
      </c>
      <c r="D376">
        <v>114.44</v>
      </c>
      <c r="E376">
        <v>115.25</v>
      </c>
      <c r="F376" s="12">
        <v>23276113920</v>
      </c>
      <c r="G376" s="12">
        <v>8641476</v>
      </c>
    </row>
    <row r="377" spans="1:7">
      <c r="A377" s="9">
        <f>'(1)'!A377</f>
        <v>42831</v>
      </c>
      <c r="B377">
        <v>115.22</v>
      </c>
      <c r="C377">
        <v>115.48</v>
      </c>
      <c r="D377">
        <v>114.49</v>
      </c>
      <c r="E377">
        <v>114.53</v>
      </c>
      <c r="F377" s="12">
        <v>22093012992</v>
      </c>
      <c r="G377" s="12">
        <v>8605378</v>
      </c>
    </row>
    <row r="378" spans="1:7">
      <c r="A378" s="9">
        <f>'(1)'!A378</f>
        <v>42832</v>
      </c>
      <c r="B378">
        <v>114.57</v>
      </c>
      <c r="C378">
        <v>114.73</v>
      </c>
      <c r="D378">
        <v>114.09</v>
      </c>
      <c r="E378">
        <v>114.09</v>
      </c>
      <c r="F378" s="12">
        <v>18145869824</v>
      </c>
      <c r="G378" s="12">
        <v>8573276</v>
      </c>
    </row>
    <row r="379" spans="1:7">
      <c r="A379" s="9">
        <f>'(1)'!A379</f>
        <v>42835</v>
      </c>
      <c r="B379">
        <v>114.03</v>
      </c>
      <c r="C379">
        <v>114.85</v>
      </c>
      <c r="D379">
        <v>112.51</v>
      </c>
      <c r="E379">
        <v>112.66</v>
      </c>
      <c r="F379" s="12">
        <v>14795705344</v>
      </c>
      <c r="G379" s="12">
        <v>8475070</v>
      </c>
    </row>
    <row r="380" spans="1:7">
      <c r="A380" s="9">
        <f>'(1)'!A380</f>
        <v>42836</v>
      </c>
      <c r="B380">
        <v>112.58</v>
      </c>
      <c r="C380">
        <v>112.58</v>
      </c>
      <c r="D380">
        <v>111.06</v>
      </c>
      <c r="E380">
        <v>111.83</v>
      </c>
      <c r="F380" s="12">
        <v>14145359872</v>
      </c>
      <c r="G380" s="12">
        <v>8416734</v>
      </c>
    </row>
    <row r="381" spans="1:7">
      <c r="A381" s="9">
        <f>'(1)'!A381</f>
        <v>42837</v>
      </c>
      <c r="B381">
        <v>111.79</v>
      </c>
      <c r="C381">
        <v>112.8</v>
      </c>
      <c r="D381">
        <v>111.74</v>
      </c>
      <c r="E381">
        <v>112.24</v>
      </c>
      <c r="F381" s="12">
        <v>11436389376</v>
      </c>
      <c r="G381" s="12">
        <v>8443608</v>
      </c>
    </row>
    <row r="382" spans="1:7">
      <c r="A382" s="9">
        <f>'(1)'!A382</f>
        <v>42838</v>
      </c>
      <c r="B382">
        <v>112.24</v>
      </c>
      <c r="C382">
        <v>112.65</v>
      </c>
      <c r="D382">
        <v>111.99</v>
      </c>
      <c r="E382">
        <v>112.26</v>
      </c>
      <c r="F382" s="12">
        <v>10420616192</v>
      </c>
      <c r="G382" s="12">
        <v>8453520</v>
      </c>
    </row>
    <row r="383" spans="1:7">
      <c r="A383" s="9">
        <f>'(1)'!A383</f>
        <v>42842</v>
      </c>
      <c r="B383">
        <v>112.34</v>
      </c>
      <c r="C383">
        <v>112.34</v>
      </c>
      <c r="D383">
        <v>110.67</v>
      </c>
      <c r="E383">
        <v>111.88</v>
      </c>
      <c r="F383" s="12">
        <v>20766947328</v>
      </c>
      <c r="G383" s="12">
        <v>8414974</v>
      </c>
    </row>
    <row r="384" spans="1:7">
      <c r="A384" s="9">
        <f>'(1)'!A384</f>
        <v>42843</v>
      </c>
      <c r="B384">
        <v>111.88</v>
      </c>
      <c r="C384">
        <v>113.07</v>
      </c>
      <c r="D384">
        <v>111.86</v>
      </c>
      <c r="E384">
        <v>113.07</v>
      </c>
      <c r="F384" s="12">
        <v>10679393280</v>
      </c>
      <c r="G384" s="12">
        <v>8490236</v>
      </c>
    </row>
    <row r="385" spans="1:7">
      <c r="A385" s="9">
        <f>'(1)'!A385</f>
        <v>42844</v>
      </c>
      <c r="B385">
        <v>112.79</v>
      </c>
      <c r="C385">
        <v>112.84</v>
      </c>
      <c r="D385">
        <v>112.26</v>
      </c>
      <c r="E385">
        <v>112.45</v>
      </c>
      <c r="F385" s="12">
        <v>9902557184</v>
      </c>
      <c r="G385" s="12">
        <v>8455301</v>
      </c>
    </row>
    <row r="386" spans="1:7">
      <c r="A386" s="9">
        <f>'(1)'!A386</f>
        <v>42845</v>
      </c>
      <c r="B386">
        <v>112.46</v>
      </c>
      <c r="C386">
        <v>113.03</v>
      </c>
      <c r="D386">
        <v>112.23</v>
      </c>
      <c r="E386">
        <v>113.03</v>
      </c>
      <c r="F386" s="12">
        <v>10422942720</v>
      </c>
      <c r="G386" s="12">
        <v>8479166</v>
      </c>
    </row>
    <row r="387" spans="1:7">
      <c r="A387" s="9">
        <f>'(1)'!A387</f>
        <v>42846</v>
      </c>
      <c r="B387">
        <v>112.91</v>
      </c>
      <c r="C387">
        <v>112.93</v>
      </c>
      <c r="D387">
        <v>112.11</v>
      </c>
      <c r="E387">
        <v>112.11</v>
      </c>
      <c r="F387" s="12">
        <v>12258098176</v>
      </c>
      <c r="G387" s="12">
        <v>8421272</v>
      </c>
    </row>
    <row r="388" spans="1:7">
      <c r="A388" s="9">
        <f>'(1)'!A388</f>
        <v>42849</v>
      </c>
      <c r="B388">
        <v>112.15</v>
      </c>
      <c r="C388">
        <v>112.2</v>
      </c>
      <c r="D388">
        <v>110.98</v>
      </c>
      <c r="E388">
        <v>111.64</v>
      </c>
      <c r="F388" s="12">
        <v>11914366976</v>
      </c>
      <c r="G388" s="12">
        <v>8386266</v>
      </c>
    </row>
    <row r="389" spans="1:7">
      <c r="A389" s="9">
        <f>'(1)'!A389</f>
        <v>42850</v>
      </c>
      <c r="B389">
        <v>111.63</v>
      </c>
      <c r="C389">
        <v>111.64</v>
      </c>
      <c r="D389">
        <v>111.08</v>
      </c>
      <c r="E389">
        <v>111.49</v>
      </c>
      <c r="F389" s="12">
        <v>10019102720</v>
      </c>
      <c r="G389" s="12">
        <v>8374989.5</v>
      </c>
    </row>
    <row r="390" spans="1:7">
      <c r="A390" s="9">
        <f>'(1)'!A390</f>
        <v>42851</v>
      </c>
      <c r="B390">
        <v>111.52</v>
      </c>
      <c r="C390">
        <v>112.32</v>
      </c>
      <c r="D390">
        <v>111.08</v>
      </c>
      <c r="E390">
        <v>111.08</v>
      </c>
      <c r="F390" s="12">
        <v>13821573120</v>
      </c>
      <c r="G390" s="12">
        <v>8371907.5</v>
      </c>
    </row>
    <row r="391" spans="1:7">
      <c r="A391" s="9">
        <f>'(1)'!A391</f>
        <v>42852</v>
      </c>
      <c r="B391">
        <v>111.04</v>
      </c>
      <c r="C391">
        <v>111.35</v>
      </c>
      <c r="D391">
        <v>110.4</v>
      </c>
      <c r="E391">
        <v>111.17</v>
      </c>
      <c r="F391" s="12">
        <v>13155737600</v>
      </c>
      <c r="G391" s="12">
        <v>8377090.5</v>
      </c>
    </row>
    <row r="392" spans="1:7">
      <c r="A392" s="9">
        <f>'(1)'!A392</f>
        <v>42853</v>
      </c>
      <c r="B392">
        <v>111.15</v>
      </c>
      <c r="C392">
        <v>111.21</v>
      </c>
      <c r="D392">
        <v>110.46</v>
      </c>
      <c r="E392">
        <v>110.84</v>
      </c>
      <c r="F392" s="12">
        <v>15582018560</v>
      </c>
      <c r="G392" s="12">
        <v>8347419</v>
      </c>
    </row>
    <row r="393" spans="1:7">
      <c r="A393" s="9">
        <f>'(1)'!A393</f>
        <v>42856</v>
      </c>
      <c r="B393">
        <v>110.74</v>
      </c>
      <c r="C393">
        <v>111.06</v>
      </c>
      <c r="D393">
        <v>110.46</v>
      </c>
      <c r="E393">
        <v>110.66</v>
      </c>
      <c r="F393" s="12">
        <v>18883110912</v>
      </c>
      <c r="G393" s="12">
        <v>8328016</v>
      </c>
    </row>
    <row r="394" spans="1:7">
      <c r="A394" s="9">
        <f>'(1)'!A394</f>
        <v>42857</v>
      </c>
      <c r="B394">
        <v>110.67</v>
      </c>
      <c r="C394">
        <v>110.75</v>
      </c>
      <c r="D394">
        <v>109.73</v>
      </c>
      <c r="E394">
        <v>110.49</v>
      </c>
      <c r="F394" s="12">
        <v>30178820096</v>
      </c>
      <c r="G394" s="12">
        <v>8348175.5</v>
      </c>
    </row>
    <row r="395" spans="1:7">
      <c r="A395" s="9">
        <f>'(1)'!A395</f>
        <v>42858</v>
      </c>
      <c r="B395">
        <v>110.43</v>
      </c>
      <c r="C395">
        <v>110.74</v>
      </c>
      <c r="D395">
        <v>109.79</v>
      </c>
      <c r="E395">
        <v>109.94</v>
      </c>
      <c r="F395" s="12">
        <v>14518988800</v>
      </c>
      <c r="G395" s="12">
        <v>8306199</v>
      </c>
    </row>
    <row r="396" spans="1:7">
      <c r="A396" s="9">
        <f>'(1)'!A396</f>
        <v>42859</v>
      </c>
      <c r="B396">
        <v>110.1</v>
      </c>
      <c r="C396">
        <v>110.2</v>
      </c>
      <c r="D396">
        <v>108.94</v>
      </c>
      <c r="E396">
        <v>109.04</v>
      </c>
      <c r="F396" s="12">
        <v>20038434816</v>
      </c>
      <c r="G396" s="12">
        <v>8248906.5</v>
      </c>
    </row>
    <row r="397" spans="1:7">
      <c r="A397" s="9">
        <f>'(1)'!A397</f>
        <v>42860</v>
      </c>
      <c r="B397">
        <v>108.89</v>
      </c>
      <c r="C397">
        <v>109.01</v>
      </c>
      <c r="D397">
        <v>108.86</v>
      </c>
      <c r="E397">
        <v>109.01</v>
      </c>
      <c r="F397" s="12">
        <v>6172446208</v>
      </c>
      <c r="G397" s="12">
        <v>8246016</v>
      </c>
    </row>
    <row r="398" spans="1:7">
      <c r="A398" s="9">
        <f>'(1)'!A398</f>
        <v>42863</v>
      </c>
      <c r="B398">
        <v>108.97</v>
      </c>
      <c r="C398">
        <v>110.16</v>
      </c>
      <c r="D398">
        <v>108.96</v>
      </c>
      <c r="E398">
        <v>110.16</v>
      </c>
      <c r="F398" s="12">
        <v>4815964160</v>
      </c>
      <c r="G398" s="12">
        <v>8293558</v>
      </c>
    </row>
    <row r="399" spans="1:7">
      <c r="A399" s="9">
        <f>'(1)'!A399</f>
        <v>42864</v>
      </c>
      <c r="B399">
        <v>110.1</v>
      </c>
      <c r="C399">
        <v>110.18</v>
      </c>
      <c r="D399">
        <v>109.07</v>
      </c>
      <c r="E399">
        <v>109.38</v>
      </c>
      <c r="F399" s="12">
        <v>11880722432</v>
      </c>
      <c r="G399" s="12">
        <v>8241185</v>
      </c>
    </row>
    <row r="400" spans="1:7">
      <c r="A400" s="9">
        <f>'(1)'!A400</f>
        <v>42865</v>
      </c>
      <c r="B400">
        <v>109.41</v>
      </c>
      <c r="C400">
        <v>110.07</v>
      </c>
      <c r="D400">
        <v>109.25</v>
      </c>
      <c r="E400">
        <v>109.42</v>
      </c>
      <c r="F400" s="12">
        <v>12944067584</v>
      </c>
      <c r="G400" s="12">
        <v>8236757</v>
      </c>
    </row>
    <row r="401" spans="1:7">
      <c r="A401" s="9">
        <f>'(1)'!A401</f>
        <v>42866</v>
      </c>
      <c r="B401">
        <v>109.38</v>
      </c>
      <c r="C401">
        <v>110.61</v>
      </c>
      <c r="D401">
        <v>109.36</v>
      </c>
      <c r="E401">
        <v>110.6</v>
      </c>
      <c r="F401" s="12">
        <v>16737660928</v>
      </c>
      <c r="G401" s="12">
        <v>8317898</v>
      </c>
    </row>
    <row r="402" spans="1:7">
      <c r="A402" s="9">
        <f>'(1)'!A402</f>
        <v>42867</v>
      </c>
      <c r="B402">
        <v>110.55</v>
      </c>
      <c r="C402">
        <v>110.84</v>
      </c>
      <c r="D402">
        <v>110.18</v>
      </c>
      <c r="E402">
        <v>110.19</v>
      </c>
      <c r="F402" s="12">
        <v>14825647104</v>
      </c>
      <c r="G402" s="12">
        <v>8300873.5</v>
      </c>
    </row>
    <row r="403" spans="1:7">
      <c r="A403" s="9">
        <f>'(1)'!A403</f>
        <v>42870</v>
      </c>
      <c r="B403">
        <v>110.58</v>
      </c>
      <c r="C403">
        <v>113.39</v>
      </c>
      <c r="D403">
        <v>110.53</v>
      </c>
      <c r="E403">
        <v>113.14</v>
      </c>
      <c r="F403" s="12">
        <v>11535015936</v>
      </c>
      <c r="G403" s="12">
        <v>8511980</v>
      </c>
    </row>
    <row r="404" spans="1:7">
      <c r="A404" s="9">
        <f>'(1)'!A404</f>
        <v>42871</v>
      </c>
      <c r="B404">
        <v>113.14</v>
      </c>
      <c r="C404">
        <v>114.4</v>
      </c>
      <c r="D404">
        <v>113.14</v>
      </c>
      <c r="E404">
        <v>114.08</v>
      </c>
      <c r="F404" s="12">
        <v>18801113088</v>
      </c>
      <c r="G404" s="12">
        <v>8591706</v>
      </c>
    </row>
    <row r="405" spans="1:7">
      <c r="A405" s="9">
        <f>'(1)'!A405</f>
        <v>42872</v>
      </c>
      <c r="B405">
        <v>114.18</v>
      </c>
      <c r="C405">
        <v>114.56</v>
      </c>
      <c r="D405">
        <v>114.04</v>
      </c>
      <c r="E405">
        <v>114.16</v>
      </c>
      <c r="F405" s="12">
        <v>20240734208</v>
      </c>
      <c r="G405" s="12">
        <v>8585937</v>
      </c>
    </row>
    <row r="406" spans="1:7">
      <c r="A406" s="9">
        <f>'(1)'!A406</f>
        <v>42873</v>
      </c>
      <c r="B406">
        <v>114.15</v>
      </c>
      <c r="C406">
        <v>114.29</v>
      </c>
      <c r="D406">
        <v>113.18</v>
      </c>
      <c r="E406">
        <v>113.52</v>
      </c>
      <c r="F406" s="12">
        <v>14860164096</v>
      </c>
      <c r="G406" s="12">
        <v>8547855</v>
      </c>
    </row>
    <row r="407" spans="1:7">
      <c r="A407" s="9">
        <f>'(1)'!A407</f>
        <v>42874</v>
      </c>
      <c r="B407">
        <v>113.48</v>
      </c>
      <c r="C407">
        <v>113.63</v>
      </c>
      <c r="D407">
        <v>112.92</v>
      </c>
      <c r="E407">
        <v>112.92</v>
      </c>
      <c r="F407" s="12">
        <v>13385803776</v>
      </c>
      <c r="G407" s="12">
        <v>8514366</v>
      </c>
    </row>
    <row r="408" spans="1:7">
      <c r="A408" s="9">
        <f>'(1)'!A408</f>
        <v>42877</v>
      </c>
      <c r="B408">
        <v>112.97</v>
      </c>
      <c r="C408">
        <v>113.45</v>
      </c>
      <c r="D408">
        <v>112.88</v>
      </c>
      <c r="E408">
        <v>113.26</v>
      </c>
      <c r="F408" s="12">
        <v>394833312</v>
      </c>
      <c r="G408" s="12">
        <v>8528163</v>
      </c>
    </row>
    <row r="409" spans="1:7">
      <c r="A409" s="9">
        <f>'(1)'!A409</f>
        <v>42878</v>
      </c>
      <c r="B409">
        <v>113.21</v>
      </c>
      <c r="C409">
        <v>113.67</v>
      </c>
      <c r="D409">
        <v>113.21</v>
      </c>
      <c r="E409">
        <v>113.59</v>
      </c>
      <c r="F409" s="12">
        <v>10864531456</v>
      </c>
      <c r="G409" s="12">
        <v>8559788</v>
      </c>
    </row>
    <row r="410" spans="1:7">
      <c r="A410" s="9">
        <f>'(1)'!A410</f>
        <v>42879</v>
      </c>
      <c r="B410">
        <v>113.71</v>
      </c>
      <c r="C410">
        <v>113.98</v>
      </c>
      <c r="D410">
        <v>113.38</v>
      </c>
      <c r="E410">
        <v>113.98</v>
      </c>
      <c r="F410" s="12">
        <v>11690550272</v>
      </c>
      <c r="G410" s="12">
        <v>8582619</v>
      </c>
    </row>
    <row r="411" spans="1:7">
      <c r="A411" s="9">
        <f>'(1)'!A411</f>
        <v>42880</v>
      </c>
      <c r="B411">
        <v>113.86</v>
      </c>
      <c r="C411">
        <v>114.65</v>
      </c>
      <c r="D411">
        <v>113.78</v>
      </c>
      <c r="E411">
        <v>114.36</v>
      </c>
      <c r="F411" s="12">
        <v>14235482112</v>
      </c>
      <c r="G411" s="12">
        <v>8604576</v>
      </c>
    </row>
    <row r="412" spans="1:7">
      <c r="A412" s="9">
        <f>'(1)'!A412</f>
        <v>42881</v>
      </c>
      <c r="B412">
        <v>114.38</v>
      </c>
      <c r="C412">
        <v>114.66</v>
      </c>
      <c r="D412">
        <v>114.06</v>
      </c>
      <c r="E412">
        <v>114.59</v>
      </c>
      <c r="F412" s="12">
        <v>18083295232</v>
      </c>
      <c r="G412" s="12">
        <v>8616827</v>
      </c>
    </row>
    <row r="413" spans="1:7">
      <c r="A413" s="9">
        <f>'(1)'!A413</f>
        <v>42885</v>
      </c>
      <c r="B413">
        <v>114.65</v>
      </c>
      <c r="C413">
        <v>115.01</v>
      </c>
      <c r="D413">
        <v>114.32</v>
      </c>
      <c r="E413">
        <v>114.51</v>
      </c>
      <c r="F413" s="12">
        <v>4273605632</v>
      </c>
      <c r="G413" s="12">
        <v>8611138</v>
      </c>
    </row>
    <row r="414" spans="1:7">
      <c r="A414" s="9">
        <f>'(1)'!A414</f>
        <v>42886</v>
      </c>
      <c r="B414">
        <v>114.46</v>
      </c>
      <c r="C414">
        <v>114.66</v>
      </c>
      <c r="D414">
        <v>113.86</v>
      </c>
      <c r="E414">
        <v>114.08</v>
      </c>
      <c r="F414" s="12">
        <v>3888411136</v>
      </c>
      <c r="G414" s="12">
        <v>8580928</v>
      </c>
    </row>
    <row r="415" spans="1:7">
      <c r="A415" s="9">
        <f>'(1)'!A415</f>
        <v>42887</v>
      </c>
      <c r="B415">
        <v>114.07</v>
      </c>
      <c r="C415">
        <v>114.46</v>
      </c>
      <c r="D415">
        <v>114.01</v>
      </c>
      <c r="E415">
        <v>114.46</v>
      </c>
      <c r="F415" s="12">
        <v>11957923840</v>
      </c>
      <c r="G415" s="12">
        <v>8615666</v>
      </c>
    </row>
    <row r="416" spans="1:7">
      <c r="A416" s="9">
        <f>'(1)'!A416</f>
        <v>42888</v>
      </c>
      <c r="B416">
        <v>114.41</v>
      </c>
      <c r="C416">
        <v>114.67</v>
      </c>
      <c r="D416">
        <v>113.58</v>
      </c>
      <c r="E416">
        <v>114.09</v>
      </c>
      <c r="F416" s="12">
        <v>9633732608</v>
      </c>
      <c r="G416" s="12">
        <v>8592349</v>
      </c>
    </row>
    <row r="417" spans="1:7">
      <c r="A417" s="9">
        <f>'(1)'!A417</f>
        <v>42891</v>
      </c>
      <c r="B417">
        <v>114.06</v>
      </c>
      <c r="C417">
        <v>114.21</v>
      </c>
      <c r="D417">
        <v>113.57</v>
      </c>
      <c r="E417">
        <v>113.9</v>
      </c>
      <c r="F417" s="12">
        <v>8020480000</v>
      </c>
      <c r="G417" s="12">
        <v>8583557</v>
      </c>
    </row>
    <row r="418" spans="1:7">
      <c r="A418" s="9">
        <f>'(1)'!A418</f>
        <v>42892</v>
      </c>
      <c r="B418">
        <v>113.86</v>
      </c>
      <c r="C418">
        <v>114.97</v>
      </c>
      <c r="D418">
        <v>113.81</v>
      </c>
      <c r="E418">
        <v>114.89</v>
      </c>
      <c r="F418" s="12">
        <v>10381902848</v>
      </c>
      <c r="G418" s="12">
        <v>8663366</v>
      </c>
    </row>
    <row r="419" spans="1:7">
      <c r="A419" s="9">
        <f>'(1)'!A419</f>
        <v>42893</v>
      </c>
      <c r="B419">
        <v>114.96</v>
      </c>
      <c r="C419">
        <v>115.26</v>
      </c>
      <c r="D419">
        <v>114.81</v>
      </c>
      <c r="E419">
        <v>115.09</v>
      </c>
      <c r="F419" s="12">
        <v>25021083648</v>
      </c>
      <c r="G419" s="12">
        <v>8673505</v>
      </c>
    </row>
    <row r="420" spans="1:7">
      <c r="A420" s="9">
        <f>'(1)'!A420</f>
        <v>42894</v>
      </c>
      <c r="B420">
        <v>115.06</v>
      </c>
      <c r="C420">
        <v>115.06</v>
      </c>
      <c r="D420">
        <v>112.72</v>
      </c>
      <c r="E420">
        <v>112.93</v>
      </c>
      <c r="F420" s="12">
        <v>13243480064</v>
      </c>
      <c r="G420" s="12">
        <v>8519958</v>
      </c>
    </row>
    <row r="421" spans="1:7">
      <c r="A421" s="9">
        <f>'(1)'!A421</f>
        <v>42895</v>
      </c>
      <c r="B421">
        <v>112.84</v>
      </c>
      <c r="C421">
        <v>112.84</v>
      </c>
      <c r="D421">
        <v>111.76</v>
      </c>
      <c r="E421">
        <v>112.13</v>
      </c>
      <c r="F421" s="12">
        <v>16509033472</v>
      </c>
      <c r="G421" s="12">
        <v>8438062</v>
      </c>
    </row>
    <row r="422" spans="1:7">
      <c r="A422" s="9">
        <f>'(1)'!A422</f>
        <v>42898</v>
      </c>
      <c r="B422">
        <v>112.03</v>
      </c>
      <c r="C422">
        <v>113.66</v>
      </c>
      <c r="D422">
        <v>112.03</v>
      </c>
      <c r="E422">
        <v>113.25</v>
      </c>
      <c r="F422" s="12">
        <v>18244417536</v>
      </c>
      <c r="G422" s="12">
        <v>8533208</v>
      </c>
    </row>
    <row r="423" spans="1:7">
      <c r="A423" s="9">
        <f>'(1)'!A423</f>
        <v>42899</v>
      </c>
      <c r="B423">
        <v>113.37</v>
      </c>
      <c r="C423">
        <v>113.76</v>
      </c>
      <c r="D423">
        <v>113.22</v>
      </c>
      <c r="E423">
        <v>113.53</v>
      </c>
      <c r="F423" s="12">
        <v>11584334848</v>
      </c>
      <c r="G423" s="12">
        <v>8545504</v>
      </c>
    </row>
    <row r="424" spans="1:7">
      <c r="A424" s="9">
        <f>'(1)'!A424</f>
        <v>42900</v>
      </c>
      <c r="B424">
        <v>113.49</v>
      </c>
      <c r="C424">
        <v>114.13</v>
      </c>
      <c r="D424">
        <v>113.34</v>
      </c>
      <c r="E424">
        <v>114.13</v>
      </c>
      <c r="F424" s="12">
        <v>11040633856</v>
      </c>
      <c r="G424" s="12">
        <v>8578005</v>
      </c>
    </row>
    <row r="425" spans="1:7">
      <c r="A425" s="9">
        <f>'(1)'!A425</f>
        <v>42901</v>
      </c>
      <c r="B425">
        <v>113.99</v>
      </c>
      <c r="C425">
        <v>114.23</v>
      </c>
      <c r="D425">
        <v>113.88</v>
      </c>
      <c r="E425">
        <v>114.06</v>
      </c>
      <c r="F425" s="12">
        <v>20283355136</v>
      </c>
      <c r="G425" s="12">
        <v>8583512</v>
      </c>
    </row>
    <row r="426" spans="1:7">
      <c r="A426" s="9">
        <f>'(1)'!A426</f>
        <v>42902</v>
      </c>
      <c r="B426">
        <v>114.22</v>
      </c>
      <c r="C426">
        <v>114.7</v>
      </c>
      <c r="D426">
        <v>114.16</v>
      </c>
      <c r="E426">
        <v>114.4</v>
      </c>
      <c r="F426" s="12">
        <v>8914327552</v>
      </c>
      <c r="G426" s="12">
        <v>8614949</v>
      </c>
    </row>
    <row r="427" spans="1:7">
      <c r="A427" s="9">
        <f>'(1)'!A427</f>
        <v>42905</v>
      </c>
      <c r="B427">
        <v>114.32</v>
      </c>
      <c r="C427">
        <v>114.39</v>
      </c>
      <c r="D427">
        <v>113.96</v>
      </c>
      <c r="E427">
        <v>114.18</v>
      </c>
      <c r="F427" s="12">
        <v>9711086592</v>
      </c>
      <c r="G427" s="12">
        <v>8599207</v>
      </c>
    </row>
    <row r="428" spans="1:7">
      <c r="A428" s="9">
        <f>'(1)'!A428</f>
        <v>42906</v>
      </c>
      <c r="B428">
        <v>114.18</v>
      </c>
      <c r="C428">
        <v>114.22</v>
      </c>
      <c r="D428">
        <v>114.06</v>
      </c>
      <c r="E428">
        <v>114.16</v>
      </c>
      <c r="F428" s="12">
        <v>3752634112</v>
      </c>
      <c r="G428" s="12">
        <v>8595917</v>
      </c>
    </row>
    <row r="429" spans="1:7">
      <c r="A429" s="9">
        <f>'(1)'!A429</f>
        <v>42907</v>
      </c>
      <c r="B429">
        <v>114.03</v>
      </c>
      <c r="C429">
        <v>114.05</v>
      </c>
      <c r="D429">
        <v>113.42</v>
      </c>
      <c r="E429">
        <v>113.5</v>
      </c>
      <c r="F429" s="12">
        <v>6246990336</v>
      </c>
      <c r="G429" s="12">
        <v>8552171</v>
      </c>
    </row>
    <row r="430" spans="1:7">
      <c r="A430" s="9">
        <f>'(1)'!A430</f>
        <v>42908</v>
      </c>
      <c r="B430">
        <v>113.41</v>
      </c>
      <c r="C430">
        <v>113.76</v>
      </c>
      <c r="D430">
        <v>112.61</v>
      </c>
      <c r="E430">
        <v>113.04</v>
      </c>
      <c r="F430" s="12">
        <v>15890178048</v>
      </c>
      <c r="G430" s="12">
        <v>8517246</v>
      </c>
    </row>
    <row r="431" spans="1:7">
      <c r="A431" s="9">
        <f>'(1)'!A431</f>
        <v>42909</v>
      </c>
      <c r="B431">
        <v>113.01</v>
      </c>
      <c r="C431">
        <v>113.78</v>
      </c>
      <c r="D431">
        <v>112.98</v>
      </c>
      <c r="E431">
        <v>113.78</v>
      </c>
      <c r="F431" s="12">
        <v>14234898432</v>
      </c>
      <c r="G431" s="12">
        <v>8630611</v>
      </c>
    </row>
    <row r="432" spans="1:7">
      <c r="A432" s="9">
        <f>'(1)'!A432</f>
        <v>42912</v>
      </c>
      <c r="B432">
        <v>113.77</v>
      </c>
      <c r="C432">
        <v>114.51</v>
      </c>
      <c r="D432">
        <v>113.77</v>
      </c>
      <c r="E432">
        <v>114.16</v>
      </c>
      <c r="F432" s="12">
        <v>15714555904</v>
      </c>
      <c r="G432" s="12">
        <v>8674144</v>
      </c>
    </row>
    <row r="433" spans="1:7">
      <c r="A433" s="9">
        <f>'(1)'!A433</f>
        <v>42913</v>
      </c>
      <c r="B433">
        <v>114.12</v>
      </c>
      <c r="C433">
        <v>114.34</v>
      </c>
      <c r="D433">
        <v>113.85</v>
      </c>
      <c r="E433">
        <v>114.01</v>
      </c>
      <c r="F433" s="12">
        <v>10166790144</v>
      </c>
      <c r="G433" s="12">
        <v>8661027</v>
      </c>
    </row>
    <row r="434" spans="1:7">
      <c r="A434" s="9">
        <f>'(1)'!A434</f>
        <v>42914</v>
      </c>
      <c r="B434">
        <v>113.98</v>
      </c>
      <c r="C434">
        <v>114.13</v>
      </c>
      <c r="D434">
        <v>113.28</v>
      </c>
      <c r="E434">
        <v>113.55</v>
      </c>
      <c r="F434" s="12">
        <v>7225291776</v>
      </c>
      <c r="G434" s="12">
        <v>8628258</v>
      </c>
    </row>
    <row r="435" spans="1:7">
      <c r="A435" s="9">
        <f>'(1)'!A435</f>
        <v>42915</v>
      </c>
      <c r="B435">
        <v>113.54</v>
      </c>
      <c r="C435">
        <v>114.2</v>
      </c>
      <c r="D435">
        <v>113.48</v>
      </c>
      <c r="E435">
        <v>114.11</v>
      </c>
      <c r="F435" s="12">
        <v>10714730496</v>
      </c>
      <c r="G435" s="12">
        <v>8661832</v>
      </c>
    </row>
    <row r="436" spans="1:7">
      <c r="A436" s="9">
        <f>'(1)'!A436</f>
        <v>42916</v>
      </c>
      <c r="B436">
        <v>114.1</v>
      </c>
      <c r="C436">
        <v>115.16</v>
      </c>
      <c r="D436">
        <v>114.01</v>
      </c>
      <c r="E436">
        <v>114.87</v>
      </c>
      <c r="F436" s="12">
        <v>12308768768</v>
      </c>
      <c r="G436" s="12">
        <v>8717431</v>
      </c>
    </row>
    <row r="437" spans="1:7">
      <c r="A437" s="9">
        <f>'(1)'!A437</f>
        <v>42919</v>
      </c>
      <c r="B437">
        <v>114.73</v>
      </c>
      <c r="C437">
        <v>116.07</v>
      </c>
      <c r="D437">
        <v>114.6</v>
      </c>
      <c r="E437">
        <v>116.02</v>
      </c>
      <c r="F437" s="12">
        <v>13406516224</v>
      </c>
      <c r="G437" s="12">
        <v>8792937</v>
      </c>
    </row>
    <row r="438" spans="1:7">
      <c r="A438" s="9">
        <f>'(1)'!A438</f>
        <v>42921</v>
      </c>
      <c r="B438">
        <v>116.1</v>
      </c>
      <c r="C438">
        <v>116.25</v>
      </c>
      <c r="D438">
        <v>115.42</v>
      </c>
      <c r="E438">
        <v>115.75</v>
      </c>
      <c r="F438" s="12">
        <v>3929524736</v>
      </c>
      <c r="G438" s="12">
        <v>8764386</v>
      </c>
    </row>
    <row r="439" spans="1:7">
      <c r="A439" s="9">
        <f>'(1)'!A439</f>
        <v>42922</v>
      </c>
      <c r="B439">
        <v>115.78</v>
      </c>
      <c r="C439">
        <v>116.56</v>
      </c>
      <c r="D439">
        <v>115.76</v>
      </c>
      <c r="E439">
        <v>116.3</v>
      </c>
      <c r="F439" s="12">
        <v>10419505152</v>
      </c>
      <c r="G439" s="12">
        <v>8808851</v>
      </c>
    </row>
    <row r="440" spans="1:7">
      <c r="A440" s="9">
        <f>'(1)'!A440</f>
        <v>42923</v>
      </c>
      <c r="B440">
        <v>116.33</v>
      </c>
      <c r="C440">
        <v>116.66</v>
      </c>
      <c r="D440">
        <v>115.68</v>
      </c>
      <c r="E440">
        <v>116.43</v>
      </c>
      <c r="F440" s="12">
        <v>12881629184</v>
      </c>
      <c r="G440" s="12">
        <v>8824808</v>
      </c>
    </row>
    <row r="441" spans="1:7">
      <c r="A441" s="9">
        <f>'(1)'!A441</f>
        <v>42926</v>
      </c>
      <c r="B441">
        <v>116.16</v>
      </c>
      <c r="C441">
        <v>116.21</v>
      </c>
      <c r="D441">
        <v>115.07</v>
      </c>
      <c r="E441">
        <v>115.43</v>
      </c>
      <c r="F441" s="12">
        <v>49208225792</v>
      </c>
      <c r="G441" s="12">
        <v>8737609</v>
      </c>
    </row>
    <row r="442" spans="1:7">
      <c r="A442" s="9">
        <f>'(1)'!A442</f>
        <v>42927</v>
      </c>
      <c r="B442">
        <v>115.46</v>
      </c>
      <c r="C442">
        <v>115.84</v>
      </c>
      <c r="D442">
        <v>115.39</v>
      </c>
      <c r="E442">
        <v>115.78</v>
      </c>
      <c r="F442" s="12">
        <v>34540916736</v>
      </c>
      <c r="G442" s="12">
        <v>8766593</v>
      </c>
    </row>
    <row r="443" spans="1:7">
      <c r="A443" s="9">
        <f>'(1)'!A443</f>
        <v>42928</v>
      </c>
      <c r="B443">
        <v>115.76</v>
      </c>
      <c r="C443">
        <v>116.86</v>
      </c>
      <c r="D443">
        <v>115.72</v>
      </c>
      <c r="E443">
        <v>116.69</v>
      </c>
      <c r="F443" s="12">
        <v>13606967296</v>
      </c>
      <c r="G443" s="12">
        <v>8831159</v>
      </c>
    </row>
    <row r="444" spans="1:7">
      <c r="A444" s="9">
        <f>'(1)'!A444</f>
        <v>42929</v>
      </c>
      <c r="B444">
        <v>116.63</v>
      </c>
      <c r="C444">
        <v>116.74</v>
      </c>
      <c r="D444">
        <v>115.64</v>
      </c>
      <c r="E444">
        <v>115.64</v>
      </c>
      <c r="F444" s="12">
        <v>24418394112</v>
      </c>
      <c r="G444" s="12">
        <v>8756808</v>
      </c>
    </row>
    <row r="445" spans="1:7">
      <c r="A445" s="9">
        <f>'(1)'!A445</f>
        <v>42930</v>
      </c>
      <c r="B445">
        <v>115.66</v>
      </c>
      <c r="C445">
        <v>115.66</v>
      </c>
      <c r="D445">
        <v>114.87</v>
      </c>
      <c r="E445">
        <v>114.94</v>
      </c>
      <c r="F445" s="12">
        <v>10212471808</v>
      </c>
      <c r="G445" s="12">
        <v>8708686</v>
      </c>
    </row>
    <row r="446" spans="1:7">
      <c r="A446" s="9">
        <f>'(1)'!A446</f>
        <v>42933</v>
      </c>
      <c r="B446">
        <v>114.97</v>
      </c>
      <c r="C446">
        <v>115.13</v>
      </c>
      <c r="D446">
        <v>114.48</v>
      </c>
      <c r="E446">
        <v>114.66</v>
      </c>
      <c r="F446" s="12">
        <v>23452899328</v>
      </c>
      <c r="G446" s="12">
        <v>8689101</v>
      </c>
    </row>
    <row r="447" spans="1:7">
      <c r="A447" s="9">
        <f>'(1)'!A447</f>
        <v>42934</v>
      </c>
      <c r="B447">
        <v>114.67</v>
      </c>
      <c r="C447">
        <v>114.94</v>
      </c>
      <c r="D447">
        <v>114.4</v>
      </c>
      <c r="E447">
        <v>114.53</v>
      </c>
      <c r="F447" s="12">
        <v>17922949120</v>
      </c>
      <c r="G447" s="12">
        <v>8680435</v>
      </c>
    </row>
    <row r="448" spans="1:7">
      <c r="A448" s="9">
        <f>'(1)'!A448</f>
        <v>42935</v>
      </c>
      <c r="B448">
        <v>114.53</v>
      </c>
      <c r="C448">
        <v>115.59</v>
      </c>
      <c r="D448">
        <v>114.48</v>
      </c>
      <c r="E448">
        <v>115.14</v>
      </c>
      <c r="F448" s="12">
        <v>7396658688</v>
      </c>
      <c r="G448" s="12">
        <v>8725997</v>
      </c>
    </row>
    <row r="449" spans="1:7">
      <c r="A449" s="9">
        <f>'(1)'!A449</f>
        <v>42936</v>
      </c>
      <c r="B449">
        <v>115.08</v>
      </c>
      <c r="C449">
        <v>116.11</v>
      </c>
      <c r="D449">
        <v>114.98</v>
      </c>
      <c r="E449">
        <v>115.64</v>
      </c>
      <c r="F449" s="12">
        <v>16418615296</v>
      </c>
      <c r="G449" s="12">
        <v>8759368</v>
      </c>
    </row>
    <row r="450" spans="1:7">
      <c r="A450" s="9">
        <f>'(1)'!A450</f>
        <v>42937</v>
      </c>
      <c r="B450">
        <v>115.78</v>
      </c>
      <c r="C450">
        <v>117.22</v>
      </c>
      <c r="D450">
        <v>115.57</v>
      </c>
      <c r="E450">
        <v>117.1</v>
      </c>
      <c r="F450" s="12">
        <v>14711105536</v>
      </c>
      <c r="G450" s="12">
        <v>8862914</v>
      </c>
    </row>
    <row r="451" spans="1:7">
      <c r="A451" s="9">
        <f>'(1)'!A451</f>
        <v>42940</v>
      </c>
      <c r="B451">
        <v>117.2</v>
      </c>
      <c r="C451">
        <v>118.8</v>
      </c>
      <c r="D451">
        <v>117.2</v>
      </c>
      <c r="E451">
        <v>117.86</v>
      </c>
      <c r="F451" s="12">
        <v>14690406400</v>
      </c>
      <c r="G451" s="12">
        <v>8908804</v>
      </c>
    </row>
    <row r="452" spans="1:7">
      <c r="A452" s="9">
        <f>'(1)'!A452</f>
        <v>42941</v>
      </c>
      <c r="B452">
        <v>117.86</v>
      </c>
      <c r="C452">
        <v>118.12</v>
      </c>
      <c r="D452">
        <v>117.3</v>
      </c>
      <c r="E452">
        <v>117.43</v>
      </c>
      <c r="F452" s="12">
        <v>13948766208</v>
      </c>
      <c r="G452" s="12">
        <v>8879246</v>
      </c>
    </row>
    <row r="453" spans="1:7">
      <c r="A453" s="9">
        <f>'(1)'!A453</f>
        <v>42942</v>
      </c>
      <c r="B453">
        <v>117.48</v>
      </c>
      <c r="C453">
        <v>118.96</v>
      </c>
      <c r="D453">
        <v>117.35</v>
      </c>
      <c r="E453">
        <v>118.64</v>
      </c>
      <c r="F453" s="12">
        <v>10443685888</v>
      </c>
      <c r="G453" s="12">
        <v>8960439</v>
      </c>
    </row>
    <row r="454" spans="1:7">
      <c r="A454" s="9">
        <f>'(1)'!A454</f>
        <v>42943</v>
      </c>
      <c r="B454">
        <v>118.73</v>
      </c>
      <c r="C454">
        <v>118.77</v>
      </c>
      <c r="D454">
        <v>118.41</v>
      </c>
      <c r="E454">
        <v>118.53</v>
      </c>
      <c r="F454" s="12">
        <v>9426832384</v>
      </c>
      <c r="G454" s="12">
        <v>8953502</v>
      </c>
    </row>
    <row r="455" spans="1:7">
      <c r="A455" s="9">
        <f>'(1)'!A455</f>
        <v>42944</v>
      </c>
      <c r="B455">
        <v>118.53</v>
      </c>
      <c r="C455">
        <v>118.87</v>
      </c>
      <c r="D455">
        <v>118.27</v>
      </c>
      <c r="E455">
        <v>118.72</v>
      </c>
      <c r="F455" s="12">
        <v>11808409600</v>
      </c>
      <c r="G455" s="12">
        <v>8970255</v>
      </c>
    </row>
    <row r="456" spans="1:7">
      <c r="A456" s="9">
        <f>'(1)'!A456</f>
        <v>42947</v>
      </c>
      <c r="B456">
        <v>118.8</v>
      </c>
      <c r="C456">
        <v>119.27</v>
      </c>
      <c r="D456">
        <v>118.57</v>
      </c>
      <c r="E456">
        <v>118.66</v>
      </c>
      <c r="F456" s="12">
        <v>11093211136</v>
      </c>
      <c r="G456" s="12">
        <v>8966005</v>
      </c>
    </row>
    <row r="457" spans="1:7">
      <c r="A457" s="9">
        <f>'(1)'!A457</f>
        <v>42948</v>
      </c>
      <c r="B457">
        <v>118.62</v>
      </c>
      <c r="C457">
        <v>118.87</v>
      </c>
      <c r="D457">
        <v>118.31</v>
      </c>
      <c r="E457">
        <v>118.73</v>
      </c>
      <c r="F457" s="12">
        <v>9668495360</v>
      </c>
      <c r="G457" s="12">
        <v>8970628</v>
      </c>
    </row>
    <row r="458" spans="1:7">
      <c r="A458" s="9">
        <f>'(1)'!A458</f>
        <v>42949</v>
      </c>
      <c r="B458">
        <v>118.82</v>
      </c>
      <c r="C458">
        <v>119.16</v>
      </c>
      <c r="D458">
        <v>118.69</v>
      </c>
      <c r="E458">
        <v>118.93</v>
      </c>
      <c r="F458" s="12">
        <v>9719580672</v>
      </c>
      <c r="G458" s="12">
        <v>8985529</v>
      </c>
    </row>
    <row r="459" spans="1:7">
      <c r="A459" s="9">
        <f>'(1)'!A459</f>
        <v>42950</v>
      </c>
      <c r="B459">
        <v>118.96</v>
      </c>
      <c r="C459">
        <v>119.28</v>
      </c>
      <c r="D459">
        <v>118.48</v>
      </c>
      <c r="E459">
        <v>118.66</v>
      </c>
      <c r="F459" s="12">
        <v>10256881664</v>
      </c>
      <c r="G459" s="12">
        <v>8982431</v>
      </c>
    </row>
    <row r="460" spans="1:7">
      <c r="A460" s="9">
        <f>'(1)'!A460</f>
        <v>42951</v>
      </c>
      <c r="B460">
        <v>118.8</v>
      </c>
      <c r="C460">
        <v>119.49</v>
      </c>
      <c r="D460">
        <v>118.78</v>
      </c>
      <c r="E460">
        <v>119.35</v>
      </c>
      <c r="F460" s="12">
        <v>16728931328</v>
      </c>
      <c r="G460" s="12">
        <v>9045350</v>
      </c>
    </row>
    <row r="461" spans="1:7">
      <c r="A461" s="9">
        <f>'(1)'!A461</f>
        <v>42954</v>
      </c>
      <c r="B461">
        <v>119.42</v>
      </c>
      <c r="C461">
        <v>120.19</v>
      </c>
      <c r="D461">
        <v>119.4</v>
      </c>
      <c r="E461">
        <v>120.11</v>
      </c>
      <c r="F461" s="12">
        <v>10627241984</v>
      </c>
      <c r="G461" s="12">
        <v>9091906</v>
      </c>
    </row>
    <row r="462" spans="1:7">
      <c r="A462" s="9">
        <f>'(1)'!A462</f>
        <v>42955</v>
      </c>
      <c r="B462">
        <v>120.16</v>
      </c>
      <c r="C462">
        <v>120.33</v>
      </c>
      <c r="D462">
        <v>119.38</v>
      </c>
      <c r="E462">
        <v>120.07</v>
      </c>
      <c r="F462" s="12">
        <v>8506796544</v>
      </c>
      <c r="G462" s="12">
        <v>9099622</v>
      </c>
    </row>
    <row r="463" spans="1:7">
      <c r="A463" s="9">
        <f>'(1)'!A463</f>
        <v>42956</v>
      </c>
      <c r="B463">
        <v>120.2</v>
      </c>
      <c r="C463">
        <v>120.28</v>
      </c>
      <c r="D463">
        <v>119.89</v>
      </c>
      <c r="E463">
        <v>120.13</v>
      </c>
      <c r="F463" s="12">
        <v>8368615424</v>
      </c>
      <c r="G463" s="12">
        <v>9102209</v>
      </c>
    </row>
    <row r="464" spans="1:7">
      <c r="A464" s="9">
        <f>'(1)'!A464</f>
        <v>42957</v>
      </c>
      <c r="B464">
        <v>120.02</v>
      </c>
      <c r="C464">
        <v>120.26</v>
      </c>
      <c r="D464">
        <v>119.37</v>
      </c>
      <c r="E464">
        <v>119.82</v>
      </c>
      <c r="F464" s="12">
        <v>11837509632</v>
      </c>
      <c r="G464" s="12">
        <v>9077996</v>
      </c>
    </row>
    <row r="465" spans="1:7">
      <c r="A465" s="9">
        <f>'(1)'!A465</f>
        <v>42958</v>
      </c>
      <c r="B465">
        <v>119.71</v>
      </c>
      <c r="C465">
        <v>120.25</v>
      </c>
      <c r="D465">
        <v>119.63</v>
      </c>
      <c r="E465">
        <v>120.09</v>
      </c>
      <c r="F465" s="12">
        <v>9679667200</v>
      </c>
      <c r="G465" s="12">
        <v>9100110</v>
      </c>
    </row>
    <row r="466" spans="1:7">
      <c r="A466" s="9">
        <f>'(1)'!A466</f>
        <v>42961</v>
      </c>
      <c r="B466">
        <v>120.08</v>
      </c>
      <c r="C466">
        <v>120.51</v>
      </c>
      <c r="D466">
        <v>119.9</v>
      </c>
      <c r="E466">
        <v>120.34</v>
      </c>
      <c r="F466" s="12">
        <v>14199006208</v>
      </c>
      <c r="G466" s="12">
        <v>9117091</v>
      </c>
    </row>
    <row r="467" spans="1:7">
      <c r="A467" s="9">
        <f>'(1)'!A467</f>
        <v>42962</v>
      </c>
      <c r="B467">
        <v>120.26</v>
      </c>
      <c r="C467">
        <v>120.35</v>
      </c>
      <c r="D467">
        <v>119.82</v>
      </c>
      <c r="E467">
        <v>120.09</v>
      </c>
      <c r="F467" s="12">
        <v>9412828160</v>
      </c>
      <c r="G467" s="12">
        <v>9094155</v>
      </c>
    </row>
    <row r="468" spans="1:7">
      <c r="A468" s="9">
        <f>'(1)'!A468</f>
        <v>42963</v>
      </c>
      <c r="B468">
        <v>120.06</v>
      </c>
      <c r="C468">
        <v>120.41</v>
      </c>
      <c r="D468">
        <v>119.96</v>
      </c>
      <c r="E468">
        <v>120.34</v>
      </c>
      <c r="F468" s="12">
        <v>11666923520</v>
      </c>
      <c r="G468" s="12">
        <v>9108077</v>
      </c>
    </row>
    <row r="469" spans="1:7">
      <c r="A469" s="9">
        <f>'(1)'!A469</f>
        <v>42964</v>
      </c>
      <c r="B469">
        <v>120.31</v>
      </c>
      <c r="C469">
        <v>121.83</v>
      </c>
      <c r="D469">
        <v>120.29</v>
      </c>
      <c r="E469">
        <v>121.43</v>
      </c>
      <c r="F469" s="12">
        <v>14136680448</v>
      </c>
      <c r="G469" s="12">
        <v>9182295</v>
      </c>
    </row>
    <row r="470" spans="1:7">
      <c r="A470" s="9">
        <f>'(1)'!A470</f>
        <v>42965</v>
      </c>
      <c r="B470">
        <v>121.42</v>
      </c>
      <c r="C470">
        <v>121.76</v>
      </c>
      <c r="D470">
        <v>121.17</v>
      </c>
      <c r="E470">
        <v>121.17</v>
      </c>
      <c r="F470" s="12">
        <v>9221283840</v>
      </c>
      <c r="G470" s="12">
        <v>9172205</v>
      </c>
    </row>
    <row r="471" spans="1:7">
      <c r="A471" s="9">
        <f>'(1)'!A471</f>
        <v>42968</v>
      </c>
      <c r="B471">
        <v>121.54</v>
      </c>
      <c r="C471">
        <v>121.79</v>
      </c>
      <c r="D471">
        <v>120.94</v>
      </c>
      <c r="E471">
        <v>121.17</v>
      </c>
      <c r="F471" s="12">
        <v>10287541248</v>
      </c>
      <c r="G471" s="12">
        <v>9175396</v>
      </c>
    </row>
    <row r="472" spans="1:7">
      <c r="A472" s="9">
        <f>'(1)'!A472</f>
        <v>42969</v>
      </c>
      <c r="B472">
        <v>121.18</v>
      </c>
      <c r="C472">
        <v>121.2</v>
      </c>
      <c r="D472">
        <v>120.5</v>
      </c>
      <c r="E472">
        <v>121.04</v>
      </c>
      <c r="F472" s="12">
        <v>45711888384</v>
      </c>
      <c r="G472" s="12">
        <v>9166258</v>
      </c>
    </row>
    <row r="473" spans="1:7">
      <c r="A473" s="9">
        <f>'(1)'!A473</f>
        <v>42970</v>
      </c>
      <c r="B473">
        <v>121.03</v>
      </c>
      <c r="C473">
        <v>121.85</v>
      </c>
      <c r="D473">
        <v>121</v>
      </c>
      <c r="E473">
        <v>121.58</v>
      </c>
      <c r="F473" s="12">
        <v>19906885632</v>
      </c>
      <c r="G473" s="12">
        <v>9216549</v>
      </c>
    </row>
    <row r="474" spans="1:7">
      <c r="A474" s="9">
        <f>'(1)'!A474</f>
        <v>42971</v>
      </c>
      <c r="B474">
        <v>121.66</v>
      </c>
      <c r="C474">
        <v>122.72</v>
      </c>
      <c r="D474">
        <v>121.66</v>
      </c>
      <c r="E474">
        <v>122.7</v>
      </c>
      <c r="F474" s="12">
        <v>14337182720</v>
      </c>
      <c r="G474" s="12">
        <v>9292957</v>
      </c>
    </row>
    <row r="475" spans="1:7">
      <c r="A475" s="9">
        <f>'(1)'!A475</f>
        <v>42972</v>
      </c>
      <c r="B475">
        <v>122.65</v>
      </c>
      <c r="C475">
        <v>122.74</v>
      </c>
      <c r="D475">
        <v>122.31</v>
      </c>
      <c r="E475">
        <v>122.69</v>
      </c>
      <c r="F475" s="12">
        <v>18449934336</v>
      </c>
      <c r="G475" s="12">
        <v>9298985</v>
      </c>
    </row>
    <row r="476" spans="1:7">
      <c r="A476" s="9">
        <f>'(1)'!A476</f>
        <v>42975</v>
      </c>
      <c r="B476">
        <v>122.66</v>
      </c>
      <c r="C476">
        <v>122.66</v>
      </c>
      <c r="D476">
        <v>122.26</v>
      </c>
      <c r="E476">
        <v>122.44</v>
      </c>
      <c r="F476" s="12">
        <v>12814652416</v>
      </c>
      <c r="G476" s="12">
        <v>9271536</v>
      </c>
    </row>
    <row r="477" spans="1:7">
      <c r="A477" s="9">
        <f>'(1)'!A477</f>
        <v>42976</v>
      </c>
      <c r="B477">
        <v>122.43</v>
      </c>
      <c r="C477">
        <v>122.88</v>
      </c>
      <c r="D477">
        <v>122.32</v>
      </c>
      <c r="E477">
        <v>122.63</v>
      </c>
      <c r="F477" s="12">
        <v>10620946432</v>
      </c>
      <c r="G477" s="12">
        <v>9286949</v>
      </c>
    </row>
    <row r="478" spans="1:7">
      <c r="A478" s="9">
        <f>'(1)'!A478</f>
        <v>42977</v>
      </c>
      <c r="B478">
        <v>122.74</v>
      </c>
      <c r="C478">
        <v>122.86</v>
      </c>
      <c r="D478">
        <v>122.66</v>
      </c>
      <c r="E478">
        <v>122.78</v>
      </c>
      <c r="F478" s="12">
        <v>9312265216</v>
      </c>
      <c r="G478" s="12">
        <v>9299771</v>
      </c>
    </row>
    <row r="479" spans="1:7">
      <c r="A479" s="9">
        <f>'(1)'!A479</f>
        <v>42978</v>
      </c>
      <c r="B479">
        <v>122.81</v>
      </c>
      <c r="C479">
        <v>123.33</v>
      </c>
      <c r="D479">
        <v>122.72</v>
      </c>
      <c r="E479">
        <v>122.73</v>
      </c>
      <c r="F479" s="12">
        <v>18470637568</v>
      </c>
      <c r="G479" s="12">
        <v>9309567</v>
      </c>
    </row>
    <row r="480" spans="1:7">
      <c r="A480" s="9">
        <f>'(1)'!A480</f>
        <v>42979</v>
      </c>
      <c r="B480">
        <v>122.79</v>
      </c>
      <c r="C480">
        <v>122.8</v>
      </c>
      <c r="D480">
        <v>121.35</v>
      </c>
      <c r="E480">
        <v>121.94</v>
      </c>
      <c r="F480" s="12">
        <v>17626654720</v>
      </c>
      <c r="G480" s="12">
        <v>9241578</v>
      </c>
    </row>
    <row r="481" spans="1:7">
      <c r="A481" s="9">
        <f>'(1)'!A481</f>
        <v>42983</v>
      </c>
      <c r="B481">
        <v>121.98</v>
      </c>
      <c r="C481">
        <v>121.98</v>
      </c>
      <c r="D481">
        <v>120.17</v>
      </c>
      <c r="E481">
        <v>120.19</v>
      </c>
      <c r="F481" s="12">
        <v>12424646656</v>
      </c>
      <c r="G481" s="12">
        <v>9114162</v>
      </c>
    </row>
    <row r="482" spans="1:7">
      <c r="A482" s="9">
        <f>'(1)'!A482</f>
        <v>42984</v>
      </c>
      <c r="B482">
        <v>120.18</v>
      </c>
      <c r="C482">
        <v>120.18</v>
      </c>
      <c r="D482">
        <v>119.27</v>
      </c>
      <c r="E482">
        <v>119.3</v>
      </c>
      <c r="F482" s="12">
        <v>15895979008</v>
      </c>
      <c r="G482" s="12">
        <v>9056903</v>
      </c>
    </row>
    <row r="483" spans="1:7">
      <c r="A483" s="9">
        <f>'(1)'!A483</f>
        <v>42985</v>
      </c>
      <c r="B483">
        <v>119.32</v>
      </c>
      <c r="C483">
        <v>120.77</v>
      </c>
      <c r="D483">
        <v>119.26</v>
      </c>
      <c r="E483">
        <v>120.58</v>
      </c>
      <c r="F483" s="12">
        <v>6710858240</v>
      </c>
      <c r="G483" s="12">
        <v>9140082</v>
      </c>
    </row>
    <row r="484" spans="1:7">
      <c r="A484" s="9">
        <f>'(1)'!A484</f>
        <v>42986</v>
      </c>
      <c r="B484">
        <v>120.53</v>
      </c>
      <c r="C484">
        <v>121.01</v>
      </c>
      <c r="D484">
        <v>120.43</v>
      </c>
      <c r="E484">
        <v>120.54</v>
      </c>
      <c r="F484" s="12">
        <v>10703634432</v>
      </c>
      <c r="G484" s="12">
        <v>9140077</v>
      </c>
    </row>
    <row r="485" spans="1:7">
      <c r="A485" s="9">
        <f>'(1)'!A485</f>
        <v>42989</v>
      </c>
      <c r="B485">
        <v>120.64</v>
      </c>
      <c r="C485">
        <v>121.2</v>
      </c>
      <c r="D485">
        <v>120.57</v>
      </c>
      <c r="E485">
        <v>120.69</v>
      </c>
      <c r="F485" s="12">
        <v>9332028416</v>
      </c>
      <c r="G485" s="12">
        <v>9152062</v>
      </c>
    </row>
    <row r="486" spans="1:7">
      <c r="A486" s="9">
        <f>'(1)'!A486</f>
        <v>42990</v>
      </c>
      <c r="B486">
        <v>120.96</v>
      </c>
      <c r="C486">
        <v>121.01</v>
      </c>
      <c r="D486">
        <v>119.38</v>
      </c>
      <c r="E486">
        <v>119.43</v>
      </c>
      <c r="F486" s="12">
        <v>7485093888</v>
      </c>
      <c r="G486" s="12">
        <v>9066391</v>
      </c>
    </row>
    <row r="487" spans="1:7">
      <c r="A487" s="9">
        <f>'(1)'!A487</f>
        <v>42991</v>
      </c>
      <c r="B487">
        <v>119.27</v>
      </c>
      <c r="C487">
        <v>119.52</v>
      </c>
      <c r="D487">
        <v>118.71</v>
      </c>
      <c r="E487">
        <v>119.15</v>
      </c>
      <c r="F487" s="12">
        <v>10432177152</v>
      </c>
      <c r="G487" s="12">
        <v>9043608</v>
      </c>
    </row>
    <row r="488" spans="1:7">
      <c r="A488" s="9">
        <f>'(1)'!A488</f>
        <v>42992</v>
      </c>
      <c r="B488">
        <v>119.17</v>
      </c>
      <c r="C488">
        <v>119.17</v>
      </c>
      <c r="D488">
        <v>118.66</v>
      </c>
      <c r="E488">
        <v>118.98</v>
      </c>
      <c r="F488" s="12">
        <v>6120052736</v>
      </c>
      <c r="G488" s="12">
        <v>9033864</v>
      </c>
    </row>
    <row r="489" spans="1:7">
      <c r="A489" s="9">
        <f>'(1)'!A489</f>
        <v>42993</v>
      </c>
      <c r="B489">
        <v>118.92</v>
      </c>
      <c r="C489">
        <v>119.68</v>
      </c>
      <c r="D489">
        <v>118.92</v>
      </c>
      <c r="E489">
        <v>119.68</v>
      </c>
      <c r="F489" s="12">
        <v>6046002688</v>
      </c>
      <c r="G489" s="12">
        <v>9084133</v>
      </c>
    </row>
    <row r="490" spans="1:7">
      <c r="A490" s="9">
        <f>'(1)'!A490</f>
        <v>42996</v>
      </c>
      <c r="B490">
        <v>119.69</v>
      </c>
      <c r="C490">
        <v>119.86</v>
      </c>
      <c r="D490">
        <v>119.29</v>
      </c>
      <c r="E490">
        <v>119.58</v>
      </c>
      <c r="F490" s="12">
        <v>8971182080</v>
      </c>
      <c r="G490" s="12">
        <v>9080202</v>
      </c>
    </row>
    <row r="491" spans="1:7">
      <c r="A491" s="9">
        <f>'(1)'!A491</f>
        <v>42997</v>
      </c>
      <c r="B491">
        <v>119.62</v>
      </c>
      <c r="C491">
        <v>120.1</v>
      </c>
      <c r="D491">
        <v>119.6</v>
      </c>
      <c r="E491">
        <v>119.81</v>
      </c>
      <c r="F491" s="12">
        <v>10706280448</v>
      </c>
      <c r="G491" s="12">
        <v>9103250</v>
      </c>
    </row>
    <row r="492" spans="1:7">
      <c r="A492" s="9">
        <f>'(1)'!A492</f>
        <v>42998</v>
      </c>
      <c r="B492">
        <v>119.8</v>
      </c>
      <c r="C492">
        <v>120.81</v>
      </c>
      <c r="D492">
        <v>119.78</v>
      </c>
      <c r="E492">
        <v>120.45</v>
      </c>
      <c r="F492" s="12">
        <v>15175274496</v>
      </c>
      <c r="G492" s="12">
        <v>9164235</v>
      </c>
    </row>
    <row r="493" spans="1:7">
      <c r="A493" s="9">
        <f>'(1)'!A493</f>
        <v>42999</v>
      </c>
      <c r="B493">
        <v>120.63</v>
      </c>
      <c r="C493">
        <v>120.74</v>
      </c>
      <c r="D493">
        <v>120.17</v>
      </c>
      <c r="E493">
        <v>120.29</v>
      </c>
      <c r="F493" s="12">
        <v>10353238016</v>
      </c>
      <c r="G493" s="12">
        <v>9153068</v>
      </c>
    </row>
    <row r="494" spans="1:7">
      <c r="A494" s="9">
        <f>'(1)'!A494</f>
        <v>43000</v>
      </c>
      <c r="B494">
        <v>120.21</v>
      </c>
      <c r="C494">
        <v>120.29</v>
      </c>
      <c r="D494">
        <v>119.05</v>
      </c>
      <c r="E494">
        <v>119.6</v>
      </c>
      <c r="F494" s="12">
        <v>11152481280</v>
      </c>
      <c r="G494" s="12">
        <v>9110974</v>
      </c>
    </row>
    <row r="495" spans="1:7">
      <c r="A495" s="9">
        <f>'(1)'!A495</f>
        <v>43003</v>
      </c>
      <c r="B495">
        <v>119.43</v>
      </c>
      <c r="C495">
        <v>119.85</v>
      </c>
      <c r="D495">
        <v>119.39</v>
      </c>
      <c r="E495">
        <v>119.67</v>
      </c>
      <c r="F495" s="12">
        <v>39350620160</v>
      </c>
      <c r="G495" s="12">
        <v>9121067</v>
      </c>
    </row>
    <row r="496" spans="1:7">
      <c r="A496" s="9">
        <f>'(1)'!A496</f>
        <v>43004</v>
      </c>
      <c r="B496">
        <v>119.64</v>
      </c>
      <c r="C496">
        <v>120.11</v>
      </c>
      <c r="D496">
        <v>119.48</v>
      </c>
      <c r="E496">
        <v>119.9</v>
      </c>
      <c r="F496" s="12">
        <v>23435552768</v>
      </c>
      <c r="G496" s="12">
        <v>9133363</v>
      </c>
    </row>
    <row r="497" spans="1:7">
      <c r="A497" s="9">
        <f>'(1)'!A497</f>
        <v>43005</v>
      </c>
      <c r="B497">
        <v>120.07</v>
      </c>
      <c r="C497">
        <v>120.74</v>
      </c>
      <c r="D497">
        <v>119.94</v>
      </c>
      <c r="E497">
        <v>120.42</v>
      </c>
      <c r="F497" s="12">
        <v>35037425664</v>
      </c>
      <c r="G497" s="12">
        <v>9166447</v>
      </c>
    </row>
    <row r="498" spans="1:7">
      <c r="A498" s="9">
        <f>'(1)'!A498</f>
        <v>43006</v>
      </c>
      <c r="B498">
        <v>120.38</v>
      </c>
      <c r="C498">
        <v>120.4</v>
      </c>
      <c r="D498">
        <v>119.93</v>
      </c>
      <c r="E498">
        <v>120</v>
      </c>
      <c r="F498" s="12">
        <v>23742410752</v>
      </c>
      <c r="G498" s="12">
        <v>9127356</v>
      </c>
    </row>
    <row r="499" spans="1:7">
      <c r="A499" s="9">
        <f>'(1)'!A499</f>
        <v>43007</v>
      </c>
      <c r="B499">
        <v>119.93</v>
      </c>
      <c r="C499">
        <v>120.02</v>
      </c>
      <c r="D499">
        <v>118.29</v>
      </c>
      <c r="E499">
        <v>118.52</v>
      </c>
      <c r="F499" s="12">
        <v>30873120768</v>
      </c>
      <c r="G499" s="12">
        <v>9026432</v>
      </c>
    </row>
    <row r="500" spans="1:7">
      <c r="A500" s="9">
        <f>'(1)'!A500</f>
        <v>43010</v>
      </c>
      <c r="B500">
        <v>118.45</v>
      </c>
      <c r="C500">
        <v>118.73</v>
      </c>
      <c r="D500">
        <v>118.03</v>
      </c>
      <c r="E500">
        <v>118.49</v>
      </c>
      <c r="F500" s="12">
        <v>19224655872</v>
      </c>
      <c r="G500" s="12">
        <v>9026973</v>
      </c>
    </row>
    <row r="501" spans="1:7">
      <c r="A501" s="9">
        <f>'(1)'!A501</f>
        <v>43011</v>
      </c>
      <c r="B501">
        <v>118.49</v>
      </c>
      <c r="C501">
        <v>118.83</v>
      </c>
      <c r="D501">
        <v>117.51</v>
      </c>
      <c r="E501">
        <v>117.73</v>
      </c>
      <c r="F501" s="12">
        <v>12549148672</v>
      </c>
      <c r="G501" s="12">
        <v>8983728</v>
      </c>
    </row>
    <row r="502" spans="1:7">
      <c r="A502" s="9">
        <f>'(1)'!A502</f>
        <v>43012</v>
      </c>
      <c r="B502">
        <v>117.81</v>
      </c>
      <c r="C502">
        <v>118.64</v>
      </c>
      <c r="D502">
        <v>117.76</v>
      </c>
      <c r="E502">
        <v>118.39</v>
      </c>
      <c r="F502" s="12">
        <v>18729033728</v>
      </c>
      <c r="G502" s="12">
        <v>9034610</v>
      </c>
    </row>
    <row r="503" spans="1:7">
      <c r="A503" s="9">
        <f>'(1)'!A503</f>
        <v>43013</v>
      </c>
      <c r="B503">
        <v>118.43</v>
      </c>
      <c r="C503">
        <v>120.01</v>
      </c>
      <c r="D503">
        <v>118.43</v>
      </c>
      <c r="E503">
        <v>119.91</v>
      </c>
      <c r="F503" s="12">
        <v>17158091776</v>
      </c>
      <c r="G503" s="12">
        <v>9136289</v>
      </c>
    </row>
    <row r="504" spans="1:7">
      <c r="A504" s="9">
        <f>'(1)'!A504</f>
        <v>43014</v>
      </c>
      <c r="B504">
        <v>119.86</v>
      </c>
      <c r="C504">
        <v>121.03</v>
      </c>
      <c r="D504">
        <v>119.86</v>
      </c>
      <c r="E504">
        <v>120.96</v>
      </c>
      <c r="F504" s="12">
        <v>24700606464</v>
      </c>
      <c r="G504" s="12">
        <v>9210005</v>
      </c>
    </row>
    <row r="505" spans="1:7">
      <c r="A505" s="9">
        <f>'(1)'!A505</f>
        <v>43017</v>
      </c>
      <c r="B505">
        <v>121.01</v>
      </c>
      <c r="C505">
        <v>121.09</v>
      </c>
      <c r="D505">
        <v>120.62</v>
      </c>
      <c r="E505">
        <v>120.86</v>
      </c>
      <c r="F505" s="12">
        <v>25965776896</v>
      </c>
      <c r="G505" s="12">
        <v>9191420</v>
      </c>
    </row>
    <row r="506" spans="1:7">
      <c r="A506" s="9">
        <f>'(1)'!A506</f>
        <v>43018</v>
      </c>
      <c r="B506">
        <v>120.82</v>
      </c>
      <c r="C506">
        <v>120.84</v>
      </c>
      <c r="D506">
        <v>120.54</v>
      </c>
      <c r="E506">
        <v>120.54</v>
      </c>
      <c r="F506" s="12">
        <v>14080968704</v>
      </c>
      <c r="G506" s="12">
        <v>9180210</v>
      </c>
    </row>
    <row r="507" spans="1:7">
      <c r="A507" s="9">
        <f>'(1)'!A507</f>
        <v>43019</v>
      </c>
      <c r="B507">
        <v>120.72</v>
      </c>
      <c r="C507">
        <v>120.86</v>
      </c>
      <c r="D507">
        <v>120.52</v>
      </c>
      <c r="E507">
        <v>120.85</v>
      </c>
      <c r="F507" s="12">
        <v>20905887744</v>
      </c>
      <c r="G507" s="12">
        <v>9197311</v>
      </c>
    </row>
    <row r="508" spans="1:7">
      <c r="A508" s="9">
        <f>'(1)'!A508</f>
        <v>43020</v>
      </c>
      <c r="B508">
        <v>120.78</v>
      </c>
      <c r="C508">
        <v>121.66</v>
      </c>
      <c r="D508">
        <v>120.77</v>
      </c>
      <c r="E508">
        <v>121.66</v>
      </c>
      <c r="F508" s="12">
        <v>9538734080</v>
      </c>
      <c r="G508" s="12">
        <v>9251585</v>
      </c>
    </row>
    <row r="509" spans="1:7">
      <c r="A509" s="9">
        <f>'(1)'!A509</f>
        <v>43021</v>
      </c>
      <c r="B509">
        <v>121.63</v>
      </c>
      <c r="C509">
        <v>122.41</v>
      </c>
      <c r="D509">
        <v>121.62</v>
      </c>
      <c r="E509">
        <v>122.21</v>
      </c>
      <c r="F509" s="12">
        <v>13746016256</v>
      </c>
      <c r="G509" s="12">
        <v>9290100</v>
      </c>
    </row>
    <row r="510" spans="1:7">
      <c r="A510" s="9">
        <f>'(1)'!A510</f>
        <v>43024</v>
      </c>
      <c r="B510">
        <v>122.21</v>
      </c>
      <c r="C510">
        <v>122.66</v>
      </c>
      <c r="D510">
        <v>121.97</v>
      </c>
      <c r="E510">
        <v>122.66</v>
      </c>
      <c r="F510" s="12">
        <v>16843119616</v>
      </c>
      <c r="G510" s="12">
        <v>9329692</v>
      </c>
    </row>
    <row r="511" spans="1:7">
      <c r="A511" s="9">
        <f>'(1)'!A511</f>
        <v>43025</v>
      </c>
      <c r="B511">
        <v>122.26</v>
      </c>
      <c r="C511">
        <v>123.03</v>
      </c>
      <c r="D511">
        <v>122.23</v>
      </c>
      <c r="E511">
        <v>122.86</v>
      </c>
      <c r="F511" s="12">
        <v>16298832896</v>
      </c>
      <c r="G511" s="12">
        <v>9339575</v>
      </c>
    </row>
    <row r="512" spans="1:7">
      <c r="A512" s="9">
        <f>'(1)'!A512</f>
        <v>43026</v>
      </c>
      <c r="B512">
        <v>122.98</v>
      </c>
      <c r="C512">
        <v>123.16</v>
      </c>
      <c r="D512">
        <v>122.71</v>
      </c>
      <c r="E512">
        <v>123.12</v>
      </c>
      <c r="F512" s="12">
        <v>14661017600</v>
      </c>
      <c r="G512" s="12">
        <v>9347084</v>
      </c>
    </row>
    <row r="513" spans="1:7">
      <c r="A513" s="9">
        <f>'(1)'!A513</f>
        <v>43027</v>
      </c>
      <c r="B513">
        <v>122.99</v>
      </c>
      <c r="C513">
        <v>122.99</v>
      </c>
      <c r="D513">
        <v>121.79</v>
      </c>
      <c r="E513">
        <v>122.24</v>
      </c>
      <c r="F513" s="12">
        <v>15728754688</v>
      </c>
      <c r="G513" s="12">
        <v>9276487</v>
      </c>
    </row>
    <row r="514" spans="1:7">
      <c r="A514" s="9">
        <f>'(1)'!A514</f>
        <v>43028</v>
      </c>
      <c r="B514">
        <v>122.17</v>
      </c>
      <c r="C514">
        <v>122.17</v>
      </c>
      <c r="D514">
        <v>121.58</v>
      </c>
      <c r="E514">
        <v>121.69</v>
      </c>
      <c r="F514" s="12">
        <v>17071521792</v>
      </c>
      <c r="G514" s="12">
        <v>9241061</v>
      </c>
    </row>
    <row r="515" spans="1:7">
      <c r="A515" s="9">
        <f>'(1)'!A515</f>
        <v>43031</v>
      </c>
      <c r="B515">
        <v>121.68</v>
      </c>
      <c r="C515">
        <v>122.94</v>
      </c>
      <c r="D515">
        <v>121.59</v>
      </c>
      <c r="E515">
        <v>122.75</v>
      </c>
      <c r="F515" s="12">
        <v>15743759360</v>
      </c>
      <c r="G515" s="12">
        <v>9307104</v>
      </c>
    </row>
    <row r="516" spans="1:7">
      <c r="A516" s="9">
        <f>'(1)'!A516</f>
        <v>43032</v>
      </c>
      <c r="B516">
        <v>122.76</v>
      </c>
      <c r="C516">
        <v>123.03</v>
      </c>
      <c r="D516">
        <v>122.54</v>
      </c>
      <c r="E516">
        <v>122.94</v>
      </c>
      <c r="F516" s="12">
        <v>12840809472</v>
      </c>
      <c r="G516" s="12">
        <v>9318058</v>
      </c>
    </row>
    <row r="517" spans="1:7">
      <c r="A517" s="9">
        <f>'(1)'!A517</f>
        <v>43033</v>
      </c>
      <c r="B517">
        <v>122.95</v>
      </c>
      <c r="C517">
        <v>123.61</v>
      </c>
      <c r="D517">
        <v>122.91</v>
      </c>
      <c r="E517">
        <v>123.56</v>
      </c>
      <c r="F517" s="12">
        <v>8349463552</v>
      </c>
      <c r="G517" s="12">
        <v>9359862</v>
      </c>
    </row>
    <row r="518" spans="1:7">
      <c r="A518" s="9">
        <f>'(1)'!A518</f>
        <v>43034</v>
      </c>
      <c r="B518">
        <v>123.54</v>
      </c>
      <c r="C518">
        <v>123.82</v>
      </c>
      <c r="D518">
        <v>123.19</v>
      </c>
      <c r="E518">
        <v>123.82</v>
      </c>
      <c r="F518" s="12">
        <v>13162343424</v>
      </c>
      <c r="G518" s="12">
        <v>9374408</v>
      </c>
    </row>
    <row r="519" spans="1:7">
      <c r="A519" s="9">
        <f>'(1)'!A519</f>
        <v>43035</v>
      </c>
      <c r="B519">
        <v>123.82</v>
      </c>
      <c r="C519">
        <v>124.53</v>
      </c>
      <c r="D519">
        <v>123.7</v>
      </c>
      <c r="E519">
        <v>124.52</v>
      </c>
      <c r="F519" s="12">
        <v>11676561408</v>
      </c>
      <c r="G519" s="12">
        <v>9440195</v>
      </c>
    </row>
    <row r="520" spans="1:7">
      <c r="A520" s="9">
        <f>'(1)'!A520</f>
        <v>43038</v>
      </c>
      <c r="B520">
        <v>124.55</v>
      </c>
      <c r="C520">
        <v>124.8</v>
      </c>
      <c r="D520">
        <v>124.2</v>
      </c>
      <c r="E520">
        <v>124.24</v>
      </c>
      <c r="F520" s="12">
        <v>10290524160</v>
      </c>
      <c r="G520" s="12">
        <v>9421760</v>
      </c>
    </row>
    <row r="521" spans="1:7">
      <c r="A521" s="9">
        <f>'(1)'!A521</f>
        <v>43039</v>
      </c>
      <c r="B521">
        <v>124.16</v>
      </c>
      <c r="C521">
        <v>124.92</v>
      </c>
      <c r="D521">
        <v>124.07</v>
      </c>
      <c r="E521">
        <v>124.82</v>
      </c>
      <c r="F521" s="12">
        <v>15414138880</v>
      </c>
      <c r="G521" s="12">
        <v>9457935</v>
      </c>
    </row>
    <row r="522" spans="1:7">
      <c r="A522" s="9">
        <f>'(1)'!A522</f>
        <v>43040</v>
      </c>
      <c r="B522">
        <v>124.76</v>
      </c>
      <c r="C522">
        <v>124.94</v>
      </c>
      <c r="D522">
        <v>124.58</v>
      </c>
      <c r="E522">
        <v>124.88</v>
      </c>
      <c r="F522" s="12">
        <v>22962132992</v>
      </c>
      <c r="G522" s="12">
        <v>9465999</v>
      </c>
    </row>
    <row r="523" spans="1:7">
      <c r="A523" s="9">
        <f>'(1)'!A523</f>
        <v>43041</v>
      </c>
      <c r="B523">
        <v>124.91</v>
      </c>
      <c r="C523">
        <v>124.98</v>
      </c>
      <c r="D523">
        <v>124.5</v>
      </c>
      <c r="E523">
        <v>124.58</v>
      </c>
      <c r="F523" s="12">
        <v>10004379648</v>
      </c>
      <c r="G523" s="12">
        <v>9447652</v>
      </c>
    </row>
    <row r="524" spans="1:7">
      <c r="A524" s="9">
        <f>'(1)'!A524</f>
        <v>43042</v>
      </c>
      <c r="B524">
        <v>124.55</v>
      </c>
      <c r="C524">
        <v>125.24</v>
      </c>
      <c r="D524">
        <v>124.53</v>
      </c>
      <c r="E524">
        <v>125.24</v>
      </c>
      <c r="F524" s="12">
        <v>10359534592</v>
      </c>
      <c r="G524" s="12">
        <v>9492645</v>
      </c>
    </row>
    <row r="525" spans="1:7">
      <c r="A525" s="9">
        <f>'(1)'!A525</f>
        <v>43045</v>
      </c>
      <c r="B525">
        <v>125.17</v>
      </c>
      <c r="C525">
        <v>125.41</v>
      </c>
      <c r="D525">
        <v>124.97</v>
      </c>
      <c r="E525">
        <v>125.24</v>
      </c>
      <c r="F525" s="12">
        <v>19711913984</v>
      </c>
      <c r="G525" s="12">
        <v>9501002</v>
      </c>
    </row>
    <row r="526" spans="1:7">
      <c r="A526" s="9">
        <f>'(1)'!A526</f>
        <v>43046</v>
      </c>
      <c r="B526">
        <v>125.37</v>
      </c>
      <c r="C526">
        <v>125.53</v>
      </c>
      <c r="D526">
        <v>124.93</v>
      </c>
      <c r="E526">
        <v>124.93</v>
      </c>
      <c r="F526" s="12">
        <v>11161706496</v>
      </c>
      <c r="G526" s="12">
        <v>9486609</v>
      </c>
    </row>
    <row r="527" spans="1:7">
      <c r="A527" s="9">
        <f>'(1)'!A527</f>
        <v>43047</v>
      </c>
      <c r="B527">
        <v>124.95</v>
      </c>
      <c r="C527">
        <v>125.2</v>
      </c>
      <c r="D527">
        <v>124.52</v>
      </c>
      <c r="E527">
        <v>124.93</v>
      </c>
      <c r="F527" s="12">
        <v>9674674176</v>
      </c>
      <c r="G527" s="12">
        <v>9484359</v>
      </c>
    </row>
    <row r="528" spans="1:7">
      <c r="A528" s="9">
        <f>'(1)'!A528</f>
        <v>43048</v>
      </c>
      <c r="B528">
        <v>124.92</v>
      </c>
      <c r="C528">
        <v>125.34</v>
      </c>
      <c r="D528">
        <v>124.92</v>
      </c>
      <c r="E528">
        <v>125.3</v>
      </c>
      <c r="F528" s="12">
        <v>11181225984</v>
      </c>
      <c r="G528" s="12">
        <v>9516264</v>
      </c>
    </row>
    <row r="529" spans="1:7">
      <c r="A529" s="9">
        <f>'(1)'!A529</f>
        <v>43049</v>
      </c>
      <c r="B529">
        <v>125.3</v>
      </c>
      <c r="C529">
        <v>125.31</v>
      </c>
      <c r="D529">
        <v>124.72</v>
      </c>
      <c r="E529">
        <v>124.72</v>
      </c>
      <c r="F529" s="12">
        <v>10110907392</v>
      </c>
      <c r="G529" s="12">
        <v>9470413</v>
      </c>
    </row>
    <row r="530" spans="1:7">
      <c r="A530" s="9">
        <f>'(1)'!A530</f>
        <v>43052</v>
      </c>
      <c r="B530">
        <v>124.87</v>
      </c>
      <c r="C530">
        <v>125.4</v>
      </c>
      <c r="D530">
        <v>124.7</v>
      </c>
      <c r="E530">
        <v>125.23</v>
      </c>
      <c r="F530" s="12">
        <v>10142163968</v>
      </c>
      <c r="G530" s="12">
        <v>9502003</v>
      </c>
    </row>
    <row r="531" spans="1:7">
      <c r="A531" s="9">
        <f>'(1)'!A531</f>
        <v>43053</v>
      </c>
      <c r="B531">
        <v>125.36</v>
      </c>
      <c r="C531">
        <v>125.43</v>
      </c>
      <c r="D531">
        <v>124.59</v>
      </c>
      <c r="E531">
        <v>125.32</v>
      </c>
      <c r="F531" s="12">
        <v>11724697600</v>
      </c>
      <c r="G531" s="12">
        <v>9493675</v>
      </c>
    </row>
    <row r="532" spans="1:7">
      <c r="A532" s="9">
        <f>'(1)'!A532</f>
        <v>43054</v>
      </c>
      <c r="B532">
        <v>125.22</v>
      </c>
      <c r="C532">
        <v>126.01</v>
      </c>
      <c r="D532">
        <v>125.08</v>
      </c>
      <c r="E532">
        <v>125.98</v>
      </c>
      <c r="F532" s="12">
        <v>9239409664</v>
      </c>
      <c r="G532" s="12">
        <v>9535172</v>
      </c>
    </row>
    <row r="533" spans="1:7">
      <c r="A533" s="9">
        <f>'(1)'!A533</f>
        <v>43055</v>
      </c>
      <c r="B533">
        <v>125.94</v>
      </c>
      <c r="C533">
        <v>125.98</v>
      </c>
      <c r="D533">
        <v>125.44</v>
      </c>
      <c r="E533">
        <v>125.49</v>
      </c>
      <c r="F533" s="12">
        <v>7747833344</v>
      </c>
      <c r="G533" s="12">
        <v>9495088</v>
      </c>
    </row>
    <row r="534" spans="1:7">
      <c r="A534" s="9">
        <f>'(1)'!A534</f>
        <v>43056</v>
      </c>
      <c r="B534">
        <v>125.53</v>
      </c>
      <c r="C534">
        <v>126.1</v>
      </c>
      <c r="D534">
        <v>125.43</v>
      </c>
      <c r="E534">
        <v>125.97</v>
      </c>
      <c r="F534" s="12">
        <v>9459976192</v>
      </c>
      <c r="G534" s="12">
        <v>9522700</v>
      </c>
    </row>
    <row r="535" spans="1:7">
      <c r="A535" s="9">
        <f>'(1)'!A535</f>
        <v>43059</v>
      </c>
      <c r="B535">
        <v>126.04</v>
      </c>
      <c r="C535">
        <v>126.46</v>
      </c>
      <c r="D535">
        <v>125.42</v>
      </c>
      <c r="E535">
        <v>125.81</v>
      </c>
      <c r="F535" s="12">
        <v>12041095168</v>
      </c>
      <c r="G535" s="12">
        <v>9522884</v>
      </c>
    </row>
    <row r="536" spans="1:7">
      <c r="A536" s="9">
        <f>'(1)'!A536</f>
        <v>43060</v>
      </c>
      <c r="B536">
        <v>125.83</v>
      </c>
      <c r="C536">
        <v>126.29</v>
      </c>
      <c r="D536">
        <v>125.66</v>
      </c>
      <c r="E536">
        <v>126.05</v>
      </c>
      <c r="F536" s="12">
        <v>10096778240</v>
      </c>
      <c r="G536" s="12">
        <v>9526421</v>
      </c>
    </row>
    <row r="537" spans="1:7">
      <c r="A537" s="9">
        <f>'(1)'!A537</f>
        <v>43061</v>
      </c>
      <c r="B537">
        <v>125.89</v>
      </c>
      <c r="C537">
        <v>126.22</v>
      </c>
      <c r="D537">
        <v>125.37</v>
      </c>
      <c r="E537">
        <v>125.87</v>
      </c>
      <c r="F537" s="12">
        <v>12323873792</v>
      </c>
      <c r="G537" s="12">
        <v>9524839</v>
      </c>
    </row>
    <row r="538" spans="1:7">
      <c r="A538" s="9">
        <f>'(1)'!A538</f>
        <v>43063</v>
      </c>
      <c r="B538">
        <v>126.02</v>
      </c>
      <c r="C538">
        <v>126.14</v>
      </c>
      <c r="D538">
        <v>125.59</v>
      </c>
      <c r="E538">
        <v>125.68</v>
      </c>
      <c r="F538" s="12">
        <v>10041325568</v>
      </c>
      <c r="G538" s="12">
        <v>9508428</v>
      </c>
    </row>
    <row r="539" spans="1:7">
      <c r="A539" s="9">
        <f>'(1)'!A539</f>
        <v>43066</v>
      </c>
      <c r="B539">
        <v>125.66</v>
      </c>
      <c r="C539">
        <v>125.73</v>
      </c>
      <c r="D539">
        <v>125.33</v>
      </c>
      <c r="E539">
        <v>125.34</v>
      </c>
      <c r="F539" s="12">
        <v>11800307712</v>
      </c>
      <c r="G539" s="12">
        <v>9481305</v>
      </c>
    </row>
    <row r="540" spans="1:7">
      <c r="A540" s="9">
        <f>'(1)'!A540</f>
        <v>43067</v>
      </c>
      <c r="B540">
        <v>125.39</v>
      </c>
      <c r="C540">
        <v>126.14</v>
      </c>
      <c r="D540">
        <v>125.32</v>
      </c>
      <c r="E540">
        <v>125.61</v>
      </c>
      <c r="F540" s="12">
        <v>12610467840</v>
      </c>
      <c r="G540" s="12">
        <v>9503909</v>
      </c>
    </row>
    <row r="541" spans="1:7">
      <c r="A541" s="9">
        <f>'(1)'!A541</f>
        <v>43068</v>
      </c>
      <c r="B541">
        <v>125.69</v>
      </c>
      <c r="C541">
        <v>126.29</v>
      </c>
      <c r="D541">
        <v>125.46</v>
      </c>
      <c r="E541">
        <v>126.25</v>
      </c>
      <c r="F541" s="12">
        <v>10233484288</v>
      </c>
      <c r="G541" s="12">
        <v>9537661</v>
      </c>
    </row>
    <row r="542" spans="1:7">
      <c r="A542" s="9">
        <f>'(1)'!A542</f>
        <v>43069</v>
      </c>
      <c r="B542">
        <v>126.22</v>
      </c>
      <c r="C542">
        <v>126.29</v>
      </c>
      <c r="D542">
        <v>125.35</v>
      </c>
      <c r="E542">
        <v>125.64</v>
      </c>
      <c r="F542" s="12">
        <v>10849951744</v>
      </c>
      <c r="G542" s="12">
        <v>9483721</v>
      </c>
    </row>
    <row r="543" spans="1:7">
      <c r="A543" s="9">
        <f>'(1)'!A543</f>
        <v>43070</v>
      </c>
      <c r="B543">
        <v>125.65</v>
      </c>
      <c r="C543">
        <v>125.65</v>
      </c>
      <c r="D543">
        <v>125.06</v>
      </c>
      <c r="E543">
        <v>125.28</v>
      </c>
      <c r="F543" s="12">
        <v>4293147392</v>
      </c>
      <c r="G543" s="12">
        <v>9472896</v>
      </c>
    </row>
    <row r="544" spans="1:7">
      <c r="A544" s="9">
        <f>'(1)'!A544</f>
        <v>43073</v>
      </c>
      <c r="B544">
        <v>125.44</v>
      </c>
      <c r="C544">
        <v>125.76</v>
      </c>
      <c r="D544">
        <v>124.51</v>
      </c>
      <c r="E544">
        <v>124.61</v>
      </c>
      <c r="F544" s="12">
        <v>21124677632</v>
      </c>
      <c r="G544" s="12">
        <v>9413155</v>
      </c>
    </row>
    <row r="545" spans="1:7">
      <c r="A545" s="9">
        <f>'(1)'!A545</f>
        <v>43074</v>
      </c>
      <c r="B545">
        <v>124.67</v>
      </c>
      <c r="C545">
        <v>124.69</v>
      </c>
      <c r="D545">
        <v>124.11</v>
      </c>
      <c r="E545">
        <v>124.36</v>
      </c>
      <c r="F545" s="12">
        <v>11309179904</v>
      </c>
      <c r="G545" s="12">
        <v>9404150</v>
      </c>
    </row>
    <row r="546" spans="1:7">
      <c r="A546" s="9">
        <f>'(1)'!A546</f>
        <v>43075</v>
      </c>
      <c r="B546">
        <v>124.39</v>
      </c>
      <c r="C546">
        <v>124.75</v>
      </c>
      <c r="D546">
        <v>123.82</v>
      </c>
      <c r="E546">
        <v>124.27</v>
      </c>
      <c r="F546" s="12">
        <v>35937136640</v>
      </c>
      <c r="G546" s="12">
        <v>9403026</v>
      </c>
    </row>
    <row r="547" spans="1:7">
      <c r="A547" s="9">
        <f>'(1)'!A547</f>
        <v>43076</v>
      </c>
      <c r="B547">
        <v>124.3</v>
      </c>
      <c r="C547">
        <v>124.42</v>
      </c>
      <c r="D547">
        <v>124.04</v>
      </c>
      <c r="E547">
        <v>124.1</v>
      </c>
      <c r="F547" s="12">
        <v>15170043904</v>
      </c>
      <c r="G547" s="12">
        <v>9378163</v>
      </c>
    </row>
    <row r="548" spans="1:7">
      <c r="A548" s="9">
        <f>'(1)'!A548</f>
        <v>43077</v>
      </c>
      <c r="B548">
        <v>123.95</v>
      </c>
      <c r="C548">
        <v>124</v>
      </c>
      <c r="D548">
        <v>123.19</v>
      </c>
      <c r="E548">
        <v>123.8</v>
      </c>
      <c r="F548" s="12">
        <v>11967451136</v>
      </c>
      <c r="G548" s="12">
        <v>9354630</v>
      </c>
    </row>
    <row r="549" spans="1:7">
      <c r="A549" s="9">
        <f>'(1)'!A549</f>
        <v>43080</v>
      </c>
      <c r="B549">
        <v>123.8</v>
      </c>
      <c r="C549">
        <v>123.93</v>
      </c>
      <c r="D549">
        <v>123.31</v>
      </c>
      <c r="E549">
        <v>123.7</v>
      </c>
      <c r="F549" s="12">
        <v>27552122880</v>
      </c>
      <c r="G549" s="12">
        <v>9358030</v>
      </c>
    </row>
    <row r="550" spans="1:7">
      <c r="A550" s="9">
        <f>'(1)'!A550</f>
        <v>43081</v>
      </c>
      <c r="B550">
        <v>123.81</v>
      </c>
      <c r="C550">
        <v>123.93</v>
      </c>
      <c r="D550">
        <v>122.83</v>
      </c>
      <c r="E550">
        <v>123.68</v>
      </c>
      <c r="F550" s="12">
        <v>34266953728</v>
      </c>
      <c r="G550" s="12">
        <v>9341404</v>
      </c>
    </row>
    <row r="551" spans="1:7">
      <c r="A551" s="9">
        <f>'(1)'!A551</f>
        <v>43082</v>
      </c>
      <c r="B551">
        <v>123.7</v>
      </c>
      <c r="C551">
        <v>124.47</v>
      </c>
      <c r="D551">
        <v>123.66</v>
      </c>
      <c r="E551">
        <v>124.18</v>
      </c>
      <c r="F551" s="12">
        <v>118268805120</v>
      </c>
      <c r="G551" s="12">
        <v>9385846</v>
      </c>
    </row>
    <row r="552" spans="1:7">
      <c r="A552" s="9">
        <f>'(1)'!A552</f>
        <v>43083</v>
      </c>
      <c r="B552">
        <v>124.23</v>
      </c>
      <c r="C552">
        <v>124.61</v>
      </c>
      <c r="D552">
        <v>123.97</v>
      </c>
      <c r="E552">
        <v>124.37</v>
      </c>
      <c r="F552" s="12">
        <v>45468364800</v>
      </c>
      <c r="G552" s="12">
        <v>9419843</v>
      </c>
    </row>
    <row r="553" spans="1:7">
      <c r="A553" s="9">
        <f>'(1)'!A553</f>
        <v>43084</v>
      </c>
      <c r="B553">
        <v>124.32</v>
      </c>
      <c r="C553">
        <v>124.45</v>
      </c>
      <c r="D553">
        <v>124.11</v>
      </c>
      <c r="E553">
        <v>124.42</v>
      </c>
      <c r="F553" s="12">
        <v>28886945792</v>
      </c>
      <c r="G553" s="12">
        <v>9403602</v>
      </c>
    </row>
    <row r="554" spans="1:7">
      <c r="A554" s="9">
        <f>'(1)'!A554</f>
        <v>43087</v>
      </c>
      <c r="B554">
        <v>124.4</v>
      </c>
      <c r="C554">
        <v>125.38</v>
      </c>
      <c r="D554">
        <v>124.4</v>
      </c>
      <c r="E554">
        <v>125.11</v>
      </c>
      <c r="F554" s="12">
        <v>28466317312</v>
      </c>
      <c r="G554" s="12">
        <v>9468042</v>
      </c>
    </row>
    <row r="555" spans="1:7">
      <c r="A555" s="9">
        <f>'(1)'!A555</f>
        <v>43088</v>
      </c>
      <c r="B555">
        <v>125.34</v>
      </c>
      <c r="C555">
        <v>125.89</v>
      </c>
      <c r="D555">
        <v>125.32</v>
      </c>
      <c r="E555">
        <v>125.34</v>
      </c>
      <c r="F555" s="12">
        <v>19548899328</v>
      </c>
      <c r="G555" s="12">
        <v>9490907</v>
      </c>
    </row>
    <row r="556" spans="1:7">
      <c r="A556" s="9">
        <f>'(1)'!A556</f>
        <v>43089</v>
      </c>
      <c r="B556">
        <v>125.52</v>
      </c>
      <c r="C556">
        <v>125.58</v>
      </c>
      <c r="D556">
        <v>125.18</v>
      </c>
      <c r="E556">
        <v>125.24</v>
      </c>
      <c r="F556" s="12">
        <v>12249227264</v>
      </c>
      <c r="G556" s="12">
        <v>9481140</v>
      </c>
    </row>
    <row r="557" spans="1:7">
      <c r="A557" s="9">
        <f>'(1)'!A557</f>
        <v>43090</v>
      </c>
      <c r="B557">
        <v>125.26</v>
      </c>
      <c r="C557">
        <v>125.86</v>
      </c>
      <c r="D557">
        <v>125.18</v>
      </c>
      <c r="E557">
        <v>125.65</v>
      </c>
      <c r="F557" s="12">
        <v>22270513152</v>
      </c>
      <c r="G557" s="12">
        <v>9508135</v>
      </c>
    </row>
    <row r="558" spans="1:7">
      <c r="A558" s="9">
        <f>'(1)'!A558</f>
        <v>43091</v>
      </c>
      <c r="B558">
        <v>125.59</v>
      </c>
      <c r="C558">
        <v>125.76</v>
      </c>
      <c r="D558">
        <v>125.18</v>
      </c>
      <c r="E558">
        <v>125.28</v>
      </c>
      <c r="F558" s="12">
        <v>11281792000</v>
      </c>
      <c r="G558" s="12">
        <v>9477276</v>
      </c>
    </row>
    <row r="559" spans="1:7">
      <c r="A559" s="9">
        <f>'(1)'!A559</f>
        <v>43095</v>
      </c>
      <c r="B559">
        <v>125.19</v>
      </c>
      <c r="C559">
        <v>126.57</v>
      </c>
      <c r="D559">
        <v>125</v>
      </c>
      <c r="E559">
        <v>126.47</v>
      </c>
      <c r="F559" s="12">
        <v>14891624448</v>
      </c>
      <c r="G559" s="12">
        <v>9564797</v>
      </c>
    </row>
    <row r="560" spans="1:7">
      <c r="A560" s="9">
        <f>'(1)'!A560</f>
        <v>43096</v>
      </c>
      <c r="B560">
        <v>126.61</v>
      </c>
      <c r="C560">
        <v>128.29</v>
      </c>
      <c r="D560">
        <v>126.59</v>
      </c>
      <c r="E560">
        <v>127.91</v>
      </c>
      <c r="F560" s="12">
        <v>11629173760</v>
      </c>
      <c r="G560" s="12">
        <v>9651450</v>
      </c>
    </row>
    <row r="561" spans="1:7">
      <c r="A561" s="9">
        <f>'(1)'!A561</f>
        <v>43097</v>
      </c>
      <c r="B561">
        <v>127.95</v>
      </c>
      <c r="C561">
        <v>128.54</v>
      </c>
      <c r="D561">
        <v>127.68</v>
      </c>
      <c r="E561">
        <v>127.9</v>
      </c>
      <c r="F561" s="12">
        <v>26866423808</v>
      </c>
      <c r="G561" s="12">
        <v>9634907</v>
      </c>
    </row>
    <row r="562" spans="1:7">
      <c r="A562" s="9">
        <f>'(1)'!A562</f>
        <v>43098</v>
      </c>
      <c r="B562">
        <v>127.83</v>
      </c>
      <c r="C562">
        <v>128.13</v>
      </c>
      <c r="D562">
        <v>126.6</v>
      </c>
      <c r="E562">
        <v>127.54</v>
      </c>
      <c r="F562" s="12">
        <v>30702032896</v>
      </c>
      <c r="G562" s="12">
        <v>9675460</v>
      </c>
    </row>
    <row r="563" spans="1:7">
      <c r="A563" s="9">
        <f>'(1)'!A563</f>
        <v>43102</v>
      </c>
      <c r="B563">
        <v>127.58</v>
      </c>
      <c r="C563">
        <v>129.37</v>
      </c>
      <c r="D563">
        <v>127.48</v>
      </c>
      <c r="E563">
        <v>128.86000000000001</v>
      </c>
      <c r="F563" s="12">
        <v>14825749504</v>
      </c>
      <c r="G563" s="12">
        <v>9756094</v>
      </c>
    </row>
    <row r="564" spans="1:7">
      <c r="A564" s="9">
        <f>'(1)'!A564</f>
        <v>43103</v>
      </c>
      <c r="B564">
        <v>128.94</v>
      </c>
      <c r="C564">
        <v>129.05000000000001</v>
      </c>
      <c r="D564">
        <v>128.22999999999999</v>
      </c>
      <c r="E564">
        <v>128.34</v>
      </c>
      <c r="F564" s="12">
        <v>11536919552</v>
      </c>
      <c r="G564" s="12">
        <v>9720275</v>
      </c>
    </row>
    <row r="565" spans="1:7">
      <c r="A565" s="9">
        <f>'(1)'!A565</f>
        <v>43104</v>
      </c>
      <c r="B565">
        <v>128.30000000000001</v>
      </c>
      <c r="C565">
        <v>128.31</v>
      </c>
      <c r="D565">
        <v>127.16</v>
      </c>
      <c r="E565">
        <v>127.35</v>
      </c>
      <c r="F565" s="12">
        <v>14107258880</v>
      </c>
      <c r="G565" s="12">
        <v>9642942</v>
      </c>
    </row>
    <row r="566" spans="1:7">
      <c r="A566" s="9">
        <f>'(1)'!A566</f>
        <v>43105</v>
      </c>
      <c r="B566">
        <v>127.39</v>
      </c>
      <c r="C566">
        <v>127.75</v>
      </c>
      <c r="D566">
        <v>126.93</v>
      </c>
      <c r="E566">
        <v>127.51</v>
      </c>
      <c r="F566" s="12">
        <v>13412943872</v>
      </c>
      <c r="G566" s="12">
        <v>9658936</v>
      </c>
    </row>
    <row r="567" spans="1:7">
      <c r="A567" s="9">
        <f>'(1)'!A567</f>
        <v>43108</v>
      </c>
      <c r="B567">
        <v>127.46</v>
      </c>
      <c r="C567">
        <v>128.52000000000001</v>
      </c>
      <c r="D567">
        <v>127.44</v>
      </c>
      <c r="E567">
        <v>128.44999999999999</v>
      </c>
      <c r="F567" s="12">
        <v>10848421888</v>
      </c>
      <c r="G567" s="12">
        <v>9726456</v>
      </c>
    </row>
    <row r="568" spans="1:7">
      <c r="A568" s="9">
        <f>'(1)'!A568</f>
        <v>43109</v>
      </c>
      <c r="B568">
        <v>128.54</v>
      </c>
      <c r="C568">
        <v>129.09</v>
      </c>
      <c r="D568">
        <v>128.54</v>
      </c>
      <c r="E568">
        <v>128.78</v>
      </c>
      <c r="F568" s="12">
        <v>19577524224</v>
      </c>
      <c r="G568" s="12">
        <v>9754501</v>
      </c>
    </row>
    <row r="569" spans="1:7">
      <c r="A569" s="9">
        <f>'(1)'!A569</f>
        <v>43110</v>
      </c>
      <c r="B569">
        <v>128.72999999999999</v>
      </c>
      <c r="C569">
        <v>129.51</v>
      </c>
      <c r="D569">
        <v>128.63999999999999</v>
      </c>
      <c r="E569">
        <v>129.32</v>
      </c>
      <c r="F569" s="12">
        <v>14847394816</v>
      </c>
      <c r="G569" s="12">
        <v>9784679</v>
      </c>
    </row>
    <row r="570" spans="1:7">
      <c r="A570" s="9">
        <f>'(1)'!A570</f>
        <v>43111</v>
      </c>
      <c r="B570">
        <v>129.44999999999999</v>
      </c>
      <c r="C570">
        <v>129.83000000000001</v>
      </c>
      <c r="D570">
        <v>128.97</v>
      </c>
      <c r="E570">
        <v>128.97</v>
      </c>
      <c r="F570" s="12">
        <v>24584896512</v>
      </c>
      <c r="G570" s="12">
        <v>9772294</v>
      </c>
    </row>
    <row r="571" spans="1:7">
      <c r="A571" s="9">
        <f>'(1)'!A571</f>
        <v>43112</v>
      </c>
      <c r="B571">
        <v>129.16999999999999</v>
      </c>
      <c r="C571">
        <v>129.29</v>
      </c>
      <c r="D571">
        <v>128.38</v>
      </c>
      <c r="E571">
        <v>128.38</v>
      </c>
      <c r="F571" s="12">
        <v>39720603648</v>
      </c>
      <c r="G571" s="12">
        <v>9745214</v>
      </c>
    </row>
    <row r="572" spans="1:7">
      <c r="A572" s="9">
        <f>'(1)'!A572</f>
        <v>43116</v>
      </c>
      <c r="B572">
        <v>128.38999999999999</v>
      </c>
      <c r="C572">
        <v>129</v>
      </c>
      <c r="D572">
        <v>128.09</v>
      </c>
      <c r="E572">
        <v>128.69999999999999</v>
      </c>
      <c r="F572" s="12">
        <v>24099643392</v>
      </c>
      <c r="G572" s="12">
        <v>9753478</v>
      </c>
    </row>
    <row r="573" spans="1:7">
      <c r="A573" s="9">
        <f>'(1)'!A573</f>
        <v>43117</v>
      </c>
      <c r="B573">
        <v>128.72999999999999</v>
      </c>
      <c r="C573">
        <v>130.37</v>
      </c>
      <c r="D573">
        <v>128.72999999999999</v>
      </c>
      <c r="E573">
        <v>130.16999999999999</v>
      </c>
      <c r="F573" s="12">
        <v>16238513152</v>
      </c>
      <c r="G573" s="12">
        <v>9861483</v>
      </c>
    </row>
    <row r="574" spans="1:7">
      <c r="A574" s="9">
        <f>'(1)'!A574</f>
        <v>43118</v>
      </c>
      <c r="B574">
        <v>130.07</v>
      </c>
      <c r="C574">
        <v>130.6</v>
      </c>
      <c r="D574">
        <v>129.91999999999999</v>
      </c>
      <c r="E574">
        <v>129.91999999999999</v>
      </c>
      <c r="F574" s="12">
        <v>25060868096</v>
      </c>
      <c r="G574" s="12">
        <v>9856009</v>
      </c>
    </row>
    <row r="575" spans="1:7">
      <c r="A575" s="9">
        <f>'(1)'!A575</f>
        <v>43119</v>
      </c>
      <c r="B575">
        <v>130.04</v>
      </c>
      <c r="C575">
        <v>130.53</v>
      </c>
      <c r="D575">
        <v>129.81</v>
      </c>
      <c r="E575">
        <v>129.86000000000001</v>
      </c>
      <c r="F575" s="12">
        <v>60517974016</v>
      </c>
      <c r="G575" s="12">
        <v>9847380</v>
      </c>
    </row>
    <row r="576" spans="1:7">
      <c r="A576" s="9">
        <f>'(1)'!A576</f>
        <v>43122</v>
      </c>
      <c r="B576">
        <v>129.83000000000001</v>
      </c>
      <c r="C576">
        <v>130.85</v>
      </c>
      <c r="D576">
        <v>129.62</v>
      </c>
      <c r="E576">
        <v>130.63</v>
      </c>
      <c r="F576" s="12">
        <v>50952994816</v>
      </c>
      <c r="G576" s="12">
        <v>9903045</v>
      </c>
    </row>
    <row r="577" spans="1:7">
      <c r="A577" s="9">
        <f>'(1)'!A577</f>
        <v>43123</v>
      </c>
      <c r="B577">
        <v>130.66</v>
      </c>
      <c r="C577">
        <v>130.77000000000001</v>
      </c>
      <c r="D577">
        <v>130.13999999999999</v>
      </c>
      <c r="E577">
        <v>130.4</v>
      </c>
      <c r="F577" s="12">
        <v>34278041600</v>
      </c>
      <c r="G577" s="12">
        <v>9888511</v>
      </c>
    </row>
    <row r="578" spans="1:7">
      <c r="A578" s="9">
        <f>'(1)'!A578</f>
        <v>43124</v>
      </c>
      <c r="B578">
        <v>130.44999999999999</v>
      </c>
      <c r="C578">
        <v>130.47</v>
      </c>
      <c r="D578">
        <v>130.36000000000001</v>
      </c>
      <c r="E578">
        <v>130.35</v>
      </c>
      <c r="F578" s="12">
        <v>8758657024</v>
      </c>
      <c r="G578" s="12">
        <v>9890804</v>
      </c>
    </row>
    <row r="579" spans="1:7">
      <c r="A579" s="9">
        <f>'(1)'!A579</f>
        <v>43125</v>
      </c>
      <c r="B579">
        <v>130.44999999999999</v>
      </c>
      <c r="C579">
        <v>130.6</v>
      </c>
      <c r="D579">
        <v>130.09</v>
      </c>
      <c r="E579">
        <v>130.25</v>
      </c>
      <c r="F579" s="12">
        <v>10416971776</v>
      </c>
      <c r="G579" s="12">
        <v>9881587</v>
      </c>
    </row>
    <row r="580" spans="1:7">
      <c r="A580" s="9">
        <f>'(1)'!A580</f>
        <v>43126</v>
      </c>
      <c r="B580">
        <v>130.29</v>
      </c>
      <c r="C580">
        <v>130.5</v>
      </c>
      <c r="D580">
        <v>130.22</v>
      </c>
      <c r="E580">
        <v>130.41</v>
      </c>
      <c r="F580" s="12">
        <v>45962502144</v>
      </c>
      <c r="G580" s="12">
        <v>9898857</v>
      </c>
    </row>
    <row r="581" spans="1:7">
      <c r="A581" s="9">
        <f>'(1)'!A581</f>
        <v>43129</v>
      </c>
      <c r="B581">
        <v>130.43</v>
      </c>
      <c r="C581">
        <v>130.86000000000001</v>
      </c>
      <c r="D581">
        <v>130.4</v>
      </c>
      <c r="E581">
        <v>130.83000000000001</v>
      </c>
      <c r="F581" s="12">
        <v>22253367296</v>
      </c>
      <c r="G581" s="12">
        <v>9933444</v>
      </c>
    </row>
    <row r="582" spans="1:7">
      <c r="A582" s="9">
        <f>'(1)'!A582</f>
        <v>43130</v>
      </c>
      <c r="B582">
        <v>130.87</v>
      </c>
      <c r="C582">
        <v>131.32</v>
      </c>
      <c r="D582">
        <v>130.75</v>
      </c>
      <c r="E582">
        <v>130.81</v>
      </c>
      <c r="F582" s="12">
        <v>14821502976</v>
      </c>
      <c r="G582" s="12">
        <v>9937720</v>
      </c>
    </row>
    <row r="583" spans="1:7">
      <c r="A583" s="9">
        <f>'(1)'!A583</f>
        <v>43131</v>
      </c>
      <c r="B583">
        <v>130.75</v>
      </c>
      <c r="C583">
        <v>130.80000000000001</v>
      </c>
      <c r="D583">
        <v>130.72999999999999</v>
      </c>
      <c r="E583">
        <v>130.80000000000001</v>
      </c>
      <c r="F583" s="12">
        <v>55976756</v>
      </c>
      <c r="G583" s="12">
        <v>9929114</v>
      </c>
    </row>
    <row r="584" spans="1:7">
      <c r="A584" s="9">
        <f>'(1)'!A584</f>
        <v>43132</v>
      </c>
      <c r="B584">
        <v>130.80000000000001</v>
      </c>
      <c r="C584">
        <v>131.51</v>
      </c>
      <c r="D584">
        <v>130.80000000000001</v>
      </c>
      <c r="E584">
        <v>131.26</v>
      </c>
      <c r="F584" s="12">
        <v>4207684352</v>
      </c>
      <c r="G584" s="12">
        <v>9978019</v>
      </c>
    </row>
    <row r="585" spans="1:7">
      <c r="A585" s="9">
        <f>'(1)'!A585</f>
        <v>43133</v>
      </c>
      <c r="B585">
        <v>131.30000000000001</v>
      </c>
      <c r="C585">
        <v>131.66</v>
      </c>
      <c r="D585">
        <v>131.13999999999999</v>
      </c>
      <c r="E585">
        <v>131.59</v>
      </c>
      <c r="F585" s="12">
        <v>21943984128</v>
      </c>
      <c r="G585" s="12">
        <v>10005851</v>
      </c>
    </row>
    <row r="586" spans="1:7">
      <c r="A586" s="9">
        <f>'(1)'!A586</f>
        <v>43136</v>
      </c>
      <c r="B586">
        <v>131.61000000000001</v>
      </c>
      <c r="C586">
        <v>133.66</v>
      </c>
      <c r="D586">
        <v>131.61000000000001</v>
      </c>
      <c r="E586">
        <v>133.24</v>
      </c>
      <c r="F586" s="12">
        <v>23752175616</v>
      </c>
      <c r="G586" s="12">
        <v>10132853</v>
      </c>
    </row>
    <row r="587" spans="1:7">
      <c r="A587" s="9">
        <f>'(1)'!A587</f>
        <v>43137</v>
      </c>
      <c r="B587">
        <v>133.32</v>
      </c>
      <c r="C587">
        <v>133.66999999999999</v>
      </c>
      <c r="D587">
        <v>133.19999999999999</v>
      </c>
      <c r="E587">
        <v>133.65</v>
      </c>
      <c r="F587" s="12">
        <v>14332012544</v>
      </c>
      <c r="G587" s="12">
        <v>10163725</v>
      </c>
    </row>
    <row r="588" spans="1:7">
      <c r="A588" s="9">
        <f>'(1)'!A588</f>
        <v>43138</v>
      </c>
      <c r="B588">
        <v>133.69</v>
      </c>
      <c r="C588">
        <v>133.81</v>
      </c>
      <c r="D588">
        <v>133.31</v>
      </c>
      <c r="E588">
        <v>133.55000000000001</v>
      </c>
      <c r="F588" s="12">
        <v>4346251264</v>
      </c>
      <c r="G588" s="12">
        <v>10151772</v>
      </c>
    </row>
    <row r="589" spans="1:7">
      <c r="A589" s="9">
        <f>'(1)'!A589</f>
        <v>43139</v>
      </c>
      <c r="B589">
        <v>133.61000000000001</v>
      </c>
      <c r="C589">
        <v>134.35</v>
      </c>
      <c r="D589">
        <v>133.49</v>
      </c>
      <c r="E589">
        <v>134.09</v>
      </c>
      <c r="F589" s="12">
        <v>36537618432</v>
      </c>
      <c r="G589" s="12">
        <v>10187220</v>
      </c>
    </row>
    <row r="590" spans="1:7">
      <c r="A590" s="9">
        <f>'(1)'!A590</f>
        <v>43140</v>
      </c>
      <c r="B590">
        <v>134.1</v>
      </c>
      <c r="C590">
        <v>135.6</v>
      </c>
      <c r="D590">
        <v>134.1</v>
      </c>
      <c r="E590">
        <v>135.33000000000001</v>
      </c>
      <c r="F590" s="12">
        <v>29403774976</v>
      </c>
      <c r="G590" s="12">
        <v>10274262</v>
      </c>
    </row>
    <row r="591" spans="1:7">
      <c r="A591" s="9">
        <f>'(1)'!A591</f>
        <v>43143</v>
      </c>
      <c r="B591">
        <v>135.26</v>
      </c>
      <c r="C591">
        <v>135.97999999999999</v>
      </c>
      <c r="D591">
        <v>135.04</v>
      </c>
      <c r="E591">
        <v>135.94999999999999</v>
      </c>
      <c r="F591" s="12">
        <v>27495176192</v>
      </c>
      <c r="G591" s="12">
        <v>10330153</v>
      </c>
    </row>
    <row r="592" spans="1:7">
      <c r="A592" s="9">
        <f>'(1)'!A592</f>
        <v>43144</v>
      </c>
      <c r="B592">
        <v>136</v>
      </c>
      <c r="C592">
        <v>137.27000000000001</v>
      </c>
      <c r="D592">
        <v>136</v>
      </c>
      <c r="E592">
        <v>137.06</v>
      </c>
      <c r="F592" s="12">
        <v>21633777664</v>
      </c>
      <c r="G592" s="12">
        <v>10411846</v>
      </c>
    </row>
    <row r="593" spans="1:7">
      <c r="A593" s="9">
        <f>'(1)'!A593</f>
        <v>43145</v>
      </c>
      <c r="B593">
        <v>137.37</v>
      </c>
      <c r="C593">
        <v>137.82</v>
      </c>
      <c r="D593">
        <v>137.37</v>
      </c>
      <c r="E593">
        <v>137.78</v>
      </c>
      <c r="F593" s="12">
        <v>18229188608</v>
      </c>
      <c r="G593" s="12">
        <v>10471775</v>
      </c>
    </row>
    <row r="594" spans="1:7">
      <c r="A594" s="9">
        <f>'(1)'!A594</f>
        <v>43146</v>
      </c>
      <c r="B594">
        <v>137.72</v>
      </c>
      <c r="C594">
        <v>138.51</v>
      </c>
      <c r="D594">
        <v>137.55000000000001</v>
      </c>
      <c r="E594">
        <v>137.75</v>
      </c>
      <c r="F594" s="12">
        <v>21361698816</v>
      </c>
      <c r="G594" s="12">
        <v>10475131</v>
      </c>
    </row>
    <row r="595" spans="1:7">
      <c r="A595" s="9">
        <f>'(1)'!A595</f>
        <v>43147</v>
      </c>
      <c r="B595">
        <v>137.78</v>
      </c>
      <c r="C595">
        <v>138.59</v>
      </c>
      <c r="D595">
        <v>137.33000000000001</v>
      </c>
      <c r="E595">
        <v>138.36000000000001</v>
      </c>
      <c r="F595" s="12">
        <v>31634817024</v>
      </c>
      <c r="G595" s="12">
        <v>10529515</v>
      </c>
    </row>
    <row r="596" spans="1:7">
      <c r="A596" s="9">
        <f>'(1)'!A596</f>
        <v>43151</v>
      </c>
      <c r="B596">
        <v>138.28</v>
      </c>
      <c r="C596">
        <v>138.78</v>
      </c>
      <c r="D596">
        <v>138.13</v>
      </c>
      <c r="E596">
        <v>138.51</v>
      </c>
      <c r="F596" s="12">
        <v>31637286912</v>
      </c>
      <c r="G596" s="12">
        <v>10541147</v>
      </c>
    </row>
    <row r="597" spans="1:7">
      <c r="A597" s="9">
        <f>'(1)'!A597</f>
        <v>43152</v>
      </c>
      <c r="B597">
        <v>138.61000000000001</v>
      </c>
      <c r="C597">
        <v>139.31</v>
      </c>
      <c r="D597">
        <v>138.56</v>
      </c>
      <c r="E597">
        <v>139.25</v>
      </c>
      <c r="F597" s="12">
        <v>26217197568</v>
      </c>
      <c r="G597" s="12">
        <v>10595265</v>
      </c>
    </row>
    <row r="598" spans="1:7">
      <c r="A598" s="9">
        <f>'(1)'!A598</f>
        <v>43153</v>
      </c>
      <c r="B598">
        <v>139.37</v>
      </c>
      <c r="C598">
        <v>140.22999999999999</v>
      </c>
      <c r="D598">
        <v>139.07</v>
      </c>
      <c r="E598">
        <v>140.21</v>
      </c>
      <c r="F598" s="12">
        <v>18748094464</v>
      </c>
      <c r="G598" s="12">
        <v>10656467</v>
      </c>
    </row>
    <row r="599" spans="1:7">
      <c r="A599" s="9">
        <f>'(1)'!A599</f>
        <v>43154</v>
      </c>
      <c r="B599">
        <v>140.24</v>
      </c>
      <c r="C599">
        <v>140.91999999999999</v>
      </c>
      <c r="D599">
        <v>140.22</v>
      </c>
      <c r="E599">
        <v>140.86000000000001</v>
      </c>
      <c r="F599" s="12">
        <v>22692280320</v>
      </c>
      <c r="G599" s="12">
        <v>10714156</v>
      </c>
    </row>
    <row r="600" spans="1:7">
      <c r="A600" s="9">
        <f>'(1)'!A600</f>
        <v>43157</v>
      </c>
      <c r="B600">
        <v>140.88</v>
      </c>
      <c r="C600">
        <v>141.99</v>
      </c>
      <c r="D600">
        <v>140.77000000000001</v>
      </c>
      <c r="E600">
        <v>141.71</v>
      </c>
      <c r="F600" s="12">
        <v>21959976960</v>
      </c>
      <c r="G600" s="12">
        <v>10791419</v>
      </c>
    </row>
    <row r="601" spans="1:7">
      <c r="A601" s="9">
        <f>'(1)'!A601</f>
        <v>43158</v>
      </c>
      <c r="B601">
        <v>141.68</v>
      </c>
      <c r="C601">
        <v>141.99</v>
      </c>
      <c r="D601">
        <v>141.08000000000001</v>
      </c>
      <c r="E601">
        <v>141.76</v>
      </c>
      <c r="F601" s="12">
        <v>37117755392</v>
      </c>
      <c r="G601" s="12">
        <v>10787562</v>
      </c>
    </row>
    <row r="602" spans="1:7">
      <c r="A602" s="9">
        <f>'(1)'!A602</f>
        <v>43159</v>
      </c>
      <c r="B602">
        <v>141.21</v>
      </c>
      <c r="C602">
        <v>142.28</v>
      </c>
      <c r="D602">
        <v>141.16999999999999</v>
      </c>
      <c r="E602">
        <v>142.28</v>
      </c>
      <c r="F602" s="12">
        <v>24390899712</v>
      </c>
      <c r="G602" s="12">
        <v>10839567</v>
      </c>
    </row>
    <row r="603" spans="1:7">
      <c r="A603" s="9">
        <f>'(1)'!A603</f>
        <v>43160</v>
      </c>
      <c r="B603">
        <v>142.22999999999999</v>
      </c>
      <c r="C603">
        <v>142.38</v>
      </c>
      <c r="D603">
        <v>141.47999999999999</v>
      </c>
      <c r="E603">
        <v>141.47999999999999</v>
      </c>
      <c r="F603" s="12">
        <v>18424307712</v>
      </c>
      <c r="G603" s="12">
        <v>10774697</v>
      </c>
    </row>
    <row r="604" spans="1:7">
      <c r="A604" s="9">
        <f>'(1)'!A604</f>
        <v>43161</v>
      </c>
      <c r="B604">
        <v>141.55000000000001</v>
      </c>
      <c r="C604">
        <v>141.55000000000001</v>
      </c>
      <c r="D604">
        <v>140.05000000000001</v>
      </c>
      <c r="E604">
        <v>140.08000000000001</v>
      </c>
      <c r="F604" s="12">
        <v>17348429824</v>
      </c>
      <c r="G604" s="12">
        <v>10662965</v>
      </c>
    </row>
    <row r="605" spans="1:7">
      <c r="A605" s="9">
        <f>'(1)'!A605</f>
        <v>43164</v>
      </c>
      <c r="B605">
        <v>140.03</v>
      </c>
      <c r="C605">
        <v>140.76</v>
      </c>
      <c r="D605">
        <v>139.88999999999999</v>
      </c>
      <c r="E605">
        <v>140.30000000000001</v>
      </c>
      <c r="F605" s="12">
        <v>15706472448</v>
      </c>
      <c r="G605" s="12">
        <v>10668011</v>
      </c>
    </row>
    <row r="606" spans="1:7">
      <c r="A606" s="9">
        <f>'(1)'!A606</f>
        <v>43165</v>
      </c>
      <c r="B606">
        <v>140.22</v>
      </c>
      <c r="C606">
        <v>141.1</v>
      </c>
      <c r="D606">
        <v>140.06</v>
      </c>
      <c r="E606">
        <v>140.96</v>
      </c>
      <c r="F606" s="12">
        <v>29395415040</v>
      </c>
      <c r="G606" s="12">
        <v>10725341</v>
      </c>
    </row>
    <row r="607" spans="1:7">
      <c r="A607" s="9">
        <f>'(1)'!A607</f>
        <v>43166</v>
      </c>
      <c r="B607">
        <v>141.07</v>
      </c>
      <c r="C607">
        <v>141.09</v>
      </c>
      <c r="D607">
        <v>138.55000000000001</v>
      </c>
      <c r="E607">
        <v>138.61000000000001</v>
      </c>
      <c r="F607" s="12">
        <v>22962814976</v>
      </c>
      <c r="G607" s="12">
        <v>10563719</v>
      </c>
    </row>
    <row r="608" spans="1:7">
      <c r="A608" s="9">
        <f>'(1)'!A608</f>
        <v>43167</v>
      </c>
      <c r="B608">
        <v>138.5</v>
      </c>
      <c r="C608">
        <v>138.5</v>
      </c>
      <c r="D608">
        <v>134.05000000000001</v>
      </c>
      <c r="E608">
        <v>134.47</v>
      </c>
      <c r="F608" s="12">
        <v>20203085824</v>
      </c>
      <c r="G608" s="12">
        <v>10271821</v>
      </c>
    </row>
    <row r="609" spans="1:7">
      <c r="A609" s="9">
        <f>'(1)'!A609</f>
        <v>43168</v>
      </c>
      <c r="B609">
        <v>134.26</v>
      </c>
      <c r="C609">
        <v>134.26</v>
      </c>
      <c r="D609">
        <v>130.61000000000001</v>
      </c>
      <c r="E609">
        <v>132.97999999999999</v>
      </c>
      <c r="F609" s="12">
        <v>59174764544</v>
      </c>
      <c r="G609" s="12">
        <v>10146277</v>
      </c>
    </row>
    <row r="610" spans="1:7">
      <c r="A610" s="9">
        <f>'(1)'!A610</f>
        <v>43171</v>
      </c>
      <c r="B610">
        <v>133.19999999999999</v>
      </c>
      <c r="C610">
        <v>134.5</v>
      </c>
      <c r="D610">
        <v>133.04</v>
      </c>
      <c r="E610">
        <v>133.61000000000001</v>
      </c>
      <c r="F610" s="12">
        <v>23102445568</v>
      </c>
      <c r="G610" s="12">
        <v>10161925</v>
      </c>
    </row>
    <row r="611" spans="1:7">
      <c r="A611" s="9">
        <f>'(1)'!A611</f>
        <v>43172</v>
      </c>
      <c r="B611">
        <v>133.54</v>
      </c>
      <c r="C611">
        <v>133.86000000000001</v>
      </c>
      <c r="D611">
        <v>130.25</v>
      </c>
      <c r="E611">
        <v>130.36000000000001</v>
      </c>
      <c r="F611" s="12">
        <v>38451879936</v>
      </c>
      <c r="G611" s="12">
        <v>9940443</v>
      </c>
    </row>
    <row r="612" spans="1:7">
      <c r="A612" s="9">
        <f>'(1)'!A612</f>
        <v>43173</v>
      </c>
      <c r="B612">
        <v>130.31</v>
      </c>
      <c r="C612">
        <v>130.44999999999999</v>
      </c>
      <c r="D612">
        <v>128.07</v>
      </c>
      <c r="E612">
        <v>130.08000000000001</v>
      </c>
      <c r="F612" s="12">
        <v>37433921536</v>
      </c>
      <c r="G612" s="12">
        <v>9893284</v>
      </c>
    </row>
    <row r="613" spans="1:7">
      <c r="A613" s="9">
        <f>'(1)'!A613</f>
        <v>43174</v>
      </c>
      <c r="B613">
        <v>130.16</v>
      </c>
      <c r="C613">
        <v>132.13</v>
      </c>
      <c r="D613">
        <v>130.15</v>
      </c>
      <c r="E613">
        <v>131.5</v>
      </c>
      <c r="F613" s="12">
        <v>22398298112</v>
      </c>
      <c r="G613" s="12">
        <v>10006945</v>
      </c>
    </row>
    <row r="614" spans="1:7">
      <c r="A614" s="9">
        <f>'(1)'!A614</f>
        <v>43175</v>
      </c>
      <c r="B614">
        <v>131.69999999999999</v>
      </c>
      <c r="C614">
        <v>132.08000000000001</v>
      </c>
      <c r="D614">
        <v>131.33000000000001</v>
      </c>
      <c r="E614">
        <v>131.97</v>
      </c>
      <c r="F614" s="12">
        <v>17296050176</v>
      </c>
      <c r="G614" s="12">
        <v>10038996</v>
      </c>
    </row>
    <row r="615" spans="1:7">
      <c r="A615" s="9">
        <f>'(1)'!A615</f>
        <v>43178</v>
      </c>
      <c r="B615">
        <v>132</v>
      </c>
      <c r="C615">
        <v>134.57</v>
      </c>
      <c r="D615">
        <v>131.88999999999999</v>
      </c>
      <c r="E615">
        <v>134.30000000000001</v>
      </c>
      <c r="F615" s="12">
        <v>22599485440</v>
      </c>
      <c r="G615" s="12">
        <v>10217179</v>
      </c>
    </row>
    <row r="616" spans="1:7">
      <c r="A616" s="9">
        <f>'(1)'!A616</f>
        <v>43179</v>
      </c>
      <c r="B616">
        <v>134.62</v>
      </c>
      <c r="C616">
        <v>136.19999999999999</v>
      </c>
      <c r="D616">
        <v>134.61000000000001</v>
      </c>
      <c r="E616">
        <v>135.72</v>
      </c>
      <c r="F616" s="12">
        <v>25446860800</v>
      </c>
      <c r="G616" s="12">
        <v>10327502</v>
      </c>
    </row>
    <row r="617" spans="1:7">
      <c r="A617" s="9">
        <f>'(1)'!A617</f>
        <v>43180</v>
      </c>
      <c r="B617">
        <v>135.94</v>
      </c>
      <c r="C617">
        <v>136.38</v>
      </c>
      <c r="D617">
        <v>135.44</v>
      </c>
      <c r="E617">
        <v>135.86000000000001</v>
      </c>
      <c r="F617" s="12">
        <v>12743880704</v>
      </c>
      <c r="G617" s="12">
        <v>10340947</v>
      </c>
    </row>
    <row r="618" spans="1:7">
      <c r="A618" s="9">
        <f>'(1)'!A618</f>
        <v>43181</v>
      </c>
      <c r="B618">
        <v>135.87</v>
      </c>
      <c r="C618">
        <v>136.16</v>
      </c>
      <c r="D618">
        <v>135.81</v>
      </c>
      <c r="E618">
        <v>135.82</v>
      </c>
      <c r="F618" s="12">
        <v>7937273344</v>
      </c>
      <c r="G618" s="12">
        <v>10343444</v>
      </c>
    </row>
    <row r="619" spans="1:7">
      <c r="A619" s="9">
        <f>'(1)'!A619</f>
        <v>43182</v>
      </c>
      <c r="B619">
        <v>135.77000000000001</v>
      </c>
      <c r="C619">
        <v>135.81</v>
      </c>
      <c r="D619">
        <v>134.91</v>
      </c>
      <c r="E619">
        <v>135.27000000000001</v>
      </c>
      <c r="F619" s="12">
        <v>11682631680</v>
      </c>
      <c r="G619" s="12">
        <v>10289646</v>
      </c>
    </row>
    <row r="620" spans="1:7">
      <c r="A620" s="9">
        <f>'(1)'!A620</f>
        <v>43185</v>
      </c>
      <c r="B620">
        <v>135.18</v>
      </c>
      <c r="C620">
        <v>136.84</v>
      </c>
      <c r="D620">
        <v>135.11000000000001</v>
      </c>
      <c r="E620">
        <v>135.74</v>
      </c>
      <c r="F620" s="12">
        <v>40332337152</v>
      </c>
      <c r="G620" s="12">
        <v>10333731</v>
      </c>
    </row>
    <row r="621" spans="1:7">
      <c r="A621" s="9">
        <f>'(1)'!A621</f>
        <v>43186</v>
      </c>
      <c r="B621">
        <v>135.49</v>
      </c>
      <c r="C621">
        <v>135.91</v>
      </c>
      <c r="D621">
        <v>134.80000000000001</v>
      </c>
      <c r="E621">
        <v>134.88</v>
      </c>
      <c r="F621" s="12">
        <v>76726779904</v>
      </c>
      <c r="G621" s="12">
        <v>10275366</v>
      </c>
    </row>
    <row r="622" spans="1:7">
      <c r="A622" s="9">
        <f>'(1)'!A622</f>
        <v>43187</v>
      </c>
      <c r="B622">
        <v>134.9</v>
      </c>
      <c r="C622">
        <v>136.06</v>
      </c>
      <c r="D622">
        <v>134.88</v>
      </c>
      <c r="E622">
        <v>136.06</v>
      </c>
      <c r="F622" s="12">
        <v>4377375232</v>
      </c>
      <c r="G622" s="12">
        <v>10351376</v>
      </c>
    </row>
    <row r="623" spans="1:7">
      <c r="A623" s="9">
        <f>'(1)'!A623</f>
        <v>43188</v>
      </c>
      <c r="B623">
        <v>136.1</v>
      </c>
      <c r="C623">
        <v>137.13999999999999</v>
      </c>
      <c r="D623">
        <v>136.09</v>
      </c>
      <c r="E623">
        <v>137</v>
      </c>
      <c r="F623" s="12">
        <v>107796201472</v>
      </c>
      <c r="G623" s="12">
        <v>10421477</v>
      </c>
    </row>
    <row r="624" spans="1:7">
      <c r="A624" s="9">
        <f>'(1)'!A624</f>
        <v>43192</v>
      </c>
      <c r="B624">
        <v>137.16</v>
      </c>
      <c r="C624">
        <v>137.46</v>
      </c>
      <c r="D624">
        <v>136.21</v>
      </c>
      <c r="E624">
        <v>136.24</v>
      </c>
      <c r="F624" s="12">
        <v>48676716544</v>
      </c>
      <c r="G624" s="12">
        <v>10358442</v>
      </c>
    </row>
    <row r="625" spans="1:7">
      <c r="A625" s="9">
        <f>'(1)'!A625</f>
        <v>43193</v>
      </c>
      <c r="B625">
        <v>136.19</v>
      </c>
      <c r="C625">
        <v>136.24</v>
      </c>
      <c r="D625">
        <v>134.49</v>
      </c>
      <c r="E625">
        <v>134.52000000000001</v>
      </c>
      <c r="F625" s="12">
        <v>61296840704</v>
      </c>
      <c r="G625" s="12">
        <v>10225805</v>
      </c>
    </row>
    <row r="626" spans="1:7">
      <c r="A626" s="9">
        <f>'(1)'!A626</f>
        <v>43194</v>
      </c>
      <c r="B626">
        <v>134.4</v>
      </c>
      <c r="C626">
        <v>134.63</v>
      </c>
      <c r="D626">
        <v>132.77000000000001</v>
      </c>
      <c r="E626">
        <v>132.97</v>
      </c>
      <c r="F626" s="12">
        <v>29890613248</v>
      </c>
      <c r="G626" s="12">
        <v>10115333</v>
      </c>
    </row>
    <row r="627" spans="1:7">
      <c r="A627" s="9">
        <f>'(1)'!A627</f>
        <v>43195</v>
      </c>
      <c r="B627">
        <v>133.22999999999999</v>
      </c>
      <c r="C627">
        <v>133.22999999999999</v>
      </c>
      <c r="D627">
        <v>131.12</v>
      </c>
      <c r="E627">
        <v>132.37</v>
      </c>
      <c r="F627" s="12">
        <v>29658058752</v>
      </c>
      <c r="G627" s="12">
        <v>10058848</v>
      </c>
    </row>
    <row r="628" spans="1:7">
      <c r="A628" s="9">
        <f>'(1)'!A628</f>
        <v>43196</v>
      </c>
      <c r="B628">
        <v>132.37</v>
      </c>
      <c r="C628">
        <v>133.25</v>
      </c>
      <c r="D628">
        <v>131.31</v>
      </c>
      <c r="E628">
        <v>132.99</v>
      </c>
      <c r="F628" s="12">
        <v>24582045696</v>
      </c>
      <c r="G628" s="12">
        <v>10092221</v>
      </c>
    </row>
    <row r="629" spans="1:7">
      <c r="A629" s="9">
        <f>'(1)'!A629</f>
        <v>43199</v>
      </c>
      <c r="B629">
        <v>133.1</v>
      </c>
      <c r="C629">
        <v>134.16999999999999</v>
      </c>
      <c r="D629">
        <v>133.1</v>
      </c>
      <c r="E629">
        <v>133.97</v>
      </c>
      <c r="F629" s="12">
        <v>26574911488</v>
      </c>
      <c r="G629" s="12">
        <v>10172326</v>
      </c>
    </row>
    <row r="630" spans="1:7">
      <c r="A630" s="9">
        <f>'(1)'!A630</f>
        <v>43200</v>
      </c>
      <c r="B630">
        <v>133.97999999999999</v>
      </c>
      <c r="C630">
        <v>134.1</v>
      </c>
      <c r="D630">
        <v>132.9</v>
      </c>
      <c r="E630">
        <v>133.63999999999999</v>
      </c>
      <c r="F630" s="12">
        <v>42629967872</v>
      </c>
      <c r="G630" s="12">
        <v>10139985</v>
      </c>
    </row>
    <row r="631" spans="1:7">
      <c r="A631" s="9">
        <f>'(1)'!A631</f>
        <v>43201</v>
      </c>
      <c r="B631">
        <v>133.76</v>
      </c>
      <c r="C631">
        <v>134.35</v>
      </c>
      <c r="D631">
        <v>133.31</v>
      </c>
      <c r="E631">
        <v>133.97999999999999</v>
      </c>
      <c r="F631" s="12">
        <v>4067641088</v>
      </c>
      <c r="G631" s="12">
        <v>10164774</v>
      </c>
    </row>
    <row r="632" spans="1:7">
      <c r="A632" s="9">
        <f>'(1)'!A632</f>
        <v>43202</v>
      </c>
      <c r="B632">
        <v>133.96</v>
      </c>
      <c r="C632">
        <v>135.62</v>
      </c>
      <c r="D632">
        <v>133.85</v>
      </c>
      <c r="E632">
        <v>135.62</v>
      </c>
      <c r="F632" s="12">
        <v>38216278016</v>
      </c>
      <c r="G632" s="12">
        <v>10281660</v>
      </c>
    </row>
    <row r="633" spans="1:7">
      <c r="A633" s="9">
        <f>'(1)'!A633</f>
        <v>43203</v>
      </c>
      <c r="B633">
        <v>135.69999999999999</v>
      </c>
      <c r="C633">
        <v>136.63</v>
      </c>
      <c r="D633">
        <v>135.69999999999999</v>
      </c>
      <c r="E633">
        <v>136.15</v>
      </c>
      <c r="F633" s="12">
        <v>37410803712</v>
      </c>
      <c r="G633" s="12">
        <v>10335227</v>
      </c>
    </row>
    <row r="634" spans="1:7">
      <c r="A634" s="9">
        <f>'(1)'!A634</f>
        <v>43206</v>
      </c>
      <c r="B634">
        <v>136.16999999999999</v>
      </c>
      <c r="C634">
        <v>136.54</v>
      </c>
      <c r="D634">
        <v>135.18</v>
      </c>
      <c r="E634">
        <v>135.4</v>
      </c>
      <c r="F634" s="12">
        <v>33865623552</v>
      </c>
      <c r="G634" s="12">
        <v>10282104</v>
      </c>
    </row>
    <row r="635" spans="1:7">
      <c r="A635" s="9">
        <f>'(1)'!A635</f>
        <v>43207</v>
      </c>
      <c r="B635">
        <v>135.28</v>
      </c>
      <c r="C635">
        <v>135.41999999999999</v>
      </c>
      <c r="D635">
        <v>134.09</v>
      </c>
      <c r="E635">
        <v>134.18</v>
      </c>
      <c r="F635" s="12">
        <v>34390810624</v>
      </c>
      <c r="G635" s="12">
        <v>10199734</v>
      </c>
    </row>
    <row r="636" spans="1:7">
      <c r="A636" s="9">
        <f>'(1)'!A636</f>
        <v>43208</v>
      </c>
      <c r="B636">
        <v>134.19999999999999</v>
      </c>
      <c r="C636">
        <v>134.59</v>
      </c>
      <c r="D636">
        <v>133.86000000000001</v>
      </c>
      <c r="E636">
        <v>134.21</v>
      </c>
      <c r="F636" s="12">
        <v>37947174912</v>
      </c>
      <c r="G636" s="12">
        <v>10189731</v>
      </c>
    </row>
    <row r="637" spans="1:7">
      <c r="A637" s="9">
        <f>'(1)'!A637</f>
        <v>43209</v>
      </c>
      <c r="B637">
        <v>134.16</v>
      </c>
      <c r="C637">
        <v>134.84</v>
      </c>
      <c r="D637">
        <v>134.02000000000001</v>
      </c>
      <c r="E637">
        <v>134.24</v>
      </c>
      <c r="F637" s="12">
        <v>44667457536</v>
      </c>
      <c r="G637" s="12">
        <v>10189543</v>
      </c>
    </row>
    <row r="638" spans="1:7">
      <c r="A638" s="9">
        <f>'(1)'!A638</f>
        <v>43210</v>
      </c>
      <c r="B638">
        <v>134.22</v>
      </c>
      <c r="C638">
        <v>134.27000000000001</v>
      </c>
      <c r="D638">
        <v>132.88999999999999</v>
      </c>
      <c r="E638">
        <v>133.36000000000001</v>
      </c>
      <c r="F638" s="12">
        <v>16892616704</v>
      </c>
      <c r="G638" s="12">
        <v>10126969</v>
      </c>
    </row>
    <row r="639" spans="1:7">
      <c r="A639" s="9">
        <f>'(1)'!A639</f>
        <v>43213</v>
      </c>
      <c r="B639">
        <v>133.34</v>
      </c>
      <c r="C639">
        <v>134.05000000000001</v>
      </c>
      <c r="D639">
        <v>133.28</v>
      </c>
      <c r="E639">
        <v>133.71</v>
      </c>
      <c r="F639" s="12">
        <v>23438086144</v>
      </c>
      <c r="G639" s="12">
        <v>10145376</v>
      </c>
    </row>
    <row r="640" spans="1:7">
      <c r="A640" s="9">
        <f>'(1)'!A640</f>
        <v>43214</v>
      </c>
      <c r="B640">
        <v>133.63</v>
      </c>
      <c r="C640">
        <v>134.54</v>
      </c>
      <c r="D640">
        <v>133.26</v>
      </c>
      <c r="E640">
        <v>133.55000000000001</v>
      </c>
      <c r="F640" s="12">
        <v>35706675200</v>
      </c>
      <c r="G640" s="12">
        <v>10144588</v>
      </c>
    </row>
    <row r="641" spans="1:7">
      <c r="A641" s="9">
        <f>'(1)'!A641</f>
        <v>43215</v>
      </c>
      <c r="B641">
        <v>133.84</v>
      </c>
      <c r="C641">
        <v>134.08000000000001</v>
      </c>
      <c r="D641">
        <v>130.43</v>
      </c>
      <c r="E641">
        <v>130.58000000000001</v>
      </c>
      <c r="F641" s="12">
        <v>32728317952</v>
      </c>
      <c r="G641" s="12">
        <v>9931461</v>
      </c>
    </row>
    <row r="642" spans="1:7">
      <c r="A642" s="9">
        <f>'(1)'!A642</f>
        <v>43216</v>
      </c>
      <c r="B642">
        <v>130.58000000000001</v>
      </c>
      <c r="C642">
        <v>130.58000000000001</v>
      </c>
      <c r="D642">
        <v>127.84</v>
      </c>
      <c r="E642">
        <v>127.92</v>
      </c>
      <c r="F642" s="12">
        <v>23514947584</v>
      </c>
      <c r="G642" s="12">
        <v>9743292</v>
      </c>
    </row>
    <row r="643" spans="1:7">
      <c r="A643" s="9">
        <f>'(1)'!A643</f>
        <v>43217</v>
      </c>
      <c r="B643">
        <v>127.86</v>
      </c>
      <c r="C643">
        <v>130.04</v>
      </c>
      <c r="D643">
        <v>127.71</v>
      </c>
      <c r="E643">
        <v>129.83000000000001</v>
      </c>
      <c r="F643" s="12">
        <v>37698498560</v>
      </c>
      <c r="G643" s="12">
        <v>9871469</v>
      </c>
    </row>
    <row r="644" spans="1:7">
      <c r="A644" s="9">
        <f>'(1)'!A644</f>
        <v>43220</v>
      </c>
      <c r="B644">
        <v>129.97</v>
      </c>
      <c r="C644">
        <v>130.75</v>
      </c>
      <c r="D644">
        <v>128.63</v>
      </c>
      <c r="E644">
        <v>129.01</v>
      </c>
      <c r="F644" s="12">
        <v>25984765952</v>
      </c>
      <c r="G644" s="12">
        <v>9827188</v>
      </c>
    </row>
    <row r="645" spans="1:7">
      <c r="A645" s="9">
        <f>'(1)'!A645</f>
        <v>43221</v>
      </c>
      <c r="B645">
        <v>128.88</v>
      </c>
      <c r="C645">
        <v>128.94999999999999</v>
      </c>
      <c r="D645">
        <v>127.43</v>
      </c>
      <c r="E645">
        <v>128.44</v>
      </c>
      <c r="F645" s="12">
        <v>21956065280</v>
      </c>
      <c r="G645" s="12">
        <v>9762046</v>
      </c>
    </row>
    <row r="646" spans="1:7">
      <c r="A646" s="9">
        <f>'(1)'!A646</f>
        <v>43222</v>
      </c>
      <c r="B646">
        <v>128.36000000000001</v>
      </c>
      <c r="C646">
        <v>129.66999999999999</v>
      </c>
      <c r="D646">
        <v>128.18</v>
      </c>
      <c r="E646">
        <v>129.22999999999999</v>
      </c>
      <c r="F646" s="12">
        <v>26635665408</v>
      </c>
      <c r="G646" s="12">
        <v>9822550</v>
      </c>
    </row>
    <row r="647" spans="1:7">
      <c r="A647" s="9">
        <f>'(1)'!A647</f>
        <v>43223</v>
      </c>
      <c r="B647">
        <v>129.31</v>
      </c>
      <c r="C647">
        <v>129.41</v>
      </c>
      <c r="D647">
        <v>129.25</v>
      </c>
      <c r="E647">
        <v>129.25</v>
      </c>
      <c r="F647" s="12">
        <v>9797770240</v>
      </c>
      <c r="G647" s="12">
        <v>9833075</v>
      </c>
    </row>
    <row r="648" spans="1:7">
      <c r="A648" s="9">
        <f>'(1)'!A648</f>
        <v>43224</v>
      </c>
      <c r="B648">
        <v>129.33000000000001</v>
      </c>
      <c r="C648">
        <v>129.41</v>
      </c>
      <c r="D648">
        <v>127.1</v>
      </c>
      <c r="E648">
        <v>127.97</v>
      </c>
      <c r="F648" s="12">
        <v>14184895488</v>
      </c>
      <c r="G648" s="12">
        <v>9730738</v>
      </c>
    </row>
    <row r="649" spans="1:7">
      <c r="A649" s="9">
        <f>'(1)'!A649</f>
        <v>43227</v>
      </c>
      <c r="B649">
        <v>127.86</v>
      </c>
      <c r="C649">
        <v>128.54</v>
      </c>
      <c r="D649">
        <v>127.52</v>
      </c>
      <c r="E649">
        <v>128.44999999999999</v>
      </c>
      <c r="F649" s="12">
        <v>47557115904</v>
      </c>
      <c r="G649" s="12">
        <v>9766653</v>
      </c>
    </row>
    <row r="650" spans="1:7">
      <c r="A650" s="9">
        <f>'(1)'!A650</f>
        <v>43228</v>
      </c>
      <c r="B650">
        <v>128.44</v>
      </c>
      <c r="C650">
        <v>128.54</v>
      </c>
      <c r="D650">
        <v>126.66</v>
      </c>
      <c r="E650">
        <v>128.4</v>
      </c>
      <c r="F650" s="12">
        <v>24676239360</v>
      </c>
      <c r="G650" s="12">
        <v>9743207</v>
      </c>
    </row>
    <row r="651" spans="1:7">
      <c r="A651" s="9">
        <f>'(1)'!A651</f>
        <v>43229</v>
      </c>
      <c r="B651">
        <v>128.51</v>
      </c>
      <c r="C651">
        <v>130.02000000000001</v>
      </c>
      <c r="D651">
        <v>128.47</v>
      </c>
      <c r="E651">
        <v>129.61000000000001</v>
      </c>
      <c r="F651" s="12">
        <v>70615179264</v>
      </c>
      <c r="G651" s="12">
        <v>9836696</v>
      </c>
    </row>
    <row r="652" spans="1:7">
      <c r="A652" s="9">
        <f>'(1)'!A652</f>
        <v>43230</v>
      </c>
      <c r="B652">
        <v>129.65</v>
      </c>
      <c r="C652">
        <v>129.84</v>
      </c>
      <c r="D652">
        <v>127.56</v>
      </c>
      <c r="E652">
        <v>128.04</v>
      </c>
      <c r="F652" s="12">
        <v>87480524800</v>
      </c>
      <c r="G652" s="12">
        <v>9732451</v>
      </c>
    </row>
    <row r="653" spans="1:7">
      <c r="A653" s="9">
        <f>'(1)'!A653</f>
        <v>43231</v>
      </c>
      <c r="B653">
        <v>128.05000000000001</v>
      </c>
      <c r="C653">
        <v>129.78</v>
      </c>
      <c r="D653">
        <v>128.03</v>
      </c>
      <c r="E653">
        <v>128.57</v>
      </c>
      <c r="F653" s="12">
        <v>122369310720</v>
      </c>
      <c r="G653" s="12">
        <v>9759052</v>
      </c>
    </row>
    <row r="654" spans="1:7">
      <c r="A654" s="9">
        <f>'(1)'!A654</f>
        <v>43234</v>
      </c>
      <c r="B654">
        <v>128.55000000000001</v>
      </c>
      <c r="C654">
        <v>130.38999999999999</v>
      </c>
      <c r="D654">
        <v>128.53</v>
      </c>
      <c r="E654">
        <v>130.07</v>
      </c>
      <c r="F654" s="12">
        <v>89165217792</v>
      </c>
      <c r="G654" s="12">
        <v>9862779</v>
      </c>
    </row>
    <row r="655" spans="1:7">
      <c r="A655" s="9">
        <f>'(1)'!A655</f>
        <v>43235</v>
      </c>
      <c r="B655">
        <v>130.16999999999999</v>
      </c>
      <c r="C655">
        <v>130.34</v>
      </c>
      <c r="D655">
        <v>129.27000000000001</v>
      </c>
      <c r="E655">
        <v>129.41</v>
      </c>
      <c r="F655" s="12">
        <v>48161808384</v>
      </c>
      <c r="G655" s="12">
        <v>9820300</v>
      </c>
    </row>
    <row r="656" spans="1:7">
      <c r="A656" s="9">
        <f>'(1)'!A656</f>
        <v>43236</v>
      </c>
      <c r="B656">
        <v>129.41</v>
      </c>
      <c r="C656">
        <v>130.86000000000001</v>
      </c>
      <c r="D656">
        <v>129.16999999999999</v>
      </c>
      <c r="E656">
        <v>130.5</v>
      </c>
      <c r="F656" s="12">
        <v>25287323648</v>
      </c>
      <c r="G656" s="12">
        <v>9900899</v>
      </c>
    </row>
    <row r="657" spans="1:7">
      <c r="A657" s="9">
        <f>'(1)'!A657</f>
        <v>43237</v>
      </c>
      <c r="B657">
        <v>130.58000000000001</v>
      </c>
      <c r="C657">
        <v>131.29</v>
      </c>
      <c r="D657">
        <v>129.4</v>
      </c>
      <c r="E657">
        <v>129.68</v>
      </c>
      <c r="F657" s="12">
        <v>30943361024</v>
      </c>
      <c r="G657" s="12">
        <v>9844990</v>
      </c>
    </row>
    <row r="658" spans="1:7">
      <c r="A658" s="9">
        <f>'(1)'!A658</f>
        <v>43238</v>
      </c>
      <c r="B658">
        <v>129.66</v>
      </c>
      <c r="C658">
        <v>130.16</v>
      </c>
      <c r="D658">
        <v>129.38999999999999</v>
      </c>
      <c r="E658">
        <v>129.72999999999999</v>
      </c>
      <c r="F658" s="12">
        <v>32558120960</v>
      </c>
      <c r="G658" s="12">
        <v>9837095</v>
      </c>
    </row>
    <row r="659" spans="1:7">
      <c r="A659" s="9">
        <f>'(1)'!A659</f>
        <v>43241</v>
      </c>
      <c r="B659">
        <v>129.80000000000001</v>
      </c>
      <c r="C659">
        <v>130.34</v>
      </c>
      <c r="D659">
        <v>129.63</v>
      </c>
      <c r="E659">
        <v>129.82</v>
      </c>
      <c r="F659" s="12">
        <v>39943364608</v>
      </c>
      <c r="G659" s="12">
        <v>9844984</v>
      </c>
    </row>
    <row r="660" spans="1:7">
      <c r="A660" s="9">
        <f>'(1)'!A660</f>
        <v>43242</v>
      </c>
      <c r="B660">
        <v>129.82</v>
      </c>
      <c r="C660">
        <v>130.75</v>
      </c>
      <c r="D660">
        <v>129.82</v>
      </c>
      <c r="E660">
        <v>130.15</v>
      </c>
      <c r="F660" s="12">
        <v>29726662656</v>
      </c>
      <c r="G660" s="12">
        <v>9878015</v>
      </c>
    </row>
    <row r="661" spans="1:7">
      <c r="A661" s="9">
        <f>'(1)'!A661</f>
        <v>43243</v>
      </c>
      <c r="B661">
        <v>130.13</v>
      </c>
      <c r="C661">
        <v>131.25</v>
      </c>
      <c r="D661">
        <v>130.13</v>
      </c>
      <c r="E661">
        <v>131.25</v>
      </c>
      <c r="F661" s="12">
        <v>26447028224</v>
      </c>
      <c r="G661" s="12">
        <v>9947756</v>
      </c>
    </row>
    <row r="662" spans="1:7">
      <c r="A662" s="9">
        <f>'(1)'!A662</f>
        <v>43244</v>
      </c>
      <c r="B662">
        <v>131.09</v>
      </c>
      <c r="C662">
        <v>131.15</v>
      </c>
      <c r="D662">
        <v>130.52000000000001</v>
      </c>
      <c r="E662">
        <v>130.83000000000001</v>
      </c>
      <c r="F662" s="12">
        <v>20386777088</v>
      </c>
      <c r="G662" s="12">
        <v>9915952</v>
      </c>
    </row>
    <row r="663" spans="1:7">
      <c r="A663" s="9">
        <f>'(1)'!A663</f>
        <v>43245</v>
      </c>
      <c r="B663">
        <v>130.79</v>
      </c>
      <c r="C663">
        <v>130.97</v>
      </c>
      <c r="D663">
        <v>130.5</v>
      </c>
      <c r="E663">
        <v>130.81</v>
      </c>
      <c r="F663" s="12">
        <v>25528031232</v>
      </c>
      <c r="G663" s="12">
        <v>9903337</v>
      </c>
    </row>
    <row r="664" spans="1:7">
      <c r="A664" s="9">
        <f>'(1)'!A664</f>
        <v>43249</v>
      </c>
      <c r="B664">
        <v>130.79</v>
      </c>
      <c r="C664">
        <v>131.59</v>
      </c>
      <c r="D664">
        <v>130.30000000000001</v>
      </c>
      <c r="E664">
        <v>130.52000000000001</v>
      </c>
      <c r="F664" s="12">
        <v>31651526656</v>
      </c>
      <c r="G664" s="12">
        <v>9902071</v>
      </c>
    </row>
    <row r="665" spans="1:7">
      <c r="A665" s="9">
        <f>'(1)'!A665</f>
        <v>43250</v>
      </c>
      <c r="B665">
        <v>130.59</v>
      </c>
      <c r="C665">
        <v>130.59</v>
      </c>
      <c r="D665">
        <v>129.08000000000001</v>
      </c>
      <c r="E665">
        <v>129.71</v>
      </c>
      <c r="F665" s="12">
        <v>19578427392</v>
      </c>
      <c r="G665" s="12">
        <v>9821519</v>
      </c>
    </row>
    <row r="666" spans="1:7">
      <c r="A666" s="9">
        <f>'(1)'!A666</f>
        <v>43251</v>
      </c>
      <c r="B666">
        <v>129.79</v>
      </c>
      <c r="C666">
        <v>129.97999999999999</v>
      </c>
      <c r="D666">
        <v>129.31</v>
      </c>
      <c r="E666">
        <v>129.71</v>
      </c>
      <c r="F666" s="12">
        <v>24517718016</v>
      </c>
      <c r="G666" s="12">
        <v>9820423</v>
      </c>
    </row>
    <row r="667" spans="1:7">
      <c r="A667" s="9">
        <f>'(1)'!A667</f>
        <v>43252</v>
      </c>
      <c r="B667">
        <v>129.72</v>
      </c>
      <c r="C667">
        <v>130.16</v>
      </c>
      <c r="D667">
        <v>129.54</v>
      </c>
      <c r="E667">
        <v>129.97</v>
      </c>
      <c r="F667" s="12">
        <v>17887238144</v>
      </c>
      <c r="G667" s="12">
        <v>9841703</v>
      </c>
    </row>
    <row r="668" spans="1:7">
      <c r="A668" s="9">
        <f>'(1)'!A668</f>
        <v>43255</v>
      </c>
      <c r="B668">
        <v>130.02000000000001</v>
      </c>
      <c r="C668">
        <v>130.69999999999999</v>
      </c>
      <c r="D668">
        <v>129.66</v>
      </c>
      <c r="E668">
        <v>129.69999999999999</v>
      </c>
      <c r="F668" s="12">
        <v>18014140416</v>
      </c>
      <c r="G668" s="12">
        <v>9831866</v>
      </c>
    </row>
    <row r="669" spans="1:7">
      <c r="A669" s="9">
        <f>'(1)'!A669</f>
        <v>43256</v>
      </c>
      <c r="B669">
        <v>129.65</v>
      </c>
      <c r="C669">
        <v>129.66</v>
      </c>
      <c r="D669">
        <v>128.71</v>
      </c>
      <c r="E669">
        <v>129.25</v>
      </c>
      <c r="F669" s="12">
        <v>583433856</v>
      </c>
      <c r="G669" s="12">
        <v>9800771</v>
      </c>
    </row>
    <row r="670" spans="1:7">
      <c r="A670" s="9">
        <f>'(1)'!A670</f>
        <v>43257</v>
      </c>
      <c r="B670">
        <v>129.29</v>
      </c>
      <c r="C670">
        <v>129.41999999999999</v>
      </c>
      <c r="D670">
        <v>128.30000000000001</v>
      </c>
      <c r="E670">
        <v>128.43</v>
      </c>
      <c r="F670" s="12">
        <v>20205037568</v>
      </c>
      <c r="G670" s="12">
        <v>9735261</v>
      </c>
    </row>
    <row r="671" spans="1:7">
      <c r="A671" s="9">
        <f>'(1)'!A671</f>
        <v>43258</v>
      </c>
      <c r="B671">
        <v>128.38</v>
      </c>
      <c r="C671">
        <v>128.43</v>
      </c>
      <c r="D671">
        <v>126.27</v>
      </c>
      <c r="E671">
        <v>127.17</v>
      </c>
      <c r="F671" s="12">
        <v>16303618048</v>
      </c>
      <c r="G671" s="12">
        <v>9646070</v>
      </c>
    </row>
    <row r="672" spans="1:7">
      <c r="A672" s="9">
        <f>'(1)'!A672</f>
        <v>43259</v>
      </c>
      <c r="B672">
        <v>127.35</v>
      </c>
      <c r="C672">
        <v>128.16</v>
      </c>
      <c r="D672">
        <v>126.23</v>
      </c>
      <c r="E672">
        <v>127.71</v>
      </c>
      <c r="F672" s="12">
        <v>13106332672</v>
      </c>
      <c r="G672" s="12">
        <v>9672466</v>
      </c>
    </row>
    <row r="673" spans="1:7">
      <c r="A673" s="9">
        <f>'(1)'!A673</f>
        <v>43262</v>
      </c>
      <c r="B673">
        <v>127.81</v>
      </c>
      <c r="C673">
        <v>128.38999999999999</v>
      </c>
      <c r="D673">
        <v>127.58</v>
      </c>
      <c r="E673">
        <v>128.15</v>
      </c>
      <c r="F673" s="12">
        <v>16443671552</v>
      </c>
      <c r="G673" s="12">
        <v>9693858</v>
      </c>
    </row>
    <row r="674" spans="1:7">
      <c r="A674" s="9">
        <f>'(1)'!A674</f>
        <v>43263</v>
      </c>
      <c r="B674">
        <v>128.18</v>
      </c>
      <c r="C674">
        <v>128.78</v>
      </c>
      <c r="D674">
        <v>127.91</v>
      </c>
      <c r="E674">
        <v>128.46</v>
      </c>
      <c r="F674" s="12">
        <v>25611415552</v>
      </c>
      <c r="G674" s="12">
        <v>9714640</v>
      </c>
    </row>
    <row r="675" spans="1:7">
      <c r="A675" s="9">
        <f>'(1)'!A675</f>
        <v>43264</v>
      </c>
      <c r="B675">
        <v>128.51</v>
      </c>
      <c r="C675">
        <v>129.72</v>
      </c>
      <c r="D675">
        <v>128.33000000000001</v>
      </c>
      <c r="E675">
        <v>129.61000000000001</v>
      </c>
      <c r="F675" s="12">
        <v>4528795648</v>
      </c>
      <c r="G675" s="12">
        <v>9785003</v>
      </c>
    </row>
    <row r="676" spans="1:7">
      <c r="A676" s="9">
        <f>'(1)'!A676</f>
        <v>43265</v>
      </c>
      <c r="B676">
        <v>129.62</v>
      </c>
      <c r="C676">
        <v>130.75</v>
      </c>
      <c r="D676">
        <v>129.59</v>
      </c>
      <c r="E676">
        <v>130.41</v>
      </c>
      <c r="F676" s="12">
        <v>19462510592</v>
      </c>
      <c r="G676" s="12">
        <v>9862431</v>
      </c>
    </row>
    <row r="677" spans="1:7">
      <c r="A677" s="9">
        <f>'(1)'!A677</f>
        <v>43266</v>
      </c>
      <c r="B677">
        <v>130.58000000000001</v>
      </c>
      <c r="C677">
        <v>131.44</v>
      </c>
      <c r="D677">
        <v>130.58000000000001</v>
      </c>
      <c r="E677">
        <v>131</v>
      </c>
      <c r="F677" s="12">
        <v>24802832384</v>
      </c>
      <c r="G677" s="12">
        <v>9898907</v>
      </c>
    </row>
    <row r="678" spans="1:7">
      <c r="A678" s="9">
        <f>'(1)'!A678</f>
        <v>43269</v>
      </c>
      <c r="B678">
        <v>130.99</v>
      </c>
      <c r="C678">
        <v>131.38</v>
      </c>
      <c r="D678">
        <v>130.84</v>
      </c>
      <c r="E678">
        <v>131.06</v>
      </c>
      <c r="F678" s="12">
        <v>23833892864</v>
      </c>
      <c r="G678" s="12">
        <v>9901947</v>
      </c>
    </row>
    <row r="679" spans="1:7">
      <c r="A679" s="9">
        <f>'(1)'!A679</f>
        <v>43270</v>
      </c>
      <c r="B679">
        <v>130.94</v>
      </c>
      <c r="C679">
        <v>131.03</v>
      </c>
      <c r="D679">
        <v>129.99</v>
      </c>
      <c r="E679">
        <v>130.31</v>
      </c>
      <c r="F679" s="12">
        <v>44916871168</v>
      </c>
      <c r="G679" s="12">
        <v>9839482</v>
      </c>
    </row>
    <row r="680" spans="1:7">
      <c r="A680" s="9">
        <f>'(1)'!A680</f>
        <v>43271</v>
      </c>
      <c r="B680">
        <v>130.26</v>
      </c>
      <c r="C680">
        <v>130.32</v>
      </c>
      <c r="D680">
        <v>129.69</v>
      </c>
      <c r="E680">
        <v>129.96</v>
      </c>
      <c r="F680" s="12">
        <v>25906003968</v>
      </c>
      <c r="G680" s="12">
        <v>9814219</v>
      </c>
    </row>
    <row r="681" spans="1:7">
      <c r="A681" s="9">
        <f>'(1)'!A681</f>
        <v>43272</v>
      </c>
      <c r="B681">
        <v>130.1</v>
      </c>
      <c r="C681">
        <v>130.18</v>
      </c>
      <c r="D681">
        <v>129.18</v>
      </c>
      <c r="E681">
        <v>129.65</v>
      </c>
      <c r="F681" s="12">
        <v>38818103296</v>
      </c>
      <c r="G681" s="12">
        <v>9773938</v>
      </c>
    </row>
    <row r="682" spans="1:7">
      <c r="A682" s="9">
        <f>'(1)'!A682</f>
        <v>43273</v>
      </c>
      <c r="B682">
        <v>129.62</v>
      </c>
      <c r="C682">
        <v>129.81</v>
      </c>
      <c r="D682">
        <v>128.66</v>
      </c>
      <c r="E682">
        <v>128.74</v>
      </c>
      <c r="F682" s="12">
        <v>25964992512</v>
      </c>
      <c r="G682" s="12">
        <v>9708759</v>
      </c>
    </row>
    <row r="683" spans="1:7">
      <c r="A683" s="9">
        <f>'(1)'!A683</f>
        <v>43276</v>
      </c>
      <c r="B683">
        <v>128.68</v>
      </c>
      <c r="C683">
        <v>129.32</v>
      </c>
      <c r="D683">
        <v>128.5</v>
      </c>
      <c r="E683">
        <v>129.05000000000001</v>
      </c>
      <c r="F683" s="12">
        <v>21494634496</v>
      </c>
      <c r="G683" s="12">
        <v>9731901</v>
      </c>
    </row>
    <row r="684" spans="1:7">
      <c r="A684" s="9">
        <f>'(1)'!A684</f>
        <v>43277</v>
      </c>
      <c r="B684">
        <v>129.22999999999999</v>
      </c>
      <c r="C684">
        <v>130.37</v>
      </c>
      <c r="D684">
        <v>129.16999999999999</v>
      </c>
      <c r="E684">
        <v>129.97</v>
      </c>
      <c r="F684" s="12">
        <v>14440920064</v>
      </c>
      <c r="G684" s="12">
        <v>9797091</v>
      </c>
    </row>
    <row r="685" spans="1:7">
      <c r="A685" s="9">
        <f>'(1)'!A685</f>
        <v>43278</v>
      </c>
      <c r="B685">
        <v>129.97999999999999</v>
      </c>
      <c r="C685">
        <v>129.97999999999999</v>
      </c>
      <c r="D685">
        <v>127.8</v>
      </c>
      <c r="E685">
        <v>128.49</v>
      </c>
      <c r="F685" s="12">
        <v>20087187456</v>
      </c>
      <c r="G685" s="12">
        <v>9680168</v>
      </c>
    </row>
    <row r="686" spans="1:7">
      <c r="A686" s="9">
        <f>'(1)'!A686</f>
        <v>43279</v>
      </c>
      <c r="B686">
        <v>128.56</v>
      </c>
      <c r="C686">
        <v>128.81</v>
      </c>
      <c r="D686">
        <v>127.08</v>
      </c>
      <c r="E686">
        <v>127.8</v>
      </c>
      <c r="F686" s="12">
        <v>19865497600</v>
      </c>
      <c r="G686" s="12">
        <v>9641093</v>
      </c>
    </row>
    <row r="687" spans="1:7">
      <c r="A687" s="9">
        <f>'(1)'!A687</f>
        <v>43280</v>
      </c>
      <c r="B687">
        <v>127.78</v>
      </c>
      <c r="C687">
        <v>127.91</v>
      </c>
      <c r="D687">
        <v>126.88</v>
      </c>
      <c r="E687">
        <v>127.17</v>
      </c>
      <c r="F687" s="12">
        <v>20539607040</v>
      </c>
      <c r="G687" s="12">
        <v>9595984</v>
      </c>
    </row>
    <row r="688" spans="1:7">
      <c r="A688" s="9">
        <f>'(1)'!A688</f>
        <v>43283</v>
      </c>
      <c r="B688">
        <v>127.18</v>
      </c>
      <c r="C688">
        <v>127.7</v>
      </c>
      <c r="D688">
        <v>126.87</v>
      </c>
      <c r="E688">
        <v>126.92</v>
      </c>
      <c r="F688" s="12">
        <v>12170909696</v>
      </c>
      <c r="G688" s="12">
        <v>9576607</v>
      </c>
    </row>
    <row r="689" spans="1:7">
      <c r="A689" s="9">
        <f>'(1)'!A689</f>
        <v>43284</v>
      </c>
      <c r="B689">
        <v>126.89</v>
      </c>
      <c r="C689">
        <v>126.92</v>
      </c>
      <c r="D689">
        <v>123.13</v>
      </c>
      <c r="E689">
        <v>123.55</v>
      </c>
      <c r="F689" s="12">
        <v>24147269632</v>
      </c>
      <c r="G689" s="12">
        <v>9329445</v>
      </c>
    </row>
    <row r="690" spans="1:7">
      <c r="A690" s="9">
        <f>'(1)'!A690</f>
        <v>43286</v>
      </c>
      <c r="B690">
        <v>123.45</v>
      </c>
      <c r="C690">
        <v>124.54</v>
      </c>
      <c r="D690">
        <v>122.83</v>
      </c>
      <c r="E690">
        <v>124.3</v>
      </c>
      <c r="F690" s="12">
        <v>38446428160</v>
      </c>
      <c r="G690" s="12">
        <v>9386137</v>
      </c>
    </row>
    <row r="691" spans="1:7">
      <c r="A691" s="9">
        <f>'(1)'!A691</f>
        <v>43287</v>
      </c>
      <c r="B691">
        <v>124.47</v>
      </c>
      <c r="C691">
        <v>125.07</v>
      </c>
      <c r="D691">
        <v>123.54</v>
      </c>
      <c r="E691">
        <v>123.8</v>
      </c>
      <c r="F691" s="12">
        <v>138357882880</v>
      </c>
      <c r="G691" s="12">
        <v>9342665</v>
      </c>
    </row>
    <row r="692" spans="1:7">
      <c r="A692" s="9">
        <f>'(1)'!A692</f>
        <v>43290</v>
      </c>
      <c r="B692">
        <v>123.81</v>
      </c>
      <c r="C692">
        <v>125.48</v>
      </c>
      <c r="D692">
        <v>123.76</v>
      </c>
      <c r="E692">
        <v>124.99</v>
      </c>
      <c r="F692" s="12">
        <v>87109820416</v>
      </c>
      <c r="G692" s="12">
        <v>10901527</v>
      </c>
    </row>
    <row r="693" spans="1:7">
      <c r="A693" s="9">
        <f>'(1)'!A693</f>
        <v>43291</v>
      </c>
      <c r="B693">
        <v>125.09</v>
      </c>
      <c r="C693">
        <v>126.17</v>
      </c>
      <c r="D693">
        <v>125.09</v>
      </c>
      <c r="E693">
        <v>125.97</v>
      </c>
      <c r="F693" s="12">
        <v>36993818624</v>
      </c>
      <c r="G693" s="12">
        <v>10995159</v>
      </c>
    </row>
    <row r="694" spans="1:7">
      <c r="A694" s="9"/>
      <c r="B694">
        <v>125.97</v>
      </c>
      <c r="C694">
        <v>126.03</v>
      </c>
      <c r="D694">
        <v>124.85</v>
      </c>
      <c r="E694">
        <v>125.06</v>
      </c>
      <c r="F694" s="12">
        <v>25570949120</v>
      </c>
      <c r="G694" s="12">
        <v>10937619</v>
      </c>
    </row>
    <row r="695" spans="1:7">
      <c r="A695" s="9"/>
      <c r="B695">
        <v>125.24</v>
      </c>
      <c r="C695">
        <v>126.52</v>
      </c>
      <c r="D695">
        <v>125.16</v>
      </c>
      <c r="E695">
        <v>126.52</v>
      </c>
      <c r="F695" s="12">
        <v>22467088384</v>
      </c>
      <c r="G695" s="12">
        <v>11018285</v>
      </c>
    </row>
    <row r="696" spans="1:7">
      <c r="A696" s="9"/>
      <c r="B696">
        <v>126.54</v>
      </c>
      <c r="C696">
        <v>127.24</v>
      </c>
      <c r="D696">
        <v>126.42</v>
      </c>
      <c r="E696">
        <v>126.91</v>
      </c>
      <c r="F696" s="12">
        <v>26577096704</v>
      </c>
      <c r="G696" s="12">
        <v>11053971</v>
      </c>
    </row>
    <row r="697" spans="1:7">
      <c r="A697" s="9"/>
      <c r="B697">
        <v>126.8</v>
      </c>
      <c r="C697">
        <v>126.87</v>
      </c>
      <c r="D697">
        <v>125.76</v>
      </c>
      <c r="E697">
        <v>126.42</v>
      </c>
      <c r="F697" s="12">
        <v>49540714496</v>
      </c>
      <c r="G697" s="12">
        <v>10984988</v>
      </c>
    </row>
    <row r="698" spans="1:7">
      <c r="A698" s="9"/>
      <c r="B698">
        <v>126.46</v>
      </c>
      <c r="C698">
        <v>127.34</v>
      </c>
      <c r="D698">
        <v>126.44</v>
      </c>
      <c r="E698">
        <v>126.78</v>
      </c>
      <c r="F698" s="12">
        <v>24402761728</v>
      </c>
      <c r="G698" s="12">
        <v>11012531</v>
      </c>
    </row>
    <row r="699" spans="1:7">
      <c r="A699" s="9"/>
      <c r="B699">
        <v>126.7</v>
      </c>
      <c r="C699">
        <v>127</v>
      </c>
      <c r="D699">
        <v>126.1</v>
      </c>
      <c r="E699">
        <v>126.46</v>
      </c>
      <c r="F699" s="12">
        <v>5654161920</v>
      </c>
      <c r="G699" s="12">
        <v>11000279</v>
      </c>
    </row>
    <row r="700" spans="1:7">
      <c r="A700" s="9"/>
      <c r="B700">
        <v>126.35</v>
      </c>
      <c r="C700">
        <v>126.47</v>
      </c>
      <c r="D700">
        <v>125.99</v>
      </c>
      <c r="E700">
        <v>126.01</v>
      </c>
      <c r="F700" s="12">
        <v>31586844672</v>
      </c>
      <c r="G700" s="12">
        <v>10956747</v>
      </c>
    </row>
    <row r="701" spans="1:7">
      <c r="A701" s="9"/>
      <c r="B701">
        <v>126.01</v>
      </c>
      <c r="C701">
        <v>126.06</v>
      </c>
      <c r="D701">
        <v>124.87</v>
      </c>
      <c r="E701">
        <v>125.18</v>
      </c>
      <c r="F701" s="12">
        <v>24266727424</v>
      </c>
      <c r="G701" s="12">
        <v>10888931</v>
      </c>
    </row>
    <row r="702" spans="1:7">
      <c r="A702" s="9"/>
      <c r="B702">
        <v>124.83</v>
      </c>
      <c r="C702">
        <v>124.83</v>
      </c>
      <c r="D702">
        <v>123.39</v>
      </c>
      <c r="E702">
        <v>124.12</v>
      </c>
      <c r="F702" s="12">
        <v>32677081088</v>
      </c>
      <c r="G702" s="12">
        <v>10819080</v>
      </c>
    </row>
    <row r="703" spans="1:7">
      <c r="A703" s="9"/>
      <c r="B703">
        <v>124.04</v>
      </c>
      <c r="C703">
        <v>124.05</v>
      </c>
      <c r="D703">
        <v>123</v>
      </c>
      <c r="E703">
        <v>123.68</v>
      </c>
      <c r="F703" s="12">
        <v>40704786432</v>
      </c>
      <c r="G703" s="12">
        <v>10762835</v>
      </c>
    </row>
    <row r="704" spans="1:7">
      <c r="A704" s="9"/>
      <c r="B704">
        <v>123.66</v>
      </c>
      <c r="C704">
        <v>123.7</v>
      </c>
      <c r="D704">
        <v>122.31</v>
      </c>
      <c r="E704">
        <v>122.86</v>
      </c>
      <c r="F704" s="12">
        <v>38812717056</v>
      </c>
      <c r="G704" s="12">
        <v>10673055</v>
      </c>
    </row>
    <row r="705" spans="1:7">
      <c r="A705" s="9"/>
      <c r="B705">
        <v>122.86</v>
      </c>
      <c r="C705">
        <v>123.66</v>
      </c>
      <c r="D705">
        <v>122.72</v>
      </c>
      <c r="E705">
        <v>122.94</v>
      </c>
      <c r="F705" s="12">
        <v>39826558976</v>
      </c>
      <c r="G705" s="12">
        <v>10666310</v>
      </c>
    </row>
    <row r="706" spans="1:7">
      <c r="A706" s="9"/>
      <c r="B706">
        <v>122.81</v>
      </c>
      <c r="C706">
        <v>122.86</v>
      </c>
      <c r="D706">
        <v>121.69</v>
      </c>
      <c r="E706">
        <v>122.11</v>
      </c>
      <c r="F706" s="12">
        <v>34972344320</v>
      </c>
      <c r="G706" s="12">
        <v>10579281</v>
      </c>
    </row>
    <row r="707" spans="1:7">
      <c r="A707" s="9"/>
      <c r="B707">
        <v>122.04</v>
      </c>
      <c r="C707">
        <v>123.07</v>
      </c>
      <c r="D707">
        <v>121.96</v>
      </c>
      <c r="E707">
        <v>122.41</v>
      </c>
      <c r="F707" s="12">
        <v>26378917888</v>
      </c>
      <c r="G707" s="12">
        <v>10609355</v>
      </c>
    </row>
    <row r="708" spans="1:7">
      <c r="A708" s="9"/>
      <c r="B708">
        <v>122.51</v>
      </c>
      <c r="C708">
        <v>122.52</v>
      </c>
      <c r="D708">
        <v>120.63</v>
      </c>
      <c r="E708">
        <v>120.96</v>
      </c>
      <c r="F708" s="12">
        <v>24568348672</v>
      </c>
      <c r="G708" s="12">
        <v>10462696</v>
      </c>
    </row>
    <row r="709" spans="1:7">
      <c r="A709" s="9"/>
      <c r="B709">
        <v>120.98</v>
      </c>
      <c r="C709">
        <v>121.21</v>
      </c>
      <c r="D709">
        <v>120.38</v>
      </c>
      <c r="E709">
        <v>120.7</v>
      </c>
      <c r="F709" s="12">
        <v>20913674240</v>
      </c>
      <c r="G709" s="12">
        <v>10414807</v>
      </c>
    </row>
    <row r="710" spans="1:7">
      <c r="A710" s="9"/>
      <c r="B710">
        <v>120.61</v>
      </c>
      <c r="C710">
        <v>120.64</v>
      </c>
      <c r="D710">
        <v>119.2</v>
      </c>
      <c r="E710">
        <v>119.4</v>
      </c>
      <c r="F710" s="12">
        <v>29463187456</v>
      </c>
      <c r="G710" s="12">
        <v>10290532</v>
      </c>
    </row>
    <row r="711" spans="1:7">
      <c r="A711" s="9"/>
      <c r="B711">
        <v>119.25</v>
      </c>
      <c r="C711">
        <v>119.71</v>
      </c>
      <c r="D711">
        <v>118.68</v>
      </c>
      <c r="E711">
        <v>119.54</v>
      </c>
      <c r="F711" s="12">
        <v>37417279488</v>
      </c>
      <c r="G711" s="12">
        <v>10282496</v>
      </c>
    </row>
    <row r="712" spans="1:7">
      <c r="A712" s="9"/>
      <c r="B712">
        <v>119.52</v>
      </c>
      <c r="C712">
        <v>121.51</v>
      </c>
      <c r="D712">
        <v>119.48</v>
      </c>
      <c r="E712">
        <v>120.45</v>
      </c>
      <c r="F712" s="12">
        <v>28362631168</v>
      </c>
      <c r="G712" s="12">
        <v>10382642</v>
      </c>
    </row>
    <row r="713" spans="1:7">
      <c r="A713" s="9"/>
      <c r="B713">
        <v>120.42</v>
      </c>
      <c r="C713">
        <v>120.45</v>
      </c>
      <c r="D713">
        <v>119.28</v>
      </c>
      <c r="E713">
        <v>120.07</v>
      </c>
      <c r="F713" s="12">
        <v>29398790144</v>
      </c>
      <c r="G713" s="12">
        <v>10282698</v>
      </c>
    </row>
    <row r="714" spans="1:7">
      <c r="A714" s="9"/>
      <c r="B714">
        <v>120.15</v>
      </c>
      <c r="C714">
        <v>120.63</v>
      </c>
      <c r="D714">
        <v>119.71</v>
      </c>
      <c r="E714">
        <v>119.84</v>
      </c>
      <c r="F714" s="12">
        <v>21070553088</v>
      </c>
      <c r="G714" s="12">
        <v>10291624</v>
      </c>
    </row>
    <row r="715" spans="1:7">
      <c r="A715" s="9"/>
      <c r="B715">
        <v>119.87</v>
      </c>
      <c r="C715">
        <v>120.07</v>
      </c>
      <c r="D715">
        <v>119.77</v>
      </c>
      <c r="E715">
        <v>119.95</v>
      </c>
      <c r="F715" s="12">
        <v>17764286464</v>
      </c>
      <c r="G715" s="12">
        <v>10309961</v>
      </c>
    </row>
    <row r="716" spans="1:7">
      <c r="A716" s="9"/>
      <c r="B716">
        <v>119.96</v>
      </c>
      <c r="C716">
        <v>120.5</v>
      </c>
      <c r="D716">
        <v>119.68</v>
      </c>
      <c r="E716">
        <v>120.27</v>
      </c>
      <c r="F716" s="12">
        <v>19065468928</v>
      </c>
      <c r="G716" s="12">
        <v>10336091</v>
      </c>
    </row>
    <row r="717" spans="1:7">
      <c r="A717" s="9"/>
      <c r="B717">
        <v>120.27</v>
      </c>
      <c r="C717">
        <v>120.96</v>
      </c>
      <c r="D717">
        <v>119.88</v>
      </c>
      <c r="E717">
        <v>120.78</v>
      </c>
      <c r="F717" s="12">
        <v>21498707968</v>
      </c>
      <c r="G717" s="12">
        <v>10382609</v>
      </c>
    </row>
    <row r="718" spans="1:7">
      <c r="A718" s="9"/>
      <c r="B718">
        <v>120.84</v>
      </c>
      <c r="C718">
        <v>122.65</v>
      </c>
      <c r="D718">
        <v>120.84</v>
      </c>
      <c r="E718">
        <v>122.64</v>
      </c>
      <c r="F718" s="12">
        <v>21488908288</v>
      </c>
      <c r="G718" s="12">
        <v>10549974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Name!B50</f>
        <v>MXWDOUT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_xll.BDH($A$4,B$4,$B$1,$B$2,"Dates","H","Period","D","Direction","V","cols=1;rows=714")</f>
        <v>#NAME?</v>
      </c>
      <c r="C5" t="e">
        <f ca="1">_xll.BDH($A$4,C$4,$B$1,$B$2,"Dates","H","Period","D","Direction","V","cols=1;rows=714")</f>
        <v>#NAME?</v>
      </c>
      <c r="D5" t="e">
        <f ca="1">_xll.BDH($A$4,D$4,$B$1,$B$2,"Dates","H","Period","D","Direction","V","cols=1;rows=714")</f>
        <v>#NAME?</v>
      </c>
      <c r="E5" t="e">
        <f ca="1">_xll.BDH($A$4,E$4,$B$1,$B$2,"Dates","H","Period","D","Direction","V","cols=1;rows=714")</f>
        <v>#NAME?</v>
      </c>
      <c r="F5" s="12" t="e">
        <f ca="1">_xll.BDH($A$4,F$4,$B$1,$B$2,"Dates","H","Period","D","Direction","V","cols=1;rows=714")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117.34</v>
      </c>
      <c r="C6">
        <v>118.71</v>
      </c>
      <c r="D6">
        <v>117.33</v>
      </c>
      <c r="E6">
        <v>118.62</v>
      </c>
      <c r="F6" s="12">
        <v>1214397788</v>
      </c>
      <c r="G6" s="12">
        <v>1512167.92</v>
      </c>
    </row>
    <row r="7" spans="1:7">
      <c r="A7" s="9">
        <f>'(1)'!A7</f>
        <v>42293</v>
      </c>
      <c r="B7">
        <v>118.62</v>
      </c>
      <c r="C7">
        <v>119.28</v>
      </c>
      <c r="D7">
        <v>118.59</v>
      </c>
      <c r="E7">
        <v>119.03</v>
      </c>
      <c r="F7" s="12">
        <v>1791745742</v>
      </c>
      <c r="G7" s="12">
        <v>1516342.72</v>
      </c>
    </row>
    <row r="8" spans="1:7">
      <c r="A8" s="9">
        <f>'(1)'!A8</f>
        <v>42296</v>
      </c>
      <c r="B8">
        <v>118.94</v>
      </c>
      <c r="C8">
        <v>119.23</v>
      </c>
      <c r="D8">
        <v>118.23</v>
      </c>
      <c r="E8">
        <v>118.91</v>
      </c>
      <c r="F8" s="12">
        <v>1083857951</v>
      </c>
      <c r="G8" s="12">
        <v>1513960.3</v>
      </c>
    </row>
    <row r="9" spans="1:7">
      <c r="A9" s="9">
        <f>'(1)'!A9</f>
        <v>42297</v>
      </c>
      <c r="B9">
        <v>118.91</v>
      </c>
      <c r="C9">
        <v>119.44</v>
      </c>
      <c r="D9">
        <v>118.67</v>
      </c>
      <c r="E9">
        <v>119.19</v>
      </c>
      <c r="F9" s="12">
        <v>1820513638</v>
      </c>
      <c r="G9" s="12">
        <v>1517615.88</v>
      </c>
    </row>
    <row r="10" spans="1:7">
      <c r="A10" s="9">
        <f>'(1)'!A10</f>
        <v>42298</v>
      </c>
      <c r="B10">
        <v>119.18</v>
      </c>
      <c r="C10">
        <v>119.56</v>
      </c>
      <c r="D10">
        <v>119</v>
      </c>
      <c r="E10">
        <v>119.11</v>
      </c>
      <c r="F10" s="12">
        <v>1468553787</v>
      </c>
    </row>
    <row r="11" spans="1:7">
      <c r="A11" s="9">
        <f>'(1)'!A11</f>
        <v>42299</v>
      </c>
      <c r="B11">
        <v>119.05</v>
      </c>
      <c r="C11">
        <v>119.86</v>
      </c>
      <c r="D11">
        <v>118.92</v>
      </c>
      <c r="E11">
        <v>119.81</v>
      </c>
      <c r="F11" s="12">
        <v>1108127345</v>
      </c>
      <c r="G11" s="12">
        <v>1524014.73</v>
      </c>
    </row>
    <row r="12" spans="1:7">
      <c r="A12" s="9">
        <f>'(1)'!A12</f>
        <v>42300</v>
      </c>
      <c r="B12">
        <v>119.7</v>
      </c>
      <c r="C12">
        <v>120.3</v>
      </c>
      <c r="D12">
        <v>118.66</v>
      </c>
      <c r="E12">
        <v>118.84</v>
      </c>
      <c r="F12" s="12">
        <v>1271467837</v>
      </c>
      <c r="G12" s="12">
        <v>1514511.75</v>
      </c>
    </row>
    <row r="13" spans="1:7">
      <c r="A13" s="9">
        <f>'(1)'!A13</f>
        <v>42303</v>
      </c>
      <c r="B13">
        <v>118.84</v>
      </c>
      <c r="C13">
        <v>118.92</v>
      </c>
      <c r="D13">
        <v>118.2</v>
      </c>
      <c r="E13">
        <v>118.6</v>
      </c>
      <c r="F13" s="12">
        <v>1088603186</v>
      </c>
      <c r="G13" s="12">
        <v>1513433.31</v>
      </c>
    </row>
    <row r="14" spans="1:7">
      <c r="A14" s="9">
        <f>'(1)'!A14</f>
        <v>42304</v>
      </c>
      <c r="B14">
        <v>118.6</v>
      </c>
      <c r="C14">
        <v>118.66</v>
      </c>
      <c r="D14">
        <v>117.49</v>
      </c>
      <c r="E14">
        <v>117.76</v>
      </c>
      <c r="F14" s="12">
        <v>1044911572</v>
      </c>
      <c r="G14" s="12">
        <v>1501671.54</v>
      </c>
    </row>
    <row r="15" spans="1:7">
      <c r="A15" s="9">
        <f>'(1)'!A15</f>
        <v>42305</v>
      </c>
      <c r="B15">
        <v>117.72</v>
      </c>
      <c r="C15">
        <v>118.1</v>
      </c>
      <c r="D15">
        <v>116.35</v>
      </c>
      <c r="E15">
        <v>117.45</v>
      </c>
      <c r="F15" s="12">
        <v>841521793</v>
      </c>
      <c r="G15" s="12">
        <v>1500317.99</v>
      </c>
    </row>
    <row r="16" spans="1:7">
      <c r="A16" s="9">
        <f>'(1)'!A16</f>
        <v>42306</v>
      </c>
      <c r="B16">
        <v>117.05</v>
      </c>
      <c r="C16">
        <v>117.07</v>
      </c>
      <c r="D16">
        <v>115.28</v>
      </c>
      <c r="E16">
        <v>116.1</v>
      </c>
      <c r="F16" s="12">
        <v>892417471</v>
      </c>
      <c r="G16" s="12">
        <v>1481138.65</v>
      </c>
    </row>
    <row r="17" spans="1:7">
      <c r="A17" s="9">
        <f>'(1)'!A17</f>
        <v>42307</v>
      </c>
      <c r="B17">
        <v>116.2</v>
      </c>
      <c r="C17">
        <v>116.91</v>
      </c>
      <c r="D17">
        <v>116.05</v>
      </c>
      <c r="E17">
        <v>116.8</v>
      </c>
      <c r="F17" s="12">
        <v>1166802136</v>
      </c>
      <c r="G17" s="12">
        <v>1491122.99</v>
      </c>
    </row>
    <row r="18" spans="1:7">
      <c r="A18" s="9">
        <f>'(1)'!A18</f>
        <v>42310</v>
      </c>
      <c r="B18">
        <v>116.78</v>
      </c>
      <c r="C18">
        <v>116.9</v>
      </c>
      <c r="D18">
        <v>116.15</v>
      </c>
      <c r="E18">
        <v>116.64</v>
      </c>
      <c r="F18" s="12">
        <v>909196341</v>
      </c>
      <c r="G18" s="12">
        <v>1489549.98</v>
      </c>
    </row>
    <row r="19" spans="1:7">
      <c r="A19" s="9">
        <f>'(1)'!A19</f>
        <v>42311</v>
      </c>
      <c r="B19">
        <v>116.59</v>
      </c>
      <c r="C19">
        <v>116.8</v>
      </c>
      <c r="D19">
        <v>115.97</v>
      </c>
      <c r="E19">
        <v>116.69</v>
      </c>
      <c r="F19" s="12">
        <v>1205226685</v>
      </c>
      <c r="G19" s="12">
        <v>1493201.46</v>
      </c>
    </row>
    <row r="20" spans="1:7">
      <c r="A20" s="9">
        <f>'(1)'!A20</f>
        <v>42312</v>
      </c>
      <c r="B20">
        <v>116.74</v>
      </c>
      <c r="C20">
        <v>117.25</v>
      </c>
      <c r="D20">
        <v>116.62</v>
      </c>
      <c r="E20">
        <v>116.89</v>
      </c>
      <c r="F20" s="12">
        <v>807017916</v>
      </c>
      <c r="G20" s="12">
        <v>1492761.57</v>
      </c>
    </row>
    <row r="21" spans="1:7">
      <c r="A21" s="9">
        <f>'(1)'!A21</f>
        <v>42313</v>
      </c>
      <c r="B21">
        <v>116.9</v>
      </c>
      <c r="C21">
        <v>117.05</v>
      </c>
      <c r="D21">
        <v>116.28</v>
      </c>
      <c r="E21">
        <v>116.3</v>
      </c>
      <c r="F21" s="12">
        <v>1144515138</v>
      </c>
      <c r="G21" s="12">
        <v>1484814.82</v>
      </c>
    </row>
    <row r="22" spans="1:7">
      <c r="A22" s="9">
        <f>'(1)'!A22</f>
        <v>42314</v>
      </c>
      <c r="B22">
        <v>116.3</v>
      </c>
      <c r="C22">
        <v>116.42</v>
      </c>
      <c r="D22">
        <v>112.72</v>
      </c>
      <c r="E22">
        <v>113.22</v>
      </c>
      <c r="F22" s="12">
        <v>959806276</v>
      </c>
      <c r="G22" s="12">
        <v>1449574.9</v>
      </c>
    </row>
    <row r="23" spans="1:7">
      <c r="A23" s="9">
        <f>'(1)'!A23</f>
        <v>42317</v>
      </c>
      <c r="B23">
        <v>113.17</v>
      </c>
      <c r="C23">
        <v>113.25</v>
      </c>
      <c r="D23">
        <v>112.43</v>
      </c>
      <c r="E23">
        <v>112.77</v>
      </c>
      <c r="F23" s="12">
        <v>1873179688</v>
      </c>
      <c r="G23" s="12">
        <v>1442508.31</v>
      </c>
    </row>
    <row r="24" spans="1:7">
      <c r="A24" s="9">
        <f>'(1)'!A24</f>
        <v>42318</v>
      </c>
      <c r="B24">
        <v>112.8</v>
      </c>
      <c r="C24">
        <v>112.98</v>
      </c>
      <c r="D24">
        <v>112.35</v>
      </c>
      <c r="E24">
        <v>112.88</v>
      </c>
      <c r="F24" s="12">
        <v>1188388008</v>
      </c>
      <c r="G24" s="12">
        <v>1440689.46</v>
      </c>
    </row>
    <row r="25" spans="1:7">
      <c r="A25" s="9">
        <f>'(1)'!A25</f>
        <v>42319</v>
      </c>
      <c r="B25">
        <v>112.97</v>
      </c>
      <c r="C25">
        <v>113.52</v>
      </c>
      <c r="D25">
        <v>112.95</v>
      </c>
      <c r="E25">
        <v>113.32</v>
      </c>
      <c r="F25" s="12">
        <v>988486114</v>
      </c>
      <c r="G25" s="12">
        <v>1444314.22</v>
      </c>
    </row>
    <row r="26" spans="1:7">
      <c r="A26" s="9">
        <f>'(1)'!A26</f>
        <v>42320</v>
      </c>
      <c r="B26">
        <v>113.41</v>
      </c>
      <c r="C26">
        <v>113.62</v>
      </c>
      <c r="D26">
        <v>112.55</v>
      </c>
      <c r="E26">
        <v>112.55</v>
      </c>
      <c r="F26" s="12">
        <v>914655308</v>
      </c>
      <c r="G26" s="12">
        <v>1436636.15</v>
      </c>
    </row>
    <row r="27" spans="1:7">
      <c r="A27" s="9">
        <f>'(1)'!A27</f>
        <v>42321</v>
      </c>
      <c r="B27">
        <v>112.7</v>
      </c>
      <c r="C27">
        <v>112.73</v>
      </c>
      <c r="D27">
        <v>111.67</v>
      </c>
      <c r="E27">
        <v>111.76</v>
      </c>
      <c r="F27" s="12">
        <v>2037221130</v>
      </c>
      <c r="G27" s="12">
        <v>1425241.5</v>
      </c>
    </row>
    <row r="28" spans="1:7">
      <c r="A28" s="9">
        <f>'(1)'!A28</f>
        <v>42324</v>
      </c>
      <c r="B28">
        <v>111.8</v>
      </c>
      <c r="C28">
        <v>112.68</v>
      </c>
      <c r="D28">
        <v>111.42</v>
      </c>
      <c r="E28">
        <v>112.68</v>
      </c>
      <c r="F28" s="12">
        <v>1194519871</v>
      </c>
      <c r="G28" s="12">
        <v>1432702.66</v>
      </c>
    </row>
    <row r="29" spans="1:7">
      <c r="A29" s="9">
        <f>'(1)'!A29</f>
        <v>42325</v>
      </c>
      <c r="B29">
        <v>112.61</v>
      </c>
      <c r="C29">
        <v>113.56</v>
      </c>
      <c r="D29">
        <v>112.15</v>
      </c>
      <c r="E29">
        <v>112.28</v>
      </c>
      <c r="F29" s="12">
        <v>1228158794</v>
      </c>
      <c r="G29" s="12">
        <v>1432193.1</v>
      </c>
    </row>
    <row r="30" spans="1:7">
      <c r="A30" s="9">
        <f>'(1)'!A30</f>
        <v>42326</v>
      </c>
      <c r="B30">
        <v>112.25</v>
      </c>
      <c r="C30">
        <v>112.56</v>
      </c>
      <c r="D30">
        <v>111.53</v>
      </c>
      <c r="E30">
        <v>112.46</v>
      </c>
      <c r="F30" s="12">
        <v>1583778339</v>
      </c>
      <c r="G30" s="12">
        <v>1434253.65</v>
      </c>
    </row>
    <row r="31" spans="1:7">
      <c r="A31" s="9">
        <f>'(1)'!A31</f>
        <v>42327</v>
      </c>
      <c r="B31">
        <v>112.55</v>
      </c>
      <c r="C31">
        <v>113.95</v>
      </c>
      <c r="D31">
        <v>112.55</v>
      </c>
      <c r="E31">
        <v>113.85</v>
      </c>
      <c r="F31" s="12">
        <v>1272783942</v>
      </c>
      <c r="G31" s="12">
        <v>1452015.53</v>
      </c>
    </row>
    <row r="32" spans="1:7">
      <c r="A32" s="9">
        <f>'(1)'!A32</f>
        <v>42328</v>
      </c>
      <c r="B32">
        <v>113.82</v>
      </c>
      <c r="C32">
        <v>114.6</v>
      </c>
      <c r="D32">
        <v>113.57</v>
      </c>
      <c r="E32">
        <v>114.05</v>
      </c>
      <c r="F32" s="12">
        <v>886172680</v>
      </c>
      <c r="G32" s="12">
        <v>1452830.34</v>
      </c>
    </row>
    <row r="33" spans="1:7">
      <c r="A33" s="9">
        <f>'(1)'!A33</f>
        <v>42331</v>
      </c>
      <c r="B33">
        <v>113.95</v>
      </c>
      <c r="C33">
        <v>113.96</v>
      </c>
      <c r="D33">
        <v>112.86</v>
      </c>
      <c r="E33">
        <v>112.94</v>
      </c>
      <c r="F33" s="12">
        <v>828860975</v>
      </c>
      <c r="G33" s="12">
        <v>1439836.1599999999</v>
      </c>
    </row>
    <row r="34" spans="1:7">
      <c r="A34" s="9">
        <f>'(1)'!A34</f>
        <v>42332</v>
      </c>
      <c r="B34">
        <v>112.97</v>
      </c>
      <c r="C34">
        <v>112.99</v>
      </c>
      <c r="D34">
        <v>111.84</v>
      </c>
      <c r="E34">
        <v>112.31</v>
      </c>
      <c r="F34" s="12">
        <v>1290603840</v>
      </c>
      <c r="G34" s="12">
        <v>1431947.65</v>
      </c>
    </row>
    <row r="35" spans="1:7">
      <c r="A35" s="9">
        <f>'(1)'!A35</f>
        <v>42333</v>
      </c>
      <c r="B35">
        <v>112.34</v>
      </c>
      <c r="C35">
        <v>112.69</v>
      </c>
      <c r="D35">
        <v>112.16</v>
      </c>
      <c r="E35">
        <v>112.28</v>
      </c>
      <c r="F35" s="12">
        <v>1210047822</v>
      </c>
      <c r="G35" s="12">
        <v>1432436.46</v>
      </c>
    </row>
    <row r="36" spans="1:7">
      <c r="A36" s="9">
        <f>'(1)'!A36</f>
        <v>42335</v>
      </c>
      <c r="B36">
        <v>112.38</v>
      </c>
      <c r="C36">
        <v>112.7</v>
      </c>
      <c r="D36">
        <v>112.2</v>
      </c>
      <c r="E36">
        <v>112.7</v>
      </c>
      <c r="F36" s="12">
        <v>897956938</v>
      </c>
      <c r="G36" s="12">
        <v>1437597.85</v>
      </c>
    </row>
    <row r="37" spans="1:7">
      <c r="A37" s="9">
        <f>'(1)'!A37</f>
        <v>42338</v>
      </c>
      <c r="B37">
        <v>112.64</v>
      </c>
      <c r="C37">
        <v>112.66</v>
      </c>
      <c r="D37">
        <v>112.15</v>
      </c>
      <c r="E37">
        <v>112.33</v>
      </c>
      <c r="F37" s="12">
        <v>936247383</v>
      </c>
      <c r="G37" s="12">
        <v>1430411.51</v>
      </c>
    </row>
    <row r="38" spans="1:7">
      <c r="A38" s="9">
        <f>'(1)'!A38</f>
        <v>42339</v>
      </c>
      <c r="B38">
        <v>112.28</v>
      </c>
      <c r="C38">
        <v>112.29</v>
      </c>
      <c r="D38">
        <v>111.7</v>
      </c>
      <c r="E38">
        <v>111.82</v>
      </c>
      <c r="F38" s="12">
        <v>1655840640</v>
      </c>
      <c r="G38" s="12">
        <v>1422757.65</v>
      </c>
    </row>
    <row r="39" spans="1:7">
      <c r="A39" s="9">
        <f>'(1)'!A39</f>
        <v>42340</v>
      </c>
      <c r="B39">
        <v>111.85</v>
      </c>
      <c r="C39">
        <v>113.18</v>
      </c>
      <c r="D39">
        <v>111.85</v>
      </c>
      <c r="E39">
        <v>112.95</v>
      </c>
      <c r="F39" s="12">
        <v>1161853129</v>
      </c>
      <c r="G39" s="12">
        <v>1444058.35</v>
      </c>
    </row>
    <row r="40" spans="1:7">
      <c r="A40" s="9">
        <f>'(1)'!A40</f>
        <v>42341</v>
      </c>
      <c r="B40">
        <v>113.01</v>
      </c>
      <c r="C40">
        <v>113.23</v>
      </c>
      <c r="D40">
        <v>111.48</v>
      </c>
      <c r="E40">
        <v>111.48</v>
      </c>
      <c r="F40" s="12">
        <v>854529073</v>
      </c>
      <c r="G40" s="12">
        <v>1429021.81</v>
      </c>
    </row>
    <row r="41" spans="1:7">
      <c r="A41" s="9">
        <f>'(1)'!A41</f>
        <v>42342</v>
      </c>
      <c r="B41">
        <v>111.57</v>
      </c>
      <c r="C41">
        <v>112.05</v>
      </c>
      <c r="D41">
        <v>111.02</v>
      </c>
      <c r="E41">
        <v>111.02</v>
      </c>
      <c r="F41" s="12">
        <v>928311978</v>
      </c>
      <c r="G41" s="12">
        <v>1428063.02</v>
      </c>
    </row>
    <row r="42" spans="1:7">
      <c r="A42" s="9">
        <f>'(1)'!A42</f>
        <v>42345</v>
      </c>
      <c r="B42">
        <v>111.29</v>
      </c>
      <c r="C42">
        <v>111.82</v>
      </c>
      <c r="D42">
        <v>110.78</v>
      </c>
      <c r="E42">
        <v>111.61</v>
      </c>
      <c r="F42" s="12">
        <v>1148283764</v>
      </c>
      <c r="G42" s="12">
        <v>1428726.46</v>
      </c>
    </row>
    <row r="43" spans="1:7">
      <c r="A43" s="9">
        <f>'(1)'!A43</f>
        <v>42346</v>
      </c>
      <c r="B43">
        <v>111.57</v>
      </c>
      <c r="C43">
        <v>111.7</v>
      </c>
      <c r="D43">
        <v>111.03</v>
      </c>
      <c r="E43">
        <v>111.63</v>
      </c>
      <c r="F43" s="12">
        <v>837980160</v>
      </c>
      <c r="G43" s="12">
        <v>1427624.14</v>
      </c>
    </row>
    <row r="44" spans="1:7">
      <c r="A44" s="9">
        <f>'(1)'!A44</f>
        <v>42347</v>
      </c>
      <c r="B44">
        <v>111.55</v>
      </c>
      <c r="C44">
        <v>111.58</v>
      </c>
      <c r="D44">
        <v>110.24</v>
      </c>
      <c r="E44">
        <v>110.64</v>
      </c>
      <c r="F44" s="12">
        <v>1081313944</v>
      </c>
      <c r="G44" s="12">
        <v>1413961.95</v>
      </c>
    </row>
    <row r="45" spans="1:7">
      <c r="A45" s="9">
        <f>'(1)'!A45</f>
        <v>42348</v>
      </c>
      <c r="B45">
        <v>110.71</v>
      </c>
      <c r="C45">
        <v>112.06</v>
      </c>
      <c r="D45">
        <v>110.61</v>
      </c>
      <c r="E45">
        <v>111.21</v>
      </c>
      <c r="F45" s="12">
        <v>1038249350</v>
      </c>
      <c r="G45" s="12">
        <v>1423046.64</v>
      </c>
    </row>
    <row r="46" spans="1:7">
      <c r="A46" s="9">
        <f>'(1)'!A46</f>
        <v>42349</v>
      </c>
      <c r="B46">
        <v>111.36</v>
      </c>
      <c r="C46">
        <v>111.57</v>
      </c>
      <c r="D46">
        <v>110.22</v>
      </c>
      <c r="E46">
        <v>110.28</v>
      </c>
      <c r="F46" s="12">
        <v>992978165</v>
      </c>
      <c r="G46" s="12">
        <v>1414143.58</v>
      </c>
    </row>
    <row r="47" spans="1:7">
      <c r="A47" s="9">
        <f>'(1)'!A47</f>
        <v>42352</v>
      </c>
      <c r="B47">
        <v>110.27</v>
      </c>
      <c r="C47">
        <v>110.3</v>
      </c>
      <c r="D47">
        <v>109.36</v>
      </c>
      <c r="E47">
        <v>109.64</v>
      </c>
      <c r="F47" s="12">
        <v>997832132</v>
      </c>
      <c r="G47" s="12">
        <v>1403219.94</v>
      </c>
    </row>
    <row r="48" spans="1:7">
      <c r="A48" s="9">
        <f>'(1)'!A48</f>
        <v>42353</v>
      </c>
      <c r="B48">
        <v>109.55</v>
      </c>
      <c r="C48">
        <v>109.65</v>
      </c>
      <c r="D48">
        <v>108.59</v>
      </c>
      <c r="E48">
        <v>109.15</v>
      </c>
      <c r="F48" s="12">
        <v>1034428116</v>
      </c>
      <c r="G48" s="12">
        <v>1395716.84</v>
      </c>
    </row>
    <row r="49" spans="1:7">
      <c r="A49" s="9">
        <f>'(1)'!A49</f>
        <v>42354</v>
      </c>
      <c r="B49">
        <v>109.13</v>
      </c>
      <c r="C49">
        <v>110.31</v>
      </c>
      <c r="D49">
        <v>109</v>
      </c>
      <c r="E49">
        <v>109.99</v>
      </c>
      <c r="F49" s="12">
        <v>1233402228</v>
      </c>
      <c r="G49" s="12">
        <v>1405684.59</v>
      </c>
    </row>
    <row r="50" spans="1:7">
      <c r="A50" s="9">
        <f>'(1)'!A50</f>
        <v>42355</v>
      </c>
      <c r="B50">
        <v>110.03</v>
      </c>
      <c r="C50">
        <v>111.83</v>
      </c>
      <c r="D50">
        <v>109.92</v>
      </c>
      <c r="E50">
        <v>111.67</v>
      </c>
      <c r="F50" s="12">
        <v>2216825218</v>
      </c>
      <c r="G50" s="12">
        <v>1423362.15</v>
      </c>
    </row>
    <row r="51" spans="1:7">
      <c r="A51" s="9">
        <f>'(1)'!A51</f>
        <v>42356</v>
      </c>
      <c r="B51">
        <v>111.55</v>
      </c>
      <c r="C51">
        <v>112.56</v>
      </c>
      <c r="D51">
        <v>111.49</v>
      </c>
      <c r="E51">
        <v>112.3</v>
      </c>
      <c r="F51" s="12">
        <v>1577239504</v>
      </c>
      <c r="G51" s="12">
        <v>1432911.72</v>
      </c>
    </row>
    <row r="52" spans="1:7">
      <c r="A52" s="9">
        <f>'(1)'!A52</f>
        <v>42359</v>
      </c>
      <c r="B52">
        <v>112.32</v>
      </c>
      <c r="C52">
        <v>112.38</v>
      </c>
      <c r="D52">
        <v>110.77</v>
      </c>
      <c r="E52">
        <v>111.12</v>
      </c>
      <c r="F52" s="12">
        <v>1488603011</v>
      </c>
      <c r="G52" s="12">
        <v>1419939.04</v>
      </c>
    </row>
    <row r="53" spans="1:7">
      <c r="A53" s="9">
        <f>'(1)'!A53</f>
        <v>42360</v>
      </c>
      <c r="B53">
        <v>111.14</v>
      </c>
      <c r="C53">
        <v>111.6</v>
      </c>
      <c r="D53">
        <v>110.74</v>
      </c>
      <c r="E53">
        <v>111.02</v>
      </c>
      <c r="F53" s="12">
        <v>927103494</v>
      </c>
      <c r="G53" s="12">
        <v>1417129.2</v>
      </c>
    </row>
    <row r="54" spans="1:7">
      <c r="A54" s="9">
        <f>'(1)'!A54</f>
        <v>42361</v>
      </c>
      <c r="B54">
        <v>111</v>
      </c>
      <c r="C54">
        <v>111.54</v>
      </c>
      <c r="D54">
        <v>110.69</v>
      </c>
      <c r="E54">
        <v>111.45</v>
      </c>
      <c r="F54" s="12">
        <v>844646617</v>
      </c>
      <c r="G54" s="12">
        <v>1423328.67</v>
      </c>
    </row>
    <row r="55" spans="1:7">
      <c r="A55" s="9">
        <f>'(1)'!A55</f>
        <v>42362</v>
      </c>
      <c r="B55">
        <v>111.43</v>
      </c>
      <c r="C55">
        <v>113.43</v>
      </c>
      <c r="D55">
        <v>111.41</v>
      </c>
      <c r="E55">
        <v>113.24</v>
      </c>
      <c r="F55" s="12">
        <v>822046843</v>
      </c>
      <c r="G55" s="12">
        <v>1446876.72</v>
      </c>
    </row>
    <row r="56" spans="1:7">
      <c r="A56" s="9">
        <f>'(1)'!A56</f>
        <v>42366</v>
      </c>
      <c r="B56">
        <v>113.31</v>
      </c>
      <c r="C56">
        <v>113.7</v>
      </c>
      <c r="D56">
        <v>113.3</v>
      </c>
      <c r="E56">
        <v>113.58</v>
      </c>
      <c r="F56" s="12">
        <v>300429795</v>
      </c>
      <c r="G56" s="12">
        <v>1451535.37</v>
      </c>
    </row>
    <row r="57" spans="1:7">
      <c r="A57" s="9">
        <f>'(1)'!A57</f>
        <v>42367</v>
      </c>
      <c r="B57">
        <v>113.6</v>
      </c>
      <c r="C57">
        <v>113.6</v>
      </c>
      <c r="D57">
        <v>113.31</v>
      </c>
      <c r="E57">
        <v>113.33</v>
      </c>
      <c r="F57" s="12">
        <v>128585900</v>
      </c>
      <c r="G57" s="12">
        <v>1449030.77</v>
      </c>
    </row>
    <row r="58" spans="1:7">
      <c r="A58" s="9">
        <f>'(1)'!A58</f>
        <v>42368</v>
      </c>
      <c r="B58">
        <v>113.38</v>
      </c>
      <c r="C58">
        <v>113.55</v>
      </c>
      <c r="D58">
        <v>113.05</v>
      </c>
      <c r="E58">
        <v>113.45</v>
      </c>
      <c r="F58" s="12">
        <v>507291815</v>
      </c>
      <c r="G58" s="12">
        <v>1449400.52</v>
      </c>
    </row>
    <row r="59" spans="1:7">
      <c r="A59" s="9">
        <f>'(1)'!A59</f>
        <v>42369</v>
      </c>
      <c r="B59">
        <v>113.45</v>
      </c>
      <c r="C59">
        <v>114.34</v>
      </c>
      <c r="D59">
        <v>113.35</v>
      </c>
      <c r="E59">
        <v>114.14</v>
      </c>
      <c r="F59" s="12">
        <v>538349477</v>
      </c>
      <c r="G59" s="12">
        <v>1458886.52</v>
      </c>
    </row>
    <row r="60" spans="1:7">
      <c r="A60" s="9">
        <f>'(1)'!A60</f>
        <v>42373</v>
      </c>
      <c r="B60">
        <v>114.19</v>
      </c>
      <c r="C60">
        <v>114.43</v>
      </c>
      <c r="D60">
        <v>113.94</v>
      </c>
      <c r="E60">
        <v>114.04</v>
      </c>
      <c r="F60" s="12">
        <v>594190877</v>
      </c>
      <c r="G60" s="12">
        <v>1456912.32</v>
      </c>
    </row>
    <row r="61" spans="1:7">
      <c r="A61" s="9">
        <f>'(1)'!A61</f>
        <v>42374</v>
      </c>
      <c r="B61">
        <v>114.06</v>
      </c>
      <c r="C61">
        <v>114.14</v>
      </c>
      <c r="D61">
        <v>112.6</v>
      </c>
      <c r="E61">
        <v>113.13</v>
      </c>
      <c r="F61" s="12">
        <v>185034234</v>
      </c>
      <c r="G61" s="12">
        <v>1447913.84</v>
      </c>
    </row>
    <row r="62" spans="1:7">
      <c r="A62" s="9">
        <f>'(1)'!A62</f>
        <v>42375</v>
      </c>
      <c r="B62">
        <v>113.13</v>
      </c>
      <c r="C62">
        <v>113.13</v>
      </c>
      <c r="D62">
        <v>113.12</v>
      </c>
      <c r="E62">
        <v>113.13</v>
      </c>
      <c r="F62" s="12">
        <v>6869656</v>
      </c>
      <c r="G62" s="12">
        <v>1447655.2</v>
      </c>
    </row>
    <row r="63" spans="1:7">
      <c r="A63" s="9">
        <f>'(1)'!A63</f>
        <v>42376</v>
      </c>
      <c r="B63">
        <v>113</v>
      </c>
      <c r="C63">
        <v>113.04</v>
      </c>
      <c r="D63">
        <v>110.68</v>
      </c>
      <c r="E63">
        <v>111.41</v>
      </c>
      <c r="F63" s="12">
        <v>766617516</v>
      </c>
      <c r="G63" s="12">
        <v>1420174.18</v>
      </c>
    </row>
    <row r="64" spans="1:7">
      <c r="A64" s="9">
        <f>'(1)'!A64</f>
        <v>42377</v>
      </c>
      <c r="B64">
        <v>111.47</v>
      </c>
      <c r="C64">
        <v>112.28</v>
      </c>
      <c r="D64">
        <v>110.77</v>
      </c>
      <c r="E64">
        <v>112.11</v>
      </c>
      <c r="F64" s="12">
        <v>824923198</v>
      </c>
      <c r="G64" s="12">
        <v>1429380.54</v>
      </c>
    </row>
    <row r="65" spans="1:7">
      <c r="A65" s="9">
        <f>'(1)'!A65</f>
        <v>42380</v>
      </c>
      <c r="B65">
        <v>112.2</v>
      </c>
      <c r="C65">
        <v>112.33</v>
      </c>
      <c r="D65">
        <v>111.18</v>
      </c>
      <c r="E65">
        <v>111.82</v>
      </c>
      <c r="F65" s="12">
        <v>912301036</v>
      </c>
      <c r="G65" s="12">
        <v>1423822.99</v>
      </c>
    </row>
    <row r="66" spans="1:7">
      <c r="A66" s="9">
        <f>'(1)'!A66</f>
        <v>42381</v>
      </c>
      <c r="B66">
        <v>111.89</v>
      </c>
      <c r="C66">
        <v>111.98</v>
      </c>
      <c r="D66">
        <v>110.82</v>
      </c>
      <c r="E66">
        <v>111.03</v>
      </c>
      <c r="F66" s="12">
        <v>829697641</v>
      </c>
      <c r="G66" s="12">
        <v>1413841.48</v>
      </c>
    </row>
    <row r="67" spans="1:7">
      <c r="A67" s="9">
        <f>'(1)'!A67</f>
        <v>42382</v>
      </c>
      <c r="B67">
        <v>111.27</v>
      </c>
      <c r="C67">
        <v>111.28</v>
      </c>
      <c r="D67">
        <v>110.66</v>
      </c>
      <c r="E67">
        <v>110.72</v>
      </c>
      <c r="F67" s="12">
        <v>651163476</v>
      </c>
      <c r="G67" s="12">
        <v>1407443.52</v>
      </c>
    </row>
    <row r="68" spans="1:7">
      <c r="A68" s="9">
        <f>'(1)'!A68</f>
        <v>42383</v>
      </c>
      <c r="B68">
        <v>110.8</v>
      </c>
      <c r="C68">
        <v>111.27</v>
      </c>
      <c r="D68">
        <v>110.3</v>
      </c>
      <c r="E68">
        <v>110.75</v>
      </c>
      <c r="F68" s="12">
        <v>965720876</v>
      </c>
      <c r="G68" s="12">
        <v>1407443.72</v>
      </c>
    </row>
    <row r="69" spans="1:7">
      <c r="A69" s="9">
        <f>'(1)'!A69</f>
        <v>42384</v>
      </c>
      <c r="B69">
        <v>110.76</v>
      </c>
      <c r="C69">
        <v>110.85</v>
      </c>
      <c r="D69">
        <v>109.82</v>
      </c>
      <c r="E69">
        <v>110.13</v>
      </c>
      <c r="F69" s="12">
        <v>1058481649</v>
      </c>
      <c r="G69" s="12">
        <v>1398827.09</v>
      </c>
    </row>
    <row r="70" spans="1:7">
      <c r="A70" s="9">
        <f>'(1)'!A70</f>
        <v>42388</v>
      </c>
      <c r="B70">
        <v>110.23</v>
      </c>
      <c r="C70">
        <v>111.31</v>
      </c>
      <c r="D70">
        <v>110.22</v>
      </c>
      <c r="E70">
        <v>110.68</v>
      </c>
      <c r="F70" s="12">
        <v>908140488</v>
      </c>
      <c r="G70" s="12">
        <v>1406689.76</v>
      </c>
    </row>
    <row r="71" spans="1:7">
      <c r="A71" s="9">
        <f>'(1)'!A71</f>
        <v>42389</v>
      </c>
      <c r="B71">
        <v>110.73</v>
      </c>
      <c r="C71">
        <v>111.3</v>
      </c>
      <c r="D71">
        <v>109.93</v>
      </c>
      <c r="E71">
        <v>110.94</v>
      </c>
      <c r="F71" s="12">
        <v>973052260</v>
      </c>
      <c r="G71" s="12">
        <v>1407528.16</v>
      </c>
    </row>
    <row r="72" spans="1:7">
      <c r="A72" s="9">
        <f>'(1)'!A72</f>
        <v>42390</v>
      </c>
      <c r="B72">
        <v>111.01</v>
      </c>
      <c r="C72">
        <v>111.13</v>
      </c>
      <c r="D72">
        <v>109.07</v>
      </c>
      <c r="E72">
        <v>109.8</v>
      </c>
      <c r="F72" s="12">
        <v>1298064771</v>
      </c>
      <c r="G72" s="12">
        <v>1389810.78</v>
      </c>
    </row>
    <row r="73" spans="1:7">
      <c r="A73" s="9">
        <f>'(1)'!A73</f>
        <v>42391</v>
      </c>
      <c r="B73">
        <v>109.66</v>
      </c>
      <c r="C73">
        <v>109.68</v>
      </c>
      <c r="D73">
        <v>109.09</v>
      </c>
      <c r="E73">
        <v>109.09</v>
      </c>
      <c r="F73" s="12">
        <v>1019056810</v>
      </c>
      <c r="G73" s="12">
        <v>1379603.05</v>
      </c>
    </row>
    <row r="74" spans="1:7">
      <c r="A74" s="9">
        <f>'(1)'!A74</f>
        <v>42394</v>
      </c>
      <c r="B74">
        <v>109.1</v>
      </c>
      <c r="C74">
        <v>110.77</v>
      </c>
      <c r="D74">
        <v>108.97</v>
      </c>
      <c r="E74">
        <v>110.59</v>
      </c>
      <c r="F74" s="12">
        <v>1060472569</v>
      </c>
      <c r="G74" s="12">
        <v>1399000.4</v>
      </c>
    </row>
    <row r="75" spans="1:7">
      <c r="A75" s="9">
        <f>'(1)'!A75</f>
        <v>42395</v>
      </c>
      <c r="B75">
        <v>110.62</v>
      </c>
      <c r="C75">
        <v>110.62</v>
      </c>
      <c r="D75">
        <v>107.11</v>
      </c>
      <c r="E75">
        <v>107.9</v>
      </c>
      <c r="F75" s="12">
        <v>1464152861</v>
      </c>
      <c r="G75" s="12">
        <v>1363341.82</v>
      </c>
    </row>
    <row r="76" spans="1:7">
      <c r="A76" s="9">
        <f>'(1)'!A76</f>
        <v>42396</v>
      </c>
      <c r="B76">
        <v>107.88</v>
      </c>
      <c r="C76">
        <v>108</v>
      </c>
      <c r="D76">
        <v>106.93</v>
      </c>
      <c r="E76">
        <v>107.62</v>
      </c>
      <c r="F76" s="12">
        <v>1197223648</v>
      </c>
      <c r="G76" s="12">
        <v>1361934.16</v>
      </c>
    </row>
    <row r="77" spans="1:7">
      <c r="A77" s="9">
        <f>'(1)'!A77</f>
        <v>42397</v>
      </c>
      <c r="B77">
        <v>107.79</v>
      </c>
      <c r="C77">
        <v>110.16</v>
      </c>
      <c r="D77">
        <v>107.77</v>
      </c>
      <c r="E77">
        <v>110.16</v>
      </c>
      <c r="F77" s="12">
        <v>1259506337</v>
      </c>
      <c r="G77" s="12">
        <v>1392529.41</v>
      </c>
    </row>
    <row r="78" spans="1:7">
      <c r="A78" s="9">
        <f>'(1)'!A78</f>
        <v>42398</v>
      </c>
      <c r="B78">
        <v>110.03</v>
      </c>
      <c r="C78">
        <v>110.45</v>
      </c>
      <c r="D78">
        <v>109.51</v>
      </c>
      <c r="E78">
        <v>109.69</v>
      </c>
      <c r="F78" s="12">
        <v>872474037</v>
      </c>
      <c r="G78" s="12">
        <v>1388197.91</v>
      </c>
    </row>
    <row r="79" spans="1:7">
      <c r="A79" s="9">
        <f>'(1)'!A79</f>
        <v>42401</v>
      </c>
      <c r="B79">
        <v>109.69</v>
      </c>
      <c r="C79">
        <v>110.78</v>
      </c>
      <c r="D79">
        <v>109.02</v>
      </c>
      <c r="E79">
        <v>110.31</v>
      </c>
      <c r="F79" s="12">
        <v>893323276</v>
      </c>
      <c r="G79" s="12">
        <v>1396171.73</v>
      </c>
    </row>
    <row r="80" spans="1:7">
      <c r="A80" s="9">
        <f>'(1)'!A80</f>
        <v>42402</v>
      </c>
      <c r="B80">
        <v>110.38</v>
      </c>
      <c r="C80">
        <v>111.7</v>
      </c>
      <c r="D80">
        <v>110.37</v>
      </c>
      <c r="E80">
        <v>111.31</v>
      </c>
      <c r="F80" s="12">
        <v>915812370</v>
      </c>
      <c r="G80" s="12">
        <v>1409244.74</v>
      </c>
    </row>
    <row r="81" spans="1:7">
      <c r="A81" s="9">
        <f>'(1)'!A81</f>
        <v>42403</v>
      </c>
      <c r="B81">
        <v>111.35</v>
      </c>
      <c r="C81">
        <v>112.64</v>
      </c>
      <c r="D81">
        <v>111.13</v>
      </c>
      <c r="E81">
        <v>112.29</v>
      </c>
      <c r="F81" s="12">
        <v>1004948179</v>
      </c>
      <c r="G81" s="12">
        <v>1421546.25</v>
      </c>
    </row>
    <row r="82" spans="1:7">
      <c r="A82" s="9">
        <f>'(1)'!A82</f>
        <v>42404</v>
      </c>
      <c r="B82">
        <v>112.27</v>
      </c>
      <c r="C82">
        <v>114.19</v>
      </c>
      <c r="D82">
        <v>112.25</v>
      </c>
      <c r="E82">
        <v>114.11</v>
      </c>
      <c r="F82" s="12">
        <v>2042484550</v>
      </c>
      <c r="G82" s="12">
        <v>1444598.89</v>
      </c>
    </row>
    <row r="83" spans="1:7">
      <c r="A83" s="9">
        <f>'(1)'!A83</f>
        <v>42405</v>
      </c>
      <c r="B83">
        <v>114.14</v>
      </c>
      <c r="C83">
        <v>115.63</v>
      </c>
      <c r="D83">
        <v>114.13</v>
      </c>
      <c r="E83">
        <v>115.41</v>
      </c>
      <c r="F83" s="12">
        <v>1126191976</v>
      </c>
      <c r="G83" s="12">
        <v>1457943.16</v>
      </c>
    </row>
    <row r="84" spans="1:7">
      <c r="A84" s="9">
        <f>'(1)'!A84</f>
        <v>42408</v>
      </c>
      <c r="B84">
        <v>115.45</v>
      </c>
      <c r="C84">
        <v>115.63</v>
      </c>
      <c r="D84">
        <v>114.4</v>
      </c>
      <c r="E84">
        <v>115.22</v>
      </c>
      <c r="F84" s="12">
        <v>1113757799</v>
      </c>
      <c r="G84" s="12">
        <v>1452984.58</v>
      </c>
    </row>
    <row r="85" spans="1:7">
      <c r="A85" s="9">
        <f>'(1)'!A85</f>
        <v>42409</v>
      </c>
      <c r="B85">
        <v>115.32</v>
      </c>
      <c r="C85">
        <v>116.15</v>
      </c>
      <c r="D85">
        <v>114.7</v>
      </c>
      <c r="E85">
        <v>115.74</v>
      </c>
      <c r="F85" s="12">
        <v>1322547706</v>
      </c>
      <c r="G85" s="12">
        <v>1455600.09</v>
      </c>
    </row>
    <row r="86" spans="1:7">
      <c r="A86" s="9">
        <f>'(1)'!A86</f>
        <v>42410</v>
      </c>
      <c r="B86">
        <v>115.87</v>
      </c>
      <c r="C86">
        <v>116.65</v>
      </c>
      <c r="D86">
        <v>115.82</v>
      </c>
      <c r="E86">
        <v>116.05</v>
      </c>
      <c r="F86" s="12">
        <v>1090822821</v>
      </c>
      <c r="G86" s="12">
        <v>1464220.45</v>
      </c>
    </row>
    <row r="87" spans="1:7">
      <c r="A87" s="9">
        <f>'(1)'!A87</f>
        <v>42411</v>
      </c>
      <c r="B87">
        <v>116.12</v>
      </c>
      <c r="C87">
        <v>116.13</v>
      </c>
      <c r="D87">
        <v>114.53</v>
      </c>
      <c r="E87">
        <v>115.43</v>
      </c>
      <c r="F87" s="12">
        <v>979840934</v>
      </c>
      <c r="G87" s="12">
        <v>1453266.65</v>
      </c>
    </row>
    <row r="88" spans="1:7">
      <c r="A88" s="9">
        <f>'(1)'!A88</f>
        <v>42412</v>
      </c>
      <c r="B88">
        <v>115.39</v>
      </c>
      <c r="C88">
        <v>115.71</v>
      </c>
      <c r="D88">
        <v>114.16</v>
      </c>
      <c r="E88">
        <v>114.6</v>
      </c>
      <c r="F88" s="12">
        <v>609082359</v>
      </c>
      <c r="G88" s="12">
        <v>1442300.46</v>
      </c>
    </row>
    <row r="89" spans="1:7">
      <c r="A89" s="9">
        <f>'(1)'!A89</f>
        <v>42416</v>
      </c>
      <c r="B89">
        <v>114.72</v>
      </c>
      <c r="C89">
        <v>114.73</v>
      </c>
      <c r="D89">
        <v>113.97</v>
      </c>
      <c r="E89">
        <v>114.55</v>
      </c>
      <c r="F89" s="12">
        <v>786615683</v>
      </c>
      <c r="G89" s="12">
        <v>1440655.39</v>
      </c>
    </row>
    <row r="90" spans="1:7">
      <c r="A90" s="9">
        <f>'(1)'!A90</f>
        <v>42417</v>
      </c>
      <c r="B90">
        <v>114.48</v>
      </c>
      <c r="C90">
        <v>114.53</v>
      </c>
      <c r="D90">
        <v>112.87</v>
      </c>
      <c r="E90">
        <v>113.83</v>
      </c>
      <c r="F90" s="12">
        <v>882678221</v>
      </c>
      <c r="G90" s="12">
        <v>1433717.99</v>
      </c>
    </row>
    <row r="91" spans="1:7">
      <c r="A91" s="9">
        <f>'(1)'!A91</f>
        <v>42418</v>
      </c>
      <c r="B91">
        <v>114.11</v>
      </c>
      <c r="C91">
        <v>114.26</v>
      </c>
      <c r="D91">
        <v>111.86</v>
      </c>
      <c r="E91">
        <v>111.91</v>
      </c>
      <c r="F91" s="12">
        <v>1059087503</v>
      </c>
      <c r="G91" s="12">
        <v>1407648.01</v>
      </c>
    </row>
    <row r="92" spans="1:7">
      <c r="A92" s="9">
        <f>'(1)'!A92</f>
        <v>42419</v>
      </c>
      <c r="B92">
        <v>111.85</v>
      </c>
      <c r="C92">
        <v>112.34</v>
      </c>
      <c r="D92">
        <v>111.38</v>
      </c>
      <c r="E92">
        <v>111.87</v>
      </c>
      <c r="F92" s="12">
        <v>946950614</v>
      </c>
      <c r="G92" s="12">
        <v>1409943.6</v>
      </c>
    </row>
    <row r="93" spans="1:7">
      <c r="A93" s="9">
        <f>'(1)'!A93</f>
        <v>42422</v>
      </c>
      <c r="B93">
        <v>111.87</v>
      </c>
      <c r="C93">
        <v>113.35</v>
      </c>
      <c r="D93">
        <v>111.83</v>
      </c>
      <c r="E93">
        <v>113.18</v>
      </c>
      <c r="F93" s="12">
        <v>857068895</v>
      </c>
      <c r="G93" s="12">
        <v>1426647.98</v>
      </c>
    </row>
    <row r="94" spans="1:7">
      <c r="A94" s="9">
        <f>'(1)'!A94</f>
        <v>42423</v>
      </c>
      <c r="B94">
        <v>113.19</v>
      </c>
      <c r="C94">
        <v>113.24</v>
      </c>
      <c r="D94">
        <v>112.53</v>
      </c>
      <c r="E94">
        <v>113.17</v>
      </c>
      <c r="F94" s="12">
        <v>937386418</v>
      </c>
      <c r="G94" s="12">
        <v>1426883.85</v>
      </c>
    </row>
    <row r="95" spans="1:7">
      <c r="A95" s="9">
        <f>'(1)'!A95</f>
        <v>42424</v>
      </c>
      <c r="B95">
        <v>113.13</v>
      </c>
      <c r="C95">
        <v>113.19</v>
      </c>
      <c r="D95">
        <v>112.48</v>
      </c>
      <c r="E95">
        <v>113.02</v>
      </c>
      <c r="F95" s="12">
        <v>1130515400</v>
      </c>
      <c r="G95" s="12">
        <v>1427581.75</v>
      </c>
    </row>
    <row r="96" spans="1:7">
      <c r="A96" s="9">
        <f>'(1)'!A96</f>
        <v>42425</v>
      </c>
      <c r="B96">
        <v>113</v>
      </c>
      <c r="C96">
        <v>114.78</v>
      </c>
      <c r="D96">
        <v>112.97</v>
      </c>
      <c r="E96">
        <v>114.63</v>
      </c>
      <c r="F96" s="12">
        <v>1792809301</v>
      </c>
      <c r="G96" s="12">
        <v>1444552.92</v>
      </c>
    </row>
    <row r="97" spans="1:7">
      <c r="A97" s="9">
        <f>'(1)'!A97</f>
        <v>42426</v>
      </c>
      <c r="B97">
        <v>114.63</v>
      </c>
      <c r="C97">
        <v>114.78</v>
      </c>
      <c r="D97">
        <v>113.69</v>
      </c>
      <c r="E97">
        <v>114.06</v>
      </c>
      <c r="F97" s="12">
        <v>1142992894</v>
      </c>
      <c r="G97" s="12">
        <v>1439976.57</v>
      </c>
    </row>
    <row r="98" spans="1:7">
      <c r="A98" s="9">
        <f>'(1)'!A98</f>
        <v>42429</v>
      </c>
      <c r="B98">
        <v>114.14</v>
      </c>
      <c r="C98">
        <v>115.27</v>
      </c>
      <c r="D98">
        <v>113.92</v>
      </c>
      <c r="E98">
        <v>115.22</v>
      </c>
      <c r="F98" s="12">
        <v>761529548</v>
      </c>
      <c r="G98" s="12">
        <v>1453062.76</v>
      </c>
    </row>
    <row r="99" spans="1:7">
      <c r="A99" s="9">
        <f>'(1)'!A99</f>
        <v>42430</v>
      </c>
      <c r="B99">
        <v>115.25</v>
      </c>
      <c r="C99">
        <v>115.36</v>
      </c>
      <c r="D99">
        <v>114.21</v>
      </c>
      <c r="E99">
        <v>114.51</v>
      </c>
      <c r="F99" s="12">
        <v>589022031</v>
      </c>
      <c r="G99" s="12">
        <v>1439545.71</v>
      </c>
    </row>
    <row r="100" spans="1:7">
      <c r="A100" s="9">
        <f>'(1)'!A100</f>
        <v>42431</v>
      </c>
      <c r="B100">
        <v>114.46</v>
      </c>
      <c r="C100">
        <v>114.47</v>
      </c>
      <c r="D100">
        <v>113.35</v>
      </c>
      <c r="E100">
        <v>113.94</v>
      </c>
      <c r="F100" s="12">
        <v>1059638647</v>
      </c>
      <c r="G100" s="12">
        <v>1430892.05</v>
      </c>
    </row>
    <row r="101" spans="1:7">
      <c r="A101" s="9">
        <f>'(1)'!A101</f>
        <v>42432</v>
      </c>
      <c r="B101">
        <v>113.9</v>
      </c>
      <c r="C101">
        <v>115.38</v>
      </c>
      <c r="D101">
        <v>113.89</v>
      </c>
      <c r="E101">
        <v>115.37</v>
      </c>
      <c r="F101" s="12">
        <v>1502056333</v>
      </c>
      <c r="G101" s="12">
        <v>1448142.8</v>
      </c>
    </row>
    <row r="102" spans="1:7">
      <c r="A102" s="9">
        <f>'(1)'!A102</f>
        <v>42433</v>
      </c>
      <c r="B102">
        <v>115.37</v>
      </c>
      <c r="C102">
        <v>116.19</v>
      </c>
      <c r="D102">
        <v>113.57</v>
      </c>
      <c r="E102">
        <v>113.61</v>
      </c>
      <c r="F102" s="12">
        <v>1085031094</v>
      </c>
      <c r="G102" s="12">
        <v>1431897.76</v>
      </c>
    </row>
    <row r="103" spans="1:7">
      <c r="A103" s="9">
        <f>'(1)'!A103</f>
        <v>42436</v>
      </c>
      <c r="B103">
        <v>113.57</v>
      </c>
      <c r="C103">
        <v>113.91</v>
      </c>
      <c r="D103">
        <v>112.88</v>
      </c>
      <c r="E103">
        <v>113.34</v>
      </c>
      <c r="F103" s="12">
        <v>1373153140</v>
      </c>
      <c r="G103" s="12">
        <v>1428647.61</v>
      </c>
    </row>
    <row r="104" spans="1:7">
      <c r="A104" s="9">
        <f>'(1)'!A104</f>
        <v>42437</v>
      </c>
      <c r="B104">
        <v>113.38</v>
      </c>
      <c r="C104">
        <v>114.15</v>
      </c>
      <c r="D104">
        <v>113.27</v>
      </c>
      <c r="E104">
        <v>113.57</v>
      </c>
      <c r="F104" s="12">
        <v>984777784</v>
      </c>
      <c r="G104" s="12">
        <v>1450064.18</v>
      </c>
    </row>
    <row r="105" spans="1:7">
      <c r="A105" s="9">
        <f>'(1)'!A105</f>
        <v>42438</v>
      </c>
      <c r="B105">
        <v>113.62</v>
      </c>
      <c r="C105">
        <v>114.38</v>
      </c>
      <c r="D105">
        <v>112.58</v>
      </c>
      <c r="E105">
        <v>114.24</v>
      </c>
      <c r="F105" s="12">
        <v>1191201705</v>
      </c>
      <c r="G105" s="12">
        <v>1460121.77</v>
      </c>
    </row>
    <row r="106" spans="1:7">
      <c r="A106" s="9">
        <f>'(1)'!A106</f>
        <v>42439</v>
      </c>
      <c r="B106">
        <v>114.38</v>
      </c>
      <c r="C106">
        <v>115.3</v>
      </c>
      <c r="D106">
        <v>113.96</v>
      </c>
      <c r="E106">
        <v>115.18</v>
      </c>
      <c r="F106" s="12">
        <v>1399258271</v>
      </c>
      <c r="G106" s="12">
        <v>1473222.58</v>
      </c>
    </row>
    <row r="107" spans="1:7">
      <c r="A107" s="9">
        <f>'(1)'!A107</f>
        <v>42440</v>
      </c>
      <c r="B107">
        <v>115.23</v>
      </c>
      <c r="C107">
        <v>116.56</v>
      </c>
      <c r="D107">
        <v>115.18</v>
      </c>
      <c r="E107">
        <v>116.42</v>
      </c>
      <c r="F107" s="12">
        <v>1124085470</v>
      </c>
      <c r="G107" s="12">
        <v>1488355.25</v>
      </c>
    </row>
    <row r="108" spans="1:7">
      <c r="A108" s="9">
        <f>'(1)'!A108</f>
        <v>42443</v>
      </c>
      <c r="B108">
        <v>116.4</v>
      </c>
      <c r="C108">
        <v>116.49</v>
      </c>
      <c r="D108">
        <v>115.48</v>
      </c>
      <c r="E108">
        <v>116.26</v>
      </c>
      <c r="F108" s="12">
        <v>1138073418</v>
      </c>
      <c r="G108" s="12">
        <v>1485174.66</v>
      </c>
    </row>
    <row r="109" spans="1:7">
      <c r="A109" s="9">
        <f>'(1)'!A109</f>
        <v>42444</v>
      </c>
      <c r="B109">
        <v>116.38</v>
      </c>
      <c r="C109">
        <v>116.6</v>
      </c>
      <c r="D109">
        <v>115.79</v>
      </c>
      <c r="E109">
        <v>116.58</v>
      </c>
      <c r="F109" s="12">
        <v>669977492</v>
      </c>
      <c r="G109" s="12">
        <v>1484984.6</v>
      </c>
    </row>
    <row r="110" spans="1:7">
      <c r="A110" s="9">
        <f>'(1)'!A110</f>
        <v>42445</v>
      </c>
      <c r="B110">
        <v>116.5</v>
      </c>
      <c r="C110">
        <v>117.19</v>
      </c>
      <c r="D110">
        <v>116.21</v>
      </c>
      <c r="E110">
        <v>116.93</v>
      </c>
      <c r="F110" s="12">
        <v>1313142310</v>
      </c>
      <c r="G110" s="12">
        <v>1490786.8</v>
      </c>
    </row>
    <row r="111" spans="1:7">
      <c r="A111" s="9">
        <f>'(1)'!A111</f>
        <v>42446</v>
      </c>
      <c r="B111">
        <v>116.88</v>
      </c>
      <c r="C111">
        <v>117.76</v>
      </c>
      <c r="D111">
        <v>116.46</v>
      </c>
      <c r="E111">
        <v>117.09</v>
      </c>
      <c r="F111" s="12">
        <v>1269569055</v>
      </c>
      <c r="G111" s="12">
        <v>1494279.18</v>
      </c>
    </row>
    <row r="112" spans="1:7">
      <c r="A112" s="9">
        <f>'(1)'!A112</f>
        <v>42447</v>
      </c>
      <c r="B112">
        <v>117.17</v>
      </c>
      <c r="C112">
        <v>118.47</v>
      </c>
      <c r="D112">
        <v>117.03</v>
      </c>
      <c r="E112">
        <v>118.07</v>
      </c>
      <c r="F112" s="12">
        <v>1084424366</v>
      </c>
      <c r="G112" s="12">
        <v>1507699.6</v>
      </c>
    </row>
    <row r="113" spans="1:7">
      <c r="A113" s="9">
        <f>'(1)'!A113</f>
        <v>42450</v>
      </c>
      <c r="B113">
        <v>118.09</v>
      </c>
      <c r="C113">
        <v>118.27</v>
      </c>
      <c r="D113">
        <v>117.76</v>
      </c>
      <c r="E113">
        <v>118.17</v>
      </c>
      <c r="F113" s="12">
        <v>1021904988</v>
      </c>
      <c r="G113" s="12">
        <v>1507639.75</v>
      </c>
    </row>
    <row r="114" spans="1:7">
      <c r="A114" s="9">
        <f>'(1)'!A114</f>
        <v>42451</v>
      </c>
      <c r="B114">
        <v>118.11</v>
      </c>
      <c r="C114">
        <v>118.17</v>
      </c>
      <c r="D114">
        <v>117.63</v>
      </c>
      <c r="E114">
        <v>117.92</v>
      </c>
      <c r="F114" s="12">
        <v>1279447387</v>
      </c>
      <c r="G114" s="12">
        <v>1502609.42</v>
      </c>
    </row>
    <row r="115" spans="1:7">
      <c r="A115" s="9">
        <f>'(1)'!A115</f>
        <v>42452</v>
      </c>
      <c r="B115">
        <v>117.87</v>
      </c>
      <c r="C115">
        <v>118.84</v>
      </c>
      <c r="D115">
        <v>116.8</v>
      </c>
      <c r="E115">
        <v>118.18</v>
      </c>
      <c r="F115" s="12">
        <v>1142482325</v>
      </c>
      <c r="G115" s="12">
        <v>1504974.04</v>
      </c>
    </row>
    <row r="116" spans="1:7">
      <c r="A116" s="9">
        <f>'(1)'!A116</f>
        <v>42453</v>
      </c>
      <c r="B116">
        <v>118.7</v>
      </c>
      <c r="C116">
        <v>120.6</v>
      </c>
      <c r="D116">
        <v>118.69</v>
      </c>
      <c r="E116">
        <v>120.45</v>
      </c>
      <c r="F116" s="12">
        <v>2068440800</v>
      </c>
      <c r="G116" s="12">
        <v>1537074.99</v>
      </c>
    </row>
    <row r="117" spans="1:7">
      <c r="A117" s="9">
        <f>'(1)'!A117</f>
        <v>42457</v>
      </c>
      <c r="B117">
        <v>120.46</v>
      </c>
      <c r="C117">
        <v>120.74</v>
      </c>
      <c r="D117">
        <v>120.11</v>
      </c>
      <c r="E117">
        <v>120.2</v>
      </c>
      <c r="F117" s="12">
        <v>2252094808</v>
      </c>
      <c r="G117" s="12">
        <v>1536403.51</v>
      </c>
    </row>
    <row r="118" spans="1:7">
      <c r="A118" s="9">
        <f>'(1)'!A118</f>
        <v>42458</v>
      </c>
      <c r="B118">
        <v>120.11</v>
      </c>
      <c r="C118">
        <v>120.2</v>
      </c>
      <c r="D118">
        <v>119.28</v>
      </c>
      <c r="E118">
        <v>119.98</v>
      </c>
      <c r="F118" s="12">
        <v>1081889942</v>
      </c>
      <c r="G118" s="12">
        <v>1534986.7</v>
      </c>
    </row>
    <row r="119" spans="1:7">
      <c r="A119" s="9">
        <f>'(1)'!A119</f>
        <v>42459</v>
      </c>
      <c r="B119">
        <v>119.9</v>
      </c>
      <c r="C119">
        <v>120.07</v>
      </c>
      <c r="D119">
        <v>119.37</v>
      </c>
      <c r="E119">
        <v>119.52</v>
      </c>
      <c r="F119" s="12">
        <v>1180300741</v>
      </c>
      <c r="G119" s="12">
        <v>1529337.68</v>
      </c>
    </row>
    <row r="120" spans="1:7">
      <c r="A120" s="9">
        <f>'(1)'!A120</f>
        <v>42460</v>
      </c>
      <c r="B120">
        <v>119.48</v>
      </c>
      <c r="C120">
        <v>119.92</v>
      </c>
      <c r="D120">
        <v>119.04</v>
      </c>
      <c r="E120">
        <v>119.68</v>
      </c>
      <c r="F120" s="12">
        <v>1108133280</v>
      </c>
      <c r="G120" s="12">
        <v>1527807.73</v>
      </c>
    </row>
    <row r="121" spans="1:7">
      <c r="A121" s="9">
        <f>'(1)'!A121</f>
        <v>42461</v>
      </c>
      <c r="B121">
        <v>119.69</v>
      </c>
      <c r="C121">
        <v>119.74</v>
      </c>
      <c r="D121">
        <v>119.31</v>
      </c>
      <c r="E121">
        <v>119.65</v>
      </c>
      <c r="F121" s="12">
        <v>818951657</v>
      </c>
      <c r="G121" s="12">
        <v>1526214.45</v>
      </c>
    </row>
    <row r="122" spans="1:7">
      <c r="A122" s="9">
        <f>'(1)'!A122</f>
        <v>42464</v>
      </c>
      <c r="B122">
        <v>119.64</v>
      </c>
      <c r="C122">
        <v>119.75</v>
      </c>
      <c r="D122">
        <v>119.6</v>
      </c>
      <c r="E122">
        <v>119.73</v>
      </c>
      <c r="F122" s="12">
        <v>202476745</v>
      </c>
      <c r="G122" s="12">
        <v>1525792.68</v>
      </c>
    </row>
    <row r="123" spans="1:7">
      <c r="A123" s="9">
        <f>'(1)'!A123</f>
        <v>42465</v>
      </c>
      <c r="B123">
        <v>119.71</v>
      </c>
      <c r="C123">
        <v>120.46</v>
      </c>
      <c r="D123">
        <v>119.67</v>
      </c>
      <c r="E123">
        <v>119.86</v>
      </c>
      <c r="F123" s="12">
        <v>315539021</v>
      </c>
      <c r="G123" s="12">
        <v>1528257.56</v>
      </c>
    </row>
    <row r="124" spans="1:7">
      <c r="A124" s="9">
        <f>'(1)'!A124</f>
        <v>42466</v>
      </c>
      <c r="B124">
        <v>119.83</v>
      </c>
      <c r="C124">
        <v>121.47</v>
      </c>
      <c r="D124">
        <v>119.79</v>
      </c>
      <c r="E124">
        <v>121.05</v>
      </c>
      <c r="F124" s="12">
        <v>813732422</v>
      </c>
      <c r="G124" s="12">
        <v>1539706.14</v>
      </c>
    </row>
    <row r="125" spans="1:7">
      <c r="A125" s="9">
        <f>'(1)'!A125</f>
        <v>42467</v>
      </c>
      <c r="B125">
        <v>121.41</v>
      </c>
      <c r="C125">
        <v>122.3</v>
      </c>
      <c r="D125">
        <v>121.4</v>
      </c>
      <c r="E125">
        <v>122.13</v>
      </c>
      <c r="F125" s="12">
        <v>1191672621</v>
      </c>
      <c r="G125" s="12">
        <v>1551711.81</v>
      </c>
    </row>
    <row r="126" spans="1:7">
      <c r="A126" s="9">
        <f>'(1)'!A126</f>
        <v>42468</v>
      </c>
      <c r="B126">
        <v>122.03</v>
      </c>
      <c r="C126">
        <v>122.23</v>
      </c>
      <c r="D126">
        <v>121.71</v>
      </c>
      <c r="E126">
        <v>122.23</v>
      </c>
      <c r="F126" s="12">
        <v>1264918126</v>
      </c>
      <c r="G126" s="12">
        <v>1553165.16</v>
      </c>
    </row>
    <row r="127" spans="1:7">
      <c r="A127" s="9">
        <f>'(1)'!A127</f>
        <v>42471</v>
      </c>
      <c r="B127">
        <v>122.15</v>
      </c>
      <c r="C127">
        <v>122.16</v>
      </c>
      <c r="D127">
        <v>120.76</v>
      </c>
      <c r="E127">
        <v>121.44</v>
      </c>
      <c r="F127" s="12">
        <v>1032669726</v>
      </c>
      <c r="G127" s="12">
        <v>1536217.74</v>
      </c>
    </row>
    <row r="128" spans="1:7">
      <c r="A128" s="9">
        <f>'(1)'!A128</f>
        <v>42472</v>
      </c>
      <c r="B128">
        <v>121.69</v>
      </c>
      <c r="C128">
        <v>122.05</v>
      </c>
      <c r="D128">
        <v>121.28</v>
      </c>
      <c r="E128">
        <v>121.55</v>
      </c>
      <c r="F128" s="12">
        <v>839310222</v>
      </c>
      <c r="G128" s="12">
        <v>1537542.97</v>
      </c>
    </row>
    <row r="129" spans="1:7">
      <c r="A129" s="9">
        <f>'(1)'!A129</f>
        <v>42473</v>
      </c>
      <c r="B129">
        <v>121.42</v>
      </c>
      <c r="C129">
        <v>121.44</v>
      </c>
      <c r="D129">
        <v>119.35</v>
      </c>
      <c r="E129">
        <v>119.35</v>
      </c>
      <c r="F129" s="12">
        <v>984427890</v>
      </c>
      <c r="G129" s="12">
        <v>1510365.3</v>
      </c>
    </row>
    <row r="130" spans="1:7">
      <c r="A130" s="9">
        <f>'(1)'!A130</f>
        <v>42474</v>
      </c>
      <c r="B130">
        <v>119.32</v>
      </c>
      <c r="C130">
        <v>119.57</v>
      </c>
      <c r="D130">
        <v>118.98</v>
      </c>
      <c r="E130">
        <v>119.45</v>
      </c>
      <c r="F130" s="12">
        <v>900094257</v>
      </c>
      <c r="G130" s="12">
        <v>1512962.75</v>
      </c>
    </row>
    <row r="131" spans="1:7">
      <c r="A131" s="9">
        <f>'(1)'!A131</f>
        <v>42475</v>
      </c>
      <c r="B131">
        <v>119.57</v>
      </c>
      <c r="C131">
        <v>119.95</v>
      </c>
      <c r="D131">
        <v>119.3</v>
      </c>
      <c r="E131">
        <v>119.49</v>
      </c>
      <c r="F131" s="12">
        <v>1245411801</v>
      </c>
      <c r="G131" s="12">
        <v>1509801.56</v>
      </c>
    </row>
    <row r="132" spans="1:7">
      <c r="A132" s="9">
        <f>'(1)'!A132</f>
        <v>42478</v>
      </c>
      <c r="B132">
        <v>119.28</v>
      </c>
      <c r="C132">
        <v>120.88</v>
      </c>
      <c r="D132">
        <v>119.16</v>
      </c>
      <c r="E132">
        <v>120.44</v>
      </c>
      <c r="F132" s="12">
        <v>907025834</v>
      </c>
      <c r="G132" s="12">
        <v>1525646.52</v>
      </c>
    </row>
    <row r="133" spans="1:7">
      <c r="A133" s="9">
        <f>'(1)'!A133</f>
        <v>42479</v>
      </c>
      <c r="B133">
        <v>120.45</v>
      </c>
      <c r="C133">
        <v>121.26</v>
      </c>
      <c r="D133">
        <v>120.18</v>
      </c>
      <c r="E133">
        <v>120.57</v>
      </c>
      <c r="F133" s="12">
        <v>993804415</v>
      </c>
      <c r="G133" s="12">
        <v>1529307.36</v>
      </c>
    </row>
    <row r="134" spans="1:7">
      <c r="A134" s="9">
        <f>'(1)'!A134</f>
        <v>42480</v>
      </c>
      <c r="B134">
        <v>120.51</v>
      </c>
      <c r="C134">
        <v>121.24</v>
      </c>
      <c r="D134">
        <v>120.32</v>
      </c>
      <c r="E134">
        <v>121.08</v>
      </c>
      <c r="F134" s="12">
        <v>831493602</v>
      </c>
      <c r="G134" s="12">
        <v>1536553.14</v>
      </c>
    </row>
    <row r="135" spans="1:7">
      <c r="A135" s="9">
        <f>'(1)'!A135</f>
        <v>42481</v>
      </c>
      <c r="B135">
        <v>121.22</v>
      </c>
      <c r="C135">
        <v>121.61</v>
      </c>
      <c r="D135">
        <v>120.7</v>
      </c>
      <c r="E135">
        <v>121.05</v>
      </c>
      <c r="F135" s="12">
        <v>1277978197</v>
      </c>
      <c r="G135" s="12">
        <v>1539147.56</v>
      </c>
    </row>
    <row r="136" spans="1:7">
      <c r="A136" s="9">
        <f>'(1)'!A136</f>
        <v>42482</v>
      </c>
      <c r="B136">
        <v>121.08</v>
      </c>
      <c r="C136">
        <v>121.43</v>
      </c>
      <c r="D136">
        <v>120.97</v>
      </c>
      <c r="E136">
        <v>121.19</v>
      </c>
      <c r="F136" s="12">
        <v>1041406772</v>
      </c>
      <c r="G136" s="12">
        <v>1540753.18</v>
      </c>
    </row>
    <row r="137" spans="1:7">
      <c r="A137" s="9">
        <f>'(1)'!A137</f>
        <v>42485</v>
      </c>
      <c r="B137">
        <v>121.13</v>
      </c>
      <c r="C137">
        <v>121.93</v>
      </c>
      <c r="D137">
        <v>121.07</v>
      </c>
      <c r="E137">
        <v>121.79</v>
      </c>
      <c r="F137" s="12">
        <v>857045135</v>
      </c>
      <c r="G137" s="12">
        <v>1548586.54</v>
      </c>
    </row>
    <row r="138" spans="1:7">
      <c r="A138" s="9">
        <f>'(1)'!A138</f>
        <v>42486</v>
      </c>
      <c r="B138">
        <v>121.82</v>
      </c>
      <c r="C138">
        <v>121.89</v>
      </c>
      <c r="D138">
        <v>120.9</v>
      </c>
      <c r="E138">
        <v>121.89</v>
      </c>
      <c r="F138" s="12">
        <v>1150216400</v>
      </c>
      <c r="G138" s="12">
        <v>1549175.58</v>
      </c>
    </row>
    <row r="139" spans="1:7">
      <c r="A139" s="9">
        <f>'(1)'!A139</f>
        <v>42487</v>
      </c>
      <c r="B139">
        <v>121.91</v>
      </c>
      <c r="C139">
        <v>122.79</v>
      </c>
      <c r="D139">
        <v>121.91</v>
      </c>
      <c r="E139">
        <v>122.74</v>
      </c>
      <c r="F139" s="12">
        <v>1166803559</v>
      </c>
      <c r="G139" s="12">
        <v>1561636.93</v>
      </c>
    </row>
    <row r="140" spans="1:7">
      <c r="A140" s="9">
        <f>'(1)'!A140</f>
        <v>42488</v>
      </c>
      <c r="B140">
        <v>122.79</v>
      </c>
      <c r="C140">
        <v>122.87</v>
      </c>
      <c r="D140">
        <v>120.84</v>
      </c>
      <c r="E140">
        <v>121.02</v>
      </c>
      <c r="F140" s="12">
        <v>1325255052</v>
      </c>
      <c r="G140" s="12">
        <v>1543483.07</v>
      </c>
    </row>
    <row r="141" spans="1:7">
      <c r="A141" s="9">
        <f>'(1)'!A141</f>
        <v>42489</v>
      </c>
      <c r="B141">
        <v>120.96</v>
      </c>
      <c r="C141">
        <v>121.02</v>
      </c>
      <c r="D141">
        <v>118.93</v>
      </c>
      <c r="E141">
        <v>119.17</v>
      </c>
      <c r="F141" s="12">
        <v>1117248505</v>
      </c>
      <c r="G141" s="12">
        <v>1513914.59</v>
      </c>
    </row>
    <row r="142" spans="1:7">
      <c r="A142" s="9">
        <f>'(1)'!A142</f>
        <v>42492</v>
      </c>
      <c r="B142">
        <v>119.04</v>
      </c>
      <c r="C142">
        <v>119.49</v>
      </c>
      <c r="D142">
        <v>118.7</v>
      </c>
      <c r="E142">
        <v>119.29</v>
      </c>
      <c r="F142" s="12">
        <v>1063111091</v>
      </c>
      <c r="G142" s="12">
        <v>1523009.95</v>
      </c>
    </row>
    <row r="143" spans="1:7">
      <c r="A143" s="9">
        <f>'(1)'!A143</f>
        <v>42493</v>
      </c>
      <c r="B143">
        <v>119.31</v>
      </c>
      <c r="C143">
        <v>119.32</v>
      </c>
      <c r="D143">
        <v>118.89</v>
      </c>
      <c r="E143">
        <v>119.32</v>
      </c>
      <c r="F143" s="12">
        <v>976596865</v>
      </c>
      <c r="G143" s="12">
        <v>1520420.86</v>
      </c>
    </row>
    <row r="144" spans="1:7">
      <c r="A144" s="9">
        <f>'(1)'!A144</f>
        <v>42494</v>
      </c>
      <c r="B144">
        <v>119.33</v>
      </c>
      <c r="C144">
        <v>120.15</v>
      </c>
      <c r="D144">
        <v>119.09</v>
      </c>
      <c r="E144">
        <v>119.76</v>
      </c>
      <c r="F144" s="12">
        <v>1072407365</v>
      </c>
      <c r="G144" s="12">
        <v>1527644.18</v>
      </c>
    </row>
    <row r="145" spans="1:7">
      <c r="A145" s="9">
        <f>'(1)'!A145</f>
        <v>42495</v>
      </c>
      <c r="B145">
        <v>119.78</v>
      </c>
      <c r="C145">
        <v>121.4</v>
      </c>
      <c r="D145">
        <v>119.58</v>
      </c>
      <c r="E145">
        <v>121.01</v>
      </c>
      <c r="F145" s="12">
        <v>1143735630</v>
      </c>
      <c r="G145" s="12">
        <v>1543960.11</v>
      </c>
    </row>
    <row r="146" spans="1:7">
      <c r="A146" s="9">
        <f>'(1)'!A146</f>
        <v>42496</v>
      </c>
      <c r="B146">
        <v>121.13</v>
      </c>
      <c r="C146">
        <v>121.35</v>
      </c>
      <c r="D146">
        <v>120.08</v>
      </c>
      <c r="E146">
        <v>121.16</v>
      </c>
      <c r="F146" s="12">
        <v>1585944543</v>
      </c>
      <c r="G146" s="12">
        <v>1547436.34</v>
      </c>
    </row>
    <row r="147" spans="1:7">
      <c r="A147" s="9">
        <f>'(1)'!A147</f>
        <v>42499</v>
      </c>
      <c r="B147">
        <v>121.3</v>
      </c>
      <c r="C147">
        <v>121.75</v>
      </c>
      <c r="D147">
        <v>120.63</v>
      </c>
      <c r="E147">
        <v>121.71</v>
      </c>
      <c r="F147" s="12">
        <v>1196072925</v>
      </c>
      <c r="G147" s="12">
        <v>1552509.65</v>
      </c>
    </row>
    <row r="148" spans="1:7">
      <c r="A148" s="9">
        <f>'(1)'!A148</f>
        <v>42500</v>
      </c>
      <c r="B148">
        <v>121.71</v>
      </c>
      <c r="C148">
        <v>122.43</v>
      </c>
      <c r="D148">
        <v>121.38</v>
      </c>
      <c r="E148">
        <v>122.09</v>
      </c>
      <c r="F148" s="12">
        <v>333158095</v>
      </c>
      <c r="G148" s="12">
        <v>1557377.57</v>
      </c>
    </row>
    <row r="149" spans="1:7">
      <c r="A149" s="9">
        <f>'(1)'!A149</f>
        <v>42501</v>
      </c>
      <c r="B149">
        <v>122.13</v>
      </c>
      <c r="C149">
        <v>122.34</v>
      </c>
      <c r="D149">
        <v>121.17</v>
      </c>
      <c r="E149">
        <v>121.5</v>
      </c>
      <c r="F149" s="12">
        <v>600255386</v>
      </c>
      <c r="G149" s="12">
        <v>1545244.94</v>
      </c>
    </row>
    <row r="150" spans="1:7">
      <c r="A150" s="9">
        <f>'(1)'!A150</f>
        <v>42502</v>
      </c>
      <c r="B150">
        <v>121.41</v>
      </c>
      <c r="C150">
        <v>122.04</v>
      </c>
      <c r="D150">
        <v>120.79</v>
      </c>
      <c r="E150">
        <v>121.69</v>
      </c>
      <c r="F150" s="12">
        <v>1340927683</v>
      </c>
      <c r="G150" s="12">
        <v>1545143</v>
      </c>
    </row>
    <row r="151" spans="1:7">
      <c r="A151" s="9">
        <f>'(1)'!A151</f>
        <v>42503</v>
      </c>
      <c r="B151">
        <v>121.67</v>
      </c>
      <c r="C151">
        <v>121.95</v>
      </c>
      <c r="D151">
        <v>120.9</v>
      </c>
      <c r="E151">
        <v>121.16</v>
      </c>
      <c r="F151" s="12">
        <v>832164455</v>
      </c>
      <c r="G151" s="12">
        <v>1540647.33</v>
      </c>
    </row>
    <row r="152" spans="1:7">
      <c r="A152" s="9">
        <f>'(1)'!A152</f>
        <v>42506</v>
      </c>
      <c r="B152">
        <v>121.18</v>
      </c>
      <c r="C152">
        <v>121.24</v>
      </c>
      <c r="D152">
        <v>120.16</v>
      </c>
      <c r="E152">
        <v>120.77</v>
      </c>
      <c r="F152" s="12">
        <v>912458821</v>
      </c>
      <c r="G152" s="12">
        <v>1537933.41</v>
      </c>
    </row>
    <row r="153" spans="1:7">
      <c r="A153" s="9">
        <f>'(1)'!A153</f>
        <v>42507</v>
      </c>
      <c r="B153">
        <v>120.69</v>
      </c>
      <c r="C153">
        <v>120.95</v>
      </c>
      <c r="D153">
        <v>120.54</v>
      </c>
      <c r="E153">
        <v>120.89</v>
      </c>
      <c r="F153" s="12">
        <v>539151626</v>
      </c>
      <c r="G153" s="12">
        <v>1537015.24</v>
      </c>
    </row>
    <row r="154" spans="1:7">
      <c r="A154" s="9">
        <f>'(1)'!A154</f>
        <v>42508</v>
      </c>
      <c r="B154">
        <v>120.83</v>
      </c>
      <c r="C154">
        <v>121.6</v>
      </c>
      <c r="D154">
        <v>120.71</v>
      </c>
      <c r="E154">
        <v>121.46</v>
      </c>
      <c r="F154" s="12">
        <v>1256662368</v>
      </c>
      <c r="G154" s="12">
        <v>1545103.07</v>
      </c>
    </row>
    <row r="155" spans="1:7">
      <c r="A155" s="9">
        <f>'(1)'!A155</f>
        <v>42509</v>
      </c>
      <c r="B155">
        <v>121.43</v>
      </c>
      <c r="C155">
        <v>121.52</v>
      </c>
      <c r="D155">
        <v>120.66</v>
      </c>
      <c r="E155">
        <v>121.23</v>
      </c>
      <c r="F155" s="12">
        <v>1328300634</v>
      </c>
      <c r="G155" s="12">
        <v>1542680.07</v>
      </c>
    </row>
    <row r="156" spans="1:7">
      <c r="A156" s="9">
        <f>'(1)'!A156</f>
        <v>42510</v>
      </c>
      <c r="B156">
        <v>121.15</v>
      </c>
      <c r="C156">
        <v>121.87</v>
      </c>
      <c r="D156">
        <v>121.01</v>
      </c>
      <c r="E156">
        <v>121.64</v>
      </c>
      <c r="F156" s="12">
        <v>1137558198</v>
      </c>
      <c r="G156" s="12">
        <v>1544826.57</v>
      </c>
    </row>
    <row r="157" spans="1:7">
      <c r="A157" s="9">
        <f>'(1)'!A157</f>
        <v>42513</v>
      </c>
      <c r="B157">
        <v>121.55</v>
      </c>
      <c r="C157">
        <v>121.6</v>
      </c>
      <c r="D157">
        <v>120.75</v>
      </c>
      <c r="E157">
        <v>120.91</v>
      </c>
      <c r="F157" s="12">
        <v>869459261</v>
      </c>
      <c r="G157" s="12">
        <v>1536665.7</v>
      </c>
    </row>
    <row r="158" spans="1:7">
      <c r="A158" s="9">
        <f>'(1)'!A158</f>
        <v>42514</v>
      </c>
      <c r="B158">
        <v>120.89</v>
      </c>
      <c r="C158">
        <v>120.96</v>
      </c>
      <c r="D158">
        <v>120.27</v>
      </c>
      <c r="E158">
        <v>120.84</v>
      </c>
      <c r="F158" s="12">
        <v>694424201</v>
      </c>
      <c r="G158" s="12">
        <v>1535272.97</v>
      </c>
    </row>
    <row r="159" spans="1:7">
      <c r="A159" s="9">
        <f>'(1)'!A159</f>
        <v>42515</v>
      </c>
      <c r="B159">
        <v>120.87</v>
      </c>
      <c r="C159">
        <v>121.32</v>
      </c>
      <c r="D159">
        <v>119.48</v>
      </c>
      <c r="E159">
        <v>119.88</v>
      </c>
      <c r="F159" s="12">
        <v>797974399</v>
      </c>
      <c r="G159" s="12">
        <v>1525235.23</v>
      </c>
    </row>
    <row r="160" spans="1:7">
      <c r="A160" s="9">
        <f>'(1)'!A160</f>
        <v>42516</v>
      </c>
      <c r="B160">
        <v>119.77</v>
      </c>
      <c r="C160">
        <v>119.78</v>
      </c>
      <c r="D160">
        <v>117.86</v>
      </c>
      <c r="E160">
        <v>118.28</v>
      </c>
      <c r="F160" s="12">
        <v>924669477</v>
      </c>
      <c r="G160" s="12">
        <v>1506584.2</v>
      </c>
    </row>
    <row r="161" spans="1:7">
      <c r="A161" s="9">
        <f>'(1)'!A161</f>
        <v>42517</v>
      </c>
      <c r="B161">
        <v>118.08</v>
      </c>
      <c r="C161">
        <v>118.09</v>
      </c>
      <c r="D161">
        <v>116.82</v>
      </c>
      <c r="E161">
        <v>117.91</v>
      </c>
      <c r="F161" s="12">
        <v>925233243</v>
      </c>
      <c r="G161" s="12">
        <v>1498755.24</v>
      </c>
    </row>
    <row r="162" spans="1:7">
      <c r="A162" s="9">
        <f>'(1)'!A162</f>
        <v>42521</v>
      </c>
      <c r="B162">
        <v>117.94</v>
      </c>
      <c r="C162">
        <v>118.66</v>
      </c>
      <c r="D162">
        <v>117.9</v>
      </c>
      <c r="E162">
        <v>118.53</v>
      </c>
      <c r="F162" s="12">
        <v>948163980</v>
      </c>
      <c r="G162" s="12">
        <v>1506004.21</v>
      </c>
    </row>
    <row r="163" spans="1:7">
      <c r="A163" s="9">
        <f>'(1)'!A163</f>
        <v>42522</v>
      </c>
      <c r="B163">
        <v>118.49</v>
      </c>
      <c r="C163">
        <v>118.58</v>
      </c>
      <c r="D163">
        <v>117.58</v>
      </c>
      <c r="E163">
        <v>117.58</v>
      </c>
      <c r="F163" s="12">
        <v>818159409</v>
      </c>
      <c r="G163" s="12">
        <v>1495435.14</v>
      </c>
    </row>
    <row r="164" spans="1:7">
      <c r="A164" s="9">
        <f>'(1)'!A164</f>
        <v>42523</v>
      </c>
      <c r="B164">
        <v>117.61</v>
      </c>
      <c r="C164">
        <v>118.73</v>
      </c>
      <c r="D164">
        <v>117.37</v>
      </c>
      <c r="E164">
        <v>118.73</v>
      </c>
      <c r="F164" s="12">
        <v>988511491</v>
      </c>
      <c r="G164" s="12">
        <v>1507995.86</v>
      </c>
    </row>
    <row r="165" spans="1:7">
      <c r="A165" s="9">
        <f>'(1)'!A165</f>
        <v>42524</v>
      </c>
      <c r="B165">
        <v>118.77</v>
      </c>
      <c r="C165">
        <v>119.21</v>
      </c>
      <c r="D165">
        <v>118.56</v>
      </c>
      <c r="E165">
        <v>118.97</v>
      </c>
      <c r="F165" s="12">
        <v>1121033628</v>
      </c>
      <c r="G165" s="12">
        <v>1513755.4</v>
      </c>
    </row>
    <row r="166" spans="1:7">
      <c r="A166" s="9">
        <f>'(1)'!A166</f>
        <v>42527</v>
      </c>
      <c r="B166">
        <v>119.07</v>
      </c>
      <c r="C166">
        <v>120.05</v>
      </c>
      <c r="D166">
        <v>119.01</v>
      </c>
      <c r="E166">
        <v>119.99</v>
      </c>
      <c r="F166" s="12">
        <v>916679528</v>
      </c>
      <c r="G166" s="12">
        <v>1525315.46</v>
      </c>
    </row>
    <row r="167" spans="1:7">
      <c r="A167" s="9">
        <f>'(1)'!A167</f>
        <v>42528</v>
      </c>
      <c r="B167">
        <v>120.02</v>
      </c>
      <c r="C167">
        <v>120.24</v>
      </c>
      <c r="D167">
        <v>119.77</v>
      </c>
      <c r="E167">
        <v>120.16</v>
      </c>
      <c r="F167" s="12">
        <v>1175425074</v>
      </c>
      <c r="G167" s="12">
        <v>1528065.63</v>
      </c>
    </row>
    <row r="168" spans="1:7">
      <c r="A168" s="9">
        <f>'(1)'!A168</f>
        <v>42529</v>
      </c>
      <c r="B168">
        <v>120.07</v>
      </c>
      <c r="C168">
        <v>120.28</v>
      </c>
      <c r="D168">
        <v>119.97</v>
      </c>
      <c r="E168">
        <v>120.25</v>
      </c>
      <c r="F168" s="12">
        <v>678660363</v>
      </c>
      <c r="G168" s="12">
        <v>1529213.29</v>
      </c>
    </row>
    <row r="169" spans="1:7">
      <c r="A169" s="9">
        <f>'(1)'!A169</f>
        <v>42530</v>
      </c>
      <c r="B169">
        <v>120.29</v>
      </c>
      <c r="C169">
        <v>120.85</v>
      </c>
      <c r="D169">
        <v>119.97</v>
      </c>
      <c r="E169">
        <v>120.45</v>
      </c>
      <c r="F169" s="12">
        <v>2428564871</v>
      </c>
      <c r="G169" s="12">
        <v>1530448.12</v>
      </c>
    </row>
    <row r="170" spans="1:7">
      <c r="A170" s="9">
        <f>'(1)'!A170</f>
        <v>42531</v>
      </c>
      <c r="B170">
        <v>120.35</v>
      </c>
      <c r="C170">
        <v>120.35</v>
      </c>
      <c r="D170">
        <v>119.71</v>
      </c>
      <c r="E170">
        <v>120.09</v>
      </c>
      <c r="F170" s="12">
        <v>1331346279</v>
      </c>
      <c r="G170" s="12">
        <v>1559896.76</v>
      </c>
    </row>
    <row r="171" spans="1:7">
      <c r="A171" s="9">
        <f>'(1)'!A171</f>
        <v>42534</v>
      </c>
      <c r="B171">
        <v>120.12</v>
      </c>
      <c r="C171">
        <v>120.15</v>
      </c>
      <c r="D171">
        <v>119.2</v>
      </c>
      <c r="E171">
        <v>119.8</v>
      </c>
      <c r="F171" s="12">
        <v>993586147</v>
      </c>
      <c r="G171" s="12">
        <v>1557840.78</v>
      </c>
    </row>
    <row r="172" spans="1:7">
      <c r="A172" s="9">
        <f>'(1)'!A172</f>
        <v>42535</v>
      </c>
      <c r="B172">
        <v>119.73</v>
      </c>
      <c r="C172">
        <v>121.97</v>
      </c>
      <c r="D172">
        <v>119.65</v>
      </c>
      <c r="E172">
        <v>121.63</v>
      </c>
      <c r="F172" s="12">
        <v>1757608069</v>
      </c>
      <c r="G172" s="12">
        <v>1582122.34</v>
      </c>
    </row>
    <row r="173" spans="1:7">
      <c r="A173" s="9">
        <f>'(1)'!A173</f>
        <v>42536</v>
      </c>
      <c r="B173">
        <v>121.55</v>
      </c>
      <c r="C173">
        <v>122.44</v>
      </c>
      <c r="D173">
        <v>121.55</v>
      </c>
      <c r="E173">
        <v>122</v>
      </c>
      <c r="F173" s="12">
        <v>1265994912</v>
      </c>
      <c r="G173" s="12">
        <v>1588454.05</v>
      </c>
    </row>
    <row r="174" spans="1:7">
      <c r="A174" s="9">
        <f>'(1)'!A174</f>
        <v>42537</v>
      </c>
      <c r="B174">
        <v>122.01</v>
      </c>
      <c r="C174">
        <v>123.05</v>
      </c>
      <c r="D174">
        <v>122.01</v>
      </c>
      <c r="E174">
        <v>122.58</v>
      </c>
      <c r="F174" s="12">
        <v>1218637144</v>
      </c>
      <c r="G174" s="12">
        <v>1597975.68</v>
      </c>
    </row>
    <row r="175" spans="1:7">
      <c r="A175" s="9">
        <f>'(1)'!A175</f>
        <v>42538</v>
      </c>
      <c r="B175">
        <v>122.59</v>
      </c>
      <c r="C175">
        <v>123.61</v>
      </c>
      <c r="D175">
        <v>122.57</v>
      </c>
      <c r="E175">
        <v>123.61</v>
      </c>
      <c r="F175" s="12">
        <v>1160208140</v>
      </c>
      <c r="G175" s="12">
        <v>1611873.53</v>
      </c>
    </row>
    <row r="176" spans="1:7">
      <c r="A176" s="9">
        <f>'(1)'!A176</f>
        <v>42541</v>
      </c>
      <c r="B176">
        <v>123.66</v>
      </c>
      <c r="C176">
        <v>123.78</v>
      </c>
      <c r="D176">
        <v>123.14</v>
      </c>
      <c r="E176">
        <v>123.72</v>
      </c>
      <c r="F176" s="12">
        <v>849091690</v>
      </c>
      <c r="G176" s="12">
        <v>1609824.94</v>
      </c>
    </row>
    <row r="177" spans="1:7">
      <c r="A177" s="9">
        <f>'(1)'!A177</f>
        <v>42542</v>
      </c>
      <c r="B177">
        <v>123.66</v>
      </c>
      <c r="C177">
        <v>123.66</v>
      </c>
      <c r="D177">
        <v>121.97</v>
      </c>
      <c r="E177">
        <v>122.41</v>
      </c>
      <c r="F177" s="12">
        <v>907454530</v>
      </c>
      <c r="G177" s="12">
        <v>1590412.66</v>
      </c>
    </row>
    <row r="178" spans="1:7">
      <c r="A178" s="9">
        <f>'(1)'!A178</f>
        <v>42543</v>
      </c>
      <c r="B178">
        <v>122.11</v>
      </c>
      <c r="C178">
        <v>122.15</v>
      </c>
      <c r="D178">
        <v>121.28</v>
      </c>
      <c r="E178">
        <v>121.4</v>
      </c>
      <c r="F178" s="12">
        <v>642101086</v>
      </c>
      <c r="G178" s="12">
        <v>1574717.46</v>
      </c>
    </row>
    <row r="179" spans="1:7">
      <c r="A179" s="9">
        <f>'(1)'!A179</f>
        <v>42544</v>
      </c>
      <c r="B179">
        <v>121.32</v>
      </c>
      <c r="C179">
        <v>121.39</v>
      </c>
      <c r="D179">
        <v>120.24</v>
      </c>
      <c r="E179">
        <v>120.67</v>
      </c>
      <c r="F179" s="12">
        <v>1134325203</v>
      </c>
      <c r="G179" s="12">
        <v>1563149.42</v>
      </c>
    </row>
    <row r="180" spans="1:7">
      <c r="A180" s="9">
        <f>'(1)'!A180</f>
        <v>42545</v>
      </c>
      <c r="B180">
        <v>120.58</v>
      </c>
      <c r="C180">
        <v>121.17</v>
      </c>
      <c r="D180">
        <v>120.31</v>
      </c>
      <c r="E180">
        <v>120.53</v>
      </c>
      <c r="F180" s="12">
        <v>1147876695</v>
      </c>
      <c r="G180" s="12">
        <v>1564027.63</v>
      </c>
    </row>
    <row r="181" spans="1:7">
      <c r="A181" s="9">
        <f>'(1)'!A181</f>
        <v>42548</v>
      </c>
      <c r="B181">
        <v>120.62</v>
      </c>
      <c r="C181">
        <v>120.82</v>
      </c>
      <c r="D181">
        <v>119.66</v>
      </c>
      <c r="E181">
        <v>120.43</v>
      </c>
      <c r="F181" s="12">
        <v>1076801139</v>
      </c>
      <c r="G181" s="12">
        <v>1562313.89</v>
      </c>
    </row>
    <row r="182" spans="1:7">
      <c r="A182" s="9">
        <f>'(1)'!A182</f>
        <v>42549</v>
      </c>
      <c r="B182">
        <v>120.87</v>
      </c>
      <c r="C182">
        <v>121.72</v>
      </c>
      <c r="D182">
        <v>120.81</v>
      </c>
      <c r="E182">
        <v>121.59</v>
      </c>
      <c r="F182" s="12">
        <v>1988176709</v>
      </c>
      <c r="G182" s="12">
        <v>1577755.37</v>
      </c>
    </row>
    <row r="183" spans="1:7">
      <c r="A183" s="9">
        <f>'(1)'!A183</f>
        <v>42550</v>
      </c>
      <c r="B183">
        <v>122.04</v>
      </c>
      <c r="C183">
        <v>123.28</v>
      </c>
      <c r="D183">
        <v>122.04</v>
      </c>
      <c r="E183">
        <v>123</v>
      </c>
      <c r="F183" s="12">
        <v>993968553</v>
      </c>
      <c r="G183" s="12">
        <v>1597887.89</v>
      </c>
    </row>
    <row r="184" spans="1:7">
      <c r="A184" s="9">
        <f>'(1)'!A184</f>
        <v>42551</v>
      </c>
      <c r="B184">
        <v>123.01</v>
      </c>
      <c r="C184">
        <v>123.31</v>
      </c>
      <c r="D184">
        <v>122.4</v>
      </c>
      <c r="E184">
        <v>123.02</v>
      </c>
      <c r="F184" s="12">
        <v>1189770434</v>
      </c>
      <c r="G184" s="12">
        <v>1597174.86</v>
      </c>
    </row>
    <row r="185" spans="1:7">
      <c r="A185" s="9">
        <f>'(1)'!A185</f>
        <v>42552</v>
      </c>
      <c r="B185">
        <v>122.93</v>
      </c>
      <c r="C185">
        <v>123.2</v>
      </c>
      <c r="D185">
        <v>122.58</v>
      </c>
      <c r="E185">
        <v>122.58</v>
      </c>
      <c r="F185" s="12">
        <v>1097220835</v>
      </c>
      <c r="G185" s="12">
        <v>1594579.14</v>
      </c>
    </row>
    <row r="186" spans="1:7">
      <c r="A186" s="9">
        <f>'(1)'!A186</f>
        <v>42556</v>
      </c>
      <c r="B186">
        <v>122.73</v>
      </c>
      <c r="C186">
        <v>123.49</v>
      </c>
      <c r="D186">
        <v>122.66</v>
      </c>
      <c r="E186">
        <v>123.29</v>
      </c>
      <c r="F186" s="12">
        <v>1013242910</v>
      </c>
      <c r="G186" s="12">
        <v>1602468.3</v>
      </c>
    </row>
    <row r="187" spans="1:7">
      <c r="A187" s="9">
        <f>'(1)'!A187</f>
        <v>42557</v>
      </c>
      <c r="B187">
        <v>123.2</v>
      </c>
      <c r="C187">
        <v>123.21</v>
      </c>
      <c r="D187">
        <v>118.9</v>
      </c>
      <c r="E187">
        <v>119.44</v>
      </c>
      <c r="F187" s="12">
        <v>1596340225</v>
      </c>
      <c r="G187" s="12">
        <v>1547290.45</v>
      </c>
    </row>
    <row r="188" spans="1:7">
      <c r="A188" s="9">
        <f>'(1)'!A188</f>
        <v>42558</v>
      </c>
      <c r="B188">
        <v>119.16</v>
      </c>
      <c r="C188">
        <v>119.91</v>
      </c>
      <c r="D188">
        <v>118.9</v>
      </c>
      <c r="E188">
        <v>119.7</v>
      </c>
      <c r="F188" s="12">
        <v>1062042521</v>
      </c>
      <c r="G188" s="12">
        <v>1546261.88</v>
      </c>
    </row>
    <row r="189" spans="1:7">
      <c r="A189" s="9">
        <f>'(1)'!A189</f>
        <v>42559</v>
      </c>
      <c r="B189">
        <v>119.75</v>
      </c>
      <c r="C189">
        <v>121.3</v>
      </c>
      <c r="D189">
        <v>119.69</v>
      </c>
      <c r="E189">
        <v>121.13</v>
      </c>
      <c r="F189" s="12">
        <v>1346336485</v>
      </c>
      <c r="G189" s="12">
        <v>1564336.98</v>
      </c>
    </row>
    <row r="190" spans="1:7">
      <c r="A190" s="9">
        <f>'(1)'!A190</f>
        <v>42562</v>
      </c>
      <c r="B190">
        <v>121.3</v>
      </c>
      <c r="C190">
        <v>123.27</v>
      </c>
      <c r="D190">
        <v>121.22</v>
      </c>
      <c r="E190">
        <v>123.27</v>
      </c>
      <c r="F190" s="12">
        <v>1006051031</v>
      </c>
      <c r="G190" s="12">
        <v>1594600.57</v>
      </c>
    </row>
    <row r="191" spans="1:7">
      <c r="A191" s="9">
        <f>'(1)'!A191</f>
        <v>42563</v>
      </c>
      <c r="B191">
        <v>123.26</v>
      </c>
      <c r="C191">
        <v>125.75</v>
      </c>
      <c r="D191">
        <v>123.15</v>
      </c>
      <c r="E191">
        <v>125.75</v>
      </c>
      <c r="F191" s="12">
        <v>1228225480</v>
      </c>
      <c r="G191" s="12">
        <v>1626094.41</v>
      </c>
    </row>
    <row r="192" spans="1:7">
      <c r="A192" s="9">
        <f>'(1)'!A192</f>
        <v>42564</v>
      </c>
      <c r="B192">
        <v>125.69</v>
      </c>
      <c r="C192">
        <v>126.24</v>
      </c>
      <c r="D192">
        <v>125.18</v>
      </c>
      <c r="E192">
        <v>125.81</v>
      </c>
      <c r="F192" s="12">
        <v>801633960</v>
      </c>
      <c r="G192" s="12">
        <v>1623303.03</v>
      </c>
    </row>
    <row r="193" spans="1:7">
      <c r="A193" s="9">
        <f>'(1)'!A193</f>
        <v>42565</v>
      </c>
      <c r="B193">
        <v>125.8</v>
      </c>
      <c r="C193">
        <v>126.28</v>
      </c>
      <c r="D193">
        <v>125.76</v>
      </c>
      <c r="E193">
        <v>126.18</v>
      </c>
      <c r="F193" s="12">
        <v>885069471</v>
      </c>
      <c r="G193" s="12">
        <v>1620397.63</v>
      </c>
    </row>
    <row r="194" spans="1:7">
      <c r="A194" s="9">
        <f>'(1)'!A194</f>
        <v>42566</v>
      </c>
      <c r="B194">
        <v>126.11</v>
      </c>
      <c r="C194">
        <v>126.14</v>
      </c>
      <c r="D194">
        <v>125.44</v>
      </c>
      <c r="E194">
        <v>125.94</v>
      </c>
      <c r="F194" s="12">
        <v>870470858</v>
      </c>
      <c r="G194" s="12">
        <v>1610985.07</v>
      </c>
    </row>
    <row r="195" spans="1:7">
      <c r="A195" s="9">
        <f>'(1)'!A195</f>
        <v>42569</v>
      </c>
      <c r="B195">
        <v>125.7</v>
      </c>
      <c r="C195">
        <v>125.89</v>
      </c>
      <c r="D195">
        <v>124.57</v>
      </c>
      <c r="E195">
        <v>125.31</v>
      </c>
      <c r="F195" s="12">
        <v>1086823946</v>
      </c>
      <c r="G195" s="12">
        <v>1602783.16</v>
      </c>
    </row>
    <row r="196" spans="1:7">
      <c r="A196" s="9">
        <f>'(1)'!A196</f>
        <v>42570</v>
      </c>
      <c r="B196">
        <v>125.4</v>
      </c>
      <c r="C196">
        <v>126</v>
      </c>
      <c r="D196">
        <v>124.06</v>
      </c>
      <c r="E196">
        <v>124.33</v>
      </c>
      <c r="F196" s="12">
        <v>1186783105</v>
      </c>
      <c r="G196" s="12">
        <v>1592516.8</v>
      </c>
    </row>
    <row r="197" spans="1:7">
      <c r="A197" s="9">
        <f>'(1)'!A197</f>
        <v>42571</v>
      </c>
      <c r="B197">
        <v>124.22</v>
      </c>
      <c r="C197">
        <v>125.18</v>
      </c>
      <c r="D197">
        <v>123.71</v>
      </c>
      <c r="E197">
        <v>125.1</v>
      </c>
      <c r="F197" s="12">
        <v>801126372</v>
      </c>
      <c r="G197" s="12">
        <v>1603933.43</v>
      </c>
    </row>
    <row r="198" spans="1:7">
      <c r="A198" s="9">
        <f>'(1)'!A198</f>
        <v>42572</v>
      </c>
      <c r="B198">
        <v>125.18</v>
      </c>
      <c r="C198">
        <v>125.67</v>
      </c>
      <c r="D198">
        <v>124.83</v>
      </c>
      <c r="E198">
        <v>125.61</v>
      </c>
      <c r="F198" s="12">
        <v>975636904</v>
      </c>
      <c r="G198" s="12">
        <v>1610090.03</v>
      </c>
    </row>
    <row r="199" spans="1:7">
      <c r="A199" s="9">
        <f>'(1)'!A199</f>
        <v>42573</v>
      </c>
      <c r="B199">
        <v>125.69</v>
      </c>
      <c r="C199">
        <v>125.91</v>
      </c>
      <c r="D199">
        <v>124.7</v>
      </c>
      <c r="E199">
        <v>124.71</v>
      </c>
      <c r="F199" s="12">
        <v>1330455811</v>
      </c>
      <c r="G199" s="12">
        <v>1604072.38</v>
      </c>
    </row>
    <row r="200" spans="1:7">
      <c r="A200" s="9">
        <f>'(1)'!A200</f>
        <v>42576</v>
      </c>
      <c r="B200">
        <v>124.77</v>
      </c>
      <c r="C200">
        <v>125.82</v>
      </c>
      <c r="D200">
        <v>124.73</v>
      </c>
      <c r="E200">
        <v>125.79</v>
      </c>
      <c r="F200" s="12">
        <v>1115143569</v>
      </c>
      <c r="G200" s="12">
        <v>1615564.17</v>
      </c>
    </row>
    <row r="201" spans="1:7">
      <c r="A201" s="9">
        <f>'(1)'!A201</f>
        <v>42577</v>
      </c>
      <c r="B201">
        <v>125.74</v>
      </c>
      <c r="C201">
        <v>126.17</v>
      </c>
      <c r="D201">
        <v>125.27</v>
      </c>
      <c r="E201">
        <v>125.44</v>
      </c>
      <c r="F201" s="12">
        <v>935646304</v>
      </c>
      <c r="G201" s="12">
        <v>1615168.31</v>
      </c>
    </row>
    <row r="202" spans="1:7">
      <c r="A202" s="9">
        <f>'(1)'!A202</f>
        <v>42578</v>
      </c>
      <c r="B202">
        <v>125.48</v>
      </c>
      <c r="C202">
        <v>125.82</v>
      </c>
      <c r="D202">
        <v>125.26</v>
      </c>
      <c r="E202">
        <v>125.64</v>
      </c>
      <c r="F202" s="12">
        <v>1559846366</v>
      </c>
      <c r="G202" s="12">
        <v>1616241.27</v>
      </c>
    </row>
    <row r="203" spans="1:7">
      <c r="A203" s="9">
        <f>'(1)'!A203</f>
        <v>42579</v>
      </c>
      <c r="B203">
        <v>125.6</v>
      </c>
      <c r="C203">
        <v>126.28</v>
      </c>
      <c r="D203">
        <v>125.56</v>
      </c>
      <c r="E203">
        <v>125.97</v>
      </c>
      <c r="F203" s="12">
        <v>1090663352</v>
      </c>
      <c r="G203" s="12">
        <v>1621352</v>
      </c>
    </row>
    <row r="204" spans="1:7">
      <c r="A204" s="9">
        <f>'(1)'!A204</f>
        <v>42580</v>
      </c>
      <c r="B204">
        <v>125.99</v>
      </c>
      <c r="C204">
        <v>126.03</v>
      </c>
      <c r="D204">
        <v>125.21</v>
      </c>
      <c r="E204">
        <v>125.57</v>
      </c>
      <c r="F204" s="12">
        <v>1148920838</v>
      </c>
      <c r="G204" s="12">
        <v>1616392.42</v>
      </c>
    </row>
    <row r="205" spans="1:7">
      <c r="A205" s="9">
        <f>'(1)'!A205</f>
        <v>42583</v>
      </c>
      <c r="B205">
        <v>125.54</v>
      </c>
      <c r="C205">
        <v>125.99</v>
      </c>
      <c r="D205">
        <v>125.4</v>
      </c>
      <c r="E205">
        <v>125.6</v>
      </c>
      <c r="F205" s="12">
        <v>1152807710</v>
      </c>
      <c r="G205" s="12">
        <v>1617338.74</v>
      </c>
    </row>
    <row r="206" spans="1:7">
      <c r="A206" s="9">
        <f>'(1)'!A206</f>
        <v>42584</v>
      </c>
      <c r="B206">
        <v>125.64</v>
      </c>
      <c r="C206">
        <v>126.19</v>
      </c>
      <c r="D206">
        <v>125.29</v>
      </c>
      <c r="E206">
        <v>126.12</v>
      </c>
      <c r="F206" s="12">
        <v>1263680614</v>
      </c>
      <c r="G206" s="12">
        <v>1624472.38</v>
      </c>
    </row>
    <row r="207" spans="1:7">
      <c r="A207" s="9">
        <f>'(1)'!A207</f>
        <v>42585</v>
      </c>
      <c r="B207">
        <v>126.15</v>
      </c>
      <c r="C207">
        <v>127.01</v>
      </c>
      <c r="D207">
        <v>126.04</v>
      </c>
      <c r="E207">
        <v>126.96</v>
      </c>
      <c r="F207" s="12">
        <v>980072512</v>
      </c>
      <c r="G207" s="12">
        <v>1632244.43</v>
      </c>
    </row>
    <row r="208" spans="1:7">
      <c r="A208" s="9">
        <f>'(1)'!A208</f>
        <v>42586</v>
      </c>
      <c r="B208">
        <v>127.05</v>
      </c>
      <c r="C208">
        <v>127.24</v>
      </c>
      <c r="D208">
        <v>126.44</v>
      </c>
      <c r="E208">
        <v>127</v>
      </c>
      <c r="F208" s="12">
        <v>801893945</v>
      </c>
      <c r="G208" s="12">
        <v>1633210.67</v>
      </c>
    </row>
    <row r="209" spans="1:7">
      <c r="A209" s="9">
        <f>'(1)'!A209</f>
        <v>42587</v>
      </c>
      <c r="B209">
        <v>127.04</v>
      </c>
      <c r="C209">
        <v>127.25</v>
      </c>
      <c r="D209">
        <v>126.39</v>
      </c>
      <c r="E209">
        <v>126.55</v>
      </c>
      <c r="F209" s="12">
        <v>2185507918</v>
      </c>
      <c r="G209" s="12">
        <v>1629722.91</v>
      </c>
    </row>
    <row r="210" spans="1:7">
      <c r="A210" s="9">
        <f>'(1)'!A210</f>
        <v>42590</v>
      </c>
      <c r="B210">
        <v>126.63</v>
      </c>
      <c r="C210">
        <v>126.65</v>
      </c>
      <c r="D210">
        <v>125.04</v>
      </c>
      <c r="E210">
        <v>125.58</v>
      </c>
      <c r="F210" s="12">
        <v>1863218806</v>
      </c>
      <c r="G210" s="12">
        <v>1619110.61</v>
      </c>
    </row>
    <row r="211" spans="1:7">
      <c r="A211" s="9">
        <f>'(1)'!A211</f>
        <v>42591</v>
      </c>
      <c r="B211">
        <v>125.89</v>
      </c>
      <c r="C211">
        <v>126</v>
      </c>
      <c r="D211">
        <v>125.61</v>
      </c>
      <c r="E211">
        <v>125.79</v>
      </c>
      <c r="F211" s="12">
        <v>1870472999</v>
      </c>
      <c r="G211" s="12">
        <v>1622977.76</v>
      </c>
    </row>
    <row r="212" spans="1:7">
      <c r="A212" s="9">
        <f>'(1)'!A212</f>
        <v>42592</v>
      </c>
      <c r="B212">
        <v>125.84</v>
      </c>
      <c r="C212">
        <v>126.88</v>
      </c>
      <c r="D212">
        <v>125.69</v>
      </c>
      <c r="E212">
        <v>126.74</v>
      </c>
      <c r="F212" s="12">
        <v>1677346748</v>
      </c>
      <c r="G212" s="12">
        <v>1635311.62</v>
      </c>
    </row>
    <row r="213" spans="1:7">
      <c r="A213" s="9">
        <f>'(1)'!A213</f>
        <v>42593</v>
      </c>
      <c r="B213">
        <v>126.64</v>
      </c>
      <c r="C213">
        <v>127.01</v>
      </c>
      <c r="D213">
        <v>126.31</v>
      </c>
      <c r="E213">
        <v>126.44</v>
      </c>
      <c r="F213" s="12">
        <v>1243103792</v>
      </c>
      <c r="G213" s="12">
        <v>1632559.32</v>
      </c>
    </row>
    <row r="214" spans="1:7">
      <c r="A214" s="9">
        <f>'(1)'!A214</f>
        <v>42594</v>
      </c>
      <c r="B214">
        <v>126.34</v>
      </c>
      <c r="C214">
        <v>126.42</v>
      </c>
      <c r="D214">
        <v>125.46</v>
      </c>
      <c r="E214">
        <v>125.79</v>
      </c>
      <c r="F214" s="12">
        <v>753330538</v>
      </c>
      <c r="G214" s="12">
        <v>1626023.78</v>
      </c>
    </row>
    <row r="215" spans="1:7">
      <c r="A215" s="9">
        <f>'(1)'!A215</f>
        <v>42597</v>
      </c>
      <c r="B215">
        <v>125.71</v>
      </c>
      <c r="C215">
        <v>125.71</v>
      </c>
      <c r="D215">
        <v>124.48</v>
      </c>
      <c r="E215">
        <v>124.73</v>
      </c>
      <c r="F215" s="12">
        <v>1287313672</v>
      </c>
      <c r="G215" s="12">
        <v>1614468.37</v>
      </c>
    </row>
    <row r="216" spans="1:7">
      <c r="A216" s="9">
        <f>'(1)'!A216</f>
        <v>42598</v>
      </c>
      <c r="B216">
        <v>124.77</v>
      </c>
      <c r="C216">
        <v>125.37</v>
      </c>
      <c r="D216">
        <v>124.63</v>
      </c>
      <c r="E216">
        <v>124.88</v>
      </c>
      <c r="F216" s="12">
        <v>872445055</v>
      </c>
      <c r="G216" s="12">
        <v>1616884.28</v>
      </c>
    </row>
    <row r="217" spans="1:7">
      <c r="A217" s="9">
        <f>'(1)'!A217</f>
        <v>42599</v>
      </c>
      <c r="B217">
        <v>124.89</v>
      </c>
      <c r="C217">
        <v>125.32</v>
      </c>
      <c r="D217">
        <v>123.67</v>
      </c>
      <c r="E217">
        <v>123.81</v>
      </c>
      <c r="F217" s="12">
        <v>907020427</v>
      </c>
      <c r="G217" s="12">
        <v>1607215.34</v>
      </c>
    </row>
    <row r="218" spans="1:7">
      <c r="A218" s="9">
        <f>'(1)'!A218</f>
        <v>42600</v>
      </c>
      <c r="B218">
        <v>123.89</v>
      </c>
      <c r="C218">
        <v>124.35</v>
      </c>
      <c r="D218">
        <v>123.67</v>
      </c>
      <c r="E218">
        <v>123.85</v>
      </c>
      <c r="F218" s="12">
        <v>813870452</v>
      </c>
      <c r="G218" s="12">
        <v>1608490.4</v>
      </c>
    </row>
    <row r="219" spans="1:7">
      <c r="A219" s="9">
        <f>'(1)'!A219</f>
        <v>42601</v>
      </c>
      <c r="B219">
        <v>123.86</v>
      </c>
      <c r="C219">
        <v>124.26</v>
      </c>
      <c r="D219">
        <v>123.74</v>
      </c>
      <c r="E219">
        <v>123.91</v>
      </c>
      <c r="F219" s="12">
        <v>833614441</v>
      </c>
      <c r="G219" s="12">
        <v>1609697.43</v>
      </c>
    </row>
    <row r="220" spans="1:7">
      <c r="A220" s="9">
        <f>'(1)'!A220</f>
        <v>42604</v>
      </c>
      <c r="B220">
        <v>123.96</v>
      </c>
      <c r="C220">
        <v>124.15</v>
      </c>
      <c r="D220">
        <v>123.55</v>
      </c>
      <c r="E220">
        <v>123.73</v>
      </c>
      <c r="F220" s="12">
        <v>883891215</v>
      </c>
      <c r="G220" s="12">
        <v>1607930.3</v>
      </c>
    </row>
    <row r="221" spans="1:7">
      <c r="A221" s="9">
        <f>'(1)'!A221</f>
        <v>42605</v>
      </c>
      <c r="B221">
        <v>123.77</v>
      </c>
      <c r="C221">
        <v>124.2</v>
      </c>
      <c r="D221">
        <v>123.6</v>
      </c>
      <c r="E221">
        <v>124.2</v>
      </c>
      <c r="F221" s="12">
        <v>890823972</v>
      </c>
      <c r="G221" s="12">
        <v>1613621.71</v>
      </c>
    </row>
    <row r="222" spans="1:7">
      <c r="A222" s="9">
        <f>'(1)'!A222</f>
        <v>42606</v>
      </c>
      <c r="B222">
        <v>124.16</v>
      </c>
      <c r="C222">
        <v>124.95</v>
      </c>
      <c r="D222">
        <v>124.1</v>
      </c>
      <c r="E222">
        <v>124.4</v>
      </c>
      <c r="F222" s="12">
        <v>1207861995</v>
      </c>
      <c r="G222" s="12">
        <v>1614836.64</v>
      </c>
    </row>
    <row r="223" spans="1:7">
      <c r="A223" s="9">
        <f>'(1)'!A223</f>
        <v>42607</v>
      </c>
      <c r="B223">
        <v>124.24</v>
      </c>
      <c r="C223">
        <v>124.46</v>
      </c>
      <c r="D223">
        <v>123.31</v>
      </c>
      <c r="E223">
        <v>123.36</v>
      </c>
      <c r="F223" s="12">
        <v>770735480</v>
      </c>
      <c r="G223" s="12">
        <v>1605359.59</v>
      </c>
    </row>
    <row r="224" spans="1:7">
      <c r="A224" s="9">
        <f>'(1)'!A224</f>
        <v>42608</v>
      </c>
      <c r="B224">
        <v>123.32</v>
      </c>
      <c r="C224">
        <v>123.44</v>
      </c>
      <c r="D224">
        <v>122.13</v>
      </c>
      <c r="E224">
        <v>122.13</v>
      </c>
      <c r="F224" s="12">
        <v>1397965878</v>
      </c>
      <c r="G224" s="12">
        <v>1592539.12</v>
      </c>
    </row>
    <row r="225" spans="1:7">
      <c r="A225" s="9">
        <f>'(1)'!A225</f>
        <v>42611</v>
      </c>
      <c r="B225">
        <v>122.2</v>
      </c>
      <c r="C225">
        <v>122.76</v>
      </c>
      <c r="D225">
        <v>121.07</v>
      </c>
      <c r="E225">
        <v>122.63</v>
      </c>
      <c r="F225" s="12">
        <v>1272934513</v>
      </c>
      <c r="G225" s="12">
        <v>1594675.45</v>
      </c>
    </row>
    <row r="226" spans="1:7">
      <c r="A226" s="9">
        <f>'(1)'!A226</f>
        <v>42612</v>
      </c>
      <c r="B226">
        <v>122.74</v>
      </c>
      <c r="C226">
        <v>123.82</v>
      </c>
      <c r="D226">
        <v>122.6</v>
      </c>
      <c r="E226">
        <v>123.75</v>
      </c>
      <c r="F226" s="12">
        <v>1162935831</v>
      </c>
      <c r="G226" s="12">
        <v>1608241.31</v>
      </c>
    </row>
    <row r="227" spans="1:7">
      <c r="A227" s="9">
        <f>'(1)'!A227</f>
        <v>42613</v>
      </c>
      <c r="B227">
        <v>123.79</v>
      </c>
      <c r="C227">
        <v>123.8</v>
      </c>
      <c r="D227">
        <v>122.21</v>
      </c>
      <c r="E227">
        <v>122.57</v>
      </c>
      <c r="F227" s="12">
        <v>1122693194</v>
      </c>
      <c r="G227" s="12">
        <v>1594057.7</v>
      </c>
    </row>
    <row r="228" spans="1:7">
      <c r="A228" s="9">
        <f>'(1)'!A228</f>
        <v>42614</v>
      </c>
      <c r="B228">
        <v>122.51</v>
      </c>
      <c r="C228">
        <v>123.08</v>
      </c>
      <c r="D228">
        <v>122.32</v>
      </c>
      <c r="E228">
        <v>122.86</v>
      </c>
      <c r="F228" s="12">
        <v>1091666187</v>
      </c>
      <c r="G228" s="12">
        <v>1595771.52</v>
      </c>
    </row>
    <row r="229" spans="1:7">
      <c r="A229" s="9">
        <f>'(1)'!A229</f>
        <v>42615</v>
      </c>
      <c r="B229">
        <v>122.85</v>
      </c>
      <c r="C229">
        <v>123.59</v>
      </c>
      <c r="D229">
        <v>122.74</v>
      </c>
      <c r="E229">
        <v>122.81</v>
      </c>
      <c r="F229" s="12">
        <v>1263847862</v>
      </c>
      <c r="G229" s="12">
        <v>1595523.45</v>
      </c>
    </row>
    <row r="230" spans="1:7">
      <c r="A230" s="9">
        <f>'(1)'!A230</f>
        <v>42619</v>
      </c>
      <c r="B230">
        <v>122.76</v>
      </c>
      <c r="C230">
        <v>122.83</v>
      </c>
      <c r="D230">
        <v>122.03</v>
      </c>
      <c r="E230">
        <v>122.5</v>
      </c>
      <c r="F230" s="12">
        <v>1547489361</v>
      </c>
      <c r="G230" s="12">
        <v>1592223.82</v>
      </c>
    </row>
    <row r="231" spans="1:7">
      <c r="A231" s="9">
        <f>'(1)'!A231</f>
        <v>42620</v>
      </c>
      <c r="B231">
        <v>122.55</v>
      </c>
      <c r="C231">
        <v>122.93</v>
      </c>
      <c r="D231">
        <v>122.48</v>
      </c>
      <c r="E231">
        <v>122.68</v>
      </c>
      <c r="F231" s="12">
        <v>2652000083</v>
      </c>
      <c r="G231" s="12">
        <v>1594320.28</v>
      </c>
    </row>
    <row r="232" spans="1:7">
      <c r="A232" s="9">
        <f>'(1)'!A232</f>
        <v>42621</v>
      </c>
      <c r="B232">
        <v>122.72</v>
      </c>
      <c r="C232">
        <v>123.57</v>
      </c>
      <c r="D232">
        <v>121.02</v>
      </c>
      <c r="E232">
        <v>121.46</v>
      </c>
      <c r="F232" s="12">
        <v>1444710426</v>
      </c>
      <c r="G232" s="12">
        <v>1579872.73</v>
      </c>
    </row>
    <row r="233" spans="1:7">
      <c r="A233" s="9">
        <f>'(1)'!A233</f>
        <v>42622</v>
      </c>
      <c r="B233">
        <v>121.07</v>
      </c>
      <c r="C233">
        <v>121.41</v>
      </c>
      <c r="D233">
        <v>120.64</v>
      </c>
      <c r="E233">
        <v>121.29</v>
      </c>
      <c r="F233" s="12">
        <v>1066474674</v>
      </c>
      <c r="G233" s="12">
        <v>1578529.98</v>
      </c>
    </row>
    <row r="234" spans="1:7">
      <c r="A234" s="9">
        <f>'(1)'!A234</f>
        <v>42625</v>
      </c>
      <c r="B234">
        <v>121.39</v>
      </c>
      <c r="C234">
        <v>121.5</v>
      </c>
      <c r="D234">
        <v>120.31</v>
      </c>
      <c r="E234">
        <v>120.42</v>
      </c>
      <c r="F234" s="12">
        <v>1619422656</v>
      </c>
      <c r="G234" s="12">
        <v>1568788.96</v>
      </c>
    </row>
    <row r="235" spans="1:7">
      <c r="A235" s="9">
        <f>'(1)'!A235</f>
        <v>42626</v>
      </c>
      <c r="B235">
        <v>120.47</v>
      </c>
      <c r="C235">
        <v>120.81</v>
      </c>
      <c r="D235">
        <v>120.22</v>
      </c>
      <c r="E235">
        <v>120.65</v>
      </c>
      <c r="F235" s="12">
        <v>3473082524</v>
      </c>
      <c r="G235" s="12">
        <v>1572019.39</v>
      </c>
    </row>
    <row r="236" spans="1:7">
      <c r="A236" s="9">
        <f>'(1)'!A236</f>
        <v>42627</v>
      </c>
      <c r="B236">
        <v>120.71</v>
      </c>
      <c r="C236">
        <v>120.86</v>
      </c>
      <c r="D236">
        <v>120.18</v>
      </c>
      <c r="E236">
        <v>120.37</v>
      </c>
      <c r="F236" s="12">
        <v>1738350339</v>
      </c>
      <c r="G236" s="12">
        <v>1567517.82</v>
      </c>
    </row>
    <row r="237" spans="1:7">
      <c r="A237" s="9">
        <f>'(1)'!A237</f>
        <v>42628</v>
      </c>
      <c r="B237">
        <v>120.36</v>
      </c>
      <c r="C237">
        <v>122.17</v>
      </c>
      <c r="D237">
        <v>120.34</v>
      </c>
      <c r="E237">
        <v>122.15</v>
      </c>
      <c r="F237" s="12">
        <v>1354043858</v>
      </c>
      <c r="G237" s="12">
        <v>1590674.88</v>
      </c>
    </row>
    <row r="238" spans="1:7">
      <c r="A238" s="9">
        <f>'(1)'!A238</f>
        <v>42629</v>
      </c>
      <c r="B238">
        <v>122.21</v>
      </c>
      <c r="C238">
        <v>122.75</v>
      </c>
      <c r="D238">
        <v>122.2</v>
      </c>
      <c r="E238">
        <v>122.58</v>
      </c>
      <c r="F238" s="12">
        <v>951370109</v>
      </c>
      <c r="G238" s="12">
        <v>1597189.27</v>
      </c>
    </row>
    <row r="239" spans="1:7">
      <c r="A239" s="9">
        <f>'(1)'!A239</f>
        <v>42632</v>
      </c>
      <c r="B239">
        <v>122.54</v>
      </c>
      <c r="C239">
        <v>123.8</v>
      </c>
      <c r="D239">
        <v>122.52</v>
      </c>
      <c r="E239">
        <v>123.72</v>
      </c>
      <c r="F239" s="12">
        <v>1082787952</v>
      </c>
      <c r="G239" s="12">
        <v>1611859.56</v>
      </c>
    </row>
    <row r="240" spans="1:7">
      <c r="A240" s="9">
        <f>'(1)'!A240</f>
        <v>42633</v>
      </c>
      <c r="B240">
        <v>123.88</v>
      </c>
      <c r="C240">
        <v>124.08</v>
      </c>
      <c r="D240">
        <v>123.61</v>
      </c>
      <c r="E240">
        <v>123.98</v>
      </c>
      <c r="F240" s="12">
        <v>1415010130</v>
      </c>
      <c r="G240" s="12">
        <v>1614305.12</v>
      </c>
    </row>
    <row r="241" spans="1:7">
      <c r="A241" s="9">
        <f>'(1)'!A241</f>
        <v>42634</v>
      </c>
      <c r="B241">
        <v>123.91</v>
      </c>
      <c r="C241">
        <v>124.32</v>
      </c>
      <c r="D241">
        <v>123.67</v>
      </c>
      <c r="E241">
        <v>124.23</v>
      </c>
      <c r="F241" s="12">
        <v>1293443188</v>
      </c>
      <c r="G241" s="12">
        <v>1615815.88</v>
      </c>
    </row>
    <row r="242" spans="1:7">
      <c r="A242" s="9">
        <f>'(1)'!A242</f>
        <v>42635</v>
      </c>
      <c r="B242">
        <v>124.06</v>
      </c>
      <c r="C242">
        <v>124.25</v>
      </c>
      <c r="D242">
        <v>120.92</v>
      </c>
      <c r="E242">
        <v>120.93</v>
      </c>
      <c r="F242" s="12">
        <v>1343008830</v>
      </c>
      <c r="G242" s="12">
        <v>1579929.22</v>
      </c>
    </row>
    <row r="243" spans="1:7">
      <c r="A243" s="9">
        <f>'(1)'!A243</f>
        <v>42636</v>
      </c>
      <c r="B243">
        <v>120.88</v>
      </c>
      <c r="C243">
        <v>121.52</v>
      </c>
      <c r="D243">
        <v>120.07</v>
      </c>
      <c r="E243">
        <v>121.27</v>
      </c>
      <c r="F243" s="12">
        <v>1377409426</v>
      </c>
      <c r="G243" s="12">
        <v>1576128.06</v>
      </c>
    </row>
    <row r="244" spans="1:7">
      <c r="A244" s="9">
        <f>'(1)'!A244</f>
        <v>42639</v>
      </c>
      <c r="B244">
        <v>121.4</v>
      </c>
      <c r="C244">
        <v>121.41</v>
      </c>
      <c r="D244">
        <v>119.41</v>
      </c>
      <c r="E244">
        <v>119.75</v>
      </c>
      <c r="F244" s="12">
        <v>1085174465</v>
      </c>
      <c r="G244" s="12">
        <v>1555746.04</v>
      </c>
    </row>
    <row r="245" spans="1:7">
      <c r="A245" s="9">
        <f>'(1)'!A245</f>
        <v>42640</v>
      </c>
      <c r="B245">
        <v>119.62</v>
      </c>
      <c r="C245">
        <v>120.54</v>
      </c>
      <c r="D245">
        <v>119.54</v>
      </c>
      <c r="E245">
        <v>119.91</v>
      </c>
      <c r="F245" s="12">
        <v>1684490308</v>
      </c>
      <c r="G245" s="12">
        <v>1558454.09</v>
      </c>
    </row>
    <row r="246" spans="1:7">
      <c r="A246" s="9">
        <f>'(1)'!A246</f>
        <v>42641</v>
      </c>
      <c r="B246">
        <v>119.91</v>
      </c>
      <c r="C246">
        <v>120.54</v>
      </c>
      <c r="D246">
        <v>119.5</v>
      </c>
      <c r="E246">
        <v>120.39</v>
      </c>
      <c r="F246" s="12">
        <v>1178776119</v>
      </c>
      <c r="G246" s="12">
        <v>1563374.26</v>
      </c>
    </row>
    <row r="247" spans="1:7">
      <c r="A247" s="9">
        <f>'(1)'!A247</f>
        <v>42642</v>
      </c>
      <c r="B247">
        <v>120.48</v>
      </c>
      <c r="C247">
        <v>120.62</v>
      </c>
      <c r="D247">
        <v>119.63</v>
      </c>
      <c r="E247">
        <v>120.6</v>
      </c>
      <c r="F247" s="12">
        <v>1275758315</v>
      </c>
      <c r="G247" s="12">
        <v>1562624.42</v>
      </c>
    </row>
    <row r="248" spans="1:7">
      <c r="A248" s="9">
        <f>'(1)'!A248</f>
        <v>42643</v>
      </c>
      <c r="B248">
        <v>120.55</v>
      </c>
      <c r="C248">
        <v>121.88</v>
      </c>
      <c r="D248">
        <v>120.54</v>
      </c>
      <c r="E248">
        <v>121.88</v>
      </c>
      <c r="F248" s="12">
        <v>1062566807</v>
      </c>
      <c r="G248" s="12">
        <v>1579310.02</v>
      </c>
    </row>
    <row r="249" spans="1:7">
      <c r="A249" s="9">
        <f>'(1)'!A249</f>
        <v>42646</v>
      </c>
      <c r="B249">
        <v>121.86</v>
      </c>
      <c r="C249">
        <v>122.4</v>
      </c>
      <c r="D249">
        <v>121.82</v>
      </c>
      <c r="E249">
        <v>121.82</v>
      </c>
      <c r="F249" s="12">
        <v>1124054521</v>
      </c>
      <c r="G249" s="12">
        <v>1579270.25</v>
      </c>
    </row>
    <row r="250" spans="1:7">
      <c r="A250" s="9">
        <f>'(1)'!A250</f>
        <v>42647</v>
      </c>
      <c r="B250">
        <v>121.85</v>
      </c>
      <c r="C250">
        <v>123.5</v>
      </c>
      <c r="D250">
        <v>121.79</v>
      </c>
      <c r="E250">
        <v>123.24</v>
      </c>
      <c r="F250" s="12">
        <v>1099127736</v>
      </c>
      <c r="G250" s="12">
        <v>1595620.06</v>
      </c>
    </row>
    <row r="251" spans="1:7">
      <c r="A251" s="9">
        <f>'(1)'!A251</f>
        <v>42648</v>
      </c>
      <c r="B251">
        <v>123.51</v>
      </c>
      <c r="C251">
        <v>124.93</v>
      </c>
      <c r="D251">
        <v>123.51</v>
      </c>
      <c r="E251">
        <v>124.75</v>
      </c>
      <c r="F251" s="12">
        <v>1093767776</v>
      </c>
      <c r="G251" s="12">
        <v>1614108.71</v>
      </c>
    </row>
    <row r="252" spans="1:7">
      <c r="A252" s="9">
        <f>'(1)'!A252</f>
        <v>42649</v>
      </c>
      <c r="B252">
        <v>124.63</v>
      </c>
      <c r="C252">
        <v>124.66</v>
      </c>
      <c r="D252">
        <v>123.62</v>
      </c>
      <c r="E252">
        <v>124.09</v>
      </c>
      <c r="F252" s="12">
        <v>842586787</v>
      </c>
      <c r="G252" s="12">
        <v>1606728.69</v>
      </c>
    </row>
    <row r="253" spans="1:7">
      <c r="A253" s="9">
        <f>'(1)'!A253</f>
        <v>42650</v>
      </c>
      <c r="B253">
        <v>124.11</v>
      </c>
      <c r="C253">
        <v>124.15</v>
      </c>
      <c r="D253">
        <v>123.46</v>
      </c>
      <c r="E253">
        <v>123.65</v>
      </c>
      <c r="F253" s="12">
        <v>906490215</v>
      </c>
      <c r="G253" s="12">
        <v>1598761.51</v>
      </c>
    </row>
    <row r="254" spans="1:7">
      <c r="A254" s="9">
        <f>'(1)'!A254</f>
        <v>42653</v>
      </c>
      <c r="B254">
        <v>123.61</v>
      </c>
      <c r="C254">
        <v>124.15</v>
      </c>
      <c r="D254">
        <v>122.9</v>
      </c>
      <c r="E254">
        <v>122.91</v>
      </c>
      <c r="F254" s="12">
        <v>1084658121</v>
      </c>
      <c r="G254" s="12">
        <v>1591871.07</v>
      </c>
    </row>
    <row r="255" spans="1:7">
      <c r="A255" s="9">
        <f>'(1)'!A255</f>
        <v>42654</v>
      </c>
      <c r="B255">
        <v>122.99</v>
      </c>
      <c r="C255">
        <v>123.18</v>
      </c>
      <c r="D255">
        <v>122.15</v>
      </c>
      <c r="E255">
        <v>122.81</v>
      </c>
      <c r="F255" s="12">
        <v>994760358</v>
      </c>
      <c r="G255" s="12">
        <v>1592245.6</v>
      </c>
    </row>
    <row r="256" spans="1:7">
      <c r="A256" s="9">
        <f>'(1)'!A256</f>
        <v>42655</v>
      </c>
      <c r="B256">
        <v>122.93</v>
      </c>
      <c r="C256">
        <v>123.44</v>
      </c>
      <c r="D256">
        <v>121.83</v>
      </c>
      <c r="E256">
        <v>122.14</v>
      </c>
      <c r="F256" s="12">
        <v>1020474716</v>
      </c>
      <c r="G256" s="12">
        <v>1584543.12</v>
      </c>
    </row>
    <row r="257" spans="1:7">
      <c r="A257" s="9">
        <f>'(1)'!A257</f>
        <v>42656</v>
      </c>
      <c r="B257">
        <v>122.1</v>
      </c>
      <c r="C257">
        <v>122.1</v>
      </c>
      <c r="D257">
        <v>120.74</v>
      </c>
      <c r="E257">
        <v>121.06</v>
      </c>
      <c r="F257" s="12">
        <v>1455456856</v>
      </c>
      <c r="G257" s="12">
        <v>1569935.23</v>
      </c>
    </row>
    <row r="258" spans="1:7">
      <c r="A258" s="9">
        <f>'(1)'!A258</f>
        <v>42657</v>
      </c>
      <c r="B258">
        <v>121</v>
      </c>
      <c r="C258">
        <v>121.15</v>
      </c>
      <c r="D258">
        <v>119.66</v>
      </c>
      <c r="E258">
        <v>120.11</v>
      </c>
      <c r="F258" s="12">
        <v>882647648</v>
      </c>
      <c r="G258" s="12">
        <v>1561750.06</v>
      </c>
    </row>
    <row r="259" spans="1:7">
      <c r="A259" s="9">
        <f>'(1)'!A259</f>
        <v>42660</v>
      </c>
      <c r="B259">
        <v>120.11</v>
      </c>
      <c r="C259">
        <v>120.11</v>
      </c>
      <c r="D259">
        <v>117.93</v>
      </c>
      <c r="E259">
        <v>118.31</v>
      </c>
      <c r="F259" s="12">
        <v>1024782844</v>
      </c>
      <c r="G259" s="12">
        <v>1542191.87</v>
      </c>
    </row>
    <row r="260" spans="1:7">
      <c r="A260" s="9">
        <f>'(1)'!A260</f>
        <v>42661</v>
      </c>
      <c r="B260">
        <v>118.33</v>
      </c>
      <c r="C260">
        <v>118.37</v>
      </c>
      <c r="D260">
        <v>117.28</v>
      </c>
      <c r="E260">
        <v>117.45</v>
      </c>
      <c r="F260" s="12">
        <v>1750553221</v>
      </c>
      <c r="G260" s="12">
        <v>1530266.92</v>
      </c>
    </row>
    <row r="261" spans="1:7">
      <c r="A261" s="9">
        <f>'(1)'!A261</f>
        <v>42662</v>
      </c>
      <c r="B261">
        <v>117.48</v>
      </c>
      <c r="C261">
        <v>117.5</v>
      </c>
      <c r="D261">
        <v>116.6</v>
      </c>
      <c r="E261">
        <v>116.9</v>
      </c>
      <c r="F261" s="12">
        <v>949341150</v>
      </c>
      <c r="G261" s="12">
        <v>1522665.33</v>
      </c>
    </row>
    <row r="262" spans="1:7">
      <c r="A262" s="9">
        <f>'(1)'!A262</f>
        <v>42663</v>
      </c>
      <c r="B262">
        <v>116.84</v>
      </c>
      <c r="C262">
        <v>117.43</v>
      </c>
      <c r="D262">
        <v>116.01</v>
      </c>
      <c r="E262">
        <v>116.21</v>
      </c>
      <c r="F262" s="12">
        <v>1318327991</v>
      </c>
      <c r="G262" s="12">
        <v>1512677.62</v>
      </c>
    </row>
    <row r="263" spans="1:7">
      <c r="A263" s="9">
        <f>'(1)'!A263</f>
        <v>42664</v>
      </c>
      <c r="B263">
        <v>116.22</v>
      </c>
      <c r="C263">
        <v>116.9</v>
      </c>
      <c r="D263">
        <v>116</v>
      </c>
      <c r="E263">
        <v>116.9</v>
      </c>
      <c r="F263" s="12">
        <v>933305682</v>
      </c>
      <c r="G263" s="12">
        <v>1520990.01</v>
      </c>
    </row>
    <row r="264" spans="1:7">
      <c r="A264" s="9">
        <f>'(1)'!A264</f>
        <v>42667</v>
      </c>
      <c r="B264">
        <v>116.86</v>
      </c>
      <c r="C264">
        <v>116.93</v>
      </c>
      <c r="D264">
        <v>115.6</v>
      </c>
      <c r="E264">
        <v>115.76</v>
      </c>
      <c r="F264" s="12">
        <v>1080268407</v>
      </c>
      <c r="G264" s="12">
        <v>1506447.98</v>
      </c>
    </row>
    <row r="265" spans="1:7">
      <c r="A265" s="9">
        <f>'(1)'!A265</f>
        <v>42668</v>
      </c>
      <c r="B265">
        <v>115.78</v>
      </c>
      <c r="C265">
        <v>116.15</v>
      </c>
      <c r="D265">
        <v>115.36</v>
      </c>
      <c r="E265">
        <v>116.03</v>
      </c>
      <c r="F265" s="12">
        <v>1028945739</v>
      </c>
      <c r="G265" s="12">
        <v>1508543.53</v>
      </c>
    </row>
    <row r="266" spans="1:7">
      <c r="A266" s="9">
        <f>'(1)'!A266</f>
        <v>42669</v>
      </c>
      <c r="B266">
        <v>116.02</v>
      </c>
      <c r="C266">
        <v>117.37</v>
      </c>
      <c r="D266">
        <v>115.74</v>
      </c>
      <c r="E266">
        <v>116.92</v>
      </c>
      <c r="F266" s="12">
        <v>1007635909</v>
      </c>
      <c r="G266" s="12">
        <v>1517498.63</v>
      </c>
    </row>
    <row r="267" spans="1:7">
      <c r="A267" s="9">
        <f>'(1)'!A267</f>
        <v>42670</v>
      </c>
      <c r="B267">
        <v>117.03</v>
      </c>
      <c r="C267">
        <v>117.87</v>
      </c>
      <c r="D267">
        <v>116.99</v>
      </c>
      <c r="E267">
        <v>117.19</v>
      </c>
      <c r="F267" s="12">
        <v>790321547</v>
      </c>
      <c r="G267" s="12">
        <v>1522290.1</v>
      </c>
    </row>
    <row r="268" spans="1:7">
      <c r="A268" s="9">
        <f>'(1)'!A268</f>
        <v>42671</v>
      </c>
      <c r="B268">
        <v>117.09</v>
      </c>
      <c r="C268">
        <v>117.53</v>
      </c>
      <c r="D268">
        <v>116.87</v>
      </c>
      <c r="E268">
        <v>117.32</v>
      </c>
      <c r="F268" s="12">
        <v>960935948</v>
      </c>
      <c r="G268" s="12">
        <v>1528405.22</v>
      </c>
    </row>
    <row r="269" spans="1:7">
      <c r="A269" s="9">
        <f>'(1)'!A269</f>
        <v>42674</v>
      </c>
      <c r="B269">
        <v>117.38</v>
      </c>
      <c r="C269">
        <v>118.72</v>
      </c>
      <c r="D269">
        <v>117.36</v>
      </c>
      <c r="E269">
        <v>118.52</v>
      </c>
      <c r="F269" s="12">
        <v>947015793</v>
      </c>
      <c r="G269" s="12">
        <v>1543821.81</v>
      </c>
    </row>
    <row r="270" spans="1:7">
      <c r="A270" s="9">
        <f>'(1)'!A270</f>
        <v>42675</v>
      </c>
      <c r="B270">
        <v>118.53</v>
      </c>
      <c r="C270">
        <v>118.8</v>
      </c>
      <c r="D270">
        <v>118.26</v>
      </c>
      <c r="E270">
        <v>118.67</v>
      </c>
      <c r="F270" s="12">
        <v>1203298777</v>
      </c>
      <c r="G270" s="12">
        <v>1545681.87</v>
      </c>
    </row>
    <row r="271" spans="1:7">
      <c r="A271" s="9">
        <f>'(1)'!A271</f>
        <v>42676</v>
      </c>
      <c r="B271">
        <v>118.66</v>
      </c>
      <c r="C271">
        <v>119.28</v>
      </c>
      <c r="D271">
        <v>118.58</v>
      </c>
      <c r="E271">
        <v>118.69</v>
      </c>
      <c r="F271" s="12">
        <v>1288833426</v>
      </c>
      <c r="G271" s="12">
        <v>1546717.89</v>
      </c>
    </row>
    <row r="272" spans="1:7">
      <c r="A272" s="9">
        <f>'(1)'!A272</f>
        <v>42677</v>
      </c>
      <c r="B272">
        <v>118.71</v>
      </c>
      <c r="C272">
        <v>118.76</v>
      </c>
      <c r="D272">
        <v>117.84</v>
      </c>
      <c r="E272">
        <v>118.14</v>
      </c>
      <c r="F272" s="12">
        <v>833445875</v>
      </c>
      <c r="G272" s="12">
        <v>1562184.44</v>
      </c>
    </row>
    <row r="273" spans="1:7">
      <c r="A273" s="9">
        <f>'(1)'!A273</f>
        <v>42678</v>
      </c>
      <c r="B273">
        <v>118.21</v>
      </c>
      <c r="C273">
        <v>118.69</v>
      </c>
      <c r="D273">
        <v>117.9</v>
      </c>
      <c r="E273">
        <v>118.21</v>
      </c>
      <c r="F273" s="12">
        <v>1164248932</v>
      </c>
      <c r="G273" s="12">
        <v>1562981.53</v>
      </c>
    </row>
    <row r="274" spans="1:7">
      <c r="A274" s="9">
        <f>'(1)'!A274</f>
        <v>42681</v>
      </c>
      <c r="B274">
        <v>118.2</v>
      </c>
      <c r="C274">
        <v>118.6</v>
      </c>
      <c r="D274">
        <v>117.94</v>
      </c>
      <c r="E274">
        <v>118.46</v>
      </c>
      <c r="F274" s="12">
        <v>1632244653</v>
      </c>
      <c r="G274" s="12">
        <v>1566863.57</v>
      </c>
    </row>
    <row r="275" spans="1:7">
      <c r="A275" s="9">
        <f>'(1)'!A275</f>
        <v>42682</v>
      </c>
      <c r="B275">
        <v>118.59</v>
      </c>
      <c r="C275">
        <v>118.99</v>
      </c>
      <c r="D275">
        <v>118.28</v>
      </c>
      <c r="E275">
        <v>118.95</v>
      </c>
      <c r="F275" s="12">
        <v>1262385491</v>
      </c>
      <c r="G275" s="12">
        <v>1570503.32</v>
      </c>
    </row>
    <row r="276" spans="1:7">
      <c r="A276" s="9">
        <f>'(1)'!A276</f>
        <v>42683</v>
      </c>
      <c r="B276">
        <v>118.9</v>
      </c>
      <c r="C276">
        <v>119.04</v>
      </c>
      <c r="D276">
        <v>117.89</v>
      </c>
      <c r="E276">
        <v>118.35</v>
      </c>
      <c r="F276" s="12">
        <v>1243116098</v>
      </c>
      <c r="G276" s="12">
        <v>1562010.59</v>
      </c>
    </row>
    <row r="277" spans="1:7">
      <c r="A277" s="9">
        <f>'(1)'!A277</f>
        <v>42684</v>
      </c>
      <c r="B277">
        <v>118.27</v>
      </c>
      <c r="C277">
        <v>118.8</v>
      </c>
      <c r="D277">
        <v>118</v>
      </c>
      <c r="E277">
        <v>118.49</v>
      </c>
      <c r="F277" s="12">
        <v>1175131548</v>
      </c>
      <c r="G277" s="12">
        <v>1564634.1</v>
      </c>
    </row>
    <row r="278" spans="1:7">
      <c r="A278" s="9">
        <f>'(1)'!A278</f>
        <v>42685</v>
      </c>
      <c r="B278">
        <v>118.62</v>
      </c>
      <c r="C278">
        <v>120.2</v>
      </c>
      <c r="D278">
        <v>118.43</v>
      </c>
      <c r="E278">
        <v>119.84</v>
      </c>
      <c r="F278" s="12">
        <v>1008509339</v>
      </c>
      <c r="G278" s="12">
        <v>1577446.53</v>
      </c>
    </row>
    <row r="279" spans="1:7">
      <c r="A279" s="9">
        <f>'(1)'!A279</f>
        <v>42688</v>
      </c>
      <c r="B279">
        <v>119.87</v>
      </c>
      <c r="C279">
        <v>120.35</v>
      </c>
      <c r="D279">
        <v>118.62</v>
      </c>
      <c r="E279">
        <v>118.72</v>
      </c>
      <c r="F279" s="12">
        <v>918703763</v>
      </c>
      <c r="G279" s="12">
        <v>1567799.78</v>
      </c>
    </row>
    <row r="280" spans="1:7">
      <c r="A280" s="9">
        <f>'(1)'!A280</f>
        <v>42689</v>
      </c>
      <c r="B280">
        <v>118.79</v>
      </c>
      <c r="C280">
        <v>118.79</v>
      </c>
      <c r="D280">
        <v>116.97</v>
      </c>
      <c r="E280">
        <v>117.4</v>
      </c>
      <c r="F280" s="12">
        <v>989335999</v>
      </c>
      <c r="G280" s="12">
        <v>1552860.71</v>
      </c>
    </row>
    <row r="281" spans="1:7">
      <c r="A281" s="9">
        <f>'(1)'!A281</f>
        <v>42690</v>
      </c>
      <c r="B281">
        <v>117.34</v>
      </c>
      <c r="C281">
        <v>117.75</v>
      </c>
      <c r="D281">
        <v>116.79</v>
      </c>
      <c r="E281">
        <v>117.47</v>
      </c>
      <c r="F281" s="12">
        <v>1021875772</v>
      </c>
      <c r="G281" s="12">
        <v>1552820.33</v>
      </c>
    </row>
    <row r="282" spans="1:7">
      <c r="A282" s="9">
        <f>'(1)'!A282</f>
        <v>42691</v>
      </c>
      <c r="B282">
        <v>117.49</v>
      </c>
      <c r="C282">
        <v>118.21</v>
      </c>
      <c r="D282">
        <v>117.11</v>
      </c>
      <c r="E282">
        <v>117.13</v>
      </c>
      <c r="F282" s="12">
        <v>580849959</v>
      </c>
      <c r="G282" s="12">
        <v>1547490.81</v>
      </c>
    </row>
    <row r="283" spans="1:7">
      <c r="A283" s="9">
        <f>'(1)'!A283</f>
        <v>42692</v>
      </c>
      <c r="B283">
        <v>116.97</v>
      </c>
      <c r="C283">
        <v>118.26</v>
      </c>
      <c r="D283">
        <v>116.77</v>
      </c>
      <c r="E283">
        <v>118.22</v>
      </c>
      <c r="F283" s="12">
        <v>1151196382</v>
      </c>
      <c r="G283" s="12">
        <v>1557572.38</v>
      </c>
    </row>
    <row r="284" spans="1:7">
      <c r="A284" s="9">
        <f>'(1)'!A284</f>
        <v>42695</v>
      </c>
      <c r="B284">
        <v>118.25</v>
      </c>
      <c r="C284">
        <v>119.06</v>
      </c>
      <c r="D284">
        <v>118.24</v>
      </c>
      <c r="E284">
        <v>118.83</v>
      </c>
      <c r="F284" s="12">
        <v>828907600</v>
      </c>
      <c r="G284" s="12">
        <v>1549700.67</v>
      </c>
    </row>
    <row r="285" spans="1:7">
      <c r="A285" s="9">
        <f>'(1)'!A285</f>
        <v>42696</v>
      </c>
      <c r="B285">
        <v>118.76</v>
      </c>
      <c r="C285">
        <v>119.09</v>
      </c>
      <c r="D285">
        <v>115.3</v>
      </c>
      <c r="E285">
        <v>115.52</v>
      </c>
      <c r="F285" s="12">
        <v>1373080927</v>
      </c>
      <c r="G285" s="12">
        <v>1510741.48</v>
      </c>
    </row>
    <row r="286" spans="1:7">
      <c r="A286" s="9">
        <f>'(1)'!A286</f>
        <v>42697</v>
      </c>
      <c r="B286">
        <v>115.39</v>
      </c>
      <c r="C286">
        <v>115.76</v>
      </c>
      <c r="D286">
        <v>111.48</v>
      </c>
      <c r="E286">
        <v>112.39</v>
      </c>
      <c r="F286" s="12">
        <v>1464717940</v>
      </c>
      <c r="G286" s="12">
        <v>1470826.74</v>
      </c>
    </row>
    <row r="287" spans="1:7">
      <c r="A287" s="9">
        <f>'(1)'!A287</f>
        <v>42699</v>
      </c>
      <c r="B287">
        <v>112.4</v>
      </c>
      <c r="C287">
        <v>112.52</v>
      </c>
      <c r="D287">
        <v>111.38</v>
      </c>
      <c r="E287">
        <v>111.58</v>
      </c>
      <c r="F287" s="12">
        <v>1592759433</v>
      </c>
      <c r="G287" s="12">
        <v>1456149.15</v>
      </c>
    </row>
    <row r="288" spans="1:7">
      <c r="A288" s="9">
        <f>'(1)'!A288</f>
        <v>42702</v>
      </c>
      <c r="B288">
        <v>111.54</v>
      </c>
      <c r="C288">
        <v>111.59</v>
      </c>
      <c r="D288">
        <v>109.54</v>
      </c>
      <c r="E288">
        <v>110.34</v>
      </c>
      <c r="F288" s="12">
        <v>1321888107</v>
      </c>
      <c r="G288" s="12">
        <v>1439154.75</v>
      </c>
    </row>
    <row r="289" spans="1:7">
      <c r="A289" s="9">
        <f>'(1)'!A289</f>
        <v>42703</v>
      </c>
      <c r="B289">
        <v>110.43</v>
      </c>
      <c r="C289">
        <v>111.8</v>
      </c>
      <c r="D289">
        <v>110.42</v>
      </c>
      <c r="E289">
        <v>111.67</v>
      </c>
      <c r="F289" s="12">
        <v>1144921352</v>
      </c>
      <c r="G289" s="12">
        <v>1453629.82</v>
      </c>
    </row>
    <row r="290" spans="1:7">
      <c r="A290" s="9">
        <f>'(1)'!A290</f>
        <v>42704</v>
      </c>
      <c r="B290">
        <v>111.71</v>
      </c>
      <c r="C290">
        <v>111.92</v>
      </c>
      <c r="D290">
        <v>110.68</v>
      </c>
      <c r="E290">
        <v>111.03</v>
      </c>
      <c r="F290" s="12">
        <v>1225153816</v>
      </c>
      <c r="G290" s="12">
        <v>1447238.68</v>
      </c>
    </row>
    <row r="291" spans="1:7">
      <c r="A291" s="9">
        <f>'(1)'!A291</f>
        <v>42705</v>
      </c>
      <c r="B291">
        <v>111.13</v>
      </c>
      <c r="C291">
        <v>111.59</v>
      </c>
      <c r="D291">
        <v>111.07</v>
      </c>
      <c r="E291">
        <v>111.28</v>
      </c>
      <c r="F291" s="12">
        <v>1624680054</v>
      </c>
      <c r="G291" s="12">
        <v>1448250.4</v>
      </c>
    </row>
    <row r="292" spans="1:7">
      <c r="A292" s="9">
        <f>'(1)'!A292</f>
        <v>42706</v>
      </c>
      <c r="B292">
        <v>111.1</v>
      </c>
      <c r="C292">
        <v>111.11</v>
      </c>
      <c r="D292">
        <v>110.26</v>
      </c>
      <c r="E292">
        <v>110.41</v>
      </c>
      <c r="F292" s="12">
        <v>1153099654</v>
      </c>
      <c r="G292" s="12">
        <v>1439109.91</v>
      </c>
    </row>
    <row r="293" spans="1:7">
      <c r="A293" s="9">
        <f>'(1)'!A293</f>
        <v>42709</v>
      </c>
      <c r="B293">
        <v>110.44</v>
      </c>
      <c r="C293">
        <v>111.48</v>
      </c>
      <c r="D293">
        <v>110.4</v>
      </c>
      <c r="E293">
        <v>111.42</v>
      </c>
      <c r="F293" s="12">
        <v>1024885121</v>
      </c>
      <c r="G293" s="12">
        <v>1450076.13</v>
      </c>
    </row>
    <row r="294" spans="1:7">
      <c r="A294" s="9">
        <f>'(1)'!A294</f>
        <v>42710</v>
      </c>
      <c r="B294">
        <v>111.43</v>
      </c>
      <c r="C294">
        <v>112.1</v>
      </c>
      <c r="D294">
        <v>111.41</v>
      </c>
      <c r="E294">
        <v>111.8</v>
      </c>
      <c r="F294" s="12">
        <v>1332798916</v>
      </c>
      <c r="G294" s="12">
        <v>1456538.43</v>
      </c>
    </row>
    <row r="295" spans="1:7">
      <c r="A295" s="9">
        <f>'(1)'!A295</f>
        <v>42711</v>
      </c>
      <c r="B295">
        <v>111.87</v>
      </c>
      <c r="C295">
        <v>112.07</v>
      </c>
      <c r="D295">
        <v>110.83</v>
      </c>
      <c r="E295">
        <v>110.92</v>
      </c>
      <c r="F295" s="12">
        <v>937175222</v>
      </c>
      <c r="G295" s="12">
        <v>1447471.5</v>
      </c>
    </row>
    <row r="296" spans="1:7">
      <c r="A296" s="9">
        <f>'(1)'!A296</f>
        <v>42712</v>
      </c>
      <c r="B296">
        <v>110.97</v>
      </c>
      <c r="C296">
        <v>111.04</v>
      </c>
      <c r="D296">
        <v>110.75</v>
      </c>
      <c r="E296">
        <v>110.8</v>
      </c>
      <c r="F296" s="12">
        <v>1425564414</v>
      </c>
      <c r="G296" s="12">
        <v>1443615.47</v>
      </c>
    </row>
    <row r="297" spans="1:7">
      <c r="A297" s="9">
        <f>'(1)'!A297</f>
        <v>42713</v>
      </c>
      <c r="B297">
        <v>110.78</v>
      </c>
      <c r="C297">
        <v>112.27</v>
      </c>
      <c r="D297">
        <v>110.72</v>
      </c>
      <c r="E297">
        <v>112.13</v>
      </c>
      <c r="F297" s="12">
        <v>2603437186</v>
      </c>
      <c r="G297" s="12">
        <v>1459855.45</v>
      </c>
    </row>
    <row r="298" spans="1:7">
      <c r="A298" s="9">
        <f>'(1)'!A298</f>
        <v>42716</v>
      </c>
      <c r="B298">
        <v>112.14</v>
      </c>
      <c r="C298">
        <v>113.76</v>
      </c>
      <c r="D298">
        <v>112.13</v>
      </c>
      <c r="E298">
        <v>113.64</v>
      </c>
      <c r="F298" s="12">
        <v>1626220013</v>
      </c>
      <c r="G298" s="12">
        <v>1476983.38</v>
      </c>
    </row>
    <row r="299" spans="1:7">
      <c r="A299" s="9">
        <f>'(1)'!A299</f>
        <v>42717</v>
      </c>
      <c r="B299">
        <v>113.72</v>
      </c>
      <c r="C299">
        <v>114.27</v>
      </c>
      <c r="D299">
        <v>113.38</v>
      </c>
      <c r="E299">
        <v>114.02</v>
      </c>
      <c r="F299" s="12">
        <v>3476872508</v>
      </c>
      <c r="G299" s="12">
        <v>1481031.08</v>
      </c>
    </row>
    <row r="300" spans="1:7">
      <c r="A300" s="9">
        <f>'(1)'!A300</f>
        <v>42718</v>
      </c>
      <c r="B300">
        <v>114.06</v>
      </c>
      <c r="C300">
        <v>114.28</v>
      </c>
      <c r="D300">
        <v>111.76</v>
      </c>
      <c r="E300">
        <v>111.81</v>
      </c>
      <c r="F300" s="12">
        <v>4375475959</v>
      </c>
      <c r="G300" s="12">
        <v>1457057.61</v>
      </c>
    </row>
    <row r="301" spans="1:7">
      <c r="A301" s="9">
        <f>'(1)'!A301</f>
        <v>42719</v>
      </c>
      <c r="B301">
        <v>111.75</v>
      </c>
      <c r="C301">
        <v>111.86</v>
      </c>
      <c r="D301">
        <v>110.4</v>
      </c>
      <c r="E301">
        <v>110.78</v>
      </c>
      <c r="F301" s="12">
        <v>2411631445</v>
      </c>
      <c r="G301" s="12">
        <v>1450607.16</v>
      </c>
    </row>
    <row r="302" spans="1:7">
      <c r="A302" s="9">
        <f>'(1)'!A302</f>
        <v>42720</v>
      </c>
      <c r="B302">
        <v>110.81</v>
      </c>
      <c r="C302">
        <v>112.02</v>
      </c>
      <c r="D302">
        <v>110.5</v>
      </c>
      <c r="E302">
        <v>111.45</v>
      </c>
      <c r="F302" s="12">
        <v>2021129045</v>
      </c>
      <c r="G302" s="12">
        <v>1478534.39</v>
      </c>
    </row>
    <row r="303" spans="1:7">
      <c r="A303" s="9">
        <f>'(1)'!A303</f>
        <v>42723</v>
      </c>
      <c r="B303">
        <v>111.28</v>
      </c>
      <c r="C303">
        <v>111.56</v>
      </c>
      <c r="D303">
        <v>110.57</v>
      </c>
      <c r="E303">
        <v>111.39</v>
      </c>
      <c r="F303" s="12">
        <v>2270386795</v>
      </c>
      <c r="G303" s="12">
        <v>1479941.26</v>
      </c>
    </row>
    <row r="304" spans="1:7">
      <c r="A304" s="9">
        <f>'(1)'!A304</f>
        <v>42724</v>
      </c>
      <c r="B304">
        <v>111.52</v>
      </c>
      <c r="C304">
        <v>112.51</v>
      </c>
      <c r="D304">
        <v>111.5</v>
      </c>
      <c r="E304">
        <v>112.23</v>
      </c>
      <c r="F304" s="12">
        <v>2287571383</v>
      </c>
      <c r="G304" s="12">
        <v>1491572.2</v>
      </c>
    </row>
    <row r="305" spans="1:7">
      <c r="A305" s="9">
        <f>'(1)'!A305</f>
        <v>42725</v>
      </c>
      <c r="B305">
        <v>112.21</v>
      </c>
      <c r="C305">
        <v>113.27</v>
      </c>
      <c r="D305">
        <v>112.1</v>
      </c>
      <c r="E305">
        <v>113.24</v>
      </c>
      <c r="F305" s="12">
        <v>1618902561</v>
      </c>
      <c r="G305" s="12">
        <v>1502852.48</v>
      </c>
    </row>
    <row r="306" spans="1:7">
      <c r="A306" s="9">
        <f>'(1)'!A306</f>
        <v>42726</v>
      </c>
      <c r="B306">
        <v>113.27</v>
      </c>
      <c r="C306">
        <v>113.91</v>
      </c>
      <c r="D306">
        <v>112.55</v>
      </c>
      <c r="E306">
        <v>113.4</v>
      </c>
      <c r="F306" s="12">
        <v>2202267143</v>
      </c>
      <c r="G306" s="12">
        <v>1504422.77</v>
      </c>
    </row>
    <row r="307" spans="1:7">
      <c r="A307" s="9">
        <f>'(1)'!A307</f>
        <v>42727</v>
      </c>
      <c r="B307">
        <v>113.44</v>
      </c>
      <c r="C307">
        <v>114.13</v>
      </c>
      <c r="D307">
        <v>113.32</v>
      </c>
      <c r="E307">
        <v>114.1</v>
      </c>
      <c r="F307" s="12">
        <v>1804771778</v>
      </c>
      <c r="G307" s="12">
        <v>1512238.39</v>
      </c>
    </row>
    <row r="308" spans="1:7">
      <c r="A308" s="9">
        <f>'(1)'!A308</f>
        <v>42731</v>
      </c>
      <c r="B308">
        <v>114.11</v>
      </c>
      <c r="C308">
        <v>115.26</v>
      </c>
      <c r="D308">
        <v>114.08</v>
      </c>
      <c r="E308">
        <v>115.1</v>
      </c>
      <c r="F308" s="12">
        <v>1810719152</v>
      </c>
      <c r="G308" s="12">
        <v>1526715.16</v>
      </c>
    </row>
    <row r="309" spans="1:7">
      <c r="A309" s="9">
        <f>'(1)'!A309</f>
        <v>42732</v>
      </c>
      <c r="B309">
        <v>115.21</v>
      </c>
      <c r="C309">
        <v>116.32</v>
      </c>
      <c r="D309">
        <v>115.14</v>
      </c>
      <c r="E309">
        <v>116.3</v>
      </c>
      <c r="F309" s="12">
        <v>1918914202</v>
      </c>
      <c r="G309" s="12">
        <v>1539221.29</v>
      </c>
    </row>
    <row r="310" spans="1:7">
      <c r="A310" s="9">
        <f>'(1)'!A310</f>
        <v>42733</v>
      </c>
      <c r="B310">
        <v>116.26</v>
      </c>
      <c r="C310">
        <v>116.68</v>
      </c>
      <c r="D310">
        <v>114.15</v>
      </c>
      <c r="E310">
        <v>114.82</v>
      </c>
      <c r="F310" s="12">
        <v>1890171565</v>
      </c>
      <c r="G310" s="12">
        <v>1522714.13</v>
      </c>
    </row>
    <row r="311" spans="1:7">
      <c r="A311" s="9">
        <f>'(1)'!A311</f>
        <v>42734</v>
      </c>
      <c r="B311">
        <v>114.29</v>
      </c>
      <c r="C311">
        <v>114.39</v>
      </c>
      <c r="D311">
        <v>113.29</v>
      </c>
      <c r="E311">
        <v>114.21</v>
      </c>
      <c r="F311" s="12">
        <v>2158937341</v>
      </c>
      <c r="G311" s="12">
        <v>1508182.43</v>
      </c>
    </row>
    <row r="312" spans="1:7">
      <c r="A312" s="9">
        <f>'(1)'!A312</f>
        <v>42738</v>
      </c>
      <c r="B312">
        <v>114.28</v>
      </c>
      <c r="C312">
        <v>115.35</v>
      </c>
      <c r="D312">
        <v>114.13</v>
      </c>
      <c r="E312">
        <v>114.96</v>
      </c>
      <c r="F312" s="12">
        <v>2027571946</v>
      </c>
      <c r="G312" s="12">
        <v>1516491.48</v>
      </c>
    </row>
    <row r="313" spans="1:7">
      <c r="A313" s="9">
        <f>'(1)'!A313</f>
        <v>42739</v>
      </c>
      <c r="B313">
        <v>115.1</v>
      </c>
      <c r="C313">
        <v>115.61</v>
      </c>
      <c r="D313">
        <v>114.88</v>
      </c>
      <c r="E313">
        <v>115.43</v>
      </c>
      <c r="F313" s="12">
        <v>1392418285</v>
      </c>
      <c r="G313" s="12">
        <v>1520703.19</v>
      </c>
    </row>
    <row r="314" spans="1:7">
      <c r="A314" s="9">
        <f>'(1)'!A314</f>
        <v>42740</v>
      </c>
      <c r="B314">
        <v>115.37</v>
      </c>
      <c r="C314">
        <v>115.65</v>
      </c>
      <c r="D314">
        <v>115.04</v>
      </c>
      <c r="E314">
        <v>115.45</v>
      </c>
      <c r="F314" s="12">
        <v>1355382559</v>
      </c>
      <c r="G314" s="12">
        <v>1521213.19</v>
      </c>
    </row>
    <row r="315" spans="1:7">
      <c r="A315" s="9">
        <f>'(1)'!A315</f>
        <v>42741</v>
      </c>
      <c r="B315">
        <v>115.51</v>
      </c>
      <c r="C315">
        <v>115.8</v>
      </c>
      <c r="D315">
        <v>115.23</v>
      </c>
      <c r="E315">
        <v>115.24</v>
      </c>
      <c r="F315" s="12">
        <v>1166575265</v>
      </c>
      <c r="G315" s="12">
        <v>1519129.28</v>
      </c>
    </row>
    <row r="316" spans="1:7">
      <c r="A316" s="9">
        <f>'(1)'!A316</f>
        <v>42744</v>
      </c>
      <c r="B316">
        <v>115.23</v>
      </c>
      <c r="C316">
        <v>115.33</v>
      </c>
      <c r="D316">
        <v>114.9</v>
      </c>
      <c r="E316">
        <v>115.29</v>
      </c>
      <c r="F316" s="12">
        <v>1278286850</v>
      </c>
      <c r="G316" s="12">
        <v>1517960.86</v>
      </c>
    </row>
    <row r="317" spans="1:7">
      <c r="A317" s="9">
        <f>'(1)'!A317</f>
        <v>42745</v>
      </c>
      <c r="B317">
        <v>115.26</v>
      </c>
      <c r="C317">
        <v>115.53</v>
      </c>
      <c r="D317">
        <v>115.22</v>
      </c>
      <c r="E317">
        <v>115.44</v>
      </c>
      <c r="F317" s="12">
        <v>1073059493</v>
      </c>
      <c r="G317" s="12">
        <v>1520014.6</v>
      </c>
    </row>
    <row r="318" spans="1:7">
      <c r="A318" s="9">
        <f>'(1)'!A318</f>
        <v>42746</v>
      </c>
      <c r="B318">
        <v>115.45</v>
      </c>
      <c r="C318">
        <v>115.47</v>
      </c>
      <c r="D318">
        <v>115.41</v>
      </c>
      <c r="E318">
        <v>115.42</v>
      </c>
      <c r="F318" s="12">
        <v>352138435</v>
      </c>
      <c r="G318" s="12">
        <v>1520539.64</v>
      </c>
    </row>
    <row r="319" spans="1:7">
      <c r="A319" s="9">
        <f>'(1)'!A319</f>
        <v>42747</v>
      </c>
      <c r="B319">
        <v>115.4</v>
      </c>
      <c r="C319">
        <v>115.67</v>
      </c>
      <c r="D319">
        <v>115.16</v>
      </c>
      <c r="E319">
        <v>115.5</v>
      </c>
      <c r="F319" s="12">
        <v>849490993</v>
      </c>
      <c r="G319" s="12">
        <v>1522144.76</v>
      </c>
    </row>
    <row r="320" spans="1:7">
      <c r="A320" s="9">
        <f>'(1)'!A320</f>
        <v>42748</v>
      </c>
      <c r="B320">
        <v>115.52</v>
      </c>
      <c r="C320">
        <v>115.59</v>
      </c>
      <c r="D320">
        <v>114.71</v>
      </c>
      <c r="E320">
        <v>114.73</v>
      </c>
      <c r="F320" s="12">
        <v>1251450224</v>
      </c>
      <c r="G320" s="12">
        <v>1513490.87</v>
      </c>
    </row>
    <row r="321" spans="1:7">
      <c r="A321" s="9">
        <f>'(1)'!A321</f>
        <v>42752</v>
      </c>
      <c r="B321">
        <v>114.79</v>
      </c>
      <c r="C321">
        <v>116.03</v>
      </c>
      <c r="D321">
        <v>114.73</v>
      </c>
      <c r="E321">
        <v>115.94</v>
      </c>
      <c r="F321" s="12">
        <v>1152265729</v>
      </c>
      <c r="G321" s="12">
        <v>1527870.08</v>
      </c>
    </row>
    <row r="322" spans="1:7">
      <c r="A322" s="9">
        <f>'(1)'!A322</f>
        <v>42753</v>
      </c>
      <c r="B322">
        <v>115.96</v>
      </c>
      <c r="C322">
        <v>116.29</v>
      </c>
      <c r="D322">
        <v>115.61</v>
      </c>
      <c r="E322">
        <v>115.86</v>
      </c>
      <c r="F322" s="12">
        <v>848162259</v>
      </c>
      <c r="G322" s="12">
        <v>1529056.61</v>
      </c>
    </row>
    <row r="323" spans="1:7">
      <c r="A323" s="9">
        <f>'(1)'!A323</f>
        <v>42754</v>
      </c>
      <c r="B323">
        <v>115.8</v>
      </c>
      <c r="C323">
        <v>116.01</v>
      </c>
      <c r="D323">
        <v>115.7</v>
      </c>
      <c r="E323">
        <v>116.01</v>
      </c>
      <c r="F323" s="12">
        <v>123619670</v>
      </c>
      <c r="G323" s="12">
        <v>1527700.09</v>
      </c>
    </row>
    <row r="324" spans="1:7">
      <c r="A324" s="9">
        <f>'(1)'!A324</f>
        <v>42755</v>
      </c>
      <c r="B324">
        <v>115.72</v>
      </c>
      <c r="C324">
        <v>115.94</v>
      </c>
      <c r="D324">
        <v>114.82</v>
      </c>
      <c r="E324">
        <v>115.21</v>
      </c>
      <c r="F324" s="12">
        <v>962450167</v>
      </c>
      <c r="G324" s="12">
        <v>1523589.15</v>
      </c>
    </row>
    <row r="325" spans="1:7">
      <c r="A325" s="9">
        <f>'(1)'!A325</f>
        <v>42758</v>
      </c>
      <c r="B325">
        <v>115.26</v>
      </c>
      <c r="C325">
        <v>115.98</v>
      </c>
      <c r="D325">
        <v>115.26</v>
      </c>
      <c r="E325">
        <v>115.68</v>
      </c>
      <c r="F325" s="12">
        <v>1174575310</v>
      </c>
      <c r="G325" s="12">
        <v>1528877.94</v>
      </c>
    </row>
    <row r="326" spans="1:7">
      <c r="A326" s="9">
        <f>'(1)'!A326</f>
        <v>42759</v>
      </c>
      <c r="B326">
        <v>115.74</v>
      </c>
      <c r="C326">
        <v>116.45</v>
      </c>
      <c r="D326">
        <v>115.32</v>
      </c>
      <c r="E326">
        <v>116.3</v>
      </c>
      <c r="F326" s="12">
        <v>1383360890</v>
      </c>
      <c r="G326" s="12">
        <v>1537679.24</v>
      </c>
    </row>
    <row r="327" spans="1:7">
      <c r="A327" s="9">
        <f>'(1)'!A327</f>
        <v>42760</v>
      </c>
      <c r="B327">
        <v>116.32</v>
      </c>
      <c r="C327">
        <v>116.36</v>
      </c>
      <c r="D327">
        <v>115.65</v>
      </c>
      <c r="E327">
        <v>116.25</v>
      </c>
      <c r="F327" s="12">
        <v>1161392381</v>
      </c>
      <c r="G327" s="12">
        <v>1533657.25</v>
      </c>
    </row>
    <row r="328" spans="1:7">
      <c r="A328" s="9">
        <f>'(1)'!A328</f>
        <v>42761</v>
      </c>
      <c r="B328">
        <v>116.07</v>
      </c>
      <c r="C328">
        <v>116.32</v>
      </c>
      <c r="D328">
        <v>115.22</v>
      </c>
      <c r="E328">
        <v>115.22</v>
      </c>
      <c r="F328" s="12">
        <v>1405751019</v>
      </c>
      <c r="G328" s="12">
        <v>1524690.85</v>
      </c>
    </row>
    <row r="329" spans="1:7">
      <c r="A329" s="9">
        <f>'(1)'!A329</f>
        <v>42762</v>
      </c>
      <c r="B329">
        <v>115.33</v>
      </c>
      <c r="C329">
        <v>115.39</v>
      </c>
      <c r="D329">
        <v>114.53</v>
      </c>
      <c r="E329">
        <v>114.91</v>
      </c>
      <c r="F329" s="12">
        <v>1448584539</v>
      </c>
      <c r="G329" s="12">
        <v>1518217.25</v>
      </c>
    </row>
    <row r="330" spans="1:7">
      <c r="A330" s="9">
        <f>'(1)'!A330</f>
        <v>42765</v>
      </c>
      <c r="B330">
        <v>114.8</v>
      </c>
      <c r="C330">
        <v>115.83</v>
      </c>
      <c r="D330">
        <v>114.62</v>
      </c>
      <c r="E330">
        <v>115.28</v>
      </c>
      <c r="F330" s="12">
        <v>1800113702</v>
      </c>
      <c r="G330" s="12">
        <v>1527362.03</v>
      </c>
    </row>
    <row r="331" spans="1:7">
      <c r="A331" s="9">
        <f>'(1)'!A331</f>
        <v>42766</v>
      </c>
      <c r="B331">
        <v>115.7</v>
      </c>
      <c r="C331">
        <v>116.43</v>
      </c>
      <c r="D331">
        <v>115.63</v>
      </c>
      <c r="E331">
        <v>116.36</v>
      </c>
      <c r="F331" s="12">
        <v>1606699930</v>
      </c>
      <c r="G331" s="12">
        <v>1539737.09</v>
      </c>
    </row>
    <row r="332" spans="1:7">
      <c r="A332" s="9">
        <f>'(1)'!A332</f>
        <v>42767</v>
      </c>
      <c r="B332">
        <v>116.21</v>
      </c>
      <c r="C332">
        <v>116.57</v>
      </c>
      <c r="D332">
        <v>115.96</v>
      </c>
      <c r="E332">
        <v>116.34</v>
      </c>
      <c r="F332" s="12">
        <v>1710892212</v>
      </c>
      <c r="G332" s="12">
        <v>1540003.29</v>
      </c>
    </row>
    <row r="333" spans="1:7">
      <c r="A333" s="9">
        <f>'(1)'!A333</f>
        <v>42768</v>
      </c>
      <c r="B333">
        <v>116.27</v>
      </c>
      <c r="C333">
        <v>116.31</v>
      </c>
      <c r="D333">
        <v>116.08</v>
      </c>
      <c r="E333">
        <v>116.15</v>
      </c>
      <c r="F333" s="12">
        <v>2602746965</v>
      </c>
      <c r="G333" s="12">
        <v>1535667.52</v>
      </c>
    </row>
    <row r="334" spans="1:7">
      <c r="A334" s="9">
        <f>'(1)'!A334</f>
        <v>42769</v>
      </c>
      <c r="B334">
        <v>116.09</v>
      </c>
      <c r="C334">
        <v>117.56</v>
      </c>
      <c r="D334">
        <v>116.03</v>
      </c>
      <c r="E334">
        <v>117.39</v>
      </c>
      <c r="F334" s="12">
        <v>1200434474</v>
      </c>
      <c r="G334" s="12">
        <v>1552436.41</v>
      </c>
    </row>
    <row r="335" spans="1:7">
      <c r="A335" s="9">
        <f>'(1)'!A335</f>
        <v>42772</v>
      </c>
      <c r="B335">
        <v>117.47</v>
      </c>
      <c r="C335">
        <v>117.71</v>
      </c>
      <c r="D335">
        <v>116.97</v>
      </c>
      <c r="E335">
        <v>117.36</v>
      </c>
      <c r="F335" s="12">
        <v>3642441258</v>
      </c>
      <c r="G335" s="12">
        <v>1550542.7</v>
      </c>
    </row>
    <row r="336" spans="1:7">
      <c r="A336" s="9">
        <f>'(1)'!A336</f>
        <v>42773</v>
      </c>
      <c r="B336">
        <v>117.06</v>
      </c>
      <c r="C336">
        <v>117.18</v>
      </c>
      <c r="D336">
        <v>116.21</v>
      </c>
      <c r="E336">
        <v>116.29</v>
      </c>
      <c r="F336" s="12">
        <v>3871665327</v>
      </c>
      <c r="G336" s="12">
        <v>1540418.3</v>
      </c>
    </row>
    <row r="337" spans="1:7">
      <c r="A337" s="9">
        <f>'(1)'!A337</f>
        <v>42774</v>
      </c>
      <c r="B337">
        <v>116.42</v>
      </c>
      <c r="C337">
        <v>116.72</v>
      </c>
      <c r="D337">
        <v>116.14</v>
      </c>
      <c r="E337">
        <v>116.46</v>
      </c>
      <c r="F337" s="12">
        <v>2986377183</v>
      </c>
      <c r="G337" s="12">
        <v>1541947.89</v>
      </c>
    </row>
    <row r="338" spans="1:7">
      <c r="A338" s="9">
        <f>'(1)'!A338</f>
        <v>42775</v>
      </c>
      <c r="B338">
        <v>116.59</v>
      </c>
      <c r="C338">
        <v>116.78</v>
      </c>
      <c r="D338">
        <v>116.28</v>
      </c>
      <c r="E338">
        <v>116.32</v>
      </c>
      <c r="F338" s="12">
        <v>3140781802</v>
      </c>
      <c r="G338" s="12">
        <v>1540925.36</v>
      </c>
    </row>
    <row r="339" spans="1:7">
      <c r="A339" s="9">
        <f>'(1)'!A339</f>
        <v>42776</v>
      </c>
      <c r="B339">
        <v>116.44</v>
      </c>
      <c r="C339">
        <v>116.54</v>
      </c>
      <c r="D339">
        <v>116.1</v>
      </c>
      <c r="E339">
        <v>116.31</v>
      </c>
      <c r="F339" s="12">
        <v>2213000141</v>
      </c>
      <c r="G339" s="12">
        <v>1542648.51</v>
      </c>
    </row>
    <row r="340" spans="1:7">
      <c r="A340" s="9">
        <f>'(1)'!A340</f>
        <v>42779</v>
      </c>
      <c r="B340">
        <v>116.24</v>
      </c>
      <c r="C340">
        <v>116.5</v>
      </c>
      <c r="D340">
        <v>115.98</v>
      </c>
      <c r="E340">
        <v>116.23</v>
      </c>
      <c r="F340" s="12">
        <v>1919870885</v>
      </c>
      <c r="G340" s="12">
        <v>1541366.31</v>
      </c>
    </row>
    <row r="341" spans="1:7">
      <c r="A341" s="9">
        <f>'(1)'!A341</f>
        <v>42780</v>
      </c>
      <c r="B341">
        <v>116.29</v>
      </c>
      <c r="C341">
        <v>116.41</v>
      </c>
      <c r="D341">
        <v>115.71</v>
      </c>
      <c r="E341">
        <v>115.98</v>
      </c>
      <c r="F341" s="12">
        <v>2338019431</v>
      </c>
      <c r="G341" s="12">
        <v>1538876.81</v>
      </c>
    </row>
    <row r="342" spans="1:7">
      <c r="A342" s="9">
        <f>'(1)'!A342</f>
        <v>42781</v>
      </c>
      <c r="B342">
        <v>116</v>
      </c>
      <c r="C342">
        <v>116.37</v>
      </c>
      <c r="D342">
        <v>115.82</v>
      </c>
      <c r="E342">
        <v>115.99</v>
      </c>
      <c r="F342" s="12">
        <v>1661839387</v>
      </c>
      <c r="G342" s="12">
        <v>1538423.79</v>
      </c>
    </row>
    <row r="343" spans="1:7">
      <c r="A343" s="9">
        <f>'(1)'!A343</f>
        <v>42782</v>
      </c>
      <c r="B343">
        <v>116.01</v>
      </c>
      <c r="C343">
        <v>116.06</v>
      </c>
      <c r="D343">
        <v>115.17</v>
      </c>
      <c r="E343">
        <v>115.59</v>
      </c>
      <c r="F343" s="12">
        <v>2543126745</v>
      </c>
      <c r="G343" s="12">
        <v>1533112.23</v>
      </c>
    </row>
    <row r="344" spans="1:7">
      <c r="A344" s="9">
        <f>'(1)'!A344</f>
        <v>42783</v>
      </c>
      <c r="B344">
        <v>115.58</v>
      </c>
      <c r="C344">
        <v>116.81</v>
      </c>
      <c r="D344">
        <v>115.3</v>
      </c>
      <c r="E344">
        <v>116.81</v>
      </c>
      <c r="F344" s="12">
        <v>1537399242</v>
      </c>
      <c r="G344" s="12">
        <v>1545407.86</v>
      </c>
    </row>
    <row r="345" spans="1:7">
      <c r="A345" s="9">
        <f>'(1)'!A345</f>
        <v>42787</v>
      </c>
      <c r="B345">
        <v>116.79</v>
      </c>
      <c r="C345">
        <v>117.12</v>
      </c>
      <c r="D345">
        <v>115.27</v>
      </c>
      <c r="E345">
        <v>115.49</v>
      </c>
      <c r="F345" s="12">
        <v>1487337264</v>
      </c>
      <c r="G345" s="12">
        <v>1526290.2</v>
      </c>
    </row>
    <row r="346" spans="1:7">
      <c r="A346" s="9">
        <f>'(1)'!A346</f>
        <v>42788</v>
      </c>
      <c r="B346">
        <v>115.55</v>
      </c>
      <c r="C346">
        <v>116.24</v>
      </c>
      <c r="D346">
        <v>115.35</v>
      </c>
      <c r="E346">
        <v>116.24</v>
      </c>
      <c r="F346" s="12">
        <v>1475164075</v>
      </c>
      <c r="G346" s="12">
        <v>1536270.52</v>
      </c>
    </row>
    <row r="347" spans="1:7">
      <c r="A347" s="9">
        <f>'(1)'!A347</f>
        <v>42789</v>
      </c>
      <c r="B347">
        <v>116.14</v>
      </c>
      <c r="C347">
        <v>116.77</v>
      </c>
      <c r="D347">
        <v>116.03</v>
      </c>
      <c r="E347">
        <v>116.53</v>
      </c>
      <c r="F347" s="12">
        <v>1890604875</v>
      </c>
      <c r="G347" s="12">
        <v>1541721.31</v>
      </c>
    </row>
    <row r="348" spans="1:7">
      <c r="A348" s="9">
        <f>'(1)'!A348</f>
        <v>42790</v>
      </c>
      <c r="B348">
        <v>116.5</v>
      </c>
      <c r="C348">
        <v>116.6</v>
      </c>
      <c r="D348">
        <v>116.05</v>
      </c>
      <c r="E348">
        <v>116.13</v>
      </c>
      <c r="F348" s="12">
        <v>1893552465</v>
      </c>
      <c r="G348" s="12">
        <v>1536199.6799999999</v>
      </c>
    </row>
    <row r="349" spans="1:7">
      <c r="A349" s="9">
        <f>'(1)'!A349</f>
        <v>42793</v>
      </c>
      <c r="B349">
        <v>116.2</v>
      </c>
      <c r="C349">
        <v>116.62</v>
      </c>
      <c r="D349">
        <v>116.04</v>
      </c>
      <c r="E349">
        <v>116.47</v>
      </c>
      <c r="F349" s="12">
        <v>1563163000</v>
      </c>
      <c r="G349" s="12">
        <v>1540156.53</v>
      </c>
    </row>
    <row r="350" spans="1:7">
      <c r="A350" s="9">
        <f>'(1)'!A350</f>
        <v>42794</v>
      </c>
      <c r="B350">
        <v>116.51</v>
      </c>
      <c r="C350">
        <v>117.79</v>
      </c>
      <c r="D350">
        <v>116.42</v>
      </c>
      <c r="E350">
        <v>117.76</v>
      </c>
      <c r="F350" s="12">
        <v>1773480179</v>
      </c>
      <c r="G350" s="12">
        <v>1554743.42</v>
      </c>
    </row>
    <row r="351" spans="1:7">
      <c r="A351" s="9">
        <f>'(1)'!A351</f>
        <v>42795</v>
      </c>
      <c r="B351">
        <v>117.74</v>
      </c>
      <c r="C351">
        <v>117.99</v>
      </c>
      <c r="D351">
        <v>117.02</v>
      </c>
      <c r="E351">
        <v>117.23</v>
      </c>
      <c r="F351" s="12">
        <v>1332963357</v>
      </c>
      <c r="G351" s="12">
        <v>1548920.32</v>
      </c>
    </row>
    <row r="352" spans="1:7">
      <c r="A352" s="9">
        <f>'(1)'!A352</f>
        <v>42796</v>
      </c>
      <c r="B352">
        <v>117.17</v>
      </c>
      <c r="C352">
        <v>117.72</v>
      </c>
      <c r="D352">
        <v>116.97</v>
      </c>
      <c r="E352">
        <v>117.63</v>
      </c>
      <c r="F352" s="12">
        <v>1331979637</v>
      </c>
      <c r="G352" s="12">
        <v>1554356.47</v>
      </c>
    </row>
    <row r="353" spans="1:7">
      <c r="A353" s="9">
        <f>'(1)'!A353</f>
        <v>42797</v>
      </c>
      <c r="B353">
        <v>117.65</v>
      </c>
      <c r="C353">
        <v>118.14</v>
      </c>
      <c r="D353">
        <v>117.54</v>
      </c>
      <c r="E353">
        <v>118.1</v>
      </c>
      <c r="F353" s="12">
        <v>1507959902</v>
      </c>
      <c r="G353" s="12">
        <v>1560433.91</v>
      </c>
    </row>
    <row r="354" spans="1:7">
      <c r="A354" s="9">
        <f>'(1)'!A354</f>
        <v>42800</v>
      </c>
      <c r="B354">
        <v>118.13</v>
      </c>
      <c r="C354">
        <v>118.32</v>
      </c>
      <c r="D354">
        <v>116.93</v>
      </c>
      <c r="E354">
        <v>117.31</v>
      </c>
      <c r="F354" s="12">
        <v>1356937453</v>
      </c>
      <c r="G354" s="12">
        <v>1549681.87</v>
      </c>
    </row>
    <row r="355" spans="1:7">
      <c r="A355" s="9">
        <f>'(1)'!A355</f>
        <v>42801</v>
      </c>
      <c r="B355">
        <v>117.39</v>
      </c>
      <c r="C355">
        <v>117.46</v>
      </c>
      <c r="D355">
        <v>116.4</v>
      </c>
      <c r="E355">
        <v>117.05</v>
      </c>
      <c r="F355" s="12">
        <v>2258958857</v>
      </c>
      <c r="G355" s="12">
        <v>1547414.8</v>
      </c>
    </row>
    <row r="356" spans="1:7">
      <c r="A356" s="9">
        <f>'(1)'!A356</f>
        <v>42802</v>
      </c>
      <c r="B356">
        <v>117.13</v>
      </c>
      <c r="C356">
        <v>118</v>
      </c>
      <c r="D356">
        <v>117.04</v>
      </c>
      <c r="E356">
        <v>118</v>
      </c>
      <c r="F356" s="12">
        <v>1221105166</v>
      </c>
      <c r="G356" s="12">
        <v>1556816</v>
      </c>
    </row>
    <row r="357" spans="1:7">
      <c r="A357" s="9">
        <f>'(1)'!A357</f>
        <v>42803</v>
      </c>
      <c r="B357">
        <v>117.96</v>
      </c>
      <c r="C357">
        <v>117.97</v>
      </c>
      <c r="D357">
        <v>117.31</v>
      </c>
      <c r="E357">
        <v>117.8</v>
      </c>
      <c r="F357" s="12">
        <v>1570990734</v>
      </c>
      <c r="G357" s="12">
        <v>1553686.69</v>
      </c>
    </row>
    <row r="358" spans="1:7">
      <c r="A358" s="9">
        <f>'(1)'!A358</f>
        <v>42804</v>
      </c>
      <c r="B358">
        <v>117.78</v>
      </c>
      <c r="C358">
        <v>118.09</v>
      </c>
      <c r="D358">
        <v>117.76</v>
      </c>
      <c r="E358">
        <v>118.07</v>
      </c>
      <c r="F358" s="12">
        <v>903372954</v>
      </c>
      <c r="G358" s="12">
        <v>1558107.21</v>
      </c>
    </row>
    <row r="359" spans="1:7">
      <c r="A359" s="9">
        <f>'(1)'!A359</f>
        <v>42807</v>
      </c>
      <c r="B359">
        <v>118.05</v>
      </c>
      <c r="C359">
        <v>118.9</v>
      </c>
      <c r="D359">
        <v>117.71</v>
      </c>
      <c r="E359">
        <v>118.78</v>
      </c>
      <c r="F359" s="12">
        <v>1207345021</v>
      </c>
      <c r="G359" s="12">
        <v>1565371.91</v>
      </c>
    </row>
    <row r="360" spans="1:7">
      <c r="A360" s="9">
        <f>'(1)'!A360</f>
        <v>42808</v>
      </c>
      <c r="B360">
        <v>118.79</v>
      </c>
      <c r="C360">
        <v>119.2</v>
      </c>
      <c r="D360">
        <v>118.52</v>
      </c>
      <c r="E360">
        <v>119.03</v>
      </c>
      <c r="F360" s="12">
        <v>1756536034</v>
      </c>
      <c r="G360" s="12">
        <v>1567691.42</v>
      </c>
    </row>
    <row r="361" spans="1:7">
      <c r="A361" s="9">
        <f>'(1)'!A361</f>
        <v>42809</v>
      </c>
      <c r="B361">
        <v>119.07</v>
      </c>
      <c r="C361">
        <v>120.12</v>
      </c>
      <c r="D361">
        <v>118.86</v>
      </c>
      <c r="E361">
        <v>119.96</v>
      </c>
      <c r="F361" s="12">
        <v>737613420</v>
      </c>
      <c r="G361" s="12">
        <v>1576829.33</v>
      </c>
    </row>
    <row r="362" spans="1:7">
      <c r="A362" s="9">
        <f>'(1)'!A362</f>
        <v>42810</v>
      </c>
      <c r="B362">
        <v>119.94</v>
      </c>
      <c r="C362">
        <v>120.7</v>
      </c>
      <c r="D362">
        <v>119.79</v>
      </c>
      <c r="E362">
        <v>120.7</v>
      </c>
      <c r="F362" s="12">
        <v>1404786298</v>
      </c>
      <c r="G362" s="12">
        <v>1583051.4</v>
      </c>
    </row>
    <row r="363" spans="1:7">
      <c r="A363" s="9">
        <f>'(1)'!A363</f>
        <v>42811</v>
      </c>
      <c r="B363">
        <v>120.66</v>
      </c>
      <c r="C363">
        <v>120.69</v>
      </c>
      <c r="D363">
        <v>120.2</v>
      </c>
      <c r="E363">
        <v>120.47</v>
      </c>
      <c r="F363" s="12">
        <v>1750804798</v>
      </c>
      <c r="G363" s="12">
        <v>1581476.23</v>
      </c>
    </row>
    <row r="364" spans="1:7">
      <c r="A364" s="9">
        <f>'(1)'!A364</f>
        <v>42814</v>
      </c>
      <c r="B364">
        <v>120.36</v>
      </c>
      <c r="C364">
        <v>121.19</v>
      </c>
      <c r="D364">
        <v>120.25</v>
      </c>
      <c r="E364">
        <v>121.15</v>
      </c>
      <c r="F364" s="12">
        <v>4162793693</v>
      </c>
      <c r="G364" s="12">
        <v>1588670.13</v>
      </c>
    </row>
    <row r="365" spans="1:7">
      <c r="A365" s="9">
        <f>'(1)'!A365</f>
        <v>42815</v>
      </c>
      <c r="B365">
        <v>120.93</v>
      </c>
      <c r="C365">
        <v>121.05</v>
      </c>
      <c r="D365">
        <v>119.81</v>
      </c>
      <c r="E365">
        <v>120.35</v>
      </c>
      <c r="F365" s="12">
        <v>1982631106</v>
      </c>
      <c r="G365" s="12">
        <v>1581357.76</v>
      </c>
    </row>
    <row r="366" spans="1:7">
      <c r="A366" s="9">
        <f>'(1)'!A366</f>
        <v>42816</v>
      </c>
      <c r="B366">
        <v>120.33</v>
      </c>
      <c r="C366">
        <v>121.4</v>
      </c>
      <c r="D366">
        <v>120.19</v>
      </c>
      <c r="E366">
        <v>121.12</v>
      </c>
      <c r="F366" s="12">
        <v>1867098475</v>
      </c>
      <c r="G366" s="12">
        <v>1587742.73</v>
      </c>
    </row>
    <row r="367" spans="1:7">
      <c r="A367" s="9">
        <f>'(1)'!A367</f>
        <v>42817</v>
      </c>
      <c r="B367">
        <v>121.03</v>
      </c>
      <c r="C367">
        <v>121.18</v>
      </c>
      <c r="D367">
        <v>120.39</v>
      </c>
      <c r="E367">
        <v>120.93</v>
      </c>
      <c r="F367" s="12">
        <v>2270801619</v>
      </c>
      <c r="G367" s="12">
        <v>1589107.68</v>
      </c>
    </row>
    <row r="368" spans="1:7">
      <c r="A368" s="9">
        <f>'(1)'!A368</f>
        <v>42818</v>
      </c>
      <c r="B368">
        <v>121.1</v>
      </c>
      <c r="C368">
        <v>121.13</v>
      </c>
      <c r="D368">
        <v>120.68</v>
      </c>
      <c r="E368">
        <v>120.94</v>
      </c>
      <c r="F368" s="12">
        <v>1430012345</v>
      </c>
      <c r="G368" s="12">
        <v>1588755.47</v>
      </c>
    </row>
    <row r="369" spans="1:7">
      <c r="A369" s="9">
        <f>'(1)'!A369</f>
        <v>42821</v>
      </c>
      <c r="B369">
        <v>120.87</v>
      </c>
      <c r="C369">
        <v>120.93</v>
      </c>
      <c r="D369">
        <v>120.49</v>
      </c>
      <c r="E369">
        <v>120.69</v>
      </c>
      <c r="F369" s="12">
        <v>1739883025</v>
      </c>
      <c r="G369" s="12">
        <v>1585982.05</v>
      </c>
    </row>
    <row r="370" spans="1:7">
      <c r="A370" s="9">
        <f>'(1)'!A370</f>
        <v>42822</v>
      </c>
      <c r="B370">
        <v>120.66</v>
      </c>
      <c r="C370">
        <v>120.7</v>
      </c>
      <c r="D370">
        <v>119.21</v>
      </c>
      <c r="E370">
        <v>119.36</v>
      </c>
      <c r="F370" s="12">
        <v>672924735</v>
      </c>
      <c r="G370" s="12">
        <v>1566984.51</v>
      </c>
    </row>
    <row r="371" spans="1:7">
      <c r="A371" s="9">
        <f>'(1)'!A371</f>
        <v>42823</v>
      </c>
      <c r="B371">
        <v>119.31</v>
      </c>
      <c r="C371">
        <v>119.52</v>
      </c>
      <c r="D371">
        <v>119.02</v>
      </c>
      <c r="E371">
        <v>119.07</v>
      </c>
      <c r="F371" s="12">
        <v>2542551717</v>
      </c>
      <c r="G371" s="12">
        <v>1561536.01</v>
      </c>
    </row>
    <row r="372" spans="1:7">
      <c r="A372" s="9">
        <f>'(1)'!A372</f>
        <v>42824</v>
      </c>
      <c r="B372">
        <v>119.03</v>
      </c>
      <c r="C372">
        <v>119.7</v>
      </c>
      <c r="D372">
        <v>118.97</v>
      </c>
      <c r="E372">
        <v>119.57</v>
      </c>
      <c r="F372" s="12">
        <v>1921226110</v>
      </c>
      <c r="G372" s="12">
        <v>1566849.55</v>
      </c>
    </row>
    <row r="373" spans="1:7">
      <c r="A373" s="9">
        <f>'(1)'!A373</f>
        <v>42825</v>
      </c>
      <c r="B373">
        <v>119.63</v>
      </c>
      <c r="C373">
        <v>120.08</v>
      </c>
      <c r="D373">
        <v>119.63</v>
      </c>
      <c r="E373">
        <v>120.07</v>
      </c>
      <c r="F373" s="12">
        <v>1301142154</v>
      </c>
      <c r="G373" s="12">
        <v>1573077.15</v>
      </c>
    </row>
    <row r="374" spans="1:7">
      <c r="A374" s="9">
        <f>'(1)'!A374</f>
        <v>42828</v>
      </c>
      <c r="B374">
        <v>120.01</v>
      </c>
      <c r="C374">
        <v>120.12</v>
      </c>
      <c r="D374">
        <v>119.68</v>
      </c>
      <c r="E374">
        <v>119.88</v>
      </c>
      <c r="F374" s="12">
        <v>1706436503</v>
      </c>
      <c r="G374" s="12">
        <v>1570277.26</v>
      </c>
    </row>
    <row r="375" spans="1:7">
      <c r="A375" s="9">
        <f>'(1)'!A375</f>
        <v>42829</v>
      </c>
      <c r="B375">
        <v>119.8</v>
      </c>
      <c r="C375">
        <v>121.47</v>
      </c>
      <c r="D375">
        <v>119.57</v>
      </c>
      <c r="E375">
        <v>120.86</v>
      </c>
      <c r="F375" s="12">
        <v>1370772202</v>
      </c>
      <c r="G375" s="12">
        <v>1580913.06</v>
      </c>
    </row>
    <row r="376" spans="1:7">
      <c r="A376" s="9">
        <f>'(1)'!A376</f>
        <v>42830</v>
      </c>
      <c r="B376">
        <v>121.26</v>
      </c>
      <c r="C376">
        <v>121.71</v>
      </c>
      <c r="D376">
        <v>120.9</v>
      </c>
      <c r="E376">
        <v>121.06</v>
      </c>
      <c r="F376" s="12">
        <v>1829641311</v>
      </c>
      <c r="G376" s="12">
        <v>1591001.34</v>
      </c>
    </row>
    <row r="377" spans="1:7">
      <c r="A377" s="9">
        <f>'(1)'!A377</f>
        <v>42831</v>
      </c>
      <c r="B377">
        <v>121.1</v>
      </c>
      <c r="C377">
        <v>121.92</v>
      </c>
      <c r="D377">
        <v>120.8</v>
      </c>
      <c r="E377">
        <v>121.53</v>
      </c>
      <c r="F377" s="12">
        <v>2149617047</v>
      </c>
      <c r="G377" s="12">
        <v>1600010.77</v>
      </c>
    </row>
    <row r="378" spans="1:7">
      <c r="A378" s="9">
        <f>'(1)'!A378</f>
        <v>42832</v>
      </c>
      <c r="B378">
        <v>121.57</v>
      </c>
      <c r="C378">
        <v>121.87</v>
      </c>
      <c r="D378">
        <v>120.97</v>
      </c>
      <c r="E378">
        <v>121.18</v>
      </c>
      <c r="F378" s="12">
        <v>1638230518</v>
      </c>
      <c r="G378" s="12">
        <v>1596631.92</v>
      </c>
    </row>
    <row r="379" spans="1:7">
      <c r="A379" s="9">
        <f>'(1)'!A379</f>
        <v>42835</v>
      </c>
      <c r="B379">
        <v>121.16</v>
      </c>
      <c r="C379">
        <v>122.65</v>
      </c>
      <c r="D379">
        <v>121.13</v>
      </c>
      <c r="E379">
        <v>122.43</v>
      </c>
      <c r="F379" s="12">
        <v>2076944181</v>
      </c>
      <c r="G379" s="12">
        <v>1610329.58</v>
      </c>
    </row>
    <row r="380" spans="1:7">
      <c r="A380" s="9">
        <f>'(1)'!A380</f>
        <v>42836</v>
      </c>
      <c r="B380">
        <v>122.44</v>
      </c>
      <c r="C380">
        <v>122.89</v>
      </c>
      <c r="D380">
        <v>122.15</v>
      </c>
      <c r="E380">
        <v>122.7</v>
      </c>
      <c r="F380" s="12">
        <v>1952260768</v>
      </c>
      <c r="G380" s="12">
        <v>1613987.95</v>
      </c>
    </row>
    <row r="381" spans="1:7">
      <c r="A381" s="9">
        <f>'(1)'!A381</f>
        <v>42837</v>
      </c>
      <c r="B381">
        <v>122.69</v>
      </c>
      <c r="C381">
        <v>123.39</v>
      </c>
      <c r="D381">
        <v>122.67</v>
      </c>
      <c r="E381">
        <v>122.86</v>
      </c>
      <c r="F381" s="12">
        <v>1564878632</v>
      </c>
      <c r="G381" s="12">
        <v>1616791.55</v>
      </c>
    </row>
    <row r="382" spans="1:7">
      <c r="A382" s="9">
        <f>'(1)'!A382</f>
        <v>42838</v>
      </c>
      <c r="B382">
        <v>122.84</v>
      </c>
      <c r="C382">
        <v>123.59</v>
      </c>
      <c r="D382">
        <v>122.73</v>
      </c>
      <c r="E382">
        <v>123.34</v>
      </c>
      <c r="F382" s="12">
        <v>1089851189</v>
      </c>
      <c r="G382" s="12">
        <v>1623949.26</v>
      </c>
    </row>
    <row r="383" spans="1:7">
      <c r="A383" s="9">
        <f>'(1)'!A383</f>
        <v>42842</v>
      </c>
      <c r="B383">
        <v>123.49</v>
      </c>
      <c r="C383">
        <v>123.88</v>
      </c>
      <c r="D383">
        <v>122.95</v>
      </c>
      <c r="E383">
        <v>123.3</v>
      </c>
      <c r="F383" s="12">
        <v>1184106311</v>
      </c>
      <c r="G383" s="12">
        <v>1622738.67</v>
      </c>
    </row>
    <row r="384" spans="1:7">
      <c r="A384" s="9">
        <f>'(1)'!A384</f>
        <v>42843</v>
      </c>
      <c r="B384">
        <v>123.24</v>
      </c>
      <c r="C384">
        <v>123.54</v>
      </c>
      <c r="D384">
        <v>122.93</v>
      </c>
      <c r="E384">
        <v>123.53</v>
      </c>
      <c r="F384" s="12">
        <v>1272605383</v>
      </c>
      <c r="G384" s="12">
        <v>1625349.06</v>
      </c>
    </row>
    <row r="385" spans="1:7">
      <c r="A385" s="9">
        <f>'(1)'!A385</f>
        <v>42844</v>
      </c>
      <c r="B385">
        <v>123.32</v>
      </c>
      <c r="C385">
        <v>123.48</v>
      </c>
      <c r="D385">
        <v>122.7</v>
      </c>
      <c r="E385">
        <v>123.08</v>
      </c>
      <c r="F385" s="12">
        <v>1611595452</v>
      </c>
      <c r="G385" s="12">
        <v>1621939.21</v>
      </c>
    </row>
    <row r="386" spans="1:7">
      <c r="A386" s="9">
        <f>'(1)'!A386</f>
        <v>42845</v>
      </c>
      <c r="B386">
        <v>123.13</v>
      </c>
      <c r="C386">
        <v>123.13</v>
      </c>
      <c r="D386">
        <v>122.17</v>
      </c>
      <c r="E386">
        <v>122.5</v>
      </c>
      <c r="F386" s="12">
        <v>1340691071</v>
      </c>
      <c r="G386" s="12">
        <v>1620294.84</v>
      </c>
    </row>
    <row r="387" spans="1:7">
      <c r="A387" s="9">
        <f>'(1)'!A387</f>
        <v>42846</v>
      </c>
      <c r="B387">
        <v>122.34</v>
      </c>
      <c r="C387">
        <v>123.24</v>
      </c>
      <c r="D387">
        <v>122.22</v>
      </c>
      <c r="E387">
        <v>122.85</v>
      </c>
      <c r="F387" s="12">
        <v>1239956425</v>
      </c>
      <c r="G387" s="12">
        <v>1627187.03</v>
      </c>
    </row>
    <row r="388" spans="1:7">
      <c r="A388" s="9">
        <f>'(1)'!A388</f>
        <v>42849</v>
      </c>
      <c r="B388">
        <v>122.88</v>
      </c>
      <c r="C388">
        <v>123.1</v>
      </c>
      <c r="D388">
        <v>122.37</v>
      </c>
      <c r="E388">
        <v>122.85</v>
      </c>
      <c r="F388" s="12">
        <v>1027769410</v>
      </c>
      <c r="G388" s="12">
        <v>1626558.73</v>
      </c>
    </row>
    <row r="389" spans="1:7">
      <c r="A389" s="9">
        <f>'(1)'!A389</f>
        <v>42850</v>
      </c>
      <c r="B389">
        <v>122.9</v>
      </c>
      <c r="C389">
        <v>123.24</v>
      </c>
      <c r="D389">
        <v>122.55</v>
      </c>
      <c r="E389">
        <v>122.99</v>
      </c>
      <c r="F389" s="12">
        <v>837242579</v>
      </c>
      <c r="G389" s="12">
        <v>1627158.07</v>
      </c>
    </row>
    <row r="390" spans="1:7">
      <c r="A390" s="9">
        <f>'(1)'!A390</f>
        <v>42851</v>
      </c>
      <c r="B390">
        <v>123.01</v>
      </c>
      <c r="C390">
        <v>123.65</v>
      </c>
      <c r="D390">
        <v>122.9</v>
      </c>
      <c r="E390">
        <v>123.54</v>
      </c>
      <c r="F390" s="12">
        <v>1524192241</v>
      </c>
      <c r="G390" s="12">
        <v>1633029.59</v>
      </c>
    </row>
    <row r="391" spans="1:7">
      <c r="A391" s="9">
        <f>'(1)'!A391</f>
        <v>42852</v>
      </c>
      <c r="B391">
        <v>123.57</v>
      </c>
      <c r="C391">
        <v>123.58</v>
      </c>
      <c r="D391">
        <v>123.18</v>
      </c>
      <c r="E391">
        <v>123.44</v>
      </c>
      <c r="F391" s="12">
        <v>1259346548</v>
      </c>
      <c r="G391" s="12">
        <v>1632900.48</v>
      </c>
    </row>
    <row r="392" spans="1:7">
      <c r="A392" s="9">
        <f>'(1)'!A392</f>
        <v>42853</v>
      </c>
      <c r="B392">
        <v>123.39</v>
      </c>
      <c r="C392">
        <v>123.74</v>
      </c>
      <c r="D392">
        <v>122.96</v>
      </c>
      <c r="E392">
        <v>123.09</v>
      </c>
      <c r="F392" s="12">
        <v>1272032668</v>
      </c>
      <c r="G392" s="12">
        <v>1628942.85</v>
      </c>
    </row>
    <row r="393" spans="1:7">
      <c r="A393" s="9">
        <f>'(1)'!A393</f>
        <v>42856</v>
      </c>
      <c r="B393">
        <v>122.99</v>
      </c>
      <c r="C393">
        <v>123.05</v>
      </c>
      <c r="D393">
        <v>122.46</v>
      </c>
      <c r="E393">
        <v>122.97</v>
      </c>
      <c r="F393" s="12">
        <v>2217839450</v>
      </c>
      <c r="G393" s="12">
        <v>1627181.32</v>
      </c>
    </row>
    <row r="394" spans="1:7">
      <c r="A394" s="9">
        <f>'(1)'!A394</f>
        <v>42857</v>
      </c>
      <c r="B394">
        <v>122.97</v>
      </c>
      <c r="C394">
        <v>123.17</v>
      </c>
      <c r="D394">
        <v>122.6</v>
      </c>
      <c r="E394">
        <v>123.1</v>
      </c>
      <c r="F394" s="12">
        <v>1846804816</v>
      </c>
      <c r="G394" s="12">
        <v>1627319.41</v>
      </c>
    </row>
    <row r="395" spans="1:7">
      <c r="A395" s="9">
        <f>'(1)'!A395</f>
        <v>42858</v>
      </c>
      <c r="B395">
        <v>123.02</v>
      </c>
      <c r="C395">
        <v>123.93</v>
      </c>
      <c r="D395">
        <v>122.94</v>
      </c>
      <c r="E395">
        <v>123.77</v>
      </c>
      <c r="F395" s="12">
        <v>2168114641</v>
      </c>
      <c r="G395" s="12">
        <v>1634077.92</v>
      </c>
    </row>
    <row r="396" spans="1:7">
      <c r="A396" s="9">
        <f>'(1)'!A396</f>
        <v>42859</v>
      </c>
      <c r="B396">
        <v>124.01</v>
      </c>
      <c r="C396">
        <v>124.08</v>
      </c>
      <c r="D396">
        <v>123.12</v>
      </c>
      <c r="E396">
        <v>123.43</v>
      </c>
      <c r="F396" s="12">
        <v>1579129266</v>
      </c>
      <c r="G396" s="12">
        <v>1631153.14</v>
      </c>
    </row>
    <row r="397" spans="1:7">
      <c r="A397" s="9">
        <f>'(1)'!A397</f>
        <v>42860</v>
      </c>
      <c r="B397">
        <v>123.31</v>
      </c>
      <c r="C397">
        <v>123.32</v>
      </c>
      <c r="D397">
        <v>123.17</v>
      </c>
      <c r="E397">
        <v>123.24</v>
      </c>
      <c r="F397" s="12">
        <v>400130970</v>
      </c>
      <c r="G397" s="12">
        <v>1628405.76</v>
      </c>
    </row>
    <row r="398" spans="1:7">
      <c r="A398" s="9">
        <f>'(1)'!A398</f>
        <v>42863</v>
      </c>
      <c r="B398">
        <v>123.24</v>
      </c>
      <c r="C398">
        <v>123.96</v>
      </c>
      <c r="D398">
        <v>123.24</v>
      </c>
      <c r="E398">
        <v>123.96</v>
      </c>
      <c r="F398" s="12">
        <v>609801997</v>
      </c>
      <c r="G398" s="12">
        <v>1636987.22</v>
      </c>
    </row>
    <row r="399" spans="1:7">
      <c r="A399" s="9">
        <f>'(1)'!A399</f>
        <v>42864</v>
      </c>
      <c r="B399">
        <v>123.9</v>
      </c>
      <c r="C399">
        <v>123.92</v>
      </c>
      <c r="D399">
        <v>123.39</v>
      </c>
      <c r="E399">
        <v>123.6</v>
      </c>
      <c r="F399" s="12">
        <v>1398478838</v>
      </c>
      <c r="G399" s="12">
        <v>1632568.74</v>
      </c>
    </row>
    <row r="400" spans="1:7">
      <c r="A400" s="9">
        <f>'(1)'!A400</f>
        <v>42865</v>
      </c>
      <c r="B400">
        <v>123.65</v>
      </c>
      <c r="C400">
        <v>123.7</v>
      </c>
      <c r="D400">
        <v>122.61</v>
      </c>
      <c r="E400">
        <v>122.86</v>
      </c>
      <c r="F400" s="12">
        <v>1257367202</v>
      </c>
      <c r="G400" s="12">
        <v>1623555.56</v>
      </c>
    </row>
    <row r="401" spans="1:7">
      <c r="A401" s="9">
        <f>'(1)'!A401</f>
        <v>42866</v>
      </c>
      <c r="B401">
        <v>122.82</v>
      </c>
      <c r="C401">
        <v>122.93</v>
      </c>
      <c r="D401">
        <v>121.85</v>
      </c>
      <c r="E401">
        <v>122.32</v>
      </c>
      <c r="F401" s="12">
        <v>1673089150</v>
      </c>
      <c r="G401" s="12">
        <v>1616845.22</v>
      </c>
    </row>
    <row r="402" spans="1:7">
      <c r="A402" s="9">
        <f>'(1)'!A402</f>
        <v>42867</v>
      </c>
      <c r="B402">
        <v>122.22</v>
      </c>
      <c r="C402">
        <v>123.01</v>
      </c>
      <c r="D402">
        <v>122.06</v>
      </c>
      <c r="E402">
        <v>122.69</v>
      </c>
      <c r="F402" s="12">
        <v>1245171165</v>
      </c>
      <c r="G402" s="12">
        <v>1621833.03</v>
      </c>
    </row>
    <row r="403" spans="1:7">
      <c r="A403" s="9">
        <f>'(1)'!A403</f>
        <v>42870</v>
      </c>
      <c r="B403">
        <v>123.04</v>
      </c>
      <c r="C403">
        <v>124.11</v>
      </c>
      <c r="D403">
        <v>122.95</v>
      </c>
      <c r="E403">
        <v>124.06</v>
      </c>
      <c r="F403" s="12">
        <v>1569315508</v>
      </c>
      <c r="G403" s="12">
        <v>1642194.32</v>
      </c>
    </row>
    <row r="404" spans="1:7">
      <c r="A404" s="9">
        <f>'(1)'!A404</f>
        <v>42871</v>
      </c>
      <c r="B404">
        <v>124.08</v>
      </c>
      <c r="C404">
        <v>124.25</v>
      </c>
      <c r="D404">
        <v>123.59</v>
      </c>
      <c r="E404">
        <v>123.96</v>
      </c>
      <c r="F404" s="12">
        <v>1153675826</v>
      </c>
      <c r="G404" s="12">
        <v>1641204.77</v>
      </c>
    </row>
    <row r="405" spans="1:7">
      <c r="A405" s="9">
        <f>'(1)'!A405</f>
        <v>42872</v>
      </c>
      <c r="B405">
        <v>124.01</v>
      </c>
      <c r="C405">
        <v>124.02</v>
      </c>
      <c r="D405">
        <v>123.34</v>
      </c>
      <c r="E405">
        <v>123.44</v>
      </c>
      <c r="F405" s="12">
        <v>1401496590</v>
      </c>
      <c r="G405" s="12">
        <v>1632553.13</v>
      </c>
    </row>
    <row r="406" spans="1:7">
      <c r="A406" s="9">
        <f>'(1)'!A406</f>
        <v>42873</v>
      </c>
      <c r="B406">
        <v>123.48</v>
      </c>
      <c r="C406">
        <v>123.98</v>
      </c>
      <c r="D406">
        <v>123.29</v>
      </c>
      <c r="E406">
        <v>123.59</v>
      </c>
      <c r="F406" s="12">
        <v>1215147786</v>
      </c>
      <c r="G406" s="12">
        <v>1635298.18</v>
      </c>
    </row>
    <row r="407" spans="1:7">
      <c r="A407" s="9">
        <f>'(1)'!A407</f>
        <v>42874</v>
      </c>
      <c r="B407">
        <v>123.63</v>
      </c>
      <c r="C407">
        <v>123.66</v>
      </c>
      <c r="D407">
        <v>123.11</v>
      </c>
      <c r="E407">
        <v>123.3</v>
      </c>
      <c r="F407" s="12">
        <v>1310045335</v>
      </c>
      <c r="G407" s="12">
        <v>1632483.43</v>
      </c>
    </row>
    <row r="408" spans="1:7">
      <c r="A408" s="9">
        <f>'(1)'!A408</f>
        <v>42877</v>
      </c>
      <c r="B408">
        <v>123.31</v>
      </c>
      <c r="C408">
        <v>123.45</v>
      </c>
      <c r="D408">
        <v>122.79</v>
      </c>
      <c r="E408">
        <v>122.97</v>
      </c>
      <c r="F408" s="12">
        <v>65962197</v>
      </c>
      <c r="G408" s="12">
        <v>1628417.04</v>
      </c>
    </row>
    <row r="409" spans="1:7">
      <c r="A409" s="9">
        <f>'(1)'!A409</f>
        <v>42878</v>
      </c>
      <c r="B409">
        <v>122.93</v>
      </c>
      <c r="C409">
        <v>123.56</v>
      </c>
      <c r="D409">
        <v>122.77</v>
      </c>
      <c r="E409">
        <v>123.44</v>
      </c>
      <c r="F409" s="12">
        <v>1082981872</v>
      </c>
      <c r="G409" s="12">
        <v>1635908.21</v>
      </c>
    </row>
    <row r="410" spans="1:7">
      <c r="A410" s="9">
        <f>'(1)'!A410</f>
        <v>42879</v>
      </c>
      <c r="B410">
        <v>123.54</v>
      </c>
      <c r="C410">
        <v>123.55</v>
      </c>
      <c r="D410">
        <v>123.11</v>
      </c>
      <c r="E410">
        <v>123.23</v>
      </c>
      <c r="F410" s="12">
        <v>824833439</v>
      </c>
      <c r="G410" s="12">
        <v>1634315.28</v>
      </c>
    </row>
    <row r="411" spans="1:7">
      <c r="A411" s="9">
        <f>'(1)'!A411</f>
        <v>42880</v>
      </c>
      <c r="B411">
        <v>123.13</v>
      </c>
      <c r="C411">
        <v>124.06</v>
      </c>
      <c r="D411">
        <v>123.07</v>
      </c>
      <c r="E411">
        <v>123.93</v>
      </c>
      <c r="F411" s="12">
        <v>894159479</v>
      </c>
      <c r="G411" s="12">
        <v>1644736.53</v>
      </c>
    </row>
    <row r="412" spans="1:7">
      <c r="A412" s="9">
        <f>'(1)'!A412</f>
        <v>42881</v>
      </c>
      <c r="B412">
        <v>124</v>
      </c>
      <c r="C412">
        <v>124.7</v>
      </c>
      <c r="D412">
        <v>123.59</v>
      </c>
      <c r="E412">
        <v>124.5</v>
      </c>
      <c r="F412" s="12">
        <v>975968831</v>
      </c>
      <c r="G412" s="12">
        <v>1649650.32</v>
      </c>
    </row>
    <row r="413" spans="1:7">
      <c r="A413" s="9">
        <f>'(1)'!A413</f>
        <v>42885</v>
      </c>
      <c r="B413">
        <v>124.54</v>
      </c>
      <c r="C413">
        <v>124.85</v>
      </c>
      <c r="D413">
        <v>124.25</v>
      </c>
      <c r="E413">
        <v>124.56</v>
      </c>
      <c r="F413" s="12">
        <v>577117490</v>
      </c>
      <c r="G413" s="12">
        <v>1649187.15</v>
      </c>
    </row>
    <row r="414" spans="1:7">
      <c r="A414" s="9">
        <f>'(1)'!A414</f>
        <v>42886</v>
      </c>
      <c r="B414">
        <v>124.48</v>
      </c>
      <c r="C414">
        <v>124.63</v>
      </c>
      <c r="D414">
        <v>123.87</v>
      </c>
      <c r="E414">
        <v>123.99</v>
      </c>
      <c r="F414" s="12">
        <v>896773480</v>
      </c>
      <c r="G414" s="12">
        <v>1643263.89</v>
      </c>
    </row>
    <row r="415" spans="1:7">
      <c r="A415" s="9">
        <f>'(1)'!A415</f>
        <v>42887</v>
      </c>
      <c r="B415">
        <v>124.01</v>
      </c>
      <c r="C415">
        <v>124.41</v>
      </c>
      <c r="D415">
        <v>123.87</v>
      </c>
      <c r="E415">
        <v>124.31</v>
      </c>
      <c r="F415" s="12">
        <v>1281018700</v>
      </c>
      <c r="G415" s="12">
        <v>1647065.71</v>
      </c>
    </row>
    <row r="416" spans="1:7">
      <c r="A416" s="9">
        <f>'(1)'!A416</f>
        <v>42888</v>
      </c>
      <c r="B416">
        <v>124.25</v>
      </c>
      <c r="C416">
        <v>124.34</v>
      </c>
      <c r="D416">
        <v>123.45</v>
      </c>
      <c r="E416">
        <v>123.96</v>
      </c>
      <c r="F416" s="12">
        <v>1653568311</v>
      </c>
      <c r="G416" s="12">
        <v>1642771.34</v>
      </c>
    </row>
    <row r="417" spans="1:7">
      <c r="A417" s="9">
        <f>'(1)'!A417</f>
        <v>42891</v>
      </c>
      <c r="B417">
        <v>124.01</v>
      </c>
      <c r="C417">
        <v>124.73</v>
      </c>
      <c r="D417">
        <v>123.82</v>
      </c>
      <c r="E417">
        <v>124.62</v>
      </c>
      <c r="F417" s="12">
        <v>1192819735</v>
      </c>
      <c r="G417" s="12">
        <v>1650744.05</v>
      </c>
    </row>
    <row r="418" spans="1:7">
      <c r="A418" s="9">
        <f>'(1)'!A418</f>
        <v>42892</v>
      </c>
      <c r="B418">
        <v>124.59</v>
      </c>
      <c r="C418">
        <v>125.08</v>
      </c>
      <c r="D418">
        <v>124.43</v>
      </c>
      <c r="E418">
        <v>124.98</v>
      </c>
      <c r="F418" s="12">
        <v>1241253922</v>
      </c>
      <c r="G418" s="12">
        <v>1655178.5</v>
      </c>
    </row>
    <row r="419" spans="1:7">
      <c r="A419" s="9">
        <f>'(1)'!A419</f>
        <v>42893</v>
      </c>
      <c r="B419">
        <v>124.98</v>
      </c>
      <c r="C419">
        <v>125.52</v>
      </c>
      <c r="D419">
        <v>124.96</v>
      </c>
      <c r="E419">
        <v>125.03</v>
      </c>
      <c r="F419" s="12">
        <v>1193593066</v>
      </c>
      <c r="G419" s="12">
        <v>1660431.47</v>
      </c>
    </row>
    <row r="420" spans="1:7">
      <c r="A420" s="9">
        <f>'(1)'!A420</f>
        <v>42894</v>
      </c>
      <c r="B420">
        <v>125.07</v>
      </c>
      <c r="C420">
        <v>125.53</v>
      </c>
      <c r="D420">
        <v>124.89</v>
      </c>
      <c r="E420">
        <v>125.24</v>
      </c>
      <c r="F420" s="12">
        <v>1133731017</v>
      </c>
      <c r="G420" s="12">
        <v>1659405.81</v>
      </c>
    </row>
    <row r="421" spans="1:7">
      <c r="A421" s="9">
        <f>'(1)'!A421</f>
        <v>42895</v>
      </c>
      <c r="B421">
        <v>125.22</v>
      </c>
      <c r="C421">
        <v>125.49</v>
      </c>
      <c r="D421">
        <v>124.52</v>
      </c>
      <c r="E421">
        <v>125.06</v>
      </c>
      <c r="F421" s="12">
        <v>1505724386</v>
      </c>
      <c r="G421" s="12">
        <v>1651732.56</v>
      </c>
    </row>
    <row r="422" spans="1:7">
      <c r="A422" s="9">
        <f>'(1)'!A422</f>
        <v>42898</v>
      </c>
      <c r="B422">
        <v>124.9</v>
      </c>
      <c r="C422">
        <v>125.97</v>
      </c>
      <c r="D422">
        <v>124.83</v>
      </c>
      <c r="E422">
        <v>125.87</v>
      </c>
      <c r="F422" s="12">
        <v>1215124097</v>
      </c>
      <c r="G422" s="12">
        <v>1665810.59</v>
      </c>
    </row>
    <row r="423" spans="1:7">
      <c r="A423" s="9">
        <f>'(1)'!A423</f>
        <v>42899</v>
      </c>
      <c r="B423">
        <v>125.89</v>
      </c>
      <c r="C423">
        <v>126.9</v>
      </c>
      <c r="D423">
        <v>125.85</v>
      </c>
      <c r="E423">
        <v>126.86</v>
      </c>
      <c r="F423" s="12">
        <v>1404424880</v>
      </c>
      <c r="G423" s="12">
        <v>1672583.97</v>
      </c>
    </row>
    <row r="424" spans="1:7">
      <c r="A424" s="9">
        <f>'(1)'!A424</f>
        <v>42900</v>
      </c>
      <c r="B424">
        <v>126.82</v>
      </c>
      <c r="C424">
        <v>127.7</v>
      </c>
      <c r="D424">
        <v>126.7</v>
      </c>
      <c r="E424">
        <v>127.4</v>
      </c>
      <c r="F424" s="12">
        <v>1439227216</v>
      </c>
      <c r="G424" s="12">
        <v>1678661.69</v>
      </c>
    </row>
    <row r="425" spans="1:7">
      <c r="A425" s="9">
        <f>'(1)'!A425</f>
        <v>42901</v>
      </c>
      <c r="B425">
        <v>127.26</v>
      </c>
      <c r="C425">
        <v>127.91</v>
      </c>
      <c r="D425">
        <v>127.18</v>
      </c>
      <c r="E425">
        <v>127.77</v>
      </c>
      <c r="F425" s="12">
        <v>1369703320</v>
      </c>
      <c r="G425" s="12">
        <v>1685034.49</v>
      </c>
    </row>
    <row r="426" spans="1:7">
      <c r="A426" s="9">
        <f>'(1)'!A426</f>
        <v>42902</v>
      </c>
      <c r="B426">
        <v>127.93</v>
      </c>
      <c r="C426">
        <v>128.68</v>
      </c>
      <c r="D426">
        <v>127.91</v>
      </c>
      <c r="E426">
        <v>128.62</v>
      </c>
      <c r="F426" s="12">
        <v>999105181</v>
      </c>
      <c r="G426" s="12">
        <v>1696108.13</v>
      </c>
    </row>
    <row r="427" spans="1:7">
      <c r="A427" s="9">
        <f>'(1)'!A427</f>
        <v>42905</v>
      </c>
      <c r="B427">
        <v>128.6</v>
      </c>
      <c r="C427">
        <v>128.6</v>
      </c>
      <c r="D427">
        <v>128.13999999999999</v>
      </c>
      <c r="E427">
        <v>128.35</v>
      </c>
      <c r="F427" s="12">
        <v>957926451</v>
      </c>
      <c r="G427" s="12">
        <v>1693197.53</v>
      </c>
    </row>
    <row r="428" spans="1:7">
      <c r="A428" s="9">
        <f>'(1)'!A428</f>
        <v>42906</v>
      </c>
      <c r="B428">
        <v>128.35</v>
      </c>
      <c r="C428">
        <v>128.41999999999999</v>
      </c>
      <c r="D428">
        <v>128.24</v>
      </c>
      <c r="E428">
        <v>128.31</v>
      </c>
      <c r="F428" s="12">
        <v>677901178</v>
      </c>
      <c r="G428" s="12">
        <v>1692413.05</v>
      </c>
    </row>
    <row r="429" spans="1:7">
      <c r="A429" s="9">
        <f>'(1)'!A429</f>
        <v>42907</v>
      </c>
      <c r="B429">
        <v>128.19999999999999</v>
      </c>
      <c r="C429">
        <v>128.9</v>
      </c>
      <c r="D429">
        <v>128.12</v>
      </c>
      <c r="E429">
        <v>128.71</v>
      </c>
      <c r="F429" s="12">
        <v>770415816</v>
      </c>
      <c r="G429" s="12">
        <v>1697869.45</v>
      </c>
    </row>
    <row r="430" spans="1:7">
      <c r="A430" s="9">
        <f>'(1)'!A430</f>
        <v>42908</v>
      </c>
      <c r="B430">
        <v>128.65</v>
      </c>
      <c r="C430">
        <v>129.63999999999999</v>
      </c>
      <c r="D430">
        <v>128.62</v>
      </c>
      <c r="E430">
        <v>129.41999999999999</v>
      </c>
      <c r="F430" s="12">
        <v>3250811568</v>
      </c>
      <c r="G430" s="12">
        <v>1706864.9</v>
      </c>
    </row>
    <row r="431" spans="1:7">
      <c r="A431" s="9">
        <f>'(1)'!A431</f>
        <v>42909</v>
      </c>
      <c r="B431">
        <v>129.43</v>
      </c>
      <c r="C431">
        <v>129.94999999999999</v>
      </c>
      <c r="D431">
        <v>129.16999999999999</v>
      </c>
      <c r="E431">
        <v>129.94999999999999</v>
      </c>
      <c r="F431" s="12">
        <v>1798552188</v>
      </c>
      <c r="G431" s="12">
        <v>1703351.84</v>
      </c>
    </row>
    <row r="432" spans="1:7">
      <c r="A432" s="9">
        <f>'(1)'!A432</f>
        <v>42912</v>
      </c>
      <c r="B432">
        <v>129.87</v>
      </c>
      <c r="C432">
        <v>130.37</v>
      </c>
      <c r="D432">
        <v>129.80000000000001</v>
      </c>
      <c r="E432">
        <v>130.05000000000001</v>
      </c>
      <c r="F432" s="12">
        <v>1483432336</v>
      </c>
      <c r="G432" s="12">
        <v>1706060.41</v>
      </c>
    </row>
    <row r="433" spans="1:7">
      <c r="A433" s="9">
        <f>'(1)'!A433</f>
        <v>42913</v>
      </c>
      <c r="B433">
        <v>130.01</v>
      </c>
      <c r="C433">
        <v>130.08000000000001</v>
      </c>
      <c r="D433">
        <v>129.63999999999999</v>
      </c>
      <c r="E433">
        <v>129.66999999999999</v>
      </c>
      <c r="F433" s="12">
        <v>926878357</v>
      </c>
      <c r="G433" s="12">
        <v>1701869.54</v>
      </c>
    </row>
    <row r="434" spans="1:7">
      <c r="A434" s="9">
        <f>'(1)'!A434</f>
        <v>42914</v>
      </c>
      <c r="B434">
        <v>129.66999999999999</v>
      </c>
      <c r="C434">
        <v>130.08000000000001</v>
      </c>
      <c r="D434">
        <v>129.5</v>
      </c>
      <c r="E434">
        <v>129.84</v>
      </c>
      <c r="F434" s="12">
        <v>875114868</v>
      </c>
      <c r="G434" s="12">
        <v>1704336.66</v>
      </c>
    </row>
    <row r="435" spans="1:7">
      <c r="A435" s="9">
        <f>'(1)'!A435</f>
        <v>42915</v>
      </c>
      <c r="B435">
        <v>129.86000000000001</v>
      </c>
      <c r="C435">
        <v>130.27000000000001</v>
      </c>
      <c r="D435">
        <v>129.54</v>
      </c>
      <c r="E435">
        <v>130.15</v>
      </c>
      <c r="F435" s="12">
        <v>1003876339</v>
      </c>
      <c r="G435" s="12">
        <v>1706589.06</v>
      </c>
    </row>
    <row r="436" spans="1:7">
      <c r="A436" s="9">
        <f>'(1)'!A436</f>
        <v>42916</v>
      </c>
      <c r="B436">
        <v>130.09</v>
      </c>
      <c r="C436">
        <v>130.30000000000001</v>
      </c>
      <c r="D436">
        <v>129.19</v>
      </c>
      <c r="E436">
        <v>129.62</v>
      </c>
      <c r="F436" s="12">
        <v>1527399629</v>
      </c>
      <c r="G436" s="12">
        <v>1700731.13</v>
      </c>
    </row>
    <row r="437" spans="1:7">
      <c r="A437" s="9">
        <f>'(1)'!A437</f>
        <v>42919</v>
      </c>
      <c r="B437">
        <v>129.4</v>
      </c>
      <c r="C437">
        <v>129.5</v>
      </c>
      <c r="D437">
        <v>128.69</v>
      </c>
      <c r="E437">
        <v>129.09</v>
      </c>
      <c r="F437" s="12">
        <v>1164094163</v>
      </c>
      <c r="G437" s="12">
        <v>1693642.04</v>
      </c>
    </row>
    <row r="438" spans="1:7">
      <c r="A438" s="9">
        <f>'(1)'!A438</f>
        <v>42921</v>
      </c>
      <c r="B438">
        <v>129.13</v>
      </c>
      <c r="C438">
        <v>129.18</v>
      </c>
      <c r="D438">
        <v>128.05000000000001</v>
      </c>
      <c r="E438">
        <v>128.47</v>
      </c>
      <c r="F438" s="12">
        <v>490947867</v>
      </c>
      <c r="G438" s="12">
        <v>1683228.14</v>
      </c>
    </row>
    <row r="439" spans="1:7">
      <c r="A439" s="9">
        <f>'(1)'!A439</f>
        <v>42922</v>
      </c>
      <c r="B439">
        <v>128.43</v>
      </c>
      <c r="C439">
        <v>128.81</v>
      </c>
      <c r="D439">
        <v>128.35</v>
      </c>
      <c r="E439">
        <v>128.74</v>
      </c>
      <c r="F439" s="12">
        <v>1330330269</v>
      </c>
      <c r="G439" s="12">
        <v>1687919.12</v>
      </c>
    </row>
    <row r="440" spans="1:7">
      <c r="A440" s="9">
        <f>'(1)'!A440</f>
        <v>42923</v>
      </c>
      <c r="B440">
        <v>128.76</v>
      </c>
      <c r="C440">
        <v>130.22</v>
      </c>
      <c r="D440">
        <v>128.75</v>
      </c>
      <c r="E440">
        <v>129.74</v>
      </c>
      <c r="F440" s="12">
        <v>1226545449</v>
      </c>
      <c r="G440" s="12">
        <v>1700912.77</v>
      </c>
    </row>
    <row r="441" spans="1:7">
      <c r="A441" s="9">
        <f>'(1)'!A441</f>
        <v>42926</v>
      </c>
      <c r="B441">
        <v>129.54</v>
      </c>
      <c r="C441">
        <v>129.56</v>
      </c>
      <c r="D441">
        <v>128.79</v>
      </c>
      <c r="E441">
        <v>129.53</v>
      </c>
      <c r="F441" s="12">
        <v>1953362872</v>
      </c>
      <c r="G441" s="12">
        <v>1695072.34</v>
      </c>
    </row>
    <row r="442" spans="1:7">
      <c r="A442" s="9">
        <f>'(1)'!A442</f>
        <v>42927</v>
      </c>
      <c r="B442">
        <v>129.49</v>
      </c>
      <c r="C442">
        <v>130.32</v>
      </c>
      <c r="D442">
        <v>129.44</v>
      </c>
      <c r="E442">
        <v>130.31</v>
      </c>
      <c r="F442" s="12">
        <v>1923303064</v>
      </c>
      <c r="G442" s="12">
        <v>1706247.24</v>
      </c>
    </row>
    <row r="443" spans="1:7">
      <c r="A443" s="9">
        <f>'(1)'!A443</f>
        <v>42928</v>
      </c>
      <c r="B443">
        <v>130.26</v>
      </c>
      <c r="C443">
        <v>130.57</v>
      </c>
      <c r="D443">
        <v>129.72</v>
      </c>
      <c r="E443">
        <v>130.01</v>
      </c>
      <c r="F443" s="12">
        <v>1047222485</v>
      </c>
      <c r="G443" s="12">
        <v>1703097.94</v>
      </c>
    </row>
    <row r="444" spans="1:7">
      <c r="A444" s="9">
        <f>'(1)'!A444</f>
        <v>42929</v>
      </c>
      <c r="B444">
        <v>129.91999999999999</v>
      </c>
      <c r="C444">
        <v>130.03</v>
      </c>
      <c r="D444">
        <v>129.47</v>
      </c>
      <c r="E444">
        <v>129.55000000000001</v>
      </c>
      <c r="F444" s="12">
        <v>1683000187</v>
      </c>
      <c r="G444" s="12">
        <v>1695980.98</v>
      </c>
    </row>
    <row r="445" spans="1:7">
      <c r="A445" s="9">
        <f>'(1)'!A445</f>
        <v>42930</v>
      </c>
      <c r="B445">
        <v>129.6</v>
      </c>
      <c r="C445">
        <v>129.66999999999999</v>
      </c>
      <c r="D445">
        <v>128.85</v>
      </c>
      <c r="E445">
        <v>129.16</v>
      </c>
      <c r="F445" s="12">
        <v>1623683766</v>
      </c>
      <c r="G445" s="12">
        <v>1691775.99</v>
      </c>
    </row>
    <row r="446" spans="1:7">
      <c r="A446" s="9">
        <f>'(1)'!A446</f>
        <v>42933</v>
      </c>
      <c r="B446">
        <v>129.21</v>
      </c>
      <c r="C446">
        <v>129.33000000000001</v>
      </c>
      <c r="D446">
        <v>128.75</v>
      </c>
      <c r="E446">
        <v>128.76</v>
      </c>
      <c r="F446" s="12">
        <v>1447701108</v>
      </c>
      <c r="G446" s="12">
        <v>1689237.37</v>
      </c>
    </row>
    <row r="447" spans="1:7">
      <c r="A447" s="9">
        <f>'(1)'!A447</f>
        <v>42934</v>
      </c>
      <c r="B447">
        <v>128.72999999999999</v>
      </c>
      <c r="C447">
        <v>129.19999999999999</v>
      </c>
      <c r="D447">
        <v>128.53</v>
      </c>
      <c r="E447">
        <v>128.65</v>
      </c>
      <c r="F447" s="12">
        <v>1360959922</v>
      </c>
      <c r="G447" s="12">
        <v>1688542.64</v>
      </c>
    </row>
    <row r="448" spans="1:7">
      <c r="A448" s="9">
        <f>'(1)'!A448</f>
        <v>42935</v>
      </c>
      <c r="B448">
        <v>128.65</v>
      </c>
      <c r="C448">
        <v>129.79</v>
      </c>
      <c r="D448">
        <v>128.57</v>
      </c>
      <c r="E448">
        <v>129.47</v>
      </c>
      <c r="F448" s="12">
        <v>980790618</v>
      </c>
      <c r="G448" s="12">
        <v>1696652.65</v>
      </c>
    </row>
    <row r="449" spans="1:7">
      <c r="A449" s="9">
        <f>'(1)'!A449</f>
        <v>42936</v>
      </c>
      <c r="B449">
        <v>129.38</v>
      </c>
      <c r="C449">
        <v>129.41</v>
      </c>
      <c r="D449">
        <v>127.92</v>
      </c>
      <c r="E449">
        <v>127.98</v>
      </c>
      <c r="F449" s="12">
        <v>954978710</v>
      </c>
      <c r="G449" s="12">
        <v>1680375.64</v>
      </c>
    </row>
    <row r="450" spans="1:7">
      <c r="A450" s="9">
        <f>'(1)'!A450</f>
        <v>42937</v>
      </c>
      <c r="B450">
        <v>128.08000000000001</v>
      </c>
      <c r="C450">
        <v>128.41</v>
      </c>
      <c r="D450">
        <v>127.46</v>
      </c>
      <c r="E450">
        <v>127.46</v>
      </c>
      <c r="F450" s="12">
        <v>982041694</v>
      </c>
      <c r="G450" s="12">
        <v>1675449.42</v>
      </c>
    </row>
    <row r="451" spans="1:7">
      <c r="A451" s="9">
        <f>'(1)'!A451</f>
        <v>42940</v>
      </c>
      <c r="B451">
        <v>127.54</v>
      </c>
      <c r="C451">
        <v>127.73</v>
      </c>
      <c r="D451">
        <v>126.09</v>
      </c>
      <c r="E451">
        <v>126.53</v>
      </c>
      <c r="F451" s="12">
        <v>1088509213</v>
      </c>
      <c r="G451" s="12">
        <v>1662793.57</v>
      </c>
    </row>
    <row r="452" spans="1:7">
      <c r="A452" s="9">
        <f>'(1)'!A452</f>
        <v>42941</v>
      </c>
      <c r="B452">
        <v>126.53</v>
      </c>
      <c r="C452">
        <v>126.71</v>
      </c>
      <c r="D452">
        <v>125.97</v>
      </c>
      <c r="E452">
        <v>125.97</v>
      </c>
      <c r="F452" s="12">
        <v>991896734</v>
      </c>
      <c r="G452" s="12">
        <v>1657781.24</v>
      </c>
    </row>
    <row r="453" spans="1:7">
      <c r="A453" s="9">
        <f>'(1)'!A453</f>
        <v>42942</v>
      </c>
      <c r="B453">
        <v>126.05</v>
      </c>
      <c r="C453">
        <v>126.3</v>
      </c>
      <c r="D453">
        <v>125.6</v>
      </c>
      <c r="E453">
        <v>125.65</v>
      </c>
      <c r="F453" s="12">
        <v>933427171</v>
      </c>
      <c r="G453" s="12">
        <v>1653554.34</v>
      </c>
    </row>
    <row r="454" spans="1:7">
      <c r="A454" s="9">
        <f>'(1)'!A454</f>
        <v>42943</v>
      </c>
      <c r="B454">
        <v>125.66</v>
      </c>
      <c r="C454">
        <v>125.73</v>
      </c>
      <c r="D454">
        <v>125.25</v>
      </c>
      <c r="E454">
        <v>125.35</v>
      </c>
      <c r="F454" s="12">
        <v>929217622</v>
      </c>
      <c r="G454" s="12">
        <v>1648936.21</v>
      </c>
    </row>
    <row r="455" spans="1:7">
      <c r="A455" s="9">
        <f>'(1)'!A455</f>
        <v>42944</v>
      </c>
      <c r="B455">
        <v>125.34</v>
      </c>
      <c r="C455">
        <v>125.45</v>
      </c>
      <c r="D455">
        <v>124.65</v>
      </c>
      <c r="E455">
        <v>124.91</v>
      </c>
      <c r="F455" s="12">
        <v>1085928013</v>
      </c>
      <c r="G455" s="12">
        <v>1643769.99</v>
      </c>
    </row>
    <row r="456" spans="1:7">
      <c r="A456" s="9">
        <f>'(1)'!A456</f>
        <v>42947</v>
      </c>
      <c r="B456">
        <v>124.97</v>
      </c>
      <c r="C456">
        <v>125.07</v>
      </c>
      <c r="D456">
        <v>124.48</v>
      </c>
      <c r="E456">
        <v>124.84</v>
      </c>
      <c r="F456" s="12">
        <v>1380412113</v>
      </c>
      <c r="G456" s="12">
        <v>1643322.58</v>
      </c>
    </row>
    <row r="457" spans="1:7">
      <c r="A457" s="9">
        <f>'(1)'!A457</f>
        <v>42948</v>
      </c>
      <c r="B457">
        <v>124.81</v>
      </c>
      <c r="C457">
        <v>125.34</v>
      </c>
      <c r="D457">
        <v>124.75</v>
      </c>
      <c r="E457">
        <v>125</v>
      </c>
      <c r="F457" s="12">
        <v>1469754921</v>
      </c>
      <c r="G457" s="12">
        <v>1645636.95</v>
      </c>
    </row>
    <row r="458" spans="1:7">
      <c r="A458" s="9">
        <f>'(1)'!A458</f>
        <v>42949</v>
      </c>
      <c r="B458">
        <v>125.02</v>
      </c>
      <c r="C458">
        <v>125.57</v>
      </c>
      <c r="D458">
        <v>125.02</v>
      </c>
      <c r="E458">
        <v>125.1</v>
      </c>
      <c r="F458" s="12">
        <v>1060209865</v>
      </c>
      <c r="G458" s="12">
        <v>1647615.47</v>
      </c>
    </row>
    <row r="459" spans="1:7">
      <c r="A459" s="9">
        <f>'(1)'!A459</f>
        <v>42950</v>
      </c>
      <c r="B459">
        <v>125.11</v>
      </c>
      <c r="C459">
        <v>125.33</v>
      </c>
      <c r="D459">
        <v>124.66</v>
      </c>
      <c r="E459">
        <v>124.96</v>
      </c>
      <c r="F459" s="12">
        <v>1362401755</v>
      </c>
      <c r="G459" s="12">
        <v>1647703.89</v>
      </c>
    </row>
    <row r="460" spans="1:7">
      <c r="A460" s="9">
        <f>'(1)'!A460</f>
        <v>42951</v>
      </c>
      <c r="B460">
        <v>125.11</v>
      </c>
      <c r="C460">
        <v>126.46</v>
      </c>
      <c r="D460">
        <v>125.1</v>
      </c>
      <c r="E460">
        <v>126.2</v>
      </c>
      <c r="F460" s="12">
        <v>1444602949</v>
      </c>
      <c r="G460" s="12">
        <v>1664778.36</v>
      </c>
    </row>
    <row r="461" spans="1:7">
      <c r="A461" s="9">
        <f>'(1)'!A461</f>
        <v>42954</v>
      </c>
      <c r="B461">
        <v>126.26</v>
      </c>
      <c r="C461">
        <v>126.5</v>
      </c>
      <c r="D461">
        <v>126.1</v>
      </c>
      <c r="E461">
        <v>126.16</v>
      </c>
      <c r="F461" s="12">
        <v>1329982566</v>
      </c>
      <c r="G461" s="12">
        <v>1664563.6</v>
      </c>
    </row>
    <row r="462" spans="1:7">
      <c r="A462" s="9">
        <f>'(1)'!A462</f>
        <v>42955</v>
      </c>
      <c r="B462">
        <v>126.2</v>
      </c>
      <c r="C462">
        <v>127.21</v>
      </c>
      <c r="D462">
        <v>126.17</v>
      </c>
      <c r="E462">
        <v>126.84</v>
      </c>
      <c r="F462" s="12">
        <v>1005310410</v>
      </c>
      <c r="G462" s="12">
        <v>1674847.83</v>
      </c>
    </row>
    <row r="463" spans="1:7">
      <c r="A463" s="9">
        <f>'(1)'!A463</f>
        <v>42956</v>
      </c>
      <c r="B463">
        <v>126.94</v>
      </c>
      <c r="C463">
        <v>127.12</v>
      </c>
      <c r="D463">
        <v>126.73</v>
      </c>
      <c r="E463">
        <v>127.1</v>
      </c>
      <c r="F463" s="12">
        <v>881307601</v>
      </c>
      <c r="G463" s="12">
        <v>1676454.14</v>
      </c>
    </row>
    <row r="464" spans="1:7">
      <c r="A464" s="9">
        <f>'(1)'!A464</f>
        <v>42957</v>
      </c>
      <c r="B464">
        <v>127.13</v>
      </c>
      <c r="C464">
        <v>127.6</v>
      </c>
      <c r="D464">
        <v>127.12</v>
      </c>
      <c r="E464">
        <v>127.53</v>
      </c>
      <c r="F464" s="12">
        <v>943389805</v>
      </c>
      <c r="G464" s="12">
        <v>1681321.68</v>
      </c>
    </row>
    <row r="465" spans="1:7">
      <c r="A465" s="9">
        <f>'(1)'!A465</f>
        <v>42958</v>
      </c>
      <c r="B465">
        <v>127.47</v>
      </c>
      <c r="C465">
        <v>128.04</v>
      </c>
      <c r="D465">
        <v>127.45</v>
      </c>
      <c r="E465">
        <v>128.04</v>
      </c>
      <c r="F465" s="12">
        <v>931366281</v>
      </c>
      <c r="G465" s="12">
        <v>1688486.31</v>
      </c>
    </row>
    <row r="466" spans="1:7">
      <c r="A466" s="9">
        <f>'(1)'!A466</f>
        <v>42961</v>
      </c>
      <c r="B466">
        <v>128.05000000000001</v>
      </c>
      <c r="C466">
        <v>128.63</v>
      </c>
      <c r="D466">
        <v>127.77</v>
      </c>
      <c r="E466">
        <v>128.59</v>
      </c>
      <c r="F466" s="12">
        <v>1118318194</v>
      </c>
      <c r="G466" s="12">
        <v>1694510.41</v>
      </c>
    </row>
    <row r="467" spans="1:7">
      <c r="A467" s="9">
        <f>'(1)'!A467</f>
        <v>42962</v>
      </c>
      <c r="B467">
        <v>128.57</v>
      </c>
      <c r="C467">
        <v>129.29</v>
      </c>
      <c r="D467">
        <v>128.55000000000001</v>
      </c>
      <c r="E467">
        <v>129.27000000000001</v>
      </c>
      <c r="F467" s="12">
        <v>1140329273</v>
      </c>
      <c r="G467" s="12">
        <v>1703751.9</v>
      </c>
    </row>
    <row r="468" spans="1:7">
      <c r="A468" s="9">
        <f>'(1)'!A468</f>
        <v>42963</v>
      </c>
      <c r="B468">
        <v>129.28</v>
      </c>
      <c r="C468">
        <v>129.32</v>
      </c>
      <c r="D468">
        <v>128.19999999999999</v>
      </c>
      <c r="E468">
        <v>128.34</v>
      </c>
      <c r="F468" s="12">
        <v>952602707</v>
      </c>
      <c r="G468" s="12">
        <v>1693017.62</v>
      </c>
    </row>
    <row r="469" spans="1:7">
      <c r="A469" s="9">
        <f>'(1)'!A469</f>
        <v>42964</v>
      </c>
      <c r="B469">
        <v>128.30000000000001</v>
      </c>
      <c r="C469">
        <v>128.58000000000001</v>
      </c>
      <c r="D469">
        <v>127.72</v>
      </c>
      <c r="E469">
        <v>127.9</v>
      </c>
      <c r="F469" s="12">
        <v>1050359236</v>
      </c>
      <c r="G469" s="12">
        <v>1687465.46</v>
      </c>
    </row>
    <row r="470" spans="1:7">
      <c r="A470" s="9">
        <f>'(1)'!A470</f>
        <v>42965</v>
      </c>
      <c r="B470">
        <v>127.79</v>
      </c>
      <c r="C470">
        <v>128.96</v>
      </c>
      <c r="D470">
        <v>127.72</v>
      </c>
      <c r="E470">
        <v>128.61000000000001</v>
      </c>
      <c r="F470" s="12">
        <v>866171951</v>
      </c>
      <c r="G470" s="12">
        <v>1696239.81</v>
      </c>
    </row>
    <row r="471" spans="1:7">
      <c r="A471" s="9">
        <f>'(1)'!A471</f>
        <v>42968</v>
      </c>
      <c r="B471">
        <v>128.97999999999999</v>
      </c>
      <c r="C471">
        <v>129.19</v>
      </c>
      <c r="D471">
        <v>128.41999999999999</v>
      </c>
      <c r="E471">
        <v>128.91</v>
      </c>
      <c r="F471" s="12">
        <v>871038595</v>
      </c>
      <c r="G471" s="12">
        <v>1700276.3</v>
      </c>
    </row>
    <row r="472" spans="1:7">
      <c r="A472" s="9">
        <f>'(1)'!A472</f>
        <v>42969</v>
      </c>
      <c r="B472">
        <v>128.94</v>
      </c>
      <c r="C472">
        <v>129.02000000000001</v>
      </c>
      <c r="D472">
        <v>128.33000000000001</v>
      </c>
      <c r="E472">
        <v>128.66</v>
      </c>
      <c r="F472" s="12">
        <v>1210122494</v>
      </c>
      <c r="G472" s="12">
        <v>1696975.6</v>
      </c>
    </row>
    <row r="473" spans="1:7">
      <c r="A473" s="9">
        <f>'(1)'!A473</f>
        <v>42970</v>
      </c>
      <c r="B473">
        <v>128.63999999999999</v>
      </c>
      <c r="C473">
        <v>129.41</v>
      </c>
      <c r="D473">
        <v>128.49</v>
      </c>
      <c r="E473">
        <v>129.15</v>
      </c>
      <c r="F473" s="12">
        <v>1457720475</v>
      </c>
      <c r="G473" s="12">
        <v>1704219.86</v>
      </c>
    </row>
    <row r="474" spans="1:7">
      <c r="A474" s="9">
        <f>'(1)'!A474</f>
        <v>42971</v>
      </c>
      <c r="B474">
        <v>129.22999999999999</v>
      </c>
      <c r="C474">
        <v>130.12</v>
      </c>
      <c r="D474">
        <v>129.21</v>
      </c>
      <c r="E474">
        <v>130.02000000000001</v>
      </c>
      <c r="F474" s="12">
        <v>1431301189</v>
      </c>
      <c r="G474" s="12">
        <v>1713411.74</v>
      </c>
    </row>
    <row r="475" spans="1:7">
      <c r="A475" s="9">
        <f>'(1)'!A475</f>
        <v>42972</v>
      </c>
      <c r="B475">
        <v>129.94999999999999</v>
      </c>
      <c r="C475">
        <v>130.5</v>
      </c>
      <c r="D475">
        <v>129.49</v>
      </c>
      <c r="E475">
        <v>130.41999999999999</v>
      </c>
      <c r="F475" s="12">
        <v>1300761763</v>
      </c>
      <c r="G475" s="12">
        <v>1720810.31</v>
      </c>
    </row>
    <row r="476" spans="1:7">
      <c r="A476" s="9">
        <f>'(1)'!A476</f>
        <v>42975</v>
      </c>
      <c r="B476">
        <v>130.44999999999999</v>
      </c>
      <c r="C476">
        <v>130.97999999999999</v>
      </c>
      <c r="D476">
        <v>130.27000000000001</v>
      </c>
      <c r="E476">
        <v>130.96</v>
      </c>
      <c r="F476" s="12">
        <v>1111351919</v>
      </c>
      <c r="G476" s="12">
        <v>1727292.24</v>
      </c>
    </row>
    <row r="477" spans="1:7">
      <c r="A477" s="9">
        <f>'(1)'!A477</f>
        <v>42976</v>
      </c>
      <c r="B477">
        <v>130.96</v>
      </c>
      <c r="C477">
        <v>131.12</v>
      </c>
      <c r="D477">
        <v>130.26</v>
      </c>
      <c r="E477">
        <v>130.63</v>
      </c>
      <c r="F477" s="12">
        <v>1062935478</v>
      </c>
      <c r="G477" s="12">
        <v>1724653.59</v>
      </c>
    </row>
    <row r="478" spans="1:7">
      <c r="A478" s="9">
        <f>'(1)'!A478</f>
        <v>42977</v>
      </c>
      <c r="B478">
        <v>130.71</v>
      </c>
      <c r="C478">
        <v>130.86000000000001</v>
      </c>
      <c r="D478">
        <v>130.44999999999999</v>
      </c>
      <c r="E478">
        <v>130.83000000000001</v>
      </c>
      <c r="F478" s="12">
        <v>930834026</v>
      </c>
      <c r="G478" s="12">
        <v>1726581.51</v>
      </c>
    </row>
    <row r="479" spans="1:7">
      <c r="A479" s="9">
        <f>'(1)'!A479</f>
        <v>42978</v>
      </c>
      <c r="B479">
        <v>130.83000000000001</v>
      </c>
      <c r="C479">
        <v>131.11000000000001</v>
      </c>
      <c r="D479">
        <v>130.74</v>
      </c>
      <c r="E479">
        <v>131.02000000000001</v>
      </c>
      <c r="F479" s="12">
        <v>978877471</v>
      </c>
      <c r="G479" s="12">
        <v>1729395.4</v>
      </c>
    </row>
    <row r="480" spans="1:7">
      <c r="A480" s="9">
        <f>'(1)'!A480</f>
        <v>42979</v>
      </c>
      <c r="B480">
        <v>131.12</v>
      </c>
      <c r="C480">
        <v>131.12</v>
      </c>
      <c r="D480">
        <v>130.6</v>
      </c>
      <c r="E480">
        <v>130.63999999999999</v>
      </c>
      <c r="F480" s="12">
        <v>1418946316</v>
      </c>
      <c r="G480" s="12">
        <v>1723657.2</v>
      </c>
    </row>
    <row r="481" spans="1:7">
      <c r="A481" s="9">
        <f>'(1)'!A481</f>
        <v>42983</v>
      </c>
      <c r="B481">
        <v>130.69999999999999</v>
      </c>
      <c r="C481">
        <v>130.72999999999999</v>
      </c>
      <c r="D481">
        <v>129.99</v>
      </c>
      <c r="E481">
        <v>130.58000000000001</v>
      </c>
      <c r="F481" s="12">
        <v>1663208085</v>
      </c>
      <c r="G481" s="12">
        <v>1721368.91</v>
      </c>
    </row>
    <row r="482" spans="1:7">
      <c r="A482" s="9">
        <f>'(1)'!A482</f>
        <v>42984</v>
      </c>
      <c r="B482">
        <v>130.57</v>
      </c>
      <c r="C482">
        <v>130.6</v>
      </c>
      <c r="D482">
        <v>129.80000000000001</v>
      </c>
      <c r="E482">
        <v>129.88999999999999</v>
      </c>
      <c r="F482" s="12">
        <v>1956540738</v>
      </c>
      <c r="G482" s="12">
        <v>1713522.12</v>
      </c>
    </row>
    <row r="483" spans="1:7">
      <c r="A483" s="9">
        <f>'(1)'!A483</f>
        <v>42985</v>
      </c>
      <c r="B483">
        <v>129.94999999999999</v>
      </c>
      <c r="C483">
        <v>131</v>
      </c>
      <c r="D483">
        <v>129.91</v>
      </c>
      <c r="E483">
        <v>130.9</v>
      </c>
      <c r="F483" s="12">
        <v>1659656310</v>
      </c>
      <c r="G483" s="12">
        <v>1725872.16</v>
      </c>
    </row>
    <row r="484" spans="1:7">
      <c r="A484" s="9">
        <f>'(1)'!A484</f>
        <v>42986</v>
      </c>
      <c r="B484">
        <v>130.84</v>
      </c>
      <c r="C484">
        <v>131.26</v>
      </c>
      <c r="D484">
        <v>130.63</v>
      </c>
      <c r="E484">
        <v>131.12</v>
      </c>
      <c r="F484" s="12">
        <v>1292187754</v>
      </c>
      <c r="G484" s="12">
        <v>1729018.38</v>
      </c>
    </row>
    <row r="485" spans="1:7">
      <c r="A485" s="9">
        <f>'(1)'!A485</f>
        <v>42989</v>
      </c>
      <c r="B485">
        <v>131.19</v>
      </c>
      <c r="C485">
        <v>131.93</v>
      </c>
      <c r="D485">
        <v>131.15</v>
      </c>
      <c r="E485">
        <v>131.65</v>
      </c>
      <c r="F485" s="12">
        <v>1274519993</v>
      </c>
      <c r="G485" s="12">
        <v>1735490.76</v>
      </c>
    </row>
    <row r="486" spans="1:7">
      <c r="A486" s="9">
        <f>'(1)'!A486</f>
        <v>42990</v>
      </c>
      <c r="B486">
        <v>131.87</v>
      </c>
      <c r="C486">
        <v>132.13</v>
      </c>
      <c r="D486">
        <v>131.33000000000001</v>
      </c>
      <c r="E486">
        <v>131.38999999999999</v>
      </c>
      <c r="F486" s="12">
        <v>957576323</v>
      </c>
      <c r="G486" s="12">
        <v>1735555.01</v>
      </c>
    </row>
    <row r="487" spans="1:7">
      <c r="A487" s="9">
        <f>'(1)'!A487</f>
        <v>42991</v>
      </c>
      <c r="B487">
        <v>131.28</v>
      </c>
      <c r="C487">
        <v>131.91999999999999</v>
      </c>
      <c r="D487">
        <v>130.97</v>
      </c>
      <c r="E487">
        <v>131.65</v>
      </c>
      <c r="F487" s="12">
        <v>1175631119</v>
      </c>
      <c r="G487" s="12">
        <v>1735645.44</v>
      </c>
    </row>
    <row r="488" spans="1:7">
      <c r="A488" s="9">
        <f>'(1)'!A488</f>
        <v>42992</v>
      </c>
      <c r="B488">
        <v>131.69999999999999</v>
      </c>
      <c r="C488">
        <v>132.04</v>
      </c>
      <c r="D488">
        <v>131.49</v>
      </c>
      <c r="E488">
        <v>131.97999999999999</v>
      </c>
      <c r="F488" s="12">
        <v>928581272</v>
      </c>
      <c r="G488" s="12">
        <v>1738654.4</v>
      </c>
    </row>
    <row r="489" spans="1:7">
      <c r="A489" s="9">
        <f>'(1)'!A489</f>
        <v>42993</v>
      </c>
      <c r="B489">
        <v>131.94999999999999</v>
      </c>
      <c r="C489">
        <v>132.19</v>
      </c>
      <c r="D489">
        <v>131.72999999999999</v>
      </c>
      <c r="E489">
        <v>132.19</v>
      </c>
      <c r="F489" s="12">
        <v>997155985</v>
      </c>
      <c r="G489" s="12">
        <v>1742364.11</v>
      </c>
    </row>
    <row r="490" spans="1:7">
      <c r="A490" s="9">
        <f>'(1)'!A490</f>
        <v>42996</v>
      </c>
      <c r="B490">
        <v>132.18</v>
      </c>
      <c r="C490">
        <v>132.38</v>
      </c>
      <c r="D490">
        <v>131.72999999999999</v>
      </c>
      <c r="E490">
        <v>132.30000000000001</v>
      </c>
      <c r="F490" s="12">
        <v>721968351</v>
      </c>
      <c r="G490" s="12">
        <v>1742864.88</v>
      </c>
    </row>
    <row r="491" spans="1:7">
      <c r="A491" s="9">
        <f>'(1)'!A491</f>
        <v>42997</v>
      </c>
      <c r="B491">
        <v>132.34</v>
      </c>
      <c r="C491">
        <v>132.69999999999999</v>
      </c>
      <c r="D491">
        <v>132.19</v>
      </c>
      <c r="E491">
        <v>132.38999999999999</v>
      </c>
      <c r="F491" s="12">
        <v>951391204</v>
      </c>
      <c r="G491" s="12">
        <v>1745321.51</v>
      </c>
    </row>
    <row r="492" spans="1:7">
      <c r="A492" s="9">
        <f>'(1)'!A492</f>
        <v>42998</v>
      </c>
      <c r="B492">
        <v>132.35</v>
      </c>
      <c r="C492">
        <v>133.11000000000001</v>
      </c>
      <c r="D492">
        <v>132.13</v>
      </c>
      <c r="E492">
        <v>132.76</v>
      </c>
      <c r="F492" s="12">
        <v>929853474</v>
      </c>
      <c r="G492" s="12">
        <v>1751698.81</v>
      </c>
    </row>
    <row r="493" spans="1:7">
      <c r="A493" s="9">
        <f>'(1)'!A493</f>
        <v>42999</v>
      </c>
      <c r="B493">
        <v>132.99</v>
      </c>
      <c r="C493">
        <v>133.32</v>
      </c>
      <c r="D493">
        <v>132.86000000000001</v>
      </c>
      <c r="E493">
        <v>133.22999999999999</v>
      </c>
      <c r="F493" s="12">
        <v>1321481222</v>
      </c>
      <c r="G493" s="12">
        <v>1759171.26</v>
      </c>
    </row>
    <row r="494" spans="1:7">
      <c r="A494" s="9">
        <f>'(1)'!A494</f>
        <v>43000</v>
      </c>
      <c r="B494">
        <v>133.22999999999999</v>
      </c>
      <c r="C494">
        <v>133.36000000000001</v>
      </c>
      <c r="D494">
        <v>132.69</v>
      </c>
      <c r="E494">
        <v>132.94999999999999</v>
      </c>
      <c r="F494" s="12">
        <v>1947099403</v>
      </c>
      <c r="G494" s="12">
        <v>1753206.28</v>
      </c>
    </row>
    <row r="495" spans="1:7">
      <c r="A495" s="9">
        <f>'(1)'!A495</f>
        <v>43003</v>
      </c>
      <c r="B495">
        <v>132.75</v>
      </c>
      <c r="C495">
        <v>132.9</v>
      </c>
      <c r="D495">
        <v>132.33000000000001</v>
      </c>
      <c r="E495">
        <v>132.47</v>
      </c>
      <c r="F495" s="12">
        <v>1195288256</v>
      </c>
      <c r="G495" s="12">
        <v>1747576.75</v>
      </c>
    </row>
    <row r="496" spans="1:7">
      <c r="A496" s="9">
        <f>'(1)'!A496</f>
        <v>43004</v>
      </c>
      <c r="B496">
        <v>132.37</v>
      </c>
      <c r="C496">
        <v>132.85</v>
      </c>
      <c r="D496">
        <v>132.36000000000001</v>
      </c>
      <c r="E496">
        <v>132.65</v>
      </c>
      <c r="F496" s="12">
        <v>1692323652</v>
      </c>
      <c r="G496" s="12">
        <v>1749981.62</v>
      </c>
    </row>
    <row r="497" spans="1:7">
      <c r="A497" s="9">
        <f>'(1)'!A497</f>
        <v>43005</v>
      </c>
      <c r="B497">
        <v>132.76</v>
      </c>
      <c r="C497">
        <v>133.22</v>
      </c>
      <c r="D497">
        <v>132.47</v>
      </c>
      <c r="E497">
        <v>132.69</v>
      </c>
      <c r="F497" s="12">
        <v>1085636272</v>
      </c>
      <c r="G497" s="12">
        <v>1750880.79</v>
      </c>
    </row>
    <row r="498" spans="1:7">
      <c r="A498" s="9">
        <f>'(1)'!A498</f>
        <v>43006</v>
      </c>
      <c r="B498">
        <v>132.71</v>
      </c>
      <c r="C498">
        <v>132.71</v>
      </c>
      <c r="D498">
        <v>132.35</v>
      </c>
      <c r="E498">
        <v>132.44</v>
      </c>
      <c r="F498" s="12">
        <v>1038472649</v>
      </c>
      <c r="G498" s="12">
        <v>1746165.16</v>
      </c>
    </row>
    <row r="499" spans="1:7">
      <c r="A499" s="9">
        <f>'(1)'!A499</f>
        <v>43007</v>
      </c>
      <c r="B499">
        <v>132.37</v>
      </c>
      <c r="C499">
        <v>132.78</v>
      </c>
      <c r="D499">
        <v>132.28</v>
      </c>
      <c r="E499">
        <v>132.78</v>
      </c>
      <c r="F499" s="12">
        <v>938460092</v>
      </c>
      <c r="G499" s="12">
        <v>1751638.25</v>
      </c>
    </row>
    <row r="500" spans="1:7">
      <c r="A500" s="9">
        <f>'(1)'!A500</f>
        <v>43010</v>
      </c>
      <c r="B500">
        <v>132.76</v>
      </c>
      <c r="C500">
        <v>133.16</v>
      </c>
      <c r="D500">
        <v>132.44999999999999</v>
      </c>
      <c r="E500">
        <v>132.59</v>
      </c>
      <c r="F500" s="12">
        <v>1454787668</v>
      </c>
      <c r="G500" s="12">
        <v>1752025.98</v>
      </c>
    </row>
    <row r="501" spans="1:7">
      <c r="A501" s="9">
        <f>'(1)'!A501</f>
        <v>43011</v>
      </c>
      <c r="B501">
        <v>132.58000000000001</v>
      </c>
      <c r="C501">
        <v>133.88999999999999</v>
      </c>
      <c r="D501">
        <v>132.57</v>
      </c>
      <c r="E501">
        <v>133.82</v>
      </c>
      <c r="F501" s="12">
        <v>1225015355</v>
      </c>
      <c r="G501" s="12">
        <v>1768013.53</v>
      </c>
    </row>
    <row r="502" spans="1:7">
      <c r="A502" s="9">
        <f>'(1)'!A502</f>
        <v>43012</v>
      </c>
      <c r="B502">
        <v>133.9</v>
      </c>
      <c r="C502">
        <v>134.34</v>
      </c>
      <c r="D502">
        <v>133.66</v>
      </c>
      <c r="E502">
        <v>134.22999999999999</v>
      </c>
      <c r="F502" s="12">
        <v>1813290482</v>
      </c>
      <c r="G502" s="12">
        <v>1773904.24</v>
      </c>
    </row>
    <row r="503" spans="1:7">
      <c r="A503" s="9">
        <f>'(1)'!A503</f>
        <v>43013</v>
      </c>
      <c r="B503">
        <v>134.24</v>
      </c>
      <c r="C503">
        <v>135.1</v>
      </c>
      <c r="D503">
        <v>134.21</v>
      </c>
      <c r="E503">
        <v>135.1</v>
      </c>
      <c r="F503" s="12">
        <v>1491386594</v>
      </c>
      <c r="G503" s="12">
        <v>1783861.48</v>
      </c>
    </row>
    <row r="504" spans="1:7">
      <c r="A504" s="9">
        <f>'(1)'!A504</f>
        <v>43014</v>
      </c>
      <c r="B504">
        <v>135.05000000000001</v>
      </c>
      <c r="C504">
        <v>135.18</v>
      </c>
      <c r="D504">
        <v>133.16999999999999</v>
      </c>
      <c r="E504">
        <v>133.46</v>
      </c>
      <c r="F504" s="12">
        <v>1311343457</v>
      </c>
      <c r="G504" s="12">
        <v>1766690.48</v>
      </c>
    </row>
    <row r="505" spans="1:7">
      <c r="A505" s="9">
        <f>'(1)'!A505</f>
        <v>43017</v>
      </c>
      <c r="B505">
        <v>133.44999999999999</v>
      </c>
      <c r="C505">
        <v>133.57</v>
      </c>
      <c r="D505">
        <v>132.43</v>
      </c>
      <c r="E505">
        <v>132.53</v>
      </c>
      <c r="F505" s="12">
        <v>1471128822</v>
      </c>
      <c r="G505" s="12">
        <v>1751966.04</v>
      </c>
    </row>
    <row r="506" spans="1:7">
      <c r="A506" s="9">
        <f>'(1)'!A506</f>
        <v>43018</v>
      </c>
      <c r="B506">
        <v>132.47</v>
      </c>
      <c r="C506">
        <v>132.97</v>
      </c>
      <c r="D506">
        <v>131.91999999999999</v>
      </c>
      <c r="E506">
        <v>132.80000000000001</v>
      </c>
      <c r="F506" s="12">
        <v>1149868599</v>
      </c>
      <c r="G506" s="12">
        <v>1755812.63</v>
      </c>
    </row>
    <row r="507" spans="1:7">
      <c r="A507" s="9">
        <f>'(1)'!A507</f>
        <v>43019</v>
      </c>
      <c r="B507">
        <v>132.97999999999999</v>
      </c>
      <c r="C507">
        <v>133.25</v>
      </c>
      <c r="D507">
        <v>132.68</v>
      </c>
      <c r="E507">
        <v>133.05000000000001</v>
      </c>
      <c r="F507" s="12">
        <v>1883613072</v>
      </c>
      <c r="G507" s="12">
        <v>1757579.35</v>
      </c>
    </row>
    <row r="508" spans="1:7">
      <c r="A508" s="9">
        <f>'(1)'!A508</f>
        <v>43020</v>
      </c>
      <c r="B508">
        <v>132.97999999999999</v>
      </c>
      <c r="C508">
        <v>133.31</v>
      </c>
      <c r="D508">
        <v>131.63999999999999</v>
      </c>
      <c r="E508">
        <v>132.22999999999999</v>
      </c>
      <c r="F508" s="12">
        <v>967633271</v>
      </c>
      <c r="G508" s="12">
        <v>1749409.71</v>
      </c>
    </row>
    <row r="509" spans="1:7">
      <c r="A509" s="9">
        <f>'(1)'!A509</f>
        <v>43021</v>
      </c>
      <c r="B509">
        <v>132.24</v>
      </c>
      <c r="C509">
        <v>132.58000000000001</v>
      </c>
      <c r="D509">
        <v>132.13999999999999</v>
      </c>
      <c r="E509">
        <v>132.27000000000001</v>
      </c>
      <c r="F509" s="12">
        <v>1037167694</v>
      </c>
      <c r="G509" s="12">
        <v>1751877.19</v>
      </c>
    </row>
    <row r="510" spans="1:7">
      <c r="A510" s="9">
        <f>'(1)'!A510</f>
        <v>43024</v>
      </c>
      <c r="B510">
        <v>132.27000000000001</v>
      </c>
      <c r="C510">
        <v>132.6</v>
      </c>
      <c r="D510">
        <v>131.24</v>
      </c>
      <c r="E510">
        <v>131.88999999999999</v>
      </c>
      <c r="F510" s="12">
        <v>1340139532</v>
      </c>
      <c r="G510" s="12">
        <v>1750115.22</v>
      </c>
    </row>
    <row r="511" spans="1:7">
      <c r="A511" s="9">
        <f>'(1)'!A511</f>
        <v>43025</v>
      </c>
      <c r="B511">
        <v>131.47999999999999</v>
      </c>
      <c r="C511">
        <v>131.66999999999999</v>
      </c>
      <c r="D511">
        <v>131.07</v>
      </c>
      <c r="E511">
        <v>131.16999999999999</v>
      </c>
      <c r="F511" s="12">
        <v>1192190080</v>
      </c>
      <c r="G511" s="12">
        <v>1738930.59</v>
      </c>
    </row>
    <row r="512" spans="1:7">
      <c r="A512" s="9">
        <f>'(1)'!A512</f>
        <v>43026</v>
      </c>
      <c r="B512">
        <v>131.25</v>
      </c>
      <c r="C512">
        <v>131.4</v>
      </c>
      <c r="D512">
        <v>130.65</v>
      </c>
      <c r="E512">
        <v>130.76</v>
      </c>
      <c r="F512" s="12">
        <v>1065008559</v>
      </c>
      <c r="G512" s="12">
        <v>1733328.2</v>
      </c>
    </row>
    <row r="513" spans="1:7">
      <c r="A513" s="9">
        <f>'(1)'!A513</f>
        <v>43027</v>
      </c>
      <c r="B513">
        <v>130.61000000000001</v>
      </c>
      <c r="C513">
        <v>131.02000000000001</v>
      </c>
      <c r="D513">
        <v>130.33000000000001</v>
      </c>
      <c r="E513">
        <v>131.02000000000001</v>
      </c>
      <c r="F513" s="12">
        <v>1221408759</v>
      </c>
      <c r="G513" s="12">
        <v>1734506.14</v>
      </c>
    </row>
    <row r="514" spans="1:7">
      <c r="A514" s="9">
        <f>'(1)'!A514</f>
        <v>43028</v>
      </c>
      <c r="B514">
        <v>130.97</v>
      </c>
      <c r="C514">
        <v>131.01</v>
      </c>
      <c r="D514">
        <v>130.37</v>
      </c>
      <c r="E514">
        <v>130.5</v>
      </c>
      <c r="F514" s="12">
        <v>1610100685</v>
      </c>
      <c r="G514" s="12">
        <v>1729102.79</v>
      </c>
    </row>
    <row r="515" spans="1:7">
      <c r="A515" s="9">
        <f>'(1)'!A515</f>
        <v>43031</v>
      </c>
      <c r="B515">
        <v>130.58000000000001</v>
      </c>
      <c r="C515">
        <v>130.58000000000001</v>
      </c>
      <c r="D515">
        <v>128.77000000000001</v>
      </c>
      <c r="E515">
        <v>129.11000000000001</v>
      </c>
      <c r="F515" s="12">
        <v>1282465529</v>
      </c>
      <c r="G515" s="12">
        <v>1711751.23</v>
      </c>
    </row>
    <row r="516" spans="1:7">
      <c r="A516" s="9">
        <f>'(1)'!A516</f>
        <v>43032</v>
      </c>
      <c r="B516">
        <v>129.07</v>
      </c>
      <c r="C516">
        <v>129.38</v>
      </c>
      <c r="D516">
        <v>128.47</v>
      </c>
      <c r="E516">
        <v>129.19999999999999</v>
      </c>
      <c r="F516" s="12">
        <v>2810363746</v>
      </c>
      <c r="G516" s="12">
        <v>1711735.69</v>
      </c>
    </row>
    <row r="517" spans="1:7">
      <c r="A517" s="9">
        <f>'(1)'!A517</f>
        <v>43033</v>
      </c>
      <c r="B517">
        <v>129.21</v>
      </c>
      <c r="C517">
        <v>129.66999999999999</v>
      </c>
      <c r="D517">
        <v>128.97</v>
      </c>
      <c r="E517">
        <v>129.49</v>
      </c>
      <c r="F517" s="12">
        <v>2535676134</v>
      </c>
      <c r="G517" s="12">
        <v>1715979.55</v>
      </c>
    </row>
    <row r="518" spans="1:7">
      <c r="A518" s="9">
        <f>'(1)'!A518</f>
        <v>43034</v>
      </c>
      <c r="B518">
        <v>129.44999999999999</v>
      </c>
      <c r="C518">
        <v>129.88</v>
      </c>
      <c r="D518">
        <v>129.08000000000001</v>
      </c>
      <c r="E518">
        <v>129.59</v>
      </c>
      <c r="F518" s="12">
        <v>1341399770</v>
      </c>
      <c r="G518" s="12">
        <v>1717171.71</v>
      </c>
    </row>
    <row r="519" spans="1:7">
      <c r="A519" s="9">
        <f>'(1)'!A519</f>
        <v>43035</v>
      </c>
      <c r="B519">
        <v>129.61000000000001</v>
      </c>
      <c r="C519">
        <v>129.74</v>
      </c>
      <c r="D519">
        <v>128.96</v>
      </c>
      <c r="E519">
        <v>129.38</v>
      </c>
      <c r="F519" s="12">
        <v>1377011770</v>
      </c>
      <c r="G519" s="12">
        <v>1717546.37</v>
      </c>
    </row>
    <row r="520" spans="1:7">
      <c r="A520" s="9">
        <f>'(1)'!A520</f>
        <v>43038</v>
      </c>
      <c r="B520">
        <v>129.36000000000001</v>
      </c>
      <c r="C520">
        <v>129.63</v>
      </c>
      <c r="D520">
        <v>128.86000000000001</v>
      </c>
      <c r="E520">
        <v>129.63</v>
      </c>
      <c r="F520" s="12">
        <v>1526874747</v>
      </c>
      <c r="G520" s="12">
        <v>1718146.83</v>
      </c>
    </row>
    <row r="521" spans="1:7">
      <c r="A521" s="9">
        <f>'(1)'!A521</f>
        <v>43039</v>
      </c>
      <c r="B521">
        <v>129.59</v>
      </c>
      <c r="C521">
        <v>130.16</v>
      </c>
      <c r="D521">
        <v>129.47</v>
      </c>
      <c r="E521">
        <v>129.83000000000001</v>
      </c>
      <c r="F521" s="12">
        <v>1347451191</v>
      </c>
      <c r="G521" s="12">
        <v>1722025.98</v>
      </c>
    </row>
    <row r="522" spans="1:7">
      <c r="A522" s="9">
        <f>'(1)'!A522</f>
        <v>43040</v>
      </c>
      <c r="B522">
        <v>129.76</v>
      </c>
      <c r="C522">
        <v>129.79</v>
      </c>
      <c r="D522">
        <v>128.93</v>
      </c>
      <c r="E522">
        <v>129.56</v>
      </c>
      <c r="F522" s="12">
        <v>1469513743</v>
      </c>
      <c r="G522" s="12">
        <v>1719414.43</v>
      </c>
    </row>
    <row r="523" spans="1:7">
      <c r="A523" s="9">
        <f>'(1)'!A523</f>
        <v>43041</v>
      </c>
      <c r="B523">
        <v>129.61000000000001</v>
      </c>
      <c r="C523">
        <v>130.32</v>
      </c>
      <c r="D523">
        <v>129.56</v>
      </c>
      <c r="E523">
        <v>130.12</v>
      </c>
      <c r="F523" s="12">
        <v>1905129856</v>
      </c>
      <c r="G523" s="12">
        <v>1727612.16</v>
      </c>
    </row>
    <row r="524" spans="1:7">
      <c r="A524" s="9">
        <f>'(1)'!A524</f>
        <v>43042</v>
      </c>
      <c r="B524">
        <v>130.12</v>
      </c>
      <c r="C524">
        <v>131.1</v>
      </c>
      <c r="D524">
        <v>130.06</v>
      </c>
      <c r="E524">
        <v>131.1</v>
      </c>
      <c r="F524" s="12">
        <v>1819292226</v>
      </c>
      <c r="G524" s="12">
        <v>1737602.63</v>
      </c>
    </row>
    <row r="525" spans="1:7">
      <c r="A525" s="9">
        <f>'(1)'!A525</f>
        <v>43045</v>
      </c>
      <c r="B525">
        <v>131.03</v>
      </c>
      <c r="C525">
        <v>132.30000000000001</v>
      </c>
      <c r="D525">
        <v>130.99</v>
      </c>
      <c r="E525">
        <v>131.91</v>
      </c>
      <c r="F525" s="12">
        <v>1838836108</v>
      </c>
      <c r="G525" s="12">
        <v>1749250.99</v>
      </c>
    </row>
    <row r="526" spans="1:7">
      <c r="A526" s="9">
        <f>'(1)'!A526</f>
        <v>43046</v>
      </c>
      <c r="B526">
        <v>131.97</v>
      </c>
      <c r="C526">
        <v>132.68</v>
      </c>
      <c r="D526">
        <v>131.97</v>
      </c>
      <c r="E526">
        <v>132.44999999999999</v>
      </c>
      <c r="F526" s="12">
        <v>1342810344</v>
      </c>
      <c r="G526" s="12">
        <v>1755913.42</v>
      </c>
    </row>
    <row r="527" spans="1:7">
      <c r="A527" s="9">
        <f>'(1)'!A527</f>
        <v>43047</v>
      </c>
      <c r="B527">
        <v>132.49</v>
      </c>
      <c r="C527">
        <v>133.02000000000001</v>
      </c>
      <c r="D527">
        <v>131.86000000000001</v>
      </c>
      <c r="E527">
        <v>132.06</v>
      </c>
      <c r="F527" s="12">
        <v>1381295609</v>
      </c>
      <c r="G527" s="12">
        <v>1752817.49</v>
      </c>
    </row>
    <row r="528" spans="1:7">
      <c r="A528" s="9">
        <f>'(1)'!A528</f>
        <v>43048</v>
      </c>
      <c r="B528">
        <v>131.99</v>
      </c>
      <c r="C528">
        <v>132.11000000000001</v>
      </c>
      <c r="D528">
        <v>131</v>
      </c>
      <c r="E528">
        <v>131.59</v>
      </c>
      <c r="F528" s="12">
        <v>1250951669</v>
      </c>
      <c r="G528" s="12">
        <v>1747534.61</v>
      </c>
    </row>
    <row r="529" spans="1:7">
      <c r="A529" s="9">
        <f>'(1)'!A529</f>
        <v>43049</v>
      </c>
      <c r="B529">
        <v>131.53</v>
      </c>
      <c r="C529">
        <v>132.09</v>
      </c>
      <c r="D529">
        <v>131.36000000000001</v>
      </c>
      <c r="E529">
        <v>131.93</v>
      </c>
      <c r="F529" s="12">
        <v>1145846476</v>
      </c>
      <c r="G529" s="12">
        <v>1749822.13</v>
      </c>
    </row>
    <row r="530" spans="1:7">
      <c r="A530" s="9">
        <f>'(1)'!A530</f>
        <v>43052</v>
      </c>
      <c r="B530">
        <v>132.03</v>
      </c>
      <c r="C530">
        <v>132.12</v>
      </c>
      <c r="D530">
        <v>131.61000000000001</v>
      </c>
      <c r="E530">
        <v>131.94999999999999</v>
      </c>
      <c r="F530" s="12">
        <v>1547781314</v>
      </c>
      <c r="G530" s="12">
        <v>1751245.43</v>
      </c>
    </row>
    <row r="531" spans="1:7">
      <c r="A531" s="9">
        <f>'(1)'!A531</f>
        <v>43053</v>
      </c>
      <c r="B531">
        <v>132.01</v>
      </c>
      <c r="C531">
        <v>132.84</v>
      </c>
      <c r="D531">
        <v>131.76</v>
      </c>
      <c r="E531">
        <v>132.84</v>
      </c>
      <c r="F531" s="12">
        <v>1759034092</v>
      </c>
      <c r="G531" s="12">
        <v>1758791.67</v>
      </c>
    </row>
    <row r="532" spans="1:7">
      <c r="A532" s="9">
        <f>'(1)'!A532</f>
        <v>43054</v>
      </c>
      <c r="B532">
        <v>132.78</v>
      </c>
      <c r="C532">
        <v>132.86000000000001</v>
      </c>
      <c r="D532">
        <v>132.35</v>
      </c>
      <c r="E532">
        <v>132.71</v>
      </c>
      <c r="F532" s="12">
        <v>1428151082</v>
      </c>
      <c r="G532" s="12">
        <v>1757910.69</v>
      </c>
    </row>
    <row r="533" spans="1:7">
      <c r="A533" s="9">
        <f>'(1)'!A533</f>
        <v>43055</v>
      </c>
      <c r="B533">
        <v>132.65</v>
      </c>
      <c r="C533">
        <v>133</v>
      </c>
      <c r="D533">
        <v>132.56</v>
      </c>
      <c r="E533">
        <v>132.87</v>
      </c>
      <c r="F533" s="12">
        <v>1225497117</v>
      </c>
      <c r="G533" s="12">
        <v>1759908.59</v>
      </c>
    </row>
    <row r="534" spans="1:7">
      <c r="A534" s="9">
        <f>'(1)'!A534</f>
        <v>43056</v>
      </c>
      <c r="B534">
        <v>132.88</v>
      </c>
      <c r="C534">
        <v>133.02000000000001</v>
      </c>
      <c r="D534">
        <v>132.36000000000001</v>
      </c>
      <c r="E534">
        <v>132.69999999999999</v>
      </c>
      <c r="F534" s="12">
        <v>1405773835</v>
      </c>
      <c r="G534" s="12">
        <v>1758321.04</v>
      </c>
    </row>
    <row r="535" spans="1:7">
      <c r="A535" s="9">
        <f>'(1)'!A535</f>
        <v>43059</v>
      </c>
      <c r="B535">
        <v>132.72999999999999</v>
      </c>
      <c r="C535">
        <v>132.72999999999999</v>
      </c>
      <c r="D535">
        <v>131.11000000000001</v>
      </c>
      <c r="E535">
        <v>131.88999999999999</v>
      </c>
      <c r="F535" s="12">
        <v>1170649504</v>
      </c>
      <c r="G535" s="12">
        <v>1747990.52</v>
      </c>
    </row>
    <row r="536" spans="1:7">
      <c r="A536" s="9">
        <f>'(1)'!A536</f>
        <v>43060</v>
      </c>
      <c r="B536">
        <v>131.91</v>
      </c>
      <c r="C536">
        <v>132.75</v>
      </c>
      <c r="D536">
        <v>131.69</v>
      </c>
      <c r="E536">
        <v>132.13999999999999</v>
      </c>
      <c r="F536" s="12">
        <v>1140894739</v>
      </c>
      <c r="G536" s="12">
        <v>1750008.88</v>
      </c>
    </row>
    <row r="537" spans="1:7">
      <c r="A537" s="9">
        <f>'(1)'!A537</f>
        <v>43061</v>
      </c>
      <c r="B537">
        <v>131.91999999999999</v>
      </c>
      <c r="C537">
        <v>132.59</v>
      </c>
      <c r="D537">
        <v>131.58000000000001</v>
      </c>
      <c r="E537">
        <v>132.30000000000001</v>
      </c>
      <c r="F537" s="12">
        <v>1267815160</v>
      </c>
      <c r="G537" s="12">
        <v>1751182.49</v>
      </c>
    </row>
    <row r="538" spans="1:7">
      <c r="A538" s="9">
        <f>'(1)'!A538</f>
        <v>43063</v>
      </c>
      <c r="B538">
        <v>132.38</v>
      </c>
      <c r="C538">
        <v>132.74</v>
      </c>
      <c r="D538">
        <v>132.28</v>
      </c>
      <c r="E538">
        <v>132.61000000000001</v>
      </c>
      <c r="F538" s="12">
        <v>1494729604</v>
      </c>
      <c r="G538" s="12">
        <v>1755187.06</v>
      </c>
    </row>
    <row r="539" spans="1:7">
      <c r="A539" s="9">
        <f>'(1)'!A539</f>
        <v>43066</v>
      </c>
      <c r="B539">
        <v>132.63999999999999</v>
      </c>
      <c r="C539">
        <v>133.02000000000001</v>
      </c>
      <c r="D539">
        <v>132.47</v>
      </c>
      <c r="E539">
        <v>132.82</v>
      </c>
      <c r="F539" s="12">
        <v>1360183219</v>
      </c>
      <c r="G539" s="12">
        <v>1757433.52</v>
      </c>
    </row>
    <row r="540" spans="1:7">
      <c r="A540" s="9">
        <f>'(1)'!A540</f>
        <v>43067</v>
      </c>
      <c r="B540">
        <v>132.83000000000001</v>
      </c>
      <c r="C540">
        <v>133.21</v>
      </c>
      <c r="D540">
        <v>132.38999999999999</v>
      </c>
      <c r="E540">
        <v>132.44</v>
      </c>
      <c r="F540" s="12">
        <v>1202811087</v>
      </c>
      <c r="G540" s="12">
        <v>1755615.84</v>
      </c>
    </row>
    <row r="541" spans="1:7">
      <c r="A541" s="9">
        <f>'(1)'!A541</f>
        <v>43068</v>
      </c>
      <c r="B541">
        <v>132.44</v>
      </c>
      <c r="C541">
        <v>133.04</v>
      </c>
      <c r="D541">
        <v>132.22999999999999</v>
      </c>
      <c r="E541">
        <v>132.72</v>
      </c>
      <c r="F541" s="12">
        <v>1015682065</v>
      </c>
      <c r="G541" s="12">
        <v>1757332.73</v>
      </c>
    </row>
    <row r="542" spans="1:7">
      <c r="A542" s="9">
        <f>'(1)'!A542</f>
        <v>43069</v>
      </c>
      <c r="B542">
        <v>132.66999999999999</v>
      </c>
      <c r="C542">
        <v>133.07</v>
      </c>
      <c r="D542">
        <v>132.54</v>
      </c>
      <c r="E542">
        <v>132.76</v>
      </c>
      <c r="F542" s="12">
        <v>1499499368</v>
      </c>
      <c r="G542" s="12">
        <v>1756309.52</v>
      </c>
    </row>
    <row r="543" spans="1:7">
      <c r="A543" s="9">
        <f>'(1)'!A543</f>
        <v>43070</v>
      </c>
      <c r="B543">
        <v>132.76</v>
      </c>
      <c r="C543">
        <v>133.11000000000001</v>
      </c>
      <c r="D543">
        <v>132.52000000000001</v>
      </c>
      <c r="E543">
        <v>132.58000000000001</v>
      </c>
      <c r="F543" s="12">
        <v>558154816</v>
      </c>
      <c r="G543" s="12">
        <v>1757719.6</v>
      </c>
    </row>
    <row r="544" spans="1:7">
      <c r="A544" s="9">
        <f>'(1)'!A544</f>
        <v>43073</v>
      </c>
      <c r="B544">
        <v>132.72999999999999</v>
      </c>
      <c r="C544">
        <v>133.65</v>
      </c>
      <c r="D544">
        <v>132.51</v>
      </c>
      <c r="E544">
        <v>133.52000000000001</v>
      </c>
      <c r="F544" s="12">
        <v>1470019730</v>
      </c>
      <c r="G544" s="12">
        <v>1766070.16</v>
      </c>
    </row>
    <row r="545" spans="1:7">
      <c r="A545" s="9">
        <f>'(1)'!A545</f>
        <v>43074</v>
      </c>
      <c r="B545">
        <v>133.6</v>
      </c>
      <c r="C545">
        <v>134.06</v>
      </c>
      <c r="D545">
        <v>133.41</v>
      </c>
      <c r="E545">
        <v>133.86000000000001</v>
      </c>
      <c r="F545" s="12">
        <v>1427307668</v>
      </c>
      <c r="G545" s="12">
        <v>1772437.96</v>
      </c>
    </row>
    <row r="546" spans="1:7">
      <c r="A546" s="9">
        <f>'(1)'!A546</f>
        <v>43075</v>
      </c>
      <c r="B546">
        <v>133.88999999999999</v>
      </c>
      <c r="C546">
        <v>134.09</v>
      </c>
      <c r="D546">
        <v>133.27000000000001</v>
      </c>
      <c r="E546">
        <v>133.69999999999999</v>
      </c>
      <c r="F546" s="12">
        <v>1534169273</v>
      </c>
      <c r="G546" s="12">
        <v>1771458.1</v>
      </c>
    </row>
    <row r="547" spans="1:7">
      <c r="A547" s="9">
        <f>'(1)'!A547</f>
        <v>43076</v>
      </c>
      <c r="B547">
        <v>133.77000000000001</v>
      </c>
      <c r="C547">
        <v>133.79</v>
      </c>
      <c r="D547">
        <v>132.69999999999999</v>
      </c>
      <c r="E547">
        <v>132.94999999999999</v>
      </c>
      <c r="F547" s="12">
        <v>1377641897</v>
      </c>
      <c r="G547" s="12">
        <v>1758680.49</v>
      </c>
    </row>
    <row r="548" spans="1:7">
      <c r="A548" s="9">
        <f>'(1)'!A548</f>
        <v>43077</v>
      </c>
      <c r="B548">
        <v>132.88</v>
      </c>
      <c r="C548">
        <v>133.24</v>
      </c>
      <c r="D548">
        <v>132.19999999999999</v>
      </c>
      <c r="E548">
        <v>133.16999999999999</v>
      </c>
      <c r="F548" s="12">
        <v>1112117069</v>
      </c>
      <c r="G548" s="12">
        <v>1755924.7</v>
      </c>
    </row>
    <row r="549" spans="1:7">
      <c r="A549" s="9">
        <f>'(1)'!A549</f>
        <v>43080</v>
      </c>
      <c r="B549">
        <v>133.16</v>
      </c>
      <c r="C549">
        <v>134.07</v>
      </c>
      <c r="D549">
        <v>132.97</v>
      </c>
      <c r="E549">
        <v>133.93</v>
      </c>
      <c r="F549" s="12">
        <v>1310235342</v>
      </c>
      <c r="G549" s="12">
        <v>1765735.87</v>
      </c>
    </row>
    <row r="550" spans="1:7">
      <c r="A550" s="9">
        <f>'(1)'!A550</f>
        <v>43081</v>
      </c>
      <c r="B550">
        <v>134.05000000000001</v>
      </c>
      <c r="C550">
        <v>134.37</v>
      </c>
      <c r="D550">
        <v>133.13</v>
      </c>
      <c r="E550">
        <v>133.13999999999999</v>
      </c>
      <c r="F550" s="12">
        <v>1266808983</v>
      </c>
      <c r="G550" s="12">
        <v>1754289.73</v>
      </c>
    </row>
    <row r="551" spans="1:7">
      <c r="A551" s="9">
        <f>'(1)'!A551</f>
        <v>43082</v>
      </c>
      <c r="B551">
        <v>133.11000000000001</v>
      </c>
      <c r="C551">
        <v>133.38999999999999</v>
      </c>
      <c r="D551">
        <v>132.79</v>
      </c>
      <c r="E551">
        <v>133.06</v>
      </c>
      <c r="F551" s="12">
        <v>1302758359</v>
      </c>
      <c r="G551" s="12">
        <v>1755471.88</v>
      </c>
    </row>
    <row r="552" spans="1:7">
      <c r="A552" s="9">
        <f>'(1)'!A552</f>
        <v>43083</v>
      </c>
      <c r="B552">
        <v>133.04</v>
      </c>
      <c r="C552">
        <v>133.19999999999999</v>
      </c>
      <c r="D552">
        <v>131.93</v>
      </c>
      <c r="E552">
        <v>131.93</v>
      </c>
      <c r="F552" s="12">
        <v>1020673564</v>
      </c>
      <c r="G552" s="12">
        <v>1743146.86</v>
      </c>
    </row>
    <row r="553" spans="1:7">
      <c r="A553" s="9">
        <f>'(1)'!A553</f>
        <v>43084</v>
      </c>
      <c r="B553">
        <v>131.94</v>
      </c>
      <c r="C553">
        <v>132.06</v>
      </c>
      <c r="D553">
        <v>131.37</v>
      </c>
      <c r="E553">
        <v>131.49</v>
      </c>
      <c r="F553" s="12">
        <v>1123294339</v>
      </c>
      <c r="G553" s="12">
        <v>1735272.24</v>
      </c>
    </row>
    <row r="554" spans="1:7">
      <c r="A554" s="9">
        <f>'(1)'!A554</f>
        <v>43087</v>
      </c>
      <c r="B554">
        <v>131.43</v>
      </c>
      <c r="C554">
        <v>132.13</v>
      </c>
      <c r="D554">
        <v>131.43</v>
      </c>
      <c r="E554">
        <v>131.83000000000001</v>
      </c>
      <c r="F554" s="12">
        <v>997198364</v>
      </c>
      <c r="G554" s="12">
        <v>1741521.24</v>
      </c>
    </row>
    <row r="555" spans="1:7">
      <c r="A555" s="9">
        <f>'(1)'!A555</f>
        <v>43088</v>
      </c>
      <c r="B555">
        <v>131.9</v>
      </c>
      <c r="C555">
        <v>132.63999999999999</v>
      </c>
      <c r="D555">
        <v>131.88</v>
      </c>
      <c r="E555">
        <v>132.31</v>
      </c>
      <c r="F555" s="12">
        <v>920771296</v>
      </c>
      <c r="G555" s="12">
        <v>1748858.61</v>
      </c>
    </row>
    <row r="556" spans="1:7">
      <c r="A556" s="9">
        <f>'(1)'!A556</f>
        <v>43089</v>
      </c>
      <c r="B556">
        <v>132.44999999999999</v>
      </c>
      <c r="C556">
        <v>132.55000000000001</v>
      </c>
      <c r="D556">
        <v>132.04</v>
      </c>
      <c r="E556">
        <v>132.36000000000001</v>
      </c>
      <c r="F556" s="12">
        <v>787345223</v>
      </c>
      <c r="G556" s="12">
        <v>1752226.87</v>
      </c>
    </row>
    <row r="557" spans="1:7">
      <c r="A557" s="9">
        <f>'(1)'!A557</f>
        <v>43090</v>
      </c>
      <c r="B557">
        <v>132.4</v>
      </c>
      <c r="C557">
        <v>132.86000000000001</v>
      </c>
      <c r="D557">
        <v>132.35</v>
      </c>
      <c r="E557">
        <v>132.62</v>
      </c>
      <c r="F557" s="12">
        <v>795873164</v>
      </c>
      <c r="G557" s="12">
        <v>1755183.89</v>
      </c>
    </row>
    <row r="558" spans="1:7">
      <c r="A558" s="9">
        <f>'(1)'!A558</f>
        <v>43091</v>
      </c>
      <c r="B558">
        <v>132.58000000000001</v>
      </c>
      <c r="C558">
        <v>133.05000000000001</v>
      </c>
      <c r="D558">
        <v>132.49</v>
      </c>
      <c r="E558">
        <v>133.02000000000001</v>
      </c>
      <c r="F558" s="12">
        <v>813542821</v>
      </c>
      <c r="G558" s="12">
        <v>1758500.1</v>
      </c>
    </row>
    <row r="559" spans="1:7">
      <c r="A559" s="9">
        <f>'(1)'!A559</f>
        <v>43095</v>
      </c>
      <c r="B559">
        <v>132.94999999999999</v>
      </c>
      <c r="C559">
        <v>133.65</v>
      </c>
      <c r="D559">
        <v>132.93</v>
      </c>
      <c r="E559">
        <v>133.43</v>
      </c>
      <c r="F559" s="12">
        <v>1065747947</v>
      </c>
      <c r="G559" s="12">
        <v>1764795.7</v>
      </c>
    </row>
    <row r="560" spans="1:7">
      <c r="A560" s="9">
        <f>'(1)'!A560</f>
        <v>43096</v>
      </c>
      <c r="B560">
        <v>133.46</v>
      </c>
      <c r="C560">
        <v>134.25</v>
      </c>
      <c r="D560">
        <v>133.44999999999999</v>
      </c>
      <c r="E560">
        <v>133.93</v>
      </c>
      <c r="F560" s="12">
        <v>1130602672</v>
      </c>
      <c r="G560" s="12">
        <v>1770836.22</v>
      </c>
    </row>
    <row r="561" spans="1:7">
      <c r="A561" s="9">
        <f>'(1)'!A561</f>
        <v>43097</v>
      </c>
      <c r="B561">
        <v>133.88999999999999</v>
      </c>
      <c r="C561">
        <v>134.24</v>
      </c>
      <c r="D561">
        <v>133.76</v>
      </c>
      <c r="E561">
        <v>134.16999999999999</v>
      </c>
      <c r="F561" s="12">
        <v>2196509132</v>
      </c>
      <c r="G561" s="12">
        <v>1768586.85</v>
      </c>
    </row>
    <row r="562" spans="1:7">
      <c r="A562" s="9">
        <f>'(1)'!A562</f>
        <v>43098</v>
      </c>
      <c r="B562">
        <v>134.04</v>
      </c>
      <c r="C562">
        <v>134.24</v>
      </c>
      <c r="D562">
        <v>133.19999999999999</v>
      </c>
      <c r="E562">
        <v>133.4</v>
      </c>
      <c r="F562" s="12">
        <v>983046222</v>
      </c>
      <c r="G562" s="12">
        <v>1776362.82</v>
      </c>
    </row>
    <row r="563" spans="1:7">
      <c r="A563" s="9">
        <f>'(1)'!A563</f>
        <v>43102</v>
      </c>
      <c r="B563">
        <v>133.43</v>
      </c>
      <c r="C563">
        <v>133.82</v>
      </c>
      <c r="D563">
        <v>133.06</v>
      </c>
      <c r="E563">
        <v>133.16999999999999</v>
      </c>
      <c r="F563" s="12">
        <v>834064014</v>
      </c>
      <c r="G563" s="12">
        <v>1772086.56</v>
      </c>
    </row>
    <row r="564" spans="1:7">
      <c r="A564" s="9">
        <f>'(1)'!A564</f>
        <v>43103</v>
      </c>
      <c r="B564">
        <v>133.24</v>
      </c>
      <c r="C564">
        <v>133.44999999999999</v>
      </c>
      <c r="D564">
        <v>132.02000000000001</v>
      </c>
      <c r="E564">
        <v>132.38999999999999</v>
      </c>
      <c r="F564" s="12">
        <v>1173560860</v>
      </c>
      <c r="G564" s="12">
        <v>1763306.61</v>
      </c>
    </row>
    <row r="565" spans="1:7">
      <c r="A565" s="9">
        <f>'(1)'!A565</f>
        <v>43104</v>
      </c>
      <c r="B565">
        <v>132.36000000000001</v>
      </c>
      <c r="C565">
        <v>132.55000000000001</v>
      </c>
      <c r="D565">
        <v>131.94999999999999</v>
      </c>
      <c r="E565">
        <v>132.41</v>
      </c>
      <c r="F565" s="12">
        <v>1471470314</v>
      </c>
      <c r="G565" s="12">
        <v>1763364.02</v>
      </c>
    </row>
    <row r="566" spans="1:7">
      <c r="A566" s="9">
        <f>'(1)'!A566</f>
        <v>43105</v>
      </c>
      <c r="B566">
        <v>132.44</v>
      </c>
      <c r="C566">
        <v>132.63999999999999</v>
      </c>
      <c r="D566">
        <v>131.91999999999999</v>
      </c>
      <c r="E566">
        <v>132.56</v>
      </c>
      <c r="F566" s="12">
        <v>958128833</v>
      </c>
      <c r="G566" s="12">
        <v>1766314.81</v>
      </c>
    </row>
    <row r="567" spans="1:7">
      <c r="A567" s="9">
        <f>'(1)'!A567</f>
        <v>43108</v>
      </c>
      <c r="B567">
        <v>132.55000000000001</v>
      </c>
      <c r="C567">
        <v>132.72</v>
      </c>
      <c r="D567">
        <v>132.22</v>
      </c>
      <c r="E567">
        <v>132.66999999999999</v>
      </c>
      <c r="F567" s="12">
        <v>747662202</v>
      </c>
      <c r="G567" s="12">
        <v>1766762.71</v>
      </c>
    </row>
    <row r="568" spans="1:7">
      <c r="A568" s="9">
        <f>'(1)'!A568</f>
        <v>43109</v>
      </c>
      <c r="B568">
        <v>132.72</v>
      </c>
      <c r="C568">
        <v>132.97999999999999</v>
      </c>
      <c r="D568">
        <v>132.22</v>
      </c>
      <c r="E568">
        <v>132.97999999999999</v>
      </c>
      <c r="F568" s="12">
        <v>899503282</v>
      </c>
      <c r="G568" s="12">
        <v>1768379.11</v>
      </c>
    </row>
    <row r="569" spans="1:7">
      <c r="A569" s="9">
        <f>'(1)'!A569</f>
        <v>43110</v>
      </c>
      <c r="B569">
        <v>132.9</v>
      </c>
      <c r="C569">
        <v>133.09</v>
      </c>
      <c r="D569">
        <v>131.68</v>
      </c>
      <c r="E569">
        <v>131.68</v>
      </c>
      <c r="F569" s="12">
        <v>1092287670</v>
      </c>
      <c r="G569" s="12">
        <v>1754663.01</v>
      </c>
    </row>
    <row r="570" spans="1:7">
      <c r="A570" s="9">
        <f>'(1)'!A570</f>
        <v>43111</v>
      </c>
      <c r="B570">
        <v>131.72</v>
      </c>
      <c r="C570">
        <v>131.81</v>
      </c>
      <c r="D570">
        <v>131.13999999999999</v>
      </c>
      <c r="E570">
        <v>131.26</v>
      </c>
      <c r="F570" s="12">
        <v>1085202433</v>
      </c>
      <c r="G570" s="12">
        <v>1747791.09</v>
      </c>
    </row>
    <row r="571" spans="1:7">
      <c r="A571" s="9">
        <f>'(1)'!A571</f>
        <v>43112</v>
      </c>
      <c r="B571">
        <v>131.47999999999999</v>
      </c>
      <c r="C571">
        <v>131.62</v>
      </c>
      <c r="D571">
        <v>130.53</v>
      </c>
      <c r="E571">
        <v>130.68</v>
      </c>
      <c r="F571" s="12">
        <v>1178350840</v>
      </c>
      <c r="G571" s="12">
        <v>1739503.61</v>
      </c>
    </row>
    <row r="572" spans="1:7">
      <c r="A572" s="9">
        <f>'(1)'!A572</f>
        <v>43116</v>
      </c>
      <c r="B572">
        <v>130.68</v>
      </c>
      <c r="C572">
        <v>131.18</v>
      </c>
      <c r="D572">
        <v>130.57</v>
      </c>
      <c r="E572">
        <v>130.94</v>
      </c>
      <c r="F572" s="12">
        <v>1451079370</v>
      </c>
      <c r="G572" s="12">
        <v>1741514.6</v>
      </c>
    </row>
    <row r="573" spans="1:7">
      <c r="A573" s="9">
        <f>'(1)'!A573</f>
        <v>43117</v>
      </c>
      <c r="B573">
        <v>130.91</v>
      </c>
      <c r="C573">
        <v>131.82</v>
      </c>
      <c r="D573">
        <v>130.62</v>
      </c>
      <c r="E573">
        <v>130.78</v>
      </c>
      <c r="F573" s="12">
        <v>1377637135</v>
      </c>
      <c r="G573" s="12">
        <v>1743378.62</v>
      </c>
    </row>
    <row r="574" spans="1:7">
      <c r="A574" s="9">
        <f>'(1)'!A574</f>
        <v>43118</v>
      </c>
      <c r="B574">
        <v>130.68</v>
      </c>
      <c r="C574">
        <v>130.87</v>
      </c>
      <c r="D574">
        <v>129.04</v>
      </c>
      <c r="E574">
        <v>129.04</v>
      </c>
      <c r="F574" s="12">
        <v>2347948554</v>
      </c>
      <c r="G574" s="12">
        <v>1724668.66</v>
      </c>
    </row>
    <row r="575" spans="1:7">
      <c r="A575" s="9">
        <f>'(1)'!A575</f>
        <v>43119</v>
      </c>
      <c r="B575">
        <v>129.15</v>
      </c>
      <c r="C575">
        <v>129.27000000000001</v>
      </c>
      <c r="D575">
        <v>128.46</v>
      </c>
      <c r="E575">
        <v>128.5</v>
      </c>
      <c r="F575" s="12">
        <v>2853743245</v>
      </c>
      <c r="G575" s="12">
        <v>1718092.62</v>
      </c>
    </row>
    <row r="576" spans="1:7">
      <c r="A576" s="9">
        <f>'(1)'!A576</f>
        <v>43122</v>
      </c>
      <c r="B576">
        <v>128.46</v>
      </c>
      <c r="C576">
        <v>128.49</v>
      </c>
      <c r="D576">
        <v>127.21</v>
      </c>
      <c r="E576">
        <v>127.55</v>
      </c>
      <c r="F576" s="12">
        <v>1628780494</v>
      </c>
      <c r="G576" s="12">
        <v>1708156.96</v>
      </c>
    </row>
    <row r="577" spans="1:7">
      <c r="A577" s="9">
        <f>'(1)'!A577</f>
        <v>43123</v>
      </c>
      <c r="B577">
        <v>127.6</v>
      </c>
      <c r="C577">
        <v>127.94</v>
      </c>
      <c r="D577">
        <v>127.41</v>
      </c>
      <c r="E577">
        <v>127.63</v>
      </c>
      <c r="F577" s="12">
        <v>817703789</v>
      </c>
      <c r="G577" s="12">
        <v>1710343.61</v>
      </c>
    </row>
    <row r="578" spans="1:7">
      <c r="A578" s="9">
        <f>'(1)'!A578</f>
        <v>43124</v>
      </c>
      <c r="B578">
        <v>127.68</v>
      </c>
      <c r="C578">
        <v>127.78</v>
      </c>
      <c r="D578">
        <v>127.64</v>
      </c>
      <c r="E578">
        <v>127.66</v>
      </c>
      <c r="F578" s="12">
        <v>297366900</v>
      </c>
      <c r="G578" s="12">
        <v>1711660.84</v>
      </c>
    </row>
    <row r="579" spans="1:7">
      <c r="A579" s="9">
        <f>'(1)'!A579</f>
        <v>43125</v>
      </c>
      <c r="B579">
        <v>127.76</v>
      </c>
      <c r="C579">
        <v>128.02000000000001</v>
      </c>
      <c r="D579">
        <v>127.32</v>
      </c>
      <c r="E579">
        <v>127.32</v>
      </c>
      <c r="F579" s="12">
        <v>395791360</v>
      </c>
      <c r="G579" s="12">
        <v>1707342.48</v>
      </c>
    </row>
    <row r="580" spans="1:7">
      <c r="A580" s="9">
        <f>'(1)'!A580</f>
        <v>43126</v>
      </c>
      <c r="B580">
        <v>127.32</v>
      </c>
      <c r="C580">
        <v>127.79</v>
      </c>
      <c r="D580">
        <v>127.26</v>
      </c>
      <c r="E580">
        <v>127.67</v>
      </c>
      <c r="F580" s="12">
        <v>824847394</v>
      </c>
      <c r="G580" s="12">
        <v>1711297.38</v>
      </c>
    </row>
    <row r="581" spans="1:7">
      <c r="A581" s="9">
        <f>'(1)'!A581</f>
        <v>43129</v>
      </c>
      <c r="B581">
        <v>127.69</v>
      </c>
      <c r="C581">
        <v>128.11000000000001</v>
      </c>
      <c r="D581">
        <v>127.67</v>
      </c>
      <c r="E581">
        <v>128.08000000000001</v>
      </c>
      <c r="F581" s="12">
        <v>748846560</v>
      </c>
      <c r="G581" s="12">
        <v>1716546.28</v>
      </c>
    </row>
    <row r="582" spans="1:7">
      <c r="A582" s="9">
        <f>'(1)'!A582</f>
        <v>43130</v>
      </c>
      <c r="B582">
        <v>128.08000000000001</v>
      </c>
      <c r="C582">
        <v>128.66999999999999</v>
      </c>
      <c r="D582">
        <v>128.08000000000001</v>
      </c>
      <c r="E582">
        <v>128.33000000000001</v>
      </c>
      <c r="F582" s="12">
        <v>615612728</v>
      </c>
      <c r="G582" s="12">
        <v>1720547.38</v>
      </c>
    </row>
    <row r="583" spans="1:7">
      <c r="A583" s="9">
        <f>'(1)'!A583</f>
        <v>43131</v>
      </c>
      <c r="B583">
        <v>128.30000000000001</v>
      </c>
      <c r="C583">
        <v>128.34</v>
      </c>
      <c r="D583">
        <v>128.29</v>
      </c>
      <c r="E583">
        <v>128.34</v>
      </c>
      <c r="F583" s="12">
        <v>40874106</v>
      </c>
      <c r="G583" s="12">
        <v>1719362.02</v>
      </c>
    </row>
    <row r="584" spans="1:7">
      <c r="A584" s="9">
        <f>'(1)'!A584</f>
        <v>43132</v>
      </c>
      <c r="B584">
        <v>128.34</v>
      </c>
      <c r="C584">
        <v>128.61000000000001</v>
      </c>
      <c r="D584">
        <v>127.7</v>
      </c>
      <c r="E584">
        <v>127.87</v>
      </c>
      <c r="F584" s="12">
        <v>476517096</v>
      </c>
      <c r="G584" s="12">
        <v>1718067.18</v>
      </c>
    </row>
    <row r="585" spans="1:7">
      <c r="A585" s="9">
        <f>'(1)'!A585</f>
        <v>43133</v>
      </c>
      <c r="B585">
        <v>127.9</v>
      </c>
      <c r="C585">
        <v>127.93</v>
      </c>
      <c r="D585">
        <v>126.99</v>
      </c>
      <c r="E585">
        <v>127.18</v>
      </c>
      <c r="F585" s="12">
        <v>796893020</v>
      </c>
      <c r="G585" s="12">
        <v>1711448.29</v>
      </c>
    </row>
    <row r="586" spans="1:7">
      <c r="A586" s="9">
        <f>'(1)'!A586</f>
        <v>43136</v>
      </c>
      <c r="B586">
        <v>127.16</v>
      </c>
      <c r="C586">
        <v>128.22</v>
      </c>
      <c r="D586">
        <v>127.14</v>
      </c>
      <c r="E586">
        <v>127.41</v>
      </c>
      <c r="F586" s="12">
        <v>1083321355</v>
      </c>
      <c r="G586" s="12">
        <v>1717822.73</v>
      </c>
    </row>
    <row r="587" spans="1:7">
      <c r="A587" s="9">
        <f>'(1)'!A587</f>
        <v>43137</v>
      </c>
      <c r="B587">
        <v>127.4</v>
      </c>
      <c r="C587">
        <v>128.03</v>
      </c>
      <c r="D587">
        <v>127.36</v>
      </c>
      <c r="E587">
        <v>127.87</v>
      </c>
      <c r="F587" s="12">
        <v>1014367814</v>
      </c>
      <c r="G587" s="12">
        <v>1726741.68</v>
      </c>
    </row>
    <row r="588" spans="1:7">
      <c r="A588" s="9">
        <f>'(1)'!A588</f>
        <v>43138</v>
      </c>
      <c r="B588">
        <v>127.88</v>
      </c>
      <c r="C588">
        <v>128.31</v>
      </c>
      <c r="D588">
        <v>127.63</v>
      </c>
      <c r="E588">
        <v>128.31</v>
      </c>
      <c r="F588" s="12">
        <v>540419759</v>
      </c>
      <c r="G588" s="12">
        <v>1729260.21</v>
      </c>
    </row>
    <row r="589" spans="1:7">
      <c r="A589" s="9">
        <f>'(1)'!A589</f>
        <v>43139</v>
      </c>
      <c r="B589">
        <v>128.26</v>
      </c>
      <c r="C589">
        <v>128.41</v>
      </c>
      <c r="D589">
        <v>126.98</v>
      </c>
      <c r="E589">
        <v>127.17</v>
      </c>
      <c r="F589" s="12">
        <v>1204909869</v>
      </c>
      <c r="G589" s="12">
        <v>1714600.23</v>
      </c>
    </row>
    <row r="590" spans="1:7">
      <c r="A590" s="9">
        <f>'(1)'!A590</f>
        <v>43140</v>
      </c>
      <c r="B590">
        <v>127.18</v>
      </c>
      <c r="C590">
        <v>127.26</v>
      </c>
      <c r="D590">
        <v>125.93</v>
      </c>
      <c r="E590">
        <v>126.11</v>
      </c>
      <c r="F590" s="12">
        <v>1230825399</v>
      </c>
      <c r="G590" s="12">
        <v>1702279.94</v>
      </c>
    </row>
    <row r="591" spans="1:7">
      <c r="A591" s="9">
        <f>'(1)'!A591</f>
        <v>43143</v>
      </c>
      <c r="B591">
        <v>126.01</v>
      </c>
      <c r="C591">
        <v>126.58</v>
      </c>
      <c r="D591">
        <v>125.83</v>
      </c>
      <c r="E591">
        <v>126.02</v>
      </c>
      <c r="F591" s="12">
        <v>1201864085</v>
      </c>
      <c r="G591" s="12">
        <v>1701101.57</v>
      </c>
    </row>
    <row r="592" spans="1:7">
      <c r="A592" s="9">
        <f>'(1)'!A592</f>
        <v>43144</v>
      </c>
      <c r="B592">
        <v>126.03</v>
      </c>
      <c r="C592">
        <v>126.5</v>
      </c>
      <c r="D592">
        <v>125.65</v>
      </c>
      <c r="E592">
        <v>125.98</v>
      </c>
      <c r="F592" s="12">
        <v>960571882</v>
      </c>
      <c r="G592" s="12">
        <v>1702933.36</v>
      </c>
    </row>
    <row r="593" spans="1:7">
      <c r="A593" s="9">
        <f>'(1)'!A593</f>
        <v>43145</v>
      </c>
      <c r="B593">
        <v>126.19</v>
      </c>
      <c r="C593">
        <v>126.59</v>
      </c>
      <c r="D593">
        <v>126.14</v>
      </c>
      <c r="E593">
        <v>126.53</v>
      </c>
      <c r="F593" s="12">
        <v>641936719</v>
      </c>
      <c r="G593" s="12">
        <v>1711322.85</v>
      </c>
    </row>
    <row r="594" spans="1:7">
      <c r="A594" s="9">
        <f>'(1)'!A594</f>
        <v>43146</v>
      </c>
      <c r="B594">
        <v>126.49</v>
      </c>
      <c r="C594">
        <v>127.23</v>
      </c>
      <c r="D594">
        <v>126.3</v>
      </c>
      <c r="E594">
        <v>126.64</v>
      </c>
      <c r="F594" s="12">
        <v>992588924</v>
      </c>
      <c r="G594" s="12">
        <v>1714448.82</v>
      </c>
    </row>
    <row r="595" spans="1:7">
      <c r="A595" s="9">
        <f>'(1)'!A595</f>
        <v>43147</v>
      </c>
      <c r="B595">
        <v>126.72</v>
      </c>
      <c r="C595">
        <v>127.53</v>
      </c>
      <c r="D595">
        <v>126.56</v>
      </c>
      <c r="E595">
        <v>127.24</v>
      </c>
      <c r="F595" s="12">
        <v>1911891687</v>
      </c>
      <c r="G595" s="12">
        <v>1722898.98</v>
      </c>
    </row>
    <row r="596" spans="1:7">
      <c r="A596" s="9">
        <f>'(1)'!A596</f>
        <v>43151</v>
      </c>
      <c r="B596">
        <v>127.03</v>
      </c>
      <c r="C596">
        <v>127.13</v>
      </c>
      <c r="D596">
        <v>126.07</v>
      </c>
      <c r="E596">
        <v>126.42</v>
      </c>
      <c r="F596" s="12">
        <v>1929411155</v>
      </c>
      <c r="G596" s="12">
        <v>1711370.09</v>
      </c>
    </row>
    <row r="597" spans="1:7">
      <c r="A597" s="9">
        <f>'(1)'!A597</f>
        <v>43152</v>
      </c>
      <c r="B597">
        <v>126.44</v>
      </c>
      <c r="C597">
        <v>126.86</v>
      </c>
      <c r="D597">
        <v>126.21</v>
      </c>
      <c r="E597">
        <v>126.27</v>
      </c>
      <c r="F597" s="12">
        <v>1506591750</v>
      </c>
      <c r="G597" s="12">
        <v>1706252.31</v>
      </c>
    </row>
    <row r="598" spans="1:7">
      <c r="A598" s="9">
        <f>'(1)'!A598</f>
        <v>43153</v>
      </c>
      <c r="B598">
        <v>126.37</v>
      </c>
      <c r="C598">
        <v>127.07</v>
      </c>
      <c r="D598">
        <v>126.17</v>
      </c>
      <c r="E598">
        <v>126.45</v>
      </c>
      <c r="F598" s="12">
        <v>1524304639</v>
      </c>
      <c r="G598" s="12">
        <v>1708483.51</v>
      </c>
    </row>
    <row r="599" spans="1:7">
      <c r="A599" s="9">
        <f>'(1)'!A599</f>
        <v>43154</v>
      </c>
      <c r="B599">
        <v>126.47</v>
      </c>
      <c r="C599">
        <v>127.75</v>
      </c>
      <c r="D599">
        <v>126.38</v>
      </c>
      <c r="E599">
        <v>127.3</v>
      </c>
      <c r="F599" s="12">
        <v>1553279751</v>
      </c>
      <c r="G599" s="12">
        <v>1718391.57</v>
      </c>
    </row>
    <row r="600" spans="1:7">
      <c r="A600" s="9">
        <f>'(1)'!A600</f>
        <v>43157</v>
      </c>
      <c r="B600">
        <v>127.31</v>
      </c>
      <c r="C600">
        <v>127.56</v>
      </c>
      <c r="D600">
        <v>126.98</v>
      </c>
      <c r="E600">
        <v>126.99</v>
      </c>
      <c r="F600" s="12">
        <v>1771274623</v>
      </c>
      <c r="G600" s="12">
        <v>1718234.01</v>
      </c>
    </row>
    <row r="601" spans="1:7">
      <c r="A601" s="9">
        <f>'(1)'!A601</f>
        <v>43158</v>
      </c>
      <c r="B601">
        <v>127.07</v>
      </c>
      <c r="C601">
        <v>128.25</v>
      </c>
      <c r="D601">
        <v>126.99</v>
      </c>
      <c r="E601">
        <v>128.25</v>
      </c>
      <c r="F601" s="12">
        <v>1999542706</v>
      </c>
      <c r="G601" s="12">
        <v>1733391.91</v>
      </c>
    </row>
    <row r="602" spans="1:7">
      <c r="A602" s="9">
        <f>'(1)'!A602</f>
        <v>43159</v>
      </c>
      <c r="B602">
        <v>127.77</v>
      </c>
      <c r="C602">
        <v>128.52000000000001</v>
      </c>
      <c r="D602">
        <v>127.55</v>
      </c>
      <c r="E602">
        <v>128.22</v>
      </c>
      <c r="F602" s="12">
        <v>1373931185</v>
      </c>
      <c r="G602" s="12">
        <v>1734367.99</v>
      </c>
    </row>
    <row r="603" spans="1:7">
      <c r="A603" s="9">
        <f>'(1)'!A603</f>
        <v>43160</v>
      </c>
      <c r="B603">
        <v>128.16999999999999</v>
      </c>
      <c r="C603">
        <v>128.21</v>
      </c>
      <c r="D603">
        <v>126.72</v>
      </c>
      <c r="E603">
        <v>126.79</v>
      </c>
      <c r="F603" s="12">
        <v>1580371687</v>
      </c>
      <c r="G603" s="12">
        <v>1715871.65</v>
      </c>
    </row>
    <row r="604" spans="1:7">
      <c r="A604" s="9">
        <f>'(1)'!A604</f>
        <v>43161</v>
      </c>
      <c r="B604">
        <v>126.87</v>
      </c>
      <c r="C604">
        <v>127</v>
      </c>
      <c r="D604">
        <v>126.43</v>
      </c>
      <c r="E604">
        <v>126.58</v>
      </c>
      <c r="F604" s="12">
        <v>1576501653</v>
      </c>
      <c r="G604" s="12">
        <v>1710403.3</v>
      </c>
    </row>
    <row r="605" spans="1:7">
      <c r="A605" s="9">
        <f>'(1)'!A605</f>
        <v>43164</v>
      </c>
      <c r="B605">
        <v>126.56</v>
      </c>
      <c r="C605">
        <v>127.57</v>
      </c>
      <c r="D605">
        <v>126.46</v>
      </c>
      <c r="E605">
        <v>127.57</v>
      </c>
      <c r="F605" s="12">
        <v>2184241754</v>
      </c>
      <c r="G605" s="12">
        <v>1719717.85</v>
      </c>
    </row>
    <row r="606" spans="1:7">
      <c r="A606" s="9">
        <f>'(1)'!A606</f>
        <v>43165</v>
      </c>
      <c r="B606">
        <v>127.43</v>
      </c>
      <c r="C606">
        <v>128.03</v>
      </c>
      <c r="D606">
        <v>126.38</v>
      </c>
      <c r="E606">
        <v>126.43</v>
      </c>
      <c r="F606" s="12">
        <v>2032567636</v>
      </c>
      <c r="G606" s="12">
        <v>1711540.96</v>
      </c>
    </row>
    <row r="607" spans="1:7">
      <c r="A607" s="9">
        <f>'(1)'!A607</f>
        <v>43166</v>
      </c>
      <c r="B607">
        <v>126.53</v>
      </c>
      <c r="C607">
        <v>126.6</v>
      </c>
      <c r="D607">
        <v>125.08</v>
      </c>
      <c r="E607">
        <v>125.12</v>
      </c>
      <c r="F607" s="12">
        <v>1219352423</v>
      </c>
      <c r="G607" s="12">
        <v>1694463.63</v>
      </c>
    </row>
    <row r="608" spans="1:7">
      <c r="A608" s="9">
        <f>'(1)'!A608</f>
        <v>43167</v>
      </c>
      <c r="B608">
        <v>125.07</v>
      </c>
      <c r="C608">
        <v>125.22</v>
      </c>
      <c r="D608">
        <v>123.05</v>
      </c>
      <c r="E608">
        <v>123.16</v>
      </c>
      <c r="F608" s="12">
        <v>1377670292</v>
      </c>
      <c r="G608" s="12">
        <v>1667178.97</v>
      </c>
    </row>
    <row r="609" spans="1:7">
      <c r="A609" s="9">
        <f>'(1)'!A609</f>
        <v>43168</v>
      </c>
      <c r="B609">
        <v>122.97</v>
      </c>
      <c r="C609">
        <v>122.99</v>
      </c>
      <c r="D609">
        <v>119.29</v>
      </c>
      <c r="E609">
        <v>120.4</v>
      </c>
      <c r="F609" s="12">
        <v>2208994553</v>
      </c>
      <c r="G609" s="12">
        <v>1632014.92</v>
      </c>
    </row>
    <row r="610" spans="1:7">
      <c r="A610" s="9">
        <f>'(1)'!A610</f>
        <v>43171</v>
      </c>
      <c r="B610">
        <v>120.52</v>
      </c>
      <c r="C610">
        <v>121.82</v>
      </c>
      <c r="D610">
        <v>120.51</v>
      </c>
      <c r="E610">
        <v>120.76</v>
      </c>
      <c r="F610" s="12">
        <v>1711066627</v>
      </c>
      <c r="G610" s="12">
        <v>1634991.05</v>
      </c>
    </row>
    <row r="611" spans="1:7">
      <c r="A611" s="9">
        <f>'(1)'!A611</f>
        <v>43172</v>
      </c>
      <c r="B611">
        <v>120.63</v>
      </c>
      <c r="C611">
        <v>120.72</v>
      </c>
      <c r="D611">
        <v>119.26</v>
      </c>
      <c r="E611">
        <v>119.35</v>
      </c>
      <c r="F611" s="12">
        <v>1583589852</v>
      </c>
      <c r="G611" s="12">
        <v>1616837.97</v>
      </c>
    </row>
    <row r="612" spans="1:7">
      <c r="A612" s="9">
        <f>'(1)'!A612</f>
        <v>43173</v>
      </c>
      <c r="B612">
        <v>119.29</v>
      </c>
      <c r="C612">
        <v>120.23</v>
      </c>
      <c r="D612">
        <v>118.33</v>
      </c>
      <c r="E612">
        <v>119.83</v>
      </c>
      <c r="F612" s="12">
        <v>1658205845</v>
      </c>
      <c r="G612" s="12">
        <v>1617209.85</v>
      </c>
    </row>
    <row r="613" spans="1:7">
      <c r="A613" s="9">
        <f>'(1)'!A613</f>
        <v>43174</v>
      </c>
      <c r="B613">
        <v>119.85</v>
      </c>
      <c r="C613">
        <v>120.96</v>
      </c>
      <c r="D613">
        <v>119.61</v>
      </c>
      <c r="E613">
        <v>120.58</v>
      </c>
      <c r="F613" s="12">
        <v>1110752818</v>
      </c>
      <c r="G613" s="12">
        <v>1629070.32</v>
      </c>
    </row>
    <row r="614" spans="1:7">
      <c r="A614" s="9">
        <f>'(1)'!A614</f>
        <v>43175</v>
      </c>
      <c r="B614">
        <v>120.64</v>
      </c>
      <c r="C614">
        <v>121.03</v>
      </c>
      <c r="D614">
        <v>119.95</v>
      </c>
      <c r="E614">
        <v>120.81</v>
      </c>
      <c r="F614" s="12">
        <v>1022072365</v>
      </c>
      <c r="G614" s="12">
        <v>1632149.12</v>
      </c>
    </row>
    <row r="615" spans="1:7">
      <c r="A615" s="9">
        <f>'(1)'!A615</f>
        <v>43178</v>
      </c>
      <c r="B615">
        <v>120.79</v>
      </c>
      <c r="C615">
        <v>121.51</v>
      </c>
      <c r="D615">
        <v>120.26</v>
      </c>
      <c r="E615">
        <v>120.82</v>
      </c>
      <c r="F615" s="12">
        <v>1607559580</v>
      </c>
      <c r="G615" s="12">
        <v>1637938.19</v>
      </c>
    </row>
    <row r="616" spans="1:7">
      <c r="A616" s="9">
        <f>'(1)'!A616</f>
        <v>43179</v>
      </c>
      <c r="B616">
        <v>120.98</v>
      </c>
      <c r="C616">
        <v>122.38</v>
      </c>
      <c r="D616">
        <v>120.73</v>
      </c>
      <c r="E616">
        <v>122.28</v>
      </c>
      <c r="F616" s="12">
        <v>1224866004</v>
      </c>
      <c r="G616" s="12">
        <v>1652675.96</v>
      </c>
    </row>
    <row r="617" spans="1:7">
      <c r="A617" s="9">
        <f>'(1)'!A617</f>
        <v>43180</v>
      </c>
      <c r="B617">
        <v>122.37</v>
      </c>
      <c r="C617">
        <v>123.55</v>
      </c>
      <c r="D617">
        <v>122.36</v>
      </c>
      <c r="E617">
        <v>123.43</v>
      </c>
      <c r="F617" s="12">
        <v>924271226</v>
      </c>
      <c r="G617" s="12">
        <v>1668052.65</v>
      </c>
    </row>
    <row r="618" spans="1:7">
      <c r="A618" s="9">
        <f>'(1)'!A618</f>
        <v>43181</v>
      </c>
      <c r="B618">
        <v>123.35</v>
      </c>
      <c r="C618">
        <v>123.56</v>
      </c>
      <c r="D618">
        <v>123.2</v>
      </c>
      <c r="E618">
        <v>123.3</v>
      </c>
      <c r="F618" s="12">
        <v>638484197</v>
      </c>
      <c r="G618" s="12">
        <v>1667409.2</v>
      </c>
    </row>
    <row r="619" spans="1:7">
      <c r="A619" s="9">
        <f>'(1)'!A619</f>
        <v>43182</v>
      </c>
      <c r="B619">
        <v>123.32</v>
      </c>
      <c r="C619">
        <v>123.48</v>
      </c>
      <c r="D619">
        <v>122.11</v>
      </c>
      <c r="E619">
        <v>122.51</v>
      </c>
      <c r="F619" s="12">
        <v>1254600320</v>
      </c>
      <c r="G619" s="12">
        <v>1659166.29</v>
      </c>
    </row>
    <row r="620" spans="1:7">
      <c r="A620" s="9">
        <f>'(1)'!A620</f>
        <v>43185</v>
      </c>
      <c r="B620">
        <v>122.47</v>
      </c>
      <c r="C620">
        <v>122.69</v>
      </c>
      <c r="D620">
        <v>121.19</v>
      </c>
      <c r="E620">
        <v>121.32</v>
      </c>
      <c r="F620" s="12">
        <v>1258639975</v>
      </c>
      <c r="G620" s="12">
        <v>1646312.27</v>
      </c>
    </row>
    <row r="621" spans="1:7">
      <c r="A621" s="9">
        <f>'(1)'!A621</f>
        <v>43186</v>
      </c>
      <c r="B621">
        <v>121.17</v>
      </c>
      <c r="C621">
        <v>122.35</v>
      </c>
      <c r="D621">
        <v>120.8</v>
      </c>
      <c r="E621">
        <v>121.84</v>
      </c>
      <c r="F621" s="12">
        <v>1105982418</v>
      </c>
      <c r="G621" s="12">
        <v>1652673.39</v>
      </c>
    </row>
    <row r="622" spans="1:7">
      <c r="A622" s="9">
        <f>'(1)'!A622</f>
        <v>43187</v>
      </c>
      <c r="B622">
        <v>121.9</v>
      </c>
      <c r="C622">
        <v>124.41</v>
      </c>
      <c r="D622">
        <v>121.84</v>
      </c>
      <c r="E622">
        <v>124.37</v>
      </c>
      <c r="F622" s="12">
        <v>590280823</v>
      </c>
      <c r="G622" s="12">
        <v>1683721.08</v>
      </c>
    </row>
    <row r="623" spans="1:7">
      <c r="A623" s="9">
        <f>'(1)'!A623</f>
        <v>43188</v>
      </c>
      <c r="B623">
        <v>124.34</v>
      </c>
      <c r="C623">
        <v>124.91</v>
      </c>
      <c r="D623">
        <v>124.23</v>
      </c>
      <c r="E623">
        <v>124.34</v>
      </c>
      <c r="F623" s="12">
        <v>1145783405</v>
      </c>
      <c r="G623" s="12">
        <v>1682913.65</v>
      </c>
    </row>
    <row r="624" spans="1:7">
      <c r="A624" s="9">
        <f>'(1)'!A624</f>
        <v>43192</v>
      </c>
      <c r="B624">
        <v>124.43</v>
      </c>
      <c r="C624">
        <v>124.7</v>
      </c>
      <c r="D624">
        <v>122.93</v>
      </c>
      <c r="E624">
        <v>122.96</v>
      </c>
      <c r="F624" s="12">
        <v>1225515715</v>
      </c>
      <c r="G624" s="12">
        <v>1667995.76</v>
      </c>
    </row>
    <row r="625" spans="1:7">
      <c r="A625" s="9">
        <f>'(1)'!A625</f>
        <v>43193</v>
      </c>
      <c r="B625">
        <v>122.95</v>
      </c>
      <c r="C625">
        <v>122.96</v>
      </c>
      <c r="D625">
        <v>121.73</v>
      </c>
      <c r="E625">
        <v>121.74</v>
      </c>
      <c r="F625" s="12">
        <v>1540629245</v>
      </c>
      <c r="G625" s="12">
        <v>1651179.09</v>
      </c>
    </row>
    <row r="626" spans="1:7">
      <c r="A626" s="9">
        <f>'(1)'!A626</f>
        <v>43194</v>
      </c>
      <c r="B626">
        <v>121.72</v>
      </c>
      <c r="C626">
        <v>122.75</v>
      </c>
      <c r="D626">
        <v>121.17</v>
      </c>
      <c r="E626">
        <v>121.4</v>
      </c>
      <c r="F626" s="12">
        <v>1208417625</v>
      </c>
      <c r="G626" s="12">
        <v>1647011.38</v>
      </c>
    </row>
    <row r="627" spans="1:7">
      <c r="A627" s="9">
        <f>'(1)'!A627</f>
        <v>43195</v>
      </c>
      <c r="B627">
        <v>121.68</v>
      </c>
      <c r="C627">
        <v>121.75</v>
      </c>
      <c r="D627">
        <v>120.34</v>
      </c>
      <c r="E627">
        <v>120.9</v>
      </c>
      <c r="F627" s="12">
        <v>1413041120</v>
      </c>
      <c r="G627" s="12">
        <v>1638873.7</v>
      </c>
    </row>
    <row r="628" spans="1:7">
      <c r="A628" s="9">
        <f>'(1)'!A628</f>
        <v>43196</v>
      </c>
      <c r="B628">
        <v>120.99</v>
      </c>
      <c r="C628">
        <v>122.64</v>
      </c>
      <c r="D628">
        <v>120.48</v>
      </c>
      <c r="E628">
        <v>122.51</v>
      </c>
      <c r="F628" s="12">
        <v>1059163504</v>
      </c>
      <c r="G628" s="12">
        <v>1656748.93</v>
      </c>
    </row>
    <row r="629" spans="1:7">
      <c r="A629" s="9">
        <f>'(1)'!A629</f>
        <v>43199</v>
      </c>
      <c r="B629">
        <v>122.53</v>
      </c>
      <c r="C629">
        <v>123.21</v>
      </c>
      <c r="D629">
        <v>122.06</v>
      </c>
      <c r="E629">
        <v>122.16</v>
      </c>
      <c r="F629" s="12">
        <v>986840926</v>
      </c>
      <c r="G629" s="12">
        <v>1655909.78</v>
      </c>
    </row>
    <row r="630" spans="1:7">
      <c r="A630" s="9">
        <f>'(1)'!A630</f>
        <v>43200</v>
      </c>
      <c r="B630">
        <v>122.24</v>
      </c>
      <c r="C630">
        <v>122.27</v>
      </c>
      <c r="D630">
        <v>121.49</v>
      </c>
      <c r="E630">
        <v>121.75</v>
      </c>
      <c r="F630" s="12">
        <v>1199064860</v>
      </c>
      <c r="G630" s="12">
        <v>1650583.81</v>
      </c>
    </row>
    <row r="631" spans="1:7">
      <c r="A631" s="9">
        <f>'(1)'!A631</f>
        <v>43201</v>
      </c>
      <c r="B631">
        <v>121.77</v>
      </c>
      <c r="C631">
        <v>122.61</v>
      </c>
      <c r="D631">
        <v>121.77</v>
      </c>
      <c r="E631">
        <v>122.55</v>
      </c>
      <c r="F631" s="12">
        <v>840053701</v>
      </c>
      <c r="G631" s="12">
        <v>1659996.83</v>
      </c>
    </row>
    <row r="632" spans="1:7">
      <c r="A632" s="9">
        <f>'(1)'!A632</f>
        <v>43202</v>
      </c>
      <c r="B632">
        <v>122.51</v>
      </c>
      <c r="C632">
        <v>122.73</v>
      </c>
      <c r="D632">
        <v>122.05</v>
      </c>
      <c r="E632">
        <v>122.73</v>
      </c>
      <c r="F632" s="12">
        <v>1026804963</v>
      </c>
      <c r="G632" s="12">
        <v>1664449.51</v>
      </c>
    </row>
    <row r="633" spans="1:7">
      <c r="A633" s="9">
        <f>'(1)'!A633</f>
        <v>43203</v>
      </c>
      <c r="B633">
        <v>122.71</v>
      </c>
      <c r="C633">
        <v>123.86</v>
      </c>
      <c r="D633">
        <v>122.71</v>
      </c>
      <c r="E633">
        <v>123.63</v>
      </c>
      <c r="F633" s="12">
        <v>1174754063</v>
      </c>
      <c r="G633" s="12">
        <v>1680120.79</v>
      </c>
    </row>
    <row r="634" spans="1:7">
      <c r="A634" s="9">
        <f>'(1)'!A634</f>
        <v>43206</v>
      </c>
      <c r="B634">
        <v>123.67</v>
      </c>
      <c r="C634">
        <v>124.65</v>
      </c>
      <c r="D634">
        <v>123.5</v>
      </c>
      <c r="E634">
        <v>123.98</v>
      </c>
      <c r="F634" s="12">
        <v>1179282580</v>
      </c>
      <c r="G634" s="12">
        <v>1683016.99</v>
      </c>
    </row>
    <row r="635" spans="1:7">
      <c r="A635" s="9">
        <f>'(1)'!A635</f>
        <v>43207</v>
      </c>
      <c r="B635">
        <v>123.95</v>
      </c>
      <c r="C635">
        <v>124.9</v>
      </c>
      <c r="D635">
        <v>123.91</v>
      </c>
      <c r="E635">
        <v>124.53</v>
      </c>
      <c r="F635" s="12">
        <v>1080031203</v>
      </c>
      <c r="G635" s="12">
        <v>1689828.83</v>
      </c>
    </row>
    <row r="636" spans="1:7">
      <c r="A636" s="9">
        <f>'(1)'!A636</f>
        <v>43208</v>
      </c>
      <c r="B636">
        <v>124.56</v>
      </c>
      <c r="C636">
        <v>125.1</v>
      </c>
      <c r="D636">
        <v>124.04</v>
      </c>
      <c r="E636">
        <v>124.39</v>
      </c>
      <c r="F636" s="12">
        <v>1687366195</v>
      </c>
      <c r="G636" s="12">
        <v>1687267.09</v>
      </c>
    </row>
    <row r="637" spans="1:7">
      <c r="A637" s="9">
        <f>'(1)'!A637</f>
        <v>43209</v>
      </c>
      <c r="B637">
        <v>124.34</v>
      </c>
      <c r="C637">
        <v>125.16</v>
      </c>
      <c r="D637">
        <v>124.22</v>
      </c>
      <c r="E637">
        <v>125.04</v>
      </c>
      <c r="F637" s="12">
        <v>1870737107</v>
      </c>
      <c r="G637" s="12">
        <v>1693950.48</v>
      </c>
    </row>
    <row r="638" spans="1:7">
      <c r="A638" s="9">
        <f>'(1)'!A638</f>
        <v>43210</v>
      </c>
      <c r="B638">
        <v>125.08</v>
      </c>
      <c r="C638">
        <v>125.09</v>
      </c>
      <c r="D638">
        <v>123.91</v>
      </c>
      <c r="E638">
        <v>124.24</v>
      </c>
      <c r="F638" s="12">
        <v>1029326379</v>
      </c>
      <c r="G638" s="12">
        <v>1684409</v>
      </c>
    </row>
    <row r="639" spans="1:7">
      <c r="A639" s="9">
        <f>'(1)'!A639</f>
        <v>43213</v>
      </c>
      <c r="B639">
        <v>124.24</v>
      </c>
      <c r="C639">
        <v>124.54</v>
      </c>
      <c r="D639">
        <v>123.77</v>
      </c>
      <c r="E639">
        <v>123.94</v>
      </c>
      <c r="F639" s="12">
        <v>1149211370</v>
      </c>
      <c r="G639" s="12">
        <v>1680641.17</v>
      </c>
    </row>
    <row r="640" spans="1:7">
      <c r="A640" s="9">
        <f>'(1)'!A640</f>
        <v>43214</v>
      </c>
      <c r="B640">
        <v>123.86</v>
      </c>
      <c r="C640">
        <v>124.83</v>
      </c>
      <c r="D640">
        <v>123.86</v>
      </c>
      <c r="E640">
        <v>123.96</v>
      </c>
      <c r="F640" s="12">
        <v>1269891541</v>
      </c>
      <c r="G640" s="12">
        <v>1685049.59</v>
      </c>
    </row>
    <row r="641" spans="1:7">
      <c r="A641" s="9">
        <f>'(1)'!A641</f>
        <v>43215</v>
      </c>
      <c r="B641">
        <v>124.21</v>
      </c>
      <c r="C641">
        <v>125.02</v>
      </c>
      <c r="D641">
        <v>123.52</v>
      </c>
      <c r="E641">
        <v>124</v>
      </c>
      <c r="F641" s="12">
        <v>1111514986</v>
      </c>
      <c r="G641" s="12">
        <v>1683876.69</v>
      </c>
    </row>
    <row r="642" spans="1:7">
      <c r="A642" s="9">
        <f>'(1)'!A642</f>
        <v>43216</v>
      </c>
      <c r="B642">
        <v>124.04</v>
      </c>
      <c r="C642">
        <v>124.71</v>
      </c>
      <c r="D642">
        <v>123</v>
      </c>
      <c r="E642">
        <v>123.1</v>
      </c>
      <c r="F642" s="12">
        <v>1404123952</v>
      </c>
      <c r="G642" s="12">
        <v>1673645</v>
      </c>
    </row>
    <row r="643" spans="1:7">
      <c r="A643" s="9">
        <f>'(1)'!A643</f>
        <v>43217</v>
      </c>
      <c r="B643">
        <v>123.11</v>
      </c>
      <c r="C643">
        <v>123.98</v>
      </c>
      <c r="D643">
        <v>122.93</v>
      </c>
      <c r="E643">
        <v>123.82</v>
      </c>
      <c r="F643" s="12">
        <v>1423543666</v>
      </c>
      <c r="G643" s="12">
        <v>1681961.84</v>
      </c>
    </row>
    <row r="644" spans="1:7">
      <c r="A644" s="9">
        <f>'(1)'!A644</f>
        <v>43220</v>
      </c>
      <c r="B644">
        <v>123.85</v>
      </c>
      <c r="C644">
        <v>125.9</v>
      </c>
      <c r="D644">
        <v>123.84</v>
      </c>
      <c r="E644">
        <v>125.2</v>
      </c>
      <c r="F644" s="12">
        <v>1987750886</v>
      </c>
      <c r="G644" s="12">
        <v>1699709.9</v>
      </c>
    </row>
    <row r="645" spans="1:7">
      <c r="A645" s="9">
        <f>'(1)'!A645</f>
        <v>43221</v>
      </c>
      <c r="B645">
        <v>125.24</v>
      </c>
      <c r="C645">
        <v>126.37</v>
      </c>
      <c r="D645">
        <v>125.14</v>
      </c>
      <c r="E645">
        <v>126.05</v>
      </c>
      <c r="F645" s="12">
        <v>1438462577</v>
      </c>
      <c r="G645" s="12">
        <v>1709951.81</v>
      </c>
    </row>
    <row r="646" spans="1:7">
      <c r="A646" s="9">
        <f>'(1)'!A646</f>
        <v>43222</v>
      </c>
      <c r="B646">
        <v>125.92</v>
      </c>
      <c r="C646">
        <v>126.72</v>
      </c>
      <c r="D646">
        <v>125.64</v>
      </c>
      <c r="E646">
        <v>126.16</v>
      </c>
      <c r="F646" s="12">
        <v>1924978919</v>
      </c>
      <c r="G646" s="12">
        <v>1710073.15</v>
      </c>
    </row>
    <row r="647" spans="1:7">
      <c r="A647" s="9">
        <f>'(1)'!A647</f>
        <v>43223</v>
      </c>
      <c r="B647">
        <v>126.2</v>
      </c>
      <c r="C647">
        <v>126.27</v>
      </c>
      <c r="D647">
        <v>126.14</v>
      </c>
      <c r="E647">
        <v>126.14</v>
      </c>
      <c r="F647" s="12">
        <v>550731135</v>
      </c>
      <c r="G647" s="12">
        <v>1705043.69</v>
      </c>
    </row>
    <row r="648" spans="1:7">
      <c r="A648" s="9">
        <f>'(1)'!A648</f>
        <v>43224</v>
      </c>
      <c r="B648">
        <v>126.19</v>
      </c>
      <c r="C648">
        <v>126.7</v>
      </c>
      <c r="D648">
        <v>125.23</v>
      </c>
      <c r="E648">
        <v>125.7</v>
      </c>
      <c r="F648" s="12">
        <v>910038821</v>
      </c>
      <c r="G648" s="12">
        <v>1698739.05</v>
      </c>
    </row>
    <row r="649" spans="1:7">
      <c r="A649" s="9">
        <f>'(1)'!A649</f>
        <v>43227</v>
      </c>
      <c r="B649">
        <v>125.69</v>
      </c>
      <c r="C649">
        <v>126.08</v>
      </c>
      <c r="D649">
        <v>125.33</v>
      </c>
      <c r="E649">
        <v>125.82</v>
      </c>
      <c r="F649" s="12">
        <v>1427660791</v>
      </c>
      <c r="G649" s="12">
        <v>1698977.14</v>
      </c>
    </row>
    <row r="650" spans="1:7">
      <c r="A650" s="9">
        <f>'(1)'!A650</f>
        <v>43228</v>
      </c>
      <c r="B650">
        <v>125.85</v>
      </c>
      <c r="C650">
        <v>126.1</v>
      </c>
      <c r="D650">
        <v>125.28</v>
      </c>
      <c r="E650">
        <v>125.98</v>
      </c>
      <c r="F650" s="12">
        <v>1237908018</v>
      </c>
      <c r="G650" s="12">
        <v>1699378.69</v>
      </c>
    </row>
    <row r="651" spans="1:7">
      <c r="A651" s="9">
        <f>'(1)'!A651</f>
        <v>43229</v>
      </c>
      <c r="B651">
        <v>125.98</v>
      </c>
      <c r="C651">
        <v>126.87</v>
      </c>
      <c r="D651">
        <v>125.42</v>
      </c>
      <c r="E651">
        <v>126.67</v>
      </c>
      <c r="F651" s="12">
        <v>743673193</v>
      </c>
      <c r="G651" s="12">
        <v>1708076.88</v>
      </c>
    </row>
    <row r="652" spans="1:7">
      <c r="A652" s="9">
        <f>'(1)'!A652</f>
        <v>43230</v>
      </c>
      <c r="B652">
        <v>126.71</v>
      </c>
      <c r="C652">
        <v>127.26</v>
      </c>
      <c r="D652">
        <v>126.27</v>
      </c>
      <c r="E652">
        <v>126.37</v>
      </c>
      <c r="F652" s="12">
        <v>935035279</v>
      </c>
      <c r="G652" s="12">
        <v>1705095.3</v>
      </c>
    </row>
    <row r="653" spans="1:7">
      <c r="A653" s="9">
        <f>'(1)'!A653</f>
        <v>43231</v>
      </c>
      <c r="B653">
        <v>126.44</v>
      </c>
      <c r="C653">
        <v>127.38</v>
      </c>
      <c r="D653">
        <v>126.42</v>
      </c>
      <c r="E653">
        <v>126.84</v>
      </c>
      <c r="F653" s="12">
        <v>2675402256</v>
      </c>
      <c r="G653" s="12">
        <v>1711666.73</v>
      </c>
    </row>
    <row r="654" spans="1:7">
      <c r="A654" s="9">
        <f>'(1)'!A654</f>
        <v>43234</v>
      </c>
      <c r="B654">
        <v>126.85</v>
      </c>
      <c r="C654">
        <v>126.89</v>
      </c>
      <c r="D654">
        <v>126.08</v>
      </c>
      <c r="E654">
        <v>126.24</v>
      </c>
      <c r="F654" s="12">
        <v>1911964159</v>
      </c>
      <c r="G654" s="12">
        <v>1704271.79</v>
      </c>
    </row>
    <row r="655" spans="1:7">
      <c r="A655" s="9">
        <f>'(1)'!A655</f>
        <v>43235</v>
      </c>
      <c r="B655">
        <v>126.26</v>
      </c>
      <c r="C655">
        <v>126.42</v>
      </c>
      <c r="D655">
        <v>126.01</v>
      </c>
      <c r="E655">
        <v>126.25</v>
      </c>
      <c r="F655" s="12">
        <v>1893416838</v>
      </c>
      <c r="G655" s="12">
        <v>1704910.7</v>
      </c>
    </row>
    <row r="656" spans="1:7">
      <c r="A656" s="9">
        <f>'(1)'!A656</f>
        <v>43236</v>
      </c>
      <c r="B656">
        <v>126.24</v>
      </c>
      <c r="C656">
        <v>126.46</v>
      </c>
      <c r="D656">
        <v>125.38</v>
      </c>
      <c r="E656">
        <v>125.51</v>
      </c>
      <c r="F656" s="12">
        <v>1363979753</v>
      </c>
      <c r="G656" s="12">
        <v>1699152.05</v>
      </c>
    </row>
    <row r="657" spans="1:7">
      <c r="A657" s="9">
        <f>'(1)'!A657</f>
        <v>43237</v>
      </c>
      <c r="B657">
        <v>125.53</v>
      </c>
      <c r="C657">
        <v>126.43</v>
      </c>
      <c r="D657">
        <v>125.42</v>
      </c>
      <c r="E657">
        <v>126.11</v>
      </c>
      <c r="F657" s="12">
        <v>1446653794</v>
      </c>
      <c r="G657" s="12">
        <v>1706502.88</v>
      </c>
    </row>
    <row r="658" spans="1:7">
      <c r="A658" s="9">
        <f>'(1)'!A658</f>
        <v>43238</v>
      </c>
      <c r="B658">
        <v>126.12</v>
      </c>
      <c r="C658">
        <v>127.04</v>
      </c>
      <c r="D658">
        <v>126.01</v>
      </c>
      <c r="E658">
        <v>126.95</v>
      </c>
      <c r="F658" s="12">
        <v>1029067670</v>
      </c>
      <c r="G658" s="12">
        <v>1714606.01</v>
      </c>
    </row>
    <row r="659" spans="1:7">
      <c r="A659" s="9">
        <f>'(1)'!A659</f>
        <v>43241</v>
      </c>
      <c r="B659">
        <v>127.02</v>
      </c>
      <c r="C659">
        <v>128.11000000000001</v>
      </c>
      <c r="D659">
        <v>126.93</v>
      </c>
      <c r="E659">
        <v>127.84</v>
      </c>
      <c r="F659" s="12">
        <v>1246926649</v>
      </c>
      <c r="G659" s="12">
        <v>1724838.96</v>
      </c>
    </row>
    <row r="660" spans="1:7">
      <c r="A660" s="9">
        <f>'(1)'!A660</f>
        <v>43242</v>
      </c>
      <c r="B660">
        <v>127.93</v>
      </c>
      <c r="C660">
        <v>128.94</v>
      </c>
      <c r="D660">
        <v>127.9</v>
      </c>
      <c r="E660">
        <v>128.02000000000001</v>
      </c>
      <c r="F660" s="12">
        <v>1504526216</v>
      </c>
      <c r="G660" s="12">
        <v>1729113.11</v>
      </c>
    </row>
    <row r="661" spans="1:7">
      <c r="A661" s="9">
        <f>'(1)'!A661</f>
        <v>43243</v>
      </c>
      <c r="B661">
        <v>127.99</v>
      </c>
      <c r="C661">
        <v>128.18</v>
      </c>
      <c r="D661">
        <v>127.36</v>
      </c>
      <c r="E661">
        <v>127.98</v>
      </c>
      <c r="F661" s="12">
        <v>1390464523</v>
      </c>
      <c r="G661" s="12">
        <v>1727189.77</v>
      </c>
    </row>
    <row r="662" spans="1:7">
      <c r="A662" s="9">
        <f>'(1)'!A662</f>
        <v>43244</v>
      </c>
      <c r="B662">
        <v>127.84</v>
      </c>
      <c r="C662">
        <v>127.95</v>
      </c>
      <c r="D662">
        <v>126.78</v>
      </c>
      <c r="E662">
        <v>126.96</v>
      </c>
      <c r="F662" s="12">
        <v>1072004340</v>
      </c>
      <c r="G662" s="12">
        <v>1715366.88</v>
      </c>
    </row>
    <row r="663" spans="1:7">
      <c r="A663" s="9">
        <f>'(1)'!A663</f>
        <v>43245</v>
      </c>
      <c r="B663">
        <v>126.92</v>
      </c>
      <c r="C663">
        <v>126.99</v>
      </c>
      <c r="D663">
        <v>126.31</v>
      </c>
      <c r="E663">
        <v>126.63</v>
      </c>
      <c r="F663" s="12">
        <v>1017906659</v>
      </c>
      <c r="G663" s="12">
        <v>1707928.41</v>
      </c>
    </row>
    <row r="664" spans="1:7">
      <c r="A664" s="9">
        <f>'(1)'!A664</f>
        <v>43249</v>
      </c>
      <c r="B664">
        <v>126.6</v>
      </c>
      <c r="C664">
        <v>127.73</v>
      </c>
      <c r="D664">
        <v>126.54</v>
      </c>
      <c r="E664">
        <v>127.28</v>
      </c>
      <c r="F664" s="12">
        <v>853581084</v>
      </c>
      <c r="G664" s="12">
        <v>1718152.53</v>
      </c>
    </row>
    <row r="665" spans="1:7">
      <c r="A665" s="9">
        <f>'(1)'!A665</f>
        <v>43250</v>
      </c>
      <c r="B665">
        <v>127.36</v>
      </c>
      <c r="C665">
        <v>127.42</v>
      </c>
      <c r="D665">
        <v>126.65</v>
      </c>
      <c r="E665">
        <v>127.14</v>
      </c>
      <c r="F665" s="12">
        <v>960000989</v>
      </c>
      <c r="G665" s="12">
        <v>1712429.09</v>
      </c>
    </row>
    <row r="666" spans="1:7">
      <c r="A666" s="9">
        <f>'(1)'!A666</f>
        <v>43251</v>
      </c>
      <c r="B666">
        <v>127.15</v>
      </c>
      <c r="C666">
        <v>128.35</v>
      </c>
      <c r="D666">
        <v>127.1</v>
      </c>
      <c r="E666">
        <v>128.31</v>
      </c>
      <c r="F666" s="12">
        <v>1044532195</v>
      </c>
      <c r="G666" s="12">
        <v>1726396.27</v>
      </c>
    </row>
    <row r="667" spans="1:7">
      <c r="A667" s="9">
        <f>'(1)'!A667</f>
        <v>43252</v>
      </c>
      <c r="B667">
        <v>128.30000000000001</v>
      </c>
      <c r="C667">
        <v>129.28</v>
      </c>
      <c r="D667">
        <v>128.09</v>
      </c>
      <c r="E667">
        <v>129.01</v>
      </c>
      <c r="F667" s="12">
        <v>1150714406</v>
      </c>
      <c r="G667" s="12">
        <v>1737425.04</v>
      </c>
    </row>
    <row r="668" spans="1:7">
      <c r="A668" s="9">
        <f>'(1)'!A668</f>
        <v>43255</v>
      </c>
      <c r="B668">
        <v>129.09</v>
      </c>
      <c r="C668">
        <v>129.47</v>
      </c>
      <c r="D668">
        <v>128.93</v>
      </c>
      <c r="E668">
        <v>129.02000000000001</v>
      </c>
      <c r="F668" s="12">
        <v>907643084</v>
      </c>
      <c r="G668" s="12">
        <v>1738830.78</v>
      </c>
    </row>
    <row r="669" spans="1:7">
      <c r="A669" s="9">
        <f>'(1)'!A669</f>
        <v>43256</v>
      </c>
      <c r="B669">
        <v>129.01</v>
      </c>
      <c r="C669">
        <v>129.12</v>
      </c>
      <c r="D669">
        <v>128.44</v>
      </c>
      <c r="E669">
        <v>128.57</v>
      </c>
      <c r="F669" s="12">
        <v>98490474</v>
      </c>
      <c r="G669" s="12">
        <v>1739171.38</v>
      </c>
    </row>
    <row r="670" spans="1:7">
      <c r="A670" s="9">
        <f>'(1)'!A670</f>
        <v>43257</v>
      </c>
      <c r="B670">
        <v>128.58000000000001</v>
      </c>
      <c r="C670">
        <v>129.12</v>
      </c>
      <c r="D670">
        <v>128.34</v>
      </c>
      <c r="E670">
        <v>128.69</v>
      </c>
      <c r="F670" s="12">
        <v>1087435858</v>
      </c>
      <c r="G670" s="12">
        <v>1740552.5</v>
      </c>
    </row>
    <row r="671" spans="1:7">
      <c r="A671" s="9">
        <f>'(1)'!A671</f>
        <v>43258</v>
      </c>
      <c r="B671">
        <v>128.66</v>
      </c>
      <c r="C671">
        <v>128.96</v>
      </c>
      <c r="D671">
        <v>127.76</v>
      </c>
      <c r="E671">
        <v>128.47999999999999</v>
      </c>
      <c r="F671" s="12">
        <v>1273466434</v>
      </c>
      <c r="G671" s="12">
        <v>1737985.11</v>
      </c>
    </row>
    <row r="672" spans="1:7">
      <c r="A672" s="9">
        <f>'(1)'!A672</f>
        <v>43259</v>
      </c>
      <c r="B672">
        <v>128.62</v>
      </c>
      <c r="C672">
        <v>129.31</v>
      </c>
      <c r="D672">
        <v>128.51</v>
      </c>
      <c r="E672">
        <v>128.91</v>
      </c>
      <c r="F672" s="12">
        <v>1068074311</v>
      </c>
      <c r="G672" s="12">
        <v>1741147.16</v>
      </c>
    </row>
    <row r="673" spans="1:7">
      <c r="A673" s="9">
        <f>'(1)'!A673</f>
        <v>43262</v>
      </c>
      <c r="B673">
        <v>129.02000000000001</v>
      </c>
      <c r="C673">
        <v>129.15</v>
      </c>
      <c r="D673">
        <v>128.66999999999999</v>
      </c>
      <c r="E673">
        <v>128.72999999999999</v>
      </c>
      <c r="F673" s="12">
        <v>751860674</v>
      </c>
      <c r="G673" s="12">
        <v>1738737.89</v>
      </c>
    </row>
    <row r="674" spans="1:7">
      <c r="A674" s="9">
        <f>'(1)'!A674</f>
        <v>43263</v>
      </c>
      <c r="B674">
        <v>128.79</v>
      </c>
      <c r="C674">
        <v>128.93</v>
      </c>
      <c r="D674">
        <v>126.69</v>
      </c>
      <c r="E674">
        <v>126.73</v>
      </c>
      <c r="F674" s="12">
        <v>1228678355</v>
      </c>
      <c r="G674" s="12">
        <v>1716861.86</v>
      </c>
    </row>
    <row r="675" spans="1:7">
      <c r="A675" s="9">
        <f>'(1)'!A675</f>
        <v>43264</v>
      </c>
      <c r="B675">
        <v>126.81</v>
      </c>
      <c r="C675">
        <v>126.81</v>
      </c>
      <c r="D675">
        <v>125.85</v>
      </c>
      <c r="E675">
        <v>126.1</v>
      </c>
      <c r="F675" s="12">
        <v>692273277</v>
      </c>
      <c r="G675" s="12">
        <v>1708952.92</v>
      </c>
    </row>
    <row r="676" spans="1:7">
      <c r="A676" s="9">
        <f>'(1)'!A676</f>
        <v>43265</v>
      </c>
      <c r="B676">
        <v>126.04</v>
      </c>
      <c r="C676">
        <v>126.93</v>
      </c>
      <c r="D676">
        <v>125.62</v>
      </c>
      <c r="E676">
        <v>126.73</v>
      </c>
      <c r="F676" s="12">
        <v>1258793898</v>
      </c>
      <c r="G676" s="12">
        <v>1719744.02</v>
      </c>
    </row>
    <row r="677" spans="1:7">
      <c r="A677" s="9">
        <f>'(1)'!A677</f>
        <v>43266</v>
      </c>
      <c r="B677">
        <v>126.84</v>
      </c>
      <c r="C677">
        <v>127.28</v>
      </c>
      <c r="D677">
        <v>126.76</v>
      </c>
      <c r="E677">
        <v>127.14</v>
      </c>
      <c r="F677" s="12">
        <v>1171565475</v>
      </c>
      <c r="G677" s="12">
        <v>1724755.46</v>
      </c>
    </row>
    <row r="678" spans="1:7">
      <c r="A678" s="9">
        <f>'(1)'!A678</f>
        <v>43269</v>
      </c>
      <c r="B678">
        <v>127.16</v>
      </c>
      <c r="C678">
        <v>127.53</v>
      </c>
      <c r="D678">
        <v>126.69</v>
      </c>
      <c r="E678">
        <v>127.11</v>
      </c>
      <c r="F678" s="12">
        <v>1159385307</v>
      </c>
      <c r="G678" s="12">
        <v>1725790.2</v>
      </c>
    </row>
    <row r="679" spans="1:7">
      <c r="A679" s="9">
        <f>'(1)'!A679</f>
        <v>43270</v>
      </c>
      <c r="B679">
        <v>126.97</v>
      </c>
      <c r="C679">
        <v>127.02</v>
      </c>
      <c r="D679">
        <v>125.51</v>
      </c>
      <c r="E679">
        <v>126.04</v>
      </c>
      <c r="F679" s="12">
        <v>1403644176</v>
      </c>
      <c r="G679" s="12">
        <v>1711516.44</v>
      </c>
    </row>
    <row r="680" spans="1:7">
      <c r="A680" s="9">
        <f>'(1)'!A680</f>
        <v>43271</v>
      </c>
      <c r="B680">
        <v>125.93</v>
      </c>
      <c r="C680">
        <v>125.97</v>
      </c>
      <c r="D680">
        <v>124.56</v>
      </c>
      <c r="E680">
        <v>124.73</v>
      </c>
      <c r="F680" s="12">
        <v>1242084698</v>
      </c>
      <c r="G680" s="12">
        <v>1696503.54</v>
      </c>
    </row>
    <row r="681" spans="1:7">
      <c r="A681" s="9">
        <f>'(1)'!A681</f>
        <v>43272</v>
      </c>
      <c r="B681">
        <v>124.85</v>
      </c>
      <c r="C681">
        <v>125.25</v>
      </c>
      <c r="D681">
        <v>124.49</v>
      </c>
      <c r="E681">
        <v>124.6</v>
      </c>
      <c r="F681" s="12">
        <v>1382724296</v>
      </c>
      <c r="G681" s="12">
        <v>1694783.81</v>
      </c>
    </row>
    <row r="682" spans="1:7">
      <c r="A682" s="9">
        <f>'(1)'!A682</f>
        <v>43273</v>
      </c>
      <c r="B682">
        <v>124.56</v>
      </c>
      <c r="C682">
        <v>124.93</v>
      </c>
      <c r="D682">
        <v>124.14</v>
      </c>
      <c r="E682">
        <v>124.56</v>
      </c>
      <c r="F682" s="12">
        <v>1104659989</v>
      </c>
      <c r="G682" s="12">
        <v>1694061.07</v>
      </c>
    </row>
    <row r="683" spans="1:7">
      <c r="A683" s="9">
        <f>'(1)'!A683</f>
        <v>43276</v>
      </c>
      <c r="B683">
        <v>124.54</v>
      </c>
      <c r="C683">
        <v>125.17</v>
      </c>
      <c r="D683">
        <v>124.46</v>
      </c>
      <c r="E683">
        <v>124.97</v>
      </c>
      <c r="F683" s="12">
        <v>1158245898</v>
      </c>
      <c r="G683" s="12">
        <v>1699586.89</v>
      </c>
    </row>
    <row r="684" spans="1:7">
      <c r="A684" s="9">
        <f>'(1)'!A684</f>
        <v>43277</v>
      </c>
      <c r="B684">
        <v>125.13</v>
      </c>
      <c r="C684">
        <v>125.6</v>
      </c>
      <c r="D684">
        <v>124.74</v>
      </c>
      <c r="E684">
        <v>125.22</v>
      </c>
      <c r="F684" s="12">
        <v>944521048</v>
      </c>
      <c r="G684" s="12">
        <v>1703554.79</v>
      </c>
    </row>
    <row r="685" spans="1:7">
      <c r="A685" s="9">
        <f>'(1)'!A685</f>
        <v>43278</v>
      </c>
      <c r="B685">
        <v>125.29</v>
      </c>
      <c r="C685">
        <v>125.48</v>
      </c>
      <c r="D685">
        <v>124.66</v>
      </c>
      <c r="E685">
        <v>125.4</v>
      </c>
      <c r="F685" s="12">
        <v>1153663184</v>
      </c>
      <c r="G685" s="12">
        <v>1700486.45</v>
      </c>
    </row>
    <row r="686" spans="1:7">
      <c r="A686" s="9">
        <f>'(1)'!A686</f>
        <v>43279</v>
      </c>
      <c r="B686">
        <v>125.49</v>
      </c>
      <c r="C686">
        <v>125.66</v>
      </c>
      <c r="D686">
        <v>125.01</v>
      </c>
      <c r="E686">
        <v>125.59</v>
      </c>
      <c r="F686" s="12">
        <v>1324555864</v>
      </c>
      <c r="G686" s="12">
        <v>1701862.8</v>
      </c>
    </row>
    <row r="687" spans="1:7">
      <c r="A687" s="9">
        <f>'(1)'!A687</f>
        <v>43280</v>
      </c>
      <c r="B687">
        <v>125.59</v>
      </c>
      <c r="C687">
        <v>125.69</v>
      </c>
      <c r="D687">
        <v>124.71</v>
      </c>
      <c r="E687">
        <v>125.23</v>
      </c>
      <c r="F687" s="12">
        <v>1627159792</v>
      </c>
      <c r="G687" s="12">
        <v>1692733.73</v>
      </c>
    </row>
    <row r="688" spans="1:7">
      <c r="A688" s="9">
        <f>'(1)'!A688</f>
        <v>43283</v>
      </c>
      <c r="B688">
        <v>125.31</v>
      </c>
      <c r="C688">
        <v>125.75</v>
      </c>
      <c r="D688">
        <v>125</v>
      </c>
      <c r="E688">
        <v>125</v>
      </c>
      <c r="F688" s="12">
        <v>1304920082</v>
      </c>
      <c r="G688" s="12">
        <v>1688941</v>
      </c>
    </row>
    <row r="689" spans="1:7">
      <c r="A689" s="9">
        <f>'(1)'!A689</f>
        <v>43284</v>
      </c>
      <c r="B689">
        <v>125.01</v>
      </c>
      <c r="C689">
        <v>125.05</v>
      </c>
      <c r="D689">
        <v>124</v>
      </c>
      <c r="E689">
        <v>124.43</v>
      </c>
      <c r="F689" s="12">
        <v>1122938947</v>
      </c>
      <c r="G689" s="12">
        <v>1678606.59</v>
      </c>
    </row>
    <row r="690" spans="1:7">
      <c r="A690" s="9">
        <f>'(1)'!A690</f>
        <v>43286</v>
      </c>
      <c r="B690">
        <v>124.36</v>
      </c>
      <c r="C690">
        <v>125.31</v>
      </c>
      <c r="D690">
        <v>124.04</v>
      </c>
      <c r="E690">
        <v>125.11</v>
      </c>
      <c r="F690" s="12">
        <v>1579810297</v>
      </c>
      <c r="G690" s="12">
        <v>1688078.78</v>
      </c>
    </row>
    <row r="691" spans="1:7">
      <c r="A691" s="9">
        <f>'(1)'!A691</f>
        <v>43287</v>
      </c>
      <c r="B691">
        <v>125.28</v>
      </c>
      <c r="C691">
        <v>125.48</v>
      </c>
      <c r="D691">
        <v>124.59</v>
      </c>
      <c r="E691">
        <v>125.06</v>
      </c>
      <c r="F691" s="12">
        <v>2938342844</v>
      </c>
      <c r="G691" s="12">
        <v>1687030.21</v>
      </c>
    </row>
    <row r="692" spans="1:7">
      <c r="A692" s="9">
        <f>'(1)'!A692</f>
        <v>43290</v>
      </c>
      <c r="B692">
        <v>125.02</v>
      </c>
      <c r="C692">
        <v>125.34</v>
      </c>
      <c r="D692">
        <v>123.67</v>
      </c>
      <c r="E692">
        <v>123.95</v>
      </c>
      <c r="F692" s="12">
        <v>1392201425</v>
      </c>
      <c r="G692" s="12">
        <v>1820036.99</v>
      </c>
    </row>
    <row r="693" spans="1:7">
      <c r="A693" s="9">
        <f>'(1)'!A693</f>
        <v>43291</v>
      </c>
      <c r="B693">
        <v>124</v>
      </c>
      <c r="C693">
        <v>125.06</v>
      </c>
      <c r="D693">
        <v>123.99</v>
      </c>
      <c r="E693">
        <v>124.07</v>
      </c>
      <c r="F693" s="12">
        <v>1189275074</v>
      </c>
      <c r="G693" s="12">
        <v>1824812.6</v>
      </c>
    </row>
    <row r="694" spans="1:7">
      <c r="A694" s="9"/>
      <c r="B694">
        <v>124.04</v>
      </c>
      <c r="C694">
        <v>124.23</v>
      </c>
      <c r="D694">
        <v>123.19</v>
      </c>
      <c r="E694">
        <v>123.19</v>
      </c>
      <c r="F694" s="12">
        <v>1385098555</v>
      </c>
      <c r="G694" s="12">
        <v>1816292.53</v>
      </c>
    </row>
    <row r="695" spans="1:7">
      <c r="A695" s="9"/>
      <c r="B695">
        <v>123.33</v>
      </c>
      <c r="C695">
        <v>123.53</v>
      </c>
      <c r="D695">
        <v>121.81</v>
      </c>
      <c r="E695">
        <v>121.96</v>
      </c>
      <c r="F695" s="12">
        <v>1115110617</v>
      </c>
      <c r="G695" s="12">
        <v>1803009.14</v>
      </c>
    </row>
    <row r="696" spans="1:7">
      <c r="A696" s="9"/>
      <c r="B696">
        <v>121.96</v>
      </c>
      <c r="C696">
        <v>123.05</v>
      </c>
      <c r="D696">
        <v>121.94</v>
      </c>
      <c r="E696">
        <v>122.5</v>
      </c>
      <c r="F696" s="12">
        <v>1477702604</v>
      </c>
      <c r="G696" s="12">
        <v>1815603.04</v>
      </c>
    </row>
    <row r="697" spans="1:7">
      <c r="A697" s="9"/>
      <c r="B697">
        <v>122.42</v>
      </c>
      <c r="C697">
        <v>122.51</v>
      </c>
      <c r="D697">
        <v>121.67</v>
      </c>
      <c r="E697">
        <v>121.94</v>
      </c>
      <c r="F697" s="12">
        <v>1928605819</v>
      </c>
      <c r="G697" s="12">
        <v>1805131.75</v>
      </c>
    </row>
    <row r="698" spans="1:7">
      <c r="A698" s="9"/>
      <c r="B698">
        <v>122.02</v>
      </c>
      <c r="C698">
        <v>122.53</v>
      </c>
      <c r="D698">
        <v>121.92</v>
      </c>
      <c r="E698">
        <v>122.14</v>
      </c>
      <c r="F698" s="12">
        <v>1137184444</v>
      </c>
      <c r="G698" s="12">
        <v>1808883.81</v>
      </c>
    </row>
    <row r="699" spans="1:7">
      <c r="A699" s="9"/>
      <c r="B699">
        <v>122</v>
      </c>
      <c r="C699">
        <v>123.13</v>
      </c>
      <c r="D699">
        <v>121.93</v>
      </c>
      <c r="E699">
        <v>123.08</v>
      </c>
      <c r="F699" s="12">
        <v>836219071</v>
      </c>
      <c r="G699" s="12">
        <v>1821089.85</v>
      </c>
    </row>
    <row r="700" spans="1:7">
      <c r="A700" s="9"/>
      <c r="B700">
        <v>123</v>
      </c>
      <c r="C700">
        <v>123.42</v>
      </c>
      <c r="D700">
        <v>122.45</v>
      </c>
      <c r="E700">
        <v>122.76</v>
      </c>
      <c r="F700" s="12">
        <v>1683603979</v>
      </c>
      <c r="G700" s="12">
        <v>1818495.88</v>
      </c>
    </row>
    <row r="701" spans="1:7">
      <c r="A701" s="9"/>
      <c r="B701">
        <v>122.82</v>
      </c>
      <c r="C701">
        <v>123.67</v>
      </c>
      <c r="D701">
        <v>122.41</v>
      </c>
      <c r="E701">
        <v>123.6</v>
      </c>
      <c r="F701" s="12">
        <v>1681486482</v>
      </c>
      <c r="G701" s="12">
        <v>1825032.91</v>
      </c>
    </row>
    <row r="702" spans="1:7">
      <c r="A702" s="9"/>
      <c r="B702">
        <v>123.31</v>
      </c>
      <c r="C702">
        <v>123.79</v>
      </c>
      <c r="D702">
        <v>122.91</v>
      </c>
      <c r="E702">
        <v>123.77</v>
      </c>
      <c r="F702" s="12">
        <v>2357207403</v>
      </c>
      <c r="G702" s="12">
        <v>1824631.31</v>
      </c>
    </row>
    <row r="703" spans="1:7">
      <c r="A703" s="9"/>
      <c r="B703">
        <v>123.7</v>
      </c>
      <c r="C703">
        <v>123.7</v>
      </c>
      <c r="D703">
        <v>122.97</v>
      </c>
      <c r="E703">
        <v>123.34</v>
      </c>
      <c r="F703" s="12">
        <v>1234325490</v>
      </c>
      <c r="G703" s="12">
        <v>1816221.5</v>
      </c>
    </row>
    <row r="704" spans="1:7">
      <c r="A704" s="9"/>
      <c r="B704">
        <v>123.39</v>
      </c>
      <c r="C704">
        <v>123.74</v>
      </c>
      <c r="D704">
        <v>122.52</v>
      </c>
      <c r="E704">
        <v>123.64</v>
      </c>
      <c r="F704" s="12">
        <v>2164471474</v>
      </c>
      <c r="G704" s="12">
        <v>1813549.07</v>
      </c>
    </row>
    <row r="705" spans="1:7">
      <c r="A705" s="9"/>
      <c r="B705">
        <v>123.71</v>
      </c>
      <c r="C705">
        <v>124.18</v>
      </c>
      <c r="D705">
        <v>123.68</v>
      </c>
      <c r="E705">
        <v>123.96</v>
      </c>
      <c r="F705" s="12">
        <v>2521015511</v>
      </c>
      <c r="G705" s="12">
        <v>1818482.93</v>
      </c>
    </row>
    <row r="706" spans="1:7">
      <c r="A706" s="9"/>
      <c r="B706">
        <v>123.89</v>
      </c>
      <c r="C706">
        <v>124.06</v>
      </c>
      <c r="D706">
        <v>123.17</v>
      </c>
      <c r="E706">
        <v>123.61</v>
      </c>
      <c r="F706" s="12">
        <v>1605817003</v>
      </c>
      <c r="G706" s="12">
        <v>1812285.39</v>
      </c>
    </row>
    <row r="707" spans="1:7">
      <c r="A707" s="9"/>
      <c r="B707">
        <v>123.58</v>
      </c>
      <c r="C707">
        <v>124.8</v>
      </c>
      <c r="D707">
        <v>123.55</v>
      </c>
      <c r="E707">
        <v>124.62</v>
      </c>
      <c r="F707" s="12">
        <v>1825295151</v>
      </c>
      <c r="G707" s="12">
        <v>1824026.67</v>
      </c>
    </row>
    <row r="708" spans="1:7">
      <c r="A708" s="9"/>
      <c r="B708">
        <v>124.68</v>
      </c>
      <c r="C708">
        <v>125.66</v>
      </c>
      <c r="D708">
        <v>124.36</v>
      </c>
      <c r="E708">
        <v>125.51</v>
      </c>
      <c r="F708" s="12">
        <v>1215951527</v>
      </c>
      <c r="G708" s="12">
        <v>1830112.37</v>
      </c>
    </row>
    <row r="709" spans="1:7">
      <c r="A709" s="9"/>
      <c r="B709">
        <v>125.6</v>
      </c>
      <c r="C709">
        <v>126.29</v>
      </c>
      <c r="D709">
        <v>125.56</v>
      </c>
      <c r="E709">
        <v>125.81</v>
      </c>
      <c r="F709" s="12">
        <v>1516629814</v>
      </c>
      <c r="G709" s="12">
        <v>1832047.14</v>
      </c>
    </row>
    <row r="710" spans="1:7">
      <c r="A710" s="9"/>
      <c r="B710">
        <v>125.69</v>
      </c>
      <c r="C710">
        <v>125.98</v>
      </c>
      <c r="D710">
        <v>125.29</v>
      </c>
      <c r="E710">
        <v>125.95</v>
      </c>
      <c r="F710" s="12">
        <v>1196036067</v>
      </c>
      <c r="G710" s="12">
        <v>1828692.99</v>
      </c>
    </row>
    <row r="711" spans="1:7">
      <c r="A711" s="9"/>
      <c r="B711">
        <v>125.85</v>
      </c>
      <c r="C711">
        <v>126.24</v>
      </c>
      <c r="D711">
        <v>125.4</v>
      </c>
      <c r="E711">
        <v>125.64</v>
      </c>
      <c r="F711" s="12">
        <v>1362555583</v>
      </c>
      <c r="G711" s="12">
        <v>1823105.84</v>
      </c>
    </row>
    <row r="712" spans="1:7">
      <c r="A712" s="9"/>
      <c r="B712">
        <v>125.6</v>
      </c>
      <c r="C712">
        <v>126.57</v>
      </c>
      <c r="D712">
        <v>125.54</v>
      </c>
      <c r="E712">
        <v>126.29</v>
      </c>
      <c r="F712" s="12">
        <v>1608651235</v>
      </c>
      <c r="G712" s="12">
        <v>1834795.84</v>
      </c>
    </row>
    <row r="713" spans="1:7">
      <c r="A713" s="9"/>
      <c r="B713">
        <v>126.25</v>
      </c>
      <c r="C713">
        <v>126.63</v>
      </c>
      <c r="D713">
        <v>125.61</v>
      </c>
      <c r="E713">
        <v>126.53</v>
      </c>
      <c r="F713" s="12">
        <v>970233215</v>
      </c>
      <c r="G713" s="12">
        <v>1832341.94</v>
      </c>
    </row>
    <row r="714" spans="1:7">
      <c r="A714" s="9"/>
      <c r="B714">
        <v>126.63</v>
      </c>
      <c r="C714">
        <v>127.88</v>
      </c>
      <c r="D714">
        <v>126.34</v>
      </c>
      <c r="E714">
        <v>127.41</v>
      </c>
      <c r="F714" s="12">
        <v>1477411060</v>
      </c>
      <c r="G714" s="12">
        <v>1846951.58</v>
      </c>
    </row>
    <row r="715" spans="1:7">
      <c r="A715" s="9"/>
      <c r="B715">
        <v>127.48</v>
      </c>
      <c r="C715">
        <v>127.82</v>
      </c>
      <c r="D715">
        <v>127.48</v>
      </c>
      <c r="E715">
        <v>127.73</v>
      </c>
      <c r="F715" s="12">
        <v>1251008124</v>
      </c>
      <c r="G715" s="12">
        <v>1853875.15</v>
      </c>
    </row>
    <row r="716" spans="1:7">
      <c r="A716" s="9"/>
      <c r="B716">
        <v>127.8</v>
      </c>
      <c r="C716">
        <v>128.62</v>
      </c>
      <c r="D716">
        <v>127.66</v>
      </c>
      <c r="E716">
        <v>128.62</v>
      </c>
      <c r="F716" s="12">
        <v>1484716759</v>
      </c>
      <c r="G716" s="12">
        <v>1864069.01</v>
      </c>
    </row>
    <row r="717" spans="1:7">
      <c r="A717" s="9"/>
      <c r="B717">
        <v>128.57</v>
      </c>
      <c r="C717">
        <v>129.85</v>
      </c>
      <c r="D717">
        <v>128.53</v>
      </c>
      <c r="E717">
        <v>129.77000000000001</v>
      </c>
      <c r="F717" s="12">
        <v>1434569287</v>
      </c>
      <c r="G717" s="12">
        <v>1878427.25</v>
      </c>
    </row>
    <row r="718" spans="1:7">
      <c r="A718" s="9"/>
      <c r="B718">
        <v>129.83000000000001</v>
      </c>
      <c r="C718">
        <v>130.22</v>
      </c>
      <c r="D718">
        <v>127.42</v>
      </c>
      <c r="E718">
        <v>127.68</v>
      </c>
      <c r="F718" s="12">
        <v>1171549049</v>
      </c>
      <c r="G718" s="12">
        <v>1858816.37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Name!B51</f>
        <v>MXWDOCS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_xll.BDH($A$4,B$4,$B$1,$B$2,"Dates","H","Period","D","Direction","V","cols=1;rows=689")</f>
        <v>#NAME?</v>
      </c>
      <c r="C5" t="e">
        <f ca="1">_xll.BDH($A$4,C$4,$B$1,$B$2,"Dates","H","Period","D","Direction","V","cols=1;rows=689")</f>
        <v>#NAME?</v>
      </c>
      <c r="D5" t="e">
        <f ca="1">_xll.BDH($A$4,D$4,$B$1,$B$2,"Dates","H","Period","D","Direction","V","cols=1;rows=689")</f>
        <v>#NAME?</v>
      </c>
      <c r="E5" t="e">
        <f ca="1">_xll.BDH($A$4,E$4,$B$1,$B$2,"Dates","H","Period","D","Direction","V","cols=1;rows=689")</f>
        <v>#NAME?</v>
      </c>
      <c r="F5" s="12" t="e">
        <f ca="1">_xll.BDH($A$4,F$4,$B$1,$B$2,"Dates","H","Period","D","Direction","V","cols=1;rows=689")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46.28</v>
      </c>
      <c r="C6">
        <v>47.02</v>
      </c>
      <c r="D6">
        <v>45.23</v>
      </c>
      <c r="E6">
        <v>46.38</v>
      </c>
      <c r="F6" s="12">
        <v>370940</v>
      </c>
      <c r="G6" s="12">
        <v>5786827.5</v>
      </c>
    </row>
    <row r="7" spans="1:7">
      <c r="A7" s="9">
        <f>'(1)'!A7</f>
        <v>42293</v>
      </c>
      <c r="B7">
        <v>46.87</v>
      </c>
      <c r="C7">
        <v>47.5</v>
      </c>
      <c r="D7">
        <v>46.16</v>
      </c>
      <c r="E7">
        <v>47.26</v>
      </c>
      <c r="F7" s="12">
        <v>198127</v>
      </c>
      <c r="G7" s="12">
        <v>5795769.5</v>
      </c>
    </row>
    <row r="8" spans="1:7">
      <c r="A8" s="9">
        <f>'(1)'!A8</f>
        <v>42296</v>
      </c>
      <c r="B8">
        <v>47.27</v>
      </c>
      <c r="C8">
        <v>47.49</v>
      </c>
      <c r="D8">
        <v>45.85</v>
      </c>
      <c r="E8">
        <v>45.89</v>
      </c>
      <c r="F8" s="12">
        <v>125840</v>
      </c>
      <c r="G8" s="12">
        <v>5793995</v>
      </c>
    </row>
    <row r="9" spans="1:7">
      <c r="A9" s="9">
        <f>'(1)'!A9</f>
        <v>42297</v>
      </c>
      <c r="B9">
        <v>46.25</v>
      </c>
      <c r="C9">
        <v>46.52</v>
      </c>
      <c r="D9">
        <v>45.23</v>
      </c>
      <c r="E9">
        <v>45.55</v>
      </c>
      <c r="F9" s="12">
        <v>38948</v>
      </c>
      <c r="G9" s="12">
        <v>5781540.5</v>
      </c>
    </row>
    <row r="10" spans="1:7">
      <c r="A10" s="9">
        <f>'(1)'!A10</f>
        <v>42298</v>
      </c>
      <c r="B10">
        <v>45.88</v>
      </c>
      <c r="C10">
        <v>46.08</v>
      </c>
      <c r="D10">
        <v>44.86</v>
      </c>
      <c r="E10">
        <v>45.2</v>
      </c>
      <c r="F10" s="12">
        <v>384288</v>
      </c>
    </row>
    <row r="11" spans="1:7">
      <c r="A11" s="9">
        <f>'(1)'!A11</f>
        <v>42299</v>
      </c>
      <c r="B11">
        <v>45.27</v>
      </c>
      <c r="C11">
        <v>46.1</v>
      </c>
      <c r="D11">
        <v>44.9</v>
      </c>
      <c r="E11">
        <v>45.38</v>
      </c>
      <c r="F11" s="12">
        <v>322742</v>
      </c>
      <c r="G11" s="12">
        <v>5811342.5</v>
      </c>
    </row>
    <row r="12" spans="1:7">
      <c r="A12" s="9">
        <f>'(1)'!A12</f>
        <v>42300</v>
      </c>
      <c r="B12">
        <v>45.44</v>
      </c>
      <c r="C12">
        <v>45.75</v>
      </c>
      <c r="D12">
        <v>44.2</v>
      </c>
      <c r="E12">
        <v>44.6</v>
      </c>
      <c r="F12" s="12">
        <v>406577</v>
      </c>
      <c r="G12" s="12">
        <v>5853356</v>
      </c>
    </row>
    <row r="13" spans="1:7">
      <c r="A13" s="9">
        <f>'(1)'!A13</f>
        <v>42303</v>
      </c>
      <c r="B13">
        <v>44.74</v>
      </c>
      <c r="C13">
        <v>44.94</v>
      </c>
      <c r="D13">
        <v>43.64</v>
      </c>
      <c r="E13">
        <v>43.98</v>
      </c>
      <c r="F13" s="12">
        <v>302084</v>
      </c>
      <c r="G13" s="12">
        <v>5888397.5</v>
      </c>
    </row>
    <row r="14" spans="1:7">
      <c r="A14" s="9">
        <f>'(1)'!A14</f>
        <v>42304</v>
      </c>
      <c r="B14">
        <v>43.78</v>
      </c>
      <c r="C14">
        <v>43.91</v>
      </c>
      <c r="D14">
        <v>42.58</v>
      </c>
      <c r="E14">
        <v>43.2</v>
      </c>
      <c r="F14" s="12">
        <v>370825</v>
      </c>
      <c r="G14" s="12">
        <v>5854362</v>
      </c>
    </row>
    <row r="15" spans="1:7">
      <c r="A15" s="9">
        <f>'(1)'!A15</f>
        <v>42305</v>
      </c>
      <c r="B15">
        <v>43.44</v>
      </c>
      <c r="C15">
        <v>46.22</v>
      </c>
      <c r="D15">
        <v>43.06</v>
      </c>
      <c r="E15">
        <v>45.94</v>
      </c>
      <c r="F15" s="12">
        <v>521518</v>
      </c>
      <c r="G15" s="12">
        <v>5892388.5</v>
      </c>
    </row>
    <row r="16" spans="1:7">
      <c r="A16" s="9">
        <f>'(1)'!A16</f>
        <v>42306</v>
      </c>
      <c r="B16">
        <v>46.06</v>
      </c>
      <c r="C16">
        <v>46.79</v>
      </c>
      <c r="D16">
        <v>45.16</v>
      </c>
      <c r="E16">
        <v>46.06</v>
      </c>
      <c r="F16" s="12">
        <v>436513</v>
      </c>
      <c r="G16" s="12">
        <v>5870298.5</v>
      </c>
    </row>
    <row r="17" spans="1:7" s="12" customFormat="1">
      <c r="A17" s="9">
        <f>'(1)'!A17</f>
        <v>42307</v>
      </c>
      <c r="B17">
        <v>45.74</v>
      </c>
      <c r="C17">
        <v>47.03</v>
      </c>
      <c r="D17">
        <v>45.48</v>
      </c>
      <c r="E17">
        <v>46.59</v>
      </c>
      <c r="F17" s="12">
        <v>363307</v>
      </c>
      <c r="G17" s="12">
        <v>5897683.5</v>
      </c>
    </row>
    <row r="18" spans="1:7" s="12" customFormat="1">
      <c r="A18" s="9">
        <f>'(1)'!A18</f>
        <v>42310</v>
      </c>
      <c r="B18">
        <v>46.43</v>
      </c>
      <c r="C18">
        <v>46.73</v>
      </c>
      <c r="D18">
        <v>45.56</v>
      </c>
      <c r="E18">
        <v>46.14</v>
      </c>
      <c r="F18" s="12">
        <v>305518</v>
      </c>
      <c r="G18" s="12">
        <v>5903635</v>
      </c>
    </row>
    <row r="19" spans="1:7" s="12" customFormat="1">
      <c r="A19" s="9">
        <f>'(1)'!A19</f>
        <v>42311</v>
      </c>
      <c r="B19">
        <v>46.11</v>
      </c>
      <c r="C19">
        <v>48.36</v>
      </c>
      <c r="D19">
        <v>45.96</v>
      </c>
      <c r="E19">
        <v>47.9</v>
      </c>
      <c r="F19" s="12">
        <v>434574</v>
      </c>
      <c r="G19" s="12">
        <v>5914614</v>
      </c>
    </row>
    <row r="20" spans="1:7" s="12" customFormat="1">
      <c r="A20" s="9">
        <f>'(1)'!A20</f>
        <v>42312</v>
      </c>
      <c r="B20">
        <v>47.74</v>
      </c>
      <c r="C20">
        <v>48.28</v>
      </c>
      <c r="D20">
        <v>46.17</v>
      </c>
      <c r="E20">
        <v>46.32</v>
      </c>
      <c r="F20" s="12">
        <v>459307</v>
      </c>
      <c r="G20" s="12">
        <v>5889926.5</v>
      </c>
    </row>
    <row r="21" spans="1:7" s="12" customFormat="1">
      <c r="A21" s="9">
        <f>'(1)'!A21</f>
        <v>42313</v>
      </c>
      <c r="B21">
        <v>46.57</v>
      </c>
      <c r="C21">
        <v>46.65</v>
      </c>
      <c r="D21">
        <v>45.12</v>
      </c>
      <c r="E21">
        <v>45.2</v>
      </c>
      <c r="F21" s="12">
        <v>437646</v>
      </c>
      <c r="G21" s="12">
        <v>5905412</v>
      </c>
    </row>
    <row r="22" spans="1:7" s="12" customFormat="1">
      <c r="A22" s="9">
        <f>'(1)'!A22</f>
        <v>42314</v>
      </c>
      <c r="B22">
        <v>45.41</v>
      </c>
      <c r="C22">
        <v>45.64</v>
      </c>
      <c r="D22">
        <v>44.11</v>
      </c>
      <c r="E22">
        <v>44.29</v>
      </c>
      <c r="F22" s="12">
        <v>448133</v>
      </c>
      <c r="G22" s="12">
        <v>5866572</v>
      </c>
    </row>
    <row r="23" spans="1:7" s="12" customFormat="1">
      <c r="A23" s="9">
        <f>'(1)'!A23</f>
        <v>42317</v>
      </c>
      <c r="B23">
        <v>44.52</v>
      </c>
      <c r="C23">
        <v>45.12</v>
      </c>
      <c r="D23">
        <v>43.64</v>
      </c>
      <c r="E23">
        <v>43.87</v>
      </c>
      <c r="F23" s="12">
        <v>487992</v>
      </c>
      <c r="G23" s="12">
        <v>5822821</v>
      </c>
    </row>
    <row r="24" spans="1:7" s="12" customFormat="1">
      <c r="A24" s="9">
        <f>'(1)'!A24</f>
        <v>42318</v>
      </c>
      <c r="B24">
        <v>44.1</v>
      </c>
      <c r="C24">
        <v>44.76</v>
      </c>
      <c r="D24">
        <v>43.57</v>
      </c>
      <c r="E24">
        <v>44.21</v>
      </c>
      <c r="F24" s="12">
        <v>445973</v>
      </c>
      <c r="G24" s="12">
        <v>5837514.5</v>
      </c>
    </row>
    <row r="25" spans="1:7" s="12" customFormat="1">
      <c r="A25" s="9">
        <f>'(1)'!A25</f>
        <v>42319</v>
      </c>
      <c r="B25">
        <v>43.63</v>
      </c>
      <c r="C25">
        <v>44.11</v>
      </c>
      <c r="D25">
        <v>42.62</v>
      </c>
      <c r="E25">
        <v>42.93</v>
      </c>
      <c r="F25" s="12">
        <v>502371</v>
      </c>
      <c r="G25" s="12">
        <v>5839057</v>
      </c>
    </row>
    <row r="26" spans="1:7" s="12" customFormat="1">
      <c r="A26" s="9">
        <f>'(1)'!A26</f>
        <v>42320</v>
      </c>
      <c r="B26">
        <v>43.05</v>
      </c>
      <c r="C26">
        <v>43.33</v>
      </c>
      <c r="D26">
        <v>41.54</v>
      </c>
      <c r="E26">
        <v>41.75</v>
      </c>
      <c r="F26" s="12">
        <v>545351</v>
      </c>
      <c r="G26" s="12">
        <v>5795158.5</v>
      </c>
    </row>
    <row r="27" spans="1:7" s="12" customFormat="1">
      <c r="A27" s="9">
        <f>'(1)'!A27</f>
        <v>42321</v>
      </c>
      <c r="B27">
        <v>41.61</v>
      </c>
      <c r="C27">
        <v>42.21</v>
      </c>
      <c r="D27">
        <v>40.22</v>
      </c>
      <c r="E27">
        <v>40.74</v>
      </c>
      <c r="F27" s="12">
        <v>480893</v>
      </c>
      <c r="G27" s="12">
        <v>5676494</v>
      </c>
    </row>
    <row r="28" spans="1:7" s="12" customFormat="1">
      <c r="A28" s="9">
        <f>'(1)'!A28</f>
        <v>42324</v>
      </c>
      <c r="B28">
        <v>40.92</v>
      </c>
      <c r="C28">
        <v>42.25</v>
      </c>
      <c r="D28">
        <v>40.06</v>
      </c>
      <c r="E28">
        <v>41.74</v>
      </c>
      <c r="F28" s="12">
        <v>535179</v>
      </c>
      <c r="G28" s="12">
        <v>5679728.5</v>
      </c>
    </row>
    <row r="29" spans="1:7" s="12" customFormat="1">
      <c r="A29" s="9">
        <f>'(1)'!A29</f>
        <v>42325</v>
      </c>
      <c r="B29">
        <v>41.96</v>
      </c>
      <c r="C29">
        <v>42.03</v>
      </c>
      <c r="D29">
        <v>40.58</v>
      </c>
      <c r="E29">
        <v>40.67</v>
      </c>
      <c r="F29" s="12">
        <v>363714</v>
      </c>
      <c r="G29" s="12">
        <v>5719970.5</v>
      </c>
    </row>
    <row r="30" spans="1:7" s="12" customFormat="1">
      <c r="A30" s="9">
        <f>'(1)'!A30</f>
        <v>42326</v>
      </c>
      <c r="B30">
        <v>41.11</v>
      </c>
      <c r="C30">
        <v>41.55</v>
      </c>
      <c r="D30">
        <v>39.909999999999997</v>
      </c>
      <c r="E30">
        <v>40.75</v>
      </c>
      <c r="F30" s="12">
        <v>251518</v>
      </c>
      <c r="G30" s="12">
        <v>5764610</v>
      </c>
    </row>
    <row r="31" spans="1:7" s="12" customFormat="1">
      <c r="A31" s="9">
        <f>'(1)'!A31</f>
        <v>42327</v>
      </c>
      <c r="B31">
        <v>40.72</v>
      </c>
      <c r="C31">
        <v>41.05</v>
      </c>
      <c r="D31">
        <v>39.89</v>
      </c>
      <c r="E31">
        <v>40.54</v>
      </c>
      <c r="F31" s="12">
        <v>131356</v>
      </c>
      <c r="G31" s="12">
        <v>5806506</v>
      </c>
    </row>
    <row r="32" spans="1:7" s="12" customFormat="1">
      <c r="A32" s="9">
        <f>'(1)'!A32</f>
        <v>42328</v>
      </c>
      <c r="B32">
        <v>40.54</v>
      </c>
      <c r="C32">
        <v>40.99</v>
      </c>
      <c r="D32">
        <v>38.99</v>
      </c>
      <c r="E32">
        <v>40.39</v>
      </c>
      <c r="F32" s="12">
        <v>33714</v>
      </c>
      <c r="G32" s="12">
        <v>5833953</v>
      </c>
    </row>
    <row r="33" spans="1:7" s="12" customFormat="1">
      <c r="A33" s="9">
        <f>'(1)'!A33</f>
        <v>42331</v>
      </c>
      <c r="B33">
        <v>41.49</v>
      </c>
      <c r="C33">
        <v>42.75</v>
      </c>
      <c r="D33">
        <v>40.409999999999997</v>
      </c>
      <c r="E33">
        <v>41.75</v>
      </c>
      <c r="F33" s="12">
        <v>516190</v>
      </c>
      <c r="G33" s="12">
        <v>5832812</v>
      </c>
    </row>
    <row r="34" spans="1:7" s="12" customFormat="1">
      <c r="A34" s="9">
        <f>'(1)'!A34</f>
        <v>42332</v>
      </c>
      <c r="B34">
        <v>42.04</v>
      </c>
      <c r="C34">
        <v>43.46</v>
      </c>
      <c r="D34">
        <v>41.86</v>
      </c>
      <c r="E34">
        <v>42.87</v>
      </c>
      <c r="F34" s="12">
        <v>430304</v>
      </c>
      <c r="G34" s="12">
        <v>5805379</v>
      </c>
    </row>
    <row r="35" spans="1:7" s="12" customFormat="1">
      <c r="A35" s="9">
        <f>'(1)'!A35</f>
        <v>42333</v>
      </c>
      <c r="B35">
        <v>42.69</v>
      </c>
      <c r="C35">
        <v>43.25</v>
      </c>
      <c r="D35">
        <v>41.72</v>
      </c>
      <c r="E35">
        <v>43.04</v>
      </c>
      <c r="F35" s="12">
        <v>383158</v>
      </c>
      <c r="G35" s="12">
        <v>5826426</v>
      </c>
    </row>
    <row r="36" spans="1:7" s="12" customFormat="1">
      <c r="A36" s="9">
        <f>'(1)'!A36</f>
        <v>42335</v>
      </c>
      <c r="B36">
        <v>43.25</v>
      </c>
      <c r="C36">
        <v>43.3</v>
      </c>
      <c r="D36">
        <v>41.67</v>
      </c>
      <c r="E36">
        <v>41.71</v>
      </c>
      <c r="F36" s="12">
        <v>316475</v>
      </c>
      <c r="G36" s="12">
        <v>5850901</v>
      </c>
    </row>
    <row r="37" spans="1:7" s="12" customFormat="1">
      <c r="A37" s="9">
        <f>'(1)'!A37</f>
        <v>42338</v>
      </c>
      <c r="B37">
        <v>41.77</v>
      </c>
      <c r="C37">
        <v>42.61</v>
      </c>
      <c r="D37">
        <v>41.5</v>
      </c>
      <c r="E37">
        <v>41.65</v>
      </c>
      <c r="F37" s="12">
        <v>369509</v>
      </c>
      <c r="G37" s="12">
        <v>5823265</v>
      </c>
    </row>
    <row r="38" spans="1:7" s="12" customFormat="1">
      <c r="A38" s="9">
        <f>'(1)'!A38</f>
        <v>42339</v>
      </c>
      <c r="B38">
        <v>41.73</v>
      </c>
      <c r="C38">
        <v>42.23</v>
      </c>
      <c r="D38">
        <v>41.17</v>
      </c>
      <c r="E38">
        <v>41.85</v>
      </c>
      <c r="F38" s="12">
        <v>415537</v>
      </c>
      <c r="G38" s="12">
        <v>5799265</v>
      </c>
    </row>
    <row r="39" spans="1:7" s="12" customFormat="1">
      <c r="A39" s="9">
        <f>'(1)'!A39</f>
        <v>42340</v>
      </c>
      <c r="B39">
        <v>41.69</v>
      </c>
      <c r="C39">
        <v>41.97</v>
      </c>
      <c r="D39">
        <v>39.840000000000003</v>
      </c>
      <c r="E39">
        <v>39.94</v>
      </c>
      <c r="F39" s="12">
        <v>545289</v>
      </c>
      <c r="G39" s="12">
        <v>5971498</v>
      </c>
    </row>
    <row r="40" spans="1:7" s="12" customFormat="1">
      <c r="A40" s="9">
        <f>'(1)'!A40</f>
        <v>42341</v>
      </c>
      <c r="B40">
        <v>40.15</v>
      </c>
      <c r="C40">
        <v>41.78</v>
      </c>
      <c r="D40">
        <v>40.07</v>
      </c>
      <c r="E40">
        <v>41.08</v>
      </c>
      <c r="F40" s="12">
        <v>496884</v>
      </c>
      <c r="G40" s="12">
        <v>5943350.5</v>
      </c>
    </row>
    <row r="41" spans="1:7" s="12" customFormat="1">
      <c r="A41" s="9">
        <f>'(1)'!A41</f>
        <v>42342</v>
      </c>
      <c r="B41">
        <v>41.31</v>
      </c>
      <c r="C41">
        <v>42</v>
      </c>
      <c r="D41">
        <v>39.6</v>
      </c>
      <c r="E41">
        <v>39.97</v>
      </c>
      <c r="F41" s="12">
        <v>510758</v>
      </c>
      <c r="G41" s="12">
        <v>5897554</v>
      </c>
    </row>
    <row r="42" spans="1:7" s="12" customFormat="1">
      <c r="A42" s="9">
        <f>'(1)'!A42</f>
        <v>42345</v>
      </c>
      <c r="B42">
        <v>40.1</v>
      </c>
      <c r="C42">
        <v>40.15</v>
      </c>
      <c r="D42">
        <v>37.5</v>
      </c>
      <c r="E42">
        <v>37.65</v>
      </c>
      <c r="F42" s="12">
        <v>635413</v>
      </c>
      <c r="G42" s="12">
        <v>5917280</v>
      </c>
    </row>
    <row r="43" spans="1:7" s="12" customFormat="1">
      <c r="A43" s="9">
        <f>'(1)'!A43</f>
        <v>42346</v>
      </c>
      <c r="B43">
        <v>37.68</v>
      </c>
      <c r="C43">
        <v>38.58</v>
      </c>
      <c r="D43">
        <v>36.64</v>
      </c>
      <c r="E43">
        <v>37.51</v>
      </c>
      <c r="F43" s="12">
        <v>767184</v>
      </c>
      <c r="G43" s="12">
        <v>5918235.5</v>
      </c>
    </row>
    <row r="44" spans="1:7" s="12" customFormat="1">
      <c r="A44" s="9">
        <f>'(1)'!A44</f>
        <v>42347</v>
      </c>
      <c r="B44">
        <v>37.86</v>
      </c>
      <c r="C44">
        <v>38.99</v>
      </c>
      <c r="D44">
        <v>36.869999999999997</v>
      </c>
      <c r="E44">
        <v>37.159999999999997</v>
      </c>
      <c r="F44" s="12">
        <v>646166</v>
      </c>
      <c r="G44" s="12">
        <v>5862966</v>
      </c>
    </row>
    <row r="45" spans="1:7" s="12" customFormat="1">
      <c r="A45" s="9">
        <f>'(1)'!A45</f>
        <v>42348</v>
      </c>
      <c r="B45">
        <v>37.270000000000003</v>
      </c>
      <c r="C45">
        <v>37.54</v>
      </c>
      <c r="D45">
        <v>36.380000000000003</v>
      </c>
      <c r="E45">
        <v>36.76</v>
      </c>
      <c r="F45" s="12">
        <v>513940</v>
      </c>
      <c r="G45" s="12">
        <v>5839729</v>
      </c>
    </row>
    <row r="46" spans="1:7" s="12" customFormat="1">
      <c r="A46" s="9">
        <f>'(1)'!A46</f>
        <v>42349</v>
      </c>
      <c r="B46">
        <v>36.630000000000003</v>
      </c>
      <c r="C46">
        <v>36.840000000000003</v>
      </c>
      <c r="D46">
        <v>35.159999999999997</v>
      </c>
      <c r="E46">
        <v>35.619999999999997</v>
      </c>
      <c r="F46" s="12">
        <v>505406</v>
      </c>
      <c r="G46" s="12">
        <v>5816906</v>
      </c>
    </row>
    <row r="47" spans="1:7" s="12" customFormat="1">
      <c r="A47" s="9">
        <f>'(1)'!A47</f>
        <v>42352</v>
      </c>
      <c r="B47">
        <v>35.4</v>
      </c>
      <c r="C47">
        <v>36.700000000000003</v>
      </c>
      <c r="D47">
        <v>34.53</v>
      </c>
      <c r="E47">
        <v>36.31</v>
      </c>
      <c r="F47" s="12">
        <v>550476</v>
      </c>
      <c r="G47" s="12">
        <v>5720575</v>
      </c>
    </row>
    <row r="48" spans="1:7" s="12" customFormat="1">
      <c r="A48" s="9">
        <f>'(1)'!A48</f>
        <v>42353</v>
      </c>
      <c r="B48">
        <v>36.32</v>
      </c>
      <c r="C48">
        <v>37.880000000000003</v>
      </c>
      <c r="D48">
        <v>36.03</v>
      </c>
      <c r="E48">
        <v>37.35</v>
      </c>
      <c r="F48" s="12">
        <v>474159</v>
      </c>
      <c r="G48" s="12">
        <v>5698041</v>
      </c>
    </row>
    <row r="49" spans="1:7" s="12" customFormat="1">
      <c r="A49" s="9">
        <f>'(1)'!A49</f>
        <v>42354</v>
      </c>
      <c r="B49">
        <v>36.79</v>
      </c>
      <c r="C49">
        <v>37.35</v>
      </c>
      <c r="D49">
        <v>35.29</v>
      </c>
      <c r="E49">
        <v>35.520000000000003</v>
      </c>
      <c r="F49" s="12">
        <v>402967</v>
      </c>
      <c r="G49" s="12">
        <v>5730878.5</v>
      </c>
    </row>
    <row r="50" spans="1:7" s="12" customFormat="1">
      <c r="A50" s="9">
        <f>'(1)'!A50</f>
        <v>42355</v>
      </c>
      <c r="B50">
        <v>35.799999999999997</v>
      </c>
      <c r="C50">
        <v>35.840000000000003</v>
      </c>
      <c r="D50">
        <v>34.630000000000003</v>
      </c>
      <c r="E50">
        <v>34.950000000000003</v>
      </c>
      <c r="F50" s="12">
        <v>196227</v>
      </c>
      <c r="G50" s="12">
        <v>5822981</v>
      </c>
    </row>
    <row r="51" spans="1:7" s="12" customFormat="1">
      <c r="A51" s="9">
        <f>'(1)'!A51</f>
        <v>42356</v>
      </c>
      <c r="B51">
        <v>34.869999999999997</v>
      </c>
      <c r="C51">
        <v>35.57</v>
      </c>
      <c r="D51">
        <v>34.29</v>
      </c>
      <c r="E51">
        <v>34.729999999999997</v>
      </c>
      <c r="F51" s="12">
        <v>116038</v>
      </c>
      <c r="G51" s="12">
        <v>5794546.5</v>
      </c>
    </row>
    <row r="52" spans="1:7" s="12" customFormat="1">
      <c r="A52" s="9">
        <f>'(1)'!A52</f>
        <v>42359</v>
      </c>
      <c r="B52">
        <v>34.58</v>
      </c>
      <c r="C52">
        <v>34.86</v>
      </c>
      <c r="D52">
        <v>33.979999999999997</v>
      </c>
      <c r="E52">
        <v>34.74</v>
      </c>
      <c r="F52" s="12">
        <v>27286</v>
      </c>
      <c r="G52" s="12">
        <v>5725501.5</v>
      </c>
    </row>
    <row r="53" spans="1:7" s="12" customFormat="1">
      <c r="A53" s="9">
        <f>'(1)'!A53</f>
        <v>42360</v>
      </c>
      <c r="B53">
        <v>35.799999999999997</v>
      </c>
      <c r="C53">
        <v>36.54</v>
      </c>
      <c r="D53">
        <v>35.659999999999997</v>
      </c>
      <c r="E53">
        <v>36.14</v>
      </c>
      <c r="F53" s="12">
        <v>302263</v>
      </c>
      <c r="G53" s="12">
        <v>5733191.5</v>
      </c>
    </row>
    <row r="54" spans="1:7" s="12" customFormat="1">
      <c r="A54" s="9">
        <f>'(1)'!A54</f>
        <v>42361</v>
      </c>
      <c r="B54">
        <v>36.47</v>
      </c>
      <c r="C54">
        <v>37.950000000000003</v>
      </c>
      <c r="D54">
        <v>36.28</v>
      </c>
      <c r="E54">
        <v>37.5</v>
      </c>
      <c r="F54" s="12">
        <v>374658</v>
      </c>
      <c r="G54" s="12">
        <v>5767259.5</v>
      </c>
    </row>
    <row r="55" spans="1:7" s="12" customFormat="1">
      <c r="A55" s="9">
        <f>'(1)'!A55</f>
        <v>42362</v>
      </c>
      <c r="B55">
        <v>37.86</v>
      </c>
      <c r="C55">
        <v>38.28</v>
      </c>
      <c r="D55">
        <v>37.380000000000003</v>
      </c>
      <c r="E55">
        <v>38.1</v>
      </c>
      <c r="F55" s="12">
        <v>205873</v>
      </c>
      <c r="G55" s="12">
        <v>5808629</v>
      </c>
    </row>
    <row r="56" spans="1:7" s="12" customFormat="1">
      <c r="A56" s="9">
        <f>'(1)'!A56</f>
        <v>42366</v>
      </c>
      <c r="B56">
        <v>38</v>
      </c>
      <c r="C56">
        <v>38.090000000000003</v>
      </c>
      <c r="D56">
        <v>36.6</v>
      </c>
      <c r="E56">
        <v>36.81</v>
      </c>
      <c r="F56" s="12">
        <v>220644</v>
      </c>
      <c r="G56" s="12">
        <v>5806526.5</v>
      </c>
    </row>
    <row r="57" spans="1:7" s="12" customFormat="1">
      <c r="A57" s="9">
        <f>'(1)'!A57</f>
        <v>42367</v>
      </c>
      <c r="B57">
        <v>36.700000000000003</v>
      </c>
      <c r="C57">
        <v>37.94</v>
      </c>
      <c r="D57">
        <v>36.659999999999997</v>
      </c>
      <c r="E57">
        <v>37.869999999999997</v>
      </c>
      <c r="F57" s="12">
        <v>241945</v>
      </c>
      <c r="G57" s="12">
        <v>5804889</v>
      </c>
    </row>
    <row r="58" spans="1:7" s="12" customFormat="1">
      <c r="A58" s="9">
        <f>'(1)'!A58</f>
        <v>42368</v>
      </c>
      <c r="B58">
        <v>37.36</v>
      </c>
      <c r="C58">
        <v>37.4</v>
      </c>
      <c r="D58">
        <v>36.4</v>
      </c>
      <c r="E58">
        <v>36.6</v>
      </c>
      <c r="F58" s="12">
        <v>267912</v>
      </c>
      <c r="G58" s="12">
        <v>5800284.5</v>
      </c>
    </row>
    <row r="59" spans="1:7" s="12" customFormat="1">
      <c r="A59" s="9">
        <f>'(1)'!A59</f>
        <v>42369</v>
      </c>
      <c r="B59">
        <v>36.81</v>
      </c>
      <c r="C59">
        <v>37.79</v>
      </c>
      <c r="D59">
        <v>36.22</v>
      </c>
      <c r="E59">
        <v>37.04</v>
      </c>
      <c r="F59" s="12">
        <v>283623</v>
      </c>
      <c r="G59" s="12">
        <v>5853729</v>
      </c>
    </row>
    <row r="60" spans="1:7" s="12" customFormat="1">
      <c r="A60" s="9">
        <f>'(1)'!A60</f>
        <v>42373</v>
      </c>
      <c r="B60">
        <v>37.6</v>
      </c>
      <c r="C60">
        <v>38.39</v>
      </c>
      <c r="D60">
        <v>36.33</v>
      </c>
      <c r="E60">
        <v>36.76</v>
      </c>
      <c r="F60" s="12">
        <v>431985</v>
      </c>
      <c r="G60" s="12">
        <v>5818027.5</v>
      </c>
    </row>
    <row r="61" spans="1:7" s="12" customFormat="1">
      <c r="A61" s="9">
        <f>'(1)'!A61</f>
        <v>42374</v>
      </c>
      <c r="B61">
        <v>36.9</v>
      </c>
      <c r="C61">
        <v>37.1</v>
      </c>
      <c r="D61">
        <v>35.74</v>
      </c>
      <c r="E61">
        <v>35.97</v>
      </c>
      <c r="F61" s="12">
        <v>410131</v>
      </c>
      <c r="G61" s="12">
        <v>5786059</v>
      </c>
    </row>
    <row r="62" spans="1:7" s="12" customFormat="1">
      <c r="A62" s="9">
        <f>'(1)'!A62</f>
        <v>42375</v>
      </c>
      <c r="B62">
        <v>36.18</v>
      </c>
      <c r="C62">
        <v>36.39</v>
      </c>
      <c r="D62">
        <v>33.770000000000003</v>
      </c>
      <c r="E62">
        <v>33.97</v>
      </c>
      <c r="F62" s="12">
        <v>563811</v>
      </c>
      <c r="G62" s="12">
        <v>5785660</v>
      </c>
    </row>
    <row r="63" spans="1:7" s="12" customFormat="1">
      <c r="A63" s="9">
        <f>'(1)'!A63</f>
        <v>42376</v>
      </c>
      <c r="B63">
        <v>34.090000000000003</v>
      </c>
      <c r="C63">
        <v>34.26</v>
      </c>
      <c r="D63">
        <v>32.1</v>
      </c>
      <c r="E63">
        <v>33.270000000000003</v>
      </c>
      <c r="F63" s="12">
        <v>617409</v>
      </c>
      <c r="G63" s="12">
        <v>5630849.5</v>
      </c>
    </row>
    <row r="64" spans="1:7" s="12" customFormat="1">
      <c r="A64" s="9">
        <f>'(1)'!A64</f>
        <v>42377</v>
      </c>
      <c r="B64">
        <v>33.299999999999997</v>
      </c>
      <c r="C64">
        <v>34.340000000000003</v>
      </c>
      <c r="D64">
        <v>32.64</v>
      </c>
      <c r="E64">
        <v>33.159999999999997</v>
      </c>
      <c r="F64" s="12">
        <v>596496</v>
      </c>
      <c r="G64" s="12">
        <v>5623416</v>
      </c>
    </row>
    <row r="65" spans="1:7" s="12" customFormat="1">
      <c r="A65" s="9">
        <f>'(1)'!A65</f>
        <v>42380</v>
      </c>
      <c r="B65">
        <v>32.94</v>
      </c>
      <c r="C65">
        <v>33.200000000000003</v>
      </c>
      <c r="D65">
        <v>30.88</v>
      </c>
      <c r="E65">
        <v>31.41</v>
      </c>
      <c r="F65" s="12">
        <v>648640</v>
      </c>
      <c r="G65" s="12">
        <v>5554556</v>
      </c>
    </row>
    <row r="66" spans="1:7" s="12" customFormat="1">
      <c r="A66" s="9">
        <f>'(1)'!A66</f>
        <v>42381</v>
      </c>
      <c r="B66">
        <v>31.11</v>
      </c>
      <c r="C66">
        <v>32.21</v>
      </c>
      <c r="D66">
        <v>29.93</v>
      </c>
      <c r="E66">
        <v>30.44</v>
      </c>
      <c r="F66" s="12">
        <v>627218</v>
      </c>
      <c r="G66" s="12">
        <v>5442875</v>
      </c>
    </row>
    <row r="67" spans="1:7" s="12" customFormat="1">
      <c r="A67" s="9">
        <f>'(1)'!A67</f>
        <v>42382</v>
      </c>
      <c r="B67">
        <v>30.54</v>
      </c>
      <c r="C67">
        <v>31.71</v>
      </c>
      <c r="D67">
        <v>30.1</v>
      </c>
      <c r="E67">
        <v>30.48</v>
      </c>
      <c r="F67" s="12">
        <v>637903</v>
      </c>
      <c r="G67" s="12">
        <v>5397406.5</v>
      </c>
    </row>
    <row r="68" spans="1:7" s="12" customFormat="1">
      <c r="A68" s="9">
        <f>'(1)'!A68</f>
        <v>42383</v>
      </c>
      <c r="B68">
        <v>30.6</v>
      </c>
      <c r="C68">
        <v>31.77</v>
      </c>
      <c r="D68">
        <v>30.28</v>
      </c>
      <c r="E68">
        <v>31.2</v>
      </c>
      <c r="F68" s="12">
        <v>537906</v>
      </c>
      <c r="G68" s="12">
        <v>5403131</v>
      </c>
    </row>
    <row r="69" spans="1:7" s="12" customFormat="1">
      <c r="A69" s="9">
        <f>'(1)'!A69</f>
        <v>42384</v>
      </c>
      <c r="B69">
        <v>31.18</v>
      </c>
      <c r="C69">
        <v>31.18</v>
      </c>
      <c r="D69">
        <v>29.13</v>
      </c>
      <c r="E69">
        <v>29.42</v>
      </c>
      <c r="F69" s="12">
        <v>329094</v>
      </c>
      <c r="G69" s="12">
        <v>5430264</v>
      </c>
    </row>
    <row r="70" spans="1:7" s="12" customFormat="1">
      <c r="A70" s="9">
        <f>'(1)'!A70</f>
        <v>42388</v>
      </c>
      <c r="B70">
        <v>29.2</v>
      </c>
      <c r="C70">
        <v>30.21</v>
      </c>
      <c r="D70">
        <v>28.21</v>
      </c>
      <c r="E70">
        <v>28.46</v>
      </c>
      <c r="F70" s="12">
        <v>188026</v>
      </c>
      <c r="G70" s="12">
        <v>5359948.5</v>
      </c>
    </row>
    <row r="71" spans="1:7" s="12" customFormat="1">
      <c r="A71" s="9">
        <f>'(1)'!A71</f>
        <v>42389</v>
      </c>
      <c r="B71">
        <v>28.33</v>
      </c>
      <c r="C71">
        <v>28.58</v>
      </c>
      <c r="D71">
        <v>26.19</v>
      </c>
      <c r="E71">
        <v>26.55</v>
      </c>
      <c r="F71" s="12">
        <v>32105</v>
      </c>
      <c r="G71" s="12">
        <v>5320552.5</v>
      </c>
    </row>
    <row r="72" spans="1:7" s="12" customFormat="1">
      <c r="A72" s="9">
        <f>'(1)'!A72</f>
        <v>42390</v>
      </c>
      <c r="B72">
        <v>28.35</v>
      </c>
      <c r="C72">
        <v>30.25</v>
      </c>
      <c r="D72">
        <v>27.87</v>
      </c>
      <c r="E72">
        <v>29.53</v>
      </c>
      <c r="F72" s="12">
        <v>694040</v>
      </c>
      <c r="G72" s="12">
        <v>5238385</v>
      </c>
    </row>
    <row r="73" spans="1:7" s="12" customFormat="1">
      <c r="A73" s="9">
        <f>'(1)'!A73</f>
        <v>42391</v>
      </c>
      <c r="B73">
        <v>29.84</v>
      </c>
      <c r="C73">
        <v>32.35</v>
      </c>
      <c r="D73">
        <v>29.53</v>
      </c>
      <c r="E73">
        <v>32.19</v>
      </c>
      <c r="F73" s="12">
        <v>636573</v>
      </c>
      <c r="G73" s="12">
        <v>5218768.5</v>
      </c>
    </row>
    <row r="74" spans="1:7" s="12" customFormat="1">
      <c r="A74" s="9">
        <f>'(1)'!A74</f>
        <v>42394</v>
      </c>
      <c r="B74">
        <v>32.049999999999997</v>
      </c>
      <c r="C74">
        <v>32.74</v>
      </c>
      <c r="D74">
        <v>29.53</v>
      </c>
      <c r="E74">
        <v>30.34</v>
      </c>
      <c r="F74" s="12">
        <v>606892</v>
      </c>
      <c r="G74" s="12">
        <v>5271240</v>
      </c>
    </row>
    <row r="75" spans="1:7" s="12" customFormat="1">
      <c r="A75" s="9">
        <f>'(1)'!A75</f>
        <v>42395</v>
      </c>
      <c r="B75">
        <v>29.81</v>
      </c>
      <c r="C75">
        <v>32.409999999999997</v>
      </c>
      <c r="D75">
        <v>29.25</v>
      </c>
      <c r="E75">
        <v>31.45</v>
      </c>
      <c r="F75" s="12">
        <v>642432</v>
      </c>
      <c r="G75" s="12">
        <v>5156977</v>
      </c>
    </row>
    <row r="76" spans="1:7" s="12" customFormat="1">
      <c r="A76" s="9">
        <f>'(1)'!A76</f>
        <v>42396</v>
      </c>
      <c r="B76">
        <v>30.55</v>
      </c>
      <c r="C76">
        <v>32.840000000000003</v>
      </c>
      <c r="D76">
        <v>30.14</v>
      </c>
      <c r="E76">
        <v>32.299999999999997</v>
      </c>
      <c r="F76" s="12">
        <v>738551</v>
      </c>
      <c r="G76" s="12">
        <v>5182881</v>
      </c>
    </row>
    <row r="77" spans="1:7" s="12" customFormat="1">
      <c r="A77" s="9">
        <f>'(1)'!A77</f>
        <v>42397</v>
      </c>
      <c r="B77">
        <v>32.19</v>
      </c>
      <c r="C77">
        <v>34.82</v>
      </c>
      <c r="D77">
        <v>31.74</v>
      </c>
      <c r="E77">
        <v>33.22</v>
      </c>
      <c r="F77" s="12">
        <v>833378</v>
      </c>
      <c r="G77" s="12">
        <v>5318672.5</v>
      </c>
    </row>
    <row r="78" spans="1:7" s="12" customFormat="1">
      <c r="A78" s="9">
        <f>'(1)'!A78</f>
        <v>42398</v>
      </c>
      <c r="B78">
        <v>33.700000000000003</v>
      </c>
      <c r="C78">
        <v>34.4</v>
      </c>
      <c r="D78">
        <v>32.65</v>
      </c>
      <c r="E78">
        <v>33.619999999999997</v>
      </c>
      <c r="F78" s="12">
        <v>618110</v>
      </c>
      <c r="G78" s="12">
        <v>5285873</v>
      </c>
    </row>
    <row r="79" spans="1:7" s="12" customFormat="1">
      <c r="A79" s="9">
        <f>'(1)'!A79</f>
        <v>42401</v>
      </c>
      <c r="B79">
        <v>33.83</v>
      </c>
      <c r="C79">
        <v>34.18</v>
      </c>
      <c r="D79">
        <v>31.29</v>
      </c>
      <c r="E79">
        <v>31.62</v>
      </c>
      <c r="F79" s="12">
        <v>595612</v>
      </c>
      <c r="G79" s="12">
        <v>5312062</v>
      </c>
    </row>
    <row r="80" spans="1:7" s="12" customFormat="1">
      <c r="A80" s="9">
        <f>'(1)'!A80</f>
        <v>42402</v>
      </c>
      <c r="B80">
        <v>31.37</v>
      </c>
      <c r="C80">
        <v>31.53</v>
      </c>
      <c r="D80">
        <v>29.57</v>
      </c>
      <c r="E80">
        <v>29.88</v>
      </c>
      <c r="F80" s="12">
        <v>602564</v>
      </c>
      <c r="G80" s="12">
        <v>5311645</v>
      </c>
    </row>
    <row r="81" spans="1:7" s="12" customFormat="1">
      <c r="A81" s="9">
        <f>'(1)'!A81</f>
        <v>42403</v>
      </c>
      <c r="B81">
        <v>29.75</v>
      </c>
      <c r="C81">
        <v>32.75</v>
      </c>
      <c r="D81">
        <v>29.4</v>
      </c>
      <c r="E81">
        <v>32.28</v>
      </c>
      <c r="F81" s="12">
        <v>811699</v>
      </c>
      <c r="G81" s="12">
        <v>5330890.5</v>
      </c>
    </row>
    <row r="82" spans="1:7" s="12" customFormat="1">
      <c r="A82" s="9">
        <f>'(1)'!A82</f>
        <v>42404</v>
      </c>
      <c r="B82">
        <v>32.71</v>
      </c>
      <c r="C82">
        <v>33.6</v>
      </c>
      <c r="D82">
        <v>31.53</v>
      </c>
      <c r="E82">
        <v>31.72</v>
      </c>
      <c r="F82" s="12">
        <v>696721</v>
      </c>
      <c r="G82" s="12">
        <v>5407835.5</v>
      </c>
    </row>
    <row r="83" spans="1:7" s="12" customFormat="1">
      <c r="A83" s="9">
        <f>'(1)'!A83</f>
        <v>42405</v>
      </c>
      <c r="B83">
        <v>31.64</v>
      </c>
      <c r="C83">
        <v>32.450000000000003</v>
      </c>
      <c r="D83">
        <v>30.63</v>
      </c>
      <c r="E83">
        <v>30.89</v>
      </c>
      <c r="F83" s="12">
        <v>616531</v>
      </c>
      <c r="G83" s="12">
        <v>5439925.5</v>
      </c>
    </row>
    <row r="84" spans="1:7" s="12" customFormat="1">
      <c r="A84" s="9">
        <f>'(1)'!A84</f>
        <v>42408</v>
      </c>
      <c r="B84">
        <v>30.97</v>
      </c>
      <c r="C84">
        <v>31.38</v>
      </c>
      <c r="D84">
        <v>29.57</v>
      </c>
      <c r="E84">
        <v>29.69</v>
      </c>
      <c r="F84" s="12">
        <v>603646</v>
      </c>
      <c r="G84" s="12">
        <v>5344776</v>
      </c>
    </row>
    <row r="85" spans="1:7" s="12" customFormat="1">
      <c r="A85" s="9">
        <f>'(1)'!A85</f>
        <v>42409</v>
      </c>
      <c r="B85">
        <v>30.17</v>
      </c>
      <c r="C85">
        <v>30.61</v>
      </c>
      <c r="D85">
        <v>27.74</v>
      </c>
      <c r="E85">
        <v>27.94</v>
      </c>
      <c r="F85" s="12">
        <v>738219</v>
      </c>
      <c r="G85" s="12">
        <v>5328718.5</v>
      </c>
    </row>
    <row r="86" spans="1:7" s="12" customFormat="1">
      <c r="A86" s="9">
        <f>'(1)'!A86</f>
        <v>42410</v>
      </c>
      <c r="B86">
        <v>28.36</v>
      </c>
      <c r="C86">
        <v>29.22</v>
      </c>
      <c r="D86">
        <v>27.24</v>
      </c>
      <c r="E86">
        <v>27.45</v>
      </c>
      <c r="F86" s="12">
        <v>781280</v>
      </c>
      <c r="G86" s="12">
        <v>5329794</v>
      </c>
    </row>
    <row r="87" spans="1:7" s="12" customFormat="1">
      <c r="A87" s="9">
        <f>'(1)'!A87</f>
        <v>42411</v>
      </c>
      <c r="B87">
        <v>27.34</v>
      </c>
      <c r="C87">
        <v>27.48</v>
      </c>
      <c r="D87">
        <v>26.05</v>
      </c>
      <c r="E87">
        <v>26.21</v>
      </c>
      <c r="F87" s="12">
        <v>795965</v>
      </c>
      <c r="G87" s="12">
        <v>5208529.5</v>
      </c>
    </row>
    <row r="88" spans="1:7" s="12" customFormat="1">
      <c r="A88" s="9">
        <f>'(1)'!A88</f>
        <v>42412</v>
      </c>
      <c r="B88">
        <v>27.3</v>
      </c>
      <c r="C88">
        <v>29.66</v>
      </c>
      <c r="D88">
        <v>26.95</v>
      </c>
      <c r="E88">
        <v>29.44</v>
      </c>
      <c r="F88" s="12">
        <v>675157</v>
      </c>
      <c r="G88" s="12">
        <v>5108042.5</v>
      </c>
    </row>
    <row r="89" spans="1:7" s="12" customFormat="1">
      <c r="A89" s="9">
        <f>'(1)'!A89</f>
        <v>42416</v>
      </c>
      <c r="B89">
        <v>29.08</v>
      </c>
      <c r="C89">
        <v>31.53</v>
      </c>
      <c r="D89">
        <v>28.7</v>
      </c>
      <c r="E89">
        <v>29.04</v>
      </c>
      <c r="F89" s="12">
        <v>651956</v>
      </c>
      <c r="G89" s="12">
        <v>5051336</v>
      </c>
    </row>
    <row r="90" spans="1:7" s="12" customFormat="1">
      <c r="A90" s="9">
        <f>'(1)'!A90</f>
        <v>42417</v>
      </c>
      <c r="B90">
        <v>29.14</v>
      </c>
      <c r="C90">
        <v>31.49</v>
      </c>
      <c r="D90">
        <v>28.73</v>
      </c>
      <c r="E90">
        <v>30.66</v>
      </c>
      <c r="F90" s="12">
        <v>578639</v>
      </c>
      <c r="G90" s="12">
        <v>5059010</v>
      </c>
    </row>
    <row r="91" spans="1:7" s="12" customFormat="1">
      <c r="A91" s="9">
        <f>'(1)'!A91</f>
        <v>42418</v>
      </c>
      <c r="B91">
        <v>31.35</v>
      </c>
      <c r="C91">
        <v>31.98</v>
      </c>
      <c r="D91">
        <v>30.27</v>
      </c>
      <c r="E91">
        <v>30.77</v>
      </c>
      <c r="F91" s="12">
        <v>225497</v>
      </c>
      <c r="G91" s="12">
        <v>5029037</v>
      </c>
    </row>
    <row r="92" spans="1:7" s="12" customFormat="1">
      <c r="A92" s="9">
        <f>'(1)'!A92</f>
        <v>42419</v>
      </c>
      <c r="B92">
        <v>30.6</v>
      </c>
      <c r="C92">
        <v>30.73</v>
      </c>
      <c r="D92">
        <v>29.05</v>
      </c>
      <c r="E92">
        <v>29.64</v>
      </c>
      <c r="F92" s="12">
        <v>103202</v>
      </c>
      <c r="G92" s="12">
        <v>5049276</v>
      </c>
    </row>
    <row r="93" spans="1:7" s="12" customFormat="1">
      <c r="A93" s="9">
        <f>'(1)'!A93</f>
        <v>42422</v>
      </c>
      <c r="B93">
        <v>29.72</v>
      </c>
      <c r="C93">
        <v>32.049999999999997</v>
      </c>
      <c r="D93">
        <v>29.48</v>
      </c>
      <c r="E93">
        <v>31.48</v>
      </c>
      <c r="F93" s="12">
        <v>26315</v>
      </c>
      <c r="G93" s="12">
        <v>5141419.5</v>
      </c>
    </row>
    <row r="94" spans="1:7" s="12" customFormat="1">
      <c r="A94" s="9">
        <f>'(1)'!A94</f>
        <v>42423</v>
      </c>
      <c r="B94">
        <v>33.340000000000003</v>
      </c>
      <c r="C94">
        <v>33.53</v>
      </c>
      <c r="D94">
        <v>31.22</v>
      </c>
      <c r="E94">
        <v>31.87</v>
      </c>
      <c r="F94" s="12">
        <v>539379</v>
      </c>
      <c r="G94" s="12">
        <v>5206174.5</v>
      </c>
    </row>
    <row r="95" spans="1:7" s="12" customFormat="1">
      <c r="A95" s="9">
        <f>'(1)'!A95</f>
        <v>42424</v>
      </c>
      <c r="B95">
        <v>31.28</v>
      </c>
      <c r="C95">
        <v>32.4</v>
      </c>
      <c r="D95">
        <v>30.56</v>
      </c>
      <c r="E95">
        <v>32.15</v>
      </c>
      <c r="F95" s="12">
        <v>652245</v>
      </c>
      <c r="G95" s="12">
        <v>5303021.5</v>
      </c>
    </row>
    <row r="96" spans="1:7" s="12" customFormat="1">
      <c r="A96" s="9">
        <f>'(1)'!A96</f>
        <v>42425</v>
      </c>
      <c r="B96">
        <v>32.19</v>
      </c>
      <c r="C96">
        <v>33.49</v>
      </c>
      <c r="D96">
        <v>31.07</v>
      </c>
      <c r="E96">
        <v>33.07</v>
      </c>
      <c r="F96" s="12">
        <v>611874</v>
      </c>
      <c r="G96" s="12">
        <v>5305821</v>
      </c>
    </row>
    <row r="97" spans="1:7" s="12" customFormat="1">
      <c r="A97" s="9">
        <f>'(1)'!A97</f>
        <v>42426</v>
      </c>
      <c r="B97">
        <v>33.04</v>
      </c>
      <c r="C97">
        <v>34.69</v>
      </c>
      <c r="D97">
        <v>32.64</v>
      </c>
      <c r="E97">
        <v>32.78</v>
      </c>
      <c r="F97" s="12">
        <v>646294</v>
      </c>
      <c r="G97" s="12">
        <v>5299676.5</v>
      </c>
    </row>
    <row r="98" spans="1:7" s="12" customFormat="1">
      <c r="A98" s="9">
        <f>'(1)'!A98</f>
        <v>42429</v>
      </c>
      <c r="B98">
        <v>32.72</v>
      </c>
      <c r="C98">
        <v>33.979999999999997</v>
      </c>
      <c r="D98">
        <v>32.32</v>
      </c>
      <c r="E98">
        <v>33.75</v>
      </c>
      <c r="F98" s="12">
        <v>512468</v>
      </c>
      <c r="G98" s="12">
        <v>5365356</v>
      </c>
    </row>
    <row r="99" spans="1:7" s="12" customFormat="1">
      <c r="A99" s="9">
        <f>'(1)'!A99</f>
        <v>42430</v>
      </c>
      <c r="B99">
        <v>33.9</v>
      </c>
      <c r="C99">
        <v>34.76</v>
      </c>
      <c r="D99">
        <v>33.369999999999997</v>
      </c>
      <c r="E99">
        <v>34.4</v>
      </c>
      <c r="F99" s="12">
        <v>566226</v>
      </c>
      <c r="G99" s="12">
        <v>5319263.5</v>
      </c>
    </row>
    <row r="100" spans="1:7" s="12" customFormat="1">
      <c r="A100" s="9">
        <f>'(1)'!A100</f>
        <v>42431</v>
      </c>
      <c r="B100">
        <v>33.89</v>
      </c>
      <c r="C100">
        <v>35.17</v>
      </c>
      <c r="D100">
        <v>33.549999999999997</v>
      </c>
      <c r="E100">
        <v>34.659999999999997</v>
      </c>
      <c r="F100" s="12">
        <v>597834</v>
      </c>
      <c r="G100" s="12">
        <v>5295279</v>
      </c>
    </row>
    <row r="101" spans="1:7" s="12" customFormat="1">
      <c r="A101" s="9">
        <f>'(1)'!A101</f>
        <v>42432</v>
      </c>
      <c r="B101">
        <v>34.729999999999997</v>
      </c>
      <c r="C101">
        <v>35.32</v>
      </c>
      <c r="D101">
        <v>34.19</v>
      </c>
      <c r="E101">
        <v>34.57</v>
      </c>
      <c r="F101" s="12">
        <v>512962</v>
      </c>
      <c r="G101" s="12">
        <v>5337588.5</v>
      </c>
    </row>
    <row r="102" spans="1:7" s="12" customFormat="1">
      <c r="A102" s="9">
        <f>'(1)'!A102</f>
        <v>42433</v>
      </c>
      <c r="B102">
        <v>34.659999999999997</v>
      </c>
      <c r="C102">
        <v>36.340000000000003</v>
      </c>
      <c r="D102">
        <v>34.4</v>
      </c>
      <c r="E102">
        <v>35.92</v>
      </c>
      <c r="F102" s="12">
        <v>578290</v>
      </c>
      <c r="G102" s="12">
        <v>5345759.5</v>
      </c>
    </row>
    <row r="103" spans="1:7" s="12" customFormat="1">
      <c r="A103" s="9">
        <f>'(1)'!A103</f>
        <v>42436</v>
      </c>
      <c r="B103">
        <v>36.200000000000003</v>
      </c>
      <c r="C103">
        <v>38.11</v>
      </c>
      <c r="D103">
        <v>36.090000000000003</v>
      </c>
      <c r="E103">
        <v>37.9</v>
      </c>
      <c r="F103" s="12">
        <v>709870</v>
      </c>
      <c r="G103" s="12">
        <v>5348282.5</v>
      </c>
    </row>
    <row r="104" spans="1:7" s="12" customFormat="1">
      <c r="A104" s="9">
        <f>'(1)'!A104</f>
        <v>42437</v>
      </c>
      <c r="B104">
        <v>37.94</v>
      </c>
      <c r="C104">
        <v>38.39</v>
      </c>
      <c r="D104">
        <v>36.119999999999997</v>
      </c>
      <c r="E104">
        <v>36.5</v>
      </c>
      <c r="F104" s="12">
        <v>706933</v>
      </c>
      <c r="G104" s="12">
        <v>5455283.5</v>
      </c>
    </row>
    <row r="105" spans="1:7" s="12" customFormat="1">
      <c r="A105" s="9">
        <f>'(1)'!A105</f>
        <v>42438</v>
      </c>
      <c r="B105">
        <v>36.36</v>
      </c>
      <c r="C105">
        <v>38.51</v>
      </c>
      <c r="D105">
        <v>36.24</v>
      </c>
      <c r="E105">
        <v>38.29</v>
      </c>
      <c r="F105" s="12">
        <v>740632</v>
      </c>
      <c r="G105" s="12">
        <v>5498423.5</v>
      </c>
    </row>
    <row r="106" spans="1:7" s="12" customFormat="1">
      <c r="A106" s="9">
        <f>'(1)'!A106</f>
        <v>42439</v>
      </c>
      <c r="B106">
        <v>38.17</v>
      </c>
      <c r="C106">
        <v>38.479999999999997</v>
      </c>
      <c r="D106">
        <v>37.21</v>
      </c>
      <c r="E106">
        <v>37.840000000000003</v>
      </c>
      <c r="F106" s="12">
        <v>701435</v>
      </c>
      <c r="G106" s="12">
        <v>5533920.5</v>
      </c>
    </row>
    <row r="107" spans="1:7" s="12" customFormat="1">
      <c r="A107" s="9">
        <f>'(1)'!A107</f>
        <v>42440</v>
      </c>
      <c r="B107">
        <v>37.99</v>
      </c>
      <c r="C107">
        <v>39.020000000000003</v>
      </c>
      <c r="D107">
        <v>37.92</v>
      </c>
      <c r="E107">
        <v>38.5</v>
      </c>
      <c r="F107" s="12">
        <v>564791</v>
      </c>
      <c r="G107" s="12">
        <v>5559494</v>
      </c>
    </row>
    <row r="108" spans="1:7" s="12" customFormat="1">
      <c r="A108" s="9">
        <f>'(1)'!A108</f>
        <v>42443</v>
      </c>
      <c r="B108">
        <v>38.17</v>
      </c>
      <c r="C108">
        <v>38.770000000000003</v>
      </c>
      <c r="D108">
        <v>36.68</v>
      </c>
      <c r="E108">
        <v>37.18</v>
      </c>
      <c r="F108" s="12">
        <v>489938</v>
      </c>
      <c r="G108" s="12">
        <v>5542996.5</v>
      </c>
    </row>
    <row r="109" spans="1:7" s="12" customFormat="1">
      <c r="A109" s="9">
        <f>'(1)'!A109</f>
        <v>42444</v>
      </c>
      <c r="B109">
        <v>37.369999999999997</v>
      </c>
      <c r="C109">
        <v>37.4</v>
      </c>
      <c r="D109">
        <v>35.96</v>
      </c>
      <c r="E109">
        <v>36.340000000000003</v>
      </c>
      <c r="F109" s="12">
        <v>446100</v>
      </c>
      <c r="G109" s="12">
        <v>5487298.5</v>
      </c>
    </row>
    <row r="110" spans="1:7" s="12" customFormat="1">
      <c r="A110" s="9">
        <f>'(1)'!A110</f>
        <v>42445</v>
      </c>
      <c r="B110">
        <v>36.74</v>
      </c>
      <c r="C110">
        <v>38.630000000000003</v>
      </c>
      <c r="D110">
        <v>36.61</v>
      </c>
      <c r="E110">
        <v>38.46</v>
      </c>
      <c r="F110" s="12">
        <v>494174</v>
      </c>
      <c r="G110" s="12">
        <v>5495347.5</v>
      </c>
    </row>
    <row r="111" spans="1:7" s="12" customFormat="1">
      <c r="A111" s="9">
        <f>'(1)'!A111</f>
        <v>42446</v>
      </c>
      <c r="B111">
        <v>38.590000000000003</v>
      </c>
      <c r="C111">
        <v>40.36</v>
      </c>
      <c r="D111">
        <v>38.47</v>
      </c>
      <c r="E111">
        <v>40.200000000000003</v>
      </c>
      <c r="F111" s="12">
        <v>298013</v>
      </c>
      <c r="G111" s="12">
        <v>5504612.5</v>
      </c>
    </row>
    <row r="112" spans="1:7" s="12" customFormat="1">
      <c r="A112" s="9">
        <f>'(1)'!A112</f>
        <v>42447</v>
      </c>
      <c r="B112">
        <v>40.25</v>
      </c>
      <c r="C112">
        <v>41.2</v>
      </c>
      <c r="D112">
        <v>39.15</v>
      </c>
      <c r="E112">
        <v>39.44</v>
      </c>
      <c r="F112" s="12">
        <v>130151</v>
      </c>
      <c r="G112" s="12">
        <v>5588271</v>
      </c>
    </row>
    <row r="113" spans="1:7" s="12" customFormat="1">
      <c r="A113" s="9">
        <f>'(1)'!A113</f>
        <v>42450</v>
      </c>
      <c r="B113">
        <v>39.06</v>
      </c>
      <c r="C113">
        <v>40.299999999999997</v>
      </c>
      <c r="D113">
        <v>38.61</v>
      </c>
      <c r="E113">
        <v>39.909999999999997</v>
      </c>
      <c r="F113" s="12">
        <v>31922</v>
      </c>
      <c r="G113" s="12">
        <v>5620553.5</v>
      </c>
    </row>
    <row r="114" spans="1:7" s="12" customFormat="1">
      <c r="A114" s="9">
        <f>'(1)'!A114</f>
        <v>42451</v>
      </c>
      <c r="B114">
        <v>41.59</v>
      </c>
      <c r="C114">
        <v>41.9</v>
      </c>
      <c r="D114">
        <v>40.770000000000003</v>
      </c>
      <c r="E114">
        <v>41.45</v>
      </c>
      <c r="F114" s="12">
        <v>463693</v>
      </c>
      <c r="G114" s="12">
        <v>5590305.5</v>
      </c>
    </row>
    <row r="115" spans="1:7" s="12" customFormat="1">
      <c r="A115" s="9">
        <f>'(1)'!A115</f>
        <v>42452</v>
      </c>
      <c r="B115">
        <v>41.19</v>
      </c>
      <c r="C115">
        <v>41.34</v>
      </c>
      <c r="D115">
        <v>39.67</v>
      </c>
      <c r="E115">
        <v>39.79</v>
      </c>
      <c r="F115" s="12">
        <v>492003</v>
      </c>
      <c r="G115" s="12">
        <v>5612649</v>
      </c>
    </row>
    <row r="116" spans="1:7" s="12" customFormat="1">
      <c r="A116" s="9">
        <f>'(1)'!A116</f>
        <v>42453</v>
      </c>
      <c r="B116">
        <v>39.729999999999997</v>
      </c>
      <c r="C116">
        <v>39.770000000000003</v>
      </c>
      <c r="D116">
        <v>38.33</v>
      </c>
      <c r="E116">
        <v>39.46</v>
      </c>
      <c r="F116" s="12">
        <v>495168</v>
      </c>
      <c r="G116" s="12">
        <v>5683804</v>
      </c>
    </row>
    <row r="117" spans="1:7" s="12" customFormat="1">
      <c r="A117" s="9">
        <f>'(1)'!A117</f>
        <v>42457</v>
      </c>
      <c r="B117">
        <v>39.549999999999997</v>
      </c>
      <c r="C117">
        <v>40.14</v>
      </c>
      <c r="D117">
        <v>38.86</v>
      </c>
      <c r="E117">
        <v>39.39</v>
      </c>
      <c r="F117" s="12">
        <v>299775</v>
      </c>
      <c r="G117" s="12">
        <v>5683957.5</v>
      </c>
    </row>
    <row r="118" spans="1:7" s="12" customFormat="1">
      <c r="A118" s="9">
        <f>'(1)'!A118</f>
        <v>42458</v>
      </c>
      <c r="B118">
        <v>39.32</v>
      </c>
      <c r="C118">
        <v>39.479999999999997</v>
      </c>
      <c r="D118">
        <v>37.909999999999997</v>
      </c>
      <c r="E118">
        <v>38.28</v>
      </c>
      <c r="F118" s="12">
        <v>488032</v>
      </c>
      <c r="G118" s="12">
        <v>5671541</v>
      </c>
    </row>
    <row r="119" spans="1:7" s="12" customFormat="1">
      <c r="A119" s="9">
        <f>'(1)'!A119</f>
        <v>42459</v>
      </c>
      <c r="B119">
        <v>38.520000000000003</v>
      </c>
      <c r="C119">
        <v>39.85</v>
      </c>
      <c r="D119">
        <v>38.14</v>
      </c>
      <c r="E119">
        <v>38.32</v>
      </c>
      <c r="F119" s="12">
        <v>542469</v>
      </c>
      <c r="G119" s="12">
        <v>5681331.5</v>
      </c>
    </row>
    <row r="120" spans="1:7" s="12" customFormat="1">
      <c r="A120" s="9">
        <f>'(1)'!A120</f>
        <v>42460</v>
      </c>
      <c r="B120">
        <v>38.299999999999997</v>
      </c>
      <c r="C120">
        <v>39.04</v>
      </c>
      <c r="D120">
        <v>37.57</v>
      </c>
      <c r="E120">
        <v>38.340000000000003</v>
      </c>
      <c r="F120" s="12">
        <v>532152</v>
      </c>
      <c r="G120" s="12">
        <v>5649302</v>
      </c>
    </row>
    <row r="121" spans="1:7" s="12" customFormat="1">
      <c r="A121" s="9">
        <f>'(1)'!A121</f>
        <v>42461</v>
      </c>
      <c r="B121">
        <v>38.14</v>
      </c>
      <c r="C121">
        <v>38.56</v>
      </c>
      <c r="D121">
        <v>36.630000000000003</v>
      </c>
      <c r="E121">
        <v>36.79</v>
      </c>
      <c r="F121" s="12">
        <v>547190</v>
      </c>
      <c r="G121" s="12">
        <v>5610903</v>
      </c>
    </row>
    <row r="122" spans="1:7" s="12" customFormat="1">
      <c r="A122" s="9">
        <f>'(1)'!A122</f>
        <v>42464</v>
      </c>
      <c r="B122">
        <v>36.61</v>
      </c>
      <c r="C122">
        <v>37.21</v>
      </c>
      <c r="D122">
        <v>35.46</v>
      </c>
      <c r="E122">
        <v>35.700000000000003</v>
      </c>
      <c r="F122" s="12">
        <v>549477</v>
      </c>
      <c r="G122" s="12">
        <v>5617855.5</v>
      </c>
    </row>
    <row r="123" spans="1:7" s="12" customFormat="1">
      <c r="A123" s="9">
        <f>'(1)'!A123</f>
        <v>42465</v>
      </c>
      <c r="B123">
        <v>35.5</v>
      </c>
      <c r="C123">
        <v>36.58</v>
      </c>
      <c r="D123">
        <v>35.24</v>
      </c>
      <c r="E123">
        <v>35.89</v>
      </c>
      <c r="F123" s="12">
        <v>485543</v>
      </c>
      <c r="G123" s="12">
        <v>5638456.5</v>
      </c>
    </row>
    <row r="124" spans="1:7" s="12" customFormat="1">
      <c r="A124" s="9">
        <f>'(1)'!A124</f>
        <v>42466</v>
      </c>
      <c r="B124">
        <v>36.520000000000003</v>
      </c>
      <c r="C124">
        <v>37.9</v>
      </c>
      <c r="D124">
        <v>36.43</v>
      </c>
      <c r="E124">
        <v>37.75</v>
      </c>
      <c r="F124" s="12">
        <v>751048</v>
      </c>
      <c r="G124" s="12">
        <v>5695655.5</v>
      </c>
    </row>
    <row r="125" spans="1:7" s="12" customFormat="1">
      <c r="A125" s="9">
        <f>'(1)'!A125</f>
        <v>42467</v>
      </c>
      <c r="B125">
        <v>37.76</v>
      </c>
      <c r="C125">
        <v>38.299999999999997</v>
      </c>
      <c r="D125">
        <v>36.69</v>
      </c>
      <c r="E125">
        <v>37.26</v>
      </c>
      <c r="F125" s="12">
        <v>626749</v>
      </c>
      <c r="G125" s="12">
        <v>5741771.5</v>
      </c>
    </row>
    <row r="126" spans="1:7" s="12" customFormat="1">
      <c r="A126" s="9">
        <f>'(1)'!A126</f>
        <v>42468</v>
      </c>
      <c r="B126">
        <v>37.520000000000003</v>
      </c>
      <c r="C126">
        <v>39.840000000000003</v>
      </c>
      <c r="D126">
        <v>37.450000000000003</v>
      </c>
      <c r="E126">
        <v>39.72</v>
      </c>
      <c r="F126" s="12">
        <v>817230</v>
      </c>
      <c r="G126" s="12">
        <v>5724273</v>
      </c>
    </row>
    <row r="127" spans="1:7" s="12" customFormat="1">
      <c r="A127" s="9">
        <f>'(1)'!A127</f>
        <v>42471</v>
      </c>
      <c r="B127">
        <v>39.72</v>
      </c>
      <c r="C127">
        <v>40.75</v>
      </c>
      <c r="D127">
        <v>39.25</v>
      </c>
      <c r="E127">
        <v>40.36</v>
      </c>
      <c r="F127" s="12">
        <v>679351</v>
      </c>
      <c r="G127" s="12">
        <v>5683104.5</v>
      </c>
    </row>
    <row r="128" spans="1:7" s="12" customFormat="1">
      <c r="A128" s="9">
        <f>'(1)'!A128</f>
        <v>42472</v>
      </c>
      <c r="B128">
        <v>40.35</v>
      </c>
      <c r="C128">
        <v>42.25</v>
      </c>
      <c r="D128">
        <v>40.090000000000003</v>
      </c>
      <c r="E128">
        <v>42.17</v>
      </c>
      <c r="F128" s="12">
        <v>796837</v>
      </c>
      <c r="G128" s="12">
        <v>5640960.5</v>
      </c>
    </row>
    <row r="129" spans="1:7" s="12" customFormat="1">
      <c r="A129" s="9">
        <f>'(1)'!A129</f>
        <v>42473</v>
      </c>
      <c r="B129">
        <v>41.63</v>
      </c>
      <c r="C129">
        <v>42.42</v>
      </c>
      <c r="D129">
        <v>41.24</v>
      </c>
      <c r="E129">
        <v>41.76</v>
      </c>
      <c r="F129" s="12">
        <v>730437</v>
      </c>
      <c r="G129" s="12">
        <v>5555817.5</v>
      </c>
    </row>
    <row r="130" spans="1:7" s="12" customFormat="1">
      <c r="A130" s="9">
        <f>'(1)'!A130</f>
        <v>42474</v>
      </c>
      <c r="B130">
        <v>41.54</v>
      </c>
      <c r="C130">
        <v>42.16</v>
      </c>
      <c r="D130">
        <v>40.840000000000003</v>
      </c>
      <c r="E130">
        <v>41.5</v>
      </c>
      <c r="F130" s="12">
        <v>488614</v>
      </c>
      <c r="G130" s="12">
        <v>5600492.5</v>
      </c>
    </row>
    <row r="131" spans="1:7" s="12" customFormat="1">
      <c r="A131" s="9">
        <f>'(1)'!A131</f>
        <v>42475</v>
      </c>
      <c r="B131">
        <v>41.43</v>
      </c>
      <c r="C131">
        <v>41.73</v>
      </c>
      <c r="D131">
        <v>39.979999999999997</v>
      </c>
      <c r="E131">
        <v>40.36</v>
      </c>
      <c r="F131" s="12">
        <v>520146</v>
      </c>
      <c r="G131" s="12">
        <v>5554471</v>
      </c>
    </row>
    <row r="132" spans="1:7" s="12" customFormat="1">
      <c r="A132" s="9">
        <f>'(1)'!A132</f>
        <v>42478</v>
      </c>
      <c r="B132">
        <v>38.75</v>
      </c>
      <c r="C132">
        <v>40.24</v>
      </c>
      <c r="D132">
        <v>37.61</v>
      </c>
      <c r="E132">
        <v>39.78</v>
      </c>
      <c r="F132" s="12">
        <v>342463</v>
      </c>
      <c r="G132" s="12">
        <v>5563065</v>
      </c>
    </row>
    <row r="133" spans="1:7" s="12" customFormat="1">
      <c r="A133" s="9">
        <f>'(1)'!A133</f>
        <v>42479</v>
      </c>
      <c r="B133">
        <v>40.04</v>
      </c>
      <c r="C133">
        <v>41.53</v>
      </c>
      <c r="D133">
        <v>39.58</v>
      </c>
      <c r="E133">
        <v>41.08</v>
      </c>
      <c r="F133" s="12">
        <v>101734</v>
      </c>
      <c r="G133" s="12">
        <v>5567441</v>
      </c>
    </row>
    <row r="134" spans="1:7" s="12" customFormat="1">
      <c r="A134" s="9">
        <f>'(1)'!A134</f>
        <v>42480</v>
      </c>
      <c r="B134">
        <v>40.799999999999997</v>
      </c>
      <c r="C134">
        <v>42.91</v>
      </c>
      <c r="D134">
        <v>39.85</v>
      </c>
      <c r="E134">
        <v>42.63</v>
      </c>
      <c r="F134" s="12">
        <v>30086</v>
      </c>
      <c r="G134" s="12">
        <v>5609694</v>
      </c>
    </row>
    <row r="135" spans="1:7" s="12" customFormat="1">
      <c r="A135" s="9">
        <f>'(1)'!A135</f>
        <v>42481</v>
      </c>
      <c r="B135">
        <v>43.97</v>
      </c>
      <c r="C135">
        <v>44.49</v>
      </c>
      <c r="D135">
        <v>43.05</v>
      </c>
      <c r="E135">
        <v>43.18</v>
      </c>
      <c r="F135" s="12">
        <v>671103</v>
      </c>
      <c r="G135" s="12">
        <v>5704026.5</v>
      </c>
    </row>
    <row r="136" spans="1:7" s="12" customFormat="1">
      <c r="A136" s="9">
        <f>'(1)'!A136</f>
        <v>42482</v>
      </c>
      <c r="B136">
        <v>43.42</v>
      </c>
      <c r="C136">
        <v>44.45</v>
      </c>
      <c r="D136">
        <v>43.11</v>
      </c>
      <c r="E136">
        <v>43.73</v>
      </c>
      <c r="F136" s="12">
        <v>575107</v>
      </c>
      <c r="G136" s="12">
        <v>5722348.5</v>
      </c>
    </row>
    <row r="137" spans="1:7" s="12" customFormat="1">
      <c r="A137" s="9">
        <f>'(1)'!A137</f>
        <v>42485</v>
      </c>
      <c r="B137">
        <v>43.75</v>
      </c>
      <c r="C137">
        <v>44.04</v>
      </c>
      <c r="D137">
        <v>42.58</v>
      </c>
      <c r="E137">
        <v>42.64</v>
      </c>
      <c r="F137" s="12">
        <v>606383</v>
      </c>
      <c r="G137" s="12">
        <v>5717428</v>
      </c>
    </row>
    <row r="138" spans="1:7" s="12" customFormat="1">
      <c r="A138" s="9">
        <f>'(1)'!A138</f>
        <v>42486</v>
      </c>
      <c r="B138">
        <v>42.96</v>
      </c>
      <c r="C138">
        <v>44.83</v>
      </c>
      <c r="D138">
        <v>42.5</v>
      </c>
      <c r="E138">
        <v>44.04</v>
      </c>
      <c r="F138" s="12">
        <v>564392</v>
      </c>
      <c r="G138" s="12">
        <v>5735514.5</v>
      </c>
    </row>
    <row r="139" spans="1:7" s="12" customFormat="1">
      <c r="A139" s="9">
        <f>'(1)'!A139</f>
        <v>42487</v>
      </c>
      <c r="B139">
        <v>44.64</v>
      </c>
      <c r="C139">
        <v>45.62</v>
      </c>
      <c r="D139">
        <v>43.77</v>
      </c>
      <c r="E139">
        <v>45.33</v>
      </c>
      <c r="F139" s="12">
        <v>648028</v>
      </c>
      <c r="G139" s="12">
        <v>5774745.5</v>
      </c>
    </row>
    <row r="140" spans="1:7" s="12" customFormat="1">
      <c r="A140" s="9">
        <f>'(1)'!A140</f>
        <v>42488</v>
      </c>
      <c r="B140">
        <v>45.3</v>
      </c>
      <c r="C140">
        <v>46.14</v>
      </c>
      <c r="D140">
        <v>44.94</v>
      </c>
      <c r="E140">
        <v>46.03</v>
      </c>
      <c r="F140" s="12">
        <v>487412</v>
      </c>
      <c r="G140" s="12">
        <v>5753280.5</v>
      </c>
    </row>
    <row r="141" spans="1:7" s="12" customFormat="1">
      <c r="A141" s="9">
        <f>'(1)'!A141</f>
        <v>42489</v>
      </c>
      <c r="B141">
        <v>45.9</v>
      </c>
      <c r="C141">
        <v>46.78</v>
      </c>
      <c r="D141">
        <v>45.24</v>
      </c>
      <c r="E141">
        <v>45.92</v>
      </c>
      <c r="F141" s="12">
        <v>598439</v>
      </c>
      <c r="G141" s="12">
        <v>5754627</v>
      </c>
    </row>
    <row r="142" spans="1:7" s="12" customFormat="1">
      <c r="A142" s="9">
        <f>'(1)'!A142</f>
        <v>42492</v>
      </c>
      <c r="B142">
        <v>45.9</v>
      </c>
      <c r="C142">
        <v>46.15</v>
      </c>
      <c r="D142">
        <v>44.54</v>
      </c>
      <c r="E142">
        <v>44.78</v>
      </c>
      <c r="F142" s="12">
        <v>464027</v>
      </c>
      <c r="G142" s="12">
        <v>5705421.5</v>
      </c>
    </row>
    <row r="143" spans="1:7" s="12" customFormat="1">
      <c r="A143" s="9">
        <f>'(1)'!A143</f>
        <v>42493</v>
      </c>
      <c r="B143">
        <v>44.92</v>
      </c>
      <c r="C143">
        <v>45.35</v>
      </c>
      <c r="D143">
        <v>43.32</v>
      </c>
      <c r="E143">
        <v>43.65</v>
      </c>
      <c r="F143" s="12">
        <v>625551</v>
      </c>
      <c r="G143" s="12">
        <v>5710495</v>
      </c>
    </row>
    <row r="144" spans="1:7" s="12" customFormat="1">
      <c r="A144" s="9">
        <f>'(1)'!A144</f>
        <v>42494</v>
      </c>
      <c r="B144">
        <v>43.85</v>
      </c>
      <c r="C144">
        <v>44.88</v>
      </c>
      <c r="D144">
        <v>43.22</v>
      </c>
      <c r="E144">
        <v>43.78</v>
      </c>
      <c r="F144" s="12">
        <v>711125</v>
      </c>
      <c r="G144" s="12">
        <v>5716158</v>
      </c>
    </row>
    <row r="145" spans="1:7" s="12" customFormat="1">
      <c r="A145" s="9">
        <f>'(1)'!A145</f>
        <v>42495</v>
      </c>
      <c r="B145">
        <v>44.04</v>
      </c>
      <c r="C145">
        <v>46.07</v>
      </c>
      <c r="D145">
        <v>43.96</v>
      </c>
      <c r="E145">
        <v>44.32</v>
      </c>
      <c r="F145" s="12">
        <v>746159</v>
      </c>
      <c r="G145" s="12">
        <v>5712324</v>
      </c>
    </row>
    <row r="146" spans="1:7" s="12" customFormat="1">
      <c r="A146" s="9">
        <f>'(1)'!A146</f>
        <v>42496</v>
      </c>
      <c r="B146">
        <v>44.52</v>
      </c>
      <c r="C146">
        <v>45.34</v>
      </c>
      <c r="D146">
        <v>43.54</v>
      </c>
      <c r="E146">
        <v>44.66</v>
      </c>
      <c r="F146" s="12">
        <v>695306</v>
      </c>
      <c r="G146" s="12">
        <v>5681445.5</v>
      </c>
    </row>
    <row r="147" spans="1:7" s="12" customFormat="1">
      <c r="A147" s="9">
        <f>'(1)'!A147</f>
        <v>42499</v>
      </c>
      <c r="B147">
        <v>45</v>
      </c>
      <c r="C147">
        <v>45.94</v>
      </c>
      <c r="D147">
        <v>43.24</v>
      </c>
      <c r="E147">
        <v>43.44</v>
      </c>
      <c r="F147" s="12">
        <v>767568</v>
      </c>
      <c r="G147" s="12">
        <v>5682299.5</v>
      </c>
    </row>
    <row r="148" spans="1:7" s="12" customFormat="1">
      <c r="A148" s="9">
        <f>'(1)'!A148</f>
        <v>42500</v>
      </c>
      <c r="B148">
        <v>43.25</v>
      </c>
      <c r="C148">
        <v>44.79</v>
      </c>
      <c r="D148">
        <v>43.03</v>
      </c>
      <c r="E148">
        <v>44.66</v>
      </c>
      <c r="F148" s="12">
        <v>709415</v>
      </c>
      <c r="G148" s="12">
        <v>5693669</v>
      </c>
    </row>
    <row r="149" spans="1:7" s="12" customFormat="1">
      <c r="A149" s="9">
        <f>'(1)'!A149</f>
        <v>42501</v>
      </c>
      <c r="B149">
        <v>44.6</v>
      </c>
      <c r="C149">
        <v>46.36</v>
      </c>
      <c r="D149">
        <v>43.96</v>
      </c>
      <c r="E149">
        <v>46.23</v>
      </c>
      <c r="F149" s="12">
        <v>869957</v>
      </c>
      <c r="G149" s="12">
        <v>5628451.5</v>
      </c>
    </row>
    <row r="150" spans="1:7" s="12" customFormat="1">
      <c r="A150" s="9">
        <f>'(1)'!A150</f>
        <v>42502</v>
      </c>
      <c r="B150">
        <v>46</v>
      </c>
      <c r="C150">
        <v>47.02</v>
      </c>
      <c r="D150">
        <v>45.61</v>
      </c>
      <c r="E150">
        <v>46.7</v>
      </c>
      <c r="F150" s="12">
        <v>715102</v>
      </c>
      <c r="G150" s="12">
        <v>5581334</v>
      </c>
    </row>
    <row r="151" spans="1:7" s="12" customFormat="1">
      <c r="A151" s="9">
        <f>'(1)'!A151</f>
        <v>42503</v>
      </c>
      <c r="B151">
        <v>46.41</v>
      </c>
      <c r="C151">
        <v>46.49</v>
      </c>
      <c r="D151">
        <v>45.75</v>
      </c>
      <c r="E151">
        <v>46.21</v>
      </c>
      <c r="F151" s="12">
        <v>519363</v>
      </c>
      <c r="G151" s="12">
        <v>5552246</v>
      </c>
    </row>
    <row r="152" spans="1:7" s="12" customFormat="1">
      <c r="A152" s="9">
        <f>'(1)'!A152</f>
        <v>42506</v>
      </c>
      <c r="B152">
        <v>46.28</v>
      </c>
      <c r="C152">
        <v>47.98</v>
      </c>
      <c r="D152">
        <v>46.15</v>
      </c>
      <c r="E152">
        <v>47.72</v>
      </c>
      <c r="F152" s="12">
        <v>550863</v>
      </c>
      <c r="G152" s="12">
        <v>5575377</v>
      </c>
    </row>
    <row r="153" spans="1:7" s="12" customFormat="1">
      <c r="A153" s="9">
        <f>'(1)'!A153</f>
        <v>42507</v>
      </c>
      <c r="B153">
        <v>47.9</v>
      </c>
      <c r="C153">
        <v>48.76</v>
      </c>
      <c r="D153">
        <v>47.53</v>
      </c>
      <c r="E153">
        <v>48.31</v>
      </c>
      <c r="F153" s="12">
        <v>470440</v>
      </c>
      <c r="G153" s="12">
        <v>5575048.5</v>
      </c>
    </row>
    <row r="154" spans="1:7" s="12" customFormat="1">
      <c r="A154" s="9">
        <f>'(1)'!A154</f>
        <v>42508</v>
      </c>
      <c r="B154">
        <v>48.53</v>
      </c>
      <c r="C154">
        <v>48.95</v>
      </c>
      <c r="D154">
        <v>47.75</v>
      </c>
      <c r="E154">
        <v>48.19</v>
      </c>
      <c r="F154" s="12">
        <v>343184</v>
      </c>
      <c r="G154" s="12">
        <v>5645169</v>
      </c>
    </row>
    <row r="155" spans="1:7" s="12" customFormat="1">
      <c r="A155" s="9">
        <f>'(1)'!A155</f>
        <v>42509</v>
      </c>
      <c r="B155">
        <v>47.87</v>
      </c>
      <c r="C155">
        <v>48.28</v>
      </c>
      <c r="D155">
        <v>46.73</v>
      </c>
      <c r="E155">
        <v>48.16</v>
      </c>
      <c r="F155" s="12">
        <v>108816</v>
      </c>
      <c r="G155" s="12">
        <v>5587785.5</v>
      </c>
    </row>
    <row r="156" spans="1:7" s="12" customFormat="1">
      <c r="A156" s="9">
        <f>'(1)'!A156</f>
        <v>42510</v>
      </c>
      <c r="B156">
        <v>48.2</v>
      </c>
      <c r="C156">
        <v>48.79</v>
      </c>
      <c r="D156">
        <v>47.44</v>
      </c>
      <c r="E156">
        <v>47.75</v>
      </c>
      <c r="F156" s="12">
        <v>30362</v>
      </c>
      <c r="G156" s="12">
        <v>5567598.5</v>
      </c>
    </row>
    <row r="157" spans="1:7" s="12" customFormat="1">
      <c r="A157" s="9">
        <f>'(1)'!A157</f>
        <v>42513</v>
      </c>
      <c r="B157">
        <v>48.46</v>
      </c>
      <c r="C157">
        <v>48.5</v>
      </c>
      <c r="D157">
        <v>47.4</v>
      </c>
      <c r="E157">
        <v>48.08</v>
      </c>
      <c r="F157" s="12">
        <v>475453</v>
      </c>
      <c r="G157" s="12">
        <v>5510158.5</v>
      </c>
    </row>
    <row r="158" spans="1:7" s="12" customFormat="1">
      <c r="A158" s="9">
        <f>'(1)'!A158</f>
        <v>42514</v>
      </c>
      <c r="B158">
        <v>48.08</v>
      </c>
      <c r="C158">
        <v>49.27</v>
      </c>
      <c r="D158">
        <v>47.64</v>
      </c>
      <c r="E158">
        <v>48.62</v>
      </c>
      <c r="F158" s="12">
        <v>475965</v>
      </c>
      <c r="G158" s="12">
        <v>5537753</v>
      </c>
    </row>
    <row r="159" spans="1:7" s="12" customFormat="1">
      <c r="A159" s="9">
        <f>'(1)'!A159</f>
        <v>42515</v>
      </c>
      <c r="B159">
        <v>49.09</v>
      </c>
      <c r="C159">
        <v>49.75</v>
      </c>
      <c r="D159">
        <v>48.65</v>
      </c>
      <c r="E159">
        <v>49.56</v>
      </c>
      <c r="F159" s="12">
        <v>550501</v>
      </c>
      <c r="G159" s="12">
        <v>5508103</v>
      </c>
    </row>
    <row r="160" spans="1:7" s="12" customFormat="1">
      <c r="A160" s="9">
        <f>'(1)'!A160</f>
        <v>42516</v>
      </c>
      <c r="B160">
        <v>49.7</v>
      </c>
      <c r="C160">
        <v>50.21</v>
      </c>
      <c r="D160">
        <v>49.22</v>
      </c>
      <c r="E160">
        <v>49.48</v>
      </c>
      <c r="F160" s="12">
        <v>488465</v>
      </c>
      <c r="G160" s="12">
        <v>5515427</v>
      </c>
    </row>
    <row r="161" spans="1:7" s="12" customFormat="1">
      <c r="A161" s="9">
        <f>'(1)'!A161</f>
        <v>42517</v>
      </c>
      <c r="B161">
        <v>49.31</v>
      </c>
      <c r="C161">
        <v>49.6</v>
      </c>
      <c r="D161">
        <v>48.69</v>
      </c>
      <c r="E161">
        <v>49.33</v>
      </c>
      <c r="F161" s="12">
        <v>406386</v>
      </c>
      <c r="G161" s="12">
        <v>5425413</v>
      </c>
    </row>
    <row r="162" spans="1:7" s="12" customFormat="1">
      <c r="A162" s="9">
        <f>'(1)'!A162</f>
        <v>42521</v>
      </c>
      <c r="B162">
        <v>49.54</v>
      </c>
      <c r="C162">
        <v>50.1</v>
      </c>
      <c r="D162">
        <v>48.81</v>
      </c>
      <c r="E162">
        <v>49.1</v>
      </c>
      <c r="F162" s="12">
        <v>476988</v>
      </c>
      <c r="G162" s="12">
        <v>5470251.5</v>
      </c>
    </row>
    <row r="163" spans="1:7" s="12" customFormat="1">
      <c r="A163" s="9">
        <f>'(1)'!A163</f>
        <v>42522</v>
      </c>
      <c r="B163">
        <v>48.82</v>
      </c>
      <c r="C163">
        <v>49.25</v>
      </c>
      <c r="D163">
        <v>47.75</v>
      </c>
      <c r="E163">
        <v>49.01</v>
      </c>
      <c r="F163" s="12">
        <v>568839</v>
      </c>
      <c r="G163" s="12">
        <v>5449484</v>
      </c>
    </row>
    <row r="164" spans="1:7" s="12" customFormat="1">
      <c r="A164" s="9">
        <f>'(1)'!A164</f>
        <v>42523</v>
      </c>
      <c r="B164">
        <v>48.9</v>
      </c>
      <c r="C164">
        <v>49.47</v>
      </c>
      <c r="D164">
        <v>47.97</v>
      </c>
      <c r="E164">
        <v>49.17</v>
      </c>
      <c r="F164" s="12">
        <v>564846</v>
      </c>
      <c r="G164" s="12">
        <v>5499432</v>
      </c>
    </row>
    <row r="165" spans="1:7" s="12" customFormat="1">
      <c r="A165" s="9">
        <f>'(1)'!A165</f>
        <v>42524</v>
      </c>
      <c r="B165">
        <v>49.04</v>
      </c>
      <c r="C165">
        <v>49.41</v>
      </c>
      <c r="D165">
        <v>48.33</v>
      </c>
      <c r="E165">
        <v>48.62</v>
      </c>
      <c r="F165" s="12">
        <v>481034</v>
      </c>
      <c r="G165" s="12">
        <v>5540407</v>
      </c>
    </row>
    <row r="166" spans="1:7" s="12" customFormat="1">
      <c r="A166" s="9">
        <f>'(1)'!A166</f>
        <v>42527</v>
      </c>
      <c r="B166">
        <v>48.88</v>
      </c>
      <c r="C166">
        <v>49.9</v>
      </c>
      <c r="D166">
        <v>48.71</v>
      </c>
      <c r="E166">
        <v>49.69</v>
      </c>
      <c r="F166" s="12">
        <v>450472</v>
      </c>
      <c r="G166" s="12">
        <v>5564233</v>
      </c>
    </row>
    <row r="167" spans="1:7" s="12" customFormat="1">
      <c r="A167" s="9">
        <f>'(1)'!A167</f>
        <v>42528</v>
      </c>
      <c r="B167">
        <v>49.71</v>
      </c>
      <c r="C167">
        <v>50.53</v>
      </c>
      <c r="D167">
        <v>49.44</v>
      </c>
      <c r="E167">
        <v>50.36</v>
      </c>
      <c r="F167" s="12">
        <v>542254</v>
      </c>
      <c r="G167" s="12">
        <v>5585668</v>
      </c>
    </row>
    <row r="168" spans="1:7" s="12" customFormat="1">
      <c r="A168" s="9">
        <f>'(1)'!A168</f>
        <v>42529</v>
      </c>
      <c r="B168">
        <v>50.41</v>
      </c>
      <c r="C168">
        <v>51.62</v>
      </c>
      <c r="D168">
        <v>50.32</v>
      </c>
      <c r="E168">
        <v>51.23</v>
      </c>
      <c r="F168" s="12">
        <v>656416</v>
      </c>
      <c r="G168" s="12">
        <v>5595446</v>
      </c>
    </row>
    <row r="169" spans="1:7" s="12" customFormat="1">
      <c r="A169" s="9">
        <f>'(1)'!A169</f>
        <v>42530</v>
      </c>
      <c r="B169">
        <v>51.45</v>
      </c>
      <c r="C169">
        <v>51.67</v>
      </c>
      <c r="D169">
        <v>50.23</v>
      </c>
      <c r="E169">
        <v>50.56</v>
      </c>
      <c r="F169" s="12">
        <v>560723</v>
      </c>
      <c r="G169" s="12">
        <v>5603439.5</v>
      </c>
    </row>
    <row r="170" spans="1:7" s="12" customFormat="1">
      <c r="A170" s="9">
        <f>'(1)'!A170</f>
        <v>42531</v>
      </c>
      <c r="B170">
        <v>50.47</v>
      </c>
      <c r="C170">
        <v>50.73</v>
      </c>
      <c r="D170">
        <v>48.8</v>
      </c>
      <c r="E170">
        <v>49.07</v>
      </c>
      <c r="F170" s="12">
        <v>596119</v>
      </c>
      <c r="G170" s="12">
        <v>5599714</v>
      </c>
    </row>
    <row r="171" spans="1:7" s="12" customFormat="1">
      <c r="A171" s="9">
        <f>'(1)'!A171</f>
        <v>42534</v>
      </c>
      <c r="B171">
        <v>48.85</v>
      </c>
      <c r="C171">
        <v>49.28</v>
      </c>
      <c r="D171">
        <v>48.16</v>
      </c>
      <c r="E171">
        <v>48.88</v>
      </c>
      <c r="F171" s="12">
        <v>506036</v>
      </c>
      <c r="G171" s="12">
        <v>5609183</v>
      </c>
    </row>
    <row r="172" spans="1:7" s="12" customFormat="1">
      <c r="A172" s="9">
        <f>'(1)'!A172</f>
        <v>42535</v>
      </c>
      <c r="B172">
        <v>48.52</v>
      </c>
      <c r="C172">
        <v>48.69</v>
      </c>
      <c r="D172">
        <v>47.84</v>
      </c>
      <c r="E172">
        <v>48.49</v>
      </c>
      <c r="F172" s="12">
        <v>456144</v>
      </c>
      <c r="G172" s="12">
        <v>5626997</v>
      </c>
    </row>
    <row r="173" spans="1:7" s="12" customFormat="1">
      <c r="A173" s="9">
        <f>'(1)'!A173</f>
        <v>42536</v>
      </c>
      <c r="B173">
        <v>47.9</v>
      </c>
      <c r="C173">
        <v>48.72</v>
      </c>
      <c r="D173">
        <v>47.28</v>
      </c>
      <c r="E173">
        <v>48.01</v>
      </c>
      <c r="F173" s="12">
        <v>527870</v>
      </c>
      <c r="G173" s="12">
        <v>5635108</v>
      </c>
    </row>
    <row r="174" spans="1:7" s="12" customFormat="1">
      <c r="A174" s="9">
        <f>'(1)'!A174</f>
        <v>42537</v>
      </c>
      <c r="B174">
        <v>47.45</v>
      </c>
      <c r="C174">
        <v>47.75</v>
      </c>
      <c r="D174">
        <v>45.91</v>
      </c>
      <c r="E174">
        <v>46.21</v>
      </c>
      <c r="F174" s="12">
        <v>507910</v>
      </c>
      <c r="G174" s="12">
        <v>5661319.5</v>
      </c>
    </row>
    <row r="175" spans="1:7" s="12" customFormat="1">
      <c r="A175" s="9">
        <f>'(1)'!A175</f>
        <v>42538</v>
      </c>
      <c r="B175">
        <v>45.99</v>
      </c>
      <c r="C175">
        <v>48.29</v>
      </c>
      <c r="D175">
        <v>45.83</v>
      </c>
      <c r="E175">
        <v>47.98</v>
      </c>
      <c r="F175" s="12">
        <v>226653</v>
      </c>
      <c r="G175" s="12">
        <v>5668825</v>
      </c>
    </row>
    <row r="176" spans="1:7" s="12" customFormat="1">
      <c r="A176" s="9">
        <f>'(1)'!A176</f>
        <v>42541</v>
      </c>
      <c r="B176">
        <v>48.29</v>
      </c>
      <c r="C176">
        <v>49.42</v>
      </c>
      <c r="D176">
        <v>48.14</v>
      </c>
      <c r="E176">
        <v>49.37</v>
      </c>
      <c r="F176" s="12">
        <v>98293</v>
      </c>
      <c r="G176" s="12">
        <v>5623652</v>
      </c>
    </row>
    <row r="177" spans="1:7" s="12" customFormat="1">
      <c r="A177" s="9">
        <f>'(1)'!A177</f>
        <v>42542</v>
      </c>
      <c r="B177">
        <v>49.14</v>
      </c>
      <c r="C177">
        <v>49.32</v>
      </c>
      <c r="D177">
        <v>48.16</v>
      </c>
      <c r="E177">
        <v>48.85</v>
      </c>
      <c r="F177" s="12">
        <v>30105</v>
      </c>
      <c r="G177" s="12">
        <v>5538233.5</v>
      </c>
    </row>
    <row r="178" spans="1:7" s="12" customFormat="1">
      <c r="A178" s="9">
        <f>'(1)'!A178</f>
        <v>42543</v>
      </c>
      <c r="B178">
        <v>50.22</v>
      </c>
      <c r="C178">
        <v>50.54</v>
      </c>
      <c r="D178">
        <v>48.4</v>
      </c>
      <c r="E178">
        <v>49.13</v>
      </c>
      <c r="F178" s="12">
        <v>569939</v>
      </c>
      <c r="G178" s="12">
        <v>5466912</v>
      </c>
    </row>
    <row r="179" spans="1:7" s="12" customFormat="1">
      <c r="A179" s="9">
        <f>'(1)'!A179</f>
        <v>42544</v>
      </c>
      <c r="B179">
        <v>49.08</v>
      </c>
      <c r="C179">
        <v>50.23</v>
      </c>
      <c r="D179">
        <v>49.08</v>
      </c>
      <c r="E179">
        <v>50.11</v>
      </c>
      <c r="F179" s="12">
        <v>401885</v>
      </c>
      <c r="G179" s="12">
        <v>5412607.5</v>
      </c>
    </row>
    <row r="180" spans="1:7" s="12" customFormat="1">
      <c r="A180" s="9">
        <f>'(1)'!A180</f>
        <v>42545</v>
      </c>
      <c r="B180">
        <v>50.3</v>
      </c>
      <c r="C180">
        <v>50.45</v>
      </c>
      <c r="D180">
        <v>46.7</v>
      </c>
      <c r="E180">
        <v>47.64</v>
      </c>
      <c r="F180" s="12">
        <v>649446</v>
      </c>
      <c r="G180" s="12">
        <v>5452628.5</v>
      </c>
    </row>
    <row r="181" spans="1:7" s="12" customFormat="1">
      <c r="A181" s="9">
        <f>'(1)'!A181</f>
        <v>42548</v>
      </c>
      <c r="B181">
        <v>47.81</v>
      </c>
      <c r="C181">
        <v>47.96</v>
      </c>
      <c r="D181">
        <v>45.83</v>
      </c>
      <c r="E181">
        <v>46.33</v>
      </c>
      <c r="F181" s="12">
        <v>504613</v>
      </c>
      <c r="G181" s="12">
        <v>5427917</v>
      </c>
    </row>
    <row r="182" spans="1:7" s="12" customFormat="1">
      <c r="A182" s="9">
        <f>'(1)'!A182</f>
        <v>42549</v>
      </c>
      <c r="B182">
        <v>46.59</v>
      </c>
      <c r="C182">
        <v>48.18</v>
      </c>
      <c r="D182">
        <v>46.54</v>
      </c>
      <c r="E182">
        <v>47.85</v>
      </c>
      <c r="F182" s="12">
        <v>498851</v>
      </c>
      <c r="G182" s="12">
        <v>5460649.5</v>
      </c>
    </row>
    <row r="183" spans="1:7" s="12" customFormat="1">
      <c r="A183" s="9">
        <f>'(1)'!A183</f>
        <v>42550</v>
      </c>
      <c r="B183">
        <v>48.06</v>
      </c>
      <c r="C183">
        <v>50</v>
      </c>
      <c r="D183">
        <v>47.98</v>
      </c>
      <c r="E183">
        <v>49.88</v>
      </c>
      <c r="F183" s="12">
        <v>511476</v>
      </c>
      <c r="G183" s="12">
        <v>5571726</v>
      </c>
    </row>
    <row r="184" spans="1:7" s="12" customFormat="1">
      <c r="A184" s="9">
        <f>'(1)'!A184</f>
        <v>42551</v>
      </c>
      <c r="B184">
        <v>49.55</v>
      </c>
      <c r="C184">
        <v>49.62</v>
      </c>
      <c r="D184">
        <v>48.17</v>
      </c>
      <c r="E184">
        <v>48.33</v>
      </c>
      <c r="F184" s="12">
        <v>508736</v>
      </c>
      <c r="G184" s="12">
        <v>5564988</v>
      </c>
    </row>
    <row r="185" spans="1:7" s="12" customFormat="1">
      <c r="A185" s="9">
        <f>'(1)'!A185</f>
        <v>42552</v>
      </c>
      <c r="B185">
        <v>48.38</v>
      </c>
      <c r="C185">
        <v>49.3</v>
      </c>
      <c r="D185">
        <v>47.9</v>
      </c>
      <c r="E185">
        <v>48.99</v>
      </c>
      <c r="F185" s="12">
        <v>405187</v>
      </c>
      <c r="G185" s="12">
        <v>5569719</v>
      </c>
    </row>
    <row r="186" spans="1:7" s="12" customFormat="1">
      <c r="A186" s="9">
        <f>'(1)'!A186</f>
        <v>42556</v>
      </c>
      <c r="B186">
        <v>49.11</v>
      </c>
      <c r="C186">
        <v>49.35</v>
      </c>
      <c r="D186">
        <v>46.33</v>
      </c>
      <c r="E186">
        <v>46.6</v>
      </c>
      <c r="F186" s="12">
        <v>609194</v>
      </c>
      <c r="G186" s="12">
        <v>5635860.5</v>
      </c>
    </row>
    <row r="187" spans="1:7" s="12" customFormat="1">
      <c r="A187" s="9">
        <f>'(1)'!A187</f>
        <v>42557</v>
      </c>
      <c r="B187">
        <v>46.83</v>
      </c>
      <c r="C187">
        <v>47.95</v>
      </c>
      <c r="D187">
        <v>45.92</v>
      </c>
      <c r="E187">
        <v>47.43</v>
      </c>
      <c r="F187" s="12">
        <v>607663</v>
      </c>
      <c r="G187" s="12">
        <v>5333787</v>
      </c>
    </row>
    <row r="188" spans="1:7" s="12" customFormat="1">
      <c r="A188" s="9">
        <f>'(1)'!A188</f>
        <v>42558</v>
      </c>
      <c r="B188">
        <v>47.88</v>
      </c>
      <c r="C188">
        <v>48.25</v>
      </c>
      <c r="D188">
        <v>44.87</v>
      </c>
      <c r="E188">
        <v>45.14</v>
      </c>
      <c r="F188" s="12">
        <v>710893</v>
      </c>
      <c r="G188" s="12">
        <v>5196680</v>
      </c>
    </row>
    <row r="189" spans="1:7" s="12" customFormat="1">
      <c r="A189" s="9">
        <f>'(1)'!A189</f>
        <v>42559</v>
      </c>
      <c r="B189">
        <v>45.19</v>
      </c>
      <c r="C189">
        <v>45.97</v>
      </c>
      <c r="D189">
        <v>44.77</v>
      </c>
      <c r="E189">
        <v>45.41</v>
      </c>
      <c r="F189" s="12">
        <v>583078</v>
      </c>
      <c r="G189" s="12">
        <v>5270117</v>
      </c>
    </row>
    <row r="190" spans="1:7" s="12" customFormat="1">
      <c r="A190" s="9">
        <f>'(1)'!A190</f>
        <v>42562</v>
      </c>
      <c r="B190">
        <v>45.07</v>
      </c>
      <c r="C190">
        <v>45.77</v>
      </c>
      <c r="D190">
        <v>44.42</v>
      </c>
      <c r="E190">
        <v>44.76</v>
      </c>
      <c r="F190" s="12">
        <v>533657</v>
      </c>
      <c r="G190" s="12">
        <v>5374995.5</v>
      </c>
    </row>
    <row r="191" spans="1:7" s="12" customFormat="1">
      <c r="A191" s="9">
        <f>'(1)'!A191</f>
        <v>42563</v>
      </c>
      <c r="B191">
        <v>44.58</v>
      </c>
      <c r="C191">
        <v>46.93</v>
      </c>
      <c r="D191">
        <v>44.51</v>
      </c>
      <c r="E191">
        <v>46.8</v>
      </c>
      <c r="F191" s="12">
        <v>658257</v>
      </c>
      <c r="G191" s="12">
        <v>5394840.5</v>
      </c>
    </row>
    <row r="192" spans="1:7" s="12" customFormat="1">
      <c r="A192" s="9">
        <f>'(1)'!A192</f>
        <v>42564</v>
      </c>
      <c r="B192">
        <v>46.58</v>
      </c>
      <c r="C192">
        <v>46.71</v>
      </c>
      <c r="D192">
        <v>44.56</v>
      </c>
      <c r="E192">
        <v>44.75</v>
      </c>
      <c r="F192" s="12">
        <v>686245</v>
      </c>
      <c r="G192" s="12">
        <v>5460910.5</v>
      </c>
    </row>
    <row r="193" spans="1:7" s="12" customFormat="1">
      <c r="A193" s="9">
        <f>'(1)'!A193</f>
        <v>42565</v>
      </c>
      <c r="B193">
        <v>45.14</v>
      </c>
      <c r="C193">
        <v>45.8</v>
      </c>
      <c r="D193">
        <v>44.95</v>
      </c>
      <c r="E193">
        <v>45.68</v>
      </c>
      <c r="F193" s="12">
        <v>573761</v>
      </c>
      <c r="G193" s="12">
        <v>5456255.5</v>
      </c>
    </row>
    <row r="194" spans="1:7" s="12" customFormat="1">
      <c r="A194" s="9">
        <f>'(1)'!A194</f>
        <v>42566</v>
      </c>
      <c r="B194">
        <v>45.52</v>
      </c>
      <c r="C194">
        <v>46.33</v>
      </c>
      <c r="D194">
        <v>45.05</v>
      </c>
      <c r="E194">
        <v>45.95</v>
      </c>
      <c r="F194" s="12">
        <v>430256</v>
      </c>
      <c r="G194" s="12">
        <v>5393223</v>
      </c>
    </row>
    <row r="195" spans="1:7" s="12" customFormat="1">
      <c r="A195" s="9">
        <f>'(1)'!A195</f>
        <v>42569</v>
      </c>
      <c r="B195">
        <v>46.12</v>
      </c>
      <c r="C195">
        <v>46.14</v>
      </c>
      <c r="D195">
        <v>44.86</v>
      </c>
      <c r="E195">
        <v>45.24</v>
      </c>
      <c r="F195" s="12">
        <v>211393</v>
      </c>
      <c r="G195" s="12">
        <v>5372446.5</v>
      </c>
    </row>
    <row r="196" spans="1:7" s="12" customFormat="1">
      <c r="A196" s="9">
        <f>'(1)'!A196</f>
        <v>42570</v>
      </c>
      <c r="B196">
        <v>45.23</v>
      </c>
      <c r="C196">
        <v>45.67</v>
      </c>
      <c r="D196">
        <v>44.53</v>
      </c>
      <c r="E196">
        <v>44.65</v>
      </c>
      <c r="F196" s="12">
        <v>128127</v>
      </c>
      <c r="G196" s="12">
        <v>5394632.5</v>
      </c>
    </row>
    <row r="197" spans="1:7" s="12" customFormat="1">
      <c r="A197" s="9">
        <f>'(1)'!A197</f>
        <v>42571</v>
      </c>
      <c r="B197">
        <v>44.59</v>
      </c>
      <c r="C197">
        <v>45.25</v>
      </c>
      <c r="D197">
        <v>43.69</v>
      </c>
      <c r="E197">
        <v>44.94</v>
      </c>
      <c r="F197" s="12">
        <v>29390</v>
      </c>
      <c r="G197" s="12">
        <v>5467670</v>
      </c>
    </row>
    <row r="198" spans="1:7" s="12" customFormat="1">
      <c r="A198" s="9">
        <f>'(1)'!A198</f>
        <v>42572</v>
      </c>
      <c r="B198">
        <v>45.65</v>
      </c>
      <c r="C198">
        <v>46.09</v>
      </c>
      <c r="D198">
        <v>44.52</v>
      </c>
      <c r="E198">
        <v>44.75</v>
      </c>
      <c r="F198" s="12">
        <v>432972</v>
      </c>
      <c r="G198" s="12">
        <v>5538690.5</v>
      </c>
    </row>
    <row r="199" spans="1:7" s="12" customFormat="1">
      <c r="A199" s="9">
        <f>'(1)'!A199</f>
        <v>42573</v>
      </c>
      <c r="B199">
        <v>44.6</v>
      </c>
      <c r="C199">
        <v>44.97</v>
      </c>
      <c r="D199">
        <v>43.74</v>
      </c>
      <c r="E199">
        <v>44.19</v>
      </c>
      <c r="F199" s="12">
        <v>428407</v>
      </c>
      <c r="G199" s="12">
        <v>5601481</v>
      </c>
    </row>
    <row r="200" spans="1:7" s="12" customFormat="1">
      <c r="A200" s="9">
        <f>'(1)'!A200</f>
        <v>42576</v>
      </c>
      <c r="B200">
        <v>44.2</v>
      </c>
      <c r="C200">
        <v>44.37</v>
      </c>
      <c r="D200">
        <v>42.97</v>
      </c>
      <c r="E200">
        <v>43.13</v>
      </c>
      <c r="F200" s="12">
        <v>389837</v>
      </c>
      <c r="G200" s="12">
        <v>5609267</v>
      </c>
    </row>
    <row r="201" spans="1:7" s="12" customFormat="1">
      <c r="A201" s="9">
        <f>'(1)'!A201</f>
        <v>42577</v>
      </c>
      <c r="B201">
        <v>43.07</v>
      </c>
      <c r="C201">
        <v>43.39</v>
      </c>
      <c r="D201">
        <v>42.36</v>
      </c>
      <c r="E201">
        <v>42.92</v>
      </c>
      <c r="F201" s="12">
        <v>461324</v>
      </c>
      <c r="G201" s="12">
        <v>5634478.5</v>
      </c>
    </row>
    <row r="202" spans="1:7" s="12" customFormat="1">
      <c r="A202" s="9">
        <f>'(1)'!A202</f>
        <v>42578</v>
      </c>
      <c r="B202">
        <v>42.66</v>
      </c>
      <c r="C202">
        <v>43.2</v>
      </c>
      <c r="D202">
        <v>41.68</v>
      </c>
      <c r="E202">
        <v>41.92</v>
      </c>
      <c r="F202" s="12">
        <v>537390</v>
      </c>
      <c r="G202" s="12">
        <v>5622556</v>
      </c>
    </row>
    <row r="203" spans="1:7" s="12" customFormat="1">
      <c r="A203" s="9">
        <f>'(1)'!A203</f>
        <v>42579</v>
      </c>
      <c r="B203">
        <v>41.93</v>
      </c>
      <c r="C203">
        <v>42.22</v>
      </c>
      <c r="D203">
        <v>41.04</v>
      </c>
      <c r="E203">
        <v>41.14</v>
      </c>
      <c r="F203" s="12">
        <v>447913</v>
      </c>
      <c r="G203" s="12">
        <v>5638374.5</v>
      </c>
    </row>
    <row r="204" spans="1:7" s="12" customFormat="1">
      <c r="A204" s="9">
        <f>'(1)'!A204</f>
        <v>42580</v>
      </c>
      <c r="B204">
        <v>41.12</v>
      </c>
      <c r="C204">
        <v>41.67</v>
      </c>
      <c r="D204">
        <v>40.57</v>
      </c>
      <c r="E204">
        <v>41.6</v>
      </c>
      <c r="F204" s="12">
        <v>478763</v>
      </c>
      <c r="G204" s="12">
        <v>5626675.5</v>
      </c>
    </row>
    <row r="205" spans="1:7" s="12" customFormat="1">
      <c r="A205" s="9">
        <f>'(1)'!A205</f>
        <v>42583</v>
      </c>
      <c r="B205">
        <v>41.35</v>
      </c>
      <c r="C205">
        <v>41.88</v>
      </c>
      <c r="D205">
        <v>39.82</v>
      </c>
      <c r="E205">
        <v>40.06</v>
      </c>
      <c r="F205" s="12">
        <v>533020</v>
      </c>
      <c r="G205" s="12">
        <v>5657294.5</v>
      </c>
    </row>
    <row r="206" spans="1:7" s="12" customFormat="1">
      <c r="A206" s="9">
        <f>'(1)'!A206</f>
        <v>42584</v>
      </c>
      <c r="B206">
        <v>40.08</v>
      </c>
      <c r="C206">
        <v>40.909999999999997</v>
      </c>
      <c r="D206">
        <v>39.26</v>
      </c>
      <c r="E206">
        <v>39.51</v>
      </c>
      <c r="F206" s="12">
        <v>534512</v>
      </c>
      <c r="G206" s="12">
        <v>5671103</v>
      </c>
    </row>
    <row r="207" spans="1:7" s="12" customFormat="1">
      <c r="A207" s="9">
        <f>'(1)'!A207</f>
        <v>42585</v>
      </c>
      <c r="B207">
        <v>39.700000000000003</v>
      </c>
      <c r="C207">
        <v>41.2</v>
      </c>
      <c r="D207">
        <v>39.19</v>
      </c>
      <c r="E207">
        <v>40.83</v>
      </c>
      <c r="F207" s="12">
        <v>655186</v>
      </c>
      <c r="G207" s="12">
        <v>5661503</v>
      </c>
    </row>
    <row r="208" spans="1:7" s="12" customFormat="1">
      <c r="A208" s="9">
        <f>'(1)'!A208</f>
        <v>42586</v>
      </c>
      <c r="B208">
        <v>41.16</v>
      </c>
      <c r="C208">
        <v>42.08</v>
      </c>
      <c r="D208">
        <v>40.43</v>
      </c>
      <c r="E208">
        <v>41.93</v>
      </c>
      <c r="F208" s="12">
        <v>598836</v>
      </c>
      <c r="G208" s="12">
        <v>5682450</v>
      </c>
    </row>
    <row r="209" spans="1:7" s="12" customFormat="1">
      <c r="A209" s="9">
        <f>'(1)'!A209</f>
        <v>42587</v>
      </c>
      <c r="B209">
        <v>41.84</v>
      </c>
      <c r="C209">
        <v>42.1</v>
      </c>
      <c r="D209">
        <v>41.06</v>
      </c>
      <c r="E209">
        <v>41.8</v>
      </c>
      <c r="F209" s="12">
        <v>550189</v>
      </c>
      <c r="G209" s="12">
        <v>5681909.5</v>
      </c>
    </row>
    <row r="210" spans="1:7" s="12" customFormat="1">
      <c r="A210" s="9">
        <f>'(1)'!A210</f>
        <v>42590</v>
      </c>
      <c r="B210">
        <v>41.99</v>
      </c>
      <c r="C210">
        <v>43.39</v>
      </c>
      <c r="D210">
        <v>41.81</v>
      </c>
      <c r="E210">
        <v>43.02</v>
      </c>
      <c r="F210" s="12">
        <v>562530</v>
      </c>
      <c r="G210" s="12">
        <v>5700773.5</v>
      </c>
    </row>
    <row r="211" spans="1:7" s="12" customFormat="1">
      <c r="A211" s="9">
        <f>'(1)'!A211</f>
        <v>42591</v>
      </c>
      <c r="B211">
        <v>42.83</v>
      </c>
      <c r="C211">
        <v>43.52</v>
      </c>
      <c r="D211">
        <v>42.47</v>
      </c>
      <c r="E211">
        <v>42.77</v>
      </c>
      <c r="F211" s="12">
        <v>624703</v>
      </c>
      <c r="G211" s="12">
        <v>5705850.5</v>
      </c>
    </row>
    <row r="212" spans="1:7" s="12" customFormat="1">
      <c r="A212" s="9">
        <f>'(1)'!A212</f>
        <v>42592</v>
      </c>
      <c r="B212">
        <v>42.74</v>
      </c>
      <c r="C212">
        <v>43.39</v>
      </c>
      <c r="D212">
        <v>41.42</v>
      </c>
      <c r="E212">
        <v>41.71</v>
      </c>
      <c r="F212" s="12">
        <v>676148</v>
      </c>
      <c r="G212" s="12">
        <v>5753809.5</v>
      </c>
    </row>
    <row r="213" spans="1:7" s="12" customFormat="1">
      <c r="A213" s="9">
        <f>'(1)'!A213</f>
        <v>42593</v>
      </c>
      <c r="B213">
        <v>41.48</v>
      </c>
      <c r="C213">
        <v>43.86</v>
      </c>
      <c r="D213">
        <v>41.1</v>
      </c>
      <c r="E213">
        <v>43.49</v>
      </c>
      <c r="F213" s="12">
        <v>682235</v>
      </c>
      <c r="G213" s="12">
        <v>5707019</v>
      </c>
    </row>
    <row r="214" spans="1:7" s="12" customFormat="1">
      <c r="A214" s="9">
        <f>'(1)'!A214</f>
        <v>42594</v>
      </c>
      <c r="B214">
        <v>43.46</v>
      </c>
      <c r="C214">
        <v>44.78</v>
      </c>
      <c r="D214">
        <v>43.31</v>
      </c>
      <c r="E214">
        <v>44.49</v>
      </c>
      <c r="F214" s="12">
        <v>536081</v>
      </c>
      <c r="G214" s="12">
        <v>5637082.5</v>
      </c>
    </row>
    <row r="215" spans="1:7" s="12" customFormat="1">
      <c r="A215" s="9">
        <f>'(1)'!A215</f>
        <v>42597</v>
      </c>
      <c r="B215">
        <v>44.74</v>
      </c>
      <c r="C215">
        <v>45.93</v>
      </c>
      <c r="D215">
        <v>44.38</v>
      </c>
      <c r="E215">
        <v>45.74</v>
      </c>
      <c r="F215" s="12">
        <v>522526</v>
      </c>
      <c r="G215" s="12">
        <v>5612835</v>
      </c>
    </row>
    <row r="216" spans="1:7" s="12" customFormat="1">
      <c r="A216" s="9">
        <f>'(1)'!A216</f>
        <v>42598</v>
      </c>
      <c r="B216">
        <v>45.59</v>
      </c>
      <c r="C216">
        <v>46.73</v>
      </c>
      <c r="D216">
        <v>45.34</v>
      </c>
      <c r="E216">
        <v>46.58</v>
      </c>
      <c r="F216" s="12">
        <v>550440</v>
      </c>
      <c r="G216" s="12">
        <v>5633523</v>
      </c>
    </row>
    <row r="217" spans="1:7" s="12" customFormat="1">
      <c r="A217" s="9">
        <f>'(1)'!A217</f>
        <v>42599</v>
      </c>
      <c r="B217">
        <v>46.37</v>
      </c>
      <c r="C217">
        <v>46.95</v>
      </c>
      <c r="D217">
        <v>45.84</v>
      </c>
      <c r="E217">
        <v>46.79</v>
      </c>
      <c r="F217" s="12">
        <v>563354</v>
      </c>
      <c r="G217" s="12">
        <v>5686471.5</v>
      </c>
    </row>
    <row r="218" spans="1:7" s="12" customFormat="1">
      <c r="A218" s="9">
        <f>'(1)'!A218</f>
        <v>42600</v>
      </c>
      <c r="B218">
        <v>46.9</v>
      </c>
      <c r="C218">
        <v>48.38</v>
      </c>
      <c r="D218">
        <v>46.63</v>
      </c>
      <c r="E218">
        <v>48.22</v>
      </c>
      <c r="F218" s="12">
        <v>229277</v>
      </c>
      <c r="G218" s="12">
        <v>5696360.5</v>
      </c>
    </row>
    <row r="219" spans="1:7" s="12" customFormat="1">
      <c r="A219" s="9">
        <f>'(1)'!A219</f>
        <v>42601</v>
      </c>
      <c r="B219">
        <v>48.33</v>
      </c>
      <c r="C219">
        <v>48.75</v>
      </c>
      <c r="D219">
        <v>47.93</v>
      </c>
      <c r="E219">
        <v>48.52</v>
      </c>
      <c r="F219" s="12">
        <v>162438</v>
      </c>
      <c r="G219" s="12">
        <v>5724277</v>
      </c>
    </row>
    <row r="220" spans="1:7" s="12" customFormat="1">
      <c r="A220" s="9">
        <f>'(1)'!A220</f>
        <v>42604</v>
      </c>
      <c r="B220">
        <v>48.4</v>
      </c>
      <c r="C220">
        <v>48.4</v>
      </c>
      <c r="D220">
        <v>46.75</v>
      </c>
      <c r="E220">
        <v>47.05</v>
      </c>
      <c r="F220" s="12">
        <v>36525</v>
      </c>
      <c r="G220" s="12">
        <v>5737540</v>
      </c>
    </row>
    <row r="221" spans="1:7" s="12" customFormat="1">
      <c r="A221" s="9">
        <f>'(1)'!A221</f>
        <v>42605</v>
      </c>
      <c r="B221">
        <v>47.39</v>
      </c>
      <c r="C221">
        <v>48.32</v>
      </c>
      <c r="D221">
        <v>46.59</v>
      </c>
      <c r="E221">
        <v>48.1</v>
      </c>
      <c r="F221" s="12">
        <v>623904</v>
      </c>
      <c r="G221" s="12">
        <v>5774149.5</v>
      </c>
    </row>
    <row r="222" spans="1:7" s="12" customFormat="1">
      <c r="A222" s="9">
        <f>'(1)'!A222</f>
        <v>42606</v>
      </c>
      <c r="B222">
        <v>47.59</v>
      </c>
      <c r="C222">
        <v>47.74</v>
      </c>
      <c r="D222">
        <v>46.45</v>
      </c>
      <c r="E222">
        <v>46.77</v>
      </c>
      <c r="F222" s="12">
        <v>603495</v>
      </c>
      <c r="G222" s="12">
        <v>5787800</v>
      </c>
    </row>
    <row r="223" spans="1:7" s="12" customFormat="1">
      <c r="A223" s="9">
        <f>'(1)'!A223</f>
        <v>42607</v>
      </c>
      <c r="B223">
        <v>46.8</v>
      </c>
      <c r="C223">
        <v>47.46</v>
      </c>
      <c r="D223">
        <v>46.42</v>
      </c>
      <c r="E223">
        <v>47.33</v>
      </c>
      <c r="F223" s="12">
        <v>458816</v>
      </c>
      <c r="G223" s="12">
        <v>5797238.5</v>
      </c>
    </row>
    <row r="224" spans="1:7" s="12" customFormat="1">
      <c r="A224" s="9">
        <f>'(1)'!A224</f>
        <v>42608</v>
      </c>
      <c r="B224">
        <v>47.37</v>
      </c>
      <c r="C224">
        <v>48.46</v>
      </c>
      <c r="D224">
        <v>46.94</v>
      </c>
      <c r="E224">
        <v>47.64</v>
      </c>
      <c r="F224" s="12">
        <v>558344</v>
      </c>
      <c r="G224" s="12">
        <v>5767684.5</v>
      </c>
    </row>
    <row r="225" spans="1:7" s="12" customFormat="1">
      <c r="A225" s="9">
        <f>'(1)'!A225</f>
        <v>42611</v>
      </c>
      <c r="B225">
        <v>47.22</v>
      </c>
      <c r="C225">
        <v>47.28</v>
      </c>
      <c r="D225">
        <v>46.62</v>
      </c>
      <c r="E225">
        <v>46.98</v>
      </c>
      <c r="F225" s="12">
        <v>309254</v>
      </c>
      <c r="G225" s="12">
        <v>5761541</v>
      </c>
    </row>
    <row r="226" spans="1:7" s="12" customFormat="1">
      <c r="A226" s="9">
        <f>'(1)'!A226</f>
        <v>42612</v>
      </c>
      <c r="B226">
        <v>46.98</v>
      </c>
      <c r="C226">
        <v>47.49</v>
      </c>
      <c r="D226">
        <v>46.21</v>
      </c>
      <c r="E226">
        <v>46.35</v>
      </c>
      <c r="F226" s="12">
        <v>464449</v>
      </c>
      <c r="G226" s="12">
        <v>5769940</v>
      </c>
    </row>
    <row r="227" spans="1:7" s="12" customFormat="1">
      <c r="A227" s="9">
        <f>'(1)'!A227</f>
        <v>42613</v>
      </c>
      <c r="B227">
        <v>46.24</v>
      </c>
      <c r="C227">
        <v>46.41</v>
      </c>
      <c r="D227">
        <v>44.51</v>
      </c>
      <c r="E227">
        <v>44.7</v>
      </c>
      <c r="F227" s="12">
        <v>549007</v>
      </c>
      <c r="G227" s="12">
        <v>5764581.5</v>
      </c>
    </row>
    <row r="228" spans="1:7" s="12" customFormat="1">
      <c r="A228" s="9">
        <f>'(1)'!A228</f>
        <v>42614</v>
      </c>
      <c r="B228">
        <v>44.85</v>
      </c>
      <c r="C228">
        <v>45.08</v>
      </c>
      <c r="D228">
        <v>43</v>
      </c>
      <c r="E228">
        <v>43.16</v>
      </c>
      <c r="F228" s="12">
        <v>605003</v>
      </c>
      <c r="G228" s="12">
        <v>5765570</v>
      </c>
    </row>
    <row r="229" spans="1:7" s="12" customFormat="1">
      <c r="A229" s="9">
        <f>'(1)'!A229</f>
        <v>42615</v>
      </c>
      <c r="B229">
        <v>43.55</v>
      </c>
      <c r="C229">
        <v>44.67</v>
      </c>
      <c r="D229">
        <v>43.16</v>
      </c>
      <c r="E229">
        <v>44.44</v>
      </c>
      <c r="F229" s="12">
        <v>576915</v>
      </c>
      <c r="G229" s="12">
        <v>5776752.5</v>
      </c>
    </row>
    <row r="230" spans="1:7" s="12" customFormat="1">
      <c r="A230" s="9">
        <f>'(1)'!A230</f>
        <v>42619</v>
      </c>
      <c r="B230">
        <v>44.15</v>
      </c>
      <c r="C230">
        <v>46.53</v>
      </c>
      <c r="D230">
        <v>43.84</v>
      </c>
      <c r="E230">
        <v>44.83</v>
      </c>
      <c r="F230" s="12">
        <v>932145</v>
      </c>
      <c r="G230" s="12">
        <v>5762220.5</v>
      </c>
    </row>
    <row r="231" spans="1:7" s="12" customFormat="1">
      <c r="A231" s="9">
        <f>'(1)'!A231</f>
        <v>42620</v>
      </c>
      <c r="B231">
        <v>44.85</v>
      </c>
      <c r="C231">
        <v>46.17</v>
      </c>
      <c r="D231">
        <v>44.55</v>
      </c>
      <c r="E231">
        <v>45.5</v>
      </c>
      <c r="F231" s="12">
        <v>572884</v>
      </c>
      <c r="G231" s="12">
        <v>5737652</v>
      </c>
    </row>
    <row r="232" spans="1:7" s="12" customFormat="1">
      <c r="A232" s="9">
        <f>'(1)'!A232</f>
        <v>42621</v>
      </c>
      <c r="B232">
        <v>46.12</v>
      </c>
      <c r="C232">
        <v>47.75</v>
      </c>
      <c r="D232">
        <v>45.77</v>
      </c>
      <c r="E232">
        <v>47.62</v>
      </c>
      <c r="F232" s="12">
        <v>761943</v>
      </c>
      <c r="G232" s="12">
        <v>5709657.5</v>
      </c>
    </row>
    <row r="233" spans="1:7" s="12" customFormat="1">
      <c r="A233" s="9">
        <f>'(1)'!A233</f>
        <v>42622</v>
      </c>
      <c r="B233">
        <v>47.36</v>
      </c>
      <c r="C233">
        <v>47.36</v>
      </c>
      <c r="D233">
        <v>45.56</v>
      </c>
      <c r="E233">
        <v>45.88</v>
      </c>
      <c r="F233" s="12">
        <v>688191</v>
      </c>
      <c r="G233" s="12">
        <v>5718169.5</v>
      </c>
    </row>
    <row r="234" spans="1:7" s="12" customFormat="1">
      <c r="A234" s="9">
        <f>'(1)'!A234</f>
        <v>42625</v>
      </c>
      <c r="B234">
        <v>45.57</v>
      </c>
      <c r="C234">
        <v>46.51</v>
      </c>
      <c r="D234">
        <v>44.72</v>
      </c>
      <c r="E234">
        <v>46.29</v>
      </c>
      <c r="F234" s="12">
        <v>745016</v>
      </c>
      <c r="G234" s="12">
        <v>5704304</v>
      </c>
    </row>
    <row r="235" spans="1:7" s="12" customFormat="1">
      <c r="A235" s="9">
        <f>'(1)'!A235</f>
        <v>42626</v>
      </c>
      <c r="B235">
        <v>46.06</v>
      </c>
      <c r="C235">
        <v>46.13</v>
      </c>
      <c r="D235">
        <v>44.77</v>
      </c>
      <c r="E235">
        <v>44.9</v>
      </c>
      <c r="F235" s="12">
        <v>657775</v>
      </c>
      <c r="G235" s="12">
        <v>5691426.5</v>
      </c>
    </row>
    <row r="236" spans="1:7" s="12" customFormat="1">
      <c r="A236" s="9">
        <f>'(1)'!A236</f>
        <v>42627</v>
      </c>
      <c r="B236">
        <v>45</v>
      </c>
      <c r="C236">
        <v>45.33</v>
      </c>
      <c r="D236">
        <v>43.42</v>
      </c>
      <c r="E236">
        <v>43.58</v>
      </c>
      <c r="F236" s="12">
        <v>705861</v>
      </c>
      <c r="G236" s="12">
        <v>5702721</v>
      </c>
    </row>
    <row r="237" spans="1:7" s="12" customFormat="1">
      <c r="A237" s="9">
        <f>'(1)'!A237</f>
        <v>42628</v>
      </c>
      <c r="B237">
        <v>43.7</v>
      </c>
      <c r="C237">
        <v>44.34</v>
      </c>
      <c r="D237">
        <v>43.26</v>
      </c>
      <c r="E237">
        <v>43.91</v>
      </c>
      <c r="F237" s="12">
        <v>537185</v>
      </c>
      <c r="G237" s="12">
        <v>5724217.5</v>
      </c>
    </row>
    <row r="238" spans="1:7" s="12" customFormat="1">
      <c r="A238" s="9">
        <f>'(1)'!A238</f>
        <v>42629</v>
      </c>
      <c r="B238">
        <v>43.71</v>
      </c>
      <c r="C238">
        <v>43.75</v>
      </c>
      <c r="D238">
        <v>42.74</v>
      </c>
      <c r="E238">
        <v>43.03</v>
      </c>
      <c r="F238" s="12">
        <v>231191</v>
      </c>
      <c r="G238" s="12">
        <v>5733040.5</v>
      </c>
    </row>
    <row r="239" spans="1:7" s="12" customFormat="1">
      <c r="A239" s="9">
        <f>'(1)'!A239</f>
        <v>42632</v>
      </c>
      <c r="B239">
        <v>43.18</v>
      </c>
      <c r="C239">
        <v>44.15</v>
      </c>
      <c r="D239">
        <v>43.12</v>
      </c>
      <c r="E239">
        <v>43.3</v>
      </c>
      <c r="F239" s="12">
        <v>129857</v>
      </c>
      <c r="G239" s="12">
        <v>5804194.5</v>
      </c>
    </row>
    <row r="240" spans="1:7" s="12" customFormat="1">
      <c r="A240" s="9">
        <f>'(1)'!A240</f>
        <v>42633</v>
      </c>
      <c r="B240">
        <v>43.13</v>
      </c>
      <c r="C240">
        <v>44.05</v>
      </c>
      <c r="D240">
        <v>42.55</v>
      </c>
      <c r="E240">
        <v>43.44</v>
      </c>
      <c r="F240" s="12">
        <v>37384</v>
      </c>
      <c r="G240" s="12">
        <v>5808687.5</v>
      </c>
    </row>
    <row r="241" spans="1:7" s="12" customFormat="1">
      <c r="A241" s="9">
        <f>'(1)'!A241</f>
        <v>42634</v>
      </c>
      <c r="B241">
        <v>44.5</v>
      </c>
      <c r="C241">
        <v>45.65</v>
      </c>
      <c r="D241">
        <v>44.5</v>
      </c>
      <c r="E241">
        <v>45.34</v>
      </c>
      <c r="F241" s="12">
        <v>585987</v>
      </c>
      <c r="G241" s="12">
        <v>5776517</v>
      </c>
    </row>
    <row r="242" spans="1:7" s="12" customFormat="1">
      <c r="A242" s="9">
        <f>'(1)'!A242</f>
        <v>42635</v>
      </c>
      <c r="B242">
        <v>45.62</v>
      </c>
      <c r="C242">
        <v>46.52</v>
      </c>
      <c r="D242">
        <v>45.52</v>
      </c>
      <c r="E242">
        <v>46.32</v>
      </c>
      <c r="F242" s="12">
        <v>521680</v>
      </c>
      <c r="G242" s="12">
        <v>5674110.5</v>
      </c>
    </row>
    <row r="243" spans="1:7" s="12" customFormat="1">
      <c r="A243" s="9">
        <f>'(1)'!A243</f>
        <v>42636</v>
      </c>
      <c r="B243">
        <v>46.07</v>
      </c>
      <c r="C243">
        <v>46.55</v>
      </c>
      <c r="D243">
        <v>44.22</v>
      </c>
      <c r="E243">
        <v>44.48</v>
      </c>
      <c r="F243" s="12">
        <v>718395</v>
      </c>
      <c r="G243" s="12">
        <v>5687961</v>
      </c>
    </row>
    <row r="244" spans="1:7" s="12" customFormat="1">
      <c r="A244" s="9">
        <f>'(1)'!A244</f>
        <v>42639</v>
      </c>
      <c r="B244">
        <v>44.62</v>
      </c>
      <c r="C244">
        <v>46.2</v>
      </c>
      <c r="D244">
        <v>44.43</v>
      </c>
      <c r="E244">
        <v>45.93</v>
      </c>
      <c r="F244" s="12">
        <v>527119</v>
      </c>
      <c r="G244" s="12">
        <v>5632837</v>
      </c>
    </row>
    <row r="245" spans="1:7" s="12" customFormat="1">
      <c r="A245" s="9">
        <f>'(1)'!A245</f>
        <v>42640</v>
      </c>
      <c r="B245">
        <v>45.62</v>
      </c>
      <c r="C245">
        <v>45.96</v>
      </c>
      <c r="D245">
        <v>44.19</v>
      </c>
      <c r="E245">
        <v>44.67</v>
      </c>
      <c r="F245" s="12">
        <v>630757</v>
      </c>
      <c r="G245" s="12">
        <v>5619146</v>
      </c>
    </row>
    <row r="246" spans="1:7" s="12" customFormat="1">
      <c r="A246" s="9">
        <f>'(1)'!A246</f>
        <v>42641</v>
      </c>
      <c r="B246">
        <v>44.96</v>
      </c>
      <c r="C246">
        <v>47.45</v>
      </c>
      <c r="D246">
        <v>44.35</v>
      </c>
      <c r="E246">
        <v>47.05</v>
      </c>
      <c r="F246" s="12">
        <v>1008434</v>
      </c>
      <c r="G246" s="12">
        <v>5638411.5</v>
      </c>
    </row>
    <row r="247" spans="1:7" s="12" customFormat="1">
      <c r="A247" s="9">
        <f>'(1)'!A247</f>
        <v>42642</v>
      </c>
      <c r="B247">
        <v>47.2</v>
      </c>
      <c r="C247">
        <v>48.32</v>
      </c>
      <c r="D247">
        <v>46.6</v>
      </c>
      <c r="E247">
        <v>47.83</v>
      </c>
      <c r="F247" s="12">
        <v>702649</v>
      </c>
      <c r="G247" s="12">
        <v>5609200</v>
      </c>
    </row>
    <row r="248" spans="1:7" s="12" customFormat="1">
      <c r="A248" s="9">
        <f>'(1)'!A248</f>
        <v>42643</v>
      </c>
      <c r="B248">
        <v>47.76</v>
      </c>
      <c r="C248">
        <v>48.3</v>
      </c>
      <c r="D248">
        <v>47.04</v>
      </c>
      <c r="E248">
        <v>48.24</v>
      </c>
      <c r="F248" s="12">
        <v>496515</v>
      </c>
      <c r="G248" s="12">
        <v>5634312.5</v>
      </c>
    </row>
    <row r="249" spans="1:7" s="12" customFormat="1">
      <c r="A249" s="9">
        <f>'(1)'!A249</f>
        <v>42646</v>
      </c>
      <c r="B249">
        <v>48.04</v>
      </c>
      <c r="C249">
        <v>49.02</v>
      </c>
      <c r="D249">
        <v>47.78</v>
      </c>
      <c r="E249">
        <v>48.81</v>
      </c>
      <c r="F249" s="12">
        <v>458021</v>
      </c>
      <c r="G249" s="12">
        <v>5639869</v>
      </c>
    </row>
    <row r="250" spans="1:7" s="12" customFormat="1">
      <c r="A250" s="9">
        <f>'(1)'!A250</f>
        <v>42647</v>
      </c>
      <c r="B250">
        <v>48.65</v>
      </c>
      <c r="C250">
        <v>49.26</v>
      </c>
      <c r="D250">
        <v>48.26</v>
      </c>
      <c r="E250">
        <v>48.69</v>
      </c>
      <c r="F250" s="12">
        <v>513710</v>
      </c>
      <c r="G250" s="12">
        <v>5698341.5</v>
      </c>
    </row>
    <row r="251" spans="1:7" s="12" customFormat="1">
      <c r="A251" s="9">
        <f>'(1)'!A251</f>
        <v>42648</v>
      </c>
      <c r="B251">
        <v>49.26</v>
      </c>
      <c r="C251">
        <v>49.97</v>
      </c>
      <c r="D251">
        <v>49.1</v>
      </c>
      <c r="E251">
        <v>49.83</v>
      </c>
      <c r="F251" s="12">
        <v>520070</v>
      </c>
      <c r="G251" s="12">
        <v>5767384</v>
      </c>
    </row>
    <row r="252" spans="1:7" s="12" customFormat="1">
      <c r="A252" s="9">
        <f>'(1)'!A252</f>
        <v>42649</v>
      </c>
      <c r="B252">
        <v>49.65</v>
      </c>
      <c r="C252">
        <v>50.63</v>
      </c>
      <c r="D252">
        <v>49.33</v>
      </c>
      <c r="E252">
        <v>50.44</v>
      </c>
      <c r="F252" s="12">
        <v>547915</v>
      </c>
      <c r="G252" s="12">
        <v>5739124.5</v>
      </c>
    </row>
    <row r="253" spans="1:7" s="12" customFormat="1">
      <c r="A253" s="9">
        <f>'(1)'!A253</f>
        <v>42650</v>
      </c>
      <c r="B253">
        <v>50.59</v>
      </c>
      <c r="C253">
        <v>50.74</v>
      </c>
      <c r="D253">
        <v>49.4</v>
      </c>
      <c r="E253">
        <v>49.81</v>
      </c>
      <c r="F253" s="12">
        <v>618809</v>
      </c>
      <c r="G253" s="12">
        <v>5671496.5</v>
      </c>
    </row>
    <row r="254" spans="1:7" s="12" customFormat="1">
      <c r="A254" s="9">
        <f>'(1)'!A254</f>
        <v>42653</v>
      </c>
      <c r="B254">
        <v>49.57</v>
      </c>
      <c r="C254">
        <v>51.6</v>
      </c>
      <c r="D254">
        <v>49.15</v>
      </c>
      <c r="E254">
        <v>51.35</v>
      </c>
      <c r="F254" s="12">
        <v>686070</v>
      </c>
      <c r="G254" s="12">
        <v>5710665.5</v>
      </c>
    </row>
    <row r="255" spans="1:7" s="12" customFormat="1">
      <c r="A255" s="9">
        <f>'(1)'!A255</f>
        <v>42654</v>
      </c>
      <c r="B255">
        <v>51.1</v>
      </c>
      <c r="C255">
        <v>51.54</v>
      </c>
      <c r="D255">
        <v>50.39</v>
      </c>
      <c r="E255">
        <v>50.79</v>
      </c>
      <c r="F255" s="12">
        <v>765608</v>
      </c>
      <c r="G255" s="12">
        <v>5722030.5</v>
      </c>
    </row>
    <row r="256" spans="1:7" s="12" customFormat="1">
      <c r="A256" s="9">
        <f>'(1)'!A256</f>
        <v>42655</v>
      </c>
      <c r="B256">
        <v>50.84</v>
      </c>
      <c r="C256">
        <v>51.17</v>
      </c>
      <c r="D256">
        <v>49.89</v>
      </c>
      <c r="E256">
        <v>50.18</v>
      </c>
      <c r="F256" s="12">
        <v>533884</v>
      </c>
      <c r="G256" s="12">
        <v>5699604</v>
      </c>
    </row>
    <row r="257" spans="1:7" s="12" customFormat="1">
      <c r="A257" s="9">
        <f>'(1)'!A257</f>
        <v>42656</v>
      </c>
      <c r="B257">
        <v>50</v>
      </c>
      <c r="C257">
        <v>50.59</v>
      </c>
      <c r="D257">
        <v>49.36</v>
      </c>
      <c r="E257">
        <v>50.44</v>
      </c>
      <c r="F257" s="12">
        <v>740676</v>
      </c>
      <c r="G257" s="12">
        <v>5704320</v>
      </c>
    </row>
    <row r="258" spans="1:7" s="12" customFormat="1">
      <c r="A258" s="9">
        <f>'(1)'!A258</f>
        <v>42657</v>
      </c>
      <c r="B258">
        <v>50.58</v>
      </c>
      <c r="C258">
        <v>51.14</v>
      </c>
      <c r="D258">
        <v>49.9</v>
      </c>
      <c r="E258">
        <v>50.35</v>
      </c>
      <c r="F258" s="12">
        <v>519431</v>
      </c>
      <c r="G258" s="12">
        <v>5715158.5</v>
      </c>
    </row>
    <row r="259" spans="1:7" s="12" customFormat="1">
      <c r="A259" s="9">
        <f>'(1)'!A259</f>
        <v>42660</v>
      </c>
      <c r="B259">
        <v>50.23</v>
      </c>
      <c r="C259">
        <v>50.58</v>
      </c>
      <c r="D259">
        <v>49.47</v>
      </c>
      <c r="E259">
        <v>49.94</v>
      </c>
      <c r="F259" s="12">
        <v>418723</v>
      </c>
      <c r="G259" s="12">
        <v>5720281.5</v>
      </c>
    </row>
    <row r="260" spans="1:7" s="12" customFormat="1">
      <c r="A260" s="9">
        <f>'(1)'!A260</f>
        <v>42661</v>
      </c>
      <c r="B260">
        <v>50.04</v>
      </c>
      <c r="C260">
        <v>50.78</v>
      </c>
      <c r="D260">
        <v>49.76</v>
      </c>
      <c r="E260">
        <v>50.29</v>
      </c>
      <c r="F260" s="12">
        <v>192803</v>
      </c>
      <c r="G260" s="12">
        <v>5740100</v>
      </c>
    </row>
    <row r="261" spans="1:7" s="12" customFormat="1">
      <c r="A261" s="9">
        <f>'(1)'!A261</f>
        <v>42662</v>
      </c>
      <c r="B261">
        <v>50.77</v>
      </c>
      <c r="C261">
        <v>51.93</v>
      </c>
      <c r="D261">
        <v>50.69</v>
      </c>
      <c r="E261">
        <v>51.6</v>
      </c>
      <c r="F261" s="12">
        <v>132427</v>
      </c>
      <c r="G261" s="12">
        <v>5722970.5</v>
      </c>
    </row>
    <row r="262" spans="1:7" s="12" customFormat="1">
      <c r="A262" s="9">
        <f>'(1)'!A262</f>
        <v>42663</v>
      </c>
      <c r="B262">
        <v>51.4</v>
      </c>
      <c r="C262">
        <v>51.58</v>
      </c>
      <c r="D262">
        <v>50.25</v>
      </c>
      <c r="E262">
        <v>50.43</v>
      </c>
      <c r="F262" s="12">
        <v>24858</v>
      </c>
      <c r="G262" s="12">
        <v>5695429</v>
      </c>
    </row>
    <row r="263" spans="1:7" s="12" customFormat="1">
      <c r="A263" s="9">
        <f>'(1)'!A263</f>
        <v>42664</v>
      </c>
      <c r="B263">
        <v>50.66</v>
      </c>
      <c r="C263">
        <v>51.02</v>
      </c>
      <c r="D263">
        <v>50.21</v>
      </c>
      <c r="E263">
        <v>50.85</v>
      </c>
      <c r="F263" s="12">
        <v>551300</v>
      </c>
      <c r="G263" s="12">
        <v>5710540</v>
      </c>
    </row>
    <row r="264" spans="1:7" s="12" customFormat="1">
      <c r="A264" s="9">
        <f>'(1)'!A264</f>
        <v>42667</v>
      </c>
      <c r="B264">
        <v>50.85</v>
      </c>
      <c r="C264">
        <v>50.98</v>
      </c>
      <c r="D264">
        <v>49.62</v>
      </c>
      <c r="E264">
        <v>50.52</v>
      </c>
      <c r="F264" s="12">
        <v>623398</v>
      </c>
      <c r="G264" s="12">
        <v>5665412.5</v>
      </c>
    </row>
    <row r="265" spans="1:7" s="12" customFormat="1">
      <c r="A265" s="9">
        <f>'(1)'!A265</f>
        <v>42668</v>
      </c>
      <c r="B265">
        <v>50.49</v>
      </c>
      <c r="C265">
        <v>50.93</v>
      </c>
      <c r="D265">
        <v>49.27</v>
      </c>
      <c r="E265">
        <v>49.96</v>
      </c>
      <c r="F265" s="12">
        <v>553778</v>
      </c>
      <c r="G265" s="12">
        <v>5650543</v>
      </c>
    </row>
    <row r="266" spans="1:7" s="12" customFormat="1">
      <c r="A266" s="9">
        <f>'(1)'!A266</f>
        <v>42669</v>
      </c>
      <c r="B266">
        <v>49.31</v>
      </c>
      <c r="C266">
        <v>50.1</v>
      </c>
      <c r="D266">
        <v>48.87</v>
      </c>
      <c r="E266">
        <v>49.18</v>
      </c>
      <c r="F266" s="12">
        <v>679320</v>
      </c>
      <c r="G266" s="12">
        <v>5627346</v>
      </c>
    </row>
    <row r="267" spans="1:7" s="12" customFormat="1">
      <c r="A267" s="9">
        <f>'(1)'!A267</f>
        <v>42670</v>
      </c>
      <c r="B267">
        <v>49.22</v>
      </c>
      <c r="C267">
        <v>50.06</v>
      </c>
      <c r="D267">
        <v>49</v>
      </c>
      <c r="E267">
        <v>49.72</v>
      </c>
      <c r="F267" s="12">
        <v>543173</v>
      </c>
      <c r="G267" s="12">
        <v>5641846.5</v>
      </c>
    </row>
    <row r="268" spans="1:7" s="12" customFormat="1">
      <c r="A268" s="9">
        <f>'(1)'!A268</f>
        <v>42671</v>
      </c>
      <c r="B268">
        <v>49.61</v>
      </c>
      <c r="C268">
        <v>49.81</v>
      </c>
      <c r="D268">
        <v>48.42</v>
      </c>
      <c r="E268">
        <v>48.7</v>
      </c>
      <c r="F268" s="12">
        <v>550081</v>
      </c>
      <c r="G268" s="12">
        <v>5607413</v>
      </c>
    </row>
    <row r="269" spans="1:7" s="12" customFormat="1">
      <c r="A269" s="9">
        <f>'(1)'!A269</f>
        <v>42674</v>
      </c>
      <c r="B269">
        <v>48.25</v>
      </c>
      <c r="C269">
        <v>48.74</v>
      </c>
      <c r="D269">
        <v>46.63</v>
      </c>
      <c r="E269">
        <v>46.86</v>
      </c>
      <c r="F269" s="12">
        <v>649237</v>
      </c>
      <c r="G269" s="12">
        <v>5650110</v>
      </c>
    </row>
    <row r="270" spans="1:7" s="12" customFormat="1">
      <c r="A270" s="9">
        <f>'(1)'!A270</f>
        <v>42675</v>
      </c>
      <c r="B270">
        <v>46.77</v>
      </c>
      <c r="C270">
        <v>47.35</v>
      </c>
      <c r="D270">
        <v>46.2</v>
      </c>
      <c r="E270">
        <v>46.67</v>
      </c>
      <c r="F270" s="12">
        <v>834989</v>
      </c>
      <c r="G270" s="12">
        <v>5680559.5</v>
      </c>
    </row>
    <row r="271" spans="1:7" s="12" customFormat="1">
      <c r="A271" s="9">
        <f>'(1)'!A271</f>
        <v>42676</v>
      </c>
      <c r="B271">
        <v>46.32</v>
      </c>
      <c r="C271">
        <v>46.47</v>
      </c>
      <c r="D271">
        <v>44.96</v>
      </c>
      <c r="E271">
        <v>45.34</v>
      </c>
      <c r="F271" s="12">
        <v>674322</v>
      </c>
      <c r="G271" s="12">
        <v>5677741.5</v>
      </c>
    </row>
    <row r="272" spans="1:7" s="12" customFormat="1">
      <c r="A272" s="9">
        <f>'(1)'!A272</f>
        <v>42677</v>
      </c>
      <c r="B272">
        <v>45.48</v>
      </c>
      <c r="C272">
        <v>45.9</v>
      </c>
      <c r="D272">
        <v>44.37</v>
      </c>
      <c r="E272">
        <v>44.66</v>
      </c>
      <c r="F272" s="12">
        <v>540439</v>
      </c>
      <c r="G272" s="12">
        <v>5677819.5</v>
      </c>
    </row>
    <row r="273" spans="1:7" s="12" customFormat="1">
      <c r="A273" s="9">
        <f>'(1)'!A273</f>
        <v>42678</v>
      </c>
      <c r="B273">
        <v>44.63</v>
      </c>
      <c r="C273">
        <v>44.87</v>
      </c>
      <c r="D273">
        <v>43.57</v>
      </c>
      <c r="E273">
        <v>44.07</v>
      </c>
      <c r="F273" s="12">
        <v>736685</v>
      </c>
      <c r="G273" s="12">
        <v>5709597</v>
      </c>
    </row>
    <row r="274" spans="1:7" s="12" customFormat="1">
      <c r="A274" s="9">
        <f>'(1)'!A274</f>
        <v>42681</v>
      </c>
      <c r="B274">
        <v>44.45</v>
      </c>
      <c r="C274">
        <v>45.01</v>
      </c>
      <c r="D274">
        <v>44.11</v>
      </c>
      <c r="E274">
        <v>44.89</v>
      </c>
      <c r="F274" s="12">
        <v>605733</v>
      </c>
      <c r="G274" s="12">
        <v>5686547</v>
      </c>
    </row>
    <row r="275" spans="1:7" s="12" customFormat="1">
      <c r="A275" s="9">
        <f>'(1)'!A275</f>
        <v>42682</v>
      </c>
      <c r="B275">
        <v>44.97</v>
      </c>
      <c r="C275">
        <v>45.39</v>
      </c>
      <c r="D275">
        <v>44.41</v>
      </c>
      <c r="E275">
        <v>44.98</v>
      </c>
      <c r="F275" s="12">
        <v>669639</v>
      </c>
      <c r="G275" s="12">
        <v>5667757.5</v>
      </c>
    </row>
    <row r="276" spans="1:7" s="12" customFormat="1">
      <c r="A276" s="9">
        <f>'(1)'!A276</f>
        <v>42683</v>
      </c>
      <c r="B276">
        <v>44.82</v>
      </c>
      <c r="C276">
        <v>45.95</v>
      </c>
      <c r="D276">
        <v>43.07</v>
      </c>
      <c r="E276">
        <v>45.27</v>
      </c>
      <c r="F276" s="12">
        <v>946512</v>
      </c>
      <c r="G276" s="12">
        <v>5622963.5</v>
      </c>
    </row>
    <row r="277" spans="1:7" s="12" customFormat="1">
      <c r="A277" s="9">
        <f>'(1)'!A277</f>
        <v>42684</v>
      </c>
      <c r="B277">
        <v>45.31</v>
      </c>
      <c r="C277">
        <v>45.64</v>
      </c>
      <c r="D277">
        <v>44.25</v>
      </c>
      <c r="E277">
        <v>44.66</v>
      </c>
      <c r="F277" s="12">
        <v>686338</v>
      </c>
      <c r="G277" s="12">
        <v>5629184.5</v>
      </c>
    </row>
    <row r="278" spans="1:7" s="12" customFormat="1">
      <c r="A278" s="9">
        <f>'(1)'!A278</f>
        <v>42685</v>
      </c>
      <c r="B278">
        <v>44.35</v>
      </c>
      <c r="C278">
        <v>44.63</v>
      </c>
      <c r="D278">
        <v>43.03</v>
      </c>
      <c r="E278">
        <v>43.41</v>
      </c>
      <c r="F278" s="12">
        <v>631135</v>
      </c>
      <c r="G278" s="12">
        <v>5634847.5</v>
      </c>
    </row>
    <row r="279" spans="1:7" s="12" customFormat="1">
      <c r="A279" s="9">
        <f>'(1)'!A279</f>
        <v>42688</v>
      </c>
      <c r="B279">
        <v>43.2</v>
      </c>
      <c r="C279">
        <v>43.81</v>
      </c>
      <c r="D279">
        <v>42.2</v>
      </c>
      <c r="E279">
        <v>43.32</v>
      </c>
      <c r="F279" s="12">
        <v>704766</v>
      </c>
      <c r="G279" s="12">
        <v>5569373.5</v>
      </c>
    </row>
    <row r="280" spans="1:7" s="12" customFormat="1">
      <c r="A280" s="9">
        <f>'(1)'!A280</f>
        <v>42689</v>
      </c>
      <c r="B280">
        <v>43.76</v>
      </c>
      <c r="C280">
        <v>46.09</v>
      </c>
      <c r="D280">
        <v>43.55</v>
      </c>
      <c r="E280">
        <v>45.81</v>
      </c>
      <c r="F280" s="12">
        <v>706177</v>
      </c>
      <c r="G280" s="12">
        <v>5527373.5</v>
      </c>
    </row>
    <row r="281" spans="1:7" s="12" customFormat="1">
      <c r="A281" s="9">
        <f>'(1)'!A281</f>
        <v>42690</v>
      </c>
      <c r="B281">
        <v>45.77</v>
      </c>
      <c r="C281">
        <v>46.41</v>
      </c>
      <c r="D281">
        <v>45.03</v>
      </c>
      <c r="E281">
        <v>45.57</v>
      </c>
      <c r="F281" s="12">
        <v>658169</v>
      </c>
      <c r="G281" s="12">
        <v>5513303</v>
      </c>
    </row>
    <row r="282" spans="1:7" s="12" customFormat="1">
      <c r="A282" s="9">
        <f>'(1)'!A282</f>
        <v>42691</v>
      </c>
      <c r="B282">
        <v>45.37</v>
      </c>
      <c r="C282">
        <v>46.58</v>
      </c>
      <c r="D282">
        <v>44.88</v>
      </c>
      <c r="E282">
        <v>45.42</v>
      </c>
      <c r="F282" s="12">
        <v>284874</v>
      </c>
      <c r="G282" s="12">
        <v>5473138</v>
      </c>
    </row>
    <row r="283" spans="1:7" s="12" customFormat="1">
      <c r="A283" s="9">
        <f>'(1)'!A283</f>
        <v>42692</v>
      </c>
      <c r="B283">
        <v>44.93</v>
      </c>
      <c r="C283">
        <v>45.77</v>
      </c>
      <c r="D283">
        <v>44.55</v>
      </c>
      <c r="E283">
        <v>45.69</v>
      </c>
      <c r="F283" s="12">
        <v>155651</v>
      </c>
      <c r="G283" s="12">
        <v>5559407</v>
      </c>
    </row>
    <row r="284" spans="1:7" s="12" customFormat="1">
      <c r="A284" s="9">
        <f>'(1)'!A284</f>
        <v>42695</v>
      </c>
      <c r="B284">
        <v>45.83</v>
      </c>
      <c r="C284">
        <v>47.8</v>
      </c>
      <c r="D284">
        <v>45.77</v>
      </c>
      <c r="E284">
        <v>47.49</v>
      </c>
      <c r="F284" s="12">
        <v>34915</v>
      </c>
      <c r="G284" s="12">
        <v>5588107</v>
      </c>
    </row>
    <row r="285" spans="1:7" s="12" customFormat="1">
      <c r="A285" s="9">
        <f>'(1)'!A285</f>
        <v>42696</v>
      </c>
      <c r="B285">
        <v>48.37</v>
      </c>
      <c r="C285">
        <v>49.2</v>
      </c>
      <c r="D285">
        <v>47.17</v>
      </c>
      <c r="E285">
        <v>48.03</v>
      </c>
      <c r="F285" s="12">
        <v>826208</v>
      </c>
      <c r="G285" s="12">
        <v>5508585.5</v>
      </c>
    </row>
    <row r="286" spans="1:7" s="12" customFormat="1">
      <c r="A286" s="9">
        <f>'(1)'!A286</f>
        <v>42697</v>
      </c>
      <c r="B286">
        <v>47.94</v>
      </c>
      <c r="C286">
        <v>48.43</v>
      </c>
      <c r="D286">
        <v>47.4</v>
      </c>
      <c r="E286">
        <v>47.96</v>
      </c>
      <c r="F286" s="12">
        <v>556861</v>
      </c>
      <c r="G286" s="12">
        <v>5514497</v>
      </c>
    </row>
    <row r="287" spans="1:7" s="12" customFormat="1">
      <c r="A287" s="9">
        <f>'(1)'!A287</f>
        <v>42699</v>
      </c>
      <c r="B287">
        <v>47.97</v>
      </c>
      <c r="C287">
        <v>48.26</v>
      </c>
      <c r="D287">
        <v>45.88</v>
      </c>
      <c r="E287">
        <v>46.06</v>
      </c>
      <c r="F287" s="12">
        <v>465977</v>
      </c>
      <c r="G287" s="12">
        <v>5508969.5</v>
      </c>
    </row>
    <row r="288" spans="1:7" s="12" customFormat="1">
      <c r="A288" s="9">
        <f>'(1)'!A288</f>
        <v>42702</v>
      </c>
      <c r="B288">
        <v>45.43</v>
      </c>
      <c r="C288">
        <v>47.65</v>
      </c>
      <c r="D288">
        <v>45.14</v>
      </c>
      <c r="E288">
        <v>47.08</v>
      </c>
      <c r="F288" s="12">
        <v>734381</v>
      </c>
      <c r="G288" s="12">
        <v>5493919.5</v>
      </c>
    </row>
    <row r="289" spans="1:7" s="12" customFormat="1">
      <c r="A289" s="9">
        <f>'(1)'!A289</f>
        <v>42703</v>
      </c>
      <c r="B289">
        <v>46.88</v>
      </c>
      <c r="C289">
        <v>46.98</v>
      </c>
      <c r="D289">
        <v>44.82</v>
      </c>
      <c r="E289">
        <v>45.23</v>
      </c>
      <c r="F289" s="12">
        <v>732818</v>
      </c>
      <c r="G289" s="12">
        <v>5508775</v>
      </c>
    </row>
    <row r="290" spans="1:7" s="12" customFormat="1">
      <c r="A290" s="9">
        <f>'(1)'!A290</f>
        <v>42704</v>
      </c>
      <c r="B290">
        <v>45.24</v>
      </c>
      <c r="C290">
        <v>49.9</v>
      </c>
      <c r="D290">
        <v>45.22</v>
      </c>
      <c r="E290">
        <v>49.44</v>
      </c>
      <c r="F290" s="12">
        <v>1311000</v>
      </c>
      <c r="G290" s="12">
        <v>5525784.5</v>
      </c>
    </row>
    <row r="291" spans="1:7" s="12" customFormat="1">
      <c r="A291" s="9">
        <f>'(1)'!A291</f>
        <v>42705</v>
      </c>
      <c r="B291">
        <v>49.07</v>
      </c>
      <c r="C291">
        <v>51.8</v>
      </c>
      <c r="D291">
        <v>48.98</v>
      </c>
      <c r="E291">
        <v>51.06</v>
      </c>
      <c r="F291" s="12">
        <v>974805</v>
      </c>
      <c r="G291" s="12">
        <v>5562932.5</v>
      </c>
    </row>
    <row r="292" spans="1:7" s="12" customFormat="1">
      <c r="A292" s="9">
        <f>'(1)'!A292</f>
        <v>42706</v>
      </c>
      <c r="B292">
        <v>51.01</v>
      </c>
      <c r="C292">
        <v>51.73</v>
      </c>
      <c r="D292">
        <v>50.18</v>
      </c>
      <c r="E292">
        <v>51.68</v>
      </c>
      <c r="F292" s="12">
        <v>667099</v>
      </c>
      <c r="G292" s="12">
        <v>5556314</v>
      </c>
    </row>
    <row r="293" spans="1:7" s="12" customFormat="1">
      <c r="A293" s="9">
        <f>'(1)'!A293</f>
        <v>42709</v>
      </c>
      <c r="B293">
        <v>51.46</v>
      </c>
      <c r="C293">
        <v>52.42</v>
      </c>
      <c r="D293">
        <v>50.93</v>
      </c>
      <c r="E293">
        <v>51.79</v>
      </c>
      <c r="F293" s="12">
        <v>600782</v>
      </c>
      <c r="G293" s="12">
        <v>5588694.5</v>
      </c>
    </row>
    <row r="294" spans="1:7" s="12" customFormat="1">
      <c r="A294" s="9">
        <f>'(1)'!A294</f>
        <v>42710</v>
      </c>
      <c r="B294">
        <v>50.97</v>
      </c>
      <c r="C294">
        <v>51.6</v>
      </c>
      <c r="D294">
        <v>50.28</v>
      </c>
      <c r="E294">
        <v>50.93</v>
      </c>
      <c r="F294" s="12">
        <v>642746</v>
      </c>
      <c r="G294" s="12">
        <v>5624376</v>
      </c>
    </row>
    <row r="295" spans="1:7" s="12" customFormat="1">
      <c r="A295" s="9">
        <f>'(1)'!A295</f>
        <v>42711</v>
      </c>
      <c r="B295">
        <v>50.93</v>
      </c>
      <c r="C295">
        <v>51.2</v>
      </c>
      <c r="D295">
        <v>49.72</v>
      </c>
      <c r="E295">
        <v>49.77</v>
      </c>
      <c r="F295" s="12">
        <v>816879</v>
      </c>
      <c r="G295" s="12">
        <v>5597681</v>
      </c>
    </row>
    <row r="296" spans="1:7" s="12" customFormat="1">
      <c r="A296" s="9">
        <f>'(1)'!A296</f>
        <v>42712</v>
      </c>
      <c r="B296">
        <v>49.88</v>
      </c>
      <c r="C296">
        <v>50.98</v>
      </c>
      <c r="D296">
        <v>49.61</v>
      </c>
      <c r="E296">
        <v>50.84</v>
      </c>
      <c r="F296" s="12">
        <v>780062</v>
      </c>
      <c r="G296" s="12">
        <v>5616469.5</v>
      </c>
    </row>
    <row r="297" spans="1:7" s="12" customFormat="1">
      <c r="A297" s="9">
        <f>'(1)'!A297</f>
        <v>42713</v>
      </c>
      <c r="B297">
        <v>50.92</v>
      </c>
      <c r="C297">
        <v>51.66</v>
      </c>
      <c r="D297">
        <v>50.86</v>
      </c>
      <c r="E297">
        <v>51.5</v>
      </c>
      <c r="F297" s="12">
        <v>652040</v>
      </c>
      <c r="G297" s="12">
        <v>5648837</v>
      </c>
    </row>
    <row r="298" spans="1:7" s="12" customFormat="1">
      <c r="A298" s="9">
        <f>'(1)'!A298</f>
        <v>42716</v>
      </c>
      <c r="B298">
        <v>52.58</v>
      </c>
      <c r="C298">
        <v>54.51</v>
      </c>
      <c r="D298">
        <v>52.18</v>
      </c>
      <c r="E298">
        <v>52.83</v>
      </c>
      <c r="F298" s="12">
        <v>847025</v>
      </c>
      <c r="G298" s="12">
        <v>5624575</v>
      </c>
    </row>
    <row r="299" spans="1:7" s="12" customFormat="1">
      <c r="A299" s="9">
        <f>'(1)'!A299</f>
        <v>42717</v>
      </c>
      <c r="B299">
        <v>52.51</v>
      </c>
      <c r="C299">
        <v>53.41</v>
      </c>
      <c r="D299">
        <v>52.35</v>
      </c>
      <c r="E299">
        <v>52.98</v>
      </c>
      <c r="F299" s="12">
        <v>638396</v>
      </c>
      <c r="G299" s="12">
        <v>5641259</v>
      </c>
    </row>
    <row r="300" spans="1:7" s="12" customFormat="1">
      <c r="A300" s="9">
        <f>'(1)'!A300</f>
        <v>42718</v>
      </c>
      <c r="B300">
        <v>52.45</v>
      </c>
      <c r="C300">
        <v>52.78</v>
      </c>
      <c r="D300">
        <v>50.67</v>
      </c>
      <c r="E300">
        <v>51.04</v>
      </c>
      <c r="F300" s="12">
        <v>677957</v>
      </c>
      <c r="G300" s="12">
        <v>5597360.5</v>
      </c>
    </row>
    <row r="301" spans="1:7" s="12" customFormat="1">
      <c r="A301" s="9">
        <f>'(1)'!A301</f>
        <v>42719</v>
      </c>
      <c r="B301">
        <v>50.79</v>
      </c>
      <c r="C301">
        <v>51.48</v>
      </c>
      <c r="D301">
        <v>49.95</v>
      </c>
      <c r="E301">
        <v>50.9</v>
      </c>
      <c r="F301" s="12">
        <v>551759</v>
      </c>
      <c r="G301" s="12">
        <v>5603046</v>
      </c>
    </row>
    <row r="302" spans="1:7" s="12" customFormat="1">
      <c r="A302" s="9">
        <f>'(1)'!A302</f>
        <v>42720</v>
      </c>
      <c r="B302">
        <v>51.1</v>
      </c>
      <c r="C302">
        <v>52.08</v>
      </c>
      <c r="D302">
        <v>50.5</v>
      </c>
      <c r="E302">
        <v>51.9</v>
      </c>
      <c r="F302" s="12">
        <v>252567</v>
      </c>
      <c r="G302" s="12">
        <v>5579089.5</v>
      </c>
    </row>
    <row r="303" spans="1:7" s="12" customFormat="1">
      <c r="A303" s="9">
        <f>'(1)'!A303</f>
        <v>42723</v>
      </c>
      <c r="B303">
        <v>52.15</v>
      </c>
      <c r="C303">
        <v>52.52</v>
      </c>
      <c r="D303">
        <v>51.51</v>
      </c>
      <c r="E303">
        <v>52.12</v>
      </c>
      <c r="F303" s="12">
        <v>129990</v>
      </c>
      <c r="G303" s="12">
        <v>5629862.5</v>
      </c>
    </row>
    <row r="304" spans="1:7" s="12" customFormat="1">
      <c r="A304" s="9">
        <f>'(1)'!A304</f>
        <v>42724</v>
      </c>
      <c r="B304">
        <v>52.11</v>
      </c>
      <c r="C304">
        <v>52.7</v>
      </c>
      <c r="D304">
        <v>51.85</v>
      </c>
      <c r="E304">
        <v>52.23</v>
      </c>
      <c r="F304" s="12">
        <v>26172</v>
      </c>
      <c r="G304" s="12">
        <v>5653541.5</v>
      </c>
    </row>
    <row r="305" spans="1:7" s="12" customFormat="1">
      <c r="A305" s="9">
        <f>'(1)'!A305</f>
        <v>42725</v>
      </c>
      <c r="B305">
        <v>53.56</v>
      </c>
      <c r="C305">
        <v>53.79</v>
      </c>
      <c r="D305">
        <v>52.32</v>
      </c>
      <c r="E305">
        <v>52.49</v>
      </c>
      <c r="F305" s="12">
        <v>471993</v>
      </c>
      <c r="G305" s="12">
        <v>5739084</v>
      </c>
    </row>
    <row r="306" spans="1:7" s="12" customFormat="1">
      <c r="A306" s="9">
        <f>'(1)'!A306</f>
        <v>42726</v>
      </c>
      <c r="B306">
        <v>52.52</v>
      </c>
      <c r="C306">
        <v>53.19</v>
      </c>
      <c r="D306">
        <v>52.08</v>
      </c>
      <c r="E306">
        <v>52.95</v>
      </c>
      <c r="F306" s="12">
        <v>393487</v>
      </c>
      <c r="G306" s="12">
        <v>5761782</v>
      </c>
    </row>
    <row r="307" spans="1:7" s="12" customFormat="1">
      <c r="A307" s="9">
        <f>'(1)'!A307</f>
        <v>42727</v>
      </c>
      <c r="B307">
        <v>52.68</v>
      </c>
      <c r="C307">
        <v>53.28</v>
      </c>
      <c r="D307">
        <v>52.26</v>
      </c>
      <c r="E307">
        <v>53.02</v>
      </c>
      <c r="F307" s="12">
        <v>285166</v>
      </c>
      <c r="G307" s="12">
        <v>5761333</v>
      </c>
    </row>
    <row r="308" spans="1:7" s="12" customFormat="1">
      <c r="A308" s="9">
        <f>'(1)'!A308</f>
        <v>42731</v>
      </c>
      <c r="B308">
        <v>53.29</v>
      </c>
      <c r="C308">
        <v>54.1</v>
      </c>
      <c r="D308">
        <v>53.03</v>
      </c>
      <c r="E308">
        <v>53.9</v>
      </c>
      <c r="F308" s="12">
        <v>277306</v>
      </c>
      <c r="G308" s="12">
        <v>5740359</v>
      </c>
    </row>
    <row r="309" spans="1:7" s="12" customFormat="1">
      <c r="A309" s="9">
        <f>'(1)'!A309</f>
        <v>42732</v>
      </c>
      <c r="B309">
        <v>53.93</v>
      </c>
      <c r="C309">
        <v>54.37</v>
      </c>
      <c r="D309">
        <v>53.56</v>
      </c>
      <c r="E309">
        <v>54.06</v>
      </c>
      <c r="F309" s="12">
        <v>322535</v>
      </c>
      <c r="G309" s="12">
        <v>5788000.5</v>
      </c>
    </row>
    <row r="310" spans="1:7" s="12" customFormat="1">
      <c r="A310" s="9">
        <f>'(1)'!A310</f>
        <v>42733</v>
      </c>
      <c r="B310">
        <v>53.66</v>
      </c>
      <c r="C310">
        <v>54.21</v>
      </c>
      <c r="D310">
        <v>53.46</v>
      </c>
      <c r="E310">
        <v>53.77</v>
      </c>
      <c r="F310" s="12">
        <v>360194</v>
      </c>
      <c r="G310" s="12">
        <v>5762464</v>
      </c>
    </row>
    <row r="311" spans="1:7" s="12" customFormat="1">
      <c r="A311" s="9">
        <f>'(1)'!A311</f>
        <v>42734</v>
      </c>
      <c r="B311">
        <v>53.87</v>
      </c>
      <c r="C311">
        <v>54.09</v>
      </c>
      <c r="D311">
        <v>53.41</v>
      </c>
      <c r="E311">
        <v>53.72</v>
      </c>
      <c r="F311" s="12">
        <v>271094</v>
      </c>
      <c r="G311" s="12">
        <v>5705665</v>
      </c>
    </row>
    <row r="312" spans="1:7" s="12" customFormat="1">
      <c r="A312" s="9">
        <f>'(1)'!A312</f>
        <v>42738</v>
      </c>
      <c r="B312">
        <v>54.2</v>
      </c>
      <c r="C312">
        <v>55.24</v>
      </c>
      <c r="D312">
        <v>52.11</v>
      </c>
      <c r="E312">
        <v>52.33</v>
      </c>
      <c r="F312" s="12">
        <v>727793</v>
      </c>
      <c r="G312" s="12">
        <v>5708061</v>
      </c>
    </row>
    <row r="313" spans="1:7" s="12" customFormat="1">
      <c r="A313" s="9">
        <f>'(1)'!A313</f>
        <v>42739</v>
      </c>
      <c r="B313">
        <v>52.49</v>
      </c>
      <c r="C313">
        <v>53.43</v>
      </c>
      <c r="D313">
        <v>52.15</v>
      </c>
      <c r="E313">
        <v>53.26</v>
      </c>
      <c r="F313" s="12">
        <v>512641</v>
      </c>
      <c r="G313" s="12">
        <v>5714560</v>
      </c>
    </row>
    <row r="314" spans="1:7" s="12" customFormat="1">
      <c r="A314" s="9">
        <f>'(1)'!A314</f>
        <v>42740</v>
      </c>
      <c r="B314">
        <v>53.39</v>
      </c>
      <c r="C314">
        <v>54.12</v>
      </c>
      <c r="D314">
        <v>52.79</v>
      </c>
      <c r="E314">
        <v>53.76</v>
      </c>
      <c r="F314" s="12">
        <v>517362</v>
      </c>
      <c r="G314" s="12">
        <v>5727277.5</v>
      </c>
    </row>
    <row r="315" spans="1:7" s="12" customFormat="1">
      <c r="A315" s="9">
        <f>'(1)'!A315</f>
        <v>42741</v>
      </c>
      <c r="B315">
        <v>53.73</v>
      </c>
      <c r="C315">
        <v>54.32</v>
      </c>
      <c r="D315">
        <v>53.32</v>
      </c>
      <c r="E315">
        <v>53.99</v>
      </c>
      <c r="F315" s="12">
        <v>528333</v>
      </c>
      <c r="G315" s="12">
        <v>5733521</v>
      </c>
    </row>
    <row r="316" spans="1:7" s="12" customFormat="1">
      <c r="A316" s="9">
        <f>'(1)'!A316</f>
        <v>42744</v>
      </c>
      <c r="B316">
        <v>53.75</v>
      </c>
      <c r="C316">
        <v>53.83</v>
      </c>
      <c r="D316">
        <v>51.76</v>
      </c>
      <c r="E316">
        <v>51.96</v>
      </c>
      <c r="F316" s="12">
        <v>564893</v>
      </c>
      <c r="G316" s="12">
        <v>5699056.5</v>
      </c>
    </row>
    <row r="317" spans="1:7" s="12" customFormat="1">
      <c r="A317" s="9">
        <f>'(1)'!A317</f>
        <v>42745</v>
      </c>
      <c r="B317">
        <v>51.83</v>
      </c>
      <c r="C317">
        <v>52.37</v>
      </c>
      <c r="D317">
        <v>50.71</v>
      </c>
      <c r="E317">
        <v>50.82</v>
      </c>
      <c r="F317" s="12">
        <v>632573</v>
      </c>
      <c r="G317" s="12">
        <v>5694959.5</v>
      </c>
    </row>
    <row r="318" spans="1:7" s="12" customFormat="1">
      <c r="A318" s="9">
        <f>'(1)'!A318</f>
        <v>42746</v>
      </c>
      <c r="B318">
        <v>50.81</v>
      </c>
      <c r="C318">
        <v>52.78</v>
      </c>
      <c r="D318">
        <v>50.75</v>
      </c>
      <c r="E318">
        <v>52.25</v>
      </c>
      <c r="F318" s="12">
        <v>815846</v>
      </c>
      <c r="G318" s="12">
        <v>5688060</v>
      </c>
    </row>
    <row r="319" spans="1:7" s="12" customFormat="1">
      <c r="A319" s="9">
        <f>'(1)'!A319</f>
        <v>42747</v>
      </c>
      <c r="B319">
        <v>52.37</v>
      </c>
      <c r="C319">
        <v>53.5</v>
      </c>
      <c r="D319">
        <v>52.12</v>
      </c>
      <c r="E319">
        <v>53.01</v>
      </c>
      <c r="F319" s="12">
        <v>660703</v>
      </c>
      <c r="G319" s="12">
        <v>5703986.5</v>
      </c>
    </row>
    <row r="320" spans="1:7" s="12" customFormat="1">
      <c r="A320" s="9">
        <f>'(1)'!A320</f>
        <v>42748</v>
      </c>
      <c r="B320">
        <v>53.05</v>
      </c>
      <c r="C320">
        <v>53.17</v>
      </c>
      <c r="D320">
        <v>52.27</v>
      </c>
      <c r="E320">
        <v>52.37</v>
      </c>
      <c r="F320" s="12">
        <v>477986</v>
      </c>
      <c r="G320" s="12">
        <v>5683899</v>
      </c>
    </row>
    <row r="321" spans="1:7" s="12" customFormat="1">
      <c r="A321" s="9">
        <f>'(1)'!A321</f>
        <v>42752</v>
      </c>
      <c r="B321">
        <v>52.55</v>
      </c>
      <c r="C321">
        <v>53.52</v>
      </c>
      <c r="D321">
        <v>52.12</v>
      </c>
      <c r="E321">
        <v>52.48</v>
      </c>
      <c r="F321" s="12">
        <v>606023</v>
      </c>
      <c r="G321" s="12">
        <v>5688257</v>
      </c>
    </row>
    <row r="322" spans="1:7" s="12" customFormat="1">
      <c r="A322" s="9">
        <f>'(1)'!A322</f>
        <v>42753</v>
      </c>
      <c r="B322">
        <v>52.52</v>
      </c>
      <c r="C322">
        <v>52.79</v>
      </c>
      <c r="D322">
        <v>50.91</v>
      </c>
      <c r="E322">
        <v>51.08</v>
      </c>
      <c r="F322" s="12">
        <v>236238</v>
      </c>
      <c r="G322" s="12">
        <v>5675125.5</v>
      </c>
    </row>
    <row r="323" spans="1:7" s="12" customFormat="1">
      <c r="A323" s="9">
        <f>'(1)'!A323</f>
        <v>42754</v>
      </c>
      <c r="B323">
        <v>51.39</v>
      </c>
      <c r="C323">
        <v>51.87</v>
      </c>
      <c r="D323">
        <v>51.02</v>
      </c>
      <c r="E323">
        <v>51.37</v>
      </c>
      <c r="F323" s="12">
        <v>122593</v>
      </c>
      <c r="G323" s="12">
        <v>5674672.5</v>
      </c>
    </row>
    <row r="324" spans="1:7" s="12" customFormat="1">
      <c r="A324" s="9">
        <f>'(1)'!A324</f>
        <v>42755</v>
      </c>
      <c r="B324">
        <v>51.45</v>
      </c>
      <c r="C324">
        <v>52.9</v>
      </c>
      <c r="D324">
        <v>51.39</v>
      </c>
      <c r="E324">
        <v>52.42</v>
      </c>
      <c r="F324" s="12">
        <v>34880</v>
      </c>
      <c r="G324" s="12">
        <v>5688953.5</v>
      </c>
    </row>
    <row r="325" spans="1:7" s="12" customFormat="1">
      <c r="A325" s="9">
        <f>'(1)'!A325</f>
        <v>42758</v>
      </c>
      <c r="B325">
        <v>53.33</v>
      </c>
      <c r="C325">
        <v>53.47</v>
      </c>
      <c r="D325">
        <v>52.21</v>
      </c>
      <c r="E325">
        <v>52.75</v>
      </c>
      <c r="F325" s="12">
        <v>455333</v>
      </c>
      <c r="G325" s="12">
        <v>5744596</v>
      </c>
    </row>
    <row r="326" spans="1:7" s="12" customFormat="1">
      <c r="A326" s="9">
        <f>'(1)'!A326</f>
        <v>42759</v>
      </c>
      <c r="B326">
        <v>52.86</v>
      </c>
      <c r="C326">
        <v>53.56</v>
      </c>
      <c r="D326">
        <v>52.67</v>
      </c>
      <c r="E326">
        <v>53.18</v>
      </c>
      <c r="F326" s="12">
        <v>520285</v>
      </c>
      <c r="G326" s="12">
        <v>5783627</v>
      </c>
    </row>
    <row r="327" spans="1:7" s="12" customFormat="1">
      <c r="A327" s="9">
        <f>'(1)'!A327</f>
        <v>42760</v>
      </c>
      <c r="B327">
        <v>52.95</v>
      </c>
      <c r="C327">
        <v>53.47</v>
      </c>
      <c r="D327">
        <v>52.56</v>
      </c>
      <c r="E327">
        <v>52.75</v>
      </c>
      <c r="F327" s="12">
        <v>589709</v>
      </c>
      <c r="G327" s="12">
        <v>5770512</v>
      </c>
    </row>
    <row r="328" spans="1:7" s="12" customFormat="1">
      <c r="A328" s="9">
        <f>'(1)'!A328</f>
        <v>42761</v>
      </c>
      <c r="B328">
        <v>52.96</v>
      </c>
      <c r="C328">
        <v>54.06</v>
      </c>
      <c r="D328">
        <v>52.79</v>
      </c>
      <c r="E328">
        <v>53.78</v>
      </c>
      <c r="F328" s="12">
        <v>578065</v>
      </c>
      <c r="G328" s="12">
        <v>5780776.5</v>
      </c>
    </row>
    <row r="329" spans="1:7" s="12" customFormat="1">
      <c r="A329" s="9">
        <f>'(1)'!A329</f>
        <v>42762</v>
      </c>
      <c r="B329">
        <v>53.74</v>
      </c>
      <c r="C329">
        <v>54.08</v>
      </c>
      <c r="D329">
        <v>52.58</v>
      </c>
      <c r="E329">
        <v>53.17</v>
      </c>
      <c r="F329" s="12">
        <v>495556</v>
      </c>
      <c r="G329" s="12">
        <v>5800979</v>
      </c>
    </row>
    <row r="330" spans="1:7" s="12" customFormat="1">
      <c r="A330" s="9">
        <f>'(1)'!A330</f>
        <v>42765</v>
      </c>
      <c r="B330">
        <v>53.15</v>
      </c>
      <c r="C330">
        <v>53.46</v>
      </c>
      <c r="D330">
        <v>52.41</v>
      </c>
      <c r="E330">
        <v>52.63</v>
      </c>
      <c r="F330" s="12">
        <v>486309</v>
      </c>
      <c r="G330" s="12">
        <v>5824021</v>
      </c>
    </row>
    <row r="331" spans="1:7" s="12" customFormat="1">
      <c r="A331" s="9">
        <f>'(1)'!A331</f>
        <v>42766</v>
      </c>
      <c r="B331">
        <v>52.6</v>
      </c>
      <c r="C331">
        <v>53.56</v>
      </c>
      <c r="D331">
        <v>52.24</v>
      </c>
      <c r="E331">
        <v>52.81</v>
      </c>
      <c r="F331" s="12">
        <v>586676</v>
      </c>
      <c r="G331" s="12">
        <v>5829756.5</v>
      </c>
    </row>
    <row r="332" spans="1:7" s="12" customFormat="1">
      <c r="A332" s="9">
        <f>'(1)'!A332</f>
        <v>42767</v>
      </c>
      <c r="B332">
        <v>52.76</v>
      </c>
      <c r="C332">
        <v>53.91</v>
      </c>
      <c r="D332">
        <v>52.64</v>
      </c>
      <c r="E332">
        <v>53.88</v>
      </c>
      <c r="F332" s="12">
        <v>577243</v>
      </c>
      <c r="G332" s="12">
        <v>5850848</v>
      </c>
    </row>
    <row r="333" spans="1:7" s="12" customFormat="1">
      <c r="A333" s="9">
        <f>'(1)'!A333</f>
        <v>42768</v>
      </c>
      <c r="B333">
        <v>53.57</v>
      </c>
      <c r="C333">
        <v>54.34</v>
      </c>
      <c r="D333">
        <v>53.35</v>
      </c>
      <c r="E333">
        <v>53.54</v>
      </c>
      <c r="F333" s="12">
        <v>492553</v>
      </c>
      <c r="G333" s="12">
        <v>5828981.5</v>
      </c>
    </row>
    <row r="334" spans="1:7" s="12" customFormat="1">
      <c r="A334" s="9">
        <f>'(1)'!A334</f>
        <v>42769</v>
      </c>
      <c r="B334">
        <v>53.68</v>
      </c>
      <c r="C334">
        <v>54.22</v>
      </c>
      <c r="D334">
        <v>53.4</v>
      </c>
      <c r="E334">
        <v>53.83</v>
      </c>
      <c r="F334" s="12">
        <v>462616</v>
      </c>
      <c r="G334" s="12">
        <v>5846219</v>
      </c>
    </row>
    <row r="335" spans="1:7" s="12" customFormat="1">
      <c r="A335" s="9">
        <f>'(1)'!A335</f>
        <v>42772</v>
      </c>
      <c r="B335">
        <v>53.81</v>
      </c>
      <c r="C335">
        <v>54.13</v>
      </c>
      <c r="D335">
        <v>52.91</v>
      </c>
      <c r="E335">
        <v>53.01</v>
      </c>
      <c r="F335" s="12">
        <v>425085</v>
      </c>
      <c r="G335" s="12">
        <v>5822344</v>
      </c>
    </row>
    <row r="336" spans="1:7" s="12" customFormat="1">
      <c r="A336" s="9">
        <f>'(1)'!A336</f>
        <v>42773</v>
      </c>
      <c r="B336">
        <v>53.14</v>
      </c>
      <c r="C336">
        <v>53.24</v>
      </c>
      <c r="D336">
        <v>51.63</v>
      </c>
      <c r="E336">
        <v>52.17</v>
      </c>
      <c r="F336" s="12">
        <v>624057</v>
      </c>
      <c r="G336" s="12">
        <v>5805300</v>
      </c>
    </row>
    <row r="337" spans="1:7" s="12" customFormat="1">
      <c r="A337" s="9">
        <f>'(1)'!A337</f>
        <v>42774</v>
      </c>
      <c r="B337">
        <v>51.64</v>
      </c>
      <c r="C337">
        <v>52.67</v>
      </c>
      <c r="D337">
        <v>51.22</v>
      </c>
      <c r="E337">
        <v>52.34</v>
      </c>
      <c r="F337" s="12">
        <v>767379</v>
      </c>
      <c r="G337" s="12">
        <v>5830947.5</v>
      </c>
    </row>
    <row r="338" spans="1:7" s="12" customFormat="1">
      <c r="A338" s="9">
        <f>'(1)'!A338</f>
        <v>42775</v>
      </c>
      <c r="B338">
        <v>52.37</v>
      </c>
      <c r="C338">
        <v>53.21</v>
      </c>
      <c r="D338">
        <v>52.37</v>
      </c>
      <c r="E338">
        <v>53</v>
      </c>
      <c r="F338" s="12">
        <v>610196</v>
      </c>
      <c r="G338" s="12">
        <v>5843208.5</v>
      </c>
    </row>
    <row r="339" spans="1:7" s="12" customFormat="1">
      <c r="A339" s="9">
        <f>'(1)'!A339</f>
        <v>42776</v>
      </c>
      <c r="B339">
        <v>53.15</v>
      </c>
      <c r="C339">
        <v>54.13</v>
      </c>
      <c r="D339">
        <v>52.9</v>
      </c>
      <c r="E339">
        <v>53.86</v>
      </c>
      <c r="F339" s="12">
        <v>596449</v>
      </c>
      <c r="G339" s="12">
        <v>5869572.5</v>
      </c>
    </row>
    <row r="340" spans="1:7" s="12" customFormat="1">
      <c r="A340" s="9">
        <f>'(1)'!A340</f>
        <v>42779</v>
      </c>
      <c r="B340">
        <v>53.8</v>
      </c>
      <c r="C340">
        <v>53.95</v>
      </c>
      <c r="D340">
        <v>52.77</v>
      </c>
      <c r="E340">
        <v>52.93</v>
      </c>
      <c r="F340" s="12">
        <v>586034</v>
      </c>
      <c r="G340" s="12">
        <v>5911682.5</v>
      </c>
    </row>
    <row r="341" spans="1:7" s="12" customFormat="1">
      <c r="A341" s="9">
        <f>'(1)'!A341</f>
        <v>42780</v>
      </c>
      <c r="B341">
        <v>52.91</v>
      </c>
      <c r="C341">
        <v>53.72</v>
      </c>
      <c r="D341">
        <v>52.86</v>
      </c>
      <c r="E341">
        <v>53.2</v>
      </c>
      <c r="F341" s="12">
        <v>493022</v>
      </c>
      <c r="G341" s="12">
        <v>5910099.5</v>
      </c>
    </row>
    <row r="342" spans="1:7" s="12" customFormat="1">
      <c r="A342" s="9">
        <f>'(1)'!A342</f>
        <v>42781</v>
      </c>
      <c r="B342">
        <v>53</v>
      </c>
      <c r="C342">
        <v>53.51</v>
      </c>
      <c r="D342">
        <v>52.73</v>
      </c>
      <c r="E342">
        <v>53.11</v>
      </c>
      <c r="F342" s="12">
        <v>463638</v>
      </c>
      <c r="G342" s="12">
        <v>5886118</v>
      </c>
    </row>
    <row r="343" spans="1:7" s="12" customFormat="1">
      <c r="A343" s="9">
        <f>'(1)'!A343</f>
        <v>42782</v>
      </c>
      <c r="B343">
        <v>53.01</v>
      </c>
      <c r="C343">
        <v>53.59</v>
      </c>
      <c r="D343">
        <v>52.68</v>
      </c>
      <c r="E343">
        <v>53.36</v>
      </c>
      <c r="F343" s="12">
        <v>343363</v>
      </c>
      <c r="G343" s="12">
        <v>5878097.5</v>
      </c>
    </row>
    <row r="344" spans="1:7" s="12" customFormat="1">
      <c r="A344" s="9">
        <f>'(1)'!A344</f>
        <v>42783</v>
      </c>
      <c r="B344">
        <v>53.47</v>
      </c>
      <c r="C344">
        <v>53.52</v>
      </c>
      <c r="D344">
        <v>52.88</v>
      </c>
      <c r="E344">
        <v>53.4</v>
      </c>
      <c r="F344" s="12">
        <v>195352</v>
      </c>
      <c r="G344" s="12">
        <v>5860248.5</v>
      </c>
    </row>
    <row r="345" spans="1:7" s="12" customFormat="1">
      <c r="A345" s="9">
        <f>'(1)'!A345</f>
        <v>42787</v>
      </c>
      <c r="B345">
        <v>53.48</v>
      </c>
      <c r="C345">
        <v>54.68</v>
      </c>
      <c r="D345">
        <v>53.35</v>
      </c>
      <c r="E345">
        <v>54.06</v>
      </c>
      <c r="F345" s="12">
        <v>44052</v>
      </c>
      <c r="G345" s="12">
        <v>5864937.5</v>
      </c>
    </row>
    <row r="346" spans="1:7" s="12" customFormat="1">
      <c r="A346" s="9">
        <f>'(1)'!A346</f>
        <v>42788</v>
      </c>
      <c r="B346">
        <v>54.26</v>
      </c>
      <c r="C346">
        <v>54.6</v>
      </c>
      <c r="D346">
        <v>53.35</v>
      </c>
      <c r="E346">
        <v>53.59</v>
      </c>
      <c r="F346" s="12">
        <v>499480</v>
      </c>
      <c r="G346" s="12">
        <v>5858618</v>
      </c>
    </row>
    <row r="347" spans="1:7" s="12" customFormat="1">
      <c r="A347" s="9">
        <f>'(1)'!A347</f>
        <v>42789</v>
      </c>
      <c r="B347">
        <v>53.91</v>
      </c>
      <c r="C347">
        <v>54.94</v>
      </c>
      <c r="D347">
        <v>53.87</v>
      </c>
      <c r="E347">
        <v>54.45</v>
      </c>
      <c r="F347" s="12">
        <v>529880</v>
      </c>
      <c r="G347" s="12">
        <v>5866520</v>
      </c>
    </row>
    <row r="348" spans="1:7" s="12" customFormat="1">
      <c r="A348" s="9">
        <f>'(1)'!A348</f>
        <v>42790</v>
      </c>
      <c r="B348">
        <v>54.33</v>
      </c>
      <c r="C348">
        <v>54.51</v>
      </c>
      <c r="D348">
        <v>53.76</v>
      </c>
      <c r="E348">
        <v>53.99</v>
      </c>
      <c r="F348" s="12">
        <v>395258</v>
      </c>
      <c r="G348" s="12">
        <v>5843756</v>
      </c>
    </row>
    <row r="349" spans="1:7" s="12" customFormat="1">
      <c r="A349" s="9">
        <f>'(1)'!A349</f>
        <v>42793</v>
      </c>
      <c r="B349">
        <v>54.02</v>
      </c>
      <c r="C349">
        <v>54.61</v>
      </c>
      <c r="D349">
        <v>53.94</v>
      </c>
      <c r="E349">
        <v>54.05</v>
      </c>
      <c r="F349" s="12">
        <v>394380</v>
      </c>
      <c r="G349" s="12">
        <v>5823446</v>
      </c>
    </row>
    <row r="350" spans="1:7" s="12" customFormat="1">
      <c r="A350" s="9">
        <f>'(1)'!A350</f>
        <v>42794</v>
      </c>
      <c r="B350">
        <v>54.04</v>
      </c>
      <c r="C350">
        <v>54.23</v>
      </c>
      <c r="D350">
        <v>53.18</v>
      </c>
      <c r="E350">
        <v>54.01</v>
      </c>
      <c r="F350" s="12">
        <v>593909</v>
      </c>
      <c r="G350" s="12">
        <v>5849194.5</v>
      </c>
    </row>
    <row r="351" spans="1:7" s="12" customFormat="1">
      <c r="A351" s="9">
        <f>'(1)'!A351</f>
        <v>42795</v>
      </c>
      <c r="B351">
        <v>53.95</v>
      </c>
      <c r="C351">
        <v>54.44</v>
      </c>
      <c r="D351">
        <v>53.63</v>
      </c>
      <c r="E351">
        <v>53.83</v>
      </c>
      <c r="F351" s="12">
        <v>491289</v>
      </c>
      <c r="G351" s="12">
        <v>5855722</v>
      </c>
    </row>
    <row r="352" spans="1:7" s="12" customFormat="1">
      <c r="A352" s="9">
        <f>'(1)'!A352</f>
        <v>42796</v>
      </c>
      <c r="B352">
        <v>53.69</v>
      </c>
      <c r="C352">
        <v>53.8</v>
      </c>
      <c r="D352">
        <v>52.54</v>
      </c>
      <c r="E352">
        <v>52.61</v>
      </c>
      <c r="F352" s="12">
        <v>638390</v>
      </c>
      <c r="G352" s="12">
        <v>5903414</v>
      </c>
    </row>
    <row r="353" spans="1:7" s="12" customFormat="1">
      <c r="A353" s="9">
        <f>'(1)'!A353</f>
        <v>42797</v>
      </c>
      <c r="B353">
        <v>52.58</v>
      </c>
      <c r="C353">
        <v>53.39</v>
      </c>
      <c r="D353">
        <v>52.55</v>
      </c>
      <c r="E353">
        <v>53.33</v>
      </c>
      <c r="F353" s="12">
        <v>436360</v>
      </c>
      <c r="G353" s="12">
        <v>5924311.5</v>
      </c>
    </row>
    <row r="354" spans="1:7" s="12" customFormat="1">
      <c r="A354" s="9">
        <f>'(1)'!A354</f>
        <v>42800</v>
      </c>
      <c r="B354">
        <v>53.19</v>
      </c>
      <c r="C354">
        <v>53.56</v>
      </c>
      <c r="D354">
        <v>52.76</v>
      </c>
      <c r="E354">
        <v>53.2</v>
      </c>
      <c r="F354" s="12">
        <v>503692</v>
      </c>
      <c r="G354" s="12">
        <v>5930623</v>
      </c>
    </row>
    <row r="355" spans="1:7" s="12" customFormat="1">
      <c r="A355" s="9">
        <f>'(1)'!A355</f>
        <v>42801</v>
      </c>
      <c r="B355">
        <v>53.17</v>
      </c>
      <c r="C355">
        <v>53.8</v>
      </c>
      <c r="D355">
        <v>52.71</v>
      </c>
      <c r="E355">
        <v>53.14</v>
      </c>
      <c r="F355" s="12">
        <v>494677</v>
      </c>
      <c r="G355" s="12">
        <v>5954039.5</v>
      </c>
    </row>
    <row r="356" spans="1:7" s="12" customFormat="1">
      <c r="A356" s="9">
        <f>'(1)'!A356</f>
        <v>42802</v>
      </c>
      <c r="B356">
        <v>52.79</v>
      </c>
      <c r="C356">
        <v>52.92</v>
      </c>
      <c r="D356">
        <v>50.05</v>
      </c>
      <c r="E356">
        <v>50.28</v>
      </c>
      <c r="F356" s="12">
        <v>963392</v>
      </c>
      <c r="G356" s="12">
        <v>5947844.5</v>
      </c>
    </row>
    <row r="357" spans="1:7" s="12" customFormat="1">
      <c r="A357" s="9">
        <f>'(1)'!A357</f>
        <v>42803</v>
      </c>
      <c r="B357">
        <v>50.22</v>
      </c>
      <c r="C357">
        <v>50.84</v>
      </c>
      <c r="D357">
        <v>48.59</v>
      </c>
      <c r="E357">
        <v>49.28</v>
      </c>
      <c r="F357" s="12">
        <v>1073506</v>
      </c>
      <c r="G357" s="12">
        <v>5938045</v>
      </c>
    </row>
    <row r="358" spans="1:7" s="12" customFormat="1">
      <c r="A358" s="9">
        <f>'(1)'!A358</f>
        <v>42804</v>
      </c>
      <c r="B358">
        <v>49.61</v>
      </c>
      <c r="C358">
        <v>50.11</v>
      </c>
      <c r="D358">
        <v>48.31</v>
      </c>
      <c r="E358">
        <v>48.49</v>
      </c>
      <c r="F358" s="12">
        <v>796960</v>
      </c>
      <c r="G358" s="12">
        <v>5947372.5</v>
      </c>
    </row>
    <row r="359" spans="1:7" s="12" customFormat="1">
      <c r="A359" s="9">
        <f>'(1)'!A359</f>
        <v>42807</v>
      </c>
      <c r="B359">
        <v>48.45</v>
      </c>
      <c r="C359">
        <v>48.68</v>
      </c>
      <c r="D359">
        <v>47.9</v>
      </c>
      <c r="E359">
        <v>48.4</v>
      </c>
      <c r="F359" s="12">
        <v>601362</v>
      </c>
      <c r="G359" s="12">
        <v>5974065</v>
      </c>
    </row>
    <row r="360" spans="1:7" s="12" customFormat="1">
      <c r="A360" s="9">
        <f>'(1)'!A360</f>
        <v>42808</v>
      </c>
      <c r="B360">
        <v>48.45</v>
      </c>
      <c r="C360">
        <v>48.79</v>
      </c>
      <c r="D360">
        <v>47.09</v>
      </c>
      <c r="E360">
        <v>47.72</v>
      </c>
      <c r="F360" s="12">
        <v>857711</v>
      </c>
      <c r="G360" s="12">
        <v>5980515</v>
      </c>
    </row>
    <row r="361" spans="1:7" s="12" customFormat="1">
      <c r="A361" s="9">
        <f>'(1)'!A361</f>
        <v>42809</v>
      </c>
      <c r="B361">
        <v>48.76</v>
      </c>
      <c r="C361">
        <v>49.04</v>
      </c>
      <c r="D361">
        <v>48.16</v>
      </c>
      <c r="E361">
        <v>48.86</v>
      </c>
      <c r="F361" s="12">
        <v>655788</v>
      </c>
      <c r="G361" s="12">
        <v>5969380</v>
      </c>
    </row>
    <row r="362" spans="1:7" s="12" customFormat="1">
      <c r="A362" s="9">
        <f>'(1)'!A362</f>
        <v>42810</v>
      </c>
      <c r="B362">
        <v>49.01</v>
      </c>
      <c r="C362">
        <v>49.62</v>
      </c>
      <c r="D362">
        <v>48.45</v>
      </c>
      <c r="E362">
        <v>48.75</v>
      </c>
      <c r="F362" s="12">
        <v>516853</v>
      </c>
      <c r="G362" s="12">
        <v>5963160</v>
      </c>
    </row>
    <row r="363" spans="1:7" s="12" customFormat="1">
      <c r="A363" s="9">
        <f>'(1)'!A363</f>
        <v>42811</v>
      </c>
      <c r="B363">
        <v>48.79</v>
      </c>
      <c r="C363">
        <v>49.2</v>
      </c>
      <c r="D363">
        <v>48.6</v>
      </c>
      <c r="E363">
        <v>48.78</v>
      </c>
      <c r="F363" s="12">
        <v>172340</v>
      </c>
      <c r="G363" s="12">
        <v>5956361</v>
      </c>
    </row>
    <row r="364" spans="1:7" s="12" customFormat="1">
      <c r="A364" s="9">
        <f>'(1)'!A364</f>
        <v>42814</v>
      </c>
      <c r="B364">
        <v>48.7</v>
      </c>
      <c r="C364">
        <v>48.74</v>
      </c>
      <c r="D364">
        <v>47.84</v>
      </c>
      <c r="E364">
        <v>48.22</v>
      </c>
      <c r="F364" s="12">
        <v>142258</v>
      </c>
      <c r="G364" s="12">
        <v>5935970.5</v>
      </c>
    </row>
    <row r="365" spans="1:7" s="12" customFormat="1">
      <c r="A365" s="9">
        <f>'(1)'!A365</f>
        <v>42815</v>
      </c>
      <c r="B365">
        <v>47.93</v>
      </c>
      <c r="C365">
        <v>48.73</v>
      </c>
      <c r="D365">
        <v>47.23</v>
      </c>
      <c r="E365">
        <v>47.34</v>
      </c>
      <c r="F365" s="12">
        <v>28084</v>
      </c>
      <c r="G365" s="12">
        <v>5986615.5</v>
      </c>
    </row>
    <row r="366" spans="1:7" s="12" customFormat="1">
      <c r="A366" s="9">
        <f>'(1)'!A366</f>
        <v>42816</v>
      </c>
      <c r="B366">
        <v>48.16</v>
      </c>
      <c r="C366">
        <v>48.32</v>
      </c>
      <c r="D366">
        <v>47.01</v>
      </c>
      <c r="E366">
        <v>48.04</v>
      </c>
      <c r="F366" s="12">
        <v>680849</v>
      </c>
      <c r="G366" s="12">
        <v>5967950.5</v>
      </c>
    </row>
    <row r="367" spans="1:7" s="12" customFormat="1">
      <c r="A367" s="9">
        <f>'(1)'!A367</f>
        <v>42817</v>
      </c>
      <c r="B367">
        <v>48.15</v>
      </c>
      <c r="C367">
        <v>48.48</v>
      </c>
      <c r="D367">
        <v>47.58</v>
      </c>
      <c r="E367">
        <v>47.7</v>
      </c>
      <c r="F367" s="12">
        <v>499878</v>
      </c>
      <c r="G367" s="12">
        <v>5955850</v>
      </c>
    </row>
    <row r="368" spans="1:7" s="12" customFormat="1">
      <c r="A368" s="9">
        <f>'(1)'!A368</f>
        <v>42818</v>
      </c>
      <c r="B368">
        <v>47.67</v>
      </c>
      <c r="C368">
        <v>48.2</v>
      </c>
      <c r="D368">
        <v>47.54</v>
      </c>
      <c r="E368">
        <v>47.97</v>
      </c>
      <c r="F368" s="12">
        <v>421027</v>
      </c>
      <c r="G368" s="12">
        <v>5941064.5</v>
      </c>
    </row>
    <row r="369" spans="1:7" s="12" customFormat="1">
      <c r="A369" s="9">
        <f>'(1)'!A369</f>
        <v>42821</v>
      </c>
      <c r="B369">
        <v>48.12</v>
      </c>
      <c r="C369">
        <v>48.28</v>
      </c>
      <c r="D369">
        <v>47.08</v>
      </c>
      <c r="E369">
        <v>47.73</v>
      </c>
      <c r="F369" s="12">
        <v>466176</v>
      </c>
      <c r="G369" s="12">
        <v>5932665</v>
      </c>
    </row>
    <row r="370" spans="1:7" s="12" customFormat="1">
      <c r="A370" s="9">
        <f>'(1)'!A370</f>
        <v>42822</v>
      </c>
      <c r="B370">
        <v>47.89</v>
      </c>
      <c r="C370">
        <v>48.74</v>
      </c>
      <c r="D370">
        <v>47.8</v>
      </c>
      <c r="E370">
        <v>48.37</v>
      </c>
      <c r="F370" s="12">
        <v>502377</v>
      </c>
      <c r="G370" s="12">
        <v>5934686.5</v>
      </c>
    </row>
    <row r="371" spans="1:7" s="12" customFormat="1">
      <c r="A371" s="9">
        <f>'(1)'!A371</f>
        <v>42823</v>
      </c>
      <c r="B371">
        <v>48.47</v>
      </c>
      <c r="C371">
        <v>49.63</v>
      </c>
      <c r="D371">
        <v>48.38</v>
      </c>
      <c r="E371">
        <v>49.51</v>
      </c>
      <c r="F371" s="12">
        <v>548615</v>
      </c>
      <c r="G371" s="12">
        <v>5942075</v>
      </c>
    </row>
    <row r="372" spans="1:7" s="12" customFormat="1">
      <c r="A372" s="9">
        <f>'(1)'!A372</f>
        <v>42824</v>
      </c>
      <c r="B372">
        <v>49.6</v>
      </c>
      <c r="C372">
        <v>50.47</v>
      </c>
      <c r="D372">
        <v>49.27</v>
      </c>
      <c r="E372">
        <v>50.35</v>
      </c>
      <c r="F372" s="12">
        <v>580668</v>
      </c>
      <c r="G372" s="12">
        <v>5979094.5</v>
      </c>
    </row>
    <row r="373" spans="1:7" s="12" customFormat="1">
      <c r="A373" s="9">
        <f>'(1)'!A373</f>
        <v>42825</v>
      </c>
      <c r="B373">
        <v>50.32</v>
      </c>
      <c r="C373">
        <v>50.85</v>
      </c>
      <c r="D373">
        <v>49.9</v>
      </c>
      <c r="E373">
        <v>50.6</v>
      </c>
      <c r="F373" s="12">
        <v>527607</v>
      </c>
      <c r="G373" s="12">
        <v>6003985</v>
      </c>
    </row>
    <row r="374" spans="1:7" s="12" customFormat="1">
      <c r="A374" s="9">
        <f>'(1)'!A374</f>
        <v>42828</v>
      </c>
      <c r="B374">
        <v>50.69</v>
      </c>
      <c r="C374">
        <v>50.83</v>
      </c>
      <c r="D374">
        <v>50.12</v>
      </c>
      <c r="E374">
        <v>50.24</v>
      </c>
      <c r="F374" s="12">
        <v>440724</v>
      </c>
      <c r="G374" s="12">
        <v>6000982.5</v>
      </c>
    </row>
    <row r="375" spans="1:7" s="12" customFormat="1">
      <c r="A375" s="9">
        <f>'(1)'!A375</f>
        <v>42829</v>
      </c>
      <c r="B375">
        <v>50.24</v>
      </c>
      <c r="C375">
        <v>51.3</v>
      </c>
      <c r="D375">
        <v>49.88</v>
      </c>
      <c r="E375">
        <v>51.03</v>
      </c>
      <c r="F375" s="12">
        <v>532054</v>
      </c>
      <c r="G375" s="12">
        <v>6018939.5</v>
      </c>
    </row>
    <row r="376" spans="1:7" s="12" customFormat="1">
      <c r="A376" s="9">
        <f>'(1)'!A376</f>
        <v>42830</v>
      </c>
      <c r="B376">
        <v>51.18</v>
      </c>
      <c r="C376">
        <v>51.88</v>
      </c>
      <c r="D376">
        <v>50.74</v>
      </c>
      <c r="E376">
        <v>51.15</v>
      </c>
      <c r="F376" s="12">
        <v>651398</v>
      </c>
      <c r="G376" s="12">
        <v>6057884</v>
      </c>
    </row>
    <row r="377" spans="1:7" s="12" customFormat="1">
      <c r="A377" s="9">
        <f>'(1)'!A377</f>
        <v>42831</v>
      </c>
      <c r="B377">
        <v>50.8</v>
      </c>
      <c r="C377">
        <v>51.82</v>
      </c>
      <c r="D377">
        <v>50.77</v>
      </c>
      <c r="E377">
        <v>51.7</v>
      </c>
      <c r="F377" s="12">
        <v>473019</v>
      </c>
      <c r="G377" s="12">
        <v>6064189.5</v>
      </c>
    </row>
    <row r="378" spans="1:7" s="12" customFormat="1">
      <c r="A378" s="9">
        <f>'(1)'!A378</f>
        <v>42832</v>
      </c>
      <c r="B378">
        <v>51.7</v>
      </c>
      <c r="C378">
        <v>52.94</v>
      </c>
      <c r="D378">
        <v>51.49</v>
      </c>
      <c r="E378">
        <v>52.24</v>
      </c>
      <c r="F378" s="12">
        <v>796437</v>
      </c>
      <c r="G378" s="12">
        <v>6059093.5</v>
      </c>
    </row>
    <row r="379" spans="1:7" s="12" customFormat="1">
      <c r="A379" s="9">
        <f>'(1)'!A379</f>
        <v>42835</v>
      </c>
      <c r="B379">
        <v>52.31</v>
      </c>
      <c r="C379">
        <v>53.18</v>
      </c>
      <c r="D379">
        <v>52.29</v>
      </c>
      <c r="E379">
        <v>53.08</v>
      </c>
      <c r="F379" s="12">
        <v>565439</v>
      </c>
      <c r="G379" s="12">
        <v>6021746.5</v>
      </c>
    </row>
    <row r="380" spans="1:7" s="12" customFormat="1">
      <c r="A380" s="9">
        <f>'(1)'!A380</f>
        <v>42836</v>
      </c>
      <c r="B380">
        <v>53.13</v>
      </c>
      <c r="C380">
        <v>53.45</v>
      </c>
      <c r="D380">
        <v>52.7</v>
      </c>
      <c r="E380">
        <v>53.4</v>
      </c>
      <c r="F380" s="12">
        <v>598003</v>
      </c>
      <c r="G380" s="12">
        <v>6003075</v>
      </c>
    </row>
    <row r="381" spans="1:7" s="12" customFormat="1">
      <c r="A381" s="9">
        <f>'(1)'!A381</f>
        <v>42837</v>
      </c>
      <c r="B381">
        <v>53.4</v>
      </c>
      <c r="C381">
        <v>53.76</v>
      </c>
      <c r="D381">
        <v>52.71</v>
      </c>
      <c r="E381">
        <v>53.11</v>
      </c>
      <c r="F381" s="12">
        <v>629805</v>
      </c>
      <c r="G381" s="12">
        <v>6018848.5</v>
      </c>
    </row>
    <row r="382" spans="1:7" s="12" customFormat="1">
      <c r="A382" s="9">
        <f>'(1)'!A382</f>
        <v>42838</v>
      </c>
      <c r="B382">
        <v>52.85</v>
      </c>
      <c r="C382">
        <v>53.39</v>
      </c>
      <c r="D382">
        <v>52.82</v>
      </c>
      <c r="E382">
        <v>53.18</v>
      </c>
      <c r="F382" s="12">
        <v>480835</v>
      </c>
      <c r="G382" s="12">
        <v>6039995</v>
      </c>
    </row>
    <row r="383" spans="1:7" s="12" customFormat="1">
      <c r="A383" s="9">
        <f>'(1)'!A383</f>
        <v>42842</v>
      </c>
      <c r="B383">
        <v>52.97</v>
      </c>
      <c r="C383">
        <v>53.21</v>
      </c>
      <c r="D383">
        <v>52.55</v>
      </c>
      <c r="E383">
        <v>52.65</v>
      </c>
      <c r="F383" s="12">
        <v>326340</v>
      </c>
      <c r="G383" s="12">
        <v>6036335.5</v>
      </c>
    </row>
    <row r="384" spans="1:7" s="12" customFormat="1">
      <c r="A384" s="9">
        <f>'(1)'!A384</f>
        <v>42843</v>
      </c>
      <c r="B384">
        <v>52.75</v>
      </c>
      <c r="C384">
        <v>52.85</v>
      </c>
      <c r="D384">
        <v>52.1</v>
      </c>
      <c r="E384">
        <v>52.41</v>
      </c>
      <c r="F384" s="12">
        <v>202043</v>
      </c>
      <c r="G384" s="12">
        <v>6081407.5</v>
      </c>
    </row>
    <row r="385" spans="1:7" s="12" customFormat="1">
      <c r="A385" s="9">
        <f>'(1)'!A385</f>
        <v>42844</v>
      </c>
      <c r="B385">
        <v>52.36</v>
      </c>
      <c r="C385">
        <v>52.65</v>
      </c>
      <c r="D385">
        <v>50.09</v>
      </c>
      <c r="E385">
        <v>50.44</v>
      </c>
      <c r="F385" s="12">
        <v>133173</v>
      </c>
      <c r="G385" s="12">
        <v>6088132.5</v>
      </c>
    </row>
    <row r="386" spans="1:7" s="12" customFormat="1">
      <c r="A386" s="9">
        <f>'(1)'!A386</f>
        <v>42845</v>
      </c>
      <c r="B386">
        <v>50.63</v>
      </c>
      <c r="C386">
        <v>50.97</v>
      </c>
      <c r="D386">
        <v>50.18</v>
      </c>
      <c r="E386">
        <v>50.27</v>
      </c>
      <c r="F386" s="12">
        <v>33748</v>
      </c>
      <c r="G386" s="12">
        <v>6080901</v>
      </c>
    </row>
    <row r="387" spans="1:7" s="12" customFormat="1">
      <c r="A387" s="9">
        <f>'(1)'!A387</f>
        <v>42846</v>
      </c>
      <c r="B387">
        <v>50.71</v>
      </c>
      <c r="C387">
        <v>50.93</v>
      </c>
      <c r="D387">
        <v>49.2</v>
      </c>
      <c r="E387">
        <v>49.62</v>
      </c>
      <c r="F387" s="12">
        <v>687474</v>
      </c>
      <c r="G387" s="12">
        <v>6079204</v>
      </c>
    </row>
    <row r="388" spans="1:7" s="12" customFormat="1">
      <c r="A388" s="9">
        <f>'(1)'!A388</f>
        <v>42849</v>
      </c>
      <c r="B388">
        <v>49.68</v>
      </c>
      <c r="C388">
        <v>50.22</v>
      </c>
      <c r="D388">
        <v>49.03</v>
      </c>
      <c r="E388">
        <v>49.23</v>
      </c>
      <c r="F388" s="12">
        <v>517897</v>
      </c>
      <c r="G388" s="12">
        <v>6059497</v>
      </c>
    </row>
    <row r="389" spans="1:7" s="12" customFormat="1">
      <c r="A389" s="9">
        <f>'(1)'!A389</f>
        <v>42850</v>
      </c>
      <c r="B389">
        <v>49.22</v>
      </c>
      <c r="C389">
        <v>49.83</v>
      </c>
      <c r="D389">
        <v>48.87</v>
      </c>
      <c r="E389">
        <v>49.56</v>
      </c>
      <c r="F389" s="12">
        <v>587240</v>
      </c>
      <c r="G389" s="12">
        <v>6048938.5</v>
      </c>
    </row>
    <row r="390" spans="1:7" s="12" customFormat="1">
      <c r="A390" s="9">
        <f>'(1)'!A390</f>
        <v>42851</v>
      </c>
      <c r="B390">
        <v>49.36</v>
      </c>
      <c r="C390">
        <v>50.2</v>
      </c>
      <c r="D390">
        <v>48.94</v>
      </c>
      <c r="E390">
        <v>49.62</v>
      </c>
      <c r="F390" s="12">
        <v>655717</v>
      </c>
      <c r="G390" s="12">
        <v>6026095</v>
      </c>
    </row>
    <row r="391" spans="1:7" s="12" customFormat="1">
      <c r="A391" s="9">
        <f>'(1)'!A391</f>
        <v>42852</v>
      </c>
      <c r="B391">
        <v>49.22</v>
      </c>
      <c r="C391">
        <v>49.43</v>
      </c>
      <c r="D391">
        <v>48.2</v>
      </c>
      <c r="E391">
        <v>48.97</v>
      </c>
      <c r="F391" s="12">
        <v>771189</v>
      </c>
      <c r="G391" s="12">
        <v>6037209</v>
      </c>
    </row>
    <row r="392" spans="1:7" s="12" customFormat="1">
      <c r="A392" s="9">
        <f>'(1)'!A392</f>
        <v>42853</v>
      </c>
      <c r="B392">
        <v>49.27</v>
      </c>
      <c r="C392">
        <v>49.76</v>
      </c>
      <c r="D392">
        <v>48.8</v>
      </c>
      <c r="E392">
        <v>49.33</v>
      </c>
      <c r="F392" s="12">
        <v>633992</v>
      </c>
      <c r="G392" s="12">
        <v>6025933.5</v>
      </c>
    </row>
    <row r="393" spans="1:7" s="12" customFormat="1">
      <c r="A393" s="9">
        <f>'(1)'!A393</f>
        <v>42856</v>
      </c>
      <c r="B393">
        <v>49.17</v>
      </c>
      <c r="C393">
        <v>49.32</v>
      </c>
      <c r="D393">
        <v>48.59</v>
      </c>
      <c r="E393">
        <v>48.84</v>
      </c>
      <c r="F393" s="12">
        <v>364386</v>
      </c>
      <c r="G393" s="12">
        <v>6042077</v>
      </c>
    </row>
    <row r="394" spans="1:7" s="12" customFormat="1">
      <c r="A394" s="9">
        <f>'(1)'!A394</f>
        <v>42857</v>
      </c>
      <c r="B394">
        <v>48.78</v>
      </c>
      <c r="C394">
        <v>49.28</v>
      </c>
      <c r="D394">
        <v>47.35</v>
      </c>
      <c r="E394">
        <v>47.66</v>
      </c>
      <c r="F394" s="12">
        <v>702375</v>
      </c>
      <c r="G394" s="12">
        <v>6044595.5</v>
      </c>
    </row>
    <row r="395" spans="1:7" s="12" customFormat="1">
      <c r="A395" s="9">
        <f>'(1)'!A395</f>
        <v>42858</v>
      </c>
      <c r="B395">
        <v>48.12</v>
      </c>
      <c r="C395">
        <v>48.23</v>
      </c>
      <c r="D395">
        <v>47.3</v>
      </c>
      <c r="E395">
        <v>47.82</v>
      </c>
      <c r="F395" s="12">
        <v>691319</v>
      </c>
      <c r="G395" s="12">
        <v>6035187.5</v>
      </c>
    </row>
    <row r="396" spans="1:7" s="12" customFormat="1">
      <c r="A396" s="9">
        <f>'(1)'!A396</f>
        <v>42859</v>
      </c>
      <c r="B396">
        <v>47.6</v>
      </c>
      <c r="C396">
        <v>47.75</v>
      </c>
      <c r="D396">
        <v>45.29</v>
      </c>
      <c r="E396">
        <v>45.52</v>
      </c>
      <c r="F396" s="12">
        <v>943959</v>
      </c>
      <c r="G396" s="12">
        <v>6019328.5</v>
      </c>
    </row>
    <row r="397" spans="1:7" s="12" customFormat="1">
      <c r="A397" s="9">
        <f>'(1)'!A397</f>
        <v>42860</v>
      </c>
      <c r="B397">
        <v>45.51</v>
      </c>
      <c r="C397">
        <v>46.68</v>
      </c>
      <c r="D397">
        <v>43.76</v>
      </c>
      <c r="E397">
        <v>46.22</v>
      </c>
      <c r="F397" s="12">
        <v>1021610</v>
      </c>
      <c r="G397" s="12">
        <v>6018981.5</v>
      </c>
    </row>
    <row r="398" spans="1:7" s="12" customFormat="1">
      <c r="A398" s="9">
        <f>'(1)'!A398</f>
        <v>42863</v>
      </c>
      <c r="B398">
        <v>46.35</v>
      </c>
      <c r="C398">
        <v>46.98</v>
      </c>
      <c r="D398">
        <v>45.73</v>
      </c>
      <c r="E398">
        <v>46.43</v>
      </c>
      <c r="F398" s="12">
        <v>785055</v>
      </c>
      <c r="G398" s="12">
        <v>6055011</v>
      </c>
    </row>
    <row r="399" spans="1:7" s="12" customFormat="1">
      <c r="A399" s="9">
        <f>'(1)'!A399</f>
        <v>42864</v>
      </c>
      <c r="B399">
        <v>46.49</v>
      </c>
      <c r="C399">
        <v>46.78</v>
      </c>
      <c r="D399">
        <v>45.53</v>
      </c>
      <c r="E399">
        <v>45.88</v>
      </c>
      <c r="F399" s="12">
        <v>701944</v>
      </c>
      <c r="G399" s="12">
        <v>6051493</v>
      </c>
    </row>
    <row r="400" spans="1:7" s="12" customFormat="1">
      <c r="A400" s="9">
        <f>'(1)'!A400</f>
        <v>42865</v>
      </c>
      <c r="B400">
        <v>46.18</v>
      </c>
      <c r="C400">
        <v>47.78</v>
      </c>
      <c r="D400">
        <v>46.01</v>
      </c>
      <c r="E400">
        <v>47.33</v>
      </c>
      <c r="F400" s="12">
        <v>819796</v>
      </c>
      <c r="G400" s="12">
        <v>6053082.5</v>
      </c>
    </row>
    <row r="401" spans="1:7" s="12" customFormat="1">
      <c r="A401" s="9">
        <f>'(1)'!A401</f>
        <v>42866</v>
      </c>
      <c r="B401">
        <v>47.39</v>
      </c>
      <c r="C401">
        <v>48.22</v>
      </c>
      <c r="D401">
        <v>47.34</v>
      </c>
      <c r="E401">
        <v>47.83</v>
      </c>
      <c r="F401" s="12">
        <v>661783</v>
      </c>
      <c r="G401" s="12">
        <v>6106675.5</v>
      </c>
    </row>
    <row r="402" spans="1:7" s="12" customFormat="1">
      <c r="A402" s="9">
        <f>'(1)'!A402</f>
        <v>42867</v>
      </c>
      <c r="B402">
        <v>47.81</v>
      </c>
      <c r="C402">
        <v>48.07</v>
      </c>
      <c r="D402">
        <v>47.35</v>
      </c>
      <c r="E402">
        <v>47.84</v>
      </c>
      <c r="F402" s="12">
        <v>537490</v>
      </c>
      <c r="G402" s="12">
        <v>6108973</v>
      </c>
    </row>
    <row r="403" spans="1:7" s="12" customFormat="1">
      <c r="A403" s="9">
        <f>'(1)'!A403</f>
        <v>42870</v>
      </c>
      <c r="B403">
        <v>47.85</v>
      </c>
      <c r="C403">
        <v>49.66</v>
      </c>
      <c r="D403">
        <v>47.75</v>
      </c>
      <c r="E403">
        <v>48.85</v>
      </c>
      <c r="F403" s="12">
        <v>687153</v>
      </c>
      <c r="G403" s="12">
        <v>6188448.5</v>
      </c>
    </row>
    <row r="404" spans="1:7" s="12" customFormat="1">
      <c r="A404" s="9">
        <f>'(1)'!A404</f>
        <v>42871</v>
      </c>
      <c r="B404">
        <v>48.82</v>
      </c>
      <c r="C404">
        <v>49.38</v>
      </c>
      <c r="D404">
        <v>48.17</v>
      </c>
      <c r="E404">
        <v>48.66</v>
      </c>
      <c r="F404" s="12">
        <v>589212</v>
      </c>
      <c r="G404" s="12">
        <v>6244696</v>
      </c>
    </row>
    <row r="405" spans="1:7" s="12" customFormat="1">
      <c r="A405" s="9">
        <f>'(1)'!A405</f>
        <v>42872</v>
      </c>
      <c r="B405">
        <v>48.23</v>
      </c>
      <c r="C405">
        <v>49.5</v>
      </c>
      <c r="D405">
        <v>48.03</v>
      </c>
      <c r="E405">
        <v>49.07</v>
      </c>
      <c r="F405" s="12">
        <v>650107</v>
      </c>
      <c r="G405" s="12">
        <v>6273042.5</v>
      </c>
    </row>
    <row r="406" spans="1:7" s="12" customFormat="1">
      <c r="A406" s="9">
        <f>'(1)'!A406</f>
        <v>42873</v>
      </c>
      <c r="B406">
        <v>48.93</v>
      </c>
      <c r="C406">
        <v>49.6</v>
      </c>
      <c r="D406">
        <v>48.05</v>
      </c>
      <c r="E406">
        <v>49.35</v>
      </c>
      <c r="F406" s="12">
        <v>242754</v>
      </c>
      <c r="G406" s="12">
        <v>6283161</v>
      </c>
    </row>
    <row r="407" spans="1:7" s="12" customFormat="1">
      <c r="A407" s="9">
        <f>'(1)'!A407</f>
        <v>42874</v>
      </c>
      <c r="B407">
        <v>49.28</v>
      </c>
      <c r="C407">
        <v>50.53</v>
      </c>
      <c r="D407">
        <v>49.28</v>
      </c>
      <c r="E407">
        <v>50.33</v>
      </c>
      <c r="F407" s="12">
        <v>146452</v>
      </c>
      <c r="G407" s="12">
        <v>6266680</v>
      </c>
    </row>
    <row r="408" spans="1:7" s="12" customFormat="1">
      <c r="A408" s="9">
        <f>'(1)'!A408</f>
        <v>42877</v>
      </c>
      <c r="B408">
        <v>50.6</v>
      </c>
      <c r="C408">
        <v>51.06</v>
      </c>
      <c r="D408">
        <v>50.44</v>
      </c>
      <c r="E408">
        <v>50.73</v>
      </c>
      <c r="F408" s="12">
        <v>30006</v>
      </c>
      <c r="G408" s="12">
        <v>6272678.5</v>
      </c>
    </row>
    <row r="409" spans="1:7" s="12" customFormat="1">
      <c r="A409" s="9">
        <f>'(1)'!A409</f>
        <v>42878</v>
      </c>
      <c r="B409">
        <v>51.04</v>
      </c>
      <c r="C409">
        <v>51.79</v>
      </c>
      <c r="D409">
        <v>50.57</v>
      </c>
      <c r="E409">
        <v>51.47</v>
      </c>
      <c r="F409" s="12">
        <v>584139</v>
      </c>
      <c r="G409" s="12">
        <v>6295709</v>
      </c>
    </row>
    <row r="410" spans="1:7" s="12" customFormat="1">
      <c r="A410" s="9">
        <f>'(1)'!A410</f>
        <v>42879</v>
      </c>
      <c r="B410">
        <v>51.44</v>
      </c>
      <c r="C410">
        <v>51.88</v>
      </c>
      <c r="D410">
        <v>51.03</v>
      </c>
      <c r="E410">
        <v>51.36</v>
      </c>
      <c r="F410" s="12">
        <v>736341</v>
      </c>
      <c r="G410" s="12">
        <v>6271992</v>
      </c>
    </row>
    <row r="411" spans="1:7" s="12" customFormat="1">
      <c r="A411" s="9">
        <f>'(1)'!A411</f>
        <v>42880</v>
      </c>
      <c r="B411">
        <v>51.25</v>
      </c>
      <c r="C411">
        <v>52</v>
      </c>
      <c r="D411">
        <v>48.45</v>
      </c>
      <c r="E411">
        <v>48.9</v>
      </c>
      <c r="F411" s="12">
        <v>1147389</v>
      </c>
      <c r="G411" s="12">
        <v>6275408.5</v>
      </c>
    </row>
    <row r="412" spans="1:7" s="12" customFormat="1">
      <c r="A412" s="9">
        <f>'(1)'!A412</f>
        <v>42881</v>
      </c>
      <c r="B412">
        <v>48.75</v>
      </c>
      <c r="C412">
        <v>49.94</v>
      </c>
      <c r="D412">
        <v>48.18</v>
      </c>
      <c r="E412">
        <v>49.8</v>
      </c>
      <c r="F412" s="12">
        <v>763920</v>
      </c>
      <c r="G412" s="12">
        <v>6303717</v>
      </c>
    </row>
    <row r="413" spans="1:7" s="12" customFormat="1">
      <c r="A413" s="9">
        <f>'(1)'!A413</f>
        <v>42885</v>
      </c>
      <c r="B413">
        <v>49.93</v>
      </c>
      <c r="C413">
        <v>50.28</v>
      </c>
      <c r="D413">
        <v>49.03</v>
      </c>
      <c r="E413">
        <v>49.66</v>
      </c>
      <c r="F413" s="12">
        <v>663486</v>
      </c>
      <c r="G413" s="12">
        <v>6318221.5</v>
      </c>
    </row>
    <row r="414" spans="1:7" s="12" customFormat="1">
      <c r="A414" s="9">
        <f>'(1)'!A414</f>
        <v>42886</v>
      </c>
      <c r="B414">
        <v>49.65</v>
      </c>
      <c r="C414">
        <v>49.71</v>
      </c>
      <c r="D414">
        <v>47.73</v>
      </c>
      <c r="E414">
        <v>48.32</v>
      </c>
      <c r="F414" s="12">
        <v>779144</v>
      </c>
      <c r="G414" s="12">
        <v>6326128</v>
      </c>
    </row>
    <row r="415" spans="1:7" s="12" customFormat="1">
      <c r="A415" s="9">
        <f>'(1)'!A415</f>
        <v>42887</v>
      </c>
      <c r="B415">
        <v>48.63</v>
      </c>
      <c r="C415">
        <v>49.17</v>
      </c>
      <c r="D415">
        <v>47.9</v>
      </c>
      <c r="E415">
        <v>48.36</v>
      </c>
      <c r="F415" s="12">
        <v>774478</v>
      </c>
      <c r="G415" s="12">
        <v>6320128</v>
      </c>
    </row>
    <row r="416" spans="1:7" s="12" customFormat="1">
      <c r="A416" s="9">
        <f>'(1)'!A416</f>
        <v>42888</v>
      </c>
      <c r="B416">
        <v>48.04</v>
      </c>
      <c r="C416">
        <v>48.19</v>
      </c>
      <c r="D416">
        <v>46.74</v>
      </c>
      <c r="E416">
        <v>47.66</v>
      </c>
      <c r="F416" s="12">
        <v>802662</v>
      </c>
      <c r="G416" s="12">
        <v>6302288</v>
      </c>
    </row>
    <row r="417" spans="1:7" s="12" customFormat="1">
      <c r="A417" s="9">
        <f>'(1)'!A417</f>
        <v>42891</v>
      </c>
      <c r="B417">
        <v>47.71</v>
      </c>
      <c r="C417">
        <v>48.42</v>
      </c>
      <c r="D417">
        <v>46.86</v>
      </c>
      <c r="E417">
        <v>47.4</v>
      </c>
      <c r="F417" s="12">
        <v>710199</v>
      </c>
      <c r="G417" s="12">
        <v>6305603</v>
      </c>
    </row>
    <row r="418" spans="1:7" s="12" customFormat="1">
      <c r="A418" s="9">
        <f>'(1)'!A418</f>
        <v>42892</v>
      </c>
      <c r="B418">
        <v>47.4</v>
      </c>
      <c r="C418">
        <v>48.4</v>
      </c>
      <c r="D418">
        <v>46.94</v>
      </c>
      <c r="E418">
        <v>48.19</v>
      </c>
      <c r="F418" s="12">
        <v>825056</v>
      </c>
      <c r="G418" s="12">
        <v>6312575</v>
      </c>
    </row>
    <row r="419" spans="1:7" s="12" customFormat="1">
      <c r="A419" s="9">
        <f>'(1)'!A419</f>
        <v>42893</v>
      </c>
      <c r="B419">
        <v>47.98</v>
      </c>
      <c r="C419">
        <v>48.23</v>
      </c>
      <c r="D419">
        <v>45.65</v>
      </c>
      <c r="E419">
        <v>45.72</v>
      </c>
      <c r="F419" s="12">
        <v>1182327</v>
      </c>
      <c r="G419" s="12">
        <v>6323329</v>
      </c>
    </row>
    <row r="420" spans="1:7" s="12" customFormat="1">
      <c r="A420" s="9">
        <f>'(1)'!A420</f>
        <v>42894</v>
      </c>
      <c r="B420">
        <v>45.85</v>
      </c>
      <c r="C420">
        <v>46.18</v>
      </c>
      <c r="D420">
        <v>45.2</v>
      </c>
      <c r="E420">
        <v>45.64</v>
      </c>
      <c r="F420" s="12">
        <v>927695</v>
      </c>
      <c r="G420" s="12">
        <v>6263250</v>
      </c>
    </row>
    <row r="421" spans="1:7" s="12" customFormat="1">
      <c r="A421" s="9">
        <f>'(1)'!A421</f>
        <v>42895</v>
      </c>
      <c r="B421">
        <v>45.71</v>
      </c>
      <c r="C421">
        <v>46.18</v>
      </c>
      <c r="D421">
        <v>45.27</v>
      </c>
      <c r="E421">
        <v>45.83</v>
      </c>
      <c r="F421" s="12">
        <v>735933</v>
      </c>
      <c r="G421" s="12">
        <v>6259375</v>
      </c>
    </row>
    <row r="422" spans="1:7" s="12" customFormat="1">
      <c r="A422" s="9">
        <f>'(1)'!A422</f>
        <v>42898</v>
      </c>
      <c r="B422">
        <v>45.8</v>
      </c>
      <c r="C422">
        <v>46.71</v>
      </c>
      <c r="D422">
        <v>45.66</v>
      </c>
      <c r="E422">
        <v>46.08</v>
      </c>
      <c r="F422" s="12">
        <v>666765</v>
      </c>
      <c r="G422" s="12">
        <v>6307023.5</v>
      </c>
    </row>
    <row r="423" spans="1:7" s="12" customFormat="1">
      <c r="A423" s="9">
        <f>'(1)'!A423</f>
        <v>42899</v>
      </c>
      <c r="B423">
        <v>46.01</v>
      </c>
      <c r="C423">
        <v>46.57</v>
      </c>
      <c r="D423">
        <v>45.56</v>
      </c>
      <c r="E423">
        <v>46.46</v>
      </c>
      <c r="F423" s="12">
        <v>783320</v>
      </c>
      <c r="G423" s="12">
        <v>6346489.5</v>
      </c>
    </row>
    <row r="424" spans="1:7" s="12" customFormat="1">
      <c r="A424" s="9">
        <f>'(1)'!A424</f>
        <v>42900</v>
      </c>
      <c r="B424">
        <v>45.94</v>
      </c>
      <c r="C424">
        <v>46.49</v>
      </c>
      <c r="D424">
        <v>44.54</v>
      </c>
      <c r="E424">
        <v>44.73</v>
      </c>
      <c r="F424" s="12">
        <v>924408</v>
      </c>
      <c r="G424" s="12">
        <v>6320274.5</v>
      </c>
    </row>
    <row r="425" spans="1:7" s="12" customFormat="1">
      <c r="A425" s="9">
        <f>'(1)'!A425</f>
        <v>42901</v>
      </c>
      <c r="B425">
        <v>44.69</v>
      </c>
      <c r="C425">
        <v>44.81</v>
      </c>
      <c r="D425">
        <v>44.22</v>
      </c>
      <c r="E425">
        <v>44.46</v>
      </c>
      <c r="F425" s="12">
        <v>500938</v>
      </c>
      <c r="G425" s="12">
        <v>6328941</v>
      </c>
    </row>
    <row r="426" spans="1:7" s="12" customFormat="1">
      <c r="A426" s="9">
        <f>'(1)'!A426</f>
        <v>42902</v>
      </c>
      <c r="B426">
        <v>44.25</v>
      </c>
      <c r="C426">
        <v>44.94</v>
      </c>
      <c r="D426">
        <v>44.24</v>
      </c>
      <c r="E426">
        <v>44.74</v>
      </c>
      <c r="F426" s="12">
        <v>191824</v>
      </c>
      <c r="G426" s="12">
        <v>6374055.5</v>
      </c>
    </row>
    <row r="427" spans="1:7" s="12" customFormat="1">
      <c r="A427" s="9">
        <f>'(1)'!A427</f>
        <v>42905</v>
      </c>
      <c r="B427">
        <v>44.68</v>
      </c>
      <c r="C427">
        <v>45.06</v>
      </c>
      <c r="D427">
        <v>44.05</v>
      </c>
      <c r="E427">
        <v>44.2</v>
      </c>
      <c r="F427" s="12">
        <v>123943</v>
      </c>
      <c r="G427" s="12">
        <v>6377862</v>
      </c>
    </row>
    <row r="428" spans="1:7" s="12" customFormat="1">
      <c r="A428" s="9">
        <f>'(1)'!A428</f>
        <v>42906</v>
      </c>
      <c r="B428">
        <v>44.11</v>
      </c>
      <c r="C428">
        <v>44.4</v>
      </c>
      <c r="D428">
        <v>42.75</v>
      </c>
      <c r="E428">
        <v>43.23</v>
      </c>
      <c r="F428" s="12">
        <v>29573</v>
      </c>
      <c r="G428" s="12">
        <v>6376459</v>
      </c>
    </row>
    <row r="429" spans="1:7" s="12" customFormat="1">
      <c r="A429" s="9">
        <f>'(1)'!A429</f>
        <v>42907</v>
      </c>
      <c r="B429">
        <v>43.38</v>
      </c>
      <c r="C429">
        <v>44.2</v>
      </c>
      <c r="D429">
        <v>42.05</v>
      </c>
      <c r="E429">
        <v>42.53</v>
      </c>
      <c r="F429" s="12">
        <v>1071747</v>
      </c>
      <c r="G429" s="12">
        <v>6383619</v>
      </c>
    </row>
    <row r="430" spans="1:7" s="12" customFormat="1">
      <c r="A430" s="9">
        <f>'(1)'!A430</f>
        <v>42908</v>
      </c>
      <c r="B430">
        <v>42.55</v>
      </c>
      <c r="C430">
        <v>43.32</v>
      </c>
      <c r="D430">
        <v>42.26</v>
      </c>
      <c r="E430">
        <v>42.74</v>
      </c>
      <c r="F430" s="12">
        <v>668830</v>
      </c>
      <c r="G430" s="12">
        <v>6389315.5</v>
      </c>
    </row>
    <row r="431" spans="1:7" s="12" customFormat="1">
      <c r="A431" s="9">
        <f>'(1)'!A431</f>
        <v>42909</v>
      </c>
      <c r="B431">
        <v>42.8</v>
      </c>
      <c r="C431">
        <v>43.2</v>
      </c>
      <c r="D431">
        <v>42.53</v>
      </c>
      <c r="E431">
        <v>43.01</v>
      </c>
      <c r="F431" s="12">
        <v>690906</v>
      </c>
      <c r="G431" s="12">
        <v>6451275.5</v>
      </c>
    </row>
    <row r="432" spans="1:7" s="12" customFormat="1">
      <c r="A432" s="9">
        <f>'(1)'!A432</f>
        <v>42912</v>
      </c>
      <c r="B432">
        <v>43.16</v>
      </c>
      <c r="C432">
        <v>43.65</v>
      </c>
      <c r="D432">
        <v>42.63</v>
      </c>
      <c r="E432">
        <v>43.38</v>
      </c>
      <c r="F432" s="12">
        <v>661354</v>
      </c>
      <c r="G432" s="12">
        <v>6513730</v>
      </c>
    </row>
    <row r="433" spans="1:7" s="12" customFormat="1">
      <c r="A433" s="9">
        <f>'(1)'!A433</f>
        <v>42913</v>
      </c>
      <c r="B433">
        <v>43.49</v>
      </c>
      <c r="C433">
        <v>44.44</v>
      </c>
      <c r="D433">
        <v>43.32</v>
      </c>
      <c r="E433">
        <v>44.24</v>
      </c>
      <c r="F433" s="12">
        <v>759115</v>
      </c>
      <c r="G433" s="12">
        <v>6489739</v>
      </c>
    </row>
    <row r="434" spans="1:7" s="12" customFormat="1">
      <c r="A434" s="9">
        <f>'(1)'!A434</f>
        <v>42914</v>
      </c>
      <c r="B434">
        <v>43.7</v>
      </c>
      <c r="C434">
        <v>44.9</v>
      </c>
      <c r="D434">
        <v>43.67</v>
      </c>
      <c r="E434">
        <v>44.74</v>
      </c>
      <c r="F434" s="12">
        <v>753375</v>
      </c>
      <c r="G434" s="12">
        <v>6446902.5</v>
      </c>
    </row>
    <row r="435" spans="1:7" s="12" customFormat="1">
      <c r="A435" s="9">
        <f>'(1)'!A435</f>
        <v>42915</v>
      </c>
      <c r="B435">
        <v>44.89</v>
      </c>
      <c r="C435">
        <v>45.45</v>
      </c>
      <c r="D435">
        <v>44.65</v>
      </c>
      <c r="E435">
        <v>44.93</v>
      </c>
      <c r="F435" s="12">
        <v>768946</v>
      </c>
      <c r="G435" s="12">
        <v>6455219</v>
      </c>
    </row>
    <row r="436" spans="1:7" s="12" customFormat="1">
      <c r="A436" s="9">
        <f>'(1)'!A436</f>
        <v>42916</v>
      </c>
      <c r="B436">
        <v>44.89</v>
      </c>
      <c r="C436">
        <v>46.35</v>
      </c>
      <c r="D436">
        <v>44.88</v>
      </c>
      <c r="E436">
        <v>46.04</v>
      </c>
      <c r="F436" s="12">
        <v>677408</v>
      </c>
      <c r="G436" s="12">
        <v>6418664.5</v>
      </c>
    </row>
    <row r="437" spans="1:7" s="12" customFormat="1">
      <c r="A437" s="9">
        <f>'(1)'!A437</f>
        <v>42919</v>
      </c>
      <c r="B437">
        <v>46.28</v>
      </c>
      <c r="C437">
        <v>47.1</v>
      </c>
      <c r="D437">
        <v>45.92</v>
      </c>
      <c r="E437">
        <v>47.07</v>
      </c>
      <c r="F437" s="12">
        <v>517621</v>
      </c>
      <c r="G437" s="12">
        <v>6390666.5</v>
      </c>
    </row>
    <row r="438" spans="1:7" s="12" customFormat="1">
      <c r="A438" s="9">
        <f>'(1)'!A438</f>
        <v>42921</v>
      </c>
      <c r="B438">
        <v>47.04</v>
      </c>
      <c r="C438">
        <v>47.32</v>
      </c>
      <c r="D438">
        <v>44.51</v>
      </c>
      <c r="E438">
        <v>45.13</v>
      </c>
      <c r="F438" s="12">
        <v>1173581</v>
      </c>
      <c r="G438" s="12">
        <v>6373296.5</v>
      </c>
    </row>
    <row r="439" spans="1:7" s="12" customFormat="1">
      <c r="A439" s="9">
        <f>'(1)'!A439</f>
        <v>42922</v>
      </c>
      <c r="B439">
        <v>45.65</v>
      </c>
      <c r="C439">
        <v>46.53</v>
      </c>
      <c r="D439">
        <v>45.18</v>
      </c>
      <c r="E439">
        <v>45.52</v>
      </c>
      <c r="F439" s="12">
        <v>969676</v>
      </c>
      <c r="G439" s="12">
        <v>6416202</v>
      </c>
    </row>
    <row r="440" spans="1:7" s="12" customFormat="1">
      <c r="A440" s="9">
        <f>'(1)'!A440</f>
        <v>42923</v>
      </c>
      <c r="B440">
        <v>45.35</v>
      </c>
      <c r="C440">
        <v>45.42</v>
      </c>
      <c r="D440">
        <v>43.78</v>
      </c>
      <c r="E440">
        <v>44.23</v>
      </c>
      <c r="F440" s="12">
        <v>975914</v>
      </c>
      <c r="G440" s="12">
        <v>6433699.5</v>
      </c>
    </row>
    <row r="441" spans="1:7" s="12" customFormat="1">
      <c r="A441" s="9">
        <f>'(1)'!A441</f>
        <v>42926</v>
      </c>
      <c r="B441">
        <v>44.35</v>
      </c>
      <c r="C441">
        <v>44.84</v>
      </c>
      <c r="D441">
        <v>43.65</v>
      </c>
      <c r="E441">
        <v>44.4</v>
      </c>
      <c r="F441" s="12">
        <v>848570</v>
      </c>
      <c r="G441" s="12">
        <v>6352898</v>
      </c>
    </row>
    <row r="442" spans="1:7" s="12" customFormat="1">
      <c r="A442" s="9">
        <f>'(1)'!A442</f>
        <v>42927</v>
      </c>
      <c r="B442">
        <v>44.58</v>
      </c>
      <c r="C442">
        <v>45.81</v>
      </c>
      <c r="D442">
        <v>43.83</v>
      </c>
      <c r="E442">
        <v>45.04</v>
      </c>
      <c r="F442" s="12">
        <v>1010691</v>
      </c>
      <c r="G442" s="12">
        <v>6368609.5</v>
      </c>
    </row>
    <row r="443" spans="1:7" s="12" customFormat="1">
      <c r="A443" s="9">
        <f>'(1)'!A443</f>
        <v>42928</v>
      </c>
      <c r="B443">
        <v>45.74</v>
      </c>
      <c r="C443">
        <v>46.48</v>
      </c>
      <c r="D443">
        <v>45.11</v>
      </c>
      <c r="E443">
        <v>45.49</v>
      </c>
      <c r="F443" s="12">
        <v>963505</v>
      </c>
      <c r="G443" s="12">
        <v>6408228.5</v>
      </c>
    </row>
    <row r="444" spans="1:7" s="12" customFormat="1">
      <c r="A444" s="9">
        <f>'(1)'!A444</f>
        <v>42929</v>
      </c>
      <c r="B444">
        <v>45.44</v>
      </c>
      <c r="C444">
        <v>46.28</v>
      </c>
      <c r="D444">
        <v>44.99</v>
      </c>
      <c r="E444">
        <v>46.08</v>
      </c>
      <c r="F444" s="12">
        <v>748971</v>
      </c>
      <c r="G444" s="12">
        <v>6360211</v>
      </c>
    </row>
    <row r="445" spans="1:7" s="12" customFormat="1">
      <c r="A445" s="9">
        <f>'(1)'!A445</f>
        <v>42930</v>
      </c>
      <c r="B445">
        <v>46.08</v>
      </c>
      <c r="C445">
        <v>46.74</v>
      </c>
      <c r="D445">
        <v>45.8</v>
      </c>
      <c r="E445">
        <v>46.54</v>
      </c>
      <c r="F445" s="12">
        <v>742895</v>
      </c>
      <c r="G445" s="12">
        <v>6363525.5</v>
      </c>
    </row>
    <row r="446" spans="1:7" s="12" customFormat="1">
      <c r="A446" s="9">
        <f>'(1)'!A446</f>
        <v>42933</v>
      </c>
      <c r="B446">
        <v>46.68</v>
      </c>
      <c r="C446">
        <v>46.88</v>
      </c>
      <c r="D446">
        <v>45.89</v>
      </c>
      <c r="E446">
        <v>46.02</v>
      </c>
      <c r="F446" s="12">
        <v>560633</v>
      </c>
      <c r="G446" s="12">
        <v>6366933</v>
      </c>
    </row>
    <row r="447" spans="1:7" s="12" customFormat="1">
      <c r="A447" s="9">
        <f>'(1)'!A447</f>
        <v>42934</v>
      </c>
      <c r="B447">
        <v>45.99</v>
      </c>
      <c r="C447">
        <v>46.92</v>
      </c>
      <c r="D447">
        <v>45.81</v>
      </c>
      <c r="E447">
        <v>46.4</v>
      </c>
      <c r="F447" s="12">
        <v>208420</v>
      </c>
      <c r="G447" s="12">
        <v>6372826.5</v>
      </c>
    </row>
    <row r="448" spans="1:7" s="12" customFormat="1">
      <c r="A448" s="9">
        <f>'(1)'!A448</f>
        <v>42935</v>
      </c>
      <c r="B448">
        <v>46.25</v>
      </c>
      <c r="C448">
        <v>47.26</v>
      </c>
      <c r="D448">
        <v>46.14</v>
      </c>
      <c r="E448">
        <v>47.12</v>
      </c>
      <c r="F448" s="12">
        <v>140677</v>
      </c>
      <c r="G448" s="12">
        <v>6381368.5</v>
      </c>
    </row>
    <row r="449" spans="1:7" s="12" customFormat="1">
      <c r="A449" s="9">
        <f>'(1)'!A449</f>
        <v>42936</v>
      </c>
      <c r="B449">
        <v>47.09</v>
      </c>
      <c r="C449">
        <v>47.55</v>
      </c>
      <c r="D449">
        <v>46.66</v>
      </c>
      <c r="E449">
        <v>46.79</v>
      </c>
      <c r="F449" s="12">
        <v>23242</v>
      </c>
      <c r="G449" s="12">
        <v>6345337.5</v>
      </c>
    </row>
    <row r="450" spans="1:7" s="12" customFormat="1">
      <c r="A450" s="9">
        <f>'(1)'!A450</f>
        <v>42937</v>
      </c>
      <c r="B450">
        <v>46.91</v>
      </c>
      <c r="C450">
        <v>47.21</v>
      </c>
      <c r="D450">
        <v>45.54</v>
      </c>
      <c r="E450">
        <v>45.77</v>
      </c>
      <c r="F450" s="12">
        <v>769438</v>
      </c>
      <c r="G450" s="12">
        <v>6382943.5</v>
      </c>
    </row>
    <row r="451" spans="1:7" s="12" customFormat="1">
      <c r="A451" s="9">
        <f>'(1)'!A451</f>
        <v>42940</v>
      </c>
      <c r="B451">
        <v>45.62</v>
      </c>
      <c r="C451">
        <v>46.53</v>
      </c>
      <c r="D451">
        <v>45.4</v>
      </c>
      <c r="E451">
        <v>46.34</v>
      </c>
      <c r="F451" s="12">
        <v>707910</v>
      </c>
      <c r="G451" s="12">
        <v>6332877.5</v>
      </c>
    </row>
    <row r="452" spans="1:7" s="12" customFormat="1">
      <c r="A452" s="9">
        <f>'(1)'!A452</f>
        <v>42941</v>
      </c>
      <c r="B452">
        <v>46.46</v>
      </c>
      <c r="C452">
        <v>48.66</v>
      </c>
      <c r="D452">
        <v>46.38</v>
      </c>
      <c r="E452">
        <v>47.89</v>
      </c>
      <c r="F452" s="12">
        <v>885700</v>
      </c>
      <c r="G452" s="12">
        <v>6333871</v>
      </c>
    </row>
    <row r="453" spans="1:7" s="12" customFormat="1">
      <c r="A453" s="9">
        <f>'(1)'!A453</f>
        <v>42942</v>
      </c>
      <c r="B453">
        <v>48.51</v>
      </c>
      <c r="C453">
        <v>48.87</v>
      </c>
      <c r="D453">
        <v>47.86</v>
      </c>
      <c r="E453">
        <v>48.75</v>
      </c>
      <c r="F453" s="12">
        <v>887864</v>
      </c>
      <c r="G453" s="12">
        <v>6328041</v>
      </c>
    </row>
    <row r="454" spans="1:7" s="12" customFormat="1">
      <c r="A454" s="9">
        <f>'(1)'!A454</f>
        <v>42943</v>
      </c>
      <c r="B454">
        <v>48.7</v>
      </c>
      <c r="C454">
        <v>49.24</v>
      </c>
      <c r="D454">
        <v>48.25</v>
      </c>
      <c r="E454">
        <v>49.04</v>
      </c>
      <c r="F454" s="12">
        <v>880757</v>
      </c>
      <c r="G454" s="12">
        <v>6316495</v>
      </c>
    </row>
    <row r="455" spans="1:7" s="12" customFormat="1">
      <c r="A455" s="9">
        <f>'(1)'!A455</f>
        <v>42944</v>
      </c>
      <c r="B455">
        <v>49.17</v>
      </c>
      <c r="C455">
        <v>49.81</v>
      </c>
      <c r="D455">
        <v>48.86</v>
      </c>
      <c r="E455">
        <v>49.71</v>
      </c>
      <c r="F455" s="12">
        <v>771225</v>
      </c>
      <c r="G455" s="12">
        <v>6324121.5</v>
      </c>
    </row>
    <row r="456" spans="1:7" s="12" customFormat="1">
      <c r="A456" s="9">
        <f>'(1)'!A456</f>
        <v>42947</v>
      </c>
      <c r="B456">
        <v>49.85</v>
      </c>
      <c r="C456">
        <v>50.41</v>
      </c>
      <c r="D456">
        <v>49.18</v>
      </c>
      <c r="E456">
        <v>50.17</v>
      </c>
      <c r="F456" s="12">
        <v>781539</v>
      </c>
      <c r="G456" s="12">
        <v>6280649</v>
      </c>
    </row>
    <row r="457" spans="1:7" s="12" customFormat="1">
      <c r="A457" s="9">
        <f>'(1)'!A457</f>
        <v>42948</v>
      </c>
      <c r="B457">
        <v>50.21</v>
      </c>
      <c r="C457">
        <v>50.43</v>
      </c>
      <c r="D457">
        <v>48.37</v>
      </c>
      <c r="E457">
        <v>49.16</v>
      </c>
      <c r="F457" s="12">
        <v>1008583</v>
      </c>
      <c r="G457" s="12">
        <v>6289351.5</v>
      </c>
    </row>
    <row r="458" spans="1:7" s="12" customFormat="1">
      <c r="A458" s="9">
        <f>'(1)'!A458</f>
        <v>42949</v>
      </c>
      <c r="B458">
        <v>48.8</v>
      </c>
      <c r="C458">
        <v>49.65</v>
      </c>
      <c r="D458">
        <v>48.55</v>
      </c>
      <c r="E458">
        <v>49.59</v>
      </c>
      <c r="F458" s="12">
        <v>847722</v>
      </c>
      <c r="G458" s="12">
        <v>6256311.5</v>
      </c>
    </row>
    <row r="459" spans="1:7" s="12" customFormat="1">
      <c r="A459" s="9">
        <f>'(1)'!A459</f>
        <v>42950</v>
      </c>
      <c r="B459">
        <v>49.59</v>
      </c>
      <c r="C459">
        <v>49.96</v>
      </c>
      <c r="D459">
        <v>48.78</v>
      </c>
      <c r="E459">
        <v>49.03</v>
      </c>
      <c r="F459" s="12">
        <v>837763</v>
      </c>
      <c r="G459" s="12">
        <v>6266730</v>
      </c>
    </row>
    <row r="460" spans="1:7" s="12" customFormat="1">
      <c r="A460" s="9">
        <f>'(1)'!A460</f>
        <v>42951</v>
      </c>
      <c r="B460">
        <v>48.95</v>
      </c>
      <c r="C460">
        <v>49.64</v>
      </c>
      <c r="D460">
        <v>48.5</v>
      </c>
      <c r="E460">
        <v>49.58</v>
      </c>
      <c r="F460" s="12">
        <v>745664</v>
      </c>
      <c r="G460" s="12">
        <v>6319947</v>
      </c>
    </row>
    <row r="461" spans="1:7" s="12" customFormat="1">
      <c r="A461" s="9">
        <f>'(1)'!A461</f>
        <v>42954</v>
      </c>
      <c r="B461">
        <v>49.59</v>
      </c>
      <c r="C461">
        <v>49.73</v>
      </c>
      <c r="D461">
        <v>48.54</v>
      </c>
      <c r="E461">
        <v>49.39</v>
      </c>
      <c r="F461" s="12">
        <v>831374</v>
      </c>
      <c r="G461" s="12">
        <v>6330019</v>
      </c>
    </row>
    <row r="462" spans="1:7" s="12" customFormat="1">
      <c r="A462" s="9">
        <f>'(1)'!A462</f>
        <v>42955</v>
      </c>
      <c r="B462">
        <v>49.31</v>
      </c>
      <c r="C462">
        <v>49.79</v>
      </c>
      <c r="D462">
        <v>48.86</v>
      </c>
      <c r="E462">
        <v>49.17</v>
      </c>
      <c r="F462" s="12">
        <v>924240</v>
      </c>
      <c r="G462" s="12">
        <v>6369422</v>
      </c>
    </row>
    <row r="463" spans="1:7" s="12" customFormat="1">
      <c r="A463" s="9">
        <f>'(1)'!A463</f>
        <v>42956</v>
      </c>
      <c r="B463">
        <v>49</v>
      </c>
      <c r="C463">
        <v>49.72</v>
      </c>
      <c r="D463">
        <v>48.9</v>
      </c>
      <c r="E463">
        <v>49.56</v>
      </c>
      <c r="F463" s="12">
        <v>858250</v>
      </c>
      <c r="G463" s="12">
        <v>6384034</v>
      </c>
    </row>
    <row r="464" spans="1:7" s="12" customFormat="1">
      <c r="A464" s="9">
        <f>'(1)'!A464</f>
        <v>42957</v>
      </c>
      <c r="B464">
        <v>49.68</v>
      </c>
      <c r="C464">
        <v>50.22</v>
      </c>
      <c r="D464">
        <v>48.35</v>
      </c>
      <c r="E464">
        <v>48.59</v>
      </c>
      <c r="F464" s="12">
        <v>1135440</v>
      </c>
      <c r="G464" s="12">
        <v>6391779.5</v>
      </c>
    </row>
    <row r="465" spans="1:7" s="12" customFormat="1">
      <c r="A465" s="9">
        <f>'(1)'!A465</f>
        <v>42958</v>
      </c>
      <c r="B465">
        <v>48.52</v>
      </c>
      <c r="C465">
        <v>48.98</v>
      </c>
      <c r="D465">
        <v>47.98</v>
      </c>
      <c r="E465">
        <v>48.82</v>
      </c>
      <c r="F465" s="12">
        <v>804237</v>
      </c>
      <c r="G465" s="12">
        <v>6414059.5</v>
      </c>
    </row>
    <row r="466" spans="1:7" s="12" customFormat="1">
      <c r="A466" s="9">
        <f>'(1)'!A466</f>
        <v>42961</v>
      </c>
      <c r="B466">
        <v>48.79</v>
      </c>
      <c r="C466">
        <v>49.16</v>
      </c>
      <c r="D466">
        <v>47.43</v>
      </c>
      <c r="E466">
        <v>47.59</v>
      </c>
      <c r="F466" s="12">
        <v>763241</v>
      </c>
      <c r="G466" s="12">
        <v>6423230</v>
      </c>
    </row>
    <row r="467" spans="1:7" s="12" customFormat="1">
      <c r="A467" s="9">
        <f>'(1)'!A467</f>
        <v>42962</v>
      </c>
      <c r="B467">
        <v>47.49</v>
      </c>
      <c r="C467">
        <v>47.9</v>
      </c>
      <c r="D467">
        <v>47.02</v>
      </c>
      <c r="E467">
        <v>47.55</v>
      </c>
      <c r="F467" s="12">
        <v>770358</v>
      </c>
      <c r="G467" s="12">
        <v>6409108</v>
      </c>
    </row>
    <row r="468" spans="1:7" s="12" customFormat="1">
      <c r="A468" s="9">
        <f>'(1)'!A468</f>
        <v>42963</v>
      </c>
      <c r="B468">
        <v>47.72</v>
      </c>
      <c r="C468">
        <v>47.99</v>
      </c>
      <c r="D468">
        <v>46.67</v>
      </c>
      <c r="E468">
        <v>46.78</v>
      </c>
      <c r="F468" s="12">
        <v>815544</v>
      </c>
      <c r="G468" s="12">
        <v>6391875.5</v>
      </c>
    </row>
    <row r="469" spans="1:7" s="12" customFormat="1">
      <c r="A469" s="9">
        <f>'(1)'!A469</f>
        <v>42964</v>
      </c>
      <c r="B469">
        <v>46.8</v>
      </c>
      <c r="C469">
        <v>47.19</v>
      </c>
      <c r="D469">
        <v>46.46</v>
      </c>
      <c r="E469">
        <v>47.09</v>
      </c>
      <c r="F469" s="12">
        <v>608314</v>
      </c>
      <c r="G469" s="12">
        <v>6406010.5</v>
      </c>
    </row>
    <row r="470" spans="1:7" s="12" customFormat="1">
      <c r="A470" s="9">
        <f>'(1)'!A470</f>
        <v>42965</v>
      </c>
      <c r="B470">
        <v>46.93</v>
      </c>
      <c r="C470">
        <v>48.74</v>
      </c>
      <c r="D470">
        <v>46.78</v>
      </c>
      <c r="E470">
        <v>48.51</v>
      </c>
      <c r="F470" s="12">
        <v>253069</v>
      </c>
      <c r="G470" s="12">
        <v>6414152</v>
      </c>
    </row>
    <row r="471" spans="1:7" s="12" customFormat="1">
      <c r="A471" s="9">
        <f>'(1)'!A471</f>
        <v>42968</v>
      </c>
      <c r="B471">
        <v>48.72</v>
      </c>
      <c r="C471">
        <v>48.75</v>
      </c>
      <c r="D471">
        <v>47.03</v>
      </c>
      <c r="E471">
        <v>47.37</v>
      </c>
      <c r="F471" s="12">
        <v>129192</v>
      </c>
      <c r="G471" s="12">
        <v>6443197.5</v>
      </c>
    </row>
    <row r="472" spans="1:7" s="12" customFormat="1">
      <c r="A472" s="9">
        <f>'(1)'!A472</f>
        <v>42969</v>
      </c>
      <c r="B472">
        <v>47.45</v>
      </c>
      <c r="C472">
        <v>48.03</v>
      </c>
      <c r="D472">
        <v>47.2</v>
      </c>
      <c r="E472">
        <v>47.64</v>
      </c>
      <c r="F472" s="12">
        <v>38396</v>
      </c>
      <c r="G472" s="12">
        <v>6419736.5</v>
      </c>
    </row>
    <row r="473" spans="1:7" s="12" customFormat="1">
      <c r="A473" s="9">
        <f>'(1)'!A473</f>
        <v>42970</v>
      </c>
      <c r="B473">
        <v>47.64</v>
      </c>
      <c r="C473">
        <v>48.5</v>
      </c>
      <c r="D473">
        <v>47.53</v>
      </c>
      <c r="E473">
        <v>48.41</v>
      </c>
      <c r="F473" s="12">
        <v>701693</v>
      </c>
      <c r="G473" s="12">
        <v>6422361.5</v>
      </c>
    </row>
    <row r="474" spans="1:7" s="12" customFormat="1">
      <c r="A474" s="9">
        <f>'(1)'!A474</f>
        <v>42971</v>
      </c>
      <c r="B474">
        <v>48.36</v>
      </c>
      <c r="C474">
        <v>48.43</v>
      </c>
      <c r="D474">
        <v>47.06</v>
      </c>
      <c r="E474">
        <v>47.43</v>
      </c>
      <c r="F474" s="12">
        <v>831358</v>
      </c>
      <c r="G474" s="12">
        <v>6447307.5</v>
      </c>
    </row>
    <row r="475" spans="1:7" s="12" customFormat="1">
      <c r="A475" s="9">
        <f>'(1)'!A475</f>
        <v>42972</v>
      </c>
      <c r="B475">
        <v>47.62</v>
      </c>
      <c r="C475">
        <v>47.91</v>
      </c>
      <c r="D475">
        <v>47.39</v>
      </c>
      <c r="E475">
        <v>47.87</v>
      </c>
      <c r="F475" s="12">
        <v>646518</v>
      </c>
      <c r="G475" s="12">
        <v>6439374</v>
      </c>
    </row>
    <row r="476" spans="1:7" s="12" customFormat="1">
      <c r="A476" s="9">
        <f>'(1)'!A476</f>
        <v>42975</v>
      </c>
      <c r="B476">
        <v>47.89</v>
      </c>
      <c r="C476">
        <v>48.2</v>
      </c>
      <c r="D476">
        <v>46.15</v>
      </c>
      <c r="E476">
        <v>46.57</v>
      </c>
      <c r="F476" s="12">
        <v>921285</v>
      </c>
      <c r="G476" s="12">
        <v>6433705</v>
      </c>
    </row>
    <row r="477" spans="1:7" s="12" customFormat="1">
      <c r="A477" s="9">
        <f>'(1)'!A477</f>
        <v>42976</v>
      </c>
      <c r="B477">
        <v>46.86</v>
      </c>
      <c r="C477">
        <v>46.96</v>
      </c>
      <c r="D477">
        <v>45.76</v>
      </c>
      <c r="E477">
        <v>46.44</v>
      </c>
      <c r="F477" s="12">
        <v>895643</v>
      </c>
      <c r="G477" s="12">
        <v>6443078</v>
      </c>
    </row>
    <row r="478" spans="1:7" s="12" customFormat="1">
      <c r="A478" s="9">
        <f>'(1)'!A478</f>
        <v>42977</v>
      </c>
      <c r="B478">
        <v>46.31</v>
      </c>
      <c r="C478">
        <v>46.72</v>
      </c>
      <c r="D478">
        <v>45.84</v>
      </c>
      <c r="E478">
        <v>45.96</v>
      </c>
      <c r="F478" s="12">
        <v>882983</v>
      </c>
      <c r="G478" s="12">
        <v>6462519.5</v>
      </c>
    </row>
    <row r="479" spans="1:7" s="12" customFormat="1">
      <c r="A479" s="9">
        <f>'(1)'!A479</f>
        <v>42978</v>
      </c>
      <c r="B479">
        <v>45.95</v>
      </c>
      <c r="C479">
        <v>47.47</v>
      </c>
      <c r="D479">
        <v>45.58</v>
      </c>
      <c r="E479">
        <v>47.23</v>
      </c>
      <c r="F479" s="12">
        <v>882983</v>
      </c>
      <c r="G479" s="12">
        <v>6459534</v>
      </c>
    </row>
    <row r="480" spans="1:7" s="12" customFormat="1">
      <c r="A480" s="9">
        <f>'(1)'!A480</f>
        <v>42979</v>
      </c>
      <c r="B480">
        <v>47.08</v>
      </c>
      <c r="C480">
        <v>47.35</v>
      </c>
      <c r="D480">
        <v>46.56</v>
      </c>
      <c r="E480">
        <v>47.29</v>
      </c>
      <c r="F480" s="12">
        <v>742808</v>
      </c>
      <c r="G480" s="12">
        <v>6416085</v>
      </c>
    </row>
    <row r="481" spans="1:7" s="12" customFormat="1">
      <c r="A481" s="9">
        <f>'(1)'!A481</f>
        <v>42983</v>
      </c>
      <c r="B481">
        <v>47.28</v>
      </c>
      <c r="C481">
        <v>48.98</v>
      </c>
      <c r="D481">
        <v>47.35</v>
      </c>
      <c r="E481">
        <v>48.66</v>
      </c>
      <c r="F481" s="12">
        <v>1034625</v>
      </c>
      <c r="G481" s="12">
        <v>6352033.5</v>
      </c>
    </row>
    <row r="482" spans="1:7" s="12" customFormat="1">
      <c r="A482" s="9">
        <f>'(1)'!A482</f>
        <v>42984</v>
      </c>
      <c r="B482">
        <v>48.59</v>
      </c>
      <c r="C482">
        <v>49.42</v>
      </c>
      <c r="D482">
        <v>48.52</v>
      </c>
      <c r="E482">
        <v>49.16</v>
      </c>
      <c r="F482" s="12">
        <v>788963</v>
      </c>
      <c r="G482" s="12">
        <v>6353984</v>
      </c>
    </row>
    <row r="483" spans="1:7" s="12" customFormat="1">
      <c r="A483" s="9">
        <f>'(1)'!A483</f>
        <v>42985</v>
      </c>
      <c r="B483">
        <v>49.14</v>
      </c>
      <c r="C483">
        <v>49.33</v>
      </c>
      <c r="D483">
        <v>48.63</v>
      </c>
      <c r="E483">
        <v>49.09</v>
      </c>
      <c r="F483" s="12">
        <v>702514</v>
      </c>
      <c r="G483" s="12">
        <v>6384669.5</v>
      </c>
    </row>
    <row r="484" spans="1:7" s="12" customFormat="1">
      <c r="A484" s="9">
        <f>'(1)'!A484</f>
        <v>42986</v>
      </c>
      <c r="B484">
        <v>49.09</v>
      </c>
      <c r="C484">
        <v>49.26</v>
      </c>
      <c r="D484">
        <v>47.27</v>
      </c>
      <c r="E484">
        <v>47.48</v>
      </c>
      <c r="F484" s="12">
        <v>843760</v>
      </c>
      <c r="G484" s="12">
        <v>6350198</v>
      </c>
    </row>
    <row r="485" spans="1:7" s="12" customFormat="1">
      <c r="A485" s="9">
        <f>'(1)'!A485</f>
        <v>42989</v>
      </c>
      <c r="B485">
        <v>47.58</v>
      </c>
      <c r="C485">
        <v>48.27</v>
      </c>
      <c r="D485">
        <v>47</v>
      </c>
      <c r="E485">
        <v>48.07</v>
      </c>
      <c r="F485" s="12">
        <v>774468</v>
      </c>
      <c r="G485" s="12">
        <v>6369712</v>
      </c>
    </row>
    <row r="486" spans="1:7" s="12" customFormat="1">
      <c r="A486" s="9">
        <f>'(1)'!A486</f>
        <v>42990</v>
      </c>
      <c r="B486">
        <v>48.12</v>
      </c>
      <c r="C486">
        <v>48.44</v>
      </c>
      <c r="D486">
        <v>47.73</v>
      </c>
      <c r="E486">
        <v>48.23</v>
      </c>
      <c r="F486" s="12">
        <v>676040</v>
      </c>
      <c r="G486" s="12">
        <v>6320942</v>
      </c>
    </row>
    <row r="487" spans="1:7" s="12" customFormat="1">
      <c r="A487" s="9">
        <f>'(1)'!A487</f>
        <v>42991</v>
      </c>
      <c r="B487">
        <v>48.34</v>
      </c>
      <c r="C487">
        <v>49.4</v>
      </c>
      <c r="D487">
        <v>48.12</v>
      </c>
      <c r="E487">
        <v>49.3</v>
      </c>
      <c r="F487" s="12">
        <v>706925</v>
      </c>
      <c r="G487" s="12">
        <v>6284403.5</v>
      </c>
    </row>
    <row r="488" spans="1:7" s="12" customFormat="1">
      <c r="A488" s="9">
        <f>'(1)'!A488</f>
        <v>42992</v>
      </c>
      <c r="B488">
        <v>49.31</v>
      </c>
      <c r="C488">
        <v>50.5</v>
      </c>
      <c r="D488">
        <v>49.15</v>
      </c>
      <c r="E488">
        <v>49.89</v>
      </c>
      <c r="F488" s="12">
        <v>709035</v>
      </c>
      <c r="G488" s="12">
        <v>6298239.5</v>
      </c>
    </row>
    <row r="489" spans="1:7" s="12" customFormat="1">
      <c r="A489" s="9">
        <f>'(1)'!A489</f>
        <v>42993</v>
      </c>
      <c r="B489">
        <v>49.72</v>
      </c>
      <c r="C489">
        <v>50.13</v>
      </c>
      <c r="D489">
        <v>49.41</v>
      </c>
      <c r="E489">
        <v>49.89</v>
      </c>
      <c r="F489" s="12">
        <v>433597</v>
      </c>
      <c r="G489" s="12">
        <v>6334434.5</v>
      </c>
    </row>
    <row r="490" spans="1:7" s="12" customFormat="1">
      <c r="A490" s="9">
        <f>'(1)'!A490</f>
        <v>42996</v>
      </c>
      <c r="B490">
        <v>49.85</v>
      </c>
      <c r="C490">
        <v>50.33</v>
      </c>
      <c r="D490">
        <v>49.19</v>
      </c>
      <c r="E490">
        <v>49.91</v>
      </c>
      <c r="F490" s="12">
        <v>189605</v>
      </c>
      <c r="G490" s="12">
        <v>6316505</v>
      </c>
    </row>
    <row r="491" spans="1:7" s="12" customFormat="1">
      <c r="A491" s="9">
        <f>'(1)'!A491</f>
        <v>42997</v>
      </c>
      <c r="B491">
        <v>49.91</v>
      </c>
      <c r="C491">
        <v>50.42</v>
      </c>
      <c r="D491">
        <v>49.33</v>
      </c>
      <c r="E491">
        <v>49.48</v>
      </c>
      <c r="F491" s="12">
        <v>143379</v>
      </c>
      <c r="G491" s="12">
        <v>6310749.5</v>
      </c>
    </row>
    <row r="492" spans="1:7" s="12" customFormat="1">
      <c r="A492" s="9">
        <f>'(1)'!A492</f>
        <v>42998</v>
      </c>
      <c r="B492">
        <v>49.84</v>
      </c>
      <c r="C492">
        <v>50.65</v>
      </c>
      <c r="D492">
        <v>49.75</v>
      </c>
      <c r="E492">
        <v>50.41</v>
      </c>
      <c r="F492" s="12">
        <v>35489</v>
      </c>
      <c r="G492" s="12">
        <v>6327910.5</v>
      </c>
    </row>
    <row r="493" spans="1:7" s="12" customFormat="1">
      <c r="A493" s="9">
        <f>'(1)'!A493</f>
        <v>42999</v>
      </c>
      <c r="B493">
        <v>50.72</v>
      </c>
      <c r="C493">
        <v>50.81</v>
      </c>
      <c r="D493">
        <v>50.07</v>
      </c>
      <c r="E493">
        <v>50.55</v>
      </c>
      <c r="F493" s="12">
        <v>580569</v>
      </c>
      <c r="G493" s="12">
        <v>6327992</v>
      </c>
    </row>
    <row r="494" spans="1:7" s="12" customFormat="1">
      <c r="A494" s="9">
        <f>'(1)'!A494</f>
        <v>43000</v>
      </c>
      <c r="B494">
        <v>50.73</v>
      </c>
      <c r="C494">
        <v>50.78</v>
      </c>
      <c r="D494">
        <v>50.29</v>
      </c>
      <c r="E494">
        <v>50.66</v>
      </c>
      <c r="F494" s="12">
        <v>473795</v>
      </c>
      <c r="G494" s="12">
        <v>6310255</v>
      </c>
    </row>
    <row r="495" spans="1:7" s="12" customFormat="1">
      <c r="A495" s="9">
        <f>'(1)'!A495</f>
        <v>43003</v>
      </c>
      <c r="B495">
        <v>50.68</v>
      </c>
      <c r="C495">
        <v>52.28</v>
      </c>
      <c r="D495">
        <v>50.39</v>
      </c>
      <c r="E495">
        <v>52.22</v>
      </c>
      <c r="F495" s="12">
        <v>701244</v>
      </c>
      <c r="G495" s="12">
        <v>6331925.5</v>
      </c>
    </row>
    <row r="496" spans="1:7" s="12" customFormat="1">
      <c r="A496" s="9">
        <f>'(1)'!A496</f>
        <v>43004</v>
      </c>
      <c r="B496">
        <v>52.12</v>
      </c>
      <c r="C496">
        <v>52.43</v>
      </c>
      <c r="D496">
        <v>51.43</v>
      </c>
      <c r="E496">
        <v>51.88</v>
      </c>
      <c r="F496" s="12">
        <v>709515</v>
      </c>
      <c r="G496" s="12">
        <v>6354373.5</v>
      </c>
    </row>
    <row r="497" spans="1:7" s="12" customFormat="1">
      <c r="A497" s="9">
        <f>'(1)'!A497</f>
        <v>43005</v>
      </c>
      <c r="B497">
        <v>52.09</v>
      </c>
      <c r="C497">
        <v>52.34</v>
      </c>
      <c r="D497">
        <v>51.63</v>
      </c>
      <c r="E497">
        <v>52.14</v>
      </c>
      <c r="F497" s="12">
        <v>637035</v>
      </c>
      <c r="G497" s="12">
        <v>6384905</v>
      </c>
    </row>
    <row r="498" spans="1:7" s="12" customFormat="1">
      <c r="A498" s="9">
        <f>'(1)'!A498</f>
        <v>43006</v>
      </c>
      <c r="B498">
        <v>52.05</v>
      </c>
      <c r="C498">
        <v>52.86</v>
      </c>
      <c r="D498">
        <v>51.22</v>
      </c>
      <c r="E498">
        <v>51.56</v>
      </c>
      <c r="F498" s="12">
        <v>801816</v>
      </c>
      <c r="G498" s="12">
        <v>6374020.5</v>
      </c>
    </row>
    <row r="499" spans="1:7" s="12" customFormat="1">
      <c r="A499" s="9">
        <f>'(1)'!A499</f>
        <v>43007</v>
      </c>
      <c r="B499">
        <v>51.58</v>
      </c>
      <c r="C499">
        <v>51.77</v>
      </c>
      <c r="D499">
        <v>51.25</v>
      </c>
      <c r="E499">
        <v>51.67</v>
      </c>
      <c r="F499" s="12">
        <v>551982</v>
      </c>
      <c r="G499" s="12">
        <v>6363494.5</v>
      </c>
    </row>
    <row r="500" spans="1:7" s="12" customFormat="1">
      <c r="A500" s="9">
        <f>'(1)'!A500</f>
        <v>43010</v>
      </c>
      <c r="B500">
        <v>51.64</v>
      </c>
      <c r="C500">
        <v>51.71</v>
      </c>
      <c r="D500">
        <v>50.07</v>
      </c>
      <c r="E500">
        <v>50.58</v>
      </c>
      <c r="F500" s="12">
        <v>600933</v>
      </c>
      <c r="G500" s="12">
        <v>6382586</v>
      </c>
    </row>
    <row r="501" spans="1:7" s="12" customFormat="1">
      <c r="A501" s="9">
        <f>'(1)'!A501</f>
        <v>43011</v>
      </c>
      <c r="B501">
        <v>50.59</v>
      </c>
      <c r="C501">
        <v>50.73</v>
      </c>
      <c r="D501">
        <v>50.14</v>
      </c>
      <c r="E501">
        <v>50.42</v>
      </c>
      <c r="F501" s="12">
        <v>462735</v>
      </c>
      <c r="G501" s="12">
        <v>6390497.5</v>
      </c>
    </row>
    <row r="502" spans="1:7" s="12" customFormat="1">
      <c r="A502" s="9">
        <f>'(1)'!A502</f>
        <v>43012</v>
      </c>
      <c r="B502">
        <v>50.16</v>
      </c>
      <c r="C502">
        <v>50.67</v>
      </c>
      <c r="D502">
        <v>49.76</v>
      </c>
      <c r="E502">
        <v>49.98</v>
      </c>
      <c r="F502" s="12">
        <v>598836</v>
      </c>
      <c r="G502" s="12">
        <v>6378658.5</v>
      </c>
    </row>
    <row r="503" spans="1:7" s="12" customFormat="1">
      <c r="A503" s="9">
        <f>'(1)'!A503</f>
        <v>43013</v>
      </c>
      <c r="B503">
        <v>49.88</v>
      </c>
      <c r="C503">
        <v>51.22</v>
      </c>
      <c r="D503">
        <v>49.85</v>
      </c>
      <c r="E503">
        <v>50.79</v>
      </c>
      <c r="F503" s="12">
        <v>654385</v>
      </c>
      <c r="G503" s="12">
        <v>6417397</v>
      </c>
    </row>
    <row r="504" spans="1:7" s="12" customFormat="1">
      <c r="A504" s="9">
        <f>'(1)'!A504</f>
        <v>43014</v>
      </c>
      <c r="B504">
        <v>50.75</v>
      </c>
      <c r="C504">
        <v>50.82</v>
      </c>
      <c r="D504">
        <v>49.1</v>
      </c>
      <c r="E504">
        <v>49.29</v>
      </c>
      <c r="F504" s="12">
        <v>743114</v>
      </c>
      <c r="G504" s="12">
        <v>6451148.5</v>
      </c>
    </row>
    <row r="505" spans="1:7" s="12" customFormat="1">
      <c r="A505" s="9">
        <f>'(1)'!A505</f>
        <v>43017</v>
      </c>
      <c r="B505">
        <v>49.25</v>
      </c>
      <c r="C505">
        <v>49.79</v>
      </c>
      <c r="D505">
        <v>49.13</v>
      </c>
      <c r="E505">
        <v>49.58</v>
      </c>
      <c r="F505" s="12">
        <v>505079</v>
      </c>
      <c r="G505" s="12">
        <v>6463218</v>
      </c>
    </row>
    <row r="506" spans="1:7" s="12" customFormat="1">
      <c r="A506" s="9">
        <f>'(1)'!A506</f>
        <v>43018</v>
      </c>
      <c r="B506">
        <v>49.55</v>
      </c>
      <c r="C506">
        <v>51.06</v>
      </c>
      <c r="D506">
        <v>49.54</v>
      </c>
      <c r="E506">
        <v>50.92</v>
      </c>
      <c r="F506" s="12">
        <v>664839</v>
      </c>
      <c r="G506" s="12">
        <v>6449079</v>
      </c>
    </row>
    <row r="507" spans="1:7" s="12" customFormat="1">
      <c r="A507" s="9">
        <f>'(1)'!A507</f>
        <v>43019</v>
      </c>
      <c r="B507">
        <v>50.94</v>
      </c>
      <c r="C507">
        <v>51.42</v>
      </c>
      <c r="D507">
        <v>50.61</v>
      </c>
      <c r="E507">
        <v>51.3</v>
      </c>
      <c r="F507" s="12">
        <v>651948</v>
      </c>
      <c r="G507" s="12">
        <v>6459600</v>
      </c>
    </row>
    <row r="508" spans="1:7" s="12" customFormat="1">
      <c r="A508" s="9">
        <f>'(1)'!A508</f>
        <v>43020</v>
      </c>
      <c r="B508">
        <v>51</v>
      </c>
      <c r="C508">
        <v>51.13</v>
      </c>
      <c r="D508">
        <v>50.15</v>
      </c>
      <c r="E508">
        <v>50.6</v>
      </c>
      <c r="F508" s="12">
        <v>729273</v>
      </c>
      <c r="G508" s="12">
        <v>6449315</v>
      </c>
    </row>
    <row r="509" spans="1:7" s="12" customFormat="1">
      <c r="A509" s="9">
        <f>'(1)'!A509</f>
        <v>43021</v>
      </c>
      <c r="B509">
        <v>50.73</v>
      </c>
      <c r="C509">
        <v>51.72</v>
      </c>
      <c r="D509">
        <v>50.7</v>
      </c>
      <c r="E509">
        <v>51.45</v>
      </c>
      <c r="F509" s="12">
        <v>667497</v>
      </c>
      <c r="G509" s="12">
        <v>6469234.5</v>
      </c>
    </row>
    <row r="510" spans="1:7" s="12" customFormat="1">
      <c r="A510" s="9">
        <f>'(1)'!A510</f>
        <v>43024</v>
      </c>
      <c r="B510">
        <v>51.43</v>
      </c>
      <c r="C510">
        <v>52.37</v>
      </c>
      <c r="D510">
        <v>51.35</v>
      </c>
      <c r="E510">
        <v>51.87</v>
      </c>
      <c r="F510" s="12">
        <v>520725</v>
      </c>
      <c r="G510" s="12">
        <v>6495278.5</v>
      </c>
    </row>
    <row r="511" spans="1:7" s="12" customFormat="1">
      <c r="A511" s="9">
        <f>'(1)'!A511</f>
        <v>43025</v>
      </c>
      <c r="B511">
        <v>51.93</v>
      </c>
      <c r="C511">
        <v>52.25</v>
      </c>
      <c r="D511">
        <v>51.21</v>
      </c>
      <c r="E511">
        <v>51.88</v>
      </c>
      <c r="F511" s="12">
        <v>471612</v>
      </c>
      <c r="G511" s="12">
        <v>6469554.5</v>
      </c>
    </row>
    <row r="512" spans="1:7" s="12" customFormat="1">
      <c r="A512" s="9">
        <f>'(1)'!A512</f>
        <v>43026</v>
      </c>
      <c r="B512">
        <v>51.94</v>
      </c>
      <c r="C512">
        <v>52.33</v>
      </c>
      <c r="D512">
        <v>51.69</v>
      </c>
      <c r="E512">
        <v>52.04</v>
      </c>
      <c r="F512" s="12">
        <v>152620</v>
      </c>
      <c r="G512" s="12">
        <v>6473418</v>
      </c>
    </row>
    <row r="513" spans="1:7" s="12" customFormat="1">
      <c r="A513" s="9">
        <f>'(1)'!A513</f>
        <v>43027</v>
      </c>
      <c r="B513">
        <v>52.05</v>
      </c>
      <c r="C513">
        <v>52.17</v>
      </c>
      <c r="D513">
        <v>51.07</v>
      </c>
      <c r="E513">
        <v>51.29</v>
      </c>
      <c r="F513" s="12">
        <v>127413</v>
      </c>
      <c r="G513" s="12">
        <v>6444675</v>
      </c>
    </row>
    <row r="514" spans="1:7" s="12" customFormat="1">
      <c r="A514" s="9">
        <f>'(1)'!A514</f>
        <v>43028</v>
      </c>
      <c r="B514">
        <v>51.42</v>
      </c>
      <c r="C514">
        <v>51.73</v>
      </c>
      <c r="D514">
        <v>50.7</v>
      </c>
      <c r="E514">
        <v>51.47</v>
      </c>
      <c r="F514" s="12">
        <v>32960</v>
      </c>
      <c r="G514" s="12">
        <v>6428180.5</v>
      </c>
    </row>
    <row r="515" spans="1:7" s="12" customFormat="1">
      <c r="A515" s="9">
        <f>'(1)'!A515</f>
        <v>43031</v>
      </c>
      <c r="B515">
        <v>52.07</v>
      </c>
      <c r="C515">
        <v>52.3</v>
      </c>
      <c r="D515">
        <v>51.68</v>
      </c>
      <c r="E515">
        <v>51.9</v>
      </c>
      <c r="F515" s="12">
        <v>583563</v>
      </c>
      <c r="G515" s="12">
        <v>6436722</v>
      </c>
    </row>
    <row r="516" spans="1:7" s="12" customFormat="1">
      <c r="A516" s="9">
        <f>'(1)'!A516</f>
        <v>43032</v>
      </c>
      <c r="B516">
        <v>51.89</v>
      </c>
      <c r="C516">
        <v>52.62</v>
      </c>
      <c r="D516">
        <v>51.55</v>
      </c>
      <c r="E516">
        <v>52.47</v>
      </c>
      <c r="F516" s="12">
        <v>709553</v>
      </c>
      <c r="G516" s="12">
        <v>6436125.5</v>
      </c>
    </row>
    <row r="517" spans="1:7" s="12" customFormat="1">
      <c r="A517" s="9">
        <f>'(1)'!A517</f>
        <v>43033</v>
      </c>
      <c r="B517">
        <v>52.56</v>
      </c>
      <c r="C517">
        <v>52.57</v>
      </c>
      <c r="D517">
        <v>51.89</v>
      </c>
      <c r="E517">
        <v>52.18</v>
      </c>
      <c r="F517" s="12">
        <v>681739</v>
      </c>
      <c r="G517" s="12">
        <v>6465487</v>
      </c>
    </row>
    <row r="518" spans="1:7" s="12" customFormat="1">
      <c r="A518" s="9">
        <f>'(1)'!A518</f>
        <v>43034</v>
      </c>
      <c r="B518">
        <v>52.19</v>
      </c>
      <c r="C518">
        <v>52.86</v>
      </c>
      <c r="D518">
        <v>51.91</v>
      </c>
      <c r="E518">
        <v>52.64</v>
      </c>
      <c r="F518" s="12">
        <v>594647</v>
      </c>
      <c r="G518" s="12">
        <v>6470654.5</v>
      </c>
    </row>
    <row r="519" spans="1:7" s="12" customFormat="1">
      <c r="A519" s="9">
        <f>'(1)'!A519</f>
        <v>43035</v>
      </c>
      <c r="B519">
        <v>52.8</v>
      </c>
      <c r="C519">
        <v>54.2</v>
      </c>
      <c r="D519">
        <v>52.25</v>
      </c>
      <c r="E519">
        <v>53.9</v>
      </c>
      <c r="F519" s="12">
        <v>730915</v>
      </c>
      <c r="G519" s="12">
        <v>6503694.5</v>
      </c>
    </row>
    <row r="520" spans="1:7" s="12" customFormat="1">
      <c r="A520" s="9">
        <f>'(1)'!A520</f>
        <v>43038</v>
      </c>
      <c r="B520">
        <v>54.16</v>
      </c>
      <c r="C520">
        <v>54.46</v>
      </c>
      <c r="D520">
        <v>53.75</v>
      </c>
      <c r="E520">
        <v>54.15</v>
      </c>
      <c r="F520" s="12">
        <v>565043</v>
      </c>
      <c r="G520" s="12">
        <v>6531711</v>
      </c>
    </row>
    <row r="521" spans="1:7" s="12" customFormat="1">
      <c r="A521" s="9">
        <f>'(1)'!A521</f>
        <v>43039</v>
      </c>
      <c r="B521">
        <v>54.08</v>
      </c>
      <c r="C521">
        <v>54.85</v>
      </c>
      <c r="D521">
        <v>53.93</v>
      </c>
      <c r="E521">
        <v>54.38</v>
      </c>
      <c r="F521" s="12">
        <v>497295</v>
      </c>
      <c r="G521" s="12">
        <v>6547967.5</v>
      </c>
    </row>
    <row r="522" spans="1:7" s="12" customFormat="1">
      <c r="A522" s="9">
        <f>'(1)'!A522</f>
        <v>43040</v>
      </c>
      <c r="B522">
        <v>54.65</v>
      </c>
      <c r="C522">
        <v>55.22</v>
      </c>
      <c r="D522">
        <v>53.89</v>
      </c>
      <c r="E522">
        <v>54.3</v>
      </c>
      <c r="F522" s="12">
        <v>671038</v>
      </c>
      <c r="G522" s="12">
        <v>6552596</v>
      </c>
    </row>
    <row r="523" spans="1:7" s="12" customFormat="1">
      <c r="A523" s="9">
        <f>'(1)'!A523</f>
        <v>43041</v>
      </c>
      <c r="B523">
        <v>54.28</v>
      </c>
      <c r="C523">
        <v>54.84</v>
      </c>
      <c r="D523">
        <v>53.99</v>
      </c>
      <c r="E523">
        <v>54.54</v>
      </c>
      <c r="F523" s="12">
        <v>482846</v>
      </c>
      <c r="G523" s="12">
        <v>6544603.5</v>
      </c>
    </row>
    <row r="524" spans="1:7" s="12" customFormat="1">
      <c r="A524" s="9">
        <f>'(1)'!A524</f>
        <v>43042</v>
      </c>
      <c r="B524">
        <v>54.73</v>
      </c>
      <c r="C524">
        <v>55.76</v>
      </c>
      <c r="D524">
        <v>54.4</v>
      </c>
      <c r="E524">
        <v>55.64</v>
      </c>
      <c r="F524" s="12">
        <v>614159</v>
      </c>
      <c r="G524" s="12">
        <v>6570360</v>
      </c>
    </row>
    <row r="525" spans="1:7" s="12" customFormat="1">
      <c r="A525" s="9">
        <f>'(1)'!A525</f>
        <v>43045</v>
      </c>
      <c r="B525">
        <v>55.97</v>
      </c>
      <c r="C525">
        <v>57.61</v>
      </c>
      <c r="D525">
        <v>55.66</v>
      </c>
      <c r="E525">
        <v>57.35</v>
      </c>
      <c r="F525" s="12">
        <v>861713</v>
      </c>
      <c r="G525" s="12">
        <v>6573563</v>
      </c>
    </row>
    <row r="526" spans="1:7" s="12" customFormat="1">
      <c r="A526" s="9">
        <f>'(1)'!A526</f>
        <v>43046</v>
      </c>
      <c r="B526">
        <v>57.27</v>
      </c>
      <c r="C526">
        <v>57.69</v>
      </c>
      <c r="D526">
        <v>56.83</v>
      </c>
      <c r="E526">
        <v>57.2</v>
      </c>
      <c r="F526" s="12">
        <v>750187</v>
      </c>
      <c r="G526" s="12">
        <v>6557656.5</v>
      </c>
    </row>
    <row r="527" spans="1:7" s="12" customFormat="1">
      <c r="A527" s="9">
        <f>'(1)'!A527</f>
        <v>43047</v>
      </c>
      <c r="B527">
        <v>56.96</v>
      </c>
      <c r="C527">
        <v>57.92</v>
      </c>
      <c r="D527">
        <v>56.41</v>
      </c>
      <c r="E527">
        <v>56.81</v>
      </c>
      <c r="F527" s="12">
        <v>919147</v>
      </c>
      <c r="G527" s="12">
        <v>6579142</v>
      </c>
    </row>
    <row r="528" spans="1:7" s="12" customFormat="1">
      <c r="A528" s="9">
        <f>'(1)'!A528</f>
        <v>43048</v>
      </c>
      <c r="B528">
        <v>56.85</v>
      </c>
      <c r="C528">
        <v>57.53</v>
      </c>
      <c r="D528">
        <v>56.69</v>
      </c>
      <c r="E528">
        <v>57.17</v>
      </c>
      <c r="F528" s="12">
        <v>666949</v>
      </c>
      <c r="G528" s="12">
        <v>6584900.5</v>
      </c>
    </row>
    <row r="529" spans="1:7" s="12" customFormat="1">
      <c r="A529" s="9">
        <f>'(1)'!A529</f>
        <v>43049</v>
      </c>
      <c r="B529">
        <v>57.02</v>
      </c>
      <c r="C529">
        <v>57.35</v>
      </c>
      <c r="D529">
        <v>56.55</v>
      </c>
      <c r="E529">
        <v>56.74</v>
      </c>
      <c r="F529" s="12">
        <v>541296</v>
      </c>
      <c r="G529" s="12">
        <v>6568441.5</v>
      </c>
    </row>
    <row r="530" spans="1:7" s="12" customFormat="1">
      <c r="A530" s="9">
        <f>'(1)'!A530</f>
        <v>43052</v>
      </c>
      <c r="B530">
        <v>56.9</v>
      </c>
      <c r="C530">
        <v>57.15</v>
      </c>
      <c r="D530">
        <v>56.3</v>
      </c>
      <c r="E530">
        <v>56.76</v>
      </c>
      <c r="F530" s="12">
        <v>631619</v>
      </c>
      <c r="G530" s="12">
        <v>6573035</v>
      </c>
    </row>
    <row r="531" spans="1:7" s="12" customFormat="1">
      <c r="A531" s="9">
        <f>'(1)'!A531</f>
        <v>43053</v>
      </c>
      <c r="B531">
        <v>56.72</v>
      </c>
      <c r="C531">
        <v>56.77</v>
      </c>
      <c r="D531">
        <v>54.81</v>
      </c>
      <c r="E531">
        <v>55.7</v>
      </c>
      <c r="F531" s="12">
        <v>707338</v>
      </c>
      <c r="G531" s="12">
        <v>6554508</v>
      </c>
    </row>
    <row r="532" spans="1:7" s="12" customFormat="1">
      <c r="A532" s="9">
        <f>'(1)'!A532</f>
        <v>43054</v>
      </c>
      <c r="B532">
        <v>55.06</v>
      </c>
      <c r="C532">
        <v>55.56</v>
      </c>
      <c r="D532">
        <v>54.88</v>
      </c>
      <c r="E532">
        <v>55.33</v>
      </c>
      <c r="F532" s="12">
        <v>501385</v>
      </c>
      <c r="G532" s="12">
        <v>6550774.5</v>
      </c>
    </row>
    <row r="533" spans="1:7" s="12" customFormat="1">
      <c r="A533" s="9">
        <f>'(1)'!A533</f>
        <v>43055</v>
      </c>
      <c r="B533">
        <v>55.3</v>
      </c>
      <c r="C533">
        <v>55.62</v>
      </c>
      <c r="D533">
        <v>54.93</v>
      </c>
      <c r="E533">
        <v>55.14</v>
      </c>
      <c r="F533" s="12">
        <v>213923</v>
      </c>
      <c r="G533" s="12">
        <v>6525923.5</v>
      </c>
    </row>
    <row r="534" spans="1:7" s="12" customFormat="1">
      <c r="A534" s="9">
        <f>'(1)'!A534</f>
        <v>43056</v>
      </c>
      <c r="B534">
        <v>55.25</v>
      </c>
      <c r="C534">
        <v>56.68</v>
      </c>
      <c r="D534">
        <v>55.18</v>
      </c>
      <c r="E534">
        <v>56.55</v>
      </c>
      <c r="F534" s="12">
        <v>184944</v>
      </c>
      <c r="G534" s="12">
        <v>6535172</v>
      </c>
    </row>
    <row r="535" spans="1:7" s="12" customFormat="1">
      <c r="A535" s="9">
        <f>'(1)'!A535</f>
        <v>43059</v>
      </c>
      <c r="B535">
        <v>56.69</v>
      </c>
      <c r="C535">
        <v>56.76</v>
      </c>
      <c r="D535">
        <v>55.57</v>
      </c>
      <c r="E535">
        <v>56.09</v>
      </c>
      <c r="F535" s="12">
        <v>37702</v>
      </c>
      <c r="G535" s="12">
        <v>6521216.5</v>
      </c>
    </row>
    <row r="536" spans="1:7" s="12" customFormat="1">
      <c r="A536" s="9">
        <f>'(1)'!A536</f>
        <v>43060</v>
      </c>
      <c r="B536">
        <v>56.38</v>
      </c>
      <c r="C536">
        <v>57.22</v>
      </c>
      <c r="D536">
        <v>56.32</v>
      </c>
      <c r="E536">
        <v>56.83</v>
      </c>
      <c r="F536" s="12">
        <v>619066</v>
      </c>
      <c r="G536" s="12">
        <v>6522956</v>
      </c>
    </row>
    <row r="537" spans="1:7" s="12" customFormat="1">
      <c r="A537" s="9">
        <f>'(1)'!A537</f>
        <v>43061</v>
      </c>
      <c r="B537">
        <v>57.12</v>
      </c>
      <c r="C537">
        <v>58.15</v>
      </c>
      <c r="D537">
        <v>57.03</v>
      </c>
      <c r="E537">
        <v>58.02</v>
      </c>
      <c r="F537" s="12">
        <v>837411</v>
      </c>
      <c r="G537" s="12">
        <v>6576140</v>
      </c>
    </row>
    <row r="538" spans="1:7" s="12" customFormat="1">
      <c r="A538" s="9">
        <f>'(1)'!A538</f>
        <v>43063</v>
      </c>
      <c r="B538">
        <v>58.05</v>
      </c>
      <c r="C538">
        <v>59.05</v>
      </c>
      <c r="D538">
        <v>58.36</v>
      </c>
      <c r="E538">
        <v>58.95</v>
      </c>
      <c r="F538" s="12">
        <v>577826</v>
      </c>
      <c r="G538" s="12">
        <v>6587358</v>
      </c>
    </row>
    <row r="539" spans="1:7" s="12" customFormat="1">
      <c r="A539" s="9">
        <f>'(1)'!A539</f>
        <v>43066</v>
      </c>
      <c r="B539">
        <v>58.95</v>
      </c>
      <c r="C539">
        <v>58.99</v>
      </c>
      <c r="D539">
        <v>57.55</v>
      </c>
      <c r="E539">
        <v>58.11</v>
      </c>
      <c r="F539" s="12">
        <v>690078</v>
      </c>
      <c r="G539" s="12">
        <v>6592395</v>
      </c>
    </row>
    <row r="540" spans="1:7" s="12" customFormat="1">
      <c r="A540" s="9">
        <f>'(1)'!A540</f>
        <v>43067</v>
      </c>
      <c r="B540">
        <v>57.86</v>
      </c>
      <c r="C540">
        <v>58.11</v>
      </c>
      <c r="D540">
        <v>57.42</v>
      </c>
      <c r="E540">
        <v>57.99</v>
      </c>
      <c r="F540" s="12">
        <v>546526</v>
      </c>
      <c r="G540" s="12">
        <v>6619593.5</v>
      </c>
    </row>
    <row r="541" spans="1:7" s="12" customFormat="1">
      <c r="A541" s="9">
        <f>'(1)'!A541</f>
        <v>43068</v>
      </c>
      <c r="B541">
        <v>57.73</v>
      </c>
      <c r="C541">
        <v>58.3</v>
      </c>
      <c r="D541">
        <v>56.75</v>
      </c>
      <c r="E541">
        <v>57.3</v>
      </c>
      <c r="F541" s="12">
        <v>741564</v>
      </c>
      <c r="G541" s="12">
        <v>6592955</v>
      </c>
    </row>
    <row r="542" spans="1:7" s="12" customFormat="1">
      <c r="A542" s="9">
        <f>'(1)'!A542</f>
        <v>43069</v>
      </c>
      <c r="B542">
        <v>57.41</v>
      </c>
      <c r="C542">
        <v>57.98</v>
      </c>
      <c r="D542">
        <v>56.82</v>
      </c>
      <c r="E542">
        <v>57.4</v>
      </c>
      <c r="F542" s="12">
        <v>735128</v>
      </c>
      <c r="G542" s="12">
        <v>6594261</v>
      </c>
    </row>
    <row r="543" spans="1:7" s="12" customFormat="1">
      <c r="A543" s="9">
        <f>'(1)'!A543</f>
        <v>43070</v>
      </c>
      <c r="B543">
        <v>57.42</v>
      </c>
      <c r="C543">
        <v>58.88</v>
      </c>
      <c r="D543">
        <v>57.29</v>
      </c>
      <c r="E543">
        <v>58.36</v>
      </c>
      <c r="F543" s="12">
        <v>685215</v>
      </c>
      <c r="G543" s="12">
        <v>6631945</v>
      </c>
    </row>
    <row r="544" spans="1:7" s="12" customFormat="1">
      <c r="A544" s="9">
        <f>'(1)'!A544</f>
        <v>43073</v>
      </c>
      <c r="B544">
        <v>58.32</v>
      </c>
      <c r="C544">
        <v>58.34</v>
      </c>
      <c r="D544">
        <v>57.35</v>
      </c>
      <c r="E544">
        <v>57.47</v>
      </c>
      <c r="F544" s="12">
        <v>529965</v>
      </c>
      <c r="G544" s="12">
        <v>6608127</v>
      </c>
    </row>
    <row r="545" spans="1:7" s="12" customFormat="1">
      <c r="A545" s="9">
        <f>'(1)'!A545</f>
        <v>43074</v>
      </c>
      <c r="B545">
        <v>57.48</v>
      </c>
      <c r="C545">
        <v>57.92</v>
      </c>
      <c r="D545">
        <v>57.08</v>
      </c>
      <c r="E545">
        <v>57.62</v>
      </c>
      <c r="F545" s="12">
        <v>499245</v>
      </c>
      <c r="G545" s="12">
        <v>6613333.5</v>
      </c>
    </row>
    <row r="546" spans="1:7" s="12" customFormat="1">
      <c r="A546" s="9">
        <f>'(1)'!A546</f>
        <v>43075</v>
      </c>
      <c r="B546">
        <v>57.45</v>
      </c>
      <c r="C546">
        <v>57.57</v>
      </c>
      <c r="D546">
        <v>55.87</v>
      </c>
      <c r="E546">
        <v>55.96</v>
      </c>
      <c r="F546" s="12">
        <v>678992</v>
      </c>
      <c r="G546" s="12">
        <v>6595496</v>
      </c>
    </row>
    <row r="547" spans="1:7" s="12" customFormat="1">
      <c r="A547" s="9">
        <f>'(1)'!A547</f>
        <v>43076</v>
      </c>
      <c r="B547">
        <v>56</v>
      </c>
      <c r="C547">
        <v>56.78</v>
      </c>
      <c r="D547">
        <v>55.82</v>
      </c>
      <c r="E547">
        <v>56.69</v>
      </c>
      <c r="F547" s="12">
        <v>557325</v>
      </c>
      <c r="G547" s="12">
        <v>6577786</v>
      </c>
    </row>
    <row r="548" spans="1:7" s="12" customFormat="1">
      <c r="A548" s="9">
        <f>'(1)'!A548</f>
        <v>43077</v>
      </c>
      <c r="B548">
        <v>56.65</v>
      </c>
      <c r="C548">
        <v>57.79</v>
      </c>
      <c r="D548">
        <v>56.54</v>
      </c>
      <c r="E548">
        <v>57.36</v>
      </c>
      <c r="F548" s="12">
        <v>681599</v>
      </c>
      <c r="G548" s="12">
        <v>6578966</v>
      </c>
    </row>
    <row r="549" spans="1:7" s="12" customFormat="1">
      <c r="A549" s="9">
        <f>'(1)'!A549</f>
        <v>43080</v>
      </c>
      <c r="B549">
        <v>57.25</v>
      </c>
      <c r="C549">
        <v>58.08</v>
      </c>
      <c r="D549">
        <v>56.91</v>
      </c>
      <c r="E549">
        <v>57.99</v>
      </c>
      <c r="F549" s="12">
        <v>606724</v>
      </c>
      <c r="G549" s="12">
        <v>6585620</v>
      </c>
    </row>
    <row r="550" spans="1:7" s="12" customFormat="1">
      <c r="A550" s="9">
        <f>'(1)'!A550</f>
        <v>43081</v>
      </c>
      <c r="B550">
        <v>58.02</v>
      </c>
      <c r="C550">
        <v>58.56</v>
      </c>
      <c r="D550">
        <v>56.85</v>
      </c>
      <c r="E550">
        <v>57.14</v>
      </c>
      <c r="F550" s="12">
        <v>826488</v>
      </c>
      <c r="G550" s="12">
        <v>6545171</v>
      </c>
    </row>
    <row r="551" spans="1:7" s="12" customFormat="1">
      <c r="A551" s="9">
        <f>'(1)'!A551</f>
        <v>43082</v>
      </c>
      <c r="B551">
        <v>57.45</v>
      </c>
      <c r="C551">
        <v>57.83</v>
      </c>
      <c r="D551">
        <v>56.55</v>
      </c>
      <c r="E551">
        <v>56.6</v>
      </c>
      <c r="F551" s="12">
        <v>658143</v>
      </c>
      <c r="G551" s="12">
        <v>6600335</v>
      </c>
    </row>
    <row r="552" spans="1:7" s="12" customFormat="1">
      <c r="A552" s="9">
        <f>'(1)'!A552</f>
        <v>43083</v>
      </c>
      <c r="B552">
        <v>56.7</v>
      </c>
      <c r="C552">
        <v>57.22</v>
      </c>
      <c r="D552">
        <v>56.09</v>
      </c>
      <c r="E552">
        <v>57.04</v>
      </c>
      <c r="F552" s="12">
        <v>580571</v>
      </c>
      <c r="G552" s="12">
        <v>6636575</v>
      </c>
    </row>
    <row r="553" spans="1:7" s="12" customFormat="1">
      <c r="A553" s="9">
        <f>'(1)'!A553</f>
        <v>43084</v>
      </c>
      <c r="B553">
        <v>57.15</v>
      </c>
      <c r="C553">
        <v>57.49</v>
      </c>
      <c r="D553">
        <v>56.94</v>
      </c>
      <c r="E553">
        <v>57.3</v>
      </c>
      <c r="F553" s="12">
        <v>210054</v>
      </c>
      <c r="G553" s="12">
        <v>6651509.5</v>
      </c>
    </row>
    <row r="554" spans="1:7" s="12" customFormat="1">
      <c r="A554" s="9">
        <f>'(1)'!A554</f>
        <v>43087</v>
      </c>
      <c r="B554">
        <v>57.37</v>
      </c>
      <c r="C554">
        <v>57.78</v>
      </c>
      <c r="D554">
        <v>56.82</v>
      </c>
      <c r="E554">
        <v>57.16</v>
      </c>
      <c r="F554" s="12">
        <v>137151</v>
      </c>
      <c r="G554" s="12">
        <v>6696583</v>
      </c>
    </row>
    <row r="555" spans="1:7" s="12" customFormat="1">
      <c r="A555" s="9">
        <f>'(1)'!A555</f>
        <v>43088</v>
      </c>
      <c r="B555">
        <v>57.3</v>
      </c>
      <c r="C555">
        <v>57.64</v>
      </c>
      <c r="D555">
        <v>57.16</v>
      </c>
      <c r="E555">
        <v>57.46</v>
      </c>
      <c r="F555" s="12">
        <v>36286</v>
      </c>
      <c r="G555" s="12">
        <v>6696237.5</v>
      </c>
    </row>
    <row r="556" spans="1:7" s="12" customFormat="1">
      <c r="A556" s="9">
        <f>'(1)'!A556</f>
        <v>43089</v>
      </c>
      <c r="B556">
        <v>57.66</v>
      </c>
      <c r="C556">
        <v>58.12</v>
      </c>
      <c r="D556">
        <v>57.44</v>
      </c>
      <c r="E556">
        <v>58.09</v>
      </c>
      <c r="F556" s="12">
        <v>420844</v>
      </c>
      <c r="G556" s="12">
        <v>6698297.5</v>
      </c>
    </row>
    <row r="557" spans="1:7" s="12" customFormat="1">
      <c r="A557" s="9">
        <f>'(1)'!A557</f>
        <v>43090</v>
      </c>
      <c r="B557">
        <v>58.02</v>
      </c>
      <c r="C557">
        <v>58.38</v>
      </c>
      <c r="D557">
        <v>57.63</v>
      </c>
      <c r="E557">
        <v>58.36</v>
      </c>
      <c r="F557" s="12">
        <v>405320</v>
      </c>
      <c r="G557" s="12">
        <v>6712953</v>
      </c>
    </row>
    <row r="558" spans="1:7" s="12" customFormat="1">
      <c r="A558" s="9">
        <f>'(1)'!A558</f>
        <v>43091</v>
      </c>
      <c r="B558">
        <v>58.21</v>
      </c>
      <c r="C558">
        <v>58.5</v>
      </c>
      <c r="D558">
        <v>57.87</v>
      </c>
      <c r="E558">
        <v>58.47</v>
      </c>
      <c r="F558" s="12">
        <v>324554</v>
      </c>
      <c r="G558" s="12">
        <v>6682711</v>
      </c>
    </row>
    <row r="559" spans="1:7" s="12" customFormat="1">
      <c r="A559" s="9">
        <f>'(1)'!A559</f>
        <v>43095</v>
      </c>
      <c r="B559">
        <v>58.4</v>
      </c>
      <c r="C559">
        <v>60.01</v>
      </c>
      <c r="D559">
        <v>58.32</v>
      </c>
      <c r="E559">
        <v>59.97</v>
      </c>
      <c r="F559" s="12">
        <v>437785</v>
      </c>
      <c r="G559" s="12">
        <v>6717275.5</v>
      </c>
    </row>
    <row r="560" spans="1:7" s="12" customFormat="1">
      <c r="A560" s="9">
        <f>'(1)'!A560</f>
        <v>43096</v>
      </c>
      <c r="B560">
        <v>59.79</v>
      </c>
      <c r="C560">
        <v>59.93</v>
      </c>
      <c r="D560">
        <v>59.33</v>
      </c>
      <c r="E560">
        <v>59.64</v>
      </c>
      <c r="F560" s="12">
        <v>402396</v>
      </c>
      <c r="G560" s="12">
        <v>6727685.5</v>
      </c>
    </row>
    <row r="561" spans="1:7" s="12" customFormat="1">
      <c r="A561" s="9">
        <f>'(1)'!A561</f>
        <v>43097</v>
      </c>
      <c r="B561">
        <v>59.53</v>
      </c>
      <c r="C561">
        <v>59.94</v>
      </c>
      <c r="D561">
        <v>59.44</v>
      </c>
      <c r="E561">
        <v>59.84</v>
      </c>
      <c r="F561" s="12">
        <v>345962</v>
      </c>
      <c r="G561" s="12">
        <v>6728451</v>
      </c>
    </row>
    <row r="562" spans="1:7" s="12" customFormat="1">
      <c r="A562" s="9">
        <f>'(1)'!A562</f>
        <v>43098</v>
      </c>
      <c r="B562">
        <v>59.91</v>
      </c>
      <c r="C562">
        <v>60.51</v>
      </c>
      <c r="D562">
        <v>59.82</v>
      </c>
      <c r="E562">
        <v>60.42</v>
      </c>
      <c r="F562" s="12">
        <v>464478</v>
      </c>
      <c r="G562" s="12">
        <v>6751070</v>
      </c>
    </row>
    <row r="563" spans="1:7" s="12" customFormat="1">
      <c r="A563" s="9">
        <f>'(1)'!A563</f>
        <v>43102</v>
      </c>
      <c r="B563">
        <v>60.2</v>
      </c>
      <c r="C563">
        <v>60.74</v>
      </c>
      <c r="D563">
        <v>60.1</v>
      </c>
      <c r="E563">
        <v>60.37</v>
      </c>
      <c r="F563" s="12">
        <v>510313</v>
      </c>
      <c r="G563" s="12">
        <v>6787944</v>
      </c>
    </row>
    <row r="564" spans="1:7" s="12" customFormat="1">
      <c r="A564" s="9">
        <f>'(1)'!A564</f>
        <v>43103</v>
      </c>
      <c r="B564">
        <v>60.39</v>
      </c>
      <c r="C564">
        <v>61.97</v>
      </c>
      <c r="D564">
        <v>60.28</v>
      </c>
      <c r="E564">
        <v>61.63</v>
      </c>
      <c r="F564" s="12">
        <v>673859</v>
      </c>
      <c r="G564" s="12">
        <v>6738510.5</v>
      </c>
    </row>
    <row r="565" spans="1:7" s="12" customFormat="1">
      <c r="A565" s="9">
        <f>'(1)'!A565</f>
        <v>43104</v>
      </c>
      <c r="B565">
        <v>61.96</v>
      </c>
      <c r="C565">
        <v>62.21</v>
      </c>
      <c r="D565">
        <v>61.59</v>
      </c>
      <c r="E565">
        <v>62.01</v>
      </c>
      <c r="F565" s="12">
        <v>654363</v>
      </c>
      <c r="G565" s="12">
        <v>6699122.5</v>
      </c>
    </row>
    <row r="566" spans="1:7" s="12" customFormat="1">
      <c r="A566" s="9">
        <f>'(1)'!A566</f>
        <v>43105</v>
      </c>
      <c r="B566">
        <v>61.9</v>
      </c>
      <c r="C566">
        <v>62.04</v>
      </c>
      <c r="D566">
        <v>61.09</v>
      </c>
      <c r="E566">
        <v>61.44</v>
      </c>
      <c r="F566" s="12">
        <v>563036</v>
      </c>
      <c r="G566" s="12">
        <v>6723450.5</v>
      </c>
    </row>
    <row r="567" spans="1:7" s="12" customFormat="1">
      <c r="A567" s="9">
        <f>'(1)'!A567</f>
        <v>43108</v>
      </c>
      <c r="B567">
        <v>61.61</v>
      </c>
      <c r="C567">
        <v>61.97</v>
      </c>
      <c r="D567">
        <v>61.34</v>
      </c>
      <c r="E567">
        <v>61.73</v>
      </c>
      <c r="F567" s="12">
        <v>616474</v>
      </c>
      <c r="G567" s="12">
        <v>6754641.5</v>
      </c>
    </row>
    <row r="568" spans="1:7" s="12" customFormat="1">
      <c r="A568" s="9">
        <f>'(1)'!A568</f>
        <v>43109</v>
      </c>
      <c r="B568">
        <v>61.92</v>
      </c>
      <c r="C568">
        <v>63.48</v>
      </c>
      <c r="D568">
        <v>61.8</v>
      </c>
      <c r="E568">
        <v>62.96</v>
      </c>
      <c r="F568" s="12">
        <v>844720</v>
      </c>
      <c r="G568" s="12">
        <v>6784068</v>
      </c>
    </row>
    <row r="569" spans="1:7" s="12" customFormat="1">
      <c r="A569" s="9">
        <f>'(1)'!A569</f>
        <v>43110</v>
      </c>
      <c r="B569">
        <v>63.41</v>
      </c>
      <c r="C569">
        <v>63.67</v>
      </c>
      <c r="D569">
        <v>63.09</v>
      </c>
      <c r="E569">
        <v>63.57</v>
      </c>
      <c r="F569" s="12">
        <v>697844</v>
      </c>
      <c r="G569" s="12">
        <v>6762294</v>
      </c>
    </row>
    <row r="570" spans="1:7" s="12" customFormat="1">
      <c r="A570" s="9">
        <f>'(1)'!A570</f>
        <v>43111</v>
      </c>
      <c r="B570">
        <v>63.5</v>
      </c>
      <c r="C570">
        <v>64.77</v>
      </c>
      <c r="D570">
        <v>63.43</v>
      </c>
      <c r="E570">
        <v>63.8</v>
      </c>
      <c r="F570" s="12">
        <v>876642</v>
      </c>
      <c r="G570" s="12">
        <v>6783835</v>
      </c>
    </row>
    <row r="571" spans="1:7" s="12" customFormat="1">
      <c r="A571" s="9">
        <f>'(1)'!A571</f>
        <v>43112</v>
      </c>
      <c r="B571">
        <v>63.57</v>
      </c>
      <c r="C571">
        <v>64.5</v>
      </c>
      <c r="D571">
        <v>63.06</v>
      </c>
      <c r="E571">
        <v>64.3</v>
      </c>
      <c r="F571" s="12">
        <v>678727</v>
      </c>
      <c r="G571" s="12">
        <v>6796880.5</v>
      </c>
    </row>
    <row r="572" spans="1:7" s="12" customFormat="1">
      <c r="A572" s="9">
        <f>'(1)'!A572</f>
        <v>43116</v>
      </c>
      <c r="B572">
        <v>64.430000000000007</v>
      </c>
      <c r="C572">
        <v>64.89</v>
      </c>
      <c r="D572">
        <v>63.39</v>
      </c>
      <c r="E572">
        <v>63.73</v>
      </c>
      <c r="F572" s="12">
        <v>867771</v>
      </c>
      <c r="G572" s="12">
        <v>6794608.5</v>
      </c>
    </row>
    <row r="573" spans="1:7" s="12" customFormat="1">
      <c r="A573" s="9">
        <f>'(1)'!A573</f>
        <v>43117</v>
      </c>
      <c r="B573">
        <v>63.89</v>
      </c>
      <c r="C573">
        <v>64.17</v>
      </c>
      <c r="D573">
        <v>63.31</v>
      </c>
      <c r="E573">
        <v>63.97</v>
      </c>
      <c r="F573" s="12">
        <v>444384</v>
      </c>
      <c r="G573" s="12">
        <v>6869701.5</v>
      </c>
    </row>
    <row r="574" spans="1:7" s="12" customFormat="1">
      <c r="A574" s="9">
        <f>'(1)'!A574</f>
        <v>43118</v>
      </c>
      <c r="B574">
        <v>64.069999999999993</v>
      </c>
      <c r="C574">
        <v>64.349999999999994</v>
      </c>
      <c r="D574">
        <v>63.47</v>
      </c>
      <c r="E574">
        <v>63.95</v>
      </c>
      <c r="F574" s="12">
        <v>204504</v>
      </c>
      <c r="G574" s="12">
        <v>6873301.5</v>
      </c>
    </row>
    <row r="575" spans="1:7" s="12" customFormat="1">
      <c r="A575" s="9">
        <f>'(1)'!A575</f>
        <v>43119</v>
      </c>
      <c r="B575">
        <v>63.74</v>
      </c>
      <c r="C575">
        <v>63.77</v>
      </c>
      <c r="D575">
        <v>62.85</v>
      </c>
      <c r="E575">
        <v>63.37</v>
      </c>
      <c r="F575" s="12">
        <v>142711</v>
      </c>
      <c r="G575" s="12">
        <v>6862249.5</v>
      </c>
    </row>
    <row r="576" spans="1:7" s="12" customFormat="1">
      <c r="A576" s="9">
        <f>'(1)'!A576</f>
        <v>43122</v>
      </c>
      <c r="B576">
        <v>63.61</v>
      </c>
      <c r="C576">
        <v>64.14</v>
      </c>
      <c r="D576">
        <v>63.17</v>
      </c>
      <c r="E576">
        <v>63.49</v>
      </c>
      <c r="F576" s="12">
        <v>40061</v>
      </c>
      <c r="G576" s="12">
        <v>6895380</v>
      </c>
    </row>
    <row r="577" spans="1:7">
      <c r="A577" s="9">
        <f>'(1)'!A577</f>
        <v>43123</v>
      </c>
      <c r="B577">
        <v>63.88</v>
      </c>
      <c r="C577">
        <v>64.88</v>
      </c>
      <c r="D577">
        <v>63.7</v>
      </c>
      <c r="E577">
        <v>64.47</v>
      </c>
      <c r="F577" s="12">
        <v>662456</v>
      </c>
      <c r="G577" s="12">
        <v>6893210.5</v>
      </c>
    </row>
    <row r="578" spans="1:7">
      <c r="A578" s="9">
        <f>'(1)'!A578</f>
        <v>43124</v>
      </c>
      <c r="B578">
        <v>64.42</v>
      </c>
      <c r="C578">
        <v>66.05</v>
      </c>
      <c r="D578">
        <v>64.34</v>
      </c>
      <c r="E578">
        <v>65.61</v>
      </c>
      <c r="F578" s="12">
        <v>887018</v>
      </c>
      <c r="G578" s="12">
        <v>6896710</v>
      </c>
    </row>
    <row r="579" spans="1:7">
      <c r="A579" s="9">
        <f>'(1)'!A579</f>
        <v>43125</v>
      </c>
      <c r="B579">
        <v>65.88</v>
      </c>
      <c r="C579">
        <v>66.66</v>
      </c>
      <c r="D579">
        <v>65.08</v>
      </c>
      <c r="E579">
        <v>65.510000000000005</v>
      </c>
      <c r="F579" s="12">
        <v>771758</v>
      </c>
      <c r="G579" s="12">
        <v>6900563.5</v>
      </c>
    </row>
    <row r="580" spans="1:7">
      <c r="A580" s="9">
        <f>'(1)'!A580</f>
        <v>43126</v>
      </c>
      <c r="B580">
        <v>65.25</v>
      </c>
      <c r="C580">
        <v>66.349999999999994</v>
      </c>
      <c r="D580">
        <v>64.91</v>
      </c>
      <c r="E580">
        <v>66.14</v>
      </c>
      <c r="F580" s="12">
        <v>678186</v>
      </c>
      <c r="G580" s="12">
        <v>6907165</v>
      </c>
    </row>
    <row r="581" spans="1:7">
      <c r="A581" s="9">
        <f>'(1)'!A581</f>
        <v>43129</v>
      </c>
      <c r="B581">
        <v>66.180000000000007</v>
      </c>
      <c r="C581">
        <v>66.459999999999994</v>
      </c>
      <c r="D581">
        <v>64.98</v>
      </c>
      <c r="E581">
        <v>65.56</v>
      </c>
      <c r="F581" s="12">
        <v>656168</v>
      </c>
      <c r="G581" s="12">
        <v>6919139</v>
      </c>
    </row>
    <row r="582" spans="1:7">
      <c r="A582" s="9">
        <f>'(1)'!A582</f>
        <v>43130</v>
      </c>
      <c r="B582">
        <v>65.53</v>
      </c>
      <c r="C582">
        <v>65.56</v>
      </c>
      <c r="D582">
        <v>63.89</v>
      </c>
      <c r="E582">
        <v>64.5</v>
      </c>
      <c r="F582" s="12">
        <v>688380</v>
      </c>
      <c r="G582" s="12">
        <v>6906949</v>
      </c>
    </row>
    <row r="583" spans="1:7">
      <c r="A583" s="9">
        <f>'(1)'!A583</f>
        <v>43131</v>
      </c>
      <c r="B583">
        <v>64.03</v>
      </c>
      <c r="C583">
        <v>64.94</v>
      </c>
      <c r="D583">
        <v>63.67</v>
      </c>
      <c r="E583">
        <v>64.73</v>
      </c>
      <c r="F583" s="12">
        <v>613258</v>
      </c>
      <c r="G583" s="12">
        <v>6902065.5</v>
      </c>
    </row>
    <row r="584" spans="1:7">
      <c r="A584" s="9">
        <f>'(1)'!A584</f>
        <v>43132</v>
      </c>
      <c r="B584">
        <v>64.760000000000005</v>
      </c>
      <c r="C584">
        <v>66.25</v>
      </c>
      <c r="D584">
        <v>64.63</v>
      </c>
      <c r="E584">
        <v>65.8</v>
      </c>
      <c r="F584" s="12">
        <v>685750</v>
      </c>
      <c r="G584" s="12">
        <v>6963644.5</v>
      </c>
    </row>
    <row r="585" spans="1:7">
      <c r="A585" s="9">
        <f>'(1)'!A585</f>
        <v>43133</v>
      </c>
      <c r="B585">
        <v>65.989999999999995</v>
      </c>
      <c r="C585">
        <v>66.3</v>
      </c>
      <c r="D585">
        <v>64.47</v>
      </c>
      <c r="E585">
        <v>65.45</v>
      </c>
      <c r="F585" s="12">
        <v>857572</v>
      </c>
      <c r="G585" s="12">
        <v>6997106</v>
      </c>
    </row>
    <row r="586" spans="1:7">
      <c r="A586" s="9">
        <f>'(1)'!A586</f>
        <v>43136</v>
      </c>
      <c r="B586">
        <v>65.099999999999994</v>
      </c>
      <c r="C586">
        <v>65.400000000000006</v>
      </c>
      <c r="D586">
        <v>63.42</v>
      </c>
      <c r="E586">
        <v>64.150000000000006</v>
      </c>
      <c r="F586" s="12">
        <v>891063</v>
      </c>
      <c r="G586" s="12">
        <v>7041481</v>
      </c>
    </row>
    <row r="587" spans="1:7">
      <c r="A587" s="9">
        <f>'(1)'!A587</f>
        <v>43137</v>
      </c>
      <c r="B587">
        <v>63.43</v>
      </c>
      <c r="C587">
        <v>64.290000000000006</v>
      </c>
      <c r="D587">
        <v>63.12</v>
      </c>
      <c r="E587">
        <v>63.39</v>
      </c>
      <c r="F587" s="12">
        <v>797814</v>
      </c>
      <c r="G587" s="12">
        <v>7099147</v>
      </c>
    </row>
    <row r="588" spans="1:7">
      <c r="A588" s="9">
        <f>'(1)'!A588</f>
        <v>43138</v>
      </c>
      <c r="B588">
        <v>63.92</v>
      </c>
      <c r="C588">
        <v>64.180000000000007</v>
      </c>
      <c r="D588">
        <v>61.25</v>
      </c>
      <c r="E588">
        <v>61.79</v>
      </c>
      <c r="F588" s="12">
        <v>1029408</v>
      </c>
      <c r="G588" s="12">
        <v>7108056.5</v>
      </c>
    </row>
    <row r="589" spans="1:7">
      <c r="A589" s="9">
        <f>'(1)'!A589</f>
        <v>43139</v>
      </c>
      <c r="B589">
        <v>61.7</v>
      </c>
      <c r="C589">
        <v>62.09</v>
      </c>
      <c r="D589">
        <v>60.27</v>
      </c>
      <c r="E589">
        <v>61.15</v>
      </c>
      <c r="F589" s="12">
        <v>929578</v>
      </c>
      <c r="G589" s="12">
        <v>7134321</v>
      </c>
    </row>
    <row r="590" spans="1:7">
      <c r="A590" s="9">
        <f>'(1)'!A590</f>
        <v>43140</v>
      </c>
      <c r="B590">
        <v>60.43</v>
      </c>
      <c r="C590">
        <v>60.77</v>
      </c>
      <c r="D590">
        <v>58.07</v>
      </c>
      <c r="E590">
        <v>59.2</v>
      </c>
      <c r="F590" s="12">
        <v>933307</v>
      </c>
      <c r="G590" s="12">
        <v>7137272</v>
      </c>
    </row>
    <row r="591" spans="1:7">
      <c r="A591" s="9">
        <f>'(1)'!A591</f>
        <v>43143</v>
      </c>
      <c r="B591">
        <v>59.12</v>
      </c>
      <c r="C591">
        <v>60.83</v>
      </c>
      <c r="D591">
        <v>59.1</v>
      </c>
      <c r="E591">
        <v>59.29</v>
      </c>
      <c r="F591" s="12">
        <v>736917</v>
      </c>
      <c r="G591" s="12">
        <v>7183389</v>
      </c>
    </row>
    <row r="592" spans="1:7">
      <c r="A592" s="9">
        <f>'(1)'!A592</f>
        <v>43144</v>
      </c>
      <c r="B592">
        <v>59.35</v>
      </c>
      <c r="C592">
        <v>59.73</v>
      </c>
      <c r="D592">
        <v>58.39</v>
      </c>
      <c r="E592">
        <v>59.19</v>
      </c>
      <c r="F592" s="12">
        <v>580600</v>
      </c>
      <c r="G592" s="12">
        <v>7251353</v>
      </c>
    </row>
    <row r="593" spans="1:7">
      <c r="A593" s="9">
        <f>'(1)'!A593</f>
        <v>43145</v>
      </c>
      <c r="B593">
        <v>58.98</v>
      </c>
      <c r="C593">
        <v>60.9</v>
      </c>
      <c r="D593">
        <v>58.2</v>
      </c>
      <c r="E593">
        <v>60.6</v>
      </c>
      <c r="F593" s="12">
        <v>650324</v>
      </c>
      <c r="G593" s="12">
        <v>7281929</v>
      </c>
    </row>
    <row r="594" spans="1:7">
      <c r="A594" s="9">
        <f>'(1)'!A594</f>
        <v>43146</v>
      </c>
      <c r="B594">
        <v>60.71</v>
      </c>
      <c r="C594">
        <v>61.64</v>
      </c>
      <c r="D594">
        <v>59.72</v>
      </c>
      <c r="E594">
        <v>61.34</v>
      </c>
      <c r="F594" s="12">
        <v>340401</v>
      </c>
      <c r="G594" s="12">
        <v>7276051</v>
      </c>
    </row>
    <row r="595" spans="1:7">
      <c r="A595" s="9">
        <f>'(1)'!A595</f>
        <v>43147</v>
      </c>
      <c r="B595">
        <v>61.45</v>
      </c>
      <c r="C595">
        <v>61.99</v>
      </c>
      <c r="D595">
        <v>60.88</v>
      </c>
      <c r="E595">
        <v>61.68</v>
      </c>
      <c r="F595" s="12">
        <v>181179</v>
      </c>
      <c r="G595" s="12">
        <v>7296301.5</v>
      </c>
    </row>
    <row r="596" spans="1:7">
      <c r="A596" s="9">
        <f>'(1)'!A596</f>
        <v>43151</v>
      </c>
      <c r="B596">
        <v>61.63</v>
      </c>
      <c r="C596">
        <v>62.74</v>
      </c>
      <c r="D596">
        <v>61.58</v>
      </c>
      <c r="E596">
        <v>61.9</v>
      </c>
      <c r="F596" s="12">
        <v>50208</v>
      </c>
      <c r="G596" s="12">
        <v>7281009.5</v>
      </c>
    </row>
    <row r="597" spans="1:7">
      <c r="A597" s="9">
        <f>'(1)'!A597</f>
        <v>43152</v>
      </c>
      <c r="B597">
        <v>61.63</v>
      </c>
      <c r="C597">
        <v>61.86</v>
      </c>
      <c r="D597">
        <v>60.92</v>
      </c>
      <c r="E597">
        <v>61.68</v>
      </c>
      <c r="F597" s="12">
        <v>466924</v>
      </c>
      <c r="G597" s="12">
        <v>7343686.5</v>
      </c>
    </row>
    <row r="598" spans="1:7">
      <c r="A598" s="9">
        <f>'(1)'!A598</f>
        <v>43153</v>
      </c>
      <c r="B598">
        <v>61.34</v>
      </c>
      <c r="C598">
        <v>63.09</v>
      </c>
      <c r="D598">
        <v>60.75</v>
      </c>
      <c r="E598">
        <v>62.77</v>
      </c>
      <c r="F598" s="12">
        <v>592603</v>
      </c>
      <c r="G598" s="12">
        <v>7394901</v>
      </c>
    </row>
    <row r="599" spans="1:7">
      <c r="A599" s="9">
        <f>'(1)'!A599</f>
        <v>43154</v>
      </c>
      <c r="B599">
        <v>62.6</v>
      </c>
      <c r="C599">
        <v>63.73</v>
      </c>
      <c r="D599">
        <v>62.33</v>
      </c>
      <c r="E599">
        <v>63.55</v>
      </c>
      <c r="F599" s="12">
        <v>460597</v>
      </c>
      <c r="G599" s="12">
        <v>7453991.5</v>
      </c>
    </row>
    <row r="600" spans="1:7">
      <c r="A600" s="9">
        <f>'(1)'!A600</f>
        <v>43157</v>
      </c>
      <c r="B600">
        <v>63.6</v>
      </c>
      <c r="C600">
        <v>64.239999999999995</v>
      </c>
      <c r="D600">
        <v>63.06</v>
      </c>
      <c r="E600">
        <v>63.91</v>
      </c>
      <c r="F600" s="12">
        <v>469853</v>
      </c>
      <c r="G600" s="12">
        <v>7476404.5</v>
      </c>
    </row>
    <row r="601" spans="1:7">
      <c r="A601" s="9">
        <f>'(1)'!A601</f>
        <v>43158</v>
      </c>
      <c r="B601">
        <v>64.06</v>
      </c>
      <c r="C601">
        <v>64.08</v>
      </c>
      <c r="D601">
        <v>62.64</v>
      </c>
      <c r="E601">
        <v>63.01</v>
      </c>
      <c r="F601" s="12">
        <v>562670</v>
      </c>
      <c r="G601" s="12">
        <v>7463231</v>
      </c>
    </row>
    <row r="602" spans="1:7">
      <c r="A602" s="9">
        <f>'(1)'!A602</f>
        <v>43159</v>
      </c>
      <c r="B602">
        <v>62.79</v>
      </c>
      <c r="C602">
        <v>63.44</v>
      </c>
      <c r="D602">
        <v>61.36</v>
      </c>
      <c r="E602">
        <v>61.64</v>
      </c>
      <c r="F602" s="12">
        <v>768409</v>
      </c>
      <c r="G602" s="12">
        <v>7513259</v>
      </c>
    </row>
    <row r="603" spans="1:7">
      <c r="A603" s="9">
        <f>'(1)'!A603</f>
        <v>43160</v>
      </c>
      <c r="B603">
        <v>61.55</v>
      </c>
      <c r="C603">
        <v>61.83</v>
      </c>
      <c r="D603">
        <v>60.18</v>
      </c>
      <c r="E603">
        <v>60.99</v>
      </c>
      <c r="F603" s="12">
        <v>812505</v>
      </c>
      <c r="G603" s="12">
        <v>7483103.5</v>
      </c>
    </row>
    <row r="604" spans="1:7">
      <c r="A604" s="9">
        <f>'(1)'!A604</f>
        <v>43161</v>
      </c>
      <c r="B604">
        <v>61.34</v>
      </c>
      <c r="C604">
        <v>61.6</v>
      </c>
      <c r="D604">
        <v>60.13</v>
      </c>
      <c r="E604">
        <v>61.25</v>
      </c>
      <c r="F604" s="12">
        <v>613514</v>
      </c>
      <c r="G604" s="12">
        <v>7438167.5</v>
      </c>
    </row>
    <row r="605" spans="1:7">
      <c r="A605" s="9">
        <f>'(1)'!A605</f>
        <v>43164</v>
      </c>
      <c r="B605">
        <v>61.55</v>
      </c>
      <c r="C605">
        <v>62.79</v>
      </c>
      <c r="D605">
        <v>61.1</v>
      </c>
      <c r="E605">
        <v>62.57</v>
      </c>
      <c r="F605" s="12">
        <v>599266</v>
      </c>
      <c r="G605" s="12">
        <v>7413047.5</v>
      </c>
    </row>
    <row r="606" spans="1:7">
      <c r="A606" s="9">
        <f>'(1)'!A606</f>
        <v>43165</v>
      </c>
      <c r="B606">
        <v>62.58</v>
      </c>
      <c r="C606">
        <v>63.28</v>
      </c>
      <c r="D606">
        <v>62.17</v>
      </c>
      <c r="E606">
        <v>62.6</v>
      </c>
      <c r="F606" s="12">
        <v>634953</v>
      </c>
      <c r="G606" s="12">
        <v>7383012</v>
      </c>
    </row>
    <row r="607" spans="1:7">
      <c r="A607" s="9">
        <f>'(1)'!A607</f>
        <v>43166</v>
      </c>
      <c r="B607">
        <v>62.3</v>
      </c>
      <c r="C607">
        <v>62.58</v>
      </c>
      <c r="D607">
        <v>60.58</v>
      </c>
      <c r="E607">
        <v>61.15</v>
      </c>
      <c r="F607" s="12">
        <v>879119</v>
      </c>
      <c r="G607" s="12">
        <v>7300364</v>
      </c>
    </row>
    <row r="608" spans="1:7">
      <c r="A608" s="9">
        <f>'(1)'!A608</f>
        <v>43167</v>
      </c>
      <c r="B608">
        <v>61.33</v>
      </c>
      <c r="C608">
        <v>61.4</v>
      </c>
      <c r="D608">
        <v>59.95</v>
      </c>
      <c r="E608">
        <v>60.12</v>
      </c>
      <c r="F608" s="12">
        <v>720510</v>
      </c>
      <c r="G608" s="12">
        <v>7117787.5</v>
      </c>
    </row>
    <row r="609" spans="1:7">
      <c r="A609" s="9">
        <f>'(1)'!A609</f>
        <v>43168</v>
      </c>
      <c r="B609">
        <v>60.27</v>
      </c>
      <c r="C609">
        <v>62.18</v>
      </c>
      <c r="D609">
        <v>60.14</v>
      </c>
      <c r="E609">
        <v>62.04</v>
      </c>
      <c r="F609" s="12">
        <v>659722</v>
      </c>
      <c r="G609" s="12">
        <v>7107753.5</v>
      </c>
    </row>
    <row r="610" spans="1:7">
      <c r="A610" s="9">
        <f>'(1)'!A610</f>
        <v>43171</v>
      </c>
      <c r="B610">
        <v>62.1</v>
      </c>
      <c r="C610">
        <v>62.33</v>
      </c>
      <c r="D610">
        <v>60.67</v>
      </c>
      <c r="E610">
        <v>61.36</v>
      </c>
      <c r="F610" s="12">
        <v>537990</v>
      </c>
      <c r="G610" s="12">
        <v>7117953</v>
      </c>
    </row>
    <row r="611" spans="1:7">
      <c r="A611" s="9">
        <f>'(1)'!A611</f>
        <v>43172</v>
      </c>
      <c r="B611">
        <v>61.37</v>
      </c>
      <c r="C611">
        <v>61.97</v>
      </c>
      <c r="D611">
        <v>60.27</v>
      </c>
      <c r="E611">
        <v>60.71</v>
      </c>
      <c r="F611" s="12">
        <v>747738</v>
      </c>
      <c r="G611" s="12">
        <v>6955964.5</v>
      </c>
    </row>
    <row r="612" spans="1:7">
      <c r="A612" s="9">
        <f>'(1)'!A612</f>
        <v>43173</v>
      </c>
      <c r="B612">
        <v>60.87</v>
      </c>
      <c r="C612">
        <v>61.33</v>
      </c>
      <c r="D612">
        <v>60.11</v>
      </c>
      <c r="E612">
        <v>60.96</v>
      </c>
      <c r="F612" s="12">
        <v>665017</v>
      </c>
      <c r="G612" s="12">
        <v>6921773.5</v>
      </c>
    </row>
    <row r="613" spans="1:7">
      <c r="A613" s="9">
        <f>'(1)'!A613</f>
        <v>43174</v>
      </c>
      <c r="B613">
        <v>60.95</v>
      </c>
      <c r="C613">
        <v>61.54</v>
      </c>
      <c r="D613">
        <v>60.82</v>
      </c>
      <c r="E613">
        <v>61.19</v>
      </c>
      <c r="F613" s="12">
        <v>430201</v>
      </c>
      <c r="G613" s="12">
        <v>7008803</v>
      </c>
    </row>
    <row r="614" spans="1:7">
      <c r="A614" s="9">
        <f>'(1)'!A614</f>
        <v>43175</v>
      </c>
      <c r="B614">
        <v>61.19</v>
      </c>
      <c r="C614">
        <v>62.54</v>
      </c>
      <c r="D614">
        <v>61.08</v>
      </c>
      <c r="E614">
        <v>62.34</v>
      </c>
      <c r="F614" s="12">
        <v>202493</v>
      </c>
      <c r="G614" s="12">
        <v>7031035</v>
      </c>
    </row>
    <row r="615" spans="1:7">
      <c r="A615" s="9">
        <f>'(1)'!A615</f>
        <v>43178</v>
      </c>
      <c r="B615">
        <v>62.23</v>
      </c>
      <c r="C615">
        <v>62.35</v>
      </c>
      <c r="D615">
        <v>61.36</v>
      </c>
      <c r="E615">
        <v>62.06</v>
      </c>
      <c r="F615" s="12">
        <v>115962</v>
      </c>
      <c r="G615" s="12">
        <v>7131777</v>
      </c>
    </row>
    <row r="616" spans="1:7">
      <c r="A616" s="9">
        <f>'(1)'!A616</f>
        <v>43179</v>
      </c>
      <c r="B616">
        <v>62.1</v>
      </c>
      <c r="C616">
        <v>63.81</v>
      </c>
      <c r="D616">
        <v>62.08</v>
      </c>
      <c r="E616">
        <v>63.4</v>
      </c>
      <c r="F616" s="12">
        <v>36060</v>
      </c>
      <c r="G616" s="12">
        <v>7210056</v>
      </c>
    </row>
    <row r="617" spans="1:7">
      <c r="A617" s="9">
        <f>'(1)'!A617</f>
        <v>43180</v>
      </c>
      <c r="B617">
        <v>63.72</v>
      </c>
      <c r="C617">
        <v>65.55</v>
      </c>
      <c r="D617">
        <v>63.58</v>
      </c>
      <c r="E617">
        <v>65.17</v>
      </c>
      <c r="F617" s="12">
        <v>763768</v>
      </c>
      <c r="G617" s="12">
        <v>7220469</v>
      </c>
    </row>
    <row r="618" spans="1:7">
      <c r="A618" s="9">
        <f>'(1)'!A618</f>
        <v>43181</v>
      </c>
      <c r="B618">
        <v>65.5</v>
      </c>
      <c r="C618">
        <v>65.739999999999995</v>
      </c>
      <c r="D618">
        <v>64.14</v>
      </c>
      <c r="E618">
        <v>64.3</v>
      </c>
      <c r="F618" s="12">
        <v>689172</v>
      </c>
      <c r="G618" s="12">
        <v>7214685.5</v>
      </c>
    </row>
    <row r="619" spans="1:7">
      <c r="A619" s="9">
        <f>'(1)'!A619</f>
        <v>43182</v>
      </c>
      <c r="B619">
        <v>64.28</v>
      </c>
      <c r="C619">
        <v>66</v>
      </c>
      <c r="D619">
        <v>64.11</v>
      </c>
      <c r="E619">
        <v>65.88</v>
      </c>
      <c r="F619" s="12">
        <v>752994</v>
      </c>
      <c r="G619" s="12">
        <v>7180525</v>
      </c>
    </row>
    <row r="620" spans="1:7">
      <c r="A620" s="9">
        <f>'(1)'!A620</f>
        <v>43185</v>
      </c>
      <c r="B620">
        <v>65.900000000000006</v>
      </c>
      <c r="C620">
        <v>66.55</v>
      </c>
      <c r="D620">
        <v>65.08</v>
      </c>
      <c r="E620">
        <v>65.55</v>
      </c>
      <c r="F620" s="12">
        <v>585899</v>
      </c>
      <c r="G620" s="12">
        <v>7187627</v>
      </c>
    </row>
    <row r="621" spans="1:7">
      <c r="A621" s="9">
        <f>'(1)'!A621</f>
        <v>43186</v>
      </c>
      <c r="B621">
        <v>65.53</v>
      </c>
      <c r="C621">
        <v>66.41</v>
      </c>
      <c r="D621">
        <v>64.53</v>
      </c>
      <c r="E621">
        <v>65.25</v>
      </c>
      <c r="F621" s="12">
        <v>670811</v>
      </c>
      <c r="G621" s="12">
        <v>7172713.5</v>
      </c>
    </row>
    <row r="622" spans="1:7">
      <c r="A622" s="9">
        <f>'(1)'!A622</f>
        <v>43187</v>
      </c>
      <c r="B622">
        <v>64.7</v>
      </c>
      <c r="C622">
        <v>65.13</v>
      </c>
      <c r="D622">
        <v>63.72</v>
      </c>
      <c r="E622">
        <v>64.38</v>
      </c>
      <c r="F622" s="12">
        <v>697678</v>
      </c>
      <c r="G622" s="12">
        <v>7232149.5</v>
      </c>
    </row>
    <row r="623" spans="1:7">
      <c r="A623" s="9">
        <f>'(1)'!A623</f>
        <v>43188</v>
      </c>
      <c r="B623">
        <v>64.69</v>
      </c>
      <c r="C623">
        <v>65.260000000000005</v>
      </c>
      <c r="D623">
        <v>64.16</v>
      </c>
      <c r="E623">
        <v>64.94</v>
      </c>
      <c r="F623" s="12">
        <v>562819</v>
      </c>
      <c r="G623" s="12">
        <v>7279814.5</v>
      </c>
    </row>
    <row r="624" spans="1:7">
      <c r="A624" s="9">
        <f>'(1)'!A624</f>
        <v>43192</v>
      </c>
      <c r="B624">
        <v>64.91</v>
      </c>
      <c r="C624">
        <v>65.42</v>
      </c>
      <c r="D624">
        <v>62.8</v>
      </c>
      <c r="E624">
        <v>63.01</v>
      </c>
      <c r="F624" s="12">
        <v>582742</v>
      </c>
      <c r="G624" s="12">
        <v>7196308.5</v>
      </c>
    </row>
    <row r="625" spans="1:7">
      <c r="A625" s="9">
        <f>'(1)'!A625</f>
        <v>43193</v>
      </c>
      <c r="B625">
        <v>62.89</v>
      </c>
      <c r="C625">
        <v>63.86</v>
      </c>
      <c r="D625">
        <v>62.86</v>
      </c>
      <c r="E625">
        <v>63.51</v>
      </c>
      <c r="F625" s="12">
        <v>527289</v>
      </c>
      <c r="G625" s="12">
        <v>7147395</v>
      </c>
    </row>
    <row r="626" spans="1:7">
      <c r="A626" s="9">
        <f>'(1)'!A626</f>
        <v>43194</v>
      </c>
      <c r="B626">
        <v>63.59</v>
      </c>
      <c r="C626">
        <v>63.64</v>
      </c>
      <c r="D626">
        <v>62.06</v>
      </c>
      <c r="E626">
        <v>63.37</v>
      </c>
      <c r="F626" s="12">
        <v>760596</v>
      </c>
      <c r="G626" s="12">
        <v>7060837.5</v>
      </c>
    </row>
    <row r="627" spans="1:7">
      <c r="A627" s="9">
        <f>'(1)'!A627</f>
        <v>43195</v>
      </c>
      <c r="B627">
        <v>63.6</v>
      </c>
      <c r="C627">
        <v>64.12</v>
      </c>
      <c r="D627">
        <v>63.07</v>
      </c>
      <c r="E627">
        <v>63.54</v>
      </c>
      <c r="F627" s="12">
        <v>588597</v>
      </c>
      <c r="G627" s="12">
        <v>7027915</v>
      </c>
    </row>
    <row r="628" spans="1:7">
      <c r="A628" s="9">
        <f>'(1)'!A628</f>
        <v>43196</v>
      </c>
      <c r="B628">
        <v>63.7</v>
      </c>
      <c r="C628">
        <v>63.79</v>
      </c>
      <c r="D628">
        <v>61.81</v>
      </c>
      <c r="E628">
        <v>62.06</v>
      </c>
      <c r="F628" s="12">
        <v>753262</v>
      </c>
      <c r="G628" s="12">
        <v>7056171.5</v>
      </c>
    </row>
    <row r="629" spans="1:7">
      <c r="A629" s="9">
        <f>'(1)'!A629</f>
        <v>43199</v>
      </c>
      <c r="B629">
        <v>62</v>
      </c>
      <c r="C629">
        <v>63.61</v>
      </c>
      <c r="D629">
        <v>61.93</v>
      </c>
      <c r="E629">
        <v>63.42</v>
      </c>
      <c r="F629" s="12">
        <v>655831</v>
      </c>
      <c r="G629" s="12">
        <v>7122959</v>
      </c>
    </row>
    <row r="630" spans="1:7">
      <c r="A630" s="9">
        <f>'(1)'!A630</f>
        <v>43200</v>
      </c>
      <c r="B630">
        <v>63.3</v>
      </c>
      <c r="C630">
        <v>65.86</v>
      </c>
      <c r="D630">
        <v>63.2</v>
      </c>
      <c r="E630">
        <v>65.510000000000005</v>
      </c>
      <c r="F630" s="12">
        <v>840280</v>
      </c>
      <c r="G630" s="12">
        <v>7081998</v>
      </c>
    </row>
    <row r="631" spans="1:7">
      <c r="A631" s="9">
        <f>'(1)'!A631</f>
        <v>43201</v>
      </c>
      <c r="B631">
        <v>65.59</v>
      </c>
      <c r="C631">
        <v>67.45</v>
      </c>
      <c r="D631">
        <v>65.150000000000006</v>
      </c>
      <c r="E631">
        <v>66.819999999999993</v>
      </c>
      <c r="F631" s="12">
        <v>963017</v>
      </c>
      <c r="G631" s="12">
        <v>7106254</v>
      </c>
    </row>
    <row r="632" spans="1:7">
      <c r="A632" s="9">
        <f>'(1)'!A632</f>
        <v>43202</v>
      </c>
      <c r="B632">
        <v>66.75</v>
      </c>
      <c r="C632">
        <v>67.33</v>
      </c>
      <c r="D632">
        <v>66</v>
      </c>
      <c r="E632">
        <v>67.069999999999993</v>
      </c>
      <c r="F632" s="12">
        <v>687468</v>
      </c>
      <c r="G632" s="12">
        <v>7169196</v>
      </c>
    </row>
    <row r="633" spans="1:7">
      <c r="A633" s="9">
        <f>'(1)'!A633</f>
        <v>43203</v>
      </c>
      <c r="B633">
        <v>67.180000000000007</v>
      </c>
      <c r="C633">
        <v>67.760000000000005</v>
      </c>
      <c r="D633">
        <v>66.7</v>
      </c>
      <c r="E633">
        <v>67.39</v>
      </c>
      <c r="F633" s="12">
        <v>624203</v>
      </c>
      <c r="G633" s="12">
        <v>7220431</v>
      </c>
    </row>
    <row r="634" spans="1:7">
      <c r="A634" s="9">
        <f>'(1)'!A634</f>
        <v>43206</v>
      </c>
      <c r="B634">
        <v>67.239999999999995</v>
      </c>
      <c r="C634">
        <v>67.739999999999995</v>
      </c>
      <c r="D634">
        <v>66.13</v>
      </c>
      <c r="E634">
        <v>66.22</v>
      </c>
      <c r="F634" s="12">
        <v>560076</v>
      </c>
      <c r="G634" s="12">
        <v>7181084.5</v>
      </c>
    </row>
    <row r="635" spans="1:7">
      <c r="A635" s="9">
        <f>'(1)'!A635</f>
        <v>43207</v>
      </c>
      <c r="B635">
        <v>66.42</v>
      </c>
      <c r="C635">
        <v>66.75</v>
      </c>
      <c r="D635">
        <v>65.56</v>
      </c>
      <c r="E635">
        <v>66.52</v>
      </c>
      <c r="F635" s="12">
        <v>486076</v>
      </c>
      <c r="G635" s="12">
        <v>7168959</v>
      </c>
    </row>
    <row r="636" spans="1:7">
      <c r="A636" s="9">
        <f>'(1)'!A636</f>
        <v>43208</v>
      </c>
      <c r="B636">
        <v>66.680000000000007</v>
      </c>
      <c r="C636">
        <v>68.91</v>
      </c>
      <c r="D636">
        <v>66.56</v>
      </c>
      <c r="E636">
        <v>68.47</v>
      </c>
      <c r="F636" s="12">
        <v>221664</v>
      </c>
      <c r="G636" s="12">
        <v>7175599.5</v>
      </c>
    </row>
    <row r="637" spans="1:7">
      <c r="A637" s="9">
        <f>'(1)'!A637</f>
        <v>43209</v>
      </c>
      <c r="B637">
        <v>68.75</v>
      </c>
      <c r="C637">
        <v>69.56</v>
      </c>
      <c r="D637">
        <v>67.98</v>
      </c>
      <c r="E637">
        <v>68.290000000000006</v>
      </c>
      <c r="F637" s="12">
        <v>125993</v>
      </c>
      <c r="G637" s="12">
        <v>7158959.5</v>
      </c>
    </row>
    <row r="638" spans="1:7">
      <c r="A638" s="9">
        <f>'(1)'!A638</f>
        <v>43210</v>
      </c>
      <c r="B638">
        <v>68.260000000000005</v>
      </c>
      <c r="C638">
        <v>68.62</v>
      </c>
      <c r="D638">
        <v>67.5</v>
      </c>
      <c r="E638">
        <v>68.38</v>
      </c>
      <c r="F638" s="12">
        <v>32948</v>
      </c>
      <c r="G638" s="12">
        <v>7095687</v>
      </c>
    </row>
    <row r="639" spans="1:7">
      <c r="A639" s="9">
        <f>'(1)'!A639</f>
        <v>43213</v>
      </c>
      <c r="B639">
        <v>68.22</v>
      </c>
      <c r="C639">
        <v>69.03</v>
      </c>
      <c r="D639">
        <v>67.14</v>
      </c>
      <c r="E639">
        <v>68.64</v>
      </c>
      <c r="F639" s="12">
        <v>740941</v>
      </c>
      <c r="G639" s="12">
        <v>7120187.5</v>
      </c>
    </row>
    <row r="640" spans="1:7">
      <c r="A640" s="9">
        <f>'(1)'!A640</f>
        <v>43214</v>
      </c>
      <c r="B640">
        <v>68.95</v>
      </c>
      <c r="C640">
        <v>69.38</v>
      </c>
      <c r="D640">
        <v>67.540000000000006</v>
      </c>
      <c r="E640">
        <v>67.7</v>
      </c>
      <c r="F640" s="12">
        <v>832296</v>
      </c>
      <c r="G640" s="12">
        <v>7119166.5</v>
      </c>
    </row>
    <row r="641" spans="1:7">
      <c r="A641" s="9">
        <f>'(1)'!A641</f>
        <v>43215</v>
      </c>
      <c r="B641">
        <v>67.75</v>
      </c>
      <c r="C641">
        <v>68.180000000000007</v>
      </c>
      <c r="D641">
        <v>67.11</v>
      </c>
      <c r="E641">
        <v>68.05</v>
      </c>
      <c r="F641" s="12">
        <v>764049</v>
      </c>
      <c r="G641" s="12">
        <v>7017571.5</v>
      </c>
    </row>
    <row r="642" spans="1:7">
      <c r="A642" s="9">
        <f>'(1)'!A642</f>
        <v>43216</v>
      </c>
      <c r="B642">
        <v>68.03</v>
      </c>
      <c r="C642">
        <v>68.78</v>
      </c>
      <c r="D642">
        <v>67.709999999999994</v>
      </c>
      <c r="E642">
        <v>68.19</v>
      </c>
      <c r="F642" s="12">
        <v>660549</v>
      </c>
      <c r="G642" s="12">
        <v>6886274.5</v>
      </c>
    </row>
    <row r="643" spans="1:7">
      <c r="A643" s="9">
        <f>'(1)'!A643</f>
        <v>43217</v>
      </c>
      <c r="B643">
        <v>68.209999999999994</v>
      </c>
      <c r="C643">
        <v>68.36</v>
      </c>
      <c r="D643">
        <v>67.64</v>
      </c>
      <c r="E643">
        <v>68.099999999999994</v>
      </c>
      <c r="F643" s="12">
        <v>542549</v>
      </c>
      <c r="G643" s="12">
        <v>7001221</v>
      </c>
    </row>
    <row r="644" spans="1:7">
      <c r="A644" s="9">
        <f>'(1)'!A644</f>
        <v>43220</v>
      </c>
      <c r="B644">
        <v>68.150000000000006</v>
      </c>
      <c r="C644">
        <v>69.34</v>
      </c>
      <c r="D644">
        <v>67.17</v>
      </c>
      <c r="E644">
        <v>68.569999999999993</v>
      </c>
      <c r="F644" s="12">
        <v>755186</v>
      </c>
      <c r="G644" s="12">
        <v>6969737</v>
      </c>
    </row>
    <row r="645" spans="1:7">
      <c r="A645" s="9">
        <f>'(1)'!A645</f>
        <v>43221</v>
      </c>
      <c r="B645">
        <v>68.56</v>
      </c>
      <c r="C645">
        <v>68.900000000000006</v>
      </c>
      <c r="D645">
        <v>66.849999999999994</v>
      </c>
      <c r="E645">
        <v>67.25</v>
      </c>
      <c r="F645" s="12">
        <v>694771</v>
      </c>
      <c r="G645" s="12">
        <v>6873957.5</v>
      </c>
    </row>
    <row r="646" spans="1:7">
      <c r="A646" s="9">
        <f>'(1)'!A646</f>
        <v>43222</v>
      </c>
      <c r="B646">
        <v>67.489999999999995</v>
      </c>
      <c r="C646">
        <v>68.14</v>
      </c>
      <c r="D646">
        <v>66.92</v>
      </c>
      <c r="E646">
        <v>67.930000000000007</v>
      </c>
      <c r="F646" s="12">
        <v>789367</v>
      </c>
      <c r="G646" s="12">
        <v>6940713</v>
      </c>
    </row>
    <row r="647" spans="1:7">
      <c r="A647" s="9">
        <f>'(1)'!A647</f>
        <v>43223</v>
      </c>
      <c r="B647">
        <v>67.680000000000007</v>
      </c>
      <c r="C647">
        <v>68.599999999999994</v>
      </c>
      <c r="D647">
        <v>67.209999999999994</v>
      </c>
      <c r="E647">
        <v>68.430000000000007</v>
      </c>
      <c r="F647" s="12">
        <v>691219</v>
      </c>
      <c r="G647" s="12">
        <v>6953664</v>
      </c>
    </row>
    <row r="648" spans="1:7">
      <c r="A648" s="9">
        <f>'(1)'!A648</f>
        <v>43224</v>
      </c>
      <c r="B648">
        <v>68.5</v>
      </c>
      <c r="C648">
        <v>69.97</v>
      </c>
      <c r="D648">
        <v>68.12</v>
      </c>
      <c r="E648">
        <v>69.72</v>
      </c>
      <c r="F648" s="12">
        <v>690876</v>
      </c>
      <c r="G648" s="12">
        <v>6852044</v>
      </c>
    </row>
    <row r="649" spans="1:7">
      <c r="A649" s="9">
        <f>'(1)'!A649</f>
        <v>43227</v>
      </c>
      <c r="B649">
        <v>69.849999999999994</v>
      </c>
      <c r="C649">
        <v>70.84</v>
      </c>
      <c r="D649">
        <v>69.510000000000005</v>
      </c>
      <c r="E649">
        <v>70.73</v>
      </c>
      <c r="F649" s="12">
        <v>758916</v>
      </c>
      <c r="G649" s="12">
        <v>6891826</v>
      </c>
    </row>
    <row r="650" spans="1:7">
      <c r="A650" s="9">
        <f>'(1)'!A650</f>
        <v>43228</v>
      </c>
      <c r="B650">
        <v>70.03</v>
      </c>
      <c r="C650">
        <v>70.400000000000006</v>
      </c>
      <c r="D650">
        <v>67.63</v>
      </c>
      <c r="E650">
        <v>69.06</v>
      </c>
      <c r="F650" s="12">
        <v>1253566</v>
      </c>
      <c r="G650" s="12">
        <v>6953380.5</v>
      </c>
    </row>
    <row r="651" spans="1:7">
      <c r="A651" s="9">
        <f>'(1)'!A651</f>
        <v>43229</v>
      </c>
      <c r="B651">
        <v>70.05</v>
      </c>
      <c r="C651">
        <v>71.36</v>
      </c>
      <c r="D651">
        <v>69.849999999999994</v>
      </c>
      <c r="E651">
        <v>71.14</v>
      </c>
      <c r="F651" s="12">
        <v>863386</v>
      </c>
      <c r="G651" s="12">
        <v>7038795.5</v>
      </c>
    </row>
    <row r="652" spans="1:7">
      <c r="A652" s="9">
        <f>'(1)'!A652</f>
        <v>43230</v>
      </c>
      <c r="B652">
        <v>71.23</v>
      </c>
      <c r="C652">
        <v>71.89</v>
      </c>
      <c r="D652">
        <v>70.56</v>
      </c>
      <c r="E652">
        <v>71.36</v>
      </c>
      <c r="F652" s="12">
        <v>749808</v>
      </c>
      <c r="G652" s="12">
        <v>6958961</v>
      </c>
    </row>
    <row r="653" spans="1:7">
      <c r="A653" s="9">
        <f>'(1)'!A653</f>
        <v>43231</v>
      </c>
      <c r="B653">
        <v>71.45</v>
      </c>
      <c r="C653">
        <v>71.63</v>
      </c>
      <c r="D653">
        <v>70.45</v>
      </c>
      <c r="E653">
        <v>70.7</v>
      </c>
      <c r="F653" s="12">
        <v>634145</v>
      </c>
      <c r="G653" s="12">
        <v>6966132.5</v>
      </c>
    </row>
    <row r="654" spans="1:7">
      <c r="A654" s="9">
        <f>'(1)'!A654</f>
        <v>43234</v>
      </c>
      <c r="B654">
        <v>70.540000000000006</v>
      </c>
      <c r="C654">
        <v>71.260000000000005</v>
      </c>
      <c r="D654">
        <v>70.260000000000005</v>
      </c>
      <c r="E654">
        <v>70.959999999999994</v>
      </c>
      <c r="F654" s="12">
        <v>592826</v>
      </c>
      <c r="G654" s="12">
        <v>7049585.5</v>
      </c>
    </row>
    <row r="655" spans="1:7">
      <c r="A655" s="9">
        <f>'(1)'!A655</f>
        <v>43235</v>
      </c>
      <c r="B655">
        <v>71.150000000000006</v>
      </c>
      <c r="C655">
        <v>71.92</v>
      </c>
      <c r="D655">
        <v>70.42</v>
      </c>
      <c r="E655">
        <v>71.31</v>
      </c>
      <c r="F655" s="12">
        <v>815289</v>
      </c>
      <c r="G655" s="12">
        <v>7036995</v>
      </c>
    </row>
    <row r="656" spans="1:7">
      <c r="A656" s="9">
        <f>'(1)'!A656</f>
        <v>43236</v>
      </c>
      <c r="B656">
        <v>71.02</v>
      </c>
      <c r="C656">
        <v>71.59</v>
      </c>
      <c r="D656">
        <v>70.66</v>
      </c>
      <c r="E656">
        <v>71.489999999999995</v>
      </c>
      <c r="F656" s="12">
        <v>574279</v>
      </c>
      <c r="G656" s="12">
        <v>7051801.5</v>
      </c>
    </row>
    <row r="657" spans="1:7">
      <c r="A657" s="9">
        <f>'(1)'!A657</f>
        <v>43237</v>
      </c>
      <c r="B657">
        <v>71.56</v>
      </c>
      <c r="C657">
        <v>72.3</v>
      </c>
      <c r="D657">
        <v>71.09</v>
      </c>
      <c r="E657">
        <v>71.489999999999995</v>
      </c>
      <c r="F657" s="12">
        <v>562639</v>
      </c>
      <c r="G657" s="12">
        <v>7030483.5</v>
      </c>
    </row>
    <row r="658" spans="1:7">
      <c r="A658" s="9">
        <f>'(1)'!A658</f>
        <v>43238</v>
      </c>
      <c r="B658">
        <v>71.599999999999994</v>
      </c>
      <c r="C658">
        <v>71.75</v>
      </c>
      <c r="D658">
        <v>70.989999999999995</v>
      </c>
      <c r="E658">
        <v>71.28</v>
      </c>
      <c r="F658" s="12">
        <v>211785</v>
      </c>
      <c r="G658" s="12">
        <v>7058573.5</v>
      </c>
    </row>
    <row r="659" spans="1:7">
      <c r="A659" s="9">
        <f>'(1)'!A659</f>
        <v>43241</v>
      </c>
      <c r="B659">
        <v>71.47</v>
      </c>
      <c r="C659">
        <v>72.59</v>
      </c>
      <c r="D659">
        <v>71.25</v>
      </c>
      <c r="E659">
        <v>72.239999999999995</v>
      </c>
      <c r="F659" s="12">
        <v>119892</v>
      </c>
      <c r="G659" s="12">
        <v>7130776</v>
      </c>
    </row>
    <row r="660" spans="1:7">
      <c r="A660" s="9">
        <f>'(1)'!A660</f>
        <v>43242</v>
      </c>
      <c r="B660">
        <v>72.53</v>
      </c>
      <c r="C660">
        <v>72.83</v>
      </c>
      <c r="D660">
        <v>71.900000000000006</v>
      </c>
      <c r="E660">
        <v>72.13</v>
      </c>
      <c r="F660" s="12">
        <v>31969</v>
      </c>
      <c r="G660" s="12">
        <v>7161657</v>
      </c>
    </row>
    <row r="661" spans="1:7">
      <c r="A661" s="9">
        <f>'(1)'!A661</f>
        <v>43243</v>
      </c>
      <c r="B661">
        <v>72.11</v>
      </c>
      <c r="C661">
        <v>72.260000000000005</v>
      </c>
      <c r="D661">
        <v>71.19</v>
      </c>
      <c r="E661">
        <v>71.84</v>
      </c>
      <c r="F661" s="12">
        <v>702791</v>
      </c>
      <c r="G661" s="12">
        <v>7135267.5</v>
      </c>
    </row>
    <row r="662" spans="1:7">
      <c r="A662" s="9">
        <f>'(1)'!A662</f>
        <v>43244</v>
      </c>
      <c r="B662">
        <v>71.83</v>
      </c>
      <c r="C662">
        <v>72</v>
      </c>
      <c r="D662">
        <v>70.52</v>
      </c>
      <c r="E662">
        <v>70.709999999999994</v>
      </c>
      <c r="F662" s="12">
        <v>640725</v>
      </c>
      <c r="G662" s="12">
        <v>7084116</v>
      </c>
    </row>
    <row r="663" spans="1:7">
      <c r="A663" s="9">
        <f>'(1)'!A663</f>
        <v>43245</v>
      </c>
      <c r="B663">
        <v>70.650000000000006</v>
      </c>
      <c r="C663">
        <v>70.8</v>
      </c>
      <c r="D663">
        <v>67.42</v>
      </c>
      <c r="E663">
        <v>67.88</v>
      </c>
      <c r="F663" s="12">
        <v>955354</v>
      </c>
      <c r="G663" s="12">
        <v>7060041.5</v>
      </c>
    </row>
    <row r="664" spans="1:7">
      <c r="A664" s="9">
        <f>'(1)'!A664</f>
        <v>43249</v>
      </c>
      <c r="B664">
        <v>67.55</v>
      </c>
      <c r="C664">
        <v>67.55</v>
      </c>
      <c r="D664">
        <v>65.8</v>
      </c>
      <c r="E664">
        <v>66.73</v>
      </c>
      <c r="F664" s="12">
        <v>1059750</v>
      </c>
      <c r="G664" s="12">
        <v>7011828.5</v>
      </c>
    </row>
    <row r="665" spans="1:7">
      <c r="A665" s="9">
        <f>'(1)'!A665</f>
        <v>43250</v>
      </c>
      <c r="B665">
        <v>66.849999999999994</v>
      </c>
      <c r="C665">
        <v>68.67</v>
      </c>
      <c r="D665">
        <v>66.349999999999994</v>
      </c>
      <c r="E665">
        <v>68.209999999999994</v>
      </c>
      <c r="F665" s="12">
        <v>726886</v>
      </c>
      <c r="G665" s="12">
        <v>6991845</v>
      </c>
    </row>
    <row r="666" spans="1:7">
      <c r="A666" s="9">
        <f>'(1)'!A666</f>
        <v>43251</v>
      </c>
      <c r="B666">
        <v>68.239999999999995</v>
      </c>
      <c r="C666">
        <v>68.3</v>
      </c>
      <c r="D666">
        <v>66.56</v>
      </c>
      <c r="E666">
        <v>67.040000000000006</v>
      </c>
      <c r="F666" s="12">
        <v>917563</v>
      </c>
      <c r="G666" s="12">
        <v>7054074.5</v>
      </c>
    </row>
    <row r="667" spans="1:7">
      <c r="A667" s="9">
        <f>'(1)'!A667</f>
        <v>43252</v>
      </c>
      <c r="B667">
        <v>67.069999999999993</v>
      </c>
      <c r="C667">
        <v>67.34</v>
      </c>
      <c r="D667">
        <v>65.510000000000005</v>
      </c>
      <c r="E667">
        <v>65.81</v>
      </c>
      <c r="F667" s="12">
        <v>781103</v>
      </c>
      <c r="G667" s="12">
        <v>7081723.5</v>
      </c>
    </row>
    <row r="668" spans="1:7">
      <c r="A668" s="9">
        <f>'(1)'!A668</f>
        <v>43255</v>
      </c>
      <c r="B668">
        <v>65.709999999999994</v>
      </c>
      <c r="C668">
        <v>66.040000000000006</v>
      </c>
      <c r="D668">
        <v>64.569999999999993</v>
      </c>
      <c r="E668">
        <v>64.75</v>
      </c>
      <c r="F668" s="12">
        <v>696050</v>
      </c>
      <c r="G668" s="12">
        <v>7084590</v>
      </c>
    </row>
    <row r="669" spans="1:7">
      <c r="A669" s="9">
        <f>'(1)'!A669</f>
        <v>43256</v>
      </c>
      <c r="B669">
        <v>64.94</v>
      </c>
      <c r="C669">
        <v>65.569999999999993</v>
      </c>
      <c r="D669">
        <v>64.22</v>
      </c>
      <c r="E669">
        <v>65.52</v>
      </c>
      <c r="F669" s="12">
        <v>714674</v>
      </c>
      <c r="G669" s="12">
        <v>7077543</v>
      </c>
    </row>
    <row r="670" spans="1:7">
      <c r="A670" s="9">
        <f>'(1)'!A670</f>
        <v>43257</v>
      </c>
      <c r="B670">
        <v>65.510000000000005</v>
      </c>
      <c r="C670">
        <v>65.959999999999994</v>
      </c>
      <c r="D670">
        <v>64.27</v>
      </c>
      <c r="E670">
        <v>64.73</v>
      </c>
      <c r="F670" s="12">
        <v>708829</v>
      </c>
      <c r="G670" s="12">
        <v>7057412</v>
      </c>
    </row>
    <row r="671" spans="1:7">
      <c r="A671" s="9">
        <f>'(1)'!A671</f>
        <v>43258</v>
      </c>
      <c r="B671">
        <v>65.069999999999993</v>
      </c>
      <c r="C671">
        <v>66.069999999999993</v>
      </c>
      <c r="D671">
        <v>64.81</v>
      </c>
      <c r="E671">
        <v>65.95</v>
      </c>
      <c r="F671" s="12">
        <v>675041</v>
      </c>
      <c r="G671" s="12">
        <v>7030744.5</v>
      </c>
    </row>
    <row r="672" spans="1:7">
      <c r="A672" s="9">
        <f>'(1)'!A672</f>
        <v>43259</v>
      </c>
      <c r="B672">
        <v>65.98</v>
      </c>
      <c r="C672">
        <v>66.239999999999995</v>
      </c>
      <c r="D672">
        <v>65.150000000000006</v>
      </c>
      <c r="E672">
        <v>65.739999999999995</v>
      </c>
      <c r="F672" s="12">
        <v>571224</v>
      </c>
      <c r="G672" s="12">
        <v>7079893.5</v>
      </c>
    </row>
    <row r="673" spans="1:7">
      <c r="A673" s="9">
        <f>'(1)'!A673</f>
        <v>43262</v>
      </c>
      <c r="B673">
        <v>65.56</v>
      </c>
      <c r="C673">
        <v>66.349999999999994</v>
      </c>
      <c r="D673">
        <v>64.849999999999994</v>
      </c>
      <c r="E673">
        <v>66.099999999999994</v>
      </c>
      <c r="F673" s="12">
        <v>558281</v>
      </c>
      <c r="G673" s="12">
        <v>7101354.5</v>
      </c>
    </row>
    <row r="674" spans="1:7">
      <c r="A674" s="9">
        <f>'(1)'!A674</f>
        <v>43263</v>
      </c>
      <c r="B674">
        <v>66.05</v>
      </c>
      <c r="C674">
        <v>66.7</v>
      </c>
      <c r="D674">
        <v>65.87</v>
      </c>
      <c r="E674">
        <v>66.36</v>
      </c>
      <c r="F674" s="12">
        <v>524411</v>
      </c>
      <c r="G674" s="12">
        <v>7080694.5</v>
      </c>
    </row>
    <row r="675" spans="1:7">
      <c r="A675" s="9">
        <f>'(1)'!A675</f>
        <v>43264</v>
      </c>
      <c r="B675">
        <v>66.010000000000005</v>
      </c>
      <c r="C675">
        <v>66.89</v>
      </c>
      <c r="D675">
        <v>65.52</v>
      </c>
      <c r="E675">
        <v>66.64</v>
      </c>
      <c r="F675" s="12">
        <v>626398</v>
      </c>
      <c r="G675" s="12">
        <v>7078955.5</v>
      </c>
    </row>
    <row r="676" spans="1:7">
      <c r="A676" s="9">
        <f>'(1)'!A676</f>
        <v>43265</v>
      </c>
      <c r="B676">
        <v>66.62</v>
      </c>
      <c r="C676">
        <v>67.16</v>
      </c>
      <c r="D676">
        <v>66.36</v>
      </c>
      <c r="E676">
        <v>66.89</v>
      </c>
      <c r="F676" s="12">
        <v>460168</v>
      </c>
      <c r="G676" s="12">
        <v>7119207</v>
      </c>
    </row>
    <row r="677" spans="1:7">
      <c r="A677" s="9">
        <f>'(1)'!A677</f>
        <v>43266</v>
      </c>
      <c r="B677">
        <v>67</v>
      </c>
      <c r="C677">
        <v>67.09</v>
      </c>
      <c r="D677">
        <v>64.290000000000006</v>
      </c>
      <c r="E677">
        <v>65.06</v>
      </c>
      <c r="F677" s="12">
        <v>512591</v>
      </c>
      <c r="G677" s="12">
        <v>7150654.5</v>
      </c>
    </row>
    <row r="678" spans="1:7">
      <c r="A678" s="9">
        <f>'(1)'!A678</f>
        <v>43269</v>
      </c>
      <c r="B678">
        <v>64.400000000000006</v>
      </c>
      <c r="C678">
        <v>65.98</v>
      </c>
      <c r="D678">
        <v>63.59</v>
      </c>
      <c r="E678">
        <v>65.849999999999994</v>
      </c>
      <c r="F678" s="12">
        <v>218933</v>
      </c>
      <c r="G678" s="12">
        <v>7154498.5</v>
      </c>
    </row>
    <row r="679" spans="1:7">
      <c r="A679" s="9">
        <f>'(1)'!A679</f>
        <v>43270</v>
      </c>
      <c r="B679">
        <v>65.819999999999993</v>
      </c>
      <c r="C679">
        <v>65.900000000000006</v>
      </c>
      <c r="D679">
        <v>64.39</v>
      </c>
      <c r="E679">
        <v>65.069999999999993</v>
      </c>
      <c r="F679" s="12">
        <v>122646</v>
      </c>
      <c r="G679" s="12">
        <v>7098030</v>
      </c>
    </row>
    <row r="680" spans="1:7">
      <c r="A680" s="9">
        <f>'(1)'!A680</f>
        <v>43271</v>
      </c>
      <c r="B680">
        <v>65.11</v>
      </c>
      <c r="C680">
        <v>66.53</v>
      </c>
      <c r="D680">
        <v>65.010000000000005</v>
      </c>
      <c r="E680">
        <v>66.22</v>
      </c>
      <c r="F680" s="12">
        <v>30647</v>
      </c>
      <c r="G680" s="12">
        <v>7136759.5</v>
      </c>
    </row>
    <row r="681" spans="1:7">
      <c r="A681" s="9">
        <f>'(1)'!A681</f>
        <v>43272</v>
      </c>
      <c r="B681">
        <v>65.34</v>
      </c>
      <c r="C681">
        <v>66.22</v>
      </c>
      <c r="D681">
        <v>64.34</v>
      </c>
      <c r="E681">
        <v>65.540000000000006</v>
      </c>
      <c r="F681" s="12">
        <v>760719</v>
      </c>
      <c r="G681" s="12">
        <v>7135366</v>
      </c>
    </row>
    <row r="682" spans="1:7">
      <c r="A682" s="9">
        <f>'(1)'!A682</f>
        <v>43273</v>
      </c>
      <c r="B682">
        <v>65.930000000000007</v>
      </c>
      <c r="C682">
        <v>69.38</v>
      </c>
      <c r="D682">
        <v>65.709999999999994</v>
      </c>
      <c r="E682">
        <v>68.58</v>
      </c>
      <c r="F682" s="12">
        <v>1136232</v>
      </c>
      <c r="G682" s="12">
        <v>7118576.5</v>
      </c>
    </row>
    <row r="683" spans="1:7">
      <c r="A683" s="9">
        <f>'(1)'!A683</f>
        <v>43276</v>
      </c>
      <c r="B683">
        <v>68.75</v>
      </c>
      <c r="C683">
        <v>69.44</v>
      </c>
      <c r="D683">
        <v>67.78</v>
      </c>
      <c r="E683">
        <v>68.08</v>
      </c>
      <c r="F683" s="12">
        <v>816207</v>
      </c>
      <c r="G683" s="12">
        <v>7147014.5</v>
      </c>
    </row>
    <row r="684" spans="1:7">
      <c r="A684" s="9">
        <f>'(1)'!A684</f>
        <v>43277</v>
      </c>
      <c r="B684">
        <v>68.209999999999994</v>
      </c>
      <c r="C684">
        <v>70.91</v>
      </c>
      <c r="D684">
        <v>67.72</v>
      </c>
      <c r="E684">
        <v>70.53</v>
      </c>
      <c r="F684" s="12">
        <v>848537</v>
      </c>
      <c r="G684" s="12">
        <v>7125787.5</v>
      </c>
    </row>
    <row r="685" spans="1:7">
      <c r="A685" s="9">
        <f>'(1)'!A685</f>
        <v>43278</v>
      </c>
      <c r="B685">
        <v>70.680000000000007</v>
      </c>
      <c r="C685">
        <v>73.06</v>
      </c>
      <c r="D685">
        <v>70.56</v>
      </c>
      <c r="E685">
        <v>72.760000000000005</v>
      </c>
      <c r="F685" s="12">
        <v>775155</v>
      </c>
      <c r="G685" s="12">
        <v>7112410</v>
      </c>
    </row>
    <row r="686" spans="1:7">
      <c r="A686" s="9">
        <f>'(1)'!A686</f>
        <v>43279</v>
      </c>
      <c r="B686">
        <v>72.27</v>
      </c>
      <c r="C686">
        <v>74.03</v>
      </c>
      <c r="D686">
        <v>72.2</v>
      </c>
      <c r="E686">
        <v>73.45</v>
      </c>
      <c r="F686" s="12">
        <v>717347</v>
      </c>
      <c r="G686" s="12">
        <v>7106434.5</v>
      </c>
    </row>
    <row r="687" spans="1:7">
      <c r="A687" s="9">
        <f>'(1)'!A687</f>
        <v>43280</v>
      </c>
      <c r="B687">
        <v>73.33</v>
      </c>
      <c r="C687">
        <v>74.459999999999994</v>
      </c>
      <c r="D687">
        <v>72.930000000000007</v>
      </c>
      <c r="E687">
        <v>74.150000000000006</v>
      </c>
      <c r="F687" s="12">
        <v>602399</v>
      </c>
      <c r="G687" s="12">
        <v>7101013.5</v>
      </c>
    </row>
    <row r="688" spans="1:7">
      <c r="A688" s="9">
        <f>'(1)'!A688</f>
        <v>43283</v>
      </c>
      <c r="B688">
        <v>73.62</v>
      </c>
      <c r="C688">
        <v>74.349999999999994</v>
      </c>
      <c r="D688">
        <v>72.510000000000005</v>
      </c>
      <c r="E688">
        <v>73.94</v>
      </c>
      <c r="F688" s="12">
        <v>652167</v>
      </c>
      <c r="G688" s="12">
        <v>7097653.5</v>
      </c>
    </row>
    <row r="689" spans="1:7">
      <c r="A689" s="9">
        <f>'(1)'!A689</f>
        <v>43284</v>
      </c>
      <c r="B689">
        <v>74.08</v>
      </c>
      <c r="C689">
        <v>75.27</v>
      </c>
      <c r="D689">
        <v>72.73</v>
      </c>
      <c r="E689">
        <v>74.14</v>
      </c>
      <c r="F689" s="12">
        <v>667235</v>
      </c>
      <c r="G689" s="12">
        <v>7023555</v>
      </c>
    </row>
    <row r="690" spans="1:7">
      <c r="A690" s="9">
        <f>'(1)'!A690</f>
        <v>43286</v>
      </c>
      <c r="B690">
        <v>74.23</v>
      </c>
      <c r="C690">
        <v>74.900000000000006</v>
      </c>
      <c r="D690">
        <v>72.53</v>
      </c>
      <c r="E690">
        <v>72.94</v>
      </c>
      <c r="F690" s="12">
        <v>841632</v>
      </c>
      <c r="G690" s="12">
        <v>7043760</v>
      </c>
    </row>
    <row r="691" spans="1:7">
      <c r="A691" s="9">
        <f>'(1)'!A691</f>
        <v>43287</v>
      </c>
      <c r="B691">
        <v>73.16</v>
      </c>
      <c r="C691">
        <v>74.010000000000005</v>
      </c>
      <c r="D691">
        <v>72.14</v>
      </c>
      <c r="E691">
        <v>73.8</v>
      </c>
      <c r="F691" s="12">
        <v>611419</v>
      </c>
      <c r="G691" s="12">
        <v>7026925.5</v>
      </c>
    </row>
    <row r="692" spans="1:7">
      <c r="A692" s="9">
        <f>'(1)'!A692</f>
        <v>43290</v>
      </c>
      <c r="B692">
        <v>73.87</v>
      </c>
      <c r="C692">
        <v>74.28</v>
      </c>
      <c r="D692">
        <v>72.989999999999995</v>
      </c>
      <c r="E692">
        <v>73.849999999999994</v>
      </c>
      <c r="F692" s="12">
        <v>533003</v>
      </c>
      <c r="G692" s="12">
        <v>7509904</v>
      </c>
    </row>
    <row r="693" spans="1:7">
      <c r="A693" s="9">
        <f>'(1)'!A693</f>
        <v>43291</v>
      </c>
      <c r="B693">
        <v>74.040000000000006</v>
      </c>
      <c r="C693">
        <v>74.44</v>
      </c>
      <c r="D693">
        <v>73.88</v>
      </c>
      <c r="E693">
        <v>74.27</v>
      </c>
      <c r="F693" s="12">
        <v>110863</v>
      </c>
      <c r="G693" s="12">
        <v>7590461</v>
      </c>
    </row>
    <row r="694" spans="1:7">
      <c r="A694" s="9"/>
      <c r="G694" s="12">
        <v>7618670.5</v>
      </c>
    </row>
    <row r="695" spans="1:7">
      <c r="A695" s="9"/>
      <c r="G695" s="12">
        <v>7688076</v>
      </c>
    </row>
    <row r="696" spans="1:7">
      <c r="A696" s="9"/>
      <c r="G696" s="12">
        <v>7675530.5</v>
      </c>
    </row>
    <row r="697" spans="1:7">
      <c r="A697" s="9"/>
      <c r="G697" s="12">
        <v>7670257.5</v>
      </c>
    </row>
    <row r="698" spans="1:7">
      <c r="A698" s="9"/>
      <c r="G698" s="12">
        <v>7695328</v>
      </c>
    </row>
    <row r="699" spans="1:7">
      <c r="A699" s="9"/>
      <c r="G699" s="12">
        <v>7722744</v>
      </c>
    </row>
    <row r="700" spans="1:7">
      <c r="A700" s="9"/>
      <c r="G700" s="12">
        <v>7730078</v>
      </c>
    </row>
    <row r="701" spans="1:7">
      <c r="A701" s="9"/>
      <c r="G701" s="12">
        <v>7745362.5</v>
      </c>
    </row>
    <row r="702" spans="1:7">
      <c r="A702" s="9"/>
      <c r="G702" s="12">
        <v>7737171</v>
      </c>
    </row>
    <row r="703" spans="1:7">
      <c r="A703" s="9"/>
      <c r="G703" s="12">
        <v>7714382</v>
      </c>
    </row>
    <row r="704" spans="1:7">
      <c r="A704" s="9"/>
      <c r="G704" s="12">
        <v>7628154.5</v>
      </c>
    </row>
    <row r="705" spans="1:7">
      <c r="A705" s="9"/>
      <c r="G705" s="12">
        <v>7582066.5</v>
      </c>
    </row>
    <row r="706" spans="1:7">
      <c r="A706" s="9"/>
      <c r="G706" s="12">
        <v>7518074</v>
      </c>
    </row>
    <row r="707" spans="1:7">
      <c r="A707" s="9"/>
      <c r="G707" s="12">
        <v>7523110.5</v>
      </c>
    </row>
    <row r="708" spans="1:7">
      <c r="A708" s="9"/>
      <c r="G708" s="12">
        <v>7382781.5</v>
      </c>
    </row>
    <row r="709" spans="1:7">
      <c r="A709" s="9"/>
      <c r="G709" s="12">
        <v>7388695</v>
      </c>
    </row>
    <row r="710" spans="1:7">
      <c r="A710" s="9"/>
      <c r="G710" s="12">
        <v>7309652.5</v>
      </c>
    </row>
    <row r="711" spans="1:7">
      <c r="A711" s="9"/>
      <c r="G711" s="12">
        <v>7310180.5</v>
      </c>
    </row>
    <row r="712" spans="1:7">
      <c r="A712" s="9"/>
      <c r="G712" s="12">
        <v>7364687</v>
      </c>
    </row>
    <row r="713" spans="1:7">
      <c r="A713" s="9"/>
      <c r="G713" s="12">
        <v>7290906</v>
      </c>
    </row>
    <row r="714" spans="1:7">
      <c r="A714" s="9"/>
      <c r="G714" s="12">
        <v>7274630</v>
      </c>
    </row>
    <row r="715" spans="1:7">
      <c r="A715" s="9"/>
      <c r="G715" s="12">
        <v>7261496.5</v>
      </c>
    </row>
    <row r="716" spans="1:7">
      <c r="A716" s="9"/>
      <c r="G716" s="12">
        <v>7282786</v>
      </c>
    </row>
    <row r="717" spans="1:7">
      <c r="A717" s="9"/>
      <c r="G717" s="12">
        <v>7342903</v>
      </c>
    </row>
    <row r="718" spans="1:7">
      <c r="A718" s="9"/>
      <c r="G718" s="12">
        <v>7424752.5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Name!B52</f>
        <v>MXWDOCD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_xll.BDH($A$4,B$4,$B$1,$B$2,"Dates","H","Period","D","Direction","V","cols=1;rows=706")</f>
        <v>#NAME?</v>
      </c>
      <c r="C5" t="e">
        <f ca="1">_xll.BDH($A$4,C$4,$B$1,$B$2,"Dates","H","Period","D","Direction","V","cols=1;rows=706")</f>
        <v>#NAME?</v>
      </c>
      <c r="D5" t="e">
        <f ca="1">_xll.BDH($A$4,D$4,$B$1,$B$2,"Dates","H","Period","D","Direction","V","cols=1;rows=706")</f>
        <v>#NAME?</v>
      </c>
      <c r="E5" t="e">
        <f ca="1">_xll.BDH($A$4,E$4,$B$1,$B$2,"Dates","H","Period","D","Direction","V","cols=1;rows=707")</f>
        <v>#NAME?</v>
      </c>
      <c r="F5" s="12" t="e">
        <f ca="1">_xll.BDH($A$4,F$4,$B$1,$B$2,"Dates","H","Period","D","Direction","V","cols=1;rows=706")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49.01</v>
      </c>
      <c r="C6">
        <v>49.38</v>
      </c>
      <c r="D6">
        <v>48.21</v>
      </c>
      <c r="E6">
        <v>48.71</v>
      </c>
      <c r="F6" s="12">
        <v>16785</v>
      </c>
      <c r="G6" s="12">
        <v>4683449.5</v>
      </c>
    </row>
    <row r="7" spans="1:7">
      <c r="A7" s="9">
        <f>'(1)'!A7</f>
        <v>42293</v>
      </c>
      <c r="B7">
        <v>50.21</v>
      </c>
      <c r="C7">
        <v>50.7</v>
      </c>
      <c r="D7">
        <v>49.31</v>
      </c>
      <c r="E7">
        <v>50.46</v>
      </c>
      <c r="F7" s="12">
        <v>225956</v>
      </c>
      <c r="G7" s="12">
        <v>4699718.5</v>
      </c>
    </row>
    <row r="8" spans="1:7">
      <c r="A8" s="9">
        <f>'(1)'!A8</f>
        <v>42296</v>
      </c>
      <c r="B8">
        <v>50.38</v>
      </c>
      <c r="C8">
        <v>50.68</v>
      </c>
      <c r="D8">
        <v>48.57</v>
      </c>
      <c r="E8">
        <v>48.61</v>
      </c>
      <c r="F8" s="12">
        <v>223306</v>
      </c>
      <c r="G8" s="12">
        <v>4704673.5</v>
      </c>
    </row>
    <row r="9" spans="1:7">
      <c r="A9" s="9">
        <f>'(1)'!A9</f>
        <v>42297</v>
      </c>
      <c r="B9">
        <v>48.83</v>
      </c>
      <c r="C9">
        <v>49.2</v>
      </c>
      <c r="D9">
        <v>48.22</v>
      </c>
      <c r="E9">
        <v>48.71</v>
      </c>
      <c r="F9" s="12">
        <v>253325</v>
      </c>
      <c r="G9" s="12">
        <v>4701919</v>
      </c>
    </row>
    <row r="10" spans="1:7">
      <c r="A10" s="9">
        <f>'(1)'!A10</f>
        <v>42298</v>
      </c>
      <c r="B10">
        <v>48.58</v>
      </c>
      <c r="C10">
        <v>48.65</v>
      </c>
      <c r="D10">
        <v>47.5</v>
      </c>
      <c r="E10">
        <v>47.85</v>
      </c>
      <c r="F10" s="12">
        <v>244638</v>
      </c>
    </row>
    <row r="11" spans="1:7">
      <c r="A11" s="9">
        <f>'(1)'!A11</f>
        <v>42299</v>
      </c>
      <c r="B11">
        <v>47.96</v>
      </c>
      <c r="C11">
        <v>48.73</v>
      </c>
      <c r="D11">
        <v>47.65</v>
      </c>
      <c r="E11">
        <v>48.08</v>
      </c>
      <c r="F11" s="12">
        <v>201591</v>
      </c>
      <c r="G11" s="12">
        <v>4737959.5</v>
      </c>
    </row>
    <row r="12" spans="1:7">
      <c r="A12" s="9">
        <f>'(1)'!A12</f>
        <v>42300</v>
      </c>
      <c r="B12">
        <v>48.32</v>
      </c>
      <c r="C12">
        <v>48.65</v>
      </c>
      <c r="D12">
        <v>47.45</v>
      </c>
      <c r="E12">
        <v>47.99</v>
      </c>
      <c r="F12" s="12">
        <v>242056</v>
      </c>
      <c r="G12" s="12">
        <v>4749195</v>
      </c>
    </row>
    <row r="13" spans="1:7">
      <c r="A13" s="9">
        <f>'(1)'!A13</f>
        <v>42303</v>
      </c>
      <c r="B13">
        <v>48</v>
      </c>
      <c r="C13">
        <v>48.33</v>
      </c>
      <c r="D13">
        <v>47.3</v>
      </c>
      <c r="E13">
        <v>47.54</v>
      </c>
      <c r="F13" s="12">
        <v>193978</v>
      </c>
      <c r="G13" s="12">
        <v>4744987</v>
      </c>
    </row>
    <row r="14" spans="1:7">
      <c r="A14" s="9">
        <f>'(1)'!A14</f>
        <v>42304</v>
      </c>
      <c r="B14">
        <v>47.43</v>
      </c>
      <c r="C14">
        <v>47.57</v>
      </c>
      <c r="D14">
        <v>46.41</v>
      </c>
      <c r="E14">
        <v>46.81</v>
      </c>
      <c r="F14" s="12">
        <v>243114</v>
      </c>
      <c r="G14" s="12">
        <v>4733781.5</v>
      </c>
    </row>
    <row r="15" spans="1:7">
      <c r="A15" s="9">
        <f>'(1)'!A15</f>
        <v>42305</v>
      </c>
      <c r="B15">
        <v>46.91</v>
      </c>
      <c r="C15">
        <v>49.23</v>
      </c>
      <c r="D15">
        <v>46.61</v>
      </c>
      <c r="E15">
        <v>49.05</v>
      </c>
      <c r="F15" s="12">
        <v>306597</v>
      </c>
      <c r="G15" s="12">
        <v>4746897.5</v>
      </c>
    </row>
    <row r="16" spans="1:7">
      <c r="A16" s="9">
        <f>'(1)'!A16</f>
        <v>42306</v>
      </c>
      <c r="B16">
        <v>49.15</v>
      </c>
      <c r="C16">
        <v>49.38</v>
      </c>
      <c r="D16">
        <v>48.17</v>
      </c>
      <c r="E16">
        <v>48.8</v>
      </c>
      <c r="F16" s="12">
        <v>213925</v>
      </c>
      <c r="G16" s="12">
        <v>4724801.5</v>
      </c>
    </row>
    <row r="17" spans="1:7">
      <c r="A17" s="9">
        <f>'(1)'!A17</f>
        <v>42307</v>
      </c>
      <c r="B17">
        <v>48.66</v>
      </c>
      <c r="C17">
        <v>50</v>
      </c>
      <c r="D17">
        <v>48.28</v>
      </c>
      <c r="E17">
        <v>49.56</v>
      </c>
      <c r="F17" s="12">
        <v>238590</v>
      </c>
      <c r="G17" s="12">
        <v>4702992</v>
      </c>
    </row>
    <row r="18" spans="1:7">
      <c r="A18" s="9">
        <f>'(1)'!A18</f>
        <v>42310</v>
      </c>
      <c r="B18">
        <v>49.5</v>
      </c>
      <c r="C18">
        <v>49.69</v>
      </c>
      <c r="D18">
        <v>48.61</v>
      </c>
      <c r="E18">
        <v>48.79</v>
      </c>
      <c r="F18" s="12">
        <v>224283</v>
      </c>
      <c r="G18" s="12">
        <v>4699134.5</v>
      </c>
    </row>
    <row r="19" spans="1:7">
      <c r="A19" s="9">
        <f>'(1)'!A19</f>
        <v>42311</v>
      </c>
      <c r="B19">
        <v>48.9</v>
      </c>
      <c r="C19">
        <v>50.91</v>
      </c>
      <c r="D19">
        <v>48.46</v>
      </c>
      <c r="E19">
        <v>50.54</v>
      </c>
      <c r="F19" s="12">
        <v>283357</v>
      </c>
      <c r="G19" s="12">
        <v>4700699.5</v>
      </c>
    </row>
    <row r="20" spans="1:7">
      <c r="A20" s="9">
        <f>'(1)'!A20</f>
        <v>42312</v>
      </c>
      <c r="B20">
        <v>50.25</v>
      </c>
      <c r="C20">
        <v>50.87</v>
      </c>
      <c r="D20">
        <v>48.49</v>
      </c>
      <c r="E20">
        <v>48.58</v>
      </c>
      <c r="F20" s="12">
        <v>328135</v>
      </c>
      <c r="G20" s="12">
        <v>4692864.5</v>
      </c>
    </row>
    <row r="21" spans="1:7">
      <c r="A21" s="9">
        <f>'(1)'!A21</f>
        <v>42313</v>
      </c>
      <c r="B21">
        <v>48.84</v>
      </c>
      <c r="C21">
        <v>49</v>
      </c>
      <c r="D21">
        <v>47.93</v>
      </c>
      <c r="E21">
        <v>47.98</v>
      </c>
      <c r="F21" s="12">
        <v>227998</v>
      </c>
      <c r="G21" s="12">
        <v>4695300</v>
      </c>
    </row>
    <row r="22" spans="1:7">
      <c r="A22" s="9">
        <f>'(1)'!A22</f>
        <v>42314</v>
      </c>
      <c r="B22">
        <v>48.05</v>
      </c>
      <c r="C22">
        <v>48.58</v>
      </c>
      <c r="D22">
        <v>47.27</v>
      </c>
      <c r="E22">
        <v>47.42</v>
      </c>
      <c r="F22" s="12">
        <v>245485</v>
      </c>
      <c r="G22" s="12">
        <v>4635171.5</v>
      </c>
    </row>
    <row r="23" spans="1:7">
      <c r="A23" s="9">
        <f>'(1)'!A23</f>
        <v>42317</v>
      </c>
      <c r="B23">
        <v>47.46</v>
      </c>
      <c r="C23">
        <v>48.41</v>
      </c>
      <c r="D23">
        <v>47.01</v>
      </c>
      <c r="E23">
        <v>47.19</v>
      </c>
      <c r="F23" s="12">
        <v>202178</v>
      </c>
      <c r="G23" s="12">
        <v>4606472.5</v>
      </c>
    </row>
    <row r="24" spans="1:7">
      <c r="A24" s="9">
        <f>'(1)'!A24</f>
        <v>42318</v>
      </c>
      <c r="B24">
        <v>47.32</v>
      </c>
      <c r="C24">
        <v>47.86</v>
      </c>
      <c r="D24">
        <v>46.96</v>
      </c>
      <c r="E24">
        <v>47.44</v>
      </c>
      <c r="F24" s="12">
        <v>206340</v>
      </c>
      <c r="G24" s="12">
        <v>4602923.5</v>
      </c>
    </row>
    <row r="25" spans="1:7">
      <c r="A25" s="9">
        <f>'(1)'!A25</f>
        <v>42319</v>
      </c>
      <c r="B25">
        <v>47.08</v>
      </c>
      <c r="C25">
        <v>47.73</v>
      </c>
      <c r="D25">
        <v>45.62</v>
      </c>
      <c r="E25">
        <v>45.81</v>
      </c>
      <c r="F25" s="12">
        <v>193335</v>
      </c>
      <c r="G25" s="12">
        <v>4668583</v>
      </c>
    </row>
    <row r="26" spans="1:7">
      <c r="A26" s="9">
        <f>'(1)'!A26</f>
        <v>42320</v>
      </c>
      <c r="B26">
        <v>45.92</v>
      </c>
      <c r="C26">
        <v>46.27</v>
      </c>
      <c r="D26">
        <v>43.89</v>
      </c>
      <c r="E26">
        <v>44.06</v>
      </c>
      <c r="F26" s="12">
        <v>132491</v>
      </c>
      <c r="G26" s="12">
        <v>4626046.5</v>
      </c>
    </row>
    <row r="27" spans="1:7">
      <c r="A27" s="9">
        <f>'(1)'!A27</f>
        <v>42321</v>
      </c>
      <c r="B27">
        <v>44.08</v>
      </c>
      <c r="C27">
        <v>44.85</v>
      </c>
      <c r="D27">
        <v>43.57</v>
      </c>
      <c r="E27">
        <v>43.61</v>
      </c>
      <c r="F27" s="12">
        <v>28631</v>
      </c>
      <c r="G27" s="12">
        <v>4581407.5</v>
      </c>
    </row>
    <row r="28" spans="1:7">
      <c r="A28" s="9">
        <f>'(1)'!A28</f>
        <v>42324</v>
      </c>
      <c r="B28">
        <v>44.7</v>
      </c>
      <c r="C28">
        <v>45.18</v>
      </c>
      <c r="D28">
        <v>43.15</v>
      </c>
      <c r="E28">
        <v>44.56</v>
      </c>
      <c r="F28" s="12">
        <v>310123</v>
      </c>
      <c r="G28" s="12">
        <v>4618469.5</v>
      </c>
    </row>
    <row r="29" spans="1:7">
      <c r="A29" s="9">
        <f>'(1)'!A29</f>
        <v>42325</v>
      </c>
      <c r="B29">
        <v>44.7</v>
      </c>
      <c r="C29">
        <v>45.1</v>
      </c>
      <c r="D29">
        <v>43.5</v>
      </c>
      <c r="E29">
        <v>43.57</v>
      </c>
      <c r="F29" s="12">
        <v>260695</v>
      </c>
      <c r="G29" s="12">
        <v>4657120.5</v>
      </c>
    </row>
    <row r="30" spans="1:7">
      <c r="A30" s="9">
        <f>'(1)'!A30</f>
        <v>42326</v>
      </c>
      <c r="B30">
        <v>43.97</v>
      </c>
      <c r="C30">
        <v>44.74</v>
      </c>
      <c r="D30">
        <v>43.34</v>
      </c>
      <c r="E30">
        <v>44.14</v>
      </c>
      <c r="F30" s="12">
        <v>255682</v>
      </c>
      <c r="G30" s="12">
        <v>4678850</v>
      </c>
    </row>
    <row r="31" spans="1:7">
      <c r="A31" s="9">
        <f>'(1)'!A31</f>
        <v>42327</v>
      </c>
      <c r="B31">
        <v>44.3</v>
      </c>
      <c r="C31">
        <v>44.76</v>
      </c>
      <c r="D31">
        <v>43.7</v>
      </c>
      <c r="E31">
        <v>44.18</v>
      </c>
      <c r="F31" s="12">
        <v>201033</v>
      </c>
      <c r="G31" s="12">
        <v>4717019</v>
      </c>
    </row>
    <row r="32" spans="1:7">
      <c r="A32" s="9">
        <f>'(1)'!A32</f>
        <v>42328</v>
      </c>
      <c r="B32">
        <v>44.38</v>
      </c>
      <c r="C32">
        <v>45.5</v>
      </c>
      <c r="D32">
        <v>44.06</v>
      </c>
      <c r="E32">
        <v>44.66</v>
      </c>
      <c r="F32" s="12">
        <v>245339</v>
      </c>
      <c r="G32" s="12">
        <v>4709911.5</v>
      </c>
    </row>
    <row r="33" spans="1:7">
      <c r="A33" s="9">
        <f>'(1)'!A33</f>
        <v>42331</v>
      </c>
      <c r="B33">
        <v>44.46</v>
      </c>
      <c r="C33">
        <v>45.73</v>
      </c>
      <c r="D33">
        <v>43.57</v>
      </c>
      <c r="E33">
        <v>44.83</v>
      </c>
      <c r="F33" s="12">
        <v>290998</v>
      </c>
      <c r="G33" s="12">
        <v>4715486.5</v>
      </c>
    </row>
    <row r="34" spans="1:7">
      <c r="A34" s="9">
        <f>'(1)'!A34</f>
        <v>42332</v>
      </c>
      <c r="B34">
        <v>45.11</v>
      </c>
      <c r="C34">
        <v>46.5</v>
      </c>
      <c r="D34">
        <v>44.92</v>
      </c>
      <c r="E34">
        <v>46.12</v>
      </c>
      <c r="F34" s="12">
        <v>271930</v>
      </c>
      <c r="G34" s="12">
        <v>4709395.5</v>
      </c>
    </row>
    <row r="35" spans="1:7">
      <c r="A35" s="9">
        <f>'(1)'!A35</f>
        <v>42333</v>
      </c>
      <c r="B35">
        <v>46.04</v>
      </c>
      <c r="C35">
        <v>46.5</v>
      </c>
      <c r="D35">
        <v>45.03</v>
      </c>
      <c r="E35">
        <v>46.17</v>
      </c>
      <c r="F35" s="12">
        <v>229114</v>
      </c>
      <c r="G35" s="12">
        <v>4731730</v>
      </c>
    </row>
    <row r="36" spans="1:7">
      <c r="A36" s="9">
        <f>'(1)'!A36</f>
        <v>42335</v>
      </c>
      <c r="B36">
        <v>46.23</v>
      </c>
      <c r="C36">
        <v>46.32</v>
      </c>
      <c r="D36">
        <v>45</v>
      </c>
      <c r="E36">
        <v>45.46</v>
      </c>
      <c r="F36" s="12">
        <v>97318</v>
      </c>
      <c r="G36" s="12">
        <v>4739278</v>
      </c>
    </row>
    <row r="37" spans="1:7">
      <c r="A37" s="9">
        <f>'(1)'!A37</f>
        <v>42338</v>
      </c>
      <c r="B37">
        <v>45.57</v>
      </c>
      <c r="C37">
        <v>45.63</v>
      </c>
      <c r="D37">
        <v>44.79</v>
      </c>
      <c r="E37">
        <v>44.86</v>
      </c>
      <c r="F37" s="12">
        <v>165308</v>
      </c>
      <c r="G37" s="12">
        <v>4727477</v>
      </c>
    </row>
    <row r="38" spans="1:7">
      <c r="A38" s="9">
        <f>'(1)'!A38</f>
        <v>42339</v>
      </c>
      <c r="B38">
        <v>44.86</v>
      </c>
      <c r="C38">
        <v>45.75</v>
      </c>
      <c r="D38">
        <v>44.44</v>
      </c>
      <c r="E38">
        <v>44.61</v>
      </c>
      <c r="F38" s="12">
        <v>235944</v>
      </c>
      <c r="G38" s="12">
        <v>4680013.5</v>
      </c>
    </row>
    <row r="39" spans="1:7">
      <c r="A39" s="9">
        <f>'(1)'!A39</f>
        <v>42340</v>
      </c>
      <c r="B39">
        <v>44.62</v>
      </c>
      <c r="C39">
        <v>45.18</v>
      </c>
      <c r="D39">
        <v>44.03</v>
      </c>
      <c r="E39">
        <v>44.44</v>
      </c>
      <c r="F39" s="12">
        <v>301200</v>
      </c>
      <c r="G39" s="12">
        <v>4719868</v>
      </c>
    </row>
    <row r="40" spans="1:7">
      <c r="A40" s="9">
        <f>'(1)'!A40</f>
        <v>42341</v>
      </c>
      <c r="B40">
        <v>44.32</v>
      </c>
      <c r="C40">
        <v>44.64</v>
      </c>
      <c r="D40">
        <v>42.43</v>
      </c>
      <c r="E40">
        <v>42.49</v>
      </c>
      <c r="F40" s="12">
        <v>324059</v>
      </c>
      <c r="G40" s="12">
        <v>4701110.5</v>
      </c>
    </row>
    <row r="41" spans="1:7">
      <c r="A41" s="9">
        <f>'(1)'!A41</f>
        <v>42342</v>
      </c>
      <c r="B41">
        <v>42.77</v>
      </c>
      <c r="C41">
        <v>44.69</v>
      </c>
      <c r="D41">
        <v>42.61</v>
      </c>
      <c r="E41">
        <v>43.84</v>
      </c>
      <c r="F41" s="12">
        <v>271482</v>
      </c>
      <c r="G41" s="12">
        <v>4682459.5</v>
      </c>
    </row>
    <row r="42" spans="1:7">
      <c r="A42" s="9">
        <f>'(1)'!A42</f>
        <v>42345</v>
      </c>
      <c r="B42">
        <v>43.98</v>
      </c>
      <c r="C42">
        <v>44.82</v>
      </c>
      <c r="D42">
        <v>42.67</v>
      </c>
      <c r="E42">
        <v>43</v>
      </c>
      <c r="F42" s="12">
        <v>345828</v>
      </c>
      <c r="G42" s="12">
        <v>4702276.5</v>
      </c>
    </row>
    <row r="43" spans="1:7">
      <c r="A43" s="9">
        <f>'(1)'!A43</f>
        <v>42346</v>
      </c>
      <c r="B43">
        <v>43.26</v>
      </c>
      <c r="C43">
        <v>43.26</v>
      </c>
      <c r="D43">
        <v>40.6</v>
      </c>
      <c r="E43">
        <v>40.729999999999997</v>
      </c>
      <c r="F43" s="12">
        <v>272442</v>
      </c>
      <c r="G43" s="12">
        <v>4722603.5</v>
      </c>
    </row>
    <row r="44" spans="1:7">
      <c r="A44" s="9">
        <f>'(1)'!A44</f>
        <v>42347</v>
      </c>
      <c r="B44">
        <v>40.82</v>
      </c>
      <c r="C44">
        <v>41.45</v>
      </c>
      <c r="D44">
        <v>39.81</v>
      </c>
      <c r="E44">
        <v>40.26</v>
      </c>
      <c r="F44" s="12">
        <v>328376</v>
      </c>
      <c r="G44" s="12">
        <v>4686026.5</v>
      </c>
    </row>
    <row r="45" spans="1:7">
      <c r="A45" s="9">
        <f>'(1)'!A45</f>
        <v>42348</v>
      </c>
      <c r="B45">
        <v>40.630000000000003</v>
      </c>
      <c r="C45">
        <v>41.59</v>
      </c>
      <c r="D45">
        <v>39.57</v>
      </c>
      <c r="E45">
        <v>40.11</v>
      </c>
      <c r="F45" s="12">
        <v>284646</v>
      </c>
      <c r="G45" s="12">
        <v>4668429</v>
      </c>
    </row>
    <row r="46" spans="1:7">
      <c r="A46" s="9">
        <f>'(1)'!A46</f>
        <v>42349</v>
      </c>
      <c r="B46">
        <v>40.44</v>
      </c>
      <c r="C46">
        <v>40.700000000000003</v>
      </c>
      <c r="D46">
        <v>39.46</v>
      </c>
      <c r="E46">
        <v>39.729999999999997</v>
      </c>
      <c r="F46" s="12">
        <v>188988</v>
      </c>
      <c r="G46" s="12">
        <v>4652569.5</v>
      </c>
    </row>
    <row r="47" spans="1:7">
      <c r="A47" s="9">
        <f>'(1)'!A47</f>
        <v>42352</v>
      </c>
      <c r="B47">
        <v>39.549999999999997</v>
      </c>
      <c r="C47">
        <v>39.74</v>
      </c>
      <c r="D47">
        <v>37.36</v>
      </c>
      <c r="E47">
        <v>37.93</v>
      </c>
      <c r="F47" s="12">
        <v>167311</v>
      </c>
      <c r="G47" s="12">
        <v>4598851.5</v>
      </c>
    </row>
    <row r="48" spans="1:7">
      <c r="A48" s="9">
        <f>'(1)'!A48</f>
        <v>42353</v>
      </c>
      <c r="B48">
        <v>37.85</v>
      </c>
      <c r="C48">
        <v>38.43</v>
      </c>
      <c r="D48">
        <v>36.33</v>
      </c>
      <c r="E48">
        <v>37.92</v>
      </c>
      <c r="F48" s="12">
        <v>115119</v>
      </c>
      <c r="G48" s="12">
        <v>4600181</v>
      </c>
    </row>
    <row r="49" spans="1:7">
      <c r="A49" s="9">
        <f>'(1)'!A49</f>
        <v>42354</v>
      </c>
      <c r="B49">
        <v>37.89</v>
      </c>
      <c r="C49">
        <v>39.409999999999997</v>
      </c>
      <c r="D49">
        <v>37.549999999999997</v>
      </c>
      <c r="E49">
        <v>38.450000000000003</v>
      </c>
      <c r="F49" s="12">
        <v>73703</v>
      </c>
      <c r="G49" s="12">
        <v>4634679.5</v>
      </c>
    </row>
    <row r="50" spans="1:7">
      <c r="A50" s="9">
        <f>'(1)'!A50</f>
        <v>42355</v>
      </c>
      <c r="B50">
        <v>38.090000000000003</v>
      </c>
      <c r="C50">
        <v>38.450000000000003</v>
      </c>
      <c r="D50">
        <v>37.11</v>
      </c>
      <c r="E50">
        <v>37.19</v>
      </c>
      <c r="F50" s="12">
        <v>18232</v>
      </c>
      <c r="G50" s="12">
        <v>4693830.5</v>
      </c>
    </row>
    <row r="51" spans="1:7">
      <c r="A51" s="9">
        <f>'(1)'!A51</f>
        <v>42356</v>
      </c>
      <c r="B51">
        <v>37.6</v>
      </c>
      <c r="C51">
        <v>37.93</v>
      </c>
      <c r="D51">
        <v>36.75</v>
      </c>
      <c r="E51">
        <v>37.06</v>
      </c>
      <c r="F51" s="12">
        <v>200845</v>
      </c>
      <c r="G51" s="12">
        <v>4676173.5</v>
      </c>
    </row>
    <row r="52" spans="1:7">
      <c r="A52" s="9">
        <f>'(1)'!A52</f>
        <v>42359</v>
      </c>
      <c r="B52">
        <v>36.81</v>
      </c>
      <c r="C52">
        <v>37.729999999999997</v>
      </c>
      <c r="D52">
        <v>36.409999999999997</v>
      </c>
      <c r="E52">
        <v>36.880000000000003</v>
      </c>
      <c r="F52" s="12">
        <v>218042</v>
      </c>
      <c r="G52" s="12">
        <v>4611981</v>
      </c>
    </row>
    <row r="53" spans="1:7">
      <c r="A53" s="9">
        <f>'(1)'!A53</f>
        <v>42360</v>
      </c>
      <c r="B53">
        <v>36.549999999999997</v>
      </c>
      <c r="C53">
        <v>36.75</v>
      </c>
      <c r="D53">
        <v>36.04</v>
      </c>
      <c r="E53">
        <v>36.35</v>
      </c>
      <c r="F53" s="12">
        <v>175115</v>
      </c>
      <c r="G53" s="12">
        <v>4625382</v>
      </c>
    </row>
    <row r="54" spans="1:7">
      <c r="A54" s="9">
        <f>'(1)'!A54</f>
        <v>42361</v>
      </c>
      <c r="B54">
        <v>36.36</v>
      </c>
      <c r="C54">
        <v>36.72</v>
      </c>
      <c r="D54">
        <v>35.979999999999997</v>
      </c>
      <c r="E54">
        <v>36.11</v>
      </c>
      <c r="F54" s="12">
        <v>166304</v>
      </c>
      <c r="G54" s="12">
        <v>4653606</v>
      </c>
    </row>
    <row r="55" spans="1:7">
      <c r="A55" s="9">
        <f>'(1)'!A55</f>
        <v>42362</v>
      </c>
      <c r="B55">
        <v>36.369999999999997</v>
      </c>
      <c r="C55">
        <v>37.880000000000003</v>
      </c>
      <c r="D55">
        <v>36.28</v>
      </c>
      <c r="E55">
        <v>37.36</v>
      </c>
      <c r="F55" s="12">
        <v>196978</v>
      </c>
      <c r="G55" s="12">
        <v>4704450.5</v>
      </c>
    </row>
    <row r="56" spans="1:7">
      <c r="A56" s="9">
        <f>'(1)'!A56</f>
        <v>42366</v>
      </c>
      <c r="B56">
        <v>37.770000000000003</v>
      </c>
      <c r="C56">
        <v>38.1</v>
      </c>
      <c r="D56">
        <v>36.909999999999997</v>
      </c>
      <c r="E56">
        <v>37.89</v>
      </c>
      <c r="F56" s="12">
        <v>111015</v>
      </c>
      <c r="G56" s="12">
        <v>4712617.5</v>
      </c>
    </row>
    <row r="57" spans="1:7">
      <c r="A57" s="9">
        <f>'(1)'!A57</f>
        <v>42367</v>
      </c>
      <c r="B57">
        <v>37.840000000000003</v>
      </c>
      <c r="C57">
        <v>37.950000000000003</v>
      </c>
      <c r="D57">
        <v>36.409999999999997</v>
      </c>
      <c r="E57">
        <v>36.619999999999997</v>
      </c>
      <c r="F57" s="12">
        <v>84344</v>
      </c>
      <c r="G57" s="12">
        <v>4714731</v>
      </c>
    </row>
    <row r="58" spans="1:7">
      <c r="A58" s="9">
        <f>'(1)'!A58</f>
        <v>42368</v>
      </c>
      <c r="B58">
        <v>36.590000000000003</v>
      </c>
      <c r="C58">
        <v>37.979999999999997</v>
      </c>
      <c r="D58">
        <v>36.56</v>
      </c>
      <c r="E58">
        <v>37.79</v>
      </c>
      <c r="F58" s="12">
        <v>171677</v>
      </c>
      <c r="G58" s="12">
        <v>4706790</v>
      </c>
    </row>
    <row r="59" spans="1:7">
      <c r="A59" s="9">
        <f>'(1)'!A59</f>
        <v>42369</v>
      </c>
      <c r="B59">
        <v>37.29</v>
      </c>
      <c r="C59">
        <v>37.549999999999997</v>
      </c>
      <c r="D59">
        <v>36.35</v>
      </c>
      <c r="E59">
        <v>36.46</v>
      </c>
      <c r="F59" s="12">
        <v>173512</v>
      </c>
      <c r="G59" s="12">
        <v>4744991</v>
      </c>
    </row>
    <row r="60" spans="1:7">
      <c r="A60" s="9">
        <f>'(1)'!A60</f>
        <v>42373</v>
      </c>
      <c r="B60">
        <v>36.57</v>
      </c>
      <c r="C60">
        <v>37.950000000000003</v>
      </c>
      <c r="D60">
        <v>36.1</v>
      </c>
      <c r="E60">
        <v>37.28</v>
      </c>
      <c r="F60" s="12">
        <v>149598</v>
      </c>
      <c r="G60" s="12">
        <v>4722818</v>
      </c>
    </row>
    <row r="61" spans="1:7">
      <c r="A61" s="9">
        <f>'(1)'!A61</f>
        <v>42374</v>
      </c>
      <c r="B61">
        <v>37.85</v>
      </c>
      <c r="C61">
        <v>38.99</v>
      </c>
      <c r="D61">
        <v>36.770000000000003</v>
      </c>
      <c r="E61">
        <v>37.22</v>
      </c>
      <c r="F61" s="12">
        <v>321841</v>
      </c>
      <c r="G61" s="12">
        <v>4683570.5</v>
      </c>
    </row>
    <row r="62" spans="1:7">
      <c r="A62" s="9">
        <f>'(1)'!A62</f>
        <v>42375</v>
      </c>
      <c r="B62">
        <v>37.270000000000003</v>
      </c>
      <c r="C62">
        <v>37.57</v>
      </c>
      <c r="D62">
        <v>36.24</v>
      </c>
      <c r="E62">
        <v>36.42</v>
      </c>
      <c r="F62" s="12">
        <v>275468</v>
      </c>
      <c r="G62" s="12">
        <v>4682999.5</v>
      </c>
    </row>
    <row r="63" spans="1:7">
      <c r="A63" s="9">
        <f>'(1)'!A63</f>
        <v>42376</v>
      </c>
      <c r="B63">
        <v>36.64</v>
      </c>
      <c r="C63">
        <v>36.67</v>
      </c>
      <c r="D63">
        <v>34.130000000000003</v>
      </c>
      <c r="E63">
        <v>34.229999999999997</v>
      </c>
      <c r="F63" s="12">
        <v>296862</v>
      </c>
      <c r="G63" s="12">
        <v>4592696.5</v>
      </c>
    </row>
    <row r="64" spans="1:7">
      <c r="A64" s="9">
        <f>'(1)'!A64</f>
        <v>42377</v>
      </c>
      <c r="B64">
        <v>34.520000000000003</v>
      </c>
      <c r="C64">
        <v>34.74</v>
      </c>
      <c r="D64">
        <v>32.159999999999997</v>
      </c>
      <c r="E64">
        <v>33.75</v>
      </c>
      <c r="F64" s="12">
        <v>291511</v>
      </c>
      <c r="G64" s="12">
        <v>4611069</v>
      </c>
    </row>
    <row r="65" spans="1:7">
      <c r="A65" s="9">
        <f>'(1)'!A65</f>
        <v>42380</v>
      </c>
      <c r="B65">
        <v>34.020000000000003</v>
      </c>
      <c r="C65">
        <v>34.72</v>
      </c>
      <c r="D65">
        <v>32.78</v>
      </c>
      <c r="E65">
        <v>33.549999999999997</v>
      </c>
      <c r="F65" s="12">
        <v>206974</v>
      </c>
      <c r="G65" s="12">
        <v>4592935.5</v>
      </c>
    </row>
    <row r="66" spans="1:7">
      <c r="A66" s="9">
        <f>'(1)'!A66</f>
        <v>42381</v>
      </c>
      <c r="B66">
        <v>33.340000000000003</v>
      </c>
      <c r="C66">
        <v>33.380000000000003</v>
      </c>
      <c r="D66">
        <v>31.17</v>
      </c>
      <c r="E66">
        <v>31.55</v>
      </c>
      <c r="F66" s="12">
        <v>202062</v>
      </c>
      <c r="G66" s="12">
        <v>4536644</v>
      </c>
    </row>
    <row r="67" spans="1:7">
      <c r="A67" s="9">
        <f>'(1)'!A67</f>
        <v>42382</v>
      </c>
      <c r="B67">
        <v>31.54</v>
      </c>
      <c r="C67">
        <v>32.380000000000003</v>
      </c>
      <c r="D67">
        <v>30.34</v>
      </c>
      <c r="E67">
        <v>30.86</v>
      </c>
      <c r="F67" s="12">
        <v>142525</v>
      </c>
      <c r="G67" s="12">
        <v>4502403</v>
      </c>
    </row>
    <row r="68" spans="1:7">
      <c r="A68" s="9">
        <f>'(1)'!A68</f>
        <v>42383</v>
      </c>
      <c r="B68">
        <v>30.82</v>
      </c>
      <c r="C68">
        <v>31.92</v>
      </c>
      <c r="D68">
        <v>29.96</v>
      </c>
      <c r="E68">
        <v>30.31</v>
      </c>
      <c r="F68" s="12">
        <v>91957</v>
      </c>
      <c r="G68" s="12">
        <v>4515061.5</v>
      </c>
    </row>
    <row r="69" spans="1:7">
      <c r="A69" s="9">
        <f>'(1)'!A69</f>
        <v>42384</v>
      </c>
      <c r="B69">
        <v>30.26</v>
      </c>
      <c r="C69">
        <v>31.23</v>
      </c>
      <c r="D69">
        <v>29.73</v>
      </c>
      <c r="E69">
        <v>31.03</v>
      </c>
      <c r="F69" s="12">
        <v>16390</v>
      </c>
      <c r="G69" s="12">
        <v>4527958.5</v>
      </c>
    </row>
    <row r="70" spans="1:7">
      <c r="A70" s="9">
        <f>'(1)'!A70</f>
        <v>42388</v>
      </c>
      <c r="B70">
        <v>31</v>
      </c>
      <c r="C70">
        <v>31.02</v>
      </c>
      <c r="D70">
        <v>28.82</v>
      </c>
      <c r="E70">
        <v>28.94</v>
      </c>
      <c r="F70" s="12">
        <v>344460</v>
      </c>
      <c r="G70" s="12">
        <v>4513086.5</v>
      </c>
    </row>
    <row r="71" spans="1:7">
      <c r="A71" s="9">
        <f>'(1)'!A71</f>
        <v>42389</v>
      </c>
      <c r="B71">
        <v>28.73</v>
      </c>
      <c r="C71">
        <v>29.58</v>
      </c>
      <c r="D71">
        <v>27.67</v>
      </c>
      <c r="E71">
        <v>28.55</v>
      </c>
      <c r="F71" s="12">
        <v>211256</v>
      </c>
      <c r="G71" s="12">
        <v>4483063</v>
      </c>
    </row>
    <row r="72" spans="1:7">
      <c r="A72" s="9">
        <f>'(1)'!A72</f>
        <v>42390</v>
      </c>
      <c r="B72">
        <v>28.7</v>
      </c>
      <c r="C72">
        <v>30.24</v>
      </c>
      <c r="D72">
        <v>28.6</v>
      </c>
      <c r="E72">
        <v>28.76</v>
      </c>
      <c r="F72" s="12">
        <v>419479</v>
      </c>
      <c r="G72" s="12">
        <v>4428994</v>
      </c>
    </row>
    <row r="73" spans="1:7">
      <c r="A73" s="9">
        <f>'(1)'!A73</f>
        <v>42391</v>
      </c>
      <c r="B73">
        <v>28.66</v>
      </c>
      <c r="C73">
        <v>28.75</v>
      </c>
      <c r="D73">
        <v>27.1</v>
      </c>
      <c r="E73">
        <v>27.88</v>
      </c>
      <c r="F73" s="12">
        <v>375397</v>
      </c>
      <c r="G73" s="12">
        <v>4418983</v>
      </c>
    </row>
    <row r="74" spans="1:7">
      <c r="A74" s="9">
        <f>'(1)'!A74</f>
        <v>42394</v>
      </c>
      <c r="B74">
        <v>27.99</v>
      </c>
      <c r="C74">
        <v>29.84</v>
      </c>
      <c r="D74">
        <v>27.29</v>
      </c>
      <c r="E74">
        <v>29.25</v>
      </c>
      <c r="F74" s="12">
        <v>394256</v>
      </c>
      <c r="G74" s="12">
        <v>4470504.5</v>
      </c>
    </row>
    <row r="75" spans="1:7">
      <c r="A75" s="9">
        <f>'(1)'!A75</f>
        <v>42395</v>
      </c>
      <c r="B75">
        <v>29.62</v>
      </c>
      <c r="C75">
        <v>32.299999999999997</v>
      </c>
      <c r="D75">
        <v>29.29</v>
      </c>
      <c r="E75">
        <v>32.18</v>
      </c>
      <c r="F75" s="12">
        <v>407784</v>
      </c>
      <c r="G75" s="12">
        <v>4383391.5</v>
      </c>
    </row>
    <row r="76" spans="1:7">
      <c r="A76" s="9">
        <f>'(1)'!A76</f>
        <v>42396</v>
      </c>
      <c r="B76">
        <v>32.1</v>
      </c>
      <c r="C76">
        <v>32.81</v>
      </c>
      <c r="D76">
        <v>30</v>
      </c>
      <c r="E76">
        <v>30.5</v>
      </c>
      <c r="F76" s="12">
        <v>310139</v>
      </c>
      <c r="G76" s="12">
        <v>4398765</v>
      </c>
    </row>
    <row r="77" spans="1:7">
      <c r="A77" s="9">
        <f>'(1)'!A77</f>
        <v>42397</v>
      </c>
      <c r="B77">
        <v>30.01</v>
      </c>
      <c r="C77">
        <v>32.72</v>
      </c>
      <c r="D77">
        <v>29.27</v>
      </c>
      <c r="E77">
        <v>31.8</v>
      </c>
      <c r="F77" s="12">
        <v>335094</v>
      </c>
      <c r="G77" s="12">
        <v>4488757.5</v>
      </c>
    </row>
    <row r="78" spans="1:7">
      <c r="A78" s="9">
        <f>'(1)'!A78</f>
        <v>42398</v>
      </c>
      <c r="B78">
        <v>31.2</v>
      </c>
      <c r="C78">
        <v>33.49</v>
      </c>
      <c r="D78">
        <v>30.83</v>
      </c>
      <c r="E78">
        <v>33.1</v>
      </c>
      <c r="F78" s="12">
        <v>257108</v>
      </c>
      <c r="G78" s="12">
        <v>4495033.5</v>
      </c>
    </row>
    <row r="79" spans="1:7">
      <c r="A79" s="9">
        <f>'(1)'!A79</f>
        <v>42401</v>
      </c>
      <c r="B79">
        <v>32.840000000000003</v>
      </c>
      <c r="C79">
        <v>35.840000000000003</v>
      </c>
      <c r="D79">
        <v>32.56</v>
      </c>
      <c r="E79">
        <v>33.89</v>
      </c>
      <c r="F79" s="12">
        <v>195144</v>
      </c>
      <c r="G79" s="12">
        <v>4522983.5</v>
      </c>
    </row>
    <row r="80" spans="1:7">
      <c r="A80" s="9">
        <f>'(1)'!A80</f>
        <v>42402</v>
      </c>
      <c r="B80">
        <v>34.08</v>
      </c>
      <c r="C80">
        <v>35</v>
      </c>
      <c r="D80">
        <v>33.590000000000003</v>
      </c>
      <c r="E80">
        <v>34.74</v>
      </c>
      <c r="F80" s="12">
        <v>29658</v>
      </c>
      <c r="G80" s="12">
        <v>4547963</v>
      </c>
    </row>
    <row r="81" spans="1:7">
      <c r="A81" s="9">
        <f>'(1)'!A81</f>
        <v>42403</v>
      </c>
      <c r="B81">
        <v>35.85</v>
      </c>
      <c r="C81">
        <v>36.25</v>
      </c>
      <c r="D81">
        <v>33.92</v>
      </c>
      <c r="E81">
        <v>34.24</v>
      </c>
      <c r="F81" s="12">
        <v>331872</v>
      </c>
      <c r="G81" s="12">
        <v>4580263.5</v>
      </c>
    </row>
    <row r="82" spans="1:7">
      <c r="A82" s="9">
        <f>'(1)'!A82</f>
        <v>42404</v>
      </c>
      <c r="B82">
        <v>34.18</v>
      </c>
      <c r="C82">
        <v>34.18</v>
      </c>
      <c r="D82">
        <v>32.229999999999997</v>
      </c>
      <c r="E82">
        <v>32.72</v>
      </c>
      <c r="F82" s="12">
        <v>346885</v>
      </c>
      <c r="G82" s="12">
        <v>4682203.5</v>
      </c>
    </row>
    <row r="83" spans="1:7">
      <c r="A83" s="9">
        <f>'(1)'!A83</f>
        <v>42405</v>
      </c>
      <c r="B83">
        <v>32.409999999999997</v>
      </c>
      <c r="C83">
        <v>35.53</v>
      </c>
      <c r="D83">
        <v>32.299999999999997</v>
      </c>
      <c r="E83">
        <v>35.04</v>
      </c>
      <c r="F83" s="12">
        <v>396576</v>
      </c>
      <c r="G83" s="12">
        <v>4714937.5</v>
      </c>
    </row>
    <row r="84" spans="1:7">
      <c r="A84" s="9">
        <f>'(1)'!A84</f>
        <v>42408</v>
      </c>
      <c r="B84">
        <v>35.32</v>
      </c>
      <c r="C84">
        <v>35.840000000000003</v>
      </c>
      <c r="D84">
        <v>34.15</v>
      </c>
      <c r="E84">
        <v>34.46</v>
      </c>
      <c r="F84" s="12">
        <v>323933</v>
      </c>
      <c r="G84" s="12">
        <v>4677652</v>
      </c>
    </row>
    <row r="85" spans="1:7">
      <c r="A85" s="9">
        <f>'(1)'!A85</f>
        <v>42409</v>
      </c>
      <c r="B85">
        <v>34.39</v>
      </c>
      <c r="C85">
        <v>35.14</v>
      </c>
      <c r="D85">
        <v>33.81</v>
      </c>
      <c r="E85">
        <v>34.06</v>
      </c>
      <c r="F85" s="12">
        <v>296567</v>
      </c>
      <c r="G85" s="12">
        <v>4680239.5</v>
      </c>
    </row>
    <row r="86" spans="1:7">
      <c r="A86" s="9">
        <f>'(1)'!A86</f>
        <v>42410</v>
      </c>
      <c r="B86">
        <v>33.99</v>
      </c>
      <c r="C86">
        <v>34.68</v>
      </c>
      <c r="D86">
        <v>32.770000000000003</v>
      </c>
      <c r="E86">
        <v>32.880000000000003</v>
      </c>
      <c r="F86" s="12">
        <v>211549</v>
      </c>
      <c r="G86" s="12">
        <v>4656704.5</v>
      </c>
    </row>
    <row r="87" spans="1:7">
      <c r="A87" s="9">
        <f>'(1)'!A87</f>
        <v>42411</v>
      </c>
      <c r="B87">
        <v>33.17</v>
      </c>
      <c r="C87">
        <v>33.56</v>
      </c>
      <c r="D87">
        <v>30.28</v>
      </c>
      <c r="E87">
        <v>30.32</v>
      </c>
      <c r="F87" s="12">
        <v>305766</v>
      </c>
      <c r="G87" s="12">
        <v>4622436.5</v>
      </c>
    </row>
    <row r="88" spans="1:7">
      <c r="A88" s="9">
        <f>'(1)'!A88</f>
        <v>42412</v>
      </c>
      <c r="B88">
        <v>30.95</v>
      </c>
      <c r="C88">
        <v>31.9</v>
      </c>
      <c r="D88">
        <v>30.35</v>
      </c>
      <c r="E88">
        <v>30.84</v>
      </c>
      <c r="F88" s="12">
        <v>332987</v>
      </c>
      <c r="G88" s="12">
        <v>4589850</v>
      </c>
    </row>
    <row r="89" spans="1:7">
      <c r="A89" s="9">
        <f>'(1)'!A89</f>
        <v>42416</v>
      </c>
      <c r="B89">
        <v>30.83</v>
      </c>
      <c r="C89">
        <v>31.35</v>
      </c>
      <c r="D89">
        <v>29.92</v>
      </c>
      <c r="E89">
        <v>30.06</v>
      </c>
      <c r="F89" s="12">
        <v>347586</v>
      </c>
      <c r="G89" s="12">
        <v>4596523</v>
      </c>
    </row>
    <row r="90" spans="1:7">
      <c r="A90" s="9">
        <f>'(1)'!A90</f>
        <v>42417</v>
      </c>
      <c r="B90">
        <v>31.31</v>
      </c>
      <c r="C90">
        <v>33.44</v>
      </c>
      <c r="D90">
        <v>30.85</v>
      </c>
      <c r="E90">
        <v>33.36</v>
      </c>
      <c r="F90" s="12">
        <v>394479</v>
      </c>
      <c r="G90" s="12">
        <v>4585259</v>
      </c>
    </row>
    <row r="91" spans="1:7">
      <c r="A91" s="9">
        <f>'(1)'!A91</f>
        <v>42418</v>
      </c>
      <c r="B91">
        <v>32.770000000000003</v>
      </c>
      <c r="C91">
        <v>34.090000000000003</v>
      </c>
      <c r="D91">
        <v>32.67</v>
      </c>
      <c r="E91">
        <v>33.39</v>
      </c>
      <c r="F91" s="12">
        <v>160505</v>
      </c>
      <c r="G91" s="12">
        <v>4533190</v>
      </c>
    </row>
    <row r="92" spans="1:7">
      <c r="A92" s="9">
        <f>'(1)'!A92</f>
        <v>42419</v>
      </c>
      <c r="B92">
        <v>34.51</v>
      </c>
      <c r="C92">
        <v>35.549999999999997</v>
      </c>
      <c r="D92">
        <v>31.92</v>
      </c>
      <c r="E92">
        <v>32.18</v>
      </c>
      <c r="F92" s="12">
        <v>398492</v>
      </c>
      <c r="G92" s="12">
        <v>4554185.5</v>
      </c>
    </row>
    <row r="93" spans="1:7">
      <c r="A93" s="9">
        <f>'(1)'!A93</f>
        <v>42422</v>
      </c>
      <c r="B93">
        <v>32.54</v>
      </c>
      <c r="C93">
        <v>34.99</v>
      </c>
      <c r="D93">
        <v>31.82</v>
      </c>
      <c r="E93">
        <v>34.5</v>
      </c>
      <c r="F93" s="12">
        <v>355922</v>
      </c>
      <c r="G93" s="12">
        <v>4602106</v>
      </c>
    </row>
    <row r="94" spans="1:7">
      <c r="A94" s="9">
        <f>'(1)'!A94</f>
        <v>42423</v>
      </c>
      <c r="B94">
        <v>34.909999999999997</v>
      </c>
      <c r="C94">
        <v>35.729999999999997</v>
      </c>
      <c r="D94">
        <v>33.79</v>
      </c>
      <c r="E94">
        <v>34.28</v>
      </c>
      <c r="F94" s="12">
        <v>324096</v>
      </c>
      <c r="G94" s="12">
        <v>4599744.5</v>
      </c>
    </row>
    <row r="95" spans="1:7">
      <c r="A95" s="9">
        <f>'(1)'!A95</f>
        <v>42424</v>
      </c>
      <c r="B95">
        <v>33.880000000000003</v>
      </c>
      <c r="C95">
        <v>34.46</v>
      </c>
      <c r="D95">
        <v>32.68</v>
      </c>
      <c r="E95">
        <v>33.01</v>
      </c>
      <c r="F95" s="12">
        <v>287089</v>
      </c>
      <c r="G95" s="12">
        <v>4644725</v>
      </c>
    </row>
    <row r="96" spans="1:7">
      <c r="A96" s="9">
        <f>'(1)'!A96</f>
        <v>42425</v>
      </c>
      <c r="B96">
        <v>33.25</v>
      </c>
      <c r="C96">
        <v>34.97</v>
      </c>
      <c r="D96">
        <v>32.85</v>
      </c>
      <c r="E96">
        <v>34.69</v>
      </c>
      <c r="F96" s="12">
        <v>233332</v>
      </c>
      <c r="G96" s="12">
        <v>4633743</v>
      </c>
    </row>
    <row r="97" spans="1:7">
      <c r="A97" s="9">
        <f>'(1)'!A97</f>
        <v>42426</v>
      </c>
      <c r="B97">
        <v>34.54</v>
      </c>
      <c r="C97">
        <v>35.11</v>
      </c>
      <c r="D97">
        <v>32.9</v>
      </c>
      <c r="E97">
        <v>33.270000000000003</v>
      </c>
      <c r="F97" s="12">
        <v>348078</v>
      </c>
      <c r="G97" s="12">
        <v>4638158</v>
      </c>
    </row>
    <row r="98" spans="1:7">
      <c r="A98" s="9">
        <f>'(1)'!A98</f>
        <v>42429</v>
      </c>
      <c r="B98">
        <v>32.979999999999997</v>
      </c>
      <c r="C98">
        <v>34.67</v>
      </c>
      <c r="D98">
        <v>32.369999999999997</v>
      </c>
      <c r="E98">
        <v>34.409999999999997</v>
      </c>
      <c r="F98" s="12">
        <v>344004</v>
      </c>
      <c r="G98" s="12">
        <v>4663401</v>
      </c>
    </row>
    <row r="99" spans="1:7">
      <c r="A99" s="9">
        <f>'(1)'!A99</f>
        <v>42430</v>
      </c>
      <c r="B99">
        <v>34.39</v>
      </c>
      <c r="C99">
        <v>35.74</v>
      </c>
      <c r="D99">
        <v>33.29</v>
      </c>
      <c r="E99">
        <v>35.29</v>
      </c>
      <c r="F99" s="12">
        <v>210573</v>
      </c>
      <c r="G99" s="12">
        <v>4641597</v>
      </c>
    </row>
    <row r="100" spans="1:7">
      <c r="A100" s="9">
        <f>'(1)'!A100</f>
        <v>42431</v>
      </c>
      <c r="B100">
        <v>35.1</v>
      </c>
      <c r="C100">
        <v>37</v>
      </c>
      <c r="D100">
        <v>34.729999999999997</v>
      </c>
      <c r="E100">
        <v>35.1</v>
      </c>
      <c r="F100" s="12">
        <v>126420</v>
      </c>
      <c r="G100" s="12">
        <v>4622135.5</v>
      </c>
    </row>
    <row r="101" spans="1:7">
      <c r="A101" s="9">
        <f>'(1)'!A101</f>
        <v>42432</v>
      </c>
      <c r="B101">
        <v>35.1</v>
      </c>
      <c r="C101">
        <v>36.229999999999997</v>
      </c>
      <c r="D101">
        <v>34.83</v>
      </c>
      <c r="E101">
        <v>35.97</v>
      </c>
      <c r="F101" s="12">
        <v>30235</v>
      </c>
      <c r="G101" s="12">
        <v>4665942</v>
      </c>
    </row>
    <row r="102" spans="1:7">
      <c r="A102" s="9">
        <f>'(1)'!A102</f>
        <v>42433</v>
      </c>
      <c r="B102">
        <v>36.6</v>
      </c>
      <c r="C102">
        <v>37.25</v>
      </c>
      <c r="D102">
        <v>35.950000000000003</v>
      </c>
      <c r="E102">
        <v>36.81</v>
      </c>
      <c r="F102" s="12">
        <v>276263</v>
      </c>
      <c r="G102" s="12">
        <v>4628610.5</v>
      </c>
    </row>
    <row r="103" spans="1:7">
      <c r="A103" s="9">
        <f>'(1)'!A103</f>
        <v>42436</v>
      </c>
      <c r="B103">
        <v>36.619999999999997</v>
      </c>
      <c r="C103">
        <v>37.4</v>
      </c>
      <c r="D103">
        <v>36.1</v>
      </c>
      <c r="E103">
        <v>36.93</v>
      </c>
      <c r="F103" s="12">
        <v>278167</v>
      </c>
      <c r="G103" s="12">
        <v>4620620</v>
      </c>
    </row>
    <row r="104" spans="1:7">
      <c r="A104" s="9">
        <f>'(1)'!A104</f>
        <v>42437</v>
      </c>
      <c r="B104">
        <v>37.049999999999997</v>
      </c>
      <c r="C104">
        <v>37.369999999999997</v>
      </c>
      <c r="D104">
        <v>36.35</v>
      </c>
      <c r="E104">
        <v>37.07</v>
      </c>
      <c r="F104" s="12">
        <v>256490</v>
      </c>
      <c r="G104" s="12">
        <v>4682076</v>
      </c>
    </row>
    <row r="105" spans="1:7">
      <c r="A105" s="9">
        <f>'(1)'!A105</f>
        <v>42438</v>
      </c>
      <c r="B105">
        <v>37.04</v>
      </c>
      <c r="C105">
        <v>38.950000000000003</v>
      </c>
      <c r="D105">
        <v>36.82</v>
      </c>
      <c r="E105">
        <v>38.72</v>
      </c>
      <c r="F105" s="12">
        <v>295792</v>
      </c>
      <c r="G105" s="12">
        <v>4693148</v>
      </c>
    </row>
    <row r="106" spans="1:7">
      <c r="A106" s="9">
        <f>'(1)'!A106</f>
        <v>42439</v>
      </c>
      <c r="B106">
        <v>38.880000000000003</v>
      </c>
      <c r="C106">
        <v>41.04</v>
      </c>
      <c r="D106">
        <v>38.869999999999997</v>
      </c>
      <c r="E106">
        <v>40.840000000000003</v>
      </c>
      <c r="F106" s="12">
        <v>341913</v>
      </c>
      <c r="G106" s="12">
        <v>4712773.5</v>
      </c>
    </row>
    <row r="107" spans="1:7">
      <c r="A107" s="9">
        <f>'(1)'!A107</f>
        <v>42440</v>
      </c>
      <c r="B107">
        <v>40.71</v>
      </c>
      <c r="C107">
        <v>41.48</v>
      </c>
      <c r="D107">
        <v>39.31</v>
      </c>
      <c r="E107">
        <v>39.65</v>
      </c>
      <c r="F107" s="12">
        <v>352250</v>
      </c>
      <c r="G107" s="12">
        <v>4741591.5</v>
      </c>
    </row>
    <row r="108" spans="1:7">
      <c r="A108" s="9">
        <f>'(1)'!A108</f>
        <v>42443</v>
      </c>
      <c r="B108">
        <v>39.65</v>
      </c>
      <c r="C108">
        <v>41.18</v>
      </c>
      <c r="D108">
        <v>39.39</v>
      </c>
      <c r="E108">
        <v>41.07</v>
      </c>
      <c r="F108" s="12">
        <v>333486</v>
      </c>
      <c r="G108" s="12">
        <v>4717668.5</v>
      </c>
    </row>
    <row r="109" spans="1:7">
      <c r="A109" s="9">
        <f>'(1)'!A109</f>
        <v>42444</v>
      </c>
      <c r="B109">
        <v>40.89</v>
      </c>
      <c r="C109">
        <v>41.01</v>
      </c>
      <c r="D109">
        <v>39.630000000000003</v>
      </c>
      <c r="E109">
        <v>40.049999999999997</v>
      </c>
      <c r="F109" s="12">
        <v>287782</v>
      </c>
      <c r="G109" s="12">
        <v>4712059</v>
      </c>
    </row>
    <row r="110" spans="1:7">
      <c r="A110" s="9">
        <f>'(1)'!A110</f>
        <v>42445</v>
      </c>
      <c r="B110">
        <v>40.33</v>
      </c>
      <c r="C110">
        <v>41.03</v>
      </c>
      <c r="D110">
        <v>40.020000000000003</v>
      </c>
      <c r="E110">
        <v>40.39</v>
      </c>
      <c r="F110" s="12">
        <v>276648</v>
      </c>
      <c r="G110" s="12">
        <v>4740059</v>
      </c>
    </row>
    <row r="111" spans="1:7">
      <c r="A111" s="9">
        <f>'(1)'!A111</f>
        <v>42446</v>
      </c>
      <c r="B111">
        <v>40.25</v>
      </c>
      <c r="C111">
        <v>40.65</v>
      </c>
      <c r="D111">
        <v>38.82</v>
      </c>
      <c r="E111">
        <v>39.53</v>
      </c>
      <c r="F111" s="12">
        <v>264706</v>
      </c>
      <c r="G111" s="12">
        <v>4738080.5</v>
      </c>
    </row>
    <row r="112" spans="1:7">
      <c r="A112" s="9">
        <f>'(1)'!A112</f>
        <v>42447</v>
      </c>
      <c r="B112">
        <v>39.67</v>
      </c>
      <c r="C112">
        <v>39.74</v>
      </c>
      <c r="D112">
        <v>38.32</v>
      </c>
      <c r="E112">
        <v>38.74</v>
      </c>
      <c r="F112" s="12">
        <v>224361</v>
      </c>
      <c r="G112" s="12">
        <v>4770994</v>
      </c>
    </row>
    <row r="113" spans="1:7">
      <c r="A113" s="9">
        <f>'(1)'!A113</f>
        <v>42450</v>
      </c>
      <c r="B113">
        <v>39.14</v>
      </c>
      <c r="C113">
        <v>40.44</v>
      </c>
      <c r="D113">
        <v>38.83</v>
      </c>
      <c r="E113">
        <v>40.33</v>
      </c>
      <c r="F113" s="12">
        <v>263872</v>
      </c>
      <c r="G113" s="12">
        <v>4770771.5</v>
      </c>
    </row>
    <row r="114" spans="1:7">
      <c r="A114" s="9">
        <f>'(1)'!A114</f>
        <v>42451</v>
      </c>
      <c r="B114">
        <v>40.450000000000003</v>
      </c>
      <c r="C114">
        <v>41.6</v>
      </c>
      <c r="D114">
        <v>40.409999999999997</v>
      </c>
      <c r="E114">
        <v>41.54</v>
      </c>
      <c r="F114" s="12">
        <v>249228</v>
      </c>
      <c r="G114" s="12">
        <v>4760589</v>
      </c>
    </row>
    <row r="115" spans="1:7">
      <c r="A115" s="9">
        <f>'(1)'!A115</f>
        <v>42452</v>
      </c>
      <c r="B115">
        <v>41.38</v>
      </c>
      <c r="C115">
        <v>42.54</v>
      </c>
      <c r="D115">
        <v>41.07</v>
      </c>
      <c r="E115">
        <v>41.2</v>
      </c>
      <c r="F115" s="12">
        <v>286653</v>
      </c>
      <c r="G115" s="12">
        <v>4758259.5</v>
      </c>
    </row>
    <row r="116" spans="1:7">
      <c r="A116" s="9">
        <f>'(1)'!A116</f>
        <v>42453</v>
      </c>
      <c r="B116">
        <v>41.31</v>
      </c>
      <c r="C116">
        <v>41.88</v>
      </c>
      <c r="D116">
        <v>40.479999999999997</v>
      </c>
      <c r="E116">
        <v>41.54</v>
      </c>
      <c r="F116" s="12">
        <v>234102</v>
      </c>
      <c r="G116" s="12">
        <v>4835959</v>
      </c>
    </row>
    <row r="117" spans="1:7">
      <c r="A117" s="9">
        <f>'(1)'!A117</f>
        <v>42457</v>
      </c>
      <c r="B117">
        <v>41.47</v>
      </c>
      <c r="C117">
        <v>42.08</v>
      </c>
      <c r="D117">
        <v>40.97</v>
      </c>
      <c r="E117">
        <v>41.79</v>
      </c>
      <c r="F117" s="12">
        <v>268210</v>
      </c>
      <c r="G117" s="12">
        <v>4831725</v>
      </c>
    </row>
    <row r="118" spans="1:7">
      <c r="A118" s="9">
        <f>'(1)'!A118</f>
        <v>42458</v>
      </c>
      <c r="B118">
        <v>41.56</v>
      </c>
      <c r="C118">
        <v>41.82</v>
      </c>
      <c r="D118">
        <v>40.42</v>
      </c>
      <c r="E118">
        <v>40.47</v>
      </c>
      <c r="F118" s="12">
        <v>240906</v>
      </c>
      <c r="G118" s="12">
        <v>4828054.5</v>
      </c>
    </row>
    <row r="119" spans="1:7">
      <c r="A119" s="9">
        <f>'(1)'!A119</f>
        <v>42459</v>
      </c>
      <c r="B119">
        <v>40.4</v>
      </c>
      <c r="C119">
        <v>40.64</v>
      </c>
      <c r="D119">
        <v>39.22</v>
      </c>
      <c r="E119">
        <v>40.44</v>
      </c>
      <c r="F119" s="12">
        <v>203276</v>
      </c>
      <c r="G119" s="12">
        <v>4799965</v>
      </c>
    </row>
    <row r="120" spans="1:7">
      <c r="A120" s="9">
        <f>'(1)'!A120</f>
        <v>42460</v>
      </c>
      <c r="B120">
        <v>40.58</v>
      </c>
      <c r="C120">
        <v>41</v>
      </c>
      <c r="D120">
        <v>39.64</v>
      </c>
      <c r="E120">
        <v>40.270000000000003</v>
      </c>
      <c r="F120" s="12">
        <v>78627</v>
      </c>
      <c r="G120" s="12">
        <v>4803433.5</v>
      </c>
    </row>
    <row r="121" spans="1:7">
      <c r="A121" s="9">
        <f>'(1)'!A121</f>
        <v>42461</v>
      </c>
      <c r="B121">
        <v>40.19</v>
      </c>
      <c r="C121">
        <v>40.25</v>
      </c>
      <c r="D121">
        <v>38.76</v>
      </c>
      <c r="E121">
        <v>39.14</v>
      </c>
      <c r="F121" s="12">
        <v>149529</v>
      </c>
      <c r="G121" s="12">
        <v>4784847.5</v>
      </c>
    </row>
    <row r="122" spans="1:7">
      <c r="A122" s="9">
        <f>'(1)'!A122</f>
        <v>42464</v>
      </c>
      <c r="B122">
        <v>39.42</v>
      </c>
      <c r="C122">
        <v>40.61</v>
      </c>
      <c r="D122">
        <v>39.090000000000003</v>
      </c>
      <c r="E122">
        <v>39.26</v>
      </c>
      <c r="F122" s="12">
        <v>103118</v>
      </c>
      <c r="G122" s="12">
        <v>4780718</v>
      </c>
    </row>
    <row r="123" spans="1:7">
      <c r="A123" s="9">
        <f>'(1)'!A123</f>
        <v>42465</v>
      </c>
      <c r="B123">
        <v>39.119999999999997</v>
      </c>
      <c r="C123">
        <v>40</v>
      </c>
      <c r="D123">
        <v>38.74</v>
      </c>
      <c r="E123">
        <v>39.6</v>
      </c>
      <c r="F123" s="12">
        <v>27797</v>
      </c>
      <c r="G123" s="12">
        <v>4802755.5</v>
      </c>
    </row>
    <row r="124" spans="1:7">
      <c r="A124" s="9">
        <f>'(1)'!A124</f>
        <v>42466</v>
      </c>
      <c r="B124">
        <v>40.14</v>
      </c>
      <c r="C124">
        <v>40.43</v>
      </c>
      <c r="D124">
        <v>38.549999999999997</v>
      </c>
      <c r="E124">
        <v>38.67</v>
      </c>
      <c r="F124" s="12">
        <v>286168</v>
      </c>
      <c r="G124" s="12">
        <v>4849355</v>
      </c>
    </row>
    <row r="125" spans="1:7">
      <c r="A125" s="9">
        <f>'(1)'!A125</f>
        <v>42467</v>
      </c>
      <c r="B125">
        <v>38.69</v>
      </c>
      <c r="C125">
        <v>38.92</v>
      </c>
      <c r="D125">
        <v>37.5</v>
      </c>
      <c r="E125">
        <v>37.69</v>
      </c>
      <c r="F125" s="12">
        <v>286653</v>
      </c>
      <c r="G125" s="12">
        <v>4896552</v>
      </c>
    </row>
    <row r="126" spans="1:7">
      <c r="A126" s="9">
        <f>'(1)'!A126</f>
        <v>42468</v>
      </c>
      <c r="B126">
        <v>37.5</v>
      </c>
      <c r="C126">
        <v>38.44</v>
      </c>
      <c r="D126">
        <v>37.270000000000003</v>
      </c>
      <c r="E126">
        <v>37.869999999999997</v>
      </c>
      <c r="F126" s="12">
        <v>296446</v>
      </c>
      <c r="G126" s="12">
        <v>4873238.5</v>
      </c>
    </row>
    <row r="127" spans="1:7">
      <c r="A127" s="9">
        <f>'(1)'!A127</f>
        <v>42471</v>
      </c>
      <c r="B127">
        <v>38.4</v>
      </c>
      <c r="C127">
        <v>39.94</v>
      </c>
      <c r="D127">
        <v>38.340000000000003</v>
      </c>
      <c r="E127">
        <v>39.840000000000003</v>
      </c>
      <c r="F127" s="12">
        <v>323374</v>
      </c>
      <c r="G127" s="12">
        <v>4877315</v>
      </c>
    </row>
    <row r="128" spans="1:7">
      <c r="A128" s="9">
        <f>'(1)'!A128</f>
        <v>42472</v>
      </c>
      <c r="B128">
        <v>39.9</v>
      </c>
      <c r="C128">
        <v>40.29</v>
      </c>
      <c r="D128">
        <v>38.700000000000003</v>
      </c>
      <c r="E128">
        <v>39.43</v>
      </c>
      <c r="F128" s="12">
        <v>308721</v>
      </c>
      <c r="G128" s="12">
        <v>4887140.5</v>
      </c>
    </row>
    <row r="129" spans="1:7">
      <c r="A129" s="9">
        <f>'(1)'!A129</f>
        <v>42473</v>
      </c>
      <c r="B129">
        <v>39.68</v>
      </c>
      <c r="C129">
        <v>42.01</v>
      </c>
      <c r="D129">
        <v>39.619999999999997</v>
      </c>
      <c r="E129">
        <v>41.94</v>
      </c>
      <c r="F129" s="12">
        <v>340222</v>
      </c>
      <c r="G129" s="12">
        <v>4849029.5</v>
      </c>
    </row>
    <row r="130" spans="1:7">
      <c r="A130" s="9">
        <f>'(1)'!A130</f>
        <v>42474</v>
      </c>
      <c r="B130">
        <v>42</v>
      </c>
      <c r="C130">
        <v>43.06</v>
      </c>
      <c r="D130">
        <v>41.41</v>
      </c>
      <c r="E130">
        <v>42.83</v>
      </c>
      <c r="F130" s="12">
        <v>279920</v>
      </c>
      <c r="G130" s="12">
        <v>4874983</v>
      </c>
    </row>
    <row r="131" spans="1:7">
      <c r="A131" s="9">
        <f>'(1)'!A131</f>
        <v>42475</v>
      </c>
      <c r="B131">
        <v>42.7</v>
      </c>
      <c r="C131">
        <v>44.81</v>
      </c>
      <c r="D131">
        <v>42.56</v>
      </c>
      <c r="E131">
        <v>44.69</v>
      </c>
      <c r="F131" s="12">
        <v>357354</v>
      </c>
      <c r="G131" s="12">
        <v>4841206.5</v>
      </c>
    </row>
    <row r="132" spans="1:7">
      <c r="A132" s="9">
        <f>'(1)'!A132</f>
        <v>42478</v>
      </c>
      <c r="B132">
        <v>44.44</v>
      </c>
      <c r="C132">
        <v>44.94</v>
      </c>
      <c r="D132">
        <v>43.76</v>
      </c>
      <c r="E132">
        <v>44.18</v>
      </c>
      <c r="F132" s="12">
        <v>348587</v>
      </c>
      <c r="G132" s="12">
        <v>4872725.5</v>
      </c>
    </row>
    <row r="133" spans="1:7">
      <c r="A133" s="9">
        <f>'(1)'!A133</f>
        <v>42479</v>
      </c>
      <c r="B133">
        <v>44.01</v>
      </c>
      <c r="C133">
        <v>44.62</v>
      </c>
      <c r="D133">
        <v>43.29</v>
      </c>
      <c r="E133">
        <v>43.84</v>
      </c>
      <c r="F133" s="12">
        <v>234367</v>
      </c>
      <c r="G133" s="12">
        <v>4851777</v>
      </c>
    </row>
    <row r="134" spans="1:7">
      <c r="A134" s="9">
        <f>'(1)'!A134</f>
        <v>42480</v>
      </c>
      <c r="B134">
        <v>43.8</v>
      </c>
      <c r="C134">
        <v>44.05</v>
      </c>
      <c r="D134">
        <v>42.28</v>
      </c>
      <c r="E134">
        <v>43.1</v>
      </c>
      <c r="F134" s="12">
        <v>285166</v>
      </c>
      <c r="G134" s="12">
        <v>4866398</v>
      </c>
    </row>
    <row r="135" spans="1:7">
      <c r="A135" s="9">
        <f>'(1)'!A135</f>
        <v>42481</v>
      </c>
      <c r="B135">
        <v>41.8</v>
      </c>
      <c r="C135">
        <v>43.43</v>
      </c>
      <c r="D135">
        <v>40.1</v>
      </c>
      <c r="E135">
        <v>42.91</v>
      </c>
      <c r="F135" s="12">
        <v>383372</v>
      </c>
      <c r="G135" s="12">
        <v>4866708</v>
      </c>
    </row>
    <row r="136" spans="1:7">
      <c r="A136" s="9">
        <f>'(1)'!A136</f>
        <v>42482</v>
      </c>
      <c r="B136">
        <v>43.14</v>
      </c>
      <c r="C136">
        <v>44.5</v>
      </c>
      <c r="D136">
        <v>42.6</v>
      </c>
      <c r="E136">
        <v>44.03</v>
      </c>
      <c r="F136" s="12">
        <v>355947</v>
      </c>
      <c r="G136" s="12">
        <v>4873075.5</v>
      </c>
    </row>
    <row r="137" spans="1:7">
      <c r="A137" s="9">
        <f>'(1)'!A137</f>
        <v>42485</v>
      </c>
      <c r="B137">
        <v>43.52</v>
      </c>
      <c r="C137">
        <v>45.88</v>
      </c>
      <c r="D137">
        <v>42.81</v>
      </c>
      <c r="E137">
        <v>45.8</v>
      </c>
      <c r="F137" s="12">
        <v>297260</v>
      </c>
      <c r="G137" s="12">
        <v>4898381.5</v>
      </c>
    </row>
    <row r="138" spans="1:7">
      <c r="A138" s="9">
        <f>'(1)'!A138</f>
        <v>42486</v>
      </c>
      <c r="B138">
        <v>45.54</v>
      </c>
      <c r="C138">
        <v>46.18</v>
      </c>
      <c r="D138">
        <v>44.44</v>
      </c>
      <c r="E138">
        <v>44.53</v>
      </c>
      <c r="F138" s="12">
        <v>312602</v>
      </c>
      <c r="G138" s="12">
        <v>4905452.5</v>
      </c>
    </row>
    <row r="139" spans="1:7">
      <c r="A139" s="9">
        <f>'(1)'!A139</f>
        <v>42487</v>
      </c>
      <c r="B139">
        <v>44.75</v>
      </c>
      <c r="C139">
        <v>45.9</v>
      </c>
      <c r="D139">
        <v>44.3</v>
      </c>
      <c r="E139">
        <v>45.11</v>
      </c>
      <c r="F139" s="12">
        <v>272848</v>
      </c>
      <c r="G139" s="12">
        <v>4964325.5</v>
      </c>
    </row>
    <row r="140" spans="1:7">
      <c r="A140" s="9">
        <f>'(1)'!A140</f>
        <v>42488</v>
      </c>
      <c r="B140">
        <v>45.13</v>
      </c>
      <c r="C140">
        <v>45.59</v>
      </c>
      <c r="D140">
        <v>44.26</v>
      </c>
      <c r="E140">
        <v>44.48</v>
      </c>
      <c r="F140" s="12">
        <v>211675</v>
      </c>
      <c r="G140" s="12">
        <v>4921844</v>
      </c>
    </row>
    <row r="141" spans="1:7">
      <c r="A141" s="9">
        <f>'(1)'!A141</f>
        <v>42489</v>
      </c>
      <c r="B141">
        <v>44.69</v>
      </c>
      <c r="C141">
        <v>46.49</v>
      </c>
      <c r="D141">
        <v>44.36</v>
      </c>
      <c r="E141">
        <v>45.74</v>
      </c>
      <c r="F141" s="12">
        <v>199235</v>
      </c>
      <c r="G141" s="12">
        <v>4864047.5</v>
      </c>
    </row>
    <row r="142" spans="1:7">
      <c r="A142" s="9">
        <f>'(1)'!A142</f>
        <v>42492</v>
      </c>
      <c r="B142">
        <v>46.26</v>
      </c>
      <c r="C142">
        <v>47.45</v>
      </c>
      <c r="D142">
        <v>45.63</v>
      </c>
      <c r="E142">
        <v>47.18</v>
      </c>
      <c r="F142" s="12">
        <v>150793</v>
      </c>
      <c r="G142" s="12">
        <v>4834092</v>
      </c>
    </row>
    <row r="143" spans="1:7">
      <c r="A143" s="9">
        <f>'(1)'!A143</f>
        <v>42493</v>
      </c>
      <c r="B143">
        <v>47.1</v>
      </c>
      <c r="C143">
        <v>48.19</v>
      </c>
      <c r="D143">
        <v>46.74</v>
      </c>
      <c r="E143">
        <v>48.14</v>
      </c>
      <c r="F143" s="12">
        <v>113083</v>
      </c>
      <c r="G143" s="12">
        <v>4852922</v>
      </c>
    </row>
    <row r="144" spans="1:7">
      <c r="A144" s="9">
        <f>'(1)'!A144</f>
        <v>42494</v>
      </c>
      <c r="B144">
        <v>47.9</v>
      </c>
      <c r="C144">
        <v>48.5</v>
      </c>
      <c r="D144">
        <v>47.41</v>
      </c>
      <c r="E144">
        <v>48.13</v>
      </c>
      <c r="F144" s="12">
        <v>29515</v>
      </c>
      <c r="G144" s="12">
        <v>4846597</v>
      </c>
    </row>
    <row r="145" spans="1:7">
      <c r="A145" s="9">
        <f>'(1)'!A145</f>
        <v>42495</v>
      </c>
      <c r="B145">
        <v>47.37</v>
      </c>
      <c r="C145">
        <v>47.4</v>
      </c>
      <c r="D145">
        <v>45.72</v>
      </c>
      <c r="E145">
        <v>45.83</v>
      </c>
      <c r="F145" s="12">
        <v>168090</v>
      </c>
      <c r="G145" s="12">
        <v>4867071</v>
      </c>
    </row>
    <row r="146" spans="1:7">
      <c r="A146" s="9">
        <f>'(1)'!A146</f>
        <v>42496</v>
      </c>
      <c r="B146">
        <v>45.8</v>
      </c>
      <c r="C146">
        <v>46.4</v>
      </c>
      <c r="D146">
        <v>44.62</v>
      </c>
      <c r="E146">
        <v>44.97</v>
      </c>
      <c r="F146" s="12">
        <v>276403</v>
      </c>
      <c r="G146" s="12">
        <v>4873305.5</v>
      </c>
    </row>
    <row r="147" spans="1:7">
      <c r="A147" s="9">
        <f>'(1)'!A147</f>
        <v>42499</v>
      </c>
      <c r="B147">
        <v>45.21</v>
      </c>
      <c r="C147">
        <v>46.01</v>
      </c>
      <c r="D147">
        <v>44.19</v>
      </c>
      <c r="E147">
        <v>44.62</v>
      </c>
      <c r="F147" s="12">
        <v>293821</v>
      </c>
      <c r="G147" s="12">
        <v>4852443</v>
      </c>
    </row>
    <row r="148" spans="1:7">
      <c r="A148" s="9">
        <f>'(1)'!A148</f>
        <v>42500</v>
      </c>
      <c r="B148">
        <v>45.08</v>
      </c>
      <c r="C148">
        <v>46.77</v>
      </c>
      <c r="D148">
        <v>44.65</v>
      </c>
      <c r="E148">
        <v>45.01</v>
      </c>
      <c r="F148" s="12">
        <v>280794</v>
      </c>
      <c r="G148" s="12">
        <v>4885946.5</v>
      </c>
    </row>
    <row r="149" spans="1:7">
      <c r="A149" s="9">
        <f>'(1)'!A149</f>
        <v>42501</v>
      </c>
      <c r="B149">
        <v>45.16</v>
      </c>
      <c r="C149">
        <v>46.12</v>
      </c>
      <c r="D149">
        <v>44.19</v>
      </c>
      <c r="E149">
        <v>45.37</v>
      </c>
      <c r="F149" s="12">
        <v>283651</v>
      </c>
      <c r="G149" s="12">
        <v>4858258</v>
      </c>
    </row>
    <row r="150" spans="1:7">
      <c r="A150" s="9">
        <f>'(1)'!A150</f>
        <v>42502</v>
      </c>
      <c r="B150">
        <v>45.75</v>
      </c>
      <c r="C150">
        <v>46.48</v>
      </c>
      <c r="D150">
        <v>43.43</v>
      </c>
      <c r="E150">
        <v>43.63</v>
      </c>
      <c r="F150" s="12">
        <v>364584</v>
      </c>
      <c r="G150" s="12">
        <v>4844283</v>
      </c>
    </row>
    <row r="151" spans="1:7">
      <c r="A151" s="9">
        <f>'(1)'!A151</f>
        <v>42503</v>
      </c>
      <c r="B151">
        <v>43.49</v>
      </c>
      <c r="C151">
        <v>45.7</v>
      </c>
      <c r="D151">
        <v>43.33</v>
      </c>
      <c r="E151">
        <v>45.52</v>
      </c>
      <c r="F151" s="12">
        <v>343209</v>
      </c>
      <c r="G151" s="12">
        <v>4843905.5</v>
      </c>
    </row>
    <row r="152" spans="1:7">
      <c r="A152" s="9">
        <f>'(1)'!A152</f>
        <v>42506</v>
      </c>
      <c r="B152">
        <v>45.59</v>
      </c>
      <c r="C152">
        <v>47.75</v>
      </c>
      <c r="D152">
        <v>44.8</v>
      </c>
      <c r="E152">
        <v>47.6</v>
      </c>
      <c r="F152" s="12">
        <v>381737</v>
      </c>
      <c r="G152" s="12">
        <v>4858453</v>
      </c>
    </row>
    <row r="153" spans="1:7">
      <c r="A153" s="9">
        <f>'(1)'!A153</f>
        <v>42507</v>
      </c>
      <c r="B153">
        <v>47.32</v>
      </c>
      <c r="C153">
        <v>48.19</v>
      </c>
      <c r="D153">
        <v>46.8</v>
      </c>
      <c r="E153">
        <v>48.08</v>
      </c>
      <c r="F153" s="12">
        <v>353848</v>
      </c>
      <c r="G153" s="12">
        <v>4879154.5</v>
      </c>
    </row>
    <row r="154" spans="1:7">
      <c r="A154" s="9">
        <f>'(1)'!A154</f>
        <v>42508</v>
      </c>
      <c r="B154">
        <v>47.85</v>
      </c>
      <c r="C154">
        <v>48.12</v>
      </c>
      <c r="D154">
        <v>47.26</v>
      </c>
      <c r="E154">
        <v>47.83</v>
      </c>
      <c r="F154" s="12">
        <v>239047</v>
      </c>
      <c r="G154" s="12">
        <v>4919874</v>
      </c>
    </row>
    <row r="155" spans="1:7">
      <c r="A155" s="9">
        <f>'(1)'!A155</f>
        <v>42509</v>
      </c>
      <c r="B155">
        <v>47.8</v>
      </c>
      <c r="C155">
        <v>49.47</v>
      </c>
      <c r="D155">
        <v>47.77</v>
      </c>
      <c r="E155">
        <v>48.97</v>
      </c>
      <c r="F155" s="12">
        <v>294377</v>
      </c>
      <c r="G155" s="12">
        <v>4901119.5</v>
      </c>
    </row>
    <row r="156" spans="1:7">
      <c r="A156" s="9">
        <f>'(1)'!A156</f>
        <v>42510</v>
      </c>
      <c r="B156">
        <v>49.03</v>
      </c>
      <c r="C156">
        <v>49.75</v>
      </c>
      <c r="D156">
        <v>48.57</v>
      </c>
      <c r="E156">
        <v>49.28</v>
      </c>
      <c r="F156" s="12">
        <v>262324</v>
      </c>
      <c r="G156" s="12">
        <v>4909273</v>
      </c>
    </row>
    <row r="157" spans="1:7">
      <c r="A157" s="9">
        <f>'(1)'!A157</f>
        <v>42513</v>
      </c>
      <c r="B157">
        <v>49.36</v>
      </c>
      <c r="C157">
        <v>49.85</v>
      </c>
      <c r="D157">
        <v>48.45</v>
      </c>
      <c r="E157">
        <v>48.93</v>
      </c>
      <c r="F157" s="12">
        <v>319810</v>
      </c>
      <c r="G157" s="12">
        <v>4868195.5</v>
      </c>
    </row>
    <row r="158" spans="1:7">
      <c r="A158" s="9">
        <f>'(1)'!A158</f>
        <v>42514</v>
      </c>
      <c r="B158">
        <v>48.67</v>
      </c>
      <c r="C158">
        <v>48.88</v>
      </c>
      <c r="D158">
        <v>47.38</v>
      </c>
      <c r="E158">
        <v>48.81</v>
      </c>
      <c r="F158" s="12">
        <v>302095</v>
      </c>
      <c r="G158" s="12">
        <v>4888829.5</v>
      </c>
    </row>
    <row r="159" spans="1:7">
      <c r="A159" s="9">
        <f>'(1)'!A159</f>
        <v>42515</v>
      </c>
      <c r="B159">
        <v>48.9</v>
      </c>
      <c r="C159">
        <v>49.39</v>
      </c>
      <c r="D159">
        <v>48.07</v>
      </c>
      <c r="E159">
        <v>48.72</v>
      </c>
      <c r="F159" s="12">
        <v>255583</v>
      </c>
      <c r="G159" s="12">
        <v>4836031.5</v>
      </c>
    </row>
    <row r="160" spans="1:7">
      <c r="A160" s="9">
        <f>'(1)'!A160</f>
        <v>42516</v>
      </c>
      <c r="B160">
        <v>48.72</v>
      </c>
      <c r="C160">
        <v>48.84</v>
      </c>
      <c r="D160">
        <v>47.58</v>
      </c>
      <c r="E160">
        <v>48.35</v>
      </c>
      <c r="F160" s="12">
        <v>225090</v>
      </c>
      <c r="G160" s="12">
        <v>4799136</v>
      </c>
    </row>
    <row r="161" spans="1:7">
      <c r="A161" s="9">
        <f>'(1)'!A161</f>
        <v>42517</v>
      </c>
      <c r="B161">
        <v>48.35</v>
      </c>
      <c r="C161">
        <v>49.24</v>
      </c>
      <c r="D161">
        <v>47.8</v>
      </c>
      <c r="E161">
        <v>48.61</v>
      </c>
      <c r="F161" s="12">
        <v>211583</v>
      </c>
      <c r="G161" s="12">
        <v>4785857</v>
      </c>
    </row>
    <row r="162" spans="1:7">
      <c r="A162" s="9">
        <f>'(1)'!A162</f>
        <v>42521</v>
      </c>
      <c r="B162">
        <v>49.16</v>
      </c>
      <c r="C162">
        <v>49.96</v>
      </c>
      <c r="D162">
        <v>48.91</v>
      </c>
      <c r="E162">
        <v>49.74</v>
      </c>
      <c r="F162" s="12">
        <v>237787</v>
      </c>
      <c r="G162" s="12">
        <v>4793983</v>
      </c>
    </row>
    <row r="163" spans="1:7">
      <c r="A163" s="9">
        <f>'(1)'!A163</f>
        <v>42522</v>
      </c>
      <c r="B163">
        <v>49.76</v>
      </c>
      <c r="C163">
        <v>50.51</v>
      </c>
      <c r="D163">
        <v>49.25</v>
      </c>
      <c r="E163">
        <v>49.59</v>
      </c>
      <c r="F163" s="12">
        <v>221255</v>
      </c>
      <c r="G163" s="12">
        <v>4786820</v>
      </c>
    </row>
    <row r="164" spans="1:7">
      <c r="A164" s="9">
        <f>'(1)'!A164</f>
        <v>42523</v>
      </c>
      <c r="B164">
        <v>49.42</v>
      </c>
      <c r="C164">
        <v>49.55</v>
      </c>
      <c r="D164">
        <v>48.69</v>
      </c>
      <c r="E164">
        <v>49.32</v>
      </c>
      <c r="F164" s="12">
        <v>130178</v>
      </c>
      <c r="G164" s="12">
        <v>4829073.5</v>
      </c>
    </row>
    <row r="165" spans="1:7">
      <c r="A165" s="9">
        <f>'(1)'!A165</f>
        <v>42524</v>
      </c>
      <c r="B165">
        <v>49.43</v>
      </c>
      <c r="C165">
        <v>49.83</v>
      </c>
      <c r="D165">
        <v>48.92</v>
      </c>
      <c r="E165">
        <v>49.76</v>
      </c>
      <c r="F165" s="12">
        <v>23093</v>
      </c>
      <c r="G165" s="12">
        <v>4853160</v>
      </c>
    </row>
    <row r="166" spans="1:7">
      <c r="A166" s="9">
        <f>'(1)'!A166</f>
        <v>42527</v>
      </c>
      <c r="B166">
        <v>49.7</v>
      </c>
      <c r="C166">
        <v>50.05</v>
      </c>
      <c r="D166">
        <v>49.23</v>
      </c>
      <c r="E166">
        <v>49.69</v>
      </c>
      <c r="F166" s="12">
        <v>28690</v>
      </c>
      <c r="G166" s="12">
        <v>4876332.5</v>
      </c>
    </row>
    <row r="167" spans="1:7">
      <c r="A167" s="9">
        <f>'(1)'!A167</f>
        <v>42528</v>
      </c>
      <c r="B167">
        <v>49.65</v>
      </c>
      <c r="C167">
        <v>50</v>
      </c>
      <c r="D167">
        <v>48.65</v>
      </c>
      <c r="E167">
        <v>49.72</v>
      </c>
      <c r="F167" s="12">
        <v>265995</v>
      </c>
      <c r="G167" s="12">
        <v>4879121.5</v>
      </c>
    </row>
    <row r="168" spans="1:7">
      <c r="A168" s="9">
        <f>'(1)'!A168</f>
        <v>42529</v>
      </c>
      <c r="B168">
        <v>49.63</v>
      </c>
      <c r="C168">
        <v>50.3</v>
      </c>
      <c r="D168">
        <v>48.84</v>
      </c>
      <c r="E168">
        <v>50.04</v>
      </c>
      <c r="F168" s="12">
        <v>270116</v>
      </c>
      <c r="G168" s="12">
        <v>4879993.5</v>
      </c>
    </row>
    <row r="169" spans="1:7">
      <c r="A169" s="9">
        <f>'(1)'!A169</f>
        <v>42530</v>
      </c>
      <c r="B169">
        <v>49.95</v>
      </c>
      <c r="C169">
        <v>50.33</v>
      </c>
      <c r="D169">
        <v>49.3</v>
      </c>
      <c r="E169">
        <v>49.64</v>
      </c>
      <c r="F169" s="12">
        <v>227821</v>
      </c>
      <c r="G169" s="12">
        <v>4873070.5</v>
      </c>
    </row>
    <row r="170" spans="1:7">
      <c r="A170" s="9">
        <f>'(1)'!A170</f>
        <v>42531</v>
      </c>
      <c r="B170">
        <v>49.83</v>
      </c>
      <c r="C170">
        <v>50.83</v>
      </c>
      <c r="D170">
        <v>49.72</v>
      </c>
      <c r="E170">
        <v>50.55</v>
      </c>
      <c r="F170" s="12">
        <v>223756</v>
      </c>
      <c r="G170" s="12">
        <v>4915959.5</v>
      </c>
    </row>
    <row r="171" spans="1:7">
      <c r="A171" s="9">
        <f>'(1)'!A171</f>
        <v>42534</v>
      </c>
      <c r="B171">
        <v>50.46</v>
      </c>
      <c r="C171">
        <v>51.54</v>
      </c>
      <c r="D171">
        <v>50.28</v>
      </c>
      <c r="E171">
        <v>51.44</v>
      </c>
      <c r="F171" s="12">
        <v>208823</v>
      </c>
      <c r="G171" s="12">
        <v>4922329</v>
      </c>
    </row>
    <row r="172" spans="1:7">
      <c r="A172" s="9">
        <f>'(1)'!A172</f>
        <v>42535</v>
      </c>
      <c r="B172">
        <v>51.41</v>
      </c>
      <c r="C172">
        <v>52.8</v>
      </c>
      <c r="D172">
        <v>51.32</v>
      </c>
      <c r="E172">
        <v>52.51</v>
      </c>
      <c r="F172" s="12">
        <v>260745</v>
      </c>
      <c r="G172" s="12">
        <v>4978466.5</v>
      </c>
    </row>
    <row r="173" spans="1:7">
      <c r="A173" s="9">
        <f>'(1)'!A173</f>
        <v>42536</v>
      </c>
      <c r="B173">
        <v>52.74</v>
      </c>
      <c r="C173">
        <v>52.86</v>
      </c>
      <c r="D173">
        <v>51.53</v>
      </c>
      <c r="E173">
        <v>51.95</v>
      </c>
      <c r="F173" s="12">
        <v>213124</v>
      </c>
      <c r="G173" s="12">
        <v>4992696</v>
      </c>
    </row>
    <row r="174" spans="1:7">
      <c r="A174" s="9">
        <f>'(1)'!A174</f>
        <v>42537</v>
      </c>
      <c r="B174">
        <v>51.91</v>
      </c>
      <c r="C174">
        <v>52.1</v>
      </c>
      <c r="D174">
        <v>50.33</v>
      </c>
      <c r="E174">
        <v>50.54</v>
      </c>
      <c r="F174" s="12">
        <v>210059</v>
      </c>
      <c r="G174" s="12">
        <v>5009916.5</v>
      </c>
    </row>
    <row r="175" spans="1:7">
      <c r="A175" s="9">
        <f>'(1)'!A175</f>
        <v>42538</v>
      </c>
      <c r="B175">
        <v>50.42</v>
      </c>
      <c r="C175">
        <v>50.79</v>
      </c>
      <c r="D175">
        <v>49.61</v>
      </c>
      <c r="E175">
        <v>50.35</v>
      </c>
      <c r="F175" s="12">
        <v>208806</v>
      </c>
      <c r="G175" s="12">
        <v>5033511</v>
      </c>
    </row>
    <row r="176" spans="1:7">
      <c r="A176" s="9">
        <f>'(1)'!A176</f>
        <v>42541</v>
      </c>
      <c r="B176">
        <v>49.89</v>
      </c>
      <c r="C176">
        <v>50.05</v>
      </c>
      <c r="D176">
        <v>49.2</v>
      </c>
      <c r="E176">
        <v>49.83</v>
      </c>
      <c r="F176" s="12">
        <v>224005</v>
      </c>
      <c r="G176" s="12">
        <v>5003567.5</v>
      </c>
    </row>
    <row r="177" spans="1:7">
      <c r="A177" s="9">
        <f>'(1)'!A177</f>
        <v>42542</v>
      </c>
      <c r="B177">
        <v>49.22</v>
      </c>
      <c r="C177">
        <v>49.8</v>
      </c>
      <c r="D177">
        <v>48.39</v>
      </c>
      <c r="E177">
        <v>48.97</v>
      </c>
      <c r="F177" s="12">
        <v>298839</v>
      </c>
      <c r="G177" s="12">
        <v>4950485.5</v>
      </c>
    </row>
    <row r="178" spans="1:7">
      <c r="A178" s="9">
        <f>'(1)'!A178</f>
        <v>42543</v>
      </c>
      <c r="B178">
        <v>48.56</v>
      </c>
      <c r="C178">
        <v>48.77</v>
      </c>
      <c r="D178">
        <v>46.94</v>
      </c>
      <c r="E178">
        <v>47.19</v>
      </c>
      <c r="F178" s="12">
        <v>287302</v>
      </c>
      <c r="G178" s="12">
        <v>4888936</v>
      </c>
    </row>
    <row r="179" spans="1:7">
      <c r="A179" s="9">
        <f>'(1)'!A179</f>
        <v>42544</v>
      </c>
      <c r="B179">
        <v>47.28</v>
      </c>
      <c r="C179">
        <v>49.4</v>
      </c>
      <c r="D179">
        <v>47.25</v>
      </c>
      <c r="E179">
        <v>49.17</v>
      </c>
      <c r="F179" s="12">
        <v>222734</v>
      </c>
      <c r="G179" s="12">
        <v>4856242.5</v>
      </c>
    </row>
    <row r="180" spans="1:7">
      <c r="A180" s="9">
        <f>'(1)'!A180</f>
        <v>42545</v>
      </c>
      <c r="B180">
        <v>49.42</v>
      </c>
      <c r="C180">
        <v>50.68</v>
      </c>
      <c r="D180">
        <v>49.24</v>
      </c>
      <c r="E180">
        <v>50.65</v>
      </c>
      <c r="F180" s="12">
        <v>244410</v>
      </c>
      <c r="G180" s="12">
        <v>4867196.5</v>
      </c>
    </row>
    <row r="181" spans="1:7">
      <c r="A181" s="9">
        <f>'(1)'!A181</f>
        <v>42548</v>
      </c>
      <c r="B181">
        <v>50.43</v>
      </c>
      <c r="C181">
        <v>51.1</v>
      </c>
      <c r="D181">
        <v>49.46</v>
      </c>
      <c r="E181">
        <v>50.62</v>
      </c>
      <c r="F181" s="12">
        <v>256951</v>
      </c>
      <c r="G181" s="12">
        <v>4871956</v>
      </c>
    </row>
    <row r="182" spans="1:7">
      <c r="A182" s="9">
        <f>'(1)'!A182</f>
        <v>42549</v>
      </c>
      <c r="B182">
        <v>51.06</v>
      </c>
      <c r="C182">
        <v>51.24</v>
      </c>
      <c r="D182">
        <v>49.18</v>
      </c>
      <c r="E182">
        <v>49.88</v>
      </c>
      <c r="F182" s="12">
        <v>282721</v>
      </c>
      <c r="G182" s="12">
        <v>4867040.5</v>
      </c>
    </row>
    <row r="183" spans="1:7">
      <c r="A183" s="9">
        <f>'(1)'!A183</f>
        <v>42550</v>
      </c>
      <c r="B183">
        <v>50.14</v>
      </c>
      <c r="C183">
        <v>51.18</v>
      </c>
      <c r="D183">
        <v>49.89</v>
      </c>
      <c r="E183">
        <v>50.91</v>
      </c>
      <c r="F183" s="12">
        <v>246953</v>
      </c>
      <c r="G183" s="12">
        <v>4941751.5</v>
      </c>
    </row>
    <row r="184" spans="1:7">
      <c r="A184" s="9">
        <f>'(1)'!A184</f>
        <v>42551</v>
      </c>
      <c r="B184">
        <v>50.69</v>
      </c>
      <c r="C184">
        <v>50.74</v>
      </c>
      <c r="D184">
        <v>47.54</v>
      </c>
      <c r="E184">
        <v>48.41</v>
      </c>
      <c r="F184" s="12">
        <v>351742</v>
      </c>
      <c r="G184" s="12">
        <v>4963789.5</v>
      </c>
    </row>
    <row r="185" spans="1:7">
      <c r="A185" s="9">
        <f>'(1)'!A185</f>
        <v>42552</v>
      </c>
      <c r="B185">
        <v>48.43</v>
      </c>
      <c r="C185">
        <v>48.9</v>
      </c>
      <c r="D185">
        <v>46.69</v>
      </c>
      <c r="E185">
        <v>47.16</v>
      </c>
      <c r="F185" s="12">
        <v>243264</v>
      </c>
      <c r="G185" s="12">
        <v>4968998.5</v>
      </c>
    </row>
    <row r="186" spans="1:7">
      <c r="A186" s="9">
        <f>'(1)'!A186</f>
        <v>42556</v>
      </c>
      <c r="B186">
        <v>47.61</v>
      </c>
      <c r="C186">
        <v>48.79</v>
      </c>
      <c r="D186">
        <v>47.47</v>
      </c>
      <c r="E186">
        <v>48.58</v>
      </c>
      <c r="F186" s="12">
        <v>173176</v>
      </c>
      <c r="G186" s="12">
        <v>5005625</v>
      </c>
    </row>
    <row r="187" spans="1:7">
      <c r="A187" s="9">
        <f>'(1)'!A187</f>
        <v>42557</v>
      </c>
      <c r="B187">
        <v>48.84</v>
      </c>
      <c r="C187">
        <v>50.74</v>
      </c>
      <c r="D187">
        <v>48.62</v>
      </c>
      <c r="E187">
        <v>50.61</v>
      </c>
      <c r="F187" s="12">
        <v>112964</v>
      </c>
      <c r="G187" s="12">
        <v>4853185</v>
      </c>
    </row>
    <row r="188" spans="1:7">
      <c r="A188" s="9">
        <f>'(1)'!A188</f>
        <v>42558</v>
      </c>
      <c r="B188">
        <v>50.21</v>
      </c>
      <c r="C188">
        <v>50.28</v>
      </c>
      <c r="D188">
        <v>49.47</v>
      </c>
      <c r="E188">
        <v>49.68</v>
      </c>
      <c r="F188" s="12">
        <v>25406</v>
      </c>
      <c r="G188" s="12">
        <v>4814392.5</v>
      </c>
    </row>
    <row r="189" spans="1:7">
      <c r="A189" s="9">
        <f>'(1)'!A189</f>
        <v>42559</v>
      </c>
      <c r="B189">
        <v>49.9</v>
      </c>
      <c r="C189">
        <v>50.66</v>
      </c>
      <c r="D189">
        <v>49.25</v>
      </c>
      <c r="E189">
        <v>50.35</v>
      </c>
      <c r="F189" s="12">
        <v>248693</v>
      </c>
      <c r="G189" s="12">
        <v>4875207</v>
      </c>
    </row>
    <row r="190" spans="1:7">
      <c r="A190" s="9">
        <f>'(1)'!A190</f>
        <v>42562</v>
      </c>
      <c r="B190">
        <v>50.6</v>
      </c>
      <c r="C190">
        <v>50.75</v>
      </c>
      <c r="D190">
        <v>50.03</v>
      </c>
      <c r="E190">
        <v>50.1</v>
      </c>
      <c r="F190" s="12">
        <v>113446</v>
      </c>
      <c r="G190" s="12">
        <v>4966266.5</v>
      </c>
    </row>
    <row r="191" spans="1:7">
      <c r="A191" s="9">
        <f>'(1)'!A191</f>
        <v>42563</v>
      </c>
      <c r="B191">
        <v>50.03</v>
      </c>
      <c r="C191">
        <v>50.05</v>
      </c>
      <c r="D191">
        <v>47.54</v>
      </c>
      <c r="E191">
        <v>47.96</v>
      </c>
      <c r="F191" s="12">
        <v>305737</v>
      </c>
      <c r="G191" s="12">
        <v>5044184.5</v>
      </c>
    </row>
    <row r="192" spans="1:7">
      <c r="A192" s="9">
        <f>'(1)'!A192</f>
        <v>42564</v>
      </c>
      <c r="B192">
        <v>48.06</v>
      </c>
      <c r="C192">
        <v>49.31</v>
      </c>
      <c r="D192">
        <v>47.17</v>
      </c>
      <c r="E192">
        <v>48.8</v>
      </c>
      <c r="F192" s="12">
        <v>279124</v>
      </c>
      <c r="G192" s="12">
        <v>5065864</v>
      </c>
    </row>
    <row r="193" spans="1:7">
      <c r="A193" s="9">
        <f>'(1)'!A193</f>
        <v>42565</v>
      </c>
      <c r="B193">
        <v>49.12</v>
      </c>
      <c r="C193">
        <v>49.59</v>
      </c>
      <c r="D193">
        <v>46.15</v>
      </c>
      <c r="E193">
        <v>46.4</v>
      </c>
      <c r="F193" s="12">
        <v>328097</v>
      </c>
      <c r="G193" s="12">
        <v>5069380</v>
      </c>
    </row>
    <row r="194" spans="1:7">
      <c r="A194" s="9">
        <f>'(1)'!A194</f>
        <v>42566</v>
      </c>
      <c r="B194">
        <v>46.6</v>
      </c>
      <c r="C194">
        <v>47.23</v>
      </c>
      <c r="D194">
        <v>46.15</v>
      </c>
      <c r="E194">
        <v>46.76</v>
      </c>
      <c r="F194" s="12">
        <v>237284</v>
      </c>
      <c r="G194" s="12">
        <v>5058136</v>
      </c>
    </row>
    <row r="195" spans="1:7">
      <c r="A195" s="9">
        <f>'(1)'!A195</f>
        <v>42569</v>
      </c>
      <c r="B195">
        <v>46.49</v>
      </c>
      <c r="C195">
        <v>47.1</v>
      </c>
      <c r="D195">
        <v>45.9</v>
      </c>
      <c r="E195">
        <v>46.25</v>
      </c>
      <c r="F195" s="12">
        <v>229276</v>
      </c>
      <c r="G195" s="12">
        <v>5030065.5</v>
      </c>
    </row>
    <row r="196" spans="1:7">
      <c r="A196" s="9">
        <f>'(1)'!A196</f>
        <v>42570</v>
      </c>
      <c r="B196">
        <v>46.17</v>
      </c>
      <c r="C196">
        <v>48.57</v>
      </c>
      <c r="D196">
        <v>46.09</v>
      </c>
      <c r="E196">
        <v>48.47</v>
      </c>
      <c r="F196" s="12">
        <v>321525</v>
      </c>
      <c r="G196" s="12">
        <v>5037798.5</v>
      </c>
    </row>
    <row r="197" spans="1:7">
      <c r="A197" s="9">
        <f>'(1)'!A197</f>
        <v>42571</v>
      </c>
      <c r="B197">
        <v>48.13</v>
      </c>
      <c r="C197">
        <v>48.2</v>
      </c>
      <c r="D197">
        <v>46.09</v>
      </c>
      <c r="E197">
        <v>46.26</v>
      </c>
      <c r="F197" s="12">
        <v>299796</v>
      </c>
      <c r="G197" s="12">
        <v>5067423.5</v>
      </c>
    </row>
    <row r="198" spans="1:7">
      <c r="A198" s="9">
        <f>'(1)'!A198</f>
        <v>42572</v>
      </c>
      <c r="B198">
        <v>46.59</v>
      </c>
      <c r="C198">
        <v>47.47</v>
      </c>
      <c r="D198">
        <v>46.34</v>
      </c>
      <c r="E198">
        <v>47.37</v>
      </c>
      <c r="F198" s="12">
        <v>289398</v>
      </c>
      <c r="G198" s="12">
        <v>5084016.5</v>
      </c>
    </row>
    <row r="199" spans="1:7">
      <c r="A199" s="9">
        <f>'(1)'!A199</f>
        <v>42573</v>
      </c>
      <c r="B199">
        <v>47.03</v>
      </c>
      <c r="C199">
        <v>48.25</v>
      </c>
      <c r="D199">
        <v>46.65</v>
      </c>
      <c r="E199">
        <v>47.61</v>
      </c>
      <c r="F199" s="12">
        <v>260430</v>
      </c>
      <c r="G199" s="12">
        <v>5079296.5</v>
      </c>
    </row>
    <row r="200" spans="1:7">
      <c r="A200" s="9">
        <f>'(1)'!A200</f>
        <v>42576</v>
      </c>
      <c r="B200">
        <v>47.92</v>
      </c>
      <c r="C200">
        <v>47.95</v>
      </c>
      <c r="D200">
        <v>46.5</v>
      </c>
      <c r="E200">
        <v>46.96</v>
      </c>
      <c r="F200" s="12">
        <v>230495</v>
      </c>
      <c r="G200" s="12">
        <v>5091330.5</v>
      </c>
    </row>
    <row r="201" spans="1:7">
      <c r="A201" s="9">
        <f>'(1)'!A201</f>
        <v>42577</v>
      </c>
      <c r="B201">
        <v>46.93</v>
      </c>
      <c r="C201">
        <v>47.49</v>
      </c>
      <c r="D201">
        <v>46.53</v>
      </c>
      <c r="E201">
        <v>46.66</v>
      </c>
      <c r="F201" s="12">
        <v>214363</v>
      </c>
      <c r="G201" s="12">
        <v>5101649</v>
      </c>
    </row>
    <row r="202" spans="1:7">
      <c r="A202" s="9">
        <f>'(1)'!A202</f>
        <v>42578</v>
      </c>
      <c r="B202">
        <v>46.76</v>
      </c>
      <c r="C202">
        <v>47.49</v>
      </c>
      <c r="D202">
        <v>45.9</v>
      </c>
      <c r="E202">
        <v>47.17</v>
      </c>
      <c r="F202" s="12">
        <v>296296</v>
      </c>
      <c r="G202" s="12">
        <v>5081879</v>
      </c>
    </row>
    <row r="203" spans="1:7">
      <c r="A203" s="9">
        <f>'(1)'!A203</f>
        <v>42579</v>
      </c>
      <c r="B203">
        <v>47.17</v>
      </c>
      <c r="C203">
        <v>47.56</v>
      </c>
      <c r="D203">
        <v>46.05</v>
      </c>
      <c r="E203">
        <v>46.2</v>
      </c>
      <c r="F203" s="12">
        <v>237479</v>
      </c>
      <c r="G203" s="12">
        <v>5078454.5</v>
      </c>
    </row>
    <row r="204" spans="1:7">
      <c r="A204" s="9">
        <f>'(1)'!A204</f>
        <v>42580</v>
      </c>
      <c r="B204">
        <v>46.21</v>
      </c>
      <c r="C204">
        <v>46.5</v>
      </c>
      <c r="D204">
        <v>45.17</v>
      </c>
      <c r="E204">
        <v>45.69</v>
      </c>
      <c r="F204" s="12">
        <v>243489</v>
      </c>
      <c r="G204" s="12">
        <v>5060295.5</v>
      </c>
    </row>
    <row r="205" spans="1:7">
      <c r="A205" s="9">
        <f>'(1)'!A205</f>
        <v>42583</v>
      </c>
      <c r="B205">
        <v>45.7</v>
      </c>
      <c r="C205">
        <v>45.87</v>
      </c>
      <c r="D205">
        <v>44.55</v>
      </c>
      <c r="E205">
        <v>44.72</v>
      </c>
      <c r="F205" s="12">
        <v>188805</v>
      </c>
      <c r="G205" s="12">
        <v>5061812</v>
      </c>
    </row>
    <row r="206" spans="1:7">
      <c r="A206" s="9">
        <f>'(1)'!A206</f>
        <v>42584</v>
      </c>
      <c r="B206">
        <v>44.82</v>
      </c>
      <c r="C206">
        <v>44.96</v>
      </c>
      <c r="D206">
        <v>44.14</v>
      </c>
      <c r="E206">
        <v>44.87</v>
      </c>
      <c r="F206" s="12">
        <v>240329</v>
      </c>
      <c r="G206" s="12">
        <v>5051687</v>
      </c>
    </row>
    <row r="207" spans="1:7">
      <c r="A207" s="9">
        <f>'(1)'!A207</f>
        <v>42585</v>
      </c>
      <c r="B207">
        <v>44.55</v>
      </c>
      <c r="C207">
        <v>44.91</v>
      </c>
      <c r="D207">
        <v>43.27</v>
      </c>
      <c r="E207">
        <v>43.47</v>
      </c>
      <c r="F207" s="12">
        <v>194572</v>
      </c>
      <c r="G207" s="12">
        <v>5059407.5</v>
      </c>
    </row>
    <row r="208" spans="1:7">
      <c r="A208" s="9">
        <f>'(1)'!A208</f>
        <v>42586</v>
      </c>
      <c r="B208">
        <v>43.53</v>
      </c>
      <c r="C208">
        <v>43.72</v>
      </c>
      <c r="D208">
        <v>42.56</v>
      </c>
      <c r="E208">
        <v>42.7</v>
      </c>
      <c r="F208" s="12">
        <v>110094</v>
      </c>
      <c r="G208" s="12">
        <v>5071392.5</v>
      </c>
    </row>
    <row r="209" spans="1:7">
      <c r="A209" s="9">
        <f>'(1)'!A209</f>
        <v>42587</v>
      </c>
      <c r="B209">
        <v>42.61</v>
      </c>
      <c r="C209">
        <v>42.83</v>
      </c>
      <c r="D209">
        <v>41.8</v>
      </c>
      <c r="E209">
        <v>42.46</v>
      </c>
      <c r="F209" s="12">
        <v>21544</v>
      </c>
      <c r="G209" s="12">
        <v>5054878.5</v>
      </c>
    </row>
    <row r="210" spans="1:7">
      <c r="A210" s="9">
        <f>'(1)'!A210</f>
        <v>42590</v>
      </c>
      <c r="B210">
        <v>43.11</v>
      </c>
      <c r="C210">
        <v>43.85</v>
      </c>
      <c r="D210">
        <v>41.87</v>
      </c>
      <c r="E210">
        <v>42.14</v>
      </c>
      <c r="F210" s="12">
        <v>234773</v>
      </c>
      <c r="G210" s="12">
        <v>4993956</v>
      </c>
    </row>
    <row r="211" spans="1:7">
      <c r="A211" s="9">
        <f>'(1)'!A211</f>
        <v>42591</v>
      </c>
      <c r="B211">
        <v>42.23</v>
      </c>
      <c r="C211">
        <v>43.18</v>
      </c>
      <c r="D211">
        <v>41.51</v>
      </c>
      <c r="E211">
        <v>41.8</v>
      </c>
      <c r="F211" s="12">
        <v>262560</v>
      </c>
      <c r="G211" s="12">
        <v>5007976.5</v>
      </c>
    </row>
    <row r="212" spans="1:7">
      <c r="A212" s="9">
        <f>'(1)'!A212</f>
        <v>42592</v>
      </c>
      <c r="B212">
        <v>41.94</v>
      </c>
      <c r="C212">
        <v>43.47</v>
      </c>
      <c r="D212">
        <v>41.56</v>
      </c>
      <c r="E212">
        <v>43.1</v>
      </c>
      <c r="F212" s="12">
        <v>320440</v>
      </c>
      <c r="G212" s="12">
        <v>5042956.5</v>
      </c>
    </row>
    <row r="213" spans="1:7">
      <c r="A213" s="9">
        <f>'(1)'!A213</f>
        <v>42593</v>
      </c>
      <c r="B213">
        <v>43.36</v>
      </c>
      <c r="C213">
        <v>44.34</v>
      </c>
      <c r="D213">
        <v>42.51</v>
      </c>
      <c r="E213">
        <v>44.29</v>
      </c>
      <c r="F213" s="12">
        <v>276418</v>
      </c>
      <c r="G213" s="12">
        <v>5043771.5</v>
      </c>
    </row>
    <row r="214" spans="1:7">
      <c r="A214" s="9">
        <f>'(1)'!A214</f>
        <v>42594</v>
      </c>
      <c r="B214">
        <v>44.18</v>
      </c>
      <c r="C214">
        <v>44.49</v>
      </c>
      <c r="D214">
        <v>43.51</v>
      </c>
      <c r="E214">
        <v>44.27</v>
      </c>
      <c r="F214" s="12">
        <v>236874</v>
      </c>
      <c r="G214" s="12">
        <v>5041511.5</v>
      </c>
    </row>
    <row r="215" spans="1:7">
      <c r="A215" s="9">
        <f>'(1)'!A215</f>
        <v>42597</v>
      </c>
      <c r="B215">
        <v>44.34</v>
      </c>
      <c r="C215">
        <v>45.71</v>
      </c>
      <c r="D215">
        <v>44.24</v>
      </c>
      <c r="E215">
        <v>45.39</v>
      </c>
      <c r="F215" s="12">
        <v>221513</v>
      </c>
      <c r="G215" s="12">
        <v>4999595.5</v>
      </c>
    </row>
    <row r="216" spans="1:7">
      <c r="A216" s="9">
        <f>'(1)'!A216</f>
        <v>42598</v>
      </c>
      <c r="B216">
        <v>45.25</v>
      </c>
      <c r="C216">
        <v>45.77</v>
      </c>
      <c r="D216">
        <v>44.76</v>
      </c>
      <c r="E216">
        <v>44.98</v>
      </c>
      <c r="F216" s="12">
        <v>216218</v>
      </c>
      <c r="G216" s="12">
        <v>5004524</v>
      </c>
    </row>
    <row r="217" spans="1:7">
      <c r="A217" s="9">
        <f>'(1)'!A217</f>
        <v>42599</v>
      </c>
      <c r="B217">
        <v>44.92</v>
      </c>
      <c r="C217">
        <v>45.68</v>
      </c>
      <c r="D217">
        <v>43.81</v>
      </c>
      <c r="E217">
        <v>44.05</v>
      </c>
      <c r="F217" s="12">
        <v>284858</v>
      </c>
      <c r="G217" s="12">
        <v>5012917.5</v>
      </c>
    </row>
    <row r="218" spans="1:7">
      <c r="A218" s="9">
        <f>'(1)'!A218</f>
        <v>42600</v>
      </c>
      <c r="B218">
        <v>43.78</v>
      </c>
      <c r="C218">
        <v>46.3</v>
      </c>
      <c r="D218">
        <v>43.46</v>
      </c>
      <c r="E218">
        <v>46.04</v>
      </c>
      <c r="F218" s="12">
        <v>335527</v>
      </c>
      <c r="G218" s="12">
        <v>5003428.5</v>
      </c>
    </row>
    <row r="219" spans="1:7">
      <c r="A219" s="9">
        <f>'(1)'!A219</f>
        <v>42601</v>
      </c>
      <c r="B219">
        <v>46.18</v>
      </c>
      <c r="C219">
        <v>47.25</v>
      </c>
      <c r="D219">
        <v>45.74</v>
      </c>
      <c r="E219">
        <v>46.97</v>
      </c>
      <c r="F219" s="12">
        <v>258003</v>
      </c>
      <c r="G219" s="12">
        <v>5035267.5</v>
      </c>
    </row>
    <row r="220" spans="1:7">
      <c r="A220" s="9">
        <f>'(1)'!A220</f>
        <v>42604</v>
      </c>
      <c r="B220">
        <v>47.14</v>
      </c>
      <c r="C220">
        <v>48.54</v>
      </c>
      <c r="D220">
        <v>46.84</v>
      </c>
      <c r="E220">
        <v>48.35</v>
      </c>
      <c r="F220" s="12">
        <v>234398</v>
      </c>
      <c r="G220" s="12">
        <v>5054049</v>
      </c>
    </row>
    <row r="221" spans="1:7">
      <c r="A221" s="9">
        <f>'(1)'!A221</f>
        <v>42605</v>
      </c>
      <c r="B221">
        <v>48.22</v>
      </c>
      <c r="C221">
        <v>49.36</v>
      </c>
      <c r="D221">
        <v>47.9</v>
      </c>
      <c r="E221">
        <v>49.23</v>
      </c>
      <c r="F221" s="12">
        <v>331860</v>
      </c>
      <c r="G221" s="12">
        <v>5085209</v>
      </c>
    </row>
    <row r="222" spans="1:7">
      <c r="A222" s="9">
        <f>'(1)'!A222</f>
        <v>42606</v>
      </c>
      <c r="B222">
        <v>48.88</v>
      </c>
      <c r="C222">
        <v>49.93</v>
      </c>
      <c r="D222">
        <v>48.55</v>
      </c>
      <c r="E222">
        <v>49.85</v>
      </c>
      <c r="F222" s="12">
        <v>377399</v>
      </c>
      <c r="G222" s="12">
        <v>5095619</v>
      </c>
    </row>
    <row r="223" spans="1:7">
      <c r="A223" s="9">
        <f>'(1)'!A223</f>
        <v>42607</v>
      </c>
      <c r="B223">
        <v>49.76</v>
      </c>
      <c r="C223">
        <v>51.05</v>
      </c>
      <c r="D223">
        <v>49.52</v>
      </c>
      <c r="E223">
        <v>50.89</v>
      </c>
      <c r="F223" s="12">
        <v>268834</v>
      </c>
      <c r="G223" s="12">
        <v>5095186.5</v>
      </c>
    </row>
    <row r="224" spans="1:7">
      <c r="A224" s="9">
        <f>'(1)'!A224</f>
        <v>42608</v>
      </c>
      <c r="B224">
        <v>50.96</v>
      </c>
      <c r="C224">
        <v>51.22</v>
      </c>
      <c r="D224">
        <v>50.32</v>
      </c>
      <c r="E224">
        <v>50.88</v>
      </c>
      <c r="F224" s="12">
        <v>252338</v>
      </c>
      <c r="G224" s="12">
        <v>5085924</v>
      </c>
    </row>
    <row r="225" spans="1:7">
      <c r="A225" s="9">
        <f>'(1)'!A225</f>
        <v>42611</v>
      </c>
      <c r="B225">
        <v>50.7</v>
      </c>
      <c r="C225">
        <v>50.7</v>
      </c>
      <c r="D225">
        <v>49.07</v>
      </c>
      <c r="E225">
        <v>49.16</v>
      </c>
      <c r="F225" s="12">
        <v>270367</v>
      </c>
      <c r="G225" s="12">
        <v>5073463</v>
      </c>
    </row>
    <row r="226" spans="1:7">
      <c r="A226" s="9">
        <f>'(1)'!A226</f>
        <v>42612</v>
      </c>
      <c r="B226">
        <v>49.04</v>
      </c>
      <c r="C226">
        <v>50.21</v>
      </c>
      <c r="D226">
        <v>48.48</v>
      </c>
      <c r="E226">
        <v>49.96</v>
      </c>
      <c r="F226" s="12">
        <v>314178</v>
      </c>
      <c r="G226" s="12">
        <v>5091357.5</v>
      </c>
    </row>
    <row r="227" spans="1:7">
      <c r="A227" s="9">
        <f>'(1)'!A227</f>
        <v>42613</v>
      </c>
      <c r="B227">
        <v>49.57</v>
      </c>
      <c r="C227">
        <v>49.87</v>
      </c>
      <c r="D227">
        <v>48.68</v>
      </c>
      <c r="E227">
        <v>49.05</v>
      </c>
      <c r="F227" s="12">
        <v>280915</v>
      </c>
      <c r="G227" s="12">
        <v>5065248</v>
      </c>
    </row>
    <row r="228" spans="1:7">
      <c r="A228" s="9">
        <f>'(1)'!A228</f>
        <v>42614</v>
      </c>
      <c r="B228">
        <v>49.03</v>
      </c>
      <c r="C228">
        <v>49.78</v>
      </c>
      <c r="D228">
        <v>48.7</v>
      </c>
      <c r="E228">
        <v>49.67</v>
      </c>
      <c r="F228" s="12">
        <v>217126</v>
      </c>
      <c r="G228" s="12">
        <v>5063916.5</v>
      </c>
    </row>
    <row r="229" spans="1:7">
      <c r="A229" s="9">
        <f>'(1)'!A229</f>
        <v>42615</v>
      </c>
      <c r="B229">
        <v>49.66</v>
      </c>
      <c r="C229">
        <v>50.76</v>
      </c>
      <c r="D229">
        <v>49.12</v>
      </c>
      <c r="E229">
        <v>49.92</v>
      </c>
      <c r="F229" s="12">
        <v>209621</v>
      </c>
      <c r="G229" s="12">
        <v>5069798.5</v>
      </c>
    </row>
    <row r="230" spans="1:7">
      <c r="A230" s="9">
        <f>'(1)'!A230</f>
        <v>42619</v>
      </c>
      <c r="B230">
        <v>49.54</v>
      </c>
      <c r="C230">
        <v>49.6</v>
      </c>
      <c r="D230">
        <v>48.97</v>
      </c>
      <c r="E230">
        <v>49.26</v>
      </c>
      <c r="F230" s="12">
        <v>65667</v>
      </c>
      <c r="G230" s="12">
        <v>5055375.5</v>
      </c>
    </row>
    <row r="231" spans="1:7">
      <c r="A231" s="9">
        <f>'(1)'!A231</f>
        <v>42620</v>
      </c>
      <c r="B231">
        <v>49.25</v>
      </c>
      <c r="C231">
        <v>49.76</v>
      </c>
      <c r="D231">
        <v>48.23</v>
      </c>
      <c r="E231">
        <v>48.37</v>
      </c>
      <c r="F231" s="12">
        <v>124524</v>
      </c>
      <c r="G231" s="12">
        <v>5043844.5</v>
      </c>
    </row>
    <row r="232" spans="1:7">
      <c r="A232" s="9">
        <f>'(1)'!A232</f>
        <v>42621</v>
      </c>
      <c r="B232">
        <v>48.29</v>
      </c>
      <c r="C232">
        <v>48.42</v>
      </c>
      <c r="D232">
        <v>46.96</v>
      </c>
      <c r="E232">
        <v>47.04</v>
      </c>
      <c r="F232" s="12">
        <v>20606</v>
      </c>
      <c r="G232" s="12">
        <v>5024067.5</v>
      </c>
    </row>
    <row r="233" spans="1:7">
      <c r="A233" s="9">
        <f>'(1)'!A233</f>
        <v>42622</v>
      </c>
      <c r="B233">
        <v>46.98</v>
      </c>
      <c r="C233">
        <v>47.24</v>
      </c>
      <c r="D233">
        <v>45.32</v>
      </c>
      <c r="E233">
        <v>45.45</v>
      </c>
      <c r="F233" s="12">
        <v>290044</v>
      </c>
      <c r="G233" s="12">
        <v>5019071</v>
      </c>
    </row>
    <row r="234" spans="1:7">
      <c r="A234" s="9">
        <f>'(1)'!A234</f>
        <v>42625</v>
      </c>
      <c r="B234">
        <v>45.79</v>
      </c>
      <c r="C234">
        <v>47.02</v>
      </c>
      <c r="D234">
        <v>45.41</v>
      </c>
      <c r="E234">
        <v>46.83</v>
      </c>
      <c r="F234" s="12">
        <v>279344</v>
      </c>
      <c r="G234" s="12">
        <v>5001351.5</v>
      </c>
    </row>
    <row r="235" spans="1:7">
      <c r="A235" s="9">
        <f>'(1)'!A235</f>
        <v>42626</v>
      </c>
      <c r="B235">
        <v>46.7</v>
      </c>
      <c r="C235">
        <v>49.4</v>
      </c>
      <c r="D235">
        <v>46.4</v>
      </c>
      <c r="E235">
        <v>47.63</v>
      </c>
      <c r="F235" s="12">
        <v>287952</v>
      </c>
      <c r="G235" s="12">
        <v>4994519</v>
      </c>
    </row>
    <row r="236" spans="1:7">
      <c r="A236" s="9">
        <f>'(1)'!A236</f>
        <v>42627</v>
      </c>
      <c r="B236">
        <v>47.43</v>
      </c>
      <c r="C236">
        <v>47.99</v>
      </c>
      <c r="D236">
        <v>46.29</v>
      </c>
      <c r="E236">
        <v>47.26</v>
      </c>
      <c r="F236" s="12">
        <v>215064</v>
      </c>
      <c r="G236" s="12">
        <v>5011441</v>
      </c>
    </row>
    <row r="237" spans="1:7">
      <c r="A237" s="9">
        <f>'(1)'!A237</f>
        <v>42628</v>
      </c>
      <c r="B237">
        <v>47.2</v>
      </c>
      <c r="C237">
        <v>48.56</v>
      </c>
      <c r="D237">
        <v>46.97</v>
      </c>
      <c r="E237">
        <v>47.98</v>
      </c>
      <c r="F237" s="12">
        <v>224227</v>
      </c>
      <c r="G237" s="12">
        <v>5073527.5</v>
      </c>
    </row>
    <row r="238" spans="1:7">
      <c r="A238" s="9">
        <f>'(1)'!A238</f>
        <v>42629</v>
      </c>
      <c r="B238">
        <v>48.55</v>
      </c>
      <c r="C238">
        <v>50.14</v>
      </c>
      <c r="D238">
        <v>48.21</v>
      </c>
      <c r="E238">
        <v>49.99</v>
      </c>
      <c r="F238" s="12">
        <v>327242</v>
      </c>
      <c r="G238" s="12">
        <v>5071774</v>
      </c>
    </row>
    <row r="239" spans="1:7">
      <c r="A239" s="9">
        <f>'(1)'!A239</f>
        <v>42632</v>
      </c>
      <c r="B239">
        <v>49.63</v>
      </c>
      <c r="C239">
        <v>49.7</v>
      </c>
      <c r="D239">
        <v>47.76</v>
      </c>
      <c r="E239">
        <v>48.01</v>
      </c>
      <c r="F239" s="12">
        <v>262147</v>
      </c>
      <c r="G239" s="12">
        <v>5107009.5</v>
      </c>
    </row>
    <row r="240" spans="1:7">
      <c r="A240" s="9">
        <f>'(1)'!A240</f>
        <v>42633</v>
      </c>
      <c r="B240">
        <v>47.81</v>
      </c>
      <c r="C240">
        <v>48.63</v>
      </c>
      <c r="D240">
        <v>46.9</v>
      </c>
      <c r="E240">
        <v>48.32</v>
      </c>
      <c r="F240" s="12">
        <v>258760</v>
      </c>
      <c r="G240" s="12">
        <v>5084079.5</v>
      </c>
    </row>
    <row r="241" spans="1:7">
      <c r="A241" s="9">
        <f>'(1)'!A241</f>
        <v>42634</v>
      </c>
      <c r="B241">
        <v>48.17</v>
      </c>
      <c r="C241">
        <v>48.22</v>
      </c>
      <c r="D241">
        <v>46.96</v>
      </c>
      <c r="E241">
        <v>47.1</v>
      </c>
      <c r="F241" s="12">
        <v>280023</v>
      </c>
      <c r="G241" s="12">
        <v>5055272.5</v>
      </c>
    </row>
    <row r="242" spans="1:7">
      <c r="A242" s="9">
        <f>'(1)'!A242</f>
        <v>42635</v>
      </c>
      <c r="B242">
        <v>47.33</v>
      </c>
      <c r="C242">
        <v>47.48</v>
      </c>
      <c r="D242">
        <v>45.7</v>
      </c>
      <c r="E242">
        <v>45.85</v>
      </c>
      <c r="F242" s="12">
        <v>332961</v>
      </c>
      <c r="G242" s="12">
        <v>4940128</v>
      </c>
    </row>
    <row r="243" spans="1:7">
      <c r="A243" s="9">
        <f>'(1)'!A243</f>
        <v>42636</v>
      </c>
      <c r="B243">
        <v>46.06</v>
      </c>
      <c r="C243">
        <v>47</v>
      </c>
      <c r="D243">
        <v>45.67</v>
      </c>
      <c r="E243">
        <v>46.59</v>
      </c>
      <c r="F243" s="12">
        <v>320720</v>
      </c>
      <c r="G243" s="12">
        <v>4969636.5</v>
      </c>
    </row>
    <row r="244" spans="1:7">
      <c r="A244" s="9">
        <f>'(1)'!A244</f>
        <v>42639</v>
      </c>
      <c r="B244">
        <v>46.31</v>
      </c>
      <c r="C244">
        <v>46.41</v>
      </c>
      <c r="D244">
        <v>45.48</v>
      </c>
      <c r="E244">
        <v>45.77</v>
      </c>
      <c r="F244" s="12">
        <v>226321</v>
      </c>
      <c r="G244" s="12">
        <v>4918838</v>
      </c>
    </row>
    <row r="245" spans="1:7">
      <c r="A245" s="9">
        <f>'(1)'!A245</f>
        <v>42640</v>
      </c>
      <c r="B245">
        <v>46.01</v>
      </c>
      <c r="C245">
        <v>46.93</v>
      </c>
      <c r="D245">
        <v>45.85</v>
      </c>
      <c r="E245">
        <v>45.95</v>
      </c>
      <c r="F245" s="12">
        <v>209911</v>
      </c>
      <c r="G245" s="12">
        <v>4908595</v>
      </c>
    </row>
    <row r="246" spans="1:7">
      <c r="A246" s="9">
        <f>'(1)'!A246</f>
        <v>42641</v>
      </c>
      <c r="B246">
        <v>45.91</v>
      </c>
      <c r="C246">
        <v>46.3</v>
      </c>
      <c r="D246">
        <v>45.09</v>
      </c>
      <c r="E246">
        <v>45.88</v>
      </c>
      <c r="F246" s="12">
        <v>298796</v>
      </c>
      <c r="G246" s="12">
        <v>4946435</v>
      </c>
    </row>
    <row r="247" spans="1:7">
      <c r="A247" s="9">
        <f>'(1)'!A247</f>
        <v>42642</v>
      </c>
      <c r="B247">
        <v>46.45</v>
      </c>
      <c r="C247">
        <v>47.14</v>
      </c>
      <c r="D247">
        <v>46.38</v>
      </c>
      <c r="E247">
        <v>46.83</v>
      </c>
      <c r="F247" s="12">
        <v>249080</v>
      </c>
      <c r="G247" s="12">
        <v>4919630.5</v>
      </c>
    </row>
    <row r="248" spans="1:7">
      <c r="A248" s="9">
        <f>'(1)'!A248</f>
        <v>42643</v>
      </c>
      <c r="B248">
        <v>46.99</v>
      </c>
      <c r="C248">
        <v>47.83</v>
      </c>
      <c r="D248">
        <v>46.99</v>
      </c>
      <c r="E248">
        <v>47.65</v>
      </c>
      <c r="F248" s="12">
        <v>290326</v>
      </c>
      <c r="G248" s="12">
        <v>4939477.5</v>
      </c>
    </row>
    <row r="249" spans="1:7">
      <c r="A249" s="9">
        <f>'(1)'!A249</f>
        <v>42646</v>
      </c>
      <c r="B249">
        <v>47.42</v>
      </c>
      <c r="C249">
        <v>48.26</v>
      </c>
      <c r="D249">
        <v>45.65</v>
      </c>
      <c r="E249">
        <v>45.89</v>
      </c>
      <c r="F249" s="12">
        <v>306857</v>
      </c>
      <c r="G249" s="12">
        <v>4949050</v>
      </c>
    </row>
    <row r="250" spans="1:7">
      <c r="A250" s="9">
        <f>'(1)'!A250</f>
        <v>42647</v>
      </c>
      <c r="B250">
        <v>46.05</v>
      </c>
      <c r="C250">
        <v>47.66</v>
      </c>
      <c r="D250">
        <v>45.74</v>
      </c>
      <c r="E250">
        <v>47.35</v>
      </c>
      <c r="F250" s="12">
        <v>208153</v>
      </c>
      <c r="G250" s="12">
        <v>4973272</v>
      </c>
    </row>
    <row r="251" spans="1:7">
      <c r="A251" s="9">
        <f>'(1)'!A251</f>
        <v>42648</v>
      </c>
      <c r="B251">
        <v>47.06</v>
      </c>
      <c r="C251">
        <v>47.28</v>
      </c>
      <c r="D251">
        <v>45.63</v>
      </c>
      <c r="E251">
        <v>45.97</v>
      </c>
      <c r="F251" s="12">
        <v>241177</v>
      </c>
      <c r="G251" s="12">
        <v>5043235</v>
      </c>
    </row>
    <row r="252" spans="1:7">
      <c r="A252" s="9">
        <f>'(1)'!A252</f>
        <v>42649</v>
      </c>
      <c r="B252">
        <v>46.14</v>
      </c>
      <c r="C252">
        <v>48.96</v>
      </c>
      <c r="D252">
        <v>45.7</v>
      </c>
      <c r="E252">
        <v>48.69</v>
      </c>
      <c r="F252" s="12">
        <v>188670</v>
      </c>
      <c r="G252" s="12">
        <v>5020743.5</v>
      </c>
    </row>
    <row r="253" spans="1:7">
      <c r="A253" s="9">
        <f>'(1)'!A253</f>
        <v>42650</v>
      </c>
      <c r="B253">
        <v>48.87</v>
      </c>
      <c r="C253">
        <v>49.81</v>
      </c>
      <c r="D253">
        <v>47.99</v>
      </c>
      <c r="E253">
        <v>49.24</v>
      </c>
      <c r="F253" s="12">
        <v>114831</v>
      </c>
      <c r="G253" s="12">
        <v>4981854</v>
      </c>
    </row>
    <row r="254" spans="1:7">
      <c r="A254" s="9">
        <f>'(1)'!A254</f>
        <v>42653</v>
      </c>
      <c r="B254">
        <v>49.18</v>
      </c>
      <c r="C254">
        <v>49.25</v>
      </c>
      <c r="D254">
        <v>48.21</v>
      </c>
      <c r="E254">
        <v>49.06</v>
      </c>
      <c r="F254" s="12">
        <v>26942</v>
      </c>
      <c r="G254" s="12">
        <v>5013785</v>
      </c>
    </row>
    <row r="255" spans="1:7">
      <c r="A255" s="9">
        <f>'(1)'!A255</f>
        <v>42654</v>
      </c>
      <c r="B255">
        <v>50.02</v>
      </c>
      <c r="C255">
        <v>51.14</v>
      </c>
      <c r="D255">
        <v>49.74</v>
      </c>
      <c r="E255">
        <v>50.89</v>
      </c>
      <c r="F255" s="12">
        <v>284259</v>
      </c>
      <c r="G255" s="12">
        <v>5015547.5</v>
      </c>
    </row>
    <row r="256" spans="1:7">
      <c r="A256" s="9">
        <f>'(1)'!A256</f>
        <v>42655</v>
      </c>
      <c r="B256">
        <v>50.93</v>
      </c>
      <c r="C256">
        <v>51.55</v>
      </c>
      <c r="D256">
        <v>50.34</v>
      </c>
      <c r="E256">
        <v>50.87</v>
      </c>
      <c r="F256" s="12">
        <v>269265</v>
      </c>
      <c r="G256" s="12">
        <v>4985502.5</v>
      </c>
    </row>
    <row r="257" spans="1:7">
      <c r="A257" s="9">
        <f>'(1)'!A257</f>
        <v>42656</v>
      </c>
      <c r="B257">
        <v>51.22</v>
      </c>
      <c r="C257">
        <v>52.09</v>
      </c>
      <c r="D257">
        <v>51.22</v>
      </c>
      <c r="E257">
        <v>51.86</v>
      </c>
      <c r="F257" s="12">
        <v>302091</v>
      </c>
      <c r="G257" s="12">
        <v>4997130.5</v>
      </c>
    </row>
    <row r="258" spans="1:7">
      <c r="A258" s="9">
        <f>'(1)'!A258</f>
        <v>42657</v>
      </c>
      <c r="B258">
        <v>51.76</v>
      </c>
      <c r="C258">
        <v>52.75</v>
      </c>
      <c r="D258">
        <v>51.32</v>
      </c>
      <c r="E258">
        <v>52.51</v>
      </c>
      <c r="F258" s="12">
        <v>293868</v>
      </c>
      <c r="G258" s="12">
        <v>5017130</v>
      </c>
    </row>
    <row r="259" spans="1:7">
      <c r="A259" s="9">
        <f>'(1)'!A259</f>
        <v>42660</v>
      </c>
      <c r="B259">
        <v>52.72</v>
      </c>
      <c r="C259">
        <v>52.84</v>
      </c>
      <c r="D259">
        <v>51.33</v>
      </c>
      <c r="E259">
        <v>51.93</v>
      </c>
      <c r="F259" s="12">
        <v>310018</v>
      </c>
      <c r="G259" s="12">
        <v>4999466</v>
      </c>
    </row>
    <row r="260" spans="1:7">
      <c r="A260" s="9">
        <f>'(1)'!A260</f>
        <v>42661</v>
      </c>
      <c r="B260">
        <v>51.63</v>
      </c>
      <c r="C260">
        <v>53.73</v>
      </c>
      <c r="D260">
        <v>51.3</v>
      </c>
      <c r="E260">
        <v>53.14</v>
      </c>
      <c r="F260" s="12">
        <v>334274</v>
      </c>
      <c r="G260" s="12">
        <v>4880490</v>
      </c>
    </row>
    <row r="261" spans="1:7">
      <c r="A261" s="9">
        <f>'(1)'!A261</f>
        <v>42662</v>
      </c>
      <c r="B261">
        <v>53.11</v>
      </c>
      <c r="C261">
        <v>53.32</v>
      </c>
      <c r="D261">
        <v>52.12</v>
      </c>
      <c r="E261">
        <v>52.41</v>
      </c>
      <c r="F261" s="12">
        <v>373849</v>
      </c>
      <c r="G261" s="12">
        <v>4858182</v>
      </c>
    </row>
    <row r="262" spans="1:7">
      <c r="A262" s="9">
        <f>'(1)'!A262</f>
        <v>42663</v>
      </c>
      <c r="B262">
        <v>52.48</v>
      </c>
      <c r="C262">
        <v>52.87</v>
      </c>
      <c r="D262">
        <v>51.61</v>
      </c>
      <c r="E262">
        <v>51.81</v>
      </c>
      <c r="F262" s="12">
        <v>254729</v>
      </c>
      <c r="G262" s="12">
        <v>4825883.5</v>
      </c>
    </row>
    <row r="263" spans="1:7">
      <c r="A263" s="9">
        <f>'(1)'!A263</f>
        <v>42664</v>
      </c>
      <c r="B263">
        <v>51.6</v>
      </c>
      <c r="C263">
        <v>52.15</v>
      </c>
      <c r="D263">
        <v>50.92</v>
      </c>
      <c r="E263">
        <v>52.03</v>
      </c>
      <c r="F263" s="12">
        <v>310648</v>
      </c>
      <c r="G263" s="12">
        <v>4886397</v>
      </c>
    </row>
    <row r="264" spans="1:7">
      <c r="A264" s="9">
        <f>'(1)'!A264</f>
        <v>42667</v>
      </c>
      <c r="B264">
        <v>52.06</v>
      </c>
      <c r="C264">
        <v>52.55</v>
      </c>
      <c r="D264">
        <v>51.5</v>
      </c>
      <c r="E264">
        <v>51.95</v>
      </c>
      <c r="F264" s="12">
        <v>248439</v>
      </c>
      <c r="G264" s="12">
        <v>4854834.5</v>
      </c>
    </row>
    <row r="265" spans="1:7">
      <c r="A265" s="9">
        <f>'(1)'!A265</f>
        <v>42668</v>
      </c>
      <c r="B265">
        <v>51.93</v>
      </c>
      <c r="C265">
        <v>52.29</v>
      </c>
      <c r="D265">
        <v>51.16</v>
      </c>
      <c r="E265">
        <v>51.52</v>
      </c>
      <c r="F265" s="12">
        <v>247028</v>
      </c>
      <c r="G265" s="12">
        <v>4848402</v>
      </c>
    </row>
    <row r="266" spans="1:7">
      <c r="A266" s="9">
        <f>'(1)'!A266</f>
        <v>42669</v>
      </c>
      <c r="B266">
        <v>51.72</v>
      </c>
      <c r="C266">
        <v>52.15</v>
      </c>
      <c r="D266">
        <v>51.25</v>
      </c>
      <c r="E266">
        <v>51.68</v>
      </c>
      <c r="F266" s="12">
        <v>274173</v>
      </c>
      <c r="G266" s="12">
        <v>4839151</v>
      </c>
    </row>
    <row r="267" spans="1:7">
      <c r="A267" s="9">
        <f>'(1)'!A267</f>
        <v>42670</v>
      </c>
      <c r="B267">
        <v>52.13</v>
      </c>
      <c r="C267">
        <v>53.14</v>
      </c>
      <c r="D267">
        <v>52.09</v>
      </c>
      <c r="E267">
        <v>52.67</v>
      </c>
      <c r="F267" s="12">
        <v>292949</v>
      </c>
      <c r="G267" s="12">
        <v>4855565</v>
      </c>
    </row>
    <row r="268" spans="1:7">
      <c r="A268" s="9">
        <f>'(1)'!A268</f>
        <v>42671</v>
      </c>
      <c r="B268">
        <v>52.6</v>
      </c>
      <c r="C268">
        <v>52.72</v>
      </c>
      <c r="D268">
        <v>51.17</v>
      </c>
      <c r="E268">
        <v>51.38</v>
      </c>
      <c r="F268" s="12">
        <v>279308</v>
      </c>
      <c r="G268" s="12">
        <v>4834675</v>
      </c>
    </row>
    <row r="269" spans="1:7">
      <c r="A269" s="9">
        <f>'(1)'!A269</f>
        <v>42674</v>
      </c>
      <c r="B269">
        <v>51.4</v>
      </c>
      <c r="C269">
        <v>51.94</v>
      </c>
      <c r="D269">
        <v>51.12</v>
      </c>
      <c r="E269">
        <v>51.78</v>
      </c>
      <c r="F269" s="12">
        <v>249161</v>
      </c>
      <c r="G269" s="12">
        <v>4861003.5</v>
      </c>
    </row>
    <row r="270" spans="1:7">
      <c r="A270" s="9">
        <f>'(1)'!A270</f>
        <v>42675</v>
      </c>
      <c r="B270">
        <v>51.89</v>
      </c>
      <c r="C270">
        <v>52.01</v>
      </c>
      <c r="D270">
        <v>50.5</v>
      </c>
      <c r="E270">
        <v>51.46</v>
      </c>
      <c r="F270" s="12">
        <v>277239</v>
      </c>
      <c r="G270" s="12">
        <v>4850359</v>
      </c>
    </row>
    <row r="271" spans="1:7">
      <c r="A271" s="9">
        <f>'(1)'!A271</f>
        <v>42676</v>
      </c>
      <c r="B271">
        <v>51.44</v>
      </c>
      <c r="C271">
        <v>51.83</v>
      </c>
      <c r="D271">
        <v>50.22</v>
      </c>
      <c r="E271">
        <v>50.79</v>
      </c>
      <c r="F271" s="12">
        <v>237734</v>
      </c>
      <c r="G271" s="12">
        <v>4839924</v>
      </c>
    </row>
    <row r="272" spans="1:7">
      <c r="A272" s="9">
        <f>'(1)'!A272</f>
        <v>42677</v>
      </c>
      <c r="B272">
        <v>50.26</v>
      </c>
      <c r="C272">
        <v>50.69</v>
      </c>
      <c r="D272">
        <v>49.65</v>
      </c>
      <c r="E272">
        <v>49.98</v>
      </c>
      <c r="F272" s="12">
        <v>304515</v>
      </c>
      <c r="G272" s="12">
        <v>4835811</v>
      </c>
    </row>
    <row r="273" spans="1:7">
      <c r="A273" s="9">
        <f>'(1)'!A273</f>
        <v>42678</v>
      </c>
      <c r="B273">
        <v>50.05</v>
      </c>
      <c r="C273">
        <v>50.9</v>
      </c>
      <c r="D273">
        <v>49.83</v>
      </c>
      <c r="E273">
        <v>50.47</v>
      </c>
      <c r="F273" s="12">
        <v>138087</v>
      </c>
      <c r="G273" s="12">
        <v>4845839.5</v>
      </c>
    </row>
    <row r="274" spans="1:7">
      <c r="A274" s="9">
        <f>'(1)'!A274</f>
        <v>42681</v>
      </c>
      <c r="B274">
        <v>50.41</v>
      </c>
      <c r="C274">
        <v>50.58</v>
      </c>
      <c r="D274">
        <v>49.31</v>
      </c>
      <c r="E274">
        <v>49.71</v>
      </c>
      <c r="F274" s="12">
        <v>94844</v>
      </c>
      <c r="G274" s="12">
        <v>4841032.5</v>
      </c>
    </row>
    <row r="275" spans="1:7">
      <c r="A275" s="9">
        <f>'(1)'!A275</f>
        <v>42682</v>
      </c>
      <c r="B275">
        <v>49.41</v>
      </c>
      <c r="C275">
        <v>49.72</v>
      </c>
      <c r="D275">
        <v>47.98</v>
      </c>
      <c r="E275">
        <v>48.3</v>
      </c>
      <c r="F275" s="12">
        <v>32214</v>
      </c>
      <c r="G275" s="12">
        <v>4824711</v>
      </c>
    </row>
    <row r="276" spans="1:7">
      <c r="A276" s="9">
        <f>'(1)'!A276</f>
        <v>42683</v>
      </c>
      <c r="B276">
        <v>48.72</v>
      </c>
      <c r="C276">
        <v>49.26</v>
      </c>
      <c r="D276">
        <v>47.72</v>
      </c>
      <c r="E276">
        <v>48.14</v>
      </c>
      <c r="F276" s="12">
        <v>462804</v>
      </c>
      <c r="G276" s="12">
        <v>4812393.5</v>
      </c>
    </row>
    <row r="277" spans="1:7">
      <c r="A277" s="9">
        <f>'(1)'!A277</f>
        <v>42684</v>
      </c>
      <c r="B277">
        <v>47.9</v>
      </c>
      <c r="C277">
        <v>48.02</v>
      </c>
      <c r="D277">
        <v>46.46</v>
      </c>
      <c r="E277">
        <v>46.86</v>
      </c>
      <c r="F277" s="12">
        <v>366824</v>
      </c>
      <c r="G277" s="12">
        <v>4812649</v>
      </c>
    </row>
    <row r="278" spans="1:7">
      <c r="A278" s="9">
        <f>'(1)'!A278</f>
        <v>42685</v>
      </c>
      <c r="B278">
        <v>47.15</v>
      </c>
      <c r="C278">
        <v>47.52</v>
      </c>
      <c r="D278">
        <v>45.99</v>
      </c>
      <c r="E278">
        <v>46.35</v>
      </c>
      <c r="F278" s="12">
        <v>283660</v>
      </c>
      <c r="G278" s="12">
        <v>4803272.5</v>
      </c>
    </row>
    <row r="279" spans="1:7">
      <c r="A279" s="9">
        <f>'(1)'!A279</f>
        <v>42688</v>
      </c>
      <c r="B279">
        <v>46.43</v>
      </c>
      <c r="C279">
        <v>46.56</v>
      </c>
      <c r="D279">
        <v>45.08</v>
      </c>
      <c r="E279">
        <v>45.58</v>
      </c>
      <c r="F279" s="12">
        <v>384560</v>
      </c>
      <c r="G279" s="12">
        <v>4789527.5</v>
      </c>
    </row>
    <row r="280" spans="1:7">
      <c r="A280" s="9">
        <f>'(1)'!A280</f>
        <v>42689</v>
      </c>
      <c r="B280">
        <v>45.7</v>
      </c>
      <c r="C280">
        <v>46.38</v>
      </c>
      <c r="D280">
        <v>45.38</v>
      </c>
      <c r="E280">
        <v>46.15</v>
      </c>
      <c r="F280" s="12">
        <v>276169</v>
      </c>
      <c r="G280" s="12">
        <v>4778572.5</v>
      </c>
    </row>
    <row r="281" spans="1:7">
      <c r="A281" s="9">
        <f>'(1)'!A281</f>
        <v>42690</v>
      </c>
      <c r="B281">
        <v>46.3</v>
      </c>
      <c r="C281">
        <v>46.69</v>
      </c>
      <c r="D281">
        <v>45.6</v>
      </c>
      <c r="E281">
        <v>46.04</v>
      </c>
      <c r="F281" s="12">
        <v>320983</v>
      </c>
      <c r="G281" s="12">
        <v>4755249.5</v>
      </c>
    </row>
    <row r="282" spans="1:7">
      <c r="A282" s="9">
        <f>'(1)'!A282</f>
        <v>42691</v>
      </c>
      <c r="B282">
        <v>46.04</v>
      </c>
      <c r="C282">
        <v>46.95</v>
      </c>
      <c r="D282">
        <v>44.4</v>
      </c>
      <c r="E282">
        <v>46.36</v>
      </c>
      <c r="F282" s="12">
        <v>448124</v>
      </c>
      <c r="G282" s="12">
        <v>4722353</v>
      </c>
    </row>
    <row r="283" spans="1:7">
      <c r="A283" s="9">
        <f>'(1)'!A283</f>
        <v>42692</v>
      </c>
      <c r="B283">
        <v>46.36</v>
      </c>
      <c r="C283">
        <v>46.92</v>
      </c>
      <c r="D283">
        <v>45.56</v>
      </c>
      <c r="E283">
        <v>45.84</v>
      </c>
      <c r="F283" s="12">
        <v>302446</v>
      </c>
      <c r="G283" s="12">
        <v>4766585</v>
      </c>
    </row>
    <row r="284" spans="1:7">
      <c r="A284" s="9">
        <f>'(1)'!A284</f>
        <v>42695</v>
      </c>
      <c r="B284">
        <v>45.8</v>
      </c>
      <c r="C284">
        <v>45.89</v>
      </c>
      <c r="D284">
        <v>44.19</v>
      </c>
      <c r="E284">
        <v>44.75</v>
      </c>
      <c r="F284" s="12">
        <v>286705</v>
      </c>
      <c r="G284" s="12">
        <v>4792759.5</v>
      </c>
    </row>
    <row r="285" spans="1:7">
      <c r="A285" s="9">
        <f>'(1)'!A285</f>
        <v>42696</v>
      </c>
      <c r="B285">
        <v>44.54</v>
      </c>
      <c r="C285">
        <v>44.99</v>
      </c>
      <c r="D285">
        <v>43.57</v>
      </c>
      <c r="E285">
        <v>44.43</v>
      </c>
      <c r="F285" s="12">
        <v>260146</v>
      </c>
      <c r="G285" s="12">
        <v>4707680.5</v>
      </c>
    </row>
    <row r="286" spans="1:7">
      <c r="A286" s="9">
        <f>'(1)'!A286</f>
        <v>42697</v>
      </c>
      <c r="B286">
        <v>44.7</v>
      </c>
      <c r="C286">
        <v>47.25</v>
      </c>
      <c r="D286">
        <v>44.67</v>
      </c>
      <c r="E286">
        <v>46.95</v>
      </c>
      <c r="F286" s="12">
        <v>354268</v>
      </c>
      <c r="G286" s="12">
        <v>4579193</v>
      </c>
    </row>
    <row r="287" spans="1:7">
      <c r="A287" s="9">
        <f>'(1)'!A287</f>
        <v>42699</v>
      </c>
      <c r="B287">
        <v>46.88</v>
      </c>
      <c r="C287">
        <v>47.56</v>
      </c>
      <c r="D287">
        <v>46.25</v>
      </c>
      <c r="E287">
        <v>46.63</v>
      </c>
      <c r="F287" s="12">
        <v>335482</v>
      </c>
      <c r="G287" s="12">
        <v>4549115</v>
      </c>
    </row>
    <row r="288" spans="1:7">
      <c r="A288" s="9">
        <f>'(1)'!A288</f>
        <v>42702</v>
      </c>
      <c r="B288">
        <v>46.44</v>
      </c>
      <c r="C288">
        <v>47.62</v>
      </c>
      <c r="D288">
        <v>45.97</v>
      </c>
      <c r="E288">
        <v>46.49</v>
      </c>
      <c r="F288" s="12">
        <v>280944</v>
      </c>
      <c r="G288" s="12">
        <v>4502909</v>
      </c>
    </row>
    <row r="289" spans="1:7">
      <c r="A289" s="9">
        <f>'(1)'!A289</f>
        <v>42703</v>
      </c>
      <c r="B289">
        <v>46.05</v>
      </c>
      <c r="C289">
        <v>46.99</v>
      </c>
      <c r="D289">
        <v>45.75</v>
      </c>
      <c r="E289">
        <v>46.86</v>
      </c>
      <c r="F289" s="12">
        <v>249336</v>
      </c>
      <c r="G289" s="12">
        <v>4528063</v>
      </c>
    </row>
    <row r="290" spans="1:7">
      <c r="A290" s="9">
        <f>'(1)'!A290</f>
        <v>42704</v>
      </c>
      <c r="B290">
        <v>46.92</v>
      </c>
      <c r="C290">
        <v>49.15</v>
      </c>
      <c r="D290">
        <v>46.92</v>
      </c>
      <c r="E290">
        <v>48.9</v>
      </c>
      <c r="F290" s="12">
        <v>282704</v>
      </c>
      <c r="G290" s="12">
        <v>4532066</v>
      </c>
    </row>
    <row r="291" spans="1:7">
      <c r="A291" s="9">
        <f>'(1)'!A291</f>
        <v>42705</v>
      </c>
      <c r="B291">
        <v>49.25</v>
      </c>
      <c r="C291">
        <v>49.96</v>
      </c>
      <c r="D291">
        <v>48.14</v>
      </c>
      <c r="E291">
        <v>49.12</v>
      </c>
      <c r="F291" s="12">
        <v>436934</v>
      </c>
      <c r="G291" s="12">
        <v>4523801</v>
      </c>
    </row>
    <row r="292" spans="1:7">
      <c r="A292" s="9">
        <f>'(1)'!A292</f>
        <v>42706</v>
      </c>
      <c r="B292">
        <v>49.2</v>
      </c>
      <c r="C292">
        <v>49.5</v>
      </c>
      <c r="D292">
        <v>48.56</v>
      </c>
      <c r="E292">
        <v>48.95</v>
      </c>
      <c r="F292" s="12">
        <v>275288</v>
      </c>
      <c r="G292" s="12">
        <v>4496774.5</v>
      </c>
    </row>
    <row r="293" spans="1:7">
      <c r="A293" s="9">
        <f>'(1)'!A293</f>
        <v>42709</v>
      </c>
      <c r="B293">
        <v>49.03</v>
      </c>
      <c r="C293">
        <v>49.21</v>
      </c>
      <c r="D293">
        <v>48.76</v>
      </c>
      <c r="E293">
        <v>49</v>
      </c>
      <c r="F293" s="12">
        <v>71185</v>
      </c>
      <c r="G293" s="12">
        <v>4522109.5</v>
      </c>
    </row>
    <row r="294" spans="1:7">
      <c r="A294" s="9">
        <f>'(1)'!A294</f>
        <v>42710</v>
      </c>
      <c r="B294">
        <v>48.96</v>
      </c>
      <c r="C294">
        <v>49.02</v>
      </c>
      <c r="D294">
        <v>46.85</v>
      </c>
      <c r="E294">
        <v>47.24</v>
      </c>
      <c r="F294" s="12">
        <v>181171</v>
      </c>
      <c r="G294" s="12">
        <v>4537233</v>
      </c>
    </row>
    <row r="295" spans="1:7">
      <c r="A295" s="9">
        <f>'(1)'!A295</f>
        <v>42711</v>
      </c>
      <c r="B295">
        <v>46.71</v>
      </c>
      <c r="C295">
        <v>48.81</v>
      </c>
      <c r="D295">
        <v>46.28</v>
      </c>
      <c r="E295">
        <v>48.24</v>
      </c>
      <c r="F295" s="12">
        <v>207955</v>
      </c>
      <c r="G295" s="12">
        <v>4513682.5</v>
      </c>
    </row>
    <row r="296" spans="1:7">
      <c r="A296" s="9">
        <f>'(1)'!A296</f>
        <v>42712</v>
      </c>
      <c r="B296">
        <v>48.07</v>
      </c>
      <c r="C296">
        <v>48.1</v>
      </c>
      <c r="D296">
        <v>45.92</v>
      </c>
      <c r="E296">
        <v>46.38</v>
      </c>
      <c r="F296" s="12">
        <v>133105</v>
      </c>
      <c r="G296" s="12">
        <v>4507745</v>
      </c>
    </row>
    <row r="297" spans="1:7">
      <c r="A297" s="9">
        <f>'(1)'!A297</f>
        <v>42713</v>
      </c>
      <c r="B297">
        <v>46.54</v>
      </c>
      <c r="C297">
        <v>50.49</v>
      </c>
      <c r="D297">
        <v>46.51</v>
      </c>
      <c r="E297">
        <v>50.47</v>
      </c>
      <c r="F297" s="12">
        <v>43117</v>
      </c>
      <c r="G297" s="12">
        <v>4548566.5</v>
      </c>
    </row>
    <row r="298" spans="1:7">
      <c r="A298" s="9">
        <f>'(1)'!A298</f>
        <v>42716</v>
      </c>
      <c r="B298">
        <v>51.72</v>
      </c>
      <c r="C298">
        <v>54.53</v>
      </c>
      <c r="D298">
        <v>51.51</v>
      </c>
      <c r="E298">
        <v>53.94</v>
      </c>
      <c r="F298" s="12">
        <v>460862</v>
      </c>
      <c r="G298" s="12">
        <v>4553835</v>
      </c>
    </row>
    <row r="299" spans="1:7">
      <c r="A299" s="9">
        <f>'(1)'!A299</f>
        <v>42717</v>
      </c>
      <c r="B299">
        <v>53.88</v>
      </c>
      <c r="C299">
        <v>54.5</v>
      </c>
      <c r="D299">
        <v>52.84</v>
      </c>
      <c r="E299">
        <v>54.46</v>
      </c>
      <c r="F299" s="12">
        <v>312780</v>
      </c>
      <c r="G299" s="12">
        <v>4558606.5</v>
      </c>
    </row>
    <row r="300" spans="1:7">
      <c r="A300" s="9">
        <f>'(1)'!A300</f>
        <v>42718</v>
      </c>
      <c r="B300">
        <v>54.4</v>
      </c>
      <c r="C300">
        <v>55.33</v>
      </c>
      <c r="D300">
        <v>53.77</v>
      </c>
      <c r="E300">
        <v>54.94</v>
      </c>
      <c r="F300" s="12">
        <v>288551</v>
      </c>
      <c r="G300" s="12">
        <v>4513579.5</v>
      </c>
    </row>
    <row r="301" spans="1:7">
      <c r="A301" s="9">
        <f>'(1)'!A301</f>
        <v>42719</v>
      </c>
      <c r="B301">
        <v>54.5</v>
      </c>
      <c r="C301">
        <v>54.94</v>
      </c>
      <c r="D301">
        <v>53.51</v>
      </c>
      <c r="E301">
        <v>53.93</v>
      </c>
      <c r="F301" s="12">
        <v>280650</v>
      </c>
      <c r="G301" s="12">
        <v>4464682</v>
      </c>
    </row>
    <row r="302" spans="1:7">
      <c r="A302" s="9">
        <f>'(1)'!A302</f>
        <v>42720</v>
      </c>
      <c r="B302">
        <v>53.94</v>
      </c>
      <c r="C302">
        <v>54.23</v>
      </c>
      <c r="D302">
        <v>52.92</v>
      </c>
      <c r="E302">
        <v>53</v>
      </c>
      <c r="F302" s="12">
        <v>298565</v>
      </c>
      <c r="G302" s="12">
        <v>4489090</v>
      </c>
    </row>
    <row r="303" spans="1:7">
      <c r="A303" s="9">
        <f>'(1)'!A303</f>
        <v>42723</v>
      </c>
      <c r="B303">
        <v>53.15</v>
      </c>
      <c r="C303">
        <v>54.05</v>
      </c>
      <c r="D303">
        <v>52.81</v>
      </c>
      <c r="E303">
        <v>53.89</v>
      </c>
      <c r="F303" s="12">
        <v>334183</v>
      </c>
      <c r="G303" s="12">
        <v>4507592</v>
      </c>
    </row>
    <row r="304" spans="1:7">
      <c r="A304" s="9">
        <f>'(1)'!A304</f>
        <v>42724</v>
      </c>
      <c r="B304">
        <v>53.97</v>
      </c>
      <c r="C304">
        <v>54.46</v>
      </c>
      <c r="D304">
        <v>53.77</v>
      </c>
      <c r="E304">
        <v>54.33</v>
      </c>
      <c r="F304" s="12">
        <v>264797</v>
      </c>
      <c r="G304" s="12">
        <v>4515173</v>
      </c>
    </row>
    <row r="305" spans="1:7">
      <c r="A305" s="9">
        <f>'(1)'!A305</f>
        <v>42725</v>
      </c>
      <c r="B305">
        <v>55.88</v>
      </c>
      <c r="C305">
        <v>57.89</v>
      </c>
      <c r="D305">
        <v>55.11</v>
      </c>
      <c r="E305">
        <v>55.69</v>
      </c>
      <c r="F305" s="12">
        <v>372173</v>
      </c>
      <c r="G305" s="12">
        <v>4550220</v>
      </c>
    </row>
    <row r="306" spans="1:7">
      <c r="A306" s="9">
        <f>'(1)'!A306</f>
        <v>42726</v>
      </c>
      <c r="B306">
        <v>55.7</v>
      </c>
      <c r="C306">
        <v>56.44</v>
      </c>
      <c r="D306">
        <v>55.13</v>
      </c>
      <c r="E306">
        <v>55.72</v>
      </c>
      <c r="F306" s="12">
        <v>283432</v>
      </c>
      <c r="G306" s="12">
        <v>4544243</v>
      </c>
    </row>
    <row r="307" spans="1:7">
      <c r="A307" s="9">
        <f>'(1)'!A307</f>
        <v>42727</v>
      </c>
      <c r="B307">
        <v>55.16</v>
      </c>
      <c r="C307">
        <v>55.81</v>
      </c>
      <c r="D307">
        <v>53.52</v>
      </c>
      <c r="E307">
        <v>53.9</v>
      </c>
      <c r="F307" s="12">
        <v>353966</v>
      </c>
      <c r="G307" s="12">
        <v>4588121</v>
      </c>
    </row>
    <row r="308" spans="1:7">
      <c r="A308" s="9">
        <f>'(1)'!A308</f>
        <v>42731</v>
      </c>
      <c r="B308">
        <v>53.76</v>
      </c>
      <c r="C308">
        <v>54.5</v>
      </c>
      <c r="D308">
        <v>53.15</v>
      </c>
      <c r="E308">
        <v>54.02</v>
      </c>
      <c r="F308" s="12">
        <v>266152</v>
      </c>
      <c r="G308" s="12">
        <v>4613381.5</v>
      </c>
    </row>
    <row r="309" spans="1:7">
      <c r="A309" s="9">
        <f>'(1)'!A309</f>
        <v>42732</v>
      </c>
      <c r="B309">
        <v>54.11</v>
      </c>
      <c r="C309">
        <v>55.38</v>
      </c>
      <c r="D309">
        <v>53.71</v>
      </c>
      <c r="E309">
        <v>55.21</v>
      </c>
      <c r="F309" s="12">
        <v>229187</v>
      </c>
      <c r="G309" s="12">
        <v>4648351.5</v>
      </c>
    </row>
    <row r="310" spans="1:7">
      <c r="A310" s="9">
        <f>'(1)'!A310</f>
        <v>42733</v>
      </c>
      <c r="B310">
        <v>55.4</v>
      </c>
      <c r="C310">
        <v>55.8</v>
      </c>
      <c r="D310">
        <v>54.69</v>
      </c>
      <c r="E310">
        <v>54.92</v>
      </c>
      <c r="F310" s="12">
        <v>228387</v>
      </c>
      <c r="G310" s="12">
        <v>4618012</v>
      </c>
    </row>
    <row r="311" spans="1:7">
      <c r="A311" s="9">
        <f>'(1)'!A311</f>
        <v>42734</v>
      </c>
      <c r="B311">
        <v>55.02</v>
      </c>
      <c r="C311">
        <v>55.92</v>
      </c>
      <c r="D311">
        <v>54.75</v>
      </c>
      <c r="E311">
        <v>55.35</v>
      </c>
      <c r="F311" s="12">
        <v>257022</v>
      </c>
      <c r="G311" s="12">
        <v>4577668</v>
      </c>
    </row>
    <row r="312" spans="1:7">
      <c r="A312" s="9">
        <f>'(1)'!A312</f>
        <v>42738</v>
      </c>
      <c r="B312">
        <v>55.52</v>
      </c>
      <c r="C312">
        <v>55.87</v>
      </c>
      <c r="D312">
        <v>54.32</v>
      </c>
      <c r="E312">
        <v>54.46</v>
      </c>
      <c r="F312" s="12">
        <v>277727</v>
      </c>
      <c r="G312" s="12">
        <v>4598637.5</v>
      </c>
    </row>
    <row r="313" spans="1:7">
      <c r="A313" s="9">
        <f>'(1)'!A313</f>
        <v>42739</v>
      </c>
      <c r="B313">
        <v>54.55</v>
      </c>
      <c r="C313">
        <v>55.23</v>
      </c>
      <c r="D313">
        <v>54.05</v>
      </c>
      <c r="E313">
        <v>55.05</v>
      </c>
      <c r="F313" s="12">
        <v>194658</v>
      </c>
      <c r="G313" s="12">
        <v>4611102</v>
      </c>
    </row>
    <row r="314" spans="1:7">
      <c r="A314" s="9">
        <f>'(1)'!A314</f>
        <v>42740</v>
      </c>
      <c r="B314">
        <v>54.84</v>
      </c>
      <c r="C314">
        <v>55.25</v>
      </c>
      <c r="D314">
        <v>54.26</v>
      </c>
      <c r="E314">
        <v>55.16</v>
      </c>
      <c r="F314" s="12">
        <v>104088</v>
      </c>
      <c r="G314" s="12">
        <v>4599242</v>
      </c>
    </row>
    <row r="315" spans="1:7">
      <c r="A315" s="9">
        <f>'(1)'!A315</f>
        <v>42741</v>
      </c>
      <c r="B315">
        <v>55.18</v>
      </c>
      <c r="C315">
        <v>57.15</v>
      </c>
      <c r="D315">
        <v>55.04</v>
      </c>
      <c r="E315">
        <v>56.09</v>
      </c>
      <c r="F315" s="12">
        <v>67836</v>
      </c>
      <c r="G315" s="12">
        <v>4593701</v>
      </c>
    </row>
    <row r="316" spans="1:7">
      <c r="A316" s="9">
        <f>'(1)'!A316</f>
        <v>42744</v>
      </c>
      <c r="B316">
        <v>56.06</v>
      </c>
      <c r="C316">
        <v>56.56</v>
      </c>
      <c r="D316">
        <v>55.89</v>
      </c>
      <c r="E316">
        <v>56.22</v>
      </c>
      <c r="F316" s="12">
        <v>109907</v>
      </c>
      <c r="G316" s="12">
        <v>4580587</v>
      </c>
    </row>
    <row r="317" spans="1:7">
      <c r="A317" s="9">
        <f>'(1)'!A317</f>
        <v>42745</v>
      </c>
      <c r="B317">
        <v>56.01</v>
      </c>
      <c r="C317">
        <v>56.63</v>
      </c>
      <c r="D317">
        <v>55.91</v>
      </c>
      <c r="E317">
        <v>56.14</v>
      </c>
      <c r="F317" s="12">
        <v>49076</v>
      </c>
      <c r="G317" s="12">
        <v>4586401.5</v>
      </c>
    </row>
    <row r="318" spans="1:7">
      <c r="A318" s="9">
        <f>'(1)'!A318</f>
        <v>42746</v>
      </c>
      <c r="B318">
        <v>57</v>
      </c>
      <c r="C318">
        <v>57.2</v>
      </c>
      <c r="D318">
        <v>56.46</v>
      </c>
      <c r="E318">
        <v>56.82</v>
      </c>
      <c r="F318" s="12">
        <v>129096</v>
      </c>
      <c r="G318" s="12">
        <v>4590139</v>
      </c>
    </row>
    <row r="319" spans="1:7">
      <c r="A319" s="9">
        <f>'(1)'!A319</f>
        <v>42747</v>
      </c>
      <c r="B319">
        <v>57.05</v>
      </c>
      <c r="C319">
        <v>58.37</v>
      </c>
      <c r="D319">
        <v>55.3</v>
      </c>
      <c r="E319">
        <v>56.82</v>
      </c>
      <c r="F319" s="12">
        <v>340817</v>
      </c>
      <c r="G319" s="12">
        <v>4595499</v>
      </c>
    </row>
    <row r="320" spans="1:7">
      <c r="A320" s="9">
        <f>'(1)'!A320</f>
        <v>42748</v>
      </c>
      <c r="B320">
        <v>55.73</v>
      </c>
      <c r="C320">
        <v>56.55</v>
      </c>
      <c r="D320">
        <v>55.33</v>
      </c>
      <c r="E320">
        <v>55.47</v>
      </c>
      <c r="F320" s="12">
        <v>282545</v>
      </c>
      <c r="G320" s="12">
        <v>4578382</v>
      </c>
    </row>
    <row r="321" spans="1:7">
      <c r="A321" s="9">
        <f>'(1)'!A321</f>
        <v>42752</v>
      </c>
      <c r="B321">
        <v>56.35</v>
      </c>
      <c r="C321">
        <v>57.35</v>
      </c>
      <c r="D321">
        <v>56.01</v>
      </c>
      <c r="E321">
        <v>56.46</v>
      </c>
      <c r="F321" s="12">
        <v>269612</v>
      </c>
      <c r="G321" s="12">
        <v>4609711</v>
      </c>
    </row>
    <row r="322" spans="1:7">
      <c r="A322" s="9">
        <f>'(1)'!A322</f>
        <v>42753</v>
      </c>
      <c r="B322">
        <v>56.88</v>
      </c>
      <c r="C322">
        <v>57.47</v>
      </c>
      <c r="D322">
        <v>56.28</v>
      </c>
      <c r="E322">
        <v>56.89</v>
      </c>
      <c r="F322" s="12">
        <v>234870</v>
      </c>
      <c r="G322" s="12">
        <v>4614675</v>
      </c>
    </row>
    <row r="323" spans="1:7">
      <c r="A323" s="9">
        <f>'(1)'!A323</f>
        <v>42754</v>
      </c>
      <c r="B323">
        <v>56.81</v>
      </c>
      <c r="C323">
        <v>57</v>
      </c>
      <c r="D323">
        <v>54.74</v>
      </c>
      <c r="E323">
        <v>57.1</v>
      </c>
      <c r="F323" s="12">
        <v>266387</v>
      </c>
      <c r="G323" s="12">
        <v>4603067</v>
      </c>
    </row>
    <row r="324" spans="1:7">
      <c r="A324" s="9">
        <f>'(1)'!A324</f>
        <v>42755</v>
      </c>
      <c r="B324">
        <v>54.95</v>
      </c>
      <c r="C324">
        <v>55.36</v>
      </c>
      <c r="D324">
        <v>53.58</v>
      </c>
      <c r="E324">
        <v>54.94</v>
      </c>
      <c r="F324" s="12">
        <v>332978</v>
      </c>
      <c r="G324" s="12">
        <v>4597925.5</v>
      </c>
    </row>
    <row r="325" spans="1:7">
      <c r="A325" s="9">
        <f>'(1)'!A325</f>
        <v>42758</v>
      </c>
      <c r="B325">
        <v>53.8</v>
      </c>
      <c r="C325">
        <v>55.67</v>
      </c>
      <c r="D325">
        <v>53.7</v>
      </c>
      <c r="E325">
        <v>53.64</v>
      </c>
      <c r="F325" s="12">
        <v>419902</v>
      </c>
      <c r="G325" s="12">
        <v>4616773</v>
      </c>
    </row>
    <row r="326" spans="1:7">
      <c r="A326" s="9">
        <f>'(1)'!A326</f>
        <v>42759</v>
      </c>
      <c r="B326">
        <v>55.19</v>
      </c>
      <c r="C326">
        <v>56.43</v>
      </c>
      <c r="D326">
        <v>55.01</v>
      </c>
      <c r="E326">
        <v>55.1</v>
      </c>
      <c r="F326" s="12">
        <v>331632</v>
      </c>
      <c r="G326" s="12">
        <v>4653026</v>
      </c>
    </row>
    <row r="327" spans="1:7">
      <c r="A327" s="9">
        <f>'(1)'!A327</f>
        <v>42760</v>
      </c>
      <c r="B327">
        <v>56</v>
      </c>
      <c r="C327">
        <v>56.21</v>
      </c>
      <c r="D327">
        <v>55.28</v>
      </c>
      <c r="E327">
        <v>56.01</v>
      </c>
      <c r="F327" s="12">
        <v>247086</v>
      </c>
      <c r="G327" s="12">
        <v>4633902.5</v>
      </c>
    </row>
    <row r="328" spans="1:7">
      <c r="A328" s="9">
        <f>'(1)'!A328</f>
        <v>42761</v>
      </c>
      <c r="B328">
        <v>55.64</v>
      </c>
      <c r="C328">
        <v>55.92</v>
      </c>
      <c r="D328">
        <v>55.19</v>
      </c>
      <c r="E328">
        <v>55.45</v>
      </c>
      <c r="F328" s="12">
        <v>112583</v>
      </c>
      <c r="G328" s="12">
        <v>4625580.5</v>
      </c>
    </row>
    <row r="329" spans="1:7">
      <c r="A329" s="9">
        <f>'(1)'!A329</f>
        <v>42762</v>
      </c>
      <c r="B329">
        <v>55.74</v>
      </c>
      <c r="C329">
        <v>56.95</v>
      </c>
      <c r="D329">
        <v>55.4</v>
      </c>
      <c r="E329">
        <v>55.86</v>
      </c>
      <c r="F329" s="12">
        <v>335727</v>
      </c>
      <c r="G329" s="12">
        <v>4606498.5</v>
      </c>
    </row>
    <row r="330" spans="1:7">
      <c r="A330" s="9">
        <f>'(1)'!A330</f>
        <v>42765</v>
      </c>
      <c r="B330">
        <v>55.48</v>
      </c>
      <c r="C330">
        <v>55.9</v>
      </c>
      <c r="D330">
        <v>53.77</v>
      </c>
      <c r="E330">
        <v>55.47</v>
      </c>
      <c r="F330" s="12">
        <v>360148</v>
      </c>
      <c r="G330" s="12">
        <v>4613222</v>
      </c>
    </row>
    <row r="331" spans="1:7">
      <c r="A331" s="9">
        <f>'(1)'!A331</f>
        <v>42766</v>
      </c>
      <c r="B331">
        <v>54.29</v>
      </c>
      <c r="C331">
        <v>54.77</v>
      </c>
      <c r="D331">
        <v>53.9</v>
      </c>
      <c r="E331">
        <v>53.92</v>
      </c>
      <c r="F331" s="12">
        <v>346867</v>
      </c>
      <c r="G331" s="12">
        <v>4623563.5</v>
      </c>
    </row>
    <row r="332" spans="1:7">
      <c r="A332" s="9">
        <f>'(1)'!A332</f>
        <v>42767</v>
      </c>
      <c r="B332">
        <v>54.33</v>
      </c>
      <c r="C332">
        <v>55.8</v>
      </c>
      <c r="D332">
        <v>54.18</v>
      </c>
      <c r="E332">
        <v>54.16</v>
      </c>
      <c r="F332" s="12">
        <v>293535</v>
      </c>
      <c r="G332" s="12">
        <v>4633276.5</v>
      </c>
    </row>
    <row r="333" spans="1:7">
      <c r="A333" s="9">
        <f>'(1)'!A333</f>
        <v>42768</v>
      </c>
      <c r="B333">
        <v>55.7</v>
      </c>
      <c r="C333">
        <v>55.75</v>
      </c>
      <c r="D333">
        <v>54.65</v>
      </c>
      <c r="E333">
        <v>55.49</v>
      </c>
      <c r="F333" s="12">
        <v>305849</v>
      </c>
      <c r="G333" s="12">
        <v>4620205.5</v>
      </c>
    </row>
    <row r="334" spans="1:7">
      <c r="A334" s="9">
        <f>'(1)'!A334</f>
        <v>42769</v>
      </c>
      <c r="B334">
        <v>55.42</v>
      </c>
      <c r="C334">
        <v>55.87</v>
      </c>
      <c r="D334">
        <v>55.07</v>
      </c>
      <c r="E334">
        <v>55.23</v>
      </c>
      <c r="F334" s="12">
        <v>254893</v>
      </c>
      <c r="G334" s="12">
        <v>4657412</v>
      </c>
    </row>
    <row r="335" spans="1:7">
      <c r="A335" s="9">
        <f>'(1)'!A335</f>
        <v>42772</v>
      </c>
      <c r="B335">
        <v>55.24</v>
      </c>
      <c r="C335">
        <v>55.65</v>
      </c>
      <c r="D335">
        <v>54.75</v>
      </c>
      <c r="E335">
        <v>55.44</v>
      </c>
      <c r="F335" s="12">
        <v>275730</v>
      </c>
      <c r="G335" s="12">
        <v>4663412</v>
      </c>
    </row>
    <row r="336" spans="1:7">
      <c r="A336" s="9">
        <f>'(1)'!A336</f>
        <v>42773</v>
      </c>
      <c r="B336">
        <v>55.39</v>
      </c>
      <c r="C336">
        <v>56.55</v>
      </c>
      <c r="D336">
        <v>55.21</v>
      </c>
      <c r="E336">
        <v>55.08</v>
      </c>
      <c r="F336" s="12">
        <v>265715</v>
      </c>
      <c r="G336" s="12">
        <v>4647044.5</v>
      </c>
    </row>
    <row r="337" spans="1:7">
      <c r="A337" s="9">
        <f>'(1)'!A337</f>
        <v>42774</v>
      </c>
      <c r="B337">
        <v>56.09</v>
      </c>
      <c r="C337">
        <v>56.5</v>
      </c>
      <c r="D337">
        <v>54.86</v>
      </c>
      <c r="E337">
        <v>56.24</v>
      </c>
      <c r="F337" s="12">
        <v>142066</v>
      </c>
      <c r="G337" s="12">
        <v>4657724.5</v>
      </c>
    </row>
    <row r="338" spans="1:7">
      <c r="A338" s="9">
        <f>'(1)'!A338</f>
        <v>42775</v>
      </c>
      <c r="B338">
        <v>55.47</v>
      </c>
      <c r="C338">
        <v>55.7</v>
      </c>
      <c r="D338">
        <v>54.97</v>
      </c>
      <c r="E338">
        <v>55.52</v>
      </c>
      <c r="F338" s="12">
        <v>104897</v>
      </c>
      <c r="G338" s="12">
        <v>4666333.5</v>
      </c>
    </row>
    <row r="339" spans="1:7">
      <c r="A339" s="9">
        <f>'(1)'!A339</f>
        <v>42776</v>
      </c>
      <c r="B339">
        <v>55.25</v>
      </c>
      <c r="C339">
        <v>56</v>
      </c>
      <c r="D339">
        <v>54.9</v>
      </c>
      <c r="E339">
        <v>55.23</v>
      </c>
      <c r="F339" s="12">
        <v>28804</v>
      </c>
      <c r="G339" s="12">
        <v>4693219</v>
      </c>
    </row>
    <row r="340" spans="1:7">
      <c r="A340" s="9">
        <f>'(1)'!A340</f>
        <v>42779</v>
      </c>
      <c r="B340">
        <v>55.55</v>
      </c>
      <c r="C340">
        <v>56.83</v>
      </c>
      <c r="D340">
        <v>55.36</v>
      </c>
      <c r="E340">
        <v>55.7</v>
      </c>
      <c r="F340" s="12">
        <v>301235</v>
      </c>
      <c r="G340" s="12">
        <v>4704315.5</v>
      </c>
    </row>
    <row r="341" spans="1:7">
      <c r="A341" s="9">
        <f>'(1)'!A341</f>
        <v>42780</v>
      </c>
      <c r="B341">
        <v>56.53</v>
      </c>
      <c r="C341">
        <v>57.45</v>
      </c>
      <c r="D341">
        <v>56.33</v>
      </c>
      <c r="E341">
        <v>56.8</v>
      </c>
      <c r="F341" s="12">
        <v>297350</v>
      </c>
      <c r="G341" s="12">
        <v>4685683</v>
      </c>
    </row>
    <row r="342" spans="1:7">
      <c r="A342" s="9">
        <f>'(1)'!A342</f>
        <v>42781</v>
      </c>
      <c r="B342">
        <v>56.92</v>
      </c>
      <c r="C342">
        <v>57.3</v>
      </c>
      <c r="D342">
        <v>56.39</v>
      </c>
      <c r="E342">
        <v>56.56</v>
      </c>
      <c r="F342" s="12">
        <v>264757</v>
      </c>
      <c r="G342" s="12">
        <v>4672776.5</v>
      </c>
    </row>
    <row r="343" spans="1:7">
      <c r="A343" s="9">
        <f>'(1)'!A343</f>
        <v>42782</v>
      </c>
      <c r="B343">
        <v>56.85</v>
      </c>
      <c r="C343">
        <v>57.13</v>
      </c>
      <c r="D343">
        <v>55.65</v>
      </c>
      <c r="E343">
        <v>56.81</v>
      </c>
      <c r="F343" s="12">
        <v>252700</v>
      </c>
      <c r="G343" s="12">
        <v>4666557.5</v>
      </c>
    </row>
    <row r="344" spans="1:7">
      <c r="A344" s="9">
        <f>'(1)'!A344</f>
        <v>42783</v>
      </c>
      <c r="B344">
        <v>55.91</v>
      </c>
      <c r="C344">
        <v>55.98</v>
      </c>
      <c r="D344">
        <v>54.58</v>
      </c>
      <c r="E344">
        <v>55.72</v>
      </c>
      <c r="F344" s="12">
        <v>317181</v>
      </c>
      <c r="G344" s="12">
        <v>4675074.5</v>
      </c>
    </row>
    <row r="345" spans="1:7">
      <c r="A345" s="9">
        <f>'(1)'!A345</f>
        <v>42787</v>
      </c>
      <c r="B345">
        <v>54.5</v>
      </c>
      <c r="C345">
        <v>55.68</v>
      </c>
      <c r="D345">
        <v>54.44</v>
      </c>
      <c r="E345">
        <v>55.05</v>
      </c>
      <c r="F345" s="12">
        <v>409826</v>
      </c>
      <c r="G345" s="12">
        <v>4663837.5</v>
      </c>
    </row>
    <row r="346" spans="1:7">
      <c r="A346" s="9">
        <f>'(1)'!A346</f>
        <v>42788</v>
      </c>
      <c r="B346">
        <v>55.3</v>
      </c>
      <c r="C346">
        <v>55.92</v>
      </c>
      <c r="D346">
        <v>55.23</v>
      </c>
      <c r="E346">
        <v>55.12</v>
      </c>
      <c r="F346" s="12">
        <v>263404</v>
      </c>
      <c r="G346" s="12">
        <v>4690595.5</v>
      </c>
    </row>
    <row r="347" spans="1:7">
      <c r="A347" s="9">
        <f>'(1)'!A347</f>
        <v>42789</v>
      </c>
      <c r="B347">
        <v>55.66</v>
      </c>
      <c r="C347">
        <v>56.88</v>
      </c>
      <c r="D347">
        <v>55.59</v>
      </c>
      <c r="E347">
        <v>55.63</v>
      </c>
      <c r="F347" s="12">
        <v>284708</v>
      </c>
      <c r="G347" s="12">
        <v>4721428</v>
      </c>
    </row>
    <row r="348" spans="1:7">
      <c r="A348" s="9">
        <f>'(1)'!A348</f>
        <v>42790</v>
      </c>
      <c r="B348">
        <v>56.68</v>
      </c>
      <c r="C348">
        <v>56.81</v>
      </c>
      <c r="D348">
        <v>55.41</v>
      </c>
      <c r="E348">
        <v>56.7</v>
      </c>
      <c r="F348" s="12">
        <v>234314</v>
      </c>
      <c r="G348" s="12">
        <v>4700261</v>
      </c>
    </row>
    <row r="349" spans="1:7">
      <c r="A349" s="9">
        <f>'(1)'!A349</f>
        <v>42793</v>
      </c>
      <c r="B349">
        <v>55.75</v>
      </c>
      <c r="C349">
        <v>56.46</v>
      </c>
      <c r="D349">
        <v>55.53</v>
      </c>
      <c r="E349">
        <v>55.59</v>
      </c>
      <c r="F349" s="12">
        <v>254982</v>
      </c>
      <c r="G349" s="12">
        <v>4719351</v>
      </c>
    </row>
    <row r="350" spans="1:7">
      <c r="A350" s="9">
        <f>'(1)'!A350</f>
        <v>42794</v>
      </c>
      <c r="B350">
        <v>55.82</v>
      </c>
      <c r="C350">
        <v>56.25</v>
      </c>
      <c r="D350">
        <v>55.56</v>
      </c>
      <c r="E350">
        <v>55.97</v>
      </c>
      <c r="F350" s="12">
        <v>272519</v>
      </c>
      <c r="G350" s="12">
        <v>4749799.5</v>
      </c>
    </row>
    <row r="351" spans="1:7">
      <c r="A351" s="9">
        <f>'(1)'!A351</f>
        <v>42795</v>
      </c>
      <c r="B351">
        <v>55.74</v>
      </c>
      <c r="C351">
        <v>56.24</v>
      </c>
      <c r="D351">
        <v>55.13</v>
      </c>
      <c r="E351">
        <v>55.75</v>
      </c>
      <c r="F351" s="12">
        <v>310843</v>
      </c>
      <c r="G351" s="12">
        <v>4747857.5</v>
      </c>
    </row>
    <row r="352" spans="1:7">
      <c r="A352" s="9">
        <f>'(1)'!A352</f>
        <v>42796</v>
      </c>
      <c r="B352">
        <v>55.73</v>
      </c>
      <c r="C352">
        <v>55.88</v>
      </c>
      <c r="D352">
        <v>55.1</v>
      </c>
      <c r="E352">
        <v>55.65</v>
      </c>
      <c r="F352" s="12">
        <v>270492</v>
      </c>
      <c r="G352" s="12">
        <v>4744380.5</v>
      </c>
    </row>
    <row r="353" spans="1:7">
      <c r="A353" s="9">
        <f>'(1)'!A353</f>
        <v>42797</v>
      </c>
      <c r="B353">
        <v>55.9</v>
      </c>
      <c r="C353">
        <v>56.42</v>
      </c>
      <c r="D353">
        <v>55.7</v>
      </c>
      <c r="E353">
        <v>55.81</v>
      </c>
      <c r="F353" s="12">
        <v>209626</v>
      </c>
      <c r="G353" s="12">
        <v>4749229</v>
      </c>
    </row>
    <row r="354" spans="1:7">
      <c r="A354" s="9">
        <f>'(1)'!A354</f>
        <v>42800</v>
      </c>
      <c r="B354">
        <v>56.17</v>
      </c>
      <c r="C354">
        <v>57.31</v>
      </c>
      <c r="D354">
        <v>56.1</v>
      </c>
      <c r="E354">
        <v>56.18</v>
      </c>
      <c r="F354" s="12">
        <v>335443</v>
      </c>
      <c r="G354" s="12">
        <v>4735558.5</v>
      </c>
    </row>
    <row r="355" spans="1:7">
      <c r="A355" s="9">
        <f>'(1)'!A355</f>
        <v>42801</v>
      </c>
      <c r="B355">
        <v>56.74</v>
      </c>
      <c r="C355">
        <v>57.01</v>
      </c>
      <c r="D355">
        <v>55.64</v>
      </c>
      <c r="E355">
        <v>56.66</v>
      </c>
      <c r="F355" s="12">
        <v>245156</v>
      </c>
      <c r="G355" s="12">
        <v>4769155</v>
      </c>
    </row>
    <row r="356" spans="1:7">
      <c r="A356" s="9">
        <f>'(1)'!A356</f>
        <v>42802</v>
      </c>
      <c r="B356">
        <v>56.2</v>
      </c>
      <c r="C356">
        <v>57.26</v>
      </c>
      <c r="D356">
        <v>56.18</v>
      </c>
      <c r="E356">
        <v>55.84</v>
      </c>
      <c r="F356" s="12">
        <v>223585</v>
      </c>
      <c r="G356" s="12">
        <v>4774945.5</v>
      </c>
    </row>
    <row r="357" spans="1:7">
      <c r="A357" s="9">
        <f>'(1)'!A357</f>
        <v>42803</v>
      </c>
      <c r="B357">
        <v>56.4</v>
      </c>
      <c r="C357">
        <v>56.66</v>
      </c>
      <c r="D357">
        <v>55.74</v>
      </c>
      <c r="E357">
        <v>56.58</v>
      </c>
      <c r="F357" s="12">
        <v>164961</v>
      </c>
      <c r="G357" s="12">
        <v>4822407</v>
      </c>
    </row>
    <row r="358" spans="1:7">
      <c r="A358" s="9">
        <f>'(1)'!A358</f>
        <v>42804</v>
      </c>
      <c r="B358">
        <v>55.96</v>
      </c>
      <c r="C358">
        <v>56.77</v>
      </c>
      <c r="D358">
        <v>55.86</v>
      </c>
      <c r="E358">
        <v>55.99</v>
      </c>
      <c r="F358" s="12">
        <v>139288</v>
      </c>
      <c r="G358" s="12">
        <v>4806784</v>
      </c>
    </row>
    <row r="359" spans="1:7">
      <c r="A359" s="9">
        <f>'(1)'!A359</f>
        <v>42807</v>
      </c>
      <c r="B359">
        <v>56.02</v>
      </c>
      <c r="C359">
        <v>56.15</v>
      </c>
      <c r="D359">
        <v>55.23</v>
      </c>
      <c r="E359">
        <v>55.93</v>
      </c>
      <c r="F359" s="12">
        <v>28347</v>
      </c>
      <c r="G359" s="12">
        <v>4831536.5</v>
      </c>
    </row>
    <row r="360" spans="1:7">
      <c r="A360" s="9">
        <f>'(1)'!A360</f>
        <v>42808</v>
      </c>
      <c r="B360">
        <v>56.45</v>
      </c>
      <c r="C360">
        <v>57.05</v>
      </c>
      <c r="D360">
        <v>56.24</v>
      </c>
      <c r="E360">
        <v>55.59</v>
      </c>
      <c r="F360" s="12">
        <v>261742</v>
      </c>
      <c r="G360" s="12">
        <v>4846460.5</v>
      </c>
    </row>
    <row r="361" spans="1:7">
      <c r="A361" s="9">
        <f>'(1)'!A361</f>
        <v>42809</v>
      </c>
      <c r="B361">
        <v>56.31</v>
      </c>
      <c r="C361">
        <v>56.44</v>
      </c>
      <c r="D361">
        <v>55.03</v>
      </c>
      <c r="E361">
        <v>56.36</v>
      </c>
      <c r="F361" s="12">
        <v>350118</v>
      </c>
      <c r="G361" s="12">
        <v>4865512</v>
      </c>
    </row>
    <row r="362" spans="1:7">
      <c r="A362" s="9">
        <f>'(1)'!A362</f>
        <v>42810</v>
      </c>
      <c r="B362">
        <v>55.18</v>
      </c>
      <c r="C362">
        <v>55.95</v>
      </c>
      <c r="D362">
        <v>55.09</v>
      </c>
      <c r="E362">
        <v>55.08</v>
      </c>
      <c r="F362" s="12">
        <v>248708</v>
      </c>
      <c r="G362" s="12">
        <v>4863111</v>
      </c>
    </row>
    <row r="363" spans="1:7">
      <c r="A363" s="9">
        <f>'(1)'!A363</f>
        <v>42811</v>
      </c>
      <c r="B363">
        <v>55.8</v>
      </c>
      <c r="C363">
        <v>56.25</v>
      </c>
      <c r="D363">
        <v>55.32</v>
      </c>
      <c r="E363">
        <v>55.9</v>
      </c>
      <c r="F363" s="12">
        <v>224195</v>
      </c>
      <c r="G363" s="12">
        <v>4851867.5</v>
      </c>
    </row>
    <row r="364" spans="1:7">
      <c r="A364" s="9">
        <f>'(1)'!A364</f>
        <v>42814</v>
      </c>
      <c r="B364">
        <v>55.95</v>
      </c>
      <c r="C364">
        <v>56.65</v>
      </c>
      <c r="D364">
        <v>55.56</v>
      </c>
      <c r="E364">
        <v>56.01</v>
      </c>
      <c r="F364" s="12">
        <v>269515</v>
      </c>
      <c r="G364" s="12">
        <v>4848852.5</v>
      </c>
    </row>
    <row r="365" spans="1:7">
      <c r="A365" s="9">
        <f>'(1)'!A365</f>
        <v>42815</v>
      </c>
      <c r="B365">
        <v>55.63</v>
      </c>
      <c r="C365">
        <v>55.77</v>
      </c>
      <c r="D365">
        <v>52.93</v>
      </c>
      <c r="E365">
        <v>55.92</v>
      </c>
      <c r="F365" s="12">
        <v>444133</v>
      </c>
      <c r="G365" s="12">
        <v>4861303</v>
      </c>
    </row>
    <row r="366" spans="1:7">
      <c r="A366" s="9">
        <f>'(1)'!A366</f>
        <v>42816</v>
      </c>
      <c r="B366">
        <v>53.49</v>
      </c>
      <c r="C366">
        <v>53.86</v>
      </c>
      <c r="D366">
        <v>51.5</v>
      </c>
      <c r="E366">
        <v>53.11</v>
      </c>
      <c r="F366" s="12">
        <v>504122</v>
      </c>
      <c r="G366" s="12">
        <v>4835672.5</v>
      </c>
    </row>
    <row r="367" spans="1:7">
      <c r="A367" s="9">
        <f>'(1)'!A367</f>
        <v>42817</v>
      </c>
      <c r="B367">
        <v>52.33</v>
      </c>
      <c r="C367">
        <v>53.02</v>
      </c>
      <c r="D367">
        <v>51.14</v>
      </c>
      <c r="E367">
        <v>52.19</v>
      </c>
      <c r="F367" s="12">
        <v>351344</v>
      </c>
      <c r="G367" s="12">
        <v>4826471</v>
      </c>
    </row>
    <row r="368" spans="1:7">
      <c r="A368" s="9">
        <f>'(1)'!A368</f>
        <v>42818</v>
      </c>
      <c r="B368">
        <v>51.49</v>
      </c>
      <c r="C368">
        <v>51.7</v>
      </c>
      <c r="D368">
        <v>50.85</v>
      </c>
      <c r="E368">
        <v>51.37</v>
      </c>
      <c r="F368" s="12">
        <v>276760</v>
      </c>
      <c r="G368" s="12">
        <v>4820566</v>
      </c>
    </row>
    <row r="369" spans="1:7">
      <c r="A369" s="9">
        <f>'(1)'!A369</f>
        <v>42821</v>
      </c>
      <c r="B369">
        <v>51.34</v>
      </c>
      <c r="C369">
        <v>51.86</v>
      </c>
      <c r="D369">
        <v>50.25</v>
      </c>
      <c r="E369">
        <v>51.35</v>
      </c>
      <c r="F369" s="12">
        <v>411631</v>
      </c>
      <c r="G369" s="12">
        <v>4816466</v>
      </c>
    </row>
    <row r="370" spans="1:7">
      <c r="A370" s="9">
        <f>'(1)'!A370</f>
        <v>42822</v>
      </c>
      <c r="B370">
        <v>51.5</v>
      </c>
      <c r="C370">
        <v>52.15</v>
      </c>
      <c r="D370">
        <v>51.36</v>
      </c>
      <c r="E370">
        <v>50.92</v>
      </c>
      <c r="F370" s="12">
        <v>327902</v>
      </c>
      <c r="G370" s="12">
        <v>4792508</v>
      </c>
    </row>
    <row r="371" spans="1:7">
      <c r="A371" s="9">
        <f>'(1)'!A371</f>
        <v>42823</v>
      </c>
      <c r="B371">
        <v>52.08</v>
      </c>
      <c r="C371">
        <v>52.65</v>
      </c>
      <c r="D371">
        <v>51.5</v>
      </c>
      <c r="E371">
        <v>51.81</v>
      </c>
      <c r="F371" s="12">
        <v>281525</v>
      </c>
      <c r="G371" s="12">
        <v>4801973.5</v>
      </c>
    </row>
    <row r="372" spans="1:7">
      <c r="A372" s="9">
        <f>'(1)'!A372</f>
        <v>42824</v>
      </c>
      <c r="B372">
        <v>51.74</v>
      </c>
      <c r="C372">
        <v>52.18</v>
      </c>
      <c r="D372">
        <v>51.53</v>
      </c>
      <c r="E372">
        <v>51.74</v>
      </c>
      <c r="F372" s="12">
        <v>220349</v>
      </c>
      <c r="G372" s="12">
        <v>4831624</v>
      </c>
    </row>
    <row r="373" spans="1:7">
      <c r="A373" s="9">
        <f>'(1)'!A373</f>
        <v>42825</v>
      </c>
      <c r="B373">
        <v>51.8</v>
      </c>
      <c r="C373">
        <v>51.94</v>
      </c>
      <c r="D373">
        <v>51.01</v>
      </c>
      <c r="E373">
        <v>51.76</v>
      </c>
      <c r="F373" s="12">
        <v>239247</v>
      </c>
      <c r="G373" s="12">
        <v>4838332</v>
      </c>
    </row>
    <row r="374" spans="1:7">
      <c r="A374" s="9">
        <f>'(1)'!A374</f>
        <v>42828</v>
      </c>
      <c r="B374">
        <v>51.7</v>
      </c>
      <c r="C374">
        <v>52.22</v>
      </c>
      <c r="D374">
        <v>50.73</v>
      </c>
      <c r="E374">
        <v>51.62</v>
      </c>
      <c r="F374" s="12">
        <v>291705</v>
      </c>
      <c r="G374" s="12">
        <v>4836861</v>
      </c>
    </row>
    <row r="375" spans="1:7">
      <c r="A375" s="9">
        <f>'(1)'!A375</f>
        <v>42829</v>
      </c>
      <c r="B375">
        <v>50.86</v>
      </c>
      <c r="C375">
        <v>50.98</v>
      </c>
      <c r="D375">
        <v>49.71</v>
      </c>
      <c r="E375">
        <v>50.96</v>
      </c>
      <c r="F375" s="12">
        <v>327912</v>
      </c>
      <c r="G375" s="12">
        <v>4861336</v>
      </c>
    </row>
    <row r="376" spans="1:7">
      <c r="A376" s="9">
        <f>'(1)'!A376</f>
        <v>42830</v>
      </c>
      <c r="B376">
        <v>50.83</v>
      </c>
      <c r="C376">
        <v>51.1</v>
      </c>
      <c r="D376">
        <v>50.25</v>
      </c>
      <c r="E376">
        <v>50.64</v>
      </c>
      <c r="F376" s="12">
        <v>320211</v>
      </c>
      <c r="G376" s="12">
        <v>4901365.5</v>
      </c>
    </row>
    <row r="377" spans="1:7">
      <c r="A377" s="9">
        <f>'(1)'!A377</f>
        <v>42831</v>
      </c>
      <c r="B377">
        <v>50.64</v>
      </c>
      <c r="C377">
        <v>51.06</v>
      </c>
      <c r="D377">
        <v>50.4</v>
      </c>
      <c r="E377">
        <v>50.56</v>
      </c>
      <c r="F377" s="12">
        <v>215340</v>
      </c>
      <c r="G377" s="12">
        <v>4917329.5</v>
      </c>
    </row>
    <row r="378" spans="1:7">
      <c r="A378" s="9">
        <f>'(1)'!A378</f>
        <v>42832</v>
      </c>
      <c r="B378">
        <v>51.03</v>
      </c>
      <c r="C378">
        <v>51.1</v>
      </c>
      <c r="D378">
        <v>50.03</v>
      </c>
      <c r="E378">
        <v>50.8</v>
      </c>
      <c r="F378" s="12">
        <v>195521</v>
      </c>
      <c r="G378" s="12">
        <v>4922228.5</v>
      </c>
    </row>
    <row r="379" spans="1:7">
      <c r="A379" s="9">
        <f>'(1)'!A379</f>
        <v>42835</v>
      </c>
      <c r="B379">
        <v>50.77</v>
      </c>
      <c r="C379">
        <v>51.87</v>
      </c>
      <c r="D379">
        <v>50.77</v>
      </c>
      <c r="E379">
        <v>50.75</v>
      </c>
      <c r="F379" s="12">
        <v>186414</v>
      </c>
      <c r="G379" s="12">
        <v>4926401</v>
      </c>
    </row>
    <row r="380" spans="1:7">
      <c r="A380" s="9">
        <f>'(1)'!A380</f>
        <v>42836</v>
      </c>
      <c r="B380">
        <v>51.43</v>
      </c>
      <c r="C380">
        <v>52.48</v>
      </c>
      <c r="D380">
        <v>51.36</v>
      </c>
      <c r="E380">
        <v>51.33</v>
      </c>
      <c r="F380" s="12">
        <v>140442</v>
      </c>
      <c r="G380" s="12">
        <v>4915105</v>
      </c>
    </row>
    <row r="381" spans="1:7">
      <c r="A381" s="9">
        <f>'(1)'!A381</f>
        <v>42837</v>
      </c>
      <c r="B381">
        <v>52.39</v>
      </c>
      <c r="C381">
        <v>53.1</v>
      </c>
      <c r="D381">
        <v>52.03</v>
      </c>
      <c r="E381">
        <v>52.42</v>
      </c>
      <c r="F381" s="12">
        <v>128549</v>
      </c>
      <c r="G381" s="12">
        <v>4913050.5</v>
      </c>
    </row>
    <row r="382" spans="1:7">
      <c r="A382" s="9">
        <f>'(1)'!A382</f>
        <v>42838</v>
      </c>
      <c r="B382">
        <v>52.83</v>
      </c>
      <c r="C382">
        <v>53.45</v>
      </c>
      <c r="D382">
        <v>52.35</v>
      </c>
      <c r="E382">
        <v>52.96</v>
      </c>
      <c r="F382" s="12">
        <v>27461</v>
      </c>
      <c r="G382" s="12">
        <v>4913952</v>
      </c>
    </row>
    <row r="383" spans="1:7">
      <c r="A383" s="9">
        <f>'(1)'!A383</f>
        <v>42842</v>
      </c>
      <c r="B383">
        <v>53.62</v>
      </c>
      <c r="C383">
        <v>53.74</v>
      </c>
      <c r="D383">
        <v>53.03</v>
      </c>
      <c r="E383">
        <v>52.83</v>
      </c>
      <c r="F383" s="12">
        <v>241746</v>
      </c>
      <c r="G383" s="12">
        <v>4919703.5</v>
      </c>
    </row>
    <row r="384" spans="1:7">
      <c r="A384" s="9">
        <f>'(1)'!A384</f>
        <v>42843</v>
      </c>
      <c r="B384">
        <v>53.18</v>
      </c>
      <c r="C384">
        <v>54.38</v>
      </c>
      <c r="D384">
        <v>52.73</v>
      </c>
      <c r="E384">
        <v>53.12</v>
      </c>
      <c r="F384" s="12">
        <v>302109</v>
      </c>
      <c r="G384" s="12">
        <v>4924882.5</v>
      </c>
    </row>
    <row r="385" spans="1:7">
      <c r="A385" s="9">
        <f>'(1)'!A385</f>
        <v>42844</v>
      </c>
      <c r="B385">
        <v>54.22</v>
      </c>
      <c r="C385">
        <v>55.09</v>
      </c>
      <c r="D385">
        <v>53.97</v>
      </c>
      <c r="E385">
        <v>54.17</v>
      </c>
      <c r="F385" s="12">
        <v>353017</v>
      </c>
      <c r="G385" s="12">
        <v>4931538</v>
      </c>
    </row>
    <row r="386" spans="1:7">
      <c r="A386" s="9">
        <f>'(1)'!A386</f>
        <v>42845</v>
      </c>
      <c r="B386">
        <v>54.13</v>
      </c>
      <c r="C386">
        <v>55</v>
      </c>
      <c r="D386">
        <v>54.02</v>
      </c>
      <c r="E386">
        <v>54.36</v>
      </c>
      <c r="F386" s="12">
        <v>239472</v>
      </c>
      <c r="G386" s="12">
        <v>4918408</v>
      </c>
    </row>
    <row r="387" spans="1:7">
      <c r="A387" s="9">
        <f>'(1)'!A387</f>
        <v>42846</v>
      </c>
      <c r="B387">
        <v>54.88</v>
      </c>
      <c r="C387">
        <v>56.08</v>
      </c>
      <c r="D387">
        <v>54.57</v>
      </c>
      <c r="E387">
        <v>54.89</v>
      </c>
      <c r="F387" s="12">
        <v>317775</v>
      </c>
      <c r="G387" s="12">
        <v>4902210</v>
      </c>
    </row>
    <row r="388" spans="1:7">
      <c r="A388" s="9">
        <f>'(1)'!A388</f>
        <v>42849</v>
      </c>
      <c r="B388">
        <v>55.19</v>
      </c>
      <c r="C388">
        <v>56.05</v>
      </c>
      <c r="D388">
        <v>55.19</v>
      </c>
      <c r="E388">
        <v>55.24</v>
      </c>
      <c r="F388" s="12">
        <v>298898</v>
      </c>
      <c r="G388" s="12">
        <v>4902486.5</v>
      </c>
    </row>
    <row r="389" spans="1:7">
      <c r="A389" s="9">
        <f>'(1)'!A389</f>
        <v>42850</v>
      </c>
      <c r="B389">
        <v>56.08</v>
      </c>
      <c r="C389">
        <v>56.3</v>
      </c>
      <c r="D389">
        <v>55.45</v>
      </c>
      <c r="E389">
        <v>55.98</v>
      </c>
      <c r="F389" s="12">
        <v>340419</v>
      </c>
      <c r="G389" s="12">
        <v>4908317</v>
      </c>
    </row>
    <row r="390" spans="1:7">
      <c r="A390" s="9">
        <f>'(1)'!A390</f>
        <v>42851</v>
      </c>
      <c r="B390">
        <v>56.28</v>
      </c>
      <c r="C390">
        <v>56.65</v>
      </c>
      <c r="D390">
        <v>55.5</v>
      </c>
      <c r="E390">
        <v>56.23</v>
      </c>
      <c r="F390" s="12">
        <v>373526</v>
      </c>
      <c r="G390" s="12">
        <v>4905729</v>
      </c>
    </row>
    <row r="391" spans="1:7">
      <c r="A391" s="9">
        <f>'(1)'!A391</f>
        <v>42852</v>
      </c>
      <c r="B391">
        <v>55.66</v>
      </c>
      <c r="C391">
        <v>56.06</v>
      </c>
      <c r="D391">
        <v>55.56</v>
      </c>
      <c r="E391">
        <v>55.86</v>
      </c>
      <c r="F391" s="12">
        <v>325309</v>
      </c>
      <c r="G391" s="12">
        <v>4899684.5</v>
      </c>
    </row>
    <row r="392" spans="1:7">
      <c r="A392" s="9">
        <f>'(1)'!A392</f>
        <v>42853</v>
      </c>
      <c r="B392">
        <v>55.55</v>
      </c>
      <c r="C392">
        <v>55.98</v>
      </c>
      <c r="D392">
        <v>55.29</v>
      </c>
      <c r="E392">
        <v>55.89</v>
      </c>
      <c r="F392" s="12">
        <v>158972</v>
      </c>
      <c r="G392" s="12">
        <v>4908974</v>
      </c>
    </row>
    <row r="393" spans="1:7">
      <c r="A393" s="9">
        <f>'(1)'!A393</f>
        <v>42856</v>
      </c>
      <c r="B393">
        <v>55.39</v>
      </c>
      <c r="C393">
        <v>55.48</v>
      </c>
      <c r="D393">
        <v>54.61</v>
      </c>
      <c r="E393">
        <v>55.36</v>
      </c>
      <c r="F393" s="12">
        <v>373099</v>
      </c>
      <c r="G393" s="12">
        <v>4913064.5</v>
      </c>
    </row>
    <row r="394" spans="1:7">
      <c r="A394" s="9">
        <f>'(1)'!A394</f>
        <v>42857</v>
      </c>
      <c r="B394">
        <v>54.78</v>
      </c>
      <c r="C394">
        <v>55.2</v>
      </c>
      <c r="D394">
        <v>52.58</v>
      </c>
      <c r="E394">
        <v>54.89</v>
      </c>
      <c r="F394" s="12">
        <v>435407</v>
      </c>
      <c r="G394" s="12">
        <v>4921458</v>
      </c>
    </row>
    <row r="395" spans="1:7">
      <c r="A395" s="9">
        <f>'(1)'!A395</f>
        <v>42858</v>
      </c>
      <c r="B395">
        <v>53.09</v>
      </c>
      <c r="C395">
        <v>53.55</v>
      </c>
      <c r="D395">
        <v>52.68</v>
      </c>
      <c r="E395">
        <v>52.93</v>
      </c>
      <c r="F395" s="12">
        <v>401851</v>
      </c>
      <c r="G395" s="12">
        <v>4927164.5</v>
      </c>
    </row>
    <row r="396" spans="1:7">
      <c r="A396" s="9">
        <f>'(1)'!A396</f>
        <v>42859</v>
      </c>
      <c r="B396">
        <v>53</v>
      </c>
      <c r="C396">
        <v>53.29</v>
      </c>
      <c r="D396">
        <v>51.57</v>
      </c>
      <c r="E396">
        <v>52.99</v>
      </c>
      <c r="F396" s="12">
        <v>348477</v>
      </c>
      <c r="G396" s="12">
        <v>4922029.5</v>
      </c>
    </row>
    <row r="397" spans="1:7">
      <c r="A397" s="9">
        <f>'(1)'!A397</f>
        <v>42860</v>
      </c>
      <c r="B397">
        <v>52.11</v>
      </c>
      <c r="C397">
        <v>52.57</v>
      </c>
      <c r="D397">
        <v>51.42</v>
      </c>
      <c r="E397">
        <v>51.96</v>
      </c>
      <c r="F397" s="12">
        <v>267284</v>
      </c>
      <c r="G397" s="12">
        <v>4920683.5</v>
      </c>
    </row>
    <row r="398" spans="1:7">
      <c r="A398" s="9">
        <f>'(1)'!A398</f>
        <v>42863</v>
      </c>
      <c r="B398">
        <v>51.6</v>
      </c>
      <c r="C398">
        <v>52.39</v>
      </c>
      <c r="D398">
        <v>51.3</v>
      </c>
      <c r="E398">
        <v>51.6</v>
      </c>
      <c r="F398" s="12">
        <v>272756</v>
      </c>
      <c r="G398" s="12">
        <v>4953373.5</v>
      </c>
    </row>
    <row r="399" spans="1:7">
      <c r="A399" s="9">
        <f>'(1)'!A399</f>
        <v>42864</v>
      </c>
      <c r="B399">
        <v>51.81</v>
      </c>
      <c r="C399">
        <v>52.46</v>
      </c>
      <c r="D399">
        <v>51.38</v>
      </c>
      <c r="E399">
        <v>52.1</v>
      </c>
      <c r="F399" s="12">
        <v>206557</v>
      </c>
      <c r="G399" s="12">
        <v>4957084.5</v>
      </c>
    </row>
    <row r="400" spans="1:7">
      <c r="A400" s="9">
        <f>'(1)'!A400</f>
        <v>42865</v>
      </c>
      <c r="B400">
        <v>51.57</v>
      </c>
      <c r="C400">
        <v>51.76</v>
      </c>
      <c r="D400">
        <v>50.45</v>
      </c>
      <c r="E400">
        <v>51.82</v>
      </c>
      <c r="F400" s="12">
        <v>187128</v>
      </c>
      <c r="G400" s="12">
        <v>4933657</v>
      </c>
    </row>
    <row r="401" spans="1:7">
      <c r="A401" s="9">
        <f>'(1)'!A401</f>
        <v>42866</v>
      </c>
      <c r="B401">
        <v>51.58</v>
      </c>
      <c r="C401">
        <v>52.12</v>
      </c>
      <c r="D401">
        <v>51.31</v>
      </c>
      <c r="E401">
        <v>51.44</v>
      </c>
      <c r="F401" s="12">
        <v>23204</v>
      </c>
      <c r="G401" s="12">
        <v>4934506</v>
      </c>
    </row>
    <row r="402" spans="1:7">
      <c r="A402" s="9">
        <f>'(1)'!A402</f>
        <v>42867</v>
      </c>
      <c r="B402">
        <v>51.88</v>
      </c>
      <c r="C402">
        <v>51.97</v>
      </c>
      <c r="D402">
        <v>51.22</v>
      </c>
      <c r="E402">
        <v>51.73</v>
      </c>
      <c r="F402" s="12">
        <v>121525</v>
      </c>
      <c r="G402" s="12">
        <v>4925702</v>
      </c>
    </row>
    <row r="403" spans="1:7">
      <c r="A403" s="9">
        <f>'(1)'!A403</f>
        <v>42870</v>
      </c>
      <c r="B403">
        <v>51.39</v>
      </c>
      <c r="C403">
        <v>52.16</v>
      </c>
      <c r="D403">
        <v>50.14</v>
      </c>
      <c r="E403">
        <v>51.52</v>
      </c>
      <c r="F403" s="12">
        <v>364060</v>
      </c>
      <c r="G403" s="12">
        <v>4991900.5</v>
      </c>
    </row>
    <row r="404" spans="1:7">
      <c r="A404" s="9">
        <f>'(1)'!A404</f>
        <v>42871</v>
      </c>
      <c r="B404">
        <v>50.99</v>
      </c>
      <c r="C404">
        <v>51.14</v>
      </c>
      <c r="D404">
        <v>50.2</v>
      </c>
      <c r="E404">
        <v>50.46</v>
      </c>
      <c r="F404" s="12">
        <v>357189</v>
      </c>
      <c r="G404" s="12">
        <v>5009074.5</v>
      </c>
    </row>
    <row r="405" spans="1:7">
      <c r="A405" s="9">
        <f>'(1)'!A405</f>
        <v>42872</v>
      </c>
      <c r="B405">
        <v>50.59</v>
      </c>
      <c r="C405">
        <v>50.73</v>
      </c>
      <c r="D405">
        <v>48.16</v>
      </c>
      <c r="E405">
        <v>50.79</v>
      </c>
      <c r="F405" s="12">
        <v>541579</v>
      </c>
      <c r="G405" s="12">
        <v>4983505.5</v>
      </c>
    </row>
    <row r="406" spans="1:7">
      <c r="A406" s="9">
        <f>'(1)'!A406</f>
        <v>42873</v>
      </c>
      <c r="B406">
        <v>48.45</v>
      </c>
      <c r="C406">
        <v>49.63</v>
      </c>
      <c r="D406">
        <v>46.64</v>
      </c>
      <c r="E406">
        <v>48.38</v>
      </c>
      <c r="F406" s="12">
        <v>530438</v>
      </c>
      <c r="G406" s="12">
        <v>4979687.5</v>
      </c>
    </row>
    <row r="407" spans="1:7">
      <c r="A407" s="9">
        <f>'(1)'!A407</f>
        <v>42874</v>
      </c>
      <c r="B407">
        <v>49.27</v>
      </c>
      <c r="C407">
        <v>49.92</v>
      </c>
      <c r="D407">
        <v>48.48</v>
      </c>
      <c r="E407">
        <v>49.1</v>
      </c>
      <c r="F407" s="12">
        <v>400718</v>
      </c>
      <c r="G407" s="12">
        <v>4974024.5</v>
      </c>
    </row>
    <row r="408" spans="1:7">
      <c r="A408" s="9">
        <f>'(1)'!A408</f>
        <v>42877</v>
      </c>
      <c r="B408">
        <v>49.44</v>
      </c>
      <c r="C408">
        <v>49.72</v>
      </c>
      <c r="D408">
        <v>48.39</v>
      </c>
      <c r="E408">
        <v>49.34</v>
      </c>
      <c r="F408" s="12">
        <v>332913</v>
      </c>
      <c r="G408" s="12">
        <v>4962160</v>
      </c>
    </row>
    <row r="409" spans="1:7">
      <c r="A409" s="9">
        <f>'(1)'!A409</f>
        <v>42878</v>
      </c>
      <c r="B409">
        <v>48.95</v>
      </c>
      <c r="C409">
        <v>50.63</v>
      </c>
      <c r="D409">
        <v>48.81</v>
      </c>
      <c r="E409">
        <v>48.73</v>
      </c>
      <c r="F409" s="12">
        <v>368112</v>
      </c>
      <c r="G409" s="12">
        <v>4964191.5</v>
      </c>
    </row>
    <row r="410" spans="1:7">
      <c r="A410" s="9">
        <f>'(1)'!A410</f>
        <v>42879</v>
      </c>
      <c r="B410">
        <v>50.28</v>
      </c>
      <c r="C410">
        <v>51.16</v>
      </c>
      <c r="D410">
        <v>50.25</v>
      </c>
      <c r="E410">
        <v>50.22</v>
      </c>
      <c r="F410" s="12">
        <v>315588</v>
      </c>
      <c r="G410" s="12">
        <v>4963344</v>
      </c>
    </row>
    <row r="411" spans="1:7">
      <c r="A411" s="9">
        <f>'(1)'!A411</f>
        <v>42880</v>
      </c>
      <c r="B411">
        <v>50.76</v>
      </c>
      <c r="C411">
        <v>51.09</v>
      </c>
      <c r="D411">
        <v>50.33</v>
      </c>
      <c r="E411">
        <v>50.77</v>
      </c>
      <c r="F411" s="12">
        <v>304757</v>
      </c>
      <c r="G411" s="12">
        <v>5010203</v>
      </c>
    </row>
    <row r="412" spans="1:7">
      <c r="A412" s="9">
        <f>'(1)'!A412</f>
        <v>42881</v>
      </c>
      <c r="B412">
        <v>50.89</v>
      </c>
      <c r="C412">
        <v>52.63</v>
      </c>
      <c r="D412">
        <v>50.74</v>
      </c>
      <c r="E412">
        <v>50.84</v>
      </c>
      <c r="F412" s="12">
        <v>331418</v>
      </c>
      <c r="G412" s="12">
        <v>5025930</v>
      </c>
    </row>
    <row r="413" spans="1:7">
      <c r="A413" s="9">
        <f>'(1)'!A413</f>
        <v>42885</v>
      </c>
      <c r="B413">
        <v>51.88</v>
      </c>
      <c r="C413">
        <v>52.36</v>
      </c>
      <c r="D413">
        <v>51.1</v>
      </c>
      <c r="E413">
        <v>51.82</v>
      </c>
      <c r="F413" s="12">
        <v>340962</v>
      </c>
      <c r="G413" s="12">
        <v>5025944</v>
      </c>
    </row>
    <row r="414" spans="1:7">
      <c r="A414" s="9">
        <f>'(1)'!A414</f>
        <v>42886</v>
      </c>
      <c r="B414">
        <v>51.2</v>
      </c>
      <c r="C414">
        <v>52.61</v>
      </c>
      <c r="D414">
        <v>51.04</v>
      </c>
      <c r="E414">
        <v>51.65</v>
      </c>
      <c r="F414" s="12">
        <v>331361</v>
      </c>
      <c r="G414" s="12">
        <v>5020192.5</v>
      </c>
    </row>
    <row r="415" spans="1:7">
      <c r="A415" s="9">
        <f>'(1)'!A415</f>
        <v>42887</v>
      </c>
      <c r="B415">
        <v>52.19</v>
      </c>
      <c r="C415">
        <v>52.74</v>
      </c>
      <c r="D415">
        <v>51.11</v>
      </c>
      <c r="E415">
        <v>52.21</v>
      </c>
      <c r="F415" s="12">
        <v>363694</v>
      </c>
      <c r="G415" s="12">
        <v>5033063.5</v>
      </c>
    </row>
    <row r="416" spans="1:7">
      <c r="A416" s="9">
        <f>'(1)'!A416</f>
        <v>42888</v>
      </c>
      <c r="B416">
        <v>52.57</v>
      </c>
      <c r="C416">
        <v>53.82</v>
      </c>
      <c r="D416">
        <v>52.55</v>
      </c>
      <c r="E416">
        <v>52.51</v>
      </c>
      <c r="F416" s="12">
        <v>333274</v>
      </c>
      <c r="G416" s="12">
        <v>5040797</v>
      </c>
    </row>
    <row r="417" spans="1:7">
      <c r="A417" s="9">
        <f>'(1)'!A417</f>
        <v>42891</v>
      </c>
      <c r="B417">
        <v>53.85</v>
      </c>
      <c r="C417">
        <v>54.37</v>
      </c>
      <c r="D417">
        <v>53.66</v>
      </c>
      <c r="E417">
        <v>53.61</v>
      </c>
      <c r="F417" s="12">
        <v>379122</v>
      </c>
      <c r="G417" s="12">
        <v>5054518.5</v>
      </c>
    </row>
    <row r="418" spans="1:7">
      <c r="A418" s="9">
        <f>'(1)'!A418</f>
        <v>42892</v>
      </c>
      <c r="B418">
        <v>53.87</v>
      </c>
      <c r="C418">
        <v>54.43</v>
      </c>
      <c r="D418">
        <v>53.2</v>
      </c>
      <c r="E418">
        <v>53.87</v>
      </c>
      <c r="F418" s="12">
        <v>328325</v>
      </c>
      <c r="G418" s="12">
        <v>5076238.5</v>
      </c>
    </row>
    <row r="419" spans="1:7">
      <c r="A419" s="9">
        <f>'(1)'!A419</f>
        <v>42893</v>
      </c>
      <c r="B419">
        <v>54.14</v>
      </c>
      <c r="C419">
        <v>54.62</v>
      </c>
      <c r="D419">
        <v>53.66</v>
      </c>
      <c r="E419">
        <v>54.15</v>
      </c>
      <c r="F419" s="12">
        <v>351635</v>
      </c>
      <c r="G419" s="12">
        <v>5100107</v>
      </c>
    </row>
    <row r="420" spans="1:7">
      <c r="A420" s="9">
        <f>'(1)'!A420</f>
        <v>42894</v>
      </c>
      <c r="B420">
        <v>54.15</v>
      </c>
      <c r="C420">
        <v>54.67</v>
      </c>
      <c r="D420">
        <v>51.03</v>
      </c>
      <c r="E420">
        <v>53.96</v>
      </c>
      <c r="F420" s="12">
        <v>464495</v>
      </c>
      <c r="G420" s="12">
        <v>5097138</v>
      </c>
    </row>
    <row r="421" spans="1:7">
      <c r="A421" s="9">
        <f>'(1)'!A421</f>
        <v>42895</v>
      </c>
      <c r="B421">
        <v>51.38</v>
      </c>
      <c r="C421">
        <v>52.3</v>
      </c>
      <c r="D421">
        <v>50.71</v>
      </c>
      <c r="E421">
        <v>51.46</v>
      </c>
      <c r="F421" s="12">
        <v>265833</v>
      </c>
      <c r="G421" s="12">
        <v>5053263.5</v>
      </c>
    </row>
    <row r="422" spans="1:7">
      <c r="A422" s="9">
        <f>'(1)'!A422</f>
        <v>42898</v>
      </c>
      <c r="B422">
        <v>52.24</v>
      </c>
      <c r="C422">
        <v>52.61</v>
      </c>
      <c r="D422">
        <v>51.86</v>
      </c>
      <c r="E422">
        <v>52.15</v>
      </c>
      <c r="F422" s="12">
        <v>36592</v>
      </c>
      <c r="G422" s="12">
        <v>5101769</v>
      </c>
    </row>
    <row r="423" spans="1:7">
      <c r="A423" s="9">
        <f>'(1)'!A423</f>
        <v>42899</v>
      </c>
      <c r="B423">
        <v>52.25</v>
      </c>
      <c r="C423">
        <v>52.35</v>
      </c>
      <c r="D423">
        <v>51.19</v>
      </c>
      <c r="E423">
        <v>52.29</v>
      </c>
      <c r="F423" s="12">
        <v>137207</v>
      </c>
      <c r="G423" s="12">
        <v>5133199</v>
      </c>
    </row>
    <row r="424" spans="1:7">
      <c r="A424" s="9">
        <f>'(1)'!A424</f>
        <v>42900</v>
      </c>
      <c r="B424">
        <v>51.92</v>
      </c>
      <c r="C424">
        <v>51.92</v>
      </c>
      <c r="D424">
        <v>49.81</v>
      </c>
      <c r="E424">
        <v>51.84</v>
      </c>
      <c r="F424" s="12">
        <v>41681</v>
      </c>
      <c r="G424" s="12">
        <v>5133065.5</v>
      </c>
    </row>
    <row r="425" spans="1:7">
      <c r="A425" s="9">
        <f>'(1)'!A425</f>
        <v>42901</v>
      </c>
      <c r="B425">
        <v>51.17</v>
      </c>
      <c r="C425">
        <v>51.45</v>
      </c>
      <c r="D425">
        <v>50.23</v>
      </c>
      <c r="E425">
        <v>50.31</v>
      </c>
      <c r="F425" s="12">
        <v>462917</v>
      </c>
      <c r="G425" s="12">
        <v>5145658</v>
      </c>
    </row>
    <row r="426" spans="1:7">
      <c r="A426" s="9">
        <f>'(1)'!A426</f>
        <v>42902</v>
      </c>
      <c r="B426">
        <v>50.23</v>
      </c>
      <c r="C426">
        <v>50.52</v>
      </c>
      <c r="D426">
        <v>48.95</v>
      </c>
      <c r="E426">
        <v>50.63</v>
      </c>
      <c r="F426" s="12">
        <v>451455</v>
      </c>
      <c r="G426" s="12">
        <v>5174376.5</v>
      </c>
    </row>
    <row r="427" spans="1:7">
      <c r="A427" s="9">
        <f>'(1)'!A427</f>
        <v>42905</v>
      </c>
      <c r="B427">
        <v>49.87</v>
      </c>
      <c r="C427">
        <v>50.74</v>
      </c>
      <c r="D427">
        <v>49.04</v>
      </c>
      <c r="E427">
        <v>49.95</v>
      </c>
      <c r="F427" s="12">
        <v>348409</v>
      </c>
      <c r="G427" s="12">
        <v>5182787</v>
      </c>
    </row>
    <row r="428" spans="1:7">
      <c r="A428" s="9">
        <f>'(1)'!A428</f>
        <v>42906</v>
      </c>
      <c r="B428">
        <v>49.57</v>
      </c>
      <c r="C428">
        <v>50.3</v>
      </c>
      <c r="D428">
        <v>49</v>
      </c>
      <c r="E428">
        <v>49.47</v>
      </c>
      <c r="F428" s="12">
        <v>329713</v>
      </c>
      <c r="G428" s="12">
        <v>5184028.5</v>
      </c>
    </row>
    <row r="429" spans="1:7">
      <c r="A429" s="9">
        <f>'(1)'!A429</f>
        <v>42907</v>
      </c>
      <c r="B429">
        <v>49.97</v>
      </c>
      <c r="C429">
        <v>50.14</v>
      </c>
      <c r="D429">
        <v>47.96</v>
      </c>
      <c r="E429">
        <v>50.12</v>
      </c>
      <c r="F429" s="12">
        <v>461745</v>
      </c>
      <c r="G429" s="12">
        <v>5174654.5</v>
      </c>
    </row>
    <row r="430" spans="1:7">
      <c r="A430" s="9">
        <f>'(1)'!A430</f>
        <v>42908</v>
      </c>
      <c r="B430">
        <v>48.26</v>
      </c>
      <c r="C430">
        <v>48.6</v>
      </c>
      <c r="D430">
        <v>47.56</v>
      </c>
      <c r="E430">
        <v>48.06</v>
      </c>
      <c r="F430" s="12">
        <v>445968</v>
      </c>
      <c r="G430" s="12">
        <v>5191898.5</v>
      </c>
    </row>
    <row r="431" spans="1:7">
      <c r="A431" s="9">
        <f>'(1)'!A431</f>
        <v>42909</v>
      </c>
      <c r="B431">
        <v>47.79</v>
      </c>
      <c r="C431">
        <v>48.56</v>
      </c>
      <c r="D431">
        <v>47.4</v>
      </c>
      <c r="E431">
        <v>47.86</v>
      </c>
      <c r="F431" s="12">
        <v>285815</v>
      </c>
      <c r="G431" s="12">
        <v>5205227</v>
      </c>
    </row>
    <row r="432" spans="1:7">
      <c r="A432" s="9">
        <f>'(1)'!A432</f>
        <v>42912</v>
      </c>
      <c r="B432">
        <v>48.06</v>
      </c>
      <c r="C432">
        <v>49.15</v>
      </c>
      <c r="D432">
        <v>48.01</v>
      </c>
      <c r="E432">
        <v>48.15</v>
      </c>
      <c r="F432" s="12">
        <v>316560</v>
      </c>
      <c r="G432" s="12">
        <v>5236409.5</v>
      </c>
    </row>
    <row r="433" spans="1:7">
      <c r="A433" s="9">
        <f>'(1)'!A433</f>
        <v>42913</v>
      </c>
      <c r="B433">
        <v>48.32</v>
      </c>
      <c r="C433">
        <v>48.82</v>
      </c>
      <c r="D433">
        <v>47.87</v>
      </c>
      <c r="E433">
        <v>48.29</v>
      </c>
      <c r="F433" s="12">
        <v>321281</v>
      </c>
      <c r="G433" s="12">
        <v>5241870.5</v>
      </c>
    </row>
    <row r="434" spans="1:7">
      <c r="A434" s="9">
        <f>'(1)'!A434</f>
        <v>42914</v>
      </c>
      <c r="B434">
        <v>48.18</v>
      </c>
      <c r="C434">
        <v>48.69</v>
      </c>
      <c r="D434">
        <v>46.74</v>
      </c>
      <c r="E434">
        <v>48.72</v>
      </c>
      <c r="F434" s="12">
        <v>464423</v>
      </c>
      <c r="G434" s="12">
        <v>5238715</v>
      </c>
    </row>
    <row r="435" spans="1:7">
      <c r="A435" s="9">
        <f>'(1)'!A435</f>
        <v>42915</v>
      </c>
      <c r="B435">
        <v>46.8</v>
      </c>
      <c r="C435">
        <v>47.2</v>
      </c>
      <c r="D435">
        <v>46.7</v>
      </c>
      <c r="E435">
        <v>47</v>
      </c>
      <c r="F435" s="12">
        <v>301404</v>
      </c>
      <c r="G435" s="12">
        <v>5223446.5</v>
      </c>
    </row>
    <row r="436" spans="1:7">
      <c r="A436" s="9">
        <f>'(1)'!A436</f>
        <v>42916</v>
      </c>
      <c r="B436">
        <v>46.82</v>
      </c>
      <c r="C436">
        <v>47.61</v>
      </c>
      <c r="D436">
        <v>46.81</v>
      </c>
      <c r="E436">
        <v>46.92</v>
      </c>
      <c r="F436" s="12">
        <v>227424</v>
      </c>
      <c r="G436" s="12">
        <v>5168473.5</v>
      </c>
    </row>
    <row r="437" spans="1:7">
      <c r="A437" s="9">
        <f>'(1)'!A437</f>
        <v>42919</v>
      </c>
      <c r="B437">
        <v>47.21</v>
      </c>
      <c r="C437">
        <v>47.76</v>
      </c>
      <c r="D437">
        <v>46.77</v>
      </c>
      <c r="E437">
        <v>47.37</v>
      </c>
      <c r="F437" s="12">
        <v>261488</v>
      </c>
      <c r="G437" s="12">
        <v>5150966.5</v>
      </c>
    </row>
    <row r="438" spans="1:7">
      <c r="A438" s="9">
        <f>'(1)'!A438</f>
        <v>42921</v>
      </c>
      <c r="B438">
        <v>46.96</v>
      </c>
      <c r="C438">
        <v>47.23</v>
      </c>
      <c r="D438">
        <v>45.42</v>
      </c>
      <c r="E438">
        <v>46.91</v>
      </c>
      <c r="F438" s="12">
        <v>343458</v>
      </c>
      <c r="G438" s="12">
        <v>5113684.5</v>
      </c>
    </row>
    <row r="439" spans="1:7">
      <c r="A439" s="9">
        <f>'(1)'!A439</f>
        <v>42922</v>
      </c>
      <c r="B439">
        <v>45.89</v>
      </c>
      <c r="C439">
        <v>46.63</v>
      </c>
      <c r="D439">
        <v>44.35</v>
      </c>
      <c r="E439">
        <v>46.02</v>
      </c>
      <c r="F439" s="12">
        <v>389712</v>
      </c>
      <c r="G439" s="12">
        <v>5122433.5</v>
      </c>
    </row>
    <row r="440" spans="1:7">
      <c r="A440" s="9">
        <f>'(1)'!A440</f>
        <v>42923</v>
      </c>
      <c r="B440">
        <v>44.81</v>
      </c>
      <c r="C440">
        <v>45.79</v>
      </c>
      <c r="D440">
        <v>44.53</v>
      </c>
      <c r="E440">
        <v>44.82</v>
      </c>
      <c r="F440" s="12">
        <v>346755</v>
      </c>
      <c r="G440" s="12">
        <v>5155659</v>
      </c>
    </row>
    <row r="441" spans="1:7">
      <c r="A441" s="9">
        <f>'(1)'!A441</f>
        <v>42926</v>
      </c>
      <c r="B441">
        <v>45.28</v>
      </c>
      <c r="C441">
        <v>45.75</v>
      </c>
      <c r="D441">
        <v>45.03</v>
      </c>
      <c r="E441">
        <v>45.22</v>
      </c>
      <c r="F441" s="12">
        <v>252259</v>
      </c>
      <c r="G441" s="12">
        <v>5125362</v>
      </c>
    </row>
    <row r="442" spans="1:7">
      <c r="A442" s="9">
        <f>'(1)'!A442</f>
        <v>42927</v>
      </c>
      <c r="B442">
        <v>45.63</v>
      </c>
      <c r="C442">
        <v>46.24</v>
      </c>
      <c r="D442">
        <v>45.04</v>
      </c>
      <c r="E442">
        <v>45.54</v>
      </c>
      <c r="F442" s="12">
        <v>203221</v>
      </c>
      <c r="G442" s="12">
        <v>5113311.5</v>
      </c>
    </row>
    <row r="443" spans="1:7">
      <c r="A443" s="9">
        <f>'(1)'!A443</f>
        <v>42928</v>
      </c>
      <c r="B443">
        <v>45.85</v>
      </c>
      <c r="C443">
        <v>47.06</v>
      </c>
      <c r="D443">
        <v>45.79</v>
      </c>
      <c r="E443">
        <v>45.83</v>
      </c>
      <c r="F443" s="12">
        <v>263256</v>
      </c>
      <c r="G443" s="12">
        <v>5128009.5</v>
      </c>
    </row>
    <row r="444" spans="1:7">
      <c r="A444" s="9">
        <f>'(1)'!A444</f>
        <v>42929</v>
      </c>
      <c r="B444">
        <v>46.25</v>
      </c>
      <c r="C444">
        <v>47.47</v>
      </c>
      <c r="D444">
        <v>46.25</v>
      </c>
      <c r="E444">
        <v>46.65</v>
      </c>
      <c r="F444" s="12">
        <v>162581</v>
      </c>
      <c r="G444" s="12">
        <v>5111194</v>
      </c>
    </row>
    <row r="445" spans="1:7">
      <c r="A445" s="9">
        <f>'(1)'!A445</f>
        <v>42930</v>
      </c>
      <c r="B445">
        <v>47.39</v>
      </c>
      <c r="C445">
        <v>48.03</v>
      </c>
      <c r="D445">
        <v>47.14</v>
      </c>
      <c r="E445">
        <v>47.31</v>
      </c>
      <c r="F445" s="12">
        <v>179560</v>
      </c>
      <c r="G445" s="12">
        <v>5095425</v>
      </c>
    </row>
    <row r="446" spans="1:7">
      <c r="A446" s="9">
        <f>'(1)'!A446</f>
        <v>42933</v>
      </c>
      <c r="B446">
        <v>47.46</v>
      </c>
      <c r="C446">
        <v>48.12</v>
      </c>
      <c r="D446">
        <v>47.46</v>
      </c>
      <c r="E446">
        <v>47.42</v>
      </c>
      <c r="F446" s="12">
        <v>26181</v>
      </c>
      <c r="G446" s="12">
        <v>5074134.5</v>
      </c>
    </row>
    <row r="447" spans="1:7">
      <c r="A447" s="9">
        <f>'(1)'!A447</f>
        <v>42934</v>
      </c>
      <c r="B447">
        <v>48.95</v>
      </c>
      <c r="C447">
        <v>49.71</v>
      </c>
      <c r="D447">
        <v>48.54</v>
      </c>
      <c r="E447">
        <v>47.92</v>
      </c>
      <c r="F447" s="12">
        <v>244518</v>
      </c>
      <c r="G447" s="12">
        <v>5070369</v>
      </c>
    </row>
    <row r="448" spans="1:7">
      <c r="A448" s="9">
        <f>'(1)'!A448</f>
        <v>42935</v>
      </c>
      <c r="B448">
        <v>49.63</v>
      </c>
      <c r="C448">
        <v>49.9</v>
      </c>
      <c r="D448">
        <v>49.29</v>
      </c>
      <c r="E448">
        <v>49.68</v>
      </c>
      <c r="F448" s="12">
        <v>129566</v>
      </c>
      <c r="G448" s="12">
        <v>5105741.5</v>
      </c>
    </row>
    <row r="449" spans="1:7">
      <c r="A449" s="9">
        <f>'(1)'!A449</f>
        <v>42936</v>
      </c>
      <c r="B449">
        <v>49.67</v>
      </c>
      <c r="C449">
        <v>49.84</v>
      </c>
      <c r="D449">
        <v>47</v>
      </c>
      <c r="E449">
        <v>49.61</v>
      </c>
      <c r="F449" s="12">
        <v>372984</v>
      </c>
      <c r="G449" s="12">
        <v>5081730</v>
      </c>
    </row>
    <row r="450" spans="1:7">
      <c r="A450" s="9">
        <f>'(1)'!A450</f>
        <v>42937</v>
      </c>
      <c r="B450">
        <v>48.28</v>
      </c>
      <c r="C450">
        <v>49.18</v>
      </c>
      <c r="D450">
        <v>47.77</v>
      </c>
      <c r="E450">
        <v>47.79</v>
      </c>
      <c r="F450" s="12">
        <v>308255</v>
      </c>
      <c r="G450" s="12">
        <v>5095036</v>
      </c>
    </row>
    <row r="451" spans="1:7">
      <c r="A451" s="9">
        <f>'(1)'!A451</f>
        <v>42940</v>
      </c>
      <c r="B451">
        <v>47.76</v>
      </c>
      <c r="C451">
        <v>47.76</v>
      </c>
      <c r="D451">
        <v>46.28</v>
      </c>
      <c r="E451">
        <v>48.11</v>
      </c>
      <c r="F451" s="12">
        <v>302323</v>
      </c>
      <c r="G451" s="12">
        <v>5034976.5</v>
      </c>
    </row>
    <row r="452" spans="1:7">
      <c r="A452" s="9">
        <f>'(1)'!A452</f>
        <v>42941</v>
      </c>
      <c r="B452">
        <v>46.84</v>
      </c>
      <c r="C452">
        <v>47.38</v>
      </c>
      <c r="D452">
        <v>46.11</v>
      </c>
      <c r="E452">
        <v>46.71</v>
      </c>
      <c r="F452" s="12">
        <v>268902</v>
      </c>
      <c r="G452" s="12">
        <v>5033491</v>
      </c>
    </row>
    <row r="453" spans="1:7">
      <c r="A453" s="9">
        <f>'(1)'!A453</f>
        <v>42942</v>
      </c>
      <c r="B453">
        <v>46.99</v>
      </c>
      <c r="C453">
        <v>48.21</v>
      </c>
      <c r="D453">
        <v>46.29</v>
      </c>
      <c r="E453">
        <v>46.88</v>
      </c>
      <c r="F453" s="12">
        <v>283386</v>
      </c>
      <c r="G453" s="12">
        <v>5025707</v>
      </c>
    </row>
    <row r="454" spans="1:7">
      <c r="A454" s="9">
        <f>'(1)'!A454</f>
        <v>42943</v>
      </c>
      <c r="B454">
        <v>48.21</v>
      </c>
      <c r="C454">
        <v>48.79</v>
      </c>
      <c r="D454">
        <v>47.35</v>
      </c>
      <c r="E454">
        <v>47.52</v>
      </c>
      <c r="F454" s="12">
        <v>333698</v>
      </c>
      <c r="G454" s="12">
        <v>5010428.5</v>
      </c>
    </row>
    <row r="455" spans="1:7">
      <c r="A455" s="9">
        <f>'(1)'!A455</f>
        <v>42944</v>
      </c>
      <c r="B455">
        <v>47.7</v>
      </c>
      <c r="C455">
        <v>48.53</v>
      </c>
      <c r="D455">
        <v>47.18</v>
      </c>
      <c r="E455">
        <v>47.74</v>
      </c>
      <c r="F455" s="12">
        <v>262631</v>
      </c>
      <c r="G455" s="12">
        <v>5003211</v>
      </c>
    </row>
    <row r="456" spans="1:7">
      <c r="A456" s="9">
        <f>'(1)'!A456</f>
        <v>42947</v>
      </c>
      <c r="B456">
        <v>48.37</v>
      </c>
      <c r="C456">
        <v>49.11</v>
      </c>
      <c r="D456">
        <v>48.15</v>
      </c>
      <c r="E456">
        <v>48.42</v>
      </c>
      <c r="F456" s="12">
        <v>295663</v>
      </c>
      <c r="G456" s="12">
        <v>4983385.5</v>
      </c>
    </row>
    <row r="457" spans="1:7">
      <c r="A457" s="9">
        <f>'(1)'!A457</f>
        <v>42948</v>
      </c>
      <c r="B457">
        <v>49.14</v>
      </c>
      <c r="C457">
        <v>49.26</v>
      </c>
      <c r="D457">
        <v>48.31</v>
      </c>
      <c r="E457">
        <v>48.91</v>
      </c>
      <c r="F457" s="12">
        <v>227420</v>
      </c>
      <c r="G457" s="12">
        <v>4975624.5</v>
      </c>
    </row>
    <row r="458" spans="1:7">
      <c r="A458" s="9">
        <f>'(1)'!A458</f>
        <v>42949</v>
      </c>
      <c r="B458">
        <v>48.4</v>
      </c>
      <c r="C458">
        <v>49.41</v>
      </c>
      <c r="D458">
        <v>48.24</v>
      </c>
      <c r="E458">
        <v>48.42</v>
      </c>
      <c r="F458" s="12">
        <v>251496</v>
      </c>
      <c r="G458" s="12">
        <v>4970006</v>
      </c>
    </row>
    <row r="459" spans="1:7">
      <c r="A459" s="9">
        <f>'(1)'!A459</f>
        <v>42950</v>
      </c>
      <c r="B459">
        <v>48.7</v>
      </c>
      <c r="C459">
        <v>49.81</v>
      </c>
      <c r="D459">
        <v>48.58</v>
      </c>
      <c r="E459">
        <v>48.84</v>
      </c>
      <c r="F459" s="12">
        <v>300371</v>
      </c>
      <c r="G459" s="12">
        <v>4956482</v>
      </c>
    </row>
    <row r="460" spans="1:7">
      <c r="A460" s="9">
        <f>'(1)'!A460</f>
        <v>42951</v>
      </c>
      <c r="B460">
        <v>49.65</v>
      </c>
      <c r="C460">
        <v>50.19</v>
      </c>
      <c r="D460">
        <v>49.19</v>
      </c>
      <c r="E460">
        <v>49.7</v>
      </c>
      <c r="F460" s="12">
        <v>315337</v>
      </c>
      <c r="G460" s="12">
        <v>5008073.5</v>
      </c>
    </row>
    <row r="461" spans="1:7">
      <c r="A461" s="9">
        <f>'(1)'!A461</f>
        <v>42954</v>
      </c>
      <c r="B461">
        <v>49.33</v>
      </c>
      <c r="C461">
        <v>49.65</v>
      </c>
      <c r="D461">
        <v>47.81</v>
      </c>
      <c r="E461">
        <v>49.3</v>
      </c>
      <c r="F461" s="12">
        <v>338354</v>
      </c>
      <c r="G461" s="12">
        <v>5013503</v>
      </c>
    </row>
    <row r="462" spans="1:7">
      <c r="A462" s="9">
        <f>'(1)'!A462</f>
        <v>42955</v>
      </c>
      <c r="B462">
        <v>47.96</v>
      </c>
      <c r="C462">
        <v>48.77</v>
      </c>
      <c r="D462">
        <v>47.68</v>
      </c>
      <c r="E462">
        <v>48.06</v>
      </c>
      <c r="F462" s="12">
        <v>287928</v>
      </c>
      <c r="G462" s="12">
        <v>5060864.5</v>
      </c>
    </row>
    <row r="463" spans="1:7">
      <c r="A463" s="9">
        <f>'(1)'!A463</f>
        <v>42956</v>
      </c>
      <c r="B463">
        <v>48.64</v>
      </c>
      <c r="C463">
        <v>50.91</v>
      </c>
      <c r="D463">
        <v>48.63</v>
      </c>
      <c r="E463">
        <v>48.6</v>
      </c>
      <c r="F463" s="12">
        <v>284288</v>
      </c>
      <c r="G463" s="12">
        <v>5063029</v>
      </c>
    </row>
    <row r="464" spans="1:7">
      <c r="A464" s="9">
        <f>'(1)'!A464</f>
        <v>42957</v>
      </c>
      <c r="B464">
        <v>50.63</v>
      </c>
      <c r="C464">
        <v>51.06</v>
      </c>
      <c r="D464">
        <v>50.07</v>
      </c>
      <c r="E464">
        <v>50.2</v>
      </c>
      <c r="F464" s="12">
        <v>258949</v>
      </c>
      <c r="G464" s="12">
        <v>5055936.5</v>
      </c>
    </row>
    <row r="465" spans="1:7">
      <c r="A465" s="9">
        <f>'(1)'!A465</f>
        <v>42958</v>
      </c>
      <c r="B465">
        <v>50.86</v>
      </c>
      <c r="C465">
        <v>51.64</v>
      </c>
      <c r="D465">
        <v>50.5</v>
      </c>
      <c r="E465">
        <v>50.97</v>
      </c>
      <c r="F465" s="12">
        <v>184427</v>
      </c>
      <c r="G465" s="12">
        <v>5076541.5</v>
      </c>
    </row>
    <row r="466" spans="1:7">
      <c r="A466" s="9">
        <f>'(1)'!A466</f>
        <v>42961</v>
      </c>
      <c r="B466">
        <v>51.6</v>
      </c>
      <c r="C466">
        <v>52.7</v>
      </c>
      <c r="D466">
        <v>51.31</v>
      </c>
      <c r="E466">
        <v>51.49</v>
      </c>
      <c r="F466" s="12">
        <v>159148</v>
      </c>
      <c r="G466" s="12">
        <v>5091561.5</v>
      </c>
    </row>
    <row r="467" spans="1:7">
      <c r="A467" s="9">
        <f>'(1)'!A467</f>
        <v>42962</v>
      </c>
      <c r="B467">
        <v>52.6</v>
      </c>
      <c r="C467">
        <v>52.92</v>
      </c>
      <c r="D467">
        <v>52.2</v>
      </c>
      <c r="E467">
        <v>52.52</v>
      </c>
      <c r="F467" s="12">
        <v>25540</v>
      </c>
      <c r="G467" s="12">
        <v>5087781</v>
      </c>
    </row>
    <row r="468" spans="1:7">
      <c r="A468" s="9">
        <f>'(1)'!A468</f>
        <v>42963</v>
      </c>
      <c r="B468">
        <v>52.7</v>
      </c>
      <c r="C468">
        <v>52.93</v>
      </c>
      <c r="D468">
        <v>50.88</v>
      </c>
      <c r="E468">
        <v>52.65</v>
      </c>
      <c r="F468" s="12">
        <v>392641</v>
      </c>
      <c r="G468" s="12">
        <v>5062876.5</v>
      </c>
    </row>
    <row r="469" spans="1:7">
      <c r="A469" s="9">
        <f>'(1)'!A469</f>
        <v>42964</v>
      </c>
      <c r="B469">
        <v>51.38</v>
      </c>
      <c r="C469">
        <v>52.43</v>
      </c>
      <c r="D469">
        <v>51.18</v>
      </c>
      <c r="E469">
        <v>51.78</v>
      </c>
      <c r="F469" s="12">
        <v>406415</v>
      </c>
      <c r="G469" s="12">
        <v>4983525.5</v>
      </c>
    </row>
    <row r="470" spans="1:7">
      <c r="A470" s="9">
        <f>'(1)'!A470</f>
        <v>42965</v>
      </c>
      <c r="B470">
        <v>52.24</v>
      </c>
      <c r="C470">
        <v>52.89</v>
      </c>
      <c r="D470">
        <v>51.77</v>
      </c>
      <c r="E470">
        <v>52.36</v>
      </c>
      <c r="F470" s="12">
        <v>402658</v>
      </c>
      <c r="G470" s="12">
        <v>5022142.5</v>
      </c>
    </row>
    <row r="471" spans="1:7">
      <c r="A471" s="9">
        <f>'(1)'!A471</f>
        <v>42968</v>
      </c>
      <c r="B471">
        <v>51.97</v>
      </c>
      <c r="C471">
        <v>52.52</v>
      </c>
      <c r="D471">
        <v>51.43</v>
      </c>
      <c r="E471">
        <v>52.01</v>
      </c>
      <c r="F471" s="12">
        <v>278784</v>
      </c>
      <c r="G471" s="12">
        <v>5066216.5</v>
      </c>
    </row>
    <row r="472" spans="1:7">
      <c r="A472" s="9">
        <f>'(1)'!A472</f>
        <v>42969</v>
      </c>
      <c r="B472">
        <v>52.39</v>
      </c>
      <c r="C472">
        <v>52.53</v>
      </c>
      <c r="D472">
        <v>51.37</v>
      </c>
      <c r="E472">
        <v>52.42</v>
      </c>
      <c r="F472" s="12">
        <v>260937</v>
      </c>
      <c r="G472" s="12">
        <v>5033471</v>
      </c>
    </row>
    <row r="473" spans="1:7">
      <c r="A473" s="9">
        <f>'(1)'!A473</f>
        <v>42970</v>
      </c>
      <c r="B473">
        <v>52.24</v>
      </c>
      <c r="C473">
        <v>52.73</v>
      </c>
      <c r="D473">
        <v>51.82</v>
      </c>
      <c r="E473">
        <v>52.37</v>
      </c>
      <c r="F473" s="12">
        <v>235160</v>
      </c>
      <c r="G473" s="12">
        <v>5014450.5</v>
      </c>
    </row>
    <row r="474" spans="1:7">
      <c r="A474" s="9">
        <f>'(1)'!A474</f>
        <v>42971</v>
      </c>
      <c r="B474">
        <v>51.99</v>
      </c>
      <c r="C474">
        <v>52.85</v>
      </c>
      <c r="D474">
        <v>51.81</v>
      </c>
      <c r="E474">
        <v>52.14</v>
      </c>
      <c r="F474" s="12">
        <v>265606</v>
      </c>
      <c r="G474" s="12">
        <v>5021642</v>
      </c>
    </row>
    <row r="475" spans="1:7">
      <c r="A475" s="9">
        <f>'(1)'!A475</f>
        <v>42972</v>
      </c>
      <c r="B475">
        <v>52.72</v>
      </c>
      <c r="C475">
        <v>53.64</v>
      </c>
      <c r="D475">
        <v>51.67</v>
      </c>
      <c r="E475">
        <v>52.7</v>
      </c>
      <c r="F475" s="12">
        <v>450278</v>
      </c>
      <c r="G475" s="12">
        <v>5026269.5</v>
      </c>
    </row>
    <row r="476" spans="1:7">
      <c r="A476" s="9">
        <f>'(1)'!A476</f>
        <v>42975</v>
      </c>
      <c r="B476">
        <v>51.94</v>
      </c>
      <c r="C476">
        <v>52.28</v>
      </c>
      <c r="D476">
        <v>51.3</v>
      </c>
      <c r="E476">
        <v>51.9</v>
      </c>
      <c r="F476" s="12">
        <v>245314</v>
      </c>
      <c r="G476" s="12">
        <v>5029537</v>
      </c>
    </row>
    <row r="477" spans="1:7">
      <c r="A477" s="9">
        <f>'(1)'!A477</f>
        <v>42976</v>
      </c>
      <c r="B477">
        <v>52.02</v>
      </c>
      <c r="C477">
        <v>52.38</v>
      </c>
      <c r="D477">
        <v>50.55</v>
      </c>
      <c r="E477">
        <v>52.1</v>
      </c>
      <c r="F477" s="12">
        <v>281573</v>
      </c>
      <c r="G477" s="12">
        <v>5021512.5</v>
      </c>
    </row>
    <row r="478" spans="1:7">
      <c r="A478" s="9">
        <f>'(1)'!A478</f>
        <v>42977</v>
      </c>
      <c r="B478">
        <v>50.65</v>
      </c>
      <c r="C478">
        <v>51.15</v>
      </c>
      <c r="D478">
        <v>50.02</v>
      </c>
      <c r="E478">
        <v>50.73</v>
      </c>
      <c r="F478" s="12">
        <v>334161</v>
      </c>
      <c r="G478" s="12">
        <v>5038122</v>
      </c>
    </row>
    <row r="479" spans="1:7">
      <c r="A479" s="9">
        <f>'(1)'!A479</f>
        <v>42978</v>
      </c>
      <c r="B479">
        <v>50.98</v>
      </c>
      <c r="C479">
        <v>51.4</v>
      </c>
      <c r="D479">
        <v>50.15</v>
      </c>
      <c r="E479">
        <v>50.8</v>
      </c>
      <c r="F479" s="12">
        <v>305551</v>
      </c>
      <c r="G479" s="12">
        <v>5025147</v>
      </c>
    </row>
    <row r="480" spans="1:7">
      <c r="A480" s="9">
        <f>'(1)'!A480</f>
        <v>42979</v>
      </c>
      <c r="B480">
        <v>50.4</v>
      </c>
      <c r="C480">
        <v>51.12</v>
      </c>
      <c r="D480">
        <v>50</v>
      </c>
      <c r="E480">
        <v>50.27</v>
      </c>
      <c r="F480" s="12">
        <v>334304</v>
      </c>
      <c r="G480" s="12">
        <v>5013066.5</v>
      </c>
    </row>
    <row r="481" spans="1:7">
      <c r="A481" s="9">
        <f>'(1)'!A481</f>
        <v>42983</v>
      </c>
      <c r="B481">
        <v>50.89</v>
      </c>
      <c r="C481">
        <v>52.96</v>
      </c>
      <c r="D481">
        <v>50.78</v>
      </c>
      <c r="E481">
        <v>51.03</v>
      </c>
      <c r="F481" s="12">
        <v>317440</v>
      </c>
      <c r="G481" s="12">
        <v>4990927.5</v>
      </c>
    </row>
    <row r="482" spans="1:7">
      <c r="A482" s="9">
        <f>'(1)'!A482</f>
        <v>42984</v>
      </c>
      <c r="B482">
        <v>53</v>
      </c>
      <c r="C482">
        <v>53</v>
      </c>
      <c r="D482">
        <v>51.3</v>
      </c>
      <c r="E482">
        <v>52.72</v>
      </c>
      <c r="F482" s="12">
        <v>271574</v>
      </c>
      <c r="G482" s="12">
        <v>4988782</v>
      </c>
    </row>
    <row r="483" spans="1:7">
      <c r="A483" s="9">
        <f>'(1)'!A483</f>
        <v>42985</v>
      </c>
      <c r="B483">
        <v>51.78</v>
      </c>
      <c r="C483">
        <v>52.28</v>
      </c>
      <c r="D483">
        <v>51.39</v>
      </c>
      <c r="E483">
        <v>51.66</v>
      </c>
      <c r="F483" s="12">
        <v>313918</v>
      </c>
      <c r="G483" s="12">
        <v>5009808</v>
      </c>
    </row>
    <row r="484" spans="1:7">
      <c r="A484" s="9">
        <f>'(1)'!A484</f>
        <v>42986</v>
      </c>
      <c r="B484">
        <v>51.68</v>
      </c>
      <c r="C484">
        <v>52.63</v>
      </c>
      <c r="D484">
        <v>51.45</v>
      </c>
      <c r="E484">
        <v>51.87</v>
      </c>
      <c r="F484" s="12">
        <v>287199</v>
      </c>
      <c r="G484" s="12">
        <v>5017687.5</v>
      </c>
    </row>
    <row r="485" spans="1:7">
      <c r="A485" s="9">
        <f>'(1)'!A485</f>
        <v>42989</v>
      </c>
      <c r="B485">
        <v>52.55</v>
      </c>
      <c r="C485">
        <v>52.71</v>
      </c>
      <c r="D485">
        <v>51.61</v>
      </c>
      <c r="E485">
        <v>52.57</v>
      </c>
      <c r="F485" s="12">
        <v>255763</v>
      </c>
      <c r="G485" s="12">
        <v>5036885</v>
      </c>
    </row>
    <row r="486" spans="1:7">
      <c r="A486" s="9">
        <f>'(1)'!A486</f>
        <v>42990</v>
      </c>
      <c r="B486">
        <v>52.3</v>
      </c>
      <c r="C486">
        <v>52.68</v>
      </c>
      <c r="D486">
        <v>51.93</v>
      </c>
      <c r="E486">
        <v>52.04</v>
      </c>
      <c r="F486" s="12">
        <v>218089</v>
      </c>
      <c r="G486" s="12">
        <v>5016919</v>
      </c>
    </row>
    <row r="487" spans="1:7">
      <c r="A487" s="9">
        <f>'(1)'!A487</f>
        <v>42991</v>
      </c>
      <c r="B487">
        <v>52.38</v>
      </c>
      <c r="C487">
        <v>52.84</v>
      </c>
      <c r="D487">
        <v>51.52</v>
      </c>
      <c r="E487">
        <v>52.41</v>
      </c>
      <c r="F487" s="12">
        <v>141582</v>
      </c>
      <c r="G487" s="12">
        <v>4996005.5</v>
      </c>
    </row>
    <row r="488" spans="1:7">
      <c r="A488" s="9">
        <f>'(1)'!A488</f>
        <v>42992</v>
      </c>
      <c r="B488">
        <v>52.04</v>
      </c>
      <c r="C488">
        <v>52.19</v>
      </c>
      <c r="D488">
        <v>51.36</v>
      </c>
      <c r="E488">
        <v>51.89</v>
      </c>
      <c r="F488" s="12">
        <v>139974</v>
      </c>
      <c r="G488" s="12">
        <v>5014795</v>
      </c>
    </row>
    <row r="489" spans="1:7">
      <c r="A489" s="9">
        <f>'(1)'!A489</f>
        <v>42993</v>
      </c>
      <c r="B489">
        <v>51.97</v>
      </c>
      <c r="C489">
        <v>52.01</v>
      </c>
      <c r="D489">
        <v>50.58</v>
      </c>
      <c r="E489">
        <v>52</v>
      </c>
      <c r="F489" s="12">
        <v>152585</v>
      </c>
      <c r="G489" s="12">
        <v>5020111.5</v>
      </c>
    </row>
    <row r="490" spans="1:7">
      <c r="A490" s="9">
        <f>'(1)'!A490</f>
        <v>42996</v>
      </c>
      <c r="B490">
        <v>50.58</v>
      </c>
      <c r="C490">
        <v>52.43</v>
      </c>
      <c r="D490">
        <v>50.56</v>
      </c>
      <c r="E490">
        <v>50.86</v>
      </c>
      <c r="F490" s="12">
        <v>33499</v>
      </c>
      <c r="G490" s="12">
        <v>5015066.5</v>
      </c>
    </row>
    <row r="491" spans="1:7">
      <c r="A491" s="9">
        <f>'(1)'!A491</f>
        <v>42997</v>
      </c>
      <c r="B491">
        <v>52.84</v>
      </c>
      <c r="C491">
        <v>52.95</v>
      </c>
      <c r="D491">
        <v>52.24</v>
      </c>
      <c r="E491">
        <v>52.38</v>
      </c>
      <c r="F491" s="12">
        <v>262197</v>
      </c>
      <c r="G491" s="12">
        <v>4991449.5</v>
      </c>
    </row>
    <row r="492" spans="1:7">
      <c r="A492" s="9">
        <f>'(1)'!A492</f>
        <v>42998</v>
      </c>
      <c r="B492">
        <v>52.85</v>
      </c>
      <c r="C492">
        <v>52.85</v>
      </c>
      <c r="D492">
        <v>51.99</v>
      </c>
      <c r="E492">
        <v>52.75</v>
      </c>
      <c r="F492" s="12">
        <v>121539</v>
      </c>
      <c r="G492" s="12">
        <v>5000475</v>
      </c>
    </row>
    <row r="493" spans="1:7">
      <c r="A493" s="9">
        <f>'(1)'!A493</f>
        <v>42999</v>
      </c>
      <c r="B493">
        <v>52.3</v>
      </c>
      <c r="C493">
        <v>53.66</v>
      </c>
      <c r="D493">
        <v>52.09</v>
      </c>
      <c r="E493">
        <v>52.34</v>
      </c>
      <c r="F493" s="12">
        <v>300776</v>
      </c>
      <c r="G493" s="12">
        <v>4998752.5</v>
      </c>
    </row>
    <row r="494" spans="1:7">
      <c r="A494" s="9">
        <f>'(1)'!A494</f>
        <v>43000</v>
      </c>
      <c r="B494">
        <v>53.16</v>
      </c>
      <c r="C494">
        <v>54.31</v>
      </c>
      <c r="D494">
        <v>53.09</v>
      </c>
      <c r="E494">
        <v>53.38</v>
      </c>
      <c r="F494" s="12">
        <v>322595</v>
      </c>
      <c r="G494" s="12">
        <v>4985192</v>
      </c>
    </row>
    <row r="495" spans="1:7">
      <c r="A495" s="9">
        <f>'(1)'!A495</f>
        <v>43003</v>
      </c>
      <c r="B495">
        <v>54.13</v>
      </c>
      <c r="C495">
        <v>54.67</v>
      </c>
      <c r="D495">
        <v>53.89</v>
      </c>
      <c r="E495">
        <v>54.2</v>
      </c>
      <c r="F495" s="12">
        <v>306718</v>
      </c>
      <c r="G495" s="12">
        <v>4982751</v>
      </c>
    </row>
    <row r="496" spans="1:7">
      <c r="A496" s="9">
        <f>'(1)'!A496</f>
        <v>43004</v>
      </c>
      <c r="B496">
        <v>54.54</v>
      </c>
      <c r="C496">
        <v>54.87</v>
      </c>
      <c r="D496">
        <v>53.57</v>
      </c>
      <c r="E496">
        <v>54.49</v>
      </c>
      <c r="F496" s="12">
        <v>307449</v>
      </c>
      <c r="G496" s="12">
        <v>4988228.5</v>
      </c>
    </row>
    <row r="497" spans="1:7">
      <c r="A497" s="9">
        <f>'(1)'!A497</f>
        <v>43005</v>
      </c>
      <c r="B497">
        <v>53.82</v>
      </c>
      <c r="C497">
        <v>54.14</v>
      </c>
      <c r="D497">
        <v>53.04</v>
      </c>
      <c r="E497">
        <v>53.78</v>
      </c>
      <c r="F497" s="12">
        <v>276434</v>
      </c>
      <c r="G497" s="12">
        <v>4997039</v>
      </c>
    </row>
    <row r="498" spans="1:7">
      <c r="A498" s="9">
        <f>'(1)'!A498</f>
        <v>43006</v>
      </c>
      <c r="B498">
        <v>53.77</v>
      </c>
      <c r="C498">
        <v>54.44</v>
      </c>
      <c r="D498">
        <v>53.42</v>
      </c>
      <c r="E498">
        <v>53.84</v>
      </c>
      <c r="F498" s="12">
        <v>279336</v>
      </c>
      <c r="G498" s="12">
        <v>4983339</v>
      </c>
    </row>
    <row r="499" spans="1:7">
      <c r="A499" s="9">
        <f>'(1)'!A499</f>
        <v>43007</v>
      </c>
      <c r="B499">
        <v>54.18</v>
      </c>
      <c r="C499">
        <v>55.21</v>
      </c>
      <c r="D499">
        <v>54.03</v>
      </c>
      <c r="E499">
        <v>54.27</v>
      </c>
      <c r="F499" s="12">
        <v>291472</v>
      </c>
      <c r="G499" s="12">
        <v>4996361.5</v>
      </c>
    </row>
    <row r="500" spans="1:7">
      <c r="A500" s="9">
        <f>'(1)'!A500</f>
        <v>43010</v>
      </c>
      <c r="B500">
        <v>55.02</v>
      </c>
      <c r="C500">
        <v>55.99</v>
      </c>
      <c r="D500">
        <v>54.93</v>
      </c>
      <c r="E500">
        <v>55.16</v>
      </c>
      <c r="F500" s="12">
        <v>327352</v>
      </c>
      <c r="G500" s="12">
        <v>5015209</v>
      </c>
    </row>
    <row r="501" spans="1:7">
      <c r="A501" s="9">
        <f>'(1)'!A501</f>
        <v>43011</v>
      </c>
      <c r="B501">
        <v>55.29</v>
      </c>
      <c r="C501">
        <v>55.85</v>
      </c>
      <c r="D501">
        <v>54.86</v>
      </c>
      <c r="E501">
        <v>55.47</v>
      </c>
      <c r="F501" s="12">
        <v>271070</v>
      </c>
      <c r="G501" s="12">
        <v>5040548</v>
      </c>
    </row>
    <row r="502" spans="1:7">
      <c r="A502" s="9">
        <f>'(1)'!A502</f>
        <v>43012</v>
      </c>
      <c r="B502">
        <v>55.59</v>
      </c>
      <c r="C502">
        <v>55.95</v>
      </c>
      <c r="D502">
        <v>54.82</v>
      </c>
      <c r="E502">
        <v>55.62</v>
      </c>
      <c r="F502" s="12">
        <v>278120</v>
      </c>
      <c r="G502" s="12">
        <v>5038425</v>
      </c>
    </row>
    <row r="503" spans="1:7">
      <c r="A503" s="9">
        <f>'(1)'!A503</f>
        <v>43013</v>
      </c>
      <c r="B503">
        <v>55.48</v>
      </c>
      <c r="C503">
        <v>55.89</v>
      </c>
      <c r="D503">
        <v>54.89</v>
      </c>
      <c r="E503">
        <v>55.48</v>
      </c>
      <c r="F503" s="12">
        <v>221760</v>
      </c>
      <c r="G503" s="12">
        <v>5052926.5</v>
      </c>
    </row>
    <row r="504" spans="1:7">
      <c r="A504" s="9">
        <f>'(1)'!A504</f>
        <v>43014</v>
      </c>
      <c r="B504">
        <v>55.35</v>
      </c>
      <c r="C504">
        <v>56.48</v>
      </c>
      <c r="D504">
        <v>55.26</v>
      </c>
      <c r="E504">
        <v>55.14</v>
      </c>
      <c r="F504" s="12">
        <v>295650</v>
      </c>
      <c r="G504" s="12">
        <v>5053258.5</v>
      </c>
    </row>
    <row r="505" spans="1:7">
      <c r="A505" s="9">
        <f>'(1)'!A505</f>
        <v>43017</v>
      </c>
      <c r="B505">
        <v>56.17</v>
      </c>
      <c r="C505">
        <v>56.53</v>
      </c>
      <c r="D505">
        <v>55.76</v>
      </c>
      <c r="E505">
        <v>56.29</v>
      </c>
      <c r="F505" s="12">
        <v>251616</v>
      </c>
      <c r="G505" s="12">
        <v>5039697.5</v>
      </c>
    </row>
    <row r="506" spans="1:7">
      <c r="A506" s="9">
        <f>'(1)'!A506</f>
        <v>43018</v>
      </c>
      <c r="B506">
        <v>56.5</v>
      </c>
      <c r="C506">
        <v>56.91</v>
      </c>
      <c r="D506">
        <v>56.22</v>
      </c>
      <c r="E506">
        <v>56.43</v>
      </c>
      <c r="F506" s="12">
        <v>208360</v>
      </c>
      <c r="G506" s="12">
        <v>5029357</v>
      </c>
    </row>
    <row r="507" spans="1:7">
      <c r="A507" s="9">
        <f>'(1)'!A507</f>
        <v>43019</v>
      </c>
      <c r="B507">
        <v>56.87</v>
      </c>
      <c r="C507">
        <v>59.25</v>
      </c>
      <c r="D507">
        <v>56.7</v>
      </c>
      <c r="E507">
        <v>56.86</v>
      </c>
      <c r="F507" s="12">
        <v>224939</v>
      </c>
      <c r="G507" s="12">
        <v>5041731.5</v>
      </c>
    </row>
    <row r="508" spans="1:7">
      <c r="A508" s="9">
        <f>'(1)'!A508</f>
        <v>43020</v>
      </c>
      <c r="B508">
        <v>59.05</v>
      </c>
      <c r="C508">
        <v>59.49</v>
      </c>
      <c r="D508">
        <v>57.77</v>
      </c>
      <c r="E508">
        <v>59.02</v>
      </c>
      <c r="F508" s="12">
        <v>214727</v>
      </c>
      <c r="G508" s="12">
        <v>5036481</v>
      </c>
    </row>
    <row r="509" spans="1:7">
      <c r="A509" s="9">
        <f>'(1)'!A509</f>
        <v>43021</v>
      </c>
      <c r="B509">
        <v>58.57</v>
      </c>
      <c r="C509">
        <v>58.89</v>
      </c>
      <c r="D509">
        <v>57.57</v>
      </c>
      <c r="E509">
        <v>58.44</v>
      </c>
      <c r="F509" s="12">
        <v>142870</v>
      </c>
      <c r="G509" s="12">
        <v>5027521</v>
      </c>
    </row>
    <row r="510" spans="1:7">
      <c r="A510" s="9">
        <f>'(1)'!A510</f>
        <v>43024</v>
      </c>
      <c r="B510">
        <v>57.7</v>
      </c>
      <c r="C510">
        <v>58.65</v>
      </c>
      <c r="D510">
        <v>56.85</v>
      </c>
      <c r="E510">
        <v>57.9</v>
      </c>
      <c r="F510" s="12">
        <v>117888</v>
      </c>
      <c r="G510" s="12">
        <v>5006034</v>
      </c>
    </row>
    <row r="511" spans="1:7">
      <c r="A511" s="9">
        <f>'(1)'!A511</f>
        <v>43025</v>
      </c>
      <c r="B511">
        <v>57.6</v>
      </c>
      <c r="C511">
        <v>57.8</v>
      </c>
      <c r="D511">
        <v>57.14</v>
      </c>
      <c r="E511">
        <v>57.41</v>
      </c>
      <c r="F511" s="12">
        <v>24020</v>
      </c>
      <c r="G511" s="12">
        <v>4953157.5</v>
      </c>
    </row>
    <row r="512" spans="1:7">
      <c r="A512" s="9">
        <f>'(1)'!A512</f>
        <v>43026</v>
      </c>
      <c r="B512">
        <v>56.73</v>
      </c>
      <c r="C512">
        <v>56.76</v>
      </c>
      <c r="D512">
        <v>55.5</v>
      </c>
      <c r="E512">
        <v>57.54</v>
      </c>
      <c r="F512" s="12">
        <v>352045</v>
      </c>
      <c r="G512" s="12">
        <v>4947947.5</v>
      </c>
    </row>
    <row r="513" spans="1:7">
      <c r="A513" s="9">
        <f>'(1)'!A513</f>
        <v>43027</v>
      </c>
      <c r="B513">
        <v>56.1</v>
      </c>
      <c r="C513">
        <v>56.4</v>
      </c>
      <c r="D513">
        <v>55.7</v>
      </c>
      <c r="E513">
        <v>56.12</v>
      </c>
      <c r="F513" s="12">
        <v>275423</v>
      </c>
      <c r="G513" s="12">
        <v>4951699</v>
      </c>
    </row>
    <row r="514" spans="1:7">
      <c r="A514" s="9">
        <f>'(1)'!A514</f>
        <v>43028</v>
      </c>
      <c r="B514">
        <v>55.67</v>
      </c>
      <c r="C514">
        <v>56.2</v>
      </c>
      <c r="D514">
        <v>55.38</v>
      </c>
      <c r="E514">
        <v>56</v>
      </c>
      <c r="F514" s="12">
        <v>330854</v>
      </c>
      <c r="G514" s="12">
        <v>4946385.5</v>
      </c>
    </row>
    <row r="515" spans="1:7">
      <c r="A515" s="9">
        <f>'(1)'!A515</f>
        <v>43031</v>
      </c>
      <c r="B515">
        <v>55.77</v>
      </c>
      <c r="C515">
        <v>57.24</v>
      </c>
      <c r="D515">
        <v>55.7</v>
      </c>
      <c r="E515">
        <v>55.8</v>
      </c>
      <c r="F515" s="12">
        <v>379302</v>
      </c>
      <c r="G515" s="12">
        <v>4919670</v>
      </c>
    </row>
    <row r="516" spans="1:7">
      <c r="A516" s="9">
        <f>'(1)'!A516</f>
        <v>43032</v>
      </c>
      <c r="B516">
        <v>56.99</v>
      </c>
      <c r="C516">
        <v>57.28</v>
      </c>
      <c r="D516">
        <v>55.13</v>
      </c>
      <c r="E516">
        <v>57</v>
      </c>
      <c r="F516" s="12">
        <v>395647</v>
      </c>
      <c r="G516" s="12">
        <v>4923855.5</v>
      </c>
    </row>
    <row r="517" spans="1:7">
      <c r="A517" s="9">
        <f>'(1)'!A517</f>
        <v>43033</v>
      </c>
      <c r="B517">
        <v>55.5</v>
      </c>
      <c r="C517">
        <v>55.98</v>
      </c>
      <c r="D517">
        <v>55.06</v>
      </c>
      <c r="E517">
        <v>55.62</v>
      </c>
      <c r="F517" s="12">
        <v>301152</v>
      </c>
      <c r="G517" s="12">
        <v>4934694.5</v>
      </c>
    </row>
    <row r="518" spans="1:7">
      <c r="A518" s="9">
        <f>'(1)'!A518</f>
        <v>43034</v>
      </c>
      <c r="B518">
        <v>55.78</v>
      </c>
      <c r="C518">
        <v>56.91</v>
      </c>
      <c r="D518">
        <v>55.73</v>
      </c>
      <c r="E518">
        <v>55.79</v>
      </c>
      <c r="F518" s="12">
        <v>290341</v>
      </c>
      <c r="G518" s="12">
        <v>4932579</v>
      </c>
    </row>
    <row r="519" spans="1:7">
      <c r="A519" s="9">
        <f>'(1)'!A519</f>
        <v>43035</v>
      </c>
      <c r="B519">
        <v>56.56</v>
      </c>
      <c r="C519">
        <v>57.09</v>
      </c>
      <c r="D519">
        <v>56.14</v>
      </c>
      <c r="E519">
        <v>56.61</v>
      </c>
      <c r="F519" s="12">
        <v>310139</v>
      </c>
      <c r="G519" s="12">
        <v>4952088</v>
      </c>
    </row>
    <row r="520" spans="1:7">
      <c r="A520" s="9">
        <f>'(1)'!A520</f>
        <v>43038</v>
      </c>
      <c r="B520">
        <v>56.74</v>
      </c>
      <c r="C520">
        <v>56.83</v>
      </c>
      <c r="D520">
        <v>55.88</v>
      </c>
      <c r="E520">
        <v>56.94</v>
      </c>
      <c r="F520" s="12">
        <v>339530</v>
      </c>
      <c r="G520" s="12">
        <v>4969322.5</v>
      </c>
    </row>
    <row r="521" spans="1:7">
      <c r="A521" s="9">
        <f>'(1)'!A521</f>
        <v>43039</v>
      </c>
      <c r="B521">
        <v>56.44</v>
      </c>
      <c r="C521">
        <v>57.57</v>
      </c>
      <c r="D521">
        <v>56.34</v>
      </c>
      <c r="E521">
        <v>56.25</v>
      </c>
      <c r="F521" s="12">
        <v>332597</v>
      </c>
      <c r="G521" s="12">
        <v>4972517.5</v>
      </c>
    </row>
    <row r="522" spans="1:7">
      <c r="A522" s="9">
        <f>'(1)'!A522</f>
        <v>43040</v>
      </c>
      <c r="B522">
        <v>57.28</v>
      </c>
      <c r="C522">
        <v>58.47</v>
      </c>
      <c r="D522">
        <v>57.12</v>
      </c>
      <c r="E522">
        <v>57.17</v>
      </c>
      <c r="F522" s="12">
        <v>341777</v>
      </c>
      <c r="G522" s="12">
        <v>4941783.5</v>
      </c>
    </row>
    <row r="523" spans="1:7">
      <c r="A523" s="9">
        <f>'(1)'!A523</f>
        <v>43041</v>
      </c>
      <c r="B523">
        <v>57.78</v>
      </c>
      <c r="C523">
        <v>58.35</v>
      </c>
      <c r="D523">
        <v>57.18</v>
      </c>
      <c r="E523">
        <v>57.82</v>
      </c>
      <c r="F523" s="12">
        <v>405217</v>
      </c>
      <c r="G523" s="12">
        <v>4952253</v>
      </c>
    </row>
    <row r="524" spans="1:7">
      <c r="A524" s="9">
        <f>'(1)'!A524</f>
        <v>43042</v>
      </c>
      <c r="B524">
        <v>58.16</v>
      </c>
      <c r="C524">
        <v>58.54</v>
      </c>
      <c r="D524">
        <v>57.74</v>
      </c>
      <c r="E524">
        <v>57.88</v>
      </c>
      <c r="F524" s="12">
        <v>329325</v>
      </c>
      <c r="G524" s="12">
        <v>5005133.5</v>
      </c>
    </row>
    <row r="525" spans="1:7">
      <c r="A525" s="9">
        <f>'(1)'!A525</f>
        <v>43045</v>
      </c>
      <c r="B525">
        <v>58.24</v>
      </c>
      <c r="C525">
        <v>58.3</v>
      </c>
      <c r="D525">
        <v>57.02</v>
      </c>
      <c r="E525">
        <v>58.15</v>
      </c>
      <c r="F525" s="12">
        <v>430668</v>
      </c>
      <c r="G525" s="12">
        <v>5021064</v>
      </c>
    </row>
    <row r="526" spans="1:7">
      <c r="A526" s="9">
        <f>'(1)'!A526</f>
        <v>43046</v>
      </c>
      <c r="B526">
        <v>57.32</v>
      </c>
      <c r="C526">
        <v>57.94</v>
      </c>
      <c r="D526">
        <v>56.6</v>
      </c>
      <c r="E526">
        <v>57.23</v>
      </c>
      <c r="F526" s="12">
        <v>369888</v>
      </c>
      <c r="G526" s="12">
        <v>5040832.5</v>
      </c>
    </row>
    <row r="527" spans="1:7">
      <c r="A527" s="9">
        <f>'(1)'!A527</f>
        <v>43047</v>
      </c>
      <c r="B527">
        <v>57.95</v>
      </c>
      <c r="C527">
        <v>58.05</v>
      </c>
      <c r="D527">
        <v>57.27</v>
      </c>
      <c r="E527">
        <v>57.75</v>
      </c>
      <c r="F527" s="12">
        <v>353071</v>
      </c>
      <c r="G527" s="12">
        <v>5063554.5</v>
      </c>
    </row>
    <row r="528" spans="1:7">
      <c r="A528" s="9">
        <f>'(1)'!A528</f>
        <v>43048</v>
      </c>
      <c r="B528">
        <v>57.41</v>
      </c>
      <c r="C528">
        <v>58.57</v>
      </c>
      <c r="D528">
        <v>57.04</v>
      </c>
      <c r="E528">
        <v>57.37</v>
      </c>
      <c r="F528" s="12">
        <v>334681</v>
      </c>
      <c r="G528" s="12">
        <v>5063512.5</v>
      </c>
    </row>
    <row r="529" spans="1:7">
      <c r="A529" s="9">
        <f>'(1)'!A529</f>
        <v>43049</v>
      </c>
      <c r="B529">
        <v>58.44</v>
      </c>
      <c r="C529">
        <v>58.74</v>
      </c>
      <c r="D529">
        <v>57.85</v>
      </c>
      <c r="E529">
        <v>58.33</v>
      </c>
      <c r="F529" s="12">
        <v>260548</v>
      </c>
      <c r="G529" s="12">
        <v>5042600</v>
      </c>
    </row>
    <row r="530" spans="1:7">
      <c r="A530" s="9">
        <f>'(1)'!A530</f>
        <v>43052</v>
      </c>
      <c r="B530">
        <v>58.42</v>
      </c>
      <c r="C530">
        <v>59.55</v>
      </c>
      <c r="D530">
        <v>58.05</v>
      </c>
      <c r="E530">
        <v>58.44</v>
      </c>
      <c r="F530" s="12">
        <v>232283</v>
      </c>
      <c r="G530" s="12">
        <v>5052954</v>
      </c>
    </row>
    <row r="531" spans="1:7">
      <c r="A531" s="9">
        <f>'(1)'!A531</f>
        <v>43053</v>
      </c>
      <c r="B531">
        <v>59.37</v>
      </c>
      <c r="C531">
        <v>60.65</v>
      </c>
      <c r="D531">
        <v>58.82</v>
      </c>
      <c r="E531">
        <v>59.3</v>
      </c>
      <c r="F531" s="12">
        <v>209886</v>
      </c>
      <c r="G531" s="12">
        <v>5024404.5</v>
      </c>
    </row>
    <row r="532" spans="1:7">
      <c r="A532" s="9">
        <f>'(1)'!A532</f>
        <v>43054</v>
      </c>
      <c r="B532">
        <v>60.66</v>
      </c>
      <c r="C532">
        <v>61</v>
      </c>
      <c r="D532">
        <v>60.14</v>
      </c>
      <c r="E532">
        <v>60.44</v>
      </c>
      <c r="F532" s="12">
        <v>168541</v>
      </c>
      <c r="G532" s="12">
        <v>4998069.5</v>
      </c>
    </row>
    <row r="533" spans="1:7">
      <c r="A533" s="9">
        <f>'(1)'!A533</f>
        <v>43055</v>
      </c>
      <c r="B533">
        <v>60.86</v>
      </c>
      <c r="C533">
        <v>61.41</v>
      </c>
      <c r="D533">
        <v>60.53</v>
      </c>
      <c r="E533">
        <v>60.9</v>
      </c>
      <c r="F533" s="12">
        <v>29115</v>
      </c>
      <c r="G533" s="12">
        <v>4985657.5</v>
      </c>
    </row>
    <row r="534" spans="1:7">
      <c r="A534" s="9">
        <f>'(1)'!A534</f>
        <v>43056</v>
      </c>
      <c r="B534">
        <v>61.07</v>
      </c>
      <c r="C534">
        <v>61.7</v>
      </c>
      <c r="D534">
        <v>60</v>
      </c>
      <c r="E534">
        <v>61.37</v>
      </c>
      <c r="F534" s="12">
        <v>337761</v>
      </c>
      <c r="G534" s="12">
        <v>4965946</v>
      </c>
    </row>
    <row r="535" spans="1:7">
      <c r="A535" s="9">
        <f>'(1)'!A535</f>
        <v>43059</v>
      </c>
      <c r="B535">
        <v>60.5</v>
      </c>
      <c r="C535">
        <v>60.86</v>
      </c>
      <c r="D535">
        <v>60.02</v>
      </c>
      <c r="E535">
        <v>60.49</v>
      </c>
      <c r="F535" s="12">
        <v>289300</v>
      </c>
      <c r="G535" s="12">
        <v>4944964</v>
      </c>
    </row>
    <row r="536" spans="1:7">
      <c r="A536" s="9">
        <f>'(1)'!A536</f>
        <v>43060</v>
      </c>
      <c r="B536">
        <v>60.88</v>
      </c>
      <c r="C536">
        <v>62.23</v>
      </c>
      <c r="D536">
        <v>60.6</v>
      </c>
      <c r="E536">
        <v>60.62</v>
      </c>
      <c r="F536" s="12">
        <v>272739</v>
      </c>
      <c r="G536" s="12">
        <v>4953441</v>
      </c>
    </row>
    <row r="537" spans="1:7">
      <c r="A537" s="9">
        <f>'(1)'!A537</f>
        <v>43061</v>
      </c>
      <c r="B537">
        <v>62.27</v>
      </c>
      <c r="C537">
        <v>64.44</v>
      </c>
      <c r="D537">
        <v>62.08</v>
      </c>
      <c r="E537">
        <v>62.07</v>
      </c>
      <c r="F537" s="12">
        <v>356994</v>
      </c>
      <c r="G537" s="12">
        <v>4941943.5</v>
      </c>
    </row>
    <row r="538" spans="1:7">
      <c r="A538" s="9">
        <f>'(1)'!A538</f>
        <v>43063</v>
      </c>
      <c r="B538">
        <v>64.12</v>
      </c>
      <c r="C538">
        <v>64.650000000000006</v>
      </c>
      <c r="D538">
        <v>63.5</v>
      </c>
      <c r="E538">
        <v>64.27</v>
      </c>
      <c r="F538" s="12">
        <v>389455</v>
      </c>
      <c r="G538" s="12">
        <v>4924170.5</v>
      </c>
    </row>
    <row r="539" spans="1:7">
      <c r="A539" s="9">
        <f>'(1)'!A539</f>
        <v>43066</v>
      </c>
      <c r="B539">
        <v>63.69</v>
      </c>
      <c r="C539">
        <v>64.64</v>
      </c>
      <c r="D539">
        <v>62.95</v>
      </c>
      <c r="E539">
        <v>63.69</v>
      </c>
      <c r="F539" s="12">
        <v>418072</v>
      </c>
      <c r="G539" s="12">
        <v>4945801</v>
      </c>
    </row>
    <row r="540" spans="1:7">
      <c r="A540" s="9">
        <f>'(1)'!A540</f>
        <v>43067</v>
      </c>
      <c r="B540">
        <v>63.52</v>
      </c>
      <c r="C540">
        <v>64.25</v>
      </c>
      <c r="D540">
        <v>63.26</v>
      </c>
      <c r="E540">
        <v>63.49</v>
      </c>
      <c r="F540" s="12">
        <v>319856</v>
      </c>
      <c r="G540" s="12">
        <v>4952544.5</v>
      </c>
    </row>
    <row r="541" spans="1:7">
      <c r="A541" s="9">
        <f>'(1)'!A541</f>
        <v>43068</v>
      </c>
      <c r="B541">
        <v>63.8</v>
      </c>
      <c r="C541">
        <v>64.27</v>
      </c>
      <c r="D541">
        <v>63.35</v>
      </c>
      <c r="E541">
        <v>63.93</v>
      </c>
      <c r="F541" s="12">
        <v>307965</v>
      </c>
      <c r="G541" s="12">
        <v>4939966</v>
      </c>
    </row>
    <row r="542" spans="1:7">
      <c r="A542" s="9">
        <f>'(1)'!A542</f>
        <v>43069</v>
      </c>
      <c r="B542">
        <v>63.68</v>
      </c>
      <c r="C542">
        <v>63.77</v>
      </c>
      <c r="D542">
        <v>62.61</v>
      </c>
      <c r="E542">
        <v>63.52</v>
      </c>
      <c r="F542" s="12">
        <v>335154</v>
      </c>
      <c r="G542" s="12">
        <v>4949784</v>
      </c>
    </row>
    <row r="543" spans="1:7">
      <c r="A543" s="9">
        <f>'(1)'!A543</f>
        <v>43070</v>
      </c>
      <c r="B543">
        <v>63.06</v>
      </c>
      <c r="C543">
        <v>63.17</v>
      </c>
      <c r="D543">
        <v>61.21</v>
      </c>
      <c r="E543">
        <v>63.16</v>
      </c>
      <c r="F543" s="12">
        <v>418939</v>
      </c>
      <c r="G543" s="12">
        <v>4936016.5</v>
      </c>
    </row>
    <row r="544" spans="1:7">
      <c r="A544" s="9">
        <f>'(1)'!A544</f>
        <v>43073</v>
      </c>
      <c r="B544">
        <v>61.55</v>
      </c>
      <c r="C544">
        <v>62.13</v>
      </c>
      <c r="D544">
        <v>61.3</v>
      </c>
      <c r="E544">
        <v>62.21</v>
      </c>
      <c r="F544" s="12">
        <v>279411</v>
      </c>
      <c r="G544" s="12">
        <v>4934734.5</v>
      </c>
    </row>
    <row r="545" spans="1:7">
      <c r="A545" s="9">
        <f>'(1)'!A545</f>
        <v>43074</v>
      </c>
      <c r="B545">
        <v>61.88</v>
      </c>
      <c r="C545">
        <v>62.15</v>
      </c>
      <c r="D545">
        <v>61.25</v>
      </c>
      <c r="E545">
        <v>61.87</v>
      </c>
      <c r="F545" s="12">
        <v>314062</v>
      </c>
      <c r="G545" s="12">
        <v>4973655.5</v>
      </c>
    </row>
    <row r="546" spans="1:7">
      <c r="A546" s="9">
        <f>'(1)'!A546</f>
        <v>43075</v>
      </c>
      <c r="B546">
        <v>61.41</v>
      </c>
      <c r="C546">
        <v>62.92</v>
      </c>
      <c r="D546">
        <v>61.08</v>
      </c>
      <c r="E546">
        <v>61.36</v>
      </c>
      <c r="F546" s="12">
        <v>356735</v>
      </c>
      <c r="G546" s="12">
        <v>4975292.5</v>
      </c>
    </row>
    <row r="547" spans="1:7">
      <c r="A547" s="9">
        <f>'(1)'!A547</f>
        <v>43076</v>
      </c>
      <c r="B547">
        <v>62.8</v>
      </c>
      <c r="C547">
        <v>62.8</v>
      </c>
      <c r="D547">
        <v>61.44</v>
      </c>
      <c r="E547">
        <v>62.72</v>
      </c>
      <c r="F547" s="12">
        <v>283479</v>
      </c>
      <c r="G547" s="12">
        <v>4982482</v>
      </c>
    </row>
    <row r="548" spans="1:7">
      <c r="A548" s="9">
        <f>'(1)'!A548</f>
        <v>43077</v>
      </c>
      <c r="B548">
        <v>62.1</v>
      </c>
      <c r="C548">
        <v>62.87</v>
      </c>
      <c r="D548">
        <v>62.07</v>
      </c>
      <c r="E548">
        <v>62.22</v>
      </c>
      <c r="F548" s="12">
        <v>338157</v>
      </c>
      <c r="G548" s="12">
        <v>4989031</v>
      </c>
    </row>
    <row r="549" spans="1:7">
      <c r="A549" s="9">
        <f>'(1)'!A549</f>
        <v>43080</v>
      </c>
      <c r="B549">
        <v>62.78</v>
      </c>
      <c r="C549">
        <v>63.43</v>
      </c>
      <c r="D549">
        <v>62.62</v>
      </c>
      <c r="E549">
        <v>62.57</v>
      </c>
      <c r="F549" s="12">
        <v>322870</v>
      </c>
      <c r="G549" s="12">
        <v>4992242</v>
      </c>
    </row>
    <row r="550" spans="1:7">
      <c r="A550" s="9">
        <f>'(1)'!A550</f>
        <v>43081</v>
      </c>
      <c r="B550">
        <v>63.24</v>
      </c>
      <c r="C550">
        <v>63.57</v>
      </c>
      <c r="D550">
        <v>62.88</v>
      </c>
      <c r="E550">
        <v>63.32</v>
      </c>
      <c r="F550" s="12">
        <v>113080</v>
      </c>
      <c r="G550" s="12">
        <v>4950735</v>
      </c>
    </row>
    <row r="551" spans="1:7">
      <c r="A551" s="9">
        <f>'(1)'!A551</f>
        <v>43082</v>
      </c>
      <c r="B551">
        <v>63.35</v>
      </c>
      <c r="C551">
        <v>63.95</v>
      </c>
      <c r="D551">
        <v>63.28</v>
      </c>
      <c r="E551">
        <v>63.55</v>
      </c>
      <c r="F551" s="12">
        <v>152696</v>
      </c>
      <c r="G551" s="12">
        <v>5022139</v>
      </c>
    </row>
    <row r="552" spans="1:7">
      <c r="A552" s="9">
        <f>'(1)'!A552</f>
        <v>43083</v>
      </c>
      <c r="B552">
        <v>63.8</v>
      </c>
      <c r="C552">
        <v>63.99</v>
      </c>
      <c r="D552">
        <v>63.1</v>
      </c>
      <c r="E552">
        <v>63.86</v>
      </c>
      <c r="F552" s="12">
        <v>249086</v>
      </c>
      <c r="G552" s="12">
        <v>5020179</v>
      </c>
    </row>
    <row r="553" spans="1:7">
      <c r="A553" s="9">
        <f>'(1)'!A553</f>
        <v>43084</v>
      </c>
      <c r="B553">
        <v>63.78</v>
      </c>
      <c r="C553">
        <v>63.89</v>
      </c>
      <c r="D553">
        <v>63.1</v>
      </c>
      <c r="E553">
        <v>63.84</v>
      </c>
      <c r="F553" s="12">
        <v>186934</v>
      </c>
      <c r="G553" s="12">
        <v>5019674</v>
      </c>
    </row>
    <row r="554" spans="1:7">
      <c r="A554" s="9">
        <f>'(1)'!A554</f>
        <v>43087</v>
      </c>
      <c r="B554">
        <v>63.3</v>
      </c>
      <c r="C554">
        <v>64.069999999999993</v>
      </c>
      <c r="D554">
        <v>62.5</v>
      </c>
      <c r="E554">
        <v>63.61</v>
      </c>
      <c r="F554" s="12">
        <v>178202</v>
      </c>
      <c r="G554" s="12">
        <v>5040309</v>
      </c>
    </row>
    <row r="555" spans="1:7">
      <c r="A555" s="9">
        <f>'(1)'!A555</f>
        <v>43088</v>
      </c>
      <c r="B555">
        <v>63.28</v>
      </c>
      <c r="C555">
        <v>64.209999999999994</v>
      </c>
      <c r="D555">
        <v>63.21</v>
      </c>
      <c r="E555">
        <v>63.11</v>
      </c>
      <c r="F555" s="12">
        <v>26207</v>
      </c>
      <c r="G555" s="12">
        <v>5041908</v>
      </c>
    </row>
    <row r="556" spans="1:7">
      <c r="A556" s="9">
        <f>'(1)'!A556</f>
        <v>43089</v>
      </c>
      <c r="B556">
        <v>62.74</v>
      </c>
      <c r="C556">
        <v>64.319999999999993</v>
      </c>
      <c r="D556">
        <v>62.59</v>
      </c>
      <c r="E556">
        <v>63.57</v>
      </c>
      <c r="F556" s="12">
        <v>308154</v>
      </c>
      <c r="G556" s="12">
        <v>5056673</v>
      </c>
    </row>
    <row r="557" spans="1:7">
      <c r="A557" s="9">
        <f>'(1)'!A557</f>
        <v>43090</v>
      </c>
      <c r="B557">
        <v>63.5</v>
      </c>
      <c r="C557">
        <v>63.68</v>
      </c>
      <c r="D557">
        <v>62.31</v>
      </c>
      <c r="E557">
        <v>63.73</v>
      </c>
      <c r="F557" s="12">
        <v>250521</v>
      </c>
      <c r="G557" s="12">
        <v>5064468</v>
      </c>
    </row>
    <row r="558" spans="1:7">
      <c r="A558" s="9">
        <f>'(1)'!A558</f>
        <v>43091</v>
      </c>
      <c r="B558">
        <v>62.45</v>
      </c>
      <c r="C558">
        <v>63.15</v>
      </c>
      <c r="D558">
        <v>62.12</v>
      </c>
      <c r="E558">
        <v>62.45</v>
      </c>
      <c r="F558" s="12">
        <v>219338</v>
      </c>
      <c r="G558" s="12">
        <v>5055436.5</v>
      </c>
    </row>
    <row r="559" spans="1:7">
      <c r="A559" s="9">
        <f>'(1)'!A559</f>
        <v>43095</v>
      </c>
      <c r="B559">
        <v>62.64</v>
      </c>
      <c r="C559">
        <v>62.93</v>
      </c>
      <c r="D559">
        <v>61.13</v>
      </c>
      <c r="E559">
        <v>62.86</v>
      </c>
      <c r="F559" s="12">
        <v>314261</v>
      </c>
      <c r="G559" s="12">
        <v>5093743.5</v>
      </c>
    </row>
    <row r="560" spans="1:7">
      <c r="A560" s="9">
        <f>'(1)'!A560</f>
        <v>43096</v>
      </c>
      <c r="B560">
        <v>61.3</v>
      </c>
      <c r="C560">
        <v>62.26</v>
      </c>
      <c r="D560">
        <v>61.15</v>
      </c>
      <c r="E560">
        <v>61.22</v>
      </c>
      <c r="F560" s="12">
        <v>238964</v>
      </c>
      <c r="G560" s="12">
        <v>5085834.5</v>
      </c>
    </row>
    <row r="561" spans="1:7">
      <c r="A561" s="9">
        <f>'(1)'!A561</f>
        <v>43097</v>
      </c>
      <c r="B561">
        <v>62.08</v>
      </c>
      <c r="C561">
        <v>63.64</v>
      </c>
      <c r="D561">
        <v>62.01</v>
      </c>
      <c r="E561">
        <v>62.2</v>
      </c>
      <c r="F561" s="12">
        <v>362429</v>
      </c>
      <c r="G561" s="12">
        <v>5083138.5</v>
      </c>
    </row>
    <row r="562" spans="1:7">
      <c r="A562" s="9">
        <f>'(1)'!A562</f>
        <v>43098</v>
      </c>
      <c r="B562">
        <v>63.29</v>
      </c>
      <c r="C562">
        <v>64.930000000000007</v>
      </c>
      <c r="D562">
        <v>62.99</v>
      </c>
      <c r="E562">
        <v>63.4</v>
      </c>
      <c r="F562" s="12">
        <v>488007</v>
      </c>
      <c r="G562" s="12">
        <v>5111409</v>
      </c>
    </row>
    <row r="563" spans="1:7">
      <c r="A563" s="9">
        <f>'(1)'!A563</f>
        <v>43102</v>
      </c>
      <c r="B563">
        <v>64.66</v>
      </c>
      <c r="C563">
        <v>65.83</v>
      </c>
      <c r="D563">
        <v>63.07</v>
      </c>
      <c r="E563">
        <v>64.69</v>
      </c>
      <c r="F563" s="12">
        <v>508993</v>
      </c>
      <c r="G563" s="12">
        <v>5148845.5</v>
      </c>
    </row>
    <row r="564" spans="1:7">
      <c r="A564" s="9">
        <f>'(1)'!A564</f>
        <v>43103</v>
      </c>
      <c r="B564">
        <v>63.8</v>
      </c>
      <c r="C564">
        <v>64.319999999999993</v>
      </c>
      <c r="D564">
        <v>62.36</v>
      </c>
      <c r="E564">
        <v>63.34</v>
      </c>
      <c r="F564" s="12">
        <v>354367</v>
      </c>
      <c r="G564" s="12">
        <v>5153424.5</v>
      </c>
    </row>
    <row r="565" spans="1:7">
      <c r="A565" s="9">
        <f>'(1)'!A565</f>
        <v>43104</v>
      </c>
      <c r="B565">
        <v>62.81</v>
      </c>
      <c r="C565">
        <v>63.5</v>
      </c>
      <c r="D565">
        <v>62.01</v>
      </c>
      <c r="E565">
        <v>62.44</v>
      </c>
      <c r="F565" s="12">
        <v>277672</v>
      </c>
      <c r="G565" s="12">
        <v>5168532</v>
      </c>
    </row>
    <row r="566" spans="1:7">
      <c r="A566" s="9">
        <f>'(1)'!A566</f>
        <v>43105</v>
      </c>
      <c r="B566">
        <v>63.39</v>
      </c>
      <c r="C566">
        <v>63.68</v>
      </c>
      <c r="D566">
        <v>63.08</v>
      </c>
      <c r="E566">
        <v>63.31</v>
      </c>
      <c r="F566" s="12">
        <v>212995</v>
      </c>
      <c r="G566" s="12">
        <v>5146963</v>
      </c>
    </row>
    <row r="567" spans="1:7">
      <c r="A567" s="9">
        <f>'(1)'!A567</f>
        <v>43108</v>
      </c>
      <c r="B567">
        <v>63.36</v>
      </c>
      <c r="C567">
        <v>63.91</v>
      </c>
      <c r="D567">
        <v>63</v>
      </c>
      <c r="E567">
        <v>63.23</v>
      </c>
      <c r="F567" s="12">
        <v>234617</v>
      </c>
      <c r="G567" s="12">
        <v>5150186</v>
      </c>
    </row>
    <row r="568" spans="1:7">
      <c r="A568" s="9">
        <f>'(1)'!A568</f>
        <v>43109</v>
      </c>
      <c r="B568">
        <v>63.41</v>
      </c>
      <c r="C568">
        <v>63.91</v>
      </c>
      <c r="D568">
        <v>63.3</v>
      </c>
      <c r="E568">
        <v>63.41</v>
      </c>
      <c r="F568" s="12">
        <v>213190</v>
      </c>
      <c r="G568" s="12">
        <v>5159297</v>
      </c>
    </row>
    <row r="569" spans="1:7">
      <c r="A569" s="9">
        <f>'(1)'!A569</f>
        <v>43110</v>
      </c>
      <c r="B569">
        <v>63.83</v>
      </c>
      <c r="C569">
        <v>64.599999999999994</v>
      </c>
      <c r="D569">
        <v>63.67</v>
      </c>
      <c r="E569">
        <v>63.8</v>
      </c>
      <c r="F569" s="12">
        <v>222727</v>
      </c>
      <c r="G569" s="12">
        <v>5155695.5</v>
      </c>
    </row>
    <row r="570" spans="1:7">
      <c r="A570" s="9">
        <f>'(1)'!A570</f>
        <v>43111</v>
      </c>
      <c r="B570">
        <v>64.489999999999995</v>
      </c>
      <c r="C570">
        <v>64.930000000000007</v>
      </c>
      <c r="D570">
        <v>64.2</v>
      </c>
      <c r="E570">
        <v>64.56</v>
      </c>
      <c r="F570" s="12">
        <v>155417</v>
      </c>
      <c r="G570" s="12">
        <v>5170914</v>
      </c>
    </row>
    <row r="571" spans="1:7">
      <c r="A571" s="9">
        <f>'(1)'!A571</f>
        <v>43112</v>
      </c>
      <c r="B571">
        <v>64.63</v>
      </c>
      <c r="C571">
        <v>65.28</v>
      </c>
      <c r="D571">
        <v>64.38</v>
      </c>
      <c r="E571">
        <v>64.900000000000006</v>
      </c>
      <c r="F571" s="12">
        <v>110419</v>
      </c>
      <c r="G571" s="12">
        <v>5158411</v>
      </c>
    </row>
    <row r="572" spans="1:7">
      <c r="A572" s="9">
        <f>'(1)'!A572</f>
        <v>43116</v>
      </c>
      <c r="B572">
        <v>65.2</v>
      </c>
      <c r="C572">
        <v>67.099999999999994</v>
      </c>
      <c r="D572">
        <v>65</v>
      </c>
      <c r="E572">
        <v>65.25</v>
      </c>
      <c r="F572" s="12">
        <v>74246</v>
      </c>
      <c r="G572" s="12">
        <v>5177701</v>
      </c>
    </row>
    <row r="573" spans="1:7">
      <c r="A573" s="9">
        <f>'(1)'!A573</f>
        <v>43117</v>
      </c>
      <c r="B573">
        <v>66.760000000000005</v>
      </c>
      <c r="C573">
        <v>66.94</v>
      </c>
      <c r="D573">
        <v>66.03</v>
      </c>
      <c r="E573">
        <v>67.02</v>
      </c>
      <c r="F573" s="12">
        <v>122431</v>
      </c>
      <c r="G573" s="12">
        <v>5205575.5</v>
      </c>
    </row>
    <row r="574" spans="1:7">
      <c r="A574" s="9">
        <f>'(1)'!A574</f>
        <v>43118</v>
      </c>
      <c r="B574">
        <v>66.430000000000007</v>
      </c>
      <c r="C574">
        <v>66.849999999999994</v>
      </c>
      <c r="D574">
        <v>66.23</v>
      </c>
      <c r="E574">
        <v>66.44</v>
      </c>
      <c r="F574" s="12">
        <v>35088</v>
      </c>
      <c r="G574" s="12">
        <v>5198096</v>
      </c>
    </row>
    <row r="575" spans="1:7">
      <c r="A575" s="9">
        <f>'(1)'!A575</f>
        <v>43119</v>
      </c>
      <c r="B575">
        <v>66.150000000000006</v>
      </c>
      <c r="C575">
        <v>66.98</v>
      </c>
      <c r="D575">
        <v>66.150000000000006</v>
      </c>
      <c r="E575">
        <v>66.72</v>
      </c>
      <c r="F575" s="12">
        <v>157948</v>
      </c>
      <c r="G575" s="12">
        <v>5178171</v>
      </c>
    </row>
    <row r="576" spans="1:7">
      <c r="A576" s="9">
        <f>'(1)'!A576</f>
        <v>43122</v>
      </c>
      <c r="B576">
        <v>66.55</v>
      </c>
      <c r="C576">
        <v>67.290000000000006</v>
      </c>
      <c r="D576">
        <v>66.239999999999995</v>
      </c>
      <c r="E576">
        <v>66.87</v>
      </c>
      <c r="F576" s="12">
        <v>211739</v>
      </c>
      <c r="G576" s="12">
        <v>5183791</v>
      </c>
    </row>
    <row r="577" spans="1:7">
      <c r="A577" s="9">
        <f>'(1)'!A577</f>
        <v>43123</v>
      </c>
      <c r="B577">
        <v>66.540000000000006</v>
      </c>
      <c r="C577">
        <v>68.03</v>
      </c>
      <c r="D577">
        <v>66.400000000000006</v>
      </c>
      <c r="E577">
        <v>66.569999999999993</v>
      </c>
      <c r="F577" s="12">
        <v>260862</v>
      </c>
      <c r="G577" s="12">
        <v>5188763</v>
      </c>
    </row>
    <row r="578" spans="1:7">
      <c r="A578" s="9">
        <f>'(1)'!A578</f>
        <v>43124</v>
      </c>
      <c r="B578">
        <v>67.89</v>
      </c>
      <c r="C578">
        <v>68.27</v>
      </c>
      <c r="D578">
        <v>67.62</v>
      </c>
      <c r="E578">
        <v>67.84</v>
      </c>
      <c r="F578" s="12">
        <v>246148</v>
      </c>
      <c r="G578" s="12">
        <v>5193454</v>
      </c>
    </row>
    <row r="579" spans="1:7">
      <c r="A579" s="9">
        <f>'(1)'!A579</f>
        <v>43125</v>
      </c>
      <c r="B579">
        <v>67.97</v>
      </c>
      <c r="C579">
        <v>68.11</v>
      </c>
      <c r="D579">
        <v>67.260000000000005</v>
      </c>
      <c r="E579">
        <v>68.069999999999993</v>
      </c>
      <c r="F579" s="12">
        <v>183452</v>
      </c>
      <c r="G579" s="12">
        <v>5201822.5</v>
      </c>
    </row>
    <row r="580" spans="1:7">
      <c r="A580" s="9">
        <f>'(1)'!A580</f>
        <v>43126</v>
      </c>
      <c r="B580">
        <v>67.8</v>
      </c>
      <c r="C580">
        <v>67.989999999999995</v>
      </c>
      <c r="D580">
        <v>67.44</v>
      </c>
      <c r="E580">
        <v>67.62</v>
      </c>
      <c r="F580" s="12">
        <v>210348</v>
      </c>
      <c r="G580" s="12">
        <v>5212254</v>
      </c>
    </row>
    <row r="581" spans="1:7">
      <c r="A581" s="9">
        <f>'(1)'!A581</f>
        <v>43129</v>
      </c>
      <c r="B581">
        <v>68</v>
      </c>
      <c r="C581">
        <v>69.290000000000006</v>
      </c>
      <c r="D581">
        <v>67.7</v>
      </c>
      <c r="E581">
        <v>67.78</v>
      </c>
      <c r="F581" s="12">
        <v>319922</v>
      </c>
      <c r="G581" s="12">
        <v>5214217.5</v>
      </c>
    </row>
    <row r="582" spans="1:7">
      <c r="A582" s="9">
        <f>'(1)'!A582</f>
        <v>43130</v>
      </c>
      <c r="B582">
        <v>69.12</v>
      </c>
      <c r="C582">
        <v>69.37</v>
      </c>
      <c r="D582">
        <v>68.75</v>
      </c>
      <c r="E582">
        <v>68.819999999999993</v>
      </c>
      <c r="F582" s="12">
        <v>290542</v>
      </c>
      <c r="G582" s="12">
        <v>5230022</v>
      </c>
    </row>
    <row r="583" spans="1:7">
      <c r="A583" s="9">
        <f>'(1)'!A583</f>
        <v>43131</v>
      </c>
      <c r="B583">
        <v>69.150000000000006</v>
      </c>
      <c r="C583">
        <v>70.05</v>
      </c>
      <c r="D583">
        <v>69</v>
      </c>
      <c r="E583">
        <v>69.2</v>
      </c>
      <c r="F583" s="12">
        <v>341936</v>
      </c>
      <c r="G583" s="12">
        <v>5225811.5</v>
      </c>
    </row>
    <row r="584" spans="1:7">
      <c r="A584" s="9">
        <f>'(1)'!A584</f>
        <v>43132</v>
      </c>
      <c r="B584">
        <v>69.150000000000006</v>
      </c>
      <c r="C584">
        <v>69.930000000000007</v>
      </c>
      <c r="D584">
        <v>68.59</v>
      </c>
      <c r="E584">
        <v>69.260000000000005</v>
      </c>
      <c r="F584" s="12">
        <v>302098</v>
      </c>
      <c r="G584" s="12">
        <v>5218020</v>
      </c>
    </row>
    <row r="585" spans="1:7">
      <c r="A585" s="9">
        <f>'(1)'!A585</f>
        <v>43133</v>
      </c>
      <c r="B585">
        <v>69.88</v>
      </c>
      <c r="C585">
        <v>70.37</v>
      </c>
      <c r="D585">
        <v>69.55</v>
      </c>
      <c r="E585">
        <v>69.87</v>
      </c>
      <c r="F585" s="12">
        <v>173464</v>
      </c>
      <c r="G585" s="12">
        <v>5216353</v>
      </c>
    </row>
    <row r="586" spans="1:7">
      <c r="A586" s="9">
        <f>'(1)'!A586</f>
        <v>43136</v>
      </c>
      <c r="B586">
        <v>70.05</v>
      </c>
      <c r="C586">
        <v>70.13</v>
      </c>
      <c r="D586">
        <v>68.83</v>
      </c>
      <c r="E586">
        <v>70.260000000000005</v>
      </c>
      <c r="F586" s="12">
        <v>322952</v>
      </c>
      <c r="G586" s="12">
        <v>5237523</v>
      </c>
    </row>
    <row r="587" spans="1:7">
      <c r="A587" s="9">
        <f>'(1)'!A587</f>
        <v>43137</v>
      </c>
      <c r="B587">
        <v>69.349999999999994</v>
      </c>
      <c r="C587">
        <v>69.59</v>
      </c>
      <c r="D587">
        <v>68.55</v>
      </c>
      <c r="E587">
        <v>69.150000000000006</v>
      </c>
      <c r="F587" s="12">
        <v>280419</v>
      </c>
      <c r="G587" s="12">
        <v>5268497.5</v>
      </c>
    </row>
    <row r="588" spans="1:7">
      <c r="A588" s="9">
        <f>'(1)'!A588</f>
        <v>43138</v>
      </c>
      <c r="B588">
        <v>69.53</v>
      </c>
      <c r="C588">
        <v>69.63</v>
      </c>
      <c r="D588">
        <v>68.8</v>
      </c>
      <c r="E588">
        <v>69.38</v>
      </c>
      <c r="F588" s="12">
        <v>270231</v>
      </c>
      <c r="G588" s="12">
        <v>5265973.5</v>
      </c>
    </row>
    <row r="589" spans="1:7">
      <c r="A589" s="9">
        <f>'(1)'!A589</f>
        <v>43139</v>
      </c>
      <c r="B589">
        <v>69.010000000000005</v>
      </c>
      <c r="C589">
        <v>69.08</v>
      </c>
      <c r="D589">
        <v>68.28</v>
      </c>
      <c r="E589">
        <v>69.31</v>
      </c>
      <c r="F589" s="12">
        <v>278360</v>
      </c>
      <c r="G589" s="12">
        <v>5259225</v>
      </c>
    </row>
    <row r="590" spans="1:7">
      <c r="A590" s="9">
        <f>'(1)'!A590</f>
        <v>43140</v>
      </c>
      <c r="B590">
        <v>68.8</v>
      </c>
      <c r="C590">
        <v>69.510000000000005</v>
      </c>
      <c r="D590">
        <v>68.39</v>
      </c>
      <c r="E590">
        <v>68.61</v>
      </c>
      <c r="F590" s="12">
        <v>250603</v>
      </c>
      <c r="G590" s="12">
        <v>5233104</v>
      </c>
    </row>
    <row r="591" spans="1:7">
      <c r="A591" s="9">
        <f>'(1)'!A591</f>
        <v>43143</v>
      </c>
      <c r="B591">
        <v>69.17</v>
      </c>
      <c r="C591">
        <v>70.239999999999995</v>
      </c>
      <c r="D591">
        <v>69.12</v>
      </c>
      <c r="E591">
        <v>69.03</v>
      </c>
      <c r="F591" s="12">
        <v>343734</v>
      </c>
      <c r="G591" s="12">
        <v>5235741.5</v>
      </c>
    </row>
    <row r="592" spans="1:7">
      <c r="A592" s="9">
        <f>'(1)'!A592</f>
        <v>43144</v>
      </c>
      <c r="B592">
        <v>69.97</v>
      </c>
      <c r="C592">
        <v>70.94</v>
      </c>
      <c r="D592">
        <v>69.540000000000006</v>
      </c>
      <c r="E592">
        <v>69.959999999999994</v>
      </c>
      <c r="F592" s="12">
        <v>308365</v>
      </c>
      <c r="G592" s="12">
        <v>5243455</v>
      </c>
    </row>
    <row r="593" spans="1:7">
      <c r="A593" s="9">
        <f>'(1)'!A593</f>
        <v>43145</v>
      </c>
      <c r="B593">
        <v>70.95</v>
      </c>
      <c r="C593">
        <v>71.28</v>
      </c>
      <c r="D593">
        <v>69.97</v>
      </c>
      <c r="E593">
        <v>70.53</v>
      </c>
      <c r="F593" s="12">
        <v>301926</v>
      </c>
      <c r="G593" s="12">
        <v>5270804.5</v>
      </c>
    </row>
    <row r="594" spans="1:7">
      <c r="A594" s="9">
        <f>'(1)'!A594</f>
        <v>43146</v>
      </c>
      <c r="B594">
        <v>70.069999999999993</v>
      </c>
      <c r="C594">
        <v>70.83</v>
      </c>
      <c r="D594">
        <v>70.05</v>
      </c>
      <c r="E594">
        <v>70.42</v>
      </c>
      <c r="F594" s="12">
        <v>227599</v>
      </c>
      <c r="G594" s="12">
        <v>5278258.5</v>
      </c>
    </row>
    <row r="595" spans="1:7">
      <c r="A595" s="9">
        <f>'(1)'!A595</f>
        <v>43147</v>
      </c>
      <c r="B595">
        <v>70.47</v>
      </c>
      <c r="C595">
        <v>70.64</v>
      </c>
      <c r="D595">
        <v>69.069999999999993</v>
      </c>
      <c r="E595">
        <v>70.52</v>
      </c>
      <c r="F595" s="12">
        <v>202236</v>
      </c>
      <c r="G595" s="12">
        <v>5317236.5</v>
      </c>
    </row>
    <row r="596" spans="1:7">
      <c r="A596" s="9">
        <f>'(1)'!A596</f>
        <v>43151</v>
      </c>
      <c r="B596">
        <v>69.3</v>
      </c>
      <c r="C596">
        <v>69.39</v>
      </c>
      <c r="D596">
        <v>68.400000000000006</v>
      </c>
      <c r="E596">
        <v>69.459999999999994</v>
      </c>
      <c r="F596" s="12">
        <v>135872</v>
      </c>
      <c r="G596" s="12">
        <v>5306254</v>
      </c>
    </row>
    <row r="597" spans="1:7">
      <c r="A597" s="9">
        <f>'(1)'!A597</f>
        <v>43152</v>
      </c>
      <c r="B597">
        <v>68.430000000000007</v>
      </c>
      <c r="C597">
        <v>69.150000000000006</v>
      </c>
      <c r="D597">
        <v>68.33</v>
      </c>
      <c r="E597">
        <v>69.02</v>
      </c>
      <c r="F597" s="12">
        <v>20433</v>
      </c>
      <c r="G597" s="12">
        <v>5346883.5</v>
      </c>
    </row>
    <row r="598" spans="1:7">
      <c r="A598" s="9">
        <f>'(1)'!A598</f>
        <v>43153</v>
      </c>
      <c r="B598">
        <v>69</v>
      </c>
      <c r="C598">
        <v>69.97</v>
      </c>
      <c r="D598">
        <v>68.81</v>
      </c>
      <c r="E598">
        <v>69.05</v>
      </c>
      <c r="F598" s="12">
        <v>336923</v>
      </c>
      <c r="G598" s="12">
        <v>5368500.5</v>
      </c>
    </row>
    <row r="599" spans="1:7">
      <c r="A599" s="9">
        <f>'(1)'!A599</f>
        <v>43154</v>
      </c>
      <c r="B599">
        <v>70</v>
      </c>
      <c r="C599">
        <v>70.02</v>
      </c>
      <c r="D599">
        <v>67.959999999999994</v>
      </c>
      <c r="E599">
        <v>69.650000000000006</v>
      </c>
      <c r="F599" s="12">
        <v>307134</v>
      </c>
      <c r="G599" s="12">
        <v>5385411</v>
      </c>
    </row>
    <row r="600" spans="1:7">
      <c r="A600" s="9">
        <f>'(1)'!A600</f>
        <v>43157</v>
      </c>
      <c r="B600">
        <v>68.150000000000006</v>
      </c>
      <c r="C600">
        <v>68.459999999999994</v>
      </c>
      <c r="D600">
        <v>66.900000000000006</v>
      </c>
      <c r="E600">
        <v>68.58</v>
      </c>
      <c r="F600" s="12">
        <v>335637</v>
      </c>
      <c r="G600" s="12">
        <v>5397454.5</v>
      </c>
    </row>
    <row r="601" spans="1:7">
      <c r="A601" s="9">
        <f>'(1)'!A601</f>
        <v>43158</v>
      </c>
      <c r="B601">
        <v>67.02</v>
      </c>
      <c r="C601">
        <v>67.599999999999994</v>
      </c>
      <c r="D601">
        <v>66.53</v>
      </c>
      <c r="E601">
        <v>67.62</v>
      </c>
      <c r="F601" s="12">
        <v>328847</v>
      </c>
      <c r="G601" s="12">
        <v>5393793.5</v>
      </c>
    </row>
    <row r="602" spans="1:7">
      <c r="A602" s="9">
        <f>'(1)'!A602</f>
        <v>43159</v>
      </c>
      <c r="B602">
        <v>67.2</v>
      </c>
      <c r="C602">
        <v>67.72</v>
      </c>
      <c r="D602">
        <v>65.16</v>
      </c>
      <c r="E602">
        <v>66.86</v>
      </c>
      <c r="F602" s="12">
        <v>567758</v>
      </c>
      <c r="G602" s="12">
        <v>5413901.5</v>
      </c>
    </row>
    <row r="603" spans="1:7">
      <c r="A603" s="9">
        <f>'(1)'!A603</f>
        <v>43160</v>
      </c>
      <c r="B603">
        <v>65.28</v>
      </c>
      <c r="C603">
        <v>65.599999999999994</v>
      </c>
      <c r="D603">
        <v>64.099999999999994</v>
      </c>
      <c r="E603">
        <v>65.510000000000005</v>
      </c>
      <c r="F603" s="12">
        <v>346318</v>
      </c>
      <c r="G603" s="12">
        <v>5367478</v>
      </c>
    </row>
    <row r="604" spans="1:7">
      <c r="A604" s="9">
        <f>'(1)'!A604</f>
        <v>43161</v>
      </c>
      <c r="B604">
        <v>64.44</v>
      </c>
      <c r="C604">
        <v>64.64</v>
      </c>
      <c r="D604">
        <v>61.77</v>
      </c>
      <c r="E604">
        <v>64.81</v>
      </c>
      <c r="F604" s="12">
        <v>399495</v>
      </c>
      <c r="G604" s="12">
        <v>5345664</v>
      </c>
    </row>
    <row r="605" spans="1:7">
      <c r="A605" s="9">
        <f>'(1)'!A605</f>
        <v>43164</v>
      </c>
      <c r="B605">
        <v>62.5</v>
      </c>
      <c r="C605">
        <v>64.400000000000006</v>
      </c>
      <c r="D605">
        <v>62.5</v>
      </c>
      <c r="E605">
        <v>62.79</v>
      </c>
      <c r="F605" s="12">
        <v>349667</v>
      </c>
      <c r="G605" s="12">
        <v>5333084</v>
      </c>
    </row>
    <row r="606" spans="1:7">
      <c r="A606" s="9">
        <f>'(1)'!A606</f>
        <v>43165</v>
      </c>
      <c r="B606">
        <v>62.85</v>
      </c>
      <c r="C606">
        <v>63.1</v>
      </c>
      <c r="D606">
        <v>61.76</v>
      </c>
      <c r="E606">
        <v>62.59</v>
      </c>
      <c r="F606" s="12">
        <v>367263</v>
      </c>
      <c r="G606" s="12">
        <v>5335095.5</v>
      </c>
    </row>
    <row r="607" spans="1:7">
      <c r="A607" s="9">
        <f>'(1)'!A607</f>
        <v>43166</v>
      </c>
      <c r="B607">
        <v>62.84</v>
      </c>
      <c r="C607">
        <v>64.58</v>
      </c>
      <c r="D607">
        <v>61.95</v>
      </c>
      <c r="E607">
        <v>62.72</v>
      </c>
      <c r="F607" s="12">
        <v>349099</v>
      </c>
      <c r="G607" s="12">
        <v>5264922.5</v>
      </c>
    </row>
    <row r="608" spans="1:7">
      <c r="A608" s="9">
        <f>'(1)'!A608</f>
        <v>43167</v>
      </c>
      <c r="B608">
        <v>64.44</v>
      </c>
      <c r="C608">
        <v>65.150000000000006</v>
      </c>
      <c r="D608">
        <v>63.12</v>
      </c>
      <c r="E608">
        <v>64.36</v>
      </c>
      <c r="F608" s="12">
        <v>292913</v>
      </c>
      <c r="G608" s="12">
        <v>5125614.5</v>
      </c>
    </row>
    <row r="609" spans="1:7">
      <c r="A609" s="9">
        <f>'(1)'!A609</f>
        <v>43168</v>
      </c>
      <c r="B609">
        <v>64.66</v>
      </c>
      <c r="C609">
        <v>65.22</v>
      </c>
      <c r="D609">
        <v>64.19</v>
      </c>
      <c r="E609">
        <v>64.33</v>
      </c>
      <c r="F609" s="12">
        <v>239577</v>
      </c>
      <c r="G609" s="12">
        <v>5071905.5</v>
      </c>
    </row>
    <row r="610" spans="1:7">
      <c r="A610" s="9">
        <f>'(1)'!A610</f>
        <v>43171</v>
      </c>
      <c r="B610">
        <v>64.959999999999994</v>
      </c>
      <c r="C610">
        <v>65.900000000000006</v>
      </c>
      <c r="D610">
        <v>64.84</v>
      </c>
      <c r="E610">
        <v>64.84</v>
      </c>
      <c r="F610" s="12">
        <v>125633</v>
      </c>
      <c r="G610" s="12">
        <v>5079447</v>
      </c>
    </row>
    <row r="611" spans="1:7">
      <c r="A611" s="9">
        <f>'(1)'!A611</f>
        <v>43172</v>
      </c>
      <c r="B611">
        <v>65.64</v>
      </c>
      <c r="C611">
        <v>65.81</v>
      </c>
      <c r="D611">
        <v>64.78</v>
      </c>
      <c r="E611">
        <v>65.67</v>
      </c>
      <c r="F611" s="12">
        <v>289165</v>
      </c>
      <c r="G611" s="12">
        <v>4997319</v>
      </c>
    </row>
    <row r="612" spans="1:7">
      <c r="A612" s="9">
        <f>'(1)'!A612</f>
        <v>43173</v>
      </c>
      <c r="B612">
        <v>65.05</v>
      </c>
      <c r="C612">
        <v>65.53</v>
      </c>
      <c r="D612">
        <v>64.400000000000006</v>
      </c>
      <c r="E612">
        <v>65.25</v>
      </c>
      <c r="F612" s="12">
        <v>245865</v>
      </c>
      <c r="G612" s="12">
        <v>4967771.5</v>
      </c>
    </row>
    <row r="613" spans="1:7">
      <c r="A613" s="9">
        <f>'(1)'!A613</f>
        <v>43174</v>
      </c>
      <c r="B613">
        <v>64.91</v>
      </c>
      <c r="C613">
        <v>66.56</v>
      </c>
      <c r="D613">
        <v>64.62</v>
      </c>
      <c r="E613">
        <v>65.42</v>
      </c>
      <c r="F613" s="12">
        <v>253001</v>
      </c>
      <c r="G613" s="12">
        <v>5016239.5</v>
      </c>
    </row>
    <row r="614" spans="1:7">
      <c r="A614" s="9">
        <f>'(1)'!A614</f>
        <v>43175</v>
      </c>
      <c r="B614">
        <v>66.3</v>
      </c>
      <c r="C614">
        <v>67.37</v>
      </c>
      <c r="D614">
        <v>65.790000000000006</v>
      </c>
      <c r="E614">
        <v>66.39</v>
      </c>
      <c r="F614" s="12">
        <v>201717</v>
      </c>
      <c r="G614" s="12">
        <v>5029322.5</v>
      </c>
    </row>
    <row r="615" spans="1:7">
      <c r="A615" s="9">
        <f>'(1)'!A615</f>
        <v>43178</v>
      </c>
      <c r="B615">
        <v>67.290000000000006</v>
      </c>
      <c r="C615">
        <v>67.900000000000006</v>
      </c>
      <c r="D615">
        <v>66.72</v>
      </c>
      <c r="E615">
        <v>67.31</v>
      </c>
      <c r="F615" s="12">
        <v>188304</v>
      </c>
      <c r="G615" s="12">
        <v>5063506.5</v>
      </c>
    </row>
    <row r="616" spans="1:7">
      <c r="A616" s="9">
        <f>'(1)'!A616</f>
        <v>43179</v>
      </c>
      <c r="B616">
        <v>67.569999999999993</v>
      </c>
      <c r="C616">
        <v>67.61</v>
      </c>
      <c r="D616">
        <v>66.319999999999993</v>
      </c>
      <c r="E616">
        <v>67.5</v>
      </c>
      <c r="F616" s="12">
        <v>106337</v>
      </c>
      <c r="G616" s="12">
        <v>5107939</v>
      </c>
    </row>
    <row r="617" spans="1:7">
      <c r="A617" s="9">
        <f>'(1)'!A617</f>
        <v>43180</v>
      </c>
      <c r="B617">
        <v>66.41</v>
      </c>
      <c r="C617">
        <v>66.87</v>
      </c>
      <c r="D617">
        <v>65.430000000000007</v>
      </c>
      <c r="E617">
        <v>66.63</v>
      </c>
      <c r="F617" s="12">
        <v>27394</v>
      </c>
      <c r="G617" s="12">
        <v>5146062.5</v>
      </c>
    </row>
    <row r="618" spans="1:7">
      <c r="A618" s="9">
        <f>'(1)'!A618</f>
        <v>43181</v>
      </c>
      <c r="B618">
        <v>64.569999999999993</v>
      </c>
      <c r="C618">
        <v>65.040000000000006</v>
      </c>
      <c r="D618">
        <v>63.19</v>
      </c>
      <c r="E618">
        <v>65.78</v>
      </c>
      <c r="F618" s="12">
        <v>340966</v>
      </c>
      <c r="G618" s="12">
        <v>5130315.5</v>
      </c>
    </row>
    <row r="619" spans="1:7">
      <c r="A619" s="9">
        <f>'(1)'!A619</f>
        <v>43182</v>
      </c>
      <c r="B619">
        <v>64.069999999999993</v>
      </c>
      <c r="C619">
        <v>64.64</v>
      </c>
      <c r="D619">
        <v>63.2</v>
      </c>
      <c r="E619">
        <v>63.83</v>
      </c>
      <c r="F619" s="12">
        <v>266382</v>
      </c>
      <c r="G619" s="12">
        <v>5050731.5</v>
      </c>
    </row>
    <row r="620" spans="1:7">
      <c r="A620" s="9">
        <f>'(1)'!A620</f>
        <v>43185</v>
      </c>
      <c r="B620">
        <v>64.650000000000006</v>
      </c>
      <c r="C620">
        <v>65.88</v>
      </c>
      <c r="D620">
        <v>64.099999999999994</v>
      </c>
      <c r="E620">
        <v>64.37</v>
      </c>
      <c r="F620" s="12">
        <v>261060</v>
      </c>
      <c r="G620" s="12">
        <v>5018015.5</v>
      </c>
    </row>
    <row r="621" spans="1:7">
      <c r="A621" s="9">
        <f>'(1)'!A621</f>
        <v>43186</v>
      </c>
      <c r="B621">
        <v>65.739999999999995</v>
      </c>
      <c r="C621">
        <v>66.16</v>
      </c>
      <c r="D621">
        <v>65.3</v>
      </c>
      <c r="E621">
        <v>65.540000000000006</v>
      </c>
      <c r="F621" s="12">
        <v>199793</v>
      </c>
      <c r="G621" s="12">
        <v>5024980.5</v>
      </c>
    </row>
    <row r="622" spans="1:7">
      <c r="A622" s="9">
        <f>'(1)'!A622</f>
        <v>43187</v>
      </c>
      <c r="B622">
        <v>65.23</v>
      </c>
      <c r="C622">
        <v>65.8</v>
      </c>
      <c r="D622">
        <v>63.83</v>
      </c>
      <c r="E622">
        <v>65.790000000000006</v>
      </c>
      <c r="F622" s="12">
        <v>332906</v>
      </c>
      <c r="G622" s="12">
        <v>5060589</v>
      </c>
    </row>
    <row r="623" spans="1:7">
      <c r="A623" s="9">
        <f>'(1)'!A623</f>
        <v>43188</v>
      </c>
      <c r="B623">
        <v>64.510000000000005</v>
      </c>
      <c r="C623">
        <v>64.56</v>
      </c>
      <c r="D623">
        <v>63.43</v>
      </c>
      <c r="E623">
        <v>64.34</v>
      </c>
      <c r="F623" s="12">
        <v>294786</v>
      </c>
      <c r="G623" s="12">
        <v>5089539.5</v>
      </c>
    </row>
    <row r="624" spans="1:7">
      <c r="A624" s="9">
        <f>'(1)'!A624</f>
        <v>43192</v>
      </c>
      <c r="B624">
        <v>63.93</v>
      </c>
      <c r="C624">
        <v>65.63</v>
      </c>
      <c r="D624">
        <v>63.69</v>
      </c>
      <c r="E624">
        <v>63.61</v>
      </c>
      <c r="F624" s="12">
        <v>286492</v>
      </c>
      <c r="G624" s="12">
        <v>5033280.5</v>
      </c>
    </row>
    <row r="625" spans="1:7">
      <c r="A625" s="9">
        <f>'(1)'!A625</f>
        <v>43193</v>
      </c>
      <c r="B625">
        <v>65.5</v>
      </c>
      <c r="C625">
        <v>65.86</v>
      </c>
      <c r="D625">
        <v>64.180000000000007</v>
      </c>
      <c r="E625">
        <v>65.489999999999995</v>
      </c>
      <c r="F625" s="12">
        <v>240034</v>
      </c>
      <c r="G625" s="12">
        <v>4987517</v>
      </c>
    </row>
    <row r="626" spans="1:7">
      <c r="A626" s="9">
        <f>'(1)'!A626</f>
        <v>43194</v>
      </c>
      <c r="B626">
        <v>64.92</v>
      </c>
      <c r="C626">
        <v>65.680000000000007</v>
      </c>
      <c r="D626">
        <v>64.05</v>
      </c>
      <c r="E626">
        <v>64.95</v>
      </c>
      <c r="F626" s="12">
        <v>320571</v>
      </c>
      <c r="G626" s="12">
        <v>4962415.5</v>
      </c>
    </row>
    <row r="627" spans="1:7">
      <c r="A627" s="9">
        <f>'(1)'!A627</f>
        <v>43195</v>
      </c>
      <c r="B627">
        <v>64.73</v>
      </c>
      <c r="C627">
        <v>65.209999999999994</v>
      </c>
      <c r="D627">
        <v>64.06</v>
      </c>
      <c r="E627">
        <v>64.64</v>
      </c>
      <c r="F627" s="12">
        <v>267591</v>
      </c>
      <c r="G627" s="12">
        <v>4974214</v>
      </c>
    </row>
    <row r="628" spans="1:7">
      <c r="A628" s="9">
        <f>'(1)'!A628</f>
        <v>43196</v>
      </c>
      <c r="B628">
        <v>64.900000000000006</v>
      </c>
      <c r="C628">
        <v>65.38</v>
      </c>
      <c r="D628">
        <v>64.61</v>
      </c>
      <c r="E628">
        <v>64.89</v>
      </c>
      <c r="F628" s="12">
        <v>208594</v>
      </c>
      <c r="G628" s="12">
        <v>5012851.5</v>
      </c>
    </row>
    <row r="629" spans="1:7">
      <c r="A629" s="9">
        <f>'(1)'!A629</f>
        <v>43199</v>
      </c>
      <c r="B629">
        <v>65.069999999999993</v>
      </c>
      <c r="C629">
        <v>66.42</v>
      </c>
      <c r="D629">
        <v>64.88</v>
      </c>
      <c r="E629">
        <v>65.12</v>
      </c>
      <c r="F629" s="12">
        <v>264214</v>
      </c>
      <c r="G629" s="12">
        <v>5027450.5</v>
      </c>
    </row>
    <row r="630" spans="1:7">
      <c r="A630" s="9">
        <f>'(1)'!A630</f>
        <v>43200</v>
      </c>
      <c r="B630">
        <v>66.010000000000005</v>
      </c>
      <c r="C630">
        <v>66.39</v>
      </c>
      <c r="D630">
        <v>65.39</v>
      </c>
      <c r="E630">
        <v>66.209999999999994</v>
      </c>
      <c r="F630" s="12">
        <v>272416</v>
      </c>
      <c r="G630" s="12">
        <v>5005446</v>
      </c>
    </row>
    <row r="631" spans="1:7">
      <c r="A631" s="9">
        <f>'(1)'!A631</f>
        <v>43201</v>
      </c>
      <c r="B631">
        <v>66.150000000000006</v>
      </c>
      <c r="C631">
        <v>67.88</v>
      </c>
      <c r="D631">
        <v>66.150000000000006</v>
      </c>
      <c r="E631">
        <v>66.05</v>
      </c>
      <c r="F631" s="12">
        <v>326466</v>
      </c>
      <c r="G631" s="12">
        <v>5042712</v>
      </c>
    </row>
    <row r="632" spans="1:7">
      <c r="A632" s="9">
        <f>'(1)'!A632</f>
        <v>43202</v>
      </c>
      <c r="B632">
        <v>67.61</v>
      </c>
      <c r="C632">
        <v>69.86</v>
      </c>
      <c r="D632">
        <v>67.48</v>
      </c>
      <c r="E632">
        <v>67.42</v>
      </c>
      <c r="F632" s="12">
        <v>401046</v>
      </c>
      <c r="G632" s="12">
        <v>5075963</v>
      </c>
    </row>
    <row r="633" spans="1:7">
      <c r="A633" s="9">
        <f>'(1)'!A633</f>
        <v>43203</v>
      </c>
      <c r="B633">
        <v>69.63</v>
      </c>
      <c r="C633">
        <v>69.7</v>
      </c>
      <c r="D633">
        <v>68.58</v>
      </c>
      <c r="E633">
        <v>69.47</v>
      </c>
      <c r="F633" s="12">
        <v>286629</v>
      </c>
      <c r="G633" s="12">
        <v>5089568</v>
      </c>
    </row>
    <row r="634" spans="1:7">
      <c r="A634" s="9">
        <f>'(1)'!A634</f>
        <v>43206</v>
      </c>
      <c r="B634">
        <v>69.11</v>
      </c>
      <c r="C634">
        <v>70.569999999999993</v>
      </c>
      <c r="D634">
        <v>68.87</v>
      </c>
      <c r="E634">
        <v>68.91</v>
      </c>
      <c r="F634" s="12">
        <v>283010</v>
      </c>
      <c r="G634" s="12">
        <v>5075077.5</v>
      </c>
    </row>
    <row r="635" spans="1:7">
      <c r="A635" s="9">
        <f>'(1)'!A635</f>
        <v>43207</v>
      </c>
      <c r="B635">
        <v>70.430000000000007</v>
      </c>
      <c r="C635">
        <v>71.05</v>
      </c>
      <c r="D635">
        <v>69.67</v>
      </c>
      <c r="E635">
        <v>70.45</v>
      </c>
      <c r="F635" s="12">
        <v>183689</v>
      </c>
      <c r="G635" s="12">
        <v>5043564.5</v>
      </c>
    </row>
    <row r="636" spans="1:7">
      <c r="A636" s="9">
        <f>'(1)'!A636</f>
        <v>43208</v>
      </c>
      <c r="B636">
        <v>70.13</v>
      </c>
      <c r="C636">
        <v>71.03</v>
      </c>
      <c r="D636">
        <v>69.45</v>
      </c>
      <c r="E636">
        <v>70.12</v>
      </c>
      <c r="F636" s="12">
        <v>131391</v>
      </c>
      <c r="G636" s="12">
        <v>5020578.5</v>
      </c>
    </row>
    <row r="637" spans="1:7">
      <c r="A637" s="9">
        <f>'(1)'!A637</f>
        <v>43209</v>
      </c>
      <c r="B637">
        <v>69.72</v>
      </c>
      <c r="C637">
        <v>70.25</v>
      </c>
      <c r="D637">
        <v>68.78</v>
      </c>
      <c r="E637">
        <v>70.11</v>
      </c>
      <c r="F637" s="12">
        <v>141890</v>
      </c>
      <c r="G637" s="12">
        <v>5010696</v>
      </c>
    </row>
    <row r="638" spans="1:7">
      <c r="A638" s="9">
        <f>'(1)'!A638</f>
        <v>43210</v>
      </c>
      <c r="B638">
        <v>69.86</v>
      </c>
      <c r="C638">
        <v>70.44</v>
      </c>
      <c r="D638">
        <v>69.099999999999994</v>
      </c>
      <c r="E638">
        <v>69.53</v>
      </c>
      <c r="F638" s="12">
        <v>25293</v>
      </c>
      <c r="G638" s="12">
        <v>4978285</v>
      </c>
    </row>
    <row r="639" spans="1:7">
      <c r="A639" s="9">
        <f>'(1)'!A639</f>
        <v>43213</v>
      </c>
      <c r="B639">
        <v>69.319999999999993</v>
      </c>
      <c r="C639">
        <v>70.040000000000006</v>
      </c>
      <c r="D639">
        <v>67.489999999999995</v>
      </c>
      <c r="E639">
        <v>70.27</v>
      </c>
      <c r="F639" s="12">
        <v>190053</v>
      </c>
      <c r="G639" s="12">
        <v>4956629</v>
      </c>
    </row>
    <row r="640" spans="1:7">
      <c r="A640" s="9">
        <f>'(1)'!A640</f>
        <v>43214</v>
      </c>
      <c r="B640">
        <v>67.63</v>
      </c>
      <c r="C640">
        <v>68.459999999999994</v>
      </c>
      <c r="D640">
        <v>67.62</v>
      </c>
      <c r="E640">
        <v>67.64</v>
      </c>
      <c r="F640" s="12">
        <v>232257</v>
      </c>
      <c r="G640" s="12">
        <v>4926706</v>
      </c>
    </row>
    <row r="641" spans="1:7">
      <c r="A641" s="9">
        <f>'(1)'!A641</f>
        <v>43215</v>
      </c>
      <c r="B641">
        <v>68.150000000000006</v>
      </c>
      <c r="C641">
        <v>68.28</v>
      </c>
      <c r="D641">
        <v>66.69</v>
      </c>
      <c r="E641">
        <v>68.12</v>
      </c>
      <c r="F641" s="12">
        <v>361479</v>
      </c>
      <c r="G641" s="12">
        <v>4907451</v>
      </c>
    </row>
    <row r="642" spans="1:7">
      <c r="A642" s="9">
        <f>'(1)'!A642</f>
        <v>43216</v>
      </c>
      <c r="B642">
        <v>68.36</v>
      </c>
      <c r="C642">
        <v>68.930000000000007</v>
      </c>
      <c r="D642">
        <v>67.73</v>
      </c>
      <c r="E642">
        <v>68.02</v>
      </c>
      <c r="F642" s="12">
        <v>270818</v>
      </c>
      <c r="G642" s="12">
        <v>4864474.5</v>
      </c>
    </row>
    <row r="643" spans="1:7">
      <c r="A643" s="9">
        <f>'(1)'!A643</f>
        <v>43217</v>
      </c>
      <c r="B643">
        <v>68.09</v>
      </c>
      <c r="C643">
        <v>68.62</v>
      </c>
      <c r="D643">
        <v>66.86</v>
      </c>
      <c r="E643">
        <v>68.33</v>
      </c>
      <c r="F643" s="12">
        <v>296092</v>
      </c>
      <c r="G643" s="12">
        <v>4896874.5</v>
      </c>
    </row>
    <row r="644" spans="1:7">
      <c r="A644" s="9">
        <f>'(1)'!A644</f>
        <v>43220</v>
      </c>
      <c r="B644">
        <v>67.099999999999994</v>
      </c>
      <c r="C644">
        <v>68.8</v>
      </c>
      <c r="D644">
        <v>67</v>
      </c>
      <c r="E644">
        <v>67.11</v>
      </c>
      <c r="F644" s="12">
        <v>257496</v>
      </c>
      <c r="G644" s="12">
        <v>4912160</v>
      </c>
    </row>
    <row r="645" spans="1:7">
      <c r="A645" s="9">
        <f>'(1)'!A645</f>
        <v>43221</v>
      </c>
      <c r="B645">
        <v>68.459999999999994</v>
      </c>
      <c r="C645">
        <v>71.34</v>
      </c>
      <c r="D645">
        <v>68.459999999999994</v>
      </c>
      <c r="E645">
        <v>68.650000000000006</v>
      </c>
      <c r="F645" s="12">
        <v>452335</v>
      </c>
      <c r="G645" s="12">
        <v>4961298.5</v>
      </c>
    </row>
    <row r="646" spans="1:7">
      <c r="A646" s="9">
        <f>'(1)'!A646</f>
        <v>43222</v>
      </c>
      <c r="B646">
        <v>71.03</v>
      </c>
      <c r="C646">
        <v>73.09</v>
      </c>
      <c r="D646">
        <v>70.569999999999993</v>
      </c>
      <c r="E646">
        <v>71.040000000000006</v>
      </c>
      <c r="F646" s="12">
        <v>495410</v>
      </c>
      <c r="G646" s="12">
        <v>4993270</v>
      </c>
    </row>
    <row r="647" spans="1:7">
      <c r="A647" s="9">
        <f>'(1)'!A647</f>
        <v>43223</v>
      </c>
      <c r="B647">
        <v>72.09</v>
      </c>
      <c r="C647">
        <v>72.489999999999995</v>
      </c>
      <c r="D647">
        <v>71.099999999999994</v>
      </c>
      <c r="E647">
        <v>72.06</v>
      </c>
      <c r="F647" s="12">
        <v>330212</v>
      </c>
      <c r="G647" s="12">
        <v>5002308</v>
      </c>
    </row>
    <row r="648" spans="1:7">
      <c r="A648" s="9">
        <f>'(1)'!A648</f>
        <v>43224</v>
      </c>
      <c r="B648">
        <v>71.94</v>
      </c>
      <c r="C648">
        <v>72.88</v>
      </c>
      <c r="D648">
        <v>71.56</v>
      </c>
      <c r="E648">
        <v>72.02</v>
      </c>
      <c r="F648" s="12">
        <v>328504</v>
      </c>
      <c r="G648" s="12">
        <v>4957227.5</v>
      </c>
    </row>
    <row r="649" spans="1:7">
      <c r="A649" s="9">
        <f>'(1)'!A649</f>
        <v>43227</v>
      </c>
      <c r="B649">
        <v>72.7</v>
      </c>
      <c r="C649">
        <v>72.849999999999994</v>
      </c>
      <c r="D649">
        <v>71.11</v>
      </c>
      <c r="E649">
        <v>72.58</v>
      </c>
      <c r="F649" s="12">
        <v>297437</v>
      </c>
      <c r="G649" s="12">
        <v>4977210.5</v>
      </c>
    </row>
    <row r="650" spans="1:7">
      <c r="A650" s="9">
        <f>'(1)'!A650</f>
        <v>43228</v>
      </c>
      <c r="B650">
        <v>71.650000000000006</v>
      </c>
      <c r="C650">
        <v>71.89</v>
      </c>
      <c r="D650">
        <v>70.83</v>
      </c>
      <c r="E650">
        <v>71.42</v>
      </c>
      <c r="F650" s="12">
        <v>315036</v>
      </c>
      <c r="G650" s="12">
        <v>5015189.5</v>
      </c>
    </row>
    <row r="651" spans="1:7">
      <c r="A651" s="9">
        <f>'(1)'!A651</f>
        <v>43229</v>
      </c>
      <c r="B651">
        <v>71.72</v>
      </c>
      <c r="C651">
        <v>73.930000000000007</v>
      </c>
      <c r="D651">
        <v>71.66</v>
      </c>
      <c r="E651">
        <v>71.58</v>
      </c>
      <c r="F651" s="12">
        <v>352649</v>
      </c>
      <c r="G651" s="12">
        <v>5050821</v>
      </c>
    </row>
    <row r="652" spans="1:7">
      <c r="A652" s="9">
        <f>'(1)'!A652</f>
        <v>43230</v>
      </c>
      <c r="B652">
        <v>73.72</v>
      </c>
      <c r="C652">
        <v>74.75</v>
      </c>
      <c r="D652">
        <v>73.459999999999994</v>
      </c>
      <c r="E652">
        <v>73.48</v>
      </c>
      <c r="F652" s="12">
        <v>393964</v>
      </c>
      <c r="G652" s="12">
        <v>5031602.5</v>
      </c>
    </row>
    <row r="653" spans="1:7">
      <c r="A653" s="9">
        <f>'(1)'!A653</f>
        <v>43231</v>
      </c>
      <c r="B653">
        <v>73.94</v>
      </c>
      <c r="C653">
        <v>74.2</v>
      </c>
      <c r="D653">
        <v>72.83</v>
      </c>
      <c r="E653">
        <v>73.78</v>
      </c>
      <c r="F653" s="12">
        <v>371895</v>
      </c>
      <c r="G653" s="12">
        <v>5041363</v>
      </c>
    </row>
    <row r="654" spans="1:7">
      <c r="A654" s="9">
        <f>'(1)'!A654</f>
        <v>43234</v>
      </c>
      <c r="B654">
        <v>73.77</v>
      </c>
      <c r="C654">
        <v>75.099999999999994</v>
      </c>
      <c r="D654">
        <v>73.13</v>
      </c>
      <c r="E654">
        <v>74.06</v>
      </c>
      <c r="F654" s="12">
        <v>317446</v>
      </c>
      <c r="G654" s="12">
        <v>5049092</v>
      </c>
    </row>
    <row r="655" spans="1:7">
      <c r="A655" s="9">
        <f>'(1)'!A655</f>
        <v>43235</v>
      </c>
      <c r="B655">
        <v>75.09</v>
      </c>
      <c r="C655">
        <v>75.47</v>
      </c>
      <c r="D655">
        <v>73.680000000000007</v>
      </c>
      <c r="E655">
        <v>74.709999999999994</v>
      </c>
      <c r="F655" s="12">
        <v>330603</v>
      </c>
      <c r="G655" s="12">
        <v>5028599.5</v>
      </c>
    </row>
    <row r="656" spans="1:7">
      <c r="A656" s="9">
        <f>'(1)'!A656</f>
        <v>43236</v>
      </c>
      <c r="B656">
        <v>74</v>
      </c>
      <c r="C656">
        <v>74.19</v>
      </c>
      <c r="D656">
        <v>73.17</v>
      </c>
      <c r="E656">
        <v>73.86</v>
      </c>
      <c r="F656" s="12">
        <v>275128</v>
      </c>
      <c r="G656" s="12">
        <v>5013010.5</v>
      </c>
    </row>
    <row r="657" spans="1:7">
      <c r="A657" s="9">
        <f>'(1)'!A657</f>
        <v>43237</v>
      </c>
      <c r="B657">
        <v>74.23</v>
      </c>
      <c r="C657">
        <v>74.97</v>
      </c>
      <c r="D657">
        <v>74.11</v>
      </c>
      <c r="E657">
        <v>74</v>
      </c>
      <c r="F657" s="12">
        <v>179479</v>
      </c>
      <c r="G657" s="12">
        <v>5014200.5</v>
      </c>
    </row>
    <row r="658" spans="1:7">
      <c r="A658" s="9">
        <f>'(1)'!A658</f>
        <v>43238</v>
      </c>
      <c r="B658">
        <v>74.72</v>
      </c>
      <c r="C658">
        <v>75.03</v>
      </c>
      <c r="D658">
        <v>74.349999999999994</v>
      </c>
      <c r="E658">
        <v>74.739999999999995</v>
      </c>
      <c r="F658" s="12">
        <v>156532</v>
      </c>
      <c r="G658" s="12">
        <v>5034560</v>
      </c>
    </row>
    <row r="659" spans="1:7">
      <c r="A659" s="9">
        <f>'(1)'!A659</f>
        <v>43241</v>
      </c>
      <c r="B659">
        <v>74.62</v>
      </c>
      <c r="C659">
        <v>75.41</v>
      </c>
      <c r="D659">
        <v>73.47</v>
      </c>
      <c r="E659">
        <v>74.64</v>
      </c>
      <c r="F659" s="12">
        <v>24760</v>
      </c>
      <c r="G659" s="12">
        <v>5047958.5</v>
      </c>
    </row>
    <row r="660" spans="1:7">
      <c r="A660" s="9">
        <f>'(1)'!A660</f>
        <v>43242</v>
      </c>
      <c r="B660">
        <v>74.650000000000006</v>
      </c>
      <c r="C660">
        <v>74.98</v>
      </c>
      <c r="D660">
        <v>72.739999999999995</v>
      </c>
      <c r="E660">
        <v>75.17</v>
      </c>
      <c r="F660" s="12">
        <v>360973</v>
      </c>
      <c r="G660" s="12">
        <v>5038979.5</v>
      </c>
    </row>
    <row r="661" spans="1:7">
      <c r="A661" s="9">
        <f>'(1)'!A661</f>
        <v>43243</v>
      </c>
      <c r="B661">
        <v>73.28</v>
      </c>
      <c r="C661">
        <v>73.63</v>
      </c>
      <c r="D661">
        <v>72.38</v>
      </c>
      <c r="E661">
        <v>73.13</v>
      </c>
      <c r="F661" s="12">
        <v>347055</v>
      </c>
      <c r="G661" s="12">
        <v>4958661</v>
      </c>
    </row>
    <row r="662" spans="1:7">
      <c r="A662" s="9">
        <f>'(1)'!A662</f>
        <v>43244</v>
      </c>
      <c r="B662">
        <v>73.069999999999993</v>
      </c>
      <c r="C662">
        <v>74.09</v>
      </c>
      <c r="D662">
        <v>72.47</v>
      </c>
      <c r="E662">
        <v>73.36</v>
      </c>
      <c r="F662" s="12">
        <v>382135</v>
      </c>
      <c r="G662" s="12">
        <v>4908567.5</v>
      </c>
    </row>
    <row r="663" spans="1:7">
      <c r="A663" s="9">
        <f>'(1)'!A663</f>
        <v>43245</v>
      </c>
      <c r="B663">
        <v>73.739999999999995</v>
      </c>
      <c r="C663">
        <v>75.08</v>
      </c>
      <c r="D663">
        <v>73.239999999999995</v>
      </c>
      <c r="E663">
        <v>73.62</v>
      </c>
      <c r="F663" s="12">
        <v>289860</v>
      </c>
      <c r="G663" s="12">
        <v>4868131</v>
      </c>
    </row>
    <row r="664" spans="1:7">
      <c r="A664" s="9">
        <f>'(1)'!A664</f>
        <v>43249</v>
      </c>
      <c r="B664">
        <v>75</v>
      </c>
      <c r="C664">
        <v>76.34</v>
      </c>
      <c r="D664">
        <v>74.83</v>
      </c>
      <c r="E664">
        <v>74.87</v>
      </c>
      <c r="F664" s="12">
        <v>230472</v>
      </c>
      <c r="G664" s="12">
        <v>4860895</v>
      </c>
    </row>
    <row r="665" spans="1:7">
      <c r="A665" s="9">
        <f>'(1)'!A665</f>
        <v>43250</v>
      </c>
      <c r="B665">
        <v>75.599999999999994</v>
      </c>
      <c r="C665">
        <v>76.180000000000007</v>
      </c>
      <c r="D665">
        <v>73.099999999999994</v>
      </c>
      <c r="E665">
        <v>76.17</v>
      </c>
      <c r="F665" s="12">
        <v>519797</v>
      </c>
      <c r="G665" s="12">
        <v>4851700.5</v>
      </c>
    </row>
    <row r="666" spans="1:7">
      <c r="A666" s="9">
        <f>'(1)'!A666</f>
        <v>43251</v>
      </c>
      <c r="B666">
        <v>76.19</v>
      </c>
      <c r="C666">
        <v>77.430000000000007</v>
      </c>
      <c r="D666">
        <v>76.08</v>
      </c>
      <c r="E666">
        <v>74.849999999999994</v>
      </c>
      <c r="F666" s="12">
        <v>364746</v>
      </c>
      <c r="G666" s="12">
        <v>4884718.5</v>
      </c>
    </row>
    <row r="667" spans="1:7">
      <c r="A667" s="9">
        <f>'(1)'!A667</f>
        <v>43252</v>
      </c>
      <c r="B667">
        <v>77.44</v>
      </c>
      <c r="C667">
        <v>78</v>
      </c>
      <c r="D667">
        <v>76.510000000000005</v>
      </c>
      <c r="E667">
        <v>77.209999999999994</v>
      </c>
      <c r="F667" s="12">
        <v>314193</v>
      </c>
      <c r="G667" s="12">
        <v>4906100.5</v>
      </c>
    </row>
    <row r="668" spans="1:7">
      <c r="A668" s="9">
        <f>'(1)'!A668</f>
        <v>43255</v>
      </c>
      <c r="B668">
        <v>77.55</v>
      </c>
      <c r="C668">
        <v>77.599999999999994</v>
      </c>
      <c r="D668">
        <v>76.95</v>
      </c>
      <c r="E668">
        <v>77.47</v>
      </c>
      <c r="F668" s="12">
        <v>261802</v>
      </c>
      <c r="G668" s="12">
        <v>4898859.5</v>
      </c>
    </row>
    <row r="669" spans="1:7">
      <c r="A669" s="9">
        <f>'(1)'!A669</f>
        <v>43256</v>
      </c>
      <c r="B669">
        <v>77.05</v>
      </c>
      <c r="C669">
        <v>78.53</v>
      </c>
      <c r="D669">
        <v>76.55</v>
      </c>
      <c r="E669">
        <v>77.12</v>
      </c>
      <c r="F669" s="12">
        <v>290126</v>
      </c>
      <c r="G669" s="12">
        <v>4788306.5</v>
      </c>
    </row>
    <row r="670" spans="1:7">
      <c r="A670" s="9">
        <f>'(1)'!A670</f>
        <v>43257</v>
      </c>
      <c r="B670">
        <v>78.42</v>
      </c>
      <c r="C670">
        <v>79.47</v>
      </c>
      <c r="D670">
        <v>77.900000000000006</v>
      </c>
      <c r="E670">
        <v>78.23</v>
      </c>
      <c r="F670" s="12">
        <v>390915</v>
      </c>
      <c r="G670" s="12">
        <v>4723959</v>
      </c>
    </row>
    <row r="671" spans="1:7">
      <c r="A671" s="9">
        <f>'(1)'!A671</f>
        <v>43258</v>
      </c>
      <c r="B671">
        <v>78.099999999999994</v>
      </c>
      <c r="C671">
        <v>79.349999999999994</v>
      </c>
      <c r="D671">
        <v>77.61</v>
      </c>
      <c r="E671">
        <v>78.430000000000007</v>
      </c>
      <c r="F671" s="12">
        <v>336573</v>
      </c>
      <c r="G671" s="12">
        <v>4711138.5</v>
      </c>
    </row>
    <row r="672" spans="1:7">
      <c r="A672" s="9">
        <f>'(1)'!A672</f>
        <v>43259</v>
      </c>
      <c r="B672">
        <v>79.260000000000005</v>
      </c>
      <c r="C672">
        <v>80.5</v>
      </c>
      <c r="D672">
        <v>79.12</v>
      </c>
      <c r="E672">
        <v>79.28</v>
      </c>
      <c r="F672" s="12">
        <v>330172</v>
      </c>
      <c r="G672" s="12">
        <v>4742100.5</v>
      </c>
    </row>
    <row r="673" spans="1:7">
      <c r="A673" s="9">
        <f>'(1)'!A673</f>
        <v>43262</v>
      </c>
      <c r="B673">
        <v>79.459999999999994</v>
      </c>
      <c r="C673">
        <v>79.87</v>
      </c>
      <c r="D673">
        <v>78.33</v>
      </c>
      <c r="E673">
        <v>79.3</v>
      </c>
      <c r="F673" s="12">
        <v>277277</v>
      </c>
      <c r="G673" s="12">
        <v>4736047.5</v>
      </c>
    </row>
    <row r="674" spans="1:7">
      <c r="A674" s="9">
        <f>'(1)'!A674</f>
        <v>43263</v>
      </c>
      <c r="B674">
        <v>78.61</v>
      </c>
      <c r="C674">
        <v>79.59</v>
      </c>
      <c r="D674">
        <v>78.099999999999994</v>
      </c>
      <c r="E674">
        <v>78.510000000000005</v>
      </c>
      <c r="F674" s="12">
        <v>245772</v>
      </c>
      <c r="G674" s="12">
        <v>4724226</v>
      </c>
    </row>
    <row r="675" spans="1:7">
      <c r="A675" s="9">
        <f>'(1)'!A675</f>
        <v>43264</v>
      </c>
      <c r="B675">
        <v>79.36</v>
      </c>
      <c r="C675">
        <v>80.489999999999995</v>
      </c>
      <c r="D675">
        <v>79.16</v>
      </c>
      <c r="E675">
        <v>79.22</v>
      </c>
      <c r="F675" s="12">
        <v>305307</v>
      </c>
      <c r="G675" s="12">
        <v>4722187</v>
      </c>
    </row>
    <row r="676" spans="1:7">
      <c r="A676" s="9">
        <f>'(1)'!A676</f>
        <v>43265</v>
      </c>
      <c r="B676">
        <v>79.47</v>
      </c>
      <c r="C676">
        <v>79.849999999999994</v>
      </c>
      <c r="D676">
        <v>78.209999999999994</v>
      </c>
      <c r="E676">
        <v>79.569999999999993</v>
      </c>
      <c r="F676" s="12">
        <v>292969</v>
      </c>
      <c r="G676" s="12">
        <v>4738546.5</v>
      </c>
    </row>
    <row r="677" spans="1:7">
      <c r="A677" s="9">
        <f>'(1)'!A677</f>
        <v>43266</v>
      </c>
      <c r="B677">
        <v>79.650000000000006</v>
      </c>
      <c r="C677">
        <v>79.78</v>
      </c>
      <c r="D677">
        <v>78.569999999999993</v>
      </c>
      <c r="E677">
        <v>79.8</v>
      </c>
      <c r="F677" s="12">
        <v>228579</v>
      </c>
      <c r="G677" s="12">
        <v>4746332.5</v>
      </c>
    </row>
    <row r="678" spans="1:7">
      <c r="A678" s="9">
        <f>'(1)'!A678</f>
        <v>43269</v>
      </c>
      <c r="B678">
        <v>78.819999999999993</v>
      </c>
      <c r="C678">
        <v>78.88</v>
      </c>
      <c r="D678">
        <v>76.010000000000005</v>
      </c>
      <c r="E678">
        <v>78.790000000000006</v>
      </c>
      <c r="F678" s="12">
        <v>275722</v>
      </c>
      <c r="G678" s="12">
        <v>4755874.5</v>
      </c>
    </row>
    <row r="679" spans="1:7">
      <c r="A679" s="9">
        <f>'(1)'!A679</f>
        <v>43270</v>
      </c>
      <c r="B679">
        <v>76.11</v>
      </c>
      <c r="C679">
        <v>76.17</v>
      </c>
      <c r="D679">
        <v>74.489999999999995</v>
      </c>
      <c r="E679">
        <v>76.44</v>
      </c>
      <c r="F679" s="12">
        <v>65102</v>
      </c>
      <c r="G679" s="12">
        <v>4716638.5</v>
      </c>
    </row>
    <row r="680" spans="1:7">
      <c r="A680" s="9">
        <f>'(1)'!A680</f>
        <v>43271</v>
      </c>
      <c r="B680">
        <v>75.819999999999993</v>
      </c>
      <c r="C680">
        <v>76.2</v>
      </c>
      <c r="D680">
        <v>74.540000000000006</v>
      </c>
      <c r="E680">
        <v>75.3</v>
      </c>
      <c r="F680" s="12">
        <v>114463</v>
      </c>
      <c r="G680" s="12">
        <v>4736248</v>
      </c>
    </row>
    <row r="681" spans="1:7">
      <c r="A681" s="9">
        <f>'(1)'!A681</f>
        <v>43272</v>
      </c>
      <c r="B681">
        <v>75.37</v>
      </c>
      <c r="C681">
        <v>77.73</v>
      </c>
      <c r="D681">
        <v>74.81</v>
      </c>
      <c r="E681">
        <v>75.39</v>
      </c>
      <c r="F681" s="12">
        <v>125329</v>
      </c>
      <c r="G681" s="12">
        <v>4725228</v>
      </c>
    </row>
    <row r="682" spans="1:7">
      <c r="A682" s="9">
        <f>'(1)'!A682</f>
        <v>43273</v>
      </c>
      <c r="B682">
        <v>77.37</v>
      </c>
      <c r="C682">
        <v>78.75</v>
      </c>
      <c r="D682">
        <v>77.040000000000006</v>
      </c>
      <c r="E682">
        <v>77.5</v>
      </c>
      <c r="F682" s="12">
        <v>21440</v>
      </c>
      <c r="G682" s="12">
        <v>4708549.5</v>
      </c>
    </row>
    <row r="683" spans="1:7">
      <c r="A683" s="9">
        <f>'(1)'!A683</f>
        <v>43276</v>
      </c>
      <c r="B683">
        <v>77.709999999999994</v>
      </c>
      <c r="C683">
        <v>77.95</v>
      </c>
      <c r="D683">
        <v>76.349999999999994</v>
      </c>
      <c r="E683">
        <v>77.59</v>
      </c>
      <c r="F683" s="12">
        <v>296571</v>
      </c>
      <c r="G683" s="12">
        <v>4714260.5</v>
      </c>
    </row>
    <row r="684" spans="1:7">
      <c r="A684" s="9">
        <f>'(1)'!A684</f>
        <v>43277</v>
      </c>
      <c r="B684">
        <v>76.66</v>
      </c>
      <c r="C684">
        <v>76.95</v>
      </c>
      <c r="D684">
        <v>75.2</v>
      </c>
      <c r="E684">
        <v>76.790000000000006</v>
      </c>
      <c r="F684" s="12">
        <v>324286</v>
      </c>
      <c r="G684" s="12">
        <v>4712719.5</v>
      </c>
    </row>
    <row r="685" spans="1:7">
      <c r="A685" s="9">
        <f>'(1)'!A685</f>
        <v>43278</v>
      </c>
      <c r="B685">
        <v>75.400000000000006</v>
      </c>
      <c r="C685">
        <v>75.739999999999995</v>
      </c>
      <c r="D685">
        <v>73.81</v>
      </c>
      <c r="E685">
        <v>75.290000000000006</v>
      </c>
      <c r="F685" s="12">
        <v>400846</v>
      </c>
      <c r="G685" s="12">
        <v>4708359</v>
      </c>
    </row>
    <row r="686" spans="1:7">
      <c r="A686" s="9">
        <f>'(1)'!A686</f>
        <v>43279</v>
      </c>
      <c r="B686">
        <v>75.19</v>
      </c>
      <c r="C686">
        <v>76.25</v>
      </c>
      <c r="D686">
        <v>74.459999999999994</v>
      </c>
      <c r="E686">
        <v>75.38</v>
      </c>
      <c r="F686" s="12">
        <v>365652</v>
      </c>
      <c r="G686" s="12">
        <v>4723137</v>
      </c>
    </row>
    <row r="687" spans="1:7">
      <c r="A687" s="9">
        <f>'(1)'!A687</f>
        <v>43280</v>
      </c>
      <c r="B687">
        <v>75.88</v>
      </c>
      <c r="C687">
        <v>77.45</v>
      </c>
      <c r="D687">
        <v>75.44</v>
      </c>
      <c r="E687">
        <v>75.36</v>
      </c>
      <c r="F687" s="12">
        <v>327984</v>
      </c>
      <c r="G687" s="12">
        <v>4732767.5</v>
      </c>
    </row>
    <row r="688" spans="1:7">
      <c r="A688" s="9">
        <f>'(1)'!A688</f>
        <v>43283</v>
      </c>
      <c r="B688">
        <v>77.39</v>
      </c>
      <c r="C688">
        <v>77.61</v>
      </c>
      <c r="D688">
        <v>76.12</v>
      </c>
      <c r="E688">
        <v>77.319999999999993</v>
      </c>
      <c r="F688" s="12">
        <v>251826</v>
      </c>
      <c r="G688" s="12">
        <v>4733083</v>
      </c>
    </row>
    <row r="689" spans="1:7">
      <c r="A689" s="9">
        <f>'(1)'!A689</f>
        <v>43284</v>
      </c>
      <c r="B689">
        <v>76.3</v>
      </c>
      <c r="C689">
        <v>76.84</v>
      </c>
      <c r="D689">
        <v>75.52</v>
      </c>
      <c r="E689">
        <v>76.459999999999994</v>
      </c>
      <c r="F689" s="12">
        <v>231283</v>
      </c>
      <c r="G689" s="12">
        <v>4704303</v>
      </c>
    </row>
    <row r="690" spans="1:7">
      <c r="A690" s="9">
        <f>'(1)'!A690</f>
        <v>43286</v>
      </c>
      <c r="B690">
        <v>76.5</v>
      </c>
      <c r="C690">
        <v>77.069999999999993</v>
      </c>
      <c r="D690">
        <v>75.430000000000007</v>
      </c>
      <c r="E690">
        <v>76.459999999999994</v>
      </c>
      <c r="F690" s="12">
        <v>260327</v>
      </c>
      <c r="G690" s="12">
        <v>4735592</v>
      </c>
    </row>
    <row r="691" spans="1:7">
      <c r="A691" s="9">
        <f>'(1)'!A691</f>
        <v>43287</v>
      </c>
      <c r="B691">
        <v>75.400000000000006</v>
      </c>
      <c r="C691">
        <v>76.87</v>
      </c>
      <c r="D691">
        <v>75.260000000000005</v>
      </c>
      <c r="E691">
        <v>75.88</v>
      </c>
      <c r="F691" s="12">
        <v>292469</v>
      </c>
      <c r="G691" s="12">
        <v>4704257.5</v>
      </c>
    </row>
    <row r="692" spans="1:7">
      <c r="A692" s="9">
        <f>'(1)'!A692</f>
        <v>43290</v>
      </c>
      <c r="B692">
        <v>76.56</v>
      </c>
      <c r="C692">
        <v>76.92</v>
      </c>
      <c r="D692">
        <v>75.760000000000005</v>
      </c>
      <c r="E692">
        <v>76.739999999999995</v>
      </c>
      <c r="F692" s="12">
        <v>279214</v>
      </c>
      <c r="G692" s="12">
        <v>5127117</v>
      </c>
    </row>
    <row r="693" spans="1:7">
      <c r="A693" s="9">
        <f>'(1)'!A693</f>
        <v>43291</v>
      </c>
      <c r="B693">
        <v>75.98</v>
      </c>
      <c r="C693">
        <v>76.06</v>
      </c>
      <c r="D693">
        <v>73</v>
      </c>
      <c r="E693">
        <v>75.94</v>
      </c>
      <c r="F693" s="12">
        <v>285802</v>
      </c>
      <c r="G693" s="12">
        <v>5183059.5</v>
      </c>
    </row>
    <row r="694" spans="1:7">
      <c r="A694" s="9"/>
      <c r="B694">
        <v>73.06</v>
      </c>
      <c r="C694">
        <v>75.489999999999995</v>
      </c>
      <c r="D694">
        <v>72.45</v>
      </c>
      <c r="E694">
        <v>73.44</v>
      </c>
      <c r="F694" s="12">
        <v>316116</v>
      </c>
      <c r="G694" s="12">
        <v>5173182.5</v>
      </c>
    </row>
    <row r="695" spans="1:7">
      <c r="A695" s="9"/>
      <c r="B695">
        <v>75.239999999999995</v>
      </c>
      <c r="C695">
        <v>75.55</v>
      </c>
      <c r="D695">
        <v>74.45</v>
      </c>
      <c r="E695">
        <v>75.34</v>
      </c>
      <c r="F695" s="12">
        <v>290589</v>
      </c>
      <c r="G695" s="12">
        <v>5157870</v>
      </c>
    </row>
    <row r="696" spans="1:7">
      <c r="A696" s="9"/>
      <c r="B696">
        <v>75.2</v>
      </c>
      <c r="C696">
        <v>75.86</v>
      </c>
      <c r="D696">
        <v>74.099999999999994</v>
      </c>
      <c r="E696">
        <v>75.08</v>
      </c>
      <c r="F696" s="12">
        <v>368837</v>
      </c>
      <c r="G696" s="12">
        <v>5160134</v>
      </c>
    </row>
    <row r="697" spans="1:7">
      <c r="A697" s="9"/>
      <c r="B697">
        <v>74.459999999999994</v>
      </c>
      <c r="C697">
        <v>74.69</v>
      </c>
      <c r="D697">
        <v>72.930000000000007</v>
      </c>
      <c r="E697">
        <v>74.739999999999995</v>
      </c>
      <c r="F697" s="12">
        <v>411809</v>
      </c>
      <c r="G697" s="12">
        <v>5181076</v>
      </c>
    </row>
    <row r="698" spans="1:7">
      <c r="A698" s="9"/>
      <c r="B698">
        <v>73.239999999999995</v>
      </c>
      <c r="C698">
        <v>75.83</v>
      </c>
      <c r="D698">
        <v>73.239999999999995</v>
      </c>
      <c r="E698">
        <v>73.05</v>
      </c>
      <c r="F698" s="12">
        <v>377394</v>
      </c>
      <c r="G698" s="12">
        <v>5212650</v>
      </c>
    </row>
    <row r="699" spans="1:7">
      <c r="A699" s="9"/>
      <c r="B699">
        <v>74.8</v>
      </c>
      <c r="C699">
        <v>75.13</v>
      </c>
      <c r="D699">
        <v>73.739999999999995</v>
      </c>
      <c r="E699">
        <v>75.55</v>
      </c>
      <c r="F699" s="12">
        <v>274377</v>
      </c>
      <c r="G699" s="12">
        <v>5241324.5</v>
      </c>
    </row>
    <row r="700" spans="1:7">
      <c r="A700" s="9"/>
      <c r="B700">
        <v>74.739999999999995</v>
      </c>
      <c r="C700">
        <v>76.72</v>
      </c>
      <c r="D700">
        <v>74.13</v>
      </c>
      <c r="E700">
        <v>74.73</v>
      </c>
      <c r="F700" s="12">
        <v>289472</v>
      </c>
      <c r="G700" s="12">
        <v>5236695</v>
      </c>
    </row>
    <row r="701" spans="1:7">
      <c r="A701" s="9"/>
      <c r="B701">
        <v>76.540000000000006</v>
      </c>
      <c r="C701">
        <v>78.16</v>
      </c>
      <c r="D701">
        <v>76.28</v>
      </c>
      <c r="E701">
        <v>76.31</v>
      </c>
      <c r="F701" s="12">
        <v>166193</v>
      </c>
      <c r="G701" s="12">
        <v>5211175</v>
      </c>
    </row>
    <row r="702" spans="1:7">
      <c r="A702" s="9"/>
      <c r="B702">
        <v>77.5</v>
      </c>
      <c r="C702">
        <v>78.42</v>
      </c>
      <c r="D702">
        <v>77.09</v>
      </c>
      <c r="E702">
        <v>77.62</v>
      </c>
      <c r="F702" s="12">
        <v>144216</v>
      </c>
      <c r="G702" s="12">
        <v>5222746</v>
      </c>
    </row>
    <row r="703" spans="1:7">
      <c r="A703" s="9"/>
      <c r="B703">
        <v>77.790000000000006</v>
      </c>
      <c r="C703">
        <v>79.7</v>
      </c>
      <c r="D703">
        <v>77.45</v>
      </c>
      <c r="E703">
        <v>77.849999999999994</v>
      </c>
      <c r="F703" s="12">
        <v>17120</v>
      </c>
      <c r="G703" s="12">
        <v>5166334.5</v>
      </c>
    </row>
    <row r="704" spans="1:7">
      <c r="A704" s="9"/>
      <c r="B704">
        <v>78.55</v>
      </c>
      <c r="C704">
        <v>78.95</v>
      </c>
      <c r="D704">
        <v>77.16</v>
      </c>
      <c r="E704">
        <v>79.44</v>
      </c>
      <c r="F704" s="12">
        <v>265384</v>
      </c>
      <c r="G704" s="12">
        <v>5140028.5</v>
      </c>
    </row>
    <row r="705" spans="1:7">
      <c r="A705" s="9"/>
      <c r="B705">
        <v>77.400000000000006</v>
      </c>
      <c r="C705">
        <v>78.55</v>
      </c>
      <c r="D705">
        <v>76.67</v>
      </c>
      <c r="E705">
        <v>77.3</v>
      </c>
      <c r="F705" s="12">
        <v>273456</v>
      </c>
      <c r="G705" s="12">
        <v>5171602.5</v>
      </c>
    </row>
    <row r="706" spans="1:7">
      <c r="A706" s="9"/>
      <c r="B706">
        <v>77.89</v>
      </c>
      <c r="C706">
        <v>78.28</v>
      </c>
      <c r="D706">
        <v>77.61</v>
      </c>
      <c r="E706">
        <v>77.760000000000005</v>
      </c>
      <c r="F706" s="12">
        <v>97245</v>
      </c>
      <c r="G706" s="12">
        <v>5163220</v>
      </c>
    </row>
    <row r="707" spans="1:7">
      <c r="A707" s="9"/>
      <c r="B707">
        <v>78.14</v>
      </c>
      <c r="C707">
        <v>78.5</v>
      </c>
      <c r="D707">
        <v>77.3</v>
      </c>
      <c r="E707">
        <v>78.239999999999995</v>
      </c>
      <c r="F707" s="12">
        <v>254024</v>
      </c>
      <c r="G707" s="12">
        <v>5208851.5</v>
      </c>
    </row>
    <row r="708" spans="1:7">
      <c r="A708" s="9"/>
      <c r="B708">
        <v>77.569999999999993</v>
      </c>
      <c r="C708">
        <v>77.680000000000007</v>
      </c>
      <c r="D708">
        <v>76.36</v>
      </c>
      <c r="E708">
        <v>77.39</v>
      </c>
      <c r="F708" s="12">
        <v>315279</v>
      </c>
      <c r="G708" s="12">
        <v>5193993</v>
      </c>
    </row>
    <row r="709" spans="1:7">
      <c r="A709" s="9"/>
      <c r="B709">
        <v>77.209999999999994</v>
      </c>
      <c r="C709">
        <v>78.31</v>
      </c>
      <c r="D709">
        <v>77.040000000000006</v>
      </c>
      <c r="E709">
        <v>77.11</v>
      </c>
      <c r="F709" s="12">
        <v>212186</v>
      </c>
      <c r="G709" s="12">
        <v>5176588</v>
      </c>
    </row>
    <row r="710" spans="1:7">
      <c r="A710" s="9"/>
      <c r="B710">
        <v>78.25</v>
      </c>
      <c r="C710">
        <v>79.290000000000006</v>
      </c>
      <c r="D710">
        <v>78.150000000000006</v>
      </c>
      <c r="E710">
        <v>78.069999999999993</v>
      </c>
      <c r="F710" s="12">
        <v>65489</v>
      </c>
      <c r="G710" s="12">
        <v>5141627</v>
      </c>
    </row>
    <row r="711" spans="1:7">
      <c r="A711" s="9"/>
      <c r="E711">
        <v>79.069999999999993</v>
      </c>
      <c r="G711" s="12">
        <v>5133403</v>
      </c>
    </row>
    <row r="712" spans="1:7">
      <c r="A712" s="9"/>
      <c r="G712" s="12">
        <v>5172489.5</v>
      </c>
    </row>
    <row r="713" spans="1:7">
      <c r="A713" s="9"/>
      <c r="G713" s="12">
        <v>5113739</v>
      </c>
    </row>
    <row r="714" spans="1:7">
      <c r="A714" s="9"/>
      <c r="G714" s="12">
        <v>5136469.5</v>
      </c>
    </row>
    <row r="715" spans="1:7">
      <c r="A715" s="9"/>
      <c r="G715" s="12">
        <v>5150134</v>
      </c>
    </row>
    <row r="716" spans="1:7">
      <c r="A716" s="9"/>
      <c r="G716" s="12">
        <v>5172767.5</v>
      </c>
    </row>
    <row r="717" spans="1:7">
      <c r="A717" s="9"/>
      <c r="G717" s="12">
        <v>5201455.5</v>
      </c>
    </row>
    <row r="718" spans="1:7">
      <c r="A718" s="9"/>
      <c r="G718" s="12">
        <v>5187940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Name!B53</f>
        <v>MXWDOEN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_xll.BDH($A$4,B$4,$B$1,$B$2,"Dates","H","Period","D","Direction","V","cols=1;rows=688")</f>
        <v>#NAME?</v>
      </c>
      <c r="C5" t="e">
        <f ca="1">_xll.BDH($A$4,C$4,$B$1,$B$2,"Dates","H","Period","D","Direction","V","cols=1;rows=688")</f>
        <v>#NAME?</v>
      </c>
      <c r="D5" t="e">
        <f ca="1">_xll.BDH($A$4,D$4,$B$1,$B$2,"Dates","H","Period","D","Direction","V","cols=1;rows=688")</f>
        <v>#NAME?</v>
      </c>
      <c r="E5" t="e">
        <f ca="1">_xll.BDH($A$4,E$4,$B$1,$B$2,"Dates","H","Period","D","Direction","V","cols=1;rows=688")</f>
        <v>#NAME?</v>
      </c>
      <c r="F5" s="12" t="e">
        <f ca="1">_xll.BDH($A$4,F$4,$B$1,$B$2,"Dates","H","Period","D","Direction","V","cols=1;rows=688")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1137.982</v>
      </c>
      <c r="C6">
        <v>1162.816</v>
      </c>
      <c r="D6">
        <v>1135.665</v>
      </c>
      <c r="E6">
        <v>1162.771</v>
      </c>
      <c r="F6" s="12">
        <v>259391056</v>
      </c>
      <c r="G6" s="12">
        <v>2010912.63</v>
      </c>
    </row>
    <row r="7" spans="1:7">
      <c r="A7" s="9">
        <f>'(1)'!A7</f>
        <v>42293</v>
      </c>
      <c r="B7">
        <v>1163.587</v>
      </c>
      <c r="C7">
        <v>1165.2339999999999</v>
      </c>
      <c r="D7">
        <v>1152.568</v>
      </c>
      <c r="E7">
        <v>1162.309</v>
      </c>
      <c r="F7" s="12">
        <v>295928864</v>
      </c>
      <c r="G7" s="12">
        <v>2010109.13</v>
      </c>
    </row>
    <row r="8" spans="1:7">
      <c r="A8" s="9">
        <f>'(1)'!A8</f>
        <v>42296</v>
      </c>
      <c r="B8">
        <v>1161.8030000000001</v>
      </c>
      <c r="C8">
        <v>1168.9159999999999</v>
      </c>
      <c r="D8">
        <v>1155.5709999999999</v>
      </c>
      <c r="E8">
        <v>1164.296</v>
      </c>
      <c r="F8" s="12">
        <v>226290224</v>
      </c>
      <c r="G8" s="12">
        <v>2015264.25</v>
      </c>
    </row>
    <row r="9" spans="1:7">
      <c r="A9" s="9">
        <f>'(1)'!A9</f>
        <v>42297</v>
      </c>
      <c r="B9">
        <v>1164.365</v>
      </c>
      <c r="C9">
        <v>1169.6099999999999</v>
      </c>
      <c r="D9">
        <v>1159.076</v>
      </c>
      <c r="E9">
        <v>1163.27</v>
      </c>
      <c r="F9" s="12">
        <v>230824704</v>
      </c>
      <c r="G9" s="12">
        <v>2012178.75</v>
      </c>
    </row>
    <row r="10" spans="1:7">
      <c r="A10" s="9">
        <f>'(1)'!A10</f>
        <v>42298</v>
      </c>
      <c r="B10">
        <v>1164.0219999999999</v>
      </c>
      <c r="C10">
        <v>1167.0129999999999</v>
      </c>
      <c r="D10">
        <v>1144.903</v>
      </c>
      <c r="E10">
        <v>1144.9480000000001</v>
      </c>
      <c r="F10" s="12">
        <v>241025104</v>
      </c>
    </row>
    <row r="11" spans="1:7">
      <c r="A11" s="9">
        <f>'(1)'!A11</f>
        <v>42299</v>
      </c>
      <c r="B11">
        <v>1147.088</v>
      </c>
      <c r="C11">
        <v>1160.0809999999999</v>
      </c>
      <c r="D11">
        <v>1145.8009999999999</v>
      </c>
      <c r="E11">
        <v>1154.5239999999999</v>
      </c>
      <c r="F11" s="12">
        <v>276142400</v>
      </c>
      <c r="G11" s="12">
        <v>1994445.63</v>
      </c>
    </row>
    <row r="12" spans="1:7">
      <c r="A12" s="9">
        <f>'(1)'!A12</f>
        <v>42300</v>
      </c>
      <c r="B12">
        <v>1157.0429999999999</v>
      </c>
      <c r="C12">
        <v>1166.421</v>
      </c>
      <c r="D12">
        <v>1155.6489999999999</v>
      </c>
      <c r="E12">
        <v>1166.058</v>
      </c>
      <c r="F12" s="12">
        <v>270394336</v>
      </c>
      <c r="G12" s="12">
        <v>2014748.63</v>
      </c>
    </row>
    <row r="13" spans="1:7">
      <c r="A13" s="9">
        <f>'(1)'!A13</f>
        <v>42303</v>
      </c>
      <c r="B13">
        <v>1166.058</v>
      </c>
      <c r="C13">
        <v>1166.058</v>
      </c>
      <c r="D13">
        <v>1157.5170000000001</v>
      </c>
      <c r="E13">
        <v>1159.501</v>
      </c>
      <c r="F13" s="12">
        <v>235381008</v>
      </c>
      <c r="G13" s="12">
        <v>2002680.88</v>
      </c>
    </row>
    <row r="14" spans="1:7">
      <c r="A14" s="9">
        <f>'(1)'!A14</f>
        <v>42304</v>
      </c>
      <c r="B14">
        <v>1158.528</v>
      </c>
      <c r="C14">
        <v>1158.528</v>
      </c>
      <c r="D14">
        <v>1139.92</v>
      </c>
      <c r="E14">
        <v>1145.2909999999999</v>
      </c>
      <c r="F14" s="12">
        <v>280197152</v>
      </c>
      <c r="G14" s="12">
        <v>1977783</v>
      </c>
    </row>
    <row r="15" spans="1:7">
      <c r="A15" s="9">
        <f>'(1)'!A15</f>
        <v>42305</v>
      </c>
      <c r="B15">
        <v>1145.481</v>
      </c>
      <c r="C15">
        <v>1178.7850000000001</v>
      </c>
      <c r="D15">
        <v>1145.481</v>
      </c>
      <c r="E15">
        <v>1178.7159999999999</v>
      </c>
      <c r="F15" s="12">
        <v>320196800</v>
      </c>
      <c r="G15" s="12">
        <v>2035270.25</v>
      </c>
    </row>
    <row r="16" spans="1:7">
      <c r="A16" s="9">
        <f>'(1)'!A16</f>
        <v>42306</v>
      </c>
      <c r="B16">
        <v>1178.3579999999999</v>
      </c>
      <c r="C16">
        <v>1178.3579999999999</v>
      </c>
      <c r="D16">
        <v>1164.242</v>
      </c>
      <c r="E16">
        <v>1165.625</v>
      </c>
      <c r="F16" s="12">
        <v>264470624</v>
      </c>
      <c r="G16" s="12">
        <v>2012876.5</v>
      </c>
    </row>
    <row r="17" spans="1:7">
      <c r="A17" s="9">
        <f>'(1)'!A17</f>
        <v>42307</v>
      </c>
      <c r="B17">
        <v>1165.4760000000001</v>
      </c>
      <c r="C17">
        <v>1167.652</v>
      </c>
      <c r="D17">
        <v>1159.655</v>
      </c>
      <c r="E17">
        <v>1161.8630000000001</v>
      </c>
      <c r="F17" s="12">
        <v>301668224</v>
      </c>
      <c r="G17" s="12">
        <v>2005749.75</v>
      </c>
    </row>
    <row r="18" spans="1:7">
      <c r="A18" s="9">
        <f>'(1)'!A18</f>
        <v>42310</v>
      </c>
      <c r="B18">
        <v>1161.952</v>
      </c>
      <c r="C18">
        <v>1187.616</v>
      </c>
      <c r="D18">
        <v>1161.952</v>
      </c>
      <c r="E18">
        <v>1186.0909999999999</v>
      </c>
      <c r="F18" s="12">
        <v>274548128</v>
      </c>
      <c r="G18" s="12">
        <v>2045429.75</v>
      </c>
    </row>
    <row r="19" spans="1:7">
      <c r="A19" s="9">
        <f>'(1)'!A19</f>
        <v>42311</v>
      </c>
      <c r="B19">
        <v>1185.7840000000001</v>
      </c>
      <c r="C19">
        <v>1196.56</v>
      </c>
      <c r="D19">
        <v>1182.3710000000001</v>
      </c>
      <c r="E19">
        <v>1191.578</v>
      </c>
      <c r="F19" s="12">
        <v>291653024</v>
      </c>
      <c r="G19" s="12">
        <v>2058095</v>
      </c>
    </row>
    <row r="20" spans="1:7">
      <c r="A20" s="9">
        <f>'(1)'!A20</f>
        <v>42312</v>
      </c>
      <c r="B20">
        <v>1192.2809999999999</v>
      </c>
      <c r="C20">
        <v>1196.136</v>
      </c>
      <c r="D20">
        <v>1185.394</v>
      </c>
      <c r="E20">
        <v>1190.385</v>
      </c>
      <c r="F20" s="12">
        <v>291185920</v>
      </c>
      <c r="G20" s="12">
        <v>2056480.5</v>
      </c>
    </row>
    <row r="21" spans="1:7">
      <c r="A21" s="9">
        <f>'(1)'!A21</f>
        <v>42313</v>
      </c>
      <c r="B21">
        <v>1190.3109999999999</v>
      </c>
      <c r="C21">
        <v>1191.9259999999999</v>
      </c>
      <c r="D21">
        <v>1179.7429999999999</v>
      </c>
      <c r="E21">
        <v>1190.6890000000001</v>
      </c>
      <c r="F21" s="12">
        <v>260790592</v>
      </c>
      <c r="G21" s="12">
        <v>2056242.63</v>
      </c>
    </row>
    <row r="22" spans="1:7">
      <c r="A22" s="9">
        <f>'(1)'!A22</f>
        <v>42314</v>
      </c>
      <c r="B22">
        <v>1190.028</v>
      </c>
      <c r="C22">
        <v>1199.9580000000001</v>
      </c>
      <c r="D22">
        <v>1181.7760000000001</v>
      </c>
      <c r="E22">
        <v>1199.7470000000001</v>
      </c>
      <c r="F22" s="12">
        <v>303326464</v>
      </c>
      <c r="G22" s="12">
        <v>2073724.5</v>
      </c>
    </row>
    <row r="23" spans="1:7">
      <c r="A23" s="9">
        <f>'(1)'!A23</f>
        <v>42317</v>
      </c>
      <c r="B23">
        <v>1199.578</v>
      </c>
      <c r="C23">
        <v>1199.578</v>
      </c>
      <c r="D23">
        <v>1180.5640000000001</v>
      </c>
      <c r="E23">
        <v>1184.432</v>
      </c>
      <c r="F23" s="12">
        <v>266570160</v>
      </c>
      <c r="G23" s="12">
        <v>2048154.63</v>
      </c>
    </row>
    <row r="24" spans="1:7">
      <c r="A24" s="9">
        <f>'(1)'!A24</f>
        <v>42318</v>
      </c>
      <c r="B24">
        <v>1183.6869999999999</v>
      </c>
      <c r="C24">
        <v>1187.72</v>
      </c>
      <c r="D24">
        <v>1177.433</v>
      </c>
      <c r="E24">
        <v>1187.6969999999999</v>
      </c>
      <c r="F24" s="12">
        <v>256133744</v>
      </c>
      <c r="G24" s="12">
        <v>2051993.88</v>
      </c>
    </row>
    <row r="25" spans="1:7">
      <c r="A25" s="9">
        <f>'(1)'!A25</f>
        <v>42319</v>
      </c>
      <c r="B25">
        <v>1188.2739999999999</v>
      </c>
      <c r="C25">
        <v>1189.8530000000001</v>
      </c>
      <c r="D25">
        <v>1178.0619999999999</v>
      </c>
      <c r="E25">
        <v>1178.0709999999999</v>
      </c>
      <c r="F25" s="12">
        <v>214182368</v>
      </c>
      <c r="G25" s="12">
        <v>2034487.38</v>
      </c>
    </row>
    <row r="26" spans="1:7">
      <c r="A26" s="9">
        <f>'(1)'!A26</f>
        <v>42320</v>
      </c>
      <c r="B26">
        <v>1177.346</v>
      </c>
      <c r="C26">
        <v>1177.346</v>
      </c>
      <c r="D26">
        <v>1154.384</v>
      </c>
      <c r="E26">
        <v>1154.809</v>
      </c>
      <c r="F26" s="12">
        <v>228086608</v>
      </c>
      <c r="G26" s="12">
        <v>1995298.38</v>
      </c>
    </row>
    <row r="27" spans="1:7">
      <c r="A27" s="9">
        <f>'(1)'!A27</f>
        <v>42321</v>
      </c>
      <c r="B27">
        <v>1154.0940000000001</v>
      </c>
      <c r="C27">
        <v>1158.4280000000001</v>
      </c>
      <c r="D27">
        <v>1144.3389999999999</v>
      </c>
      <c r="E27">
        <v>1146.549</v>
      </c>
      <c r="F27" s="12">
        <v>239735136</v>
      </c>
      <c r="G27" s="12">
        <v>1980371.88</v>
      </c>
    </row>
    <row r="28" spans="1:7">
      <c r="A28" s="9">
        <f>'(1)'!A28</f>
        <v>42324</v>
      </c>
      <c r="B28">
        <v>1146.3720000000001</v>
      </c>
      <c r="C28">
        <v>1156.2149999999999</v>
      </c>
      <c r="D28">
        <v>1140.758</v>
      </c>
      <c r="E28">
        <v>1156.0830000000001</v>
      </c>
      <c r="F28" s="12">
        <v>230822528</v>
      </c>
      <c r="G28" s="12">
        <v>1995473.75</v>
      </c>
    </row>
    <row r="29" spans="1:7">
      <c r="A29" s="9">
        <f>'(1)'!A29</f>
        <v>42325</v>
      </c>
      <c r="B29">
        <v>1156.164</v>
      </c>
      <c r="C29">
        <v>1166.337</v>
      </c>
      <c r="D29">
        <v>1152.4939999999999</v>
      </c>
      <c r="E29">
        <v>1153.21</v>
      </c>
      <c r="F29" s="12">
        <v>247183520</v>
      </c>
      <c r="G29" s="12">
        <v>1989795.88</v>
      </c>
    </row>
    <row r="30" spans="1:7">
      <c r="A30" s="9">
        <f>'(1)'!A30</f>
        <v>42326</v>
      </c>
      <c r="B30">
        <v>1153.393</v>
      </c>
      <c r="C30">
        <v>1172.02</v>
      </c>
      <c r="D30">
        <v>1153.393</v>
      </c>
      <c r="E30">
        <v>1171.75</v>
      </c>
      <c r="F30" s="12">
        <v>247817280</v>
      </c>
      <c r="G30" s="12">
        <v>2022061.13</v>
      </c>
    </row>
    <row r="31" spans="1:7">
      <c r="A31" s="9">
        <f>'(1)'!A31</f>
        <v>42327</v>
      </c>
      <c r="B31">
        <v>1171.6959999999999</v>
      </c>
      <c r="C31">
        <v>1172.2940000000001</v>
      </c>
      <c r="D31">
        <v>1164.19</v>
      </c>
      <c r="E31">
        <v>1166.7280000000001</v>
      </c>
      <c r="F31" s="12">
        <v>211239344</v>
      </c>
      <c r="G31" s="12">
        <v>2012995.75</v>
      </c>
    </row>
    <row r="32" spans="1:7">
      <c r="A32" s="9">
        <f>'(1)'!A32</f>
        <v>42328</v>
      </c>
      <c r="B32">
        <v>1168.3520000000001</v>
      </c>
      <c r="C32">
        <v>1178.7380000000001</v>
      </c>
      <c r="D32">
        <v>1168.3520000000001</v>
      </c>
      <c r="E32">
        <v>1175.1510000000001</v>
      </c>
      <c r="F32" s="12">
        <v>253446160</v>
      </c>
      <c r="G32" s="12">
        <v>2027047.63</v>
      </c>
    </row>
    <row r="33" spans="1:7">
      <c r="A33" s="9">
        <f>'(1)'!A33</f>
        <v>42331</v>
      </c>
      <c r="B33">
        <v>1174.8869999999999</v>
      </c>
      <c r="C33">
        <v>1184.415</v>
      </c>
      <c r="D33">
        <v>1173.749</v>
      </c>
      <c r="E33">
        <v>1180.3589999999999</v>
      </c>
      <c r="F33" s="12">
        <v>225962768</v>
      </c>
      <c r="G33" s="12">
        <v>2036891.5</v>
      </c>
    </row>
    <row r="34" spans="1:7">
      <c r="A34" s="9">
        <f>'(1)'!A34</f>
        <v>42332</v>
      </c>
      <c r="B34">
        <v>1179.2280000000001</v>
      </c>
      <c r="C34">
        <v>1189.6579999999999</v>
      </c>
      <c r="D34">
        <v>1172.8789999999999</v>
      </c>
      <c r="E34">
        <v>1188.8140000000001</v>
      </c>
      <c r="F34" s="12">
        <v>227926656</v>
      </c>
      <c r="G34" s="12">
        <v>2050002.63</v>
      </c>
    </row>
    <row r="35" spans="1:7">
      <c r="A35" s="9">
        <f>'(1)'!A35</f>
        <v>42333</v>
      </c>
      <c r="B35">
        <v>1188.8989999999999</v>
      </c>
      <c r="C35">
        <v>1198.53</v>
      </c>
      <c r="D35">
        <v>1188.5139999999999</v>
      </c>
      <c r="E35">
        <v>1198.0150000000001</v>
      </c>
      <c r="F35" s="12">
        <v>186073072</v>
      </c>
      <c r="G35" s="12">
        <v>2066914.88</v>
      </c>
    </row>
    <row r="36" spans="1:7">
      <c r="A36" s="9">
        <f>'(1)'!A36</f>
        <v>42335</v>
      </c>
      <c r="B36">
        <v>1197.9069999999999</v>
      </c>
      <c r="C36">
        <v>1203.69</v>
      </c>
      <c r="D36">
        <v>1195.837</v>
      </c>
      <c r="E36">
        <v>1202.375</v>
      </c>
      <c r="F36" s="12">
        <v>111612944</v>
      </c>
      <c r="G36" s="12">
        <v>2066914.88</v>
      </c>
    </row>
    <row r="37" spans="1:7">
      <c r="A37" s="9">
        <f>'(1)'!A37</f>
        <v>42338</v>
      </c>
      <c r="B37">
        <v>1202.771</v>
      </c>
      <c r="C37">
        <v>1204.873</v>
      </c>
      <c r="D37">
        <v>1197.1959999999999</v>
      </c>
      <c r="E37">
        <v>1198.1110000000001</v>
      </c>
      <c r="F37" s="12">
        <v>337576032</v>
      </c>
      <c r="G37" s="12">
        <v>2073892</v>
      </c>
    </row>
    <row r="38" spans="1:7">
      <c r="A38" s="9">
        <f>'(1)'!A38</f>
        <v>42339</v>
      </c>
      <c r="B38">
        <v>1198.932</v>
      </c>
      <c r="C38">
        <v>1204.402</v>
      </c>
      <c r="D38">
        <v>1195.6849999999999</v>
      </c>
      <c r="E38">
        <v>1204.1590000000001</v>
      </c>
      <c r="F38" s="12">
        <v>251598976</v>
      </c>
      <c r="G38" s="12">
        <v>2066266.88</v>
      </c>
    </row>
    <row r="39" spans="1:7">
      <c r="A39" s="9">
        <f>'(1)'!A39</f>
        <v>42340</v>
      </c>
      <c r="B39">
        <v>1203.894</v>
      </c>
      <c r="C39">
        <v>1205.079</v>
      </c>
      <c r="D39">
        <v>1190.855</v>
      </c>
      <c r="E39">
        <v>1191.6859999999999</v>
      </c>
      <c r="F39" s="12">
        <v>232428976</v>
      </c>
      <c r="G39" s="12">
        <v>2075759.88</v>
      </c>
    </row>
    <row r="40" spans="1:7">
      <c r="A40" s="9">
        <f>'(1)'!A40</f>
        <v>42341</v>
      </c>
      <c r="B40">
        <v>1192.703</v>
      </c>
      <c r="C40">
        <v>1196.684</v>
      </c>
      <c r="D40">
        <v>1168.1479999999999</v>
      </c>
      <c r="E40">
        <v>1170.566</v>
      </c>
      <c r="F40" s="12">
        <v>253318864</v>
      </c>
      <c r="G40" s="12">
        <v>2057154.25</v>
      </c>
    </row>
    <row r="41" spans="1:7">
      <c r="A41" s="9">
        <f>'(1)'!A41</f>
        <v>42342</v>
      </c>
      <c r="B41">
        <v>1170.6420000000001</v>
      </c>
      <c r="C41">
        <v>1183.8230000000001</v>
      </c>
      <c r="D41">
        <v>1170.492</v>
      </c>
      <c r="E41">
        <v>1183.3969999999999</v>
      </c>
      <c r="F41" s="12">
        <v>246939040</v>
      </c>
      <c r="G41" s="12">
        <v>2020394.75</v>
      </c>
    </row>
    <row r="42" spans="1:7">
      <c r="A42" s="9">
        <f>'(1)'!A42</f>
        <v>42345</v>
      </c>
      <c r="B42">
        <v>1183.07</v>
      </c>
      <c r="C42">
        <v>1183.07</v>
      </c>
      <c r="D42">
        <v>1161.58</v>
      </c>
      <c r="E42">
        <v>1164.296</v>
      </c>
      <c r="F42" s="12">
        <v>257938336</v>
      </c>
      <c r="G42" s="12">
        <v>2042303.88</v>
      </c>
    </row>
    <row r="43" spans="1:7">
      <c r="A43" s="9">
        <f>'(1)'!A43</f>
        <v>42346</v>
      </c>
      <c r="B43">
        <v>1162.2539999999999</v>
      </c>
      <c r="C43">
        <v>1163.731</v>
      </c>
      <c r="D43">
        <v>1151.2670000000001</v>
      </c>
      <c r="E43">
        <v>1159.3969999999999</v>
      </c>
      <c r="F43" s="12">
        <v>233073184</v>
      </c>
      <c r="G43" s="12">
        <v>2008298.13</v>
      </c>
    </row>
    <row r="44" spans="1:7">
      <c r="A44" s="9">
        <f>'(1)'!A44</f>
        <v>42347</v>
      </c>
      <c r="B44">
        <v>1158.9770000000001</v>
      </c>
      <c r="C44">
        <v>1165.5550000000001</v>
      </c>
      <c r="D44">
        <v>1142.7470000000001</v>
      </c>
      <c r="E44">
        <v>1145.8720000000001</v>
      </c>
      <c r="F44" s="12">
        <v>234144304</v>
      </c>
      <c r="G44" s="12">
        <v>2000179.63</v>
      </c>
    </row>
    <row r="45" spans="1:7">
      <c r="A45" s="9">
        <f>'(1)'!A45</f>
        <v>42348</v>
      </c>
      <c r="B45">
        <v>1145.6600000000001</v>
      </c>
      <c r="C45">
        <v>1154.8409999999999</v>
      </c>
      <c r="D45">
        <v>1144.027</v>
      </c>
      <c r="E45">
        <v>1149.0229999999999</v>
      </c>
      <c r="F45" s="12">
        <v>234996176</v>
      </c>
      <c r="G45" s="12">
        <v>1977895.63</v>
      </c>
    </row>
    <row r="46" spans="1:7">
      <c r="A46" s="9">
        <f>'(1)'!A46</f>
        <v>42349</v>
      </c>
      <c r="B46">
        <v>1146.231</v>
      </c>
      <c r="C46">
        <v>1146.231</v>
      </c>
      <c r="D46">
        <v>1121.2729999999999</v>
      </c>
      <c r="E46">
        <v>1123.6079999999999</v>
      </c>
      <c r="F46" s="12">
        <v>272812192</v>
      </c>
      <c r="G46" s="12">
        <v>1984074.13</v>
      </c>
    </row>
    <row r="47" spans="1:7">
      <c r="A47" s="9">
        <f>'(1)'!A47</f>
        <v>42352</v>
      </c>
      <c r="B47">
        <v>1123.6289999999999</v>
      </c>
      <c r="C47">
        <v>1126.4949999999999</v>
      </c>
      <c r="D47">
        <v>1108.761</v>
      </c>
      <c r="E47">
        <v>1115.8579999999999</v>
      </c>
      <c r="F47" s="12">
        <v>275931040</v>
      </c>
      <c r="G47" s="12">
        <v>1935008.25</v>
      </c>
    </row>
    <row r="48" spans="1:7">
      <c r="A48" s="9">
        <f>'(1)'!A48</f>
        <v>42353</v>
      </c>
      <c r="B48">
        <v>1117.0239999999999</v>
      </c>
      <c r="C48">
        <v>1133.3240000000001</v>
      </c>
      <c r="D48">
        <v>1117.0239999999999</v>
      </c>
      <c r="E48">
        <v>1131.5519999999999</v>
      </c>
      <c r="F48" s="12">
        <v>250178928</v>
      </c>
      <c r="G48" s="12">
        <v>1921491.5</v>
      </c>
    </row>
    <row r="49" spans="1:7">
      <c r="A49" s="9">
        <f>'(1)'!A49</f>
        <v>42354</v>
      </c>
      <c r="B49">
        <v>1133.8219999999999</v>
      </c>
      <c r="C49">
        <v>1150.269</v>
      </c>
      <c r="D49">
        <v>1133.8219999999999</v>
      </c>
      <c r="E49">
        <v>1148.9739999999999</v>
      </c>
      <c r="F49" s="12">
        <v>256375296</v>
      </c>
      <c r="G49" s="12">
        <v>1949293.75</v>
      </c>
    </row>
    <row r="50" spans="1:7">
      <c r="A50" s="9">
        <f>'(1)'!A50</f>
        <v>42355</v>
      </c>
      <c r="B50">
        <v>1149.2070000000001</v>
      </c>
      <c r="C50">
        <v>1151.402</v>
      </c>
      <c r="D50">
        <v>1135.348</v>
      </c>
      <c r="E50">
        <v>1135.3610000000001</v>
      </c>
      <c r="F50" s="12">
        <v>250161536</v>
      </c>
      <c r="G50" s="12">
        <v>1980035.75</v>
      </c>
    </row>
    <row r="51" spans="1:7">
      <c r="A51" s="9">
        <f>'(1)'!A51</f>
        <v>42356</v>
      </c>
      <c r="B51">
        <v>1134.954</v>
      </c>
      <c r="C51">
        <v>1134.954</v>
      </c>
      <c r="D51">
        <v>1120.4670000000001</v>
      </c>
      <c r="E51">
        <v>1121.02</v>
      </c>
      <c r="F51" s="12">
        <v>1141883776</v>
      </c>
      <c r="G51" s="12">
        <v>1964658.25</v>
      </c>
    </row>
    <row r="52" spans="1:7">
      <c r="A52" s="9">
        <f>'(1)'!A52</f>
        <v>42359</v>
      </c>
      <c r="B52">
        <v>1122.1610000000001</v>
      </c>
      <c r="C52">
        <v>1130.396</v>
      </c>
      <c r="D52">
        <v>1120.614</v>
      </c>
      <c r="E52">
        <v>1127.742</v>
      </c>
      <c r="F52" s="12">
        <v>243059440</v>
      </c>
      <c r="G52" s="12">
        <v>1938115.75</v>
      </c>
    </row>
    <row r="53" spans="1:7">
      <c r="A53" s="9">
        <f>'(1)'!A53</f>
        <v>42360</v>
      </c>
      <c r="B53">
        <v>1128.4770000000001</v>
      </c>
      <c r="C53">
        <v>1138.6510000000001</v>
      </c>
      <c r="D53">
        <v>1123.6669999999999</v>
      </c>
      <c r="E53">
        <v>1137.6859999999999</v>
      </c>
      <c r="F53" s="12">
        <v>218244400</v>
      </c>
      <c r="G53" s="12">
        <v>1953753.25</v>
      </c>
    </row>
    <row r="54" spans="1:7">
      <c r="A54" s="9">
        <f>'(1)'!A54</f>
        <v>42361</v>
      </c>
      <c r="B54">
        <v>1139.038</v>
      </c>
      <c r="C54">
        <v>1152.914</v>
      </c>
      <c r="D54">
        <v>1139.038</v>
      </c>
      <c r="E54">
        <v>1152.817</v>
      </c>
      <c r="F54" s="12">
        <v>218531968</v>
      </c>
      <c r="G54" s="12">
        <v>1970084.25</v>
      </c>
    </row>
    <row r="55" spans="1:7">
      <c r="A55" s="9">
        <f>'(1)'!A55</f>
        <v>42362</v>
      </c>
      <c r="B55">
        <v>1152.748</v>
      </c>
      <c r="C55">
        <v>1159.7049999999999</v>
      </c>
      <c r="D55">
        <v>1151.605</v>
      </c>
      <c r="E55">
        <v>1154.7570000000001</v>
      </c>
      <c r="F55" s="12">
        <v>115051312</v>
      </c>
      <c r="G55" s="12">
        <v>1996866.88</v>
      </c>
    </row>
    <row r="56" spans="1:7">
      <c r="A56" s="9">
        <f>'(1)'!A56</f>
        <v>42366</v>
      </c>
      <c r="B56">
        <v>1153.9849999999999</v>
      </c>
      <c r="C56">
        <v>1153.9849999999999</v>
      </c>
      <c r="D56">
        <v>1140.0219999999999</v>
      </c>
      <c r="E56">
        <v>1148.213</v>
      </c>
      <c r="F56" s="12">
        <v>197597824</v>
      </c>
      <c r="G56" s="12">
        <v>2000233.25</v>
      </c>
    </row>
    <row r="57" spans="1:7">
      <c r="A57" s="9">
        <f>'(1)'!A57</f>
        <v>42367</v>
      </c>
      <c r="B57">
        <v>1148.9549999999999</v>
      </c>
      <c r="C57">
        <v>1160.942</v>
      </c>
      <c r="D57">
        <v>1148.7360000000001</v>
      </c>
      <c r="E57">
        <v>1160.5219999999999</v>
      </c>
      <c r="F57" s="12">
        <v>177379440</v>
      </c>
      <c r="G57" s="12">
        <v>2000233.25</v>
      </c>
    </row>
    <row r="58" spans="1:7">
      <c r="A58" s="9">
        <f>'(1)'!A58</f>
        <v>42368</v>
      </c>
      <c r="B58">
        <v>1159.9670000000001</v>
      </c>
      <c r="C58">
        <v>1160.3820000000001</v>
      </c>
      <c r="D58">
        <v>1149.163</v>
      </c>
      <c r="E58">
        <v>1149.643</v>
      </c>
      <c r="F58" s="12">
        <v>179452352</v>
      </c>
      <c r="G58" s="12">
        <v>1989271.38</v>
      </c>
    </row>
    <row r="59" spans="1:7">
      <c r="A59" s="9">
        <f>'(1)'!A59</f>
        <v>42369</v>
      </c>
      <c r="B59">
        <v>1149.325</v>
      </c>
      <c r="C59">
        <v>1149.325</v>
      </c>
      <c r="D59">
        <v>1135.5709999999999</v>
      </c>
      <c r="E59">
        <v>1135.8889999999999</v>
      </c>
      <c r="F59" s="12">
        <v>281343040</v>
      </c>
      <c r="G59" s="12">
        <v>2009975</v>
      </c>
    </row>
    <row r="60" spans="1:7">
      <c r="A60" s="9">
        <f>'(1)'!A60</f>
        <v>42373</v>
      </c>
      <c r="B60">
        <v>1134.078</v>
      </c>
      <c r="C60">
        <v>1134.078</v>
      </c>
      <c r="D60">
        <v>1100.529</v>
      </c>
      <c r="E60">
        <v>1108.624</v>
      </c>
      <c r="F60" s="12">
        <v>325624832</v>
      </c>
      <c r="G60" s="12">
        <v>1991487.75</v>
      </c>
    </row>
    <row r="61" spans="1:7">
      <c r="A61" s="9">
        <f>'(1)'!A61</f>
        <v>42374</v>
      </c>
      <c r="B61">
        <v>1109.0999999999999</v>
      </c>
      <c r="C61">
        <v>1112.6679999999999</v>
      </c>
      <c r="D61">
        <v>1104.751</v>
      </c>
      <c r="E61">
        <v>1110.4390000000001</v>
      </c>
      <c r="F61" s="12">
        <v>236612336</v>
      </c>
      <c r="G61" s="12">
        <v>1967836.63</v>
      </c>
    </row>
    <row r="62" spans="1:7">
      <c r="A62" s="9">
        <f>'(1)'!A62</f>
        <v>42375</v>
      </c>
      <c r="B62">
        <v>1109.4570000000001</v>
      </c>
      <c r="C62">
        <v>1109.4570000000001</v>
      </c>
      <c r="D62">
        <v>1088.7670000000001</v>
      </c>
      <c r="E62">
        <v>1094.366</v>
      </c>
      <c r="F62" s="12">
        <v>266735856</v>
      </c>
      <c r="G62" s="12">
        <v>1967836.63</v>
      </c>
    </row>
    <row r="63" spans="1:7">
      <c r="A63" s="9">
        <f>'(1)'!A63</f>
        <v>42376</v>
      </c>
      <c r="B63">
        <v>1090.9449999999999</v>
      </c>
      <c r="C63">
        <v>1090.9449999999999</v>
      </c>
      <c r="D63">
        <v>1063.8399999999999</v>
      </c>
      <c r="E63">
        <v>1064.566</v>
      </c>
      <c r="F63" s="12">
        <v>321604768</v>
      </c>
      <c r="G63" s="12">
        <v>1920295.75</v>
      </c>
    </row>
    <row r="64" spans="1:7">
      <c r="A64" s="9">
        <f>'(1)'!A64</f>
        <v>42377</v>
      </c>
      <c r="B64">
        <v>1065.8520000000001</v>
      </c>
      <c r="C64">
        <v>1072.0909999999999</v>
      </c>
      <c r="D64">
        <v>1045.107</v>
      </c>
      <c r="E64">
        <v>1046.202</v>
      </c>
      <c r="F64" s="12">
        <v>341209760</v>
      </c>
      <c r="G64" s="12">
        <v>1922455.25</v>
      </c>
    </row>
    <row r="65" spans="1:7">
      <c r="A65" s="9">
        <f>'(1)'!A65</f>
        <v>42380</v>
      </c>
      <c r="B65">
        <v>1046.6369999999999</v>
      </c>
      <c r="C65">
        <v>1052.5940000000001</v>
      </c>
      <c r="D65">
        <v>1031.672</v>
      </c>
      <c r="E65">
        <v>1041.896</v>
      </c>
      <c r="F65" s="12">
        <v>298977600</v>
      </c>
      <c r="G65" s="12">
        <v>1895283.63</v>
      </c>
    </row>
    <row r="66" spans="1:7">
      <c r="A66" s="9">
        <f>'(1)'!A66</f>
        <v>42381</v>
      </c>
      <c r="B66">
        <v>1044.9770000000001</v>
      </c>
      <c r="C66">
        <v>1056.921</v>
      </c>
      <c r="D66">
        <v>1028.1410000000001</v>
      </c>
      <c r="E66">
        <v>1044.6969999999999</v>
      </c>
      <c r="F66" s="12">
        <v>335975904</v>
      </c>
      <c r="G66" s="12">
        <v>1842996.88</v>
      </c>
    </row>
    <row r="67" spans="1:7">
      <c r="A67" s="9">
        <f>'(1)'!A67</f>
        <v>42382</v>
      </c>
      <c r="B67">
        <v>1045.7360000000001</v>
      </c>
      <c r="C67">
        <v>1050.6569999999999</v>
      </c>
      <c r="D67">
        <v>1005.688</v>
      </c>
      <c r="E67">
        <v>1010.187</v>
      </c>
      <c r="F67" s="12">
        <v>367104832</v>
      </c>
      <c r="G67" s="12">
        <v>1811009.25</v>
      </c>
    </row>
    <row r="68" spans="1:7">
      <c r="A68" s="9">
        <f>'(1)'!A68</f>
        <v>42383</v>
      </c>
      <c r="B68">
        <v>1010.638</v>
      </c>
      <c r="C68">
        <v>1033.578</v>
      </c>
      <c r="D68">
        <v>999.61599999999999</v>
      </c>
      <c r="E68">
        <v>1025.6669999999999</v>
      </c>
      <c r="F68" s="12">
        <v>334192192</v>
      </c>
      <c r="G68" s="12">
        <v>1801730.25</v>
      </c>
    </row>
    <row r="69" spans="1:7">
      <c r="A69" s="9">
        <f>'(1)'!A69</f>
        <v>42384</v>
      </c>
      <c r="B69">
        <v>1023.922</v>
      </c>
      <c r="C69">
        <v>1023.922</v>
      </c>
      <c r="D69">
        <v>983.98400000000004</v>
      </c>
      <c r="E69">
        <v>1007.725</v>
      </c>
      <c r="F69" s="12">
        <v>398154048</v>
      </c>
      <c r="G69" s="12">
        <v>1806854.5</v>
      </c>
    </row>
    <row r="70" spans="1:7">
      <c r="A70" s="9">
        <f>'(1)'!A70</f>
        <v>42388</v>
      </c>
      <c r="B70">
        <v>1010.304</v>
      </c>
      <c r="C70">
        <v>1017.831</v>
      </c>
      <c r="D70">
        <v>985.22</v>
      </c>
      <c r="E70">
        <v>994.86900000000003</v>
      </c>
      <c r="F70" s="12">
        <v>318017824</v>
      </c>
      <c r="G70" s="12">
        <v>1745647.13</v>
      </c>
    </row>
    <row r="71" spans="1:7">
      <c r="A71" s="9">
        <f>'(1)'!A71</f>
        <v>42389</v>
      </c>
      <c r="B71">
        <v>991.79300000000001</v>
      </c>
      <c r="C71">
        <v>1008.682</v>
      </c>
      <c r="D71">
        <v>958.48400000000004</v>
      </c>
      <c r="E71">
        <v>999.31500000000005</v>
      </c>
      <c r="F71" s="12">
        <v>393707040</v>
      </c>
      <c r="G71" s="12">
        <v>1772708.88</v>
      </c>
    </row>
    <row r="72" spans="1:7">
      <c r="A72" s="9">
        <f>'(1)'!A72</f>
        <v>42390</v>
      </c>
      <c r="B72">
        <v>999.52599999999995</v>
      </c>
      <c r="C72">
        <v>1014.503</v>
      </c>
      <c r="D72">
        <v>992.12300000000005</v>
      </c>
      <c r="E72">
        <v>997.34199999999998</v>
      </c>
      <c r="F72" s="12">
        <v>328435744</v>
      </c>
      <c r="G72" s="12">
        <v>1741113.88</v>
      </c>
    </row>
    <row r="73" spans="1:7">
      <c r="A73" s="9">
        <f>'(1)'!A73</f>
        <v>42391</v>
      </c>
      <c r="B73">
        <v>999.80600000000004</v>
      </c>
      <c r="C73">
        <v>1021.84</v>
      </c>
      <c r="D73">
        <v>999.80600000000004</v>
      </c>
      <c r="E73">
        <v>1020.66</v>
      </c>
      <c r="F73" s="12">
        <v>324930816</v>
      </c>
      <c r="G73" s="12">
        <v>1741113.88</v>
      </c>
    </row>
    <row r="74" spans="1:7">
      <c r="A74" s="9">
        <f>'(1)'!A74</f>
        <v>42394</v>
      </c>
      <c r="B74">
        <v>1019.431</v>
      </c>
      <c r="C74">
        <v>1019.431</v>
      </c>
      <c r="D74">
        <v>996.04499999999996</v>
      </c>
      <c r="E74">
        <v>997.37300000000005</v>
      </c>
      <c r="F74" s="12">
        <v>274600160</v>
      </c>
      <c r="G74" s="12">
        <v>1714906.63</v>
      </c>
    </row>
    <row r="75" spans="1:7">
      <c r="A75" s="9">
        <f>'(1)'!A75</f>
        <v>42395</v>
      </c>
      <c r="B75">
        <v>997.37300000000005</v>
      </c>
      <c r="C75">
        <v>1019.509</v>
      </c>
      <c r="D75">
        <v>997.37300000000005</v>
      </c>
      <c r="E75">
        <v>1017.974</v>
      </c>
      <c r="F75" s="12">
        <v>291728512</v>
      </c>
      <c r="G75" s="12">
        <v>1722880.88</v>
      </c>
    </row>
    <row r="76" spans="1:7">
      <c r="A76" s="9">
        <f>'(1)'!A76</f>
        <v>42396</v>
      </c>
      <c r="B76">
        <v>1016.899</v>
      </c>
      <c r="C76">
        <v>1021.849</v>
      </c>
      <c r="D76">
        <v>998.80600000000004</v>
      </c>
      <c r="E76">
        <v>1002.747</v>
      </c>
      <c r="F76" s="12">
        <v>290969152</v>
      </c>
      <c r="G76" s="12">
        <v>1719504.5</v>
      </c>
    </row>
    <row r="77" spans="1:7">
      <c r="A77" s="9">
        <f>'(1)'!A77</f>
        <v>42397</v>
      </c>
      <c r="B77">
        <v>1004.149</v>
      </c>
      <c r="C77">
        <v>1014.482</v>
      </c>
      <c r="D77">
        <v>1000.376</v>
      </c>
      <c r="E77">
        <v>1003.273</v>
      </c>
      <c r="F77" s="12">
        <v>278902528</v>
      </c>
      <c r="G77" s="12">
        <v>1761337.5</v>
      </c>
    </row>
    <row r="78" spans="1:7">
      <c r="A78" s="9">
        <f>'(1)'!A78</f>
        <v>42398</v>
      </c>
      <c r="B78">
        <v>1003.516</v>
      </c>
      <c r="C78">
        <v>1035.3810000000001</v>
      </c>
      <c r="D78">
        <v>1003.516</v>
      </c>
      <c r="E78">
        <v>1035.3810000000001</v>
      </c>
      <c r="F78" s="12">
        <v>436482368</v>
      </c>
      <c r="G78" s="12">
        <v>1714808.38</v>
      </c>
    </row>
    <row r="79" spans="1:7">
      <c r="A79" s="9">
        <f>'(1)'!A79</f>
        <v>42401</v>
      </c>
      <c r="B79">
        <v>1033.529</v>
      </c>
      <c r="C79">
        <v>1037.269</v>
      </c>
      <c r="D79">
        <v>1020.592</v>
      </c>
      <c r="E79">
        <v>1032.3879999999999</v>
      </c>
      <c r="F79" s="12">
        <v>275983296</v>
      </c>
      <c r="G79" s="12">
        <v>1748456.88</v>
      </c>
    </row>
    <row r="80" spans="1:7">
      <c r="A80" s="9">
        <f>'(1)'!A80</f>
        <v>42402</v>
      </c>
      <c r="B80">
        <v>1030.5619999999999</v>
      </c>
      <c r="C80">
        <v>1030.5619999999999</v>
      </c>
      <c r="D80">
        <v>1005.397</v>
      </c>
      <c r="E80">
        <v>1008.835</v>
      </c>
      <c r="F80" s="12">
        <v>277705408</v>
      </c>
      <c r="G80" s="12">
        <v>1720985.75</v>
      </c>
    </row>
    <row r="81" spans="1:7">
      <c r="A81" s="9">
        <f>'(1)'!A81</f>
        <v>42403</v>
      </c>
      <c r="B81">
        <v>1009.503</v>
      </c>
      <c r="C81">
        <v>1016.919</v>
      </c>
      <c r="D81">
        <v>989.25</v>
      </c>
      <c r="E81">
        <v>1010.298</v>
      </c>
      <c r="F81" s="12">
        <v>293119040</v>
      </c>
      <c r="G81" s="12">
        <v>1718776.13</v>
      </c>
    </row>
    <row r="82" spans="1:7">
      <c r="A82" s="9">
        <f>'(1)'!A82</f>
        <v>42404</v>
      </c>
      <c r="B82">
        <v>1009.9349999999999</v>
      </c>
      <c r="C82">
        <v>1025.105</v>
      </c>
      <c r="D82">
        <v>1008.588</v>
      </c>
      <c r="E82">
        <v>1014.789</v>
      </c>
      <c r="F82" s="12">
        <v>288766592</v>
      </c>
      <c r="G82" s="12">
        <v>1771471.13</v>
      </c>
    </row>
    <row r="83" spans="1:7">
      <c r="A83" s="9">
        <f>'(1)'!A83</f>
        <v>42405</v>
      </c>
      <c r="B83">
        <v>1014.311</v>
      </c>
      <c r="C83">
        <v>1014.311</v>
      </c>
      <c r="D83">
        <v>985.61800000000005</v>
      </c>
      <c r="E83">
        <v>985.61800000000005</v>
      </c>
      <c r="F83" s="12">
        <v>353539488</v>
      </c>
      <c r="G83" s="12">
        <v>1763063.5</v>
      </c>
    </row>
    <row r="84" spans="1:7">
      <c r="A84" s="9">
        <f>'(1)'!A84</f>
        <v>42408</v>
      </c>
      <c r="B84">
        <v>982.15200000000004</v>
      </c>
      <c r="C84">
        <v>982.15200000000004</v>
      </c>
      <c r="D84">
        <v>955.70699999999999</v>
      </c>
      <c r="E84">
        <v>969.33799999999997</v>
      </c>
      <c r="F84" s="12">
        <v>351902688</v>
      </c>
      <c r="G84" s="12">
        <v>1722927.5</v>
      </c>
    </row>
    <row r="85" spans="1:7">
      <c r="A85" s="9">
        <f>'(1)'!A85</f>
        <v>42409</v>
      </c>
      <c r="B85">
        <v>967.84699999999998</v>
      </c>
      <c r="C85">
        <v>975.13699999999994</v>
      </c>
      <c r="D85">
        <v>957.08600000000001</v>
      </c>
      <c r="E85">
        <v>963.89499999999998</v>
      </c>
      <c r="F85" s="12">
        <v>287014656</v>
      </c>
      <c r="G85" s="12">
        <v>1723422.88</v>
      </c>
    </row>
    <row r="86" spans="1:7">
      <c r="A86" s="9">
        <f>'(1)'!A86</f>
        <v>42410</v>
      </c>
      <c r="B86">
        <v>965.51700000000005</v>
      </c>
      <c r="C86">
        <v>983.45</v>
      </c>
      <c r="D86">
        <v>963.32100000000003</v>
      </c>
      <c r="E86">
        <v>963.48099999999999</v>
      </c>
      <c r="F86" s="12">
        <v>279564512</v>
      </c>
      <c r="G86" s="12">
        <v>1732138</v>
      </c>
    </row>
    <row r="87" spans="1:7">
      <c r="A87" s="9">
        <f>'(1)'!A87</f>
        <v>42411</v>
      </c>
      <c r="B87">
        <v>958.89099999999996</v>
      </c>
      <c r="C87">
        <v>958.89099999999996</v>
      </c>
      <c r="D87">
        <v>943.09699999999998</v>
      </c>
      <c r="E87">
        <v>953.71500000000003</v>
      </c>
      <c r="F87" s="12">
        <v>310227744</v>
      </c>
      <c r="G87" s="12">
        <v>1680214.63</v>
      </c>
    </row>
    <row r="88" spans="1:7">
      <c r="A88" s="9">
        <f>'(1)'!A88</f>
        <v>42412</v>
      </c>
      <c r="B88">
        <v>955.34500000000003</v>
      </c>
      <c r="C88">
        <v>972.86800000000005</v>
      </c>
      <c r="D88">
        <v>955.34500000000003</v>
      </c>
      <c r="E88">
        <v>971.99</v>
      </c>
      <c r="F88" s="12">
        <v>300536352</v>
      </c>
      <c r="G88" s="12">
        <v>1649630.13</v>
      </c>
    </row>
    <row r="89" spans="1:7">
      <c r="A89" s="9">
        <f>'(1)'!A89</f>
        <v>42416</v>
      </c>
      <c r="B89">
        <v>972.44799999999998</v>
      </c>
      <c r="C89">
        <v>996.38699999999994</v>
      </c>
      <c r="D89">
        <v>972.44799999999998</v>
      </c>
      <c r="E89">
        <v>995.80200000000002</v>
      </c>
      <c r="F89" s="12">
        <v>292669920</v>
      </c>
      <c r="G89" s="12">
        <v>1639486.88</v>
      </c>
    </row>
    <row r="90" spans="1:7">
      <c r="A90" s="9">
        <f>'(1)'!A90</f>
        <v>42417</v>
      </c>
      <c r="B90">
        <v>997.827</v>
      </c>
      <c r="C90">
        <v>1016.278</v>
      </c>
      <c r="D90">
        <v>997.827</v>
      </c>
      <c r="E90">
        <v>1011.133</v>
      </c>
      <c r="F90" s="12">
        <v>354148992</v>
      </c>
      <c r="G90" s="12">
        <v>1639355.88</v>
      </c>
    </row>
    <row r="91" spans="1:7">
      <c r="A91" s="9">
        <f>'(1)'!A91</f>
        <v>42418</v>
      </c>
      <c r="B91">
        <v>1011.979</v>
      </c>
      <c r="C91">
        <v>1013.6</v>
      </c>
      <c r="D91">
        <v>1002.41</v>
      </c>
      <c r="E91">
        <v>1004.706</v>
      </c>
      <c r="F91" s="12">
        <v>279270272</v>
      </c>
      <c r="G91" s="12">
        <v>1621748.5</v>
      </c>
    </row>
    <row r="92" spans="1:7">
      <c r="A92" s="9">
        <f>'(1)'!A92</f>
        <v>42419</v>
      </c>
      <c r="B92">
        <v>1003.7190000000001</v>
      </c>
      <c r="C92">
        <v>1010.724</v>
      </c>
      <c r="D92">
        <v>998.27300000000002</v>
      </c>
      <c r="E92">
        <v>1010.011</v>
      </c>
      <c r="F92" s="12">
        <v>282866304</v>
      </c>
      <c r="G92" s="12">
        <v>1652687</v>
      </c>
    </row>
    <row r="93" spans="1:7">
      <c r="A93" s="9">
        <f>'(1)'!A93</f>
        <v>42422</v>
      </c>
      <c r="B93">
        <v>1010.394</v>
      </c>
      <c r="C93">
        <v>1025.279</v>
      </c>
      <c r="D93">
        <v>1010.394</v>
      </c>
      <c r="E93">
        <v>1021.736</v>
      </c>
      <c r="F93" s="12">
        <v>269973184</v>
      </c>
      <c r="G93" s="12">
        <v>1652687</v>
      </c>
    </row>
    <row r="94" spans="1:7">
      <c r="A94" s="9">
        <f>'(1)'!A94</f>
        <v>42423</v>
      </c>
      <c r="B94">
        <v>1021.255</v>
      </c>
      <c r="C94">
        <v>1021.255</v>
      </c>
      <c r="D94">
        <v>1012.151</v>
      </c>
      <c r="E94">
        <v>1012.151</v>
      </c>
      <c r="F94" s="12">
        <v>261614512</v>
      </c>
      <c r="G94" s="12">
        <v>1694100.25</v>
      </c>
    </row>
    <row r="95" spans="1:7">
      <c r="A95" s="9">
        <f>'(1)'!A95</f>
        <v>42424</v>
      </c>
      <c r="B95">
        <v>1010.095</v>
      </c>
      <c r="C95">
        <v>1023.061</v>
      </c>
      <c r="D95">
        <v>996.70299999999997</v>
      </c>
      <c r="E95">
        <v>1022.077</v>
      </c>
      <c r="F95" s="12">
        <v>280430624</v>
      </c>
      <c r="G95" s="12">
        <v>1722334.5</v>
      </c>
    </row>
    <row r="96" spans="1:7">
      <c r="A96" s="9">
        <f>'(1)'!A96</f>
        <v>42425</v>
      </c>
      <c r="B96">
        <v>1022.958</v>
      </c>
      <c r="C96">
        <v>1031.576</v>
      </c>
      <c r="D96">
        <v>1020.458</v>
      </c>
      <c r="E96">
        <v>1031.576</v>
      </c>
      <c r="F96" s="12">
        <v>264628144</v>
      </c>
      <c r="G96" s="12">
        <v>1710855.75</v>
      </c>
    </row>
    <row r="97" spans="1:7">
      <c r="A97" s="9">
        <f>'(1)'!A97</f>
        <v>42426</v>
      </c>
      <c r="B97">
        <v>1031.586</v>
      </c>
      <c r="C97">
        <v>1039.7090000000001</v>
      </c>
      <c r="D97">
        <v>1031.586</v>
      </c>
      <c r="E97">
        <v>1037.183</v>
      </c>
      <c r="F97" s="12">
        <v>295778080</v>
      </c>
      <c r="G97" s="12">
        <v>1720022.13</v>
      </c>
    </row>
    <row r="98" spans="1:7">
      <c r="A98" s="9">
        <f>'(1)'!A98</f>
        <v>42429</v>
      </c>
      <c r="B98">
        <v>1037.211</v>
      </c>
      <c r="C98">
        <v>1044.912</v>
      </c>
      <c r="D98">
        <v>1033.6669999999999</v>
      </c>
      <c r="E98">
        <v>1033.9010000000001</v>
      </c>
      <c r="F98" s="12">
        <v>399829024</v>
      </c>
      <c r="G98" s="12">
        <v>1739627.63</v>
      </c>
    </row>
    <row r="99" spans="1:7">
      <c r="A99" s="9">
        <f>'(1)'!A99</f>
        <v>42430</v>
      </c>
      <c r="B99">
        <v>1035.52</v>
      </c>
      <c r="C99">
        <v>1054.4939999999999</v>
      </c>
      <c r="D99">
        <v>1035.52</v>
      </c>
      <c r="E99">
        <v>1054.4939999999999</v>
      </c>
      <c r="F99" s="12">
        <v>335627840</v>
      </c>
      <c r="G99" s="12">
        <v>1722002.13</v>
      </c>
    </row>
    <row r="100" spans="1:7">
      <c r="A100" s="9">
        <f>'(1)'!A100</f>
        <v>42431</v>
      </c>
      <c r="B100">
        <v>1054.24</v>
      </c>
      <c r="C100">
        <v>1065.6759999999999</v>
      </c>
      <c r="D100">
        <v>1052.154</v>
      </c>
      <c r="E100">
        <v>1065.673</v>
      </c>
      <c r="F100" s="12">
        <v>301020320</v>
      </c>
      <c r="G100" s="12">
        <v>1739522.5</v>
      </c>
    </row>
    <row r="101" spans="1:7">
      <c r="A101" s="9">
        <f>'(1)'!A101</f>
        <v>42432</v>
      </c>
      <c r="B101">
        <v>1065.6379999999999</v>
      </c>
      <c r="C101">
        <v>1076.087</v>
      </c>
      <c r="D101">
        <v>1064.6030000000001</v>
      </c>
      <c r="E101">
        <v>1076.048</v>
      </c>
      <c r="F101" s="12">
        <v>321479040</v>
      </c>
      <c r="G101" s="12">
        <v>1754306.88</v>
      </c>
    </row>
    <row r="102" spans="1:7">
      <c r="A102" s="9">
        <f>'(1)'!A102</f>
        <v>42433</v>
      </c>
      <c r="B102">
        <v>1076.3389999999999</v>
      </c>
      <c r="C102">
        <v>1088.2370000000001</v>
      </c>
      <c r="D102">
        <v>1073.8240000000001</v>
      </c>
      <c r="E102">
        <v>1081.9349999999999</v>
      </c>
      <c r="F102" s="12">
        <v>347173248</v>
      </c>
      <c r="G102" s="12">
        <v>1765153.88</v>
      </c>
    </row>
    <row r="103" spans="1:7">
      <c r="A103" s="9">
        <f>'(1)'!A103</f>
        <v>42436</v>
      </c>
      <c r="B103">
        <v>1081.277</v>
      </c>
      <c r="C103">
        <v>1094.5039999999999</v>
      </c>
      <c r="D103">
        <v>1077.9359999999999</v>
      </c>
      <c r="E103">
        <v>1094.146</v>
      </c>
      <c r="F103" s="12">
        <v>332434624</v>
      </c>
      <c r="G103" s="12">
        <v>1760089.13</v>
      </c>
    </row>
    <row r="104" spans="1:7">
      <c r="A104" s="9">
        <f>'(1)'!A104</f>
        <v>42437</v>
      </c>
      <c r="B104">
        <v>1092.711</v>
      </c>
      <c r="C104">
        <v>1092.711</v>
      </c>
      <c r="D104">
        <v>1067.239</v>
      </c>
      <c r="E104">
        <v>1067.8779999999999</v>
      </c>
      <c r="F104" s="12">
        <v>304394016</v>
      </c>
      <c r="G104" s="12">
        <v>1792524.88</v>
      </c>
    </row>
    <row r="105" spans="1:7">
      <c r="A105" s="9">
        <f>'(1)'!A105</f>
        <v>42438</v>
      </c>
      <c r="B105">
        <v>1068.4480000000001</v>
      </c>
      <c r="C105">
        <v>1074.203</v>
      </c>
      <c r="D105">
        <v>1067.135</v>
      </c>
      <c r="E105">
        <v>1072.7650000000001</v>
      </c>
      <c r="F105" s="12">
        <v>259570704</v>
      </c>
      <c r="G105" s="12">
        <v>1813254.38</v>
      </c>
    </row>
    <row r="106" spans="1:7">
      <c r="A106" s="9">
        <f>'(1)'!A106</f>
        <v>42439</v>
      </c>
      <c r="B106">
        <v>1073.413</v>
      </c>
      <c r="C106">
        <v>1078.9829999999999</v>
      </c>
      <c r="D106">
        <v>1054.5619999999999</v>
      </c>
      <c r="E106">
        <v>1063.989</v>
      </c>
      <c r="F106" s="12">
        <v>267422400</v>
      </c>
      <c r="G106" s="12">
        <v>1830534.13</v>
      </c>
    </row>
    <row r="107" spans="1:7">
      <c r="A107" s="9">
        <f>'(1)'!A107</f>
        <v>42440</v>
      </c>
      <c r="B107">
        <v>1066.107</v>
      </c>
      <c r="C107">
        <v>1087.8699999999999</v>
      </c>
      <c r="D107">
        <v>1066.107</v>
      </c>
      <c r="E107">
        <v>1087.557</v>
      </c>
      <c r="F107" s="12">
        <v>264934912</v>
      </c>
      <c r="G107" s="12">
        <v>1841124.25</v>
      </c>
    </row>
    <row r="108" spans="1:7">
      <c r="A108" s="9">
        <f>'(1)'!A108</f>
        <v>42443</v>
      </c>
      <c r="B108">
        <v>1086.9690000000001</v>
      </c>
      <c r="C108">
        <v>1087.4559999999999</v>
      </c>
      <c r="D108">
        <v>1079.8969999999999</v>
      </c>
      <c r="E108">
        <v>1084.25</v>
      </c>
      <c r="F108" s="12">
        <v>236895040</v>
      </c>
      <c r="G108" s="12">
        <v>1863403.38</v>
      </c>
    </row>
    <row r="109" spans="1:7">
      <c r="A109" s="9">
        <f>'(1)'!A109</f>
        <v>42444</v>
      </c>
      <c r="B109">
        <v>1082.683</v>
      </c>
      <c r="C109">
        <v>1082.683</v>
      </c>
      <c r="D109">
        <v>1065.511</v>
      </c>
      <c r="E109">
        <v>1066.6659999999999</v>
      </c>
      <c r="F109" s="12">
        <v>236419728</v>
      </c>
      <c r="G109" s="12">
        <v>1817510.38</v>
      </c>
    </row>
    <row r="110" spans="1:7">
      <c r="A110" s="9">
        <f>'(1)'!A110</f>
        <v>42445</v>
      </c>
      <c r="B110">
        <v>1066.076</v>
      </c>
      <c r="C110">
        <v>1076.5119999999999</v>
      </c>
      <c r="D110">
        <v>1063.664</v>
      </c>
      <c r="E110">
        <v>1074.511</v>
      </c>
      <c r="F110" s="12">
        <v>231321104</v>
      </c>
      <c r="G110" s="12">
        <v>1825962.63</v>
      </c>
    </row>
    <row r="111" spans="1:7">
      <c r="A111" s="9">
        <f>'(1)'!A111</f>
        <v>42446</v>
      </c>
      <c r="B111">
        <v>1074.4000000000001</v>
      </c>
      <c r="C111">
        <v>1094.692</v>
      </c>
      <c r="D111">
        <v>1069.8920000000001</v>
      </c>
      <c r="E111">
        <v>1091.2529999999999</v>
      </c>
      <c r="F111" s="12">
        <v>276719104</v>
      </c>
      <c r="G111" s="12">
        <v>1810583.63</v>
      </c>
    </row>
    <row r="112" spans="1:7">
      <c r="A112" s="9">
        <f>'(1)'!A112</f>
        <v>42447</v>
      </c>
      <c r="B112">
        <v>1092.0139999999999</v>
      </c>
      <c r="C112">
        <v>1102.9780000000001</v>
      </c>
      <c r="D112">
        <v>1092.0139999999999</v>
      </c>
      <c r="E112">
        <v>1101.673</v>
      </c>
      <c r="F112" s="12">
        <v>834541440</v>
      </c>
      <c r="G112" s="12">
        <v>1851568.25</v>
      </c>
    </row>
    <row r="113" spans="1:7">
      <c r="A113" s="9">
        <f>'(1)'!A113</f>
        <v>42450</v>
      </c>
      <c r="B113">
        <v>1101.4580000000001</v>
      </c>
      <c r="C113">
        <v>1103.6279999999999</v>
      </c>
      <c r="D113">
        <v>1096.1559999999999</v>
      </c>
      <c r="E113">
        <v>1098.578</v>
      </c>
      <c r="F113" s="12">
        <v>229811200</v>
      </c>
      <c r="G113" s="12">
        <v>1847034.38</v>
      </c>
    </row>
    <row r="114" spans="1:7">
      <c r="A114" s="9">
        <f>'(1)'!A114</f>
        <v>42451</v>
      </c>
      <c r="B114">
        <v>1096.68</v>
      </c>
      <c r="C114">
        <v>1100.7650000000001</v>
      </c>
      <c r="D114">
        <v>1090</v>
      </c>
      <c r="E114">
        <v>1097.3389999999999</v>
      </c>
      <c r="F114" s="12">
        <v>218945376</v>
      </c>
      <c r="G114" s="12">
        <v>1815587.5</v>
      </c>
    </row>
    <row r="115" spans="1:7">
      <c r="A115" s="9">
        <f>'(1)'!A115</f>
        <v>42452</v>
      </c>
      <c r="B115">
        <v>1097.048</v>
      </c>
      <c r="C115">
        <v>1097.048</v>
      </c>
      <c r="D115">
        <v>1075.6980000000001</v>
      </c>
      <c r="E115">
        <v>1075.6990000000001</v>
      </c>
      <c r="F115" s="12">
        <v>247606464</v>
      </c>
      <c r="G115" s="12">
        <v>1829337.5</v>
      </c>
    </row>
    <row r="116" spans="1:7">
      <c r="A116" s="9">
        <f>'(1)'!A116</f>
        <v>42453</v>
      </c>
      <c r="B116">
        <v>1074.6959999999999</v>
      </c>
      <c r="C116">
        <v>1079.538</v>
      </c>
      <c r="D116">
        <v>1065.6220000000001</v>
      </c>
      <c r="E116">
        <v>1079.537</v>
      </c>
      <c r="F116" s="12">
        <v>224863968</v>
      </c>
      <c r="G116" s="12">
        <v>1857940.38</v>
      </c>
    </row>
    <row r="117" spans="1:7">
      <c r="A117" s="9">
        <f>'(1)'!A117</f>
        <v>42457</v>
      </c>
      <c r="B117">
        <v>1079.94</v>
      </c>
      <c r="C117">
        <v>1084.4680000000001</v>
      </c>
      <c r="D117">
        <v>1073.46</v>
      </c>
      <c r="E117">
        <v>1080.231</v>
      </c>
      <c r="F117" s="12">
        <v>205131136</v>
      </c>
      <c r="G117" s="12">
        <v>1876197.25</v>
      </c>
    </row>
    <row r="118" spans="1:7">
      <c r="A118" s="9">
        <f>'(1)'!A118</f>
        <v>42458</v>
      </c>
      <c r="B118">
        <v>1079.818</v>
      </c>
      <c r="C118">
        <v>1109.212</v>
      </c>
      <c r="D118">
        <v>1075.432</v>
      </c>
      <c r="E118">
        <v>1109.0820000000001</v>
      </c>
      <c r="F118" s="12">
        <v>309198496</v>
      </c>
      <c r="G118" s="12">
        <v>1870881.25</v>
      </c>
    </row>
    <row r="119" spans="1:7">
      <c r="A119" s="9">
        <f>'(1)'!A119</f>
        <v>42459</v>
      </c>
      <c r="B119">
        <v>1110.193</v>
      </c>
      <c r="C119">
        <v>1117.347</v>
      </c>
      <c r="D119">
        <v>1107.7339999999999</v>
      </c>
      <c r="E119">
        <v>1110.442</v>
      </c>
      <c r="F119" s="12">
        <v>245687072</v>
      </c>
      <c r="G119" s="12">
        <v>1869172.63</v>
      </c>
    </row>
    <row r="120" spans="1:7">
      <c r="A120" s="9">
        <f>'(1)'!A120</f>
        <v>42460</v>
      </c>
      <c r="B120">
        <v>1110.434</v>
      </c>
      <c r="C120">
        <v>1117.787</v>
      </c>
      <c r="D120">
        <v>1109.5329999999999</v>
      </c>
      <c r="E120">
        <v>1114.028</v>
      </c>
      <c r="F120" s="12">
        <v>305867392</v>
      </c>
      <c r="G120" s="12">
        <v>1830853</v>
      </c>
    </row>
    <row r="121" spans="1:7">
      <c r="A121" s="9">
        <f>'(1)'!A121</f>
        <v>42461</v>
      </c>
      <c r="B121">
        <v>1112.902</v>
      </c>
      <c r="C121">
        <v>1118.394</v>
      </c>
      <c r="D121">
        <v>1102.117</v>
      </c>
      <c r="E121">
        <v>1117.684</v>
      </c>
      <c r="F121" s="12">
        <v>260035744</v>
      </c>
      <c r="G121" s="12">
        <v>1837629.13</v>
      </c>
    </row>
    <row r="122" spans="1:7">
      <c r="A122" s="9">
        <f>'(1)'!A122</f>
        <v>42464</v>
      </c>
      <c r="B122">
        <v>1117.6890000000001</v>
      </c>
      <c r="C122">
        <v>1119.412</v>
      </c>
      <c r="D122">
        <v>1108.17</v>
      </c>
      <c r="E122">
        <v>1108.5409999999999</v>
      </c>
      <c r="F122" s="12">
        <v>229962528</v>
      </c>
      <c r="G122" s="12">
        <v>1837629.13</v>
      </c>
    </row>
    <row r="123" spans="1:7">
      <c r="A123" s="9">
        <f>'(1)'!A123</f>
        <v>42465</v>
      </c>
      <c r="B123">
        <v>1106.22</v>
      </c>
      <c r="C123">
        <v>1106.22</v>
      </c>
      <c r="D123">
        <v>1095.2470000000001</v>
      </c>
      <c r="E123">
        <v>1095.854</v>
      </c>
      <c r="F123" s="12">
        <v>242460240</v>
      </c>
      <c r="G123" s="12">
        <v>1839245.75</v>
      </c>
    </row>
    <row r="124" spans="1:7">
      <c r="A124" s="9">
        <f>'(1)'!A124</f>
        <v>42466</v>
      </c>
      <c r="B124">
        <v>1095.9860000000001</v>
      </c>
      <c r="C124">
        <v>1109.0170000000001</v>
      </c>
      <c r="D124">
        <v>1094.2370000000001</v>
      </c>
      <c r="E124">
        <v>1108.8130000000001</v>
      </c>
      <c r="F124" s="12">
        <v>237502880</v>
      </c>
      <c r="G124" s="12">
        <v>1887211.25</v>
      </c>
    </row>
    <row r="125" spans="1:7">
      <c r="A125" s="9">
        <f>'(1)'!A125</f>
        <v>42467</v>
      </c>
      <c r="B125">
        <v>1107.895</v>
      </c>
      <c r="C125">
        <v>1107.895</v>
      </c>
      <c r="D125">
        <v>1088.5619999999999</v>
      </c>
      <c r="E125">
        <v>1092.7850000000001</v>
      </c>
      <c r="F125" s="12">
        <v>289421440</v>
      </c>
      <c r="G125" s="12">
        <v>1889977.13</v>
      </c>
    </row>
    <row r="126" spans="1:7">
      <c r="A126" s="9">
        <f>'(1)'!A126</f>
        <v>42468</v>
      </c>
      <c r="B126">
        <v>1093.8610000000001</v>
      </c>
      <c r="C126">
        <v>1106.0519999999999</v>
      </c>
      <c r="D126">
        <v>1093.769</v>
      </c>
      <c r="E126">
        <v>1097.3140000000001</v>
      </c>
      <c r="F126" s="12">
        <v>229995616</v>
      </c>
      <c r="G126" s="12">
        <v>1897039</v>
      </c>
    </row>
    <row r="127" spans="1:7">
      <c r="A127" s="9">
        <f>'(1)'!A127</f>
        <v>42471</v>
      </c>
      <c r="B127">
        <v>1097.9639999999999</v>
      </c>
      <c r="C127">
        <v>1110.4349999999999</v>
      </c>
      <c r="D127">
        <v>1094.309</v>
      </c>
      <c r="E127">
        <v>1094.3420000000001</v>
      </c>
      <c r="F127" s="12">
        <v>226763360</v>
      </c>
      <c r="G127" s="12">
        <v>1905703</v>
      </c>
    </row>
    <row r="128" spans="1:7">
      <c r="A128" s="9">
        <f>'(1)'!A128</f>
        <v>42472</v>
      </c>
      <c r="B128">
        <v>1094.461</v>
      </c>
      <c r="C128">
        <v>1107.3589999999999</v>
      </c>
      <c r="D128">
        <v>1091.6510000000001</v>
      </c>
      <c r="E128">
        <v>1105.713</v>
      </c>
      <c r="F128" s="12">
        <v>235572480</v>
      </c>
      <c r="G128" s="12">
        <v>1890607</v>
      </c>
    </row>
    <row r="129" spans="1:7">
      <c r="A129" s="9">
        <f>'(1)'!A129</f>
        <v>42473</v>
      </c>
      <c r="B129">
        <v>1106.4839999999999</v>
      </c>
      <c r="C129">
        <v>1129.9259999999999</v>
      </c>
      <c r="D129">
        <v>1106.4839999999999</v>
      </c>
      <c r="E129">
        <v>1129.9259999999999</v>
      </c>
      <c r="F129" s="12">
        <v>279331936</v>
      </c>
      <c r="G129" s="12">
        <v>1868108.88</v>
      </c>
    </row>
    <row r="130" spans="1:7">
      <c r="A130" s="9">
        <f>'(1)'!A130</f>
        <v>42474</v>
      </c>
      <c r="B130">
        <v>1130.078</v>
      </c>
      <c r="C130">
        <v>1132.0940000000001</v>
      </c>
      <c r="D130">
        <v>1125.1279999999999</v>
      </c>
      <c r="E130">
        <v>1128.5889999999999</v>
      </c>
      <c r="F130" s="12">
        <v>237407200</v>
      </c>
      <c r="G130" s="12">
        <v>1891830.25</v>
      </c>
    </row>
    <row r="131" spans="1:7">
      <c r="A131" s="9">
        <f>'(1)'!A131</f>
        <v>42475</v>
      </c>
      <c r="B131">
        <v>1128.0809999999999</v>
      </c>
      <c r="C131">
        <v>1132.1420000000001</v>
      </c>
      <c r="D131">
        <v>1125.0619999999999</v>
      </c>
      <c r="E131">
        <v>1130.923</v>
      </c>
      <c r="F131" s="12">
        <v>236290784</v>
      </c>
      <c r="G131" s="12">
        <v>1865708</v>
      </c>
    </row>
    <row r="132" spans="1:7">
      <c r="A132" s="9">
        <f>'(1)'!A132</f>
        <v>42478</v>
      </c>
      <c r="B132">
        <v>1129.7149999999999</v>
      </c>
      <c r="C132">
        <v>1139.482</v>
      </c>
      <c r="D132">
        <v>1125.155</v>
      </c>
      <c r="E132">
        <v>1139.278</v>
      </c>
      <c r="F132" s="12">
        <v>210989664</v>
      </c>
      <c r="G132" s="12">
        <v>1872437.13</v>
      </c>
    </row>
    <row r="133" spans="1:7">
      <c r="A133" s="9">
        <f>'(1)'!A133</f>
        <v>42479</v>
      </c>
      <c r="B133">
        <v>1139.8330000000001</v>
      </c>
      <c r="C133">
        <v>1146.498</v>
      </c>
      <c r="D133">
        <v>1135.848</v>
      </c>
      <c r="E133">
        <v>1140.2329999999999</v>
      </c>
      <c r="F133" s="12">
        <v>227468864</v>
      </c>
      <c r="G133" s="12">
        <v>1866572.75</v>
      </c>
    </row>
    <row r="134" spans="1:7">
      <c r="A134" s="9">
        <f>'(1)'!A134</f>
        <v>42480</v>
      </c>
      <c r="B134">
        <v>1140.136</v>
      </c>
      <c r="C134">
        <v>1147.722</v>
      </c>
      <c r="D134">
        <v>1137.3209999999999</v>
      </c>
      <c r="E134">
        <v>1142.2940000000001</v>
      </c>
      <c r="F134" s="12">
        <v>228028576</v>
      </c>
      <c r="G134" s="12">
        <v>1885814.63</v>
      </c>
    </row>
    <row r="135" spans="1:7">
      <c r="A135" s="9">
        <f>'(1)'!A135</f>
        <v>42481</v>
      </c>
      <c r="B135">
        <v>1142.375</v>
      </c>
      <c r="C135">
        <v>1144.5429999999999</v>
      </c>
      <c r="D135">
        <v>1133.4380000000001</v>
      </c>
      <c r="E135">
        <v>1135.77</v>
      </c>
      <c r="F135" s="12">
        <v>233228576</v>
      </c>
      <c r="G135" s="12">
        <v>1927610.5</v>
      </c>
    </row>
    <row r="136" spans="1:7">
      <c r="A136" s="9">
        <f>'(1)'!A136</f>
        <v>42482</v>
      </c>
      <c r="B136">
        <v>1135.662</v>
      </c>
      <c r="C136">
        <v>1147.4100000000001</v>
      </c>
      <c r="D136">
        <v>1135.509</v>
      </c>
      <c r="E136">
        <v>1146.69</v>
      </c>
      <c r="F136" s="12">
        <v>298661760</v>
      </c>
      <c r="G136" s="12">
        <v>1922274.88</v>
      </c>
    </row>
    <row r="137" spans="1:7">
      <c r="A137" s="9">
        <f>'(1)'!A137</f>
        <v>42485</v>
      </c>
      <c r="B137">
        <v>1146.2550000000001</v>
      </c>
      <c r="C137">
        <v>1146.2550000000001</v>
      </c>
      <c r="D137">
        <v>1134.8510000000001</v>
      </c>
      <c r="E137">
        <v>1138.098</v>
      </c>
      <c r="F137" s="12">
        <v>234323968</v>
      </c>
      <c r="G137" s="12">
        <v>1926634.25</v>
      </c>
    </row>
    <row r="138" spans="1:7">
      <c r="A138" s="9">
        <f>'(1)'!A138</f>
        <v>42486</v>
      </c>
      <c r="B138">
        <v>1138.701</v>
      </c>
      <c r="C138">
        <v>1150.8230000000001</v>
      </c>
      <c r="D138">
        <v>1138.701</v>
      </c>
      <c r="E138">
        <v>1150.7280000000001</v>
      </c>
      <c r="F138" s="12">
        <v>253500640</v>
      </c>
      <c r="G138" s="12">
        <v>1941128.5</v>
      </c>
    </row>
    <row r="139" spans="1:7">
      <c r="A139" s="9">
        <f>'(1)'!A139</f>
        <v>42487</v>
      </c>
      <c r="B139">
        <v>1150.924</v>
      </c>
      <c r="C139">
        <v>1156.0709999999999</v>
      </c>
      <c r="D139">
        <v>1145.8499999999999</v>
      </c>
      <c r="E139">
        <v>1154.1489999999999</v>
      </c>
      <c r="F139" s="12">
        <v>247131024</v>
      </c>
      <c r="G139" s="12">
        <v>1942550.13</v>
      </c>
    </row>
    <row r="140" spans="1:7">
      <c r="A140" s="9">
        <f>'(1)'!A140</f>
        <v>42488</v>
      </c>
      <c r="B140">
        <v>1153.105</v>
      </c>
      <c r="C140">
        <v>1155.547</v>
      </c>
      <c r="D140">
        <v>1138.6980000000001</v>
      </c>
      <c r="E140">
        <v>1140.3979999999999</v>
      </c>
      <c r="F140" s="12">
        <v>283674560</v>
      </c>
      <c r="G140" s="12">
        <v>1946654</v>
      </c>
    </row>
    <row r="141" spans="1:7">
      <c r="A141" s="9">
        <f>'(1)'!A141</f>
        <v>42489</v>
      </c>
      <c r="B141">
        <v>1140.107</v>
      </c>
      <c r="C141">
        <v>1140.107</v>
      </c>
      <c r="D141">
        <v>1124.2639999999999</v>
      </c>
      <c r="E141">
        <v>1130.845</v>
      </c>
      <c r="F141" s="12">
        <v>361003456</v>
      </c>
      <c r="G141" s="12">
        <v>1936691.13</v>
      </c>
    </row>
    <row r="142" spans="1:7">
      <c r="A142" s="9">
        <f>'(1)'!A142</f>
        <v>42492</v>
      </c>
      <c r="B142">
        <v>1131.21</v>
      </c>
      <c r="C142">
        <v>1140.925</v>
      </c>
      <c r="D142">
        <v>1129.24</v>
      </c>
      <c r="E142">
        <v>1140.92</v>
      </c>
      <c r="F142" s="12">
        <v>296663552</v>
      </c>
      <c r="G142" s="12">
        <v>1955685.38</v>
      </c>
    </row>
    <row r="143" spans="1:7">
      <c r="A143" s="9">
        <f>'(1)'!A143</f>
        <v>42493</v>
      </c>
      <c r="B143">
        <v>1138.8699999999999</v>
      </c>
      <c r="C143">
        <v>1138.8699999999999</v>
      </c>
      <c r="D143">
        <v>1116.5340000000001</v>
      </c>
      <c r="E143">
        <v>1121.7560000000001</v>
      </c>
      <c r="F143" s="12">
        <v>354566944</v>
      </c>
      <c r="G143" s="12">
        <v>1936106.88</v>
      </c>
    </row>
    <row r="144" spans="1:7">
      <c r="A144" s="9">
        <f>'(1)'!A144</f>
        <v>42494</v>
      </c>
      <c r="B144">
        <v>1121.164</v>
      </c>
      <c r="C144">
        <v>1123.6890000000001</v>
      </c>
      <c r="D144">
        <v>1110.394</v>
      </c>
      <c r="E144">
        <v>1113.135</v>
      </c>
      <c r="F144" s="12">
        <v>302050944</v>
      </c>
      <c r="G144" s="12">
        <v>1956794.13</v>
      </c>
    </row>
    <row r="145" spans="1:7">
      <c r="A145" s="9">
        <f>'(1)'!A145</f>
        <v>42495</v>
      </c>
      <c r="B145">
        <v>1114.3499999999999</v>
      </c>
      <c r="C145">
        <v>1118.377</v>
      </c>
      <c r="D145">
        <v>1107.6369999999999</v>
      </c>
      <c r="E145">
        <v>1107.9480000000001</v>
      </c>
      <c r="F145" s="12">
        <v>301126176</v>
      </c>
      <c r="G145" s="12">
        <v>1962691.13</v>
      </c>
    </row>
    <row r="146" spans="1:7">
      <c r="A146" s="9">
        <f>'(1)'!A146</f>
        <v>42496</v>
      </c>
      <c r="B146">
        <v>1107.798</v>
      </c>
      <c r="C146">
        <v>1114.7719999999999</v>
      </c>
      <c r="D146">
        <v>1101.5719999999999</v>
      </c>
      <c r="E146">
        <v>1114.72</v>
      </c>
      <c r="F146" s="12">
        <v>299325184</v>
      </c>
      <c r="G146" s="12">
        <v>1939733.88</v>
      </c>
    </row>
    <row r="147" spans="1:7">
      <c r="A147" s="9">
        <f>'(1)'!A147</f>
        <v>42499</v>
      </c>
      <c r="B147">
        <v>1114.7239999999999</v>
      </c>
      <c r="C147">
        <v>1123.655</v>
      </c>
      <c r="D147">
        <v>1113.0809999999999</v>
      </c>
      <c r="E147">
        <v>1118.2539999999999</v>
      </c>
      <c r="F147" s="12">
        <v>268644064</v>
      </c>
      <c r="G147" s="12">
        <v>1920510.5</v>
      </c>
    </row>
    <row r="148" spans="1:7">
      <c r="A148" s="9">
        <f>'(1)'!A148</f>
        <v>42500</v>
      </c>
      <c r="B148">
        <v>1118.7349999999999</v>
      </c>
      <c r="C148">
        <v>1129.0350000000001</v>
      </c>
      <c r="D148">
        <v>1117.9380000000001</v>
      </c>
      <c r="E148">
        <v>1128.8330000000001</v>
      </c>
      <c r="F148" s="12">
        <v>256710464</v>
      </c>
      <c r="G148" s="12">
        <v>1937649.5</v>
      </c>
    </row>
    <row r="149" spans="1:7">
      <c r="A149" s="9">
        <f>'(1)'!A149</f>
        <v>42501</v>
      </c>
      <c r="B149">
        <v>1128.4659999999999</v>
      </c>
      <c r="C149">
        <v>1128.4659999999999</v>
      </c>
      <c r="D149">
        <v>1114.614</v>
      </c>
      <c r="E149">
        <v>1114.741</v>
      </c>
      <c r="F149" s="12">
        <v>254894160</v>
      </c>
      <c r="G149" s="12">
        <v>1902088.13</v>
      </c>
    </row>
    <row r="150" spans="1:7">
      <c r="A150" s="9">
        <f>'(1)'!A150</f>
        <v>42502</v>
      </c>
      <c r="B150">
        <v>1114.8710000000001</v>
      </c>
      <c r="C150">
        <v>1119.8889999999999</v>
      </c>
      <c r="D150">
        <v>1101.26</v>
      </c>
      <c r="E150">
        <v>1108.5989999999999</v>
      </c>
      <c r="F150" s="12">
        <v>265568016</v>
      </c>
      <c r="G150" s="12">
        <v>1887324.63</v>
      </c>
    </row>
    <row r="151" spans="1:7">
      <c r="A151" s="9">
        <f>'(1)'!A151</f>
        <v>42503</v>
      </c>
      <c r="B151">
        <v>1108.3710000000001</v>
      </c>
      <c r="C151">
        <v>1112.9639999999999</v>
      </c>
      <c r="D151">
        <v>1099.4380000000001</v>
      </c>
      <c r="E151">
        <v>1102.4390000000001</v>
      </c>
      <c r="F151" s="12">
        <v>261985744</v>
      </c>
      <c r="G151" s="12">
        <v>1878289.25</v>
      </c>
    </row>
    <row r="152" spans="1:7">
      <c r="A152" s="9">
        <f>'(1)'!A152</f>
        <v>42506</v>
      </c>
      <c r="B152">
        <v>1103.2280000000001</v>
      </c>
      <c r="C152">
        <v>1119.681</v>
      </c>
      <c r="D152">
        <v>1103.2280000000001</v>
      </c>
      <c r="E152">
        <v>1116.212</v>
      </c>
      <c r="F152" s="12">
        <v>258168992</v>
      </c>
      <c r="G152" s="12">
        <v>1888981.13</v>
      </c>
    </row>
    <row r="153" spans="1:7">
      <c r="A153" s="9">
        <f>'(1)'!A153</f>
        <v>42507</v>
      </c>
      <c r="B153">
        <v>1115.4110000000001</v>
      </c>
      <c r="C153">
        <v>1118.3420000000001</v>
      </c>
      <c r="D153">
        <v>1094.059</v>
      </c>
      <c r="E153">
        <v>1097.6759999999999</v>
      </c>
      <c r="F153" s="12">
        <v>302627840</v>
      </c>
      <c r="G153" s="12">
        <v>1895977.5</v>
      </c>
    </row>
    <row r="154" spans="1:7">
      <c r="A154" s="9">
        <f>'(1)'!A154</f>
        <v>42508</v>
      </c>
      <c r="B154">
        <v>1097.191</v>
      </c>
      <c r="C154">
        <v>1110.732</v>
      </c>
      <c r="D154">
        <v>1093.9469999999999</v>
      </c>
      <c r="E154">
        <v>1102.954</v>
      </c>
      <c r="F154" s="12">
        <v>248858976</v>
      </c>
      <c r="G154" s="12">
        <v>1913760.63</v>
      </c>
    </row>
    <row r="155" spans="1:7">
      <c r="A155" s="9">
        <f>'(1)'!A155</f>
        <v>42509</v>
      </c>
      <c r="B155">
        <v>1102.9480000000001</v>
      </c>
      <c r="C155">
        <v>1103.722</v>
      </c>
      <c r="D155">
        <v>1085.9449999999999</v>
      </c>
      <c r="E155">
        <v>1094.778</v>
      </c>
      <c r="F155" s="12">
        <v>256909776</v>
      </c>
      <c r="G155" s="12">
        <v>1888923.38</v>
      </c>
    </row>
    <row r="156" spans="1:7">
      <c r="A156" s="9">
        <f>'(1)'!A156</f>
        <v>42510</v>
      </c>
      <c r="B156">
        <v>1095.165</v>
      </c>
      <c r="C156">
        <v>1112.3219999999999</v>
      </c>
      <c r="D156">
        <v>1095.165</v>
      </c>
      <c r="E156">
        <v>1112.2760000000001</v>
      </c>
      <c r="F156" s="12">
        <v>276954400</v>
      </c>
      <c r="G156" s="12">
        <v>1877235.63</v>
      </c>
    </row>
    <row r="157" spans="1:7">
      <c r="A157" s="9">
        <f>'(1)'!A157</f>
        <v>42513</v>
      </c>
      <c r="B157">
        <v>1112.4739999999999</v>
      </c>
      <c r="C157">
        <v>1117.3230000000001</v>
      </c>
      <c r="D157">
        <v>1110.8710000000001</v>
      </c>
      <c r="E157">
        <v>1111.367</v>
      </c>
      <c r="F157" s="12">
        <v>248029120</v>
      </c>
      <c r="G157" s="12">
        <v>1868720.75</v>
      </c>
    </row>
    <row r="158" spans="1:7">
      <c r="A158" s="9">
        <f>'(1)'!A158</f>
        <v>42514</v>
      </c>
      <c r="B158">
        <v>1112.511</v>
      </c>
      <c r="C158">
        <v>1136.29</v>
      </c>
      <c r="D158">
        <v>1112.511</v>
      </c>
      <c r="E158">
        <v>1135.307</v>
      </c>
      <c r="F158" s="12">
        <v>286365728</v>
      </c>
      <c r="G158" s="12">
        <v>1892261.13</v>
      </c>
    </row>
    <row r="159" spans="1:7">
      <c r="A159" s="9">
        <f>'(1)'!A159</f>
        <v>42515</v>
      </c>
      <c r="B159">
        <v>1136.366</v>
      </c>
      <c r="C159">
        <v>1142.845</v>
      </c>
      <c r="D159">
        <v>1136.366</v>
      </c>
      <c r="E159">
        <v>1141.0239999999999</v>
      </c>
      <c r="F159" s="12">
        <v>257737808</v>
      </c>
      <c r="G159" s="12">
        <v>1861251.13</v>
      </c>
    </row>
    <row r="160" spans="1:7">
      <c r="A160" s="9">
        <f>'(1)'!A160</f>
        <v>42516</v>
      </c>
      <c r="B160">
        <v>1141.1010000000001</v>
      </c>
      <c r="C160">
        <v>1143.1890000000001</v>
      </c>
      <c r="D160">
        <v>1137.5930000000001</v>
      </c>
      <c r="E160">
        <v>1139.7539999999999</v>
      </c>
      <c r="F160" s="12">
        <v>228930576</v>
      </c>
      <c r="G160" s="12">
        <v>1870908.88</v>
      </c>
    </row>
    <row r="161" spans="1:7">
      <c r="A161" s="9">
        <f>'(1)'!A161</f>
        <v>42517</v>
      </c>
      <c r="B161">
        <v>1139.979</v>
      </c>
      <c r="C161">
        <v>1150.45</v>
      </c>
      <c r="D161">
        <v>1139.979</v>
      </c>
      <c r="E161">
        <v>1150.45</v>
      </c>
      <c r="F161" s="12">
        <v>235589920</v>
      </c>
      <c r="G161" s="12">
        <v>1856841.38</v>
      </c>
    </row>
    <row r="162" spans="1:7">
      <c r="A162" s="9">
        <f>'(1)'!A162</f>
        <v>42521</v>
      </c>
      <c r="B162">
        <v>1150.6010000000001</v>
      </c>
      <c r="C162">
        <v>1158.9680000000001</v>
      </c>
      <c r="D162">
        <v>1150.3440000000001</v>
      </c>
      <c r="E162">
        <v>1154.7919999999999</v>
      </c>
      <c r="F162" s="12">
        <v>371514592</v>
      </c>
      <c r="G162" s="12">
        <v>1887529</v>
      </c>
    </row>
    <row r="163" spans="1:7">
      <c r="A163" s="9">
        <f>'(1)'!A163</f>
        <v>42522</v>
      </c>
      <c r="B163">
        <v>1154.5050000000001</v>
      </c>
      <c r="C163">
        <v>1163.4290000000001</v>
      </c>
      <c r="D163">
        <v>1148.596</v>
      </c>
      <c r="E163">
        <v>1163.0409999999999</v>
      </c>
      <c r="F163" s="12">
        <v>294368032</v>
      </c>
      <c r="G163" s="12">
        <v>1887779.13</v>
      </c>
    </row>
    <row r="164" spans="1:7">
      <c r="A164" s="9">
        <f>'(1)'!A164</f>
        <v>42523</v>
      </c>
      <c r="B164">
        <v>1162.7370000000001</v>
      </c>
      <c r="C164">
        <v>1170.7670000000001</v>
      </c>
      <c r="D164">
        <v>1159.3630000000001</v>
      </c>
      <c r="E164">
        <v>1170.5840000000001</v>
      </c>
      <c r="F164" s="12">
        <v>263169616</v>
      </c>
      <c r="G164" s="12">
        <v>1928462.13</v>
      </c>
    </row>
    <row r="165" spans="1:7">
      <c r="A165" s="9">
        <f>'(1)'!A165</f>
        <v>42524</v>
      </c>
      <c r="B165">
        <v>1170.3900000000001</v>
      </c>
      <c r="C165">
        <v>1170.3900000000001</v>
      </c>
      <c r="D165">
        <v>1155.8389999999999</v>
      </c>
      <c r="E165">
        <v>1164.135</v>
      </c>
      <c r="F165" s="12">
        <v>263850800</v>
      </c>
      <c r="G165" s="12">
        <v>1938268.75</v>
      </c>
    </row>
    <row r="166" spans="1:7">
      <c r="A166" s="9">
        <f>'(1)'!A166</f>
        <v>42527</v>
      </c>
      <c r="B166">
        <v>1164.2619999999999</v>
      </c>
      <c r="C166">
        <v>1179.337</v>
      </c>
      <c r="D166">
        <v>1163.6780000000001</v>
      </c>
      <c r="E166">
        <v>1176.8720000000001</v>
      </c>
      <c r="F166" s="12">
        <v>265271904</v>
      </c>
      <c r="G166" s="12">
        <v>1935828.13</v>
      </c>
    </row>
    <row r="167" spans="1:7">
      <c r="A167" s="9">
        <f>'(1)'!A167</f>
        <v>42528</v>
      </c>
      <c r="B167">
        <v>1177.194</v>
      </c>
      <c r="C167">
        <v>1183.751</v>
      </c>
      <c r="D167">
        <v>1175.0519999999999</v>
      </c>
      <c r="E167">
        <v>1179.973</v>
      </c>
      <c r="F167" s="12">
        <v>243597104</v>
      </c>
      <c r="G167" s="12">
        <v>1953993.5</v>
      </c>
    </row>
    <row r="168" spans="1:7">
      <c r="A168" s="9">
        <f>'(1)'!A168</f>
        <v>42529</v>
      </c>
      <c r="B168">
        <v>1180.1969999999999</v>
      </c>
      <c r="C168">
        <v>1190.172</v>
      </c>
      <c r="D168">
        <v>1180.1969999999999</v>
      </c>
      <c r="E168">
        <v>1188.954</v>
      </c>
      <c r="F168" s="12">
        <v>250879728</v>
      </c>
      <c r="G168" s="12">
        <v>1953993.5</v>
      </c>
    </row>
    <row r="169" spans="1:7">
      <c r="A169" s="9">
        <f>'(1)'!A169</f>
        <v>42530</v>
      </c>
      <c r="B169">
        <v>1188.231</v>
      </c>
      <c r="C169">
        <v>1188.231</v>
      </c>
      <c r="D169">
        <v>1177.855</v>
      </c>
      <c r="E169">
        <v>1181.202</v>
      </c>
      <c r="F169" s="12">
        <v>266859280</v>
      </c>
      <c r="G169" s="12">
        <v>1959967</v>
      </c>
    </row>
    <row r="170" spans="1:7">
      <c r="A170" s="9">
        <f>'(1)'!A170</f>
        <v>42531</v>
      </c>
      <c r="B170">
        <v>1178.3820000000001</v>
      </c>
      <c r="C170">
        <v>1178.3820000000001</v>
      </c>
      <c r="D170">
        <v>1161.2729999999999</v>
      </c>
      <c r="E170">
        <v>1163.931</v>
      </c>
      <c r="F170" s="12">
        <v>250686496</v>
      </c>
      <c r="G170" s="12">
        <v>1974415.38</v>
      </c>
    </row>
    <row r="171" spans="1:7">
      <c r="A171" s="9">
        <f>'(1)'!A171</f>
        <v>42534</v>
      </c>
      <c r="B171">
        <v>1162.529</v>
      </c>
      <c r="C171">
        <v>1164.9010000000001</v>
      </c>
      <c r="D171">
        <v>1149.481</v>
      </c>
      <c r="E171">
        <v>1150.6990000000001</v>
      </c>
      <c r="F171" s="12">
        <v>247985808</v>
      </c>
      <c r="G171" s="12">
        <v>1987678.88</v>
      </c>
    </row>
    <row r="172" spans="1:7">
      <c r="A172" s="9">
        <f>'(1)'!A172</f>
        <v>42535</v>
      </c>
      <c r="B172">
        <v>1149.5889999999999</v>
      </c>
      <c r="C172">
        <v>1153.2190000000001</v>
      </c>
      <c r="D172">
        <v>1141.232</v>
      </c>
      <c r="E172">
        <v>1147.8230000000001</v>
      </c>
      <c r="F172" s="12">
        <v>247783936</v>
      </c>
      <c r="G172" s="12">
        <v>1974168.38</v>
      </c>
    </row>
    <row r="173" spans="1:7">
      <c r="A173" s="9">
        <f>'(1)'!A173</f>
        <v>42536</v>
      </c>
      <c r="B173">
        <v>1148.086</v>
      </c>
      <c r="C173">
        <v>1157.9649999999999</v>
      </c>
      <c r="D173">
        <v>1148.086</v>
      </c>
      <c r="E173">
        <v>1149.3019999999999</v>
      </c>
      <c r="F173" s="12">
        <v>251742464</v>
      </c>
      <c r="G173" s="12">
        <v>1998192</v>
      </c>
    </row>
    <row r="174" spans="1:7">
      <c r="A174" s="9">
        <f>'(1)'!A174</f>
        <v>42537</v>
      </c>
      <c r="B174">
        <v>1147.8620000000001</v>
      </c>
      <c r="C174">
        <v>1148.8599999999999</v>
      </c>
      <c r="D174">
        <v>1133.1020000000001</v>
      </c>
      <c r="E174">
        <v>1148.191</v>
      </c>
      <c r="F174" s="12">
        <v>259726880</v>
      </c>
      <c r="G174" s="12">
        <v>2003061.5</v>
      </c>
    </row>
    <row r="175" spans="1:7">
      <c r="A175" s="9">
        <f>'(1)'!A175</f>
        <v>42538</v>
      </c>
      <c r="B175">
        <v>1148.961</v>
      </c>
      <c r="C175">
        <v>1151.691</v>
      </c>
      <c r="D175">
        <v>1141.4870000000001</v>
      </c>
      <c r="E175">
        <v>1144.6980000000001</v>
      </c>
      <c r="F175" s="12">
        <v>796756352</v>
      </c>
      <c r="G175" s="12">
        <v>2018553.38</v>
      </c>
    </row>
    <row r="176" spans="1:7">
      <c r="A176" s="9">
        <f>'(1)'!A176</f>
        <v>42541</v>
      </c>
      <c r="B176">
        <v>1146.395</v>
      </c>
      <c r="C176">
        <v>1167.1210000000001</v>
      </c>
      <c r="D176">
        <v>1146.395</v>
      </c>
      <c r="E176">
        <v>1157.701</v>
      </c>
      <c r="F176" s="12">
        <v>255671584</v>
      </c>
      <c r="G176" s="12">
        <v>2004980.75</v>
      </c>
    </row>
    <row r="177" spans="1:7">
      <c r="A177" s="9">
        <f>'(1)'!A177</f>
        <v>42542</v>
      </c>
      <c r="B177">
        <v>1158.1179999999999</v>
      </c>
      <c r="C177">
        <v>1158.8510000000001</v>
      </c>
      <c r="D177">
        <v>1147.7729999999999</v>
      </c>
      <c r="E177">
        <v>1153.8710000000001</v>
      </c>
      <c r="F177" s="12">
        <v>247301248</v>
      </c>
      <c r="G177" s="12">
        <v>1975205</v>
      </c>
    </row>
    <row r="178" spans="1:7">
      <c r="A178" s="9">
        <f>'(1)'!A178</f>
        <v>42543</v>
      </c>
      <c r="B178">
        <v>1154.154</v>
      </c>
      <c r="C178">
        <v>1161.28</v>
      </c>
      <c r="D178">
        <v>1148.7</v>
      </c>
      <c r="E178">
        <v>1148.971</v>
      </c>
      <c r="F178" s="12">
        <v>233750592</v>
      </c>
      <c r="G178" s="12">
        <v>1951580.25</v>
      </c>
    </row>
    <row r="179" spans="1:7">
      <c r="A179" s="9">
        <f>'(1)'!A179</f>
        <v>42544</v>
      </c>
      <c r="B179">
        <v>1151.5129999999999</v>
      </c>
      <c r="C179">
        <v>1172.223</v>
      </c>
      <c r="D179">
        <v>1151.5129999999999</v>
      </c>
      <c r="E179">
        <v>1172.222</v>
      </c>
      <c r="F179" s="12">
        <v>259996336</v>
      </c>
      <c r="G179" s="12">
        <v>1946114.13</v>
      </c>
    </row>
    <row r="180" spans="1:7">
      <c r="A180" s="9">
        <f>'(1)'!A180</f>
        <v>42545</v>
      </c>
      <c r="B180">
        <v>1162.923</v>
      </c>
      <c r="C180">
        <v>1162.923</v>
      </c>
      <c r="D180">
        <v>1123.4880000000001</v>
      </c>
      <c r="E180">
        <v>1127.538</v>
      </c>
      <c r="F180" s="12">
        <v>1322136576</v>
      </c>
      <c r="G180" s="12">
        <v>1948793.5</v>
      </c>
    </row>
    <row r="181" spans="1:7">
      <c r="A181" s="9">
        <f>'(1)'!A181</f>
        <v>42548</v>
      </c>
      <c r="B181">
        <v>1123.806</v>
      </c>
      <c r="C181">
        <v>1123.806</v>
      </c>
      <c r="D181">
        <v>1085.883</v>
      </c>
      <c r="E181">
        <v>1089.646</v>
      </c>
      <c r="F181" s="12">
        <v>384789696</v>
      </c>
      <c r="G181" s="12">
        <v>1947501.75</v>
      </c>
    </row>
    <row r="182" spans="1:7">
      <c r="A182" s="9">
        <f>'(1)'!A182</f>
        <v>42549</v>
      </c>
      <c r="B182">
        <v>1092.172</v>
      </c>
      <c r="C182">
        <v>1110.502</v>
      </c>
      <c r="D182">
        <v>1092.172</v>
      </c>
      <c r="E182">
        <v>1107.298</v>
      </c>
      <c r="F182" s="12">
        <v>312268448</v>
      </c>
      <c r="G182" s="12">
        <v>1941371</v>
      </c>
    </row>
    <row r="183" spans="1:7">
      <c r="A183" s="9">
        <f>'(1)'!A183</f>
        <v>42550</v>
      </c>
      <c r="B183">
        <v>1110.787</v>
      </c>
      <c r="C183">
        <v>1132.6199999999999</v>
      </c>
      <c r="D183">
        <v>1110.787</v>
      </c>
      <c r="E183">
        <v>1131.617</v>
      </c>
      <c r="F183" s="12">
        <v>313079616</v>
      </c>
      <c r="G183" s="12">
        <v>1964114.13</v>
      </c>
    </row>
    <row r="184" spans="1:7">
      <c r="A184" s="9">
        <f>'(1)'!A184</f>
        <v>42551</v>
      </c>
      <c r="B184">
        <v>1132.145</v>
      </c>
      <c r="C184">
        <v>1152.029</v>
      </c>
      <c r="D184">
        <v>1128.9079999999999</v>
      </c>
      <c r="E184">
        <v>1151.923</v>
      </c>
      <c r="F184" s="12">
        <v>407817152</v>
      </c>
      <c r="G184" s="12">
        <v>1957362.38</v>
      </c>
    </row>
    <row r="185" spans="1:7">
      <c r="A185" s="9">
        <f>'(1)'!A185</f>
        <v>42552</v>
      </c>
      <c r="B185">
        <v>1151.7529999999999</v>
      </c>
      <c r="C185">
        <v>1161.0530000000001</v>
      </c>
      <c r="D185">
        <v>1151.251</v>
      </c>
      <c r="E185">
        <v>1156.77</v>
      </c>
      <c r="F185" s="12">
        <v>258155904</v>
      </c>
      <c r="G185" s="12">
        <v>1948418.5</v>
      </c>
    </row>
    <row r="186" spans="1:7">
      <c r="A186" s="9">
        <f>'(1)'!A186</f>
        <v>42556</v>
      </c>
      <c r="B186">
        <v>1155.4649999999999</v>
      </c>
      <c r="C186">
        <v>1155.4649999999999</v>
      </c>
      <c r="D186">
        <v>1133.6300000000001</v>
      </c>
      <c r="E186">
        <v>1139.453</v>
      </c>
      <c r="F186" s="12">
        <v>264966032</v>
      </c>
      <c r="G186" s="12">
        <v>1988596.88</v>
      </c>
    </row>
    <row r="187" spans="1:7">
      <c r="A187" s="9">
        <f>'(1)'!A187</f>
        <v>42557</v>
      </c>
      <c r="B187">
        <v>1138.92</v>
      </c>
      <c r="C187">
        <v>1147.9100000000001</v>
      </c>
      <c r="D187">
        <v>1131.713</v>
      </c>
      <c r="E187">
        <v>1147.3330000000001</v>
      </c>
      <c r="F187" s="12">
        <v>276578656</v>
      </c>
      <c r="G187" s="12">
        <v>1913010.25</v>
      </c>
    </row>
    <row r="188" spans="1:7">
      <c r="A188" s="9">
        <f>'(1)'!A188</f>
        <v>42558</v>
      </c>
      <c r="B188">
        <v>1147.6320000000001</v>
      </c>
      <c r="C188">
        <v>1156.8910000000001</v>
      </c>
      <c r="D188">
        <v>1143.424</v>
      </c>
      <c r="E188">
        <v>1149.7560000000001</v>
      </c>
      <c r="F188" s="12">
        <v>240015824</v>
      </c>
      <c r="G188" s="12">
        <v>1789214.25</v>
      </c>
    </row>
    <row r="189" spans="1:7">
      <c r="A189" s="9">
        <f>'(1)'!A189</f>
        <v>42559</v>
      </c>
      <c r="B189">
        <v>1152.239</v>
      </c>
      <c r="C189">
        <v>1178.1179999999999</v>
      </c>
      <c r="D189">
        <v>1152.239</v>
      </c>
      <c r="E189">
        <v>1177.3599999999999</v>
      </c>
      <c r="F189" s="12">
        <v>312047744</v>
      </c>
      <c r="G189" s="12">
        <v>1818559.63</v>
      </c>
    </row>
    <row r="190" spans="1:7">
      <c r="A190" s="9">
        <f>'(1)'!A190</f>
        <v>42562</v>
      </c>
      <c r="B190">
        <v>1179.19</v>
      </c>
      <c r="C190">
        <v>1192.0360000000001</v>
      </c>
      <c r="D190">
        <v>1179.19</v>
      </c>
      <c r="E190">
        <v>1190.0329999999999</v>
      </c>
      <c r="F190" s="12">
        <v>265490160</v>
      </c>
      <c r="G190" s="12">
        <v>1859279.38</v>
      </c>
    </row>
    <row r="191" spans="1:7">
      <c r="A191" s="9">
        <f>'(1)'!A191</f>
        <v>42563</v>
      </c>
      <c r="B191">
        <v>1191.979</v>
      </c>
      <c r="C191">
        <v>1211.7729999999999</v>
      </c>
      <c r="D191">
        <v>1191.979</v>
      </c>
      <c r="E191">
        <v>1205.8879999999999</v>
      </c>
      <c r="F191" s="12">
        <v>294933760</v>
      </c>
      <c r="G191" s="12">
        <v>1892619.38</v>
      </c>
    </row>
    <row r="192" spans="1:7">
      <c r="A192" s="9">
        <f>'(1)'!A192</f>
        <v>42564</v>
      </c>
      <c r="B192">
        <v>1206.857</v>
      </c>
      <c r="C192">
        <v>1210.3810000000001</v>
      </c>
      <c r="D192">
        <v>1197.8720000000001</v>
      </c>
      <c r="E192">
        <v>1201.1610000000001</v>
      </c>
      <c r="F192" s="12">
        <v>251031040</v>
      </c>
      <c r="G192" s="12">
        <v>1901539</v>
      </c>
    </row>
    <row r="193" spans="1:7">
      <c r="A193" s="9">
        <f>'(1)'!A193</f>
        <v>42565</v>
      </c>
      <c r="B193">
        <v>1203.356</v>
      </c>
      <c r="C193">
        <v>1209.913</v>
      </c>
      <c r="D193">
        <v>1201.904</v>
      </c>
      <c r="E193">
        <v>1202.171</v>
      </c>
      <c r="F193" s="12">
        <v>216406240</v>
      </c>
      <c r="G193" s="12">
        <v>1901539</v>
      </c>
    </row>
    <row r="194" spans="1:7">
      <c r="A194" s="9">
        <f>'(1)'!A194</f>
        <v>42566</v>
      </c>
      <c r="B194">
        <v>1203.521</v>
      </c>
      <c r="C194">
        <v>1208.239</v>
      </c>
      <c r="D194">
        <v>1201.671</v>
      </c>
      <c r="E194">
        <v>1205.309</v>
      </c>
      <c r="F194" s="12">
        <v>230575632</v>
      </c>
      <c r="G194" s="12">
        <v>1871571.13</v>
      </c>
    </row>
    <row r="195" spans="1:7">
      <c r="A195" s="9">
        <f>'(1)'!A195</f>
        <v>42569</v>
      </c>
      <c r="B195">
        <v>1205.2850000000001</v>
      </c>
      <c r="C195">
        <v>1210.6379999999999</v>
      </c>
      <c r="D195">
        <v>1202.4860000000001</v>
      </c>
      <c r="E195">
        <v>1207.9059999999999</v>
      </c>
      <c r="F195" s="12">
        <v>208637616</v>
      </c>
      <c r="G195" s="12">
        <v>1883463.38</v>
      </c>
    </row>
    <row r="196" spans="1:7">
      <c r="A196" s="9">
        <f>'(1)'!A196</f>
        <v>42570</v>
      </c>
      <c r="B196">
        <v>1207.2449999999999</v>
      </c>
      <c r="C196">
        <v>1207.2449999999999</v>
      </c>
      <c r="D196">
        <v>1198.779</v>
      </c>
      <c r="E196">
        <v>1200.4449999999999</v>
      </c>
      <c r="F196" s="12">
        <v>214910912</v>
      </c>
      <c r="G196" s="12">
        <v>1887801.88</v>
      </c>
    </row>
    <row r="197" spans="1:7">
      <c r="A197" s="9">
        <f>'(1)'!A197</f>
        <v>42571</v>
      </c>
      <c r="B197">
        <v>1201.4290000000001</v>
      </c>
      <c r="C197">
        <v>1212.078</v>
      </c>
      <c r="D197">
        <v>1198.3979999999999</v>
      </c>
      <c r="E197">
        <v>1209.7449999999999</v>
      </c>
      <c r="F197" s="12">
        <v>221859760</v>
      </c>
      <c r="G197" s="12">
        <v>1932960.13</v>
      </c>
    </row>
    <row r="198" spans="1:7">
      <c r="A198" s="9">
        <f>'(1)'!A198</f>
        <v>42572</v>
      </c>
      <c r="B198">
        <v>1209.566</v>
      </c>
      <c r="C198">
        <v>1213.519</v>
      </c>
      <c r="D198">
        <v>1201.4059999999999</v>
      </c>
      <c r="E198">
        <v>1203.8599999999999</v>
      </c>
      <c r="F198" s="12">
        <v>241005696</v>
      </c>
      <c r="G198" s="12">
        <v>1953734.88</v>
      </c>
    </row>
    <row r="199" spans="1:7">
      <c r="A199" s="9">
        <f>'(1)'!A199</f>
        <v>42573</v>
      </c>
      <c r="B199">
        <v>1204.115</v>
      </c>
      <c r="C199">
        <v>1214.163</v>
      </c>
      <c r="D199">
        <v>1202.2260000000001</v>
      </c>
      <c r="E199">
        <v>1212.8889999999999</v>
      </c>
      <c r="F199" s="12">
        <v>217696304</v>
      </c>
      <c r="G199" s="12">
        <v>1977281</v>
      </c>
    </row>
    <row r="200" spans="1:7">
      <c r="A200" s="9">
        <f>'(1)'!A200</f>
        <v>42576</v>
      </c>
      <c r="B200">
        <v>1212.8440000000001</v>
      </c>
      <c r="C200">
        <v>1212.8440000000001</v>
      </c>
      <c r="D200">
        <v>1207.1990000000001</v>
      </c>
      <c r="E200">
        <v>1209.8219999999999</v>
      </c>
      <c r="F200" s="12">
        <v>231690816</v>
      </c>
      <c r="G200" s="12">
        <v>1966285.38</v>
      </c>
    </row>
    <row r="201" spans="1:7">
      <c r="A201" s="9">
        <f>'(1)'!A201</f>
        <v>42577</v>
      </c>
      <c r="B201">
        <v>1209.5060000000001</v>
      </c>
      <c r="C201">
        <v>1217.125</v>
      </c>
      <c r="D201">
        <v>1208.7550000000001</v>
      </c>
      <c r="E201">
        <v>1216.8589999999999</v>
      </c>
      <c r="F201" s="12">
        <v>256053360</v>
      </c>
      <c r="G201" s="12">
        <v>1966841.13</v>
      </c>
    </row>
    <row r="202" spans="1:7">
      <c r="A202" s="9">
        <f>'(1)'!A202</f>
        <v>42578</v>
      </c>
      <c r="B202">
        <v>1217.4590000000001</v>
      </c>
      <c r="C202">
        <v>1222.261</v>
      </c>
      <c r="D202">
        <v>1212.827</v>
      </c>
      <c r="E202">
        <v>1218.9269999999999</v>
      </c>
      <c r="F202" s="12">
        <v>280374496</v>
      </c>
      <c r="G202" s="12">
        <v>1972908.75</v>
      </c>
    </row>
    <row r="203" spans="1:7">
      <c r="A203" s="9">
        <f>'(1)'!A203</f>
        <v>42579</v>
      </c>
      <c r="B203">
        <v>1218.7329999999999</v>
      </c>
      <c r="C203">
        <v>1219.4860000000001</v>
      </c>
      <c r="D203">
        <v>1214.2619999999999</v>
      </c>
      <c r="E203">
        <v>1217.325</v>
      </c>
      <c r="F203" s="12">
        <v>266820672</v>
      </c>
      <c r="G203" s="12">
        <v>1978196.5</v>
      </c>
    </row>
    <row r="204" spans="1:7">
      <c r="A204" s="9">
        <f>'(1)'!A204</f>
        <v>42580</v>
      </c>
      <c r="B204">
        <v>1217.087</v>
      </c>
      <c r="C204">
        <v>1224.7719999999999</v>
      </c>
      <c r="D204">
        <v>1210.25</v>
      </c>
      <c r="E204">
        <v>1219.942</v>
      </c>
      <c r="F204" s="12">
        <v>397945376</v>
      </c>
      <c r="G204" s="12">
        <v>1965849.13</v>
      </c>
    </row>
    <row r="205" spans="1:7">
      <c r="A205" s="9">
        <f>'(1)'!A205</f>
        <v>42583</v>
      </c>
      <c r="B205">
        <v>1220.2950000000001</v>
      </c>
      <c r="C205">
        <v>1224.461</v>
      </c>
      <c r="D205">
        <v>1214.6379999999999</v>
      </c>
      <c r="E205">
        <v>1219.125</v>
      </c>
      <c r="F205" s="12">
        <v>286394816</v>
      </c>
      <c r="G205" s="12">
        <v>1982775.38</v>
      </c>
    </row>
    <row r="206" spans="1:7">
      <c r="A206" s="9">
        <f>'(1)'!A206</f>
        <v>42584</v>
      </c>
      <c r="B206">
        <v>1219.0050000000001</v>
      </c>
      <c r="C206">
        <v>1219.0450000000001</v>
      </c>
      <c r="D206">
        <v>1199.5999999999999</v>
      </c>
      <c r="E206">
        <v>1202.3489999999999</v>
      </c>
      <c r="F206" s="12">
        <v>317080352</v>
      </c>
      <c r="G206" s="12">
        <v>1973287.25</v>
      </c>
    </row>
    <row r="207" spans="1:7">
      <c r="A207" s="9">
        <f>'(1)'!A207</f>
        <v>42585</v>
      </c>
      <c r="B207">
        <v>1201.8710000000001</v>
      </c>
      <c r="C207">
        <v>1212.739</v>
      </c>
      <c r="D207">
        <v>1198.731</v>
      </c>
      <c r="E207">
        <v>1212.7249999999999</v>
      </c>
      <c r="F207" s="12">
        <v>302308608</v>
      </c>
      <c r="G207" s="12">
        <v>1988651</v>
      </c>
    </row>
    <row r="208" spans="1:7">
      <c r="A208" s="9">
        <f>'(1)'!A208</f>
        <v>42586</v>
      </c>
      <c r="B208">
        <v>1212.78</v>
      </c>
      <c r="C208">
        <v>1219.0920000000001</v>
      </c>
      <c r="D208">
        <v>1211.981</v>
      </c>
      <c r="E208">
        <v>1213.759</v>
      </c>
      <c r="F208" s="12">
        <v>277352864</v>
      </c>
      <c r="G208" s="12">
        <v>1983227</v>
      </c>
    </row>
    <row r="209" spans="1:7">
      <c r="A209" s="9">
        <f>'(1)'!A209</f>
        <v>42587</v>
      </c>
      <c r="B209">
        <v>1215.6969999999999</v>
      </c>
      <c r="C209">
        <v>1232.866</v>
      </c>
      <c r="D209">
        <v>1215.6969999999999</v>
      </c>
      <c r="E209">
        <v>1231.299</v>
      </c>
      <c r="F209" s="12">
        <v>297186656</v>
      </c>
      <c r="G209" s="12">
        <v>1994502.75</v>
      </c>
    </row>
    <row r="210" spans="1:7">
      <c r="A210" s="9">
        <f>'(1)'!A210</f>
        <v>42590</v>
      </c>
      <c r="B210">
        <v>1231.3150000000001</v>
      </c>
      <c r="C210">
        <v>1235.7840000000001</v>
      </c>
      <c r="D210">
        <v>1228.886</v>
      </c>
      <c r="E210">
        <v>1230.422</v>
      </c>
      <c r="F210" s="12">
        <v>252696832</v>
      </c>
      <c r="G210" s="12">
        <v>1996868</v>
      </c>
    </row>
    <row r="211" spans="1:7">
      <c r="A211" s="9">
        <f>'(1)'!A211</f>
        <v>42591</v>
      </c>
      <c r="B211">
        <v>1230.528</v>
      </c>
      <c r="C211">
        <v>1233.2919999999999</v>
      </c>
      <c r="D211">
        <v>1229.4349999999999</v>
      </c>
      <c r="E211">
        <v>1231.7449999999999</v>
      </c>
      <c r="F211" s="12">
        <v>265102448</v>
      </c>
      <c r="G211" s="12">
        <v>1992719.13</v>
      </c>
    </row>
    <row r="212" spans="1:7">
      <c r="A212" s="9">
        <f>'(1)'!A212</f>
        <v>42592</v>
      </c>
      <c r="B212">
        <v>1231.703</v>
      </c>
      <c r="C212">
        <v>1232.835</v>
      </c>
      <c r="D212">
        <v>1220.748</v>
      </c>
      <c r="E212">
        <v>1223.2750000000001</v>
      </c>
      <c r="F212" s="12">
        <v>267337904</v>
      </c>
      <c r="G212" s="12">
        <v>1996519</v>
      </c>
    </row>
    <row r="213" spans="1:7">
      <c r="A213" s="9">
        <f>'(1)'!A213</f>
        <v>42593</v>
      </c>
      <c r="B213">
        <v>1224.001</v>
      </c>
      <c r="C213">
        <v>1231.001</v>
      </c>
      <c r="D213">
        <v>1223.7460000000001</v>
      </c>
      <c r="E213">
        <v>1229.116</v>
      </c>
      <c r="F213" s="12">
        <v>245498880</v>
      </c>
      <c r="G213" s="12">
        <v>1994810.75</v>
      </c>
    </row>
    <row r="214" spans="1:7">
      <c r="A214" s="9">
        <f>'(1)'!A214</f>
        <v>42594</v>
      </c>
      <c r="B214">
        <v>1228.8520000000001</v>
      </c>
      <c r="C214">
        <v>1231.6510000000001</v>
      </c>
      <c r="D214">
        <v>1225.038</v>
      </c>
      <c r="E214">
        <v>1229.82</v>
      </c>
      <c r="F214" s="12">
        <v>222443504</v>
      </c>
      <c r="G214" s="12">
        <v>1965588</v>
      </c>
    </row>
    <row r="215" spans="1:7">
      <c r="A215" s="9">
        <f>'(1)'!A215</f>
        <v>42597</v>
      </c>
      <c r="B215">
        <v>1230.5329999999999</v>
      </c>
      <c r="C215">
        <v>1243.829</v>
      </c>
      <c r="D215">
        <v>1230.5329999999999</v>
      </c>
      <c r="E215">
        <v>1241.864</v>
      </c>
      <c r="F215" s="12">
        <v>242854464</v>
      </c>
      <c r="G215" s="12">
        <v>1983372.38</v>
      </c>
    </row>
    <row r="216" spans="1:7">
      <c r="A216" s="9">
        <f>'(1)'!A216</f>
        <v>42598</v>
      </c>
      <c r="B216">
        <v>1241.682</v>
      </c>
      <c r="C216">
        <v>1241.682</v>
      </c>
      <c r="D216">
        <v>1230.7360000000001</v>
      </c>
      <c r="E216">
        <v>1231.1289999999999</v>
      </c>
      <c r="F216" s="12">
        <v>232037184</v>
      </c>
      <c r="G216" s="12">
        <v>1985797.88</v>
      </c>
    </row>
    <row r="217" spans="1:7">
      <c r="A217" s="9">
        <f>'(1)'!A217</f>
        <v>42599</v>
      </c>
      <c r="B217">
        <v>1230.979</v>
      </c>
      <c r="C217">
        <v>1230.979</v>
      </c>
      <c r="D217">
        <v>1221.722</v>
      </c>
      <c r="E217">
        <v>1227.682</v>
      </c>
      <c r="F217" s="12">
        <v>216943248</v>
      </c>
      <c r="G217" s="12">
        <v>2015604.5</v>
      </c>
    </row>
    <row r="218" spans="1:7">
      <c r="A218" s="9">
        <f>'(1)'!A218</f>
        <v>42600</v>
      </c>
      <c r="B218">
        <v>1227.421</v>
      </c>
      <c r="C218">
        <v>1236.8489999999999</v>
      </c>
      <c r="D218">
        <v>1227.421</v>
      </c>
      <c r="E218">
        <v>1236.8489999999999</v>
      </c>
      <c r="F218" s="12">
        <v>221469936</v>
      </c>
      <c r="G218" s="12">
        <v>2015512.63</v>
      </c>
    </row>
    <row r="219" spans="1:7">
      <c r="A219" s="9">
        <f>'(1)'!A219</f>
        <v>42601</v>
      </c>
      <c r="B219">
        <v>1236.4860000000001</v>
      </c>
      <c r="C219">
        <v>1237.3889999999999</v>
      </c>
      <c r="D219">
        <v>1231.7619999999999</v>
      </c>
      <c r="E219">
        <v>1236.769</v>
      </c>
      <c r="F219" s="12">
        <v>290402592</v>
      </c>
      <c r="G219" s="12">
        <v>2019407.75</v>
      </c>
    </row>
    <row r="220" spans="1:7">
      <c r="A220" s="9">
        <f>'(1)'!A220</f>
        <v>42604</v>
      </c>
      <c r="B220">
        <v>1236.5999999999999</v>
      </c>
      <c r="C220">
        <v>1239.7439999999999</v>
      </c>
      <c r="D220">
        <v>1231.999</v>
      </c>
      <c r="E220">
        <v>1239.7439999999999</v>
      </c>
      <c r="F220" s="12">
        <v>211097216</v>
      </c>
      <c r="G220" s="12">
        <v>2005855.75</v>
      </c>
    </row>
    <row r="221" spans="1:7">
      <c r="A221" s="9">
        <f>'(1)'!A221</f>
        <v>42605</v>
      </c>
      <c r="B221">
        <v>1240.6030000000001</v>
      </c>
      <c r="C221">
        <v>1251.328</v>
      </c>
      <c r="D221">
        <v>1240.6030000000001</v>
      </c>
      <c r="E221">
        <v>1248.5809999999999</v>
      </c>
      <c r="F221" s="12">
        <v>223780720</v>
      </c>
      <c r="G221" s="12">
        <v>2016234.13</v>
      </c>
    </row>
    <row r="222" spans="1:7">
      <c r="A222" s="9">
        <f>'(1)'!A222</f>
        <v>42606</v>
      </c>
      <c r="B222">
        <v>1248.4749999999999</v>
      </c>
      <c r="C222">
        <v>1248.9059999999999</v>
      </c>
      <c r="D222">
        <v>1235.472</v>
      </c>
      <c r="E222">
        <v>1237.25</v>
      </c>
      <c r="F222" s="12">
        <v>251592944</v>
      </c>
      <c r="G222" s="12">
        <v>2018750.5</v>
      </c>
    </row>
    <row r="223" spans="1:7">
      <c r="A223" s="9">
        <f>'(1)'!A223</f>
        <v>42607</v>
      </c>
      <c r="B223">
        <v>1236.404</v>
      </c>
      <c r="C223">
        <v>1243.2950000000001</v>
      </c>
      <c r="D223">
        <v>1234.413</v>
      </c>
      <c r="E223">
        <v>1240.0050000000001</v>
      </c>
      <c r="F223" s="12">
        <v>227812656</v>
      </c>
      <c r="G223" s="12">
        <v>2039772.5</v>
      </c>
    </row>
    <row r="224" spans="1:7">
      <c r="A224" s="9">
        <f>'(1)'!A224</f>
        <v>42608</v>
      </c>
      <c r="B224">
        <v>1240.1379999999999</v>
      </c>
      <c r="C224">
        <v>1250.18</v>
      </c>
      <c r="D224">
        <v>1231.2670000000001</v>
      </c>
      <c r="E224">
        <v>1238.0309999999999</v>
      </c>
      <c r="F224" s="12">
        <v>239020864</v>
      </c>
      <c r="G224" s="12">
        <v>2022082.38</v>
      </c>
    </row>
    <row r="225" spans="1:7">
      <c r="A225" s="9">
        <f>'(1)'!A225</f>
        <v>42611</v>
      </c>
      <c r="B225">
        <v>1238.317</v>
      </c>
      <c r="C225">
        <v>1248.221</v>
      </c>
      <c r="D225">
        <v>1238.317</v>
      </c>
      <c r="E225">
        <v>1244.943</v>
      </c>
      <c r="F225" s="12">
        <v>200364336</v>
      </c>
      <c r="G225" s="12">
        <v>2010008</v>
      </c>
    </row>
    <row r="226" spans="1:7">
      <c r="A226" s="9">
        <f>'(1)'!A226</f>
        <v>42612</v>
      </c>
      <c r="B226">
        <v>1245.076</v>
      </c>
      <c r="C226">
        <v>1248.434</v>
      </c>
      <c r="D226">
        <v>1241.5440000000001</v>
      </c>
      <c r="E226">
        <v>1246.03</v>
      </c>
      <c r="F226" s="12">
        <v>239210016</v>
      </c>
      <c r="G226" s="12">
        <v>2024662.63</v>
      </c>
    </row>
    <row r="227" spans="1:7">
      <c r="A227" s="9">
        <f>'(1)'!A227</f>
        <v>42613</v>
      </c>
      <c r="B227">
        <v>1245.636</v>
      </c>
      <c r="C227">
        <v>1245.636</v>
      </c>
      <c r="D227">
        <v>1233.123</v>
      </c>
      <c r="E227">
        <v>1239.9069999999999</v>
      </c>
      <c r="F227" s="12">
        <v>384535520</v>
      </c>
      <c r="G227" s="12">
        <v>2024188.63</v>
      </c>
    </row>
    <row r="228" spans="1:7">
      <c r="A228" s="9">
        <f>'(1)'!A228</f>
        <v>42614</v>
      </c>
      <c r="B228">
        <v>1240.067</v>
      </c>
      <c r="C228">
        <v>1242.0899999999999</v>
      </c>
      <c r="D228">
        <v>1228.779</v>
      </c>
      <c r="E228">
        <v>1239.8040000000001</v>
      </c>
      <c r="F228" s="12">
        <v>247279248</v>
      </c>
      <c r="G228" s="12">
        <v>2025347</v>
      </c>
    </row>
    <row r="229" spans="1:7">
      <c r="A229" s="9">
        <f>'(1)'!A229</f>
        <v>42615</v>
      </c>
      <c r="B229">
        <v>1241.432</v>
      </c>
      <c r="C229">
        <v>1251.8309999999999</v>
      </c>
      <c r="D229">
        <v>1241.432</v>
      </c>
      <c r="E229">
        <v>1251.8309999999999</v>
      </c>
      <c r="F229" s="12">
        <v>225008896</v>
      </c>
      <c r="G229" s="12">
        <v>2039877.13</v>
      </c>
    </row>
    <row r="230" spans="1:7">
      <c r="A230" s="9">
        <f>'(1)'!A230</f>
        <v>42619</v>
      </c>
      <c r="B230">
        <v>1252.4490000000001</v>
      </c>
      <c r="C230">
        <v>1254.4100000000001</v>
      </c>
      <c r="D230">
        <v>1246.461</v>
      </c>
      <c r="E230">
        <v>1253.3699999999999</v>
      </c>
      <c r="F230" s="12">
        <v>242983024</v>
      </c>
      <c r="G230" s="12">
        <v>2016736.5</v>
      </c>
    </row>
    <row r="231" spans="1:7">
      <c r="A231" s="9">
        <f>'(1)'!A231</f>
        <v>42620</v>
      </c>
      <c r="B231">
        <v>1253.2149999999999</v>
      </c>
      <c r="C231">
        <v>1261.1189999999999</v>
      </c>
      <c r="D231">
        <v>1252.4059999999999</v>
      </c>
      <c r="E231">
        <v>1261.008</v>
      </c>
      <c r="F231" s="12">
        <v>286982272</v>
      </c>
      <c r="G231" s="12">
        <v>2020571.63</v>
      </c>
    </row>
    <row r="232" spans="1:7">
      <c r="A232" s="9">
        <f>'(1)'!A232</f>
        <v>42621</v>
      </c>
      <c r="B232">
        <v>1260.4780000000001</v>
      </c>
      <c r="C232">
        <v>1260.4780000000001</v>
      </c>
      <c r="D232">
        <v>1254.9349999999999</v>
      </c>
      <c r="E232">
        <v>1258.3589999999999</v>
      </c>
      <c r="F232" s="12">
        <v>251124512</v>
      </c>
      <c r="G232" s="12">
        <v>2018354.38</v>
      </c>
    </row>
    <row r="233" spans="1:7">
      <c r="A233" s="9">
        <f>'(1)'!A233</f>
        <v>42622</v>
      </c>
      <c r="B233">
        <v>1256.3030000000001</v>
      </c>
      <c r="C233">
        <v>1256.3030000000001</v>
      </c>
      <c r="D233">
        <v>1219.1959999999999</v>
      </c>
      <c r="E233">
        <v>1219.21</v>
      </c>
      <c r="F233" s="12">
        <v>325976640</v>
      </c>
      <c r="G233" s="12">
        <v>2029337.38</v>
      </c>
    </row>
    <row r="234" spans="1:7">
      <c r="A234" s="9">
        <f>'(1)'!A234</f>
        <v>42625</v>
      </c>
      <c r="B234">
        <v>1218.6289999999999</v>
      </c>
      <c r="C234">
        <v>1235.873</v>
      </c>
      <c r="D234">
        <v>1211.6610000000001</v>
      </c>
      <c r="E234">
        <v>1235.8710000000001</v>
      </c>
      <c r="F234" s="12">
        <v>290006304</v>
      </c>
      <c r="G234" s="12">
        <v>2030879.13</v>
      </c>
    </row>
    <row r="235" spans="1:7">
      <c r="A235" s="9">
        <f>'(1)'!A235</f>
        <v>42626</v>
      </c>
      <c r="B235">
        <v>1234.5519999999999</v>
      </c>
      <c r="C235">
        <v>1234.5519999999999</v>
      </c>
      <c r="D235">
        <v>1206.0719999999999</v>
      </c>
      <c r="E235">
        <v>1212.32</v>
      </c>
      <c r="F235" s="12">
        <v>286144768</v>
      </c>
      <c r="G235" s="12">
        <v>2018465.13</v>
      </c>
    </row>
    <row r="236" spans="1:7">
      <c r="A236" s="9">
        <f>'(1)'!A236</f>
        <v>42627</v>
      </c>
      <c r="B236">
        <v>1212.684</v>
      </c>
      <c r="C236">
        <v>1219.9290000000001</v>
      </c>
      <c r="D236">
        <v>1209.712</v>
      </c>
      <c r="E236">
        <v>1211.5909999999999</v>
      </c>
      <c r="F236" s="12">
        <v>248311600</v>
      </c>
      <c r="G236" s="12">
        <v>2017628</v>
      </c>
    </row>
    <row r="237" spans="1:7">
      <c r="A237" s="9">
        <f>'(1)'!A237</f>
        <v>42628</v>
      </c>
      <c r="B237">
        <v>1211.972</v>
      </c>
      <c r="C237">
        <v>1227.357</v>
      </c>
      <c r="D237">
        <v>1211.105</v>
      </c>
      <c r="E237">
        <v>1227.0229999999999</v>
      </c>
      <c r="F237" s="12">
        <v>249574880</v>
      </c>
      <c r="G237" s="12">
        <v>2033548.38</v>
      </c>
    </row>
    <row r="238" spans="1:7">
      <c r="A238" s="9">
        <f>'(1)'!A238</f>
        <v>42629</v>
      </c>
      <c r="B238">
        <v>1226.9559999999999</v>
      </c>
      <c r="C238">
        <v>1227.0930000000001</v>
      </c>
      <c r="D238">
        <v>1218.2760000000001</v>
      </c>
      <c r="E238">
        <v>1224.779</v>
      </c>
      <c r="F238" s="12">
        <v>843752384</v>
      </c>
      <c r="G238" s="12">
        <v>2033548.38</v>
      </c>
    </row>
    <row r="239" spans="1:7">
      <c r="A239" s="9">
        <f>'(1)'!A239</f>
        <v>42632</v>
      </c>
      <c r="B239">
        <v>1225.6379999999999</v>
      </c>
      <c r="C239">
        <v>1239.9770000000001</v>
      </c>
      <c r="D239">
        <v>1225.6379999999999</v>
      </c>
      <c r="E239">
        <v>1232.5260000000001</v>
      </c>
      <c r="F239" s="12">
        <v>265040176</v>
      </c>
      <c r="G239" s="12">
        <v>2035239.13</v>
      </c>
    </row>
    <row r="240" spans="1:7">
      <c r="A240" s="9">
        <f>'(1)'!A240</f>
        <v>42633</v>
      </c>
      <c r="B240">
        <v>1233.2380000000001</v>
      </c>
      <c r="C240">
        <v>1238.2460000000001</v>
      </c>
      <c r="D240">
        <v>1228.127</v>
      </c>
      <c r="E240">
        <v>1228.33</v>
      </c>
      <c r="F240" s="12">
        <v>252269744</v>
      </c>
      <c r="G240" s="12">
        <v>2047896.13</v>
      </c>
    </row>
    <row r="241" spans="1:7">
      <c r="A241" s="9">
        <f>'(1)'!A241</f>
        <v>42634</v>
      </c>
      <c r="B241">
        <v>1229.615</v>
      </c>
      <c r="C241">
        <v>1245.2429999999999</v>
      </c>
      <c r="D241">
        <v>1228.125</v>
      </c>
      <c r="E241">
        <v>1245.04</v>
      </c>
      <c r="F241" s="12">
        <v>289644992</v>
      </c>
      <c r="G241" s="12">
        <v>2045299.63</v>
      </c>
    </row>
    <row r="242" spans="1:7">
      <c r="A242" s="9">
        <f>'(1)'!A242</f>
        <v>42635</v>
      </c>
      <c r="B242">
        <v>1246.433</v>
      </c>
      <c r="C242">
        <v>1263.46</v>
      </c>
      <c r="D242">
        <v>1246.433</v>
      </c>
      <c r="E242">
        <v>1263.4380000000001</v>
      </c>
      <c r="F242" s="12">
        <v>295414528</v>
      </c>
      <c r="G242" s="12">
        <v>1981318.75</v>
      </c>
    </row>
    <row r="243" spans="1:7">
      <c r="A243" s="9">
        <f>'(1)'!A243</f>
        <v>42636</v>
      </c>
      <c r="B243">
        <v>1262.9359999999999</v>
      </c>
      <c r="C243">
        <v>1262.9359999999999</v>
      </c>
      <c r="D243">
        <v>1254.5619999999999</v>
      </c>
      <c r="E243">
        <v>1254.623</v>
      </c>
      <c r="F243" s="12">
        <v>263382464</v>
      </c>
      <c r="G243" s="12">
        <v>2009186.13</v>
      </c>
    </row>
    <row r="244" spans="1:7">
      <c r="A244" s="9">
        <f>'(1)'!A244</f>
        <v>42639</v>
      </c>
      <c r="B244">
        <v>1253.9480000000001</v>
      </c>
      <c r="C244">
        <v>1253.9480000000001</v>
      </c>
      <c r="D244">
        <v>1240.771</v>
      </c>
      <c r="E244">
        <v>1240.9380000000001</v>
      </c>
      <c r="F244" s="12">
        <v>249369280</v>
      </c>
      <c r="G244" s="12">
        <v>1970286.5</v>
      </c>
    </row>
    <row r="245" spans="1:7">
      <c r="A245" s="9">
        <f>'(1)'!A245</f>
        <v>42640</v>
      </c>
      <c r="B245">
        <v>1240.9059999999999</v>
      </c>
      <c r="C245">
        <v>1247.1220000000001</v>
      </c>
      <c r="D245">
        <v>1238.3150000000001</v>
      </c>
      <c r="E245">
        <v>1246.3810000000001</v>
      </c>
      <c r="F245" s="12">
        <v>258273776</v>
      </c>
      <c r="G245" s="12">
        <v>1969713.38</v>
      </c>
    </row>
    <row r="246" spans="1:7">
      <c r="A246" s="9">
        <f>'(1)'!A246</f>
        <v>42641</v>
      </c>
      <c r="B246">
        <v>1246.702</v>
      </c>
      <c r="C246">
        <v>1255.944</v>
      </c>
      <c r="D246">
        <v>1240.5899999999999</v>
      </c>
      <c r="E246">
        <v>1255.6659999999999</v>
      </c>
      <c r="F246" s="12">
        <v>278915648</v>
      </c>
      <c r="G246" s="12">
        <v>1994836.63</v>
      </c>
    </row>
    <row r="247" spans="1:7">
      <c r="A247" s="9">
        <f>'(1)'!A247</f>
        <v>42642</v>
      </c>
      <c r="B247">
        <v>1255.5889999999999</v>
      </c>
      <c r="C247">
        <v>1255.5889999999999</v>
      </c>
      <c r="D247">
        <v>1236.8610000000001</v>
      </c>
      <c r="E247">
        <v>1237.751</v>
      </c>
      <c r="F247" s="12">
        <v>268475264</v>
      </c>
      <c r="G247" s="12">
        <v>1992233.13</v>
      </c>
    </row>
    <row r="248" spans="1:7">
      <c r="A248" s="9">
        <f>'(1)'!A248</f>
        <v>42643</v>
      </c>
      <c r="B248">
        <v>1239.9290000000001</v>
      </c>
      <c r="C248">
        <v>1255.7080000000001</v>
      </c>
      <c r="D248">
        <v>1238.0550000000001</v>
      </c>
      <c r="E248">
        <v>1251.646</v>
      </c>
      <c r="F248" s="12">
        <v>348276928</v>
      </c>
      <c r="G248" s="12">
        <v>2001707.25</v>
      </c>
    </row>
    <row r="249" spans="1:7">
      <c r="A249" s="9">
        <f>'(1)'!A249</f>
        <v>42646</v>
      </c>
      <c r="B249">
        <v>1251.2760000000001</v>
      </c>
      <c r="C249">
        <v>1251.2760000000001</v>
      </c>
      <c r="D249">
        <v>1240.971</v>
      </c>
      <c r="E249">
        <v>1245.7840000000001</v>
      </c>
      <c r="F249" s="12">
        <v>253290080</v>
      </c>
      <c r="G249" s="12">
        <v>1993243.88</v>
      </c>
    </row>
    <row r="250" spans="1:7">
      <c r="A250" s="9">
        <f>'(1)'!A250</f>
        <v>42647</v>
      </c>
      <c r="B250">
        <v>1246.0229999999999</v>
      </c>
      <c r="C250">
        <v>1249.932</v>
      </c>
      <c r="D250">
        <v>1235.749</v>
      </c>
      <c r="E250">
        <v>1239.778</v>
      </c>
      <c r="F250" s="12">
        <v>232981408</v>
      </c>
      <c r="G250" s="12">
        <v>2020629.88</v>
      </c>
    </row>
    <row r="251" spans="1:7">
      <c r="A251" s="9">
        <f>'(1)'!A251</f>
        <v>42648</v>
      </c>
      <c r="B251">
        <v>1240.5170000000001</v>
      </c>
      <c r="C251">
        <v>1254.088</v>
      </c>
      <c r="D251">
        <v>1240.5170000000001</v>
      </c>
      <c r="E251">
        <v>1248.3710000000001</v>
      </c>
      <c r="F251" s="12">
        <v>283294176</v>
      </c>
      <c r="G251" s="12">
        <v>2050364.13</v>
      </c>
    </row>
    <row r="252" spans="1:7">
      <c r="A252" s="9">
        <f>'(1)'!A252</f>
        <v>42649</v>
      </c>
      <c r="B252">
        <v>1247.7719999999999</v>
      </c>
      <c r="C252">
        <v>1247.7719999999999</v>
      </c>
      <c r="D252">
        <v>1237.414</v>
      </c>
      <c r="E252">
        <v>1246.239</v>
      </c>
      <c r="F252" s="12">
        <v>229048432</v>
      </c>
      <c r="G252" s="12">
        <v>2036070.88</v>
      </c>
    </row>
    <row r="253" spans="1:7">
      <c r="A253" s="9">
        <f>'(1)'!A253</f>
        <v>42650</v>
      </c>
      <c r="B253">
        <v>1246.367</v>
      </c>
      <c r="C253">
        <v>1247.577</v>
      </c>
      <c r="D253">
        <v>1231.347</v>
      </c>
      <c r="E253">
        <v>1236.559</v>
      </c>
      <c r="F253" s="12">
        <v>272933952</v>
      </c>
      <c r="G253" s="12">
        <v>2012648.63</v>
      </c>
    </row>
    <row r="254" spans="1:7">
      <c r="A254" s="9">
        <f>'(1)'!A254</f>
        <v>42653</v>
      </c>
      <c r="B254">
        <v>1239.21</v>
      </c>
      <c r="C254">
        <v>1253.809</v>
      </c>
      <c r="D254">
        <v>1239.21</v>
      </c>
      <c r="E254">
        <v>1250.7639999999999</v>
      </c>
      <c r="F254" s="12">
        <v>203343840</v>
      </c>
      <c r="G254" s="12">
        <v>2021919</v>
      </c>
    </row>
    <row r="255" spans="1:7">
      <c r="A255" s="9">
        <f>'(1)'!A255</f>
        <v>42654</v>
      </c>
      <c r="B255">
        <v>1249.96</v>
      </c>
      <c r="C255">
        <v>1249.96</v>
      </c>
      <c r="D255">
        <v>1222.566</v>
      </c>
      <c r="E255">
        <v>1227.623</v>
      </c>
      <c r="F255" s="12">
        <v>240957504</v>
      </c>
      <c r="G255" s="12">
        <v>2036406.38</v>
      </c>
    </row>
    <row r="256" spans="1:7">
      <c r="A256" s="9">
        <f>'(1)'!A256</f>
        <v>42655</v>
      </c>
      <c r="B256">
        <v>1227.6679999999999</v>
      </c>
      <c r="C256">
        <v>1232.606</v>
      </c>
      <c r="D256">
        <v>1224.2919999999999</v>
      </c>
      <c r="E256">
        <v>1227.2260000000001</v>
      </c>
      <c r="F256" s="12">
        <v>203870384</v>
      </c>
      <c r="G256" s="12">
        <v>2007282.25</v>
      </c>
    </row>
    <row r="257" spans="1:7">
      <c r="A257" s="9">
        <f>'(1)'!A257</f>
        <v>42656</v>
      </c>
      <c r="B257">
        <v>1225.144</v>
      </c>
      <c r="C257">
        <v>1225.144</v>
      </c>
      <c r="D257">
        <v>1209.3240000000001</v>
      </c>
      <c r="E257">
        <v>1215.75</v>
      </c>
      <c r="F257" s="12">
        <v>236623520</v>
      </c>
      <c r="G257" s="12">
        <v>2029523</v>
      </c>
    </row>
    <row r="258" spans="1:7">
      <c r="A258" s="9">
        <f>'(1)'!A258</f>
        <v>42657</v>
      </c>
      <c r="B258">
        <v>1217.6320000000001</v>
      </c>
      <c r="C258">
        <v>1226.0050000000001</v>
      </c>
      <c r="D258">
        <v>1212.258</v>
      </c>
      <c r="E258">
        <v>1212.4079999999999</v>
      </c>
      <c r="F258" s="12">
        <v>222346240</v>
      </c>
      <c r="G258" s="12">
        <v>2031427</v>
      </c>
    </row>
    <row r="259" spans="1:7">
      <c r="A259" s="9">
        <f>'(1)'!A259</f>
        <v>42660</v>
      </c>
      <c r="B259">
        <v>1212.4179999999999</v>
      </c>
      <c r="C259">
        <v>1215.42</v>
      </c>
      <c r="D259">
        <v>1209.826</v>
      </c>
      <c r="E259">
        <v>1210.136</v>
      </c>
      <c r="F259" s="12">
        <v>197761760</v>
      </c>
      <c r="G259" s="12">
        <v>2020853.88</v>
      </c>
    </row>
    <row r="260" spans="1:7">
      <c r="A260" s="9">
        <f>'(1)'!A260</f>
        <v>42661</v>
      </c>
      <c r="B260">
        <v>1211.2950000000001</v>
      </c>
      <c r="C260">
        <v>1222.203</v>
      </c>
      <c r="D260">
        <v>1211.2950000000001</v>
      </c>
      <c r="E260">
        <v>1217.3</v>
      </c>
      <c r="F260" s="12">
        <v>213352240</v>
      </c>
      <c r="G260" s="12">
        <v>2035840</v>
      </c>
    </row>
    <row r="261" spans="1:7">
      <c r="A261" s="9">
        <f>'(1)'!A261</f>
        <v>42662</v>
      </c>
      <c r="B261">
        <v>1217.3399999999999</v>
      </c>
      <c r="C261">
        <v>1226.3499999999999</v>
      </c>
      <c r="D261">
        <v>1214.05</v>
      </c>
      <c r="E261">
        <v>1222.6420000000001</v>
      </c>
      <c r="F261" s="12">
        <v>203866640</v>
      </c>
      <c r="G261" s="12">
        <v>2029972.75</v>
      </c>
    </row>
    <row r="262" spans="1:7">
      <c r="A262" s="9">
        <f>'(1)'!A262</f>
        <v>42663</v>
      </c>
      <c r="B262">
        <v>1221.9860000000001</v>
      </c>
      <c r="C262">
        <v>1222.6110000000001</v>
      </c>
      <c r="D262">
        <v>1213.164</v>
      </c>
      <c r="E262">
        <v>1219.787</v>
      </c>
      <c r="F262" s="12">
        <v>222531280</v>
      </c>
      <c r="G262" s="12">
        <v>2016479.63</v>
      </c>
    </row>
    <row r="263" spans="1:7">
      <c r="A263" s="9">
        <f>'(1)'!A263</f>
        <v>42664</v>
      </c>
      <c r="B263">
        <v>1217.8900000000001</v>
      </c>
      <c r="C263">
        <v>1220.028</v>
      </c>
      <c r="D263">
        <v>1208.9860000000001</v>
      </c>
      <c r="E263">
        <v>1218.096</v>
      </c>
      <c r="F263" s="12">
        <v>206683952</v>
      </c>
      <c r="G263" s="12">
        <v>2040344.88</v>
      </c>
    </row>
    <row r="264" spans="1:7">
      <c r="A264" s="9">
        <f>'(1)'!A264</f>
        <v>42667</v>
      </c>
      <c r="B264">
        <v>1219.7280000000001</v>
      </c>
      <c r="C264">
        <v>1231.925</v>
      </c>
      <c r="D264">
        <v>1219.7280000000001</v>
      </c>
      <c r="E264">
        <v>1226.4480000000001</v>
      </c>
      <c r="F264" s="12">
        <v>215816352</v>
      </c>
      <c r="G264" s="12">
        <v>2002919.63</v>
      </c>
    </row>
    <row r="265" spans="1:7">
      <c r="A265" s="9">
        <f>'(1)'!A265</f>
        <v>42668</v>
      </c>
      <c r="B265">
        <v>1225.895</v>
      </c>
      <c r="C265">
        <v>1226.1610000000001</v>
      </c>
      <c r="D265">
        <v>1214.8109999999999</v>
      </c>
      <c r="E265">
        <v>1216.104</v>
      </c>
      <c r="F265" s="12">
        <v>218668160</v>
      </c>
      <c r="G265" s="12">
        <v>2001302.75</v>
      </c>
    </row>
    <row r="266" spans="1:7">
      <c r="A266" s="9">
        <f>'(1)'!A266</f>
        <v>42669</v>
      </c>
      <c r="B266">
        <v>1214.49</v>
      </c>
      <c r="C266">
        <v>1216.078</v>
      </c>
      <c r="D266">
        <v>1203.1189999999999</v>
      </c>
      <c r="E266">
        <v>1204.749</v>
      </c>
      <c r="F266" s="12">
        <v>234800032</v>
      </c>
      <c r="G266" s="12">
        <v>1982679.13</v>
      </c>
    </row>
    <row r="267" spans="1:7">
      <c r="A267" s="9">
        <f>'(1)'!A267</f>
        <v>42670</v>
      </c>
      <c r="B267">
        <v>1205.7449999999999</v>
      </c>
      <c r="C267">
        <v>1208.184</v>
      </c>
      <c r="D267">
        <v>1188.7529999999999</v>
      </c>
      <c r="E267">
        <v>1189.9469999999999</v>
      </c>
      <c r="F267" s="12">
        <v>282095808</v>
      </c>
      <c r="G267" s="12">
        <v>1977997.38</v>
      </c>
    </row>
    <row r="268" spans="1:7">
      <c r="A268" s="9">
        <f>'(1)'!A268</f>
        <v>42671</v>
      </c>
      <c r="B268">
        <v>1190.0640000000001</v>
      </c>
      <c r="C268">
        <v>1196.239</v>
      </c>
      <c r="D268">
        <v>1185.4829999999999</v>
      </c>
      <c r="E268">
        <v>1187.6130000000001</v>
      </c>
      <c r="F268" s="12">
        <v>272940288</v>
      </c>
      <c r="G268" s="12">
        <v>1973763.13</v>
      </c>
    </row>
    <row r="269" spans="1:7">
      <c r="A269" s="9">
        <f>'(1)'!A269</f>
        <v>42674</v>
      </c>
      <c r="B269">
        <v>1187.874</v>
      </c>
      <c r="C269">
        <v>1192.981</v>
      </c>
      <c r="D269">
        <v>1185.1659999999999</v>
      </c>
      <c r="E269">
        <v>1191.3879999999999</v>
      </c>
      <c r="F269" s="12">
        <v>310265952</v>
      </c>
      <c r="G269" s="12">
        <v>1986171.13</v>
      </c>
    </row>
    <row r="270" spans="1:7">
      <c r="A270" s="9">
        <f>'(1)'!A270</f>
        <v>42675</v>
      </c>
      <c r="B270">
        <v>1191.771</v>
      </c>
      <c r="C270">
        <v>1194.4829999999999</v>
      </c>
      <c r="D270">
        <v>1170.8710000000001</v>
      </c>
      <c r="E270">
        <v>1177.943</v>
      </c>
      <c r="F270" s="12">
        <v>291950880</v>
      </c>
      <c r="G270" s="12">
        <v>1994936.13</v>
      </c>
    </row>
    <row r="271" spans="1:7">
      <c r="A271" s="9">
        <f>'(1)'!A271</f>
        <v>42676</v>
      </c>
      <c r="B271">
        <v>1177.7719999999999</v>
      </c>
      <c r="C271">
        <v>1177.7719999999999</v>
      </c>
      <c r="D271">
        <v>1161.8510000000001</v>
      </c>
      <c r="E271">
        <v>1162.5250000000001</v>
      </c>
      <c r="F271" s="12">
        <v>291667936</v>
      </c>
      <c r="G271" s="12">
        <v>1990755.38</v>
      </c>
    </row>
    <row r="272" spans="1:7">
      <c r="A272" s="9">
        <f>'(1)'!A272</f>
        <v>42677</v>
      </c>
      <c r="B272">
        <v>1164.4739999999999</v>
      </c>
      <c r="C272">
        <v>1168.134</v>
      </c>
      <c r="D272">
        <v>1156.085</v>
      </c>
      <c r="E272">
        <v>1156.885</v>
      </c>
      <c r="F272" s="12">
        <v>300553632</v>
      </c>
      <c r="G272" s="12">
        <v>1986119.38</v>
      </c>
    </row>
    <row r="273" spans="1:7">
      <c r="A273" s="9">
        <f>'(1)'!A273</f>
        <v>42678</v>
      </c>
      <c r="B273">
        <v>1157.1890000000001</v>
      </c>
      <c r="C273">
        <v>1174.777</v>
      </c>
      <c r="D273">
        <v>1156.922</v>
      </c>
      <c r="E273">
        <v>1163.4390000000001</v>
      </c>
      <c r="F273" s="12">
        <v>305281312</v>
      </c>
      <c r="G273" s="12">
        <v>1999564.63</v>
      </c>
    </row>
    <row r="274" spans="1:7">
      <c r="A274" s="9">
        <f>'(1)'!A274</f>
        <v>42681</v>
      </c>
      <c r="B274">
        <v>1164.575</v>
      </c>
      <c r="C274">
        <v>1193.3920000000001</v>
      </c>
      <c r="D274">
        <v>1164.575</v>
      </c>
      <c r="E274">
        <v>1192.252</v>
      </c>
      <c r="F274" s="12">
        <v>296870752</v>
      </c>
      <c r="G274" s="12">
        <v>1982825.88</v>
      </c>
    </row>
    <row r="275" spans="1:7">
      <c r="A275" s="9">
        <f>'(1)'!A275</f>
        <v>42682</v>
      </c>
      <c r="B275">
        <v>1192.038</v>
      </c>
      <c r="C275">
        <v>1200.2149999999999</v>
      </c>
      <c r="D275">
        <v>1184.845</v>
      </c>
      <c r="E275">
        <v>1195.144</v>
      </c>
      <c r="F275" s="12">
        <v>255585728</v>
      </c>
      <c r="G275" s="12">
        <v>1962784.63</v>
      </c>
    </row>
    <row r="276" spans="1:7">
      <c r="A276" s="9">
        <f>'(1)'!A276</f>
        <v>42683</v>
      </c>
      <c r="B276">
        <v>1194.3430000000001</v>
      </c>
      <c r="C276">
        <v>1233.664</v>
      </c>
      <c r="D276">
        <v>1188.434</v>
      </c>
      <c r="E276">
        <v>1232.162</v>
      </c>
      <c r="F276" s="12">
        <v>446842784</v>
      </c>
      <c r="G276" s="12">
        <v>1938103.38</v>
      </c>
    </row>
    <row r="277" spans="1:7">
      <c r="A277" s="9">
        <f>'(1)'!A277</f>
        <v>42684</v>
      </c>
      <c r="B277">
        <v>1235.857</v>
      </c>
      <c r="C277">
        <v>1258.4829999999999</v>
      </c>
      <c r="D277">
        <v>1234.0170000000001</v>
      </c>
      <c r="E277">
        <v>1251.6079999999999</v>
      </c>
      <c r="F277" s="12">
        <v>460434272</v>
      </c>
      <c r="G277" s="12">
        <v>1934061.88</v>
      </c>
    </row>
    <row r="278" spans="1:7">
      <c r="A278" s="9">
        <f>'(1)'!A278</f>
        <v>42685</v>
      </c>
      <c r="B278">
        <v>1251.5170000000001</v>
      </c>
      <c r="C278">
        <v>1282.8219999999999</v>
      </c>
      <c r="D278">
        <v>1250.83</v>
      </c>
      <c r="E278">
        <v>1282.394</v>
      </c>
      <c r="F278" s="12">
        <v>423373088</v>
      </c>
      <c r="G278" s="12">
        <v>1939158.75</v>
      </c>
    </row>
    <row r="279" spans="1:7">
      <c r="A279" s="9">
        <f>'(1)'!A279</f>
        <v>42688</v>
      </c>
      <c r="B279">
        <v>1283.028</v>
      </c>
      <c r="C279">
        <v>1306.5609999999999</v>
      </c>
      <c r="D279">
        <v>1283.028</v>
      </c>
      <c r="E279">
        <v>1298.595</v>
      </c>
      <c r="F279" s="12">
        <v>345504608</v>
      </c>
      <c r="G279" s="12">
        <v>1917706.88</v>
      </c>
    </row>
    <row r="280" spans="1:7">
      <c r="A280" s="9">
        <f>'(1)'!A280</f>
        <v>42689</v>
      </c>
      <c r="B280">
        <v>1298.5160000000001</v>
      </c>
      <c r="C280">
        <v>1304.384</v>
      </c>
      <c r="D280">
        <v>1290.4449999999999</v>
      </c>
      <c r="E280">
        <v>1302.144</v>
      </c>
      <c r="F280" s="12">
        <v>308238080</v>
      </c>
      <c r="G280" s="12">
        <v>1891681.75</v>
      </c>
    </row>
    <row r="281" spans="1:7">
      <c r="A281" s="9">
        <f>'(1)'!A281</f>
        <v>42690</v>
      </c>
      <c r="B281">
        <v>1300.692</v>
      </c>
      <c r="C281">
        <v>1304.9770000000001</v>
      </c>
      <c r="D281">
        <v>1296.107</v>
      </c>
      <c r="E281">
        <v>1302.2</v>
      </c>
      <c r="F281" s="12">
        <v>284497920</v>
      </c>
      <c r="G281" s="12">
        <v>1882498.88</v>
      </c>
    </row>
    <row r="282" spans="1:7">
      <c r="A282" s="9">
        <f>'(1)'!A282</f>
        <v>42691</v>
      </c>
      <c r="B282">
        <v>1302.864</v>
      </c>
      <c r="C282">
        <v>1313.056</v>
      </c>
      <c r="D282">
        <v>1302.864</v>
      </c>
      <c r="E282">
        <v>1309.4839999999999</v>
      </c>
      <c r="F282" s="12">
        <v>280627776</v>
      </c>
      <c r="G282" s="12">
        <v>1894251.88</v>
      </c>
    </row>
    <row r="283" spans="1:7">
      <c r="A283" s="9">
        <f>'(1)'!A283</f>
        <v>42692</v>
      </c>
      <c r="B283">
        <v>1309.7349999999999</v>
      </c>
      <c r="C283">
        <v>1316.2149999999999</v>
      </c>
      <c r="D283">
        <v>1308.4359999999999</v>
      </c>
      <c r="E283">
        <v>1315.6420000000001</v>
      </c>
      <c r="F283" s="12">
        <v>310697696</v>
      </c>
      <c r="G283" s="12">
        <v>1934968.63</v>
      </c>
    </row>
    <row r="284" spans="1:7">
      <c r="A284" s="9">
        <f>'(1)'!A284</f>
        <v>42695</v>
      </c>
      <c r="B284">
        <v>1317.4079999999999</v>
      </c>
      <c r="C284">
        <v>1323.721</v>
      </c>
      <c r="D284">
        <v>1313.674</v>
      </c>
      <c r="E284">
        <v>1322.2339999999999</v>
      </c>
      <c r="F284" s="12">
        <v>255455776</v>
      </c>
      <c r="G284" s="12">
        <v>1938482.63</v>
      </c>
    </row>
    <row r="285" spans="1:7">
      <c r="A285" s="9">
        <f>'(1)'!A285</f>
        <v>42696</v>
      </c>
      <c r="B285">
        <v>1322.4580000000001</v>
      </c>
      <c r="C285">
        <v>1334.8309999999999</v>
      </c>
      <c r="D285">
        <v>1322.4580000000001</v>
      </c>
      <c r="E285">
        <v>1334.3409999999999</v>
      </c>
      <c r="F285" s="12">
        <v>274913120</v>
      </c>
      <c r="G285" s="12">
        <v>2000209</v>
      </c>
    </row>
    <row r="286" spans="1:7">
      <c r="A286" s="9">
        <f>'(1)'!A286</f>
        <v>42697</v>
      </c>
      <c r="B286">
        <v>1333.7629999999999</v>
      </c>
      <c r="C286">
        <v>1342.3530000000001</v>
      </c>
      <c r="D286">
        <v>1326.9480000000001</v>
      </c>
      <c r="E286">
        <v>1342.0940000000001</v>
      </c>
      <c r="F286" s="12">
        <v>239390128</v>
      </c>
      <c r="G286" s="12">
        <v>2032239.75</v>
      </c>
    </row>
    <row r="287" spans="1:7">
      <c r="A287" s="9">
        <f>'(1)'!A287</f>
        <v>42699</v>
      </c>
      <c r="B287">
        <v>1342.203</v>
      </c>
      <c r="C287">
        <v>1347.204</v>
      </c>
      <c r="D287">
        <v>1340.663</v>
      </c>
      <c r="E287">
        <v>1347.203</v>
      </c>
      <c r="F287" s="12">
        <v>116980216</v>
      </c>
      <c r="G287" s="12">
        <v>2081353</v>
      </c>
    </row>
    <row r="288" spans="1:7">
      <c r="A288" s="9">
        <f>'(1)'!A288</f>
        <v>42702</v>
      </c>
      <c r="B288">
        <v>1346.8789999999999</v>
      </c>
      <c r="C288">
        <v>1347.203</v>
      </c>
      <c r="D288">
        <v>1328.58</v>
      </c>
      <c r="E288">
        <v>1329.828</v>
      </c>
      <c r="F288" s="12">
        <v>238998320</v>
      </c>
      <c r="G288" s="12">
        <v>2106869.5</v>
      </c>
    </row>
    <row r="289" spans="1:7">
      <c r="A289" s="9">
        <f>'(1)'!A289</f>
        <v>42703</v>
      </c>
      <c r="B289">
        <v>1329.9059999999999</v>
      </c>
      <c r="C289">
        <v>1335.44</v>
      </c>
      <c r="D289">
        <v>1327.02</v>
      </c>
      <c r="E289">
        <v>1328.2190000000001</v>
      </c>
      <c r="F289" s="12">
        <v>296231392</v>
      </c>
      <c r="G289" s="12">
        <v>2111846.25</v>
      </c>
    </row>
    <row r="290" spans="1:7">
      <c r="A290" s="9">
        <f>'(1)'!A290</f>
        <v>42704</v>
      </c>
      <c r="B290">
        <v>1329.761</v>
      </c>
      <c r="C290">
        <v>1337.33</v>
      </c>
      <c r="D290">
        <v>1320.9549999999999</v>
      </c>
      <c r="E290">
        <v>1322.3389999999999</v>
      </c>
      <c r="F290" s="12">
        <v>384459456</v>
      </c>
      <c r="G290" s="12">
        <v>2113561.25</v>
      </c>
    </row>
    <row r="291" spans="1:7">
      <c r="A291" s="9">
        <f>'(1)'!A291</f>
        <v>42705</v>
      </c>
      <c r="B291">
        <v>1322.761</v>
      </c>
      <c r="C291">
        <v>1331.731</v>
      </c>
      <c r="D291">
        <v>1308.8499999999999</v>
      </c>
      <c r="E291">
        <v>1313.8030000000001</v>
      </c>
      <c r="F291" s="12">
        <v>345498144</v>
      </c>
      <c r="G291" s="12">
        <v>2126626.25</v>
      </c>
    </row>
    <row r="292" spans="1:7">
      <c r="A292" s="9">
        <f>'(1)'!A292</f>
        <v>42706</v>
      </c>
      <c r="B292">
        <v>1313.578</v>
      </c>
      <c r="C292">
        <v>1319.3520000000001</v>
      </c>
      <c r="D292">
        <v>1311.52</v>
      </c>
      <c r="E292">
        <v>1314.2529999999999</v>
      </c>
      <c r="F292" s="12">
        <v>266936384</v>
      </c>
      <c r="G292" s="12">
        <v>2136107.75</v>
      </c>
    </row>
    <row r="293" spans="1:7">
      <c r="A293" s="9">
        <f>'(1)'!A293</f>
        <v>42709</v>
      </c>
      <c r="B293">
        <v>1314.981</v>
      </c>
      <c r="C293">
        <v>1338.2280000000001</v>
      </c>
      <c r="D293">
        <v>1314.981</v>
      </c>
      <c r="E293">
        <v>1337.7860000000001</v>
      </c>
      <c r="F293" s="12">
        <v>293993056</v>
      </c>
      <c r="G293" s="12">
        <v>2147184</v>
      </c>
    </row>
    <row r="294" spans="1:7">
      <c r="A294" s="9">
        <f>'(1)'!A294</f>
        <v>42710</v>
      </c>
      <c r="B294">
        <v>1338.0540000000001</v>
      </c>
      <c r="C294">
        <v>1353.568</v>
      </c>
      <c r="D294">
        <v>1334.3</v>
      </c>
      <c r="E294">
        <v>1352.6679999999999</v>
      </c>
      <c r="F294" s="12">
        <v>294348544</v>
      </c>
      <c r="G294" s="12">
        <v>2166959</v>
      </c>
    </row>
    <row r="295" spans="1:7">
      <c r="A295" s="9">
        <f>'(1)'!A295</f>
        <v>42711</v>
      </c>
      <c r="B295">
        <v>1352.1030000000001</v>
      </c>
      <c r="C295">
        <v>1366.605</v>
      </c>
      <c r="D295">
        <v>1347.8409999999999</v>
      </c>
      <c r="E295">
        <v>1364.5060000000001</v>
      </c>
      <c r="F295" s="12">
        <v>290536288</v>
      </c>
      <c r="G295" s="12">
        <v>2180100.5</v>
      </c>
    </row>
    <row r="296" spans="1:7">
      <c r="A296" s="9">
        <f>'(1)'!A296</f>
        <v>42712</v>
      </c>
      <c r="B296">
        <v>1364.4259999999999</v>
      </c>
      <c r="C296">
        <v>1386.4480000000001</v>
      </c>
      <c r="D296">
        <v>1363.6959999999999</v>
      </c>
      <c r="E296">
        <v>1386.3679999999999</v>
      </c>
      <c r="F296" s="12">
        <v>340124128</v>
      </c>
      <c r="G296" s="12">
        <v>2180100.5</v>
      </c>
    </row>
    <row r="297" spans="1:7">
      <c r="A297" s="9">
        <f>'(1)'!A297</f>
        <v>42713</v>
      </c>
      <c r="B297">
        <v>1386.664</v>
      </c>
      <c r="C297">
        <v>1392.7139999999999</v>
      </c>
      <c r="D297">
        <v>1383.2370000000001</v>
      </c>
      <c r="E297">
        <v>1388.0730000000001</v>
      </c>
      <c r="F297" s="12">
        <v>310319808</v>
      </c>
      <c r="G297" s="12">
        <v>2188350.25</v>
      </c>
    </row>
    <row r="298" spans="1:7">
      <c r="A298" s="9">
        <f>'(1)'!A298</f>
        <v>42716</v>
      </c>
      <c r="B298">
        <v>1387.7760000000001</v>
      </c>
      <c r="C298">
        <v>1388.5319999999999</v>
      </c>
      <c r="D298">
        <v>1370.79</v>
      </c>
      <c r="E298">
        <v>1373.1420000000001</v>
      </c>
      <c r="F298" s="12">
        <v>310923808</v>
      </c>
      <c r="G298" s="12">
        <v>2159453.75</v>
      </c>
    </row>
    <row r="299" spans="1:7">
      <c r="A299" s="9">
        <f>'(1)'!A299</f>
        <v>42717</v>
      </c>
      <c r="B299">
        <v>1373.3440000000001</v>
      </c>
      <c r="C299">
        <v>1382.444</v>
      </c>
      <c r="D299">
        <v>1367.924</v>
      </c>
      <c r="E299">
        <v>1373.5340000000001</v>
      </c>
      <c r="F299" s="12">
        <v>309632704</v>
      </c>
      <c r="G299" s="12">
        <v>2154444.5</v>
      </c>
    </row>
    <row r="300" spans="1:7">
      <c r="A300" s="9">
        <f>'(1)'!A300</f>
        <v>42718</v>
      </c>
      <c r="B300">
        <v>1372.077</v>
      </c>
      <c r="C300">
        <v>1374.5360000000001</v>
      </c>
      <c r="D300">
        <v>1354.0730000000001</v>
      </c>
      <c r="E300">
        <v>1356.0239999999999</v>
      </c>
      <c r="F300" s="12">
        <v>290887168</v>
      </c>
      <c r="G300" s="12">
        <v>2145859</v>
      </c>
    </row>
    <row r="301" spans="1:7">
      <c r="A301" s="9">
        <f>'(1)'!A301</f>
        <v>42719</v>
      </c>
      <c r="B301">
        <v>1356.444</v>
      </c>
      <c r="C301">
        <v>1374.825</v>
      </c>
      <c r="D301">
        <v>1354.4659999999999</v>
      </c>
      <c r="E301">
        <v>1366.414</v>
      </c>
      <c r="F301" s="12">
        <v>320519584</v>
      </c>
      <c r="G301" s="12">
        <v>2130942</v>
      </c>
    </row>
    <row r="302" spans="1:7">
      <c r="A302" s="9">
        <f>'(1)'!A302</f>
        <v>42720</v>
      </c>
      <c r="B302">
        <v>1366.9269999999999</v>
      </c>
      <c r="C302">
        <v>1379.03</v>
      </c>
      <c r="D302">
        <v>1362.075</v>
      </c>
      <c r="E302">
        <v>1364.1890000000001</v>
      </c>
      <c r="F302" s="12">
        <v>971976192</v>
      </c>
      <c r="G302" s="12">
        <v>2130820.75</v>
      </c>
    </row>
    <row r="303" spans="1:7">
      <c r="A303" s="9">
        <f>'(1)'!A303</f>
        <v>42723</v>
      </c>
      <c r="B303">
        <v>1364.7850000000001</v>
      </c>
      <c r="C303">
        <v>1375.59</v>
      </c>
      <c r="D303">
        <v>1364.7850000000001</v>
      </c>
      <c r="E303">
        <v>1371.684</v>
      </c>
      <c r="F303" s="12">
        <v>268059152</v>
      </c>
      <c r="G303" s="12">
        <v>2168824.5</v>
      </c>
    </row>
    <row r="304" spans="1:7">
      <c r="A304" s="9">
        <f>'(1)'!A304</f>
        <v>42724</v>
      </c>
      <c r="B304">
        <v>1372.0730000000001</v>
      </c>
      <c r="C304">
        <v>1385.056</v>
      </c>
      <c r="D304">
        <v>1372.0730000000001</v>
      </c>
      <c r="E304">
        <v>1383.9559999999999</v>
      </c>
      <c r="F304" s="12">
        <v>274021152</v>
      </c>
      <c r="G304" s="12">
        <v>2191215</v>
      </c>
    </row>
    <row r="305" spans="1:7">
      <c r="A305" s="9">
        <f>'(1)'!A305</f>
        <v>42725</v>
      </c>
      <c r="B305">
        <v>1383.634</v>
      </c>
      <c r="C305">
        <v>1384.36</v>
      </c>
      <c r="D305">
        <v>1375.193</v>
      </c>
      <c r="E305">
        <v>1375.193</v>
      </c>
      <c r="F305" s="12">
        <v>226311456</v>
      </c>
      <c r="G305" s="12">
        <v>2209946.25</v>
      </c>
    </row>
    <row r="306" spans="1:7">
      <c r="A306" s="9">
        <f>'(1)'!A306</f>
        <v>42726</v>
      </c>
      <c r="B306">
        <v>1374.954</v>
      </c>
      <c r="C306">
        <v>1375.4570000000001</v>
      </c>
      <c r="D306">
        <v>1360.2539999999999</v>
      </c>
      <c r="E306">
        <v>1362.6590000000001</v>
      </c>
      <c r="F306" s="12">
        <v>237415536</v>
      </c>
      <c r="G306" s="12">
        <v>2244560</v>
      </c>
    </row>
    <row r="307" spans="1:7">
      <c r="A307" s="9">
        <f>'(1)'!A307</f>
        <v>42727</v>
      </c>
      <c r="B307">
        <v>1362.6279999999999</v>
      </c>
      <c r="C307">
        <v>1371.51</v>
      </c>
      <c r="D307">
        <v>1362.556</v>
      </c>
      <c r="E307">
        <v>1371.51</v>
      </c>
      <c r="F307" s="12">
        <v>187727568</v>
      </c>
      <c r="G307" s="12">
        <v>2246291.75</v>
      </c>
    </row>
    <row r="308" spans="1:7">
      <c r="A308" s="9">
        <f>'(1)'!A308</f>
        <v>42731</v>
      </c>
      <c r="B308">
        <v>1371.585</v>
      </c>
      <c r="C308">
        <v>1381.9749999999999</v>
      </c>
      <c r="D308">
        <v>1371.585</v>
      </c>
      <c r="E308">
        <v>1377.7070000000001</v>
      </c>
      <c r="F308" s="12">
        <v>173423360</v>
      </c>
      <c r="G308" s="12">
        <v>2221724</v>
      </c>
    </row>
    <row r="309" spans="1:7">
      <c r="A309" s="9">
        <f>'(1)'!A309</f>
        <v>42732</v>
      </c>
      <c r="B309">
        <v>1377.7840000000001</v>
      </c>
      <c r="C309">
        <v>1379.2660000000001</v>
      </c>
      <c r="D309">
        <v>1359.222</v>
      </c>
      <c r="E309">
        <v>1360.825</v>
      </c>
      <c r="F309" s="12">
        <v>202556768</v>
      </c>
      <c r="G309" s="12">
        <v>2222841.75</v>
      </c>
    </row>
    <row r="310" spans="1:7">
      <c r="A310" s="9">
        <f>'(1)'!A310</f>
        <v>42733</v>
      </c>
      <c r="B310">
        <v>1360.924</v>
      </c>
      <c r="C310">
        <v>1367.4469999999999</v>
      </c>
      <c r="D310">
        <v>1357.3920000000001</v>
      </c>
      <c r="E310">
        <v>1363.1769999999999</v>
      </c>
      <c r="F310" s="12">
        <v>192199600</v>
      </c>
      <c r="G310" s="12">
        <v>2194687.75</v>
      </c>
    </row>
    <row r="311" spans="1:7">
      <c r="A311" s="9">
        <f>'(1)'!A311</f>
        <v>42734</v>
      </c>
      <c r="B311">
        <v>1363.5889999999999</v>
      </c>
      <c r="C311">
        <v>1364.981</v>
      </c>
      <c r="D311">
        <v>1353.92</v>
      </c>
      <c r="E311">
        <v>1357.13</v>
      </c>
      <c r="F311" s="12">
        <v>259801296</v>
      </c>
      <c r="G311" s="12">
        <v>2209733.75</v>
      </c>
    </row>
    <row r="312" spans="1:7">
      <c r="A312" s="9">
        <f>'(1)'!A312</f>
        <v>42738</v>
      </c>
      <c r="B312">
        <v>1357.9849999999999</v>
      </c>
      <c r="C312">
        <v>1375.085</v>
      </c>
      <c r="D312">
        <v>1355.395</v>
      </c>
      <c r="E312">
        <v>1365.492</v>
      </c>
      <c r="F312" s="12">
        <v>295646080</v>
      </c>
      <c r="G312" s="12">
        <v>2208379.75</v>
      </c>
    </row>
    <row r="313" spans="1:7">
      <c r="A313" s="9">
        <f>'(1)'!A313</f>
        <v>42739</v>
      </c>
      <c r="B313">
        <v>1366.701</v>
      </c>
      <c r="C313">
        <v>1388.5989999999999</v>
      </c>
      <c r="D313">
        <v>1366.701</v>
      </c>
      <c r="E313">
        <v>1387.954</v>
      </c>
      <c r="F313" s="12">
        <v>318657824</v>
      </c>
      <c r="G313" s="12">
        <v>2238652.5</v>
      </c>
    </row>
    <row r="314" spans="1:7">
      <c r="A314" s="9">
        <f>'(1)'!A314</f>
        <v>42740</v>
      </c>
      <c r="B314">
        <v>1387.7049999999999</v>
      </c>
      <c r="C314">
        <v>1387.7049999999999</v>
      </c>
      <c r="D314">
        <v>1366.5709999999999</v>
      </c>
      <c r="E314">
        <v>1371.9359999999999</v>
      </c>
      <c r="F314" s="12">
        <v>257434032</v>
      </c>
      <c r="G314" s="12">
        <v>2258570</v>
      </c>
    </row>
    <row r="315" spans="1:7">
      <c r="A315" s="9">
        <f>'(1)'!A315</f>
        <v>42741</v>
      </c>
      <c r="B315">
        <v>1372.4870000000001</v>
      </c>
      <c r="C315">
        <v>1375.0640000000001</v>
      </c>
      <c r="D315">
        <v>1366.816</v>
      </c>
      <c r="E315">
        <v>1367.2809999999999</v>
      </c>
      <c r="F315" s="12">
        <v>259725504</v>
      </c>
      <c r="G315" s="12">
        <v>2244865.25</v>
      </c>
    </row>
    <row r="316" spans="1:7">
      <c r="A316" s="9">
        <f>'(1)'!A316</f>
        <v>42744</v>
      </c>
      <c r="B316">
        <v>1367.133</v>
      </c>
      <c r="C316">
        <v>1367.133</v>
      </c>
      <c r="D316">
        <v>1356.5450000000001</v>
      </c>
      <c r="E316">
        <v>1357.491</v>
      </c>
      <c r="F316" s="12">
        <v>293273952</v>
      </c>
      <c r="G316" s="12">
        <v>2224689.5</v>
      </c>
    </row>
    <row r="317" spans="1:7">
      <c r="A317" s="9">
        <f>'(1)'!A317</f>
        <v>42745</v>
      </c>
      <c r="B317">
        <v>1357.7429999999999</v>
      </c>
      <c r="C317">
        <v>1371.5</v>
      </c>
      <c r="D317">
        <v>1357.7429999999999</v>
      </c>
      <c r="E317">
        <v>1370.904</v>
      </c>
      <c r="F317" s="12">
        <v>303181376</v>
      </c>
      <c r="G317" s="12">
        <v>2240072.75</v>
      </c>
    </row>
    <row r="318" spans="1:7">
      <c r="A318" s="9">
        <f>'(1)'!A318</f>
        <v>42746</v>
      </c>
      <c r="B318">
        <v>1370.8879999999999</v>
      </c>
      <c r="C318">
        <v>1375.539</v>
      </c>
      <c r="D318">
        <v>1365.14</v>
      </c>
      <c r="E318">
        <v>1373.3</v>
      </c>
      <c r="F318" s="12">
        <v>260039168</v>
      </c>
      <c r="G318" s="12">
        <v>2240072.75</v>
      </c>
    </row>
    <row r="319" spans="1:7">
      <c r="A319" s="9">
        <f>'(1)'!A319</f>
        <v>42747</v>
      </c>
      <c r="B319">
        <v>1372.84</v>
      </c>
      <c r="C319">
        <v>1372.84</v>
      </c>
      <c r="D319">
        <v>1346.8150000000001</v>
      </c>
      <c r="E319">
        <v>1361.066</v>
      </c>
      <c r="F319" s="12">
        <v>247771792</v>
      </c>
      <c r="G319" s="12">
        <v>2249772.75</v>
      </c>
    </row>
    <row r="320" spans="1:7">
      <c r="A320" s="9">
        <f>'(1)'!A320</f>
        <v>42748</v>
      </c>
      <c r="B320">
        <v>1361.3820000000001</v>
      </c>
      <c r="C320">
        <v>1376.174</v>
      </c>
      <c r="D320">
        <v>1361.3820000000001</v>
      </c>
      <c r="E320">
        <v>1372.047</v>
      </c>
      <c r="F320" s="12">
        <v>230913264</v>
      </c>
      <c r="G320" s="12">
        <v>2222510.75</v>
      </c>
    </row>
    <row r="321" spans="1:7">
      <c r="A321" s="9">
        <f>'(1)'!A321</f>
        <v>42752</v>
      </c>
      <c r="B321">
        <v>1371.5129999999999</v>
      </c>
      <c r="C321">
        <v>1371.5129999999999</v>
      </c>
      <c r="D321">
        <v>1351.5029999999999</v>
      </c>
      <c r="E321">
        <v>1352.3240000000001</v>
      </c>
      <c r="F321" s="12">
        <v>254484528</v>
      </c>
      <c r="G321" s="12">
        <v>2226316.75</v>
      </c>
    </row>
    <row r="322" spans="1:7">
      <c r="A322" s="9">
        <f>'(1)'!A322</f>
        <v>42753</v>
      </c>
      <c r="B322">
        <v>1352.7380000000001</v>
      </c>
      <c r="C322">
        <v>1358.8389999999999</v>
      </c>
      <c r="D322">
        <v>1350.8119999999999</v>
      </c>
      <c r="E322">
        <v>1358.556</v>
      </c>
      <c r="F322" s="12">
        <v>219443280</v>
      </c>
      <c r="G322" s="12">
        <v>2214479</v>
      </c>
    </row>
    <row r="323" spans="1:7">
      <c r="A323" s="9">
        <f>'(1)'!A323</f>
        <v>42754</v>
      </c>
      <c r="B323">
        <v>1358.827</v>
      </c>
      <c r="C323">
        <v>1360.7570000000001</v>
      </c>
      <c r="D323">
        <v>1342.1410000000001</v>
      </c>
      <c r="E323">
        <v>1345.7439999999999</v>
      </c>
      <c r="F323" s="12">
        <v>239428160</v>
      </c>
      <c r="G323" s="12">
        <v>2214479</v>
      </c>
    </row>
    <row r="324" spans="1:7">
      <c r="A324" s="9">
        <f>'(1)'!A324</f>
        <v>42755</v>
      </c>
      <c r="B324">
        <v>1345.961</v>
      </c>
      <c r="C324">
        <v>1355.213</v>
      </c>
      <c r="D324">
        <v>1345.961</v>
      </c>
      <c r="E324">
        <v>1351.848</v>
      </c>
      <c r="F324" s="12">
        <v>256178656</v>
      </c>
      <c r="G324" s="12">
        <v>2228115.25</v>
      </c>
    </row>
    <row r="325" spans="1:7">
      <c r="A325" s="9">
        <f>'(1)'!A325</f>
        <v>42758</v>
      </c>
      <c r="B325">
        <v>1351.4110000000001</v>
      </c>
      <c r="C325">
        <v>1353.127</v>
      </c>
      <c r="D325">
        <v>1341.4639999999999</v>
      </c>
      <c r="E325">
        <v>1347.836</v>
      </c>
      <c r="F325" s="12">
        <v>220565232</v>
      </c>
      <c r="G325" s="12">
        <v>2265722.5</v>
      </c>
    </row>
    <row r="326" spans="1:7">
      <c r="A326" s="9">
        <f>'(1)'!A326</f>
        <v>42759</v>
      </c>
      <c r="B326">
        <v>1348.115</v>
      </c>
      <c r="C326">
        <v>1370.972</v>
      </c>
      <c r="D326">
        <v>1348.115</v>
      </c>
      <c r="E326">
        <v>1369.21</v>
      </c>
      <c r="F326" s="12">
        <v>263514848</v>
      </c>
      <c r="G326" s="12">
        <v>2239608.25</v>
      </c>
    </row>
    <row r="327" spans="1:7">
      <c r="A327" s="9">
        <f>'(1)'!A327</f>
        <v>42760</v>
      </c>
      <c r="B327">
        <v>1371.1079999999999</v>
      </c>
      <c r="C327">
        <v>1383.357</v>
      </c>
      <c r="D327">
        <v>1371.1079999999999</v>
      </c>
      <c r="E327">
        <v>1382.4369999999999</v>
      </c>
      <c r="F327" s="12">
        <v>248072096</v>
      </c>
      <c r="G327" s="12">
        <v>2232990</v>
      </c>
    </row>
    <row r="328" spans="1:7">
      <c r="A328" s="9">
        <f>'(1)'!A328</f>
        <v>42761</v>
      </c>
      <c r="B328">
        <v>1382.4269999999999</v>
      </c>
      <c r="C328">
        <v>1384.1320000000001</v>
      </c>
      <c r="D328">
        <v>1374.62</v>
      </c>
      <c r="E328">
        <v>1375.595</v>
      </c>
      <c r="F328" s="12">
        <v>234680400</v>
      </c>
      <c r="G328" s="12">
        <v>2215773.25</v>
      </c>
    </row>
    <row r="329" spans="1:7">
      <c r="A329" s="9">
        <f>'(1)'!A329</f>
        <v>42762</v>
      </c>
      <c r="B329">
        <v>1375.6769999999999</v>
      </c>
      <c r="C329">
        <v>1375.931</v>
      </c>
      <c r="D329">
        <v>1366.355</v>
      </c>
      <c r="E329">
        <v>1370.704</v>
      </c>
      <c r="F329" s="12">
        <v>218564640</v>
      </c>
      <c r="G329" s="12">
        <v>2237762.5</v>
      </c>
    </row>
    <row r="330" spans="1:7">
      <c r="A330" s="9">
        <f>'(1)'!A330</f>
        <v>42765</v>
      </c>
      <c r="B330">
        <v>1369.49</v>
      </c>
      <c r="C330">
        <v>1369.49</v>
      </c>
      <c r="D330">
        <v>1342.6559999999999</v>
      </c>
      <c r="E330">
        <v>1352.3330000000001</v>
      </c>
      <c r="F330" s="12">
        <v>272986304</v>
      </c>
      <c r="G330" s="12">
        <v>2239595.25</v>
      </c>
    </row>
    <row r="331" spans="1:7">
      <c r="A331" s="9">
        <f>'(1)'!A331</f>
        <v>42766</v>
      </c>
      <c r="B331">
        <v>1351.72</v>
      </c>
      <c r="C331">
        <v>1363.597</v>
      </c>
      <c r="D331">
        <v>1345.655</v>
      </c>
      <c r="E331">
        <v>1361.8240000000001</v>
      </c>
      <c r="F331" s="12">
        <v>345068864</v>
      </c>
      <c r="G331" s="12">
        <v>2220007.5</v>
      </c>
    </row>
    <row r="332" spans="1:7">
      <c r="A332" s="9">
        <f>'(1)'!A332</f>
        <v>42767</v>
      </c>
      <c r="B332">
        <v>1364.0730000000001</v>
      </c>
      <c r="C332">
        <v>1374.19</v>
      </c>
      <c r="D332">
        <v>1357.4929999999999</v>
      </c>
      <c r="E332">
        <v>1361.2280000000001</v>
      </c>
      <c r="F332" s="12">
        <v>303214720</v>
      </c>
      <c r="G332" s="12">
        <v>2237884.25</v>
      </c>
    </row>
    <row r="333" spans="1:7">
      <c r="A333" s="9">
        <f>'(1)'!A333</f>
        <v>42768</v>
      </c>
      <c r="B333">
        <v>1360.538</v>
      </c>
      <c r="C333">
        <v>1364.098</v>
      </c>
      <c r="D333">
        <v>1354.8610000000001</v>
      </c>
      <c r="E333">
        <v>1357.432</v>
      </c>
      <c r="F333" s="12">
        <v>279354848</v>
      </c>
      <c r="G333" s="12">
        <v>2237884.25</v>
      </c>
    </row>
    <row r="334" spans="1:7">
      <c r="A334" s="9">
        <f>'(1)'!A334</f>
        <v>42769</v>
      </c>
      <c r="B334">
        <v>1358.048</v>
      </c>
      <c r="C334">
        <v>1377.9259999999999</v>
      </c>
      <c r="D334">
        <v>1358.048</v>
      </c>
      <c r="E334">
        <v>1377.837</v>
      </c>
      <c r="F334" s="12">
        <v>262669072</v>
      </c>
      <c r="G334" s="12">
        <v>2204136.5</v>
      </c>
    </row>
    <row r="335" spans="1:7">
      <c r="A335" s="9">
        <f>'(1)'!A335</f>
        <v>42772</v>
      </c>
      <c r="B335">
        <v>1377.3330000000001</v>
      </c>
      <c r="C335">
        <v>1377.3330000000001</v>
      </c>
      <c r="D335">
        <v>1364.627</v>
      </c>
      <c r="E335">
        <v>1366.66</v>
      </c>
      <c r="F335" s="12">
        <v>246158720</v>
      </c>
      <c r="G335" s="12">
        <v>2213895.25</v>
      </c>
    </row>
    <row r="336" spans="1:7">
      <c r="A336" s="9">
        <f>'(1)'!A336</f>
        <v>42773</v>
      </c>
      <c r="B336">
        <v>1366.8240000000001</v>
      </c>
      <c r="C336">
        <v>1371.877</v>
      </c>
      <c r="D336">
        <v>1357.606</v>
      </c>
      <c r="E336">
        <v>1361.0609999999999</v>
      </c>
      <c r="F336" s="12">
        <v>277587360</v>
      </c>
      <c r="G336" s="12">
        <v>2193858.25</v>
      </c>
    </row>
    <row r="337" spans="1:7">
      <c r="A337" s="9">
        <f>'(1)'!A337</f>
        <v>42774</v>
      </c>
      <c r="B337">
        <v>1360.4670000000001</v>
      </c>
      <c r="C337">
        <v>1360.4670000000001</v>
      </c>
      <c r="D337">
        <v>1349.4269999999999</v>
      </c>
      <c r="E337">
        <v>1358.7370000000001</v>
      </c>
      <c r="F337" s="12">
        <v>292428160</v>
      </c>
      <c r="G337" s="12">
        <v>2202491.75</v>
      </c>
    </row>
    <row r="338" spans="1:7">
      <c r="A338" s="9">
        <f>'(1)'!A338</f>
        <v>42775</v>
      </c>
      <c r="B338">
        <v>1359.3030000000001</v>
      </c>
      <c r="C338">
        <v>1379.7280000000001</v>
      </c>
      <c r="D338">
        <v>1359.3030000000001</v>
      </c>
      <c r="E338">
        <v>1378.5260000000001</v>
      </c>
      <c r="F338" s="12">
        <v>281430976</v>
      </c>
      <c r="G338" s="12">
        <v>2195170</v>
      </c>
    </row>
    <row r="339" spans="1:7">
      <c r="A339" s="9">
        <f>'(1)'!A339</f>
        <v>42776</v>
      </c>
      <c r="B339">
        <v>1380.0740000000001</v>
      </c>
      <c r="C339">
        <v>1391.1780000000001</v>
      </c>
      <c r="D339">
        <v>1380.0740000000001</v>
      </c>
      <c r="E339">
        <v>1388.8440000000001</v>
      </c>
      <c r="F339" s="12">
        <v>279291584</v>
      </c>
      <c r="G339" s="12">
        <v>2230290</v>
      </c>
    </row>
    <row r="340" spans="1:7">
      <c r="A340" s="9">
        <f>'(1)'!A340</f>
        <v>42779</v>
      </c>
      <c r="B340">
        <v>1390.4079999999999</v>
      </c>
      <c r="C340">
        <v>1398.6010000000001</v>
      </c>
      <c r="D340">
        <v>1389.9380000000001</v>
      </c>
      <c r="E340">
        <v>1392.3779999999999</v>
      </c>
      <c r="F340" s="12">
        <v>261128016</v>
      </c>
      <c r="G340" s="12">
        <v>2251531.25</v>
      </c>
    </row>
    <row r="341" spans="1:7">
      <c r="A341" s="9">
        <f>'(1)'!A341</f>
        <v>42780</v>
      </c>
      <c r="B341">
        <v>1391.799</v>
      </c>
      <c r="C341">
        <v>1397.1379999999999</v>
      </c>
      <c r="D341">
        <v>1386.35</v>
      </c>
      <c r="E341">
        <v>1396.6510000000001</v>
      </c>
      <c r="F341" s="12">
        <v>265560848</v>
      </c>
      <c r="G341" s="12">
        <v>2240547.25</v>
      </c>
    </row>
    <row r="342" spans="1:7">
      <c r="A342" s="9">
        <f>'(1)'!A342</f>
        <v>42781</v>
      </c>
      <c r="B342">
        <v>1396.337</v>
      </c>
      <c r="C342">
        <v>1405.2090000000001</v>
      </c>
      <c r="D342">
        <v>1392.0409999999999</v>
      </c>
      <c r="E342">
        <v>1404.2070000000001</v>
      </c>
      <c r="F342" s="12">
        <v>250467104</v>
      </c>
      <c r="G342" s="12">
        <v>2232300</v>
      </c>
    </row>
    <row r="343" spans="1:7">
      <c r="A343" s="9">
        <f>'(1)'!A343</f>
        <v>42782</v>
      </c>
      <c r="B343">
        <v>1403.597</v>
      </c>
      <c r="C343">
        <v>1404.845</v>
      </c>
      <c r="D343">
        <v>1391.865</v>
      </c>
      <c r="E343">
        <v>1399.133</v>
      </c>
      <c r="F343" s="12">
        <v>276872608</v>
      </c>
      <c r="G343" s="12">
        <v>2201688.25</v>
      </c>
    </row>
    <row r="344" spans="1:7">
      <c r="A344" s="9">
        <f>'(1)'!A344</f>
        <v>42783</v>
      </c>
      <c r="B344">
        <v>1399.0730000000001</v>
      </c>
      <c r="C344">
        <v>1399.8620000000001</v>
      </c>
      <c r="D344">
        <v>1392.672</v>
      </c>
      <c r="E344">
        <v>1399.8620000000001</v>
      </c>
      <c r="F344" s="12">
        <v>330004320</v>
      </c>
      <c r="G344" s="12">
        <v>2218343.25</v>
      </c>
    </row>
    <row r="345" spans="1:7">
      <c r="A345" s="9">
        <f>'(1)'!A345</f>
        <v>42787</v>
      </c>
      <c r="B345">
        <v>1400.664</v>
      </c>
      <c r="C345">
        <v>1410.3969999999999</v>
      </c>
      <c r="D345">
        <v>1400.664</v>
      </c>
      <c r="E345">
        <v>1410.3440000000001</v>
      </c>
      <c r="F345" s="12">
        <v>281292096</v>
      </c>
      <c r="G345" s="12">
        <v>2219662.75</v>
      </c>
    </row>
    <row r="346" spans="1:7">
      <c r="A346" s="9">
        <f>'(1)'!A346</f>
        <v>42788</v>
      </c>
      <c r="B346">
        <v>1410.105</v>
      </c>
      <c r="C346">
        <v>1410.105</v>
      </c>
      <c r="D346">
        <v>1401.3040000000001</v>
      </c>
      <c r="E346">
        <v>1403.855</v>
      </c>
      <c r="F346" s="12">
        <v>273863872</v>
      </c>
      <c r="G346" s="12">
        <v>2220829</v>
      </c>
    </row>
    <row r="347" spans="1:7">
      <c r="A347" s="9">
        <f>'(1)'!A347</f>
        <v>42789</v>
      </c>
      <c r="B347">
        <v>1404.384</v>
      </c>
      <c r="C347">
        <v>1406.56</v>
      </c>
      <c r="D347">
        <v>1385.633</v>
      </c>
      <c r="E347">
        <v>1394.623</v>
      </c>
      <c r="F347" s="12">
        <v>304997024</v>
      </c>
      <c r="G347" s="12">
        <v>2253888.25</v>
      </c>
    </row>
    <row r="348" spans="1:7">
      <c r="A348" s="9">
        <f>'(1)'!A348</f>
        <v>42790</v>
      </c>
      <c r="B348">
        <v>1393.615</v>
      </c>
      <c r="C348">
        <v>1394.5250000000001</v>
      </c>
      <c r="D348">
        <v>1382.211</v>
      </c>
      <c r="E348">
        <v>1394.5250000000001</v>
      </c>
      <c r="F348" s="12">
        <v>276194464</v>
      </c>
      <c r="G348" s="12">
        <v>2231720.25</v>
      </c>
    </row>
    <row r="349" spans="1:7">
      <c r="A349" s="9">
        <f>'(1)'!A349</f>
        <v>42793</v>
      </c>
      <c r="B349">
        <v>1394.527</v>
      </c>
      <c r="C349">
        <v>1407.97</v>
      </c>
      <c r="D349">
        <v>1392.2429999999999</v>
      </c>
      <c r="E349">
        <v>1407.97</v>
      </c>
      <c r="F349" s="12">
        <v>323617120</v>
      </c>
      <c r="G349" s="12">
        <v>2223946.5</v>
      </c>
    </row>
    <row r="350" spans="1:7">
      <c r="A350" s="9">
        <f>'(1)'!A350</f>
        <v>42794</v>
      </c>
      <c r="B350">
        <v>1406.866</v>
      </c>
      <c r="C350">
        <v>1406.866</v>
      </c>
      <c r="D350">
        <v>1386.5319999999999</v>
      </c>
      <c r="E350">
        <v>1386.684</v>
      </c>
      <c r="F350" s="12">
        <v>440730720</v>
      </c>
      <c r="G350" s="12">
        <v>2222313</v>
      </c>
    </row>
    <row r="351" spans="1:7">
      <c r="A351" s="9">
        <f>'(1)'!A351</f>
        <v>42795</v>
      </c>
      <c r="B351">
        <v>1389.116</v>
      </c>
      <c r="C351">
        <v>1414.8240000000001</v>
      </c>
      <c r="D351">
        <v>1389.116</v>
      </c>
      <c r="E351">
        <v>1413.635</v>
      </c>
      <c r="F351" s="12">
        <v>363504064</v>
      </c>
      <c r="G351" s="12">
        <v>2251140.25</v>
      </c>
    </row>
    <row r="352" spans="1:7">
      <c r="A352" s="9">
        <f>'(1)'!A352</f>
        <v>42796</v>
      </c>
      <c r="B352">
        <v>1413.162</v>
      </c>
      <c r="C352">
        <v>1413.162</v>
      </c>
      <c r="D352">
        <v>1395.155</v>
      </c>
      <c r="E352">
        <v>1395.6679999999999</v>
      </c>
      <c r="F352" s="12">
        <v>309341152</v>
      </c>
      <c r="G352" s="12">
        <v>2266625</v>
      </c>
    </row>
    <row r="353" spans="1:7">
      <c r="A353" s="9">
        <f>'(1)'!A353</f>
        <v>42797</v>
      </c>
      <c r="B353">
        <v>1395.5530000000001</v>
      </c>
      <c r="C353">
        <v>1399.076</v>
      </c>
      <c r="D353">
        <v>1387.9690000000001</v>
      </c>
      <c r="E353">
        <v>1394.127</v>
      </c>
      <c r="F353" s="12">
        <v>302221792</v>
      </c>
      <c r="G353" s="12">
        <v>2271105.75</v>
      </c>
    </row>
    <row r="354" spans="1:7">
      <c r="A354" s="9">
        <f>'(1)'!A354</f>
        <v>42800</v>
      </c>
      <c r="B354">
        <v>1392.337</v>
      </c>
      <c r="C354">
        <v>1392.337</v>
      </c>
      <c r="D354">
        <v>1378.451</v>
      </c>
      <c r="E354">
        <v>1384.2449999999999</v>
      </c>
      <c r="F354" s="12">
        <v>272323168</v>
      </c>
      <c r="G354" s="12">
        <v>2278470.75</v>
      </c>
    </row>
    <row r="355" spans="1:7">
      <c r="A355" s="9">
        <f>'(1)'!A355</f>
        <v>42801</v>
      </c>
      <c r="B355">
        <v>1383.3230000000001</v>
      </c>
      <c r="C355">
        <v>1383.663</v>
      </c>
      <c r="D355">
        <v>1374.1990000000001</v>
      </c>
      <c r="E355">
        <v>1374.876</v>
      </c>
      <c r="F355" s="12">
        <v>264654096</v>
      </c>
      <c r="G355" s="12">
        <v>2291736</v>
      </c>
    </row>
    <row r="356" spans="1:7">
      <c r="A356" s="9">
        <f>'(1)'!A356</f>
        <v>42802</v>
      </c>
      <c r="B356">
        <v>1375.662</v>
      </c>
      <c r="C356">
        <v>1381.962</v>
      </c>
      <c r="D356">
        <v>1365.8420000000001</v>
      </c>
      <c r="E356">
        <v>1366.039</v>
      </c>
      <c r="F356" s="12">
        <v>284824928</v>
      </c>
      <c r="G356" s="12">
        <v>2283524</v>
      </c>
    </row>
    <row r="357" spans="1:7">
      <c r="A357" s="9">
        <f>'(1)'!A357</f>
        <v>42803</v>
      </c>
      <c r="B357">
        <v>1366.2329999999999</v>
      </c>
      <c r="C357">
        <v>1371.0409999999999</v>
      </c>
      <c r="D357">
        <v>1357.38</v>
      </c>
      <c r="E357">
        <v>1360.1189999999999</v>
      </c>
      <c r="F357" s="12">
        <v>281811776</v>
      </c>
      <c r="G357" s="12">
        <v>2281581.25</v>
      </c>
    </row>
    <row r="358" spans="1:7">
      <c r="A358" s="9">
        <f>'(1)'!A358</f>
        <v>42804</v>
      </c>
      <c r="B358">
        <v>1361.1489999999999</v>
      </c>
      <c r="C358">
        <v>1369.0519999999999</v>
      </c>
      <c r="D358">
        <v>1356.6880000000001</v>
      </c>
      <c r="E358">
        <v>1365.2650000000001</v>
      </c>
      <c r="F358" s="12">
        <v>298271040</v>
      </c>
      <c r="G358" s="12">
        <v>2281581.25</v>
      </c>
    </row>
    <row r="359" spans="1:7">
      <c r="A359" s="9">
        <f>'(1)'!A359</f>
        <v>42807</v>
      </c>
      <c r="B359">
        <v>1365.1610000000001</v>
      </c>
      <c r="C359">
        <v>1373.2539999999999</v>
      </c>
      <c r="D359">
        <v>1365.047</v>
      </c>
      <c r="E359">
        <v>1370.2850000000001</v>
      </c>
      <c r="F359" s="12">
        <v>236363584</v>
      </c>
      <c r="G359" s="12">
        <v>2297082.75</v>
      </c>
    </row>
    <row r="360" spans="1:7">
      <c r="A360" s="9">
        <f>'(1)'!A360</f>
        <v>42808</v>
      </c>
      <c r="B360">
        <v>1369.163</v>
      </c>
      <c r="C360">
        <v>1369.163</v>
      </c>
      <c r="D360">
        <v>1353.4649999999999</v>
      </c>
      <c r="E360">
        <v>1362.3789999999999</v>
      </c>
      <c r="F360" s="12">
        <v>248575600</v>
      </c>
      <c r="G360" s="12">
        <v>2285804.25</v>
      </c>
    </row>
    <row r="361" spans="1:7">
      <c r="A361" s="9">
        <f>'(1)'!A361</f>
        <v>42809</v>
      </c>
      <c r="B361">
        <v>1363.3630000000001</v>
      </c>
      <c r="C361">
        <v>1385.691</v>
      </c>
      <c r="D361">
        <v>1363.3630000000001</v>
      </c>
      <c r="E361">
        <v>1382.83</v>
      </c>
      <c r="F361" s="12">
        <v>302767520</v>
      </c>
      <c r="G361" s="12">
        <v>2271570.5</v>
      </c>
    </row>
    <row r="362" spans="1:7">
      <c r="A362" s="9">
        <f>'(1)'!A362</f>
        <v>42810</v>
      </c>
      <c r="B362">
        <v>1383.758</v>
      </c>
      <c r="C362">
        <v>1389.79</v>
      </c>
      <c r="D362">
        <v>1382.4690000000001</v>
      </c>
      <c r="E362">
        <v>1386.029</v>
      </c>
      <c r="F362" s="12">
        <v>261934272</v>
      </c>
      <c r="G362" s="12">
        <v>2268988.5</v>
      </c>
    </row>
    <row r="363" spans="1:7">
      <c r="A363" s="9">
        <f>'(1)'!A363</f>
        <v>42811</v>
      </c>
      <c r="B363">
        <v>1385.2729999999999</v>
      </c>
      <c r="C363">
        <v>1393.1790000000001</v>
      </c>
      <c r="D363">
        <v>1380.6890000000001</v>
      </c>
      <c r="E363">
        <v>1391.5239999999999</v>
      </c>
      <c r="F363" s="12">
        <v>1043201856</v>
      </c>
      <c r="G363" s="12">
        <v>2291495</v>
      </c>
    </row>
    <row r="364" spans="1:7">
      <c r="A364" s="9">
        <f>'(1)'!A364</f>
        <v>42814</v>
      </c>
      <c r="B364">
        <v>1391.4649999999999</v>
      </c>
      <c r="C364">
        <v>1391.4839999999999</v>
      </c>
      <c r="D364">
        <v>1381.12</v>
      </c>
      <c r="E364">
        <v>1384.096</v>
      </c>
      <c r="F364" s="12">
        <v>259932112</v>
      </c>
      <c r="G364" s="12">
        <v>2254517.5</v>
      </c>
    </row>
    <row r="365" spans="1:7">
      <c r="A365" s="9">
        <f>'(1)'!A365</f>
        <v>42815</v>
      </c>
      <c r="B365">
        <v>1385.5329999999999</v>
      </c>
      <c r="C365">
        <v>1390.1980000000001</v>
      </c>
      <c r="D365">
        <v>1346.027</v>
      </c>
      <c r="E365">
        <v>1346.546</v>
      </c>
      <c r="F365" s="12">
        <v>331245248</v>
      </c>
      <c r="G365" s="12">
        <v>2300221.75</v>
      </c>
    </row>
    <row r="366" spans="1:7">
      <c r="A366" s="9">
        <f>'(1)'!A366</f>
        <v>42816</v>
      </c>
      <c r="B366">
        <v>1346.2080000000001</v>
      </c>
      <c r="C366">
        <v>1348.6389999999999</v>
      </c>
      <c r="D366">
        <v>1335.221</v>
      </c>
      <c r="E366">
        <v>1345.598</v>
      </c>
      <c r="F366" s="12">
        <v>298070528</v>
      </c>
      <c r="G366" s="12">
        <v>2272827</v>
      </c>
    </row>
    <row r="367" spans="1:7">
      <c r="A367" s="9">
        <f>'(1)'!A367</f>
        <v>42817</v>
      </c>
      <c r="B367">
        <v>1345.4179999999999</v>
      </c>
      <c r="C367">
        <v>1361.2159999999999</v>
      </c>
      <c r="D367">
        <v>1343.288</v>
      </c>
      <c r="E367">
        <v>1353.425</v>
      </c>
      <c r="F367" s="12">
        <v>247283392</v>
      </c>
      <c r="G367" s="12">
        <v>2271470.25</v>
      </c>
    </row>
    <row r="368" spans="1:7">
      <c r="A368" s="9">
        <f>'(1)'!A368</f>
        <v>42818</v>
      </c>
      <c r="B368">
        <v>1354.518</v>
      </c>
      <c r="C368">
        <v>1362.787</v>
      </c>
      <c r="D368">
        <v>1349.175</v>
      </c>
      <c r="E368">
        <v>1354.6420000000001</v>
      </c>
      <c r="F368" s="12">
        <v>264691920</v>
      </c>
      <c r="G368" s="12">
        <v>2255644.5</v>
      </c>
    </row>
    <row r="369" spans="1:7">
      <c r="A369" s="9">
        <f>'(1)'!A369</f>
        <v>42821</v>
      </c>
      <c r="B369">
        <v>1352.701</v>
      </c>
      <c r="C369">
        <v>1359.3320000000001</v>
      </c>
      <c r="D369">
        <v>1335.038</v>
      </c>
      <c r="E369">
        <v>1357.3209999999999</v>
      </c>
      <c r="F369" s="12">
        <v>249691968</v>
      </c>
      <c r="G369" s="12">
        <v>2241183</v>
      </c>
    </row>
    <row r="370" spans="1:7">
      <c r="A370" s="9">
        <f>'(1)'!A370</f>
        <v>42822</v>
      </c>
      <c r="B370">
        <v>1356.704</v>
      </c>
      <c r="C370">
        <v>1367.942</v>
      </c>
      <c r="D370">
        <v>1352.53</v>
      </c>
      <c r="E370">
        <v>1367.261</v>
      </c>
      <c r="F370" s="12">
        <v>273174720</v>
      </c>
      <c r="G370" s="12">
        <v>2228334.25</v>
      </c>
    </row>
    <row r="371" spans="1:7">
      <c r="A371" s="9">
        <f>'(1)'!A371</f>
        <v>42823</v>
      </c>
      <c r="B371">
        <v>1366.684</v>
      </c>
      <c r="C371">
        <v>1373.1320000000001</v>
      </c>
      <c r="D371">
        <v>1363.348</v>
      </c>
      <c r="E371">
        <v>1371.645</v>
      </c>
      <c r="F371" s="12">
        <v>246336080</v>
      </c>
      <c r="G371" s="12">
        <v>2220092.75</v>
      </c>
    </row>
    <row r="372" spans="1:7">
      <c r="A372" s="9">
        <f>'(1)'!A372</f>
        <v>42824</v>
      </c>
      <c r="B372">
        <v>1371.9870000000001</v>
      </c>
      <c r="C372">
        <v>1382.933</v>
      </c>
      <c r="D372">
        <v>1371.9870000000001</v>
      </c>
      <c r="E372">
        <v>1382.345</v>
      </c>
      <c r="F372" s="12">
        <v>248157488</v>
      </c>
      <c r="G372" s="12">
        <v>2228667.25</v>
      </c>
    </row>
    <row r="373" spans="1:7">
      <c r="A373" s="9">
        <f>'(1)'!A373</f>
        <v>42825</v>
      </c>
      <c r="B373">
        <v>1382.1959999999999</v>
      </c>
      <c r="C373">
        <v>1389.953</v>
      </c>
      <c r="D373">
        <v>1380.1220000000001</v>
      </c>
      <c r="E373">
        <v>1385.92</v>
      </c>
      <c r="F373" s="12">
        <v>389404704</v>
      </c>
      <c r="G373" s="12">
        <v>2237804.25</v>
      </c>
    </row>
    <row r="374" spans="1:7">
      <c r="A374" s="9">
        <f>'(1)'!A374</f>
        <v>42828</v>
      </c>
      <c r="B374">
        <v>1386.4290000000001</v>
      </c>
      <c r="C374">
        <v>1388.741</v>
      </c>
      <c r="D374">
        <v>1366.527</v>
      </c>
      <c r="E374">
        <v>1369.6679999999999</v>
      </c>
      <c r="F374" s="12">
        <v>269840544</v>
      </c>
      <c r="G374" s="12">
        <v>2224044</v>
      </c>
    </row>
    <row r="375" spans="1:7">
      <c r="A375" s="9">
        <f>'(1)'!A375</f>
        <v>42829</v>
      </c>
      <c r="B375">
        <v>1368.58</v>
      </c>
      <c r="C375">
        <v>1374.05</v>
      </c>
      <c r="D375">
        <v>1363.2950000000001</v>
      </c>
      <c r="E375">
        <v>1368.175</v>
      </c>
      <c r="F375" s="12">
        <v>300415840</v>
      </c>
      <c r="G375" s="12">
        <v>2257574.25</v>
      </c>
    </row>
    <row r="376" spans="1:7">
      <c r="A376" s="9">
        <f>'(1)'!A376</f>
        <v>42830</v>
      </c>
      <c r="B376">
        <v>1369.79</v>
      </c>
      <c r="C376">
        <v>1381.337</v>
      </c>
      <c r="D376">
        <v>1350.9559999999999</v>
      </c>
      <c r="E376">
        <v>1352.143</v>
      </c>
      <c r="F376" s="12">
        <v>353875136</v>
      </c>
      <c r="G376" s="12">
        <v>2263863</v>
      </c>
    </row>
    <row r="377" spans="1:7">
      <c r="A377" s="9">
        <f>'(1)'!A377</f>
        <v>42831</v>
      </c>
      <c r="B377">
        <v>1351.9580000000001</v>
      </c>
      <c r="C377">
        <v>1364.5150000000001</v>
      </c>
      <c r="D377">
        <v>1349.338</v>
      </c>
      <c r="E377">
        <v>1364.4259999999999</v>
      </c>
      <c r="F377" s="12">
        <v>287478720</v>
      </c>
      <c r="G377" s="12">
        <v>2273642.25</v>
      </c>
    </row>
    <row r="378" spans="1:7">
      <c r="A378" s="9">
        <f>'(1)'!A378</f>
        <v>42832</v>
      </c>
      <c r="B378">
        <v>1363.84</v>
      </c>
      <c r="C378">
        <v>1367.502</v>
      </c>
      <c r="D378">
        <v>1358.01</v>
      </c>
      <c r="E378">
        <v>1364.5630000000001</v>
      </c>
      <c r="F378" s="12">
        <v>274676160</v>
      </c>
      <c r="G378" s="12">
        <v>2263441</v>
      </c>
    </row>
    <row r="379" spans="1:7">
      <c r="A379" s="9">
        <f>'(1)'!A379</f>
        <v>42835</v>
      </c>
      <c r="B379">
        <v>1364.7619999999999</v>
      </c>
      <c r="C379">
        <v>1376.5609999999999</v>
      </c>
      <c r="D379">
        <v>1361.5450000000001</v>
      </c>
      <c r="E379">
        <v>1367.085</v>
      </c>
      <c r="F379" s="12">
        <v>246960704</v>
      </c>
      <c r="G379" s="12">
        <v>2199594.25</v>
      </c>
    </row>
    <row r="380" spans="1:7">
      <c r="A380" s="9">
        <f>'(1)'!A380</f>
        <v>42836</v>
      </c>
      <c r="B380">
        <v>1366.47</v>
      </c>
      <c r="C380">
        <v>1377.2270000000001</v>
      </c>
      <c r="D380">
        <v>1360.54</v>
      </c>
      <c r="E380">
        <v>1376.9459999999999</v>
      </c>
      <c r="F380" s="12">
        <v>283090176</v>
      </c>
      <c r="G380" s="12">
        <v>2198377.75</v>
      </c>
    </row>
    <row r="381" spans="1:7">
      <c r="A381" s="9">
        <f>'(1)'!A381</f>
        <v>42837</v>
      </c>
      <c r="B381">
        <v>1376.8630000000001</v>
      </c>
      <c r="C381">
        <v>1376.8630000000001</v>
      </c>
      <c r="D381">
        <v>1358.1510000000001</v>
      </c>
      <c r="E381">
        <v>1359.1990000000001</v>
      </c>
      <c r="F381" s="12">
        <v>243580224</v>
      </c>
      <c r="G381" s="12">
        <v>2209707.25</v>
      </c>
    </row>
    <row r="382" spans="1:7">
      <c r="A382" s="9">
        <f>'(1)'!A382</f>
        <v>42838</v>
      </c>
      <c r="B382">
        <v>1358.607</v>
      </c>
      <c r="C382">
        <v>1361.325</v>
      </c>
      <c r="D382">
        <v>1345.2439999999999</v>
      </c>
      <c r="E382">
        <v>1345.2439999999999</v>
      </c>
      <c r="F382" s="12">
        <v>253483008</v>
      </c>
      <c r="G382" s="12">
        <v>2212724.25</v>
      </c>
    </row>
    <row r="383" spans="1:7">
      <c r="A383" s="9">
        <f>'(1)'!A383</f>
        <v>42842</v>
      </c>
      <c r="B383">
        <v>1345.3630000000001</v>
      </c>
      <c r="C383">
        <v>1361.252</v>
      </c>
      <c r="D383">
        <v>1345.3630000000001</v>
      </c>
      <c r="E383">
        <v>1361.18</v>
      </c>
      <c r="F383" s="12">
        <v>223834592</v>
      </c>
      <c r="G383" s="12">
        <v>2215753.5</v>
      </c>
    </row>
    <row r="384" spans="1:7">
      <c r="A384" s="9">
        <f>'(1)'!A384</f>
        <v>42843</v>
      </c>
      <c r="B384">
        <v>1359.8910000000001</v>
      </c>
      <c r="C384">
        <v>1362.4880000000001</v>
      </c>
      <c r="D384">
        <v>1351.422</v>
      </c>
      <c r="E384">
        <v>1361.894</v>
      </c>
      <c r="F384" s="12">
        <v>243751056</v>
      </c>
      <c r="G384" s="12">
        <v>2230169.75</v>
      </c>
    </row>
    <row r="385" spans="1:7">
      <c r="A385" s="9">
        <f>'(1)'!A385</f>
        <v>42844</v>
      </c>
      <c r="B385">
        <v>1362.318</v>
      </c>
      <c r="C385">
        <v>1376.6859999999999</v>
      </c>
      <c r="D385">
        <v>1362.318</v>
      </c>
      <c r="E385">
        <v>1367.133</v>
      </c>
      <c r="F385" s="12">
        <v>263176768</v>
      </c>
      <c r="G385" s="12">
        <v>2237458.5</v>
      </c>
    </row>
    <row r="386" spans="1:7">
      <c r="A386" s="9">
        <f>'(1)'!A386</f>
        <v>42845</v>
      </c>
      <c r="B386">
        <v>1368.39</v>
      </c>
      <c r="C386">
        <v>1384.5840000000001</v>
      </c>
      <c r="D386">
        <v>1368.39</v>
      </c>
      <c r="E386">
        <v>1384.15</v>
      </c>
      <c r="F386" s="12">
        <v>280885184</v>
      </c>
      <c r="G386" s="12">
        <v>2253942.5</v>
      </c>
    </row>
    <row r="387" spans="1:7">
      <c r="A387" s="9">
        <f>'(1)'!A387</f>
        <v>42846</v>
      </c>
      <c r="B387">
        <v>1384.15</v>
      </c>
      <c r="C387">
        <v>1384.15</v>
      </c>
      <c r="D387">
        <v>1376.37</v>
      </c>
      <c r="E387">
        <v>1379.854</v>
      </c>
      <c r="F387" s="12">
        <v>328752128</v>
      </c>
      <c r="G387" s="12">
        <v>2254856</v>
      </c>
    </row>
    <row r="388" spans="1:7">
      <c r="A388" s="9">
        <f>'(1)'!A388</f>
        <v>42849</v>
      </c>
      <c r="B388">
        <v>1380.528</v>
      </c>
      <c r="C388">
        <v>1399.9570000000001</v>
      </c>
      <c r="D388">
        <v>1380.528</v>
      </c>
      <c r="E388">
        <v>1397.942</v>
      </c>
      <c r="F388" s="12">
        <v>291036160</v>
      </c>
      <c r="G388" s="12">
        <v>2243104.75</v>
      </c>
    </row>
    <row r="389" spans="1:7">
      <c r="A389" s="9">
        <f>'(1)'!A389</f>
        <v>42850</v>
      </c>
      <c r="B389">
        <v>1400.1010000000001</v>
      </c>
      <c r="C389">
        <v>1415.5540000000001</v>
      </c>
      <c r="D389">
        <v>1400.1010000000001</v>
      </c>
      <c r="E389">
        <v>1411.077</v>
      </c>
      <c r="F389" s="12">
        <v>285679840</v>
      </c>
      <c r="G389" s="12">
        <v>2240462</v>
      </c>
    </row>
    <row r="390" spans="1:7">
      <c r="A390" s="9">
        <f>'(1)'!A390</f>
        <v>42851</v>
      </c>
      <c r="B390">
        <v>1411.048</v>
      </c>
      <c r="C390">
        <v>1425.6990000000001</v>
      </c>
      <c r="D390">
        <v>1409.828</v>
      </c>
      <c r="E390">
        <v>1419.431</v>
      </c>
      <c r="F390" s="12">
        <v>324577728</v>
      </c>
      <c r="G390" s="12">
        <v>2211899.25</v>
      </c>
    </row>
    <row r="391" spans="1:7">
      <c r="A391" s="9">
        <f>'(1)'!A391</f>
        <v>42852</v>
      </c>
      <c r="B391">
        <v>1419.5730000000001</v>
      </c>
      <c r="C391">
        <v>1423.5170000000001</v>
      </c>
      <c r="D391">
        <v>1413.684</v>
      </c>
      <c r="E391">
        <v>1417.127</v>
      </c>
      <c r="F391" s="12">
        <v>313070752</v>
      </c>
      <c r="G391" s="12">
        <v>2227754</v>
      </c>
    </row>
    <row r="392" spans="1:7">
      <c r="A392" s="9">
        <f>'(1)'!A392</f>
        <v>42853</v>
      </c>
      <c r="B392">
        <v>1417.7470000000001</v>
      </c>
      <c r="C392">
        <v>1419.2090000000001</v>
      </c>
      <c r="D392">
        <v>1399.7460000000001</v>
      </c>
      <c r="E392">
        <v>1400.4280000000001</v>
      </c>
      <c r="F392" s="12">
        <v>335464128</v>
      </c>
      <c r="G392" s="12">
        <v>2227718.25</v>
      </c>
    </row>
    <row r="393" spans="1:7">
      <c r="A393" s="9">
        <f>'(1)'!A393</f>
        <v>42856</v>
      </c>
      <c r="B393">
        <v>1401.0070000000001</v>
      </c>
      <c r="C393">
        <v>1411.0419999999999</v>
      </c>
      <c r="D393">
        <v>1397.077</v>
      </c>
      <c r="E393">
        <v>1407.3620000000001</v>
      </c>
      <c r="F393" s="12">
        <v>270572064</v>
      </c>
      <c r="G393" s="12">
        <v>2232997.25</v>
      </c>
    </row>
    <row r="394" spans="1:7">
      <c r="A394" s="9">
        <f>'(1)'!A394</f>
        <v>42857</v>
      </c>
      <c r="B394">
        <v>1407.539</v>
      </c>
      <c r="C394">
        <v>1409.048</v>
      </c>
      <c r="D394">
        <v>1395.63</v>
      </c>
      <c r="E394">
        <v>1399.3620000000001</v>
      </c>
      <c r="F394" s="12">
        <v>338878912</v>
      </c>
      <c r="G394" s="12">
        <v>2248510.5</v>
      </c>
    </row>
    <row r="395" spans="1:7">
      <c r="A395" s="9">
        <f>'(1)'!A395</f>
        <v>42858</v>
      </c>
      <c r="B395">
        <v>1399.126</v>
      </c>
      <c r="C395">
        <v>1399.126</v>
      </c>
      <c r="D395">
        <v>1386.3230000000001</v>
      </c>
      <c r="E395">
        <v>1390.922</v>
      </c>
      <c r="F395" s="12">
        <v>319726784</v>
      </c>
      <c r="G395" s="12">
        <v>2220160.25</v>
      </c>
    </row>
    <row r="396" spans="1:7">
      <c r="A396" s="9">
        <f>'(1)'!A396</f>
        <v>42859</v>
      </c>
      <c r="B396">
        <v>1391.171</v>
      </c>
      <c r="C396">
        <v>1394.1579999999999</v>
      </c>
      <c r="D396">
        <v>1380.49</v>
      </c>
      <c r="E396">
        <v>1388.846</v>
      </c>
      <c r="F396" s="12">
        <v>336911648</v>
      </c>
      <c r="G396" s="12">
        <v>2197990.25</v>
      </c>
    </row>
    <row r="397" spans="1:7">
      <c r="A397" s="9">
        <f>'(1)'!A397</f>
        <v>42860</v>
      </c>
      <c r="B397">
        <v>1389.2059999999999</v>
      </c>
      <c r="C397">
        <v>1397.2059999999999</v>
      </c>
      <c r="D397">
        <v>1385.1959999999999</v>
      </c>
      <c r="E397">
        <v>1396.9949999999999</v>
      </c>
      <c r="F397" s="12">
        <v>316101184</v>
      </c>
      <c r="G397" s="12">
        <v>2197990.25</v>
      </c>
    </row>
    <row r="398" spans="1:7">
      <c r="A398" s="9">
        <f>'(1)'!A398</f>
        <v>42863</v>
      </c>
      <c r="B398">
        <v>1396.396</v>
      </c>
      <c r="C398">
        <v>1397.4290000000001</v>
      </c>
      <c r="D398">
        <v>1386.422</v>
      </c>
      <c r="E398">
        <v>1391.6389999999999</v>
      </c>
      <c r="F398" s="12">
        <v>287008800</v>
      </c>
      <c r="G398" s="12">
        <v>2223991.5</v>
      </c>
    </row>
    <row r="399" spans="1:7">
      <c r="A399" s="9">
        <f>'(1)'!A399</f>
        <v>42864</v>
      </c>
      <c r="B399">
        <v>1392.309</v>
      </c>
      <c r="C399">
        <v>1395.4849999999999</v>
      </c>
      <c r="D399">
        <v>1386.732</v>
      </c>
      <c r="E399">
        <v>1391.864</v>
      </c>
      <c r="F399" s="12">
        <v>303623488</v>
      </c>
      <c r="G399" s="12">
        <v>2224167.5</v>
      </c>
    </row>
    <row r="400" spans="1:7">
      <c r="A400" s="9">
        <f>'(1)'!A400</f>
        <v>42865</v>
      </c>
      <c r="B400">
        <v>1392.0309999999999</v>
      </c>
      <c r="C400">
        <v>1400.808</v>
      </c>
      <c r="D400">
        <v>1390.44</v>
      </c>
      <c r="E400">
        <v>1399.5889999999999</v>
      </c>
      <c r="F400" s="12">
        <v>305577664</v>
      </c>
      <c r="G400" s="12">
        <v>2230920.5</v>
      </c>
    </row>
    <row r="401" spans="1:7">
      <c r="A401" s="9">
        <f>'(1)'!A401</f>
        <v>42866</v>
      </c>
      <c r="B401">
        <v>1399.203</v>
      </c>
      <c r="C401">
        <v>1399.203</v>
      </c>
      <c r="D401">
        <v>1379.145</v>
      </c>
      <c r="E401">
        <v>1390.1959999999999</v>
      </c>
      <c r="F401" s="12">
        <v>276919136</v>
      </c>
      <c r="G401" s="12">
        <v>2257992.5</v>
      </c>
    </row>
    <row r="402" spans="1:7">
      <c r="A402" s="9">
        <f>'(1)'!A402</f>
        <v>42867</v>
      </c>
      <c r="B402">
        <v>1389.393</v>
      </c>
      <c r="C402">
        <v>1389.393</v>
      </c>
      <c r="D402">
        <v>1380.0239999999999</v>
      </c>
      <c r="E402">
        <v>1382.77</v>
      </c>
      <c r="F402" s="12">
        <v>266392672</v>
      </c>
      <c r="G402" s="12">
        <v>2248814.75</v>
      </c>
    </row>
    <row r="403" spans="1:7">
      <c r="A403" s="9">
        <f>'(1)'!A403</f>
        <v>42870</v>
      </c>
      <c r="B403">
        <v>1383.2719999999999</v>
      </c>
      <c r="C403">
        <v>1398.9880000000001</v>
      </c>
      <c r="D403">
        <v>1383.2719999999999</v>
      </c>
      <c r="E403">
        <v>1393.923</v>
      </c>
      <c r="F403" s="12">
        <v>274455648</v>
      </c>
      <c r="G403" s="12">
        <v>2276913.75</v>
      </c>
    </row>
    <row r="404" spans="1:7">
      <c r="A404" s="9">
        <f>'(1)'!A404</f>
        <v>42871</v>
      </c>
      <c r="B404">
        <v>1394.575</v>
      </c>
      <c r="C404">
        <v>1396.355</v>
      </c>
      <c r="D404">
        <v>1384.8230000000001</v>
      </c>
      <c r="E404">
        <v>1394.683</v>
      </c>
      <c r="F404" s="12">
        <v>281154176</v>
      </c>
      <c r="G404" s="12">
        <v>2297178.25</v>
      </c>
    </row>
    <row r="405" spans="1:7">
      <c r="A405" s="9">
        <f>'(1)'!A405</f>
        <v>42872</v>
      </c>
      <c r="B405">
        <v>1388.3019999999999</v>
      </c>
      <c r="C405">
        <v>1388.3019999999999</v>
      </c>
      <c r="D405">
        <v>1355.845</v>
      </c>
      <c r="E405">
        <v>1355.8889999999999</v>
      </c>
      <c r="F405" s="12">
        <v>337132032</v>
      </c>
      <c r="G405" s="12">
        <v>2310864.75</v>
      </c>
    </row>
    <row r="406" spans="1:7">
      <c r="A406" s="9">
        <f>'(1)'!A406</f>
        <v>42873</v>
      </c>
      <c r="B406">
        <v>1354.9259999999999</v>
      </c>
      <c r="C406">
        <v>1365.008</v>
      </c>
      <c r="D406">
        <v>1351.0139999999999</v>
      </c>
      <c r="E406">
        <v>1361.077</v>
      </c>
      <c r="F406" s="12">
        <v>306945792</v>
      </c>
      <c r="G406" s="12">
        <v>2307727.5</v>
      </c>
    </row>
    <row r="407" spans="1:7">
      <c r="A407" s="9">
        <f>'(1)'!A407</f>
        <v>42874</v>
      </c>
      <c r="B407">
        <v>1361.527</v>
      </c>
      <c r="C407">
        <v>1374.423</v>
      </c>
      <c r="D407">
        <v>1361.527</v>
      </c>
      <c r="E407">
        <v>1367.33</v>
      </c>
      <c r="F407" s="12">
        <v>328457408</v>
      </c>
      <c r="G407" s="12">
        <v>2280343.25</v>
      </c>
    </row>
    <row r="408" spans="1:7">
      <c r="A408" s="9">
        <f>'(1)'!A408</f>
        <v>42877</v>
      </c>
      <c r="B408">
        <v>1367.8789999999999</v>
      </c>
      <c r="C408">
        <v>1378.297</v>
      </c>
      <c r="D408">
        <v>1367.8789999999999</v>
      </c>
      <c r="E408">
        <v>1377.1389999999999</v>
      </c>
      <c r="F408" s="12">
        <v>260821008</v>
      </c>
      <c r="G408" s="12">
        <v>2291419.25</v>
      </c>
    </row>
    <row r="409" spans="1:7">
      <c r="A409" s="9">
        <f>'(1)'!A409</f>
        <v>42878</v>
      </c>
      <c r="B409">
        <v>1378.2349999999999</v>
      </c>
      <c r="C409">
        <v>1383.08</v>
      </c>
      <c r="D409">
        <v>1372.048</v>
      </c>
      <c r="E409">
        <v>1380.982</v>
      </c>
      <c r="F409" s="12">
        <v>244230352</v>
      </c>
      <c r="G409" s="12">
        <v>2278224.75</v>
      </c>
    </row>
    <row r="410" spans="1:7">
      <c r="A410" s="9">
        <f>'(1)'!A410</f>
        <v>42879</v>
      </c>
      <c r="B410">
        <v>1381.1590000000001</v>
      </c>
      <c r="C410">
        <v>1386.0740000000001</v>
      </c>
      <c r="D410">
        <v>1376.5540000000001</v>
      </c>
      <c r="E410">
        <v>1382.509</v>
      </c>
      <c r="F410" s="12">
        <v>274118368</v>
      </c>
      <c r="G410" s="12">
        <v>2263866.5</v>
      </c>
    </row>
    <row r="411" spans="1:7">
      <c r="A411" s="9">
        <f>'(1)'!A411</f>
        <v>42880</v>
      </c>
      <c r="B411">
        <v>1384.809</v>
      </c>
      <c r="C411">
        <v>1391.421</v>
      </c>
      <c r="D411">
        <v>1380.325</v>
      </c>
      <c r="E411">
        <v>1383.3879999999999</v>
      </c>
      <c r="F411" s="12">
        <v>268476576</v>
      </c>
      <c r="G411" s="12">
        <v>2258072.75</v>
      </c>
    </row>
    <row r="412" spans="1:7">
      <c r="A412" s="9">
        <f>'(1)'!A412</f>
        <v>42881</v>
      </c>
      <c r="B412">
        <v>1383.144</v>
      </c>
      <c r="C412">
        <v>1383.6769999999999</v>
      </c>
      <c r="D412">
        <v>1376.1479999999999</v>
      </c>
      <c r="E412">
        <v>1382.2439999999999</v>
      </c>
      <c r="F412" s="12">
        <v>268299776</v>
      </c>
      <c r="G412" s="12">
        <v>2271974</v>
      </c>
    </row>
    <row r="413" spans="1:7">
      <c r="A413" s="9">
        <f>'(1)'!A413</f>
        <v>42885</v>
      </c>
      <c r="B413">
        <v>1381.171</v>
      </c>
      <c r="C413">
        <v>1381.171</v>
      </c>
      <c r="D413">
        <v>1370.9580000000001</v>
      </c>
      <c r="E413">
        <v>1371.193</v>
      </c>
      <c r="F413" s="12">
        <v>258798432</v>
      </c>
      <c r="G413" s="12">
        <v>2261758</v>
      </c>
    </row>
    <row r="414" spans="1:7">
      <c r="A414" s="9">
        <f>'(1)'!A414</f>
        <v>42886</v>
      </c>
      <c r="B414">
        <v>1372.2</v>
      </c>
      <c r="C414">
        <v>1374.434</v>
      </c>
      <c r="D414">
        <v>1354.855</v>
      </c>
      <c r="E414">
        <v>1370.2080000000001</v>
      </c>
      <c r="F414" s="12">
        <v>397119328</v>
      </c>
      <c r="G414" s="12">
        <v>2263235.75</v>
      </c>
    </row>
    <row r="415" spans="1:7">
      <c r="A415" s="9">
        <f>'(1)'!A415</f>
        <v>42887</v>
      </c>
      <c r="B415">
        <v>1370.33</v>
      </c>
      <c r="C415">
        <v>1396.1949999999999</v>
      </c>
      <c r="D415">
        <v>1370.33</v>
      </c>
      <c r="E415">
        <v>1396.06</v>
      </c>
      <c r="F415" s="12">
        <v>338055392</v>
      </c>
      <c r="G415" s="12">
        <v>2276919.5</v>
      </c>
    </row>
    <row r="416" spans="1:7">
      <c r="A416" s="9">
        <f>'(1)'!A416</f>
        <v>42888</v>
      </c>
      <c r="B416">
        <v>1396.0830000000001</v>
      </c>
      <c r="C416">
        <v>1414.9580000000001</v>
      </c>
      <c r="D416">
        <v>1396.04</v>
      </c>
      <c r="E416">
        <v>1405.3869999999999</v>
      </c>
      <c r="F416" s="12">
        <v>284126240</v>
      </c>
      <c r="G416" s="12">
        <v>2263108.5</v>
      </c>
    </row>
    <row r="417" spans="1:7">
      <c r="A417" s="9">
        <f>'(1)'!A417</f>
        <v>42891</v>
      </c>
      <c r="B417">
        <v>1405.135</v>
      </c>
      <c r="C417">
        <v>1405.135</v>
      </c>
      <c r="D417">
        <v>1396.444</v>
      </c>
      <c r="E417">
        <v>1396.451</v>
      </c>
      <c r="F417" s="12">
        <v>237917600</v>
      </c>
      <c r="G417" s="12">
        <v>2252195.25</v>
      </c>
    </row>
    <row r="418" spans="1:7">
      <c r="A418" s="9">
        <f>'(1)'!A418</f>
        <v>42892</v>
      </c>
      <c r="B418">
        <v>1395.0519999999999</v>
      </c>
      <c r="C418">
        <v>1401.7850000000001</v>
      </c>
      <c r="D418">
        <v>1386.704</v>
      </c>
      <c r="E418">
        <v>1394.8989999999999</v>
      </c>
      <c r="F418" s="12">
        <v>273823136</v>
      </c>
      <c r="G418" s="12">
        <v>2269032.25</v>
      </c>
    </row>
    <row r="419" spans="1:7">
      <c r="A419" s="9">
        <f>'(1)'!A419</f>
        <v>42893</v>
      </c>
      <c r="B419">
        <v>1395.528</v>
      </c>
      <c r="C419">
        <v>1400.4059999999999</v>
      </c>
      <c r="D419">
        <v>1392.1949999999999</v>
      </c>
      <c r="E419">
        <v>1396.674</v>
      </c>
      <c r="F419" s="12">
        <v>277299744</v>
      </c>
      <c r="G419" s="12">
        <v>2270092.75</v>
      </c>
    </row>
    <row r="420" spans="1:7">
      <c r="A420" s="9">
        <f>'(1)'!A420</f>
        <v>42894</v>
      </c>
      <c r="B420">
        <v>1396.7829999999999</v>
      </c>
      <c r="C420">
        <v>1419.3150000000001</v>
      </c>
      <c r="D420">
        <v>1394.69</v>
      </c>
      <c r="E420">
        <v>1415.6120000000001</v>
      </c>
      <c r="F420" s="12">
        <v>270410240</v>
      </c>
      <c r="G420" s="12">
        <v>2206601.25</v>
      </c>
    </row>
    <row r="421" spans="1:7">
      <c r="A421" s="9">
        <f>'(1)'!A421</f>
        <v>42895</v>
      </c>
      <c r="B421">
        <v>1416.155</v>
      </c>
      <c r="C421">
        <v>1433.79</v>
      </c>
      <c r="D421">
        <v>1413.614</v>
      </c>
      <c r="E421">
        <v>1421.7070000000001</v>
      </c>
      <c r="F421" s="12">
        <v>346205280</v>
      </c>
      <c r="G421" s="12">
        <v>2215022.75</v>
      </c>
    </row>
    <row r="422" spans="1:7">
      <c r="A422" s="9">
        <f>'(1)'!A422</f>
        <v>42898</v>
      </c>
      <c r="B422">
        <v>1421.1030000000001</v>
      </c>
      <c r="C422">
        <v>1426.1020000000001</v>
      </c>
      <c r="D422">
        <v>1415.5889999999999</v>
      </c>
      <c r="E422">
        <v>1419.211</v>
      </c>
      <c r="F422" s="12">
        <v>311715648</v>
      </c>
      <c r="G422" s="12">
        <v>2225773</v>
      </c>
    </row>
    <row r="423" spans="1:7">
      <c r="A423" s="9">
        <f>'(1)'!A423</f>
        <v>42899</v>
      </c>
      <c r="B423">
        <v>1420.0619999999999</v>
      </c>
      <c r="C423">
        <v>1427.5540000000001</v>
      </c>
      <c r="D423">
        <v>1420.0619999999999</v>
      </c>
      <c r="E423">
        <v>1425.9849999999999</v>
      </c>
      <c r="F423" s="12">
        <v>260002608</v>
      </c>
      <c r="G423" s="12">
        <v>2242276</v>
      </c>
    </row>
    <row r="424" spans="1:7">
      <c r="A424" s="9">
        <f>'(1)'!A424</f>
        <v>42900</v>
      </c>
      <c r="B424">
        <v>1426.0260000000001</v>
      </c>
      <c r="C424">
        <v>1426.127</v>
      </c>
      <c r="D424">
        <v>1411.395</v>
      </c>
      <c r="E424">
        <v>1417.5730000000001</v>
      </c>
      <c r="F424" s="12">
        <v>257503488</v>
      </c>
      <c r="G424" s="12">
        <v>2248652.25</v>
      </c>
    </row>
    <row r="425" spans="1:7">
      <c r="A425" s="9">
        <f>'(1)'!A425</f>
        <v>42901</v>
      </c>
      <c r="B425">
        <v>1415.4670000000001</v>
      </c>
      <c r="C425">
        <v>1415.4670000000001</v>
      </c>
      <c r="D425">
        <v>1402.52</v>
      </c>
      <c r="E425">
        <v>1410.0840000000001</v>
      </c>
      <c r="F425" s="12">
        <v>241685664</v>
      </c>
      <c r="G425" s="12">
        <v>2251488.75</v>
      </c>
    </row>
    <row r="426" spans="1:7">
      <c r="A426" s="9">
        <f>'(1)'!A426</f>
        <v>42902</v>
      </c>
      <c r="B426">
        <v>1407.2170000000001</v>
      </c>
      <c r="C426">
        <v>1407.2170000000001</v>
      </c>
      <c r="D426">
        <v>1399.258</v>
      </c>
      <c r="E426">
        <v>1406.7280000000001</v>
      </c>
      <c r="F426" s="12">
        <v>833474944</v>
      </c>
      <c r="G426" s="12">
        <v>2253249.75</v>
      </c>
    </row>
    <row r="427" spans="1:7">
      <c r="A427" s="9">
        <f>'(1)'!A427</f>
        <v>42905</v>
      </c>
      <c r="B427">
        <v>1407.068</v>
      </c>
      <c r="C427">
        <v>1420.192</v>
      </c>
      <c r="D427">
        <v>1407.068</v>
      </c>
      <c r="E427">
        <v>1418.0809999999999</v>
      </c>
      <c r="F427" s="12">
        <v>256424432</v>
      </c>
      <c r="G427" s="12">
        <v>2251762.5</v>
      </c>
    </row>
    <row r="428" spans="1:7">
      <c r="A428" s="9">
        <f>'(1)'!A428</f>
        <v>42906</v>
      </c>
      <c r="B428">
        <v>1417.7619999999999</v>
      </c>
      <c r="C428">
        <v>1417.7619999999999</v>
      </c>
      <c r="D428">
        <v>1402.7909999999999</v>
      </c>
      <c r="E428">
        <v>1402.9680000000001</v>
      </c>
      <c r="F428" s="12">
        <v>254789616</v>
      </c>
      <c r="G428" s="12">
        <v>2251762.5</v>
      </c>
    </row>
    <row r="429" spans="1:7">
      <c r="A429" s="9">
        <f>'(1)'!A429</f>
        <v>42907</v>
      </c>
      <c r="B429">
        <v>1403.3309999999999</v>
      </c>
      <c r="C429">
        <v>1411.884</v>
      </c>
      <c r="D429">
        <v>1398.4639999999999</v>
      </c>
      <c r="E429">
        <v>1399.2550000000001</v>
      </c>
      <c r="F429" s="12">
        <v>280670368</v>
      </c>
      <c r="G429" s="12">
        <v>2229551.75</v>
      </c>
    </row>
    <row r="430" spans="1:7">
      <c r="A430" s="9">
        <f>'(1)'!A430</f>
        <v>42908</v>
      </c>
      <c r="B430">
        <v>1399.366</v>
      </c>
      <c r="C430">
        <v>1408.3389999999999</v>
      </c>
      <c r="D430">
        <v>1396.8679999999999</v>
      </c>
      <c r="E430">
        <v>1404.538</v>
      </c>
      <c r="F430" s="12">
        <v>272502336</v>
      </c>
      <c r="G430" s="12">
        <v>2228179.75</v>
      </c>
    </row>
    <row r="431" spans="1:7">
      <c r="A431" s="9">
        <f>'(1)'!A431</f>
        <v>42909</v>
      </c>
      <c r="B431">
        <v>1404.777</v>
      </c>
      <c r="C431">
        <v>1415.771</v>
      </c>
      <c r="D431">
        <v>1402.7739999999999</v>
      </c>
      <c r="E431">
        <v>1414.778</v>
      </c>
      <c r="F431" s="12">
        <v>1210814720</v>
      </c>
      <c r="G431" s="12">
        <v>2270409.75</v>
      </c>
    </row>
    <row r="432" spans="1:7">
      <c r="A432" s="9">
        <f>'(1)'!A432</f>
        <v>42912</v>
      </c>
      <c r="B432">
        <v>1415.12</v>
      </c>
      <c r="C432">
        <v>1420.768</v>
      </c>
      <c r="D432">
        <v>1409.155</v>
      </c>
      <c r="E432">
        <v>1416.64</v>
      </c>
      <c r="F432" s="12">
        <v>278612576</v>
      </c>
      <c r="G432" s="12">
        <v>2281786.25</v>
      </c>
    </row>
    <row r="433" spans="1:7">
      <c r="A433" s="9">
        <f>'(1)'!A433</f>
        <v>42913</v>
      </c>
      <c r="B433">
        <v>1416.3520000000001</v>
      </c>
      <c r="C433">
        <v>1420.607</v>
      </c>
      <c r="D433">
        <v>1403.377</v>
      </c>
      <c r="E433">
        <v>1403.5219999999999</v>
      </c>
      <c r="F433" s="12">
        <v>294730944</v>
      </c>
      <c r="G433" s="12">
        <v>2267311.25</v>
      </c>
    </row>
    <row r="434" spans="1:7">
      <c r="A434" s="9">
        <f>'(1)'!A434</f>
        <v>42914</v>
      </c>
      <c r="B434">
        <v>1404.4639999999999</v>
      </c>
      <c r="C434">
        <v>1426.3340000000001</v>
      </c>
      <c r="D434">
        <v>1404.4639999999999</v>
      </c>
      <c r="E434">
        <v>1425.269</v>
      </c>
      <c r="F434" s="12">
        <v>305443616</v>
      </c>
      <c r="G434" s="12">
        <v>2266213</v>
      </c>
    </row>
    <row r="435" spans="1:7">
      <c r="A435" s="9">
        <f>'(1)'!A435</f>
        <v>42915</v>
      </c>
      <c r="B435">
        <v>1425.4860000000001</v>
      </c>
      <c r="C435">
        <v>1428.0319999999999</v>
      </c>
      <c r="D435">
        <v>1403.0160000000001</v>
      </c>
      <c r="E435">
        <v>1416.1990000000001</v>
      </c>
      <c r="F435" s="12">
        <v>304321152</v>
      </c>
      <c r="G435" s="12">
        <v>2270499.25</v>
      </c>
    </row>
    <row r="436" spans="1:7">
      <c r="A436" s="9">
        <f>'(1)'!A436</f>
        <v>42916</v>
      </c>
      <c r="B436">
        <v>1416.7249999999999</v>
      </c>
      <c r="C436">
        <v>1420.99</v>
      </c>
      <c r="D436">
        <v>1413.287</v>
      </c>
      <c r="E436">
        <v>1415.3589999999999</v>
      </c>
      <c r="F436" s="12">
        <v>299319200</v>
      </c>
      <c r="G436" s="12">
        <v>2297716.75</v>
      </c>
    </row>
    <row r="437" spans="1:7">
      <c r="A437" s="9">
        <f>'(1)'!A437</f>
        <v>42919</v>
      </c>
      <c r="B437">
        <v>1416.4690000000001</v>
      </c>
      <c r="C437">
        <v>1429.3689999999999</v>
      </c>
      <c r="D437">
        <v>1416.4690000000001</v>
      </c>
      <c r="E437">
        <v>1426.682</v>
      </c>
      <c r="F437" s="12">
        <v>159276304</v>
      </c>
      <c r="G437" s="12">
        <v>2305505</v>
      </c>
    </row>
    <row r="438" spans="1:7">
      <c r="A438" s="9">
        <f>'(1)'!A438</f>
        <v>42921</v>
      </c>
      <c r="B438">
        <v>1426.5350000000001</v>
      </c>
      <c r="C438">
        <v>1426.5350000000001</v>
      </c>
      <c r="D438">
        <v>1412.624</v>
      </c>
      <c r="E438">
        <v>1420.1469999999999</v>
      </c>
      <c r="F438" s="12">
        <v>262523568</v>
      </c>
      <c r="G438" s="12">
        <v>2298722.5</v>
      </c>
    </row>
    <row r="439" spans="1:7">
      <c r="A439" s="9">
        <f>'(1)'!A439</f>
        <v>42922</v>
      </c>
      <c r="B439">
        <v>1418.857</v>
      </c>
      <c r="C439">
        <v>1418.857</v>
      </c>
      <c r="D439">
        <v>1398.8309999999999</v>
      </c>
      <c r="E439">
        <v>1400.8150000000001</v>
      </c>
      <c r="F439" s="12">
        <v>310233760</v>
      </c>
      <c r="G439" s="12">
        <v>2310338.75</v>
      </c>
    </row>
    <row r="440" spans="1:7">
      <c r="A440" s="9">
        <f>'(1)'!A440</f>
        <v>42923</v>
      </c>
      <c r="B440">
        <v>1401.3520000000001</v>
      </c>
      <c r="C440">
        <v>1416.6790000000001</v>
      </c>
      <c r="D440">
        <v>1401.3520000000001</v>
      </c>
      <c r="E440">
        <v>1415.835</v>
      </c>
      <c r="F440" s="12">
        <v>243757520</v>
      </c>
      <c r="G440" s="12">
        <v>2297302.5</v>
      </c>
    </row>
    <row r="441" spans="1:7">
      <c r="A441" s="9">
        <f>'(1)'!A441</f>
        <v>42926</v>
      </c>
      <c r="B441">
        <v>1415.278</v>
      </c>
      <c r="C441">
        <v>1418.0519999999999</v>
      </c>
      <c r="D441">
        <v>1405.75</v>
      </c>
      <c r="E441">
        <v>1408.4749999999999</v>
      </c>
      <c r="F441" s="12">
        <v>265623888</v>
      </c>
      <c r="G441" s="12">
        <v>2284821.5</v>
      </c>
    </row>
    <row r="442" spans="1:7">
      <c r="A442" s="9">
        <f>'(1)'!A442</f>
        <v>42927</v>
      </c>
      <c r="B442">
        <v>1408.6089999999999</v>
      </c>
      <c r="C442">
        <v>1413.4749999999999</v>
      </c>
      <c r="D442">
        <v>1402.625</v>
      </c>
      <c r="E442">
        <v>1413.0540000000001</v>
      </c>
      <c r="F442" s="12">
        <v>287694016</v>
      </c>
      <c r="G442" s="12">
        <v>2280879.5</v>
      </c>
    </row>
    <row r="443" spans="1:7">
      <c r="A443" s="9">
        <f>'(1)'!A443</f>
        <v>42928</v>
      </c>
      <c r="B443">
        <v>1414.3409999999999</v>
      </c>
      <c r="C443">
        <v>1431.34</v>
      </c>
      <c r="D443">
        <v>1414.3409999999999</v>
      </c>
      <c r="E443">
        <v>1424.3209999999999</v>
      </c>
      <c r="F443" s="12">
        <v>251106656</v>
      </c>
      <c r="G443" s="12">
        <v>2298685.25</v>
      </c>
    </row>
    <row r="444" spans="1:7">
      <c r="A444" s="9">
        <f>'(1)'!A444</f>
        <v>42929</v>
      </c>
      <c r="B444">
        <v>1424.5319999999999</v>
      </c>
      <c r="C444">
        <v>1425.7380000000001</v>
      </c>
      <c r="D444">
        <v>1416.271</v>
      </c>
      <c r="E444">
        <v>1425.6610000000001</v>
      </c>
      <c r="F444" s="12">
        <v>267518224</v>
      </c>
      <c r="G444" s="12">
        <v>2275197.5</v>
      </c>
    </row>
    <row r="445" spans="1:7">
      <c r="A445" s="9">
        <f>'(1)'!A445</f>
        <v>42930</v>
      </c>
      <c r="B445">
        <v>1425.4739999999999</v>
      </c>
      <c r="C445">
        <v>1432.9680000000001</v>
      </c>
      <c r="D445">
        <v>1424.097</v>
      </c>
      <c r="E445">
        <v>1428.817</v>
      </c>
      <c r="F445" s="12">
        <v>216172320</v>
      </c>
      <c r="G445" s="12">
        <v>2271218.75</v>
      </c>
    </row>
    <row r="446" spans="1:7">
      <c r="A446" s="9">
        <f>'(1)'!A446</f>
        <v>42933</v>
      </c>
      <c r="B446">
        <v>1428.7809999999999</v>
      </c>
      <c r="C446">
        <v>1434.4480000000001</v>
      </c>
      <c r="D446">
        <v>1425.972</v>
      </c>
      <c r="E446">
        <v>1431.6020000000001</v>
      </c>
      <c r="F446" s="12">
        <v>229039344</v>
      </c>
      <c r="G446" s="12">
        <v>2280584.5</v>
      </c>
    </row>
    <row r="447" spans="1:7">
      <c r="A447" s="9">
        <f>'(1)'!A447</f>
        <v>42934</v>
      </c>
      <c r="B447">
        <v>1431.1089999999999</v>
      </c>
      <c r="C447">
        <v>1431.1089999999999</v>
      </c>
      <c r="D447">
        <v>1422.4929999999999</v>
      </c>
      <c r="E447">
        <v>1427.614</v>
      </c>
      <c r="F447" s="12">
        <v>235715648</v>
      </c>
      <c r="G447" s="12">
        <v>2298268.75</v>
      </c>
    </row>
    <row r="448" spans="1:7">
      <c r="A448" s="9">
        <f>'(1)'!A448</f>
        <v>42935</v>
      </c>
      <c r="B448">
        <v>1428.277</v>
      </c>
      <c r="C448">
        <v>1441.771</v>
      </c>
      <c r="D448">
        <v>1428.277</v>
      </c>
      <c r="E448">
        <v>1441.771</v>
      </c>
      <c r="F448" s="12">
        <v>239971008</v>
      </c>
      <c r="G448" s="12">
        <v>2250346.5</v>
      </c>
    </row>
    <row r="449" spans="1:7">
      <c r="A449" s="9">
        <f>'(1)'!A449</f>
        <v>42936</v>
      </c>
      <c r="B449">
        <v>1442.1569999999999</v>
      </c>
      <c r="C449">
        <v>1445.0609999999999</v>
      </c>
      <c r="D449">
        <v>1438.9639999999999</v>
      </c>
      <c r="E449">
        <v>1442.354</v>
      </c>
      <c r="F449" s="12">
        <v>239600272</v>
      </c>
      <c r="G449" s="12">
        <v>2229841.25</v>
      </c>
    </row>
    <row r="450" spans="1:7">
      <c r="A450" s="9">
        <f>'(1)'!A450</f>
        <v>42937</v>
      </c>
      <c r="B450">
        <v>1443.375</v>
      </c>
      <c r="C450">
        <v>1452.048</v>
      </c>
      <c r="D450">
        <v>1433.8309999999999</v>
      </c>
      <c r="E450">
        <v>1435.8389999999999</v>
      </c>
      <c r="F450" s="12">
        <v>295671712</v>
      </c>
      <c r="G450" s="12">
        <v>2264786.5</v>
      </c>
    </row>
    <row r="451" spans="1:7">
      <c r="A451" s="9">
        <f>'(1)'!A451</f>
        <v>42940</v>
      </c>
      <c r="B451">
        <v>1435.8240000000001</v>
      </c>
      <c r="C451">
        <v>1438.597</v>
      </c>
      <c r="D451">
        <v>1431.345</v>
      </c>
      <c r="E451">
        <v>1438.0550000000001</v>
      </c>
      <c r="F451" s="12">
        <v>243191760</v>
      </c>
      <c r="G451" s="12">
        <v>2251290.75</v>
      </c>
    </row>
    <row r="452" spans="1:7">
      <c r="A452" s="9">
        <f>'(1)'!A452</f>
        <v>42941</v>
      </c>
      <c r="B452">
        <v>1438.8630000000001</v>
      </c>
      <c r="C452">
        <v>1452.0909999999999</v>
      </c>
      <c r="D452">
        <v>1438.8630000000001</v>
      </c>
      <c r="E452">
        <v>1450.3869999999999</v>
      </c>
      <c r="F452" s="12">
        <v>301511072</v>
      </c>
      <c r="G452" s="12">
        <v>2250730.75</v>
      </c>
    </row>
    <row r="453" spans="1:7">
      <c r="A453" s="9">
        <f>'(1)'!A453</f>
        <v>42942</v>
      </c>
      <c r="B453">
        <v>1450.576</v>
      </c>
      <c r="C453">
        <v>1452.021</v>
      </c>
      <c r="D453">
        <v>1441.2539999999999</v>
      </c>
      <c r="E453">
        <v>1442.279</v>
      </c>
      <c r="F453" s="12">
        <v>254222288</v>
      </c>
      <c r="G453" s="12">
        <v>2267891.75</v>
      </c>
    </row>
    <row r="454" spans="1:7">
      <c r="A454" s="9">
        <f>'(1)'!A454</f>
        <v>42943</v>
      </c>
      <c r="B454">
        <v>1442.2619999999999</v>
      </c>
      <c r="C454">
        <v>1446.6289999999999</v>
      </c>
      <c r="D454">
        <v>1427.693</v>
      </c>
      <c r="E454">
        <v>1433.624</v>
      </c>
      <c r="F454" s="12">
        <v>301219968</v>
      </c>
      <c r="G454" s="12">
        <v>2267891.75</v>
      </c>
    </row>
    <row r="455" spans="1:7">
      <c r="A455" s="9">
        <f>'(1)'!A455</f>
        <v>42944</v>
      </c>
      <c r="B455">
        <v>1432.5930000000001</v>
      </c>
      <c r="C455">
        <v>1432.5930000000001</v>
      </c>
      <c r="D455">
        <v>1425.8009999999999</v>
      </c>
      <c r="E455">
        <v>1429.26</v>
      </c>
      <c r="F455" s="12">
        <v>266413712</v>
      </c>
      <c r="G455" s="12">
        <v>2257056</v>
      </c>
    </row>
    <row r="456" spans="1:7">
      <c r="A456" s="9">
        <f>'(1)'!A456</f>
        <v>42947</v>
      </c>
      <c r="B456">
        <v>1429.4639999999999</v>
      </c>
      <c r="C456">
        <v>1432.463</v>
      </c>
      <c r="D456">
        <v>1420.6590000000001</v>
      </c>
      <c r="E456">
        <v>1425.144</v>
      </c>
      <c r="F456" s="12">
        <v>300317792</v>
      </c>
      <c r="G456" s="12">
        <v>2226688.75</v>
      </c>
    </row>
    <row r="457" spans="1:7">
      <c r="A457" s="9">
        <f>'(1)'!A457</f>
        <v>42948</v>
      </c>
      <c r="B457">
        <v>1426.0309999999999</v>
      </c>
      <c r="C457">
        <v>1430.664</v>
      </c>
      <c r="D457">
        <v>1420.8230000000001</v>
      </c>
      <c r="E457">
        <v>1428.33</v>
      </c>
      <c r="F457" s="12">
        <v>265887008</v>
      </c>
      <c r="G457" s="12">
        <v>2249959.75</v>
      </c>
    </row>
    <row r="458" spans="1:7">
      <c r="A458" s="9">
        <f>'(1)'!A458</f>
        <v>42949</v>
      </c>
      <c r="B458">
        <v>1428.0260000000001</v>
      </c>
      <c r="C458">
        <v>1428.0260000000001</v>
      </c>
      <c r="D458">
        <v>1408.5160000000001</v>
      </c>
      <c r="E458">
        <v>1412.903</v>
      </c>
      <c r="F458" s="12">
        <v>288205280</v>
      </c>
      <c r="G458" s="12">
        <v>2239206</v>
      </c>
    </row>
    <row r="459" spans="1:7">
      <c r="A459" s="9">
        <f>'(1)'!A459</f>
        <v>42950</v>
      </c>
      <c r="B459">
        <v>1413.086</v>
      </c>
      <c r="C459">
        <v>1414.7249999999999</v>
      </c>
      <c r="D459">
        <v>1402.3889999999999</v>
      </c>
      <c r="E459">
        <v>1405.229</v>
      </c>
      <c r="F459" s="12">
        <v>304274720</v>
      </c>
      <c r="G459" s="12">
        <v>2246968.5</v>
      </c>
    </row>
    <row r="460" spans="1:7">
      <c r="A460" s="9">
        <f>'(1)'!A460</f>
        <v>42951</v>
      </c>
      <c r="B460">
        <v>1405.1389999999999</v>
      </c>
      <c r="C460">
        <v>1413.0450000000001</v>
      </c>
      <c r="D460">
        <v>1405.1389999999999</v>
      </c>
      <c r="E460">
        <v>1412.3209999999999</v>
      </c>
      <c r="F460" s="12">
        <v>303771936</v>
      </c>
      <c r="G460" s="12">
        <v>2265184.5</v>
      </c>
    </row>
    <row r="461" spans="1:7">
      <c r="A461" s="9">
        <f>'(1)'!A461</f>
        <v>42954</v>
      </c>
      <c r="B461">
        <v>1412.402</v>
      </c>
      <c r="C461">
        <v>1417.42</v>
      </c>
      <c r="D461">
        <v>1408.62</v>
      </c>
      <c r="E461">
        <v>1414.1669999999999</v>
      </c>
      <c r="F461" s="12">
        <v>285725152</v>
      </c>
      <c r="G461" s="12">
        <v>2267765.75</v>
      </c>
    </row>
    <row r="462" spans="1:7">
      <c r="A462" s="9">
        <f>'(1)'!A462</f>
        <v>42955</v>
      </c>
      <c r="B462">
        <v>1413.9290000000001</v>
      </c>
      <c r="C462">
        <v>1426.288</v>
      </c>
      <c r="D462">
        <v>1407.5730000000001</v>
      </c>
      <c r="E462">
        <v>1410.1510000000001</v>
      </c>
      <c r="F462" s="12">
        <v>308742912</v>
      </c>
      <c r="G462" s="12">
        <v>2272947</v>
      </c>
    </row>
    <row r="463" spans="1:7">
      <c r="A463" s="9">
        <f>'(1)'!A463</f>
        <v>42956</v>
      </c>
      <c r="B463">
        <v>1409.7760000000001</v>
      </c>
      <c r="C463">
        <v>1409.7760000000001</v>
      </c>
      <c r="D463">
        <v>1393.242</v>
      </c>
      <c r="E463">
        <v>1396.9480000000001</v>
      </c>
      <c r="F463" s="12">
        <v>348621504</v>
      </c>
      <c r="G463" s="12">
        <v>2276484.75</v>
      </c>
    </row>
    <row r="464" spans="1:7">
      <c r="A464" s="9">
        <f>'(1)'!A464</f>
        <v>42957</v>
      </c>
      <c r="B464">
        <v>1396.595</v>
      </c>
      <c r="C464">
        <v>1396.595</v>
      </c>
      <c r="D464">
        <v>1372.5440000000001</v>
      </c>
      <c r="E464">
        <v>1372.5440000000001</v>
      </c>
      <c r="F464" s="12">
        <v>317880768</v>
      </c>
      <c r="G464" s="12">
        <v>2270514.75</v>
      </c>
    </row>
    <row r="465" spans="1:7">
      <c r="A465" s="9">
        <f>'(1)'!A465</f>
        <v>42958</v>
      </c>
      <c r="B465">
        <v>1372.2639999999999</v>
      </c>
      <c r="C465">
        <v>1376.373</v>
      </c>
      <c r="D465">
        <v>1368.3320000000001</v>
      </c>
      <c r="E465">
        <v>1374.231</v>
      </c>
      <c r="F465" s="12">
        <v>305680352</v>
      </c>
      <c r="G465" s="12">
        <v>2293229.75</v>
      </c>
    </row>
    <row r="466" spans="1:7">
      <c r="A466" s="9">
        <f>'(1)'!A466</f>
        <v>42961</v>
      </c>
      <c r="B466">
        <v>1375.1320000000001</v>
      </c>
      <c r="C466">
        <v>1394.5250000000001</v>
      </c>
      <c r="D466">
        <v>1375.1320000000001</v>
      </c>
      <c r="E466">
        <v>1394.309</v>
      </c>
      <c r="F466" s="12">
        <v>261822912</v>
      </c>
      <c r="G466" s="12">
        <v>2292975.75</v>
      </c>
    </row>
    <row r="467" spans="1:7">
      <c r="A467" s="9">
        <f>'(1)'!A467</f>
        <v>42962</v>
      </c>
      <c r="B467">
        <v>1394.7</v>
      </c>
      <c r="C467">
        <v>1395.876</v>
      </c>
      <c r="D467">
        <v>1382.952</v>
      </c>
      <c r="E467">
        <v>1383.2370000000001</v>
      </c>
      <c r="F467" s="12">
        <v>232435008</v>
      </c>
      <c r="G467" s="12">
        <v>2283060.25</v>
      </c>
    </row>
    <row r="468" spans="1:7">
      <c r="A468" s="9">
        <f>'(1)'!A468</f>
        <v>42963</v>
      </c>
      <c r="B468">
        <v>1384.1759999999999</v>
      </c>
      <c r="C468">
        <v>1391.6780000000001</v>
      </c>
      <c r="D468">
        <v>1381.9010000000001</v>
      </c>
      <c r="E468">
        <v>1383.5340000000001</v>
      </c>
      <c r="F468" s="12">
        <v>238880640</v>
      </c>
      <c r="G468" s="12">
        <v>2287385.5</v>
      </c>
    </row>
    <row r="469" spans="1:7">
      <c r="A469" s="9">
        <f>'(1)'!A469</f>
        <v>42964</v>
      </c>
      <c r="B469">
        <v>1383.07</v>
      </c>
      <c r="C469">
        <v>1384.74</v>
      </c>
      <c r="D469">
        <v>1358.8019999999999</v>
      </c>
      <c r="E469">
        <v>1358.94</v>
      </c>
      <c r="F469" s="12">
        <v>242260672</v>
      </c>
      <c r="G469" s="12">
        <v>2307605</v>
      </c>
    </row>
    <row r="470" spans="1:7">
      <c r="A470" s="9">
        <f>'(1)'!A470</f>
        <v>42965</v>
      </c>
      <c r="B470">
        <v>1357.0119999999999</v>
      </c>
      <c r="C470">
        <v>1362.3420000000001</v>
      </c>
      <c r="D470">
        <v>1349.354</v>
      </c>
      <c r="E470">
        <v>1357.7929999999999</v>
      </c>
      <c r="F470" s="12">
        <v>314030272</v>
      </c>
      <c r="G470" s="12">
        <v>2295837</v>
      </c>
    </row>
    <row r="471" spans="1:7">
      <c r="A471" s="9">
        <f>'(1)'!A471</f>
        <v>42968</v>
      </c>
      <c r="B471">
        <v>1357.7370000000001</v>
      </c>
      <c r="C471">
        <v>1358.0889999999999</v>
      </c>
      <c r="D471">
        <v>1351.2</v>
      </c>
      <c r="E471">
        <v>1356.905</v>
      </c>
      <c r="F471" s="12">
        <v>218862528</v>
      </c>
      <c r="G471" s="12">
        <v>2281634.25</v>
      </c>
    </row>
    <row r="472" spans="1:7">
      <c r="A472" s="9">
        <f>'(1)'!A472</f>
        <v>42969</v>
      </c>
      <c r="B472">
        <v>1357.8869999999999</v>
      </c>
      <c r="C472">
        <v>1372.3320000000001</v>
      </c>
      <c r="D472">
        <v>1357.8869999999999</v>
      </c>
      <c r="E472">
        <v>1371.537</v>
      </c>
      <c r="F472" s="12">
        <v>221180048</v>
      </c>
      <c r="G472" s="12">
        <v>2275333.75</v>
      </c>
    </row>
    <row r="473" spans="1:7">
      <c r="A473" s="9">
        <f>'(1)'!A473</f>
        <v>42970</v>
      </c>
      <c r="B473">
        <v>1370.681</v>
      </c>
      <c r="C473">
        <v>1373.2760000000001</v>
      </c>
      <c r="D473">
        <v>1363.171</v>
      </c>
      <c r="E473">
        <v>1369.739</v>
      </c>
      <c r="F473" s="12">
        <v>223411040</v>
      </c>
      <c r="G473" s="12">
        <v>2267910</v>
      </c>
    </row>
    <row r="474" spans="1:7">
      <c r="A474" s="9">
        <f>'(1)'!A474</f>
        <v>42971</v>
      </c>
      <c r="B474">
        <v>1370.155</v>
      </c>
      <c r="C474">
        <v>1377.0519999999999</v>
      </c>
      <c r="D474">
        <v>1370.155</v>
      </c>
      <c r="E474">
        <v>1373.875</v>
      </c>
      <c r="F474" s="12">
        <v>225090480</v>
      </c>
      <c r="G474" s="12">
        <v>2271555</v>
      </c>
    </row>
    <row r="475" spans="1:7">
      <c r="A475" s="9">
        <f>'(1)'!A475</f>
        <v>42972</v>
      </c>
      <c r="B475">
        <v>1374.384</v>
      </c>
      <c r="C475">
        <v>1380.597</v>
      </c>
      <c r="D475">
        <v>1373.53</v>
      </c>
      <c r="E475">
        <v>1377.453</v>
      </c>
      <c r="F475" s="12">
        <v>211199056</v>
      </c>
      <c r="G475" s="12">
        <v>2248388.25</v>
      </c>
    </row>
    <row r="476" spans="1:7">
      <c r="A476" s="9">
        <f>'(1)'!A476</f>
        <v>42975</v>
      </c>
      <c r="B476">
        <v>1377.7570000000001</v>
      </c>
      <c r="C476">
        <v>1382.527</v>
      </c>
      <c r="D476">
        <v>1377.0630000000001</v>
      </c>
      <c r="E476">
        <v>1382.229</v>
      </c>
      <c r="F476" s="12">
        <v>249164912</v>
      </c>
      <c r="G476" s="12">
        <v>2237981</v>
      </c>
    </row>
    <row r="477" spans="1:7">
      <c r="A477" s="9">
        <f>'(1)'!A477</f>
        <v>42976</v>
      </c>
      <c r="B477">
        <v>1381.3140000000001</v>
      </c>
      <c r="C477">
        <v>1385.1949999999999</v>
      </c>
      <c r="D477">
        <v>1371.8019999999999</v>
      </c>
      <c r="E477">
        <v>1383.681</v>
      </c>
      <c r="F477" s="12">
        <v>262697232</v>
      </c>
      <c r="G477" s="12">
        <v>2251150.75</v>
      </c>
    </row>
    <row r="478" spans="1:7">
      <c r="A478" s="9">
        <f>'(1)'!A478</f>
        <v>42977</v>
      </c>
      <c r="B478">
        <v>1383.211</v>
      </c>
      <c r="C478">
        <v>1392.7719999999999</v>
      </c>
      <c r="D478">
        <v>1381.203</v>
      </c>
      <c r="E478">
        <v>1391.3240000000001</v>
      </c>
      <c r="F478" s="12">
        <v>235542896</v>
      </c>
      <c r="G478" s="12">
        <v>2254469.25</v>
      </c>
    </row>
    <row r="479" spans="1:7">
      <c r="A479" s="9">
        <f>'(1)'!A479</f>
        <v>42978</v>
      </c>
      <c r="B479">
        <v>1392.0419999999999</v>
      </c>
      <c r="C479">
        <v>1406.444</v>
      </c>
      <c r="D479">
        <v>1392.0419999999999</v>
      </c>
      <c r="E479">
        <v>1405.277</v>
      </c>
      <c r="F479" s="12">
        <v>289321856</v>
      </c>
      <c r="G479" s="12">
        <v>2246854.75</v>
      </c>
    </row>
    <row r="480" spans="1:7">
      <c r="A480" s="9">
        <f>'(1)'!A480</f>
        <v>42979</v>
      </c>
      <c r="B480">
        <v>1405.825</v>
      </c>
      <c r="C480">
        <v>1413.865</v>
      </c>
      <c r="D480">
        <v>1405.825</v>
      </c>
      <c r="E480">
        <v>1413.5709999999999</v>
      </c>
      <c r="F480" s="12">
        <v>224214400</v>
      </c>
      <c r="G480" s="12">
        <v>2227487</v>
      </c>
    </row>
    <row r="481" spans="1:7">
      <c r="A481" s="9">
        <f>'(1)'!A481</f>
        <v>42983</v>
      </c>
      <c r="B481">
        <v>1413.3040000000001</v>
      </c>
      <c r="C481">
        <v>1414.546</v>
      </c>
      <c r="D481">
        <v>1394.5070000000001</v>
      </c>
      <c r="E481">
        <v>1399.655</v>
      </c>
      <c r="F481" s="12">
        <v>279171904</v>
      </c>
      <c r="G481" s="12">
        <v>2186601</v>
      </c>
    </row>
    <row r="482" spans="1:7">
      <c r="A482" s="9">
        <f>'(1)'!A482</f>
        <v>42984</v>
      </c>
      <c r="B482">
        <v>1400.009</v>
      </c>
      <c r="C482">
        <v>1406.021</v>
      </c>
      <c r="D482">
        <v>1399.2729999999999</v>
      </c>
      <c r="E482">
        <v>1402.1959999999999</v>
      </c>
      <c r="F482" s="12">
        <v>247704000</v>
      </c>
      <c r="G482" s="12">
        <v>2193646.25</v>
      </c>
    </row>
    <row r="483" spans="1:7">
      <c r="A483" s="9">
        <f>'(1)'!A483</f>
        <v>42985</v>
      </c>
      <c r="B483">
        <v>1402.4570000000001</v>
      </c>
      <c r="C483">
        <v>1404.307</v>
      </c>
      <c r="D483">
        <v>1393.885</v>
      </c>
      <c r="E483">
        <v>1398.674</v>
      </c>
      <c r="F483" s="12">
        <v>267059200</v>
      </c>
      <c r="G483" s="12">
        <v>2225849.25</v>
      </c>
    </row>
    <row r="484" spans="1:7">
      <c r="A484" s="9">
        <f>'(1)'!A484</f>
        <v>42986</v>
      </c>
      <c r="B484">
        <v>1398.1890000000001</v>
      </c>
      <c r="C484">
        <v>1403.529</v>
      </c>
      <c r="D484">
        <v>1394.433</v>
      </c>
      <c r="E484">
        <v>1399.4290000000001</v>
      </c>
      <c r="F484" s="12">
        <v>277623904</v>
      </c>
      <c r="G484" s="12">
        <v>2208441.25</v>
      </c>
    </row>
    <row r="485" spans="1:7">
      <c r="A485" s="9">
        <f>'(1)'!A485</f>
        <v>42989</v>
      </c>
      <c r="B485">
        <v>1400.558</v>
      </c>
      <c r="C485">
        <v>1415.748</v>
      </c>
      <c r="D485">
        <v>1400.558</v>
      </c>
      <c r="E485">
        <v>1414.828</v>
      </c>
      <c r="F485" s="12">
        <v>250951136</v>
      </c>
      <c r="G485" s="12">
        <v>2208798.5</v>
      </c>
    </row>
    <row r="486" spans="1:7">
      <c r="A486" s="9">
        <f>'(1)'!A486</f>
        <v>42990</v>
      </c>
      <c r="B486">
        <v>1415.3440000000001</v>
      </c>
      <c r="C486">
        <v>1423.9269999999999</v>
      </c>
      <c r="D486">
        <v>1415.1790000000001</v>
      </c>
      <c r="E486">
        <v>1423.463</v>
      </c>
      <c r="F486" s="12">
        <v>244519600</v>
      </c>
      <c r="G486" s="12">
        <v>2170116</v>
      </c>
    </row>
    <row r="487" spans="1:7">
      <c r="A487" s="9">
        <f>'(1)'!A487</f>
        <v>42991</v>
      </c>
      <c r="B487">
        <v>1423.298</v>
      </c>
      <c r="C487">
        <v>1428.7449999999999</v>
      </c>
      <c r="D487">
        <v>1421.8789999999999</v>
      </c>
      <c r="E487">
        <v>1426.894</v>
      </c>
      <c r="F487" s="12">
        <v>285335008</v>
      </c>
      <c r="G487" s="12">
        <v>2168805.25</v>
      </c>
    </row>
    <row r="488" spans="1:7">
      <c r="A488" s="9">
        <f>'(1)'!A488</f>
        <v>42992</v>
      </c>
      <c r="B488">
        <v>1426.5709999999999</v>
      </c>
      <c r="C488">
        <v>1427.924</v>
      </c>
      <c r="D488">
        <v>1421.634</v>
      </c>
      <c r="E488">
        <v>1425.0229999999999</v>
      </c>
      <c r="F488" s="12">
        <v>271523264</v>
      </c>
      <c r="G488" s="12">
        <v>2167601.5</v>
      </c>
    </row>
    <row r="489" spans="1:7">
      <c r="A489" s="9">
        <f>'(1)'!A489</f>
        <v>42993</v>
      </c>
      <c r="B489">
        <v>1425.3489999999999</v>
      </c>
      <c r="C489">
        <v>1431.991</v>
      </c>
      <c r="D489">
        <v>1422.2460000000001</v>
      </c>
      <c r="E489">
        <v>1431.712</v>
      </c>
      <c r="F489" s="12">
        <v>963640256</v>
      </c>
      <c r="G489" s="12">
        <v>2189729</v>
      </c>
    </row>
    <row r="490" spans="1:7">
      <c r="A490" s="9">
        <f>'(1)'!A490</f>
        <v>42996</v>
      </c>
      <c r="B490">
        <v>1431.748</v>
      </c>
      <c r="C490">
        <v>1444.269</v>
      </c>
      <c r="D490">
        <v>1431.748</v>
      </c>
      <c r="E490">
        <v>1441.0830000000001</v>
      </c>
      <c r="F490" s="12">
        <v>292346176</v>
      </c>
      <c r="G490" s="12">
        <v>2187488.5</v>
      </c>
    </row>
    <row r="491" spans="1:7">
      <c r="A491" s="9">
        <f>'(1)'!A491</f>
        <v>42997</v>
      </c>
      <c r="B491">
        <v>1441.1849999999999</v>
      </c>
      <c r="C491">
        <v>1442.578</v>
      </c>
      <c r="D491">
        <v>1438.2909999999999</v>
      </c>
      <c r="E491">
        <v>1440.404</v>
      </c>
      <c r="F491" s="12">
        <v>276357280</v>
      </c>
      <c r="G491" s="12">
        <v>2194420.25</v>
      </c>
    </row>
    <row r="492" spans="1:7">
      <c r="A492" s="9">
        <f>'(1)'!A492</f>
        <v>42998</v>
      </c>
      <c r="B492">
        <v>1440.4760000000001</v>
      </c>
      <c r="C492">
        <v>1446.479</v>
      </c>
      <c r="D492">
        <v>1440.001</v>
      </c>
      <c r="E492">
        <v>1445.42</v>
      </c>
      <c r="F492" s="12">
        <v>253838928</v>
      </c>
      <c r="G492" s="12">
        <v>2200153.75</v>
      </c>
    </row>
    <row r="493" spans="1:7">
      <c r="A493" s="9">
        <f>'(1)'!A493</f>
        <v>42999</v>
      </c>
      <c r="B493">
        <v>1445.1980000000001</v>
      </c>
      <c r="C493">
        <v>1448.8440000000001</v>
      </c>
      <c r="D493">
        <v>1441.6859999999999</v>
      </c>
      <c r="E493">
        <v>1444.184</v>
      </c>
      <c r="F493" s="12">
        <v>231163936</v>
      </c>
      <c r="G493" s="12">
        <v>2208514.25</v>
      </c>
    </row>
    <row r="494" spans="1:7">
      <c r="A494" s="9">
        <f>'(1)'!A494</f>
        <v>43000</v>
      </c>
      <c r="B494">
        <v>1443.47</v>
      </c>
      <c r="C494">
        <v>1451.5060000000001</v>
      </c>
      <c r="D494">
        <v>1441.865</v>
      </c>
      <c r="E494">
        <v>1450.7809999999999</v>
      </c>
      <c r="F494" s="12">
        <v>259656544</v>
      </c>
      <c r="G494" s="12">
        <v>2210420.5</v>
      </c>
    </row>
    <row r="495" spans="1:7">
      <c r="A495" s="9">
        <f>'(1)'!A495</f>
        <v>43003</v>
      </c>
      <c r="B495">
        <v>1450.635</v>
      </c>
      <c r="C495">
        <v>1455.2190000000001</v>
      </c>
      <c r="D495">
        <v>1445.02</v>
      </c>
      <c r="E495">
        <v>1451.9580000000001</v>
      </c>
      <c r="F495" s="12">
        <v>283108960</v>
      </c>
      <c r="G495" s="12">
        <v>2222653.5</v>
      </c>
    </row>
    <row r="496" spans="1:7">
      <c r="A496" s="9">
        <f>'(1)'!A496</f>
        <v>43004</v>
      </c>
      <c r="B496">
        <v>1452.251</v>
      </c>
      <c r="C496">
        <v>1460.95</v>
      </c>
      <c r="D496">
        <v>1452.251</v>
      </c>
      <c r="E496">
        <v>1456.8630000000001</v>
      </c>
      <c r="F496" s="12">
        <v>267484080</v>
      </c>
      <c r="G496" s="12">
        <v>2244993.5</v>
      </c>
    </row>
    <row r="497" spans="1:7">
      <c r="A497" s="9">
        <f>'(1)'!A497</f>
        <v>43005</v>
      </c>
      <c r="B497">
        <v>1457.27</v>
      </c>
      <c r="C497">
        <v>1487.95</v>
      </c>
      <c r="D497">
        <v>1457.27</v>
      </c>
      <c r="E497">
        <v>1484.8130000000001</v>
      </c>
      <c r="F497" s="12">
        <v>315426080</v>
      </c>
      <c r="G497" s="12">
        <v>2258482</v>
      </c>
    </row>
    <row r="498" spans="1:7">
      <c r="A498" s="9">
        <f>'(1)'!A498</f>
        <v>43006</v>
      </c>
      <c r="B498">
        <v>1484.8019999999999</v>
      </c>
      <c r="C498">
        <v>1489.354</v>
      </c>
      <c r="D498">
        <v>1478.1980000000001</v>
      </c>
      <c r="E498">
        <v>1488.7860000000001</v>
      </c>
      <c r="F498" s="12">
        <v>280214112</v>
      </c>
      <c r="G498" s="12">
        <v>2258482</v>
      </c>
    </row>
    <row r="499" spans="1:7">
      <c r="A499" s="9">
        <f>'(1)'!A499</f>
        <v>43007</v>
      </c>
      <c r="B499">
        <v>1488.7950000000001</v>
      </c>
      <c r="C499">
        <v>1493.5550000000001</v>
      </c>
      <c r="D499">
        <v>1488.7950000000001</v>
      </c>
      <c r="E499">
        <v>1490.8610000000001</v>
      </c>
      <c r="F499" s="12">
        <v>363997440</v>
      </c>
      <c r="G499" s="12">
        <v>2236555</v>
      </c>
    </row>
    <row r="500" spans="1:7">
      <c r="A500" s="9">
        <f>'(1)'!A500</f>
        <v>43010</v>
      </c>
      <c r="B500">
        <v>1491.0530000000001</v>
      </c>
      <c r="C500">
        <v>1509.4760000000001</v>
      </c>
      <c r="D500">
        <v>1491.0530000000001</v>
      </c>
      <c r="E500">
        <v>1509.472</v>
      </c>
      <c r="F500" s="12">
        <v>292727680</v>
      </c>
      <c r="G500" s="12">
        <v>2241120.25</v>
      </c>
    </row>
    <row r="501" spans="1:7">
      <c r="A501" s="9">
        <f>'(1)'!A501</f>
        <v>43011</v>
      </c>
      <c r="B501">
        <v>1509.94</v>
      </c>
      <c r="C501">
        <v>1512.258</v>
      </c>
      <c r="D501">
        <v>1503.52</v>
      </c>
      <c r="E501">
        <v>1511.9670000000001</v>
      </c>
      <c r="F501" s="12">
        <v>287662048</v>
      </c>
      <c r="G501" s="12">
        <v>2236736.5</v>
      </c>
    </row>
    <row r="502" spans="1:7">
      <c r="A502" s="9">
        <f>'(1)'!A502</f>
        <v>43012</v>
      </c>
      <c r="B502">
        <v>1512.002</v>
      </c>
      <c r="C502">
        <v>1514.7750000000001</v>
      </c>
      <c r="D502">
        <v>1505.0730000000001</v>
      </c>
      <c r="E502">
        <v>1507.7650000000001</v>
      </c>
      <c r="F502" s="12">
        <v>265346528</v>
      </c>
      <c r="G502" s="12">
        <v>2238149.5</v>
      </c>
    </row>
    <row r="503" spans="1:7">
      <c r="A503" s="9">
        <f>'(1)'!A503</f>
        <v>43013</v>
      </c>
      <c r="B503">
        <v>1508.338</v>
      </c>
      <c r="C503">
        <v>1514.943</v>
      </c>
      <c r="D503">
        <v>1508.338</v>
      </c>
      <c r="E503">
        <v>1512.088</v>
      </c>
      <c r="F503" s="12">
        <v>287951328</v>
      </c>
      <c r="G503" s="12">
        <v>2264002.5</v>
      </c>
    </row>
    <row r="504" spans="1:7">
      <c r="A504" s="9">
        <f>'(1)'!A504</f>
        <v>43014</v>
      </c>
      <c r="B504">
        <v>1511.4069999999999</v>
      </c>
      <c r="C504">
        <v>1511.4069999999999</v>
      </c>
      <c r="D504">
        <v>1506.4090000000001</v>
      </c>
      <c r="E504">
        <v>1510.2170000000001</v>
      </c>
      <c r="F504" s="12">
        <v>257099904</v>
      </c>
      <c r="G504" s="12">
        <v>2277193</v>
      </c>
    </row>
    <row r="505" spans="1:7">
      <c r="A505" s="9">
        <f>'(1)'!A505</f>
        <v>43017</v>
      </c>
      <c r="B505">
        <v>1510.41</v>
      </c>
      <c r="C505">
        <v>1513.297</v>
      </c>
      <c r="D505">
        <v>1501.7719999999999</v>
      </c>
      <c r="E505">
        <v>1503.5609999999999</v>
      </c>
      <c r="F505" s="12">
        <v>220281152</v>
      </c>
      <c r="G505" s="12">
        <v>2283328.5</v>
      </c>
    </row>
    <row r="506" spans="1:7">
      <c r="A506" s="9">
        <f>'(1)'!A506</f>
        <v>43018</v>
      </c>
      <c r="B506">
        <v>1504.1079999999999</v>
      </c>
      <c r="C506">
        <v>1511.3320000000001</v>
      </c>
      <c r="D506">
        <v>1503.92</v>
      </c>
      <c r="E506">
        <v>1508.0050000000001</v>
      </c>
      <c r="F506" s="12">
        <v>220337888</v>
      </c>
      <c r="G506" s="12">
        <v>2279910.25</v>
      </c>
    </row>
    <row r="507" spans="1:7">
      <c r="A507" s="9">
        <f>'(1)'!A507</f>
        <v>43019</v>
      </c>
      <c r="B507">
        <v>1507.9059999999999</v>
      </c>
      <c r="C507">
        <v>1510.6179999999999</v>
      </c>
      <c r="D507">
        <v>1505.144</v>
      </c>
      <c r="E507">
        <v>1506.925</v>
      </c>
      <c r="F507" s="12">
        <v>237426208</v>
      </c>
      <c r="G507" s="12">
        <v>2289303</v>
      </c>
    </row>
    <row r="508" spans="1:7">
      <c r="A508" s="9">
        <f>'(1)'!A508</f>
        <v>43020</v>
      </c>
      <c r="B508">
        <v>1506.4549999999999</v>
      </c>
      <c r="C508">
        <v>1508.434</v>
      </c>
      <c r="D508">
        <v>1501.136</v>
      </c>
      <c r="E508">
        <v>1505.164</v>
      </c>
      <c r="F508" s="12">
        <v>254083632</v>
      </c>
      <c r="G508" s="12">
        <v>2317507.5</v>
      </c>
    </row>
    <row r="509" spans="1:7">
      <c r="A509" s="9">
        <f>'(1)'!A509</f>
        <v>43021</v>
      </c>
      <c r="B509">
        <v>1505.4639999999999</v>
      </c>
      <c r="C509">
        <v>1508.2190000000001</v>
      </c>
      <c r="D509">
        <v>1502.2249999999999</v>
      </c>
      <c r="E509">
        <v>1502.6579999999999</v>
      </c>
      <c r="F509" s="12">
        <v>255753744</v>
      </c>
      <c r="G509" s="12">
        <v>2315851.25</v>
      </c>
    </row>
    <row r="510" spans="1:7">
      <c r="A510" s="9">
        <f>'(1)'!A510</f>
        <v>43024</v>
      </c>
      <c r="B510">
        <v>1502.9680000000001</v>
      </c>
      <c r="C510">
        <v>1511.289</v>
      </c>
      <c r="D510">
        <v>1499.636</v>
      </c>
      <c r="E510">
        <v>1502.681</v>
      </c>
      <c r="F510" s="12">
        <v>233004048</v>
      </c>
      <c r="G510" s="12">
        <v>2323018.25</v>
      </c>
    </row>
    <row r="511" spans="1:7">
      <c r="A511" s="9">
        <f>'(1)'!A511</f>
        <v>43025</v>
      </c>
      <c r="B511">
        <v>1502.529</v>
      </c>
      <c r="C511">
        <v>1505.796</v>
      </c>
      <c r="D511">
        <v>1495.896</v>
      </c>
      <c r="E511">
        <v>1497.499</v>
      </c>
      <c r="F511" s="12">
        <v>219680400</v>
      </c>
      <c r="G511" s="12">
        <v>2321569.5</v>
      </c>
    </row>
    <row r="512" spans="1:7">
      <c r="A512" s="9">
        <f>'(1)'!A512</f>
        <v>43026</v>
      </c>
      <c r="B512">
        <v>1497.9849999999999</v>
      </c>
      <c r="C512">
        <v>1507.838</v>
      </c>
      <c r="D512">
        <v>1497.9849999999999</v>
      </c>
      <c r="E512">
        <v>1505.144</v>
      </c>
      <c r="F512" s="12">
        <v>241873856</v>
      </c>
      <c r="G512" s="12">
        <v>2332184.25</v>
      </c>
    </row>
    <row r="513" spans="1:7">
      <c r="A513" s="9">
        <f>'(1)'!A513</f>
        <v>43027</v>
      </c>
      <c r="B513">
        <v>1502.972</v>
      </c>
      <c r="C513">
        <v>1502.972</v>
      </c>
      <c r="D513">
        <v>1491.3779999999999</v>
      </c>
      <c r="E513">
        <v>1502.0440000000001</v>
      </c>
      <c r="F513" s="12">
        <v>236443312</v>
      </c>
      <c r="G513" s="12">
        <v>2333004.75</v>
      </c>
    </row>
    <row r="514" spans="1:7">
      <c r="A514" s="9">
        <f>'(1)'!A514</f>
        <v>43028</v>
      </c>
      <c r="B514">
        <v>1504.7170000000001</v>
      </c>
      <c r="C514">
        <v>1512.749</v>
      </c>
      <c r="D514">
        <v>1504.7170000000001</v>
      </c>
      <c r="E514">
        <v>1509.2470000000001</v>
      </c>
      <c r="F514" s="12">
        <v>264062544</v>
      </c>
      <c r="G514" s="12">
        <v>2340418</v>
      </c>
    </row>
    <row r="515" spans="1:7">
      <c r="A515" s="9">
        <f>'(1)'!A515</f>
        <v>43031</v>
      </c>
      <c r="B515">
        <v>1509.671</v>
      </c>
      <c r="C515">
        <v>1511.481</v>
      </c>
      <c r="D515">
        <v>1497.3389999999999</v>
      </c>
      <c r="E515">
        <v>1497.492</v>
      </c>
      <c r="F515" s="12">
        <v>227538848</v>
      </c>
      <c r="G515" s="12">
        <v>2384511</v>
      </c>
    </row>
    <row r="516" spans="1:7">
      <c r="A516" s="9">
        <f>'(1)'!A516</f>
        <v>43032</v>
      </c>
      <c r="B516">
        <v>1498.1869999999999</v>
      </c>
      <c r="C516">
        <v>1505.568</v>
      </c>
      <c r="D516">
        <v>1498.1869999999999</v>
      </c>
      <c r="E516">
        <v>1500.42</v>
      </c>
      <c r="F516" s="12">
        <v>241354672</v>
      </c>
      <c r="G516" s="12">
        <v>2390990.25</v>
      </c>
    </row>
    <row r="517" spans="1:7">
      <c r="A517" s="9">
        <f>'(1)'!A517</f>
        <v>43033</v>
      </c>
      <c r="B517">
        <v>1500.2539999999999</v>
      </c>
      <c r="C517">
        <v>1500.425</v>
      </c>
      <c r="D517">
        <v>1482.528</v>
      </c>
      <c r="E517">
        <v>1493.4780000000001</v>
      </c>
      <c r="F517" s="12">
        <v>261454928</v>
      </c>
      <c r="G517" s="12">
        <v>2392859.75</v>
      </c>
    </row>
    <row r="518" spans="1:7">
      <c r="A518" s="9">
        <f>'(1)'!A518</f>
        <v>43034</v>
      </c>
      <c r="B518">
        <v>1494.106</v>
      </c>
      <c r="C518">
        <v>1501.357</v>
      </c>
      <c r="D518">
        <v>1494.106</v>
      </c>
      <c r="E518">
        <v>1497.4590000000001</v>
      </c>
      <c r="F518" s="12">
        <v>264672016</v>
      </c>
      <c r="G518" s="12">
        <v>2416289.25</v>
      </c>
    </row>
    <row r="519" spans="1:7">
      <c r="A519" s="9">
        <f>'(1)'!A519</f>
        <v>43035</v>
      </c>
      <c r="B519">
        <v>1497.538</v>
      </c>
      <c r="C519">
        <v>1508.316</v>
      </c>
      <c r="D519">
        <v>1493.491</v>
      </c>
      <c r="E519">
        <v>1508.316</v>
      </c>
      <c r="F519" s="12">
        <v>295634880</v>
      </c>
      <c r="G519" s="12">
        <v>2420157.75</v>
      </c>
    </row>
    <row r="520" spans="1:7">
      <c r="A520" s="9">
        <f>'(1)'!A520</f>
        <v>43038</v>
      </c>
      <c r="B520">
        <v>1507.4839999999999</v>
      </c>
      <c r="C520">
        <v>1507.4839999999999</v>
      </c>
      <c r="D520">
        <v>1484.8150000000001</v>
      </c>
      <c r="E520">
        <v>1490.8989999999999</v>
      </c>
      <c r="F520" s="12">
        <v>277150272</v>
      </c>
      <c r="G520" s="12">
        <v>2403554.25</v>
      </c>
    </row>
    <row r="521" spans="1:7">
      <c r="A521" s="9">
        <f>'(1)'!A521</f>
        <v>43039</v>
      </c>
      <c r="B521">
        <v>1491.4359999999999</v>
      </c>
      <c r="C521">
        <v>1506.7829999999999</v>
      </c>
      <c r="D521">
        <v>1491.4359999999999</v>
      </c>
      <c r="E521">
        <v>1502.7729999999999</v>
      </c>
      <c r="F521" s="12">
        <v>330528288</v>
      </c>
      <c r="G521" s="12">
        <v>2408603.25</v>
      </c>
    </row>
    <row r="522" spans="1:7">
      <c r="A522" s="9">
        <f>'(1)'!A522</f>
        <v>43040</v>
      </c>
      <c r="B522">
        <v>1504.5360000000001</v>
      </c>
      <c r="C522">
        <v>1512.404</v>
      </c>
      <c r="D522">
        <v>1485.127</v>
      </c>
      <c r="E522">
        <v>1492.778</v>
      </c>
      <c r="F522" s="12">
        <v>307388256</v>
      </c>
      <c r="G522" s="12">
        <v>2405122.25</v>
      </c>
    </row>
    <row r="523" spans="1:7">
      <c r="A523" s="9">
        <f>'(1)'!A523</f>
        <v>43041</v>
      </c>
      <c r="B523">
        <v>1492.8979999999999</v>
      </c>
      <c r="C523">
        <v>1499.942</v>
      </c>
      <c r="D523">
        <v>1487.73</v>
      </c>
      <c r="E523">
        <v>1496.547</v>
      </c>
      <c r="F523" s="12">
        <v>329035872</v>
      </c>
      <c r="G523" s="12">
        <v>2394948.25</v>
      </c>
    </row>
    <row r="524" spans="1:7">
      <c r="A524" s="9">
        <f>'(1)'!A524</f>
        <v>43042</v>
      </c>
      <c r="B524">
        <v>1496.3230000000001</v>
      </c>
      <c r="C524">
        <v>1497.1410000000001</v>
      </c>
      <c r="D524">
        <v>1490.6590000000001</v>
      </c>
      <c r="E524">
        <v>1494.91</v>
      </c>
      <c r="F524" s="12">
        <v>306727680</v>
      </c>
      <c r="G524" s="12">
        <v>2402055.5</v>
      </c>
    </row>
    <row r="525" spans="1:7">
      <c r="A525" s="9">
        <f>'(1)'!A525</f>
        <v>43045</v>
      </c>
      <c r="B525">
        <v>1495.029</v>
      </c>
      <c r="C525">
        <v>1501.4939999999999</v>
      </c>
      <c r="D525">
        <v>1494.7370000000001</v>
      </c>
      <c r="E525">
        <v>1497.962</v>
      </c>
      <c r="F525" s="12">
        <v>295455616</v>
      </c>
      <c r="G525" s="12">
        <v>2398217</v>
      </c>
    </row>
    <row r="526" spans="1:7">
      <c r="A526" s="9">
        <f>'(1)'!A526</f>
        <v>43046</v>
      </c>
      <c r="B526">
        <v>1497.98</v>
      </c>
      <c r="C526">
        <v>1497.9960000000001</v>
      </c>
      <c r="D526">
        <v>1476.722</v>
      </c>
      <c r="E526">
        <v>1479.0909999999999</v>
      </c>
      <c r="F526" s="12">
        <v>328593920</v>
      </c>
      <c r="G526" s="12">
        <v>2393610.75</v>
      </c>
    </row>
    <row r="527" spans="1:7">
      <c r="A527" s="9">
        <f>'(1)'!A527</f>
        <v>43047</v>
      </c>
      <c r="B527">
        <v>1477.953</v>
      </c>
      <c r="C527">
        <v>1482.8610000000001</v>
      </c>
      <c r="D527">
        <v>1469.3420000000001</v>
      </c>
      <c r="E527">
        <v>1481.7339999999999</v>
      </c>
      <c r="F527" s="12">
        <v>330078848</v>
      </c>
      <c r="G527" s="12">
        <v>2389181</v>
      </c>
    </row>
    <row r="528" spans="1:7">
      <c r="A528" s="9">
        <f>'(1)'!A528</f>
        <v>43048</v>
      </c>
      <c r="B528">
        <v>1481.2850000000001</v>
      </c>
      <c r="C528">
        <v>1481.625</v>
      </c>
      <c r="D528">
        <v>1463.489</v>
      </c>
      <c r="E528">
        <v>1475.019</v>
      </c>
      <c r="F528" s="12">
        <v>329739296</v>
      </c>
      <c r="G528" s="12">
        <v>2388252.5</v>
      </c>
    </row>
    <row r="529" spans="1:7">
      <c r="A529" s="9">
        <f>'(1)'!A529</f>
        <v>43049</v>
      </c>
      <c r="B529">
        <v>1474.924</v>
      </c>
      <c r="C529">
        <v>1479.1110000000001</v>
      </c>
      <c r="D529">
        <v>1473.1379999999999</v>
      </c>
      <c r="E529">
        <v>1475.2750000000001</v>
      </c>
      <c r="F529" s="12">
        <v>305282688</v>
      </c>
      <c r="G529" s="12">
        <v>2378515.5</v>
      </c>
    </row>
    <row r="530" spans="1:7">
      <c r="A530" s="9">
        <f>'(1)'!A530</f>
        <v>43052</v>
      </c>
      <c r="B530">
        <v>1474.4359999999999</v>
      </c>
      <c r="C530">
        <v>1476.6780000000001</v>
      </c>
      <c r="D530">
        <v>1466.086</v>
      </c>
      <c r="E530">
        <v>1475.068</v>
      </c>
      <c r="F530" s="12">
        <v>271026592</v>
      </c>
      <c r="G530" s="12">
        <v>2395639.5</v>
      </c>
    </row>
    <row r="531" spans="1:7">
      <c r="A531" s="9">
        <f>'(1)'!A531</f>
        <v>43053</v>
      </c>
      <c r="B531">
        <v>1474.2670000000001</v>
      </c>
      <c r="C531">
        <v>1474.2670000000001</v>
      </c>
      <c r="D531">
        <v>1465.384</v>
      </c>
      <c r="E531">
        <v>1471.2570000000001</v>
      </c>
      <c r="F531" s="12">
        <v>267956768</v>
      </c>
      <c r="G531" s="12">
        <v>2391893</v>
      </c>
    </row>
    <row r="532" spans="1:7">
      <c r="A532" s="9">
        <f>'(1)'!A532</f>
        <v>43054</v>
      </c>
      <c r="B532">
        <v>1470.8989999999999</v>
      </c>
      <c r="C532">
        <v>1470.8989999999999</v>
      </c>
      <c r="D532">
        <v>1454.165</v>
      </c>
      <c r="E532">
        <v>1464.095</v>
      </c>
      <c r="F532" s="12">
        <v>303581312</v>
      </c>
      <c r="G532" s="12">
        <v>2403187.75</v>
      </c>
    </row>
    <row r="533" spans="1:7">
      <c r="A533" s="9">
        <f>'(1)'!A533</f>
        <v>43055</v>
      </c>
      <c r="B533">
        <v>1464.9690000000001</v>
      </c>
      <c r="C533">
        <v>1490.9659999999999</v>
      </c>
      <c r="D533">
        <v>1464.9690000000001</v>
      </c>
      <c r="E533">
        <v>1486.8810000000001</v>
      </c>
      <c r="F533" s="12">
        <v>274888288</v>
      </c>
      <c r="G533" s="12">
        <v>2385757.25</v>
      </c>
    </row>
    <row r="534" spans="1:7">
      <c r="A534" s="9">
        <f>'(1)'!A534</f>
        <v>43056</v>
      </c>
      <c r="B534">
        <v>1485.6980000000001</v>
      </c>
      <c r="C534">
        <v>1496.8630000000001</v>
      </c>
      <c r="D534">
        <v>1481.088</v>
      </c>
      <c r="E534">
        <v>1492.8219999999999</v>
      </c>
      <c r="F534" s="12">
        <v>296363520</v>
      </c>
      <c r="G534" s="12">
        <v>2389290.75</v>
      </c>
    </row>
    <row r="535" spans="1:7">
      <c r="A535" s="9">
        <f>'(1)'!A535</f>
        <v>43059</v>
      </c>
      <c r="B535">
        <v>1492.93</v>
      </c>
      <c r="C535">
        <v>1503.4</v>
      </c>
      <c r="D535">
        <v>1492.93</v>
      </c>
      <c r="E535">
        <v>1503.396</v>
      </c>
      <c r="F535" s="12">
        <v>256587376</v>
      </c>
      <c r="G535" s="12">
        <v>2378271.5</v>
      </c>
    </row>
    <row r="536" spans="1:7">
      <c r="A536" s="9">
        <f>'(1)'!A536</f>
        <v>43060</v>
      </c>
      <c r="B536">
        <v>1503.4459999999999</v>
      </c>
      <c r="C536">
        <v>1519.5260000000001</v>
      </c>
      <c r="D536">
        <v>1503.4459999999999</v>
      </c>
      <c r="E536">
        <v>1518.89</v>
      </c>
      <c r="F536" s="12">
        <v>302391968</v>
      </c>
      <c r="G536" s="12">
        <v>2384281.75</v>
      </c>
    </row>
    <row r="537" spans="1:7">
      <c r="A537" s="9">
        <f>'(1)'!A537</f>
        <v>43061</v>
      </c>
      <c r="B537">
        <v>1518.982</v>
      </c>
      <c r="C537">
        <v>1524.183</v>
      </c>
      <c r="D537">
        <v>1516.761</v>
      </c>
      <c r="E537">
        <v>1516.7619999999999</v>
      </c>
      <c r="F537" s="12">
        <v>225772752</v>
      </c>
      <c r="G537" s="12">
        <v>2401929.75</v>
      </c>
    </row>
    <row r="538" spans="1:7">
      <c r="A538" s="9">
        <f>'(1)'!A538</f>
        <v>43063</v>
      </c>
      <c r="B538">
        <v>1517.4079999999999</v>
      </c>
      <c r="C538">
        <v>1521.383</v>
      </c>
      <c r="D538">
        <v>1516.521</v>
      </c>
      <c r="E538">
        <v>1519.163</v>
      </c>
      <c r="F538" s="12">
        <v>133133664</v>
      </c>
      <c r="G538" s="12">
        <v>2375575</v>
      </c>
    </row>
    <row r="539" spans="1:7">
      <c r="A539" s="9">
        <f>'(1)'!A539</f>
        <v>43066</v>
      </c>
      <c r="B539">
        <v>1519.175</v>
      </c>
      <c r="C539">
        <v>1522.0319999999999</v>
      </c>
      <c r="D539">
        <v>1513.193</v>
      </c>
      <c r="E539">
        <v>1513.309</v>
      </c>
      <c r="F539" s="12">
        <v>277430208</v>
      </c>
      <c r="G539" s="12">
        <v>2394761.25</v>
      </c>
    </row>
    <row r="540" spans="1:7">
      <c r="A540" s="9">
        <f>'(1)'!A540</f>
        <v>43067</v>
      </c>
      <c r="B540">
        <v>1514.152</v>
      </c>
      <c r="C540">
        <v>1536.625</v>
      </c>
      <c r="D540">
        <v>1514.152</v>
      </c>
      <c r="E540">
        <v>1536.433</v>
      </c>
      <c r="F540" s="12">
        <v>278993568</v>
      </c>
      <c r="G540" s="12">
        <v>2379689</v>
      </c>
    </row>
    <row r="541" spans="1:7">
      <c r="A541" s="9">
        <f>'(1)'!A541</f>
        <v>43068</v>
      </c>
      <c r="B541">
        <v>1536.8209999999999</v>
      </c>
      <c r="C541">
        <v>1547.2739999999999</v>
      </c>
      <c r="D541">
        <v>1536.8209999999999</v>
      </c>
      <c r="E541">
        <v>1542.297</v>
      </c>
      <c r="F541" s="12">
        <v>302233664</v>
      </c>
      <c r="G541" s="12">
        <v>2385944.25</v>
      </c>
    </row>
    <row r="542" spans="1:7">
      <c r="A542" s="9">
        <f>'(1)'!A542</f>
        <v>43069</v>
      </c>
      <c r="B542">
        <v>1542.6220000000001</v>
      </c>
      <c r="C542">
        <v>1551.6890000000001</v>
      </c>
      <c r="D542">
        <v>1541.213</v>
      </c>
      <c r="E542">
        <v>1544.1410000000001</v>
      </c>
      <c r="F542" s="12">
        <v>404717760</v>
      </c>
      <c r="G542" s="12">
        <v>2385575</v>
      </c>
    </row>
    <row r="543" spans="1:7">
      <c r="A543" s="9">
        <f>'(1)'!A543</f>
        <v>43070</v>
      </c>
      <c r="B543">
        <v>1544.104</v>
      </c>
      <c r="C543">
        <v>1544.923</v>
      </c>
      <c r="D543">
        <v>1498.78</v>
      </c>
      <c r="E543">
        <v>1537.021</v>
      </c>
      <c r="F543" s="12">
        <v>330782784</v>
      </c>
      <c r="G543" s="12">
        <v>2391864.75</v>
      </c>
    </row>
    <row r="544" spans="1:7">
      <c r="A544" s="9">
        <f>'(1)'!A544</f>
        <v>43073</v>
      </c>
      <c r="B544">
        <v>1539.2670000000001</v>
      </c>
      <c r="C544">
        <v>1559.607</v>
      </c>
      <c r="D544">
        <v>1531.7270000000001</v>
      </c>
      <c r="E544">
        <v>1532.414</v>
      </c>
      <c r="F544" s="12">
        <v>322745216</v>
      </c>
      <c r="G544" s="12">
        <v>2361352.5</v>
      </c>
    </row>
    <row r="545" spans="1:7">
      <c r="A545" s="9">
        <f>'(1)'!A545</f>
        <v>43074</v>
      </c>
      <c r="B545">
        <v>1532.7190000000001</v>
      </c>
      <c r="C545">
        <v>1534.011</v>
      </c>
      <c r="D545">
        <v>1516.749</v>
      </c>
      <c r="E545">
        <v>1516.761</v>
      </c>
      <c r="F545" s="12">
        <v>292046112</v>
      </c>
      <c r="G545" s="12">
        <v>2366159.25</v>
      </c>
    </row>
    <row r="546" spans="1:7">
      <c r="A546" s="9">
        <f>'(1)'!A546</f>
        <v>43075</v>
      </c>
      <c r="B546">
        <v>1516.3589999999999</v>
      </c>
      <c r="C546">
        <v>1516.5429999999999</v>
      </c>
      <c r="D546">
        <v>1508.126</v>
      </c>
      <c r="E546">
        <v>1508.883</v>
      </c>
      <c r="F546" s="12">
        <v>265092192</v>
      </c>
      <c r="G546" s="12">
        <v>2355216.25</v>
      </c>
    </row>
    <row r="547" spans="1:7">
      <c r="A547" s="9">
        <f>'(1)'!A547</f>
        <v>43076</v>
      </c>
      <c r="B547">
        <v>1508.934</v>
      </c>
      <c r="C547">
        <v>1524.001</v>
      </c>
      <c r="D547">
        <v>1508.15</v>
      </c>
      <c r="E547">
        <v>1520.4690000000001</v>
      </c>
      <c r="F547" s="12">
        <v>303317504</v>
      </c>
      <c r="G547" s="12">
        <v>2355799.25</v>
      </c>
    </row>
    <row r="548" spans="1:7">
      <c r="A548" s="9">
        <f>'(1)'!A548</f>
        <v>43077</v>
      </c>
      <c r="B548">
        <v>1521.779</v>
      </c>
      <c r="C548">
        <v>1529.0050000000001</v>
      </c>
      <c r="D548">
        <v>1520.8810000000001</v>
      </c>
      <c r="E548">
        <v>1521.7239999999999</v>
      </c>
      <c r="F548" s="12">
        <v>245417760</v>
      </c>
      <c r="G548" s="12">
        <v>2354201</v>
      </c>
    </row>
    <row r="549" spans="1:7">
      <c r="A549" s="9">
        <f>'(1)'!A549</f>
        <v>43080</v>
      </c>
      <c r="B549">
        <v>1522.097</v>
      </c>
      <c r="C549">
        <v>1527.4739999999999</v>
      </c>
      <c r="D549">
        <v>1518.296</v>
      </c>
      <c r="E549">
        <v>1519.84</v>
      </c>
      <c r="F549" s="12">
        <v>262916864</v>
      </c>
      <c r="G549" s="12">
        <v>2348139</v>
      </c>
    </row>
    <row r="550" spans="1:7">
      <c r="A550" s="9">
        <f>'(1)'!A550</f>
        <v>43081</v>
      </c>
      <c r="B550">
        <v>1520.0640000000001</v>
      </c>
      <c r="C550">
        <v>1525.1130000000001</v>
      </c>
      <c r="D550">
        <v>1515.952</v>
      </c>
      <c r="E550">
        <v>1516.117</v>
      </c>
      <c r="F550" s="12">
        <v>278523008</v>
      </c>
      <c r="G550" s="12">
        <v>2337975.25</v>
      </c>
    </row>
    <row r="551" spans="1:7">
      <c r="A551" s="9">
        <f>'(1)'!A551</f>
        <v>43082</v>
      </c>
      <c r="B551">
        <v>1516.1880000000001</v>
      </c>
      <c r="C551">
        <v>1532.383</v>
      </c>
      <c r="D551">
        <v>1516.0820000000001</v>
      </c>
      <c r="E551">
        <v>1524.4459999999999</v>
      </c>
      <c r="F551" s="12">
        <v>315064224</v>
      </c>
      <c r="G551" s="12">
        <v>2369972.5</v>
      </c>
    </row>
    <row r="552" spans="1:7">
      <c r="A552" s="9">
        <f>'(1)'!A552</f>
        <v>43083</v>
      </c>
      <c r="B552">
        <v>1524.539</v>
      </c>
      <c r="C552">
        <v>1527.001</v>
      </c>
      <c r="D552">
        <v>1504.8869999999999</v>
      </c>
      <c r="E552">
        <v>1506.95</v>
      </c>
      <c r="F552" s="12">
        <v>304997440</v>
      </c>
      <c r="G552" s="12">
        <v>2381169.5</v>
      </c>
    </row>
    <row r="553" spans="1:7">
      <c r="A553" s="9">
        <f>'(1)'!A553</f>
        <v>43084</v>
      </c>
      <c r="B553">
        <v>1507.6769999999999</v>
      </c>
      <c r="C553">
        <v>1538.058</v>
      </c>
      <c r="D553">
        <v>1507.6769999999999</v>
      </c>
      <c r="E553">
        <v>1530.425</v>
      </c>
      <c r="F553" s="12">
        <v>1151503616</v>
      </c>
      <c r="G553" s="12">
        <v>2395107</v>
      </c>
    </row>
    <row r="554" spans="1:7">
      <c r="A554" s="9">
        <f>'(1)'!A554</f>
        <v>43087</v>
      </c>
      <c r="B554">
        <v>1530.8119999999999</v>
      </c>
      <c r="C554">
        <v>1552.316</v>
      </c>
      <c r="D554">
        <v>1530.8119999999999</v>
      </c>
      <c r="E554">
        <v>1548.925</v>
      </c>
      <c r="F554" s="12">
        <v>315840544</v>
      </c>
      <c r="G554" s="12">
        <v>2418776.25</v>
      </c>
    </row>
    <row r="555" spans="1:7">
      <c r="A555" s="9">
        <f>'(1)'!A555</f>
        <v>43088</v>
      </c>
      <c r="B555">
        <v>1549.3240000000001</v>
      </c>
      <c r="C555">
        <v>1552.21</v>
      </c>
      <c r="D555">
        <v>1535.9059999999999</v>
      </c>
      <c r="E555">
        <v>1536.75</v>
      </c>
      <c r="F555" s="12">
        <v>301441504</v>
      </c>
      <c r="G555" s="12">
        <v>2416417</v>
      </c>
    </row>
    <row r="556" spans="1:7">
      <c r="A556" s="9">
        <f>'(1)'!A556</f>
        <v>43089</v>
      </c>
      <c r="B556">
        <v>1538.742</v>
      </c>
      <c r="C556">
        <v>1544.346</v>
      </c>
      <c r="D556">
        <v>1536.231</v>
      </c>
      <c r="E556">
        <v>1540.076</v>
      </c>
      <c r="F556" s="12">
        <v>243302640</v>
      </c>
      <c r="G556" s="12">
        <v>2416417</v>
      </c>
    </row>
    <row r="557" spans="1:7">
      <c r="A557" s="9">
        <f>'(1)'!A557</f>
        <v>43090</v>
      </c>
      <c r="B557">
        <v>1540.461</v>
      </c>
      <c r="C557">
        <v>1551.2080000000001</v>
      </c>
      <c r="D557">
        <v>1540.461</v>
      </c>
      <c r="E557">
        <v>1547.107</v>
      </c>
      <c r="F557" s="12">
        <v>246712176</v>
      </c>
      <c r="G557" s="12">
        <v>2420430.5</v>
      </c>
    </row>
    <row r="558" spans="1:7">
      <c r="A558" s="9">
        <f>'(1)'!A558</f>
        <v>43091</v>
      </c>
      <c r="B558">
        <v>1547.241</v>
      </c>
      <c r="C558">
        <v>1548.2539999999999</v>
      </c>
      <c r="D558">
        <v>1541.6990000000001</v>
      </c>
      <c r="E558">
        <v>1542.925</v>
      </c>
      <c r="F558" s="12">
        <v>226100496</v>
      </c>
      <c r="G558" s="12">
        <v>2411401.75</v>
      </c>
    </row>
    <row r="559" spans="1:7">
      <c r="A559" s="9">
        <f>'(1)'!A559</f>
        <v>43095</v>
      </c>
      <c r="B559">
        <v>1542.74</v>
      </c>
      <c r="C559">
        <v>1546.5920000000001</v>
      </c>
      <c r="D559">
        <v>1541.2139999999999</v>
      </c>
      <c r="E559">
        <v>1544.2260000000001</v>
      </c>
      <c r="F559" s="12">
        <v>217613504</v>
      </c>
      <c r="G559" s="12">
        <v>2447049</v>
      </c>
    </row>
    <row r="560" spans="1:7">
      <c r="A560" s="9">
        <f>'(1)'!A560</f>
        <v>43096</v>
      </c>
      <c r="B560">
        <v>1544.3869999999999</v>
      </c>
      <c r="C560">
        <v>1550.6220000000001</v>
      </c>
      <c r="D560">
        <v>1541.9480000000001</v>
      </c>
      <c r="E560">
        <v>1543.9369999999999</v>
      </c>
      <c r="F560" s="12">
        <v>199655120</v>
      </c>
      <c r="G560" s="12">
        <v>2455998.5</v>
      </c>
    </row>
    <row r="561" spans="1:7">
      <c r="A561" s="9">
        <f>'(1)'!A561</f>
        <v>43097</v>
      </c>
      <c r="B561">
        <v>1544.0509999999999</v>
      </c>
      <c r="C561">
        <v>1549.0419999999999</v>
      </c>
      <c r="D561">
        <v>1542.5229999999999</v>
      </c>
      <c r="E561">
        <v>1548.9259999999999</v>
      </c>
      <c r="F561" s="12">
        <v>189612576</v>
      </c>
      <c r="G561" s="12">
        <v>2460611.5</v>
      </c>
    </row>
    <row r="562" spans="1:7">
      <c r="A562" s="9">
        <f>'(1)'!A562</f>
        <v>43098</v>
      </c>
      <c r="B562">
        <v>1549.059</v>
      </c>
      <c r="C562">
        <v>1551.9380000000001</v>
      </c>
      <c r="D562">
        <v>1535.5050000000001</v>
      </c>
      <c r="E562">
        <v>1535.511</v>
      </c>
      <c r="F562" s="12">
        <v>278709280</v>
      </c>
      <c r="G562" s="12">
        <v>2448177</v>
      </c>
    </row>
    <row r="563" spans="1:7">
      <c r="A563" s="9">
        <f>'(1)'!A563</f>
        <v>43102</v>
      </c>
      <c r="B563">
        <v>1536.116</v>
      </c>
      <c r="C563">
        <v>1550.296</v>
      </c>
      <c r="D563">
        <v>1536.116</v>
      </c>
      <c r="E563">
        <v>1550.011</v>
      </c>
      <c r="F563" s="12">
        <v>292264064</v>
      </c>
      <c r="G563" s="12">
        <v>2435061.75</v>
      </c>
    </row>
    <row r="564" spans="1:7">
      <c r="A564" s="9">
        <f>'(1)'!A564</f>
        <v>43103</v>
      </c>
      <c r="B564">
        <v>1550.2809999999999</v>
      </c>
      <c r="C564">
        <v>1555.0830000000001</v>
      </c>
      <c r="D564">
        <v>1547.59</v>
      </c>
      <c r="E564">
        <v>1552.576</v>
      </c>
      <c r="F564" s="12">
        <v>269501344</v>
      </c>
      <c r="G564" s="12">
        <v>2410996.25</v>
      </c>
    </row>
    <row r="565" spans="1:7">
      <c r="A565" s="9">
        <f>'(1)'!A565</f>
        <v>43104</v>
      </c>
      <c r="B565">
        <v>1552.9749999999999</v>
      </c>
      <c r="C565">
        <v>1560.84</v>
      </c>
      <c r="D565">
        <v>1552.374</v>
      </c>
      <c r="E565">
        <v>1555.7239999999999</v>
      </c>
      <c r="F565" s="12">
        <v>270847232</v>
      </c>
      <c r="G565" s="12">
        <v>2397052.5</v>
      </c>
    </row>
    <row r="566" spans="1:7">
      <c r="A566" s="9">
        <f>'(1)'!A566</f>
        <v>43105</v>
      </c>
      <c r="B566">
        <v>1555.874</v>
      </c>
      <c r="C566">
        <v>1560.068</v>
      </c>
      <c r="D566">
        <v>1552.1289999999999</v>
      </c>
      <c r="E566">
        <v>1560.01</v>
      </c>
      <c r="F566" s="12">
        <v>246165152</v>
      </c>
      <c r="G566" s="12">
        <v>2416767.25</v>
      </c>
    </row>
    <row r="567" spans="1:7">
      <c r="A567" s="9">
        <f>'(1)'!A567</f>
        <v>43108</v>
      </c>
      <c r="B567">
        <v>1559.7950000000001</v>
      </c>
      <c r="C567">
        <v>1562.9870000000001</v>
      </c>
      <c r="D567">
        <v>1548.2270000000001</v>
      </c>
      <c r="E567">
        <v>1561.808</v>
      </c>
      <c r="F567" s="12">
        <v>306813120</v>
      </c>
      <c r="G567" s="12">
        <v>2417685.5</v>
      </c>
    </row>
    <row r="568" spans="1:7">
      <c r="A568" s="9">
        <f>'(1)'!A568</f>
        <v>43109</v>
      </c>
      <c r="B568">
        <v>1562.22</v>
      </c>
      <c r="C568">
        <v>1565.579</v>
      </c>
      <c r="D568">
        <v>1558.864</v>
      </c>
      <c r="E568">
        <v>1560.0989999999999</v>
      </c>
      <c r="F568" s="12">
        <v>287317056</v>
      </c>
      <c r="G568" s="12">
        <v>2415371</v>
      </c>
    </row>
    <row r="569" spans="1:7">
      <c r="A569" s="9">
        <f>'(1)'!A569</f>
        <v>43110</v>
      </c>
      <c r="B569">
        <v>1559.0139999999999</v>
      </c>
      <c r="C569">
        <v>1561.9090000000001</v>
      </c>
      <c r="D569">
        <v>1551.5239999999999</v>
      </c>
      <c r="E569">
        <v>1559.8009999999999</v>
      </c>
      <c r="F569" s="12">
        <v>276736928</v>
      </c>
      <c r="G569" s="12">
        <v>2409782.5</v>
      </c>
    </row>
    <row r="570" spans="1:7">
      <c r="A570" s="9">
        <f>'(1)'!A570</f>
        <v>43111</v>
      </c>
      <c r="B570">
        <v>1560.2170000000001</v>
      </c>
      <c r="C570">
        <v>1586.787</v>
      </c>
      <c r="D570">
        <v>1560.2170000000001</v>
      </c>
      <c r="E570">
        <v>1586.787</v>
      </c>
      <c r="F570" s="12">
        <v>300228864</v>
      </c>
      <c r="G570" s="12">
        <v>2424840.25</v>
      </c>
    </row>
    <row r="571" spans="1:7">
      <c r="A571" s="9">
        <f>'(1)'!A571</f>
        <v>43112</v>
      </c>
      <c r="B571">
        <v>1587.1179999999999</v>
      </c>
      <c r="C571">
        <v>1598.1759999999999</v>
      </c>
      <c r="D571">
        <v>1587.1179999999999</v>
      </c>
      <c r="E571">
        <v>1591.972</v>
      </c>
      <c r="F571" s="12">
        <v>259906160</v>
      </c>
      <c r="G571" s="12">
        <v>2397891.25</v>
      </c>
    </row>
    <row r="572" spans="1:7">
      <c r="A572" s="9">
        <f>'(1)'!A572</f>
        <v>43116</v>
      </c>
      <c r="B572">
        <v>1592.9090000000001</v>
      </c>
      <c r="C572">
        <v>1604.0160000000001</v>
      </c>
      <c r="D572">
        <v>1570.748</v>
      </c>
      <c r="E572">
        <v>1572.97</v>
      </c>
      <c r="F572" s="12">
        <v>329349408</v>
      </c>
      <c r="G572" s="12">
        <v>2434620.5</v>
      </c>
    </row>
    <row r="573" spans="1:7">
      <c r="A573" s="9">
        <f>'(1)'!A573</f>
        <v>43117</v>
      </c>
      <c r="B573">
        <v>1573.7339999999999</v>
      </c>
      <c r="C573">
        <v>1589.1310000000001</v>
      </c>
      <c r="D573">
        <v>1573.7339999999999</v>
      </c>
      <c r="E573">
        <v>1586.6579999999999</v>
      </c>
      <c r="F573" s="12">
        <v>266895712</v>
      </c>
      <c r="G573" s="12">
        <v>2479538</v>
      </c>
    </row>
    <row r="574" spans="1:7">
      <c r="A574" s="9">
        <f>'(1)'!A574</f>
        <v>43118</v>
      </c>
      <c r="B574">
        <v>1586.307</v>
      </c>
      <c r="C574">
        <v>1586.307</v>
      </c>
      <c r="D574">
        <v>1576.413</v>
      </c>
      <c r="E574">
        <v>1576.729</v>
      </c>
      <c r="F574" s="12">
        <v>250047328</v>
      </c>
      <c r="G574" s="12">
        <v>2461607.5</v>
      </c>
    </row>
    <row r="575" spans="1:7">
      <c r="A575" s="9">
        <f>'(1)'!A575</f>
        <v>43119</v>
      </c>
      <c r="B575">
        <v>1576.502</v>
      </c>
      <c r="C575">
        <v>1597.6279999999999</v>
      </c>
      <c r="D575">
        <v>1575.319</v>
      </c>
      <c r="E575">
        <v>1597.6279999999999</v>
      </c>
      <c r="F575" s="12">
        <v>272507552</v>
      </c>
      <c r="G575" s="12">
        <v>2467536.5</v>
      </c>
    </row>
    <row r="576" spans="1:7">
      <c r="A576" s="9">
        <f>'(1)'!A576</f>
        <v>43122</v>
      </c>
      <c r="B576">
        <v>1598.136</v>
      </c>
      <c r="C576">
        <v>1605.175</v>
      </c>
      <c r="D576">
        <v>1595.5550000000001</v>
      </c>
      <c r="E576">
        <v>1605.165</v>
      </c>
      <c r="F576" s="12">
        <v>270148352</v>
      </c>
      <c r="G576" s="12">
        <v>2479574</v>
      </c>
    </row>
    <row r="577" spans="1:7">
      <c r="A577" s="9">
        <f>'(1)'!A577</f>
        <v>43123</v>
      </c>
      <c r="B577">
        <v>1604.944</v>
      </c>
      <c r="C577">
        <v>1612.546</v>
      </c>
      <c r="D577">
        <v>1599.2080000000001</v>
      </c>
      <c r="E577">
        <v>1610.7059999999999</v>
      </c>
      <c r="F577" s="12">
        <v>243172816</v>
      </c>
      <c r="G577" s="12">
        <v>2473720.25</v>
      </c>
    </row>
    <row r="578" spans="1:7">
      <c r="A578" s="9">
        <f>'(1)'!A578</f>
        <v>43124</v>
      </c>
      <c r="B578">
        <v>1611.693</v>
      </c>
      <c r="C578">
        <v>1615.5170000000001</v>
      </c>
      <c r="D578">
        <v>1595.943</v>
      </c>
      <c r="E578">
        <v>1599.6110000000001</v>
      </c>
      <c r="F578" s="12">
        <v>291642656</v>
      </c>
      <c r="G578" s="12">
        <v>2473720.25</v>
      </c>
    </row>
    <row r="579" spans="1:7">
      <c r="A579" s="9">
        <f>'(1)'!A579</f>
        <v>43125</v>
      </c>
      <c r="B579">
        <v>1601.5940000000001</v>
      </c>
      <c r="C579">
        <v>1607.7940000000001</v>
      </c>
      <c r="D579">
        <v>1594.42</v>
      </c>
      <c r="E579">
        <v>1601.6690000000001</v>
      </c>
      <c r="F579" s="12">
        <v>274291456</v>
      </c>
      <c r="G579" s="12">
        <v>2475615.5</v>
      </c>
    </row>
    <row r="580" spans="1:7">
      <c r="A580" s="9">
        <f>'(1)'!A580</f>
        <v>43126</v>
      </c>
      <c r="B580">
        <v>1602.9739999999999</v>
      </c>
      <c r="C580">
        <v>1608.06</v>
      </c>
      <c r="D580">
        <v>1599.4970000000001</v>
      </c>
      <c r="E580">
        <v>1608.058</v>
      </c>
      <c r="F580" s="12">
        <v>235733200</v>
      </c>
      <c r="G580" s="12">
        <v>2473645.5</v>
      </c>
    </row>
    <row r="581" spans="1:7">
      <c r="A581" s="9">
        <f>'(1)'!A581</f>
        <v>43129</v>
      </c>
      <c r="B581">
        <v>1607.806</v>
      </c>
      <c r="C581">
        <v>1607.9459999999999</v>
      </c>
      <c r="D581">
        <v>1597.883</v>
      </c>
      <c r="E581">
        <v>1598.1089999999999</v>
      </c>
      <c r="F581" s="12">
        <v>253215760</v>
      </c>
      <c r="G581" s="12">
        <v>2481642.5</v>
      </c>
    </row>
    <row r="582" spans="1:7">
      <c r="A582" s="9">
        <f>'(1)'!A582</f>
        <v>43130</v>
      </c>
      <c r="B582">
        <v>1595.6389999999999</v>
      </c>
      <c r="C582">
        <v>1595.6389999999999</v>
      </c>
      <c r="D582">
        <v>1579.491</v>
      </c>
      <c r="E582">
        <v>1582.817</v>
      </c>
      <c r="F582" s="12">
        <v>288759168</v>
      </c>
      <c r="G582" s="12">
        <v>2460567</v>
      </c>
    </row>
    <row r="583" spans="1:7">
      <c r="A583" s="9">
        <f>'(1)'!A583</f>
        <v>43131</v>
      </c>
      <c r="B583">
        <v>1584.711</v>
      </c>
      <c r="C583">
        <v>1594.268</v>
      </c>
      <c r="D583">
        <v>1571.259</v>
      </c>
      <c r="E583">
        <v>1574.982</v>
      </c>
      <c r="F583" s="12">
        <v>340041408</v>
      </c>
      <c r="G583" s="12">
        <v>2460567</v>
      </c>
    </row>
    <row r="584" spans="1:7">
      <c r="A584" s="9">
        <f>'(1)'!A584</f>
        <v>43132</v>
      </c>
      <c r="B584">
        <v>1574.7280000000001</v>
      </c>
      <c r="C584">
        <v>1582.2819999999999</v>
      </c>
      <c r="D584">
        <v>1568.848</v>
      </c>
      <c r="E584">
        <v>1579.866</v>
      </c>
      <c r="F584" s="12">
        <v>281753600</v>
      </c>
      <c r="G584" s="12">
        <v>2483305.25</v>
      </c>
    </row>
    <row r="585" spans="1:7">
      <c r="A585" s="9">
        <f>'(1)'!A585</f>
        <v>43133</v>
      </c>
      <c r="B585">
        <v>1577.029</v>
      </c>
      <c r="C585">
        <v>1577.029</v>
      </c>
      <c r="D585">
        <v>1547.0619999999999</v>
      </c>
      <c r="E585">
        <v>1547.2729999999999</v>
      </c>
      <c r="F585" s="12">
        <v>328295104</v>
      </c>
      <c r="G585" s="12">
        <v>2486614.5</v>
      </c>
    </row>
    <row r="586" spans="1:7">
      <c r="A586" s="9">
        <f>'(1)'!A586</f>
        <v>43136</v>
      </c>
      <c r="B586">
        <v>1544.943</v>
      </c>
      <c r="C586">
        <v>1547.0309999999999</v>
      </c>
      <c r="D586">
        <v>1491.058</v>
      </c>
      <c r="E586">
        <v>1491.0889999999999</v>
      </c>
      <c r="F586" s="12">
        <v>375104896</v>
      </c>
      <c r="G586" s="12">
        <v>2491630.25</v>
      </c>
    </row>
    <row r="587" spans="1:7">
      <c r="A587" s="9">
        <f>'(1)'!A587</f>
        <v>43137</v>
      </c>
      <c r="B587">
        <v>1486.8530000000001</v>
      </c>
      <c r="C587">
        <v>1512.9749999999999</v>
      </c>
      <c r="D587">
        <v>1461.451</v>
      </c>
      <c r="E587">
        <v>1507.1679999999999</v>
      </c>
      <c r="F587" s="12">
        <v>402122720</v>
      </c>
      <c r="G587" s="12">
        <v>2498104.75</v>
      </c>
    </row>
    <row r="588" spans="1:7">
      <c r="A588" s="9">
        <f>'(1)'!A588</f>
        <v>43138</v>
      </c>
      <c r="B588">
        <v>1506.662</v>
      </c>
      <c r="C588">
        <v>1517.001</v>
      </c>
      <c r="D588">
        <v>1503.3209999999999</v>
      </c>
      <c r="E588">
        <v>1507.9690000000001</v>
      </c>
      <c r="F588" s="12">
        <v>324465600</v>
      </c>
      <c r="G588" s="12">
        <v>2500594.75</v>
      </c>
    </row>
    <row r="589" spans="1:7">
      <c r="A589" s="9">
        <f>'(1)'!A589</f>
        <v>43139</v>
      </c>
      <c r="B589">
        <v>1508.4469999999999</v>
      </c>
      <c r="C589">
        <v>1511.2090000000001</v>
      </c>
      <c r="D589">
        <v>1463.739</v>
      </c>
      <c r="E589">
        <v>1463.7929999999999</v>
      </c>
      <c r="F589" s="12">
        <v>338304832</v>
      </c>
      <c r="G589" s="12">
        <v>2498127</v>
      </c>
    </row>
    <row r="590" spans="1:7">
      <c r="A590" s="9">
        <f>'(1)'!A590</f>
        <v>43140</v>
      </c>
      <c r="B590">
        <v>1467.7180000000001</v>
      </c>
      <c r="C590">
        <v>1487.578</v>
      </c>
      <c r="D590">
        <v>1436.4269999999999</v>
      </c>
      <c r="E590">
        <v>1477.836</v>
      </c>
      <c r="F590" s="12">
        <v>399145472</v>
      </c>
      <c r="G590" s="12">
        <v>2498755.75</v>
      </c>
    </row>
    <row r="591" spans="1:7">
      <c r="A591" s="9">
        <f>'(1)'!A591</f>
        <v>43143</v>
      </c>
      <c r="B591">
        <v>1479.1110000000001</v>
      </c>
      <c r="C591">
        <v>1498.1130000000001</v>
      </c>
      <c r="D591">
        <v>1466.8810000000001</v>
      </c>
      <c r="E591">
        <v>1490.981</v>
      </c>
      <c r="F591" s="12">
        <v>328093632</v>
      </c>
      <c r="G591" s="12">
        <v>2541468.5</v>
      </c>
    </row>
    <row r="592" spans="1:7">
      <c r="A592" s="9">
        <f>'(1)'!A592</f>
        <v>43144</v>
      </c>
      <c r="B592">
        <v>1489.662</v>
      </c>
      <c r="C592">
        <v>1497.0219999999999</v>
      </c>
      <c r="D592">
        <v>1481.9449999999999</v>
      </c>
      <c r="E592">
        <v>1494.95</v>
      </c>
      <c r="F592" s="12">
        <v>268811488</v>
      </c>
      <c r="G592" s="12">
        <v>2548890.25</v>
      </c>
    </row>
    <row r="593" spans="1:7">
      <c r="A593" s="9">
        <f>'(1)'!A593</f>
        <v>43145</v>
      </c>
      <c r="B593">
        <v>1492.7570000000001</v>
      </c>
      <c r="C593">
        <v>1523.8910000000001</v>
      </c>
      <c r="D593">
        <v>1483.289</v>
      </c>
      <c r="E593">
        <v>1522.096</v>
      </c>
      <c r="F593" s="12">
        <v>308492032</v>
      </c>
      <c r="G593" s="12">
        <v>2548890.25</v>
      </c>
    </row>
    <row r="594" spans="1:7">
      <c r="A594" s="9">
        <f>'(1)'!A594</f>
        <v>43146</v>
      </c>
      <c r="B594">
        <v>1524.18</v>
      </c>
      <c r="C594">
        <v>1537.7729999999999</v>
      </c>
      <c r="D594">
        <v>1516.8820000000001</v>
      </c>
      <c r="E594">
        <v>1537.1969999999999</v>
      </c>
      <c r="F594" s="12">
        <v>268754400</v>
      </c>
      <c r="G594" s="12">
        <v>2517869.5</v>
      </c>
    </row>
    <row r="595" spans="1:7">
      <c r="A595" s="9">
        <f>'(1)'!A595</f>
        <v>43147</v>
      </c>
      <c r="B595">
        <v>1536.3219999999999</v>
      </c>
      <c r="C595">
        <v>1551.509</v>
      </c>
      <c r="D595">
        <v>1532.222</v>
      </c>
      <c r="E595">
        <v>1543.5509999999999</v>
      </c>
      <c r="F595" s="12">
        <v>307645440</v>
      </c>
      <c r="G595" s="12">
        <v>2541073.75</v>
      </c>
    </row>
    <row r="596" spans="1:7">
      <c r="A596" s="9">
        <f>'(1)'!A596</f>
        <v>43151</v>
      </c>
      <c r="B596">
        <v>1542.3810000000001</v>
      </c>
      <c r="C596">
        <v>1546.432</v>
      </c>
      <c r="D596">
        <v>1527.5630000000001</v>
      </c>
      <c r="E596">
        <v>1529.992</v>
      </c>
      <c r="F596" s="12">
        <v>299749312</v>
      </c>
      <c r="G596" s="12">
        <v>2526281.5</v>
      </c>
    </row>
    <row r="597" spans="1:7">
      <c r="A597" s="9">
        <f>'(1)'!A597</f>
        <v>43152</v>
      </c>
      <c r="B597">
        <v>1530.4770000000001</v>
      </c>
      <c r="C597">
        <v>1555.278</v>
      </c>
      <c r="D597">
        <v>1530.4770000000001</v>
      </c>
      <c r="E597">
        <v>1531.836</v>
      </c>
      <c r="F597" s="12">
        <v>279082208</v>
      </c>
      <c r="G597" s="12">
        <v>2559621.75</v>
      </c>
    </row>
    <row r="598" spans="1:7">
      <c r="A598" s="9">
        <f>'(1)'!A598</f>
        <v>43153</v>
      </c>
      <c r="B598">
        <v>1532.787</v>
      </c>
      <c r="C598">
        <v>1548.2850000000001</v>
      </c>
      <c r="D598">
        <v>1529.1980000000001</v>
      </c>
      <c r="E598">
        <v>1529.9870000000001</v>
      </c>
      <c r="F598" s="12">
        <v>285060512</v>
      </c>
      <c r="G598" s="12">
        <v>2572054.75</v>
      </c>
    </row>
    <row r="599" spans="1:7">
      <c r="A599" s="9">
        <f>'(1)'!A599</f>
        <v>43154</v>
      </c>
      <c r="B599">
        <v>1531.346</v>
      </c>
      <c r="C599">
        <v>1549.1859999999999</v>
      </c>
      <c r="D599">
        <v>1531.346</v>
      </c>
      <c r="E599">
        <v>1549.1859999999999</v>
      </c>
      <c r="F599" s="12">
        <v>258856064</v>
      </c>
      <c r="G599" s="12">
        <v>2580957.25</v>
      </c>
    </row>
    <row r="600" spans="1:7">
      <c r="A600" s="9">
        <f>'(1)'!A600</f>
        <v>43157</v>
      </c>
      <c r="B600">
        <v>1550.087</v>
      </c>
      <c r="C600">
        <v>1560.7360000000001</v>
      </c>
      <c r="D600">
        <v>1544.989</v>
      </c>
      <c r="E600">
        <v>1559.3320000000001</v>
      </c>
      <c r="F600" s="12">
        <v>262867552</v>
      </c>
      <c r="G600" s="12">
        <v>2563013.75</v>
      </c>
    </row>
    <row r="601" spans="1:7">
      <c r="A601" s="9">
        <f>'(1)'!A601</f>
        <v>43158</v>
      </c>
      <c r="B601">
        <v>1559.2650000000001</v>
      </c>
      <c r="C601">
        <v>1564.63</v>
      </c>
      <c r="D601">
        <v>1536.47</v>
      </c>
      <c r="E601">
        <v>1536.4739999999999</v>
      </c>
      <c r="F601" s="12">
        <v>314210528</v>
      </c>
      <c r="G601" s="12">
        <v>2567785</v>
      </c>
    </row>
    <row r="602" spans="1:7">
      <c r="A602" s="9">
        <f>'(1)'!A602</f>
        <v>43159</v>
      </c>
      <c r="B602">
        <v>1536.8009999999999</v>
      </c>
      <c r="C602">
        <v>1543.749</v>
      </c>
      <c r="D602">
        <v>1512.4459999999999</v>
      </c>
      <c r="E602">
        <v>1512.4459999999999</v>
      </c>
      <c r="F602" s="12">
        <v>369001088</v>
      </c>
      <c r="G602" s="12">
        <v>2578324.5</v>
      </c>
    </row>
    <row r="603" spans="1:7">
      <c r="A603" s="9">
        <f>'(1)'!A603</f>
        <v>43160</v>
      </c>
      <c r="B603">
        <v>1512.07</v>
      </c>
      <c r="C603">
        <v>1522.4649999999999</v>
      </c>
      <c r="D603">
        <v>1494.2929999999999</v>
      </c>
      <c r="E603">
        <v>1507.3879999999999</v>
      </c>
      <c r="F603" s="12">
        <v>342782656</v>
      </c>
      <c r="G603" s="12">
        <v>2562583</v>
      </c>
    </row>
    <row r="604" spans="1:7">
      <c r="A604" s="9">
        <f>'(1)'!A604</f>
        <v>43161</v>
      </c>
      <c r="B604">
        <v>1506.806</v>
      </c>
      <c r="C604">
        <v>1535.1959999999999</v>
      </c>
      <c r="D604">
        <v>1494</v>
      </c>
      <c r="E604">
        <v>1533.172</v>
      </c>
      <c r="F604" s="12">
        <v>329981248</v>
      </c>
      <c r="G604" s="12">
        <v>2537868</v>
      </c>
    </row>
    <row r="605" spans="1:7">
      <c r="A605" s="9">
        <f>'(1)'!A605</f>
        <v>43164</v>
      </c>
      <c r="B605">
        <v>1531.9880000000001</v>
      </c>
      <c r="C605">
        <v>1550.7619999999999</v>
      </c>
      <c r="D605">
        <v>1525.0830000000001</v>
      </c>
      <c r="E605">
        <v>1546.048</v>
      </c>
      <c r="F605" s="12">
        <v>309300448</v>
      </c>
      <c r="G605" s="12">
        <v>2525443.5</v>
      </c>
    </row>
    <row r="606" spans="1:7">
      <c r="A606" s="9">
        <f>'(1)'!A606</f>
        <v>43165</v>
      </c>
      <c r="B606">
        <v>1546.721</v>
      </c>
      <c r="C606">
        <v>1562.204</v>
      </c>
      <c r="D606">
        <v>1538.6289999999999</v>
      </c>
      <c r="E606">
        <v>1562.204</v>
      </c>
      <c r="F606" s="12">
        <v>326605088</v>
      </c>
      <c r="G606" s="12">
        <v>2531603.25</v>
      </c>
    </row>
    <row r="607" spans="1:7">
      <c r="A607" s="9">
        <f>'(1)'!A607</f>
        <v>43166</v>
      </c>
      <c r="B607">
        <v>1560.9739999999999</v>
      </c>
      <c r="C607">
        <v>1576.7329999999999</v>
      </c>
      <c r="D607">
        <v>1550.4649999999999</v>
      </c>
      <c r="E607">
        <v>1574.5329999999999</v>
      </c>
      <c r="F607" s="12">
        <v>318244416</v>
      </c>
      <c r="G607" s="12">
        <v>2477871</v>
      </c>
    </row>
    <row r="608" spans="1:7">
      <c r="A608" s="9">
        <f>'(1)'!A608</f>
        <v>43167</v>
      </c>
      <c r="B608">
        <v>1575.6469999999999</v>
      </c>
      <c r="C608">
        <v>1580.492</v>
      </c>
      <c r="D608">
        <v>1564.59</v>
      </c>
      <c r="E608">
        <v>1571.9649999999999</v>
      </c>
      <c r="F608" s="12">
        <v>286665024</v>
      </c>
      <c r="G608" s="12">
        <v>2387144.5</v>
      </c>
    </row>
    <row r="609" spans="1:7">
      <c r="A609" s="9">
        <f>'(1)'!A609</f>
        <v>43168</v>
      </c>
      <c r="B609">
        <v>1573.1949999999999</v>
      </c>
      <c r="C609">
        <v>1597.2950000000001</v>
      </c>
      <c r="D609">
        <v>1573.1949999999999</v>
      </c>
      <c r="E609">
        <v>1597.1420000000001</v>
      </c>
      <c r="F609" s="12">
        <v>316508480</v>
      </c>
      <c r="G609" s="12">
        <v>2410763.25</v>
      </c>
    </row>
    <row r="610" spans="1:7">
      <c r="A610" s="9">
        <f>'(1)'!A610</f>
        <v>43171</v>
      </c>
      <c r="B610">
        <v>1597.2940000000001</v>
      </c>
      <c r="C610">
        <v>1603.788</v>
      </c>
      <c r="D610">
        <v>1594.1089999999999</v>
      </c>
      <c r="E610">
        <v>1601.056</v>
      </c>
      <c r="F610" s="12">
        <v>293743584</v>
      </c>
      <c r="G610" s="12">
        <v>2413523.5</v>
      </c>
    </row>
    <row r="611" spans="1:7">
      <c r="A611" s="9">
        <f>'(1)'!A611</f>
        <v>43172</v>
      </c>
      <c r="B611">
        <v>1601.65</v>
      </c>
      <c r="C611">
        <v>1609.0509999999999</v>
      </c>
      <c r="D611">
        <v>1590.1130000000001</v>
      </c>
      <c r="E611">
        <v>1592.0519999999999</v>
      </c>
      <c r="F611" s="12">
        <v>293164800</v>
      </c>
      <c r="G611" s="12">
        <v>2342103.25</v>
      </c>
    </row>
    <row r="612" spans="1:7">
      <c r="A612" s="9">
        <f>'(1)'!A612</f>
        <v>43173</v>
      </c>
      <c r="B612">
        <v>1592.4549999999999</v>
      </c>
      <c r="C612">
        <v>1598.3330000000001</v>
      </c>
      <c r="D612">
        <v>1582.6389999999999</v>
      </c>
      <c r="E612">
        <v>1584.3109999999999</v>
      </c>
      <c r="F612" s="12">
        <v>301006304</v>
      </c>
      <c r="G612" s="12">
        <v>2362135</v>
      </c>
    </row>
    <row r="613" spans="1:7">
      <c r="A613" s="9">
        <f>'(1)'!A613</f>
        <v>43174</v>
      </c>
      <c r="B613">
        <v>1584.402</v>
      </c>
      <c r="C613">
        <v>1588.0219999999999</v>
      </c>
      <c r="D613">
        <v>1572.1610000000001</v>
      </c>
      <c r="E613">
        <v>1576.6179999999999</v>
      </c>
      <c r="F613" s="12">
        <v>299939712</v>
      </c>
      <c r="G613" s="12">
        <v>2381626.25</v>
      </c>
    </row>
    <row r="614" spans="1:7">
      <c r="A614" s="9">
        <f>'(1)'!A614</f>
        <v>43175</v>
      </c>
      <c r="B614">
        <v>1576.5830000000001</v>
      </c>
      <c r="C614">
        <v>1588.922</v>
      </c>
      <c r="D614">
        <v>1575.4110000000001</v>
      </c>
      <c r="E614">
        <v>1586.048</v>
      </c>
      <c r="F614" s="12">
        <v>1004327296</v>
      </c>
      <c r="G614" s="12">
        <v>2389236.5</v>
      </c>
    </row>
    <row r="615" spans="1:7">
      <c r="A615" s="9">
        <f>'(1)'!A615</f>
        <v>43178</v>
      </c>
      <c r="B615">
        <v>1585.825</v>
      </c>
      <c r="C615">
        <v>1585.825</v>
      </c>
      <c r="D615">
        <v>1553.904</v>
      </c>
      <c r="E615">
        <v>1570.5619999999999</v>
      </c>
      <c r="F615" s="12">
        <v>316146848</v>
      </c>
      <c r="G615" s="12">
        <v>2432643.75</v>
      </c>
    </row>
    <row r="616" spans="1:7">
      <c r="A616" s="9">
        <f>'(1)'!A616</f>
        <v>43179</v>
      </c>
      <c r="B616">
        <v>1570.847</v>
      </c>
      <c r="C616">
        <v>1575.7750000000001</v>
      </c>
      <c r="D616">
        <v>1566.748</v>
      </c>
      <c r="E616">
        <v>1570.405</v>
      </c>
      <c r="F616" s="12">
        <v>267149504</v>
      </c>
      <c r="G616" s="12">
        <v>2455635</v>
      </c>
    </row>
    <row r="617" spans="1:7">
      <c r="A617" s="9">
        <f>'(1)'!A617</f>
        <v>43180</v>
      </c>
      <c r="B617">
        <v>1570.404</v>
      </c>
      <c r="C617">
        <v>1587.741</v>
      </c>
      <c r="D617">
        <v>1570.404</v>
      </c>
      <c r="E617">
        <v>1579.3030000000001</v>
      </c>
      <c r="F617" s="12">
        <v>251537552</v>
      </c>
      <c r="G617" s="12">
        <v>2467551.25</v>
      </c>
    </row>
    <row r="618" spans="1:7">
      <c r="A618" s="9">
        <f>'(1)'!A618</f>
        <v>43181</v>
      </c>
      <c r="B618">
        <v>1576.5889999999999</v>
      </c>
      <c r="C618">
        <v>1576.5889999999999</v>
      </c>
      <c r="D618">
        <v>1543.866</v>
      </c>
      <c r="E618">
        <v>1543.8720000000001</v>
      </c>
      <c r="F618" s="12">
        <v>312394272</v>
      </c>
      <c r="G618" s="12">
        <v>2467551.25</v>
      </c>
    </row>
    <row r="619" spans="1:7">
      <c r="A619" s="9">
        <f>'(1)'!A619</f>
        <v>43182</v>
      </c>
      <c r="B619">
        <v>1544.3109999999999</v>
      </c>
      <c r="C619">
        <v>1548.7329999999999</v>
      </c>
      <c r="D619">
        <v>1510.0830000000001</v>
      </c>
      <c r="E619">
        <v>1510.0830000000001</v>
      </c>
      <c r="F619" s="12">
        <v>330075456</v>
      </c>
      <c r="G619" s="12">
        <v>2445062.75</v>
      </c>
    </row>
    <row r="620" spans="1:7">
      <c r="A620" s="9">
        <f>'(1)'!A620</f>
        <v>43185</v>
      </c>
      <c r="B620">
        <v>1513.54</v>
      </c>
      <c r="C620">
        <v>1543.8109999999999</v>
      </c>
      <c r="D620">
        <v>1513.54</v>
      </c>
      <c r="E620">
        <v>1543.7170000000001</v>
      </c>
      <c r="F620" s="12">
        <v>306606592</v>
      </c>
      <c r="G620" s="12">
        <v>2449451.25</v>
      </c>
    </row>
    <row r="621" spans="1:7">
      <c r="A621" s="9">
        <f>'(1)'!A621</f>
        <v>43186</v>
      </c>
      <c r="B621">
        <v>1544.454</v>
      </c>
      <c r="C621">
        <v>1547.7080000000001</v>
      </c>
      <c r="D621">
        <v>1508.9359999999999</v>
      </c>
      <c r="E621">
        <v>1513.566</v>
      </c>
      <c r="F621" s="12">
        <v>299019456</v>
      </c>
      <c r="G621" s="12">
        <v>2447044.25</v>
      </c>
    </row>
    <row r="622" spans="1:7">
      <c r="A622" s="9">
        <f>'(1)'!A622</f>
        <v>43187</v>
      </c>
      <c r="B622">
        <v>1513.8009999999999</v>
      </c>
      <c r="C622">
        <v>1521.345</v>
      </c>
      <c r="D622">
        <v>1505.64</v>
      </c>
      <c r="E622">
        <v>1513.0309999999999</v>
      </c>
      <c r="F622" s="12">
        <v>324659648</v>
      </c>
      <c r="G622" s="12">
        <v>2477520.25</v>
      </c>
    </row>
    <row r="623" spans="1:7">
      <c r="A623" s="9">
        <f>'(1)'!A623</f>
        <v>43188</v>
      </c>
      <c r="B623">
        <v>1513.308</v>
      </c>
      <c r="C623">
        <v>1540.019</v>
      </c>
      <c r="D623">
        <v>1513.308</v>
      </c>
      <c r="E623">
        <v>1529.4269999999999</v>
      </c>
      <c r="F623" s="12">
        <v>391773920</v>
      </c>
      <c r="G623" s="12">
        <v>2495159.5</v>
      </c>
    </row>
    <row r="624" spans="1:7">
      <c r="A624" s="9">
        <f>'(1)'!A624</f>
        <v>43192</v>
      </c>
      <c r="B624">
        <v>1529.144</v>
      </c>
      <c r="C624">
        <v>1529.144</v>
      </c>
      <c r="D624">
        <v>1482.8969999999999</v>
      </c>
      <c r="E624">
        <v>1492.5309999999999</v>
      </c>
      <c r="F624" s="12">
        <v>302542912</v>
      </c>
      <c r="G624" s="12">
        <v>2460005</v>
      </c>
    </row>
    <row r="625" spans="1:7">
      <c r="A625" s="9">
        <f>'(1)'!A625</f>
        <v>43193</v>
      </c>
      <c r="B625">
        <v>1493.874</v>
      </c>
      <c r="C625">
        <v>1514.5619999999999</v>
      </c>
      <c r="D625">
        <v>1493.874</v>
      </c>
      <c r="E625">
        <v>1512.155</v>
      </c>
      <c r="F625" s="12">
        <v>300309760</v>
      </c>
      <c r="G625" s="12">
        <v>2420955</v>
      </c>
    </row>
    <row r="626" spans="1:7">
      <c r="A626" s="9">
        <f>'(1)'!A626</f>
        <v>43194</v>
      </c>
      <c r="B626">
        <v>1508.6020000000001</v>
      </c>
      <c r="C626">
        <v>1534.569</v>
      </c>
      <c r="D626">
        <v>1491.691</v>
      </c>
      <c r="E626">
        <v>1531.665</v>
      </c>
      <c r="F626" s="12">
        <v>271519296</v>
      </c>
      <c r="G626" s="12">
        <v>2414204</v>
      </c>
    </row>
    <row r="627" spans="1:7">
      <c r="A627" s="9">
        <f>'(1)'!A627</f>
        <v>43195</v>
      </c>
      <c r="B627">
        <v>1532.9490000000001</v>
      </c>
      <c r="C627">
        <v>1545.28</v>
      </c>
      <c r="D627">
        <v>1532.9490000000001</v>
      </c>
      <c r="E627">
        <v>1542.9269999999999</v>
      </c>
      <c r="F627" s="12">
        <v>259170848</v>
      </c>
      <c r="G627" s="12">
        <v>2456059.75</v>
      </c>
    </row>
    <row r="628" spans="1:7">
      <c r="A628" s="9">
        <f>'(1)'!A628</f>
        <v>43196</v>
      </c>
      <c r="B628">
        <v>1540.0060000000001</v>
      </c>
      <c r="C628">
        <v>1541.0719999999999</v>
      </c>
      <c r="D628">
        <v>1502.634</v>
      </c>
      <c r="E628">
        <v>1513.297</v>
      </c>
      <c r="F628" s="12">
        <v>310040704</v>
      </c>
      <c r="G628" s="12">
        <v>2476270.5</v>
      </c>
    </row>
    <row r="629" spans="1:7">
      <c r="A629" s="9">
        <f>'(1)'!A629</f>
        <v>43199</v>
      </c>
      <c r="B629">
        <v>1513.896</v>
      </c>
      <c r="C629">
        <v>1533.943</v>
      </c>
      <c r="D629">
        <v>1513.896</v>
      </c>
      <c r="E629">
        <v>1514.463</v>
      </c>
      <c r="F629" s="12">
        <v>254146496</v>
      </c>
      <c r="G629" s="12">
        <v>2501325.25</v>
      </c>
    </row>
    <row r="630" spans="1:7">
      <c r="A630" s="9">
        <f>'(1)'!A630</f>
        <v>43200</v>
      </c>
      <c r="B630">
        <v>1517.046</v>
      </c>
      <c r="C630">
        <v>1548.0840000000001</v>
      </c>
      <c r="D630">
        <v>1517.046</v>
      </c>
      <c r="E630">
        <v>1543.433</v>
      </c>
      <c r="F630" s="12">
        <v>299367552</v>
      </c>
      <c r="G630" s="12">
        <v>2521548.75</v>
      </c>
    </row>
    <row r="631" spans="1:7">
      <c r="A631" s="9">
        <f>'(1)'!A631</f>
        <v>43201</v>
      </c>
      <c r="B631">
        <v>1542.4590000000001</v>
      </c>
      <c r="C631">
        <v>1551.367</v>
      </c>
      <c r="D631">
        <v>1535.759</v>
      </c>
      <c r="E631">
        <v>1546.8050000000001</v>
      </c>
      <c r="F631" s="12">
        <v>230988544</v>
      </c>
      <c r="G631" s="12">
        <v>2518305.5</v>
      </c>
    </row>
    <row r="632" spans="1:7">
      <c r="A632" s="9">
        <f>'(1)'!A632</f>
        <v>43202</v>
      </c>
      <c r="B632">
        <v>1548.0329999999999</v>
      </c>
      <c r="C632">
        <v>1562.4570000000001</v>
      </c>
      <c r="D632">
        <v>1548.0329999999999</v>
      </c>
      <c r="E632">
        <v>1557.326</v>
      </c>
      <c r="F632" s="12">
        <v>244351280</v>
      </c>
      <c r="G632" s="12">
        <v>2555800</v>
      </c>
    </row>
    <row r="633" spans="1:7">
      <c r="A633" s="9">
        <f>'(1)'!A633</f>
        <v>43203</v>
      </c>
      <c r="B633">
        <v>1558.106</v>
      </c>
      <c r="C633">
        <v>1563.7449999999999</v>
      </c>
      <c r="D633">
        <v>1545.0550000000001</v>
      </c>
      <c r="E633">
        <v>1549.509</v>
      </c>
      <c r="F633" s="12">
        <v>222380928</v>
      </c>
      <c r="G633" s="12">
        <v>2562674.25</v>
      </c>
    </row>
    <row r="634" spans="1:7">
      <c r="A634" s="9">
        <f>'(1)'!A634</f>
        <v>43206</v>
      </c>
      <c r="B634">
        <v>1550.5640000000001</v>
      </c>
      <c r="C634">
        <v>1566.4010000000001</v>
      </c>
      <c r="D634">
        <v>1550.51</v>
      </c>
      <c r="E634">
        <v>1563.0329999999999</v>
      </c>
      <c r="F634" s="12">
        <v>250994592</v>
      </c>
      <c r="G634" s="12">
        <v>2547842.25</v>
      </c>
    </row>
    <row r="635" spans="1:7">
      <c r="A635" s="9">
        <f>'(1)'!A635</f>
        <v>43207</v>
      </c>
      <c r="B635">
        <v>1564.8689999999999</v>
      </c>
      <c r="C635">
        <v>1582.991</v>
      </c>
      <c r="D635">
        <v>1564.8689999999999</v>
      </c>
      <c r="E635">
        <v>1579.8019999999999</v>
      </c>
      <c r="F635" s="12">
        <v>246245008</v>
      </c>
      <c r="G635" s="12">
        <v>2536893.25</v>
      </c>
    </row>
    <row r="636" spans="1:7">
      <c r="A636" s="9">
        <f>'(1)'!A636</f>
        <v>43208</v>
      </c>
      <c r="B636">
        <v>1580.183</v>
      </c>
      <c r="C636">
        <v>1592.039</v>
      </c>
      <c r="D636">
        <v>1580.183</v>
      </c>
      <c r="E636">
        <v>1583.5619999999999</v>
      </c>
      <c r="F636" s="12">
        <v>282249728</v>
      </c>
      <c r="G636" s="12">
        <v>2524937.25</v>
      </c>
    </row>
    <row r="637" spans="1:7">
      <c r="A637" s="9">
        <f>'(1)'!A637</f>
        <v>43209</v>
      </c>
      <c r="B637">
        <v>1582.817</v>
      </c>
      <c r="C637">
        <v>1582.9449999999999</v>
      </c>
      <c r="D637">
        <v>1569.155</v>
      </c>
      <c r="E637">
        <v>1573.818</v>
      </c>
      <c r="F637" s="12">
        <v>239955712</v>
      </c>
      <c r="G637" s="12">
        <v>2541487.75</v>
      </c>
    </row>
    <row r="638" spans="1:7">
      <c r="A638" s="9">
        <f>'(1)'!A638</f>
        <v>43210</v>
      </c>
      <c r="B638">
        <v>1573.5309999999999</v>
      </c>
      <c r="C638">
        <v>1574.2380000000001</v>
      </c>
      <c r="D638">
        <v>1561.722</v>
      </c>
      <c r="E638">
        <v>1564.124</v>
      </c>
      <c r="F638" s="12">
        <v>257571872</v>
      </c>
      <c r="G638" s="12">
        <v>2547307</v>
      </c>
    </row>
    <row r="639" spans="1:7">
      <c r="A639" s="9">
        <f>'(1)'!A639</f>
        <v>43213</v>
      </c>
      <c r="B639">
        <v>1564.422</v>
      </c>
      <c r="C639">
        <v>1571.4739999999999</v>
      </c>
      <c r="D639">
        <v>1556.271</v>
      </c>
      <c r="E639">
        <v>1562.12</v>
      </c>
      <c r="F639" s="12">
        <v>234167776</v>
      </c>
      <c r="G639" s="12">
        <v>2549874</v>
      </c>
    </row>
    <row r="640" spans="1:7">
      <c r="A640" s="9">
        <f>'(1)'!A640</f>
        <v>43214</v>
      </c>
      <c r="B640">
        <v>1562.393</v>
      </c>
      <c r="C640">
        <v>1574.4839999999999</v>
      </c>
      <c r="D640">
        <v>1542.3030000000001</v>
      </c>
      <c r="E640">
        <v>1553.2809999999999</v>
      </c>
      <c r="F640" s="12">
        <v>265129456</v>
      </c>
      <c r="G640" s="12">
        <v>2563900.5</v>
      </c>
    </row>
    <row r="641" spans="1:7">
      <c r="A641" s="9">
        <f>'(1)'!A641</f>
        <v>43215</v>
      </c>
      <c r="B641">
        <v>1553.0039999999999</v>
      </c>
      <c r="C641">
        <v>1556.0940000000001</v>
      </c>
      <c r="D641">
        <v>1539.9459999999999</v>
      </c>
      <c r="E641">
        <v>1550.4670000000001</v>
      </c>
      <c r="F641" s="12">
        <v>246932144</v>
      </c>
      <c r="G641" s="12">
        <v>2507640.25</v>
      </c>
    </row>
    <row r="642" spans="1:7">
      <c r="A642" s="9">
        <f>'(1)'!A642</f>
        <v>43216</v>
      </c>
      <c r="B642">
        <v>1550.924</v>
      </c>
      <c r="C642">
        <v>1562.498</v>
      </c>
      <c r="D642">
        <v>1550.3109999999999</v>
      </c>
      <c r="E642">
        <v>1557.895</v>
      </c>
      <c r="F642" s="12">
        <v>252160224</v>
      </c>
      <c r="G642" s="12">
        <v>2454676.75</v>
      </c>
    </row>
    <row r="643" spans="1:7">
      <c r="A643" s="9">
        <f>'(1)'!A643</f>
        <v>43217</v>
      </c>
      <c r="B643">
        <v>1557.954</v>
      </c>
      <c r="C643">
        <v>1562.979</v>
      </c>
      <c r="D643">
        <v>1549.4839999999999</v>
      </c>
      <c r="E643">
        <v>1556.2360000000001</v>
      </c>
      <c r="F643" s="12">
        <v>253950032</v>
      </c>
      <c r="G643" s="12">
        <v>2506199</v>
      </c>
    </row>
    <row r="644" spans="1:7">
      <c r="A644" s="9">
        <f>'(1)'!A644</f>
        <v>43220</v>
      </c>
      <c r="B644">
        <v>1556.6669999999999</v>
      </c>
      <c r="C644">
        <v>1563.652</v>
      </c>
      <c r="D644">
        <v>1541.883</v>
      </c>
      <c r="E644">
        <v>1541.884</v>
      </c>
      <c r="F644" s="12">
        <v>340960576</v>
      </c>
      <c r="G644" s="12">
        <v>2452368.75</v>
      </c>
    </row>
    <row r="645" spans="1:7">
      <c r="A645" s="9">
        <f>'(1)'!A645</f>
        <v>43221</v>
      </c>
      <c r="B645">
        <v>1541.7739999999999</v>
      </c>
      <c r="C645">
        <v>1550.857</v>
      </c>
      <c r="D645">
        <v>1527.712</v>
      </c>
      <c r="E645">
        <v>1550.3420000000001</v>
      </c>
      <c r="F645" s="12">
        <v>291750016</v>
      </c>
      <c r="G645" s="12">
        <v>2450453.75</v>
      </c>
    </row>
    <row r="646" spans="1:7">
      <c r="A646" s="9">
        <f>'(1)'!A646</f>
        <v>43222</v>
      </c>
      <c r="B646">
        <v>1550.452</v>
      </c>
      <c r="C646">
        <v>1565.374</v>
      </c>
      <c r="D646">
        <v>1548.922</v>
      </c>
      <c r="E646">
        <v>1554.914</v>
      </c>
      <c r="F646" s="12">
        <v>298187648</v>
      </c>
      <c r="G646" s="12">
        <v>2476848.5</v>
      </c>
    </row>
    <row r="647" spans="1:7">
      <c r="A647" s="9">
        <f>'(1)'!A647</f>
        <v>43223</v>
      </c>
      <c r="B647">
        <v>1554.3440000000001</v>
      </c>
      <c r="C647">
        <v>1554.3440000000001</v>
      </c>
      <c r="D647">
        <v>1532.3119999999999</v>
      </c>
      <c r="E647">
        <v>1546.558</v>
      </c>
      <c r="F647" s="12">
        <v>271279680</v>
      </c>
      <c r="G647" s="12">
        <v>2476848.5</v>
      </c>
    </row>
    <row r="648" spans="1:7">
      <c r="A648" s="9">
        <f>'(1)'!A648</f>
        <v>43224</v>
      </c>
      <c r="B648">
        <v>1545.8320000000001</v>
      </c>
      <c r="C648">
        <v>1572.7670000000001</v>
      </c>
      <c r="D648">
        <v>1540.367</v>
      </c>
      <c r="E648">
        <v>1565.6030000000001</v>
      </c>
      <c r="F648" s="12">
        <v>285040736</v>
      </c>
      <c r="G648" s="12">
        <v>2415689.75</v>
      </c>
    </row>
    <row r="649" spans="1:7">
      <c r="A649" s="9">
        <f>'(1)'!A649</f>
        <v>43227</v>
      </c>
      <c r="B649">
        <v>1565.7249999999999</v>
      </c>
      <c r="C649">
        <v>1586.4069999999999</v>
      </c>
      <c r="D649">
        <v>1565.7249999999999</v>
      </c>
      <c r="E649">
        <v>1578.9480000000001</v>
      </c>
      <c r="F649" s="12">
        <v>268536512</v>
      </c>
      <c r="G649" s="12">
        <v>2448139</v>
      </c>
    </row>
    <row r="650" spans="1:7">
      <c r="A650" s="9">
        <f>'(1)'!A650</f>
        <v>43228</v>
      </c>
      <c r="B650">
        <v>1578.6690000000001</v>
      </c>
      <c r="C650">
        <v>1586.586</v>
      </c>
      <c r="D650">
        <v>1576.8879999999999</v>
      </c>
      <c r="E650">
        <v>1586.3920000000001</v>
      </c>
      <c r="F650" s="12">
        <v>298031968</v>
      </c>
      <c r="G650" s="12">
        <v>2480572.25</v>
      </c>
    </row>
    <row r="651" spans="1:7">
      <c r="A651" s="9">
        <f>'(1)'!A651</f>
        <v>43229</v>
      </c>
      <c r="B651">
        <v>1586.739</v>
      </c>
      <c r="C651">
        <v>1598.7550000000001</v>
      </c>
      <c r="D651">
        <v>1584.1690000000001</v>
      </c>
      <c r="E651">
        <v>1596.0530000000001</v>
      </c>
      <c r="F651" s="12">
        <v>395965536</v>
      </c>
      <c r="G651" s="12">
        <v>2498982.75</v>
      </c>
    </row>
    <row r="652" spans="1:7">
      <c r="A652" s="9">
        <f>'(1)'!A652</f>
        <v>43230</v>
      </c>
      <c r="B652">
        <v>1596.5440000000001</v>
      </c>
      <c r="C652">
        <v>1609.4449999999999</v>
      </c>
      <c r="D652">
        <v>1596.5440000000001</v>
      </c>
      <c r="E652">
        <v>1603.713</v>
      </c>
      <c r="F652" s="12">
        <v>283351552</v>
      </c>
      <c r="G652" s="12">
        <v>2448209</v>
      </c>
    </row>
    <row r="653" spans="1:7">
      <c r="A653" s="9">
        <f>'(1)'!A653</f>
        <v>43231</v>
      </c>
      <c r="B653">
        <v>1603.8710000000001</v>
      </c>
      <c r="C653">
        <v>1609.36</v>
      </c>
      <c r="D653">
        <v>1599.912</v>
      </c>
      <c r="E653">
        <v>1606.7919999999999</v>
      </c>
      <c r="F653" s="12">
        <v>262269216</v>
      </c>
      <c r="G653" s="12">
        <v>2448783</v>
      </c>
    </row>
    <row r="654" spans="1:7">
      <c r="A654" s="9">
        <f>'(1)'!A654</f>
        <v>43234</v>
      </c>
      <c r="B654">
        <v>1607.385</v>
      </c>
      <c r="C654">
        <v>1614.2439999999999</v>
      </c>
      <c r="D654">
        <v>1599.7339999999999</v>
      </c>
      <c r="E654">
        <v>1600.3440000000001</v>
      </c>
      <c r="F654" s="12">
        <v>260397696</v>
      </c>
      <c r="G654" s="12">
        <v>2496631.25</v>
      </c>
    </row>
    <row r="655" spans="1:7">
      <c r="A655" s="9">
        <f>'(1)'!A655</f>
        <v>43235</v>
      </c>
      <c r="B655">
        <v>1599.597</v>
      </c>
      <c r="C655">
        <v>1603.1569999999999</v>
      </c>
      <c r="D655">
        <v>1592.104</v>
      </c>
      <c r="E655">
        <v>1600.34</v>
      </c>
      <c r="F655" s="12">
        <v>291336416</v>
      </c>
      <c r="G655" s="12">
        <v>2502705.75</v>
      </c>
    </row>
    <row r="656" spans="1:7">
      <c r="A656" s="9">
        <f>'(1)'!A656</f>
        <v>43236</v>
      </c>
      <c r="B656">
        <v>1601.03</v>
      </c>
      <c r="C656">
        <v>1620.6410000000001</v>
      </c>
      <c r="D656">
        <v>1601.03</v>
      </c>
      <c r="E656">
        <v>1616.367</v>
      </c>
      <c r="F656" s="12">
        <v>277222880</v>
      </c>
      <c r="G656" s="12">
        <v>2518942.25</v>
      </c>
    </row>
    <row r="657" spans="1:7">
      <c r="A657" s="9">
        <f>'(1)'!A657</f>
        <v>43237</v>
      </c>
      <c r="B657">
        <v>1616.222</v>
      </c>
      <c r="C657">
        <v>1627.3209999999999</v>
      </c>
      <c r="D657">
        <v>1615.4639999999999</v>
      </c>
      <c r="E657">
        <v>1625.29</v>
      </c>
      <c r="F657" s="12">
        <v>249553776</v>
      </c>
      <c r="G657" s="12">
        <v>2506261.75</v>
      </c>
    </row>
    <row r="658" spans="1:7">
      <c r="A658" s="9">
        <f>'(1)'!A658</f>
        <v>43238</v>
      </c>
      <c r="B658">
        <v>1626.0550000000001</v>
      </c>
      <c r="C658">
        <v>1630.326</v>
      </c>
      <c r="D658">
        <v>1624.2260000000001</v>
      </c>
      <c r="E658">
        <v>1626.6289999999999</v>
      </c>
      <c r="F658" s="12">
        <v>303723424</v>
      </c>
      <c r="G658" s="12">
        <v>2528579.5</v>
      </c>
    </row>
    <row r="659" spans="1:7">
      <c r="A659" s="9">
        <f>'(1)'!A659</f>
        <v>43241</v>
      </c>
      <c r="B659">
        <v>1627.7670000000001</v>
      </c>
      <c r="C659">
        <v>1639.039</v>
      </c>
      <c r="D659">
        <v>1627.7670000000001</v>
      </c>
      <c r="E659">
        <v>1637.442</v>
      </c>
      <c r="F659" s="12">
        <v>234033888</v>
      </c>
      <c r="G659" s="12">
        <v>2557427.75</v>
      </c>
    </row>
    <row r="660" spans="1:7">
      <c r="A660" s="9">
        <f>'(1)'!A660</f>
        <v>43242</v>
      </c>
      <c r="B660">
        <v>1637.653</v>
      </c>
      <c r="C660">
        <v>1639.886</v>
      </c>
      <c r="D660">
        <v>1625.2370000000001</v>
      </c>
      <c r="E660">
        <v>1625.2370000000001</v>
      </c>
      <c r="F660" s="12">
        <v>251548672</v>
      </c>
      <c r="G660" s="12">
        <v>2564896.75</v>
      </c>
    </row>
    <row r="661" spans="1:7">
      <c r="A661" s="9">
        <f>'(1)'!A661</f>
        <v>43243</v>
      </c>
      <c r="B661">
        <v>1624.9179999999999</v>
      </c>
      <c r="C661">
        <v>1629.3979999999999</v>
      </c>
      <c r="D661">
        <v>1618.557</v>
      </c>
      <c r="E661">
        <v>1627.6089999999999</v>
      </c>
      <c r="F661" s="12">
        <v>249353152</v>
      </c>
      <c r="G661" s="12">
        <v>2550192.75</v>
      </c>
    </row>
    <row r="662" spans="1:7">
      <c r="A662" s="9">
        <f>'(1)'!A662</f>
        <v>43244</v>
      </c>
      <c r="B662">
        <v>1627.221</v>
      </c>
      <c r="C662">
        <v>1630.309</v>
      </c>
      <c r="D662">
        <v>1616.5920000000001</v>
      </c>
      <c r="E662">
        <v>1628.222</v>
      </c>
      <c r="F662" s="12">
        <v>227506720</v>
      </c>
      <c r="G662" s="12">
        <v>2535091</v>
      </c>
    </row>
    <row r="663" spans="1:7">
      <c r="A663" s="9">
        <f>'(1)'!A663</f>
        <v>43245</v>
      </c>
      <c r="B663">
        <v>1627.9280000000001</v>
      </c>
      <c r="C663">
        <v>1628.7260000000001</v>
      </c>
      <c r="D663">
        <v>1623.33</v>
      </c>
      <c r="E663">
        <v>1626.9280000000001</v>
      </c>
      <c r="F663" s="12">
        <v>223764816</v>
      </c>
      <c r="G663" s="12">
        <v>2531916.25</v>
      </c>
    </row>
    <row r="664" spans="1:7">
      <c r="A664" s="9">
        <f>'(1)'!A664</f>
        <v>43249</v>
      </c>
      <c r="B664">
        <v>1625.5730000000001</v>
      </c>
      <c r="C664">
        <v>1628.4760000000001</v>
      </c>
      <c r="D664">
        <v>1611.3240000000001</v>
      </c>
      <c r="E664">
        <v>1623.6489999999999</v>
      </c>
      <c r="F664" s="12">
        <v>261010192</v>
      </c>
      <c r="G664" s="12">
        <v>2516817</v>
      </c>
    </row>
    <row r="665" spans="1:7">
      <c r="A665" s="9">
        <f>'(1)'!A665</f>
        <v>43250</v>
      </c>
      <c r="B665">
        <v>1624.03</v>
      </c>
      <c r="C665">
        <v>1651.1120000000001</v>
      </c>
      <c r="D665">
        <v>1624.03</v>
      </c>
      <c r="E665">
        <v>1647.989</v>
      </c>
      <c r="F665" s="12">
        <v>301166464</v>
      </c>
      <c r="G665" s="12">
        <v>2512400.5</v>
      </c>
    </row>
    <row r="666" spans="1:7">
      <c r="A666" s="9">
        <f>'(1)'!A666</f>
        <v>43251</v>
      </c>
      <c r="B666">
        <v>1647.9680000000001</v>
      </c>
      <c r="C666">
        <v>1649.7349999999999</v>
      </c>
      <c r="D666">
        <v>1632.25</v>
      </c>
      <c r="E666">
        <v>1633.6089999999999</v>
      </c>
      <c r="F666" s="12">
        <v>347423648</v>
      </c>
      <c r="G666" s="12">
        <v>2525783.25</v>
      </c>
    </row>
    <row r="667" spans="1:7">
      <c r="A667" s="9">
        <f>'(1)'!A667</f>
        <v>43252</v>
      </c>
      <c r="B667">
        <v>1635.404</v>
      </c>
      <c r="C667">
        <v>1650.4960000000001</v>
      </c>
      <c r="D667">
        <v>1635.404</v>
      </c>
      <c r="E667">
        <v>1647.9829999999999</v>
      </c>
      <c r="F667" s="12">
        <v>315775168</v>
      </c>
      <c r="G667" s="12">
        <v>2523185.25</v>
      </c>
    </row>
    <row r="668" spans="1:7">
      <c r="A668" s="9">
        <f>'(1)'!A668</f>
        <v>43255</v>
      </c>
      <c r="B668">
        <v>1649.1980000000001</v>
      </c>
      <c r="C668">
        <v>1655.7049999999999</v>
      </c>
      <c r="D668">
        <v>1641.221</v>
      </c>
      <c r="E668">
        <v>1653.37</v>
      </c>
      <c r="F668" s="12">
        <v>311991232</v>
      </c>
      <c r="G668" s="12">
        <v>2502087.25</v>
      </c>
    </row>
    <row r="669" spans="1:7">
      <c r="A669" s="9">
        <f>'(1)'!A669</f>
        <v>43256</v>
      </c>
      <c r="B669">
        <v>1653.6859999999999</v>
      </c>
      <c r="C669">
        <v>1664.6869999999999</v>
      </c>
      <c r="D669">
        <v>1652.7570000000001</v>
      </c>
      <c r="E669">
        <v>1664.625</v>
      </c>
      <c r="F669" s="12">
        <v>282717696</v>
      </c>
      <c r="G669" s="12">
        <v>2516480</v>
      </c>
    </row>
    <row r="670" spans="1:7">
      <c r="A670" s="9">
        <f>'(1)'!A670</f>
        <v>43257</v>
      </c>
      <c r="B670">
        <v>1665.201</v>
      </c>
      <c r="C670">
        <v>1676.1769999999999</v>
      </c>
      <c r="D670">
        <v>1664.4469999999999</v>
      </c>
      <c r="E670">
        <v>1675.9490000000001</v>
      </c>
      <c r="F670" s="12">
        <v>289241728</v>
      </c>
      <c r="G670" s="12">
        <v>2524148.25</v>
      </c>
    </row>
    <row r="671" spans="1:7">
      <c r="A671" s="9">
        <f>'(1)'!A671</f>
        <v>43258</v>
      </c>
      <c r="B671">
        <v>1676.518</v>
      </c>
      <c r="C671">
        <v>1679.9860000000001</v>
      </c>
      <c r="D671">
        <v>1660.8889999999999</v>
      </c>
      <c r="E671">
        <v>1667.7750000000001</v>
      </c>
      <c r="F671" s="12">
        <v>273828512</v>
      </c>
      <c r="G671" s="12">
        <v>2506178.5</v>
      </c>
    </row>
    <row r="672" spans="1:7">
      <c r="A672" s="9">
        <f>'(1)'!A672</f>
        <v>43259</v>
      </c>
      <c r="B672">
        <v>1667.6110000000001</v>
      </c>
      <c r="C672">
        <v>1674.0650000000001</v>
      </c>
      <c r="D672">
        <v>1665.7339999999999</v>
      </c>
      <c r="E672">
        <v>1672.49</v>
      </c>
      <c r="F672" s="12">
        <v>261013856</v>
      </c>
      <c r="G672" s="12">
        <v>2536893.75</v>
      </c>
    </row>
    <row r="673" spans="1:7">
      <c r="A673" s="9">
        <f>'(1)'!A673</f>
        <v>43262</v>
      </c>
      <c r="B673">
        <v>1672.5029999999999</v>
      </c>
      <c r="C673">
        <v>1677.6849999999999</v>
      </c>
      <c r="D673">
        <v>1671.26</v>
      </c>
      <c r="E673">
        <v>1674.6780000000001</v>
      </c>
      <c r="F673" s="12">
        <v>267190208</v>
      </c>
      <c r="G673" s="12">
        <v>2562767</v>
      </c>
    </row>
    <row r="674" spans="1:7">
      <c r="A674" s="9">
        <f>'(1)'!A674</f>
        <v>43263</v>
      </c>
      <c r="B674">
        <v>1674.943</v>
      </c>
      <c r="C674">
        <v>1686.375</v>
      </c>
      <c r="D674">
        <v>1674.943</v>
      </c>
      <c r="E674">
        <v>1682.299</v>
      </c>
      <c r="F674" s="12">
        <v>273552576</v>
      </c>
      <c r="G674" s="12">
        <v>2573851</v>
      </c>
    </row>
    <row r="675" spans="1:7">
      <c r="A675" s="9">
        <f>'(1)'!A675</f>
        <v>43264</v>
      </c>
      <c r="B675">
        <v>1682.7170000000001</v>
      </c>
      <c r="C675">
        <v>1684.838</v>
      </c>
      <c r="D675">
        <v>1673.924</v>
      </c>
      <c r="E675">
        <v>1676.537</v>
      </c>
      <c r="F675" s="12">
        <v>306219488</v>
      </c>
      <c r="G675" s="12">
        <v>2590414</v>
      </c>
    </row>
    <row r="676" spans="1:7">
      <c r="A676" s="9">
        <f>'(1)'!A676</f>
        <v>43265</v>
      </c>
      <c r="B676">
        <v>1677.0329999999999</v>
      </c>
      <c r="C676">
        <v>1684.7249999999999</v>
      </c>
      <c r="D676">
        <v>1674.527</v>
      </c>
      <c r="E676">
        <v>1684.7249999999999</v>
      </c>
      <c r="F676" s="12">
        <v>293330656</v>
      </c>
      <c r="G676" s="12">
        <v>2606139.5</v>
      </c>
    </row>
    <row r="677" spans="1:7">
      <c r="A677" s="9">
        <f>'(1)'!A677</f>
        <v>43266</v>
      </c>
      <c r="B677">
        <v>1684.239</v>
      </c>
      <c r="C677">
        <v>1684.633</v>
      </c>
      <c r="D677">
        <v>1672.9939999999999</v>
      </c>
      <c r="E677">
        <v>1683.9079999999999</v>
      </c>
      <c r="F677" s="12">
        <v>796277632</v>
      </c>
      <c r="G677" s="12">
        <v>2612825</v>
      </c>
    </row>
    <row r="678" spans="1:7">
      <c r="A678" s="9">
        <f>'(1)'!A678</f>
        <v>43269</v>
      </c>
      <c r="B678">
        <v>1683.5129999999999</v>
      </c>
      <c r="C678">
        <v>1692.461</v>
      </c>
      <c r="D678">
        <v>1674.4079999999999</v>
      </c>
      <c r="E678">
        <v>1692.46</v>
      </c>
      <c r="F678" s="12">
        <v>284305568</v>
      </c>
      <c r="G678" s="12">
        <v>2603914.25</v>
      </c>
    </row>
    <row r="679" spans="1:7">
      <c r="A679" s="9">
        <f>'(1)'!A679</f>
        <v>43270</v>
      </c>
      <c r="B679">
        <v>1692.008</v>
      </c>
      <c r="C679">
        <v>1694.0029999999999</v>
      </c>
      <c r="D679">
        <v>1672.6559999999999</v>
      </c>
      <c r="E679">
        <v>1693.4459999999999</v>
      </c>
      <c r="F679" s="12">
        <v>302553472</v>
      </c>
      <c r="G679" s="12">
        <v>2604393</v>
      </c>
    </row>
    <row r="680" spans="1:7">
      <c r="A680" s="9">
        <f>'(1)'!A680</f>
        <v>43271</v>
      </c>
      <c r="B680">
        <v>1694.038</v>
      </c>
      <c r="C680">
        <v>1708.098</v>
      </c>
      <c r="D680">
        <v>1694.038</v>
      </c>
      <c r="E680">
        <v>1706.9849999999999</v>
      </c>
      <c r="F680" s="12">
        <v>257680928</v>
      </c>
      <c r="G680" s="12">
        <v>2622276</v>
      </c>
    </row>
    <row r="681" spans="1:7">
      <c r="A681" s="9">
        <f>'(1)'!A681</f>
        <v>43272</v>
      </c>
      <c r="B681">
        <v>1706.9860000000001</v>
      </c>
      <c r="C681">
        <v>1708.0160000000001</v>
      </c>
      <c r="D681">
        <v>1685.5889999999999</v>
      </c>
      <c r="E681">
        <v>1688.95</v>
      </c>
      <c r="F681" s="12">
        <v>302583680</v>
      </c>
      <c r="G681" s="12">
        <v>2638451.75</v>
      </c>
    </row>
    <row r="682" spans="1:7">
      <c r="A682" s="9">
        <f>'(1)'!A682</f>
        <v>43273</v>
      </c>
      <c r="B682">
        <v>1690.2750000000001</v>
      </c>
      <c r="C682">
        <v>1696.365</v>
      </c>
      <c r="D682">
        <v>1680.9069999999999</v>
      </c>
      <c r="E682">
        <v>1685.577</v>
      </c>
      <c r="F682" s="12">
        <v>1424306816</v>
      </c>
      <c r="G682" s="12">
        <v>2640131.75</v>
      </c>
    </row>
    <row r="683" spans="1:7">
      <c r="A683" s="9">
        <f>'(1)'!A683</f>
        <v>43276</v>
      </c>
      <c r="B683">
        <v>1684.76</v>
      </c>
      <c r="C683">
        <v>1684.76</v>
      </c>
      <c r="D683">
        <v>1649.8140000000001</v>
      </c>
      <c r="E683">
        <v>1657.51</v>
      </c>
      <c r="F683" s="12">
        <v>321359328</v>
      </c>
      <c r="G683" s="12">
        <v>2656539</v>
      </c>
    </row>
    <row r="684" spans="1:7">
      <c r="A684" s="9">
        <f>'(1)'!A684</f>
        <v>43277</v>
      </c>
      <c r="B684">
        <v>1657.7090000000001</v>
      </c>
      <c r="C684">
        <v>1672.1569999999999</v>
      </c>
      <c r="D684">
        <v>1656.115</v>
      </c>
      <c r="E684">
        <v>1668.527</v>
      </c>
      <c r="F684" s="12">
        <v>289317056</v>
      </c>
      <c r="G684" s="12">
        <v>2634611.5</v>
      </c>
    </row>
    <row r="685" spans="1:7">
      <c r="A685" s="9">
        <f>'(1)'!A685</f>
        <v>43278</v>
      </c>
      <c r="B685">
        <v>1668.944</v>
      </c>
      <c r="C685">
        <v>1671.4659999999999</v>
      </c>
      <c r="D685">
        <v>1640.422</v>
      </c>
      <c r="E685">
        <v>1640.454</v>
      </c>
      <c r="F685" s="12">
        <v>303227232</v>
      </c>
      <c r="G685" s="12">
        <v>2639404.25</v>
      </c>
    </row>
    <row r="686" spans="1:7">
      <c r="A686" s="9">
        <f>'(1)'!A686</f>
        <v>43279</v>
      </c>
      <c r="B686">
        <v>1640.3689999999999</v>
      </c>
      <c r="C686">
        <v>1647.9380000000001</v>
      </c>
      <c r="D686">
        <v>1630.0630000000001</v>
      </c>
      <c r="E686">
        <v>1645.0170000000001</v>
      </c>
      <c r="F686" s="12">
        <v>286436640</v>
      </c>
      <c r="G686" s="12">
        <v>2641415.5</v>
      </c>
    </row>
    <row r="687" spans="1:7">
      <c r="A687" s="9">
        <f>'(1)'!A687</f>
        <v>43280</v>
      </c>
      <c r="B687">
        <v>1645.8969999999999</v>
      </c>
      <c r="C687">
        <v>1656.0540000000001</v>
      </c>
      <c r="D687">
        <v>1642.9649999999999</v>
      </c>
      <c r="E687">
        <v>1643.069</v>
      </c>
      <c r="F687" s="12">
        <v>362188064</v>
      </c>
      <c r="G687" s="12">
        <v>2639237.75</v>
      </c>
    </row>
    <row r="688" spans="1:7">
      <c r="A688" s="9">
        <f>'(1)'!A688</f>
        <v>43283</v>
      </c>
      <c r="B688">
        <v>1641.73</v>
      </c>
      <c r="C688">
        <v>1655.087</v>
      </c>
      <c r="D688">
        <v>1631.056</v>
      </c>
      <c r="E688">
        <v>1655.086</v>
      </c>
      <c r="F688" s="12">
        <v>280484768</v>
      </c>
      <c r="G688" s="12">
        <v>2639237.75</v>
      </c>
    </row>
    <row r="689" spans="1:7">
      <c r="A689" s="9">
        <f>'(1)'!A689</f>
        <v>43284</v>
      </c>
      <c r="B689">
        <v>1655.403</v>
      </c>
      <c r="C689">
        <v>1667.521</v>
      </c>
      <c r="D689">
        <v>1655.403</v>
      </c>
      <c r="E689">
        <v>1660.42</v>
      </c>
      <c r="F689" s="12">
        <v>160128768</v>
      </c>
      <c r="G689" s="12">
        <v>2635022.75</v>
      </c>
    </row>
    <row r="690" spans="1:7">
      <c r="A690" s="9">
        <f>'(1)'!A690</f>
        <v>43286</v>
      </c>
      <c r="B690">
        <v>1660.645</v>
      </c>
      <c r="C690">
        <v>1679.6559999999999</v>
      </c>
      <c r="D690">
        <v>1660.645</v>
      </c>
      <c r="E690">
        <v>1679.482</v>
      </c>
      <c r="F690" s="12">
        <v>280748480</v>
      </c>
      <c r="G690" s="12">
        <v>2674030.25</v>
      </c>
    </row>
    <row r="691" spans="1:7">
      <c r="A691" s="9">
        <f>'(1)'!A691</f>
        <v>43287</v>
      </c>
      <c r="B691">
        <v>1679.4459999999999</v>
      </c>
      <c r="C691">
        <v>1695.1769999999999</v>
      </c>
      <c r="D691">
        <v>1678.5719999999999</v>
      </c>
      <c r="E691">
        <v>1694.0540000000001</v>
      </c>
      <c r="F691" s="12">
        <v>232414960</v>
      </c>
      <c r="G691" s="12">
        <v>2654022.25</v>
      </c>
    </row>
    <row r="692" spans="1:7">
      <c r="A692" s="9">
        <f>'(1)'!A692</f>
        <v>43290</v>
      </c>
      <c r="B692">
        <v>1694.6590000000001</v>
      </c>
      <c r="C692">
        <v>1704.8409999999999</v>
      </c>
      <c r="D692">
        <v>1694.6590000000001</v>
      </c>
      <c r="E692">
        <v>1704.6030000000001</v>
      </c>
      <c r="F692" s="12">
        <v>276341216</v>
      </c>
      <c r="G692" s="12">
        <v>2674840</v>
      </c>
    </row>
    <row r="693" spans="1:7">
      <c r="A693" s="9">
        <f>'(1)'!A693</f>
        <v>43291</v>
      </c>
      <c r="G693" s="12">
        <v>2682934</v>
      </c>
    </row>
    <row r="694" spans="1:7">
      <c r="A694" s="9"/>
      <c r="G694" s="12">
        <v>2703609.75</v>
      </c>
    </row>
    <row r="695" spans="1:7">
      <c r="A695" s="9"/>
      <c r="G695" s="12">
        <v>2720905.75</v>
      </c>
    </row>
    <row r="696" spans="1:7">
      <c r="A696" s="9"/>
      <c r="G696" s="12">
        <v>2706873.75</v>
      </c>
    </row>
    <row r="697" spans="1:7">
      <c r="A697" s="9"/>
      <c r="G697" s="12">
        <v>2714721.75</v>
      </c>
    </row>
    <row r="698" spans="1:7">
      <c r="A698" s="9"/>
      <c r="G698" s="12">
        <v>2718436.25</v>
      </c>
    </row>
    <row r="699" spans="1:7">
      <c r="A699" s="9"/>
      <c r="G699" s="12">
        <v>2732586.5</v>
      </c>
    </row>
    <row r="700" spans="1:7">
      <c r="A700" s="9"/>
      <c r="G700" s="12">
        <v>2724525.75</v>
      </c>
    </row>
    <row r="701" spans="1:7">
      <c r="A701" s="9"/>
      <c r="G701" s="12">
        <v>2737242.75</v>
      </c>
    </row>
    <row r="702" spans="1:7">
      <c r="A702" s="9"/>
      <c r="G702" s="12">
        <v>2737805.25</v>
      </c>
    </row>
    <row r="703" spans="1:7">
      <c r="A703" s="9"/>
      <c r="G703" s="12">
        <v>2749472</v>
      </c>
    </row>
    <row r="704" spans="1:7">
      <c r="A704" s="9"/>
      <c r="G704" s="12">
        <v>2751021.75</v>
      </c>
    </row>
    <row r="705" spans="1:7">
      <c r="A705" s="9"/>
      <c r="G705" s="12">
        <v>2772114.25</v>
      </c>
    </row>
    <row r="706" spans="1:7">
      <c r="A706" s="9"/>
      <c r="G706" s="12">
        <v>2742330.75</v>
      </c>
    </row>
    <row r="707" spans="1:7">
      <c r="A707" s="9"/>
      <c r="G707" s="12">
        <v>2736959.5</v>
      </c>
    </row>
    <row r="708" spans="1:7">
      <c r="A708" s="9"/>
      <c r="G708" s="12">
        <v>2574649</v>
      </c>
    </row>
    <row r="709" spans="1:7">
      <c r="A709" s="9"/>
      <c r="G709" s="12">
        <v>2591551.75</v>
      </c>
    </row>
    <row r="710" spans="1:7">
      <c r="A710" s="9"/>
      <c r="G710" s="12">
        <v>2546963.25</v>
      </c>
    </row>
    <row r="711" spans="1:7">
      <c r="A711" s="9"/>
      <c r="G711" s="12">
        <v>2553692.75</v>
      </c>
    </row>
    <row r="712" spans="1:7">
      <c r="A712" s="9"/>
      <c r="G712" s="12">
        <v>2551157</v>
      </c>
    </row>
    <row r="713" spans="1:7">
      <c r="A713" s="9"/>
      <c r="G713" s="12">
        <v>2567545</v>
      </c>
    </row>
    <row r="714" spans="1:7">
      <c r="A714" s="9"/>
      <c r="G714" s="12">
        <v>2577508.5</v>
      </c>
    </row>
    <row r="715" spans="1:7">
      <c r="A715" s="9"/>
      <c r="G715" s="12">
        <v>2577508.5</v>
      </c>
    </row>
    <row r="716" spans="1:7">
      <c r="A716" s="9"/>
      <c r="G716" s="12">
        <v>2606319.25</v>
      </c>
    </row>
    <row r="717" spans="1:7">
      <c r="A717" s="9"/>
      <c r="G717" s="12">
        <v>2624251</v>
      </c>
    </row>
    <row r="718" spans="1:7">
      <c r="A718" s="9"/>
      <c r="G718" s="12">
        <v>2643866.25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 t="str">
        <f>Name!B54</f>
        <v>MXWDOFN Index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_xll.BDH($A$4,B$4,$B$1,$B$2,"Dates","H","Period","D","Direction","V","cols=1;rows=670")</f>
        <v>#NAME?</v>
      </c>
      <c r="C5" t="e">
        <f ca="1">_xll.BDH($A$4,C$4,$B$1,$B$2,"Dates","H","Period","D","Direction","V","cols=1;rows=670")</f>
        <v>#NAME?</v>
      </c>
      <c r="D5" t="e">
        <f ca="1">_xll.BDH($A$4,D$4,$B$1,$B$2,"Dates","H","Period","D","Direction","V","cols=1;rows=670")</f>
        <v>#NAME?</v>
      </c>
      <c r="E5" t="e">
        <f ca="1">_xll.BDH($A$4,E$4,$B$1,$B$2,"Dates","H","Period","D","Direction","V","cols=1;rows=670")</f>
        <v>#NAME?</v>
      </c>
      <c r="F5" s="12" t="e">
        <f ca="1">_xll.BDH($A$4,F$4,$B$1,$B$2,"Dates","H","Period","D","Direction","V","cols=1;rows=669")</f>
        <v>#NAME?</v>
      </c>
      <c r="G5" s="12" t="e">
        <f ca="1">_xll.BDH($A$4,G$4,$B$1,$B$2,"Dates","H","Period","D","Direction","V","cols=1;rows=714")</f>
        <v>#NAME?</v>
      </c>
    </row>
    <row r="6" spans="1:7">
      <c r="A6" s="9">
        <f>'(1)'!A6</f>
        <v>42292</v>
      </c>
      <c r="B6">
        <v>2113.6999999999998</v>
      </c>
      <c r="C6">
        <v>2146.02</v>
      </c>
      <c r="D6">
        <v>2113.6999999999998</v>
      </c>
      <c r="E6">
        <v>2146.02</v>
      </c>
      <c r="F6" s="12">
        <v>3061917952</v>
      </c>
      <c r="G6" s="12">
        <v>3761793.5</v>
      </c>
    </row>
    <row r="7" spans="1:7">
      <c r="A7" s="9">
        <f>'(1)'!A7</f>
        <v>42293</v>
      </c>
      <c r="B7">
        <v>2146.02</v>
      </c>
      <c r="C7">
        <v>2151.12</v>
      </c>
      <c r="D7">
        <v>2133.12</v>
      </c>
      <c r="E7">
        <v>2139.39</v>
      </c>
      <c r="F7" s="12">
        <v>3501777664</v>
      </c>
      <c r="G7" s="12">
        <v>3756882.5</v>
      </c>
    </row>
    <row r="8" spans="1:7">
      <c r="A8" s="9">
        <f>'(1)'!A8</f>
        <v>42296</v>
      </c>
      <c r="B8">
        <v>2139.39</v>
      </c>
      <c r="C8">
        <v>2155.86</v>
      </c>
      <c r="D8">
        <v>2134.1999999999998</v>
      </c>
      <c r="E8">
        <v>2139.4899999999998</v>
      </c>
      <c r="F8" s="12">
        <v>2534526208</v>
      </c>
      <c r="G8" s="12">
        <v>3754642.25</v>
      </c>
    </row>
    <row r="9" spans="1:7">
      <c r="A9" s="9">
        <f>'(1)'!A9</f>
        <v>42297</v>
      </c>
      <c r="B9">
        <v>2139.4899999999998</v>
      </c>
      <c r="C9">
        <v>2156.08</v>
      </c>
      <c r="D9">
        <v>2139.4899999999998</v>
      </c>
      <c r="E9">
        <v>2144.9499999999998</v>
      </c>
      <c r="F9" s="12">
        <v>2146684544</v>
      </c>
      <c r="G9" s="12">
        <v>3765769</v>
      </c>
    </row>
    <row r="10" spans="1:7">
      <c r="A10" s="9">
        <f>'(1)'!A10</f>
        <v>42298</v>
      </c>
      <c r="B10">
        <v>2144.9499999999998</v>
      </c>
      <c r="C10">
        <v>2158.11</v>
      </c>
      <c r="D10">
        <v>2132.5700000000002</v>
      </c>
      <c r="E10">
        <v>2139.42</v>
      </c>
      <c r="F10" s="12">
        <v>2598934272</v>
      </c>
    </row>
    <row r="11" spans="1:7">
      <c r="A11" s="9">
        <f>'(1)'!A11</f>
        <v>42299</v>
      </c>
      <c r="B11">
        <v>2139.42</v>
      </c>
      <c r="C11">
        <v>2144.02</v>
      </c>
      <c r="D11">
        <v>2131.69</v>
      </c>
      <c r="E11">
        <v>2136.81</v>
      </c>
      <c r="F11" s="12">
        <v>2653562368</v>
      </c>
      <c r="G11" s="12">
        <v>3750244</v>
      </c>
    </row>
    <row r="12" spans="1:7">
      <c r="A12" s="9">
        <f>'(1)'!A12</f>
        <v>42300</v>
      </c>
      <c r="B12">
        <v>2136.81</v>
      </c>
      <c r="C12">
        <v>2158.73</v>
      </c>
      <c r="D12">
        <v>2136.81</v>
      </c>
      <c r="E12">
        <v>2140.0300000000002</v>
      </c>
      <c r="F12" s="12">
        <v>2649889536</v>
      </c>
      <c r="G12" s="12">
        <v>3750244</v>
      </c>
    </row>
    <row r="13" spans="1:7">
      <c r="A13" s="9">
        <f>'(1)'!A13</f>
        <v>42303</v>
      </c>
      <c r="B13">
        <v>2140.0300000000002</v>
      </c>
      <c r="C13">
        <v>2147.0100000000002</v>
      </c>
      <c r="D13">
        <v>2134.08</v>
      </c>
      <c r="E13">
        <v>2136.56</v>
      </c>
      <c r="F13" s="12">
        <v>2801387520</v>
      </c>
      <c r="G13" s="12">
        <v>3757413.5</v>
      </c>
    </row>
    <row r="14" spans="1:7">
      <c r="A14" s="9">
        <f>'(1)'!A14</f>
        <v>42304</v>
      </c>
      <c r="B14">
        <v>2136.56</v>
      </c>
      <c r="C14">
        <v>2136.56</v>
      </c>
      <c r="D14">
        <v>2107.11</v>
      </c>
      <c r="E14">
        <v>2109.2199999999998</v>
      </c>
      <c r="F14" s="12">
        <v>4075739904</v>
      </c>
      <c r="G14" s="12">
        <v>3751255.75</v>
      </c>
    </row>
    <row r="15" spans="1:7">
      <c r="A15" s="9">
        <f>'(1)'!A15</f>
        <v>42305</v>
      </c>
      <c r="B15">
        <v>2109.2199999999998</v>
      </c>
      <c r="C15">
        <v>2115.36</v>
      </c>
      <c r="D15">
        <v>2082.65</v>
      </c>
      <c r="E15">
        <v>2089.34</v>
      </c>
      <c r="F15" s="12">
        <v>3457381632</v>
      </c>
      <c r="G15" s="12">
        <v>3705208</v>
      </c>
    </row>
    <row r="16" spans="1:7">
      <c r="A16" s="9">
        <f>'(1)'!A16</f>
        <v>42306</v>
      </c>
      <c r="B16">
        <v>2089.34</v>
      </c>
      <c r="C16">
        <v>2108.1</v>
      </c>
      <c r="D16">
        <v>2089.15</v>
      </c>
      <c r="E16">
        <v>2107.1</v>
      </c>
      <c r="F16" s="12">
        <v>2549463808</v>
      </c>
      <c r="G16" s="12">
        <v>3665628.25</v>
      </c>
    </row>
    <row r="17" spans="1:7">
      <c r="A17" s="9">
        <f>'(1)'!A17</f>
        <v>42307</v>
      </c>
      <c r="B17">
        <v>2107.1</v>
      </c>
      <c r="C17">
        <v>2119.8200000000002</v>
      </c>
      <c r="D17">
        <v>2104.0100000000002</v>
      </c>
      <c r="E17">
        <v>2119.33</v>
      </c>
      <c r="F17" s="12">
        <v>2522625024</v>
      </c>
      <c r="G17" s="12">
        <v>3697394.75</v>
      </c>
    </row>
    <row r="18" spans="1:7">
      <c r="A18" s="9">
        <f>'(1)'!A18</f>
        <v>42310</v>
      </c>
      <c r="B18">
        <v>2119.33</v>
      </c>
      <c r="C18">
        <v>2135.2600000000002</v>
      </c>
      <c r="D18">
        <v>2118.71</v>
      </c>
      <c r="E18">
        <v>2124.15</v>
      </c>
      <c r="F18" s="12">
        <v>2775576320</v>
      </c>
      <c r="G18" s="12">
        <v>3720510.5</v>
      </c>
    </row>
    <row r="19" spans="1:7">
      <c r="A19" s="9">
        <f>'(1)'!A19</f>
        <v>42311</v>
      </c>
      <c r="B19">
        <v>2124.15</v>
      </c>
      <c r="C19">
        <v>2143.3200000000002</v>
      </c>
      <c r="D19">
        <v>2124.15</v>
      </c>
      <c r="E19">
        <v>2135.91</v>
      </c>
      <c r="F19" s="12">
        <v>3652642560</v>
      </c>
      <c r="G19" s="12">
        <v>3727504</v>
      </c>
    </row>
    <row r="20" spans="1:7">
      <c r="A20" s="9">
        <f>'(1)'!A20</f>
        <v>42312</v>
      </c>
      <c r="B20">
        <v>2135.91</v>
      </c>
      <c r="C20">
        <v>2148.29</v>
      </c>
      <c r="D20">
        <v>2123.73</v>
      </c>
      <c r="E20">
        <v>2124.89</v>
      </c>
      <c r="F20" s="12">
        <v>4076706048</v>
      </c>
      <c r="G20" s="12">
        <v>3754667</v>
      </c>
    </row>
    <row r="21" spans="1:7">
      <c r="A21" s="9">
        <f>'(1)'!A21</f>
        <v>42313</v>
      </c>
      <c r="B21">
        <v>2124.89</v>
      </c>
      <c r="C21">
        <v>2133.96</v>
      </c>
      <c r="D21">
        <v>2119.52</v>
      </c>
      <c r="E21">
        <v>2125.23</v>
      </c>
      <c r="F21" s="12">
        <v>3712114688</v>
      </c>
      <c r="G21" s="12">
        <v>3732863</v>
      </c>
    </row>
    <row r="22" spans="1:7">
      <c r="A22" s="9">
        <f>'(1)'!A22</f>
        <v>42314</v>
      </c>
      <c r="B22">
        <v>2125.23</v>
      </c>
      <c r="C22">
        <v>2127.67</v>
      </c>
      <c r="D22">
        <v>2111.34</v>
      </c>
      <c r="E22">
        <v>2111.5500000000002</v>
      </c>
      <c r="F22" s="12">
        <v>2926164480</v>
      </c>
      <c r="G22" s="12">
        <v>3735273</v>
      </c>
    </row>
    <row r="23" spans="1:7">
      <c r="A23" s="9">
        <f>'(1)'!A23</f>
        <v>42317</v>
      </c>
      <c r="B23">
        <v>2111.5500000000002</v>
      </c>
      <c r="C23">
        <v>2121.9899999999998</v>
      </c>
      <c r="D23">
        <v>2103.2800000000002</v>
      </c>
      <c r="E23">
        <v>2113.4299999999998</v>
      </c>
      <c r="F23" s="12">
        <v>2853969920</v>
      </c>
      <c r="G23" s="12">
        <v>3713169.75</v>
      </c>
    </row>
    <row r="24" spans="1:7">
      <c r="A24" s="9">
        <f>'(1)'!A24</f>
        <v>42318</v>
      </c>
      <c r="B24">
        <v>2113.4299999999998</v>
      </c>
      <c r="C24">
        <v>2121.06</v>
      </c>
      <c r="D24">
        <v>2098.8200000000002</v>
      </c>
      <c r="E24">
        <v>2098.8200000000002</v>
      </c>
      <c r="F24" s="12">
        <v>4432920576</v>
      </c>
      <c r="G24" s="12">
        <v>3714243.5</v>
      </c>
    </row>
    <row r="25" spans="1:7">
      <c r="A25" s="9">
        <f>'(1)'!A25</f>
        <v>42319</v>
      </c>
      <c r="B25">
        <v>2098.8200000000002</v>
      </c>
      <c r="C25">
        <v>2101.5100000000002</v>
      </c>
      <c r="D25">
        <v>2085.79</v>
      </c>
      <c r="E25">
        <v>2094.3200000000002</v>
      </c>
      <c r="F25" s="12">
        <v>5608520192</v>
      </c>
      <c r="G25" s="12">
        <v>3687688</v>
      </c>
    </row>
    <row r="26" spans="1:7">
      <c r="A26" s="9">
        <f>'(1)'!A26</f>
        <v>42320</v>
      </c>
      <c r="B26">
        <v>2094.3200000000002</v>
      </c>
      <c r="C26">
        <v>2097.09</v>
      </c>
      <c r="D26">
        <v>2082.5100000000002</v>
      </c>
      <c r="E26">
        <v>2092.25</v>
      </c>
      <c r="F26" s="12">
        <v>2673012736</v>
      </c>
      <c r="G26" s="12">
        <v>3679897</v>
      </c>
    </row>
    <row r="27" spans="1:7">
      <c r="A27" s="9">
        <f>'(1)'!A27</f>
        <v>42321</v>
      </c>
      <c r="B27">
        <v>2092.25</v>
      </c>
      <c r="C27">
        <v>2101.35</v>
      </c>
      <c r="D27">
        <v>2069.64</v>
      </c>
      <c r="E27">
        <v>2100.4499999999998</v>
      </c>
      <c r="F27" s="12">
        <v>2773001984</v>
      </c>
      <c r="G27" s="12">
        <v>3676607</v>
      </c>
    </row>
    <row r="28" spans="1:7">
      <c r="A28" s="9">
        <f>'(1)'!A28</f>
        <v>42324</v>
      </c>
      <c r="B28">
        <v>2100.4499999999998</v>
      </c>
      <c r="C28">
        <v>2119</v>
      </c>
      <c r="D28">
        <v>2100.4499999999998</v>
      </c>
      <c r="E28">
        <v>2114.8000000000002</v>
      </c>
      <c r="F28" s="12">
        <v>3166339840</v>
      </c>
      <c r="G28" s="12">
        <v>3693352.75</v>
      </c>
    </row>
    <row r="29" spans="1:7">
      <c r="A29" s="9">
        <f>'(1)'!A29</f>
        <v>42325</v>
      </c>
      <c r="B29">
        <v>2114.8000000000002</v>
      </c>
      <c r="C29">
        <v>2122.08</v>
      </c>
      <c r="D29">
        <v>2094.4299999999998</v>
      </c>
      <c r="E29">
        <v>2098.02</v>
      </c>
      <c r="F29" s="12">
        <v>3105395456</v>
      </c>
      <c r="G29" s="12">
        <v>3722150.5</v>
      </c>
    </row>
    <row r="30" spans="1:7">
      <c r="A30" s="9">
        <f>'(1)'!A30</f>
        <v>42326</v>
      </c>
      <c r="B30">
        <v>2098.02</v>
      </c>
      <c r="C30">
        <v>2117.6</v>
      </c>
      <c r="D30">
        <v>2098.02</v>
      </c>
      <c r="E30">
        <v>2111.1</v>
      </c>
      <c r="F30" s="12">
        <v>3385177600</v>
      </c>
      <c r="G30" s="12">
        <v>3694170.75</v>
      </c>
    </row>
    <row r="31" spans="1:7">
      <c r="A31" s="9">
        <f>'(1)'!A31</f>
        <v>42327</v>
      </c>
      <c r="B31">
        <v>2111.1</v>
      </c>
      <c r="C31">
        <v>2129.8200000000002</v>
      </c>
      <c r="D31">
        <v>2109.19</v>
      </c>
      <c r="E31">
        <v>2124.1</v>
      </c>
      <c r="F31" s="12">
        <v>2444864768</v>
      </c>
      <c r="G31" s="12">
        <v>3717562.25</v>
      </c>
    </row>
    <row r="32" spans="1:7">
      <c r="A32" s="9">
        <f>'(1)'!A32</f>
        <v>42328</v>
      </c>
      <c r="B32">
        <v>2124.1</v>
      </c>
      <c r="C32">
        <v>2141.7399999999998</v>
      </c>
      <c r="D32">
        <v>2124.1</v>
      </c>
      <c r="E32">
        <v>2129.6</v>
      </c>
      <c r="F32" s="12">
        <v>2331184640</v>
      </c>
      <c r="G32" s="12">
        <v>3745010.5</v>
      </c>
    </row>
    <row r="33" spans="1:7">
      <c r="A33" s="9">
        <f>'(1)'!A33</f>
        <v>42331</v>
      </c>
      <c r="B33">
        <v>2129.6</v>
      </c>
      <c r="C33">
        <v>2136.06</v>
      </c>
      <c r="D33">
        <v>2109.0500000000002</v>
      </c>
      <c r="E33">
        <v>2113.0300000000002</v>
      </c>
      <c r="F33" s="12">
        <v>2791205632</v>
      </c>
      <c r="G33" s="12">
        <v>3747785.5</v>
      </c>
    </row>
    <row r="34" spans="1:7">
      <c r="A34" s="9">
        <f>'(1)'!A34</f>
        <v>42332</v>
      </c>
      <c r="B34">
        <v>2113.0300000000002</v>
      </c>
      <c r="C34">
        <v>2117.7800000000002</v>
      </c>
      <c r="D34">
        <v>2101.85</v>
      </c>
      <c r="E34">
        <v>2109.39</v>
      </c>
      <c r="F34" s="12">
        <v>1961688960</v>
      </c>
      <c r="G34" s="12">
        <v>3714731.5</v>
      </c>
    </row>
    <row r="35" spans="1:7">
      <c r="A35" s="9">
        <f>'(1)'!A35</f>
        <v>42333</v>
      </c>
      <c r="B35">
        <v>2109.39</v>
      </c>
      <c r="C35">
        <v>2113.98</v>
      </c>
      <c r="D35">
        <v>2079.23</v>
      </c>
      <c r="E35">
        <v>2088.79</v>
      </c>
      <c r="F35" s="12">
        <v>2393388800</v>
      </c>
      <c r="G35" s="12">
        <v>3705888.5</v>
      </c>
    </row>
    <row r="36" spans="1:7">
      <c r="A36" s="9">
        <f>'(1)'!A36</f>
        <v>42335</v>
      </c>
      <c r="B36">
        <v>2088.79</v>
      </c>
      <c r="C36">
        <v>2092.62</v>
      </c>
      <c r="D36">
        <v>2079.13</v>
      </c>
      <c r="E36">
        <v>2081.5300000000002</v>
      </c>
      <c r="F36" s="12">
        <v>2115498368</v>
      </c>
      <c r="G36" s="12">
        <v>3669474.25</v>
      </c>
    </row>
    <row r="37" spans="1:7">
      <c r="A37" s="9">
        <f>'(1)'!A37</f>
        <v>42338</v>
      </c>
      <c r="B37">
        <v>2081.5300000000002</v>
      </c>
      <c r="C37">
        <v>2090.9299999999998</v>
      </c>
      <c r="D37">
        <v>2068.35</v>
      </c>
      <c r="E37">
        <v>2083.73</v>
      </c>
      <c r="F37" s="12">
        <v>2510790400</v>
      </c>
      <c r="G37" s="12">
        <v>3656467.5</v>
      </c>
    </row>
    <row r="38" spans="1:7">
      <c r="A38" s="9">
        <f>'(1)'!A38</f>
        <v>42339</v>
      </c>
      <c r="B38">
        <v>2083.73</v>
      </c>
      <c r="C38">
        <v>2091.87</v>
      </c>
      <c r="D38">
        <v>2066.67</v>
      </c>
      <c r="E38">
        <v>2071.31</v>
      </c>
      <c r="F38" s="12">
        <v>2478457600</v>
      </c>
      <c r="G38" s="12">
        <v>3661477.25</v>
      </c>
    </row>
    <row r="39" spans="1:7">
      <c r="A39" s="9">
        <f>'(1)'!A39</f>
        <v>42340</v>
      </c>
      <c r="B39">
        <v>2071.31</v>
      </c>
      <c r="C39">
        <v>2084.11</v>
      </c>
      <c r="D39">
        <v>2043.94</v>
      </c>
      <c r="E39">
        <v>2043.94</v>
      </c>
      <c r="F39" s="12">
        <v>2811654144</v>
      </c>
      <c r="G39" s="12">
        <v>3640611</v>
      </c>
    </row>
    <row r="40" spans="1:7">
      <c r="A40" s="9">
        <f>'(1)'!A40</f>
        <v>42341</v>
      </c>
      <c r="B40">
        <v>2043.94</v>
      </c>
      <c r="C40">
        <v>2043.94</v>
      </c>
      <c r="D40">
        <v>2018.89</v>
      </c>
      <c r="E40">
        <v>2039.09</v>
      </c>
      <c r="F40" s="12">
        <v>2537690624</v>
      </c>
      <c r="G40" s="12">
        <v>3588809.5</v>
      </c>
    </row>
    <row r="41" spans="1:7">
      <c r="A41" s="9">
        <f>'(1)'!A41</f>
        <v>42342</v>
      </c>
      <c r="B41">
        <v>2039.09</v>
      </c>
      <c r="C41">
        <v>2041.35</v>
      </c>
      <c r="D41">
        <v>2022.16</v>
      </c>
      <c r="E41">
        <v>2033.85</v>
      </c>
      <c r="F41" s="12">
        <v>2004513536</v>
      </c>
      <c r="G41" s="12">
        <v>3580413.5</v>
      </c>
    </row>
    <row r="42" spans="1:7">
      <c r="A42" s="9">
        <f>'(1)'!A42</f>
        <v>42345</v>
      </c>
      <c r="B42">
        <v>2033.85</v>
      </c>
      <c r="C42">
        <v>2034.36</v>
      </c>
      <c r="D42">
        <v>1995.05</v>
      </c>
      <c r="E42">
        <v>2000.39</v>
      </c>
      <c r="F42" s="12">
        <v>2602294016</v>
      </c>
      <c r="G42" s="12">
        <v>3571980.75</v>
      </c>
    </row>
    <row r="43" spans="1:7">
      <c r="A43" s="9">
        <f>'(1)'!A43</f>
        <v>42346</v>
      </c>
      <c r="B43">
        <v>2000.39</v>
      </c>
      <c r="C43">
        <v>2013.38</v>
      </c>
      <c r="D43">
        <v>1979.38</v>
      </c>
      <c r="E43">
        <v>1992.9</v>
      </c>
      <c r="F43" s="12">
        <v>2051960704</v>
      </c>
      <c r="G43" s="12">
        <v>3571980.75</v>
      </c>
    </row>
    <row r="44" spans="1:7">
      <c r="A44" s="9">
        <f>'(1)'!A44</f>
        <v>42347</v>
      </c>
      <c r="B44">
        <v>1992.9</v>
      </c>
      <c r="C44">
        <v>1992.9</v>
      </c>
      <c r="D44">
        <v>1962.81</v>
      </c>
      <c r="E44">
        <v>1968.66</v>
      </c>
      <c r="F44" s="12">
        <v>1994801280</v>
      </c>
      <c r="G44" s="12">
        <v>3513367</v>
      </c>
    </row>
    <row r="45" spans="1:7">
      <c r="A45" s="9">
        <f>'(1)'!A45</f>
        <v>42348</v>
      </c>
      <c r="B45">
        <v>1968.66</v>
      </c>
      <c r="C45">
        <v>1968.66</v>
      </c>
      <c r="D45">
        <v>1933.86</v>
      </c>
      <c r="E45">
        <v>1945.44</v>
      </c>
      <c r="F45" s="12">
        <v>2213458432</v>
      </c>
      <c r="G45" s="12">
        <v>3499546</v>
      </c>
    </row>
    <row r="46" spans="1:7">
      <c r="A46" s="9">
        <f>'(1)'!A46</f>
        <v>42349</v>
      </c>
      <c r="B46">
        <v>1945.44</v>
      </c>
      <c r="C46">
        <v>1991.34</v>
      </c>
      <c r="D46">
        <v>1945.44</v>
      </c>
      <c r="E46">
        <v>1991.34</v>
      </c>
      <c r="F46" s="12">
        <v>3094437120</v>
      </c>
      <c r="G46" s="12">
        <v>3499546</v>
      </c>
    </row>
    <row r="47" spans="1:7">
      <c r="A47" s="9">
        <f>'(1)'!A47</f>
        <v>42352</v>
      </c>
      <c r="B47">
        <v>1991.34</v>
      </c>
      <c r="C47">
        <v>1995.99</v>
      </c>
      <c r="D47">
        <v>1973.42</v>
      </c>
      <c r="E47">
        <v>1973.88</v>
      </c>
      <c r="F47" s="12">
        <v>2450776320</v>
      </c>
      <c r="G47" s="12">
        <v>3460717</v>
      </c>
    </row>
    <row r="48" spans="1:7">
      <c r="A48" s="9">
        <f>'(1)'!A48</f>
        <v>42353</v>
      </c>
      <c r="B48">
        <v>1973.88</v>
      </c>
      <c r="C48">
        <v>2008.45</v>
      </c>
      <c r="D48">
        <v>1973.88</v>
      </c>
      <c r="E48">
        <v>2001.69</v>
      </c>
      <c r="F48" s="12">
        <v>2590167040</v>
      </c>
      <c r="G48" s="12">
        <v>3419489.25</v>
      </c>
    </row>
    <row r="49" spans="1:7">
      <c r="A49" s="9">
        <f>'(1)'!A49</f>
        <v>42354</v>
      </c>
      <c r="B49">
        <v>2001.69</v>
      </c>
      <c r="C49">
        <v>2001.69</v>
      </c>
      <c r="D49">
        <v>1975.72</v>
      </c>
      <c r="E49">
        <v>1979.08</v>
      </c>
      <c r="F49" s="12">
        <v>3642771968</v>
      </c>
      <c r="G49" s="12">
        <v>3499661</v>
      </c>
    </row>
    <row r="50" spans="1:7">
      <c r="A50" s="9">
        <f>'(1)'!A50</f>
        <v>42355</v>
      </c>
      <c r="B50">
        <v>1979.08</v>
      </c>
      <c r="C50">
        <v>1980.02</v>
      </c>
      <c r="D50">
        <v>1952.01</v>
      </c>
      <c r="E50">
        <v>1952.84</v>
      </c>
      <c r="F50" s="12">
        <v>4860656640</v>
      </c>
      <c r="G50" s="12">
        <v>3472029.5</v>
      </c>
    </row>
    <row r="51" spans="1:7">
      <c r="A51" s="9">
        <f>'(1)'!A51</f>
        <v>42356</v>
      </c>
      <c r="B51">
        <v>1952.84</v>
      </c>
      <c r="C51">
        <v>1970.07</v>
      </c>
      <c r="D51">
        <v>1933.87</v>
      </c>
      <c r="E51">
        <v>1936.32</v>
      </c>
      <c r="F51" s="12">
        <v>4468827648</v>
      </c>
      <c r="G51" s="12">
        <v>3525708.5</v>
      </c>
    </row>
    <row r="52" spans="1:7">
      <c r="A52" s="9">
        <f>'(1)'!A52</f>
        <v>42359</v>
      </c>
      <c r="B52">
        <v>1936.32</v>
      </c>
      <c r="C52">
        <v>1960.46</v>
      </c>
      <c r="D52">
        <v>1936.32</v>
      </c>
      <c r="E52">
        <v>1954.38</v>
      </c>
      <c r="F52" s="12">
        <v>2934693632</v>
      </c>
      <c r="G52" s="12">
        <v>3488872.25</v>
      </c>
    </row>
    <row r="53" spans="1:7">
      <c r="A53" s="9">
        <f>'(1)'!A53</f>
        <v>42360</v>
      </c>
      <c r="B53">
        <v>1954.38</v>
      </c>
      <c r="C53">
        <v>1980.42</v>
      </c>
      <c r="D53">
        <v>1954.38</v>
      </c>
      <c r="E53">
        <v>1976.46</v>
      </c>
      <c r="F53" s="12">
        <v>2564247296</v>
      </c>
      <c r="G53" s="12">
        <v>3448036.25</v>
      </c>
    </row>
    <row r="54" spans="1:7">
      <c r="A54" s="9">
        <f>'(1)'!A54</f>
        <v>42361</v>
      </c>
      <c r="B54">
        <v>1976.46</v>
      </c>
      <c r="C54">
        <v>1983.93</v>
      </c>
      <c r="D54">
        <v>1967.07</v>
      </c>
      <c r="E54">
        <v>1981.21</v>
      </c>
      <c r="F54" s="12">
        <v>2011715456</v>
      </c>
      <c r="G54" s="12">
        <v>3426554.5</v>
      </c>
    </row>
    <row r="55" spans="1:7">
      <c r="A55" s="9">
        <f>'(1)'!A55</f>
        <v>42362</v>
      </c>
      <c r="B55">
        <v>1981.21</v>
      </c>
      <c r="C55">
        <v>1994.79</v>
      </c>
      <c r="D55">
        <v>1981.21</v>
      </c>
      <c r="E55">
        <v>1992.46</v>
      </c>
      <c r="F55" s="12">
        <v>2497465600</v>
      </c>
      <c r="G55" s="12">
        <v>3460871.25</v>
      </c>
    </row>
    <row r="56" spans="1:7">
      <c r="A56" s="9">
        <f>'(1)'!A56</f>
        <v>42366</v>
      </c>
      <c r="B56">
        <v>1992.46</v>
      </c>
      <c r="C56">
        <v>2004.84</v>
      </c>
      <c r="D56">
        <v>1987.24</v>
      </c>
      <c r="E56">
        <v>1994.05</v>
      </c>
      <c r="F56" s="12">
        <v>2176214016</v>
      </c>
      <c r="G56" s="12">
        <v>3496055.5</v>
      </c>
    </row>
    <row r="57" spans="1:7">
      <c r="A57" s="9">
        <f>'(1)'!A57</f>
        <v>42367</v>
      </c>
      <c r="B57">
        <v>1994.05</v>
      </c>
      <c r="C57">
        <v>2020.69</v>
      </c>
      <c r="D57">
        <v>1994.05</v>
      </c>
      <c r="E57">
        <v>2012.9</v>
      </c>
      <c r="F57" s="12">
        <v>2328136448</v>
      </c>
      <c r="G57" s="12">
        <v>3504878.75</v>
      </c>
    </row>
    <row r="58" spans="1:7">
      <c r="A58" s="9">
        <f>'(1)'!A58</f>
        <v>42368</v>
      </c>
      <c r="B58">
        <v>2012.9</v>
      </c>
      <c r="C58">
        <v>2012.9</v>
      </c>
      <c r="D58">
        <v>1974.72</v>
      </c>
      <c r="E58">
        <v>1981.29</v>
      </c>
      <c r="F58" s="12">
        <v>5040089600</v>
      </c>
      <c r="G58" s="12">
        <v>3523895.75</v>
      </c>
    </row>
    <row r="59" spans="1:7">
      <c r="A59" s="9">
        <f>'(1)'!A59</f>
        <v>42369</v>
      </c>
      <c r="B59">
        <v>1981.29</v>
      </c>
      <c r="C59">
        <v>1992.86</v>
      </c>
      <c r="D59">
        <v>1972.6</v>
      </c>
      <c r="E59">
        <v>1977.23</v>
      </c>
      <c r="F59" s="12">
        <v>4009443072</v>
      </c>
      <c r="G59" s="12">
        <v>3534963.75</v>
      </c>
    </row>
    <row r="60" spans="1:7">
      <c r="A60" s="9">
        <f>'(1)'!A60</f>
        <v>42373</v>
      </c>
      <c r="B60">
        <v>1977.23</v>
      </c>
      <c r="C60">
        <v>1987.26</v>
      </c>
      <c r="D60">
        <v>1972.7</v>
      </c>
      <c r="E60">
        <v>1984.42</v>
      </c>
      <c r="F60" s="12">
        <v>3172825856</v>
      </c>
      <c r="G60" s="12">
        <v>3566865</v>
      </c>
    </row>
    <row r="61" spans="1:7">
      <c r="A61" s="9">
        <f>'(1)'!A61</f>
        <v>42374</v>
      </c>
      <c r="B61">
        <v>1984.42</v>
      </c>
      <c r="C61">
        <v>1984.42</v>
      </c>
      <c r="D61">
        <v>1947.08</v>
      </c>
      <c r="E61">
        <v>1947.08</v>
      </c>
      <c r="F61" s="12">
        <v>4147456000</v>
      </c>
      <c r="G61" s="12">
        <v>3566865</v>
      </c>
    </row>
    <row r="62" spans="1:7">
      <c r="A62" s="9">
        <f>'(1)'!A62</f>
        <v>42375</v>
      </c>
      <c r="B62">
        <v>1947.08</v>
      </c>
      <c r="C62">
        <v>1969.61</v>
      </c>
      <c r="D62">
        <v>1946.68</v>
      </c>
      <c r="E62">
        <v>1963.93</v>
      </c>
      <c r="F62" s="12">
        <v>3258401024</v>
      </c>
      <c r="G62" s="12">
        <v>3566865</v>
      </c>
    </row>
    <row r="63" spans="1:7">
      <c r="A63" s="9">
        <f>'(1)'!A63</f>
        <v>42376</v>
      </c>
      <c r="B63">
        <v>1963.93</v>
      </c>
      <c r="C63">
        <v>1963.93</v>
      </c>
      <c r="D63">
        <v>1938.97</v>
      </c>
      <c r="E63">
        <v>1956.72</v>
      </c>
      <c r="F63" s="12">
        <v>3205277440</v>
      </c>
      <c r="G63" s="12">
        <v>3511850.5</v>
      </c>
    </row>
    <row r="64" spans="1:7">
      <c r="A64" s="9">
        <f>'(1)'!A64</f>
        <v>42377</v>
      </c>
      <c r="B64">
        <v>1956.72</v>
      </c>
      <c r="C64">
        <v>1980.82</v>
      </c>
      <c r="D64">
        <v>1956.72</v>
      </c>
      <c r="E64">
        <v>1980.82</v>
      </c>
      <c r="F64" s="12">
        <v>3490891008</v>
      </c>
      <c r="G64" s="12">
        <v>3503415.5</v>
      </c>
    </row>
    <row r="65" spans="1:7">
      <c r="A65" s="9">
        <f>'(1)'!A65</f>
        <v>42380</v>
      </c>
      <c r="B65">
        <v>1980.82</v>
      </c>
      <c r="C65">
        <v>2009.46</v>
      </c>
      <c r="D65">
        <v>1980.82</v>
      </c>
      <c r="E65">
        <v>2006.37</v>
      </c>
      <c r="F65" s="12">
        <v>4160013568</v>
      </c>
      <c r="G65" s="12">
        <v>3520772</v>
      </c>
    </row>
    <row r="66" spans="1:7">
      <c r="A66" s="9">
        <f>'(1)'!A66</f>
        <v>42381</v>
      </c>
      <c r="B66">
        <v>2006.37</v>
      </c>
      <c r="C66">
        <v>2011.23</v>
      </c>
      <c r="D66">
        <v>1988.49</v>
      </c>
      <c r="E66">
        <v>1996.63</v>
      </c>
      <c r="F66" s="12">
        <v>3923262208</v>
      </c>
      <c r="G66" s="12">
        <v>3456477.5</v>
      </c>
    </row>
    <row r="67" spans="1:7">
      <c r="A67" s="9">
        <f>'(1)'!A67</f>
        <v>42382</v>
      </c>
      <c r="B67">
        <v>1996.63</v>
      </c>
      <c r="C67">
        <v>2011.21</v>
      </c>
      <c r="D67">
        <v>1972.79</v>
      </c>
      <c r="E67">
        <v>1972.79</v>
      </c>
      <c r="F67" s="12">
        <v>3348537856</v>
      </c>
      <c r="G67" s="12">
        <v>3483811</v>
      </c>
    </row>
    <row r="68" spans="1:7">
      <c r="A68" s="9">
        <f>'(1)'!A68</f>
        <v>42383</v>
      </c>
      <c r="B68">
        <v>1972.79</v>
      </c>
      <c r="C68">
        <v>1980.44</v>
      </c>
      <c r="D68">
        <v>1953.84</v>
      </c>
      <c r="E68">
        <v>1970.15</v>
      </c>
      <c r="F68" s="12">
        <v>2905123840</v>
      </c>
      <c r="G68" s="12">
        <v>3469269</v>
      </c>
    </row>
    <row r="69" spans="1:7">
      <c r="A69" s="9">
        <f>'(1)'!A69</f>
        <v>42384</v>
      </c>
      <c r="B69">
        <v>1970.15</v>
      </c>
      <c r="C69">
        <v>1995.69</v>
      </c>
      <c r="D69">
        <v>1970.15</v>
      </c>
      <c r="E69">
        <v>1984.64</v>
      </c>
      <c r="F69" s="12">
        <v>3119675648</v>
      </c>
      <c r="G69" s="12">
        <v>3511254.25</v>
      </c>
    </row>
    <row r="70" spans="1:7">
      <c r="A70" s="9">
        <f>'(1)'!A70</f>
        <v>42388</v>
      </c>
      <c r="B70">
        <v>1984.64</v>
      </c>
      <c r="C70">
        <v>1986.64</v>
      </c>
      <c r="D70">
        <v>1958.12</v>
      </c>
      <c r="E70">
        <v>1963.79</v>
      </c>
      <c r="F70" s="12">
        <v>3231108096</v>
      </c>
      <c r="G70" s="12">
        <v>3559864.25</v>
      </c>
    </row>
    <row r="71" spans="1:7">
      <c r="A71" s="9">
        <f>'(1)'!A71</f>
        <v>42389</v>
      </c>
      <c r="B71">
        <v>1963.79</v>
      </c>
      <c r="C71">
        <v>1980.08</v>
      </c>
      <c r="D71">
        <v>1937.62</v>
      </c>
      <c r="E71">
        <v>1948.81</v>
      </c>
      <c r="F71" s="12">
        <v>7148096000</v>
      </c>
      <c r="G71" s="12">
        <v>3541735.75</v>
      </c>
    </row>
    <row r="72" spans="1:7">
      <c r="A72" s="9">
        <f>'(1)'!A72</f>
        <v>42390</v>
      </c>
      <c r="B72">
        <v>1948.81</v>
      </c>
      <c r="C72">
        <v>1982.76</v>
      </c>
      <c r="D72">
        <v>1948.81</v>
      </c>
      <c r="E72">
        <v>1973.66</v>
      </c>
      <c r="F72" s="12">
        <v>3450064640</v>
      </c>
      <c r="G72" s="12">
        <v>3504487.75</v>
      </c>
    </row>
    <row r="73" spans="1:7">
      <c r="A73" s="9">
        <f>'(1)'!A73</f>
        <v>42391</v>
      </c>
      <c r="B73">
        <v>1973.66</v>
      </c>
      <c r="C73">
        <v>1990.79</v>
      </c>
      <c r="D73">
        <v>1967.9</v>
      </c>
      <c r="E73">
        <v>1967.9</v>
      </c>
      <c r="F73" s="12">
        <v>5463476736</v>
      </c>
      <c r="G73" s="12">
        <v>3502681.5</v>
      </c>
    </row>
    <row r="74" spans="1:7">
      <c r="A74" s="9">
        <f>'(1)'!A74</f>
        <v>42394</v>
      </c>
      <c r="B74">
        <v>1967.9</v>
      </c>
      <c r="C74">
        <v>1973.01</v>
      </c>
      <c r="D74">
        <v>1957.36</v>
      </c>
      <c r="E74">
        <v>1967.02</v>
      </c>
      <c r="F74" s="12">
        <v>3080948736</v>
      </c>
      <c r="G74" s="12">
        <v>3529481.25</v>
      </c>
    </row>
    <row r="75" spans="1:7">
      <c r="A75" s="9">
        <f>'(1)'!A75</f>
        <v>42395</v>
      </c>
      <c r="B75">
        <v>1967.02</v>
      </c>
      <c r="C75">
        <v>1995.86</v>
      </c>
      <c r="D75">
        <v>1967.02</v>
      </c>
      <c r="E75">
        <v>1980.14</v>
      </c>
      <c r="F75" s="12">
        <v>3964422400</v>
      </c>
      <c r="G75" s="12">
        <v>3488039.5</v>
      </c>
    </row>
    <row r="76" spans="1:7">
      <c r="A76" s="9">
        <f>'(1)'!A76</f>
        <v>42396</v>
      </c>
      <c r="B76">
        <v>1980.14</v>
      </c>
      <c r="C76">
        <v>1989.7</v>
      </c>
      <c r="D76">
        <v>1962.39</v>
      </c>
      <c r="E76">
        <v>1974.41</v>
      </c>
      <c r="F76" s="12">
        <v>3038427392</v>
      </c>
      <c r="G76" s="12">
        <v>3462813.25</v>
      </c>
    </row>
    <row r="77" spans="1:7">
      <c r="A77" s="9">
        <f>'(1)'!A77</f>
        <v>42397</v>
      </c>
      <c r="B77">
        <v>1974.41</v>
      </c>
      <c r="C77">
        <v>1983</v>
      </c>
      <c r="D77">
        <v>1969.89</v>
      </c>
      <c r="E77">
        <v>1977.87</v>
      </c>
      <c r="F77" s="12">
        <v>3138712832</v>
      </c>
      <c r="G77" s="12">
        <v>3504822.25</v>
      </c>
    </row>
    <row r="78" spans="1:7">
      <c r="A78" s="9">
        <f>'(1)'!A78</f>
        <v>42398</v>
      </c>
      <c r="B78">
        <v>1977.87</v>
      </c>
      <c r="C78">
        <v>1994.36</v>
      </c>
      <c r="D78">
        <v>1977.07</v>
      </c>
      <c r="E78">
        <v>1980.88</v>
      </c>
      <c r="F78" s="12">
        <v>3327654400</v>
      </c>
      <c r="G78" s="12">
        <v>3494432.5</v>
      </c>
    </row>
    <row r="79" spans="1:7">
      <c r="A79" s="9">
        <f>'(1)'!A79</f>
        <v>42401</v>
      </c>
      <c r="B79">
        <v>1980.88</v>
      </c>
      <c r="C79">
        <v>1990.63</v>
      </c>
      <c r="D79">
        <v>1971.67</v>
      </c>
      <c r="E79">
        <v>1973.38</v>
      </c>
      <c r="F79" s="12">
        <v>5058638336</v>
      </c>
      <c r="G79" s="12">
        <v>3491697.75</v>
      </c>
    </row>
    <row r="80" spans="1:7">
      <c r="A80" s="9">
        <f>'(1)'!A80</f>
        <v>42402</v>
      </c>
      <c r="B80">
        <v>1973.38</v>
      </c>
      <c r="C80">
        <v>1978.07</v>
      </c>
      <c r="D80">
        <v>1961.25</v>
      </c>
      <c r="E80">
        <v>1978.07</v>
      </c>
      <c r="F80" s="12">
        <v>2906222592</v>
      </c>
      <c r="G80" s="12">
        <v>3514221</v>
      </c>
    </row>
    <row r="81" spans="1:7">
      <c r="A81" s="9">
        <f>'(1)'!A81</f>
        <v>42403</v>
      </c>
      <c r="B81">
        <v>1978.07</v>
      </c>
      <c r="C81">
        <v>1988.94</v>
      </c>
      <c r="D81">
        <v>1978.07</v>
      </c>
      <c r="E81">
        <v>1983.07</v>
      </c>
      <c r="F81" s="12">
        <v>3080673280</v>
      </c>
      <c r="G81" s="12">
        <v>3498642</v>
      </c>
    </row>
    <row r="82" spans="1:7">
      <c r="A82" s="9">
        <f>'(1)'!A82</f>
        <v>42404</v>
      </c>
      <c r="B82">
        <v>1983.07</v>
      </c>
      <c r="C82">
        <v>2000.78</v>
      </c>
      <c r="D82">
        <v>1983.07</v>
      </c>
      <c r="E82">
        <v>1996.67</v>
      </c>
      <c r="F82" s="12">
        <v>2720719872</v>
      </c>
      <c r="G82" s="12">
        <v>3502933.25</v>
      </c>
    </row>
    <row r="83" spans="1:7">
      <c r="A83" s="9">
        <f>'(1)'!A83</f>
        <v>42405</v>
      </c>
      <c r="B83">
        <v>1996.67</v>
      </c>
      <c r="C83">
        <v>2012.35</v>
      </c>
      <c r="D83">
        <v>1996.67</v>
      </c>
      <c r="E83">
        <v>2004.71</v>
      </c>
      <c r="F83" s="12">
        <v>2404609024</v>
      </c>
      <c r="G83" s="12">
        <v>3509890</v>
      </c>
    </row>
    <row r="84" spans="1:7">
      <c r="A84" s="9">
        <f>'(1)'!A84</f>
        <v>42408</v>
      </c>
      <c r="B84">
        <v>2004.71</v>
      </c>
      <c r="C84">
        <v>2004.71</v>
      </c>
      <c r="D84">
        <v>1991.29</v>
      </c>
      <c r="E84">
        <v>2004.55</v>
      </c>
      <c r="F84" s="12">
        <v>2869168128</v>
      </c>
      <c r="G84" s="12">
        <v>3500100.75</v>
      </c>
    </row>
    <row r="85" spans="1:7">
      <c r="A85" s="9">
        <f>'(1)'!A85</f>
        <v>42409</v>
      </c>
      <c r="B85">
        <v>2004.55</v>
      </c>
      <c r="C85">
        <v>2005.33</v>
      </c>
      <c r="D85">
        <v>1997.09</v>
      </c>
      <c r="E85">
        <v>2004.3</v>
      </c>
      <c r="F85" s="12">
        <v>2937076992</v>
      </c>
      <c r="G85" s="12">
        <v>3507551.5</v>
      </c>
    </row>
    <row r="86" spans="1:7">
      <c r="A86" s="9">
        <f>'(1)'!A86</f>
        <v>42410</v>
      </c>
      <c r="B86">
        <v>2004.3</v>
      </c>
      <c r="C86">
        <v>2010.91</v>
      </c>
      <c r="D86">
        <v>1967.77</v>
      </c>
      <c r="E86">
        <v>1967.77</v>
      </c>
      <c r="F86" s="12">
        <v>3814885376</v>
      </c>
      <c r="G86" s="12">
        <v>3516575.75</v>
      </c>
    </row>
    <row r="87" spans="1:7">
      <c r="A87" s="9">
        <f>'(1)'!A87</f>
        <v>42411</v>
      </c>
      <c r="B87">
        <v>1967.77</v>
      </c>
      <c r="C87">
        <v>1970.37</v>
      </c>
      <c r="D87">
        <v>1944.42</v>
      </c>
      <c r="E87">
        <v>1949.77</v>
      </c>
      <c r="F87" s="12">
        <v>2902764032</v>
      </c>
      <c r="G87" s="12">
        <v>3539491.5</v>
      </c>
    </row>
    <row r="88" spans="1:7">
      <c r="A88" s="9">
        <f>'(1)'!A88</f>
        <v>42412</v>
      </c>
      <c r="B88">
        <v>1949.77</v>
      </c>
      <c r="C88">
        <v>1971.5</v>
      </c>
      <c r="D88">
        <v>1949.77</v>
      </c>
      <c r="E88">
        <v>1960.65</v>
      </c>
      <c r="F88" s="12">
        <v>2271717632</v>
      </c>
      <c r="G88" s="12">
        <v>3557429</v>
      </c>
    </row>
    <row r="89" spans="1:7">
      <c r="A89" s="9">
        <f>'(1)'!A89</f>
        <v>42416</v>
      </c>
      <c r="B89">
        <v>1960.65</v>
      </c>
      <c r="C89">
        <v>1974.49</v>
      </c>
      <c r="D89">
        <v>1946.94</v>
      </c>
      <c r="E89">
        <v>1955.72</v>
      </c>
      <c r="F89" s="12">
        <v>2836270848</v>
      </c>
      <c r="G89" s="12">
        <v>3557634</v>
      </c>
    </row>
    <row r="90" spans="1:7">
      <c r="A90" s="9">
        <f>'(1)'!A90</f>
        <v>42417</v>
      </c>
      <c r="B90">
        <v>1955.72</v>
      </c>
      <c r="C90">
        <v>1956.66</v>
      </c>
      <c r="D90">
        <v>1931.08</v>
      </c>
      <c r="E90">
        <v>1940.29</v>
      </c>
      <c r="F90" s="12">
        <v>3380114432</v>
      </c>
      <c r="G90" s="12">
        <v>3559697</v>
      </c>
    </row>
    <row r="91" spans="1:7">
      <c r="A91" s="9">
        <f>'(1)'!A91</f>
        <v>42418</v>
      </c>
      <c r="B91">
        <v>1940.29</v>
      </c>
      <c r="C91">
        <v>1953.92</v>
      </c>
      <c r="D91">
        <v>1925.78</v>
      </c>
      <c r="E91">
        <v>1931.99</v>
      </c>
      <c r="F91" s="12">
        <v>2959718144</v>
      </c>
      <c r="G91" s="12">
        <v>3490780.5</v>
      </c>
    </row>
    <row r="92" spans="1:7">
      <c r="A92" s="9">
        <f>'(1)'!A92</f>
        <v>42419</v>
      </c>
      <c r="B92">
        <v>1931.99</v>
      </c>
      <c r="C92">
        <v>1956.82</v>
      </c>
      <c r="D92">
        <v>1929.8</v>
      </c>
      <c r="E92">
        <v>1956.45</v>
      </c>
      <c r="F92" s="12">
        <v>2575391744</v>
      </c>
      <c r="G92" s="12">
        <v>3457012</v>
      </c>
    </row>
    <row r="93" spans="1:7">
      <c r="A93" s="9">
        <f>'(1)'!A93</f>
        <v>42422</v>
      </c>
      <c r="B93">
        <v>1956.45</v>
      </c>
      <c r="C93">
        <v>1972.75</v>
      </c>
      <c r="D93">
        <v>1956.45</v>
      </c>
      <c r="E93">
        <v>1963.76</v>
      </c>
      <c r="F93" s="12">
        <v>3165942528</v>
      </c>
      <c r="G93" s="12">
        <v>3472119.5</v>
      </c>
    </row>
    <row r="94" spans="1:7">
      <c r="A94" s="9">
        <f>'(1)'!A94</f>
        <v>42423</v>
      </c>
      <c r="B94">
        <v>1963.76</v>
      </c>
      <c r="C94">
        <v>1982.19</v>
      </c>
      <c r="D94">
        <v>1963.76</v>
      </c>
      <c r="E94">
        <v>1979.7</v>
      </c>
      <c r="F94" s="12">
        <v>2656101632</v>
      </c>
      <c r="G94" s="12">
        <v>3466362.5</v>
      </c>
    </row>
    <row r="95" spans="1:7">
      <c r="A95" s="9">
        <f>'(1)'!A95</f>
        <v>42424</v>
      </c>
      <c r="B95">
        <v>1979.7</v>
      </c>
      <c r="C95">
        <v>1991.05</v>
      </c>
      <c r="D95">
        <v>1973.94</v>
      </c>
      <c r="E95">
        <v>1986.27</v>
      </c>
      <c r="F95" s="12">
        <v>2573122304</v>
      </c>
      <c r="G95" s="12">
        <v>3440397.5</v>
      </c>
    </row>
    <row r="96" spans="1:7">
      <c r="A96" s="9">
        <f>'(1)'!A96</f>
        <v>42425</v>
      </c>
      <c r="B96">
        <v>1986.27</v>
      </c>
      <c r="C96">
        <v>2004.62</v>
      </c>
      <c r="D96">
        <v>1986.27</v>
      </c>
      <c r="E96">
        <v>2002.68</v>
      </c>
      <c r="F96" s="12">
        <v>2358355712</v>
      </c>
      <c r="G96" s="12">
        <v>3426951.5</v>
      </c>
    </row>
    <row r="97" spans="1:7">
      <c r="A97" s="9">
        <f>'(1)'!A97</f>
        <v>42426</v>
      </c>
      <c r="B97">
        <v>2002.68</v>
      </c>
      <c r="C97">
        <v>2006.25</v>
      </c>
      <c r="D97">
        <v>1991.74</v>
      </c>
      <c r="E97">
        <v>2000.33</v>
      </c>
      <c r="F97" s="12">
        <v>2352425216</v>
      </c>
      <c r="G97" s="12">
        <v>3466956</v>
      </c>
    </row>
    <row r="98" spans="1:7">
      <c r="A98" s="9">
        <f>'(1)'!A98</f>
        <v>42429</v>
      </c>
      <c r="B98">
        <v>2000.33</v>
      </c>
      <c r="C98">
        <v>2000.44</v>
      </c>
      <c r="D98">
        <v>1982.17</v>
      </c>
      <c r="E98">
        <v>1991.21</v>
      </c>
      <c r="F98" s="12">
        <v>3139779584</v>
      </c>
      <c r="G98" s="12">
        <v>3466956</v>
      </c>
    </row>
    <row r="99" spans="1:7">
      <c r="A99" s="9">
        <f>'(1)'!A99</f>
        <v>42430</v>
      </c>
      <c r="B99">
        <v>1991.21</v>
      </c>
      <c r="C99">
        <v>2016.54</v>
      </c>
      <c r="D99">
        <v>1991.21</v>
      </c>
      <c r="E99">
        <v>2008.99</v>
      </c>
      <c r="F99" s="12">
        <v>6972551680</v>
      </c>
      <c r="G99" s="12">
        <v>3479364.25</v>
      </c>
    </row>
    <row r="100" spans="1:7">
      <c r="A100" s="9">
        <f>'(1)'!A100</f>
        <v>42431</v>
      </c>
      <c r="B100">
        <v>2008.99</v>
      </c>
      <c r="C100">
        <v>2024.76</v>
      </c>
      <c r="D100">
        <v>2007.84</v>
      </c>
      <c r="E100">
        <v>2015.85</v>
      </c>
      <c r="F100" s="12">
        <v>3705782016</v>
      </c>
      <c r="G100" s="12">
        <v>3506825.75</v>
      </c>
    </row>
    <row r="101" spans="1:7">
      <c r="A101" s="9">
        <f>'(1)'!A101</f>
        <v>42432</v>
      </c>
      <c r="B101">
        <v>2015.85</v>
      </c>
      <c r="C101">
        <v>2027.24</v>
      </c>
      <c r="D101">
        <v>2012.36</v>
      </c>
      <c r="E101">
        <v>2012.86</v>
      </c>
      <c r="F101" s="12">
        <v>3510619904</v>
      </c>
      <c r="G101" s="12">
        <v>3518461</v>
      </c>
    </row>
    <row r="102" spans="1:7">
      <c r="A102" s="9">
        <f>'(1)'!A102</f>
        <v>42433</v>
      </c>
      <c r="B102">
        <v>2012.86</v>
      </c>
      <c r="C102">
        <v>2035.22</v>
      </c>
      <c r="D102">
        <v>2012.86</v>
      </c>
      <c r="E102">
        <v>2025.12</v>
      </c>
      <c r="F102" s="12">
        <v>5447213056</v>
      </c>
      <c r="G102" s="12">
        <v>3544442</v>
      </c>
    </row>
    <row r="103" spans="1:7">
      <c r="A103" s="9">
        <f>'(1)'!A103</f>
        <v>42436</v>
      </c>
      <c r="B103">
        <v>2025.12</v>
      </c>
      <c r="C103">
        <v>2034.93</v>
      </c>
      <c r="D103">
        <v>2009.53</v>
      </c>
      <c r="E103">
        <v>2009.53</v>
      </c>
      <c r="F103" s="12">
        <v>6256774656</v>
      </c>
      <c r="G103" s="12">
        <v>3536439.5</v>
      </c>
    </row>
    <row r="104" spans="1:7">
      <c r="A104" s="9">
        <f>'(1)'!A104</f>
        <v>42437</v>
      </c>
      <c r="B104">
        <v>2009.53</v>
      </c>
      <c r="C104">
        <v>2036.12</v>
      </c>
      <c r="D104">
        <v>2009.14</v>
      </c>
      <c r="E104">
        <v>2032.85</v>
      </c>
      <c r="F104" s="12">
        <v>4014684416</v>
      </c>
      <c r="G104" s="12">
        <v>3523338.75</v>
      </c>
    </row>
    <row r="105" spans="1:7">
      <c r="A105" s="9">
        <f>'(1)'!A105</f>
        <v>42438</v>
      </c>
      <c r="B105">
        <v>2032.85</v>
      </c>
      <c r="C105">
        <v>2050.36</v>
      </c>
      <c r="D105">
        <v>2031.18</v>
      </c>
      <c r="E105">
        <v>2041.6</v>
      </c>
      <c r="F105" s="12">
        <v>5590743040</v>
      </c>
      <c r="G105" s="12">
        <v>3553200.5</v>
      </c>
    </row>
    <row r="106" spans="1:7">
      <c r="A106" s="9">
        <f>'(1)'!A106</f>
        <v>42439</v>
      </c>
      <c r="B106">
        <v>2041.6</v>
      </c>
      <c r="C106">
        <v>2060.17</v>
      </c>
      <c r="D106">
        <v>2041.6</v>
      </c>
      <c r="E106">
        <v>2051.48</v>
      </c>
      <c r="F106" s="12">
        <v>4284306176</v>
      </c>
      <c r="G106" s="12">
        <v>3565601.25</v>
      </c>
    </row>
    <row r="107" spans="1:7">
      <c r="A107" s="9">
        <f>'(1)'!A107</f>
        <v>42440</v>
      </c>
      <c r="B107">
        <v>2051.48</v>
      </c>
      <c r="C107">
        <v>2073.35</v>
      </c>
      <c r="D107">
        <v>2051.48</v>
      </c>
      <c r="E107">
        <v>2058.59</v>
      </c>
      <c r="F107" s="12">
        <v>4337717248</v>
      </c>
      <c r="G107" s="12">
        <v>3561516</v>
      </c>
    </row>
    <row r="108" spans="1:7">
      <c r="A108" s="9">
        <f>'(1)'!A108</f>
        <v>42443</v>
      </c>
      <c r="B108">
        <v>2058.59</v>
      </c>
      <c r="C108">
        <v>2063.16</v>
      </c>
      <c r="D108">
        <v>2052.2600000000002</v>
      </c>
      <c r="E108">
        <v>2057.42</v>
      </c>
      <c r="F108" s="12">
        <v>4105900288</v>
      </c>
      <c r="G108" s="12">
        <v>3579557.25</v>
      </c>
    </row>
    <row r="109" spans="1:7">
      <c r="A109" s="9">
        <f>'(1)'!A109</f>
        <v>42444</v>
      </c>
      <c r="B109">
        <v>2057.42</v>
      </c>
      <c r="C109">
        <v>2073.69</v>
      </c>
      <c r="D109">
        <v>2047.12</v>
      </c>
      <c r="E109">
        <v>2060.79</v>
      </c>
      <c r="F109" s="12">
        <v>7459500032</v>
      </c>
      <c r="G109" s="12">
        <v>3547591</v>
      </c>
    </row>
    <row r="110" spans="1:7">
      <c r="A110" s="9">
        <f>'(1)'!A110</f>
        <v>42445</v>
      </c>
      <c r="B110">
        <v>2060.79</v>
      </c>
      <c r="C110">
        <v>2072.5300000000002</v>
      </c>
      <c r="D110">
        <v>2055.64</v>
      </c>
      <c r="E110">
        <v>2055.64</v>
      </c>
      <c r="F110" s="12">
        <v>3839501824</v>
      </c>
      <c r="G110" s="12">
        <v>3589557.5</v>
      </c>
    </row>
    <row r="111" spans="1:7">
      <c r="A111" s="9">
        <f>'(1)'!A111</f>
        <v>42446</v>
      </c>
      <c r="B111">
        <v>2053.7199999999998</v>
      </c>
      <c r="C111">
        <v>2062.2600000000002</v>
      </c>
      <c r="D111">
        <v>2047.04</v>
      </c>
      <c r="E111">
        <v>2055.3000000000002</v>
      </c>
      <c r="F111" s="12">
        <v>3980669696</v>
      </c>
      <c r="G111" s="12">
        <v>3599837.25</v>
      </c>
    </row>
    <row r="112" spans="1:7">
      <c r="A112" s="9">
        <f>'(1)'!A112</f>
        <v>42447</v>
      </c>
      <c r="B112">
        <v>2055.3000000000002</v>
      </c>
      <c r="C112">
        <v>2063.0300000000002</v>
      </c>
      <c r="D112">
        <v>2053.7199999999998</v>
      </c>
      <c r="E112">
        <v>2060.8000000000002</v>
      </c>
      <c r="F112" s="12">
        <v>3676701184</v>
      </c>
      <c r="G112" s="12">
        <v>3626773.75</v>
      </c>
    </row>
    <row r="113" spans="1:7">
      <c r="A113" s="9">
        <f>'(1)'!A113</f>
        <v>42450</v>
      </c>
      <c r="B113">
        <v>2060.8000000000002</v>
      </c>
      <c r="C113">
        <v>2070.0700000000002</v>
      </c>
      <c r="D113">
        <v>2054.36</v>
      </c>
      <c r="E113">
        <v>2059.44</v>
      </c>
      <c r="F113" s="12">
        <v>2852277760</v>
      </c>
      <c r="G113" s="12">
        <v>3638233.75</v>
      </c>
    </row>
    <row r="114" spans="1:7">
      <c r="A114" s="9">
        <f>'(1)'!A114</f>
        <v>42451</v>
      </c>
      <c r="B114">
        <v>2059.44</v>
      </c>
      <c r="C114">
        <v>2069.6799999999998</v>
      </c>
      <c r="D114">
        <v>2055.17</v>
      </c>
      <c r="E114">
        <v>2068.73</v>
      </c>
      <c r="F114" s="12">
        <v>3143792128</v>
      </c>
      <c r="G114" s="12">
        <v>3642741.5</v>
      </c>
    </row>
    <row r="115" spans="1:7">
      <c r="A115" s="9">
        <f>'(1)'!A115</f>
        <v>42452</v>
      </c>
      <c r="B115">
        <v>2068.73</v>
      </c>
      <c r="C115">
        <v>2081.87</v>
      </c>
      <c r="D115">
        <v>2064.62</v>
      </c>
      <c r="E115">
        <v>2072.4</v>
      </c>
      <c r="F115" s="12">
        <v>2853969408</v>
      </c>
      <c r="G115" s="12">
        <v>3649532.5</v>
      </c>
    </row>
    <row r="116" spans="1:7">
      <c r="A116" s="9">
        <f>'(1)'!A116</f>
        <v>42453</v>
      </c>
      <c r="B116">
        <v>2072.4</v>
      </c>
      <c r="C116">
        <v>2084.1</v>
      </c>
      <c r="D116">
        <v>2063.6</v>
      </c>
      <c r="E116">
        <v>2068.34</v>
      </c>
      <c r="F116" s="12">
        <v>2777468672</v>
      </c>
      <c r="G116" s="12">
        <v>3646079</v>
      </c>
    </row>
    <row r="117" spans="1:7">
      <c r="A117" s="9">
        <f>'(1)'!A117</f>
        <v>42457</v>
      </c>
      <c r="B117">
        <v>2068.34</v>
      </c>
      <c r="C117">
        <v>2074.73</v>
      </c>
      <c r="D117">
        <v>2056.75</v>
      </c>
      <c r="E117">
        <v>2057.13</v>
      </c>
      <c r="F117" s="12">
        <v>2752045824</v>
      </c>
      <c r="G117" s="12">
        <v>3647771.5</v>
      </c>
    </row>
    <row r="118" spans="1:7">
      <c r="A118" s="9">
        <f>'(1)'!A118</f>
        <v>42458</v>
      </c>
      <c r="B118">
        <v>2057.13</v>
      </c>
      <c r="C118">
        <v>2078.84</v>
      </c>
      <c r="D118">
        <v>2057.13</v>
      </c>
      <c r="E118">
        <v>2072.42</v>
      </c>
      <c r="F118" s="12">
        <v>2534294016</v>
      </c>
      <c r="G118" s="12">
        <v>3656808.5</v>
      </c>
    </row>
    <row r="119" spans="1:7">
      <c r="A119" s="9">
        <f>'(1)'!A119</f>
        <v>42459</v>
      </c>
      <c r="B119">
        <v>2072.42</v>
      </c>
      <c r="C119">
        <v>2096.36</v>
      </c>
      <c r="D119">
        <v>2072.42</v>
      </c>
      <c r="E119">
        <v>2079.06</v>
      </c>
      <c r="F119" s="12">
        <v>3161371136</v>
      </c>
      <c r="G119" s="12">
        <v>3651091.75</v>
      </c>
    </row>
    <row r="120" spans="1:7">
      <c r="A120" s="9">
        <f>'(1)'!A120</f>
        <v>42460</v>
      </c>
      <c r="B120">
        <v>2079.06</v>
      </c>
      <c r="C120">
        <v>2093.06</v>
      </c>
      <c r="D120">
        <v>2078.89</v>
      </c>
      <c r="E120">
        <v>2082.73</v>
      </c>
      <c r="F120" s="12">
        <v>2705862912</v>
      </c>
      <c r="G120" s="12">
        <v>3668651</v>
      </c>
    </row>
    <row r="121" spans="1:7">
      <c r="A121" s="9">
        <f>'(1)'!A121</f>
        <v>42461</v>
      </c>
      <c r="B121">
        <v>2082.73</v>
      </c>
      <c r="C121">
        <v>2086.1</v>
      </c>
      <c r="D121">
        <v>2071.9699999999998</v>
      </c>
      <c r="E121">
        <v>2079.88</v>
      </c>
      <c r="F121" s="12">
        <v>1964417920</v>
      </c>
      <c r="G121" s="12">
        <v>3673492.25</v>
      </c>
    </row>
    <row r="122" spans="1:7">
      <c r="A122" s="9">
        <f>'(1)'!A122</f>
        <v>42464</v>
      </c>
      <c r="B122">
        <v>2079.88</v>
      </c>
      <c r="C122">
        <v>2102.1799999999998</v>
      </c>
      <c r="D122">
        <v>2079.88</v>
      </c>
      <c r="E122">
        <v>2096.42</v>
      </c>
      <c r="F122" s="12">
        <v>2812272896</v>
      </c>
      <c r="G122" s="12">
        <v>3661627.75</v>
      </c>
    </row>
    <row r="123" spans="1:7">
      <c r="A123" s="9">
        <f>'(1)'!A123</f>
        <v>42465</v>
      </c>
      <c r="B123">
        <v>2096.42</v>
      </c>
      <c r="C123">
        <v>2096.46</v>
      </c>
      <c r="D123">
        <v>2074.58</v>
      </c>
      <c r="E123">
        <v>2074.58</v>
      </c>
      <c r="F123" s="12">
        <v>3564625152</v>
      </c>
      <c r="G123" s="12">
        <v>3643308.5</v>
      </c>
    </row>
    <row r="124" spans="1:7">
      <c r="A124" s="9">
        <f>'(1)'!A124</f>
        <v>42466</v>
      </c>
      <c r="B124">
        <v>2074.58</v>
      </c>
      <c r="C124">
        <v>2087.33</v>
      </c>
      <c r="D124">
        <v>2061.59</v>
      </c>
      <c r="E124">
        <v>2061.59</v>
      </c>
      <c r="F124" s="12">
        <v>3185537024</v>
      </c>
      <c r="G124" s="12">
        <v>3668331.25</v>
      </c>
    </row>
    <row r="125" spans="1:7">
      <c r="A125" s="9">
        <f>'(1)'!A125</f>
        <v>42467</v>
      </c>
      <c r="B125">
        <v>2061.59</v>
      </c>
      <c r="C125">
        <v>2072.8000000000002</v>
      </c>
      <c r="D125">
        <v>2043.41</v>
      </c>
      <c r="E125">
        <v>2067.8000000000002</v>
      </c>
      <c r="F125" s="12">
        <v>3261668096</v>
      </c>
      <c r="G125" s="12">
        <v>3680329.25</v>
      </c>
    </row>
    <row r="126" spans="1:7">
      <c r="A126" s="9">
        <f>'(1)'!A126</f>
        <v>42468</v>
      </c>
      <c r="B126">
        <v>2067.8000000000002</v>
      </c>
      <c r="C126">
        <v>2083.4699999999998</v>
      </c>
      <c r="D126">
        <v>2067.2800000000002</v>
      </c>
      <c r="E126">
        <v>2076.08</v>
      </c>
      <c r="F126" s="12">
        <v>1599981184</v>
      </c>
      <c r="G126" s="12">
        <v>3687007.25</v>
      </c>
    </row>
    <row r="127" spans="1:7">
      <c r="A127" s="9">
        <f>'(1)'!A127</f>
        <v>42471</v>
      </c>
      <c r="B127">
        <v>2076.08</v>
      </c>
      <c r="C127">
        <v>2100.9</v>
      </c>
      <c r="D127">
        <v>2076.08</v>
      </c>
      <c r="E127">
        <v>2100.9</v>
      </c>
      <c r="F127" s="12">
        <v>3028666624</v>
      </c>
      <c r="G127" s="12">
        <v>3681804</v>
      </c>
    </row>
    <row r="128" spans="1:7">
      <c r="A128" s="9">
        <f>'(1)'!A128</f>
        <v>42472</v>
      </c>
      <c r="B128">
        <v>2100.9</v>
      </c>
      <c r="C128">
        <v>2125.1</v>
      </c>
      <c r="D128">
        <v>2100.9</v>
      </c>
      <c r="E128">
        <v>2125.1</v>
      </c>
      <c r="F128" s="12">
        <v>3491098112</v>
      </c>
      <c r="G128" s="12">
        <v>3710486.25</v>
      </c>
    </row>
    <row r="129" spans="1:7">
      <c r="A129" s="9">
        <f>'(1)'!A129</f>
        <v>42473</v>
      </c>
      <c r="B129">
        <v>2125.1</v>
      </c>
      <c r="C129">
        <v>2143.2199999999998</v>
      </c>
      <c r="D129">
        <v>2124.9899999999998</v>
      </c>
      <c r="E129">
        <v>2138.94</v>
      </c>
      <c r="F129" s="12">
        <v>3408752640</v>
      </c>
      <c r="G129" s="12">
        <v>3672276.25</v>
      </c>
    </row>
    <row r="130" spans="1:7">
      <c r="A130" s="9">
        <f>'(1)'!A130</f>
        <v>42474</v>
      </c>
      <c r="B130">
        <v>2138.94</v>
      </c>
      <c r="C130">
        <v>2147.91</v>
      </c>
      <c r="D130">
        <v>2131.77</v>
      </c>
      <c r="E130">
        <v>2140.2399999999998</v>
      </c>
      <c r="F130" s="12">
        <v>3355648512</v>
      </c>
      <c r="G130" s="12">
        <v>3672276.25</v>
      </c>
    </row>
    <row r="131" spans="1:7">
      <c r="A131" s="9">
        <f>'(1)'!A131</f>
        <v>42475</v>
      </c>
      <c r="B131">
        <v>2140.2399999999998</v>
      </c>
      <c r="C131">
        <v>2156.19</v>
      </c>
      <c r="D131">
        <v>2133.46</v>
      </c>
      <c r="E131">
        <v>2137.8000000000002</v>
      </c>
      <c r="F131" s="12">
        <v>4031321344</v>
      </c>
      <c r="G131" s="12">
        <v>3646752.25</v>
      </c>
    </row>
    <row r="132" spans="1:7">
      <c r="A132" s="9">
        <f>'(1)'!A132</f>
        <v>42478</v>
      </c>
      <c r="B132">
        <v>2137.8000000000002</v>
      </c>
      <c r="C132">
        <v>2138.2199999999998</v>
      </c>
      <c r="D132">
        <v>2120.14</v>
      </c>
      <c r="E132">
        <v>2122</v>
      </c>
      <c r="F132" s="12">
        <v>2970242048</v>
      </c>
      <c r="G132" s="12">
        <v>3659039.25</v>
      </c>
    </row>
    <row r="133" spans="1:7">
      <c r="A133" s="9">
        <f>'(1)'!A133</f>
        <v>42479</v>
      </c>
      <c r="B133">
        <v>2122</v>
      </c>
      <c r="C133">
        <v>2122</v>
      </c>
      <c r="D133">
        <v>2110.15</v>
      </c>
      <c r="E133">
        <v>2113.6</v>
      </c>
      <c r="F133" s="12">
        <v>3173827584</v>
      </c>
      <c r="G133" s="12">
        <v>3669744.25</v>
      </c>
    </row>
    <row r="134" spans="1:7">
      <c r="A134" s="9">
        <f>'(1)'!A134</f>
        <v>42480</v>
      </c>
      <c r="B134">
        <v>2113.6</v>
      </c>
      <c r="C134">
        <v>2132.6</v>
      </c>
      <c r="D134">
        <v>2112.4899999999998</v>
      </c>
      <c r="E134">
        <v>2125.2199999999998</v>
      </c>
      <c r="F134" s="12">
        <v>4805643264</v>
      </c>
      <c r="G134" s="12">
        <v>3714792.5</v>
      </c>
    </row>
    <row r="135" spans="1:7">
      <c r="A135" s="9">
        <f>'(1)'!A135</f>
        <v>42481</v>
      </c>
      <c r="B135">
        <v>2125.2199999999998</v>
      </c>
      <c r="C135">
        <v>2133.13</v>
      </c>
      <c r="D135">
        <v>2110.89</v>
      </c>
      <c r="E135">
        <v>2114.15</v>
      </c>
      <c r="F135" s="12">
        <v>3254692608</v>
      </c>
      <c r="G135" s="12">
        <v>3714792.5</v>
      </c>
    </row>
    <row r="136" spans="1:7">
      <c r="A136" s="9">
        <f>'(1)'!A136</f>
        <v>42482</v>
      </c>
      <c r="B136">
        <v>2114.15</v>
      </c>
      <c r="C136">
        <v>2129.9699999999998</v>
      </c>
      <c r="D136">
        <v>2096.58</v>
      </c>
      <c r="E136">
        <v>2102.58</v>
      </c>
      <c r="F136" s="12">
        <v>3704763904</v>
      </c>
      <c r="G136" s="12">
        <v>3714792.5</v>
      </c>
    </row>
    <row r="137" spans="1:7">
      <c r="A137" s="9">
        <f>'(1)'!A137</f>
        <v>42485</v>
      </c>
      <c r="B137">
        <v>2102.58</v>
      </c>
      <c r="C137">
        <v>2109.37</v>
      </c>
      <c r="D137">
        <v>2096.9</v>
      </c>
      <c r="E137">
        <v>2104.16</v>
      </c>
      <c r="F137" s="12">
        <v>4764707840</v>
      </c>
      <c r="G137" s="12">
        <v>3714792.5</v>
      </c>
    </row>
    <row r="138" spans="1:7">
      <c r="A138" s="9">
        <f>'(1)'!A138</f>
        <v>42486</v>
      </c>
      <c r="B138">
        <v>2104.16</v>
      </c>
      <c r="C138">
        <v>2117.1</v>
      </c>
      <c r="D138">
        <v>2097.61</v>
      </c>
      <c r="E138">
        <v>2100.9699999999998</v>
      </c>
      <c r="F138" s="12">
        <v>5283753984</v>
      </c>
      <c r="G138" s="12">
        <v>3755840.25</v>
      </c>
    </row>
    <row r="139" spans="1:7">
      <c r="A139" s="9">
        <f>'(1)'!A139</f>
        <v>42487</v>
      </c>
      <c r="B139">
        <v>2100.9699999999998</v>
      </c>
      <c r="C139">
        <v>2100.9699999999998</v>
      </c>
      <c r="D139">
        <v>2079.4699999999998</v>
      </c>
      <c r="E139">
        <v>2088.56</v>
      </c>
      <c r="F139" s="12">
        <v>3515283200</v>
      </c>
      <c r="G139" s="12">
        <v>3778950</v>
      </c>
    </row>
    <row r="140" spans="1:7">
      <c r="A140" s="9">
        <f>'(1)'!A140</f>
        <v>42488</v>
      </c>
      <c r="B140">
        <v>2088.56</v>
      </c>
      <c r="C140">
        <v>2088.56</v>
      </c>
      <c r="D140">
        <v>2066.15</v>
      </c>
      <c r="E140">
        <v>2085.37</v>
      </c>
      <c r="F140" s="12">
        <v>2844459264</v>
      </c>
      <c r="G140" s="12">
        <v>3779225.5</v>
      </c>
    </row>
    <row r="141" spans="1:7">
      <c r="A141" s="9">
        <f>'(1)'!A141</f>
        <v>42489</v>
      </c>
      <c r="B141">
        <v>2085.37</v>
      </c>
      <c r="C141">
        <v>2090.9499999999998</v>
      </c>
      <c r="D141">
        <v>2073.9699999999998</v>
      </c>
      <c r="E141">
        <v>2085.0700000000002</v>
      </c>
      <c r="F141" s="12">
        <v>3272960000</v>
      </c>
      <c r="G141" s="12">
        <v>3776895.75</v>
      </c>
    </row>
    <row r="142" spans="1:7">
      <c r="A142" s="9">
        <f>'(1)'!A142</f>
        <v>42492</v>
      </c>
      <c r="B142">
        <v>2085.0700000000002</v>
      </c>
      <c r="C142">
        <v>2095.5500000000002</v>
      </c>
      <c r="D142">
        <v>2080.91</v>
      </c>
      <c r="E142">
        <v>2085.9499999999998</v>
      </c>
      <c r="F142" s="12">
        <v>3718540032</v>
      </c>
      <c r="G142" s="12">
        <v>3747876.5</v>
      </c>
    </row>
    <row r="143" spans="1:7">
      <c r="A143" s="9">
        <f>'(1)'!A143</f>
        <v>42493</v>
      </c>
      <c r="B143">
        <v>2085.9499999999998</v>
      </c>
      <c r="C143">
        <v>2094.52</v>
      </c>
      <c r="D143">
        <v>2076.64</v>
      </c>
      <c r="E143">
        <v>2094.04</v>
      </c>
      <c r="F143" s="12">
        <v>3238209792</v>
      </c>
      <c r="G143" s="12">
        <v>3746259.5</v>
      </c>
    </row>
    <row r="144" spans="1:7">
      <c r="A144" s="9">
        <f>'(1)'!A144</f>
        <v>42494</v>
      </c>
      <c r="B144">
        <v>2094.04</v>
      </c>
      <c r="C144">
        <v>2104.27</v>
      </c>
      <c r="D144">
        <v>2089.6</v>
      </c>
      <c r="E144">
        <v>2092.81</v>
      </c>
      <c r="F144" s="12">
        <v>3296714496</v>
      </c>
      <c r="G144" s="12">
        <v>3770290.75</v>
      </c>
    </row>
    <row r="145" spans="1:7">
      <c r="A145" s="9">
        <f>'(1)'!A145</f>
        <v>42495</v>
      </c>
      <c r="B145">
        <v>2092.81</v>
      </c>
      <c r="C145">
        <v>2103.12</v>
      </c>
      <c r="D145">
        <v>2088.42</v>
      </c>
      <c r="E145">
        <v>2097.54</v>
      </c>
      <c r="F145" s="12">
        <v>3402523136</v>
      </c>
      <c r="G145" s="12">
        <v>3748563</v>
      </c>
    </row>
    <row r="146" spans="1:7">
      <c r="A146" s="9">
        <f>'(1)'!A146</f>
        <v>42496</v>
      </c>
      <c r="B146">
        <v>2097.54</v>
      </c>
      <c r="C146">
        <v>2103.06</v>
      </c>
      <c r="D146">
        <v>2082.46</v>
      </c>
      <c r="E146">
        <v>2085.89</v>
      </c>
      <c r="F146" s="12">
        <v>4379230208</v>
      </c>
      <c r="G146" s="12">
        <v>3725158.5</v>
      </c>
    </row>
    <row r="147" spans="1:7">
      <c r="A147" s="9">
        <f>'(1)'!A147</f>
        <v>42499</v>
      </c>
      <c r="B147">
        <v>2085.89</v>
      </c>
      <c r="C147">
        <v>2086.8000000000002</v>
      </c>
      <c r="D147">
        <v>2073.54</v>
      </c>
      <c r="E147">
        <v>2081.81</v>
      </c>
      <c r="F147" s="12">
        <v>4303854080</v>
      </c>
      <c r="G147" s="12">
        <v>3728256</v>
      </c>
    </row>
    <row r="148" spans="1:7">
      <c r="A148" s="9">
        <f>'(1)'!A148</f>
        <v>42500</v>
      </c>
      <c r="B148">
        <v>2081.81</v>
      </c>
      <c r="C148">
        <v>2081.81</v>
      </c>
      <c r="D148">
        <v>2057.12</v>
      </c>
      <c r="E148">
        <v>2060.08</v>
      </c>
      <c r="F148" s="12">
        <v>2955035904</v>
      </c>
      <c r="G148" s="12">
        <v>3728256</v>
      </c>
    </row>
    <row r="149" spans="1:7">
      <c r="A149" s="9">
        <f>'(1)'!A149</f>
        <v>42501</v>
      </c>
      <c r="B149">
        <v>2060.08</v>
      </c>
      <c r="C149">
        <v>2066.71</v>
      </c>
      <c r="D149">
        <v>2047.37</v>
      </c>
      <c r="E149">
        <v>2053.5300000000002</v>
      </c>
      <c r="F149" s="12">
        <v>4493290496</v>
      </c>
      <c r="G149" s="12">
        <v>3729036.75</v>
      </c>
    </row>
    <row r="150" spans="1:7">
      <c r="A150" s="9">
        <f>'(1)'!A150</f>
        <v>42502</v>
      </c>
      <c r="B150">
        <v>2053.5300000000002</v>
      </c>
      <c r="C150">
        <v>2070.71</v>
      </c>
      <c r="D150">
        <v>2051.9899999999998</v>
      </c>
      <c r="E150">
        <v>2067.85</v>
      </c>
      <c r="F150" s="12">
        <v>4353773056</v>
      </c>
      <c r="G150" s="12">
        <v>3707582.25</v>
      </c>
    </row>
    <row r="151" spans="1:7">
      <c r="A151" s="9">
        <f>'(1)'!A151</f>
        <v>42503</v>
      </c>
      <c r="B151">
        <v>2067.85</v>
      </c>
      <c r="C151">
        <v>2093.39</v>
      </c>
      <c r="D151">
        <v>2067.85</v>
      </c>
      <c r="E151">
        <v>2086.27</v>
      </c>
      <c r="F151" s="12">
        <v>3639918592</v>
      </c>
      <c r="G151" s="12">
        <v>3707582.25</v>
      </c>
    </row>
    <row r="152" spans="1:7">
      <c r="A152" s="9">
        <f>'(1)'!A152</f>
        <v>42506</v>
      </c>
      <c r="B152">
        <v>2086.27</v>
      </c>
      <c r="C152">
        <v>2099.73</v>
      </c>
      <c r="D152">
        <v>2086.27</v>
      </c>
      <c r="E152">
        <v>2092.7199999999998</v>
      </c>
      <c r="F152" s="12">
        <v>2727059968</v>
      </c>
      <c r="G152" s="12">
        <v>3707582.25</v>
      </c>
    </row>
    <row r="153" spans="1:7">
      <c r="A153" s="9">
        <f>'(1)'!A153</f>
        <v>42507</v>
      </c>
      <c r="B153">
        <v>2092.7199999999998</v>
      </c>
      <c r="C153">
        <v>2106.7399999999998</v>
      </c>
      <c r="D153">
        <v>2092.7199999999998</v>
      </c>
      <c r="E153">
        <v>2099.88</v>
      </c>
      <c r="F153" s="12">
        <v>3077889024</v>
      </c>
      <c r="G153" s="12">
        <v>3703314.75</v>
      </c>
    </row>
    <row r="154" spans="1:7">
      <c r="A154" s="9">
        <f>'(1)'!A154</f>
        <v>42508</v>
      </c>
      <c r="B154">
        <v>2099.88</v>
      </c>
      <c r="C154">
        <v>2123.14</v>
      </c>
      <c r="D154">
        <v>2099.88</v>
      </c>
      <c r="E154">
        <v>2117.31</v>
      </c>
      <c r="F154" s="12">
        <v>3466550784</v>
      </c>
      <c r="G154" s="12">
        <v>3702780</v>
      </c>
    </row>
    <row r="155" spans="1:7">
      <c r="A155" s="9">
        <f>'(1)'!A155</f>
        <v>42509</v>
      </c>
      <c r="B155">
        <v>2117.31</v>
      </c>
      <c r="C155">
        <v>2131.98</v>
      </c>
      <c r="D155">
        <v>2117.31</v>
      </c>
      <c r="E155">
        <v>2126.71</v>
      </c>
      <c r="F155" s="12">
        <v>4567929344</v>
      </c>
      <c r="G155" s="12">
        <v>3701535</v>
      </c>
    </row>
    <row r="156" spans="1:7">
      <c r="A156" s="9">
        <f>'(1)'!A156</f>
        <v>42510</v>
      </c>
      <c r="B156">
        <v>2126.71</v>
      </c>
      <c r="C156">
        <v>2139.7800000000002</v>
      </c>
      <c r="D156">
        <v>2122.14</v>
      </c>
      <c r="E156">
        <v>2122.14</v>
      </c>
      <c r="F156" s="12">
        <v>3928966656</v>
      </c>
      <c r="G156" s="12">
        <v>3719019.25</v>
      </c>
    </row>
    <row r="157" spans="1:7">
      <c r="A157" s="9">
        <f>'(1)'!A157</f>
        <v>42513</v>
      </c>
      <c r="B157">
        <v>2122.14</v>
      </c>
      <c r="C157">
        <v>2150.1999999999998</v>
      </c>
      <c r="D157">
        <v>2122.14</v>
      </c>
      <c r="E157">
        <v>2145.9699999999998</v>
      </c>
      <c r="F157" s="12">
        <v>4144972288</v>
      </c>
      <c r="G157" s="12">
        <v>3718174.5</v>
      </c>
    </row>
    <row r="158" spans="1:7">
      <c r="A158" s="9">
        <f>'(1)'!A158</f>
        <v>42514</v>
      </c>
      <c r="B158">
        <v>2145.9699999999998</v>
      </c>
      <c r="C158">
        <v>2163.06</v>
      </c>
      <c r="D158">
        <v>2145.9699999999998</v>
      </c>
      <c r="E158">
        <v>2162.71</v>
      </c>
      <c r="F158" s="12">
        <v>3628973056</v>
      </c>
      <c r="G158" s="12">
        <v>3723692</v>
      </c>
    </row>
    <row r="159" spans="1:7">
      <c r="A159" s="9">
        <f>'(1)'!A159</f>
        <v>42515</v>
      </c>
      <c r="B159">
        <v>2162.71</v>
      </c>
      <c r="C159">
        <v>2178.8000000000002</v>
      </c>
      <c r="D159">
        <v>2162.71</v>
      </c>
      <c r="E159">
        <v>2175.66</v>
      </c>
      <c r="F159" s="12">
        <v>4323767808</v>
      </c>
      <c r="G159" s="12">
        <v>3704674.25</v>
      </c>
    </row>
    <row r="160" spans="1:7">
      <c r="A160" s="9">
        <f>'(1)'!A160</f>
        <v>42516</v>
      </c>
      <c r="B160">
        <v>2175.66</v>
      </c>
      <c r="C160">
        <v>2185.54</v>
      </c>
      <c r="D160">
        <v>2166.6</v>
      </c>
      <c r="E160">
        <v>2174.9</v>
      </c>
      <c r="F160" s="12">
        <v>3664764928</v>
      </c>
      <c r="G160" s="12">
        <v>3698451.75</v>
      </c>
    </row>
    <row r="161" spans="1:7">
      <c r="A161" s="9">
        <f>'(1)'!A161</f>
        <v>42517</v>
      </c>
      <c r="B161">
        <v>2174.9</v>
      </c>
      <c r="C161">
        <v>2178.44</v>
      </c>
      <c r="D161">
        <v>2163.52</v>
      </c>
      <c r="E161">
        <v>2171.7800000000002</v>
      </c>
      <c r="F161" s="12">
        <v>3170031104</v>
      </c>
      <c r="G161" s="12">
        <v>3665016</v>
      </c>
    </row>
    <row r="162" spans="1:7">
      <c r="A162" s="9">
        <f>'(1)'!A162</f>
        <v>42521</v>
      </c>
      <c r="B162">
        <v>2171.7800000000002</v>
      </c>
      <c r="C162">
        <v>2184.84</v>
      </c>
      <c r="D162">
        <v>2162.85</v>
      </c>
      <c r="E162">
        <v>2167.42</v>
      </c>
      <c r="F162" s="12">
        <v>3087841024</v>
      </c>
      <c r="G162" s="12">
        <v>3665016</v>
      </c>
    </row>
    <row r="163" spans="1:7">
      <c r="A163" s="9">
        <f>'(1)'!A163</f>
        <v>42522</v>
      </c>
      <c r="B163">
        <v>2167.42</v>
      </c>
      <c r="C163">
        <v>2172.19</v>
      </c>
      <c r="D163">
        <v>2153.5100000000002</v>
      </c>
      <c r="E163">
        <v>2157.42</v>
      </c>
      <c r="F163" s="12">
        <v>2382589952</v>
      </c>
      <c r="G163" s="12">
        <v>3655259.75</v>
      </c>
    </row>
    <row r="164" spans="1:7">
      <c r="A164" s="9">
        <f>'(1)'!A164</f>
        <v>42523</v>
      </c>
      <c r="B164">
        <v>2157.42</v>
      </c>
      <c r="C164">
        <v>2157.42</v>
      </c>
      <c r="D164">
        <v>2139.34</v>
      </c>
      <c r="E164">
        <v>2152.65</v>
      </c>
      <c r="F164" s="12">
        <v>3182706432</v>
      </c>
      <c r="G164" s="12">
        <v>3580742.75</v>
      </c>
    </row>
    <row r="165" spans="1:7">
      <c r="A165" s="9">
        <f>'(1)'!A165</f>
        <v>42524</v>
      </c>
      <c r="B165">
        <v>2152.65</v>
      </c>
      <c r="C165">
        <v>2170.66</v>
      </c>
      <c r="D165">
        <v>2152.65</v>
      </c>
      <c r="E165">
        <v>2169.84</v>
      </c>
      <c r="F165" s="12">
        <v>4930376704</v>
      </c>
      <c r="G165" s="12">
        <v>3608005</v>
      </c>
    </row>
    <row r="166" spans="1:7">
      <c r="A166" s="9">
        <f>'(1)'!A166</f>
        <v>42527</v>
      </c>
      <c r="B166">
        <v>2169.84</v>
      </c>
      <c r="C166">
        <v>2190.27</v>
      </c>
      <c r="D166">
        <v>2169.84</v>
      </c>
      <c r="E166">
        <v>2185.46</v>
      </c>
      <c r="F166" s="12">
        <v>4451548160</v>
      </c>
      <c r="G166" s="12">
        <v>3618018.25</v>
      </c>
    </row>
    <row r="167" spans="1:7">
      <c r="A167" s="9">
        <f>'(1)'!A167</f>
        <v>42528</v>
      </c>
      <c r="B167">
        <v>2185.46</v>
      </c>
      <c r="C167">
        <v>2185.46</v>
      </c>
      <c r="D167">
        <v>2152.5300000000002</v>
      </c>
      <c r="E167">
        <v>2153.2399999999998</v>
      </c>
      <c r="F167" s="12">
        <v>4499697152</v>
      </c>
      <c r="G167" s="12">
        <v>3629105.5</v>
      </c>
    </row>
    <row r="168" spans="1:7">
      <c r="A168" s="9">
        <f>'(1)'!A168</f>
        <v>42529</v>
      </c>
      <c r="B168">
        <v>2153.2399999999998</v>
      </c>
      <c r="C168">
        <v>2177.64</v>
      </c>
      <c r="D168">
        <v>2153.2399999999998</v>
      </c>
      <c r="E168">
        <v>2171.69</v>
      </c>
      <c r="F168" s="12">
        <v>3264250880</v>
      </c>
      <c r="G168" s="12">
        <v>3661268.25</v>
      </c>
    </row>
    <row r="169" spans="1:7">
      <c r="A169" s="9">
        <f>'(1)'!A169</f>
        <v>42530</v>
      </c>
      <c r="B169">
        <v>2171.69</v>
      </c>
      <c r="C169">
        <v>2182.92</v>
      </c>
      <c r="D169">
        <v>2167.52</v>
      </c>
      <c r="E169">
        <v>2178.5500000000002</v>
      </c>
      <c r="F169" s="12">
        <v>3734025216</v>
      </c>
      <c r="G169" s="12">
        <v>3676790.5</v>
      </c>
    </row>
    <row r="170" spans="1:7">
      <c r="A170" s="9">
        <f>'(1)'!A170</f>
        <v>42531</v>
      </c>
      <c r="B170">
        <v>2178.5500000000002</v>
      </c>
      <c r="C170">
        <v>2194.44</v>
      </c>
      <c r="D170">
        <v>2178.5500000000002</v>
      </c>
      <c r="E170">
        <v>2188.17</v>
      </c>
      <c r="F170" s="12">
        <v>3762371584</v>
      </c>
      <c r="G170" s="12">
        <v>3668318</v>
      </c>
    </row>
    <row r="171" spans="1:7">
      <c r="A171" s="9">
        <f>'(1)'!A171</f>
        <v>42534</v>
      </c>
      <c r="B171">
        <v>2188.17</v>
      </c>
      <c r="C171">
        <v>2198.17</v>
      </c>
      <c r="D171">
        <v>2178.3200000000002</v>
      </c>
      <c r="E171">
        <v>2181.5700000000002</v>
      </c>
      <c r="F171" s="12">
        <v>3410715136</v>
      </c>
      <c r="G171" s="12">
        <v>3703056</v>
      </c>
    </row>
    <row r="172" spans="1:7">
      <c r="A172" s="9">
        <f>'(1)'!A172</f>
        <v>42535</v>
      </c>
      <c r="B172">
        <v>2181.5700000000002</v>
      </c>
      <c r="C172">
        <v>2198.34</v>
      </c>
      <c r="D172">
        <v>2175.9</v>
      </c>
      <c r="E172">
        <v>2190.85</v>
      </c>
      <c r="F172" s="12">
        <v>3074089984</v>
      </c>
      <c r="G172" s="12">
        <v>3735447.5</v>
      </c>
    </row>
    <row r="173" spans="1:7">
      <c r="A173" s="9">
        <f>'(1)'!A173</f>
        <v>42536</v>
      </c>
      <c r="B173">
        <v>2190.85</v>
      </c>
      <c r="C173">
        <v>2190.85</v>
      </c>
      <c r="D173">
        <v>2132.69</v>
      </c>
      <c r="E173">
        <v>2168.4499999999998</v>
      </c>
      <c r="F173" s="12">
        <v>5299760128</v>
      </c>
      <c r="G173" s="12">
        <v>3754856.25</v>
      </c>
    </row>
    <row r="174" spans="1:7">
      <c r="A174" s="9">
        <f>'(1)'!A174</f>
        <v>42537</v>
      </c>
      <c r="B174">
        <v>2168.4499999999998</v>
      </c>
      <c r="C174">
        <v>2200.1999999999998</v>
      </c>
      <c r="D174">
        <v>2168.4499999999998</v>
      </c>
      <c r="E174">
        <v>2195.9699999999998</v>
      </c>
      <c r="F174" s="12">
        <v>3421133056</v>
      </c>
      <c r="G174" s="12">
        <v>3808413.25</v>
      </c>
    </row>
    <row r="175" spans="1:7">
      <c r="A175" s="9">
        <f>'(1)'!A175</f>
        <v>42538</v>
      </c>
      <c r="B175">
        <v>2195.9699999999998</v>
      </c>
      <c r="C175">
        <v>2226.34</v>
      </c>
      <c r="D175">
        <v>2195.9699999999998</v>
      </c>
      <c r="E175">
        <v>2223.46</v>
      </c>
      <c r="F175" s="12">
        <v>3329541376</v>
      </c>
      <c r="G175" s="12">
        <v>3810573.5</v>
      </c>
    </row>
    <row r="176" spans="1:7">
      <c r="A176" s="9">
        <f>'(1)'!A176</f>
        <v>42541</v>
      </c>
      <c r="B176">
        <v>2223.46</v>
      </c>
      <c r="C176">
        <v>2245.59</v>
      </c>
      <c r="D176">
        <v>2223.46</v>
      </c>
      <c r="E176">
        <v>2231.09</v>
      </c>
      <c r="F176" s="12">
        <v>5003232256</v>
      </c>
      <c r="G176" s="12">
        <v>3797342.5</v>
      </c>
    </row>
    <row r="177" spans="1:7">
      <c r="A177" s="9">
        <f>'(1)'!A177</f>
        <v>42542</v>
      </c>
      <c r="B177">
        <v>2231.09</v>
      </c>
      <c r="C177">
        <v>2247.16</v>
      </c>
      <c r="D177">
        <v>2222.42</v>
      </c>
      <c r="E177">
        <v>2236.0100000000002</v>
      </c>
      <c r="F177" s="12">
        <v>3921306624</v>
      </c>
      <c r="G177" s="12">
        <v>3783274.5</v>
      </c>
    </row>
    <row r="178" spans="1:7">
      <c r="A178" s="9">
        <f>'(1)'!A178</f>
        <v>42543</v>
      </c>
      <c r="B178">
        <v>2236.0100000000002</v>
      </c>
      <c r="C178">
        <v>2251.62</v>
      </c>
      <c r="D178">
        <v>2234.61</v>
      </c>
      <c r="E178">
        <v>2248.09</v>
      </c>
      <c r="F178" s="12">
        <v>3625891328</v>
      </c>
      <c r="G178" s="12">
        <v>3773213.75</v>
      </c>
    </row>
    <row r="179" spans="1:7">
      <c r="A179" s="9">
        <f>'(1)'!A179</f>
        <v>42544</v>
      </c>
      <c r="B179">
        <v>2248.09</v>
      </c>
      <c r="C179">
        <v>2259.6</v>
      </c>
      <c r="D179">
        <v>2242.7199999999998</v>
      </c>
      <c r="E179">
        <v>2251.41</v>
      </c>
      <c r="F179" s="12">
        <v>4171145984</v>
      </c>
      <c r="G179" s="12">
        <v>3790941</v>
      </c>
    </row>
    <row r="180" spans="1:7">
      <c r="A180" s="9">
        <f>'(1)'!A180</f>
        <v>42545</v>
      </c>
      <c r="B180">
        <v>2251.41</v>
      </c>
      <c r="C180">
        <v>2267.8000000000002</v>
      </c>
      <c r="D180">
        <v>2244.16</v>
      </c>
      <c r="E180">
        <v>2255.7600000000002</v>
      </c>
      <c r="F180" s="12">
        <v>3623612928</v>
      </c>
      <c r="G180" s="12">
        <v>3816766.5</v>
      </c>
    </row>
    <row r="181" spans="1:7">
      <c r="A181" s="9">
        <f>'(1)'!A181</f>
        <v>42548</v>
      </c>
      <c r="B181">
        <v>2255.7600000000002</v>
      </c>
      <c r="C181">
        <v>2283.35</v>
      </c>
      <c r="D181">
        <v>2255.7600000000002</v>
      </c>
      <c r="E181">
        <v>2274.35</v>
      </c>
      <c r="F181" s="12">
        <v>4226641920</v>
      </c>
      <c r="G181" s="12">
        <v>3764849</v>
      </c>
    </row>
    <row r="182" spans="1:7">
      <c r="A182" s="9">
        <f>'(1)'!A182</f>
        <v>42549</v>
      </c>
      <c r="B182">
        <v>2274.35</v>
      </c>
      <c r="C182">
        <v>2278.65</v>
      </c>
      <c r="D182">
        <v>2262.04</v>
      </c>
      <c r="E182">
        <v>2270.1</v>
      </c>
      <c r="F182" s="12">
        <v>3647190784</v>
      </c>
      <c r="G182" s="12">
        <v>3800965.25</v>
      </c>
    </row>
    <row r="183" spans="1:7">
      <c r="A183" s="9">
        <f>'(1)'!A183</f>
        <v>42550</v>
      </c>
      <c r="B183">
        <v>2270.1</v>
      </c>
      <c r="C183">
        <v>2286.34</v>
      </c>
      <c r="D183">
        <v>2270.1</v>
      </c>
      <c r="E183">
        <v>2279.54</v>
      </c>
      <c r="F183" s="12">
        <v>3670782720</v>
      </c>
      <c r="G183" s="12">
        <v>3844763.25</v>
      </c>
    </row>
    <row r="184" spans="1:7">
      <c r="A184" s="9">
        <f>'(1)'!A184</f>
        <v>42551</v>
      </c>
      <c r="B184">
        <v>2279.54</v>
      </c>
      <c r="C184">
        <v>2288.4299999999998</v>
      </c>
      <c r="D184">
        <v>2271.14</v>
      </c>
      <c r="E184">
        <v>2285.9899999999998</v>
      </c>
      <c r="F184" s="12">
        <v>4118424320</v>
      </c>
      <c r="G184" s="12">
        <v>3861340.25</v>
      </c>
    </row>
    <row r="185" spans="1:7">
      <c r="A185" s="9">
        <f>'(1)'!A185</f>
        <v>42552</v>
      </c>
      <c r="B185">
        <v>2285.9899999999998</v>
      </c>
      <c r="C185">
        <v>2307.85</v>
      </c>
      <c r="D185">
        <v>2285.9899999999998</v>
      </c>
      <c r="E185">
        <v>2292.2800000000002</v>
      </c>
      <c r="F185" s="12">
        <v>5428656128</v>
      </c>
      <c r="G185" s="12">
        <v>3847614.5</v>
      </c>
    </row>
    <row r="186" spans="1:7">
      <c r="A186" s="9">
        <f>'(1)'!A186</f>
        <v>42556</v>
      </c>
      <c r="B186">
        <v>2292.2800000000002</v>
      </c>
      <c r="C186">
        <v>2309.1799999999998</v>
      </c>
      <c r="D186">
        <v>2292.2800000000002</v>
      </c>
      <c r="E186">
        <v>2303.14</v>
      </c>
      <c r="F186" s="12">
        <v>5009826816</v>
      </c>
      <c r="G186" s="12">
        <v>3867087.75</v>
      </c>
    </row>
    <row r="187" spans="1:7">
      <c r="A187" s="9">
        <f>'(1)'!A187</f>
        <v>42557</v>
      </c>
      <c r="B187">
        <v>2303.14</v>
      </c>
      <c r="C187">
        <v>2329.4899999999998</v>
      </c>
      <c r="D187">
        <v>2303.14</v>
      </c>
      <c r="E187">
        <v>2321.2800000000002</v>
      </c>
      <c r="F187" s="12">
        <v>5206387712</v>
      </c>
      <c r="G187" s="12">
        <v>3832320.5</v>
      </c>
    </row>
    <row r="188" spans="1:7">
      <c r="A188" s="9">
        <f>'(1)'!A188</f>
        <v>42558</v>
      </c>
      <c r="B188">
        <v>2321.2800000000002</v>
      </c>
      <c r="C188">
        <v>2342.25</v>
      </c>
      <c r="D188">
        <v>2321.2800000000002</v>
      </c>
      <c r="E188">
        <v>2335.83</v>
      </c>
      <c r="F188" s="12">
        <v>3798826240</v>
      </c>
      <c r="G188" s="12">
        <v>3876653.75</v>
      </c>
    </row>
    <row r="189" spans="1:7">
      <c r="A189" s="9">
        <f>'(1)'!A189</f>
        <v>42559</v>
      </c>
      <c r="B189">
        <v>2335.83</v>
      </c>
      <c r="C189">
        <v>2349.64</v>
      </c>
      <c r="D189">
        <v>2316.63</v>
      </c>
      <c r="E189">
        <v>2316.71</v>
      </c>
      <c r="F189" s="12">
        <v>3615334400</v>
      </c>
      <c r="G189" s="12">
        <v>3924864.25</v>
      </c>
    </row>
    <row r="190" spans="1:7">
      <c r="A190" s="9">
        <f>'(1)'!A190</f>
        <v>42562</v>
      </c>
      <c r="B190">
        <v>2316.71</v>
      </c>
      <c r="C190">
        <v>2339.06</v>
      </c>
      <c r="D190">
        <v>2315.14</v>
      </c>
      <c r="E190">
        <v>2331.04</v>
      </c>
      <c r="F190" s="12">
        <v>2982628864</v>
      </c>
      <c r="G190" s="12">
        <v>3930152.75</v>
      </c>
    </row>
    <row r="191" spans="1:7">
      <c r="A191" s="9">
        <f>'(1)'!A191</f>
        <v>42563</v>
      </c>
      <c r="B191">
        <v>2331.04</v>
      </c>
      <c r="C191">
        <v>2356.1999999999998</v>
      </c>
      <c r="D191">
        <v>2331.04</v>
      </c>
      <c r="E191">
        <v>2346.67</v>
      </c>
      <c r="F191" s="12">
        <v>4713781248</v>
      </c>
      <c r="G191" s="12">
        <v>3938343.75</v>
      </c>
    </row>
    <row r="192" spans="1:7">
      <c r="A192" s="9">
        <f>'(1)'!A192</f>
        <v>42564</v>
      </c>
      <c r="B192">
        <v>2346.67</v>
      </c>
      <c r="C192">
        <v>2364.77</v>
      </c>
      <c r="D192">
        <v>2343.9299999999998</v>
      </c>
      <c r="E192">
        <v>2353.88</v>
      </c>
      <c r="F192" s="12">
        <v>3963483648</v>
      </c>
      <c r="G192" s="12">
        <v>3938343.75</v>
      </c>
    </row>
    <row r="193" spans="1:7">
      <c r="A193" s="9">
        <f>'(1)'!A193</f>
        <v>42565</v>
      </c>
      <c r="B193">
        <v>2353.88</v>
      </c>
      <c r="C193">
        <v>2380</v>
      </c>
      <c r="D193">
        <v>2353.88</v>
      </c>
      <c r="E193">
        <v>2371.87</v>
      </c>
      <c r="F193" s="12">
        <v>4103177728</v>
      </c>
      <c r="G193" s="12">
        <v>3956333.75</v>
      </c>
    </row>
    <row r="194" spans="1:7">
      <c r="A194" s="9">
        <f>'(1)'!A194</f>
        <v>42566</v>
      </c>
      <c r="B194">
        <v>2371.87</v>
      </c>
      <c r="C194">
        <v>2384.91</v>
      </c>
      <c r="D194">
        <v>2366.91</v>
      </c>
      <c r="E194">
        <v>2376.0100000000002</v>
      </c>
      <c r="F194" s="12">
        <v>4358281728</v>
      </c>
      <c r="G194" s="12">
        <v>3957103.25</v>
      </c>
    </row>
    <row r="195" spans="1:7">
      <c r="A195" s="9">
        <f>'(1)'!A195</f>
        <v>42569</v>
      </c>
      <c r="B195">
        <v>2376.0100000000002</v>
      </c>
      <c r="C195">
        <v>2385.52</v>
      </c>
      <c r="D195">
        <v>2373.21</v>
      </c>
      <c r="E195">
        <v>2383.9499999999998</v>
      </c>
      <c r="F195" s="12">
        <v>4202549760</v>
      </c>
      <c r="G195" s="12">
        <v>3970664</v>
      </c>
    </row>
    <row r="196" spans="1:7">
      <c r="A196" s="9">
        <f>'(1)'!A196</f>
        <v>42570</v>
      </c>
      <c r="B196">
        <v>2383.9499999999998</v>
      </c>
      <c r="C196">
        <v>2404.77</v>
      </c>
      <c r="D196">
        <v>2362.11</v>
      </c>
      <c r="E196">
        <v>2362.12</v>
      </c>
      <c r="F196" s="12">
        <v>6424807936</v>
      </c>
      <c r="G196" s="12">
        <v>4000911.75</v>
      </c>
    </row>
    <row r="197" spans="1:7">
      <c r="A197" s="9">
        <f>'(1)'!A197</f>
        <v>42571</v>
      </c>
      <c r="B197">
        <v>2362.12</v>
      </c>
      <c r="C197">
        <v>2368.25</v>
      </c>
      <c r="D197">
        <v>2338.62</v>
      </c>
      <c r="E197">
        <v>2338.62</v>
      </c>
      <c r="F197" s="12">
        <v>4753181184</v>
      </c>
      <c r="G197" s="12">
        <v>3989929.25</v>
      </c>
    </row>
    <row r="198" spans="1:7">
      <c r="A198" s="9">
        <f>'(1)'!A198</f>
        <v>42572</v>
      </c>
      <c r="B198">
        <v>2338.62</v>
      </c>
      <c r="C198">
        <v>2361.7600000000002</v>
      </c>
      <c r="D198">
        <v>2334.87</v>
      </c>
      <c r="E198">
        <v>2357.58</v>
      </c>
      <c r="F198" s="12">
        <v>3900473088</v>
      </c>
      <c r="G198" s="12">
        <v>4032974.25</v>
      </c>
    </row>
    <row r="199" spans="1:7">
      <c r="A199" s="9">
        <f>'(1)'!A199</f>
        <v>42573</v>
      </c>
      <c r="B199">
        <v>2357.58</v>
      </c>
      <c r="C199">
        <v>2369.7399999999998</v>
      </c>
      <c r="D199">
        <v>2355.5</v>
      </c>
      <c r="E199">
        <v>2355.6999999999998</v>
      </c>
      <c r="F199" s="12">
        <v>3853197568</v>
      </c>
      <c r="G199" s="12">
        <v>4044718</v>
      </c>
    </row>
    <row r="200" spans="1:7">
      <c r="A200" s="9">
        <f>'(1)'!A200</f>
        <v>42576</v>
      </c>
      <c r="B200">
        <v>2355.6999999999998</v>
      </c>
      <c r="C200">
        <v>2375.9899999999998</v>
      </c>
      <c r="D200">
        <v>2355.6999999999998</v>
      </c>
      <c r="E200">
        <v>2367.98</v>
      </c>
      <c r="F200" s="12">
        <v>3588517888</v>
      </c>
      <c r="G200" s="12">
        <v>4057917.25</v>
      </c>
    </row>
    <row r="201" spans="1:7">
      <c r="A201" s="9">
        <f>'(1)'!A201</f>
        <v>42577</v>
      </c>
      <c r="B201">
        <v>2367.98</v>
      </c>
      <c r="C201">
        <v>2398.06</v>
      </c>
      <c r="D201">
        <v>2367.98</v>
      </c>
      <c r="E201">
        <v>2387.36</v>
      </c>
      <c r="F201" s="12">
        <v>4377395200</v>
      </c>
      <c r="G201" s="12">
        <v>4082857.75</v>
      </c>
    </row>
    <row r="202" spans="1:7">
      <c r="A202" s="9">
        <f>'(1)'!A202</f>
        <v>42578</v>
      </c>
      <c r="B202">
        <v>2387.36</v>
      </c>
      <c r="C202">
        <v>2400.65</v>
      </c>
      <c r="D202">
        <v>2386.67</v>
      </c>
      <c r="E202">
        <v>2399.69</v>
      </c>
      <c r="F202" s="12">
        <v>4900589568</v>
      </c>
      <c r="G202" s="12">
        <v>4117182.75</v>
      </c>
    </row>
    <row r="203" spans="1:7">
      <c r="A203" s="9">
        <f>'(1)'!A203</f>
        <v>42579</v>
      </c>
      <c r="B203">
        <v>2399.69</v>
      </c>
      <c r="C203">
        <v>2410.42</v>
      </c>
      <c r="D203">
        <v>2385.08</v>
      </c>
      <c r="E203">
        <v>2393.31</v>
      </c>
      <c r="F203" s="12">
        <v>5127204864</v>
      </c>
      <c r="G203" s="12">
        <v>4117182.75</v>
      </c>
    </row>
    <row r="204" spans="1:7">
      <c r="A204" s="9">
        <f>'(1)'!A204</f>
        <v>42580</v>
      </c>
      <c r="B204">
        <v>2393.31</v>
      </c>
      <c r="C204">
        <v>2393.31</v>
      </c>
      <c r="D204">
        <v>2372.84</v>
      </c>
      <c r="E204">
        <v>2382.16</v>
      </c>
      <c r="F204" s="12">
        <v>4439132160</v>
      </c>
      <c r="G204" s="12">
        <v>4117182.75</v>
      </c>
    </row>
    <row r="205" spans="1:7">
      <c r="A205" s="9">
        <f>'(1)'!A205</f>
        <v>42583</v>
      </c>
      <c r="B205">
        <v>2382.16</v>
      </c>
      <c r="C205">
        <v>2392.66</v>
      </c>
      <c r="D205">
        <v>2361.5</v>
      </c>
      <c r="E205">
        <v>2373.5700000000002</v>
      </c>
      <c r="F205" s="12">
        <v>5667664384</v>
      </c>
      <c r="G205" s="12">
        <v>4142820.25</v>
      </c>
    </row>
    <row r="206" spans="1:7">
      <c r="A206" s="9">
        <f>'(1)'!A206</f>
        <v>42584</v>
      </c>
      <c r="B206">
        <v>2373.5700000000002</v>
      </c>
      <c r="C206">
        <v>2383.4</v>
      </c>
      <c r="D206">
        <v>2337.0500000000002</v>
      </c>
      <c r="E206">
        <v>2345.37</v>
      </c>
      <c r="F206" s="12">
        <v>6222840320</v>
      </c>
      <c r="G206" s="12">
        <v>4113060</v>
      </c>
    </row>
    <row r="207" spans="1:7">
      <c r="A207" s="9">
        <f>'(1)'!A207</f>
        <v>42585</v>
      </c>
      <c r="B207">
        <v>2345.37</v>
      </c>
      <c r="C207">
        <v>2355.73</v>
      </c>
      <c r="D207">
        <v>2339.08</v>
      </c>
      <c r="E207">
        <v>2340.9</v>
      </c>
      <c r="F207" s="12">
        <v>7472694272</v>
      </c>
      <c r="G207" s="12">
        <v>4143033</v>
      </c>
    </row>
    <row r="208" spans="1:7">
      <c r="A208" s="9">
        <f>'(1)'!A208</f>
        <v>42586</v>
      </c>
      <c r="B208">
        <v>2340.9</v>
      </c>
      <c r="C208">
        <v>2371.89</v>
      </c>
      <c r="D208">
        <v>2340.9</v>
      </c>
      <c r="E208">
        <v>2363.64</v>
      </c>
      <c r="F208" s="12">
        <v>7127057408</v>
      </c>
      <c r="G208" s="12">
        <v>4175278.75</v>
      </c>
    </row>
    <row r="209" spans="1:7">
      <c r="A209" s="9">
        <f>'(1)'!A209</f>
        <v>42587</v>
      </c>
      <c r="B209">
        <v>2363.64</v>
      </c>
      <c r="C209">
        <v>2372.7800000000002</v>
      </c>
      <c r="D209">
        <v>2347.34</v>
      </c>
      <c r="E209">
        <v>2354.81</v>
      </c>
      <c r="F209" s="12">
        <v>3902630400</v>
      </c>
      <c r="G209" s="12">
        <v>4182509.5</v>
      </c>
    </row>
    <row r="210" spans="1:7">
      <c r="A210" s="9">
        <f>'(1)'!A210</f>
        <v>42590</v>
      </c>
      <c r="B210">
        <v>2354.81</v>
      </c>
      <c r="C210">
        <v>2361.13</v>
      </c>
      <c r="D210">
        <v>2347.4899999999998</v>
      </c>
      <c r="E210">
        <v>2348.9499999999998</v>
      </c>
      <c r="F210" s="12">
        <v>4014896384</v>
      </c>
      <c r="G210" s="12">
        <v>4213399</v>
      </c>
    </row>
    <row r="211" spans="1:7">
      <c r="A211" s="9">
        <f>'(1)'!A211</f>
        <v>42591</v>
      </c>
      <c r="B211">
        <v>2348.9499999999998</v>
      </c>
      <c r="C211">
        <v>2362.0700000000002</v>
      </c>
      <c r="D211">
        <v>2339.13</v>
      </c>
      <c r="E211">
        <v>2359.1999999999998</v>
      </c>
      <c r="F211" s="12">
        <v>3710550784</v>
      </c>
      <c r="G211" s="12">
        <v>4223851</v>
      </c>
    </row>
    <row r="212" spans="1:7">
      <c r="A212" s="9">
        <f>'(1)'!A212</f>
        <v>42592</v>
      </c>
      <c r="B212">
        <v>2359.1999999999998</v>
      </c>
      <c r="C212">
        <v>2377.9499999999998</v>
      </c>
      <c r="D212">
        <v>2359.1999999999998</v>
      </c>
      <c r="E212">
        <v>2375.38</v>
      </c>
      <c r="F212" s="12">
        <v>3981083904</v>
      </c>
      <c r="G212" s="12">
        <v>4239775</v>
      </c>
    </row>
    <row r="213" spans="1:7">
      <c r="A213" s="9">
        <f>'(1)'!A213</f>
        <v>42593</v>
      </c>
      <c r="B213">
        <v>2375.38</v>
      </c>
      <c r="C213">
        <v>2385.15</v>
      </c>
      <c r="D213">
        <v>2368.41</v>
      </c>
      <c r="E213">
        <v>2370.83</v>
      </c>
      <c r="F213" s="12">
        <v>3504146432</v>
      </c>
      <c r="G213" s="12">
        <v>4199185</v>
      </c>
    </row>
    <row r="214" spans="1:7">
      <c r="A214" s="9">
        <f>'(1)'!A214</f>
        <v>42594</v>
      </c>
      <c r="B214">
        <v>2370.83</v>
      </c>
      <c r="C214">
        <v>2389.87</v>
      </c>
      <c r="D214">
        <v>2370.83</v>
      </c>
      <c r="E214">
        <v>2379.0700000000002</v>
      </c>
      <c r="F214" s="12">
        <v>2891411456</v>
      </c>
      <c r="G214" s="12">
        <v>4158427.25</v>
      </c>
    </row>
    <row r="215" spans="1:7">
      <c r="A215" s="9">
        <f>'(1)'!A215</f>
        <v>42597</v>
      </c>
      <c r="B215">
        <v>2379.0700000000002</v>
      </c>
      <c r="C215">
        <v>2391.42</v>
      </c>
      <c r="D215">
        <v>2370.5700000000002</v>
      </c>
      <c r="E215">
        <v>2376.09</v>
      </c>
      <c r="F215" s="12">
        <v>4208235008</v>
      </c>
      <c r="G215" s="12">
        <v>4189660</v>
      </c>
    </row>
    <row r="216" spans="1:7">
      <c r="A216" s="9">
        <f>'(1)'!A216</f>
        <v>42598</v>
      </c>
      <c r="B216">
        <v>2376.09</v>
      </c>
      <c r="C216">
        <v>2392.63</v>
      </c>
      <c r="D216">
        <v>2376.09</v>
      </c>
      <c r="E216">
        <v>2381.7399999999998</v>
      </c>
      <c r="F216" s="12">
        <v>4030267648</v>
      </c>
      <c r="G216" s="12">
        <v>4191517.5</v>
      </c>
    </row>
    <row r="217" spans="1:7">
      <c r="A217" s="9">
        <f>'(1)'!A217</f>
        <v>42599</v>
      </c>
      <c r="B217">
        <v>2381.7399999999998</v>
      </c>
      <c r="C217">
        <v>2394.5700000000002</v>
      </c>
      <c r="D217">
        <v>2369.83</v>
      </c>
      <c r="E217">
        <v>2394.5700000000002</v>
      </c>
      <c r="F217" s="12">
        <v>3905046016</v>
      </c>
      <c r="G217" s="12">
        <v>4217982</v>
      </c>
    </row>
    <row r="218" spans="1:7">
      <c r="A218" s="9">
        <f>'(1)'!A218</f>
        <v>42600</v>
      </c>
      <c r="B218">
        <v>2394.5700000000002</v>
      </c>
      <c r="C218">
        <v>2400.14</v>
      </c>
      <c r="D218">
        <v>2373.5300000000002</v>
      </c>
      <c r="E218">
        <v>2373.5300000000002</v>
      </c>
      <c r="F218" s="12">
        <v>3380391680</v>
      </c>
      <c r="G218" s="12">
        <v>4253263</v>
      </c>
    </row>
    <row r="219" spans="1:7">
      <c r="A219" s="9">
        <f>'(1)'!A219</f>
        <v>42601</v>
      </c>
      <c r="B219">
        <v>2373.5300000000002</v>
      </c>
      <c r="C219">
        <v>2381.11</v>
      </c>
      <c r="D219">
        <v>2340.31</v>
      </c>
      <c r="E219">
        <v>2352.86</v>
      </c>
      <c r="F219" s="12">
        <v>4424099328</v>
      </c>
      <c r="G219" s="12">
        <v>4275335.5</v>
      </c>
    </row>
    <row r="220" spans="1:7">
      <c r="A220" s="9">
        <f>'(1)'!A220</f>
        <v>42604</v>
      </c>
      <c r="B220">
        <v>2352.86</v>
      </c>
      <c r="C220">
        <v>2359.35</v>
      </c>
      <c r="D220">
        <v>2247.5500000000002</v>
      </c>
      <c r="E220">
        <v>2278.2800000000002</v>
      </c>
      <c r="F220" s="12">
        <v>7682642432</v>
      </c>
      <c r="G220" s="12">
        <v>4262148</v>
      </c>
    </row>
    <row r="221" spans="1:7">
      <c r="A221" s="9">
        <f>'(1)'!A221</f>
        <v>42605</v>
      </c>
      <c r="B221">
        <v>2278.2800000000002</v>
      </c>
      <c r="C221">
        <v>2310.91</v>
      </c>
      <c r="D221">
        <v>2270.44</v>
      </c>
      <c r="E221">
        <v>2301.33</v>
      </c>
      <c r="F221" s="12">
        <v>3206453504</v>
      </c>
      <c r="G221" s="12">
        <v>4247111</v>
      </c>
    </row>
    <row r="222" spans="1:7">
      <c r="A222" s="9">
        <f>'(1)'!A222</f>
        <v>42606</v>
      </c>
      <c r="B222">
        <v>2301.33</v>
      </c>
      <c r="C222">
        <v>2330.94</v>
      </c>
      <c r="D222">
        <v>2280.2600000000002</v>
      </c>
      <c r="E222">
        <v>2280.2600000000002</v>
      </c>
      <c r="F222" s="12">
        <v>5139478528</v>
      </c>
      <c r="G222" s="12">
        <v>4247111</v>
      </c>
    </row>
    <row r="223" spans="1:7">
      <c r="A223" s="9">
        <f>'(1)'!A223</f>
        <v>42607</v>
      </c>
      <c r="B223">
        <v>2280.2600000000002</v>
      </c>
      <c r="C223">
        <v>2282.7399999999998</v>
      </c>
      <c r="D223">
        <v>2193.69</v>
      </c>
      <c r="E223">
        <v>2194.52</v>
      </c>
      <c r="F223" s="12">
        <v>6312812544</v>
      </c>
      <c r="G223" s="12">
        <v>4222706</v>
      </c>
    </row>
    <row r="224" spans="1:7">
      <c r="A224" s="9">
        <f>'(1)'!A224</f>
        <v>42608</v>
      </c>
      <c r="B224">
        <v>2194.52</v>
      </c>
      <c r="C224">
        <v>2199.8000000000002</v>
      </c>
      <c r="D224">
        <v>2156.29</v>
      </c>
      <c r="E224">
        <v>2176.29</v>
      </c>
      <c r="F224" s="12">
        <v>5177801728</v>
      </c>
      <c r="G224" s="12">
        <v>4174055.25</v>
      </c>
    </row>
    <row r="225" spans="1:7">
      <c r="A225" s="9">
        <f>'(1)'!A225</f>
        <v>42611</v>
      </c>
      <c r="B225">
        <v>2176.29</v>
      </c>
      <c r="C225">
        <v>2176.29</v>
      </c>
      <c r="D225">
        <v>2120.54</v>
      </c>
      <c r="E225">
        <v>2125.0500000000002</v>
      </c>
      <c r="F225" s="12">
        <v>4251454464</v>
      </c>
      <c r="G225" s="12">
        <v>4169861.5</v>
      </c>
    </row>
    <row r="226" spans="1:7">
      <c r="A226" s="9">
        <f>'(1)'!A226</f>
        <v>42612</v>
      </c>
      <c r="B226">
        <v>2125.0500000000002</v>
      </c>
      <c r="C226">
        <v>2183.83</v>
      </c>
      <c r="D226">
        <v>2125.0500000000002</v>
      </c>
      <c r="E226">
        <v>2177.7399999999998</v>
      </c>
      <c r="F226" s="12">
        <v>3525605376</v>
      </c>
      <c r="G226" s="12">
        <v>4213922</v>
      </c>
    </row>
    <row r="227" spans="1:7">
      <c r="A227" s="9">
        <f>'(1)'!A227</f>
        <v>42613</v>
      </c>
      <c r="B227">
        <v>2177.7399999999998</v>
      </c>
      <c r="C227">
        <v>2213.5300000000002</v>
      </c>
      <c r="D227">
        <v>2175.31</v>
      </c>
      <c r="E227">
        <v>2208.42</v>
      </c>
      <c r="F227" s="12">
        <v>3915540224</v>
      </c>
      <c r="G227" s="12">
        <v>4202129.5</v>
      </c>
    </row>
    <row r="228" spans="1:7">
      <c r="A228" s="9">
        <f>'(1)'!A228</f>
        <v>42614</v>
      </c>
      <c r="B228">
        <v>2208.42</v>
      </c>
      <c r="C228">
        <v>2235.0700000000002</v>
      </c>
      <c r="D228">
        <v>2208.42</v>
      </c>
      <c r="E228">
        <v>2226.33</v>
      </c>
      <c r="F228" s="12">
        <v>3310178816</v>
      </c>
      <c r="G228" s="12">
        <v>4194800</v>
      </c>
    </row>
    <row r="229" spans="1:7">
      <c r="A229" s="9">
        <f>'(1)'!A229</f>
        <v>42615</v>
      </c>
      <c r="B229">
        <v>2226.33</v>
      </c>
      <c r="C229">
        <v>2260.88</v>
      </c>
      <c r="D229">
        <v>2226.33</v>
      </c>
      <c r="E229">
        <v>2260.88</v>
      </c>
      <c r="F229" s="12">
        <v>4479057920</v>
      </c>
      <c r="G229" s="12">
        <v>4211326</v>
      </c>
    </row>
    <row r="230" spans="1:7">
      <c r="A230" s="9">
        <f>'(1)'!A230</f>
        <v>42619</v>
      </c>
      <c r="B230">
        <v>2260.88</v>
      </c>
      <c r="C230">
        <v>2286.25</v>
      </c>
      <c r="D230">
        <v>2260.88</v>
      </c>
      <c r="E230">
        <v>2286.25</v>
      </c>
      <c r="F230" s="12">
        <v>5128726528</v>
      </c>
      <c r="G230" s="12">
        <v>4239857</v>
      </c>
    </row>
    <row r="231" spans="1:7">
      <c r="A231" s="9">
        <f>'(1)'!A231</f>
        <v>42620</v>
      </c>
      <c r="B231">
        <v>2286.25</v>
      </c>
      <c r="C231">
        <v>2289.4499999999998</v>
      </c>
      <c r="D231">
        <v>2244.25</v>
      </c>
      <c r="E231">
        <v>2254.85</v>
      </c>
      <c r="F231" s="12">
        <v>3713900288</v>
      </c>
      <c r="G231" s="12">
        <v>4234939.5</v>
      </c>
    </row>
    <row r="232" spans="1:7">
      <c r="A232" s="9">
        <f>'(1)'!A232</f>
        <v>42621</v>
      </c>
      <c r="B232">
        <v>2254.85</v>
      </c>
      <c r="C232">
        <v>2293.71</v>
      </c>
      <c r="D232">
        <v>2254.85</v>
      </c>
      <c r="E232">
        <v>2276.0700000000002</v>
      </c>
      <c r="F232" s="12">
        <v>3955822080</v>
      </c>
      <c r="G232" s="12">
        <v>4249967</v>
      </c>
    </row>
    <row r="233" spans="1:7">
      <c r="A233" s="9">
        <f>'(1)'!A233</f>
        <v>42622</v>
      </c>
      <c r="B233">
        <v>2276.0700000000002</v>
      </c>
      <c r="C233">
        <v>2311.7199999999998</v>
      </c>
      <c r="D233">
        <v>2276.0700000000002</v>
      </c>
      <c r="E233">
        <v>2311.7199999999998</v>
      </c>
      <c r="F233" s="12">
        <v>3602644480</v>
      </c>
      <c r="G233" s="12">
        <v>4242018</v>
      </c>
    </row>
    <row r="234" spans="1:7">
      <c r="A234" s="9">
        <f>'(1)'!A234</f>
        <v>42625</v>
      </c>
      <c r="B234">
        <v>2311.7199999999998</v>
      </c>
      <c r="C234">
        <v>2311.7199999999998</v>
      </c>
      <c r="D234">
        <v>2274.04</v>
      </c>
      <c r="E234">
        <v>2293.98</v>
      </c>
      <c r="F234" s="12">
        <v>3724868096</v>
      </c>
      <c r="G234" s="12">
        <v>4250010</v>
      </c>
    </row>
    <row r="235" spans="1:7">
      <c r="A235" s="9">
        <f>'(1)'!A235</f>
        <v>42626</v>
      </c>
      <c r="B235">
        <v>2293.98</v>
      </c>
      <c r="C235">
        <v>2302.41</v>
      </c>
      <c r="D235">
        <v>2274.6</v>
      </c>
      <c r="E235">
        <v>2298.38</v>
      </c>
      <c r="F235" s="12">
        <v>2412572160</v>
      </c>
      <c r="G235" s="12">
        <v>4271775</v>
      </c>
    </row>
    <row r="236" spans="1:7">
      <c r="A236" s="9">
        <f>'(1)'!A236</f>
        <v>42627</v>
      </c>
      <c r="B236">
        <v>2298.38</v>
      </c>
      <c r="C236">
        <v>2311.39</v>
      </c>
      <c r="D236">
        <v>2297.06</v>
      </c>
      <c r="E236">
        <v>2298.65</v>
      </c>
      <c r="F236" s="12">
        <v>2467034624</v>
      </c>
      <c r="G236" s="12">
        <v>4239525</v>
      </c>
    </row>
    <row r="237" spans="1:7">
      <c r="A237" s="9">
        <f>'(1)'!A237</f>
        <v>42628</v>
      </c>
      <c r="B237">
        <v>2298.65</v>
      </c>
      <c r="C237">
        <v>2303.64</v>
      </c>
      <c r="D237">
        <v>2275.81</v>
      </c>
      <c r="E237">
        <v>2278.0500000000002</v>
      </c>
      <c r="F237" s="12">
        <v>2557399552</v>
      </c>
      <c r="G237" s="12">
        <v>4197185.5</v>
      </c>
    </row>
    <row r="238" spans="1:7">
      <c r="A238" s="9">
        <f>'(1)'!A238</f>
        <v>42629</v>
      </c>
      <c r="B238">
        <v>2278.0500000000002</v>
      </c>
      <c r="C238">
        <v>2308.08</v>
      </c>
      <c r="D238">
        <v>2278.0500000000002</v>
      </c>
      <c r="E238">
        <v>2293.17</v>
      </c>
      <c r="F238" s="12">
        <v>2301778432</v>
      </c>
      <c r="G238" s="12">
        <v>4064828.25</v>
      </c>
    </row>
    <row r="239" spans="1:7">
      <c r="A239" s="9">
        <f>'(1)'!A239</f>
        <v>42632</v>
      </c>
      <c r="B239">
        <v>2293.17</v>
      </c>
      <c r="C239">
        <v>2293.17</v>
      </c>
      <c r="D239">
        <v>2268.1</v>
      </c>
      <c r="E239">
        <v>2276.2600000000002</v>
      </c>
      <c r="F239" s="12">
        <v>2198942208</v>
      </c>
      <c r="G239" s="12">
        <v>4106471.5</v>
      </c>
    </row>
    <row r="240" spans="1:7">
      <c r="A240" s="9">
        <f>'(1)'!A240</f>
        <v>42633</v>
      </c>
      <c r="B240">
        <v>2276.2600000000002</v>
      </c>
      <c r="C240">
        <v>2296.11</v>
      </c>
      <c r="D240">
        <v>2276.2600000000002</v>
      </c>
      <c r="E240">
        <v>2288.08</v>
      </c>
      <c r="F240" s="12">
        <v>2477270016</v>
      </c>
      <c r="G240" s="12">
        <v>4066226.25</v>
      </c>
    </row>
    <row r="241" spans="1:7">
      <c r="A241" s="9">
        <f>'(1)'!A241</f>
        <v>42634</v>
      </c>
      <c r="B241">
        <v>2288.08</v>
      </c>
      <c r="C241">
        <v>2325.73</v>
      </c>
      <c r="D241">
        <v>2288.08</v>
      </c>
      <c r="E241">
        <v>2322.83</v>
      </c>
      <c r="F241" s="12">
        <v>2769109760</v>
      </c>
      <c r="G241" s="12">
        <v>3912286</v>
      </c>
    </row>
    <row r="242" spans="1:7">
      <c r="A242" s="9">
        <f>'(1)'!A242</f>
        <v>42635</v>
      </c>
      <c r="B242">
        <v>2322.83</v>
      </c>
      <c r="C242">
        <v>2333.14</v>
      </c>
      <c r="D242">
        <v>2318.62</v>
      </c>
      <c r="E242">
        <v>2330.79</v>
      </c>
      <c r="F242" s="12">
        <v>3076442368</v>
      </c>
      <c r="G242" s="12">
        <v>3878286.75</v>
      </c>
    </row>
    <row r="243" spans="1:7">
      <c r="A243" s="9">
        <f>'(1)'!A243</f>
        <v>42636</v>
      </c>
      <c r="B243">
        <v>2330.79</v>
      </c>
      <c r="C243">
        <v>2347.8200000000002</v>
      </c>
      <c r="D243">
        <v>2328.44</v>
      </c>
      <c r="E243">
        <v>2346.02</v>
      </c>
      <c r="F243" s="12">
        <v>4497210880</v>
      </c>
      <c r="G243" s="12">
        <v>3782061</v>
      </c>
    </row>
    <row r="244" spans="1:7">
      <c r="A244" s="9">
        <f>'(1)'!A244</f>
        <v>42639</v>
      </c>
      <c r="B244">
        <v>2346.02</v>
      </c>
      <c r="C244">
        <v>2346.1</v>
      </c>
      <c r="D244">
        <v>2320.62</v>
      </c>
      <c r="E244">
        <v>2326.4499999999998</v>
      </c>
      <c r="F244" s="12">
        <v>3339286528</v>
      </c>
      <c r="G244" s="12">
        <v>3889160.25</v>
      </c>
    </row>
    <row r="245" spans="1:7">
      <c r="A245" s="9">
        <f>'(1)'!A245</f>
        <v>42640</v>
      </c>
      <c r="B245">
        <v>2326.4499999999998</v>
      </c>
      <c r="C245">
        <v>2326.4499999999998</v>
      </c>
      <c r="D245">
        <v>2216.61</v>
      </c>
      <c r="E245">
        <v>2230.9299999999998</v>
      </c>
      <c r="F245" s="12">
        <v>5546147840</v>
      </c>
      <c r="G245" s="12">
        <v>3947844.5</v>
      </c>
    </row>
    <row r="246" spans="1:7">
      <c r="A246" s="9">
        <f>'(1)'!A246</f>
        <v>42641</v>
      </c>
      <c r="B246">
        <v>2230.9299999999998</v>
      </c>
      <c r="C246">
        <v>2255.08</v>
      </c>
      <c r="D246">
        <v>2186.4299999999998</v>
      </c>
      <c r="E246">
        <v>2206.42</v>
      </c>
      <c r="F246" s="12">
        <v>4109200128</v>
      </c>
      <c r="G246" s="12">
        <v>3979952</v>
      </c>
    </row>
    <row r="247" spans="1:7">
      <c r="A247" s="9">
        <f>'(1)'!A247</f>
        <v>42642</v>
      </c>
      <c r="B247">
        <v>2206.42</v>
      </c>
      <c r="C247">
        <v>2206.42</v>
      </c>
      <c r="D247">
        <v>2032.02</v>
      </c>
      <c r="E247">
        <v>2140.81</v>
      </c>
      <c r="F247" s="12">
        <v>10063236096</v>
      </c>
      <c r="G247" s="12">
        <v>4036801.75</v>
      </c>
    </row>
    <row r="248" spans="1:7">
      <c r="A248" s="9">
        <f>'(1)'!A248</f>
        <v>42643</v>
      </c>
      <c r="B248">
        <v>2140.81</v>
      </c>
      <c r="C248">
        <v>2142.66</v>
      </c>
      <c r="D248">
        <v>2051.39</v>
      </c>
      <c r="E248">
        <v>2142.66</v>
      </c>
      <c r="F248" s="12">
        <v>10177434624</v>
      </c>
      <c r="G248" s="12">
        <v>4081732</v>
      </c>
    </row>
    <row r="249" spans="1:7">
      <c r="A249" s="9">
        <f>'(1)'!A249</f>
        <v>42646</v>
      </c>
      <c r="B249">
        <v>2142.66</v>
      </c>
      <c r="C249">
        <v>2271.16</v>
      </c>
      <c r="D249">
        <v>2142.66</v>
      </c>
      <c r="E249">
        <v>2265.42</v>
      </c>
      <c r="F249" s="12">
        <v>8018247168</v>
      </c>
      <c r="G249" s="12">
        <v>4019658.25</v>
      </c>
    </row>
    <row r="250" spans="1:7">
      <c r="A250" s="9">
        <f>'(1)'!A250</f>
        <v>42647</v>
      </c>
      <c r="B250">
        <v>2265.42</v>
      </c>
      <c r="C250">
        <v>2289.6</v>
      </c>
      <c r="D250">
        <v>2250.2199999999998</v>
      </c>
      <c r="E250">
        <v>2285.98</v>
      </c>
      <c r="F250" s="12">
        <v>4106940928</v>
      </c>
      <c r="G250" s="12">
        <v>4056831.5</v>
      </c>
    </row>
    <row r="251" spans="1:7">
      <c r="A251" s="9">
        <f>'(1)'!A251</f>
        <v>42648</v>
      </c>
      <c r="B251">
        <v>2285.98</v>
      </c>
      <c r="C251">
        <v>2307.3200000000002</v>
      </c>
      <c r="D251">
        <v>2275.62</v>
      </c>
      <c r="E251">
        <v>2301.25</v>
      </c>
      <c r="F251" s="12">
        <v>3506556672</v>
      </c>
      <c r="G251" s="12">
        <v>4122349</v>
      </c>
    </row>
    <row r="252" spans="1:7">
      <c r="A252" s="9">
        <f>'(1)'!A252</f>
        <v>42649</v>
      </c>
      <c r="B252">
        <v>2301.25</v>
      </c>
      <c r="C252">
        <v>2335.84</v>
      </c>
      <c r="D252">
        <v>2297.1</v>
      </c>
      <c r="E252">
        <v>2331.6799999999998</v>
      </c>
      <c r="F252" s="12">
        <v>3895418368</v>
      </c>
      <c r="G252" s="12">
        <v>4084728</v>
      </c>
    </row>
    <row r="253" spans="1:7">
      <c r="A253" s="9">
        <f>'(1)'!A253</f>
        <v>42650</v>
      </c>
      <c r="B253">
        <v>2331.6799999999998</v>
      </c>
      <c r="C253">
        <v>2351.9699999999998</v>
      </c>
      <c r="D253">
        <v>2331.6799999999998</v>
      </c>
      <c r="E253">
        <v>2345.12</v>
      </c>
      <c r="F253" s="12">
        <v>3511069696</v>
      </c>
      <c r="G253" s="12">
        <v>4092030.5</v>
      </c>
    </row>
    <row r="254" spans="1:7">
      <c r="A254" s="9">
        <f>'(1)'!A254</f>
        <v>42653</v>
      </c>
      <c r="B254">
        <v>2345.12</v>
      </c>
      <c r="C254">
        <v>2367.1</v>
      </c>
      <c r="D254">
        <v>2345.12</v>
      </c>
      <c r="E254">
        <v>2367.1</v>
      </c>
      <c r="F254" s="12">
        <v>3812846592</v>
      </c>
      <c r="G254" s="12">
        <v>4092005</v>
      </c>
    </row>
    <row r="255" spans="1:7">
      <c r="A255" s="9">
        <f>'(1)'!A255</f>
        <v>42654</v>
      </c>
      <c r="B255">
        <v>2367.1</v>
      </c>
      <c r="C255">
        <v>2391.2800000000002</v>
      </c>
      <c r="D255">
        <v>2360.64</v>
      </c>
      <c r="E255">
        <v>2384.1</v>
      </c>
      <c r="F255" s="12">
        <v>4055811840</v>
      </c>
      <c r="G255" s="12">
        <v>4058452</v>
      </c>
    </row>
    <row r="256" spans="1:7">
      <c r="A256" s="9">
        <f>'(1)'!A256</f>
        <v>42655</v>
      </c>
      <c r="B256">
        <v>2384.1</v>
      </c>
      <c r="C256">
        <v>2392.6799999999998</v>
      </c>
      <c r="D256">
        <v>2362.56</v>
      </c>
      <c r="E256">
        <v>2362.56</v>
      </c>
      <c r="F256" s="12">
        <v>4393250816</v>
      </c>
      <c r="G256" s="12">
        <v>4086330.25</v>
      </c>
    </row>
    <row r="257" spans="1:7">
      <c r="A257" s="9">
        <f>'(1)'!A257</f>
        <v>42656</v>
      </c>
      <c r="B257">
        <v>2362.56</v>
      </c>
      <c r="C257">
        <v>2380.19</v>
      </c>
      <c r="D257">
        <v>2348.23</v>
      </c>
      <c r="E257">
        <v>2378.7399999999998</v>
      </c>
      <c r="F257" s="12">
        <v>4195408384</v>
      </c>
      <c r="G257" s="12">
        <v>4060567</v>
      </c>
    </row>
    <row r="258" spans="1:7">
      <c r="A258" s="9">
        <f>'(1)'!A258</f>
        <v>42657</v>
      </c>
      <c r="B258">
        <v>2378.7399999999998</v>
      </c>
      <c r="C258">
        <v>2388.23</v>
      </c>
      <c r="D258">
        <v>2367.4</v>
      </c>
      <c r="E258">
        <v>2368.15</v>
      </c>
      <c r="F258" s="12">
        <v>3287861248</v>
      </c>
      <c r="G258" s="12">
        <v>4080560.75</v>
      </c>
    </row>
    <row r="259" spans="1:7">
      <c r="A259" s="9">
        <f>'(1)'!A259</f>
        <v>42660</v>
      </c>
      <c r="B259">
        <v>2368.15</v>
      </c>
      <c r="C259">
        <v>2383.11</v>
      </c>
      <c r="D259">
        <v>2368.15</v>
      </c>
      <c r="E259">
        <v>2378.11</v>
      </c>
      <c r="F259" s="12">
        <v>2835536384</v>
      </c>
      <c r="G259" s="12">
        <v>4147869</v>
      </c>
    </row>
    <row r="260" spans="1:7">
      <c r="A260" s="9">
        <f>'(1)'!A260</f>
        <v>42661</v>
      </c>
      <c r="B260">
        <v>2378.11</v>
      </c>
      <c r="C260">
        <v>2406.54</v>
      </c>
      <c r="D260">
        <v>2378.11</v>
      </c>
      <c r="E260">
        <v>2399.15</v>
      </c>
      <c r="F260" s="12">
        <v>3623956992</v>
      </c>
      <c r="G260" s="12">
        <v>4157454.25</v>
      </c>
    </row>
    <row r="261" spans="1:7">
      <c r="A261" s="9">
        <f>'(1)'!A261</f>
        <v>42662</v>
      </c>
      <c r="B261">
        <v>2399.15</v>
      </c>
      <c r="C261">
        <v>2403.1</v>
      </c>
      <c r="D261">
        <v>2385.4499999999998</v>
      </c>
      <c r="E261">
        <v>2394.81</v>
      </c>
      <c r="F261" s="12">
        <v>2815715328</v>
      </c>
      <c r="G261" s="12">
        <v>4184504.25</v>
      </c>
    </row>
    <row r="262" spans="1:7">
      <c r="A262" s="9">
        <f>'(1)'!A262</f>
        <v>42663</v>
      </c>
      <c r="B262">
        <v>2394.81</v>
      </c>
      <c r="C262">
        <v>2412.2399999999998</v>
      </c>
      <c r="D262">
        <v>2393.65</v>
      </c>
      <c r="E262">
        <v>2394.08</v>
      </c>
      <c r="F262" s="12">
        <v>4115587072</v>
      </c>
      <c r="G262" s="12">
        <v>4147851.75</v>
      </c>
    </row>
    <row r="263" spans="1:7">
      <c r="A263" s="9">
        <f>'(1)'!A263</f>
        <v>42664</v>
      </c>
      <c r="B263">
        <v>2394.08</v>
      </c>
      <c r="C263">
        <v>2394.08</v>
      </c>
      <c r="D263">
        <v>2369.54</v>
      </c>
      <c r="E263">
        <v>2383.9699999999998</v>
      </c>
      <c r="F263" s="12">
        <v>5767608320</v>
      </c>
      <c r="G263" s="12">
        <v>3973471.75</v>
      </c>
    </row>
    <row r="264" spans="1:7">
      <c r="A264" s="9">
        <f>'(1)'!A264</f>
        <v>42667</v>
      </c>
      <c r="B264">
        <v>2383.9699999999998</v>
      </c>
      <c r="C264">
        <v>2425</v>
      </c>
      <c r="D264">
        <v>2383.9699999999998</v>
      </c>
      <c r="E264">
        <v>2420.7399999999998</v>
      </c>
      <c r="F264" s="12">
        <v>3452247296</v>
      </c>
      <c r="G264" s="12">
        <v>3936350.25</v>
      </c>
    </row>
    <row r="265" spans="1:7">
      <c r="A265" s="9">
        <f>'(1)'!A265</f>
        <v>42668</v>
      </c>
      <c r="B265">
        <v>2420.7399999999998</v>
      </c>
      <c r="C265">
        <v>2431.41</v>
      </c>
      <c r="D265">
        <v>2418.0300000000002</v>
      </c>
      <c r="E265">
        <v>2418.91</v>
      </c>
      <c r="F265" s="12">
        <v>4298253312</v>
      </c>
      <c r="G265" s="12">
        <v>3820273.5</v>
      </c>
    </row>
    <row r="266" spans="1:7">
      <c r="A266" s="9">
        <f>'(1)'!A266</f>
        <v>42669</v>
      </c>
      <c r="B266">
        <v>2418.91</v>
      </c>
      <c r="C266">
        <v>2429.16</v>
      </c>
      <c r="D266">
        <v>2379.65</v>
      </c>
      <c r="E266">
        <v>2429.16</v>
      </c>
      <c r="F266" s="12">
        <v>5356440576</v>
      </c>
      <c r="G266" s="12">
        <v>3823847.5</v>
      </c>
    </row>
    <row r="267" spans="1:7">
      <c r="A267" s="9">
        <f>'(1)'!A267</f>
        <v>42670</v>
      </c>
      <c r="B267">
        <v>2429.16</v>
      </c>
      <c r="C267">
        <v>2459.42</v>
      </c>
      <c r="D267">
        <v>2429.16</v>
      </c>
      <c r="E267">
        <v>2434.98</v>
      </c>
      <c r="F267" s="12">
        <v>5230469120</v>
      </c>
      <c r="G267" s="12">
        <v>4054907.25</v>
      </c>
    </row>
    <row r="268" spans="1:7">
      <c r="A268" s="9">
        <f>'(1)'!A268</f>
        <v>42671</v>
      </c>
      <c r="B268">
        <v>2434.98</v>
      </c>
      <c r="C268">
        <v>2434.98</v>
      </c>
      <c r="D268">
        <v>2399.2800000000002</v>
      </c>
      <c r="E268">
        <v>2399.2800000000002</v>
      </c>
      <c r="F268" s="12">
        <v>4350279168</v>
      </c>
      <c r="G268" s="12">
        <v>4089032.75</v>
      </c>
    </row>
    <row r="269" spans="1:7">
      <c r="A269" s="9">
        <f>'(1)'!A269</f>
        <v>42674</v>
      </c>
      <c r="B269">
        <v>2399.2800000000002</v>
      </c>
      <c r="C269">
        <v>2399.2800000000002</v>
      </c>
      <c r="D269">
        <v>2355.6</v>
      </c>
      <c r="E269">
        <v>2358.37</v>
      </c>
      <c r="F269" s="12">
        <v>4305674752</v>
      </c>
      <c r="G269" s="12">
        <v>4112534.5</v>
      </c>
    </row>
    <row r="270" spans="1:7">
      <c r="A270" s="9">
        <f>'(1)'!A270</f>
        <v>42675</v>
      </c>
      <c r="B270">
        <v>2358.37</v>
      </c>
      <c r="C270">
        <v>2377.2399999999998</v>
      </c>
      <c r="D270">
        <v>2346.5100000000002</v>
      </c>
      <c r="E270">
        <v>2368.73</v>
      </c>
      <c r="F270" s="12">
        <v>7264277504</v>
      </c>
      <c r="G270" s="12">
        <v>4174298.75</v>
      </c>
    </row>
    <row r="271" spans="1:7">
      <c r="A271" s="9">
        <f>'(1)'!A271</f>
        <v>42676</v>
      </c>
      <c r="B271">
        <v>2368.73</v>
      </c>
      <c r="C271">
        <v>2384.12</v>
      </c>
      <c r="D271">
        <v>2363.86</v>
      </c>
      <c r="E271">
        <v>2365.77</v>
      </c>
      <c r="F271" s="12">
        <v>4876044800</v>
      </c>
      <c r="G271" s="12">
        <v>4197036</v>
      </c>
    </row>
    <row r="272" spans="1:7">
      <c r="A272" s="9">
        <f>'(1)'!A272</f>
        <v>42677</v>
      </c>
      <c r="B272">
        <v>2365.77</v>
      </c>
      <c r="C272">
        <v>2376.64</v>
      </c>
      <c r="D272">
        <v>2354.89</v>
      </c>
      <c r="E272">
        <v>2363.14</v>
      </c>
      <c r="F272" s="12">
        <v>2539545088</v>
      </c>
      <c r="G272" s="12">
        <v>4242065.5</v>
      </c>
    </row>
    <row r="273" spans="1:7">
      <c r="A273" s="9">
        <f>'(1)'!A273</f>
        <v>42678</v>
      </c>
      <c r="B273">
        <v>2363.14</v>
      </c>
      <c r="C273">
        <v>2365.59</v>
      </c>
      <c r="D273">
        <v>2347.81</v>
      </c>
      <c r="E273">
        <v>2365.59</v>
      </c>
      <c r="F273" s="12">
        <v>2473105408</v>
      </c>
      <c r="G273" s="12">
        <v>4242065.5</v>
      </c>
    </row>
    <row r="274" spans="1:7">
      <c r="A274" s="9">
        <f>'(1)'!A274</f>
        <v>42681</v>
      </c>
      <c r="B274">
        <v>2365.59</v>
      </c>
      <c r="C274">
        <v>2373.2399999999998</v>
      </c>
      <c r="D274">
        <v>2358.4</v>
      </c>
      <c r="E274">
        <v>2364.6</v>
      </c>
      <c r="F274" s="12">
        <v>2619290112</v>
      </c>
      <c r="G274" s="12">
        <v>4278785</v>
      </c>
    </row>
    <row r="275" spans="1:7">
      <c r="A275" s="9">
        <f>'(1)'!A275</f>
        <v>42682</v>
      </c>
      <c r="B275">
        <v>2364.6</v>
      </c>
      <c r="C275">
        <v>2385.5</v>
      </c>
      <c r="D275">
        <v>2364.6</v>
      </c>
      <c r="E275">
        <v>2380.2199999999998</v>
      </c>
      <c r="F275" s="12">
        <v>4049887488</v>
      </c>
      <c r="G275" s="12">
        <v>4237264</v>
      </c>
    </row>
    <row r="276" spans="1:7">
      <c r="A276" s="9">
        <f>'(1)'!A276</f>
        <v>42683</v>
      </c>
      <c r="B276">
        <v>2380.2199999999998</v>
      </c>
      <c r="C276">
        <v>2397.42</v>
      </c>
      <c r="D276">
        <v>2380.2199999999998</v>
      </c>
      <c r="E276">
        <v>2397.31</v>
      </c>
      <c r="F276" s="12">
        <v>2834291968</v>
      </c>
      <c r="G276" s="12">
        <v>4270233.5</v>
      </c>
    </row>
    <row r="277" spans="1:7">
      <c r="A277" s="9">
        <f>'(1)'!A277</f>
        <v>42684</v>
      </c>
      <c r="B277">
        <v>2397.31</v>
      </c>
      <c r="C277">
        <v>2401.61</v>
      </c>
      <c r="D277">
        <v>2385.85</v>
      </c>
      <c r="E277">
        <v>2391.5500000000002</v>
      </c>
      <c r="F277" s="12">
        <v>2966742016</v>
      </c>
      <c r="G277" s="12">
        <v>4249638</v>
      </c>
    </row>
    <row r="278" spans="1:7">
      <c r="A278" s="9">
        <f>'(1)'!A278</f>
        <v>42685</v>
      </c>
      <c r="B278">
        <v>2391.5500000000002</v>
      </c>
      <c r="C278">
        <v>2411.54</v>
      </c>
      <c r="D278">
        <v>2391.5500000000002</v>
      </c>
      <c r="E278">
        <v>2410.27</v>
      </c>
      <c r="F278" s="12">
        <v>3684110592</v>
      </c>
      <c r="G278" s="12">
        <v>4268805.5</v>
      </c>
    </row>
    <row r="279" spans="1:7">
      <c r="A279" s="9">
        <f>'(1)'!A279</f>
        <v>42688</v>
      </c>
      <c r="B279">
        <v>2410.27</v>
      </c>
      <c r="C279">
        <v>2428.6799999999998</v>
      </c>
      <c r="D279">
        <v>2410.27</v>
      </c>
      <c r="E279">
        <v>2415.0100000000002</v>
      </c>
      <c r="F279" s="12">
        <v>3109619200</v>
      </c>
      <c r="G279" s="12">
        <v>4300653</v>
      </c>
    </row>
    <row r="280" spans="1:7">
      <c r="A280" s="9">
        <f>'(1)'!A280</f>
        <v>42689</v>
      </c>
      <c r="B280">
        <v>2415.0100000000002</v>
      </c>
      <c r="C280">
        <v>2428.58</v>
      </c>
      <c r="D280">
        <v>2398.1</v>
      </c>
      <c r="E280">
        <v>2408.7600000000002</v>
      </c>
      <c r="F280" s="12">
        <v>2675752704</v>
      </c>
      <c r="G280" s="12">
        <v>4287754.5</v>
      </c>
    </row>
    <row r="281" spans="1:7">
      <c r="A281" s="9">
        <f>'(1)'!A281</f>
        <v>42690</v>
      </c>
      <c r="B281">
        <v>2408.7600000000002</v>
      </c>
      <c r="C281">
        <v>2427.1999999999998</v>
      </c>
      <c r="D281">
        <v>2403.02</v>
      </c>
      <c r="E281">
        <v>2427.1999999999998</v>
      </c>
      <c r="F281" s="12">
        <v>2670973440</v>
      </c>
      <c r="G281" s="12">
        <v>4289567</v>
      </c>
    </row>
    <row r="282" spans="1:7">
      <c r="A282" s="9">
        <f>'(1)'!A282</f>
        <v>42691</v>
      </c>
      <c r="B282">
        <v>2427.1999999999998</v>
      </c>
      <c r="C282">
        <v>2442.9899999999998</v>
      </c>
      <c r="D282">
        <v>2412.31</v>
      </c>
      <c r="E282">
        <v>2418.48</v>
      </c>
      <c r="F282" s="12">
        <v>3199929088</v>
      </c>
      <c r="G282" s="12">
        <v>4270145</v>
      </c>
    </row>
    <row r="283" spans="1:7">
      <c r="A283" s="9">
        <f>'(1)'!A283</f>
        <v>42692</v>
      </c>
      <c r="B283">
        <v>2418.48</v>
      </c>
      <c r="C283">
        <v>2426.09</v>
      </c>
      <c r="D283">
        <v>2394.64</v>
      </c>
      <c r="E283">
        <v>2398.83</v>
      </c>
      <c r="F283" s="12">
        <v>2200619008</v>
      </c>
      <c r="G283" s="12">
        <v>4330457</v>
      </c>
    </row>
    <row r="284" spans="1:7">
      <c r="A284" s="9">
        <f>'(1)'!A284</f>
        <v>42695</v>
      </c>
      <c r="B284">
        <v>2398.83</v>
      </c>
      <c r="C284">
        <v>2426.37</v>
      </c>
      <c r="D284">
        <v>2398.83</v>
      </c>
      <c r="E284">
        <v>2426.37</v>
      </c>
      <c r="F284" s="12">
        <v>2024924288</v>
      </c>
      <c r="G284" s="12">
        <v>4328507</v>
      </c>
    </row>
    <row r="285" spans="1:7">
      <c r="A285" s="9">
        <f>'(1)'!A285</f>
        <v>42696</v>
      </c>
      <c r="B285">
        <v>2426.37</v>
      </c>
      <c r="C285">
        <v>2443.4</v>
      </c>
      <c r="D285">
        <v>2424.58</v>
      </c>
      <c r="E285">
        <v>2442.6</v>
      </c>
      <c r="F285" s="12">
        <v>4684964352</v>
      </c>
      <c r="G285" s="12">
        <v>4343872.5</v>
      </c>
    </row>
    <row r="286" spans="1:7">
      <c r="A286" s="9">
        <f>'(1)'!A286</f>
        <v>42697</v>
      </c>
      <c r="B286">
        <v>2442.6</v>
      </c>
      <c r="C286">
        <v>2462.83</v>
      </c>
      <c r="D286">
        <v>2442.6</v>
      </c>
      <c r="E286">
        <v>2457.04</v>
      </c>
      <c r="F286" s="12">
        <v>4118578688</v>
      </c>
      <c r="G286" s="12">
        <v>4358127</v>
      </c>
    </row>
    <row r="287" spans="1:7">
      <c r="A287" s="9">
        <f>'(1)'!A287</f>
        <v>42699</v>
      </c>
      <c r="B287">
        <v>2457.04</v>
      </c>
      <c r="C287">
        <v>2468.66</v>
      </c>
      <c r="D287">
        <v>2451.3200000000002</v>
      </c>
      <c r="E287">
        <v>2458.36</v>
      </c>
      <c r="F287" s="12">
        <v>2825126912</v>
      </c>
      <c r="G287" s="12">
        <v>4297134</v>
      </c>
    </row>
    <row r="288" spans="1:7">
      <c r="A288" s="9">
        <f>'(1)'!A288</f>
        <v>42702</v>
      </c>
      <c r="B288">
        <v>2458.36</v>
      </c>
      <c r="C288">
        <v>2468.35</v>
      </c>
      <c r="D288">
        <v>2448.5</v>
      </c>
      <c r="E288">
        <v>2468.35</v>
      </c>
      <c r="F288" s="12">
        <v>2727629312</v>
      </c>
      <c r="G288" s="12">
        <v>4229312</v>
      </c>
    </row>
    <row r="289" spans="1:7">
      <c r="A289" s="9">
        <f>'(1)'!A289</f>
        <v>42703</v>
      </c>
      <c r="B289">
        <v>2468.35</v>
      </c>
      <c r="C289">
        <v>2471.25</v>
      </c>
      <c r="D289">
        <v>2441.54</v>
      </c>
      <c r="E289">
        <v>2454.15</v>
      </c>
      <c r="F289" s="12">
        <v>3408462080</v>
      </c>
      <c r="G289" s="12">
        <v>4249547</v>
      </c>
    </row>
    <row r="290" spans="1:7">
      <c r="A290" s="9">
        <f>'(1)'!A290</f>
        <v>42704</v>
      </c>
      <c r="B290">
        <v>2454.15</v>
      </c>
      <c r="C290">
        <v>2457.81</v>
      </c>
      <c r="D290">
        <v>2443.9299999999998</v>
      </c>
      <c r="E290">
        <v>2453.1</v>
      </c>
      <c r="F290" s="12">
        <v>3291834112</v>
      </c>
      <c r="G290" s="12">
        <v>4246848</v>
      </c>
    </row>
    <row r="291" spans="1:7">
      <c r="A291" s="9">
        <f>'(1)'!A291</f>
        <v>42705</v>
      </c>
      <c r="B291">
        <v>2453.1</v>
      </c>
      <c r="C291">
        <v>2466.15</v>
      </c>
      <c r="D291">
        <v>2452.71</v>
      </c>
      <c r="E291">
        <v>2463.56</v>
      </c>
      <c r="F291" s="12">
        <v>3176446208</v>
      </c>
      <c r="G291" s="12">
        <v>4246815.5</v>
      </c>
    </row>
    <row r="292" spans="1:7">
      <c r="A292" s="9">
        <f>'(1)'!A292</f>
        <v>42706</v>
      </c>
      <c r="B292">
        <v>2463.56</v>
      </c>
      <c r="C292">
        <v>2468.85</v>
      </c>
      <c r="D292">
        <v>2452.23</v>
      </c>
      <c r="E292">
        <v>2453.46</v>
      </c>
      <c r="F292" s="12">
        <v>3436133632</v>
      </c>
      <c r="G292" s="12">
        <v>4252922.5</v>
      </c>
    </row>
    <row r="293" spans="1:7">
      <c r="A293" s="9">
        <f>'(1)'!A293</f>
        <v>42709</v>
      </c>
      <c r="B293">
        <v>2453.46</v>
      </c>
      <c r="C293">
        <v>2463.86</v>
      </c>
      <c r="D293">
        <v>2420.12</v>
      </c>
      <c r="E293">
        <v>2427.0100000000002</v>
      </c>
      <c r="F293" s="12">
        <v>2974806528</v>
      </c>
      <c r="G293" s="12">
        <v>4254471</v>
      </c>
    </row>
    <row r="294" spans="1:7">
      <c r="A294" s="9">
        <f>'(1)'!A294</f>
        <v>42710</v>
      </c>
      <c r="B294">
        <v>2427.0100000000002</v>
      </c>
      <c r="C294">
        <v>2436.4899999999998</v>
      </c>
      <c r="D294">
        <v>2411.39</v>
      </c>
      <c r="E294">
        <v>2430.2199999999998</v>
      </c>
      <c r="F294" s="12">
        <v>2057523584</v>
      </c>
      <c r="G294" s="12">
        <v>4283445.5</v>
      </c>
    </row>
    <row r="295" spans="1:7">
      <c r="A295" s="9">
        <f>'(1)'!A295</f>
        <v>42711</v>
      </c>
      <c r="B295">
        <v>2430.2199999999998</v>
      </c>
      <c r="C295">
        <v>2433.9299999999998</v>
      </c>
      <c r="D295">
        <v>2412.34</v>
      </c>
      <c r="E295">
        <v>2414.0700000000002</v>
      </c>
      <c r="F295" s="12">
        <v>1724313472</v>
      </c>
      <c r="G295" s="12">
        <v>4316471.5</v>
      </c>
    </row>
    <row r="296" spans="1:7">
      <c r="A296" s="9">
        <f>'(1)'!A296</f>
        <v>42712</v>
      </c>
      <c r="B296">
        <v>2414.0700000000002</v>
      </c>
      <c r="C296">
        <v>2431.1</v>
      </c>
      <c r="D296">
        <v>2411.36</v>
      </c>
      <c r="E296">
        <v>2430</v>
      </c>
      <c r="F296" s="12">
        <v>2266625792</v>
      </c>
      <c r="G296" s="12">
        <v>4306172</v>
      </c>
    </row>
    <row r="297" spans="1:7">
      <c r="A297" s="9">
        <f>'(1)'!A297</f>
        <v>42713</v>
      </c>
      <c r="B297">
        <v>2430</v>
      </c>
      <c r="C297">
        <v>2440.6</v>
      </c>
      <c r="D297">
        <v>2429.42</v>
      </c>
      <c r="E297">
        <v>2436.2800000000002</v>
      </c>
      <c r="F297" s="12">
        <v>1803855616</v>
      </c>
      <c r="G297" s="12">
        <v>4342719.5</v>
      </c>
    </row>
    <row r="298" spans="1:7">
      <c r="A298" s="9">
        <f>'(1)'!A298</f>
        <v>42716</v>
      </c>
      <c r="B298">
        <v>2436.2800000000002</v>
      </c>
      <c r="C298">
        <v>2448.02</v>
      </c>
      <c r="D298">
        <v>2434.25</v>
      </c>
      <c r="E298">
        <v>2443.7600000000002</v>
      </c>
      <c r="F298" s="12">
        <v>1905036544</v>
      </c>
      <c r="G298" s="12">
        <v>4357915</v>
      </c>
    </row>
    <row r="299" spans="1:7">
      <c r="A299" s="9">
        <f>'(1)'!A299</f>
        <v>42717</v>
      </c>
      <c r="B299">
        <v>2443.7600000000002</v>
      </c>
      <c r="C299">
        <v>2457.7199999999998</v>
      </c>
      <c r="D299">
        <v>2443.7600000000002</v>
      </c>
      <c r="E299">
        <v>2454.11</v>
      </c>
      <c r="F299" s="12">
        <v>2612122880</v>
      </c>
      <c r="G299" s="12">
        <v>4343074</v>
      </c>
    </row>
    <row r="300" spans="1:7">
      <c r="A300" s="9">
        <f>'(1)'!A300</f>
        <v>42718</v>
      </c>
      <c r="B300">
        <v>2454.11</v>
      </c>
      <c r="C300">
        <v>2473.02</v>
      </c>
      <c r="D300">
        <v>2452.1799999999998</v>
      </c>
      <c r="E300">
        <v>2467.31</v>
      </c>
      <c r="F300" s="12">
        <v>2034948864</v>
      </c>
      <c r="G300" s="12">
        <v>4372680.5</v>
      </c>
    </row>
    <row r="301" spans="1:7">
      <c r="A301" s="9">
        <f>'(1)'!A301</f>
        <v>42719</v>
      </c>
      <c r="B301">
        <v>2467.31</v>
      </c>
      <c r="C301">
        <v>2478.9</v>
      </c>
      <c r="D301">
        <v>2463.04</v>
      </c>
      <c r="E301">
        <v>2474.29</v>
      </c>
      <c r="F301" s="12">
        <v>2315661312</v>
      </c>
      <c r="G301" s="12">
        <v>4360170</v>
      </c>
    </row>
    <row r="302" spans="1:7">
      <c r="A302" s="9">
        <f>'(1)'!A302</f>
        <v>42720</v>
      </c>
      <c r="B302">
        <v>2474.29</v>
      </c>
      <c r="C302">
        <v>2509.17</v>
      </c>
      <c r="D302">
        <v>2474.29</v>
      </c>
      <c r="E302">
        <v>2505.0100000000002</v>
      </c>
      <c r="F302" s="12">
        <v>4500762112</v>
      </c>
      <c r="G302" s="12">
        <v>4322723</v>
      </c>
    </row>
    <row r="303" spans="1:7">
      <c r="A303" s="9">
        <f>'(1)'!A303</f>
        <v>42723</v>
      </c>
      <c r="B303">
        <v>2505.0100000000002</v>
      </c>
      <c r="C303">
        <v>2521.9499999999998</v>
      </c>
      <c r="D303">
        <v>2503.96</v>
      </c>
      <c r="E303">
        <v>2510.7600000000002</v>
      </c>
      <c r="F303" s="12">
        <v>4006645248</v>
      </c>
      <c r="G303" s="12">
        <v>4322723</v>
      </c>
    </row>
    <row r="304" spans="1:7">
      <c r="A304" s="9">
        <f>'(1)'!A304</f>
        <v>42724</v>
      </c>
      <c r="B304">
        <v>2510.7600000000002</v>
      </c>
      <c r="C304">
        <v>2528.5300000000002</v>
      </c>
      <c r="D304">
        <v>2508.12</v>
      </c>
      <c r="E304">
        <v>2524.1999999999998</v>
      </c>
      <c r="F304" s="12">
        <v>4357738496</v>
      </c>
      <c r="G304" s="12">
        <v>4378390</v>
      </c>
    </row>
    <row r="305" spans="1:7">
      <c r="A305" s="9">
        <f>'(1)'!A305</f>
        <v>42725</v>
      </c>
      <c r="B305">
        <v>2524.1999999999998</v>
      </c>
      <c r="C305">
        <v>2532.96</v>
      </c>
      <c r="D305">
        <v>2511.63</v>
      </c>
      <c r="E305">
        <v>2520.7800000000002</v>
      </c>
      <c r="F305" s="12">
        <v>4590224896</v>
      </c>
      <c r="G305" s="12">
        <v>4407188.5</v>
      </c>
    </row>
    <row r="306" spans="1:7">
      <c r="A306" s="9">
        <f>'(1)'!A306</f>
        <v>42726</v>
      </c>
      <c r="B306">
        <v>2520.7800000000002</v>
      </c>
      <c r="C306">
        <v>2541.52</v>
      </c>
      <c r="D306">
        <v>2520.7800000000002</v>
      </c>
      <c r="E306">
        <v>2541.52</v>
      </c>
      <c r="F306" s="12">
        <v>4395746304</v>
      </c>
      <c r="G306" s="12">
        <v>4428998</v>
      </c>
    </row>
    <row r="307" spans="1:7">
      <c r="A307" s="9">
        <f>'(1)'!A307</f>
        <v>42727</v>
      </c>
      <c r="B307">
        <v>2541.52</v>
      </c>
      <c r="C307">
        <v>2568</v>
      </c>
      <c r="D307">
        <v>2541.52</v>
      </c>
      <c r="E307">
        <v>2548.96</v>
      </c>
      <c r="F307" s="12">
        <v>4691235328</v>
      </c>
      <c r="G307" s="12">
        <v>4429046</v>
      </c>
    </row>
    <row r="308" spans="1:7">
      <c r="A308" s="9">
        <f>'(1)'!A308</f>
        <v>42731</v>
      </c>
      <c r="B308">
        <v>2548.96</v>
      </c>
      <c r="C308">
        <v>2569.84</v>
      </c>
      <c r="D308">
        <v>2539.96</v>
      </c>
      <c r="E308">
        <v>2541.4899999999998</v>
      </c>
      <c r="F308" s="12">
        <v>3969366784</v>
      </c>
      <c r="G308" s="12">
        <v>4429046</v>
      </c>
    </row>
    <row r="309" spans="1:7">
      <c r="A309" s="9">
        <f>'(1)'!A309</f>
        <v>42732</v>
      </c>
      <c r="B309">
        <v>2541.4899999999998</v>
      </c>
      <c r="C309">
        <v>2552.77</v>
      </c>
      <c r="D309">
        <v>2538.1</v>
      </c>
      <c r="E309">
        <v>2550.33</v>
      </c>
      <c r="F309" s="12">
        <v>3891734784</v>
      </c>
      <c r="G309" s="12">
        <v>4444446.5</v>
      </c>
    </row>
    <row r="310" spans="1:7">
      <c r="A310" s="9">
        <f>'(1)'!A310</f>
        <v>42733</v>
      </c>
      <c r="B310">
        <v>2550.33</v>
      </c>
      <c r="C310">
        <v>2558.65</v>
      </c>
      <c r="D310">
        <v>2544.27</v>
      </c>
      <c r="E310">
        <v>2546.79</v>
      </c>
      <c r="F310" s="12">
        <v>4664224256</v>
      </c>
      <c r="G310" s="12">
        <v>4415030</v>
      </c>
    </row>
    <row r="311" spans="1:7">
      <c r="A311" s="9">
        <f>'(1)'!A311</f>
        <v>42734</v>
      </c>
      <c r="B311">
        <v>2546.79</v>
      </c>
      <c r="C311">
        <v>2563.92</v>
      </c>
      <c r="D311">
        <v>2539.5700000000002</v>
      </c>
      <c r="E311">
        <v>2539.96</v>
      </c>
      <c r="F311" s="12">
        <v>5515012608</v>
      </c>
      <c r="G311" s="12">
        <v>4414332.5</v>
      </c>
    </row>
    <row r="312" spans="1:7">
      <c r="A312" s="9">
        <f>'(1)'!A312</f>
        <v>42738</v>
      </c>
      <c r="B312">
        <v>2539.96</v>
      </c>
      <c r="C312">
        <v>2553.21</v>
      </c>
      <c r="D312">
        <v>2521.91</v>
      </c>
      <c r="E312">
        <v>2522.25</v>
      </c>
      <c r="F312" s="12">
        <v>3660502272</v>
      </c>
      <c r="G312" s="12">
        <v>4432328</v>
      </c>
    </row>
    <row r="313" spans="1:7">
      <c r="A313" s="9">
        <f>'(1)'!A313</f>
        <v>42739</v>
      </c>
      <c r="B313">
        <v>2522.25</v>
      </c>
      <c r="C313">
        <v>2527.5300000000002</v>
      </c>
      <c r="D313">
        <v>2498.5300000000002</v>
      </c>
      <c r="E313">
        <v>2511.67</v>
      </c>
      <c r="F313" s="12">
        <v>3227155200</v>
      </c>
      <c r="G313" s="12">
        <v>4359163.5</v>
      </c>
    </row>
    <row r="314" spans="1:7">
      <c r="A314" s="9">
        <f>'(1)'!A314</f>
        <v>42740</v>
      </c>
      <c r="B314">
        <v>2511.67</v>
      </c>
      <c r="C314">
        <v>2548.06</v>
      </c>
      <c r="D314">
        <v>2510.89</v>
      </c>
      <c r="E314">
        <v>2540.46</v>
      </c>
      <c r="F314" s="12">
        <v>3131469824</v>
      </c>
      <c r="G314" s="12">
        <v>4307618</v>
      </c>
    </row>
    <row r="315" spans="1:7">
      <c r="A315" s="9">
        <f>'(1)'!A315</f>
        <v>42741</v>
      </c>
      <c r="B315">
        <v>2540.46</v>
      </c>
      <c r="C315">
        <v>2569.02</v>
      </c>
      <c r="D315">
        <v>2540.46</v>
      </c>
      <c r="E315">
        <v>2563</v>
      </c>
      <c r="F315" s="12">
        <v>4015115008</v>
      </c>
      <c r="G315" s="12">
        <v>4309160.5</v>
      </c>
    </row>
    <row r="316" spans="1:7">
      <c r="A316" s="9">
        <f>'(1)'!A316</f>
        <v>42744</v>
      </c>
      <c r="B316">
        <v>2563</v>
      </c>
      <c r="C316">
        <v>2574.52</v>
      </c>
      <c r="D316">
        <v>2558.92</v>
      </c>
      <c r="E316">
        <v>2559.7399999999998</v>
      </c>
      <c r="F316" s="12">
        <v>5225220096</v>
      </c>
      <c r="G316" s="12">
        <v>4276130</v>
      </c>
    </row>
    <row r="317" spans="1:7">
      <c r="A317" s="9">
        <f>'(1)'!A317</f>
        <v>42745</v>
      </c>
      <c r="B317">
        <v>2559.7399999999998</v>
      </c>
      <c r="C317">
        <v>2577.23</v>
      </c>
      <c r="D317">
        <v>2548.71</v>
      </c>
      <c r="E317">
        <v>2548.71</v>
      </c>
      <c r="F317" s="12">
        <v>4594152448</v>
      </c>
      <c r="G317" s="12">
        <v>4302592.5</v>
      </c>
    </row>
    <row r="318" spans="1:7">
      <c r="A318" s="9">
        <f>'(1)'!A318</f>
        <v>42746</v>
      </c>
      <c r="B318">
        <v>2548.71</v>
      </c>
      <c r="C318">
        <v>2565.58</v>
      </c>
      <c r="D318">
        <v>2536.61</v>
      </c>
      <c r="E318">
        <v>2536.61</v>
      </c>
      <c r="F318" s="12">
        <v>3113325056</v>
      </c>
      <c r="G318" s="12">
        <v>4315773.5</v>
      </c>
    </row>
    <row r="319" spans="1:7">
      <c r="A319" s="9">
        <f>'(1)'!A319</f>
        <v>42747</v>
      </c>
      <c r="B319">
        <v>2536.61</v>
      </c>
      <c r="C319">
        <v>2541.75</v>
      </c>
      <c r="D319">
        <v>2529.85</v>
      </c>
      <c r="E319">
        <v>2539.4899999999998</v>
      </c>
      <c r="F319" s="12">
        <v>2449170176</v>
      </c>
      <c r="G319" s="12">
        <v>4327885</v>
      </c>
    </row>
    <row r="320" spans="1:7">
      <c r="A320" s="9">
        <f>'(1)'!A320</f>
        <v>42748</v>
      </c>
      <c r="B320">
        <v>2539.4899999999998</v>
      </c>
      <c r="C320">
        <v>2552.71</v>
      </c>
      <c r="D320">
        <v>2536.46</v>
      </c>
      <c r="E320">
        <v>2536.46</v>
      </c>
      <c r="F320" s="12">
        <v>2803593728</v>
      </c>
      <c r="G320" s="12">
        <v>4345101</v>
      </c>
    </row>
    <row r="321" spans="1:7">
      <c r="A321" s="9">
        <f>'(1)'!A321</f>
        <v>42752</v>
      </c>
      <c r="B321">
        <v>2536.46</v>
      </c>
      <c r="C321">
        <v>2539.14</v>
      </c>
      <c r="D321">
        <v>2521.59</v>
      </c>
      <c r="E321">
        <v>2525.35</v>
      </c>
      <c r="F321" s="12">
        <v>2838385664</v>
      </c>
      <c r="G321" s="12">
        <v>4369298.5</v>
      </c>
    </row>
    <row r="322" spans="1:7">
      <c r="A322" s="9">
        <f>'(1)'!A322</f>
        <v>42753</v>
      </c>
      <c r="B322">
        <v>2525.35</v>
      </c>
      <c r="C322">
        <v>2539.9899999999998</v>
      </c>
      <c r="D322">
        <v>2516.06</v>
      </c>
      <c r="E322">
        <v>2523.79</v>
      </c>
      <c r="F322" s="12">
        <v>2725712384</v>
      </c>
      <c r="G322" s="12">
        <v>4379379</v>
      </c>
    </row>
    <row r="323" spans="1:7">
      <c r="A323" s="9">
        <f>'(1)'!A323</f>
        <v>42754</v>
      </c>
      <c r="B323">
        <v>2523.79</v>
      </c>
      <c r="C323">
        <v>2539.37</v>
      </c>
      <c r="D323">
        <v>2514.73</v>
      </c>
      <c r="E323">
        <v>2514.73</v>
      </c>
      <c r="F323" s="12">
        <v>2846689792</v>
      </c>
      <c r="G323" s="12">
        <v>4379379</v>
      </c>
    </row>
    <row r="324" spans="1:7">
      <c r="A324" s="9">
        <f>'(1)'!A324</f>
        <v>42755</v>
      </c>
      <c r="B324">
        <v>2514.73</v>
      </c>
      <c r="C324">
        <v>2534.5</v>
      </c>
      <c r="D324">
        <v>2514.73</v>
      </c>
      <c r="E324">
        <v>2530.7199999999998</v>
      </c>
      <c r="F324" s="12">
        <v>2342212096</v>
      </c>
      <c r="G324" s="12">
        <v>4379379</v>
      </c>
    </row>
    <row r="325" spans="1:7">
      <c r="A325" s="9">
        <f>'(1)'!A325</f>
        <v>42758</v>
      </c>
      <c r="B325">
        <v>2530.7199999999998</v>
      </c>
      <c r="C325">
        <v>2547.7199999999998</v>
      </c>
      <c r="D325">
        <v>2530.7199999999998</v>
      </c>
      <c r="E325">
        <v>2536.65</v>
      </c>
      <c r="F325" s="12">
        <v>2572359936</v>
      </c>
      <c r="G325" s="12">
        <v>4425308</v>
      </c>
    </row>
    <row r="326" spans="1:7">
      <c r="A326" s="9">
        <f>'(1)'!A326</f>
        <v>42759</v>
      </c>
      <c r="B326">
        <v>2536.65</v>
      </c>
      <c r="C326">
        <v>2548.5700000000002</v>
      </c>
      <c r="D326">
        <v>2525.38</v>
      </c>
      <c r="E326">
        <v>2525.38</v>
      </c>
      <c r="F326" s="12">
        <v>3167649024</v>
      </c>
      <c r="G326" s="12">
        <v>4438488</v>
      </c>
    </row>
    <row r="327" spans="1:7">
      <c r="A327" s="9">
        <f>'(1)'!A327</f>
        <v>42760</v>
      </c>
      <c r="B327">
        <v>2525.38</v>
      </c>
      <c r="C327">
        <v>2541.71</v>
      </c>
      <c r="D327">
        <v>2525.38</v>
      </c>
      <c r="E327">
        <v>2533.5700000000002</v>
      </c>
      <c r="F327" s="12">
        <v>3304859392</v>
      </c>
      <c r="G327" s="12">
        <v>4459551.5</v>
      </c>
    </row>
    <row r="328" spans="1:7">
      <c r="A328" s="9">
        <f>'(1)'!A328</f>
        <v>42761</v>
      </c>
      <c r="B328">
        <v>2533.5700000000002</v>
      </c>
      <c r="C328">
        <v>2547.87</v>
      </c>
      <c r="D328">
        <v>2533.5700000000002</v>
      </c>
      <c r="E328">
        <v>2541.92</v>
      </c>
      <c r="F328" s="12">
        <v>2301733120</v>
      </c>
      <c r="G328" s="12">
        <v>4454436.5</v>
      </c>
    </row>
    <row r="329" spans="1:7">
      <c r="A329" s="9">
        <f>'(1)'!A329</f>
        <v>42762</v>
      </c>
      <c r="B329">
        <v>2541.92</v>
      </c>
      <c r="C329">
        <v>2556.33</v>
      </c>
      <c r="D329">
        <v>2538.81</v>
      </c>
      <c r="E329">
        <v>2543.37</v>
      </c>
      <c r="F329" s="12">
        <v>2139584512</v>
      </c>
      <c r="G329" s="12">
        <v>4487392.5</v>
      </c>
    </row>
    <row r="330" spans="1:7">
      <c r="A330" s="9">
        <f>'(1)'!A330</f>
        <v>42765</v>
      </c>
      <c r="B330">
        <v>2543.37</v>
      </c>
      <c r="C330">
        <v>2550.02</v>
      </c>
      <c r="D330">
        <v>2524.31</v>
      </c>
      <c r="E330">
        <v>2528.15</v>
      </c>
      <c r="F330" s="12">
        <v>2159188992</v>
      </c>
      <c r="G330" s="12">
        <v>4505032.5</v>
      </c>
    </row>
    <row r="331" spans="1:7">
      <c r="A331" s="9">
        <f>'(1)'!A331</f>
        <v>42766</v>
      </c>
      <c r="B331">
        <v>2528.15</v>
      </c>
      <c r="C331">
        <v>2535.9499999999998</v>
      </c>
      <c r="D331">
        <v>2501.5500000000002</v>
      </c>
      <c r="E331">
        <v>2517.4</v>
      </c>
      <c r="F331" s="12">
        <v>3399192320</v>
      </c>
      <c r="G331" s="12">
        <v>4498911.5</v>
      </c>
    </row>
    <row r="332" spans="1:7">
      <c r="A332" s="9">
        <f>'(1)'!A332</f>
        <v>42767</v>
      </c>
      <c r="B332">
        <v>2517.4</v>
      </c>
      <c r="C332">
        <v>2532.7800000000002</v>
      </c>
      <c r="D332">
        <v>2517.4</v>
      </c>
      <c r="E332">
        <v>2523.14</v>
      </c>
      <c r="F332" s="12">
        <v>2819325952</v>
      </c>
      <c r="G332" s="12">
        <v>4516737</v>
      </c>
    </row>
    <row r="333" spans="1:7">
      <c r="A333" s="9">
        <f>'(1)'!A333</f>
        <v>42768</v>
      </c>
      <c r="B333">
        <v>2523.14</v>
      </c>
      <c r="C333">
        <v>2531.27</v>
      </c>
      <c r="D333">
        <v>2518.12</v>
      </c>
      <c r="E333">
        <v>2522.1999999999998</v>
      </c>
      <c r="F333" s="12">
        <v>2689189120</v>
      </c>
      <c r="G333" s="12">
        <v>4512579.5</v>
      </c>
    </row>
    <row r="334" spans="1:7">
      <c r="A334" s="9">
        <f>'(1)'!A334</f>
        <v>42769</v>
      </c>
      <c r="B334">
        <v>2522.1999999999998</v>
      </c>
      <c r="C334">
        <v>2530.27</v>
      </c>
      <c r="D334">
        <v>2518.84</v>
      </c>
      <c r="E334">
        <v>2523.71</v>
      </c>
      <c r="F334" s="12">
        <v>3398997248</v>
      </c>
      <c r="G334" s="12">
        <v>4498095</v>
      </c>
    </row>
    <row r="335" spans="1:7">
      <c r="A335" s="9">
        <f>'(1)'!A335</f>
        <v>42772</v>
      </c>
      <c r="B335">
        <v>2523.71</v>
      </c>
      <c r="C335">
        <v>2528.83</v>
      </c>
      <c r="D335">
        <v>2497</v>
      </c>
      <c r="E335">
        <v>2497</v>
      </c>
      <c r="F335" s="12">
        <v>3256244224</v>
      </c>
      <c r="G335" s="12">
        <v>4479872</v>
      </c>
    </row>
    <row r="336" spans="1:7">
      <c r="A336" s="9">
        <f>'(1)'!A336</f>
        <v>42773</v>
      </c>
      <c r="B336">
        <v>2497</v>
      </c>
      <c r="C336">
        <v>2504.8000000000002</v>
      </c>
      <c r="D336">
        <v>2484.6</v>
      </c>
      <c r="E336">
        <v>2501.83</v>
      </c>
      <c r="F336" s="12">
        <v>2212799232</v>
      </c>
      <c r="G336" s="12">
        <v>4459567.5</v>
      </c>
    </row>
    <row r="337" spans="1:7">
      <c r="A337" s="9">
        <f>'(1)'!A337</f>
        <v>42774</v>
      </c>
      <c r="B337">
        <v>2501.83</v>
      </c>
      <c r="C337">
        <v>2503.84</v>
      </c>
      <c r="D337">
        <v>2489.91</v>
      </c>
      <c r="E337">
        <v>2498.31</v>
      </c>
      <c r="F337" s="12">
        <v>2052262400</v>
      </c>
      <c r="G337" s="12">
        <v>4508969.5</v>
      </c>
    </row>
    <row r="338" spans="1:7">
      <c r="A338" s="9">
        <f>'(1)'!A338</f>
        <v>42775</v>
      </c>
      <c r="B338">
        <v>2498.31</v>
      </c>
      <c r="C338">
        <v>2499.91</v>
      </c>
      <c r="D338">
        <v>2481.13</v>
      </c>
      <c r="E338">
        <v>2484.02</v>
      </c>
      <c r="F338" s="12">
        <v>4112707072</v>
      </c>
      <c r="G338" s="12">
        <v>4546231.5</v>
      </c>
    </row>
    <row r="339" spans="1:7">
      <c r="A339" s="9">
        <f>'(1)'!A339</f>
        <v>42776</v>
      </c>
      <c r="B339">
        <v>2484.02</v>
      </c>
      <c r="C339">
        <v>2484.02</v>
      </c>
      <c r="D339">
        <v>2467.64</v>
      </c>
      <c r="E339">
        <v>2477.29</v>
      </c>
      <c r="F339" s="12">
        <v>2308263680</v>
      </c>
      <c r="G339" s="12">
        <v>4540823.5</v>
      </c>
    </row>
    <row r="340" spans="1:7">
      <c r="A340" s="9">
        <f>'(1)'!A340</f>
        <v>42779</v>
      </c>
      <c r="B340">
        <v>2477.29</v>
      </c>
      <c r="C340">
        <v>2487.59</v>
      </c>
      <c r="D340">
        <v>2471.41</v>
      </c>
      <c r="E340">
        <v>2482.46</v>
      </c>
      <c r="F340" s="12">
        <v>2148977920</v>
      </c>
      <c r="G340" s="12">
        <v>4521008</v>
      </c>
    </row>
    <row r="341" spans="1:7">
      <c r="A341" s="9">
        <f>'(1)'!A341</f>
        <v>42780</v>
      </c>
      <c r="B341">
        <v>2482.46</v>
      </c>
      <c r="C341">
        <v>2485.66</v>
      </c>
      <c r="D341">
        <v>2473.38</v>
      </c>
      <c r="E341">
        <v>2484.2399999999998</v>
      </c>
      <c r="F341" s="12">
        <v>2001389184</v>
      </c>
      <c r="G341" s="12">
        <v>4498520.5</v>
      </c>
    </row>
    <row r="342" spans="1:7">
      <c r="A342" s="9">
        <f>'(1)'!A342</f>
        <v>42781</v>
      </c>
      <c r="B342">
        <v>2484.2399999999998</v>
      </c>
      <c r="C342">
        <v>2496.64</v>
      </c>
      <c r="D342">
        <v>2484.2399999999998</v>
      </c>
      <c r="E342">
        <v>2493.96</v>
      </c>
      <c r="F342" s="12">
        <v>5529243648</v>
      </c>
      <c r="G342" s="12">
        <v>4506878</v>
      </c>
    </row>
    <row r="343" spans="1:7">
      <c r="A343" s="9">
        <f>'(1)'!A343</f>
        <v>42782</v>
      </c>
      <c r="B343">
        <v>2493.96</v>
      </c>
      <c r="C343">
        <v>2493.96</v>
      </c>
      <c r="D343">
        <v>2478.87</v>
      </c>
      <c r="E343">
        <v>2485.09</v>
      </c>
      <c r="F343" s="12">
        <v>2124615936</v>
      </c>
      <c r="G343" s="12">
        <v>4503966</v>
      </c>
    </row>
    <row r="344" spans="1:7">
      <c r="A344" s="9">
        <f>'(1)'!A344</f>
        <v>42783</v>
      </c>
      <c r="B344">
        <v>2485.09</v>
      </c>
      <c r="C344">
        <v>2485.09</v>
      </c>
      <c r="D344">
        <v>2457.29</v>
      </c>
      <c r="E344">
        <v>2461.17</v>
      </c>
      <c r="F344" s="12">
        <v>2577679360</v>
      </c>
      <c r="G344" s="12">
        <v>4485112</v>
      </c>
    </row>
    <row r="345" spans="1:7">
      <c r="A345" s="9">
        <f>'(1)'!A345</f>
        <v>42787</v>
      </c>
      <c r="B345">
        <v>2461.17</v>
      </c>
      <c r="C345">
        <v>2469.17</v>
      </c>
      <c r="D345">
        <v>2450.44</v>
      </c>
      <c r="E345">
        <v>2451.0700000000002</v>
      </c>
      <c r="F345" s="12">
        <v>2175691008</v>
      </c>
      <c r="G345" s="12">
        <v>4482980.5</v>
      </c>
    </row>
    <row r="346" spans="1:7">
      <c r="A346" s="9">
        <f>'(1)'!A346</f>
        <v>42788</v>
      </c>
      <c r="B346">
        <v>2451.0700000000002</v>
      </c>
      <c r="C346">
        <v>2454.87</v>
      </c>
      <c r="D346">
        <v>2403.62</v>
      </c>
      <c r="E346">
        <v>2430.58</v>
      </c>
      <c r="F346" s="12">
        <v>3595592448</v>
      </c>
      <c r="G346" s="12">
        <v>4465261</v>
      </c>
    </row>
    <row r="347" spans="1:7">
      <c r="A347" s="9">
        <f>'(1)'!A347</f>
        <v>42789</v>
      </c>
      <c r="B347">
        <v>2430.58</v>
      </c>
      <c r="C347">
        <v>2435.5500000000002</v>
      </c>
      <c r="D347">
        <v>2421.1</v>
      </c>
      <c r="E347">
        <v>2432.38</v>
      </c>
      <c r="F347" s="12">
        <v>2403217920</v>
      </c>
      <c r="G347" s="12">
        <v>4495462</v>
      </c>
    </row>
    <row r="348" spans="1:7">
      <c r="A348" s="9">
        <f>'(1)'!A348</f>
        <v>42790</v>
      </c>
      <c r="B348">
        <v>2432.38</v>
      </c>
      <c r="C348">
        <v>2432.38</v>
      </c>
      <c r="D348">
        <v>2402.29</v>
      </c>
      <c r="E348">
        <v>2404.86</v>
      </c>
      <c r="F348" s="12">
        <v>2260437248</v>
      </c>
      <c r="G348" s="12">
        <v>4510603.5</v>
      </c>
    </row>
    <row r="349" spans="1:7">
      <c r="A349" s="9">
        <f>'(1)'!A349</f>
        <v>42793</v>
      </c>
      <c r="B349">
        <v>2404.86</v>
      </c>
      <c r="C349">
        <v>2404.86</v>
      </c>
      <c r="D349">
        <v>2364.81</v>
      </c>
      <c r="E349">
        <v>2372.5700000000002</v>
      </c>
      <c r="F349" s="12">
        <v>2916539904</v>
      </c>
      <c r="G349" s="12">
        <v>4490824</v>
      </c>
    </row>
    <row r="350" spans="1:7">
      <c r="A350" s="9">
        <f>'(1)'!A350</f>
        <v>42794</v>
      </c>
      <c r="B350">
        <v>2372.5700000000002</v>
      </c>
      <c r="C350">
        <v>2406.64</v>
      </c>
      <c r="D350">
        <v>2363.1999999999998</v>
      </c>
      <c r="E350">
        <v>2405.42</v>
      </c>
      <c r="F350" s="12">
        <v>2832730368</v>
      </c>
      <c r="G350" s="12">
        <v>4504234</v>
      </c>
    </row>
    <row r="351" spans="1:7">
      <c r="A351" s="9">
        <f>'(1)'!A351</f>
        <v>42795</v>
      </c>
      <c r="B351">
        <v>2405.42</v>
      </c>
      <c r="C351">
        <v>2420.13</v>
      </c>
      <c r="D351">
        <v>2396.66</v>
      </c>
      <c r="E351">
        <v>2403.6</v>
      </c>
      <c r="F351" s="12">
        <v>2307418112</v>
      </c>
      <c r="G351" s="12">
        <v>4516545.5</v>
      </c>
    </row>
    <row r="352" spans="1:7">
      <c r="A352" s="9">
        <f>'(1)'!A352</f>
        <v>42796</v>
      </c>
      <c r="B352">
        <v>2403.6</v>
      </c>
      <c r="C352">
        <v>2436.13</v>
      </c>
      <c r="D352">
        <v>2403.6</v>
      </c>
      <c r="E352">
        <v>2434.1799999999998</v>
      </c>
      <c r="F352" s="12">
        <v>2550451712</v>
      </c>
      <c r="G352" s="12">
        <v>4519473</v>
      </c>
    </row>
    <row r="353" spans="1:7">
      <c r="A353" s="9">
        <f>'(1)'!A353</f>
        <v>42797</v>
      </c>
      <c r="B353">
        <v>2429.77</v>
      </c>
      <c r="C353">
        <v>2439.88</v>
      </c>
      <c r="D353">
        <v>2425.08</v>
      </c>
      <c r="E353">
        <v>2436.48</v>
      </c>
      <c r="F353" s="12">
        <v>3871566336</v>
      </c>
      <c r="G353" s="12">
        <v>4519473</v>
      </c>
    </row>
    <row r="354" spans="1:7">
      <c r="A354" s="9">
        <f>'(1)'!A354</f>
        <v>42800</v>
      </c>
      <c r="B354">
        <v>2436.48</v>
      </c>
      <c r="C354">
        <v>2446.44</v>
      </c>
      <c r="D354">
        <v>2434.14</v>
      </c>
      <c r="E354">
        <v>2435.8000000000002</v>
      </c>
      <c r="F354" s="12">
        <v>2632133120</v>
      </c>
      <c r="G354" s="12">
        <v>4490179.5</v>
      </c>
    </row>
    <row r="355" spans="1:7">
      <c r="A355" s="9">
        <f>'(1)'!A355</f>
        <v>42801</v>
      </c>
      <c r="B355">
        <v>2435.8000000000002</v>
      </c>
      <c r="C355">
        <v>2443.4299999999998</v>
      </c>
      <c r="D355">
        <v>2431.52</v>
      </c>
      <c r="E355">
        <v>2440.4</v>
      </c>
      <c r="F355" s="12">
        <v>2488841728</v>
      </c>
      <c r="G355" s="12">
        <v>4469569</v>
      </c>
    </row>
    <row r="356" spans="1:7">
      <c r="A356" s="9">
        <f>'(1)'!A356</f>
        <v>42802</v>
      </c>
      <c r="B356">
        <v>2440.4</v>
      </c>
      <c r="C356">
        <v>2442.4</v>
      </c>
      <c r="D356">
        <v>2419.7199999999998</v>
      </c>
      <c r="E356">
        <v>2434.92</v>
      </c>
      <c r="F356" s="12">
        <v>2123832960</v>
      </c>
      <c r="G356" s="12">
        <v>4479670.5</v>
      </c>
    </row>
    <row r="357" spans="1:7">
      <c r="A357" s="9">
        <f>'(1)'!A357</f>
        <v>42803</v>
      </c>
      <c r="B357">
        <v>2434.92</v>
      </c>
      <c r="C357">
        <v>2447.0300000000002</v>
      </c>
      <c r="D357">
        <v>2434.92</v>
      </c>
      <c r="E357">
        <v>2439.39</v>
      </c>
      <c r="F357" s="12">
        <v>2110601984</v>
      </c>
      <c r="G357" s="12">
        <v>4479741</v>
      </c>
    </row>
    <row r="358" spans="1:7">
      <c r="A358" s="9">
        <f>'(1)'!A358</f>
        <v>42804</v>
      </c>
      <c r="B358">
        <v>2439.39</v>
      </c>
      <c r="C358">
        <v>2446.31</v>
      </c>
      <c r="D358">
        <v>2432.23</v>
      </c>
      <c r="E358">
        <v>2443.34</v>
      </c>
      <c r="F358" s="12">
        <v>2002263168</v>
      </c>
      <c r="G358" s="12">
        <v>4479071</v>
      </c>
    </row>
    <row r="359" spans="1:7">
      <c r="A359" s="9">
        <f>'(1)'!A359</f>
        <v>42807</v>
      </c>
      <c r="B359">
        <v>2443.34</v>
      </c>
      <c r="C359">
        <v>2449.89</v>
      </c>
      <c r="D359">
        <v>2435.19</v>
      </c>
      <c r="E359">
        <v>2440.6999999999998</v>
      </c>
      <c r="F359" s="12">
        <v>1634834048</v>
      </c>
      <c r="G359" s="12">
        <v>4430867</v>
      </c>
    </row>
    <row r="360" spans="1:7">
      <c r="A360" s="9">
        <f>'(1)'!A360</f>
        <v>42808</v>
      </c>
      <c r="B360">
        <v>2440.6999999999998</v>
      </c>
      <c r="C360">
        <v>2461.08</v>
      </c>
      <c r="D360">
        <v>2440.6999999999998</v>
      </c>
      <c r="E360">
        <v>2457.1999999999998</v>
      </c>
      <c r="F360" s="12">
        <v>2276729088</v>
      </c>
      <c r="G360" s="12">
        <v>4438208.5</v>
      </c>
    </row>
    <row r="361" spans="1:7">
      <c r="A361" s="9">
        <f>'(1)'!A361</f>
        <v>42809</v>
      </c>
      <c r="B361">
        <v>2457.1999999999998</v>
      </c>
      <c r="C361">
        <v>2465.65</v>
      </c>
      <c r="D361">
        <v>2453.0500000000002</v>
      </c>
      <c r="E361">
        <v>2459.06</v>
      </c>
      <c r="F361" s="12">
        <v>1910224000</v>
      </c>
      <c r="G361" s="12">
        <v>4430925</v>
      </c>
    </row>
    <row r="362" spans="1:7">
      <c r="A362" s="9">
        <f>'(1)'!A362</f>
        <v>42810</v>
      </c>
      <c r="B362">
        <v>2459.06</v>
      </c>
      <c r="C362">
        <v>2475.09</v>
      </c>
      <c r="D362">
        <v>2458.04</v>
      </c>
      <c r="E362">
        <v>2465.5100000000002</v>
      </c>
      <c r="F362" s="12">
        <v>2790609664</v>
      </c>
      <c r="G362" s="12">
        <v>4406286.5</v>
      </c>
    </row>
    <row r="363" spans="1:7">
      <c r="A363" s="9">
        <f>'(1)'!A363</f>
        <v>42811</v>
      </c>
      <c r="B363">
        <v>2465.5100000000002</v>
      </c>
      <c r="C363">
        <v>2473.14</v>
      </c>
      <c r="D363">
        <v>2458.27</v>
      </c>
      <c r="E363">
        <v>2461.41</v>
      </c>
      <c r="F363" s="12">
        <v>2844596224</v>
      </c>
      <c r="G363" s="12">
        <v>4391657.5</v>
      </c>
    </row>
    <row r="364" spans="1:7">
      <c r="A364" s="9">
        <f>'(1)'!A364</f>
        <v>42814</v>
      </c>
      <c r="B364">
        <v>2461.41</v>
      </c>
      <c r="C364">
        <v>2475.69</v>
      </c>
      <c r="D364">
        <v>2461.41</v>
      </c>
      <c r="E364">
        <v>2472.02</v>
      </c>
      <c r="F364" s="12">
        <v>2651088384</v>
      </c>
      <c r="G364" s="12">
        <v>4403016.5</v>
      </c>
    </row>
    <row r="365" spans="1:7">
      <c r="A365" s="9">
        <f>'(1)'!A365</f>
        <v>42815</v>
      </c>
      <c r="B365">
        <v>2472.02</v>
      </c>
      <c r="C365">
        <v>2487.2199999999998</v>
      </c>
      <c r="D365">
        <v>2472.02</v>
      </c>
      <c r="E365">
        <v>2481.7399999999998</v>
      </c>
      <c r="F365" s="12">
        <v>6457426432</v>
      </c>
      <c r="G365" s="12">
        <v>4401595.5</v>
      </c>
    </row>
    <row r="366" spans="1:7">
      <c r="A366" s="9">
        <f>'(1)'!A366</f>
        <v>42816</v>
      </c>
      <c r="B366">
        <v>2481.7399999999998</v>
      </c>
      <c r="C366">
        <v>2486.86</v>
      </c>
      <c r="D366">
        <v>2471.42</v>
      </c>
      <c r="E366">
        <v>2475.6</v>
      </c>
      <c r="F366" s="12">
        <v>2124037120</v>
      </c>
      <c r="G366" s="12">
        <v>4420882</v>
      </c>
    </row>
    <row r="367" spans="1:7">
      <c r="A367" s="9">
        <f>'(1)'!A367</f>
        <v>42817</v>
      </c>
      <c r="B367">
        <v>2475.6</v>
      </c>
      <c r="C367">
        <v>2475.6</v>
      </c>
      <c r="D367">
        <v>2459.7600000000002</v>
      </c>
      <c r="E367">
        <v>2468.2600000000002</v>
      </c>
      <c r="F367" s="12">
        <v>4800024576</v>
      </c>
      <c r="G367" s="12">
        <v>4404165</v>
      </c>
    </row>
    <row r="368" spans="1:7">
      <c r="A368" s="9">
        <f>'(1)'!A368</f>
        <v>42818</v>
      </c>
      <c r="B368">
        <v>2468.2600000000002</v>
      </c>
      <c r="C368">
        <v>2468.2600000000002</v>
      </c>
      <c r="D368">
        <v>2455.35</v>
      </c>
      <c r="E368">
        <v>2460.0100000000002</v>
      </c>
      <c r="F368" s="12">
        <v>1518831616</v>
      </c>
      <c r="G368" s="12">
        <v>4362704</v>
      </c>
    </row>
    <row r="369" spans="1:7">
      <c r="A369" s="9">
        <f>'(1)'!A369</f>
        <v>42821</v>
      </c>
      <c r="B369">
        <v>2460.0100000000002</v>
      </c>
      <c r="C369">
        <v>2471.73</v>
      </c>
      <c r="D369">
        <v>2453.08</v>
      </c>
      <c r="E369">
        <v>2466.69</v>
      </c>
      <c r="F369" s="12">
        <v>1660430080</v>
      </c>
      <c r="G369" s="12">
        <v>4344005.5</v>
      </c>
    </row>
    <row r="370" spans="1:7">
      <c r="A370" s="9">
        <f>'(1)'!A370</f>
        <v>42822</v>
      </c>
      <c r="B370">
        <v>2466.69</v>
      </c>
      <c r="C370">
        <v>2474.1</v>
      </c>
      <c r="D370">
        <v>2463.69</v>
      </c>
      <c r="E370">
        <v>2468.98</v>
      </c>
      <c r="F370" s="12">
        <v>1503939456</v>
      </c>
      <c r="G370" s="12">
        <v>4307407.5</v>
      </c>
    </row>
    <row r="371" spans="1:7">
      <c r="A371" s="9">
        <f>'(1)'!A371</f>
        <v>42823</v>
      </c>
      <c r="B371">
        <v>2468.98</v>
      </c>
      <c r="C371">
        <v>2468.98</v>
      </c>
      <c r="D371">
        <v>2444.0500000000002</v>
      </c>
      <c r="E371">
        <v>2447.2199999999998</v>
      </c>
      <c r="F371" s="12">
        <v>1624755840</v>
      </c>
      <c r="G371" s="12">
        <v>4313814.5</v>
      </c>
    </row>
    <row r="372" spans="1:7">
      <c r="A372" s="9">
        <f>'(1)'!A372</f>
        <v>42824</v>
      </c>
      <c r="B372">
        <v>2447.2199999999998</v>
      </c>
      <c r="C372">
        <v>2459.34</v>
      </c>
      <c r="D372">
        <v>2443.54</v>
      </c>
      <c r="E372">
        <v>2447.27</v>
      </c>
      <c r="F372" s="12">
        <v>1582479872</v>
      </c>
      <c r="G372" s="12">
        <v>4263829</v>
      </c>
    </row>
    <row r="373" spans="1:7">
      <c r="A373" s="9">
        <f>'(1)'!A373</f>
        <v>42825</v>
      </c>
      <c r="B373">
        <v>2447.27</v>
      </c>
      <c r="C373">
        <v>2447.27</v>
      </c>
      <c r="D373">
        <v>2435.5500000000002</v>
      </c>
      <c r="E373">
        <v>2439.64</v>
      </c>
      <c r="F373" s="12">
        <v>2283598080</v>
      </c>
      <c r="G373" s="12">
        <v>4199225</v>
      </c>
    </row>
    <row r="374" spans="1:7">
      <c r="A374" s="9">
        <f>'(1)'!A374</f>
        <v>42828</v>
      </c>
      <c r="B374">
        <v>2439.64</v>
      </c>
      <c r="C374">
        <v>2446.02</v>
      </c>
      <c r="D374">
        <v>2433.91</v>
      </c>
      <c r="E374">
        <v>2433.91</v>
      </c>
      <c r="F374" s="12">
        <v>3793303808</v>
      </c>
      <c r="G374" s="12">
        <v>4261832</v>
      </c>
    </row>
    <row r="375" spans="1:7">
      <c r="A375" s="9">
        <f>'(1)'!A375</f>
        <v>42829</v>
      </c>
      <c r="B375">
        <v>2433.91</v>
      </c>
      <c r="C375">
        <v>2446.9499999999998</v>
      </c>
      <c r="D375">
        <v>2433.91</v>
      </c>
      <c r="E375">
        <v>2446.44</v>
      </c>
      <c r="F375" s="12">
        <v>2668633856</v>
      </c>
      <c r="G375" s="12">
        <v>4261686.5</v>
      </c>
    </row>
    <row r="376" spans="1:7">
      <c r="A376" s="9">
        <f>'(1)'!A376</f>
        <v>42830</v>
      </c>
      <c r="B376">
        <v>2446.44</v>
      </c>
      <c r="C376">
        <v>2453.48</v>
      </c>
      <c r="D376">
        <v>2429.5700000000002</v>
      </c>
      <c r="E376">
        <v>2430.64</v>
      </c>
      <c r="F376" s="12">
        <v>2657303552</v>
      </c>
      <c r="G376" s="12">
        <v>4315549</v>
      </c>
    </row>
    <row r="377" spans="1:7">
      <c r="A377" s="9">
        <f>'(1)'!A377</f>
        <v>42831</v>
      </c>
      <c r="B377">
        <v>2430.64</v>
      </c>
      <c r="C377">
        <v>2440.96</v>
      </c>
      <c r="D377">
        <v>2402.73</v>
      </c>
      <c r="E377">
        <v>2415.9</v>
      </c>
      <c r="F377" s="12">
        <v>2959674624</v>
      </c>
      <c r="G377" s="12">
        <v>4323263</v>
      </c>
    </row>
    <row r="378" spans="1:7">
      <c r="A378" s="9">
        <f>'(1)'!A378</f>
        <v>42832</v>
      </c>
      <c r="B378">
        <v>2415.9</v>
      </c>
      <c r="C378">
        <v>2424.9299999999998</v>
      </c>
      <c r="D378">
        <v>2412.08</v>
      </c>
      <c r="E378">
        <v>2423.4</v>
      </c>
      <c r="F378" s="12">
        <v>3185953024</v>
      </c>
      <c r="G378" s="12">
        <v>4322294</v>
      </c>
    </row>
    <row r="379" spans="1:7">
      <c r="A379" s="9">
        <f>'(1)'!A379</f>
        <v>42835</v>
      </c>
      <c r="B379">
        <v>2423.4</v>
      </c>
      <c r="C379">
        <v>2436.81</v>
      </c>
      <c r="D379">
        <v>2421.87</v>
      </c>
      <c r="E379">
        <v>2433.7800000000002</v>
      </c>
      <c r="F379" s="12">
        <v>2065344128</v>
      </c>
      <c r="G379" s="12">
        <v>4329273.5</v>
      </c>
    </row>
    <row r="380" spans="1:7">
      <c r="A380" s="9">
        <f>'(1)'!A380</f>
        <v>42836</v>
      </c>
      <c r="B380">
        <v>2433.7800000000002</v>
      </c>
      <c r="C380">
        <v>2436.4499999999998</v>
      </c>
      <c r="D380">
        <v>2424.7600000000002</v>
      </c>
      <c r="E380">
        <v>2430.52</v>
      </c>
      <c r="F380" s="12">
        <v>2143929472</v>
      </c>
      <c r="G380" s="12">
        <v>4320009.5</v>
      </c>
    </row>
    <row r="381" spans="1:7">
      <c r="A381" s="9">
        <f>'(1)'!A381</f>
        <v>42837</v>
      </c>
      <c r="B381">
        <v>2430.52</v>
      </c>
      <c r="C381">
        <v>2439.9699999999998</v>
      </c>
      <c r="D381">
        <v>2426.2800000000002</v>
      </c>
      <c r="E381">
        <v>2431.58</v>
      </c>
      <c r="F381" s="12">
        <v>1540639616</v>
      </c>
      <c r="G381" s="12">
        <v>4329652.5</v>
      </c>
    </row>
    <row r="382" spans="1:7">
      <c r="A382" s="9">
        <f>'(1)'!A382</f>
        <v>42838</v>
      </c>
      <c r="B382">
        <v>2431.58</v>
      </c>
      <c r="C382">
        <v>2436.9699999999998</v>
      </c>
      <c r="D382">
        <v>2424.9699999999998</v>
      </c>
      <c r="E382">
        <v>2429.31</v>
      </c>
      <c r="F382" s="12">
        <v>1687910656</v>
      </c>
      <c r="G382" s="12">
        <v>4335491.5</v>
      </c>
    </row>
    <row r="383" spans="1:7">
      <c r="A383" s="9">
        <f>'(1)'!A383</f>
        <v>42842</v>
      </c>
      <c r="B383">
        <v>2429.31</v>
      </c>
      <c r="C383">
        <v>2450.23</v>
      </c>
      <c r="D383">
        <v>2428.38</v>
      </c>
      <c r="E383">
        <v>2447.9699999999998</v>
      </c>
      <c r="F383" s="12">
        <v>1935052160</v>
      </c>
      <c r="G383" s="12">
        <v>4331036.5</v>
      </c>
    </row>
    <row r="384" spans="1:7">
      <c r="A384" s="9">
        <f>'(1)'!A384</f>
        <v>42843</v>
      </c>
      <c r="B384">
        <v>2447.9699999999998</v>
      </c>
      <c r="C384">
        <v>2447.9699999999998</v>
      </c>
      <c r="D384">
        <v>2429.5700000000002</v>
      </c>
      <c r="E384">
        <v>2437.5300000000002</v>
      </c>
      <c r="F384" s="12">
        <v>1837743872</v>
      </c>
      <c r="G384" s="12">
        <v>4361090.5</v>
      </c>
    </row>
    <row r="385" spans="1:7">
      <c r="A385" s="9">
        <f>'(1)'!A385</f>
        <v>42844</v>
      </c>
      <c r="B385">
        <v>2437.5300000000002</v>
      </c>
      <c r="C385">
        <v>2445.27</v>
      </c>
      <c r="D385">
        <v>2435.15</v>
      </c>
      <c r="E385">
        <v>2440.3200000000002</v>
      </c>
      <c r="F385" s="12">
        <v>1798672768</v>
      </c>
      <c r="G385" s="12">
        <v>4362564</v>
      </c>
    </row>
    <row r="386" spans="1:7">
      <c r="A386" s="9">
        <f>'(1)'!A386</f>
        <v>42845</v>
      </c>
      <c r="B386">
        <v>2440.3200000000002</v>
      </c>
      <c r="C386">
        <v>2444.52</v>
      </c>
      <c r="D386">
        <v>2405.44</v>
      </c>
      <c r="E386">
        <v>2410.62</v>
      </c>
      <c r="F386" s="12">
        <v>2377622784</v>
      </c>
      <c r="G386" s="12">
        <v>4375901</v>
      </c>
    </row>
    <row r="387" spans="1:7">
      <c r="A387" s="9">
        <f>'(1)'!A387</f>
        <v>42846</v>
      </c>
      <c r="B387">
        <v>2410.62</v>
      </c>
      <c r="C387">
        <v>2413.1999999999998</v>
      </c>
      <c r="D387">
        <v>2372.91</v>
      </c>
      <c r="E387">
        <v>2372.91</v>
      </c>
      <c r="F387" s="12">
        <v>3169148928</v>
      </c>
      <c r="G387" s="12">
        <v>4370657.5</v>
      </c>
    </row>
    <row r="388" spans="1:7">
      <c r="A388" s="9">
        <f>'(1)'!A388</f>
        <v>42849</v>
      </c>
      <c r="B388">
        <v>2372.91</v>
      </c>
      <c r="C388">
        <v>2375.52</v>
      </c>
      <c r="D388">
        <v>2354.39</v>
      </c>
      <c r="E388">
        <v>2362.2800000000002</v>
      </c>
      <c r="F388" s="12">
        <v>2458462464</v>
      </c>
      <c r="G388" s="12">
        <v>4387294</v>
      </c>
    </row>
    <row r="389" spans="1:7">
      <c r="A389" s="9">
        <f>'(1)'!A389</f>
        <v>42850</v>
      </c>
      <c r="B389">
        <v>2362.2800000000002</v>
      </c>
      <c r="C389">
        <v>2362.2800000000002</v>
      </c>
      <c r="D389">
        <v>2335.21</v>
      </c>
      <c r="E389">
        <v>2346.06</v>
      </c>
      <c r="F389" s="12">
        <v>4310527488</v>
      </c>
      <c r="G389" s="12">
        <v>4405171.5</v>
      </c>
    </row>
    <row r="390" spans="1:7">
      <c r="A390" s="9">
        <f>'(1)'!A390</f>
        <v>42851</v>
      </c>
      <c r="B390">
        <v>2346.06</v>
      </c>
      <c r="C390">
        <v>2372.31</v>
      </c>
      <c r="D390">
        <v>2346.06</v>
      </c>
      <c r="E390">
        <v>2367.4499999999998</v>
      </c>
      <c r="F390" s="12">
        <v>4295513088</v>
      </c>
      <c r="G390" s="12">
        <v>4393573.5</v>
      </c>
    </row>
    <row r="391" spans="1:7">
      <c r="A391" s="9">
        <f>'(1)'!A391</f>
        <v>42852</v>
      </c>
      <c r="B391">
        <v>2367.4499999999998</v>
      </c>
      <c r="C391">
        <v>2381.62</v>
      </c>
      <c r="D391">
        <v>2367.4499999999998</v>
      </c>
      <c r="E391">
        <v>2381.62</v>
      </c>
      <c r="F391" s="12">
        <v>3200133120</v>
      </c>
      <c r="G391" s="12">
        <v>4393573.5</v>
      </c>
    </row>
    <row r="392" spans="1:7">
      <c r="A392" s="9">
        <f>'(1)'!A392</f>
        <v>42853</v>
      </c>
      <c r="B392">
        <v>2381.62</v>
      </c>
      <c r="C392">
        <v>2382.8000000000002</v>
      </c>
      <c r="D392">
        <v>2363.1799999999998</v>
      </c>
      <c r="E392">
        <v>2377.13</v>
      </c>
      <c r="F392" s="12">
        <v>2365550592</v>
      </c>
      <c r="G392" s="12">
        <v>4379434.5</v>
      </c>
    </row>
    <row r="393" spans="1:7">
      <c r="A393" s="9">
        <f>'(1)'!A393</f>
        <v>42856</v>
      </c>
      <c r="B393">
        <v>2377.13</v>
      </c>
      <c r="C393">
        <v>2387.88</v>
      </c>
      <c r="D393">
        <v>2374.8000000000002</v>
      </c>
      <c r="E393">
        <v>2385.67</v>
      </c>
      <c r="F393" s="12">
        <v>2266973696</v>
      </c>
      <c r="G393" s="12">
        <v>4365286</v>
      </c>
    </row>
    <row r="394" spans="1:7">
      <c r="A394" s="9">
        <f>'(1)'!A394</f>
        <v>42857</v>
      </c>
      <c r="B394">
        <v>2385.67</v>
      </c>
      <c r="C394">
        <v>2401.98</v>
      </c>
      <c r="D394">
        <v>2385.67</v>
      </c>
      <c r="E394">
        <v>2393.27</v>
      </c>
      <c r="F394" s="12">
        <v>4972013056</v>
      </c>
      <c r="G394" s="12">
        <v>4376376.5</v>
      </c>
    </row>
    <row r="395" spans="1:7">
      <c r="A395" s="9">
        <f>'(1)'!A395</f>
        <v>42858</v>
      </c>
      <c r="B395">
        <v>2393.27</v>
      </c>
      <c r="C395">
        <v>2414.16</v>
      </c>
      <c r="D395">
        <v>2393.27</v>
      </c>
      <c r="E395">
        <v>2413.5500000000002</v>
      </c>
      <c r="F395" s="12">
        <v>2537900288</v>
      </c>
      <c r="G395" s="12">
        <v>4379515</v>
      </c>
    </row>
    <row r="396" spans="1:7">
      <c r="A396" s="9">
        <f>'(1)'!A396</f>
        <v>42859</v>
      </c>
      <c r="B396">
        <v>2413.5500000000002</v>
      </c>
      <c r="C396">
        <v>2422.14</v>
      </c>
      <c r="D396">
        <v>2413.5500000000002</v>
      </c>
      <c r="E396">
        <v>2418.0500000000002</v>
      </c>
      <c r="F396" s="12">
        <v>2307717888</v>
      </c>
      <c r="G396" s="12">
        <v>4379515</v>
      </c>
    </row>
    <row r="397" spans="1:7">
      <c r="A397" s="9">
        <f>'(1)'!A397</f>
        <v>42860</v>
      </c>
      <c r="B397">
        <v>2418.0500000000002</v>
      </c>
      <c r="C397">
        <v>2429.7800000000002</v>
      </c>
      <c r="D397">
        <v>2417.8000000000002</v>
      </c>
      <c r="E397">
        <v>2427.42</v>
      </c>
      <c r="F397" s="12">
        <v>2373969152</v>
      </c>
      <c r="G397" s="12">
        <v>4379515</v>
      </c>
    </row>
    <row r="398" spans="1:7">
      <c r="A398" s="9">
        <f>'(1)'!A398</f>
        <v>42863</v>
      </c>
      <c r="B398">
        <v>2427.42</v>
      </c>
      <c r="C398">
        <v>2435.4</v>
      </c>
      <c r="D398">
        <v>2422.46</v>
      </c>
      <c r="E398">
        <v>2424.1</v>
      </c>
      <c r="F398" s="12">
        <v>2043513856</v>
      </c>
      <c r="G398" s="12">
        <v>4342927.5</v>
      </c>
    </row>
    <row r="399" spans="1:7">
      <c r="A399" s="9">
        <f>'(1)'!A399</f>
        <v>42864</v>
      </c>
      <c r="B399">
        <v>2424.1</v>
      </c>
      <c r="C399">
        <v>2429.83</v>
      </c>
      <c r="D399">
        <v>2418.48</v>
      </c>
      <c r="E399">
        <v>2423.4499999999998</v>
      </c>
      <c r="F399" s="12">
        <v>1720090240</v>
      </c>
      <c r="G399" s="12">
        <v>4343084.5</v>
      </c>
    </row>
    <row r="400" spans="1:7">
      <c r="A400" s="9">
        <f>'(1)'!A400</f>
        <v>42865</v>
      </c>
      <c r="B400">
        <v>2423.4499999999998</v>
      </c>
      <c r="C400">
        <v>2433.09</v>
      </c>
      <c r="D400">
        <v>2419.7600000000002</v>
      </c>
      <c r="E400">
        <v>2422.83</v>
      </c>
      <c r="F400" s="12">
        <v>2621736192</v>
      </c>
      <c r="G400" s="12">
        <v>4327674</v>
      </c>
    </row>
    <row r="401" spans="1:7">
      <c r="A401" s="9">
        <f>'(1)'!A401</f>
        <v>42866</v>
      </c>
      <c r="B401">
        <v>2422.83</v>
      </c>
      <c r="C401">
        <v>2435.36</v>
      </c>
      <c r="D401">
        <v>2405.8200000000002</v>
      </c>
      <c r="E401">
        <v>2417.5</v>
      </c>
      <c r="F401" s="12">
        <v>2670204416</v>
      </c>
      <c r="G401" s="12">
        <v>4321918.5</v>
      </c>
    </row>
    <row r="402" spans="1:7">
      <c r="A402" s="9">
        <f>'(1)'!A402</f>
        <v>42867</v>
      </c>
      <c r="B402">
        <v>2417.5</v>
      </c>
      <c r="C402">
        <v>2417.5</v>
      </c>
      <c r="D402">
        <v>2405</v>
      </c>
      <c r="E402">
        <v>2410.5100000000002</v>
      </c>
      <c r="F402" s="12">
        <v>2257699584</v>
      </c>
      <c r="G402" s="12">
        <v>4339861.5</v>
      </c>
    </row>
    <row r="403" spans="1:7">
      <c r="A403" s="9">
        <f>'(1)'!A403</f>
        <v>42870</v>
      </c>
      <c r="B403">
        <v>2410.5100000000002</v>
      </c>
      <c r="C403">
        <v>2428.9699999999998</v>
      </c>
      <c r="D403">
        <v>2410.5100000000002</v>
      </c>
      <c r="E403">
        <v>2420.96</v>
      </c>
      <c r="F403" s="12">
        <v>3174155776</v>
      </c>
      <c r="G403" s="12">
        <v>4313770.5</v>
      </c>
    </row>
    <row r="404" spans="1:7">
      <c r="A404" s="9">
        <f>'(1)'!A404</f>
        <v>42871</v>
      </c>
      <c r="B404">
        <v>2420.96</v>
      </c>
      <c r="C404">
        <v>2431.7800000000002</v>
      </c>
      <c r="D404">
        <v>2417.9</v>
      </c>
      <c r="E404">
        <v>2427.8000000000002</v>
      </c>
      <c r="F404" s="12">
        <v>2021139584</v>
      </c>
      <c r="G404" s="12">
        <v>4286620.5</v>
      </c>
    </row>
    <row r="405" spans="1:7">
      <c r="A405" s="9">
        <f>'(1)'!A405</f>
        <v>42872</v>
      </c>
      <c r="B405">
        <v>2427.8000000000002</v>
      </c>
      <c r="C405">
        <v>2438.98</v>
      </c>
      <c r="D405">
        <v>2425.58</v>
      </c>
      <c r="E405">
        <v>2433.84</v>
      </c>
      <c r="F405" s="12">
        <v>3009817344</v>
      </c>
      <c r="G405" s="12">
        <v>4308132.5</v>
      </c>
    </row>
    <row r="406" spans="1:7">
      <c r="A406" s="9">
        <f>'(1)'!A406</f>
        <v>42873</v>
      </c>
      <c r="B406">
        <v>2433.84</v>
      </c>
      <c r="C406">
        <v>2445.4699999999998</v>
      </c>
      <c r="D406">
        <v>2433.5100000000002</v>
      </c>
      <c r="E406">
        <v>2433.86</v>
      </c>
      <c r="F406" s="12">
        <v>3271819776</v>
      </c>
      <c r="G406" s="12">
        <v>4323327</v>
      </c>
    </row>
    <row r="407" spans="1:7">
      <c r="A407" s="9">
        <f>'(1)'!A407</f>
        <v>42874</v>
      </c>
      <c r="B407">
        <v>2433.86</v>
      </c>
      <c r="C407">
        <v>2445.7600000000002</v>
      </c>
      <c r="D407">
        <v>2432.17</v>
      </c>
      <c r="E407">
        <v>2438.7800000000002</v>
      </c>
      <c r="F407" s="12">
        <v>4610189824</v>
      </c>
      <c r="G407" s="12">
        <v>4317740</v>
      </c>
    </row>
    <row r="408" spans="1:7">
      <c r="A408" s="9">
        <f>'(1)'!A408</f>
        <v>42877</v>
      </c>
      <c r="B408">
        <v>2438.7800000000002</v>
      </c>
      <c r="C408">
        <v>2446.08</v>
      </c>
      <c r="D408">
        <v>2433.5</v>
      </c>
      <c r="E408">
        <v>2435.2800000000002</v>
      </c>
      <c r="F408" s="12">
        <v>3927122688</v>
      </c>
      <c r="G408" s="12">
        <v>4317740</v>
      </c>
    </row>
    <row r="409" spans="1:7">
      <c r="A409" s="9">
        <f>'(1)'!A409</f>
        <v>42878</v>
      </c>
      <c r="B409">
        <v>2435.2800000000002</v>
      </c>
      <c r="C409">
        <v>2446</v>
      </c>
      <c r="D409">
        <v>2431.86</v>
      </c>
      <c r="E409">
        <v>2439.23</v>
      </c>
      <c r="F409" s="12">
        <v>3417565440</v>
      </c>
      <c r="G409" s="12">
        <v>4316147</v>
      </c>
    </row>
    <row r="410" spans="1:7">
      <c r="A410" s="9">
        <f>'(1)'!A410</f>
        <v>42879</v>
      </c>
      <c r="B410">
        <v>2439.23</v>
      </c>
      <c r="C410">
        <v>2449</v>
      </c>
      <c r="D410">
        <v>2437.98</v>
      </c>
      <c r="E410">
        <v>2445.2399999999998</v>
      </c>
      <c r="F410" s="12">
        <v>2910275328</v>
      </c>
      <c r="G410" s="12">
        <v>4310911</v>
      </c>
    </row>
    <row r="411" spans="1:7">
      <c r="A411" s="9">
        <f>'(1)'!A411</f>
        <v>42880</v>
      </c>
      <c r="B411">
        <v>2445.2399999999998</v>
      </c>
      <c r="C411">
        <v>2467.12</v>
      </c>
      <c r="D411">
        <v>2445.2399999999998</v>
      </c>
      <c r="E411">
        <v>2460.4</v>
      </c>
      <c r="F411" s="12">
        <v>4126406656</v>
      </c>
      <c r="G411" s="12">
        <v>4343184.5</v>
      </c>
    </row>
    <row r="412" spans="1:7">
      <c r="A412" s="9">
        <f>'(1)'!A412</f>
        <v>42881</v>
      </c>
      <c r="B412">
        <v>2460.4</v>
      </c>
      <c r="C412">
        <v>2472.2600000000002</v>
      </c>
      <c r="D412">
        <v>2459.69</v>
      </c>
      <c r="E412">
        <v>2461.5700000000002</v>
      </c>
      <c r="F412" s="12">
        <v>4283081216</v>
      </c>
      <c r="G412" s="12">
        <v>4322040</v>
      </c>
    </row>
    <row r="413" spans="1:7">
      <c r="A413" s="9">
        <f>'(1)'!A413</f>
        <v>42885</v>
      </c>
      <c r="B413">
        <v>2461.5700000000002</v>
      </c>
      <c r="C413">
        <v>2474.4899999999998</v>
      </c>
      <c r="D413">
        <v>2461.42</v>
      </c>
      <c r="E413">
        <v>2465.71</v>
      </c>
      <c r="F413" s="12">
        <v>3271297536</v>
      </c>
      <c r="G413" s="12">
        <v>4329040</v>
      </c>
    </row>
    <row r="414" spans="1:7">
      <c r="A414" s="9">
        <f>'(1)'!A414</f>
        <v>42886</v>
      </c>
      <c r="B414">
        <v>2465.71</v>
      </c>
      <c r="C414">
        <v>2476.48</v>
      </c>
      <c r="D414">
        <v>2465.71</v>
      </c>
      <c r="E414">
        <v>2467.7199999999998</v>
      </c>
      <c r="F414" s="12">
        <v>2512357888</v>
      </c>
      <c r="G414" s="12">
        <v>4274967</v>
      </c>
    </row>
    <row r="415" spans="1:7">
      <c r="A415" s="9">
        <f>'(1)'!A415</f>
        <v>42887</v>
      </c>
      <c r="B415">
        <v>2467.7199999999998</v>
      </c>
      <c r="C415">
        <v>2476.89</v>
      </c>
      <c r="D415">
        <v>2463.33</v>
      </c>
      <c r="E415">
        <v>2463.41</v>
      </c>
      <c r="F415" s="12">
        <v>2453741056</v>
      </c>
      <c r="G415" s="12">
        <v>4274967</v>
      </c>
    </row>
    <row r="416" spans="1:7">
      <c r="A416" s="9">
        <f>'(1)'!A416</f>
        <v>42888</v>
      </c>
      <c r="B416">
        <v>2463.41</v>
      </c>
      <c r="C416">
        <v>2468.64</v>
      </c>
      <c r="D416">
        <v>2459.98</v>
      </c>
      <c r="E416">
        <v>2462.59</v>
      </c>
      <c r="F416" s="12">
        <v>2390315520</v>
      </c>
      <c r="G416" s="12">
        <v>4203666.5</v>
      </c>
    </row>
    <row r="417" spans="1:7">
      <c r="A417" s="9">
        <f>'(1)'!A417</f>
        <v>42891</v>
      </c>
      <c r="B417">
        <v>2462.59</v>
      </c>
      <c r="C417">
        <v>2474.8000000000002</v>
      </c>
      <c r="D417">
        <v>2462.59</v>
      </c>
      <c r="E417">
        <v>2468.9699999999998</v>
      </c>
      <c r="F417" s="12">
        <v>2895456512</v>
      </c>
      <c r="G417" s="12">
        <v>4182564.25</v>
      </c>
    </row>
    <row r="418" spans="1:7">
      <c r="A418" s="9">
        <f>'(1)'!A418</f>
        <v>42892</v>
      </c>
      <c r="B418">
        <v>2468.9699999999998</v>
      </c>
      <c r="C418">
        <v>2479.5100000000002</v>
      </c>
      <c r="D418">
        <v>2467.34</v>
      </c>
      <c r="E418">
        <v>2470.27</v>
      </c>
      <c r="F418" s="12">
        <v>4495344128</v>
      </c>
      <c r="G418" s="12">
        <v>4159777</v>
      </c>
    </row>
    <row r="419" spans="1:7">
      <c r="A419" s="9">
        <f>'(1)'!A419</f>
        <v>42893</v>
      </c>
      <c r="B419">
        <v>2470.27</v>
      </c>
      <c r="C419">
        <v>2486.73</v>
      </c>
      <c r="D419">
        <v>2470.27</v>
      </c>
      <c r="E419">
        <v>2479.06</v>
      </c>
      <c r="F419" s="12">
        <v>2461583872</v>
      </c>
      <c r="G419" s="12">
        <v>4201249</v>
      </c>
    </row>
    <row r="420" spans="1:7">
      <c r="A420" s="9">
        <f>'(1)'!A420</f>
        <v>42894</v>
      </c>
      <c r="B420">
        <v>2479.06</v>
      </c>
      <c r="C420">
        <v>2489.7600000000002</v>
      </c>
      <c r="D420">
        <v>2468.84</v>
      </c>
      <c r="E420">
        <v>2468.84</v>
      </c>
      <c r="F420" s="12">
        <v>2940638976</v>
      </c>
      <c r="G420" s="12">
        <v>4222297.5</v>
      </c>
    </row>
    <row r="421" spans="1:7">
      <c r="A421" s="9">
        <f>'(1)'!A421</f>
        <v>42895</v>
      </c>
      <c r="B421">
        <v>2468.84</v>
      </c>
      <c r="C421">
        <v>2476.7800000000002</v>
      </c>
      <c r="D421">
        <v>2459.7600000000002</v>
      </c>
      <c r="E421">
        <v>2460.5100000000002</v>
      </c>
      <c r="F421" s="12">
        <v>2275341312</v>
      </c>
      <c r="G421" s="12">
        <v>4233504</v>
      </c>
    </row>
    <row r="422" spans="1:7">
      <c r="A422" s="9">
        <f>'(1)'!A422</f>
        <v>42898</v>
      </c>
      <c r="B422">
        <v>2460.5100000000002</v>
      </c>
      <c r="C422">
        <v>2474.23</v>
      </c>
      <c r="D422">
        <v>2441.66</v>
      </c>
      <c r="E422">
        <v>2443.62</v>
      </c>
      <c r="F422" s="12">
        <v>2784962304</v>
      </c>
      <c r="G422" s="12">
        <v>4254335.5</v>
      </c>
    </row>
    <row r="423" spans="1:7">
      <c r="A423" s="9">
        <f>'(1)'!A423</f>
        <v>42899</v>
      </c>
      <c r="B423">
        <v>2443.62</v>
      </c>
      <c r="C423">
        <v>2447.13</v>
      </c>
      <c r="D423">
        <v>2410.63</v>
      </c>
      <c r="E423">
        <v>2428.46</v>
      </c>
      <c r="F423" s="12">
        <v>2479216640</v>
      </c>
      <c r="G423" s="12">
        <v>4268076</v>
      </c>
    </row>
    <row r="424" spans="1:7">
      <c r="A424" s="9">
        <f>'(1)'!A424</f>
        <v>42900</v>
      </c>
      <c r="B424">
        <v>2428.46</v>
      </c>
      <c r="C424">
        <v>2441.9699999999998</v>
      </c>
      <c r="D424">
        <v>2428.46</v>
      </c>
      <c r="E424">
        <v>2437.4899999999998</v>
      </c>
      <c r="F424" s="12">
        <v>2746161664</v>
      </c>
      <c r="G424" s="12">
        <v>4301037</v>
      </c>
    </row>
    <row r="425" spans="1:7">
      <c r="A425" s="9">
        <f>'(1)'!A425</f>
        <v>42901</v>
      </c>
      <c r="B425">
        <v>2437.4899999999998</v>
      </c>
      <c r="C425">
        <v>2442</v>
      </c>
      <c r="D425">
        <v>2420.64</v>
      </c>
      <c r="E425">
        <v>2423.83</v>
      </c>
      <c r="F425" s="12">
        <v>2617089792</v>
      </c>
      <c r="G425" s="12">
        <v>4311186</v>
      </c>
    </row>
    <row r="426" spans="1:7">
      <c r="A426" s="9">
        <f>'(1)'!A426</f>
        <v>42902</v>
      </c>
      <c r="B426">
        <v>2423.83</v>
      </c>
      <c r="C426">
        <v>2430.16</v>
      </c>
      <c r="D426">
        <v>2409.34</v>
      </c>
      <c r="E426">
        <v>2409.34</v>
      </c>
      <c r="F426" s="12">
        <v>2042370048</v>
      </c>
      <c r="G426" s="12">
        <v>4329512.5</v>
      </c>
    </row>
    <row r="427" spans="1:7">
      <c r="A427" s="9">
        <f>'(1)'!A427</f>
        <v>42905</v>
      </c>
      <c r="B427">
        <v>2409.34</v>
      </c>
      <c r="C427">
        <v>2411.84</v>
      </c>
      <c r="D427">
        <v>2386.46</v>
      </c>
      <c r="E427">
        <v>2390.5</v>
      </c>
      <c r="F427" s="12">
        <v>2813845760</v>
      </c>
      <c r="G427" s="12">
        <v>4326806.5</v>
      </c>
    </row>
    <row r="428" spans="1:7">
      <c r="A428" s="9">
        <f>'(1)'!A428</f>
        <v>42906</v>
      </c>
      <c r="B428">
        <v>2390.5</v>
      </c>
      <c r="C428">
        <v>2401.4899999999998</v>
      </c>
      <c r="D428">
        <v>2389.15</v>
      </c>
      <c r="E428">
        <v>2394.71</v>
      </c>
      <c r="F428" s="12">
        <v>2035618048</v>
      </c>
      <c r="G428" s="12">
        <v>4321425.5</v>
      </c>
    </row>
    <row r="429" spans="1:7">
      <c r="A429" s="9">
        <f>'(1)'!A429</f>
        <v>42907</v>
      </c>
      <c r="B429">
        <v>2394.71</v>
      </c>
      <c r="C429">
        <v>2404.7199999999998</v>
      </c>
      <c r="D429">
        <v>2393.52</v>
      </c>
      <c r="E429">
        <v>2402.4499999999998</v>
      </c>
      <c r="F429" s="12">
        <v>2261411328</v>
      </c>
      <c r="G429" s="12">
        <v>4321299.5</v>
      </c>
    </row>
    <row r="430" spans="1:7">
      <c r="A430" s="9">
        <f>'(1)'!A430</f>
        <v>42908</v>
      </c>
      <c r="B430">
        <v>2402.4499999999998</v>
      </c>
      <c r="C430">
        <v>2413.36</v>
      </c>
      <c r="D430">
        <v>2401.4899999999998</v>
      </c>
      <c r="E430">
        <v>2409.39</v>
      </c>
      <c r="F430" s="12">
        <v>2117527296</v>
      </c>
      <c r="G430" s="12">
        <v>4312826</v>
      </c>
    </row>
    <row r="431" spans="1:7">
      <c r="A431" s="9">
        <f>'(1)'!A431</f>
        <v>42909</v>
      </c>
      <c r="B431">
        <v>2409.39</v>
      </c>
      <c r="C431">
        <v>2426.4299999999998</v>
      </c>
      <c r="D431">
        <v>2409.39</v>
      </c>
      <c r="E431">
        <v>2418.4899999999998</v>
      </c>
      <c r="F431" s="12">
        <v>1854700160</v>
      </c>
      <c r="G431" s="12">
        <v>4305901</v>
      </c>
    </row>
    <row r="432" spans="1:7">
      <c r="A432" s="9">
        <f>'(1)'!A432</f>
        <v>42912</v>
      </c>
      <c r="B432">
        <v>2418.4899999999998</v>
      </c>
      <c r="C432">
        <v>2422.79</v>
      </c>
      <c r="D432">
        <v>2407.88</v>
      </c>
      <c r="E432">
        <v>2411.79</v>
      </c>
      <c r="F432" s="12">
        <v>1615599488</v>
      </c>
      <c r="G432" s="12">
        <v>4325712.5</v>
      </c>
    </row>
    <row r="433" spans="1:7">
      <c r="A433" s="9">
        <f>'(1)'!A433</f>
        <v>42913</v>
      </c>
      <c r="B433">
        <v>2411.79</v>
      </c>
      <c r="C433">
        <v>2421.2199999999998</v>
      </c>
      <c r="D433">
        <v>2403.86</v>
      </c>
      <c r="E433">
        <v>2404.5100000000002</v>
      </c>
      <c r="F433" s="12">
        <v>2155750912</v>
      </c>
      <c r="G433" s="12">
        <v>4339219.5</v>
      </c>
    </row>
    <row r="434" spans="1:7">
      <c r="A434" s="9">
        <f>'(1)'!A434</f>
        <v>42914</v>
      </c>
      <c r="B434">
        <v>2404.5100000000002</v>
      </c>
      <c r="C434">
        <v>2413.5300000000002</v>
      </c>
      <c r="D434">
        <v>2392.3200000000002</v>
      </c>
      <c r="E434">
        <v>2394.2800000000002</v>
      </c>
      <c r="F434" s="12">
        <v>1758151808</v>
      </c>
      <c r="G434" s="12">
        <v>4349563</v>
      </c>
    </row>
    <row r="435" spans="1:7">
      <c r="A435" s="9">
        <f>'(1)'!A435</f>
        <v>42915</v>
      </c>
      <c r="B435">
        <v>2394.2800000000002</v>
      </c>
      <c r="C435">
        <v>2406.04</v>
      </c>
      <c r="D435">
        <v>2394.2800000000002</v>
      </c>
      <c r="E435">
        <v>2399.6999999999998</v>
      </c>
      <c r="F435" s="12">
        <v>1903671552</v>
      </c>
      <c r="G435" s="12">
        <v>4347419</v>
      </c>
    </row>
    <row r="436" spans="1:7">
      <c r="A436" s="9">
        <f>'(1)'!A436</f>
        <v>42916</v>
      </c>
      <c r="B436">
        <v>2399.6999999999998</v>
      </c>
      <c r="C436">
        <v>2408.41</v>
      </c>
      <c r="D436">
        <v>2397.77</v>
      </c>
      <c r="E436">
        <v>2399.36</v>
      </c>
      <c r="F436" s="12">
        <v>1733043456</v>
      </c>
      <c r="G436" s="12">
        <v>4355552</v>
      </c>
    </row>
    <row r="437" spans="1:7">
      <c r="A437" s="9">
        <f>'(1)'!A437</f>
        <v>42919</v>
      </c>
      <c r="B437">
        <v>2399.36</v>
      </c>
      <c r="C437">
        <v>2411.12</v>
      </c>
      <c r="D437">
        <v>2393.81</v>
      </c>
      <c r="E437">
        <v>2393.81</v>
      </c>
      <c r="F437" s="12">
        <v>1828610304</v>
      </c>
      <c r="G437" s="12">
        <v>4354757.5</v>
      </c>
    </row>
    <row r="438" spans="1:7">
      <c r="A438" s="9">
        <f>'(1)'!A438</f>
        <v>42921</v>
      </c>
      <c r="B438">
        <v>2393.81</v>
      </c>
      <c r="C438">
        <v>2405.0700000000002</v>
      </c>
      <c r="D438">
        <v>2393.25</v>
      </c>
      <c r="E438">
        <v>2394.2399999999998</v>
      </c>
      <c r="F438" s="12">
        <v>1735766912</v>
      </c>
      <c r="G438" s="12">
        <v>4355073.5</v>
      </c>
    </row>
    <row r="439" spans="1:7">
      <c r="A439" s="9">
        <f>'(1)'!A439</f>
        <v>42922</v>
      </c>
      <c r="B439">
        <v>2394.2399999999998</v>
      </c>
      <c r="C439">
        <v>2402.6</v>
      </c>
      <c r="D439">
        <v>2390.02</v>
      </c>
      <c r="E439">
        <v>2390.4699999999998</v>
      </c>
      <c r="F439" s="12">
        <v>2126637568</v>
      </c>
      <c r="G439" s="12">
        <v>4367818.5</v>
      </c>
    </row>
    <row r="440" spans="1:7">
      <c r="A440" s="9">
        <f>'(1)'!A440</f>
        <v>42923</v>
      </c>
      <c r="B440">
        <v>2390.4699999999998</v>
      </c>
      <c r="C440">
        <v>2400.59</v>
      </c>
      <c r="D440">
        <v>2390.1999999999998</v>
      </c>
      <c r="E440">
        <v>2390.1999999999998</v>
      </c>
      <c r="F440" s="12">
        <v>1936283648</v>
      </c>
      <c r="G440" s="12">
        <v>4388222.5</v>
      </c>
    </row>
    <row r="441" spans="1:7">
      <c r="A441" s="9">
        <f>'(1)'!A441</f>
        <v>42926</v>
      </c>
      <c r="B441">
        <v>2390.1999999999998</v>
      </c>
      <c r="C441">
        <v>2399.2600000000002</v>
      </c>
      <c r="D441">
        <v>2381.91</v>
      </c>
      <c r="E441">
        <v>2387.66</v>
      </c>
      <c r="F441" s="12">
        <v>1939239936</v>
      </c>
      <c r="G441" s="12">
        <v>4390235</v>
      </c>
    </row>
    <row r="442" spans="1:7">
      <c r="A442" s="9">
        <f>'(1)'!A442</f>
        <v>42927</v>
      </c>
      <c r="B442">
        <v>2387.66</v>
      </c>
      <c r="C442">
        <v>2395.4899999999998</v>
      </c>
      <c r="D442">
        <v>2373.41</v>
      </c>
      <c r="E442">
        <v>2376.9</v>
      </c>
      <c r="F442" s="12">
        <v>2032616832</v>
      </c>
      <c r="G442" s="12">
        <v>4395666.5</v>
      </c>
    </row>
    <row r="443" spans="1:7">
      <c r="A443" s="9">
        <f>'(1)'!A443</f>
        <v>42928</v>
      </c>
      <c r="B443">
        <v>2376.9</v>
      </c>
      <c r="C443">
        <v>2391.9</v>
      </c>
      <c r="D443">
        <v>2376</v>
      </c>
      <c r="E443">
        <v>2386.8200000000002</v>
      </c>
      <c r="F443" s="12">
        <v>2125069952</v>
      </c>
      <c r="G443" s="12">
        <v>4795058.5</v>
      </c>
    </row>
    <row r="444" spans="1:7">
      <c r="A444" s="9">
        <f>'(1)'!A444</f>
        <v>42929</v>
      </c>
      <c r="B444">
        <v>2386.8200000000002</v>
      </c>
      <c r="C444">
        <v>2402.71</v>
      </c>
      <c r="D444">
        <v>2386.8200000000002</v>
      </c>
      <c r="E444">
        <v>2398.2600000000002</v>
      </c>
      <c r="F444" s="12">
        <v>2024717440</v>
      </c>
      <c r="G444" s="12">
        <v>4788913</v>
      </c>
    </row>
    <row r="445" spans="1:7">
      <c r="A445" s="9">
        <f>'(1)'!A445</f>
        <v>42930</v>
      </c>
      <c r="B445">
        <v>2398.2600000000002</v>
      </c>
      <c r="C445">
        <v>2402.2199999999998</v>
      </c>
      <c r="D445">
        <v>2389.4699999999998</v>
      </c>
      <c r="E445">
        <v>2389.73</v>
      </c>
      <c r="F445" s="12">
        <v>1984373760</v>
      </c>
      <c r="G445" s="12">
        <v>4784516</v>
      </c>
    </row>
    <row r="446" spans="1:7">
      <c r="A446" s="9">
        <f>'(1)'!A446</f>
        <v>42933</v>
      </c>
      <c r="B446">
        <v>2389.73</v>
      </c>
      <c r="C446">
        <v>2401.42</v>
      </c>
      <c r="D446">
        <v>2389.73</v>
      </c>
      <c r="E446">
        <v>2390.39</v>
      </c>
      <c r="F446" s="12">
        <v>1786408320</v>
      </c>
      <c r="G446" s="12">
        <v>4800342</v>
      </c>
    </row>
    <row r="447" spans="1:7">
      <c r="A447" s="9">
        <f>'(1)'!A447</f>
        <v>42934</v>
      </c>
      <c r="B447">
        <v>2390.39</v>
      </c>
      <c r="C447">
        <v>2401.0100000000002</v>
      </c>
      <c r="D447">
        <v>2378.54</v>
      </c>
      <c r="E447">
        <v>2378.54</v>
      </c>
      <c r="F447" s="12">
        <v>1533458688</v>
      </c>
      <c r="G447" s="12">
        <v>4801007.5</v>
      </c>
    </row>
    <row r="448" spans="1:7">
      <c r="A448" s="9">
        <f>'(1)'!A448</f>
        <v>42935</v>
      </c>
      <c r="B448">
        <v>2378.54</v>
      </c>
      <c r="C448">
        <v>2387.5100000000002</v>
      </c>
      <c r="D448">
        <v>2378.1</v>
      </c>
      <c r="E448">
        <v>2382.0500000000002</v>
      </c>
      <c r="F448" s="12">
        <v>5526076416</v>
      </c>
      <c r="G448" s="12">
        <v>4821408</v>
      </c>
    </row>
    <row r="449" spans="1:7">
      <c r="A449" s="9">
        <f>'(1)'!A449</f>
        <v>42936</v>
      </c>
      <c r="B449">
        <v>2382.0500000000002</v>
      </c>
      <c r="C449">
        <v>2386.96</v>
      </c>
      <c r="D449">
        <v>2368.8200000000002</v>
      </c>
      <c r="E449">
        <v>2368.8200000000002</v>
      </c>
      <c r="F449" s="12">
        <v>1758198144</v>
      </c>
      <c r="G449" s="12">
        <v>4799378.5</v>
      </c>
    </row>
    <row r="450" spans="1:7">
      <c r="A450" s="9">
        <f>'(1)'!A450</f>
        <v>42937</v>
      </c>
      <c r="B450">
        <v>2368.8200000000002</v>
      </c>
      <c r="C450">
        <v>2373.5</v>
      </c>
      <c r="D450">
        <v>2360.77</v>
      </c>
      <c r="E450">
        <v>2368.56</v>
      </c>
      <c r="F450" s="12">
        <v>2322798080</v>
      </c>
      <c r="G450" s="12">
        <v>4779403.5</v>
      </c>
    </row>
    <row r="451" spans="1:7">
      <c r="A451" s="9">
        <f>'(1)'!A451</f>
        <v>42940</v>
      </c>
      <c r="B451">
        <v>2368.56</v>
      </c>
      <c r="C451">
        <v>2368.56</v>
      </c>
      <c r="D451">
        <v>2339.67</v>
      </c>
      <c r="E451">
        <v>2347.38</v>
      </c>
      <c r="F451" s="12">
        <v>2756698368</v>
      </c>
      <c r="G451" s="12">
        <v>4751129</v>
      </c>
    </row>
    <row r="452" spans="1:7">
      <c r="A452" s="9">
        <f>'(1)'!A452</f>
        <v>42941</v>
      </c>
      <c r="B452">
        <v>2347.38</v>
      </c>
      <c r="C452">
        <v>2365.61</v>
      </c>
      <c r="D452">
        <v>2347.38</v>
      </c>
      <c r="E452">
        <v>2360.0500000000002</v>
      </c>
      <c r="F452" s="12">
        <v>2034537984</v>
      </c>
      <c r="G452" s="12">
        <v>4719694.5</v>
      </c>
    </row>
    <row r="453" spans="1:7">
      <c r="A453" s="9">
        <f>'(1)'!A453</f>
        <v>42942</v>
      </c>
      <c r="B453">
        <v>2360.0500000000002</v>
      </c>
      <c r="C453">
        <v>2362.86</v>
      </c>
      <c r="D453">
        <v>2351.11</v>
      </c>
      <c r="E453">
        <v>2361.73</v>
      </c>
      <c r="F453" s="12">
        <v>1856150656</v>
      </c>
      <c r="G453" s="12">
        <v>4734612.5</v>
      </c>
    </row>
    <row r="454" spans="1:7">
      <c r="A454" s="9">
        <f>'(1)'!A454</f>
        <v>42943</v>
      </c>
      <c r="B454">
        <v>2361.73</v>
      </c>
      <c r="C454">
        <v>2368.11</v>
      </c>
      <c r="D454">
        <v>2353.12</v>
      </c>
      <c r="E454">
        <v>2366.0500000000002</v>
      </c>
      <c r="F454" s="12">
        <v>2125671168</v>
      </c>
      <c r="G454" s="12">
        <v>4709558</v>
      </c>
    </row>
    <row r="455" spans="1:7">
      <c r="A455" s="9">
        <f>'(1)'!A455</f>
        <v>42944</v>
      </c>
      <c r="B455">
        <v>2366.0500000000002</v>
      </c>
      <c r="C455">
        <v>2366.31</v>
      </c>
      <c r="D455">
        <v>2346.21</v>
      </c>
      <c r="E455">
        <v>2353.6999999999998</v>
      </c>
      <c r="F455" s="12">
        <v>1987247744</v>
      </c>
      <c r="G455" s="12">
        <v>4684821</v>
      </c>
    </row>
    <row r="456" spans="1:7">
      <c r="A456" s="9">
        <f>'(1)'!A456</f>
        <v>42947</v>
      </c>
      <c r="B456">
        <v>2353.6999999999998</v>
      </c>
      <c r="C456">
        <v>2365.7199999999998</v>
      </c>
      <c r="D456">
        <v>2353.6999999999998</v>
      </c>
      <c r="E456">
        <v>2360.66</v>
      </c>
      <c r="F456" s="12">
        <v>1612487680</v>
      </c>
      <c r="G456" s="12">
        <v>4652925</v>
      </c>
    </row>
    <row r="457" spans="1:7">
      <c r="A457" s="9">
        <f>'(1)'!A457</f>
        <v>42948</v>
      </c>
      <c r="B457">
        <v>2360.66</v>
      </c>
      <c r="C457">
        <v>2368.0100000000002</v>
      </c>
      <c r="D457">
        <v>2357.85</v>
      </c>
      <c r="E457">
        <v>2365.12</v>
      </c>
      <c r="F457" s="12">
        <v>1788829440</v>
      </c>
      <c r="G457" s="12">
        <v>4659982</v>
      </c>
    </row>
    <row r="458" spans="1:7">
      <c r="A458" s="9">
        <f>'(1)'!A458</f>
        <v>42949</v>
      </c>
      <c r="B458">
        <v>2365.12</v>
      </c>
      <c r="C458">
        <v>2368.9899999999998</v>
      </c>
      <c r="D458">
        <v>2358.27</v>
      </c>
      <c r="E458">
        <v>2365.2199999999998</v>
      </c>
      <c r="F458" s="12">
        <v>1829697536</v>
      </c>
      <c r="G458" s="12">
        <v>4659982</v>
      </c>
    </row>
    <row r="459" spans="1:7">
      <c r="A459" s="9">
        <f>'(1)'!A459</f>
        <v>42950</v>
      </c>
      <c r="B459">
        <v>2365.2199999999998</v>
      </c>
      <c r="C459">
        <v>2372.1799999999998</v>
      </c>
      <c r="D459">
        <v>2362.16</v>
      </c>
      <c r="E459">
        <v>2368.71</v>
      </c>
      <c r="F459" s="12">
        <v>1655658240</v>
      </c>
      <c r="G459" s="12">
        <v>4671951.5</v>
      </c>
    </row>
    <row r="460" spans="1:7">
      <c r="A460" s="9">
        <f>'(1)'!A460</f>
        <v>42951</v>
      </c>
      <c r="B460">
        <v>2368.71</v>
      </c>
      <c r="C460">
        <v>2374.58</v>
      </c>
      <c r="D460">
        <v>2360.25</v>
      </c>
      <c r="E460">
        <v>2370.81</v>
      </c>
      <c r="F460" s="12">
        <v>1712006016</v>
      </c>
      <c r="G460" s="12">
        <v>4684813.5</v>
      </c>
    </row>
    <row r="461" spans="1:7">
      <c r="A461" s="9">
        <f>'(1)'!A461</f>
        <v>42954</v>
      </c>
      <c r="B461">
        <v>2370.81</v>
      </c>
      <c r="C461">
        <v>2393.83</v>
      </c>
      <c r="D461">
        <v>2370.81</v>
      </c>
      <c r="E461">
        <v>2388.0700000000002</v>
      </c>
      <c r="F461" s="12">
        <v>2685981696</v>
      </c>
      <c r="G461" s="12">
        <v>4699648</v>
      </c>
    </row>
    <row r="462" spans="1:7">
      <c r="A462" s="9">
        <f>'(1)'!A462</f>
        <v>42955</v>
      </c>
      <c r="B462">
        <v>2388.0700000000002</v>
      </c>
      <c r="C462">
        <v>2418.13</v>
      </c>
      <c r="D462">
        <v>2386.75</v>
      </c>
      <c r="E462">
        <v>2412.61</v>
      </c>
      <c r="F462" s="12">
        <v>2962042112</v>
      </c>
      <c r="G462" s="12">
        <v>4687779</v>
      </c>
    </row>
    <row r="463" spans="1:7">
      <c r="A463" s="9">
        <f>'(1)'!A463</f>
        <v>42956</v>
      </c>
      <c r="B463">
        <v>2412.61</v>
      </c>
      <c r="C463">
        <v>2429.13</v>
      </c>
      <c r="D463">
        <v>2405.52</v>
      </c>
      <c r="E463">
        <v>2410.34</v>
      </c>
      <c r="F463" s="12">
        <v>2849899776</v>
      </c>
      <c r="G463" s="12">
        <v>4678658</v>
      </c>
    </row>
    <row r="464" spans="1:7">
      <c r="A464" s="9">
        <f>'(1)'!A464</f>
        <v>42957</v>
      </c>
      <c r="B464">
        <v>2410.34</v>
      </c>
      <c r="C464">
        <v>2425.77</v>
      </c>
      <c r="D464">
        <v>2410.34</v>
      </c>
      <c r="E464">
        <v>2424.13</v>
      </c>
      <c r="F464" s="12">
        <v>2567043584</v>
      </c>
      <c r="G464" s="12">
        <v>4660356</v>
      </c>
    </row>
    <row r="465" spans="1:7">
      <c r="A465" s="9">
        <f>'(1)'!A465</f>
        <v>42958</v>
      </c>
      <c r="B465">
        <v>2424.13</v>
      </c>
      <c r="C465">
        <v>2440.6799999999998</v>
      </c>
      <c r="D465">
        <v>2424.13</v>
      </c>
      <c r="E465">
        <v>2430.54</v>
      </c>
      <c r="F465" s="12">
        <v>2573228288</v>
      </c>
      <c r="G465" s="12">
        <v>4671959</v>
      </c>
    </row>
    <row r="466" spans="1:7">
      <c r="A466" s="9">
        <f>'(1)'!A466</f>
        <v>42961</v>
      </c>
      <c r="B466">
        <v>2430.54</v>
      </c>
      <c r="C466">
        <v>2436.9499999999998</v>
      </c>
      <c r="D466">
        <v>2426.0700000000002</v>
      </c>
      <c r="E466">
        <v>2430.85</v>
      </c>
      <c r="F466" s="12">
        <v>2359187456</v>
      </c>
      <c r="G466" s="12">
        <v>4675343</v>
      </c>
    </row>
    <row r="467" spans="1:7">
      <c r="A467" s="9">
        <f>'(1)'!A467</f>
        <v>42962</v>
      </c>
      <c r="B467">
        <v>2430.85</v>
      </c>
      <c r="C467">
        <v>2446.56</v>
      </c>
      <c r="D467">
        <v>2428.63</v>
      </c>
      <c r="E467">
        <v>2438.4699999999998</v>
      </c>
      <c r="F467" s="12">
        <v>2487095040</v>
      </c>
      <c r="G467" s="12">
        <v>4670698</v>
      </c>
    </row>
    <row r="468" spans="1:7">
      <c r="A468" s="9">
        <f>'(1)'!A468</f>
        <v>42963</v>
      </c>
      <c r="B468">
        <v>2438.4699999999998</v>
      </c>
      <c r="C468">
        <v>2446.38</v>
      </c>
      <c r="D468">
        <v>2433.58</v>
      </c>
      <c r="E468">
        <v>2445.1799999999998</v>
      </c>
      <c r="F468" s="12">
        <v>2720093952</v>
      </c>
      <c r="G468" s="12">
        <v>4674086.5</v>
      </c>
    </row>
    <row r="469" spans="1:7">
      <c r="A469" s="9">
        <f>'(1)'!A469</f>
        <v>42964</v>
      </c>
      <c r="B469">
        <v>2445.1799999999998</v>
      </c>
      <c r="C469">
        <v>2466.75</v>
      </c>
      <c r="D469">
        <v>2445.1799999999998</v>
      </c>
      <c r="E469">
        <v>2460.8200000000002</v>
      </c>
      <c r="F469" s="12">
        <v>4141349888</v>
      </c>
      <c r="G469" s="12">
        <v>4671143.5</v>
      </c>
    </row>
    <row r="470" spans="1:7">
      <c r="A470" s="9">
        <f>'(1)'!A470</f>
        <v>42965</v>
      </c>
      <c r="B470">
        <v>2460.8200000000002</v>
      </c>
      <c r="C470">
        <v>2479.52</v>
      </c>
      <c r="D470">
        <v>2451.7199999999998</v>
      </c>
      <c r="E470">
        <v>2451.7199999999998</v>
      </c>
      <c r="F470" s="12">
        <v>3842437888</v>
      </c>
      <c r="G470" s="12">
        <v>4668171.5</v>
      </c>
    </row>
    <row r="471" spans="1:7">
      <c r="A471" s="9">
        <f>'(1)'!A471</f>
        <v>42968</v>
      </c>
      <c r="B471">
        <v>2451.7199999999998</v>
      </c>
      <c r="C471">
        <v>2469.6</v>
      </c>
      <c r="D471">
        <v>2451.7199999999998</v>
      </c>
      <c r="E471">
        <v>2455.0300000000002</v>
      </c>
      <c r="F471" s="12">
        <v>2613049088</v>
      </c>
      <c r="G471" s="12">
        <v>4661490</v>
      </c>
    </row>
    <row r="472" spans="1:7">
      <c r="A472" s="9">
        <f>'(1)'!A472</f>
        <v>42969</v>
      </c>
      <c r="B472">
        <v>2455.0300000000002</v>
      </c>
      <c r="C472">
        <v>2475.92</v>
      </c>
      <c r="D472">
        <v>2455.0300000000002</v>
      </c>
      <c r="E472">
        <v>2467.8200000000002</v>
      </c>
      <c r="F472" s="12">
        <v>2440673536</v>
      </c>
      <c r="G472" s="12">
        <v>4661490</v>
      </c>
    </row>
    <row r="473" spans="1:7">
      <c r="A473" s="9">
        <f>'(1)'!A473</f>
        <v>42970</v>
      </c>
      <c r="B473">
        <v>2467.8200000000002</v>
      </c>
      <c r="C473">
        <v>2484.25</v>
      </c>
      <c r="D473">
        <v>2464.42</v>
      </c>
      <c r="E473">
        <v>2468.2199999999998</v>
      </c>
      <c r="F473" s="12">
        <v>3648164864</v>
      </c>
      <c r="G473" s="12">
        <v>4642296</v>
      </c>
    </row>
    <row r="474" spans="1:7">
      <c r="A474" s="9">
        <f>'(1)'!A474</f>
        <v>42971</v>
      </c>
      <c r="B474">
        <v>2468.2199999999998</v>
      </c>
      <c r="C474">
        <v>2491.4299999999998</v>
      </c>
      <c r="D474">
        <v>2468.2199999999998</v>
      </c>
      <c r="E474">
        <v>2487.7399999999998</v>
      </c>
      <c r="F474" s="12">
        <v>2823396608</v>
      </c>
      <c r="G474" s="12">
        <v>4660880.5</v>
      </c>
    </row>
    <row r="475" spans="1:7">
      <c r="A475" s="9">
        <f>'(1)'!A475</f>
        <v>42972</v>
      </c>
      <c r="B475">
        <v>2487.7399999999998</v>
      </c>
      <c r="C475">
        <v>2490.2399999999998</v>
      </c>
      <c r="D475">
        <v>2472.7800000000002</v>
      </c>
      <c r="E475">
        <v>2483.42</v>
      </c>
      <c r="F475" s="12">
        <v>2939577600</v>
      </c>
      <c r="G475" s="12">
        <v>4697101.5</v>
      </c>
    </row>
    <row r="476" spans="1:7">
      <c r="A476" s="9">
        <f>'(1)'!A476</f>
        <v>42975</v>
      </c>
      <c r="B476">
        <v>2483.42</v>
      </c>
      <c r="C476">
        <v>2496.38</v>
      </c>
      <c r="D476">
        <v>2480.9299999999998</v>
      </c>
      <c r="E476">
        <v>2486.73</v>
      </c>
      <c r="F476" s="12">
        <v>3285675008</v>
      </c>
      <c r="G476" s="12">
        <v>4682641.5</v>
      </c>
    </row>
    <row r="477" spans="1:7">
      <c r="A477" s="9">
        <f>'(1)'!A477</f>
        <v>42976</v>
      </c>
      <c r="B477">
        <v>2967.76</v>
      </c>
      <c r="C477">
        <v>2967.76</v>
      </c>
      <c r="D477">
        <v>2485.7399999999998</v>
      </c>
      <c r="E477">
        <v>2493.0700000000002</v>
      </c>
      <c r="F477" s="12">
        <v>3845385984</v>
      </c>
      <c r="G477" s="12">
        <v>4684288.5</v>
      </c>
    </row>
    <row r="478" spans="1:7">
      <c r="A478" s="9">
        <f>'(1)'!A478</f>
        <v>42977</v>
      </c>
      <c r="B478">
        <v>2493.0700000000002</v>
      </c>
      <c r="C478">
        <v>2501.0100000000002</v>
      </c>
      <c r="D478">
        <v>2484.9299999999998</v>
      </c>
      <c r="E478">
        <v>2499.62</v>
      </c>
      <c r="F478" s="12">
        <v>3783339776</v>
      </c>
      <c r="G478" s="12">
        <v>4659255.5</v>
      </c>
    </row>
    <row r="479" spans="1:7">
      <c r="A479" s="9">
        <f>'(1)'!A479</f>
        <v>42978</v>
      </c>
      <c r="B479">
        <v>2499.62</v>
      </c>
      <c r="C479">
        <v>2515.16</v>
      </c>
      <c r="D479">
        <v>2499.62</v>
      </c>
      <c r="E479">
        <v>2508.42</v>
      </c>
      <c r="F479" s="12">
        <v>3244241664</v>
      </c>
      <c r="G479" s="12">
        <v>4661636.5</v>
      </c>
    </row>
    <row r="480" spans="1:7">
      <c r="A480" s="9">
        <f>'(1)'!A480</f>
        <v>42979</v>
      </c>
      <c r="B480">
        <v>2508.42</v>
      </c>
      <c r="C480">
        <v>2510.25</v>
      </c>
      <c r="D480">
        <v>2493.25</v>
      </c>
      <c r="E480">
        <v>2500</v>
      </c>
      <c r="F480" s="12">
        <v>2813711104</v>
      </c>
      <c r="G480" s="12">
        <v>4632420</v>
      </c>
    </row>
    <row r="481" spans="1:7">
      <c r="A481" s="9">
        <f>'(1)'!A481</f>
        <v>42983</v>
      </c>
      <c r="B481">
        <v>2500</v>
      </c>
      <c r="C481">
        <v>2521.19</v>
      </c>
      <c r="D481">
        <v>2500</v>
      </c>
      <c r="E481">
        <v>2518.9299999999998</v>
      </c>
      <c r="F481" s="12">
        <v>2898849280</v>
      </c>
      <c r="G481" s="12">
        <v>4631929</v>
      </c>
    </row>
    <row r="482" spans="1:7">
      <c r="A482" s="9">
        <f>'(1)'!A482</f>
        <v>42984</v>
      </c>
      <c r="B482">
        <v>2518.9299999999998</v>
      </c>
      <c r="C482">
        <v>2527.7600000000002</v>
      </c>
      <c r="D482">
        <v>2517.37</v>
      </c>
      <c r="E482">
        <v>2522.36</v>
      </c>
      <c r="F482" s="12">
        <v>2783137280</v>
      </c>
      <c r="G482" s="12">
        <v>4589171.5</v>
      </c>
    </row>
    <row r="483" spans="1:7">
      <c r="A483" s="9">
        <f>'(1)'!A483</f>
        <v>42985</v>
      </c>
      <c r="B483">
        <v>2522.36</v>
      </c>
      <c r="C483">
        <v>2529.5500000000002</v>
      </c>
      <c r="D483">
        <v>2514.73</v>
      </c>
      <c r="E483">
        <v>2523.81</v>
      </c>
      <c r="F483" s="12">
        <v>2750183424</v>
      </c>
      <c r="G483" s="12">
        <v>4589171.5</v>
      </c>
    </row>
    <row r="484" spans="1:7">
      <c r="A484" s="9">
        <f>'(1)'!A484</f>
        <v>42986</v>
      </c>
      <c r="B484">
        <v>2523.81</v>
      </c>
      <c r="C484">
        <v>2532.5700000000002</v>
      </c>
      <c r="D484">
        <v>2512.1999999999998</v>
      </c>
      <c r="E484">
        <v>2517.0300000000002</v>
      </c>
      <c r="F484" s="12">
        <v>2710576384</v>
      </c>
      <c r="G484" s="12">
        <v>4617772</v>
      </c>
    </row>
    <row r="485" spans="1:7">
      <c r="A485" s="9">
        <f>'(1)'!A485</f>
        <v>42989</v>
      </c>
      <c r="B485">
        <v>2517.0300000000002</v>
      </c>
      <c r="C485">
        <v>2537.65</v>
      </c>
      <c r="D485">
        <v>2515.09</v>
      </c>
      <c r="E485">
        <v>2536.83</v>
      </c>
      <c r="F485" s="12">
        <v>4001208064</v>
      </c>
      <c r="G485" s="12">
        <v>4620708</v>
      </c>
    </row>
    <row r="486" spans="1:7">
      <c r="A486" s="9">
        <f>'(1)'!A486</f>
        <v>42990</v>
      </c>
      <c r="B486">
        <v>2536.83</v>
      </c>
      <c r="C486">
        <v>2555.63</v>
      </c>
      <c r="D486">
        <v>2536.83</v>
      </c>
      <c r="E486">
        <v>2551.91</v>
      </c>
      <c r="F486" s="12">
        <v>5009370112</v>
      </c>
      <c r="G486" s="12">
        <v>4631835.5</v>
      </c>
    </row>
    <row r="487" spans="1:7">
      <c r="A487" s="9">
        <f>'(1)'!A487</f>
        <v>42991</v>
      </c>
      <c r="B487">
        <v>2551.91</v>
      </c>
      <c r="C487">
        <v>2564.04</v>
      </c>
      <c r="D487">
        <v>2549.1999999999998</v>
      </c>
      <c r="E487">
        <v>2561.79</v>
      </c>
      <c r="F487" s="12">
        <v>3430802432</v>
      </c>
      <c r="G487" s="12">
        <v>4608829</v>
      </c>
    </row>
    <row r="488" spans="1:7">
      <c r="A488" s="9">
        <f>'(1)'!A488</f>
        <v>42992</v>
      </c>
      <c r="B488">
        <v>2561.79</v>
      </c>
      <c r="C488">
        <v>2571.94</v>
      </c>
      <c r="D488">
        <v>2552.0300000000002</v>
      </c>
      <c r="E488">
        <v>2561.08</v>
      </c>
      <c r="F488" s="12">
        <v>3748167424</v>
      </c>
      <c r="G488" s="12">
        <v>4620430</v>
      </c>
    </row>
    <row r="489" spans="1:7">
      <c r="A489" s="9">
        <f>'(1)'!A489</f>
        <v>42993</v>
      </c>
      <c r="B489">
        <v>2561.08</v>
      </c>
      <c r="C489">
        <v>2572.17</v>
      </c>
      <c r="D489">
        <v>2558.4499999999998</v>
      </c>
      <c r="E489">
        <v>2572.17</v>
      </c>
      <c r="F489" s="12">
        <v>3395500544</v>
      </c>
      <c r="G489" s="12">
        <v>4626969</v>
      </c>
    </row>
    <row r="490" spans="1:7">
      <c r="A490" s="9">
        <f>'(1)'!A490</f>
        <v>42996</v>
      </c>
      <c r="B490">
        <v>2572.17</v>
      </c>
      <c r="C490">
        <v>2583.4299999999998</v>
      </c>
      <c r="D490">
        <v>2572.17</v>
      </c>
      <c r="E490">
        <v>2578.33</v>
      </c>
      <c r="F490" s="12">
        <v>3554373632</v>
      </c>
      <c r="G490" s="12">
        <v>4621335.5</v>
      </c>
    </row>
    <row r="491" spans="1:7">
      <c r="A491" s="9">
        <f>'(1)'!A491</f>
        <v>42997</v>
      </c>
      <c r="B491">
        <v>2578.33</v>
      </c>
      <c r="C491">
        <v>2585.27</v>
      </c>
      <c r="D491">
        <v>2565.1999999999998</v>
      </c>
      <c r="E491">
        <v>2565.1999999999998</v>
      </c>
      <c r="F491" s="12">
        <v>3000142848</v>
      </c>
      <c r="G491" s="12">
        <v>4630745</v>
      </c>
    </row>
    <row r="492" spans="1:7">
      <c r="A492" s="9">
        <f>'(1)'!A492</f>
        <v>42998</v>
      </c>
      <c r="B492">
        <v>2565.1999999999998</v>
      </c>
      <c r="C492">
        <v>2582.5500000000002</v>
      </c>
      <c r="D492">
        <v>2554.3000000000002</v>
      </c>
      <c r="E492">
        <v>2582.5500000000002</v>
      </c>
      <c r="F492" s="12">
        <v>2707604224</v>
      </c>
      <c r="G492" s="12">
        <v>4632771.5</v>
      </c>
    </row>
    <row r="493" spans="1:7">
      <c r="A493" s="9">
        <f>'(1)'!A493</f>
        <v>42999</v>
      </c>
      <c r="B493">
        <v>2582.5500000000002</v>
      </c>
      <c r="C493">
        <v>2605.6</v>
      </c>
      <c r="D493">
        <v>2582.5500000000002</v>
      </c>
      <c r="E493">
        <v>2601</v>
      </c>
      <c r="F493" s="12">
        <v>4053172992</v>
      </c>
      <c r="G493" s="12">
        <v>4670004.5</v>
      </c>
    </row>
    <row r="494" spans="1:7">
      <c r="A494" s="9">
        <f>'(1)'!A494</f>
        <v>43000</v>
      </c>
      <c r="B494">
        <v>2601</v>
      </c>
      <c r="C494">
        <v>2614.06</v>
      </c>
      <c r="D494">
        <v>2601</v>
      </c>
      <c r="E494">
        <v>2611.65</v>
      </c>
      <c r="F494" s="12">
        <v>3300300544</v>
      </c>
      <c r="G494" s="12">
        <v>4720877.5</v>
      </c>
    </row>
    <row r="495" spans="1:7">
      <c r="A495" s="9">
        <f>'(1)'!A495</f>
        <v>43003</v>
      </c>
      <c r="B495">
        <v>2611.65</v>
      </c>
      <c r="C495">
        <v>2633.93</v>
      </c>
      <c r="D495">
        <v>2611.65</v>
      </c>
      <c r="E495">
        <v>2624.58</v>
      </c>
      <c r="F495" s="12">
        <v>4229083648</v>
      </c>
      <c r="G495" s="12">
        <v>4718564.5</v>
      </c>
    </row>
    <row r="496" spans="1:7">
      <c r="A496" s="9">
        <f>'(1)'!A496</f>
        <v>43004</v>
      </c>
      <c r="B496">
        <v>2624.58</v>
      </c>
      <c r="C496">
        <v>2629.95</v>
      </c>
      <c r="D496">
        <v>2606.9699999999998</v>
      </c>
      <c r="E496">
        <v>2614.52</v>
      </c>
      <c r="F496" s="12">
        <v>3315188224</v>
      </c>
      <c r="G496" s="12">
        <v>4748744</v>
      </c>
    </row>
    <row r="497" spans="1:7">
      <c r="A497" s="9">
        <f>'(1)'!A497</f>
        <v>43005</v>
      </c>
      <c r="B497">
        <v>2614.52</v>
      </c>
      <c r="C497">
        <v>2619.21</v>
      </c>
      <c r="D497">
        <v>2586.6999999999998</v>
      </c>
      <c r="E497">
        <v>2586.6999999999998</v>
      </c>
      <c r="F497" s="12">
        <v>2801052416</v>
      </c>
      <c r="G497" s="12">
        <v>4757623.5</v>
      </c>
    </row>
    <row r="498" spans="1:7">
      <c r="A498" s="9">
        <f>'(1)'!A498</f>
        <v>43006</v>
      </c>
      <c r="B498">
        <v>2586.6999999999998</v>
      </c>
      <c r="C498">
        <v>2599.67</v>
      </c>
      <c r="D498">
        <v>2550.04</v>
      </c>
      <c r="E498">
        <v>2554.2600000000002</v>
      </c>
      <c r="F498" s="12">
        <v>4075289344</v>
      </c>
      <c r="G498" s="12">
        <v>4757314.5</v>
      </c>
    </row>
    <row r="499" spans="1:7">
      <c r="A499" s="9">
        <f>'(1)'!A499</f>
        <v>43007</v>
      </c>
      <c r="B499">
        <v>2554.2600000000002</v>
      </c>
      <c r="C499">
        <v>2577.25</v>
      </c>
      <c r="D499">
        <v>2546.7800000000002</v>
      </c>
      <c r="E499">
        <v>2567.61</v>
      </c>
      <c r="F499" s="12">
        <v>2887434496</v>
      </c>
      <c r="G499" s="12">
        <v>4778259</v>
      </c>
    </row>
    <row r="500" spans="1:7">
      <c r="A500" s="9">
        <f>'(1)'!A500</f>
        <v>43010</v>
      </c>
      <c r="B500">
        <v>2567.61</v>
      </c>
      <c r="C500">
        <v>2601.65</v>
      </c>
      <c r="D500">
        <v>2567.61</v>
      </c>
      <c r="E500">
        <v>2596.9699999999998</v>
      </c>
      <c r="F500" s="12">
        <v>2229917440</v>
      </c>
      <c r="G500" s="12">
        <v>4790730.5</v>
      </c>
    </row>
    <row r="501" spans="1:7">
      <c r="A501" s="9">
        <f>'(1)'!A501</f>
        <v>43011</v>
      </c>
      <c r="B501">
        <v>2596.9699999999998</v>
      </c>
      <c r="C501">
        <v>2623.78</v>
      </c>
      <c r="D501">
        <v>2596.9699999999998</v>
      </c>
      <c r="E501">
        <v>2623.78</v>
      </c>
      <c r="F501" s="12">
        <v>2572568576</v>
      </c>
      <c r="G501" s="12">
        <v>4821513.5</v>
      </c>
    </row>
    <row r="502" spans="1:7">
      <c r="A502" s="9">
        <f>'(1)'!A502</f>
        <v>43012</v>
      </c>
      <c r="B502">
        <v>2623.78</v>
      </c>
      <c r="C502">
        <v>2636.4</v>
      </c>
      <c r="D502">
        <v>2623.78</v>
      </c>
      <c r="E502">
        <v>2630.92</v>
      </c>
      <c r="F502" s="12">
        <v>3150145280</v>
      </c>
      <c r="G502" s="12">
        <v>4804067</v>
      </c>
    </row>
    <row r="503" spans="1:7">
      <c r="A503" s="9">
        <f>'(1)'!A503</f>
        <v>43013</v>
      </c>
      <c r="B503">
        <v>2630.92</v>
      </c>
      <c r="C503">
        <v>2638.52</v>
      </c>
      <c r="D503">
        <v>2607.33</v>
      </c>
      <c r="E503">
        <v>2630.56</v>
      </c>
      <c r="F503" s="12">
        <v>2615713024</v>
      </c>
      <c r="G503" s="12">
        <v>4809555.5</v>
      </c>
    </row>
    <row r="504" spans="1:7">
      <c r="A504" s="9">
        <f>'(1)'!A504</f>
        <v>43014</v>
      </c>
      <c r="B504">
        <v>2630.56</v>
      </c>
      <c r="C504">
        <v>2646.61</v>
      </c>
      <c r="D504">
        <v>2630.56</v>
      </c>
      <c r="E504">
        <v>2639.89</v>
      </c>
      <c r="F504" s="12">
        <v>3634550784</v>
      </c>
      <c r="G504" s="12">
        <v>4838437.5</v>
      </c>
    </row>
    <row r="505" spans="1:7">
      <c r="A505" s="9">
        <f>'(1)'!A505</f>
        <v>43017</v>
      </c>
      <c r="B505">
        <v>2639.89</v>
      </c>
      <c r="C505">
        <v>2654.73</v>
      </c>
      <c r="D505">
        <v>2628.63</v>
      </c>
      <c r="E505">
        <v>2635.15</v>
      </c>
      <c r="F505" s="12">
        <v>3380093952</v>
      </c>
      <c r="G505" s="12">
        <v>4839450</v>
      </c>
    </row>
    <row r="506" spans="1:7">
      <c r="A506" s="9">
        <f>'(1)'!A506</f>
        <v>43018</v>
      </c>
      <c r="B506">
        <v>2635.15</v>
      </c>
      <c r="C506">
        <v>2638.39</v>
      </c>
      <c r="D506">
        <v>2615.7600000000002</v>
      </c>
      <c r="E506">
        <v>2615.7600000000002</v>
      </c>
      <c r="F506" s="12">
        <v>3331930368</v>
      </c>
      <c r="G506" s="12">
        <v>4875985.5</v>
      </c>
    </row>
    <row r="507" spans="1:7">
      <c r="A507" s="9">
        <f>'(1)'!A507</f>
        <v>43019</v>
      </c>
      <c r="B507">
        <v>2615.7600000000002</v>
      </c>
      <c r="C507">
        <v>2625.6</v>
      </c>
      <c r="D507">
        <v>2607.0300000000002</v>
      </c>
      <c r="E507">
        <v>2618.7600000000002</v>
      </c>
      <c r="F507" s="12">
        <v>2460636416</v>
      </c>
      <c r="G507" s="12">
        <v>4881965</v>
      </c>
    </row>
    <row r="508" spans="1:7">
      <c r="A508" s="9">
        <f>'(1)'!A508</f>
        <v>43020</v>
      </c>
      <c r="B508">
        <v>2618.7600000000002</v>
      </c>
      <c r="C508">
        <v>2637.53</v>
      </c>
      <c r="D508">
        <v>2613.14</v>
      </c>
      <c r="E508">
        <v>2635.23</v>
      </c>
      <c r="F508" s="12">
        <v>2491310848</v>
      </c>
      <c r="G508" s="12">
        <v>4885044</v>
      </c>
    </row>
    <row r="509" spans="1:7">
      <c r="A509" s="9">
        <f>'(1)'!A509</f>
        <v>43021</v>
      </c>
      <c r="B509">
        <v>2635.23</v>
      </c>
      <c r="C509">
        <v>2646.98</v>
      </c>
      <c r="D509">
        <v>2629.31</v>
      </c>
      <c r="E509">
        <v>2629.42</v>
      </c>
      <c r="F509" s="12">
        <v>2973054720</v>
      </c>
      <c r="G509" s="12">
        <v>4896249</v>
      </c>
    </row>
    <row r="510" spans="1:7">
      <c r="A510" s="9">
        <f>'(1)'!A510</f>
        <v>43024</v>
      </c>
      <c r="B510">
        <v>2629.42</v>
      </c>
      <c r="C510">
        <v>2637.61</v>
      </c>
      <c r="D510">
        <v>2621.45</v>
      </c>
      <c r="E510">
        <v>2630.27</v>
      </c>
      <c r="F510" s="12">
        <v>3504217856</v>
      </c>
      <c r="G510" s="12">
        <v>4907365</v>
      </c>
    </row>
    <row r="511" spans="1:7">
      <c r="A511" s="9">
        <f>'(1)'!A511</f>
        <v>43025</v>
      </c>
      <c r="B511">
        <v>2630.27</v>
      </c>
      <c r="C511">
        <v>2637.49</v>
      </c>
      <c r="D511">
        <v>2612.44</v>
      </c>
      <c r="E511">
        <v>2612.44</v>
      </c>
      <c r="F511" s="12">
        <v>2534232832</v>
      </c>
      <c r="G511" s="12">
        <v>4924880.5</v>
      </c>
    </row>
    <row r="512" spans="1:7">
      <c r="A512" s="9">
        <f>'(1)'!A512</f>
        <v>43026</v>
      </c>
      <c r="B512">
        <v>2612.44</v>
      </c>
      <c r="C512">
        <v>2616.69</v>
      </c>
      <c r="D512">
        <v>2585.12</v>
      </c>
      <c r="E512">
        <v>2585.12</v>
      </c>
      <c r="F512" s="12">
        <v>2447610368</v>
      </c>
      <c r="G512" s="12">
        <v>4908319.5</v>
      </c>
    </row>
    <row r="513" spans="1:7">
      <c r="A513" s="9">
        <f>'(1)'!A513</f>
        <v>43027</v>
      </c>
      <c r="B513">
        <v>2585.12</v>
      </c>
      <c r="C513">
        <v>2590.4499999999998</v>
      </c>
      <c r="D513">
        <v>2575.14</v>
      </c>
      <c r="E513">
        <v>2585.92</v>
      </c>
      <c r="F513" s="12">
        <v>2445646592</v>
      </c>
      <c r="G513" s="12">
        <v>4943016</v>
      </c>
    </row>
    <row r="514" spans="1:7">
      <c r="A514" s="9">
        <f>'(1)'!A514</f>
        <v>43028</v>
      </c>
      <c r="B514">
        <v>2585.92</v>
      </c>
      <c r="C514">
        <v>2609.56</v>
      </c>
      <c r="D514">
        <v>2579.9499999999998</v>
      </c>
      <c r="E514">
        <v>2604.58</v>
      </c>
      <c r="F514" s="12">
        <v>3542477568</v>
      </c>
      <c r="G514" s="12">
        <v>4948344.5</v>
      </c>
    </row>
    <row r="515" spans="1:7">
      <c r="A515" s="9">
        <f>'(1)'!A515</f>
        <v>43031</v>
      </c>
      <c r="B515">
        <v>2604.58</v>
      </c>
      <c r="C515">
        <v>2604.58</v>
      </c>
      <c r="D515">
        <v>2586.0100000000002</v>
      </c>
      <c r="E515">
        <v>2587.62</v>
      </c>
      <c r="F515" s="12">
        <v>2394207488</v>
      </c>
      <c r="G515" s="12">
        <v>4952770</v>
      </c>
    </row>
    <row r="516" spans="1:7">
      <c r="A516" s="9">
        <f>'(1)'!A516</f>
        <v>43032</v>
      </c>
      <c r="B516">
        <v>2587.62</v>
      </c>
      <c r="C516">
        <v>2604.09</v>
      </c>
      <c r="D516">
        <v>2578.14</v>
      </c>
      <c r="E516">
        <v>2578.14</v>
      </c>
      <c r="F516" s="12">
        <v>2977844480</v>
      </c>
      <c r="G516" s="12">
        <v>4941339</v>
      </c>
    </row>
    <row r="517" spans="1:7">
      <c r="A517" s="9">
        <f>'(1)'!A517</f>
        <v>43033</v>
      </c>
      <c r="B517">
        <v>2578.14</v>
      </c>
      <c r="C517">
        <v>2613.63</v>
      </c>
      <c r="D517">
        <v>2578.14</v>
      </c>
      <c r="E517">
        <v>2607.63</v>
      </c>
      <c r="F517" s="12">
        <v>2615920640</v>
      </c>
      <c r="G517" s="12">
        <v>4978906.5</v>
      </c>
    </row>
    <row r="518" spans="1:7">
      <c r="A518" s="9">
        <f>'(1)'!A518</f>
        <v>43034</v>
      </c>
      <c r="B518">
        <v>2607.63</v>
      </c>
      <c r="C518">
        <v>2632.67</v>
      </c>
      <c r="D518">
        <v>2607.63</v>
      </c>
      <c r="E518">
        <v>2629.6</v>
      </c>
      <c r="F518" s="12">
        <v>3010445312</v>
      </c>
      <c r="G518" s="12">
        <v>5009547</v>
      </c>
    </row>
    <row r="519" spans="1:7">
      <c r="A519" s="9">
        <f>'(1)'!A519</f>
        <v>43035</v>
      </c>
      <c r="B519">
        <v>2629.6</v>
      </c>
      <c r="C519">
        <v>2635.47</v>
      </c>
      <c r="D519">
        <v>2615.0100000000002</v>
      </c>
      <c r="E519">
        <v>2619.1</v>
      </c>
      <c r="F519" s="12">
        <v>2595602176</v>
      </c>
      <c r="G519" s="12">
        <v>5032415.5</v>
      </c>
    </row>
    <row r="520" spans="1:7">
      <c r="A520" s="9">
        <f>'(1)'!A520</f>
        <v>43038</v>
      </c>
      <c r="B520">
        <v>2619.1</v>
      </c>
      <c r="C520">
        <v>2632.88</v>
      </c>
      <c r="D520">
        <v>2616.21</v>
      </c>
      <c r="E520">
        <v>2616.21</v>
      </c>
      <c r="F520" s="12">
        <v>2437412096</v>
      </c>
      <c r="G520" s="12">
        <v>5033185.5</v>
      </c>
    </row>
    <row r="521" spans="1:7">
      <c r="A521" s="9">
        <f>'(1)'!A521</f>
        <v>43039</v>
      </c>
      <c r="B521">
        <v>2616.21</v>
      </c>
      <c r="C521">
        <v>2628.62</v>
      </c>
      <c r="D521">
        <v>2599.1999999999998</v>
      </c>
      <c r="E521">
        <v>2599.1999999999998</v>
      </c>
      <c r="F521" s="12">
        <v>1975849856</v>
      </c>
      <c r="G521" s="12">
        <v>5053958</v>
      </c>
    </row>
    <row r="522" spans="1:7">
      <c r="A522" s="9">
        <f>'(1)'!A522</f>
        <v>43040</v>
      </c>
      <c r="B522">
        <v>2599.1999999999998</v>
      </c>
      <c r="C522">
        <v>2607.98</v>
      </c>
      <c r="D522">
        <v>2572.96</v>
      </c>
      <c r="E522">
        <v>2576.48</v>
      </c>
      <c r="F522" s="12">
        <v>2491191040</v>
      </c>
      <c r="G522" s="12">
        <v>5069591.5</v>
      </c>
    </row>
    <row r="523" spans="1:7">
      <c r="A523" s="9">
        <f>'(1)'!A523</f>
        <v>43041</v>
      </c>
      <c r="B523">
        <v>2576.48</v>
      </c>
      <c r="C523">
        <v>2587.29</v>
      </c>
      <c r="D523">
        <v>2558.5300000000002</v>
      </c>
      <c r="E523">
        <v>2566.48</v>
      </c>
      <c r="F523" s="12">
        <v>1965828864</v>
      </c>
      <c r="G523" s="12">
        <v>5050696</v>
      </c>
    </row>
    <row r="524" spans="1:7">
      <c r="A524" s="9">
        <f>'(1)'!A524</f>
        <v>43042</v>
      </c>
      <c r="B524">
        <v>2566.48</v>
      </c>
      <c r="C524">
        <v>2595.4899999999998</v>
      </c>
      <c r="D524">
        <v>2566.48</v>
      </c>
      <c r="E524">
        <v>2591.86</v>
      </c>
      <c r="F524" s="12">
        <v>1691170944</v>
      </c>
      <c r="G524" s="12">
        <v>5085781.5</v>
      </c>
    </row>
    <row r="525" spans="1:7">
      <c r="A525" s="9">
        <f>'(1)'!A525</f>
        <v>43045</v>
      </c>
      <c r="B525">
        <v>2591.86</v>
      </c>
      <c r="C525">
        <v>2605.71</v>
      </c>
      <c r="D525">
        <v>2583.46</v>
      </c>
      <c r="E525">
        <v>2583.79</v>
      </c>
      <c r="F525" s="12">
        <v>1889203712</v>
      </c>
      <c r="G525" s="12">
        <v>5119083.5</v>
      </c>
    </row>
    <row r="526" spans="1:7">
      <c r="A526" s="9">
        <f>'(1)'!A526</f>
        <v>43046</v>
      </c>
      <c r="B526">
        <v>2583.79</v>
      </c>
      <c r="C526">
        <v>2591.37</v>
      </c>
      <c r="D526">
        <v>2559.5300000000002</v>
      </c>
      <c r="E526">
        <v>2573.1799999999998</v>
      </c>
      <c r="F526" s="12">
        <v>2429754880</v>
      </c>
      <c r="G526" s="12">
        <v>5139393</v>
      </c>
    </row>
    <row r="527" spans="1:7">
      <c r="A527" s="9">
        <f>'(1)'!A527</f>
        <v>43047</v>
      </c>
      <c r="B527">
        <v>2573.1799999999998</v>
      </c>
      <c r="C527">
        <v>2584.15</v>
      </c>
      <c r="D527">
        <v>2561.41</v>
      </c>
      <c r="E527">
        <v>2566.7600000000002</v>
      </c>
      <c r="F527" s="12">
        <v>1403771264</v>
      </c>
      <c r="G527" s="12">
        <v>5139393</v>
      </c>
    </row>
    <row r="528" spans="1:7">
      <c r="A528" s="9">
        <f>'(1)'!A528</f>
        <v>43048</v>
      </c>
      <c r="B528">
        <v>2566.7600000000002</v>
      </c>
      <c r="C528">
        <v>2572.87</v>
      </c>
      <c r="D528">
        <v>2551.21</v>
      </c>
      <c r="E528">
        <v>2554.38</v>
      </c>
      <c r="F528" s="12">
        <v>1793774464</v>
      </c>
      <c r="G528" s="12">
        <v>5168579</v>
      </c>
    </row>
    <row r="529" spans="1:7">
      <c r="A529" s="9">
        <f>'(1)'!A529</f>
        <v>43049</v>
      </c>
      <c r="B529">
        <v>2554.38</v>
      </c>
      <c r="C529">
        <v>2554.96</v>
      </c>
      <c r="D529">
        <v>2527.9899999999998</v>
      </c>
      <c r="E529">
        <v>2539.06</v>
      </c>
      <c r="F529" s="12">
        <v>3439218176</v>
      </c>
      <c r="G529" s="12">
        <v>5155493</v>
      </c>
    </row>
    <row r="530" spans="1:7">
      <c r="A530" s="9">
        <f>'(1)'!A530</f>
        <v>43052</v>
      </c>
      <c r="B530">
        <v>2539.06</v>
      </c>
      <c r="C530">
        <v>2551.33</v>
      </c>
      <c r="D530">
        <v>2537.23</v>
      </c>
      <c r="E530">
        <v>2551.29</v>
      </c>
      <c r="F530" s="12">
        <v>2517769728</v>
      </c>
      <c r="G530" s="12">
        <v>5099626</v>
      </c>
    </row>
    <row r="531" spans="1:7">
      <c r="A531" s="9">
        <f>'(1)'!A531</f>
        <v>43053</v>
      </c>
      <c r="B531">
        <v>2551.29</v>
      </c>
      <c r="C531">
        <v>2569.3200000000002</v>
      </c>
      <c r="D531">
        <v>2551.29</v>
      </c>
      <c r="E531">
        <v>2558</v>
      </c>
      <c r="F531" s="12">
        <v>2861492480</v>
      </c>
      <c r="G531" s="12">
        <v>5039039</v>
      </c>
    </row>
    <row r="532" spans="1:7">
      <c r="A532" s="9">
        <f>'(1)'!A532</f>
        <v>43054</v>
      </c>
      <c r="B532">
        <v>2558</v>
      </c>
      <c r="C532">
        <v>2563.48</v>
      </c>
      <c r="D532">
        <v>2539.35</v>
      </c>
      <c r="E532">
        <v>2539.59</v>
      </c>
      <c r="F532" s="12">
        <v>2029477888</v>
      </c>
      <c r="G532" s="12">
        <v>5064640</v>
      </c>
    </row>
    <row r="533" spans="1:7">
      <c r="A533" s="9">
        <f>'(1)'!A533</f>
        <v>43055</v>
      </c>
      <c r="B533">
        <v>2539.59</v>
      </c>
      <c r="C533">
        <v>2552.7800000000002</v>
      </c>
      <c r="D533">
        <v>2539.59</v>
      </c>
      <c r="E533">
        <v>2549.4499999999998</v>
      </c>
      <c r="F533" s="12">
        <v>2287225344</v>
      </c>
      <c r="G533" s="12">
        <v>5064640</v>
      </c>
    </row>
    <row r="534" spans="1:7">
      <c r="A534" s="9">
        <f>'(1)'!A534</f>
        <v>43056</v>
      </c>
      <c r="B534">
        <v>2549.4499999999998</v>
      </c>
      <c r="C534">
        <v>2564.85</v>
      </c>
      <c r="D534">
        <v>2549.4499999999998</v>
      </c>
      <c r="E534">
        <v>2556.25</v>
      </c>
      <c r="F534" s="12">
        <v>1948696960</v>
      </c>
      <c r="G534" s="12">
        <v>5127213.5</v>
      </c>
    </row>
    <row r="535" spans="1:7">
      <c r="A535" s="9">
        <f>'(1)'!A535</f>
        <v>43059</v>
      </c>
      <c r="B535">
        <v>2556.25</v>
      </c>
      <c r="C535">
        <v>2563.81</v>
      </c>
      <c r="D535">
        <v>2547.71</v>
      </c>
      <c r="E535">
        <v>2558.86</v>
      </c>
      <c r="F535" s="12">
        <v>2213539328</v>
      </c>
      <c r="G535" s="12">
        <v>5178447.5</v>
      </c>
    </row>
    <row r="536" spans="1:7">
      <c r="A536" s="9">
        <f>'(1)'!A536</f>
        <v>43060</v>
      </c>
      <c r="B536">
        <v>2558.86</v>
      </c>
      <c r="C536">
        <v>2567.4899999999998</v>
      </c>
      <c r="D536">
        <v>2555.08</v>
      </c>
      <c r="E536">
        <v>2560.91</v>
      </c>
      <c r="F536" s="12">
        <v>1759551360</v>
      </c>
      <c r="G536" s="12">
        <v>5178447.5</v>
      </c>
    </row>
    <row r="537" spans="1:7">
      <c r="A537" s="9">
        <f>'(1)'!A537</f>
        <v>43061</v>
      </c>
      <c r="B537">
        <v>2560.91</v>
      </c>
      <c r="C537">
        <v>2586.73</v>
      </c>
      <c r="D537">
        <v>2560.91</v>
      </c>
      <c r="E537">
        <v>2577.08</v>
      </c>
      <c r="F537" s="12">
        <v>2711655936</v>
      </c>
      <c r="G537" s="12">
        <v>5199321.5</v>
      </c>
    </row>
    <row r="538" spans="1:7">
      <c r="A538" s="9">
        <f>'(1)'!A538</f>
        <v>43063</v>
      </c>
      <c r="B538">
        <v>2577.08</v>
      </c>
      <c r="C538">
        <v>2588.46</v>
      </c>
      <c r="D538">
        <v>2572.91</v>
      </c>
      <c r="E538">
        <v>2582.5500000000002</v>
      </c>
      <c r="F538" s="12">
        <v>2043294720</v>
      </c>
      <c r="G538" s="12">
        <v>5200353</v>
      </c>
    </row>
    <row r="539" spans="1:7">
      <c r="A539" s="9">
        <f>'(1)'!A539</f>
        <v>43066</v>
      </c>
      <c r="B539">
        <v>2582.5500000000002</v>
      </c>
      <c r="C539">
        <v>2593.39</v>
      </c>
      <c r="D539">
        <v>2582.5500000000002</v>
      </c>
      <c r="E539">
        <v>2583.94</v>
      </c>
      <c r="F539" s="12">
        <v>1714767616</v>
      </c>
      <c r="G539" s="12">
        <v>5219733</v>
      </c>
    </row>
    <row r="540" spans="1:7">
      <c r="A540" s="9">
        <f>'(1)'!A540</f>
        <v>43067</v>
      </c>
      <c r="B540">
        <v>2583.94</v>
      </c>
      <c r="C540">
        <v>2599.59</v>
      </c>
      <c r="D540">
        <v>2583.94</v>
      </c>
      <c r="E540">
        <v>2594.14</v>
      </c>
      <c r="F540" s="12">
        <v>1660705792</v>
      </c>
      <c r="G540" s="12">
        <v>5203155</v>
      </c>
    </row>
    <row r="541" spans="1:7">
      <c r="A541" s="9">
        <f>'(1)'!A541</f>
        <v>43068</v>
      </c>
      <c r="B541">
        <v>2594.14</v>
      </c>
      <c r="C541">
        <v>2605.9499999999998</v>
      </c>
      <c r="D541">
        <v>2594.14</v>
      </c>
      <c r="E541">
        <v>2598.98</v>
      </c>
      <c r="F541" s="12">
        <v>1538791296</v>
      </c>
      <c r="G541" s="12">
        <v>5163561.5</v>
      </c>
    </row>
    <row r="542" spans="1:7">
      <c r="A542" s="9">
        <f>'(1)'!A542</f>
        <v>43069</v>
      </c>
      <c r="B542">
        <v>2598.98</v>
      </c>
      <c r="C542">
        <v>2607.75</v>
      </c>
      <c r="D542">
        <v>2593.81</v>
      </c>
      <c r="E542">
        <v>2602.54</v>
      </c>
      <c r="F542" s="12">
        <v>1685588864</v>
      </c>
      <c r="G542" s="12">
        <v>5168019.5</v>
      </c>
    </row>
    <row r="543" spans="1:7">
      <c r="A543" s="9">
        <f>'(1)'!A543</f>
        <v>43070</v>
      </c>
      <c r="B543">
        <v>2602.54</v>
      </c>
      <c r="C543">
        <v>2612.87</v>
      </c>
      <c r="D543">
        <v>2597.91</v>
      </c>
      <c r="E543">
        <v>2597.91</v>
      </c>
      <c r="F543" s="12">
        <v>1758083840</v>
      </c>
      <c r="G543" s="12">
        <v>5202708.5</v>
      </c>
    </row>
    <row r="544" spans="1:7">
      <c r="A544" s="9">
        <f>'(1)'!A544</f>
        <v>43073</v>
      </c>
      <c r="B544">
        <v>2597.91</v>
      </c>
      <c r="C544">
        <v>2601.77</v>
      </c>
      <c r="D544">
        <v>2575.2199999999998</v>
      </c>
      <c r="E544">
        <v>2590.36</v>
      </c>
      <c r="F544" s="12">
        <v>1740407040</v>
      </c>
      <c r="G544" s="12">
        <v>5187093</v>
      </c>
    </row>
    <row r="545" spans="1:7">
      <c r="A545" s="9">
        <f>'(1)'!A545</f>
        <v>43074</v>
      </c>
      <c r="B545">
        <v>2590.36</v>
      </c>
      <c r="C545">
        <v>2605.81</v>
      </c>
      <c r="D545">
        <v>2590.16</v>
      </c>
      <c r="E545">
        <v>2602.5</v>
      </c>
      <c r="F545" s="12">
        <v>1538730624</v>
      </c>
      <c r="G545" s="12">
        <v>5195132.5</v>
      </c>
    </row>
    <row r="546" spans="1:7">
      <c r="A546" s="9">
        <f>'(1)'!A546</f>
        <v>43075</v>
      </c>
      <c r="B546">
        <v>2602.5</v>
      </c>
      <c r="C546">
        <v>2629.01</v>
      </c>
      <c r="D546">
        <v>2602.5</v>
      </c>
      <c r="E546">
        <v>2623.17</v>
      </c>
      <c r="F546" s="12">
        <v>3003760384</v>
      </c>
      <c r="G546" s="12">
        <v>5159505.5</v>
      </c>
    </row>
    <row r="547" spans="1:7">
      <c r="A547" s="9">
        <f>'(1)'!A547</f>
        <v>43076</v>
      </c>
      <c r="B547">
        <v>2623.17</v>
      </c>
      <c r="C547">
        <v>2641.31</v>
      </c>
      <c r="D547">
        <v>2623.05</v>
      </c>
      <c r="E547">
        <v>2636.67</v>
      </c>
      <c r="F547" s="12">
        <v>3922994176</v>
      </c>
      <c r="G547" s="12">
        <v>5106353</v>
      </c>
    </row>
    <row r="548" spans="1:7">
      <c r="A548" s="9">
        <f>'(1)'!A548</f>
        <v>43077</v>
      </c>
      <c r="B548">
        <v>2636.67</v>
      </c>
      <c r="C548">
        <v>2653.66</v>
      </c>
      <c r="D548">
        <v>2635.91</v>
      </c>
      <c r="E548">
        <v>2637.6</v>
      </c>
      <c r="F548" s="12">
        <v>3339354112</v>
      </c>
      <c r="G548" s="12">
        <v>5105769</v>
      </c>
    </row>
    <row r="549" spans="1:7">
      <c r="A549" s="9">
        <f>'(1)'!A549</f>
        <v>43080</v>
      </c>
      <c r="B549">
        <v>2637.6</v>
      </c>
      <c r="C549">
        <v>2649.04</v>
      </c>
      <c r="D549">
        <v>2622.29</v>
      </c>
      <c r="E549">
        <v>2622.29</v>
      </c>
      <c r="F549" s="12">
        <v>3181967104</v>
      </c>
      <c r="G549" s="12">
        <v>5149812.5</v>
      </c>
    </row>
    <row r="550" spans="1:7">
      <c r="A550" s="9">
        <f>'(1)'!A550</f>
        <v>43081</v>
      </c>
      <c r="B550">
        <v>2622.29</v>
      </c>
      <c r="C550">
        <v>2636.76</v>
      </c>
      <c r="D550">
        <v>2616.5700000000002</v>
      </c>
      <c r="E550">
        <v>2631.61</v>
      </c>
      <c r="F550" s="12">
        <v>2358253056</v>
      </c>
      <c r="G550" s="12">
        <v>5111036</v>
      </c>
    </row>
    <row r="551" spans="1:7">
      <c r="A551" s="9">
        <f>'(1)'!A551</f>
        <v>43082</v>
      </c>
      <c r="B551">
        <v>2631.61</v>
      </c>
      <c r="C551">
        <v>2653.57</v>
      </c>
      <c r="D551">
        <v>2631.61</v>
      </c>
      <c r="E551">
        <v>2632.97</v>
      </c>
      <c r="F551" s="12">
        <v>3301521664</v>
      </c>
      <c r="G551" s="12">
        <v>5095595</v>
      </c>
    </row>
    <row r="552" spans="1:7">
      <c r="A552" s="9">
        <f>'(1)'!A552</f>
        <v>43083</v>
      </c>
      <c r="B552">
        <v>2632.97</v>
      </c>
      <c r="C552">
        <v>2648.54</v>
      </c>
      <c r="D552">
        <v>2624.5</v>
      </c>
      <c r="E552">
        <v>2646.01</v>
      </c>
      <c r="F552" s="12">
        <v>2349771264</v>
      </c>
      <c r="G552" s="12">
        <v>5152214.5</v>
      </c>
    </row>
    <row r="553" spans="1:7">
      <c r="A553" s="9">
        <f>'(1)'!A553</f>
        <v>43084</v>
      </c>
      <c r="B553">
        <v>2646.01</v>
      </c>
      <c r="C553">
        <v>2662.56</v>
      </c>
      <c r="D553">
        <v>2646.01</v>
      </c>
      <c r="E553">
        <v>2656.33</v>
      </c>
      <c r="F553" s="12">
        <v>2445937920</v>
      </c>
      <c r="G553" s="12">
        <v>5194521</v>
      </c>
    </row>
    <row r="554" spans="1:7">
      <c r="A554" s="9">
        <f>'(1)'!A554</f>
        <v>43087</v>
      </c>
      <c r="B554">
        <v>2656.33</v>
      </c>
      <c r="C554">
        <v>2678.93</v>
      </c>
      <c r="D554">
        <v>2656.33</v>
      </c>
      <c r="E554">
        <v>2660.42</v>
      </c>
      <c r="F554" s="12">
        <v>3125299200</v>
      </c>
      <c r="G554" s="12">
        <v>5179399.5</v>
      </c>
    </row>
    <row r="555" spans="1:7">
      <c r="A555" s="9">
        <f>'(1)'!A555</f>
        <v>43088</v>
      </c>
      <c r="B555">
        <v>2660.42</v>
      </c>
      <c r="C555">
        <v>2670.97</v>
      </c>
      <c r="D555">
        <v>2651.69</v>
      </c>
      <c r="E555">
        <v>2658.23</v>
      </c>
      <c r="F555" s="12">
        <v>3146488064</v>
      </c>
      <c r="G555" s="12">
        <v>5175762</v>
      </c>
    </row>
    <row r="556" spans="1:7">
      <c r="A556" s="9">
        <f>'(1)'!A556</f>
        <v>43089</v>
      </c>
      <c r="B556">
        <v>2658.23</v>
      </c>
      <c r="C556">
        <v>2666.08</v>
      </c>
      <c r="D556">
        <v>2649.65</v>
      </c>
      <c r="E556">
        <v>2660.4</v>
      </c>
      <c r="F556" s="12">
        <v>2685836800</v>
      </c>
      <c r="G556" s="12">
        <v>5139393.5</v>
      </c>
    </row>
    <row r="557" spans="1:7">
      <c r="A557" s="9">
        <f>'(1)'!A557</f>
        <v>43090</v>
      </c>
      <c r="B557">
        <v>2660.4</v>
      </c>
      <c r="C557">
        <v>2682.15</v>
      </c>
      <c r="D557">
        <v>2655.98</v>
      </c>
      <c r="E557">
        <v>2655.98</v>
      </c>
      <c r="F557" s="12">
        <v>3105790720</v>
      </c>
      <c r="G557" s="12">
        <v>5090716.5</v>
      </c>
    </row>
    <row r="558" spans="1:7">
      <c r="A558" s="9">
        <f>'(1)'!A558</f>
        <v>43091</v>
      </c>
      <c r="B558">
        <v>2655.98</v>
      </c>
      <c r="C558">
        <v>2657.93</v>
      </c>
      <c r="D558">
        <v>2628.38</v>
      </c>
      <c r="E558">
        <v>2652.18</v>
      </c>
      <c r="F558" s="12">
        <v>2823194624</v>
      </c>
      <c r="G558" s="12">
        <v>5076853.5</v>
      </c>
    </row>
    <row r="559" spans="1:7">
      <c r="A559" s="9">
        <f>'(1)'!A559</f>
        <v>43095</v>
      </c>
      <c r="B559">
        <v>2652.18</v>
      </c>
      <c r="C559">
        <v>2659.5</v>
      </c>
      <c r="D559">
        <v>2643.93</v>
      </c>
      <c r="E559">
        <v>2649.42</v>
      </c>
      <c r="F559" s="12">
        <v>2516558848</v>
      </c>
      <c r="G559" s="12">
        <v>5125026.5</v>
      </c>
    </row>
    <row r="560" spans="1:7">
      <c r="A560" s="9">
        <f>'(1)'!A560</f>
        <v>43096</v>
      </c>
      <c r="B560">
        <v>2649.42</v>
      </c>
      <c r="C560">
        <v>2667.83</v>
      </c>
      <c r="D560">
        <v>2645.74</v>
      </c>
      <c r="E560">
        <v>2647.22</v>
      </c>
      <c r="F560" s="12">
        <v>4516553728</v>
      </c>
      <c r="G560" s="12">
        <v>5102491</v>
      </c>
    </row>
    <row r="561" spans="1:7">
      <c r="A561" s="9">
        <f>'(1)'!A561</f>
        <v>43097</v>
      </c>
      <c r="B561">
        <v>2647.22</v>
      </c>
      <c r="C561">
        <v>2664.3</v>
      </c>
      <c r="D561">
        <v>2647.22</v>
      </c>
      <c r="E561">
        <v>2658.55</v>
      </c>
      <c r="F561" s="12">
        <v>3448621824</v>
      </c>
      <c r="G561" s="12">
        <v>5084620.5</v>
      </c>
    </row>
    <row r="562" spans="1:7">
      <c r="A562" s="9">
        <f>'(1)'!A562</f>
        <v>43098</v>
      </c>
      <c r="B562">
        <v>2658.55</v>
      </c>
      <c r="C562">
        <v>2672.17</v>
      </c>
      <c r="D562">
        <v>2636.41</v>
      </c>
      <c r="E562">
        <v>2639.19</v>
      </c>
      <c r="F562" s="12">
        <v>2924818688</v>
      </c>
      <c r="G562" s="12">
        <v>5076289</v>
      </c>
    </row>
    <row r="563" spans="1:7">
      <c r="A563" s="9">
        <f>'(1)'!A563</f>
        <v>43102</v>
      </c>
      <c r="B563">
        <v>2639.19</v>
      </c>
      <c r="C563">
        <v>2641.34</v>
      </c>
      <c r="D563">
        <v>2610.23</v>
      </c>
      <c r="E563">
        <v>2641.34</v>
      </c>
      <c r="F563" s="12">
        <v>2938290432</v>
      </c>
      <c r="G563" s="12">
        <v>5050545</v>
      </c>
    </row>
    <row r="564" spans="1:7">
      <c r="A564" s="9">
        <f>'(1)'!A564</f>
        <v>43103</v>
      </c>
      <c r="B564">
        <v>2641.34</v>
      </c>
      <c r="C564">
        <v>2661.97</v>
      </c>
      <c r="D564">
        <v>2641.34</v>
      </c>
      <c r="E564">
        <v>2660.63</v>
      </c>
      <c r="F564" s="12">
        <v>2135901312</v>
      </c>
      <c r="G564" s="12">
        <v>5050545</v>
      </c>
    </row>
    <row r="565" spans="1:7">
      <c r="A565" s="9">
        <f>'(1)'!A565</f>
        <v>43104</v>
      </c>
      <c r="B565">
        <v>2660.63</v>
      </c>
      <c r="C565">
        <v>2662.47</v>
      </c>
      <c r="D565">
        <v>2644.19</v>
      </c>
      <c r="E565">
        <v>2659.61</v>
      </c>
      <c r="F565" s="12">
        <v>2438512640</v>
      </c>
      <c r="G565" s="12">
        <v>5014352</v>
      </c>
    </row>
    <row r="566" spans="1:7">
      <c r="A566" s="9">
        <f>'(1)'!A566</f>
        <v>43105</v>
      </c>
      <c r="B566">
        <v>2659.61</v>
      </c>
      <c r="C566">
        <v>2660.54</v>
      </c>
      <c r="D566">
        <v>2646.05</v>
      </c>
      <c r="E566">
        <v>2651.06</v>
      </c>
      <c r="F566" s="12">
        <v>2322232832</v>
      </c>
      <c r="G566" s="12">
        <v>5042370.5</v>
      </c>
    </row>
    <row r="567" spans="1:7">
      <c r="A567" s="9">
        <f>'(1)'!A567</f>
        <v>43108</v>
      </c>
      <c r="B567">
        <v>2651.06</v>
      </c>
      <c r="C567">
        <v>2662.48</v>
      </c>
      <c r="D567">
        <v>2648.85</v>
      </c>
      <c r="E567">
        <v>2649.92</v>
      </c>
      <c r="F567" s="12">
        <v>2627954176</v>
      </c>
      <c r="G567" s="12">
        <v>5058281.5</v>
      </c>
    </row>
    <row r="568" spans="1:7">
      <c r="A568" s="9">
        <f>'(1)'!A568</f>
        <v>43109</v>
      </c>
      <c r="B568">
        <v>2649.92</v>
      </c>
      <c r="C568">
        <v>2658.14</v>
      </c>
      <c r="D568">
        <v>2633.54</v>
      </c>
      <c r="E568">
        <v>2635.75</v>
      </c>
      <c r="F568" s="12">
        <v>2836374016</v>
      </c>
      <c r="G568" s="12">
        <v>5058281.5</v>
      </c>
    </row>
    <row r="569" spans="1:7">
      <c r="A569" s="9">
        <f>'(1)'!A569</f>
        <v>43110</v>
      </c>
      <c r="B569">
        <v>2635.75</v>
      </c>
      <c r="C569">
        <v>2635.75</v>
      </c>
      <c r="D569">
        <v>2588.56</v>
      </c>
      <c r="E569">
        <v>2609.75</v>
      </c>
      <c r="F569" s="12">
        <v>2764830208</v>
      </c>
      <c r="G569" s="12">
        <v>5017803</v>
      </c>
    </row>
    <row r="570" spans="1:7">
      <c r="A570" s="9">
        <f>'(1)'!A570</f>
        <v>43111</v>
      </c>
      <c r="B570">
        <v>2609.75</v>
      </c>
      <c r="C570">
        <v>2609.75</v>
      </c>
      <c r="D570">
        <v>2530.8200000000002</v>
      </c>
      <c r="E570">
        <v>2577.69</v>
      </c>
      <c r="F570" s="12">
        <v>4109647360</v>
      </c>
      <c r="G570" s="12">
        <v>5040644</v>
      </c>
    </row>
    <row r="571" spans="1:7">
      <c r="A571" s="9">
        <f>'(1)'!A571</f>
        <v>43112</v>
      </c>
      <c r="B571">
        <v>2577.69</v>
      </c>
      <c r="C571">
        <v>2607.02</v>
      </c>
      <c r="D571">
        <v>2576.42</v>
      </c>
      <c r="E571">
        <v>2576.42</v>
      </c>
      <c r="F571" s="12">
        <v>2648808704</v>
      </c>
      <c r="G571" s="12">
        <v>5052547</v>
      </c>
    </row>
    <row r="572" spans="1:7">
      <c r="A572" s="9">
        <f>'(1)'!A572</f>
        <v>43116</v>
      </c>
      <c r="B572">
        <v>2576.42</v>
      </c>
      <c r="C572">
        <v>2597.63</v>
      </c>
      <c r="D572">
        <v>2575.5700000000002</v>
      </c>
      <c r="E572">
        <v>2589.48</v>
      </c>
      <c r="F572" s="12">
        <v>1833333632</v>
      </c>
      <c r="G572" s="12">
        <v>5056632</v>
      </c>
    </row>
    <row r="573" spans="1:7">
      <c r="A573" s="9">
        <f>'(1)'!A573</f>
        <v>43117</v>
      </c>
      <c r="B573">
        <v>2589.48</v>
      </c>
      <c r="C573">
        <v>2596.04</v>
      </c>
      <c r="D573">
        <v>2561.62</v>
      </c>
      <c r="E573">
        <v>2596.04</v>
      </c>
      <c r="F573" s="12">
        <v>2369877248</v>
      </c>
      <c r="G573" s="12">
        <v>5160592.5</v>
      </c>
    </row>
    <row r="574" spans="1:7">
      <c r="A574" s="9">
        <f>'(1)'!A574</f>
        <v>43118</v>
      </c>
      <c r="B574">
        <v>2596.04</v>
      </c>
      <c r="C574">
        <v>2613.69</v>
      </c>
      <c r="D574">
        <v>2594.7199999999998</v>
      </c>
      <c r="E574">
        <v>2613.69</v>
      </c>
      <c r="F574" s="12">
        <v>1849123200</v>
      </c>
      <c r="G574" s="12">
        <v>5192719.5</v>
      </c>
    </row>
    <row r="575" spans="1:7">
      <c r="A575" s="9">
        <f>'(1)'!A575</f>
        <v>43119</v>
      </c>
      <c r="B575">
        <v>2613.69</v>
      </c>
      <c r="C575">
        <v>2622.76</v>
      </c>
      <c r="D575">
        <v>2602.98</v>
      </c>
      <c r="E575">
        <v>2604.19</v>
      </c>
      <c r="F575" s="12">
        <v>2436835584</v>
      </c>
      <c r="G575" s="12">
        <v>5204084.5</v>
      </c>
    </row>
    <row r="576" spans="1:7">
      <c r="A576" s="9">
        <f>'(1)'!A576</f>
        <v>43122</v>
      </c>
      <c r="B576">
        <v>2604.19</v>
      </c>
      <c r="C576">
        <v>2615.1799999999998</v>
      </c>
      <c r="D576">
        <v>2588.89</v>
      </c>
      <c r="E576">
        <v>2589.5100000000002</v>
      </c>
      <c r="F576" s="12">
        <v>2462263040</v>
      </c>
      <c r="G576" s="12">
        <v>5205224.5</v>
      </c>
    </row>
    <row r="577" spans="1:7">
      <c r="A577" s="9">
        <f>'(1)'!A577</f>
        <v>43123</v>
      </c>
      <c r="B577">
        <v>2589.5100000000002</v>
      </c>
      <c r="C577">
        <v>2597.35</v>
      </c>
      <c r="D577">
        <v>2580.46</v>
      </c>
      <c r="E577">
        <v>2597.02</v>
      </c>
      <c r="F577" s="12">
        <v>2205755136</v>
      </c>
      <c r="G577" s="12">
        <v>5228354.5</v>
      </c>
    </row>
    <row r="578" spans="1:7">
      <c r="A578" s="9">
        <f>'(1)'!A578</f>
        <v>43124</v>
      </c>
      <c r="B578">
        <v>2597.02</v>
      </c>
      <c r="C578">
        <v>2611.7399999999998</v>
      </c>
      <c r="D578">
        <v>2597.02</v>
      </c>
      <c r="E578">
        <v>2602.79</v>
      </c>
      <c r="F578" s="12">
        <v>1581502080</v>
      </c>
      <c r="G578" s="12">
        <v>5237847.5</v>
      </c>
    </row>
    <row r="579" spans="1:7">
      <c r="A579" s="9">
        <f>'(1)'!A579</f>
        <v>43125</v>
      </c>
      <c r="B579">
        <v>2602.79</v>
      </c>
      <c r="C579">
        <v>2617.14</v>
      </c>
      <c r="D579">
        <v>2601.7399999999998</v>
      </c>
      <c r="E579">
        <v>2602.73</v>
      </c>
      <c r="F579" s="12">
        <v>2036471296</v>
      </c>
      <c r="G579" s="12">
        <v>5244422</v>
      </c>
    </row>
    <row r="580" spans="1:7">
      <c r="A580" s="9">
        <f>'(1)'!A580</f>
        <v>43126</v>
      </c>
      <c r="B580">
        <v>2602.73</v>
      </c>
      <c r="C580">
        <v>2611.63</v>
      </c>
      <c r="D580">
        <v>2588.3200000000002</v>
      </c>
      <c r="E580">
        <v>2588.4299999999998</v>
      </c>
      <c r="F580" s="12">
        <v>2506191872</v>
      </c>
      <c r="G580" s="12">
        <v>5237496</v>
      </c>
    </row>
    <row r="581" spans="1:7">
      <c r="A581" s="9">
        <f>'(1)'!A581</f>
        <v>43129</v>
      </c>
      <c r="B581">
        <v>2588.4299999999998</v>
      </c>
      <c r="C581">
        <v>2599.59</v>
      </c>
      <c r="D581">
        <v>2563.9299999999998</v>
      </c>
      <c r="E581">
        <v>2565.37</v>
      </c>
      <c r="F581" s="12">
        <v>2789023488</v>
      </c>
      <c r="G581" s="12">
        <v>5214153.5</v>
      </c>
    </row>
    <row r="582" spans="1:7">
      <c r="A582" s="9">
        <f>'(1)'!A582</f>
        <v>43130</v>
      </c>
      <c r="B582">
        <v>2565.37</v>
      </c>
      <c r="C582">
        <v>2565.37</v>
      </c>
      <c r="D582">
        <v>2528.15</v>
      </c>
      <c r="E582">
        <v>2530.2800000000002</v>
      </c>
      <c r="F582" s="12">
        <v>2769345280</v>
      </c>
      <c r="G582" s="12">
        <v>5241567</v>
      </c>
    </row>
    <row r="583" spans="1:7">
      <c r="A583" s="9">
        <f>'(1)'!A583</f>
        <v>43131</v>
      </c>
      <c r="B583">
        <v>2530.2800000000002</v>
      </c>
      <c r="C583">
        <v>2565.14</v>
      </c>
      <c r="D583">
        <v>2530.09</v>
      </c>
      <c r="E583">
        <v>2565.14</v>
      </c>
      <c r="F583" s="12">
        <v>1985297152</v>
      </c>
      <c r="G583" s="12">
        <v>5241567</v>
      </c>
    </row>
    <row r="584" spans="1:7">
      <c r="A584" s="9">
        <f>'(1)'!A584</f>
        <v>43132</v>
      </c>
      <c r="B584">
        <v>2565.14</v>
      </c>
      <c r="C584">
        <v>2579.39</v>
      </c>
      <c r="D584">
        <v>2563.16</v>
      </c>
      <c r="E584">
        <v>2578.19</v>
      </c>
      <c r="F584" s="12">
        <v>2318669312</v>
      </c>
      <c r="G584" s="12">
        <v>5241567</v>
      </c>
    </row>
    <row r="585" spans="1:7">
      <c r="A585" s="9">
        <f>'(1)'!A585</f>
        <v>43133</v>
      </c>
      <c r="B585">
        <v>2578.19</v>
      </c>
      <c r="C585">
        <v>2591.33</v>
      </c>
      <c r="D585">
        <v>2564.4</v>
      </c>
      <c r="E585">
        <v>2564.4</v>
      </c>
      <c r="F585" s="12">
        <v>3655467776</v>
      </c>
      <c r="G585" s="12">
        <v>5285091.5</v>
      </c>
    </row>
    <row r="586" spans="1:7">
      <c r="A586" s="9">
        <f>'(1)'!A586</f>
        <v>43136</v>
      </c>
      <c r="B586">
        <v>2564.4</v>
      </c>
      <c r="C586">
        <v>2577.65</v>
      </c>
      <c r="D586">
        <v>2563.75</v>
      </c>
      <c r="E586">
        <v>2567.0500000000002</v>
      </c>
      <c r="F586" s="12">
        <v>2572297216</v>
      </c>
      <c r="G586" s="12">
        <v>5313570</v>
      </c>
    </row>
    <row r="587" spans="1:7">
      <c r="A587" s="9">
        <f>'(1)'!A587</f>
        <v>43137</v>
      </c>
      <c r="B587">
        <v>2567.0500000000002</v>
      </c>
      <c r="C587">
        <v>2567.0500000000002</v>
      </c>
      <c r="D587">
        <v>2531.79</v>
      </c>
      <c r="E587">
        <v>2532.48</v>
      </c>
      <c r="F587" s="12">
        <v>2322564864</v>
      </c>
      <c r="G587" s="12">
        <v>5318788.5</v>
      </c>
    </row>
    <row r="588" spans="1:7">
      <c r="A588" s="9">
        <f>'(1)'!A588</f>
        <v>43138</v>
      </c>
      <c r="B588">
        <v>2532.48</v>
      </c>
      <c r="C588">
        <v>2543.85</v>
      </c>
      <c r="D588">
        <v>2512.25</v>
      </c>
      <c r="E588">
        <v>2529.9299999999998</v>
      </c>
      <c r="F588" s="12">
        <v>2603426048</v>
      </c>
      <c r="G588" s="12">
        <v>5285373.5</v>
      </c>
    </row>
    <row r="589" spans="1:7">
      <c r="A589" s="9">
        <f>'(1)'!A589</f>
        <v>43139</v>
      </c>
      <c r="B589">
        <v>2529.9299999999998</v>
      </c>
      <c r="C589">
        <v>2542.2600000000002</v>
      </c>
      <c r="D589">
        <v>2505.46</v>
      </c>
      <c r="E589">
        <v>2508.4699999999998</v>
      </c>
      <c r="F589" s="12">
        <v>2400943872</v>
      </c>
      <c r="G589" s="12">
        <v>5295742</v>
      </c>
    </row>
    <row r="590" spans="1:7">
      <c r="A590" s="9">
        <f>'(1)'!A590</f>
        <v>43140</v>
      </c>
      <c r="B590">
        <v>2508.4699999999998</v>
      </c>
      <c r="C590">
        <v>2510.5</v>
      </c>
      <c r="D590">
        <v>2476.86</v>
      </c>
      <c r="E590">
        <v>2477.87</v>
      </c>
      <c r="F590" s="12">
        <v>2370577152</v>
      </c>
      <c r="G590" s="12">
        <v>5300649</v>
      </c>
    </row>
    <row r="591" spans="1:7">
      <c r="A591" s="9">
        <f>'(1)'!A591</f>
        <v>43143</v>
      </c>
      <c r="B591">
        <v>2477.87</v>
      </c>
      <c r="C591">
        <v>2487.67</v>
      </c>
      <c r="D591">
        <v>2458.4299999999998</v>
      </c>
      <c r="E591">
        <v>2467.4699999999998</v>
      </c>
      <c r="F591" s="12">
        <v>2344071168</v>
      </c>
      <c r="G591" s="12">
        <v>5333786.5</v>
      </c>
    </row>
    <row r="592" spans="1:7">
      <c r="A592" s="9">
        <f>'(1)'!A592</f>
        <v>43144</v>
      </c>
      <c r="B592">
        <v>2467.4699999999998</v>
      </c>
      <c r="C592">
        <v>2475.19</v>
      </c>
      <c r="D592">
        <v>2434.75</v>
      </c>
      <c r="E592">
        <v>2446.9899999999998</v>
      </c>
      <c r="F592" s="12">
        <v>1981061760</v>
      </c>
      <c r="G592" s="12">
        <v>5354389</v>
      </c>
    </row>
    <row r="593" spans="1:7">
      <c r="A593" s="9">
        <f>'(1)'!A593</f>
        <v>43145</v>
      </c>
      <c r="B593">
        <v>2446.9899999999998</v>
      </c>
      <c r="C593">
        <v>2471.15</v>
      </c>
      <c r="D593">
        <v>2446.9899999999998</v>
      </c>
      <c r="E593">
        <v>2470.48</v>
      </c>
      <c r="F593" s="12">
        <v>1929168128</v>
      </c>
      <c r="G593" s="12">
        <v>5357593.5</v>
      </c>
    </row>
    <row r="594" spans="1:7">
      <c r="A594" s="9">
        <f>'(1)'!A594</f>
        <v>43146</v>
      </c>
      <c r="B594">
        <v>2470.48</v>
      </c>
      <c r="C594">
        <v>2488.33</v>
      </c>
      <c r="D594">
        <v>2461.1799999999998</v>
      </c>
      <c r="E594">
        <v>2488.33</v>
      </c>
      <c r="F594" s="12">
        <v>2145672704</v>
      </c>
      <c r="G594" s="12">
        <v>5350333.5</v>
      </c>
    </row>
    <row r="595" spans="1:7">
      <c r="A595" s="9">
        <f>'(1)'!A595</f>
        <v>43147</v>
      </c>
      <c r="B595">
        <v>2488.33</v>
      </c>
      <c r="C595">
        <v>2513.9499999999998</v>
      </c>
      <c r="D595">
        <v>2484.98</v>
      </c>
      <c r="E595">
        <v>2510.9699999999998</v>
      </c>
      <c r="F595" s="12">
        <v>1935979520</v>
      </c>
      <c r="G595" s="12">
        <v>5365381.5</v>
      </c>
    </row>
    <row r="596" spans="1:7">
      <c r="A596" s="9">
        <f>'(1)'!A596</f>
        <v>43151</v>
      </c>
      <c r="B596">
        <v>2510.9699999999998</v>
      </c>
      <c r="C596">
        <v>2522.98</v>
      </c>
      <c r="D596">
        <v>2507.9</v>
      </c>
      <c r="E596">
        <v>2516.71</v>
      </c>
      <c r="F596" s="12">
        <v>2207199744</v>
      </c>
      <c r="G596" s="12">
        <v>5356092</v>
      </c>
    </row>
    <row r="597" spans="1:7">
      <c r="A597" s="9">
        <f>'(1)'!A597</f>
        <v>43152</v>
      </c>
      <c r="B597">
        <v>2516.71</v>
      </c>
      <c r="C597">
        <v>2526.04</v>
      </c>
      <c r="D597">
        <v>2508.35</v>
      </c>
      <c r="E597">
        <v>2509.9</v>
      </c>
      <c r="F597" s="12">
        <v>2598551296</v>
      </c>
      <c r="G597" s="12">
        <v>5357112.5</v>
      </c>
    </row>
    <row r="598" spans="1:7">
      <c r="A598" s="9">
        <f>'(1)'!A598</f>
        <v>43153</v>
      </c>
      <c r="B598">
        <v>2509.9</v>
      </c>
      <c r="C598">
        <v>2512.25</v>
      </c>
      <c r="D598">
        <v>2483.19</v>
      </c>
      <c r="E598">
        <v>2485.59</v>
      </c>
      <c r="F598" s="12">
        <v>1854336128</v>
      </c>
      <c r="G598" s="12">
        <v>5357800.5</v>
      </c>
    </row>
    <row r="599" spans="1:7">
      <c r="A599" s="9">
        <f>'(1)'!A599</f>
        <v>43154</v>
      </c>
      <c r="B599">
        <v>2485.59</v>
      </c>
      <c r="C599">
        <v>2490.19</v>
      </c>
      <c r="D599">
        <v>2475.14</v>
      </c>
      <c r="E599">
        <v>2483.66</v>
      </c>
      <c r="F599" s="12">
        <v>1466219136</v>
      </c>
      <c r="G599" s="12">
        <v>5354470.5</v>
      </c>
    </row>
    <row r="600" spans="1:7">
      <c r="A600" s="9">
        <f>'(1)'!A600</f>
        <v>43157</v>
      </c>
      <c r="B600">
        <v>2483.66</v>
      </c>
      <c r="C600">
        <v>2495.44</v>
      </c>
      <c r="D600">
        <v>2481.46</v>
      </c>
      <c r="E600">
        <v>2490.7800000000002</v>
      </c>
      <c r="F600" s="12">
        <v>1650517376</v>
      </c>
      <c r="G600" s="12">
        <v>5385075</v>
      </c>
    </row>
    <row r="601" spans="1:7">
      <c r="A601" s="9">
        <f>'(1)'!A601</f>
        <v>43158</v>
      </c>
      <c r="B601">
        <v>2490.7800000000002</v>
      </c>
      <c r="C601">
        <v>2503.9</v>
      </c>
      <c r="D601">
        <v>2479.94</v>
      </c>
      <c r="E601">
        <v>2483.1999999999998</v>
      </c>
      <c r="F601" s="12">
        <v>1671235200</v>
      </c>
      <c r="G601" s="12">
        <v>5340608.5</v>
      </c>
    </row>
    <row r="602" spans="1:7">
      <c r="A602" s="9">
        <f>'(1)'!A602</f>
        <v>43159</v>
      </c>
      <c r="B602">
        <v>2483.1999999999998</v>
      </c>
      <c r="C602">
        <v>2483.1999999999998</v>
      </c>
      <c r="D602">
        <v>2456.84</v>
      </c>
      <c r="E602">
        <v>2465.16</v>
      </c>
      <c r="F602" s="12">
        <v>1539150464</v>
      </c>
      <c r="G602" s="12">
        <v>5344314.5</v>
      </c>
    </row>
    <row r="603" spans="1:7">
      <c r="A603" s="9">
        <f>'(1)'!A603</f>
        <v>43160</v>
      </c>
      <c r="B603">
        <v>2465.16</v>
      </c>
      <c r="C603">
        <v>2478.5700000000002</v>
      </c>
      <c r="D603">
        <v>2465.16</v>
      </c>
      <c r="E603">
        <v>2472.9299999999998</v>
      </c>
      <c r="F603" s="12">
        <v>1355860224</v>
      </c>
      <c r="G603" s="12">
        <v>5383814.5</v>
      </c>
    </row>
    <row r="604" spans="1:7">
      <c r="A604" s="9">
        <f>'(1)'!A604</f>
        <v>43161</v>
      </c>
      <c r="B604">
        <v>2472.9299999999998</v>
      </c>
      <c r="C604">
        <v>2489.64</v>
      </c>
      <c r="D604">
        <v>2472.9299999999998</v>
      </c>
      <c r="E604">
        <v>2484.0500000000002</v>
      </c>
      <c r="F604" s="12">
        <v>1574987264</v>
      </c>
      <c r="G604" s="12">
        <v>5380096</v>
      </c>
    </row>
    <row r="605" spans="1:7">
      <c r="A605" s="9">
        <f>'(1)'!A605</f>
        <v>43164</v>
      </c>
      <c r="B605">
        <v>2484.0500000000002</v>
      </c>
      <c r="C605">
        <v>2484.2600000000002</v>
      </c>
      <c r="D605">
        <v>2458.19</v>
      </c>
      <c r="E605">
        <v>2461.19</v>
      </c>
      <c r="F605" s="12">
        <v>1539777664</v>
      </c>
      <c r="G605" s="12">
        <v>5368851.5</v>
      </c>
    </row>
    <row r="606" spans="1:7">
      <c r="A606" s="9">
        <f>'(1)'!A606</f>
        <v>43165</v>
      </c>
      <c r="B606">
        <v>2461.19</v>
      </c>
      <c r="C606">
        <v>2469.91</v>
      </c>
      <c r="D606">
        <v>2425.41</v>
      </c>
      <c r="E606">
        <v>2439.2600000000002</v>
      </c>
      <c r="F606" s="12">
        <v>1923726336</v>
      </c>
      <c r="G606" s="12">
        <v>5364462.5</v>
      </c>
    </row>
    <row r="607" spans="1:7">
      <c r="A607" s="9">
        <f>'(1)'!A607</f>
        <v>43166</v>
      </c>
      <c r="B607">
        <v>2439.2600000000002</v>
      </c>
      <c r="C607">
        <v>2452.88</v>
      </c>
      <c r="D607">
        <v>2420.8200000000002</v>
      </c>
      <c r="E607">
        <v>2450.7600000000002</v>
      </c>
      <c r="F607" s="12">
        <v>1589960448</v>
      </c>
      <c r="G607" s="12">
        <v>5336453.5</v>
      </c>
    </row>
    <row r="608" spans="1:7">
      <c r="A608" s="9">
        <f>'(1)'!A608</f>
        <v>43167</v>
      </c>
      <c r="B608">
        <v>2450.7600000000002</v>
      </c>
      <c r="C608">
        <v>2467.16</v>
      </c>
      <c r="D608">
        <v>2447.12</v>
      </c>
      <c r="E608">
        <v>2466.41</v>
      </c>
      <c r="F608" s="12">
        <v>1201947264</v>
      </c>
      <c r="G608" s="12">
        <v>5282517</v>
      </c>
    </row>
    <row r="609" spans="1:7">
      <c r="A609" s="9">
        <f>'(1)'!A609</f>
        <v>43168</v>
      </c>
      <c r="B609">
        <v>2466.41</v>
      </c>
      <c r="C609">
        <v>2466.41</v>
      </c>
      <c r="D609">
        <v>2427.9</v>
      </c>
      <c r="E609">
        <v>2427.9</v>
      </c>
      <c r="F609" s="12">
        <v>1737306112</v>
      </c>
      <c r="G609" s="12">
        <v>5218579.5</v>
      </c>
    </row>
    <row r="610" spans="1:7">
      <c r="A610" s="9">
        <f>'(1)'!A610</f>
        <v>43171</v>
      </c>
      <c r="B610">
        <v>2427.9</v>
      </c>
      <c r="C610">
        <v>2434.42</v>
      </c>
      <c r="D610">
        <v>2367.06</v>
      </c>
      <c r="E610">
        <v>2368.0300000000002</v>
      </c>
      <c r="F610" s="12">
        <v>2643038720</v>
      </c>
      <c r="G610" s="12">
        <v>5220848</v>
      </c>
    </row>
    <row r="611" spans="1:7">
      <c r="A611" s="9">
        <f>'(1)'!A611</f>
        <v>43172</v>
      </c>
      <c r="B611">
        <v>2368.0300000000002</v>
      </c>
      <c r="C611">
        <v>2397.91</v>
      </c>
      <c r="D611">
        <v>2368.0300000000002</v>
      </c>
      <c r="E611">
        <v>2396.17</v>
      </c>
      <c r="F611" s="12">
        <v>1736632832</v>
      </c>
      <c r="G611" s="12">
        <v>5250199.5</v>
      </c>
    </row>
    <row r="612" spans="1:7">
      <c r="A612" s="9">
        <f>'(1)'!A612</f>
        <v>43173</v>
      </c>
      <c r="B612">
        <v>2396.17</v>
      </c>
      <c r="C612">
        <v>2405.4899999999998</v>
      </c>
      <c r="D612">
        <v>2387.92</v>
      </c>
      <c r="E612">
        <v>2403.2600000000002</v>
      </c>
      <c r="F612" s="12">
        <v>1689021440</v>
      </c>
      <c r="G612" s="12">
        <v>5260198</v>
      </c>
    </row>
    <row r="613" spans="1:7">
      <c r="A613" s="9">
        <f>'(1)'!A613</f>
        <v>43174</v>
      </c>
      <c r="B613">
        <v>2403.2600000000002</v>
      </c>
      <c r="C613">
        <v>2415.64</v>
      </c>
      <c r="D613">
        <v>2391.83</v>
      </c>
      <c r="E613">
        <v>2415.64</v>
      </c>
      <c r="F613" s="12">
        <v>2035992576</v>
      </c>
      <c r="G613" s="12">
        <v>5300272</v>
      </c>
    </row>
    <row r="614" spans="1:7">
      <c r="A614" s="9">
        <f>'(1)'!A614</f>
        <v>43175</v>
      </c>
      <c r="B614">
        <v>2415.64</v>
      </c>
      <c r="C614">
        <v>2439.02</v>
      </c>
      <c r="D614">
        <v>2415.64</v>
      </c>
      <c r="E614">
        <v>2431.4499999999998</v>
      </c>
      <c r="F614" s="12">
        <v>1793879168</v>
      </c>
      <c r="G614" s="12">
        <v>5282616.5</v>
      </c>
    </row>
    <row r="615" spans="1:7">
      <c r="A615" s="9">
        <f>'(1)'!A615</f>
        <v>43178</v>
      </c>
      <c r="B615">
        <v>2431.4499999999998</v>
      </c>
      <c r="C615">
        <v>2437.46</v>
      </c>
      <c r="D615">
        <v>2420.04</v>
      </c>
      <c r="E615">
        <v>2435.6999999999998</v>
      </c>
      <c r="F615" s="12">
        <v>1273705856</v>
      </c>
      <c r="G615" s="12">
        <v>5252477.5</v>
      </c>
    </row>
    <row r="616" spans="1:7">
      <c r="A616" s="9">
        <f>'(1)'!A616</f>
        <v>43179</v>
      </c>
      <c r="B616">
        <v>2435.6999999999998</v>
      </c>
      <c r="C616">
        <v>2438.9899999999998</v>
      </c>
      <c r="D616">
        <v>2421.92</v>
      </c>
      <c r="E616">
        <v>2427.65</v>
      </c>
      <c r="F616" s="12">
        <v>1410105984</v>
      </c>
      <c r="G616" s="12">
        <v>5262197.5</v>
      </c>
    </row>
    <row r="617" spans="1:7">
      <c r="A617" s="9">
        <f>'(1)'!A617</f>
        <v>43180</v>
      </c>
      <c r="B617">
        <v>2427.65</v>
      </c>
      <c r="C617">
        <v>2449.98</v>
      </c>
      <c r="D617">
        <v>2427.65</v>
      </c>
      <c r="E617">
        <v>2447.15</v>
      </c>
      <c r="F617" s="12">
        <v>2024936064</v>
      </c>
      <c r="G617" s="12">
        <v>5278267</v>
      </c>
    </row>
    <row r="618" spans="1:7">
      <c r="A618" s="9">
        <f>'(1)'!A618</f>
        <v>43181</v>
      </c>
      <c r="B618">
        <v>2447.15</v>
      </c>
      <c r="C618">
        <v>2468.81</v>
      </c>
      <c r="D618">
        <v>2447.15</v>
      </c>
      <c r="E618">
        <v>2467.88</v>
      </c>
      <c r="F618" s="12">
        <v>2216909312</v>
      </c>
      <c r="G618" s="12">
        <v>5273682.5</v>
      </c>
    </row>
    <row r="619" spans="1:7">
      <c r="A619" s="9">
        <f>'(1)'!A619</f>
        <v>43182</v>
      </c>
      <c r="B619">
        <v>2467.88</v>
      </c>
      <c r="C619">
        <v>2472.9899999999998</v>
      </c>
      <c r="D619">
        <v>2454.42</v>
      </c>
      <c r="E619">
        <v>2466</v>
      </c>
      <c r="F619" s="12">
        <v>1931139456</v>
      </c>
      <c r="G619" s="12">
        <v>5250434.5</v>
      </c>
    </row>
    <row r="620" spans="1:7">
      <c r="A620" s="9">
        <f>'(1)'!A620</f>
        <v>43185</v>
      </c>
      <c r="B620">
        <v>2466</v>
      </c>
      <c r="C620">
        <v>2476.4</v>
      </c>
      <c r="D620">
        <v>2455.63</v>
      </c>
      <c r="E620">
        <v>2459.44</v>
      </c>
      <c r="F620" s="12">
        <v>1894492928</v>
      </c>
      <c r="G620" s="12">
        <v>5197257</v>
      </c>
    </row>
    <row r="621" spans="1:7">
      <c r="A621" s="9">
        <f>'(1)'!A621</f>
        <v>43186</v>
      </c>
      <c r="B621">
        <v>2459.44</v>
      </c>
      <c r="C621">
        <v>2467.8000000000002</v>
      </c>
      <c r="D621">
        <v>2450.5300000000002</v>
      </c>
      <c r="E621">
        <v>2457.69</v>
      </c>
      <c r="F621" s="12">
        <v>1528389120</v>
      </c>
      <c r="G621" s="12">
        <v>5112756</v>
      </c>
    </row>
    <row r="622" spans="1:7">
      <c r="A622" s="9">
        <f>'(1)'!A622</f>
        <v>43187</v>
      </c>
      <c r="B622">
        <v>2457.69</v>
      </c>
      <c r="C622">
        <v>2457.69</v>
      </c>
      <c r="D622">
        <v>2441.59</v>
      </c>
      <c r="E622">
        <v>2447.65</v>
      </c>
      <c r="F622" s="12">
        <v>1913613696</v>
      </c>
      <c r="G622" s="12">
        <v>5185886</v>
      </c>
    </row>
    <row r="623" spans="1:7">
      <c r="A623" s="9">
        <f>'(1)'!A623</f>
        <v>43188</v>
      </c>
      <c r="B623">
        <v>2447.65</v>
      </c>
      <c r="C623">
        <v>2457.6999999999998</v>
      </c>
      <c r="D623">
        <v>2439.0700000000002</v>
      </c>
      <c r="E623">
        <v>2439.1</v>
      </c>
      <c r="F623" s="12">
        <v>1621409280</v>
      </c>
      <c r="G623" s="12">
        <v>5215453</v>
      </c>
    </row>
    <row r="624" spans="1:7">
      <c r="A624" s="9">
        <f>'(1)'!A624</f>
        <v>43192</v>
      </c>
      <c r="B624">
        <v>2439.1</v>
      </c>
      <c r="C624">
        <v>2440.81</v>
      </c>
      <c r="D624">
        <v>2425.84</v>
      </c>
      <c r="E624">
        <v>2432.6799999999998</v>
      </c>
      <c r="F624" s="12">
        <v>1453679744</v>
      </c>
      <c r="G624" s="12">
        <v>5179006</v>
      </c>
    </row>
    <row r="625" spans="1:7">
      <c r="A625" s="9">
        <f>'(1)'!A625</f>
        <v>43193</v>
      </c>
      <c r="B625">
        <v>2432.6799999999998</v>
      </c>
      <c r="C625">
        <v>2454.64</v>
      </c>
      <c r="D625">
        <v>2432.6799999999998</v>
      </c>
      <c r="E625">
        <v>2452.34</v>
      </c>
      <c r="F625" s="12">
        <v>1651179648</v>
      </c>
      <c r="G625" s="12">
        <v>5182215.5</v>
      </c>
    </row>
    <row r="626" spans="1:7">
      <c r="A626" s="9">
        <f>'(1)'!A626</f>
        <v>43194</v>
      </c>
      <c r="B626">
        <v>2452.34</v>
      </c>
      <c r="C626">
        <v>2460.4699999999998</v>
      </c>
      <c r="D626">
        <v>2439.34</v>
      </c>
      <c r="E626">
        <v>2460.4699999999998</v>
      </c>
      <c r="F626" s="12">
        <v>2153170944</v>
      </c>
      <c r="G626" s="12">
        <v>5182215.5</v>
      </c>
    </row>
    <row r="627" spans="1:7">
      <c r="A627" s="9">
        <f>'(1)'!A627</f>
        <v>43195</v>
      </c>
      <c r="B627">
        <v>2460.4699999999998</v>
      </c>
      <c r="C627">
        <v>2473.9499999999998</v>
      </c>
      <c r="D627">
        <v>2455.5100000000002</v>
      </c>
      <c r="E627">
        <v>2470.04</v>
      </c>
      <c r="F627" s="12">
        <v>2214576640</v>
      </c>
      <c r="G627" s="12">
        <v>5116005.5</v>
      </c>
    </row>
    <row r="628" spans="1:7">
      <c r="A628" s="9">
        <f>'(1)'!A628</f>
        <v>43196</v>
      </c>
      <c r="B628">
        <v>2470.04</v>
      </c>
      <c r="C628">
        <v>2475.35</v>
      </c>
      <c r="D628">
        <v>2453.81</v>
      </c>
      <c r="E628">
        <v>2458.37</v>
      </c>
      <c r="F628" s="12">
        <v>2118425344</v>
      </c>
      <c r="G628" s="12">
        <v>5108266</v>
      </c>
    </row>
    <row r="629" spans="1:7">
      <c r="A629" s="9">
        <f>'(1)'!A629</f>
        <v>43199</v>
      </c>
      <c r="B629">
        <v>2458.37</v>
      </c>
      <c r="C629">
        <v>2468.37</v>
      </c>
      <c r="D629">
        <v>2452.33</v>
      </c>
      <c r="E629">
        <v>2452.33</v>
      </c>
      <c r="F629" s="12">
        <v>1765072768</v>
      </c>
      <c r="G629" s="12">
        <v>5066955</v>
      </c>
    </row>
    <row r="630" spans="1:7">
      <c r="A630" s="9">
        <f>'(1)'!A630</f>
        <v>43200</v>
      </c>
      <c r="B630">
        <v>2452.33</v>
      </c>
      <c r="C630">
        <v>2457.3000000000002</v>
      </c>
      <c r="D630">
        <v>2427.9899999999998</v>
      </c>
      <c r="E630">
        <v>2432.16</v>
      </c>
      <c r="F630" s="12">
        <v>2050181248</v>
      </c>
      <c r="G630" s="12">
        <v>5009038.5</v>
      </c>
    </row>
    <row r="631" spans="1:7">
      <c r="A631" s="9">
        <f>'(1)'!A631</f>
        <v>43201</v>
      </c>
      <c r="B631">
        <v>2432.16</v>
      </c>
      <c r="C631">
        <v>2434.25</v>
      </c>
      <c r="D631">
        <v>2416.85</v>
      </c>
      <c r="E631">
        <v>2424.4299999999998</v>
      </c>
      <c r="F631" s="12">
        <v>1756866560</v>
      </c>
      <c r="G631" s="12">
        <v>4979481</v>
      </c>
    </row>
    <row r="632" spans="1:7">
      <c r="A632" s="9">
        <f>'(1)'!A632</f>
        <v>43202</v>
      </c>
      <c r="B632">
        <v>2424.4299999999998</v>
      </c>
      <c r="C632">
        <v>2432.89</v>
      </c>
      <c r="D632">
        <v>2403.92</v>
      </c>
      <c r="E632">
        <v>2410.4299999999998</v>
      </c>
      <c r="F632" s="12">
        <v>2152596224</v>
      </c>
      <c r="G632" s="12">
        <v>4935010.5</v>
      </c>
    </row>
    <row r="633" spans="1:7">
      <c r="A633" s="9">
        <f>'(1)'!A633</f>
        <v>43203</v>
      </c>
      <c r="B633">
        <v>2410.4299999999998</v>
      </c>
      <c r="C633">
        <v>2429.23</v>
      </c>
      <c r="D633">
        <v>2409.6999999999998</v>
      </c>
      <c r="E633">
        <v>2429.23</v>
      </c>
      <c r="F633" s="12">
        <v>2427861504</v>
      </c>
      <c r="G633" s="12">
        <v>4985401.5</v>
      </c>
    </row>
    <row r="634" spans="1:7">
      <c r="A634" s="9">
        <f>'(1)'!A634</f>
        <v>43206</v>
      </c>
      <c r="B634">
        <v>2429.23</v>
      </c>
      <c r="C634">
        <v>2450.19</v>
      </c>
      <c r="D634">
        <v>2429.23</v>
      </c>
      <c r="E634">
        <v>2447.56</v>
      </c>
      <c r="F634" s="12">
        <v>4430846464</v>
      </c>
      <c r="G634" s="12">
        <v>5029513.5</v>
      </c>
    </row>
    <row r="635" spans="1:7">
      <c r="A635" s="9">
        <f>'(1)'!A635</f>
        <v>43207</v>
      </c>
      <c r="B635">
        <v>2447.56</v>
      </c>
      <c r="C635">
        <v>2450.13</v>
      </c>
      <c r="D635">
        <v>2430.89</v>
      </c>
      <c r="E635">
        <v>2438.0100000000002</v>
      </c>
      <c r="F635" s="12">
        <v>3781857024</v>
      </c>
      <c r="G635" s="12">
        <v>5072509</v>
      </c>
    </row>
    <row r="636" spans="1:7">
      <c r="A636" s="9">
        <f>'(1)'!A636</f>
        <v>43208</v>
      </c>
      <c r="B636">
        <v>2438.0100000000002</v>
      </c>
      <c r="C636">
        <v>2438.0100000000002</v>
      </c>
      <c r="D636">
        <v>2407.4</v>
      </c>
      <c r="E636">
        <v>2413.98</v>
      </c>
      <c r="F636" s="12">
        <v>2597560064</v>
      </c>
      <c r="G636" s="12">
        <v>5083813.5</v>
      </c>
    </row>
    <row r="637" spans="1:7">
      <c r="A637" s="9">
        <f>'(1)'!A637</f>
        <v>43209</v>
      </c>
      <c r="B637">
        <v>2413.98</v>
      </c>
      <c r="C637">
        <v>2420.15</v>
      </c>
      <c r="D637">
        <v>2401.0100000000002</v>
      </c>
      <c r="E637">
        <v>2412.3000000000002</v>
      </c>
      <c r="F637" s="12">
        <v>2297943552</v>
      </c>
      <c r="G637" s="12">
        <v>5065869.5</v>
      </c>
    </row>
    <row r="638" spans="1:7">
      <c r="A638" s="9">
        <f>'(1)'!A638</f>
        <v>43210</v>
      </c>
      <c r="B638">
        <v>2412.3000000000002</v>
      </c>
      <c r="C638">
        <v>2418.0300000000002</v>
      </c>
      <c r="D638">
        <v>2402.66</v>
      </c>
      <c r="E638">
        <v>2410.73</v>
      </c>
      <c r="F638" s="12">
        <v>1792450432</v>
      </c>
      <c r="G638" s="12">
        <v>5019531.5</v>
      </c>
    </row>
    <row r="639" spans="1:7">
      <c r="A639" s="9">
        <f>'(1)'!A639</f>
        <v>43213</v>
      </c>
      <c r="B639">
        <v>2410.73</v>
      </c>
      <c r="C639">
        <v>2434.1</v>
      </c>
      <c r="D639">
        <v>2410.73</v>
      </c>
      <c r="E639">
        <v>2434.1</v>
      </c>
      <c r="F639" s="12">
        <v>1809283328</v>
      </c>
      <c r="G639" s="12">
        <v>5016007.5</v>
      </c>
    </row>
    <row r="640" spans="1:7">
      <c r="A640" s="9">
        <f>'(1)'!A640</f>
        <v>43214</v>
      </c>
      <c r="B640">
        <v>2434.1</v>
      </c>
      <c r="C640">
        <v>2438.87</v>
      </c>
      <c r="D640">
        <v>2418.44</v>
      </c>
      <c r="E640">
        <v>2428.41</v>
      </c>
      <c r="F640" s="12">
        <v>1939945600</v>
      </c>
      <c r="G640" s="12">
        <v>5037686</v>
      </c>
    </row>
    <row r="641" spans="1:7">
      <c r="A641" s="9">
        <f>'(1)'!A641</f>
        <v>43215</v>
      </c>
      <c r="B641">
        <v>2428.41</v>
      </c>
      <c r="C641">
        <v>2445.1799999999998</v>
      </c>
      <c r="D641">
        <v>2427.1999999999998</v>
      </c>
      <c r="E641">
        <v>2438.62</v>
      </c>
      <c r="F641" s="12">
        <v>4495937536</v>
      </c>
      <c r="G641" s="12">
        <v>5021043</v>
      </c>
    </row>
    <row r="642" spans="1:7">
      <c r="A642" s="9">
        <f>'(1)'!A642</f>
        <v>43216</v>
      </c>
      <c r="B642">
        <v>2438.62</v>
      </c>
      <c r="C642">
        <v>2438.62</v>
      </c>
      <c r="D642">
        <v>2408.25</v>
      </c>
      <c r="E642">
        <v>2415.0700000000002</v>
      </c>
      <c r="F642" s="12">
        <v>2867465728</v>
      </c>
      <c r="G642" s="12">
        <v>4986776.5</v>
      </c>
    </row>
    <row r="643" spans="1:7">
      <c r="A643" s="9">
        <f>'(1)'!A643</f>
        <v>43217</v>
      </c>
      <c r="B643">
        <v>2415.0700000000002</v>
      </c>
      <c r="C643">
        <v>2420.8000000000002</v>
      </c>
      <c r="D643">
        <v>2398.1999999999998</v>
      </c>
      <c r="E643">
        <v>2414.1</v>
      </c>
      <c r="F643" s="12">
        <v>2352766976</v>
      </c>
      <c r="G643" s="12">
        <v>5004856.5</v>
      </c>
    </row>
    <row r="644" spans="1:7">
      <c r="A644" s="9">
        <f>'(1)'!A644</f>
        <v>43220</v>
      </c>
      <c r="B644">
        <v>2414.1</v>
      </c>
      <c r="C644">
        <v>2425.13</v>
      </c>
      <c r="D644">
        <v>2404.4299999999998</v>
      </c>
      <c r="E644">
        <v>2422.1799999999998</v>
      </c>
      <c r="F644" s="12">
        <v>2592340224</v>
      </c>
      <c r="G644" s="12">
        <v>5028519</v>
      </c>
    </row>
    <row r="645" spans="1:7">
      <c r="A645" s="9">
        <f>'(1)'!A645</f>
        <v>43221</v>
      </c>
      <c r="B645">
        <v>2422.1799999999998</v>
      </c>
      <c r="C645">
        <v>2422.1799999999998</v>
      </c>
      <c r="D645">
        <v>2385.13</v>
      </c>
      <c r="E645">
        <v>2406.4699999999998</v>
      </c>
      <c r="F645" s="12">
        <v>2619169536</v>
      </c>
      <c r="G645" s="12">
        <v>4982804.5</v>
      </c>
    </row>
    <row r="646" spans="1:7">
      <c r="A646" s="9">
        <f>'(1)'!A646</f>
        <v>43222</v>
      </c>
      <c r="B646">
        <v>2406.4699999999998</v>
      </c>
      <c r="C646">
        <v>2410.31</v>
      </c>
      <c r="D646">
        <v>2392.81</v>
      </c>
      <c r="E646">
        <v>2409.3200000000002</v>
      </c>
      <c r="F646" s="12">
        <v>3147011072</v>
      </c>
      <c r="G646" s="12">
        <v>4942294.5</v>
      </c>
    </row>
    <row r="647" spans="1:7">
      <c r="A647" s="9">
        <f>'(1)'!A647</f>
        <v>43223</v>
      </c>
      <c r="B647">
        <v>2409.3200000000002</v>
      </c>
      <c r="C647">
        <v>2414.02</v>
      </c>
      <c r="D647">
        <v>2391.0100000000002</v>
      </c>
      <c r="E647">
        <v>2399.79</v>
      </c>
      <c r="F647" s="12">
        <v>5564987904</v>
      </c>
      <c r="G647" s="12">
        <v>4959670.5</v>
      </c>
    </row>
    <row r="648" spans="1:7">
      <c r="A648" s="9">
        <f>'(1)'!A648</f>
        <v>43224</v>
      </c>
      <c r="B648">
        <v>2399.79</v>
      </c>
      <c r="C648">
        <v>2402.0100000000002</v>
      </c>
      <c r="D648">
        <v>2379.94</v>
      </c>
      <c r="E648">
        <v>2386.71</v>
      </c>
      <c r="F648" s="12">
        <v>5869172736</v>
      </c>
      <c r="G648" s="12">
        <v>4988190</v>
      </c>
    </row>
    <row r="649" spans="1:7">
      <c r="A649" s="9">
        <f>'(1)'!A649</f>
        <v>43227</v>
      </c>
      <c r="B649">
        <v>2386.71</v>
      </c>
      <c r="C649">
        <v>2398.44</v>
      </c>
      <c r="D649">
        <v>2369.9699999999998</v>
      </c>
      <c r="E649">
        <v>2398.38</v>
      </c>
      <c r="F649" s="12">
        <v>3847264512</v>
      </c>
      <c r="G649" s="12">
        <v>4908157.5</v>
      </c>
    </row>
    <row r="650" spans="1:7">
      <c r="A650" s="9">
        <f>'(1)'!A650</f>
        <v>43228</v>
      </c>
      <c r="B650">
        <v>2398.38</v>
      </c>
      <c r="C650">
        <v>2410.0700000000002</v>
      </c>
      <c r="D650">
        <v>2398.38</v>
      </c>
      <c r="E650">
        <v>2403.7199999999998</v>
      </c>
      <c r="F650" s="12">
        <v>2834439936</v>
      </c>
      <c r="G650" s="12">
        <v>4783063.5</v>
      </c>
    </row>
    <row r="651" spans="1:7">
      <c r="A651" s="9">
        <f>'(1)'!A651</f>
        <v>43229</v>
      </c>
      <c r="B651">
        <v>2403.7199999999998</v>
      </c>
      <c r="C651">
        <v>2415.27</v>
      </c>
      <c r="D651">
        <v>2397.6799999999998</v>
      </c>
      <c r="E651">
        <v>2401.9899999999998</v>
      </c>
      <c r="F651" s="12">
        <v>2625695232</v>
      </c>
      <c r="G651" s="12">
        <v>4840626.5</v>
      </c>
    </row>
    <row r="652" spans="1:7">
      <c r="A652" s="9">
        <f>'(1)'!A652</f>
        <v>43230</v>
      </c>
      <c r="B652">
        <v>2401.9899999999998</v>
      </c>
      <c r="C652">
        <v>2407.0700000000002</v>
      </c>
      <c r="D652">
        <v>2394.1999999999998</v>
      </c>
      <c r="E652">
        <v>2395.5500000000002</v>
      </c>
      <c r="F652" s="12">
        <v>1745166720</v>
      </c>
      <c r="G652" s="12">
        <v>4840626.5</v>
      </c>
    </row>
    <row r="653" spans="1:7">
      <c r="A653" s="9">
        <f>'(1)'!A653</f>
        <v>43231</v>
      </c>
      <c r="B653">
        <v>2395.5500000000002</v>
      </c>
      <c r="C653">
        <v>2404.73</v>
      </c>
      <c r="D653">
        <v>2390.4</v>
      </c>
      <c r="E653">
        <v>2400.15</v>
      </c>
      <c r="F653" s="12">
        <v>1374098432</v>
      </c>
      <c r="G653" s="12">
        <v>4848328</v>
      </c>
    </row>
    <row r="654" spans="1:7">
      <c r="A654" s="9">
        <f>'(1)'!A654</f>
        <v>43234</v>
      </c>
      <c r="B654">
        <v>2400.15</v>
      </c>
      <c r="C654">
        <v>2413.46</v>
      </c>
      <c r="D654">
        <v>2400.15</v>
      </c>
      <c r="E654">
        <v>2400.8000000000002</v>
      </c>
      <c r="F654" s="12">
        <v>3896689664</v>
      </c>
      <c r="G654" s="12">
        <v>4873516</v>
      </c>
    </row>
    <row r="655" spans="1:7">
      <c r="A655" s="9">
        <f>'(1)'!A655</f>
        <v>43235</v>
      </c>
      <c r="B655">
        <v>2400.8000000000002</v>
      </c>
      <c r="C655">
        <v>2406.06</v>
      </c>
      <c r="D655">
        <v>2393.14</v>
      </c>
      <c r="E655">
        <v>2395.12</v>
      </c>
      <c r="F655" s="12">
        <v>1947655552</v>
      </c>
      <c r="G655" s="12">
        <v>4901804</v>
      </c>
    </row>
    <row r="656" spans="1:7">
      <c r="A656" s="9">
        <f>'(1)'!A656</f>
        <v>43236</v>
      </c>
      <c r="B656">
        <v>2395.12</v>
      </c>
      <c r="C656">
        <v>2395.12</v>
      </c>
      <c r="D656">
        <v>2370.5</v>
      </c>
      <c r="E656">
        <v>2382.7399999999998</v>
      </c>
      <c r="F656" s="12">
        <v>1831170560</v>
      </c>
      <c r="G656" s="12">
        <v>4915360</v>
      </c>
    </row>
    <row r="657" spans="1:7">
      <c r="A657" s="9">
        <f>'(1)'!A657</f>
        <v>43237</v>
      </c>
      <c r="B657">
        <v>2382.7399999999998</v>
      </c>
      <c r="C657">
        <v>2385.67</v>
      </c>
      <c r="D657">
        <v>2365.64</v>
      </c>
      <c r="E657">
        <v>2376.2399999999998</v>
      </c>
      <c r="F657" s="12">
        <v>1718724736</v>
      </c>
      <c r="G657" s="12">
        <v>4915360</v>
      </c>
    </row>
    <row r="658" spans="1:7">
      <c r="A658" s="9">
        <f>'(1)'!A658</f>
        <v>43238</v>
      </c>
      <c r="B658">
        <v>2376.2399999999998</v>
      </c>
      <c r="C658">
        <v>2376.2399999999998</v>
      </c>
      <c r="D658">
        <v>2340.4</v>
      </c>
      <c r="E658">
        <v>2342.06</v>
      </c>
      <c r="F658" s="12">
        <v>1797214208</v>
      </c>
      <c r="G658" s="12">
        <v>4915360</v>
      </c>
    </row>
    <row r="659" spans="1:7">
      <c r="A659" s="9">
        <f>'(1)'!A659</f>
        <v>43241</v>
      </c>
      <c r="B659">
        <v>2342.06</v>
      </c>
      <c r="C659">
        <v>2342.06</v>
      </c>
      <c r="D659">
        <v>2275.14</v>
      </c>
      <c r="E659">
        <v>2283.38</v>
      </c>
      <c r="F659" s="12">
        <v>3090870272</v>
      </c>
      <c r="G659" s="12">
        <v>4897081.5</v>
      </c>
    </row>
    <row r="660" spans="1:7">
      <c r="A660" s="9">
        <f>'(1)'!A660</f>
        <v>43242</v>
      </c>
      <c r="B660">
        <v>2283.38</v>
      </c>
      <c r="C660">
        <v>2312.96</v>
      </c>
      <c r="D660">
        <v>2277.62</v>
      </c>
      <c r="E660">
        <v>2312.96</v>
      </c>
      <c r="F660" s="12">
        <v>1910095104</v>
      </c>
      <c r="G660" s="12">
        <v>4942578</v>
      </c>
    </row>
    <row r="661" spans="1:7">
      <c r="A661" s="9">
        <f>'(1)'!A661</f>
        <v>43243</v>
      </c>
      <c r="B661">
        <v>2312.96</v>
      </c>
      <c r="C661">
        <v>2312.96</v>
      </c>
      <c r="D661">
        <v>2266.41</v>
      </c>
      <c r="E661">
        <v>2272.02</v>
      </c>
      <c r="F661" s="12">
        <v>1842460416</v>
      </c>
      <c r="G661" s="12">
        <v>4984588</v>
      </c>
    </row>
    <row r="662" spans="1:7">
      <c r="A662" s="9">
        <f>'(1)'!A662</f>
        <v>43244</v>
      </c>
      <c r="B662">
        <v>2272.02</v>
      </c>
      <c r="C662">
        <v>2285.69</v>
      </c>
      <c r="D662">
        <v>2259.81</v>
      </c>
      <c r="E662">
        <v>2265.3000000000002</v>
      </c>
      <c r="F662" s="12">
        <v>2724892416</v>
      </c>
      <c r="G662" s="12">
        <v>4983109</v>
      </c>
    </row>
    <row r="663" spans="1:7">
      <c r="A663" s="9">
        <f>'(1)'!A663</f>
        <v>43245</v>
      </c>
      <c r="B663">
        <v>2265.3000000000002</v>
      </c>
      <c r="C663">
        <v>2279.35</v>
      </c>
      <c r="D663">
        <v>2242.8000000000002</v>
      </c>
      <c r="E663">
        <v>2247.91</v>
      </c>
      <c r="F663" s="12">
        <v>2145991424</v>
      </c>
      <c r="G663" s="12">
        <v>4965546.5</v>
      </c>
    </row>
    <row r="664" spans="1:7">
      <c r="A664" s="9">
        <f>'(1)'!A664</f>
        <v>43249</v>
      </c>
      <c r="B664">
        <v>2247.91</v>
      </c>
      <c r="C664">
        <v>2247.91</v>
      </c>
      <c r="D664">
        <v>2220.79</v>
      </c>
      <c r="E664">
        <v>2236.08</v>
      </c>
      <c r="F664" s="12">
        <v>2063898368</v>
      </c>
      <c r="G664" s="12">
        <v>4960996.5</v>
      </c>
    </row>
    <row r="665" spans="1:7">
      <c r="A665" s="9">
        <f>'(1)'!A665</f>
        <v>43250</v>
      </c>
      <c r="B665">
        <v>2236.08</v>
      </c>
      <c r="C665">
        <v>2258.1</v>
      </c>
      <c r="D665">
        <v>2231.6999999999998</v>
      </c>
      <c r="E665">
        <v>2233.06</v>
      </c>
      <c r="F665" s="12">
        <v>3175074560</v>
      </c>
      <c r="G665" s="12">
        <v>4944179.5</v>
      </c>
    </row>
    <row r="666" spans="1:7">
      <c r="A666" s="9">
        <f>'(1)'!A666</f>
        <v>43251</v>
      </c>
      <c r="B666">
        <v>2233.06</v>
      </c>
      <c r="C666">
        <v>2240.34</v>
      </c>
      <c r="D666">
        <v>2194.27</v>
      </c>
      <c r="E666">
        <v>2194.27</v>
      </c>
      <c r="F666" s="12">
        <v>2698328832</v>
      </c>
      <c r="G666" s="12">
        <v>4927407</v>
      </c>
    </row>
    <row r="667" spans="1:7">
      <c r="A667" s="9">
        <f>'(1)'!A667</f>
        <v>43252</v>
      </c>
      <c r="B667">
        <v>2194.27</v>
      </c>
      <c r="C667">
        <v>2201.0300000000002</v>
      </c>
      <c r="D667">
        <v>2157.7600000000002</v>
      </c>
      <c r="E667">
        <v>2174.21</v>
      </c>
      <c r="F667" s="12">
        <v>2856857856</v>
      </c>
      <c r="G667" s="12">
        <v>4923507</v>
      </c>
    </row>
    <row r="668" spans="1:7">
      <c r="A668" s="9">
        <f>'(1)'!A668</f>
        <v>43255</v>
      </c>
      <c r="B668">
        <v>2174.21</v>
      </c>
      <c r="C668">
        <v>2208.4</v>
      </c>
      <c r="D668">
        <v>2163.98</v>
      </c>
      <c r="E668">
        <v>2206.4499999999998</v>
      </c>
      <c r="F668" s="12">
        <v>2843676928</v>
      </c>
      <c r="G668" s="12">
        <v>4958531.5</v>
      </c>
    </row>
    <row r="669" spans="1:7">
      <c r="A669" s="9">
        <f>'(1)'!A669</f>
        <v>43256</v>
      </c>
      <c r="B669">
        <v>2206.4499999999998</v>
      </c>
      <c r="C669">
        <v>2244.58</v>
      </c>
      <c r="D669">
        <v>2197.27</v>
      </c>
      <c r="E669">
        <v>2244.58</v>
      </c>
      <c r="F669" s="12">
        <v>4303059456</v>
      </c>
      <c r="G669" s="12">
        <v>4958531.5</v>
      </c>
    </row>
    <row r="670" spans="1:7">
      <c r="A670" s="9">
        <f>'(1)'!A670</f>
        <v>43257</v>
      </c>
      <c r="B670">
        <v>2244.58</v>
      </c>
      <c r="C670">
        <v>2245.89</v>
      </c>
      <c r="D670">
        <v>2220.1</v>
      </c>
      <c r="E670">
        <v>2235.6999999999998</v>
      </c>
      <c r="F670" s="12">
        <v>3332330240</v>
      </c>
      <c r="G670" s="12">
        <v>4976660</v>
      </c>
    </row>
    <row r="671" spans="1:7">
      <c r="A671" s="9">
        <f>'(1)'!A671</f>
        <v>43258</v>
      </c>
      <c r="B671">
        <v>2235.6999999999998</v>
      </c>
      <c r="C671">
        <v>2236.8200000000002</v>
      </c>
      <c r="D671">
        <v>2186.6</v>
      </c>
      <c r="E671">
        <v>2189.4299999999998</v>
      </c>
      <c r="F671" s="12">
        <v>3752546816</v>
      </c>
      <c r="G671" s="12">
        <v>4996776</v>
      </c>
    </row>
    <row r="672" spans="1:7">
      <c r="A672" s="9">
        <f>'(1)'!A672</f>
        <v>43259</v>
      </c>
      <c r="B672">
        <v>2189.4299999999998</v>
      </c>
      <c r="C672">
        <v>2213.79</v>
      </c>
      <c r="D672">
        <v>2176.7199999999998</v>
      </c>
      <c r="E672">
        <v>2213.79</v>
      </c>
      <c r="F672" s="12">
        <v>3625025024</v>
      </c>
      <c r="G672" s="12">
        <v>4976795</v>
      </c>
    </row>
    <row r="673" spans="1:7">
      <c r="A673" s="9">
        <f>'(1)'!A673</f>
        <v>43262</v>
      </c>
      <c r="B673">
        <v>2213.79</v>
      </c>
      <c r="C673">
        <v>2231.71</v>
      </c>
      <c r="D673">
        <v>2213.79</v>
      </c>
      <c r="E673">
        <v>2224.54</v>
      </c>
      <c r="F673" s="12">
        <v>2364149504</v>
      </c>
      <c r="G673" s="12">
        <v>4968103</v>
      </c>
    </row>
    <row r="674" spans="1:7">
      <c r="A674" s="9">
        <f>'(1)'!A674</f>
        <v>43263</v>
      </c>
      <c r="B674">
        <v>2224.54</v>
      </c>
      <c r="C674">
        <v>2249.1</v>
      </c>
      <c r="D674">
        <v>2219.75</v>
      </c>
      <c r="E674">
        <v>2249.1</v>
      </c>
      <c r="G674" s="12">
        <v>4924340.5</v>
      </c>
    </row>
    <row r="675" spans="1:7">
      <c r="A675" s="9">
        <f>'(1)'!A675</f>
        <v>43264</v>
      </c>
      <c r="G675" s="12">
        <v>4910595</v>
      </c>
    </row>
    <row r="676" spans="1:7">
      <c r="A676" s="9">
        <f>'(1)'!A676</f>
        <v>43265</v>
      </c>
      <c r="G676" s="12">
        <v>4868409</v>
      </c>
    </row>
    <row r="677" spans="1:7">
      <c r="A677" s="9">
        <f>'(1)'!A677</f>
        <v>43266</v>
      </c>
      <c r="G677" s="12">
        <v>4907424.5</v>
      </c>
    </row>
    <row r="678" spans="1:7">
      <c r="A678" s="9">
        <f>'(1)'!A678</f>
        <v>43269</v>
      </c>
      <c r="G678" s="12">
        <v>4940323</v>
      </c>
    </row>
    <row r="679" spans="1:7">
      <c r="A679" s="9">
        <f>'(1)'!A679</f>
        <v>43270</v>
      </c>
      <c r="G679" s="12">
        <v>4919061.5</v>
      </c>
    </row>
    <row r="680" spans="1:7">
      <c r="A680" s="9">
        <f>'(1)'!A680</f>
        <v>43271</v>
      </c>
      <c r="G680" s="12">
        <v>4863942</v>
      </c>
    </row>
    <row r="681" spans="1:7">
      <c r="A681" s="9">
        <f>'(1)'!A681</f>
        <v>43272</v>
      </c>
      <c r="G681" s="12">
        <v>4861994.5</v>
      </c>
    </row>
    <row r="682" spans="1:7">
      <c r="A682" s="9">
        <f>'(1)'!A682</f>
        <v>43273</v>
      </c>
      <c r="G682" s="12">
        <v>4859965.5</v>
      </c>
    </row>
    <row r="683" spans="1:7">
      <c r="A683" s="9">
        <f>'(1)'!A683</f>
        <v>43276</v>
      </c>
      <c r="G683" s="12">
        <v>4904613.5</v>
      </c>
    </row>
    <row r="684" spans="1:7">
      <c r="A684" s="9">
        <f>'(1)'!A684</f>
        <v>43277</v>
      </c>
      <c r="G684" s="12">
        <v>4891355</v>
      </c>
    </row>
    <row r="685" spans="1:7">
      <c r="A685" s="9">
        <f>'(1)'!A685</f>
        <v>43278</v>
      </c>
      <c r="G685" s="12">
        <v>4964951.5</v>
      </c>
    </row>
    <row r="686" spans="1:7">
      <c r="A686" s="9">
        <f>'(1)'!A686</f>
        <v>43279</v>
      </c>
      <c r="G686" s="12">
        <v>4917831.5</v>
      </c>
    </row>
    <row r="687" spans="1:7">
      <c r="A687" s="9">
        <f>'(1)'!A687</f>
        <v>43280</v>
      </c>
      <c r="G687" s="12">
        <v>4915359.5</v>
      </c>
    </row>
    <row r="688" spans="1:7">
      <c r="A688" s="9">
        <f>'(1)'!A688</f>
        <v>43283</v>
      </c>
      <c r="G688" s="12">
        <v>4893674</v>
      </c>
    </row>
    <row r="689" spans="1:7">
      <c r="A689" s="9">
        <f>'(1)'!A689</f>
        <v>43284</v>
      </c>
      <c r="G689" s="12">
        <v>4893674</v>
      </c>
    </row>
    <row r="690" spans="1:7">
      <c r="A690" s="9">
        <f>'(1)'!A690</f>
        <v>43286</v>
      </c>
      <c r="G690" s="12">
        <v>4863426.5</v>
      </c>
    </row>
    <row r="691" spans="1:7">
      <c r="A691" s="9">
        <f>'(1)'!A691</f>
        <v>43287</v>
      </c>
      <c r="G691" s="12">
        <v>4864349.5</v>
      </c>
    </row>
    <row r="692" spans="1:7">
      <c r="A692" s="9">
        <f>'(1)'!A692</f>
        <v>43290</v>
      </c>
      <c r="G692" s="12">
        <v>4844470.5</v>
      </c>
    </row>
    <row r="693" spans="1:7">
      <c r="A693" s="9">
        <f>'(1)'!A693</f>
        <v>43291</v>
      </c>
      <c r="G693" s="12">
        <v>4822099</v>
      </c>
    </row>
    <row r="694" spans="1:7">
      <c r="A694" s="9"/>
      <c r="G694" s="12">
        <v>4837523</v>
      </c>
    </row>
    <row r="695" spans="1:7">
      <c r="A695" s="9"/>
      <c r="G695" s="12">
        <v>4851505</v>
      </c>
    </row>
    <row r="696" spans="1:7">
      <c r="A696" s="9"/>
      <c r="G696" s="12">
        <v>4849848.5</v>
      </c>
    </row>
    <row r="697" spans="1:7">
      <c r="A697" s="9"/>
      <c r="G697" s="12">
        <v>4839525</v>
      </c>
    </row>
    <row r="698" spans="1:7">
      <c r="A698" s="9"/>
      <c r="G698" s="12">
        <v>4843921</v>
      </c>
    </row>
    <row r="699" spans="1:7">
      <c r="A699" s="9"/>
      <c r="G699" s="12">
        <v>4846294</v>
      </c>
    </row>
    <row r="700" spans="1:7">
      <c r="A700" s="9"/>
      <c r="G700" s="12">
        <v>4833952</v>
      </c>
    </row>
    <row r="701" spans="1:7">
      <c r="A701" s="9"/>
      <c r="G701" s="12">
        <v>4810386</v>
      </c>
    </row>
    <row r="702" spans="1:7">
      <c r="A702" s="9"/>
      <c r="G702" s="12">
        <v>4798432.5</v>
      </c>
    </row>
    <row r="703" spans="1:7">
      <c r="A703" s="9"/>
      <c r="G703" s="12">
        <v>5040146</v>
      </c>
    </row>
    <row r="704" spans="1:7">
      <c r="A704" s="9"/>
      <c r="G704" s="12">
        <v>4914527</v>
      </c>
    </row>
    <row r="705" spans="1:7">
      <c r="A705" s="9"/>
      <c r="G705" s="12">
        <v>4975184.5</v>
      </c>
    </row>
    <row r="706" spans="1:7">
      <c r="A706" s="9"/>
      <c r="G706" s="12">
        <v>4886989.5</v>
      </c>
    </row>
    <row r="707" spans="1:7">
      <c r="A707" s="9"/>
      <c r="G707" s="12">
        <v>4870509</v>
      </c>
    </row>
    <row r="708" spans="1:7">
      <c r="A708" s="9"/>
      <c r="G708" s="12">
        <v>4829028</v>
      </c>
    </row>
    <row r="709" spans="1:7">
      <c r="A709" s="9"/>
      <c r="G709" s="12">
        <v>4808368</v>
      </c>
    </row>
    <row r="710" spans="1:7">
      <c r="A710" s="9"/>
      <c r="G710" s="12">
        <v>4800747.5</v>
      </c>
    </row>
    <row r="711" spans="1:7">
      <c r="A711" s="9"/>
      <c r="G711" s="12">
        <v>4712662.5</v>
      </c>
    </row>
    <row r="712" spans="1:7">
      <c r="A712" s="9"/>
      <c r="G712" s="12">
        <v>4661650.5</v>
      </c>
    </row>
    <row r="713" spans="1:7">
      <c r="A713" s="9"/>
      <c r="G713" s="12">
        <v>4722684.5</v>
      </c>
    </row>
    <row r="714" spans="1:7">
      <c r="A714" s="9"/>
      <c r="G714" s="12">
        <v>4803818</v>
      </c>
    </row>
    <row r="715" spans="1:7">
      <c r="A715" s="9"/>
      <c r="G715" s="12">
        <v>4781116.5</v>
      </c>
    </row>
    <row r="716" spans="1:7">
      <c r="A716" s="9"/>
      <c r="G716" s="12">
        <v>4675666</v>
      </c>
    </row>
    <row r="717" spans="1:7">
      <c r="A717" s="9"/>
      <c r="G717" s="12">
        <v>4736666</v>
      </c>
    </row>
    <row r="718" spans="1:7">
      <c r="A718" s="9"/>
      <c r="G718" s="12">
        <v>4760026</v>
      </c>
    </row>
    <row r="719" spans="1:7">
      <c r="A719" s="9"/>
    </row>
    <row r="720" spans="1:7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Name!B55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Name!B56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Name!B57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Name!B58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Name!B59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Name!B60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1">
      <c r="A17" s="9">
        <f>'(1)'!A17</f>
        <v>42307</v>
      </c>
    </row>
    <row r="18" spans="1:1">
      <c r="A18" s="9">
        <f>'(1)'!A18</f>
        <v>42310</v>
      </c>
    </row>
    <row r="19" spans="1:1">
      <c r="A19" s="9">
        <f>'(1)'!A19</f>
        <v>42311</v>
      </c>
    </row>
    <row r="20" spans="1:1">
      <c r="A20" s="9">
        <f>'(1)'!A20</f>
        <v>42312</v>
      </c>
    </row>
    <row r="21" spans="1:1">
      <c r="A21" s="9">
        <f>'(1)'!A21</f>
        <v>42313</v>
      </c>
    </row>
    <row r="22" spans="1:1">
      <c r="A22" s="9">
        <f>'(1)'!A22</f>
        <v>42314</v>
      </c>
    </row>
    <row r="23" spans="1:1">
      <c r="A23" s="9">
        <f>'(1)'!A23</f>
        <v>42317</v>
      </c>
    </row>
    <row r="24" spans="1:1">
      <c r="A24" s="9">
        <f>'(1)'!A24</f>
        <v>42318</v>
      </c>
    </row>
    <row r="25" spans="1:1">
      <c r="A25" s="9">
        <f>'(1)'!A25</f>
        <v>42319</v>
      </c>
    </row>
    <row r="26" spans="1:1">
      <c r="A26" s="9">
        <f>'(1)'!A26</f>
        <v>42320</v>
      </c>
    </row>
    <row r="27" spans="1:1">
      <c r="A27" s="9">
        <f>'(1)'!A27</f>
        <v>42321</v>
      </c>
    </row>
    <row r="28" spans="1:1">
      <c r="A28" s="9">
        <f>'(1)'!A28</f>
        <v>42324</v>
      </c>
    </row>
    <row r="29" spans="1:1">
      <c r="A29" s="9">
        <f>'(1)'!A29</f>
        <v>42325</v>
      </c>
    </row>
    <row r="30" spans="1:1">
      <c r="A30" s="9">
        <f>'(1)'!A30</f>
        <v>42326</v>
      </c>
    </row>
    <row r="31" spans="1:1">
      <c r="A31" s="9">
        <f>'(1)'!A31</f>
        <v>42327</v>
      </c>
    </row>
    <row r="32" spans="1:1">
      <c r="A32" s="9">
        <f>'(1)'!A32</f>
        <v>42328</v>
      </c>
    </row>
    <row r="33" spans="1:1">
      <c r="A33" s="9">
        <f>'(1)'!A33</f>
        <v>42331</v>
      </c>
    </row>
    <row r="34" spans="1:1">
      <c r="A34" s="9">
        <f>'(1)'!A34</f>
        <v>42332</v>
      </c>
    </row>
    <row r="35" spans="1:1">
      <c r="A35" s="9">
        <f>'(1)'!A35</f>
        <v>42333</v>
      </c>
    </row>
    <row r="36" spans="1:1">
      <c r="A36" s="9">
        <f>'(1)'!A36</f>
        <v>42335</v>
      </c>
    </row>
    <row r="37" spans="1:1">
      <c r="A37" s="9">
        <f>'(1)'!A37</f>
        <v>42338</v>
      </c>
    </row>
    <row r="38" spans="1:1">
      <c r="A38" s="9">
        <f>'(1)'!A38</f>
        <v>42339</v>
      </c>
    </row>
    <row r="39" spans="1:1">
      <c r="A39" s="9">
        <f>'(1)'!A39</f>
        <v>42340</v>
      </c>
    </row>
    <row r="40" spans="1:1">
      <c r="A40" s="9">
        <f>'(1)'!A40</f>
        <v>42341</v>
      </c>
    </row>
    <row r="41" spans="1:1">
      <c r="A41" s="9">
        <f>'(1)'!A41</f>
        <v>42342</v>
      </c>
    </row>
    <row r="42" spans="1:1">
      <c r="A42" s="9">
        <f>'(1)'!A42</f>
        <v>42345</v>
      </c>
    </row>
    <row r="43" spans="1:1">
      <c r="A43" s="9">
        <f>'(1)'!A43</f>
        <v>42346</v>
      </c>
    </row>
    <row r="44" spans="1:1">
      <c r="A44" s="9">
        <f>'(1)'!A44</f>
        <v>42347</v>
      </c>
    </row>
    <row r="45" spans="1:1">
      <c r="A45" s="9">
        <f>'(1)'!A45</f>
        <v>42348</v>
      </c>
    </row>
    <row r="46" spans="1:1">
      <c r="A46" s="9">
        <f>'(1)'!A46</f>
        <v>42349</v>
      </c>
    </row>
    <row r="47" spans="1:1">
      <c r="A47" s="9">
        <f>'(1)'!A47</f>
        <v>42352</v>
      </c>
    </row>
    <row r="48" spans="1:1">
      <c r="A48" s="9">
        <f>'(1)'!A48</f>
        <v>42353</v>
      </c>
    </row>
    <row r="49" spans="1:1">
      <c r="A49" s="9">
        <f>'(1)'!A49</f>
        <v>42354</v>
      </c>
    </row>
    <row r="50" spans="1:1">
      <c r="A50" s="9">
        <f>'(1)'!A50</f>
        <v>42355</v>
      </c>
    </row>
    <row r="51" spans="1:1">
      <c r="A51" s="9">
        <f>'(1)'!A51</f>
        <v>42356</v>
      </c>
    </row>
    <row r="52" spans="1:1">
      <c r="A52" s="9">
        <f>'(1)'!A52</f>
        <v>42359</v>
      </c>
    </row>
    <row r="53" spans="1:1">
      <c r="A53" s="9">
        <f>'(1)'!A53</f>
        <v>42360</v>
      </c>
    </row>
    <row r="54" spans="1:1">
      <c r="A54" s="9">
        <f>'(1)'!A54</f>
        <v>42361</v>
      </c>
    </row>
    <row r="55" spans="1:1">
      <c r="A55" s="9">
        <f>'(1)'!A55</f>
        <v>42362</v>
      </c>
    </row>
    <row r="56" spans="1:1">
      <c r="A56" s="9">
        <f>'(1)'!A56</f>
        <v>42366</v>
      </c>
    </row>
    <row r="57" spans="1:1">
      <c r="A57" s="9">
        <f>'(1)'!A57</f>
        <v>42367</v>
      </c>
    </row>
    <row r="58" spans="1:1">
      <c r="A58" s="9">
        <f>'(1)'!A58</f>
        <v>42368</v>
      </c>
    </row>
    <row r="59" spans="1:1">
      <c r="A59" s="9">
        <f>'(1)'!A59</f>
        <v>42369</v>
      </c>
    </row>
    <row r="60" spans="1:1">
      <c r="A60" s="9">
        <f>'(1)'!A60</f>
        <v>42373</v>
      </c>
    </row>
    <row r="61" spans="1:1">
      <c r="A61" s="9">
        <f>'(1)'!A61</f>
        <v>42374</v>
      </c>
    </row>
    <row r="62" spans="1:1">
      <c r="A62" s="9">
        <f>'(1)'!A62</f>
        <v>42375</v>
      </c>
    </row>
    <row r="63" spans="1:1">
      <c r="A63" s="9">
        <f>'(1)'!A63</f>
        <v>42376</v>
      </c>
    </row>
    <row r="64" spans="1:1">
      <c r="A64" s="9">
        <f>'(1)'!A64</f>
        <v>42377</v>
      </c>
    </row>
    <row r="65" spans="1:1">
      <c r="A65" s="9">
        <f>'(1)'!A65</f>
        <v>42380</v>
      </c>
    </row>
    <row r="66" spans="1:1">
      <c r="A66" s="9">
        <f>'(1)'!A66</f>
        <v>42381</v>
      </c>
    </row>
    <row r="67" spans="1:1">
      <c r="A67" s="9">
        <f>'(1)'!A67</f>
        <v>42382</v>
      </c>
    </row>
    <row r="68" spans="1:1">
      <c r="A68" s="9">
        <f>'(1)'!A68</f>
        <v>42383</v>
      </c>
    </row>
    <row r="69" spans="1:1">
      <c r="A69" s="9">
        <f>'(1)'!A69</f>
        <v>42384</v>
      </c>
    </row>
    <row r="70" spans="1:1">
      <c r="A70" s="9">
        <f>'(1)'!A70</f>
        <v>42388</v>
      </c>
    </row>
    <row r="71" spans="1:1">
      <c r="A71" s="9">
        <f>'(1)'!A71</f>
        <v>42389</v>
      </c>
    </row>
    <row r="72" spans="1:1">
      <c r="A72" s="9">
        <f>'(1)'!A72</f>
        <v>42390</v>
      </c>
    </row>
    <row r="73" spans="1:1">
      <c r="A73" s="9">
        <f>'(1)'!A73</f>
        <v>42391</v>
      </c>
    </row>
    <row r="74" spans="1:1">
      <c r="A74" s="9">
        <f>'(1)'!A74</f>
        <v>42394</v>
      </c>
    </row>
    <row r="75" spans="1:1">
      <c r="A75" s="9">
        <f>'(1)'!A75</f>
        <v>42395</v>
      </c>
    </row>
    <row r="76" spans="1:1">
      <c r="A76" s="9">
        <f>'(1)'!A76</f>
        <v>42396</v>
      </c>
    </row>
    <row r="77" spans="1:1">
      <c r="A77" s="9">
        <f>'(1)'!A77</f>
        <v>42397</v>
      </c>
    </row>
    <row r="78" spans="1:1">
      <c r="A78" s="9">
        <f>'(1)'!A78</f>
        <v>42398</v>
      </c>
    </row>
    <row r="79" spans="1:1">
      <c r="A79" s="9">
        <f>'(1)'!A79</f>
        <v>42401</v>
      </c>
    </row>
    <row r="80" spans="1:1">
      <c r="A80" s="9">
        <f>'(1)'!A80</f>
        <v>42402</v>
      </c>
    </row>
    <row r="81" spans="1:1">
      <c r="A81" s="9">
        <f>'(1)'!A81</f>
        <v>42403</v>
      </c>
    </row>
    <row r="82" spans="1:1">
      <c r="A82" s="9">
        <f>'(1)'!A82</f>
        <v>42404</v>
      </c>
    </row>
    <row r="83" spans="1:1">
      <c r="A83" s="9">
        <f>'(1)'!A83</f>
        <v>42405</v>
      </c>
    </row>
    <row r="84" spans="1:1">
      <c r="A84" s="9">
        <f>'(1)'!A84</f>
        <v>42408</v>
      </c>
    </row>
    <row r="85" spans="1:1">
      <c r="A85" s="9">
        <f>'(1)'!A85</f>
        <v>42409</v>
      </c>
    </row>
    <row r="86" spans="1:1">
      <c r="A86" s="9">
        <f>'(1)'!A86</f>
        <v>42410</v>
      </c>
    </row>
    <row r="87" spans="1:1">
      <c r="A87" s="9">
        <f>'(1)'!A87</f>
        <v>42411</v>
      </c>
    </row>
    <row r="88" spans="1:1">
      <c r="A88" s="9">
        <f>'(1)'!A88</f>
        <v>42412</v>
      </c>
    </row>
    <row r="89" spans="1:1">
      <c r="A89" s="9">
        <f>'(1)'!A89</f>
        <v>42416</v>
      </c>
    </row>
    <row r="90" spans="1:1">
      <c r="A90" s="9">
        <f>'(1)'!A90</f>
        <v>42417</v>
      </c>
    </row>
    <row r="91" spans="1:1">
      <c r="A91" s="9">
        <f>'(1)'!A91</f>
        <v>42418</v>
      </c>
    </row>
    <row r="92" spans="1:1">
      <c r="A92" s="9">
        <f>'(1)'!A92</f>
        <v>42419</v>
      </c>
    </row>
    <row r="93" spans="1:1">
      <c r="A93" s="9">
        <f>'(1)'!A93</f>
        <v>42422</v>
      </c>
    </row>
    <row r="94" spans="1:1">
      <c r="A94" s="9">
        <f>'(1)'!A94</f>
        <v>42423</v>
      </c>
    </row>
    <row r="95" spans="1:1">
      <c r="A95" s="9">
        <f>'(1)'!A95</f>
        <v>42424</v>
      </c>
    </row>
    <row r="96" spans="1:1">
      <c r="A96" s="9">
        <f>'(1)'!A96</f>
        <v>42425</v>
      </c>
    </row>
    <row r="97" spans="1:1">
      <c r="A97" s="9">
        <f>'(1)'!A97</f>
        <v>42426</v>
      </c>
    </row>
    <row r="98" spans="1:1">
      <c r="A98" s="9">
        <f>'(1)'!A98</f>
        <v>42429</v>
      </c>
    </row>
    <row r="99" spans="1:1">
      <c r="A99" s="9">
        <f>'(1)'!A99</f>
        <v>42430</v>
      </c>
    </row>
    <row r="100" spans="1:1">
      <c r="A100" s="9">
        <f>'(1)'!A100</f>
        <v>42431</v>
      </c>
    </row>
    <row r="101" spans="1:1">
      <c r="A101" s="9">
        <f>'(1)'!A101</f>
        <v>42432</v>
      </c>
    </row>
    <row r="102" spans="1:1">
      <c r="A102" s="9">
        <f>'(1)'!A102</f>
        <v>42433</v>
      </c>
    </row>
    <row r="103" spans="1:1">
      <c r="A103" s="9">
        <f>'(1)'!A103</f>
        <v>42436</v>
      </c>
    </row>
    <row r="104" spans="1:1">
      <c r="A104" s="9">
        <f>'(1)'!A104</f>
        <v>42437</v>
      </c>
    </row>
    <row r="105" spans="1:1">
      <c r="A105" s="9">
        <f>'(1)'!A105</f>
        <v>42438</v>
      </c>
    </row>
    <row r="106" spans="1:1">
      <c r="A106" s="9">
        <f>'(1)'!A106</f>
        <v>42439</v>
      </c>
    </row>
    <row r="107" spans="1:1">
      <c r="A107" s="9">
        <f>'(1)'!A107</f>
        <v>42440</v>
      </c>
    </row>
    <row r="108" spans="1:1">
      <c r="A108" s="9">
        <f>'(1)'!A108</f>
        <v>42443</v>
      </c>
    </row>
    <row r="109" spans="1:1">
      <c r="A109" s="9">
        <f>'(1)'!A109</f>
        <v>42444</v>
      </c>
    </row>
    <row r="110" spans="1:1">
      <c r="A110" s="9">
        <f>'(1)'!A110</f>
        <v>42445</v>
      </c>
    </row>
    <row r="111" spans="1:1">
      <c r="A111" s="9">
        <f>'(1)'!A111</f>
        <v>42446</v>
      </c>
    </row>
    <row r="112" spans="1:1">
      <c r="A112" s="9">
        <f>'(1)'!A112</f>
        <v>42447</v>
      </c>
    </row>
    <row r="113" spans="1:1">
      <c r="A113" s="9">
        <f>'(1)'!A113</f>
        <v>42450</v>
      </c>
    </row>
    <row r="114" spans="1:1">
      <c r="A114" s="9">
        <f>'(1)'!A114</f>
        <v>42451</v>
      </c>
    </row>
    <row r="115" spans="1:1">
      <c r="A115" s="9">
        <f>'(1)'!A115</f>
        <v>42452</v>
      </c>
    </row>
    <row r="116" spans="1:1">
      <c r="A116" s="9">
        <f>'(1)'!A116</f>
        <v>42453</v>
      </c>
    </row>
    <row r="117" spans="1:1">
      <c r="A117" s="9">
        <f>'(1)'!A117</f>
        <v>42457</v>
      </c>
    </row>
    <row r="118" spans="1:1">
      <c r="A118" s="9">
        <f>'(1)'!A118</f>
        <v>42458</v>
      </c>
    </row>
    <row r="119" spans="1:1">
      <c r="A119" s="9">
        <f>'(1)'!A119</f>
        <v>42459</v>
      </c>
    </row>
    <row r="120" spans="1:1">
      <c r="A120" s="9">
        <f>'(1)'!A120</f>
        <v>42460</v>
      </c>
    </row>
    <row r="121" spans="1:1">
      <c r="A121" s="9">
        <f>'(1)'!A121</f>
        <v>42461</v>
      </c>
    </row>
    <row r="122" spans="1:1">
      <c r="A122" s="9">
        <f>'(1)'!A122</f>
        <v>42464</v>
      </c>
    </row>
    <row r="123" spans="1:1">
      <c r="A123" s="9">
        <f>'(1)'!A123</f>
        <v>42465</v>
      </c>
    </row>
    <row r="124" spans="1:1">
      <c r="A124" s="9">
        <f>'(1)'!A124</f>
        <v>42466</v>
      </c>
    </row>
    <row r="125" spans="1:1">
      <c r="A125" s="9">
        <f>'(1)'!A125</f>
        <v>42467</v>
      </c>
    </row>
    <row r="126" spans="1:1">
      <c r="A126" s="9">
        <f>'(1)'!A126</f>
        <v>42468</v>
      </c>
    </row>
    <row r="127" spans="1:1">
      <c r="A127" s="9">
        <f>'(1)'!A127</f>
        <v>42471</v>
      </c>
    </row>
    <row r="128" spans="1:1">
      <c r="A128" s="9">
        <f>'(1)'!A128</f>
        <v>42472</v>
      </c>
    </row>
    <row r="129" spans="1:1">
      <c r="A129" s="9">
        <f>'(1)'!A129</f>
        <v>42473</v>
      </c>
    </row>
    <row r="130" spans="1:1">
      <c r="A130" s="9">
        <f>'(1)'!A130</f>
        <v>42474</v>
      </c>
    </row>
    <row r="131" spans="1:1">
      <c r="A131" s="9">
        <f>'(1)'!A131</f>
        <v>42475</v>
      </c>
    </row>
    <row r="132" spans="1:1">
      <c r="A132" s="9">
        <f>'(1)'!A132</f>
        <v>42478</v>
      </c>
    </row>
    <row r="133" spans="1:1">
      <c r="A133" s="9">
        <f>'(1)'!A133</f>
        <v>42479</v>
      </c>
    </row>
    <row r="134" spans="1:1">
      <c r="A134" s="9">
        <f>'(1)'!A134</f>
        <v>42480</v>
      </c>
    </row>
    <row r="135" spans="1:1">
      <c r="A135" s="9">
        <f>'(1)'!A135</f>
        <v>42481</v>
      </c>
    </row>
    <row r="136" spans="1:1">
      <c r="A136" s="9">
        <f>'(1)'!A136</f>
        <v>42482</v>
      </c>
    </row>
    <row r="137" spans="1:1">
      <c r="A137" s="9">
        <f>'(1)'!A137</f>
        <v>42485</v>
      </c>
    </row>
    <row r="138" spans="1:1">
      <c r="A138" s="9">
        <f>'(1)'!A138</f>
        <v>42486</v>
      </c>
    </row>
    <row r="139" spans="1:1">
      <c r="A139" s="9">
        <f>'(1)'!A139</f>
        <v>42487</v>
      </c>
    </row>
    <row r="140" spans="1:1">
      <c r="A140" s="9">
        <f>'(1)'!A140</f>
        <v>42488</v>
      </c>
    </row>
    <row r="141" spans="1:1">
      <c r="A141" s="9">
        <f>'(1)'!A141</f>
        <v>42489</v>
      </c>
    </row>
    <row r="142" spans="1:1">
      <c r="A142" s="9">
        <f>'(1)'!A142</f>
        <v>42492</v>
      </c>
    </row>
    <row r="143" spans="1:1">
      <c r="A143" s="9">
        <f>'(1)'!A143</f>
        <v>42493</v>
      </c>
    </row>
    <row r="144" spans="1:1">
      <c r="A144" s="9">
        <f>'(1)'!A144</f>
        <v>42494</v>
      </c>
    </row>
    <row r="145" spans="1:1">
      <c r="A145" s="9">
        <f>'(1)'!A145</f>
        <v>42495</v>
      </c>
    </row>
    <row r="146" spans="1:1">
      <c r="A146" s="9">
        <f>'(1)'!A146</f>
        <v>42496</v>
      </c>
    </row>
    <row r="147" spans="1:1">
      <c r="A147" s="9">
        <f>'(1)'!A147</f>
        <v>42499</v>
      </c>
    </row>
    <row r="148" spans="1:1">
      <c r="A148" s="9">
        <f>'(1)'!A148</f>
        <v>42500</v>
      </c>
    </row>
    <row r="149" spans="1:1">
      <c r="A149" s="9">
        <f>'(1)'!A149</f>
        <v>42501</v>
      </c>
    </row>
    <row r="150" spans="1:1">
      <c r="A150" s="9">
        <f>'(1)'!A150</f>
        <v>42502</v>
      </c>
    </row>
    <row r="151" spans="1:1">
      <c r="A151" s="9">
        <f>'(1)'!A151</f>
        <v>42503</v>
      </c>
    </row>
    <row r="152" spans="1:1">
      <c r="A152" s="9">
        <f>'(1)'!A152</f>
        <v>42506</v>
      </c>
    </row>
    <row r="153" spans="1:1">
      <c r="A153" s="9">
        <f>'(1)'!A153</f>
        <v>42507</v>
      </c>
    </row>
    <row r="154" spans="1:1">
      <c r="A154" s="9">
        <f>'(1)'!A154</f>
        <v>42508</v>
      </c>
    </row>
    <row r="155" spans="1:1">
      <c r="A155" s="9">
        <f>'(1)'!A155</f>
        <v>42509</v>
      </c>
    </row>
    <row r="156" spans="1:1">
      <c r="A156" s="9">
        <f>'(1)'!A156</f>
        <v>42510</v>
      </c>
    </row>
    <row r="157" spans="1:1">
      <c r="A157" s="9">
        <f>'(1)'!A157</f>
        <v>42513</v>
      </c>
    </row>
    <row r="158" spans="1:1">
      <c r="A158" s="9">
        <f>'(1)'!A158</f>
        <v>42514</v>
      </c>
    </row>
    <row r="159" spans="1:1">
      <c r="A159" s="9">
        <f>'(1)'!A159</f>
        <v>42515</v>
      </c>
    </row>
    <row r="160" spans="1:1">
      <c r="A160" s="9">
        <f>'(1)'!A160</f>
        <v>42516</v>
      </c>
    </row>
    <row r="161" spans="1:1">
      <c r="A161" s="9">
        <f>'(1)'!A161</f>
        <v>42517</v>
      </c>
    </row>
    <row r="162" spans="1:1">
      <c r="A162" s="9">
        <f>'(1)'!A162</f>
        <v>42521</v>
      </c>
    </row>
    <row r="163" spans="1:1">
      <c r="A163" s="9">
        <f>'(1)'!A163</f>
        <v>42522</v>
      </c>
    </row>
    <row r="164" spans="1:1">
      <c r="A164" s="9">
        <f>'(1)'!A164</f>
        <v>42523</v>
      </c>
    </row>
    <row r="165" spans="1:1">
      <c r="A165" s="9">
        <f>'(1)'!A165</f>
        <v>42524</v>
      </c>
    </row>
    <row r="166" spans="1:1">
      <c r="A166" s="9">
        <f>'(1)'!A166</f>
        <v>42527</v>
      </c>
    </row>
    <row r="167" spans="1:1">
      <c r="A167" s="9">
        <f>'(1)'!A167</f>
        <v>42528</v>
      </c>
    </row>
    <row r="168" spans="1:1">
      <c r="A168" s="9">
        <f>'(1)'!A168</f>
        <v>42529</v>
      </c>
    </row>
    <row r="169" spans="1:1">
      <c r="A169" s="9">
        <f>'(1)'!A169</f>
        <v>42530</v>
      </c>
    </row>
    <row r="170" spans="1:1">
      <c r="A170" s="9">
        <f>'(1)'!A170</f>
        <v>42531</v>
      </c>
    </row>
    <row r="171" spans="1:1">
      <c r="A171" s="9">
        <f>'(1)'!A171</f>
        <v>42534</v>
      </c>
    </row>
    <row r="172" spans="1:1">
      <c r="A172" s="9">
        <f>'(1)'!A172</f>
        <v>42535</v>
      </c>
    </row>
    <row r="173" spans="1:1">
      <c r="A173" s="9">
        <f>'(1)'!A173</f>
        <v>42536</v>
      </c>
    </row>
    <row r="174" spans="1:1">
      <c r="A174" s="9">
        <f>'(1)'!A174</f>
        <v>42537</v>
      </c>
    </row>
    <row r="175" spans="1:1">
      <c r="A175" s="9">
        <f>'(1)'!A175</f>
        <v>42538</v>
      </c>
    </row>
    <row r="176" spans="1:1">
      <c r="A176" s="9">
        <f>'(1)'!A176</f>
        <v>42541</v>
      </c>
    </row>
    <row r="177" spans="1:1">
      <c r="A177" s="9">
        <f>'(1)'!A177</f>
        <v>42542</v>
      </c>
    </row>
    <row r="178" spans="1:1">
      <c r="A178" s="9">
        <f>'(1)'!A178</f>
        <v>42543</v>
      </c>
    </row>
    <row r="179" spans="1:1">
      <c r="A179" s="9">
        <f>'(1)'!A179</f>
        <v>42544</v>
      </c>
    </row>
    <row r="180" spans="1:1">
      <c r="A180" s="9">
        <f>'(1)'!A180</f>
        <v>42545</v>
      </c>
    </row>
    <row r="181" spans="1:1">
      <c r="A181" s="9">
        <f>'(1)'!A181</f>
        <v>42548</v>
      </c>
    </row>
    <row r="182" spans="1:1">
      <c r="A182" s="9">
        <f>'(1)'!A182</f>
        <v>42549</v>
      </c>
    </row>
    <row r="183" spans="1:1">
      <c r="A183" s="9">
        <f>'(1)'!A183</f>
        <v>42550</v>
      </c>
    </row>
    <row r="184" spans="1:1">
      <c r="A184" s="9">
        <f>'(1)'!A184</f>
        <v>42551</v>
      </c>
    </row>
    <row r="185" spans="1:1">
      <c r="A185" s="9">
        <f>'(1)'!A185</f>
        <v>42552</v>
      </c>
    </row>
    <row r="186" spans="1:1">
      <c r="A186" s="9">
        <f>'(1)'!A186</f>
        <v>42556</v>
      </c>
    </row>
    <row r="187" spans="1:1">
      <c r="A187" s="9">
        <f>'(1)'!A187</f>
        <v>42557</v>
      </c>
    </row>
    <row r="188" spans="1:1">
      <c r="A188" s="9">
        <f>'(1)'!A188</f>
        <v>42558</v>
      </c>
    </row>
    <row r="189" spans="1:1">
      <c r="A189" s="9">
        <f>'(1)'!A189</f>
        <v>42559</v>
      </c>
    </row>
    <row r="190" spans="1:1">
      <c r="A190" s="9">
        <f>'(1)'!A190</f>
        <v>42562</v>
      </c>
    </row>
    <row r="191" spans="1:1">
      <c r="A191" s="9">
        <f>'(1)'!A191</f>
        <v>42563</v>
      </c>
    </row>
    <row r="192" spans="1:1">
      <c r="A192" s="9">
        <f>'(1)'!A192</f>
        <v>42564</v>
      </c>
    </row>
    <row r="193" spans="1:1">
      <c r="A193" s="9">
        <f>'(1)'!A193</f>
        <v>42565</v>
      </c>
    </row>
    <row r="194" spans="1:1">
      <c r="A194" s="9">
        <f>'(1)'!A194</f>
        <v>42566</v>
      </c>
    </row>
    <row r="195" spans="1:1">
      <c r="A195" s="9">
        <f>'(1)'!A195</f>
        <v>42569</v>
      </c>
    </row>
    <row r="196" spans="1:1">
      <c r="A196" s="9">
        <f>'(1)'!A196</f>
        <v>42570</v>
      </c>
    </row>
    <row r="197" spans="1:1">
      <c r="A197" s="9">
        <f>'(1)'!A197</f>
        <v>42571</v>
      </c>
    </row>
    <row r="198" spans="1:1">
      <c r="A198" s="9">
        <f>'(1)'!A198</f>
        <v>42572</v>
      </c>
    </row>
    <row r="199" spans="1:1">
      <c r="A199" s="9">
        <f>'(1)'!A199</f>
        <v>42573</v>
      </c>
    </row>
    <row r="200" spans="1:1">
      <c r="A200" s="9">
        <f>'(1)'!A200</f>
        <v>42576</v>
      </c>
    </row>
    <row r="201" spans="1:1">
      <c r="A201" s="9">
        <f>'(1)'!A201</f>
        <v>42577</v>
      </c>
    </row>
    <row r="202" spans="1:1">
      <c r="A202" s="9">
        <f>'(1)'!A202</f>
        <v>42578</v>
      </c>
    </row>
    <row r="203" spans="1:1">
      <c r="A203" s="9">
        <f>'(1)'!A203</f>
        <v>42579</v>
      </c>
    </row>
    <row r="204" spans="1:1">
      <c r="A204" s="9">
        <f>'(1)'!A204</f>
        <v>42580</v>
      </c>
    </row>
    <row r="205" spans="1:1">
      <c r="A205" s="9">
        <f>'(1)'!A205</f>
        <v>42583</v>
      </c>
    </row>
    <row r="206" spans="1:1">
      <c r="A206" s="9">
        <f>'(1)'!A206</f>
        <v>42584</v>
      </c>
    </row>
    <row r="207" spans="1:1">
      <c r="A207" s="9">
        <f>'(1)'!A207</f>
        <v>42585</v>
      </c>
    </row>
    <row r="208" spans="1:1">
      <c r="A208" s="9">
        <f>'(1)'!A208</f>
        <v>42586</v>
      </c>
    </row>
    <row r="209" spans="1:1">
      <c r="A209" s="9">
        <f>'(1)'!A209</f>
        <v>42587</v>
      </c>
    </row>
    <row r="210" spans="1:1">
      <c r="A210" s="9">
        <f>'(1)'!A210</f>
        <v>42590</v>
      </c>
    </row>
    <row r="211" spans="1:1">
      <c r="A211" s="9">
        <f>'(1)'!A211</f>
        <v>42591</v>
      </c>
    </row>
    <row r="212" spans="1:1">
      <c r="A212" s="9">
        <f>'(1)'!A212</f>
        <v>42592</v>
      </c>
    </row>
    <row r="213" spans="1:1">
      <c r="A213" s="9">
        <f>'(1)'!A213</f>
        <v>42593</v>
      </c>
    </row>
    <row r="214" spans="1:1">
      <c r="A214" s="9">
        <f>'(1)'!A214</f>
        <v>42594</v>
      </c>
    </row>
    <row r="215" spans="1:1">
      <c r="A215" s="9">
        <f>'(1)'!A215</f>
        <v>42597</v>
      </c>
    </row>
    <row r="216" spans="1:1">
      <c r="A216" s="9">
        <f>'(1)'!A216</f>
        <v>42598</v>
      </c>
    </row>
    <row r="217" spans="1:1">
      <c r="A217" s="9">
        <f>'(1)'!A217</f>
        <v>42599</v>
      </c>
    </row>
    <row r="218" spans="1:1">
      <c r="A218" s="9">
        <f>'(1)'!A218</f>
        <v>42600</v>
      </c>
    </row>
    <row r="219" spans="1:1">
      <c r="A219" s="9">
        <f>'(1)'!A219</f>
        <v>42601</v>
      </c>
    </row>
    <row r="220" spans="1:1">
      <c r="A220" s="9">
        <f>'(1)'!A220</f>
        <v>42604</v>
      </c>
    </row>
    <row r="221" spans="1:1">
      <c r="A221" s="9">
        <f>'(1)'!A221</f>
        <v>42605</v>
      </c>
    </row>
    <row r="222" spans="1:1">
      <c r="A222" s="9">
        <f>'(1)'!A222</f>
        <v>42606</v>
      </c>
    </row>
    <row r="223" spans="1:1">
      <c r="A223" s="9">
        <f>'(1)'!A223</f>
        <v>42607</v>
      </c>
    </row>
    <row r="224" spans="1:1">
      <c r="A224" s="9">
        <f>'(1)'!A224</f>
        <v>42608</v>
      </c>
    </row>
    <row r="225" spans="1:1">
      <c r="A225" s="9">
        <f>'(1)'!A225</f>
        <v>42611</v>
      </c>
    </row>
    <row r="226" spans="1:1">
      <c r="A226" s="9">
        <f>'(1)'!A226</f>
        <v>42612</v>
      </c>
    </row>
    <row r="227" spans="1:1">
      <c r="A227" s="9">
        <f>'(1)'!A227</f>
        <v>42613</v>
      </c>
    </row>
    <row r="228" spans="1:1">
      <c r="A228" s="9">
        <f>'(1)'!A228</f>
        <v>42614</v>
      </c>
    </row>
    <row r="229" spans="1:1">
      <c r="A229" s="9">
        <f>'(1)'!A229</f>
        <v>42615</v>
      </c>
    </row>
    <row r="230" spans="1:1">
      <c r="A230" s="9">
        <f>'(1)'!A230</f>
        <v>42619</v>
      </c>
    </row>
    <row r="231" spans="1:1">
      <c r="A231" s="9">
        <f>'(1)'!A231</f>
        <v>42620</v>
      </c>
    </row>
    <row r="232" spans="1:1">
      <c r="A232" s="9">
        <f>'(1)'!A232</f>
        <v>42621</v>
      </c>
    </row>
    <row r="233" spans="1:1">
      <c r="A233" s="9">
        <f>'(1)'!A233</f>
        <v>42622</v>
      </c>
    </row>
    <row r="234" spans="1:1">
      <c r="A234" s="9">
        <f>'(1)'!A234</f>
        <v>42625</v>
      </c>
    </row>
    <row r="235" spans="1:1">
      <c r="A235" s="9">
        <f>'(1)'!A235</f>
        <v>42626</v>
      </c>
    </row>
    <row r="236" spans="1:1">
      <c r="A236" s="9">
        <f>'(1)'!A236</f>
        <v>42627</v>
      </c>
    </row>
    <row r="237" spans="1:1">
      <c r="A237" s="9">
        <f>'(1)'!A237</f>
        <v>42628</v>
      </c>
    </row>
    <row r="238" spans="1:1">
      <c r="A238" s="9">
        <f>'(1)'!A238</f>
        <v>42629</v>
      </c>
    </row>
    <row r="239" spans="1:1">
      <c r="A239" s="9">
        <f>'(1)'!A239</f>
        <v>42632</v>
      </c>
    </row>
    <row r="240" spans="1:1">
      <c r="A240" s="9">
        <f>'(1)'!A240</f>
        <v>42633</v>
      </c>
    </row>
    <row r="241" spans="1:1">
      <c r="A241" s="9">
        <f>'(1)'!A241</f>
        <v>42634</v>
      </c>
    </row>
    <row r="242" spans="1:1">
      <c r="A242" s="9">
        <f>'(1)'!A242</f>
        <v>42635</v>
      </c>
    </row>
    <row r="243" spans="1:1">
      <c r="A243" s="9">
        <f>'(1)'!A243</f>
        <v>42636</v>
      </c>
    </row>
    <row r="244" spans="1:1">
      <c r="A244" s="9">
        <f>'(1)'!A244</f>
        <v>42639</v>
      </c>
    </row>
    <row r="245" spans="1:1">
      <c r="A245" s="9">
        <f>'(1)'!A245</f>
        <v>42640</v>
      </c>
    </row>
    <row r="246" spans="1:1">
      <c r="A246" s="9">
        <f>'(1)'!A246</f>
        <v>42641</v>
      </c>
    </row>
    <row r="247" spans="1:1">
      <c r="A247" s="9">
        <f>'(1)'!A247</f>
        <v>42642</v>
      </c>
    </row>
    <row r="248" spans="1:1">
      <c r="A248" s="9">
        <f>'(1)'!A248</f>
        <v>42643</v>
      </c>
    </row>
    <row r="249" spans="1:1">
      <c r="A249" s="9">
        <f>'(1)'!A249</f>
        <v>42646</v>
      </c>
    </row>
    <row r="250" spans="1:1">
      <c r="A250" s="9">
        <f>'(1)'!A250</f>
        <v>42647</v>
      </c>
    </row>
    <row r="251" spans="1:1">
      <c r="A251" s="9">
        <f>'(1)'!A251</f>
        <v>42648</v>
      </c>
    </row>
    <row r="252" spans="1:1">
      <c r="A252" s="9">
        <f>'(1)'!A252</f>
        <v>42649</v>
      </c>
    </row>
    <row r="253" spans="1:1">
      <c r="A253" s="9">
        <f>'(1)'!A253</f>
        <v>42650</v>
      </c>
    </row>
    <row r="254" spans="1:1">
      <c r="A254" s="9">
        <f>'(1)'!A254</f>
        <v>42653</v>
      </c>
    </row>
    <row r="255" spans="1:1">
      <c r="A255" s="9">
        <f>'(1)'!A255</f>
        <v>42654</v>
      </c>
    </row>
    <row r="256" spans="1:1">
      <c r="A256" s="9">
        <f>'(1)'!A256</f>
        <v>42655</v>
      </c>
    </row>
    <row r="257" spans="1:1">
      <c r="A257" s="9">
        <f>'(1)'!A257</f>
        <v>42656</v>
      </c>
    </row>
    <row r="258" spans="1:1">
      <c r="A258" s="9">
        <f>'(1)'!A258</f>
        <v>42657</v>
      </c>
    </row>
    <row r="259" spans="1:1">
      <c r="A259" s="9">
        <f>'(1)'!A259</f>
        <v>42660</v>
      </c>
    </row>
    <row r="260" spans="1:1">
      <c r="A260" s="9">
        <f>'(1)'!A260</f>
        <v>42661</v>
      </c>
    </row>
    <row r="261" spans="1:1">
      <c r="A261" s="9">
        <f>'(1)'!A261</f>
        <v>42662</v>
      </c>
    </row>
    <row r="262" spans="1:1">
      <c r="A262" s="9">
        <f>'(1)'!A262</f>
        <v>42663</v>
      </c>
    </row>
    <row r="263" spans="1:1">
      <c r="A263" s="9">
        <f>'(1)'!A263</f>
        <v>42664</v>
      </c>
    </row>
    <row r="264" spans="1:1">
      <c r="A264" s="9">
        <f>'(1)'!A264</f>
        <v>42667</v>
      </c>
    </row>
    <row r="265" spans="1:1">
      <c r="A265" s="9">
        <f>'(1)'!A265</f>
        <v>42668</v>
      </c>
    </row>
    <row r="266" spans="1:1">
      <c r="A266" s="9">
        <f>'(1)'!A266</f>
        <v>42669</v>
      </c>
    </row>
    <row r="267" spans="1:1">
      <c r="A267" s="9">
        <f>'(1)'!A267</f>
        <v>42670</v>
      </c>
    </row>
    <row r="268" spans="1:1">
      <c r="A268" s="9">
        <f>'(1)'!A268</f>
        <v>42671</v>
      </c>
    </row>
    <row r="269" spans="1:1">
      <c r="A269" s="9">
        <f>'(1)'!A269</f>
        <v>42674</v>
      </c>
    </row>
    <row r="270" spans="1:1">
      <c r="A270" s="9">
        <f>'(1)'!A270</f>
        <v>42675</v>
      </c>
    </row>
    <row r="271" spans="1:1">
      <c r="A271" s="9">
        <f>'(1)'!A271</f>
        <v>42676</v>
      </c>
    </row>
    <row r="272" spans="1:1">
      <c r="A272" s="9">
        <f>'(1)'!A272</f>
        <v>42677</v>
      </c>
    </row>
    <row r="273" spans="1:1">
      <c r="A273" s="9">
        <f>'(1)'!A273</f>
        <v>42678</v>
      </c>
    </row>
    <row r="274" spans="1:1">
      <c r="A274" s="9">
        <f>'(1)'!A274</f>
        <v>42681</v>
      </c>
    </row>
    <row r="275" spans="1:1">
      <c r="A275" s="9">
        <f>'(1)'!A275</f>
        <v>42682</v>
      </c>
    </row>
    <row r="276" spans="1:1">
      <c r="A276" s="9">
        <f>'(1)'!A276</f>
        <v>42683</v>
      </c>
    </row>
    <row r="277" spans="1:1">
      <c r="A277" s="9">
        <f>'(1)'!A277</f>
        <v>42684</v>
      </c>
    </row>
    <row r="278" spans="1:1">
      <c r="A278" s="9">
        <f>'(1)'!A278</f>
        <v>42685</v>
      </c>
    </row>
    <row r="279" spans="1:1">
      <c r="A279" s="9">
        <f>'(1)'!A279</f>
        <v>42688</v>
      </c>
    </row>
    <row r="280" spans="1:1">
      <c r="A280" s="9">
        <f>'(1)'!A280</f>
        <v>42689</v>
      </c>
    </row>
    <row r="281" spans="1:1">
      <c r="A281" s="9">
        <f>'(1)'!A281</f>
        <v>42690</v>
      </c>
    </row>
    <row r="282" spans="1:1">
      <c r="A282" s="9">
        <f>'(1)'!A282</f>
        <v>42691</v>
      </c>
    </row>
    <row r="283" spans="1:1">
      <c r="A283" s="9">
        <f>'(1)'!A283</f>
        <v>42692</v>
      </c>
    </row>
    <row r="284" spans="1:1">
      <c r="A284" s="9">
        <f>'(1)'!A284</f>
        <v>42695</v>
      </c>
    </row>
    <row r="285" spans="1:1">
      <c r="A285" s="9">
        <f>'(1)'!A285</f>
        <v>42696</v>
      </c>
    </row>
    <row r="286" spans="1:1">
      <c r="A286" s="9">
        <f>'(1)'!A286</f>
        <v>42697</v>
      </c>
    </row>
    <row r="287" spans="1:1">
      <c r="A287" s="9">
        <f>'(1)'!A287</f>
        <v>42699</v>
      </c>
    </row>
    <row r="288" spans="1:1">
      <c r="A288" s="9">
        <f>'(1)'!A288</f>
        <v>42702</v>
      </c>
    </row>
    <row r="289" spans="1:1">
      <c r="A289" s="9">
        <f>'(1)'!A289</f>
        <v>42703</v>
      </c>
    </row>
    <row r="290" spans="1:1">
      <c r="A290" s="9">
        <f>'(1)'!A290</f>
        <v>42704</v>
      </c>
    </row>
    <row r="291" spans="1:1">
      <c r="A291" s="9">
        <f>'(1)'!A291</f>
        <v>42705</v>
      </c>
    </row>
    <row r="292" spans="1:1">
      <c r="A292" s="9">
        <f>'(1)'!A292</f>
        <v>42706</v>
      </c>
    </row>
    <row r="293" spans="1:1">
      <c r="A293" s="9">
        <f>'(1)'!A293</f>
        <v>42709</v>
      </c>
    </row>
    <row r="294" spans="1:1">
      <c r="A294" s="9">
        <f>'(1)'!A294</f>
        <v>42710</v>
      </c>
    </row>
    <row r="295" spans="1:1">
      <c r="A295" s="9">
        <f>'(1)'!A295</f>
        <v>42711</v>
      </c>
    </row>
    <row r="296" spans="1:1">
      <c r="A296" s="9">
        <f>'(1)'!A296</f>
        <v>42712</v>
      </c>
    </row>
    <row r="297" spans="1:1">
      <c r="A297" s="9">
        <f>'(1)'!A297</f>
        <v>42713</v>
      </c>
    </row>
    <row r="298" spans="1:1">
      <c r="A298" s="9">
        <f>'(1)'!A298</f>
        <v>42716</v>
      </c>
    </row>
    <row r="299" spans="1:1">
      <c r="A299" s="9">
        <f>'(1)'!A299</f>
        <v>42717</v>
      </c>
    </row>
    <row r="300" spans="1:1">
      <c r="A300" s="9">
        <f>'(1)'!A300</f>
        <v>42718</v>
      </c>
    </row>
    <row r="301" spans="1:1">
      <c r="A301" s="9">
        <f>'(1)'!A301</f>
        <v>42719</v>
      </c>
    </row>
    <row r="302" spans="1:1">
      <c r="A302" s="9">
        <f>'(1)'!A302</f>
        <v>42720</v>
      </c>
    </row>
    <row r="303" spans="1:1">
      <c r="A303" s="9">
        <f>'(1)'!A303</f>
        <v>42723</v>
      </c>
    </row>
    <row r="304" spans="1:1">
      <c r="A304" s="9">
        <f>'(1)'!A304</f>
        <v>42724</v>
      </c>
    </row>
    <row r="305" spans="1:1">
      <c r="A305" s="9">
        <f>'(1)'!A305</f>
        <v>42725</v>
      </c>
    </row>
    <row r="306" spans="1:1">
      <c r="A306" s="9">
        <f>'(1)'!A306</f>
        <v>42726</v>
      </c>
    </row>
    <row r="307" spans="1:1">
      <c r="A307" s="9">
        <f>'(1)'!A307</f>
        <v>42727</v>
      </c>
    </row>
    <row r="308" spans="1:1">
      <c r="A308" s="9">
        <f>'(1)'!A308</f>
        <v>42731</v>
      </c>
    </row>
    <row r="309" spans="1:1">
      <c r="A309" s="9">
        <f>'(1)'!A309</f>
        <v>42732</v>
      </c>
    </row>
    <row r="310" spans="1:1">
      <c r="A310" s="9">
        <f>'(1)'!A310</f>
        <v>42733</v>
      </c>
    </row>
    <row r="311" spans="1:1">
      <c r="A311" s="9">
        <f>'(1)'!A311</f>
        <v>42734</v>
      </c>
    </row>
    <row r="312" spans="1:1">
      <c r="A312" s="9">
        <f>'(1)'!A312</f>
        <v>42738</v>
      </c>
    </row>
    <row r="313" spans="1:1">
      <c r="A313" s="9">
        <f>'(1)'!A313</f>
        <v>42739</v>
      </c>
    </row>
    <row r="314" spans="1:1">
      <c r="A314" s="9">
        <f>'(1)'!A314</f>
        <v>42740</v>
      </c>
    </row>
    <row r="315" spans="1:1">
      <c r="A315" s="9">
        <f>'(1)'!A315</f>
        <v>42741</v>
      </c>
    </row>
    <row r="316" spans="1:1">
      <c r="A316" s="9">
        <f>'(1)'!A316</f>
        <v>42744</v>
      </c>
    </row>
    <row r="317" spans="1:1">
      <c r="A317" s="9">
        <f>'(1)'!A317</f>
        <v>42745</v>
      </c>
    </row>
    <row r="318" spans="1:1">
      <c r="A318" s="9">
        <f>'(1)'!A318</f>
        <v>42746</v>
      </c>
    </row>
    <row r="319" spans="1:1">
      <c r="A319" s="9">
        <f>'(1)'!A319</f>
        <v>42747</v>
      </c>
    </row>
    <row r="320" spans="1:1">
      <c r="A320" s="9">
        <f>'(1)'!A320</f>
        <v>42748</v>
      </c>
    </row>
    <row r="321" spans="1:1">
      <c r="A321" s="9">
        <f>'(1)'!A321</f>
        <v>42752</v>
      </c>
    </row>
    <row r="322" spans="1:1">
      <c r="A322" s="9">
        <f>'(1)'!A322</f>
        <v>42753</v>
      </c>
    </row>
    <row r="323" spans="1:1">
      <c r="A323" s="9">
        <f>'(1)'!A323</f>
        <v>42754</v>
      </c>
    </row>
    <row r="324" spans="1:1">
      <c r="A324" s="9">
        <f>'(1)'!A324</f>
        <v>42755</v>
      </c>
    </row>
    <row r="325" spans="1:1">
      <c r="A325" s="9">
        <f>'(1)'!A325</f>
        <v>42758</v>
      </c>
    </row>
    <row r="326" spans="1:1">
      <c r="A326" s="9">
        <f>'(1)'!A326</f>
        <v>42759</v>
      </c>
    </row>
    <row r="327" spans="1:1">
      <c r="A327" s="9">
        <f>'(1)'!A327</f>
        <v>42760</v>
      </c>
    </row>
    <row r="328" spans="1:1">
      <c r="A328" s="9">
        <f>'(1)'!A328</f>
        <v>42761</v>
      </c>
    </row>
    <row r="329" spans="1:1">
      <c r="A329" s="9">
        <f>'(1)'!A329</f>
        <v>42762</v>
      </c>
    </row>
    <row r="330" spans="1:1">
      <c r="A330" s="9">
        <f>'(1)'!A330</f>
        <v>42765</v>
      </c>
    </row>
    <row r="331" spans="1:1">
      <c r="A331" s="9">
        <f>'(1)'!A331</f>
        <v>42766</v>
      </c>
    </row>
    <row r="332" spans="1:1">
      <c r="A332" s="9">
        <f>'(1)'!A332</f>
        <v>42767</v>
      </c>
    </row>
    <row r="333" spans="1:1">
      <c r="A333" s="9">
        <f>'(1)'!A333</f>
        <v>42768</v>
      </c>
    </row>
    <row r="334" spans="1:1">
      <c r="A334" s="9">
        <f>'(1)'!A334</f>
        <v>42769</v>
      </c>
    </row>
    <row r="335" spans="1:1">
      <c r="A335" s="9">
        <f>'(1)'!A335</f>
        <v>42772</v>
      </c>
    </row>
    <row r="336" spans="1:1">
      <c r="A336" s="9">
        <f>'(1)'!A336</f>
        <v>42773</v>
      </c>
    </row>
    <row r="337" spans="1:1">
      <c r="A337" s="9">
        <f>'(1)'!A337</f>
        <v>42774</v>
      </c>
    </row>
    <row r="338" spans="1:1">
      <c r="A338" s="9">
        <f>'(1)'!A338</f>
        <v>42775</v>
      </c>
    </row>
    <row r="339" spans="1:1">
      <c r="A339" s="9">
        <f>'(1)'!A339</f>
        <v>42776</v>
      </c>
    </row>
    <row r="340" spans="1:1">
      <c r="A340" s="9">
        <f>'(1)'!A340</f>
        <v>42779</v>
      </c>
    </row>
    <row r="341" spans="1:1">
      <c r="A341" s="9">
        <f>'(1)'!A341</f>
        <v>42780</v>
      </c>
    </row>
    <row r="342" spans="1:1">
      <c r="A342" s="9">
        <f>'(1)'!A342</f>
        <v>42781</v>
      </c>
    </row>
    <row r="343" spans="1:1">
      <c r="A343" s="9">
        <f>'(1)'!A343</f>
        <v>42782</v>
      </c>
    </row>
    <row r="344" spans="1:1">
      <c r="A344" s="9">
        <f>'(1)'!A344</f>
        <v>42783</v>
      </c>
    </row>
    <row r="345" spans="1:1">
      <c r="A345" s="9">
        <f>'(1)'!A345</f>
        <v>42787</v>
      </c>
    </row>
    <row r="346" spans="1:1">
      <c r="A346" s="9">
        <f>'(1)'!A346</f>
        <v>42788</v>
      </c>
    </row>
    <row r="347" spans="1:1">
      <c r="A347" s="9">
        <f>'(1)'!A347</f>
        <v>42789</v>
      </c>
    </row>
    <row r="348" spans="1:1">
      <c r="A348" s="9">
        <f>'(1)'!A348</f>
        <v>42790</v>
      </c>
    </row>
    <row r="349" spans="1:1">
      <c r="A349" s="9">
        <f>'(1)'!A349</f>
        <v>42793</v>
      </c>
    </row>
    <row r="350" spans="1:1">
      <c r="A350" s="9">
        <f>'(1)'!A350</f>
        <v>42794</v>
      </c>
    </row>
    <row r="351" spans="1:1">
      <c r="A351" s="9">
        <f>'(1)'!A351</f>
        <v>42795</v>
      </c>
    </row>
    <row r="352" spans="1:1">
      <c r="A352" s="9">
        <f>'(1)'!A352</f>
        <v>42796</v>
      </c>
    </row>
    <row r="353" spans="1:1">
      <c r="A353" s="9">
        <f>'(1)'!A353</f>
        <v>42797</v>
      </c>
    </row>
    <row r="354" spans="1:1">
      <c r="A354" s="9">
        <f>'(1)'!A354</f>
        <v>42800</v>
      </c>
    </row>
    <row r="355" spans="1:1">
      <c r="A355" s="9">
        <f>'(1)'!A355</f>
        <v>42801</v>
      </c>
    </row>
    <row r="356" spans="1:1">
      <c r="A356" s="9">
        <f>'(1)'!A356</f>
        <v>42802</v>
      </c>
    </row>
    <row r="357" spans="1:1">
      <c r="A357" s="9">
        <f>'(1)'!A357</f>
        <v>42803</v>
      </c>
    </row>
    <row r="358" spans="1:1">
      <c r="A358" s="9">
        <f>'(1)'!A358</f>
        <v>42804</v>
      </c>
    </row>
    <row r="359" spans="1:1">
      <c r="A359" s="9">
        <f>'(1)'!A359</f>
        <v>42807</v>
      </c>
    </row>
    <row r="360" spans="1:1">
      <c r="A360" s="9">
        <f>'(1)'!A360</f>
        <v>42808</v>
      </c>
    </row>
    <row r="361" spans="1:1">
      <c r="A361" s="9">
        <f>'(1)'!A361</f>
        <v>42809</v>
      </c>
    </row>
    <row r="362" spans="1:1">
      <c r="A362" s="9">
        <f>'(1)'!A362</f>
        <v>42810</v>
      </c>
    </row>
    <row r="363" spans="1:1">
      <c r="A363" s="9">
        <f>'(1)'!A363</f>
        <v>42811</v>
      </c>
    </row>
    <row r="364" spans="1:1">
      <c r="A364" s="9">
        <f>'(1)'!A364</f>
        <v>42814</v>
      </c>
    </row>
    <row r="365" spans="1:1">
      <c r="A365" s="9">
        <f>'(1)'!A365</f>
        <v>42815</v>
      </c>
    </row>
    <row r="366" spans="1:1">
      <c r="A366" s="9">
        <f>'(1)'!A366</f>
        <v>42816</v>
      </c>
    </row>
    <row r="367" spans="1:1">
      <c r="A367" s="9">
        <f>'(1)'!A367</f>
        <v>42817</v>
      </c>
    </row>
    <row r="368" spans="1:1">
      <c r="A368" s="9">
        <f>'(1)'!A368</f>
        <v>42818</v>
      </c>
    </row>
    <row r="369" spans="1:1">
      <c r="A369" s="9">
        <f>'(1)'!A369</f>
        <v>42821</v>
      </c>
    </row>
    <row r="370" spans="1:1">
      <c r="A370" s="9">
        <f>'(1)'!A370</f>
        <v>42822</v>
      </c>
    </row>
    <row r="371" spans="1:1">
      <c r="A371" s="9">
        <f>'(1)'!A371</f>
        <v>42823</v>
      </c>
    </row>
    <row r="372" spans="1:1">
      <c r="A372" s="9">
        <f>'(1)'!A372</f>
        <v>42824</v>
      </c>
    </row>
    <row r="373" spans="1:1">
      <c r="A373" s="9">
        <f>'(1)'!A373</f>
        <v>42825</v>
      </c>
    </row>
    <row r="374" spans="1:1">
      <c r="A374" s="9">
        <f>'(1)'!A374</f>
        <v>42828</v>
      </c>
    </row>
    <row r="375" spans="1:1">
      <c r="A375" s="9">
        <f>'(1)'!A375</f>
        <v>42829</v>
      </c>
    </row>
    <row r="376" spans="1:1">
      <c r="A376" s="9">
        <f>'(1)'!A376</f>
        <v>42830</v>
      </c>
    </row>
    <row r="377" spans="1:1">
      <c r="A377" s="9">
        <f>'(1)'!A377</f>
        <v>42831</v>
      </c>
    </row>
    <row r="378" spans="1:1">
      <c r="A378" s="9">
        <f>'(1)'!A378</f>
        <v>42832</v>
      </c>
    </row>
    <row r="379" spans="1:1">
      <c r="A379" s="9">
        <f>'(1)'!A379</f>
        <v>42835</v>
      </c>
    </row>
    <row r="380" spans="1:1">
      <c r="A380" s="9">
        <f>'(1)'!A380</f>
        <v>42836</v>
      </c>
    </row>
    <row r="381" spans="1:1">
      <c r="A381" s="9">
        <f>'(1)'!A381</f>
        <v>42837</v>
      </c>
    </row>
    <row r="382" spans="1:1">
      <c r="A382" s="9">
        <f>'(1)'!A382</f>
        <v>42838</v>
      </c>
    </row>
    <row r="383" spans="1:1">
      <c r="A383" s="9">
        <f>'(1)'!A383</f>
        <v>42842</v>
      </c>
    </row>
    <row r="384" spans="1:1">
      <c r="A384" s="9">
        <f>'(1)'!A384</f>
        <v>42843</v>
      </c>
    </row>
    <row r="385" spans="1:1">
      <c r="A385" s="9">
        <f>'(1)'!A385</f>
        <v>42844</v>
      </c>
    </row>
    <row r="386" spans="1:1">
      <c r="A386" s="9">
        <f>'(1)'!A386</f>
        <v>42845</v>
      </c>
    </row>
    <row r="387" spans="1:1">
      <c r="A387" s="9">
        <f>'(1)'!A387</f>
        <v>42846</v>
      </c>
    </row>
    <row r="388" spans="1:1">
      <c r="A388" s="9">
        <f>'(1)'!A388</f>
        <v>42849</v>
      </c>
    </row>
    <row r="389" spans="1:1">
      <c r="A389" s="9">
        <f>'(1)'!A389</f>
        <v>42850</v>
      </c>
    </row>
    <row r="390" spans="1:1">
      <c r="A390" s="9">
        <f>'(1)'!A390</f>
        <v>42851</v>
      </c>
    </row>
    <row r="391" spans="1:1">
      <c r="A391" s="9">
        <f>'(1)'!A391</f>
        <v>42852</v>
      </c>
    </row>
    <row r="392" spans="1:1">
      <c r="A392" s="9">
        <f>'(1)'!A392</f>
        <v>42853</v>
      </c>
    </row>
    <row r="393" spans="1:1">
      <c r="A393" s="9">
        <f>'(1)'!A393</f>
        <v>42856</v>
      </c>
    </row>
    <row r="394" spans="1:1">
      <c r="A394" s="9">
        <f>'(1)'!A394</f>
        <v>42857</v>
      </c>
    </row>
    <row r="395" spans="1:1">
      <c r="A395" s="9">
        <f>'(1)'!A395</f>
        <v>42858</v>
      </c>
    </row>
    <row r="396" spans="1:1">
      <c r="A396" s="9">
        <f>'(1)'!A396</f>
        <v>42859</v>
      </c>
    </row>
    <row r="397" spans="1:1">
      <c r="A397" s="9">
        <f>'(1)'!A397</f>
        <v>42860</v>
      </c>
    </row>
    <row r="398" spans="1:1">
      <c r="A398" s="9">
        <f>'(1)'!A398</f>
        <v>42863</v>
      </c>
    </row>
    <row r="399" spans="1:1">
      <c r="A399" s="9">
        <f>'(1)'!A399</f>
        <v>42864</v>
      </c>
    </row>
    <row r="400" spans="1:1">
      <c r="A400" s="9">
        <f>'(1)'!A400</f>
        <v>42865</v>
      </c>
    </row>
    <row r="401" spans="1:1">
      <c r="A401" s="9">
        <f>'(1)'!A401</f>
        <v>42866</v>
      </c>
    </row>
    <row r="402" spans="1:1">
      <c r="A402" s="9">
        <f>'(1)'!A402</f>
        <v>42867</v>
      </c>
    </row>
    <row r="403" spans="1:1">
      <c r="A403" s="9">
        <f>'(1)'!A403</f>
        <v>42870</v>
      </c>
    </row>
    <row r="404" spans="1:1">
      <c r="A404" s="9">
        <f>'(1)'!A404</f>
        <v>42871</v>
      </c>
    </row>
    <row r="405" spans="1:1">
      <c r="A405" s="9">
        <f>'(1)'!A405</f>
        <v>42872</v>
      </c>
    </row>
    <row r="406" spans="1:1">
      <c r="A406" s="9">
        <f>'(1)'!A406</f>
        <v>42873</v>
      </c>
    </row>
    <row r="407" spans="1:1">
      <c r="A407" s="9">
        <f>'(1)'!A407</f>
        <v>42874</v>
      </c>
    </row>
    <row r="408" spans="1:1">
      <c r="A408" s="9">
        <f>'(1)'!A408</f>
        <v>42877</v>
      </c>
    </row>
    <row r="409" spans="1:1">
      <c r="A409" s="9">
        <f>'(1)'!A409</f>
        <v>42878</v>
      </c>
    </row>
    <row r="410" spans="1:1">
      <c r="A410" s="9">
        <f>'(1)'!A410</f>
        <v>42879</v>
      </c>
    </row>
    <row r="411" spans="1:1">
      <c r="A411" s="9">
        <f>'(1)'!A411</f>
        <v>42880</v>
      </c>
    </row>
    <row r="412" spans="1:1">
      <c r="A412" s="9">
        <f>'(1)'!A412</f>
        <v>42881</v>
      </c>
    </row>
    <row r="413" spans="1:1">
      <c r="A413" s="9">
        <f>'(1)'!A413</f>
        <v>42885</v>
      </c>
    </row>
    <row r="414" spans="1:1">
      <c r="A414" s="9">
        <f>'(1)'!A414</f>
        <v>42886</v>
      </c>
    </row>
    <row r="415" spans="1:1">
      <c r="A415" s="9">
        <f>'(1)'!A415</f>
        <v>42887</v>
      </c>
    </row>
    <row r="416" spans="1:1">
      <c r="A416" s="9">
        <f>'(1)'!A416</f>
        <v>42888</v>
      </c>
    </row>
    <row r="417" spans="1:1">
      <c r="A417" s="9">
        <f>'(1)'!A417</f>
        <v>42891</v>
      </c>
    </row>
    <row r="418" spans="1:1">
      <c r="A418" s="9">
        <f>'(1)'!A418</f>
        <v>42892</v>
      </c>
    </row>
    <row r="419" spans="1:1">
      <c r="A419" s="9">
        <f>'(1)'!A419</f>
        <v>42893</v>
      </c>
    </row>
    <row r="420" spans="1:1">
      <c r="A420" s="9">
        <f>'(1)'!A420</f>
        <v>42894</v>
      </c>
    </row>
    <row r="421" spans="1:1">
      <c r="A421" s="9">
        <f>'(1)'!A421</f>
        <v>42895</v>
      </c>
    </row>
    <row r="422" spans="1:1">
      <c r="A422" s="9">
        <f>'(1)'!A422</f>
        <v>42898</v>
      </c>
    </row>
    <row r="423" spans="1:1">
      <c r="A423" s="9">
        <f>'(1)'!A423</f>
        <v>42899</v>
      </c>
    </row>
    <row r="424" spans="1:1">
      <c r="A424" s="9">
        <f>'(1)'!A424</f>
        <v>42900</v>
      </c>
    </row>
    <row r="425" spans="1:1">
      <c r="A425" s="9">
        <f>'(1)'!A425</f>
        <v>42901</v>
      </c>
    </row>
    <row r="426" spans="1:1">
      <c r="A426" s="9">
        <f>'(1)'!A426</f>
        <v>42902</v>
      </c>
    </row>
    <row r="427" spans="1:1">
      <c r="A427" s="9">
        <f>'(1)'!A427</f>
        <v>42905</v>
      </c>
    </row>
    <row r="428" spans="1:1">
      <c r="A428" s="9">
        <f>'(1)'!A428</f>
        <v>42906</v>
      </c>
    </row>
    <row r="429" spans="1:1">
      <c r="A429" s="9">
        <f>'(1)'!A429</f>
        <v>42907</v>
      </c>
    </row>
    <row r="430" spans="1:1">
      <c r="A430" s="9">
        <f>'(1)'!A430</f>
        <v>42908</v>
      </c>
    </row>
    <row r="431" spans="1:1">
      <c r="A431" s="9">
        <f>'(1)'!A431</f>
        <v>42909</v>
      </c>
    </row>
    <row r="432" spans="1:1">
      <c r="A432" s="9">
        <f>'(1)'!A432</f>
        <v>42912</v>
      </c>
    </row>
    <row r="433" spans="1:1">
      <c r="A433" s="9">
        <f>'(1)'!A433</f>
        <v>42913</v>
      </c>
    </row>
    <row r="434" spans="1:1">
      <c r="A434" s="9">
        <f>'(1)'!A434</f>
        <v>42914</v>
      </c>
    </row>
    <row r="435" spans="1:1">
      <c r="A435" s="9">
        <f>'(1)'!A435</f>
        <v>42915</v>
      </c>
    </row>
    <row r="436" spans="1:1">
      <c r="A436" s="9">
        <f>'(1)'!A436</f>
        <v>42916</v>
      </c>
    </row>
    <row r="437" spans="1:1">
      <c r="A437" s="9">
        <f>'(1)'!A437</f>
        <v>42919</v>
      </c>
    </row>
    <row r="438" spans="1:1">
      <c r="A438" s="9">
        <f>'(1)'!A438</f>
        <v>42921</v>
      </c>
    </row>
    <row r="439" spans="1:1">
      <c r="A439" s="9">
        <f>'(1)'!A439</f>
        <v>42922</v>
      </c>
    </row>
    <row r="440" spans="1:1">
      <c r="A440" s="9">
        <f>'(1)'!A440</f>
        <v>42923</v>
      </c>
    </row>
    <row r="441" spans="1:1">
      <c r="A441" s="9">
        <f>'(1)'!A441</f>
        <v>42926</v>
      </c>
    </row>
    <row r="442" spans="1:1">
      <c r="A442" s="9">
        <f>'(1)'!A442</f>
        <v>42927</v>
      </c>
    </row>
    <row r="443" spans="1:1">
      <c r="A443" s="9">
        <f>'(1)'!A443</f>
        <v>42928</v>
      </c>
    </row>
    <row r="444" spans="1:1">
      <c r="A444" s="9">
        <f>'(1)'!A444</f>
        <v>42929</v>
      </c>
    </row>
    <row r="445" spans="1:1">
      <c r="A445" s="9">
        <f>'(1)'!A445</f>
        <v>42930</v>
      </c>
    </row>
    <row r="446" spans="1:1">
      <c r="A446" s="9">
        <f>'(1)'!A446</f>
        <v>42933</v>
      </c>
    </row>
    <row r="447" spans="1:1">
      <c r="A447" s="9">
        <f>'(1)'!A447</f>
        <v>42934</v>
      </c>
    </row>
    <row r="448" spans="1:1">
      <c r="A448" s="9">
        <f>'(1)'!A448</f>
        <v>42935</v>
      </c>
    </row>
    <row r="449" spans="1:1">
      <c r="A449" s="9">
        <f>'(1)'!A449</f>
        <v>42936</v>
      </c>
    </row>
    <row r="450" spans="1:1">
      <c r="A450" s="9">
        <f>'(1)'!A450</f>
        <v>42937</v>
      </c>
    </row>
    <row r="451" spans="1:1">
      <c r="A451" s="9">
        <f>'(1)'!A451</f>
        <v>42940</v>
      </c>
    </row>
    <row r="452" spans="1:1">
      <c r="A452" s="9">
        <f>'(1)'!A452</f>
        <v>42941</v>
      </c>
    </row>
    <row r="453" spans="1:1">
      <c r="A453" s="9">
        <f>'(1)'!A453</f>
        <v>42942</v>
      </c>
    </row>
    <row r="454" spans="1:1">
      <c r="A454" s="9">
        <f>'(1)'!A454</f>
        <v>42943</v>
      </c>
    </row>
    <row r="455" spans="1:1">
      <c r="A455" s="9">
        <f>'(1)'!A455</f>
        <v>42944</v>
      </c>
    </row>
    <row r="456" spans="1:1">
      <c r="A456" s="9">
        <f>'(1)'!A456</f>
        <v>42947</v>
      </c>
    </row>
    <row r="457" spans="1:1">
      <c r="A457" s="9">
        <f>'(1)'!A457</f>
        <v>42948</v>
      </c>
    </row>
    <row r="458" spans="1:1">
      <c r="A458" s="9">
        <f>'(1)'!A458</f>
        <v>42949</v>
      </c>
    </row>
    <row r="459" spans="1:1">
      <c r="A459" s="9">
        <f>'(1)'!A459</f>
        <v>42950</v>
      </c>
    </row>
    <row r="460" spans="1:1">
      <c r="A460" s="9">
        <f>'(1)'!A460</f>
        <v>42951</v>
      </c>
    </row>
    <row r="461" spans="1:1">
      <c r="A461" s="9">
        <f>'(1)'!A461</f>
        <v>42954</v>
      </c>
    </row>
    <row r="462" spans="1:1">
      <c r="A462" s="9">
        <f>'(1)'!A462</f>
        <v>42955</v>
      </c>
    </row>
    <row r="463" spans="1:1">
      <c r="A463" s="9">
        <f>'(1)'!A463</f>
        <v>42956</v>
      </c>
    </row>
    <row r="464" spans="1:1">
      <c r="A464" s="9">
        <f>'(1)'!A464</f>
        <v>42957</v>
      </c>
    </row>
    <row r="465" spans="1:1">
      <c r="A465" s="9">
        <f>'(1)'!A465</f>
        <v>42958</v>
      </c>
    </row>
    <row r="466" spans="1:1">
      <c r="A466" s="9">
        <f>'(1)'!A466</f>
        <v>42961</v>
      </c>
    </row>
    <row r="467" spans="1:1">
      <c r="A467" s="9">
        <f>'(1)'!A467</f>
        <v>42962</v>
      </c>
    </row>
    <row r="468" spans="1:1">
      <c r="A468" s="9">
        <f>'(1)'!A468</f>
        <v>42963</v>
      </c>
    </row>
    <row r="469" spans="1:1">
      <c r="A469" s="9">
        <f>'(1)'!A469</f>
        <v>42964</v>
      </c>
    </row>
    <row r="470" spans="1:1">
      <c r="A470" s="9">
        <f>'(1)'!A470</f>
        <v>42965</v>
      </c>
    </row>
    <row r="471" spans="1:1">
      <c r="A471" s="9">
        <f>'(1)'!A471</f>
        <v>42968</v>
      </c>
    </row>
    <row r="472" spans="1:1">
      <c r="A472" s="9">
        <f>'(1)'!A472</f>
        <v>42969</v>
      </c>
    </row>
    <row r="473" spans="1:1">
      <c r="A473" s="9">
        <f>'(1)'!A473</f>
        <v>42970</v>
      </c>
    </row>
    <row r="474" spans="1:1">
      <c r="A474" s="9">
        <f>'(1)'!A474</f>
        <v>42971</v>
      </c>
    </row>
    <row r="475" spans="1:1">
      <c r="A475" s="9">
        <f>'(1)'!A475</f>
        <v>42972</v>
      </c>
    </row>
    <row r="476" spans="1:1">
      <c r="A476" s="9">
        <f>'(1)'!A476</f>
        <v>42975</v>
      </c>
    </row>
    <row r="477" spans="1:1">
      <c r="A477" s="9">
        <f>'(1)'!A477</f>
        <v>42976</v>
      </c>
    </row>
    <row r="478" spans="1:1">
      <c r="A478" s="9">
        <f>'(1)'!A478</f>
        <v>42977</v>
      </c>
    </row>
    <row r="479" spans="1:1">
      <c r="A479" s="9">
        <f>'(1)'!A479</f>
        <v>42978</v>
      </c>
    </row>
    <row r="480" spans="1:1">
      <c r="A480" s="9">
        <f>'(1)'!A480</f>
        <v>42979</v>
      </c>
    </row>
    <row r="481" spans="1:1">
      <c r="A481" s="9">
        <f>'(1)'!A481</f>
        <v>42983</v>
      </c>
    </row>
    <row r="482" spans="1:1">
      <c r="A482" s="9">
        <f>'(1)'!A482</f>
        <v>42984</v>
      </c>
    </row>
    <row r="483" spans="1:1">
      <c r="A483" s="9">
        <f>'(1)'!A483</f>
        <v>42985</v>
      </c>
    </row>
    <row r="484" spans="1:1">
      <c r="A484" s="9">
        <f>'(1)'!A484</f>
        <v>42986</v>
      </c>
    </row>
    <row r="485" spans="1:1">
      <c r="A485" s="9">
        <f>'(1)'!A485</f>
        <v>42989</v>
      </c>
    </row>
    <row r="486" spans="1:1">
      <c r="A486" s="9">
        <f>'(1)'!A486</f>
        <v>42990</v>
      </c>
    </row>
    <row r="487" spans="1:1">
      <c r="A487" s="9">
        <f>'(1)'!A487</f>
        <v>42991</v>
      </c>
    </row>
    <row r="488" spans="1:1">
      <c r="A488" s="9">
        <f>'(1)'!A488</f>
        <v>42992</v>
      </c>
    </row>
    <row r="489" spans="1:1">
      <c r="A489" s="9">
        <f>'(1)'!A489</f>
        <v>42993</v>
      </c>
    </row>
    <row r="490" spans="1:1">
      <c r="A490" s="9">
        <f>'(1)'!A490</f>
        <v>42996</v>
      </c>
    </row>
    <row r="491" spans="1:1">
      <c r="A491" s="9">
        <f>'(1)'!A491</f>
        <v>42997</v>
      </c>
    </row>
    <row r="492" spans="1:1">
      <c r="A492" s="9">
        <f>'(1)'!A492</f>
        <v>42998</v>
      </c>
    </row>
    <row r="493" spans="1:1">
      <c r="A493" s="9">
        <f>'(1)'!A493</f>
        <v>42999</v>
      </c>
    </row>
    <row r="494" spans="1:1">
      <c r="A494" s="9">
        <f>'(1)'!A494</f>
        <v>43000</v>
      </c>
    </row>
    <row r="495" spans="1:1">
      <c r="A495" s="9">
        <f>'(1)'!A495</f>
        <v>43003</v>
      </c>
    </row>
    <row r="496" spans="1:1">
      <c r="A496" s="9">
        <f>'(1)'!A496</f>
        <v>43004</v>
      </c>
    </row>
    <row r="497" spans="1:1">
      <c r="A497" s="9">
        <f>'(1)'!A497</f>
        <v>43005</v>
      </c>
    </row>
    <row r="498" spans="1:1">
      <c r="A498" s="9">
        <f>'(1)'!A498</f>
        <v>43006</v>
      </c>
    </row>
    <row r="499" spans="1:1">
      <c r="A499" s="9">
        <f>'(1)'!A499</f>
        <v>43007</v>
      </c>
    </row>
    <row r="500" spans="1:1">
      <c r="A500" s="9">
        <f>'(1)'!A500</f>
        <v>43010</v>
      </c>
    </row>
    <row r="501" spans="1:1">
      <c r="A501" s="9">
        <f>'(1)'!A501</f>
        <v>43011</v>
      </c>
    </row>
    <row r="502" spans="1:1">
      <c r="A502" s="9">
        <f>'(1)'!A502</f>
        <v>43012</v>
      </c>
    </row>
    <row r="503" spans="1:1">
      <c r="A503" s="9">
        <f>'(1)'!A503</f>
        <v>43013</v>
      </c>
    </row>
    <row r="504" spans="1:1">
      <c r="A504" s="9">
        <f>'(1)'!A504</f>
        <v>43014</v>
      </c>
    </row>
    <row r="505" spans="1:1">
      <c r="A505" s="9">
        <f>'(1)'!A505</f>
        <v>43017</v>
      </c>
    </row>
    <row r="506" spans="1:1">
      <c r="A506" s="9">
        <f>'(1)'!A506</f>
        <v>43018</v>
      </c>
    </row>
    <row r="507" spans="1:1">
      <c r="A507" s="9">
        <f>'(1)'!A507</f>
        <v>43019</v>
      </c>
    </row>
    <row r="508" spans="1:1">
      <c r="A508" s="9">
        <f>'(1)'!A508</f>
        <v>43020</v>
      </c>
    </row>
    <row r="509" spans="1:1">
      <c r="A509" s="9">
        <f>'(1)'!A509</f>
        <v>43021</v>
      </c>
    </row>
    <row r="510" spans="1:1">
      <c r="A510" s="9">
        <f>'(1)'!A510</f>
        <v>43024</v>
      </c>
    </row>
    <row r="511" spans="1:1">
      <c r="A511" s="9">
        <f>'(1)'!A511</f>
        <v>43025</v>
      </c>
    </row>
    <row r="512" spans="1:1">
      <c r="A512" s="9">
        <f>'(1)'!A512</f>
        <v>43026</v>
      </c>
    </row>
    <row r="513" spans="1:1">
      <c r="A513" s="9">
        <f>'(1)'!A513</f>
        <v>43027</v>
      </c>
    </row>
    <row r="514" spans="1:1">
      <c r="A514" s="9">
        <f>'(1)'!A514</f>
        <v>43028</v>
      </c>
    </row>
    <row r="515" spans="1:1">
      <c r="A515" s="9">
        <f>'(1)'!A515</f>
        <v>43031</v>
      </c>
    </row>
    <row r="516" spans="1:1">
      <c r="A516" s="9">
        <f>'(1)'!A516</f>
        <v>43032</v>
      </c>
    </row>
    <row r="517" spans="1:1">
      <c r="A517" s="9">
        <f>'(1)'!A517</f>
        <v>43033</v>
      </c>
    </row>
    <row r="518" spans="1:1">
      <c r="A518" s="9">
        <f>'(1)'!A518</f>
        <v>43034</v>
      </c>
    </row>
    <row r="519" spans="1:1">
      <c r="A519" s="9">
        <f>'(1)'!A519</f>
        <v>43035</v>
      </c>
    </row>
    <row r="520" spans="1:1">
      <c r="A520" s="9">
        <f>'(1)'!A520</f>
        <v>43038</v>
      </c>
    </row>
    <row r="521" spans="1:1">
      <c r="A521" s="9">
        <f>'(1)'!A521</f>
        <v>43039</v>
      </c>
    </row>
    <row r="522" spans="1:1">
      <c r="A522" s="9">
        <f>'(1)'!A522</f>
        <v>43040</v>
      </c>
    </row>
    <row r="523" spans="1:1">
      <c r="A523" s="9">
        <f>'(1)'!A523</f>
        <v>43041</v>
      </c>
    </row>
    <row r="524" spans="1:1">
      <c r="A524" s="9">
        <f>'(1)'!A524</f>
        <v>43042</v>
      </c>
    </row>
    <row r="525" spans="1:1">
      <c r="A525" s="9">
        <f>'(1)'!A525</f>
        <v>43045</v>
      </c>
    </row>
    <row r="526" spans="1:1">
      <c r="A526" s="9">
        <f>'(1)'!A526</f>
        <v>43046</v>
      </c>
    </row>
    <row r="527" spans="1:1">
      <c r="A527" s="9">
        <f>'(1)'!A527</f>
        <v>43047</v>
      </c>
    </row>
    <row r="528" spans="1:1">
      <c r="A528" s="9">
        <f>'(1)'!A528</f>
        <v>43048</v>
      </c>
    </row>
    <row r="529" spans="1:1">
      <c r="A529" s="9">
        <f>'(1)'!A529</f>
        <v>43049</v>
      </c>
    </row>
    <row r="530" spans="1:1">
      <c r="A530" s="9">
        <f>'(1)'!A530</f>
        <v>43052</v>
      </c>
    </row>
    <row r="531" spans="1:1">
      <c r="A531" s="9">
        <f>'(1)'!A531</f>
        <v>43053</v>
      </c>
    </row>
    <row r="532" spans="1:1">
      <c r="A532" s="9">
        <f>'(1)'!A532</f>
        <v>43054</v>
      </c>
    </row>
    <row r="533" spans="1:1">
      <c r="A533" s="9">
        <f>'(1)'!A533</f>
        <v>43055</v>
      </c>
    </row>
    <row r="534" spans="1:1">
      <c r="A534" s="9">
        <f>'(1)'!A534</f>
        <v>43056</v>
      </c>
    </row>
    <row r="535" spans="1:1">
      <c r="A535" s="9">
        <f>'(1)'!A535</f>
        <v>43059</v>
      </c>
    </row>
    <row r="536" spans="1:1">
      <c r="A536" s="9">
        <f>'(1)'!A536</f>
        <v>43060</v>
      </c>
    </row>
    <row r="537" spans="1:1">
      <c r="A537" s="9">
        <f>'(1)'!A537</f>
        <v>43061</v>
      </c>
    </row>
    <row r="538" spans="1:1">
      <c r="A538" s="9">
        <f>'(1)'!A538</f>
        <v>43063</v>
      </c>
    </row>
    <row r="539" spans="1:1">
      <c r="A539" s="9">
        <f>'(1)'!A539</f>
        <v>43066</v>
      </c>
    </row>
    <row r="540" spans="1:1">
      <c r="A540" s="9">
        <f>'(1)'!A540</f>
        <v>43067</v>
      </c>
    </row>
    <row r="541" spans="1:1">
      <c r="A541" s="9">
        <f>'(1)'!A541</f>
        <v>43068</v>
      </c>
    </row>
    <row r="542" spans="1:1">
      <c r="A542" s="9">
        <f>'(1)'!A542</f>
        <v>43069</v>
      </c>
    </row>
    <row r="543" spans="1:1">
      <c r="A543" s="9">
        <f>'(1)'!A543</f>
        <v>43070</v>
      </c>
    </row>
    <row r="544" spans="1:1">
      <c r="A544" s="9">
        <f>'(1)'!A544</f>
        <v>43073</v>
      </c>
    </row>
    <row r="545" spans="1:1">
      <c r="A545" s="9">
        <f>'(1)'!A545</f>
        <v>43074</v>
      </c>
    </row>
    <row r="546" spans="1:1">
      <c r="A546" s="9">
        <f>'(1)'!A546</f>
        <v>43075</v>
      </c>
    </row>
    <row r="547" spans="1:1">
      <c r="A547" s="9">
        <f>'(1)'!A547</f>
        <v>43076</v>
      </c>
    </row>
    <row r="548" spans="1:1">
      <c r="A548" s="9">
        <f>'(1)'!A548</f>
        <v>43077</v>
      </c>
    </row>
    <row r="549" spans="1:1">
      <c r="A549" s="9">
        <f>'(1)'!A549</f>
        <v>43080</v>
      </c>
    </row>
    <row r="550" spans="1:1">
      <c r="A550" s="9">
        <f>'(1)'!A550</f>
        <v>43081</v>
      </c>
    </row>
    <row r="551" spans="1:1">
      <c r="A551" s="9">
        <f>'(1)'!A551</f>
        <v>43082</v>
      </c>
    </row>
    <row r="552" spans="1:1">
      <c r="A552" s="9">
        <f>'(1)'!A552</f>
        <v>43083</v>
      </c>
    </row>
    <row r="553" spans="1:1">
      <c r="A553" s="9">
        <f>'(1)'!A553</f>
        <v>43084</v>
      </c>
    </row>
    <row r="554" spans="1:1">
      <c r="A554" s="9">
        <f>'(1)'!A554</f>
        <v>43087</v>
      </c>
    </row>
    <row r="555" spans="1:1">
      <c r="A555" s="9">
        <f>'(1)'!A555</f>
        <v>43088</v>
      </c>
    </row>
    <row r="556" spans="1:1">
      <c r="A556" s="9">
        <f>'(1)'!A556</f>
        <v>43089</v>
      </c>
    </row>
    <row r="557" spans="1:1">
      <c r="A557" s="9">
        <f>'(1)'!A557</f>
        <v>43090</v>
      </c>
    </row>
    <row r="558" spans="1:1">
      <c r="A558" s="9">
        <f>'(1)'!A558</f>
        <v>43091</v>
      </c>
    </row>
    <row r="559" spans="1:1">
      <c r="A559" s="9">
        <f>'(1)'!A559</f>
        <v>43095</v>
      </c>
    </row>
    <row r="560" spans="1:1">
      <c r="A560" s="9">
        <f>'(1)'!A560</f>
        <v>43096</v>
      </c>
    </row>
    <row r="561" spans="1:1">
      <c r="A561" s="9">
        <f>'(1)'!A561</f>
        <v>43097</v>
      </c>
    </row>
    <row r="562" spans="1:1">
      <c r="A562" s="9">
        <f>'(1)'!A562</f>
        <v>43098</v>
      </c>
    </row>
    <row r="563" spans="1:1">
      <c r="A563" s="9">
        <f>'(1)'!A563</f>
        <v>43102</v>
      </c>
    </row>
    <row r="564" spans="1:1">
      <c r="A564" s="9">
        <f>'(1)'!A564</f>
        <v>43103</v>
      </c>
    </row>
    <row r="565" spans="1:1">
      <c r="A565" s="9">
        <f>'(1)'!A565</f>
        <v>43104</v>
      </c>
    </row>
    <row r="566" spans="1:1">
      <c r="A566" s="9">
        <f>'(1)'!A566</f>
        <v>43105</v>
      </c>
    </row>
    <row r="567" spans="1:1">
      <c r="A567" s="9">
        <f>'(1)'!A567</f>
        <v>43108</v>
      </c>
    </row>
    <row r="568" spans="1:1">
      <c r="A568" s="9">
        <f>'(1)'!A568</f>
        <v>43109</v>
      </c>
    </row>
    <row r="569" spans="1:1">
      <c r="A569" s="9">
        <f>'(1)'!A569</f>
        <v>43110</v>
      </c>
    </row>
    <row r="570" spans="1:1">
      <c r="A570" s="9">
        <f>'(1)'!A570</f>
        <v>43111</v>
      </c>
    </row>
    <row r="571" spans="1:1">
      <c r="A571" s="9">
        <f>'(1)'!A571</f>
        <v>43112</v>
      </c>
    </row>
    <row r="572" spans="1:1">
      <c r="A572" s="9">
        <f>'(1)'!A572</f>
        <v>43116</v>
      </c>
    </row>
    <row r="573" spans="1:1">
      <c r="A573" s="9">
        <f>'(1)'!A573</f>
        <v>43117</v>
      </c>
    </row>
    <row r="574" spans="1:1">
      <c r="A574" s="9">
        <f>'(1)'!A574</f>
        <v>43118</v>
      </c>
    </row>
    <row r="575" spans="1:1">
      <c r="A575" s="9">
        <f>'(1)'!A575</f>
        <v>43119</v>
      </c>
    </row>
    <row r="576" spans="1:1">
      <c r="A576" s="9">
        <f>'(1)'!A576</f>
        <v>43122</v>
      </c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G842"/>
  <sheetViews>
    <sheetView workbookViewId="0">
      <selection sqref="A1:XFD1048576"/>
    </sheetView>
  </sheetViews>
  <sheetFormatPr defaultRowHeight="15"/>
  <cols>
    <col min="1" max="1" width="16" customWidth="1"/>
    <col min="2" max="5" width="10.85546875" customWidth="1"/>
    <col min="6" max="7" width="15.42578125" style="12" customWidth="1"/>
  </cols>
  <sheetData>
    <row r="1" spans="1:7">
      <c r="A1" s="7" t="s">
        <v>2539</v>
      </c>
      <c r="B1" s="8">
        <f ca="1">'(1)'!B1</f>
        <v>42314</v>
      </c>
      <c r="F1"/>
      <c r="G1"/>
    </row>
    <row r="2" spans="1:7">
      <c r="A2" s="7" t="s">
        <v>2540</v>
      </c>
      <c r="B2" s="8">
        <f ca="1">'(1)'!B2</f>
        <v>43314</v>
      </c>
      <c r="F2"/>
      <c r="G2"/>
    </row>
    <row r="3" spans="1:7">
      <c r="B3" s="9"/>
      <c r="F3"/>
      <c r="G3"/>
    </row>
    <row r="4" spans="1:7">
      <c r="A4" s="10">
        <f>Name!B61</f>
        <v>0</v>
      </c>
      <c r="B4" s="11" t="s">
        <v>2541</v>
      </c>
      <c r="C4" s="10" t="s">
        <v>2542</v>
      </c>
      <c r="D4" s="10" t="s">
        <v>2543</v>
      </c>
      <c r="E4" s="10" t="s">
        <v>2544</v>
      </c>
      <c r="F4" s="10" t="s">
        <v>2545</v>
      </c>
      <c r="G4" s="10" t="s">
        <v>2546</v>
      </c>
    </row>
    <row r="5" spans="1:7">
      <c r="A5" s="9" t="e">
        <f ca="1">'(1)'!A5</f>
        <v>#NAME?</v>
      </c>
      <c r="B5" t="e">
        <f ca="1">_xll.BDH($A$4,B$4,$B$1,$B$2,"Dates","H","Period","D","Direction","V")</f>
        <v>#NAME?</v>
      </c>
      <c r="C5" t="e">
        <f ca="1">_xll.BDH($A$4,C$4,$B$1,$B$2,"Dates","H","Period","D","Direction","V")</f>
        <v>#NAME?</v>
      </c>
      <c r="D5" t="e">
        <f ca="1">_xll.BDH($A$4,D$4,$B$1,$B$2,"Dates","H","Period","D","Direction","V")</f>
        <v>#NAME?</v>
      </c>
      <c r="E5" t="e">
        <f ca="1">_xll.BDH($A$4,E$4,$B$1,$B$2,"Dates","H","Period","D","Direction","V")</f>
        <v>#NAME?</v>
      </c>
      <c r="F5" s="12" t="e">
        <f ca="1">_xll.BDH($A$4,F$4,$B$1,$B$2,"Dates","H","Period","D","Direction","V")</f>
        <v>#NAME?</v>
      </c>
      <c r="G5" s="12" t="e">
        <f ca="1">_xll.BDH($A$4,G$4,$B$1,$B$2,"Dates","H","Period","D","Direction","V")</f>
        <v>#NAME?</v>
      </c>
    </row>
    <row r="6" spans="1:7">
      <c r="A6" s="9">
        <f>'(1)'!A6</f>
        <v>42292</v>
      </c>
    </row>
    <row r="7" spans="1:7">
      <c r="A7" s="9">
        <f>'(1)'!A7</f>
        <v>42293</v>
      </c>
    </row>
    <row r="8" spans="1:7">
      <c r="A8" s="9">
        <f>'(1)'!A8</f>
        <v>42296</v>
      </c>
    </row>
    <row r="9" spans="1:7">
      <c r="A9" s="9">
        <f>'(1)'!A9</f>
        <v>42297</v>
      </c>
    </row>
    <row r="10" spans="1:7">
      <c r="A10" s="9">
        <f>'(1)'!A10</f>
        <v>42298</v>
      </c>
    </row>
    <row r="11" spans="1:7">
      <c r="A11" s="9">
        <f>'(1)'!A11</f>
        <v>42299</v>
      </c>
    </row>
    <row r="12" spans="1:7">
      <c r="A12" s="9">
        <f>'(1)'!A12</f>
        <v>42300</v>
      </c>
    </row>
    <row r="13" spans="1:7">
      <c r="A13" s="9">
        <f>'(1)'!A13</f>
        <v>42303</v>
      </c>
    </row>
    <row r="14" spans="1:7">
      <c r="A14" s="9">
        <f>'(1)'!A14</f>
        <v>42304</v>
      </c>
    </row>
    <row r="15" spans="1:7">
      <c r="A15" s="9">
        <f>'(1)'!A15</f>
        <v>42305</v>
      </c>
    </row>
    <row r="16" spans="1:7">
      <c r="A16" s="9">
        <f>'(1)'!A16</f>
        <v>42306</v>
      </c>
    </row>
    <row r="17" spans="1:5" s="12" customFormat="1">
      <c r="A17" s="9">
        <f>'(1)'!A17</f>
        <v>42307</v>
      </c>
      <c r="B17"/>
      <c r="C17"/>
      <c r="D17"/>
      <c r="E17"/>
    </row>
    <row r="18" spans="1:5" s="12" customFormat="1">
      <c r="A18" s="9">
        <f>'(1)'!A18</f>
        <v>42310</v>
      </c>
      <c r="B18"/>
      <c r="C18"/>
      <c r="D18"/>
      <c r="E18"/>
    </row>
    <row r="19" spans="1:5" s="12" customFormat="1">
      <c r="A19" s="9">
        <f>'(1)'!A19</f>
        <v>42311</v>
      </c>
      <c r="B19"/>
      <c r="C19"/>
      <c r="D19"/>
      <c r="E19"/>
    </row>
    <row r="20" spans="1:5" s="12" customFormat="1">
      <c r="A20" s="9">
        <f>'(1)'!A20</f>
        <v>42312</v>
      </c>
      <c r="B20"/>
      <c r="C20"/>
      <c r="D20"/>
      <c r="E20"/>
    </row>
    <row r="21" spans="1:5" s="12" customFormat="1">
      <c r="A21" s="9">
        <f>'(1)'!A21</f>
        <v>42313</v>
      </c>
      <c r="B21"/>
      <c r="C21"/>
      <c r="D21"/>
      <c r="E21"/>
    </row>
    <row r="22" spans="1:5" s="12" customFormat="1">
      <c r="A22" s="9">
        <f>'(1)'!A22</f>
        <v>42314</v>
      </c>
      <c r="B22"/>
      <c r="C22"/>
      <c r="D22"/>
      <c r="E22"/>
    </row>
    <row r="23" spans="1:5" s="12" customFormat="1">
      <c r="A23" s="9">
        <f>'(1)'!A23</f>
        <v>42317</v>
      </c>
      <c r="B23"/>
      <c r="C23"/>
      <c r="D23"/>
      <c r="E23"/>
    </row>
    <row r="24" spans="1:5" s="12" customFormat="1">
      <c r="A24" s="9">
        <f>'(1)'!A24</f>
        <v>42318</v>
      </c>
      <c r="B24"/>
      <c r="C24"/>
      <c r="D24"/>
      <c r="E24"/>
    </row>
    <row r="25" spans="1:5" s="12" customFormat="1">
      <c r="A25" s="9">
        <f>'(1)'!A25</f>
        <v>42319</v>
      </c>
      <c r="B25"/>
      <c r="C25"/>
      <c r="D25"/>
      <c r="E25"/>
    </row>
    <row r="26" spans="1:5" s="12" customFormat="1">
      <c r="A26" s="9">
        <f>'(1)'!A26</f>
        <v>42320</v>
      </c>
      <c r="B26"/>
      <c r="C26"/>
      <c r="D26"/>
      <c r="E26"/>
    </row>
    <row r="27" spans="1:5" s="12" customFormat="1">
      <c r="A27" s="9">
        <f>'(1)'!A27</f>
        <v>42321</v>
      </c>
      <c r="B27"/>
      <c r="C27"/>
      <c r="D27"/>
      <c r="E27"/>
    </row>
    <row r="28" spans="1:5" s="12" customFormat="1">
      <c r="A28" s="9">
        <f>'(1)'!A28</f>
        <v>42324</v>
      </c>
      <c r="B28"/>
      <c r="C28"/>
      <c r="D28"/>
      <c r="E28"/>
    </row>
    <row r="29" spans="1:5" s="12" customFormat="1">
      <c r="A29" s="9">
        <f>'(1)'!A29</f>
        <v>42325</v>
      </c>
      <c r="B29"/>
      <c r="C29"/>
      <c r="D29"/>
      <c r="E29"/>
    </row>
    <row r="30" spans="1:5" s="12" customFormat="1">
      <c r="A30" s="9">
        <f>'(1)'!A30</f>
        <v>42326</v>
      </c>
      <c r="B30"/>
      <c r="C30"/>
      <c r="D30"/>
      <c r="E30"/>
    </row>
    <row r="31" spans="1:5" s="12" customFormat="1">
      <c r="A31" s="9">
        <f>'(1)'!A31</f>
        <v>42327</v>
      </c>
      <c r="B31"/>
      <c r="C31"/>
      <c r="D31"/>
      <c r="E31"/>
    </row>
    <row r="32" spans="1:5" s="12" customFormat="1">
      <c r="A32" s="9">
        <f>'(1)'!A32</f>
        <v>42328</v>
      </c>
      <c r="B32"/>
      <c r="C32"/>
      <c r="D32"/>
      <c r="E32"/>
    </row>
    <row r="33" spans="1:5" s="12" customFormat="1">
      <c r="A33" s="9">
        <f>'(1)'!A33</f>
        <v>42331</v>
      </c>
      <c r="B33"/>
      <c r="C33"/>
      <c r="D33"/>
      <c r="E33"/>
    </row>
    <row r="34" spans="1:5" s="12" customFormat="1">
      <c r="A34" s="9">
        <f>'(1)'!A34</f>
        <v>42332</v>
      </c>
      <c r="B34"/>
      <c r="C34"/>
      <c r="D34"/>
      <c r="E34"/>
    </row>
    <row r="35" spans="1:5" s="12" customFormat="1">
      <c r="A35" s="9">
        <f>'(1)'!A35</f>
        <v>42333</v>
      </c>
      <c r="B35"/>
      <c r="C35"/>
      <c r="D35"/>
      <c r="E35"/>
    </row>
    <row r="36" spans="1:5" s="12" customFormat="1">
      <c r="A36" s="9">
        <f>'(1)'!A36</f>
        <v>42335</v>
      </c>
      <c r="B36"/>
      <c r="C36"/>
      <c r="D36"/>
      <c r="E36"/>
    </row>
    <row r="37" spans="1:5" s="12" customFormat="1">
      <c r="A37" s="9">
        <f>'(1)'!A37</f>
        <v>42338</v>
      </c>
      <c r="B37"/>
      <c r="C37"/>
      <c r="D37"/>
      <c r="E37"/>
    </row>
    <row r="38" spans="1:5" s="12" customFormat="1">
      <c r="A38" s="9">
        <f>'(1)'!A38</f>
        <v>42339</v>
      </c>
      <c r="B38"/>
      <c r="C38"/>
      <c r="D38"/>
      <c r="E38"/>
    </row>
    <row r="39" spans="1:5" s="12" customFormat="1">
      <c r="A39" s="9">
        <f>'(1)'!A39</f>
        <v>42340</v>
      </c>
      <c r="B39"/>
      <c r="C39"/>
      <c r="D39"/>
      <c r="E39"/>
    </row>
    <row r="40" spans="1:5" s="12" customFormat="1">
      <c r="A40" s="9">
        <f>'(1)'!A40</f>
        <v>42341</v>
      </c>
      <c r="B40"/>
      <c r="C40"/>
      <c r="D40"/>
      <c r="E40"/>
    </row>
    <row r="41" spans="1:5" s="12" customFormat="1">
      <c r="A41" s="9">
        <f>'(1)'!A41</f>
        <v>42342</v>
      </c>
      <c r="B41"/>
      <c r="C41"/>
      <c r="D41"/>
      <c r="E41"/>
    </row>
    <row r="42" spans="1:5" s="12" customFormat="1">
      <c r="A42" s="9">
        <f>'(1)'!A42</f>
        <v>42345</v>
      </c>
      <c r="B42"/>
      <c r="C42"/>
      <c r="D42"/>
      <c r="E42"/>
    </row>
    <row r="43" spans="1:5" s="12" customFormat="1">
      <c r="A43" s="9">
        <f>'(1)'!A43</f>
        <v>42346</v>
      </c>
      <c r="B43"/>
      <c r="C43"/>
      <c r="D43"/>
      <c r="E43"/>
    </row>
    <row r="44" spans="1:5" s="12" customFormat="1">
      <c r="A44" s="9">
        <f>'(1)'!A44</f>
        <v>42347</v>
      </c>
      <c r="B44"/>
      <c r="C44"/>
      <c r="D44"/>
      <c r="E44"/>
    </row>
    <row r="45" spans="1:5" s="12" customFormat="1">
      <c r="A45" s="9">
        <f>'(1)'!A45</f>
        <v>42348</v>
      </c>
      <c r="B45"/>
      <c r="C45"/>
      <c r="D45"/>
      <c r="E45"/>
    </row>
    <row r="46" spans="1:5" s="12" customFormat="1">
      <c r="A46" s="9">
        <f>'(1)'!A46</f>
        <v>42349</v>
      </c>
      <c r="B46"/>
      <c r="C46"/>
      <c r="D46"/>
      <c r="E46"/>
    </row>
    <row r="47" spans="1:5" s="12" customFormat="1">
      <c r="A47" s="9">
        <f>'(1)'!A47</f>
        <v>42352</v>
      </c>
      <c r="B47"/>
      <c r="C47"/>
      <c r="D47"/>
      <c r="E47"/>
    </row>
    <row r="48" spans="1:5" s="12" customFormat="1">
      <c r="A48" s="9">
        <f>'(1)'!A48</f>
        <v>42353</v>
      </c>
      <c r="B48"/>
      <c r="C48"/>
      <c r="D48"/>
      <c r="E48"/>
    </row>
    <row r="49" spans="1:5" s="12" customFormat="1">
      <c r="A49" s="9">
        <f>'(1)'!A49</f>
        <v>42354</v>
      </c>
      <c r="B49"/>
      <c r="C49"/>
      <c r="D49"/>
      <c r="E49"/>
    </row>
    <row r="50" spans="1:5" s="12" customFormat="1">
      <c r="A50" s="9">
        <f>'(1)'!A50</f>
        <v>42355</v>
      </c>
      <c r="B50"/>
      <c r="C50"/>
      <c r="D50"/>
      <c r="E50"/>
    </row>
    <row r="51" spans="1:5" s="12" customFormat="1">
      <c r="A51" s="9">
        <f>'(1)'!A51</f>
        <v>42356</v>
      </c>
      <c r="B51"/>
      <c r="C51"/>
      <c r="D51"/>
      <c r="E51"/>
    </row>
    <row r="52" spans="1:5" s="12" customFormat="1">
      <c r="A52" s="9">
        <f>'(1)'!A52</f>
        <v>42359</v>
      </c>
      <c r="B52"/>
      <c r="C52"/>
      <c r="D52"/>
      <c r="E52"/>
    </row>
    <row r="53" spans="1:5" s="12" customFormat="1">
      <c r="A53" s="9">
        <f>'(1)'!A53</f>
        <v>42360</v>
      </c>
      <c r="B53"/>
      <c r="C53"/>
      <c r="D53"/>
      <c r="E53"/>
    </row>
    <row r="54" spans="1:5" s="12" customFormat="1">
      <c r="A54" s="9">
        <f>'(1)'!A54</f>
        <v>42361</v>
      </c>
      <c r="B54"/>
      <c r="C54"/>
      <c r="D54"/>
      <c r="E54"/>
    </row>
    <row r="55" spans="1:5" s="12" customFormat="1">
      <c r="A55" s="9">
        <f>'(1)'!A55</f>
        <v>42362</v>
      </c>
      <c r="B55"/>
      <c r="C55"/>
      <c r="D55"/>
      <c r="E55"/>
    </row>
    <row r="56" spans="1:5" s="12" customFormat="1">
      <c r="A56" s="9">
        <f>'(1)'!A56</f>
        <v>42366</v>
      </c>
      <c r="B56"/>
      <c r="C56"/>
      <c r="D56"/>
      <c r="E56"/>
    </row>
    <row r="57" spans="1:5" s="12" customFormat="1">
      <c r="A57" s="9">
        <f>'(1)'!A57</f>
        <v>42367</v>
      </c>
      <c r="B57"/>
      <c r="C57"/>
      <c r="D57"/>
      <c r="E57"/>
    </row>
    <row r="58" spans="1:5" s="12" customFormat="1">
      <c r="A58" s="9">
        <f>'(1)'!A58</f>
        <v>42368</v>
      </c>
      <c r="B58"/>
      <c r="C58"/>
      <c r="D58"/>
      <c r="E58"/>
    </row>
    <row r="59" spans="1:5" s="12" customFormat="1">
      <c r="A59" s="9">
        <f>'(1)'!A59</f>
        <v>42369</v>
      </c>
      <c r="B59"/>
      <c r="C59"/>
      <c r="D59"/>
      <c r="E59"/>
    </row>
    <row r="60" spans="1:5" s="12" customFormat="1">
      <c r="A60" s="9">
        <f>'(1)'!A60</f>
        <v>42373</v>
      </c>
      <c r="B60"/>
      <c r="C60"/>
      <c r="D60"/>
      <c r="E60"/>
    </row>
    <row r="61" spans="1:5" s="12" customFormat="1">
      <c r="A61" s="9">
        <f>'(1)'!A61</f>
        <v>42374</v>
      </c>
      <c r="B61"/>
      <c r="C61"/>
      <c r="D61"/>
      <c r="E61"/>
    </row>
    <row r="62" spans="1:5" s="12" customFormat="1">
      <c r="A62" s="9">
        <f>'(1)'!A62</f>
        <v>42375</v>
      </c>
      <c r="B62"/>
      <c r="C62"/>
      <c r="D62"/>
      <c r="E62"/>
    </row>
    <row r="63" spans="1:5" s="12" customFormat="1">
      <c r="A63" s="9">
        <f>'(1)'!A63</f>
        <v>42376</v>
      </c>
      <c r="B63"/>
      <c r="C63"/>
      <c r="D63"/>
      <c r="E63"/>
    </row>
    <row r="64" spans="1:5" s="12" customFormat="1">
      <c r="A64" s="9">
        <f>'(1)'!A64</f>
        <v>42377</v>
      </c>
      <c r="B64"/>
      <c r="C64"/>
      <c r="D64"/>
      <c r="E64"/>
    </row>
    <row r="65" spans="1:5" s="12" customFormat="1">
      <c r="A65" s="9">
        <f>'(1)'!A65</f>
        <v>42380</v>
      </c>
      <c r="B65"/>
      <c r="C65"/>
      <c r="D65"/>
      <c r="E65"/>
    </row>
    <row r="66" spans="1:5" s="12" customFormat="1">
      <c r="A66" s="9">
        <f>'(1)'!A66</f>
        <v>42381</v>
      </c>
      <c r="B66"/>
      <c r="C66"/>
      <c r="D66"/>
      <c r="E66"/>
    </row>
    <row r="67" spans="1:5" s="12" customFormat="1">
      <c r="A67" s="9">
        <f>'(1)'!A67</f>
        <v>42382</v>
      </c>
      <c r="B67"/>
      <c r="C67"/>
      <c r="D67"/>
      <c r="E67"/>
    </row>
    <row r="68" spans="1:5" s="12" customFormat="1">
      <c r="A68" s="9">
        <f>'(1)'!A68</f>
        <v>42383</v>
      </c>
      <c r="B68"/>
      <c r="C68"/>
      <c r="D68"/>
      <c r="E68"/>
    </row>
    <row r="69" spans="1:5" s="12" customFormat="1">
      <c r="A69" s="9">
        <f>'(1)'!A69</f>
        <v>42384</v>
      </c>
      <c r="B69"/>
      <c r="C69"/>
      <c r="D69"/>
      <c r="E69"/>
    </row>
    <row r="70" spans="1:5" s="12" customFormat="1">
      <c r="A70" s="9">
        <f>'(1)'!A70</f>
        <v>42388</v>
      </c>
      <c r="B70"/>
      <c r="C70"/>
      <c r="D70"/>
      <c r="E70"/>
    </row>
    <row r="71" spans="1:5" s="12" customFormat="1">
      <c r="A71" s="9">
        <f>'(1)'!A71</f>
        <v>42389</v>
      </c>
      <c r="B71"/>
      <c r="C71"/>
      <c r="D71"/>
      <c r="E71"/>
    </row>
    <row r="72" spans="1:5" s="12" customFormat="1">
      <c r="A72" s="9">
        <f>'(1)'!A72</f>
        <v>42390</v>
      </c>
      <c r="B72"/>
      <c r="C72"/>
      <c r="D72"/>
      <c r="E72"/>
    </row>
    <row r="73" spans="1:5" s="12" customFormat="1">
      <c r="A73" s="9">
        <f>'(1)'!A73</f>
        <v>42391</v>
      </c>
      <c r="B73"/>
      <c r="C73"/>
      <c r="D73"/>
      <c r="E73"/>
    </row>
    <row r="74" spans="1:5" s="12" customFormat="1">
      <c r="A74" s="9">
        <f>'(1)'!A74</f>
        <v>42394</v>
      </c>
      <c r="B74"/>
      <c r="C74"/>
      <c r="D74"/>
      <c r="E74"/>
    </row>
    <row r="75" spans="1:5" s="12" customFormat="1">
      <c r="A75" s="9">
        <f>'(1)'!A75</f>
        <v>42395</v>
      </c>
      <c r="B75"/>
      <c r="C75"/>
      <c r="D75"/>
      <c r="E75"/>
    </row>
    <row r="76" spans="1:5" s="12" customFormat="1">
      <c r="A76" s="9">
        <f>'(1)'!A76</f>
        <v>42396</v>
      </c>
      <c r="B76"/>
      <c r="C76"/>
      <c r="D76"/>
      <c r="E76"/>
    </row>
    <row r="77" spans="1:5" s="12" customFormat="1">
      <c r="A77" s="9">
        <f>'(1)'!A77</f>
        <v>42397</v>
      </c>
      <c r="B77"/>
      <c r="C77"/>
      <c r="D77"/>
      <c r="E77"/>
    </row>
    <row r="78" spans="1:5" s="12" customFormat="1">
      <c r="A78" s="9">
        <f>'(1)'!A78</f>
        <v>42398</v>
      </c>
      <c r="B78"/>
      <c r="C78"/>
      <c r="D78"/>
      <c r="E78"/>
    </row>
    <row r="79" spans="1:5" s="12" customFormat="1">
      <c r="A79" s="9">
        <f>'(1)'!A79</f>
        <v>42401</v>
      </c>
      <c r="B79"/>
      <c r="C79"/>
      <c r="D79"/>
      <c r="E79"/>
    </row>
    <row r="80" spans="1:5" s="12" customFormat="1">
      <c r="A80" s="9">
        <f>'(1)'!A80</f>
        <v>42402</v>
      </c>
      <c r="B80"/>
      <c r="C80"/>
      <c r="D80"/>
      <c r="E80"/>
    </row>
    <row r="81" spans="1:5" s="12" customFormat="1">
      <c r="A81" s="9">
        <f>'(1)'!A81</f>
        <v>42403</v>
      </c>
      <c r="B81"/>
      <c r="C81"/>
      <c r="D81"/>
      <c r="E81"/>
    </row>
    <row r="82" spans="1:5" s="12" customFormat="1">
      <c r="A82" s="9">
        <f>'(1)'!A82</f>
        <v>42404</v>
      </c>
      <c r="B82"/>
      <c r="C82"/>
      <c r="D82"/>
      <c r="E82"/>
    </row>
    <row r="83" spans="1:5" s="12" customFormat="1">
      <c r="A83" s="9">
        <f>'(1)'!A83</f>
        <v>42405</v>
      </c>
      <c r="B83"/>
      <c r="C83"/>
      <c r="D83"/>
      <c r="E83"/>
    </row>
    <row r="84" spans="1:5" s="12" customFormat="1">
      <c r="A84" s="9">
        <f>'(1)'!A84</f>
        <v>42408</v>
      </c>
      <c r="B84"/>
      <c r="C84"/>
      <c r="D84"/>
      <c r="E84"/>
    </row>
    <row r="85" spans="1:5" s="12" customFormat="1">
      <c r="A85" s="9">
        <f>'(1)'!A85</f>
        <v>42409</v>
      </c>
      <c r="B85"/>
      <c r="C85"/>
      <c r="D85"/>
      <c r="E85"/>
    </row>
    <row r="86" spans="1:5" s="12" customFormat="1">
      <c r="A86" s="9">
        <f>'(1)'!A86</f>
        <v>42410</v>
      </c>
      <c r="B86"/>
      <c r="C86"/>
      <c r="D86"/>
      <c r="E86"/>
    </row>
    <row r="87" spans="1:5" s="12" customFormat="1">
      <c r="A87" s="9">
        <f>'(1)'!A87</f>
        <v>42411</v>
      </c>
      <c r="B87"/>
      <c r="C87"/>
      <c r="D87"/>
      <c r="E87"/>
    </row>
    <row r="88" spans="1:5" s="12" customFormat="1">
      <c r="A88" s="9">
        <f>'(1)'!A88</f>
        <v>42412</v>
      </c>
      <c r="B88"/>
      <c r="C88"/>
      <c r="D88"/>
      <c r="E88"/>
    </row>
    <row r="89" spans="1:5" s="12" customFormat="1">
      <c r="A89" s="9">
        <f>'(1)'!A89</f>
        <v>42416</v>
      </c>
      <c r="B89"/>
      <c r="C89"/>
      <c r="D89"/>
      <c r="E89"/>
    </row>
    <row r="90" spans="1:5" s="12" customFormat="1">
      <c r="A90" s="9">
        <f>'(1)'!A90</f>
        <v>42417</v>
      </c>
      <c r="B90"/>
      <c r="C90"/>
      <c r="D90"/>
      <c r="E90"/>
    </row>
    <row r="91" spans="1:5" s="12" customFormat="1">
      <c r="A91" s="9">
        <f>'(1)'!A91</f>
        <v>42418</v>
      </c>
      <c r="B91"/>
      <c r="C91"/>
      <c r="D91"/>
      <c r="E91"/>
    </row>
    <row r="92" spans="1:5" s="12" customFormat="1">
      <c r="A92" s="9">
        <f>'(1)'!A92</f>
        <v>42419</v>
      </c>
      <c r="B92"/>
      <c r="C92"/>
      <c r="D92"/>
      <c r="E92"/>
    </row>
    <row r="93" spans="1:5" s="12" customFormat="1">
      <c r="A93" s="9">
        <f>'(1)'!A93</f>
        <v>42422</v>
      </c>
      <c r="B93"/>
      <c r="C93"/>
      <c r="D93"/>
      <c r="E93"/>
    </row>
    <row r="94" spans="1:5" s="12" customFormat="1">
      <c r="A94" s="9">
        <f>'(1)'!A94</f>
        <v>42423</v>
      </c>
      <c r="B94"/>
      <c r="C94"/>
      <c r="D94"/>
      <c r="E94"/>
    </row>
    <row r="95" spans="1:5" s="12" customFormat="1">
      <c r="A95" s="9">
        <f>'(1)'!A95</f>
        <v>42424</v>
      </c>
      <c r="B95"/>
      <c r="C95"/>
      <c r="D95"/>
      <c r="E95"/>
    </row>
    <row r="96" spans="1:5" s="12" customFormat="1">
      <c r="A96" s="9">
        <f>'(1)'!A96</f>
        <v>42425</v>
      </c>
      <c r="B96"/>
      <c r="C96"/>
      <c r="D96"/>
      <c r="E96"/>
    </row>
    <row r="97" spans="1:5" s="12" customFormat="1">
      <c r="A97" s="9">
        <f>'(1)'!A97</f>
        <v>42426</v>
      </c>
      <c r="B97"/>
      <c r="C97"/>
      <c r="D97"/>
      <c r="E97"/>
    </row>
    <row r="98" spans="1:5" s="12" customFormat="1">
      <c r="A98" s="9">
        <f>'(1)'!A98</f>
        <v>42429</v>
      </c>
      <c r="B98"/>
      <c r="C98"/>
      <c r="D98"/>
      <c r="E98"/>
    </row>
    <row r="99" spans="1:5" s="12" customFormat="1">
      <c r="A99" s="9">
        <f>'(1)'!A99</f>
        <v>42430</v>
      </c>
      <c r="B99"/>
      <c r="C99"/>
      <c r="D99"/>
      <c r="E99"/>
    </row>
    <row r="100" spans="1:5" s="12" customFormat="1">
      <c r="A100" s="9">
        <f>'(1)'!A100</f>
        <v>42431</v>
      </c>
      <c r="B100"/>
      <c r="C100"/>
      <c r="D100"/>
      <c r="E100"/>
    </row>
    <row r="101" spans="1:5" s="12" customFormat="1">
      <c r="A101" s="9">
        <f>'(1)'!A101</f>
        <v>42432</v>
      </c>
      <c r="B101"/>
      <c r="C101"/>
      <c r="D101"/>
      <c r="E101"/>
    </row>
    <row r="102" spans="1:5" s="12" customFormat="1">
      <c r="A102" s="9">
        <f>'(1)'!A102</f>
        <v>42433</v>
      </c>
      <c r="B102"/>
      <c r="C102"/>
      <c r="D102"/>
      <c r="E102"/>
    </row>
    <row r="103" spans="1:5" s="12" customFormat="1">
      <c r="A103" s="9">
        <f>'(1)'!A103</f>
        <v>42436</v>
      </c>
      <c r="B103"/>
      <c r="C103"/>
      <c r="D103"/>
      <c r="E103"/>
    </row>
    <row r="104" spans="1:5" s="12" customFormat="1">
      <c r="A104" s="9">
        <f>'(1)'!A104</f>
        <v>42437</v>
      </c>
      <c r="B104"/>
      <c r="C104"/>
      <c r="D104"/>
      <c r="E104"/>
    </row>
    <row r="105" spans="1:5" s="12" customFormat="1">
      <c r="A105" s="9">
        <f>'(1)'!A105</f>
        <v>42438</v>
      </c>
      <c r="B105"/>
      <c r="C105"/>
      <c r="D105"/>
      <c r="E105"/>
    </row>
    <row r="106" spans="1:5" s="12" customFormat="1">
      <c r="A106" s="9">
        <f>'(1)'!A106</f>
        <v>42439</v>
      </c>
      <c r="B106"/>
      <c r="C106"/>
      <c r="D106"/>
      <c r="E106"/>
    </row>
    <row r="107" spans="1:5" s="12" customFormat="1">
      <c r="A107" s="9">
        <f>'(1)'!A107</f>
        <v>42440</v>
      </c>
      <c r="B107"/>
      <c r="C107"/>
      <c r="D107"/>
      <c r="E107"/>
    </row>
    <row r="108" spans="1:5" s="12" customFormat="1">
      <c r="A108" s="9">
        <f>'(1)'!A108</f>
        <v>42443</v>
      </c>
      <c r="B108"/>
      <c r="C108"/>
      <c r="D108"/>
      <c r="E108"/>
    </row>
    <row r="109" spans="1:5" s="12" customFormat="1">
      <c r="A109" s="9">
        <f>'(1)'!A109</f>
        <v>42444</v>
      </c>
      <c r="B109"/>
      <c r="C109"/>
      <c r="D109"/>
      <c r="E109"/>
    </row>
    <row r="110" spans="1:5" s="12" customFormat="1">
      <c r="A110" s="9">
        <f>'(1)'!A110</f>
        <v>42445</v>
      </c>
      <c r="B110"/>
      <c r="C110"/>
      <c r="D110"/>
      <c r="E110"/>
    </row>
    <row r="111" spans="1:5" s="12" customFormat="1">
      <c r="A111" s="9">
        <f>'(1)'!A111</f>
        <v>42446</v>
      </c>
      <c r="B111"/>
      <c r="C111"/>
      <c r="D111"/>
      <c r="E111"/>
    </row>
    <row r="112" spans="1:5" s="12" customFormat="1">
      <c r="A112" s="9">
        <f>'(1)'!A112</f>
        <v>42447</v>
      </c>
      <c r="B112"/>
      <c r="C112"/>
      <c r="D112"/>
      <c r="E112"/>
    </row>
    <row r="113" spans="1:5" s="12" customFormat="1">
      <c r="A113" s="9">
        <f>'(1)'!A113</f>
        <v>42450</v>
      </c>
      <c r="B113"/>
      <c r="C113"/>
      <c r="D113"/>
      <c r="E113"/>
    </row>
    <row r="114" spans="1:5" s="12" customFormat="1">
      <c r="A114" s="9">
        <f>'(1)'!A114</f>
        <v>42451</v>
      </c>
      <c r="B114"/>
      <c r="C114"/>
      <c r="D114"/>
      <c r="E114"/>
    </row>
    <row r="115" spans="1:5" s="12" customFormat="1">
      <c r="A115" s="9">
        <f>'(1)'!A115</f>
        <v>42452</v>
      </c>
      <c r="B115"/>
      <c r="C115"/>
      <c r="D115"/>
      <c r="E115"/>
    </row>
    <row r="116" spans="1:5" s="12" customFormat="1">
      <c r="A116" s="9">
        <f>'(1)'!A116</f>
        <v>42453</v>
      </c>
      <c r="B116"/>
      <c r="C116"/>
      <c r="D116"/>
      <c r="E116"/>
    </row>
    <row r="117" spans="1:5" s="12" customFormat="1">
      <c r="A117" s="9">
        <f>'(1)'!A117</f>
        <v>42457</v>
      </c>
      <c r="B117"/>
      <c r="C117"/>
      <c r="D117"/>
      <c r="E117"/>
    </row>
    <row r="118" spans="1:5" s="12" customFormat="1">
      <c r="A118" s="9">
        <f>'(1)'!A118</f>
        <v>42458</v>
      </c>
      <c r="B118"/>
      <c r="C118"/>
      <c r="D118"/>
      <c r="E118"/>
    </row>
    <row r="119" spans="1:5" s="12" customFormat="1">
      <c r="A119" s="9">
        <f>'(1)'!A119</f>
        <v>42459</v>
      </c>
      <c r="B119"/>
      <c r="C119"/>
      <c r="D119"/>
      <c r="E119"/>
    </row>
    <row r="120" spans="1:5" s="12" customFormat="1">
      <c r="A120" s="9">
        <f>'(1)'!A120</f>
        <v>42460</v>
      </c>
      <c r="B120"/>
      <c r="C120"/>
      <c r="D120"/>
      <c r="E120"/>
    </row>
    <row r="121" spans="1:5" s="12" customFormat="1">
      <c r="A121" s="9">
        <f>'(1)'!A121</f>
        <v>42461</v>
      </c>
      <c r="B121"/>
      <c r="C121"/>
      <c r="D121"/>
      <c r="E121"/>
    </row>
    <row r="122" spans="1:5" s="12" customFormat="1">
      <c r="A122" s="9">
        <f>'(1)'!A122</f>
        <v>42464</v>
      </c>
      <c r="B122"/>
      <c r="C122"/>
      <c r="D122"/>
      <c r="E122"/>
    </row>
    <row r="123" spans="1:5" s="12" customFormat="1">
      <c r="A123" s="9">
        <f>'(1)'!A123</f>
        <v>42465</v>
      </c>
      <c r="B123"/>
      <c r="C123"/>
      <c r="D123"/>
      <c r="E123"/>
    </row>
    <row r="124" spans="1:5" s="12" customFormat="1">
      <c r="A124" s="9">
        <f>'(1)'!A124</f>
        <v>42466</v>
      </c>
      <c r="B124"/>
      <c r="C124"/>
      <c r="D124"/>
      <c r="E124"/>
    </row>
    <row r="125" spans="1:5" s="12" customFormat="1">
      <c r="A125" s="9">
        <f>'(1)'!A125</f>
        <v>42467</v>
      </c>
      <c r="B125"/>
      <c r="C125"/>
      <c r="D125"/>
      <c r="E125"/>
    </row>
    <row r="126" spans="1:5" s="12" customFormat="1">
      <c r="A126" s="9">
        <f>'(1)'!A126</f>
        <v>42468</v>
      </c>
      <c r="B126"/>
      <c r="C126"/>
      <c r="D126"/>
      <c r="E126"/>
    </row>
    <row r="127" spans="1:5" s="12" customFormat="1">
      <c r="A127" s="9">
        <f>'(1)'!A127</f>
        <v>42471</v>
      </c>
      <c r="B127"/>
      <c r="C127"/>
      <c r="D127"/>
      <c r="E127"/>
    </row>
    <row r="128" spans="1:5" s="12" customFormat="1">
      <c r="A128" s="9">
        <f>'(1)'!A128</f>
        <v>42472</v>
      </c>
      <c r="B128"/>
      <c r="C128"/>
      <c r="D128"/>
      <c r="E128"/>
    </row>
    <row r="129" spans="1:5" s="12" customFormat="1">
      <c r="A129" s="9">
        <f>'(1)'!A129</f>
        <v>42473</v>
      </c>
      <c r="B129"/>
      <c r="C129"/>
      <c r="D129"/>
      <c r="E129"/>
    </row>
    <row r="130" spans="1:5" s="12" customFormat="1">
      <c r="A130" s="9">
        <f>'(1)'!A130</f>
        <v>42474</v>
      </c>
      <c r="B130"/>
      <c r="C130"/>
      <c r="D130"/>
      <c r="E130"/>
    </row>
    <row r="131" spans="1:5" s="12" customFormat="1">
      <c r="A131" s="9">
        <f>'(1)'!A131</f>
        <v>42475</v>
      </c>
      <c r="B131"/>
      <c r="C131"/>
      <c r="D131"/>
      <c r="E131"/>
    </row>
    <row r="132" spans="1:5" s="12" customFormat="1">
      <c r="A132" s="9">
        <f>'(1)'!A132</f>
        <v>42478</v>
      </c>
      <c r="B132"/>
      <c r="C132"/>
      <c r="D132"/>
      <c r="E132"/>
    </row>
    <row r="133" spans="1:5" s="12" customFormat="1">
      <c r="A133" s="9">
        <f>'(1)'!A133</f>
        <v>42479</v>
      </c>
      <c r="B133"/>
      <c r="C133"/>
      <c r="D133"/>
      <c r="E133"/>
    </row>
    <row r="134" spans="1:5" s="12" customFormat="1">
      <c r="A134" s="9">
        <f>'(1)'!A134</f>
        <v>42480</v>
      </c>
      <c r="B134"/>
      <c r="C134"/>
      <c r="D134"/>
      <c r="E134"/>
    </row>
    <row r="135" spans="1:5" s="12" customFormat="1">
      <c r="A135" s="9">
        <f>'(1)'!A135</f>
        <v>42481</v>
      </c>
      <c r="B135"/>
      <c r="C135"/>
      <c r="D135"/>
      <c r="E135"/>
    </row>
    <row r="136" spans="1:5" s="12" customFormat="1">
      <c r="A136" s="9">
        <f>'(1)'!A136</f>
        <v>42482</v>
      </c>
      <c r="B136"/>
      <c r="C136"/>
      <c r="D136"/>
      <c r="E136"/>
    </row>
    <row r="137" spans="1:5" s="12" customFormat="1">
      <c r="A137" s="9">
        <f>'(1)'!A137</f>
        <v>42485</v>
      </c>
      <c r="B137"/>
      <c r="C137"/>
      <c r="D137"/>
      <c r="E137"/>
    </row>
    <row r="138" spans="1:5" s="12" customFormat="1">
      <c r="A138" s="9">
        <f>'(1)'!A138</f>
        <v>42486</v>
      </c>
      <c r="B138"/>
      <c r="C138"/>
      <c r="D138"/>
      <c r="E138"/>
    </row>
    <row r="139" spans="1:5" s="12" customFormat="1">
      <c r="A139" s="9">
        <f>'(1)'!A139</f>
        <v>42487</v>
      </c>
      <c r="B139"/>
      <c r="C139"/>
      <c r="D139"/>
      <c r="E139"/>
    </row>
    <row r="140" spans="1:5" s="12" customFormat="1">
      <c r="A140" s="9">
        <f>'(1)'!A140</f>
        <v>42488</v>
      </c>
      <c r="B140"/>
      <c r="C140"/>
      <c r="D140"/>
      <c r="E140"/>
    </row>
    <row r="141" spans="1:5" s="12" customFormat="1">
      <c r="A141" s="9">
        <f>'(1)'!A141</f>
        <v>42489</v>
      </c>
      <c r="B141"/>
      <c r="C141"/>
      <c r="D141"/>
      <c r="E141"/>
    </row>
    <row r="142" spans="1:5" s="12" customFormat="1">
      <c r="A142" s="9">
        <f>'(1)'!A142</f>
        <v>42492</v>
      </c>
      <c r="B142"/>
      <c r="C142"/>
      <c r="D142"/>
      <c r="E142"/>
    </row>
    <row r="143" spans="1:5" s="12" customFormat="1">
      <c r="A143" s="9">
        <f>'(1)'!A143</f>
        <v>42493</v>
      </c>
      <c r="B143"/>
      <c r="C143"/>
      <c r="D143"/>
      <c r="E143"/>
    </row>
    <row r="144" spans="1:5" s="12" customFormat="1">
      <c r="A144" s="9">
        <f>'(1)'!A144</f>
        <v>42494</v>
      </c>
      <c r="B144"/>
      <c r="C144"/>
      <c r="D144"/>
      <c r="E144"/>
    </row>
    <row r="145" spans="1:5" s="12" customFormat="1">
      <c r="A145" s="9">
        <f>'(1)'!A145</f>
        <v>42495</v>
      </c>
      <c r="B145"/>
      <c r="C145"/>
      <c r="D145"/>
      <c r="E145"/>
    </row>
    <row r="146" spans="1:5" s="12" customFormat="1">
      <c r="A146" s="9">
        <f>'(1)'!A146</f>
        <v>42496</v>
      </c>
      <c r="B146"/>
      <c r="C146"/>
      <c r="D146"/>
      <c r="E146"/>
    </row>
    <row r="147" spans="1:5" s="12" customFormat="1">
      <c r="A147" s="9">
        <f>'(1)'!A147</f>
        <v>42499</v>
      </c>
      <c r="B147"/>
      <c r="C147"/>
      <c r="D147"/>
      <c r="E147"/>
    </row>
    <row r="148" spans="1:5" s="12" customFormat="1">
      <c r="A148" s="9">
        <f>'(1)'!A148</f>
        <v>42500</v>
      </c>
      <c r="B148"/>
      <c r="C148"/>
      <c r="D148"/>
      <c r="E148"/>
    </row>
    <row r="149" spans="1:5" s="12" customFormat="1">
      <c r="A149" s="9">
        <f>'(1)'!A149</f>
        <v>42501</v>
      </c>
      <c r="B149"/>
      <c r="C149"/>
      <c r="D149"/>
      <c r="E149"/>
    </row>
    <row r="150" spans="1:5" s="12" customFormat="1">
      <c r="A150" s="9">
        <f>'(1)'!A150</f>
        <v>42502</v>
      </c>
      <c r="B150"/>
      <c r="C150"/>
      <c r="D150"/>
      <c r="E150"/>
    </row>
    <row r="151" spans="1:5" s="12" customFormat="1">
      <c r="A151" s="9">
        <f>'(1)'!A151</f>
        <v>42503</v>
      </c>
      <c r="B151"/>
      <c r="C151"/>
      <c r="D151"/>
      <c r="E151"/>
    </row>
    <row r="152" spans="1:5" s="12" customFormat="1">
      <c r="A152" s="9">
        <f>'(1)'!A152</f>
        <v>42506</v>
      </c>
      <c r="B152"/>
      <c r="C152"/>
      <c r="D152"/>
      <c r="E152"/>
    </row>
    <row r="153" spans="1:5" s="12" customFormat="1">
      <c r="A153" s="9">
        <f>'(1)'!A153</f>
        <v>42507</v>
      </c>
      <c r="B153"/>
      <c r="C153"/>
      <c r="D153"/>
      <c r="E153"/>
    </row>
    <row r="154" spans="1:5" s="12" customFormat="1">
      <c r="A154" s="9">
        <f>'(1)'!A154</f>
        <v>42508</v>
      </c>
      <c r="B154"/>
      <c r="C154"/>
      <c r="D154"/>
      <c r="E154"/>
    </row>
    <row r="155" spans="1:5" s="12" customFormat="1">
      <c r="A155" s="9">
        <f>'(1)'!A155</f>
        <v>42509</v>
      </c>
      <c r="B155"/>
      <c r="C155"/>
      <c r="D155"/>
      <c r="E155"/>
    </row>
    <row r="156" spans="1:5" s="12" customFormat="1">
      <c r="A156" s="9">
        <f>'(1)'!A156</f>
        <v>42510</v>
      </c>
      <c r="B156"/>
      <c r="C156"/>
      <c r="D156"/>
      <c r="E156"/>
    </row>
    <row r="157" spans="1:5" s="12" customFormat="1">
      <c r="A157" s="9">
        <f>'(1)'!A157</f>
        <v>42513</v>
      </c>
      <c r="B157"/>
      <c r="C157"/>
      <c r="D157"/>
      <c r="E157"/>
    </row>
    <row r="158" spans="1:5" s="12" customFormat="1">
      <c r="A158" s="9">
        <f>'(1)'!A158</f>
        <v>42514</v>
      </c>
      <c r="B158"/>
      <c r="C158"/>
      <c r="D158"/>
      <c r="E158"/>
    </row>
    <row r="159" spans="1:5" s="12" customFormat="1">
      <c r="A159" s="9">
        <f>'(1)'!A159</f>
        <v>42515</v>
      </c>
      <c r="B159"/>
      <c r="C159"/>
      <c r="D159"/>
      <c r="E159"/>
    </row>
    <row r="160" spans="1:5" s="12" customFormat="1">
      <c r="A160" s="9">
        <f>'(1)'!A160</f>
        <v>42516</v>
      </c>
      <c r="B160"/>
      <c r="C160"/>
      <c r="D160"/>
      <c r="E160"/>
    </row>
    <row r="161" spans="1:5" s="12" customFormat="1">
      <c r="A161" s="9">
        <f>'(1)'!A161</f>
        <v>42517</v>
      </c>
      <c r="B161"/>
      <c r="C161"/>
      <c r="D161"/>
      <c r="E161"/>
    </row>
    <row r="162" spans="1:5" s="12" customFormat="1">
      <c r="A162" s="9">
        <f>'(1)'!A162</f>
        <v>42521</v>
      </c>
      <c r="B162"/>
      <c r="C162"/>
      <c r="D162"/>
      <c r="E162"/>
    </row>
    <row r="163" spans="1:5" s="12" customFormat="1">
      <c r="A163" s="9">
        <f>'(1)'!A163</f>
        <v>42522</v>
      </c>
      <c r="B163"/>
      <c r="C163"/>
      <c r="D163"/>
      <c r="E163"/>
    </row>
    <row r="164" spans="1:5" s="12" customFormat="1">
      <c r="A164" s="9">
        <f>'(1)'!A164</f>
        <v>42523</v>
      </c>
      <c r="B164"/>
      <c r="C164"/>
      <c r="D164"/>
      <c r="E164"/>
    </row>
    <row r="165" spans="1:5" s="12" customFormat="1">
      <c r="A165" s="9">
        <f>'(1)'!A165</f>
        <v>42524</v>
      </c>
      <c r="B165"/>
      <c r="C165"/>
      <c r="D165"/>
      <c r="E165"/>
    </row>
    <row r="166" spans="1:5" s="12" customFormat="1">
      <c r="A166" s="9">
        <f>'(1)'!A166</f>
        <v>42527</v>
      </c>
      <c r="B166"/>
      <c r="C166"/>
      <c r="D166"/>
      <c r="E166"/>
    </row>
    <row r="167" spans="1:5" s="12" customFormat="1">
      <c r="A167" s="9">
        <f>'(1)'!A167</f>
        <v>42528</v>
      </c>
      <c r="B167"/>
      <c r="C167"/>
      <c r="D167"/>
      <c r="E167"/>
    </row>
    <row r="168" spans="1:5" s="12" customFormat="1">
      <c r="A168" s="9">
        <f>'(1)'!A168</f>
        <v>42529</v>
      </c>
      <c r="B168"/>
      <c r="C168"/>
      <c r="D168"/>
      <c r="E168"/>
    </row>
    <row r="169" spans="1:5" s="12" customFormat="1">
      <c r="A169" s="9">
        <f>'(1)'!A169</f>
        <v>42530</v>
      </c>
      <c r="B169"/>
      <c r="C169"/>
      <c r="D169"/>
      <c r="E169"/>
    </row>
    <row r="170" spans="1:5" s="12" customFormat="1">
      <c r="A170" s="9">
        <f>'(1)'!A170</f>
        <v>42531</v>
      </c>
      <c r="B170"/>
      <c r="C170"/>
      <c r="D170"/>
      <c r="E170"/>
    </row>
    <row r="171" spans="1:5" s="12" customFormat="1">
      <c r="A171" s="9">
        <f>'(1)'!A171</f>
        <v>42534</v>
      </c>
      <c r="B171"/>
      <c r="C171"/>
      <c r="D171"/>
      <c r="E171"/>
    </row>
    <row r="172" spans="1:5" s="12" customFormat="1">
      <c r="A172" s="9">
        <f>'(1)'!A172</f>
        <v>42535</v>
      </c>
      <c r="B172"/>
      <c r="C172"/>
      <c r="D172"/>
      <c r="E172"/>
    </row>
    <row r="173" spans="1:5" s="12" customFormat="1">
      <c r="A173" s="9">
        <f>'(1)'!A173</f>
        <v>42536</v>
      </c>
      <c r="B173"/>
      <c r="C173"/>
      <c r="D173"/>
      <c r="E173"/>
    </row>
    <row r="174" spans="1:5" s="12" customFormat="1">
      <c r="A174" s="9">
        <f>'(1)'!A174</f>
        <v>42537</v>
      </c>
      <c r="B174"/>
      <c r="C174"/>
      <c r="D174"/>
      <c r="E174"/>
    </row>
    <row r="175" spans="1:5" s="12" customFormat="1">
      <c r="A175" s="9">
        <f>'(1)'!A175</f>
        <v>42538</v>
      </c>
      <c r="B175"/>
      <c r="C175"/>
      <c r="D175"/>
      <c r="E175"/>
    </row>
    <row r="176" spans="1:5" s="12" customFormat="1">
      <c r="A176" s="9">
        <f>'(1)'!A176</f>
        <v>42541</v>
      </c>
      <c r="B176"/>
      <c r="C176"/>
      <c r="D176"/>
      <c r="E176"/>
    </row>
    <row r="177" spans="1:5" s="12" customFormat="1">
      <c r="A177" s="9">
        <f>'(1)'!A177</f>
        <v>42542</v>
      </c>
      <c r="B177"/>
      <c r="C177"/>
      <c r="D177"/>
      <c r="E177"/>
    </row>
    <row r="178" spans="1:5" s="12" customFormat="1">
      <c r="A178" s="9">
        <f>'(1)'!A178</f>
        <v>42543</v>
      </c>
      <c r="B178"/>
      <c r="C178"/>
      <c r="D178"/>
      <c r="E178"/>
    </row>
    <row r="179" spans="1:5" s="12" customFormat="1">
      <c r="A179" s="9">
        <f>'(1)'!A179</f>
        <v>42544</v>
      </c>
      <c r="B179"/>
      <c r="C179"/>
      <c r="D179"/>
      <c r="E179"/>
    </row>
    <row r="180" spans="1:5" s="12" customFormat="1">
      <c r="A180" s="9">
        <f>'(1)'!A180</f>
        <v>42545</v>
      </c>
      <c r="B180"/>
      <c r="C180"/>
      <c r="D180"/>
      <c r="E180"/>
    </row>
    <row r="181" spans="1:5" s="12" customFormat="1">
      <c r="A181" s="9">
        <f>'(1)'!A181</f>
        <v>42548</v>
      </c>
      <c r="B181"/>
      <c r="C181"/>
      <c r="D181"/>
      <c r="E181"/>
    </row>
    <row r="182" spans="1:5" s="12" customFormat="1">
      <c r="A182" s="9">
        <f>'(1)'!A182</f>
        <v>42549</v>
      </c>
      <c r="B182"/>
      <c r="C182"/>
      <c r="D182"/>
      <c r="E182"/>
    </row>
    <row r="183" spans="1:5" s="12" customFormat="1">
      <c r="A183" s="9">
        <f>'(1)'!A183</f>
        <v>42550</v>
      </c>
      <c r="B183"/>
      <c r="C183"/>
      <c r="D183"/>
      <c r="E183"/>
    </row>
    <row r="184" spans="1:5" s="12" customFormat="1">
      <c r="A184" s="9">
        <f>'(1)'!A184</f>
        <v>42551</v>
      </c>
      <c r="B184"/>
      <c r="C184"/>
      <c r="D184"/>
      <c r="E184"/>
    </row>
    <row r="185" spans="1:5" s="12" customFormat="1">
      <c r="A185" s="9">
        <f>'(1)'!A185</f>
        <v>42552</v>
      </c>
      <c r="B185"/>
      <c r="C185"/>
      <c r="D185"/>
      <c r="E185"/>
    </row>
    <row r="186" spans="1:5" s="12" customFormat="1">
      <c r="A186" s="9">
        <f>'(1)'!A186</f>
        <v>42556</v>
      </c>
      <c r="B186"/>
      <c r="C186"/>
      <c r="D186"/>
      <c r="E186"/>
    </row>
    <row r="187" spans="1:5" s="12" customFormat="1">
      <c r="A187" s="9">
        <f>'(1)'!A187</f>
        <v>42557</v>
      </c>
      <c r="B187"/>
      <c r="C187"/>
      <c r="D187"/>
      <c r="E187"/>
    </row>
    <row r="188" spans="1:5" s="12" customFormat="1">
      <c r="A188" s="9">
        <f>'(1)'!A188</f>
        <v>42558</v>
      </c>
      <c r="B188"/>
      <c r="C188"/>
      <c r="D188"/>
      <c r="E188"/>
    </row>
    <row r="189" spans="1:5" s="12" customFormat="1">
      <c r="A189" s="9">
        <f>'(1)'!A189</f>
        <v>42559</v>
      </c>
      <c r="B189"/>
      <c r="C189"/>
      <c r="D189"/>
      <c r="E189"/>
    </row>
    <row r="190" spans="1:5" s="12" customFormat="1">
      <c r="A190" s="9">
        <f>'(1)'!A190</f>
        <v>42562</v>
      </c>
      <c r="B190"/>
      <c r="C190"/>
      <c r="D190"/>
      <c r="E190"/>
    </row>
    <row r="191" spans="1:5" s="12" customFormat="1">
      <c r="A191" s="9">
        <f>'(1)'!A191</f>
        <v>42563</v>
      </c>
      <c r="B191"/>
      <c r="C191"/>
      <c r="D191"/>
      <c r="E191"/>
    </row>
    <row r="192" spans="1:5" s="12" customFormat="1">
      <c r="A192" s="9">
        <f>'(1)'!A192</f>
        <v>42564</v>
      </c>
      <c r="B192"/>
      <c r="C192"/>
      <c r="D192"/>
      <c r="E192"/>
    </row>
    <row r="193" spans="1:5" s="12" customFormat="1">
      <c r="A193" s="9">
        <f>'(1)'!A193</f>
        <v>42565</v>
      </c>
      <c r="B193"/>
      <c r="C193"/>
      <c r="D193"/>
      <c r="E193"/>
    </row>
    <row r="194" spans="1:5" s="12" customFormat="1">
      <c r="A194" s="9">
        <f>'(1)'!A194</f>
        <v>42566</v>
      </c>
      <c r="B194"/>
      <c r="C194"/>
      <c r="D194"/>
      <c r="E194"/>
    </row>
    <row r="195" spans="1:5" s="12" customFormat="1">
      <c r="A195" s="9">
        <f>'(1)'!A195</f>
        <v>42569</v>
      </c>
      <c r="B195"/>
      <c r="C195"/>
      <c r="D195"/>
      <c r="E195"/>
    </row>
    <row r="196" spans="1:5" s="12" customFormat="1">
      <c r="A196" s="9">
        <f>'(1)'!A196</f>
        <v>42570</v>
      </c>
      <c r="B196"/>
      <c r="C196"/>
      <c r="D196"/>
      <c r="E196"/>
    </row>
    <row r="197" spans="1:5" s="12" customFormat="1">
      <c r="A197" s="9">
        <f>'(1)'!A197</f>
        <v>42571</v>
      </c>
      <c r="B197"/>
      <c r="C197"/>
      <c r="D197"/>
      <c r="E197"/>
    </row>
    <row r="198" spans="1:5" s="12" customFormat="1">
      <c r="A198" s="9">
        <f>'(1)'!A198</f>
        <v>42572</v>
      </c>
      <c r="B198"/>
      <c r="C198"/>
      <c r="D198"/>
      <c r="E198"/>
    </row>
    <row r="199" spans="1:5" s="12" customFormat="1">
      <c r="A199" s="9">
        <f>'(1)'!A199</f>
        <v>42573</v>
      </c>
      <c r="B199"/>
      <c r="C199"/>
      <c r="D199"/>
      <c r="E199"/>
    </row>
    <row r="200" spans="1:5" s="12" customFormat="1">
      <c r="A200" s="9">
        <f>'(1)'!A200</f>
        <v>42576</v>
      </c>
      <c r="B200"/>
      <c r="C200"/>
      <c r="D200"/>
      <c r="E200"/>
    </row>
    <row r="201" spans="1:5" s="12" customFormat="1">
      <c r="A201" s="9">
        <f>'(1)'!A201</f>
        <v>42577</v>
      </c>
      <c r="B201"/>
      <c r="C201"/>
      <c r="D201"/>
      <c r="E201"/>
    </row>
    <row r="202" spans="1:5" s="12" customFormat="1">
      <c r="A202" s="9">
        <f>'(1)'!A202</f>
        <v>42578</v>
      </c>
      <c r="B202"/>
      <c r="C202"/>
      <c r="D202"/>
      <c r="E202"/>
    </row>
    <row r="203" spans="1:5" s="12" customFormat="1">
      <c r="A203" s="9">
        <f>'(1)'!A203</f>
        <v>42579</v>
      </c>
      <c r="B203"/>
      <c r="C203"/>
      <c r="D203"/>
      <c r="E203"/>
    </row>
    <row r="204" spans="1:5" s="12" customFormat="1">
      <c r="A204" s="9">
        <f>'(1)'!A204</f>
        <v>42580</v>
      </c>
      <c r="B204"/>
      <c r="C204"/>
      <c r="D204"/>
      <c r="E204"/>
    </row>
    <row r="205" spans="1:5" s="12" customFormat="1">
      <c r="A205" s="9">
        <f>'(1)'!A205</f>
        <v>42583</v>
      </c>
      <c r="B205"/>
      <c r="C205"/>
      <c r="D205"/>
      <c r="E205"/>
    </row>
    <row r="206" spans="1:5" s="12" customFormat="1">
      <c r="A206" s="9">
        <f>'(1)'!A206</f>
        <v>42584</v>
      </c>
      <c r="B206"/>
      <c r="C206"/>
      <c r="D206"/>
      <c r="E206"/>
    </row>
    <row r="207" spans="1:5" s="12" customFormat="1">
      <c r="A207" s="9">
        <f>'(1)'!A207</f>
        <v>42585</v>
      </c>
      <c r="B207"/>
      <c r="C207"/>
      <c r="D207"/>
      <c r="E207"/>
    </row>
    <row r="208" spans="1:5" s="12" customFormat="1">
      <c r="A208" s="9">
        <f>'(1)'!A208</f>
        <v>42586</v>
      </c>
      <c r="B208"/>
      <c r="C208"/>
      <c r="D208"/>
      <c r="E208"/>
    </row>
    <row r="209" spans="1:5" s="12" customFormat="1">
      <c r="A209" s="9">
        <f>'(1)'!A209</f>
        <v>42587</v>
      </c>
      <c r="B209"/>
      <c r="C209"/>
      <c r="D209"/>
      <c r="E209"/>
    </row>
    <row r="210" spans="1:5" s="12" customFormat="1">
      <c r="A210" s="9">
        <f>'(1)'!A210</f>
        <v>42590</v>
      </c>
      <c r="B210"/>
      <c r="C210"/>
      <c r="D210"/>
      <c r="E210"/>
    </row>
    <row r="211" spans="1:5" s="12" customFormat="1">
      <c r="A211" s="9">
        <f>'(1)'!A211</f>
        <v>42591</v>
      </c>
      <c r="B211"/>
      <c r="C211"/>
      <c r="D211"/>
      <c r="E211"/>
    </row>
    <row r="212" spans="1:5" s="12" customFormat="1">
      <c r="A212" s="9">
        <f>'(1)'!A212</f>
        <v>42592</v>
      </c>
      <c r="B212"/>
      <c r="C212"/>
      <c r="D212"/>
      <c r="E212"/>
    </row>
    <row r="213" spans="1:5" s="12" customFormat="1">
      <c r="A213" s="9">
        <f>'(1)'!A213</f>
        <v>42593</v>
      </c>
      <c r="B213"/>
      <c r="C213"/>
      <c r="D213"/>
      <c r="E213"/>
    </row>
    <row r="214" spans="1:5" s="12" customFormat="1">
      <c r="A214" s="9">
        <f>'(1)'!A214</f>
        <v>42594</v>
      </c>
      <c r="B214"/>
      <c r="C214"/>
      <c r="D214"/>
      <c r="E214"/>
    </row>
    <row r="215" spans="1:5" s="12" customFormat="1">
      <c r="A215" s="9">
        <f>'(1)'!A215</f>
        <v>42597</v>
      </c>
      <c r="B215"/>
      <c r="C215"/>
      <c r="D215"/>
      <c r="E215"/>
    </row>
    <row r="216" spans="1:5" s="12" customFormat="1">
      <c r="A216" s="9">
        <f>'(1)'!A216</f>
        <v>42598</v>
      </c>
      <c r="B216"/>
      <c r="C216"/>
      <c r="D216"/>
      <c r="E216"/>
    </row>
    <row r="217" spans="1:5" s="12" customFormat="1">
      <c r="A217" s="9">
        <f>'(1)'!A217</f>
        <v>42599</v>
      </c>
      <c r="B217"/>
      <c r="C217"/>
      <c r="D217"/>
      <c r="E217"/>
    </row>
    <row r="218" spans="1:5" s="12" customFormat="1">
      <c r="A218" s="9">
        <f>'(1)'!A218</f>
        <v>42600</v>
      </c>
      <c r="B218"/>
      <c r="C218"/>
      <c r="D218"/>
      <c r="E218"/>
    </row>
    <row r="219" spans="1:5" s="12" customFormat="1">
      <c r="A219" s="9">
        <f>'(1)'!A219</f>
        <v>42601</v>
      </c>
      <c r="B219"/>
      <c r="C219"/>
      <c r="D219"/>
      <c r="E219"/>
    </row>
    <row r="220" spans="1:5" s="12" customFormat="1">
      <c r="A220" s="9">
        <f>'(1)'!A220</f>
        <v>42604</v>
      </c>
      <c r="B220"/>
      <c r="C220"/>
      <c r="D220"/>
      <c r="E220"/>
    </row>
    <row r="221" spans="1:5" s="12" customFormat="1">
      <c r="A221" s="9">
        <f>'(1)'!A221</f>
        <v>42605</v>
      </c>
      <c r="B221"/>
      <c r="C221"/>
      <c r="D221"/>
      <c r="E221"/>
    </row>
    <row r="222" spans="1:5" s="12" customFormat="1">
      <c r="A222" s="9">
        <f>'(1)'!A222</f>
        <v>42606</v>
      </c>
      <c r="B222"/>
      <c r="C222"/>
      <c r="D222"/>
      <c r="E222"/>
    </row>
    <row r="223" spans="1:5" s="12" customFormat="1">
      <c r="A223" s="9">
        <f>'(1)'!A223</f>
        <v>42607</v>
      </c>
      <c r="B223"/>
      <c r="C223"/>
      <c r="D223"/>
      <c r="E223"/>
    </row>
    <row r="224" spans="1:5" s="12" customFormat="1">
      <c r="A224" s="9">
        <f>'(1)'!A224</f>
        <v>42608</v>
      </c>
      <c r="B224"/>
      <c r="C224"/>
      <c r="D224"/>
      <c r="E224"/>
    </row>
    <row r="225" spans="1:5" s="12" customFormat="1">
      <c r="A225" s="9">
        <f>'(1)'!A225</f>
        <v>42611</v>
      </c>
      <c r="B225"/>
      <c r="C225"/>
      <c r="D225"/>
      <c r="E225"/>
    </row>
    <row r="226" spans="1:5" s="12" customFormat="1">
      <c r="A226" s="9">
        <f>'(1)'!A226</f>
        <v>42612</v>
      </c>
      <c r="B226"/>
      <c r="C226"/>
      <c r="D226"/>
      <c r="E226"/>
    </row>
    <row r="227" spans="1:5" s="12" customFormat="1">
      <c r="A227" s="9">
        <f>'(1)'!A227</f>
        <v>42613</v>
      </c>
      <c r="B227"/>
      <c r="C227"/>
      <c r="D227"/>
      <c r="E227"/>
    </row>
    <row r="228" spans="1:5" s="12" customFormat="1">
      <c r="A228" s="9">
        <f>'(1)'!A228</f>
        <v>42614</v>
      </c>
      <c r="B228"/>
      <c r="C228"/>
      <c r="D228"/>
      <c r="E228"/>
    </row>
    <row r="229" spans="1:5" s="12" customFormat="1">
      <c r="A229" s="9">
        <f>'(1)'!A229</f>
        <v>42615</v>
      </c>
      <c r="B229"/>
      <c r="C229"/>
      <c r="D229"/>
      <c r="E229"/>
    </row>
    <row r="230" spans="1:5" s="12" customFormat="1">
      <c r="A230" s="9">
        <f>'(1)'!A230</f>
        <v>42619</v>
      </c>
      <c r="B230"/>
      <c r="C230"/>
      <c r="D230"/>
      <c r="E230"/>
    </row>
    <row r="231" spans="1:5" s="12" customFormat="1">
      <c r="A231" s="9">
        <f>'(1)'!A231</f>
        <v>42620</v>
      </c>
      <c r="B231"/>
      <c r="C231"/>
      <c r="D231"/>
      <c r="E231"/>
    </row>
    <row r="232" spans="1:5" s="12" customFormat="1">
      <c r="A232" s="9">
        <f>'(1)'!A232</f>
        <v>42621</v>
      </c>
      <c r="B232"/>
      <c r="C232"/>
      <c r="D232"/>
      <c r="E232"/>
    </row>
    <row r="233" spans="1:5" s="12" customFormat="1">
      <c r="A233" s="9">
        <f>'(1)'!A233</f>
        <v>42622</v>
      </c>
      <c r="B233"/>
      <c r="C233"/>
      <c r="D233"/>
      <c r="E233"/>
    </row>
    <row r="234" spans="1:5" s="12" customFormat="1">
      <c r="A234" s="9">
        <f>'(1)'!A234</f>
        <v>42625</v>
      </c>
      <c r="B234"/>
      <c r="C234"/>
      <c r="D234"/>
      <c r="E234"/>
    </row>
    <row r="235" spans="1:5" s="12" customFormat="1">
      <c r="A235" s="9">
        <f>'(1)'!A235</f>
        <v>42626</v>
      </c>
      <c r="B235"/>
      <c r="C235"/>
      <c r="D235"/>
      <c r="E235"/>
    </row>
    <row r="236" spans="1:5" s="12" customFormat="1">
      <c r="A236" s="9">
        <f>'(1)'!A236</f>
        <v>42627</v>
      </c>
      <c r="B236"/>
      <c r="C236"/>
      <c r="D236"/>
      <c r="E236"/>
    </row>
    <row r="237" spans="1:5" s="12" customFormat="1">
      <c r="A237" s="9">
        <f>'(1)'!A237</f>
        <v>42628</v>
      </c>
      <c r="B237"/>
      <c r="C237"/>
      <c r="D237"/>
      <c r="E237"/>
    </row>
    <row r="238" spans="1:5" s="12" customFormat="1">
      <c r="A238" s="9">
        <f>'(1)'!A238</f>
        <v>42629</v>
      </c>
      <c r="B238"/>
      <c r="C238"/>
      <c r="D238"/>
      <c r="E238"/>
    </row>
    <row r="239" spans="1:5" s="12" customFormat="1">
      <c r="A239" s="9">
        <f>'(1)'!A239</f>
        <v>42632</v>
      </c>
      <c r="B239"/>
      <c r="C239"/>
      <c r="D239"/>
      <c r="E239"/>
    </row>
    <row r="240" spans="1:5" s="12" customFormat="1">
      <c r="A240" s="9">
        <f>'(1)'!A240</f>
        <v>42633</v>
      </c>
      <c r="B240"/>
      <c r="C240"/>
      <c r="D240"/>
      <c r="E240"/>
    </row>
    <row r="241" spans="1:5" s="12" customFormat="1">
      <c r="A241" s="9">
        <f>'(1)'!A241</f>
        <v>42634</v>
      </c>
      <c r="B241"/>
      <c r="C241"/>
      <c r="D241"/>
      <c r="E241"/>
    </row>
    <row r="242" spans="1:5" s="12" customFormat="1">
      <c r="A242" s="9">
        <f>'(1)'!A242</f>
        <v>42635</v>
      </c>
      <c r="B242"/>
      <c r="C242"/>
      <c r="D242"/>
      <c r="E242"/>
    </row>
    <row r="243" spans="1:5" s="12" customFormat="1">
      <c r="A243" s="9">
        <f>'(1)'!A243</f>
        <v>42636</v>
      </c>
      <c r="B243"/>
      <c r="C243"/>
      <c r="D243"/>
      <c r="E243"/>
    </row>
    <row r="244" spans="1:5" s="12" customFormat="1">
      <c r="A244" s="9">
        <f>'(1)'!A244</f>
        <v>42639</v>
      </c>
      <c r="B244"/>
      <c r="C244"/>
      <c r="D244"/>
      <c r="E244"/>
    </row>
    <row r="245" spans="1:5" s="12" customFormat="1">
      <c r="A245" s="9">
        <f>'(1)'!A245</f>
        <v>42640</v>
      </c>
      <c r="B245"/>
      <c r="C245"/>
      <c r="D245"/>
      <c r="E245"/>
    </row>
    <row r="246" spans="1:5" s="12" customFormat="1">
      <c r="A246" s="9">
        <f>'(1)'!A246</f>
        <v>42641</v>
      </c>
      <c r="B246"/>
      <c r="C246"/>
      <c r="D246"/>
      <c r="E246"/>
    </row>
    <row r="247" spans="1:5" s="12" customFormat="1">
      <c r="A247" s="9">
        <f>'(1)'!A247</f>
        <v>42642</v>
      </c>
      <c r="B247"/>
      <c r="C247"/>
      <c r="D247"/>
      <c r="E247"/>
    </row>
    <row r="248" spans="1:5" s="12" customFormat="1">
      <c r="A248" s="9">
        <f>'(1)'!A248</f>
        <v>42643</v>
      </c>
      <c r="B248"/>
      <c r="C248"/>
      <c r="D248"/>
      <c r="E248"/>
    </row>
    <row r="249" spans="1:5" s="12" customFormat="1">
      <c r="A249" s="9">
        <f>'(1)'!A249</f>
        <v>42646</v>
      </c>
      <c r="B249"/>
      <c r="C249"/>
      <c r="D249"/>
      <c r="E249"/>
    </row>
    <row r="250" spans="1:5" s="12" customFormat="1">
      <c r="A250" s="9">
        <f>'(1)'!A250</f>
        <v>42647</v>
      </c>
      <c r="B250"/>
      <c r="C250"/>
      <c r="D250"/>
      <c r="E250"/>
    </row>
    <row r="251" spans="1:5" s="12" customFormat="1">
      <c r="A251" s="9">
        <f>'(1)'!A251</f>
        <v>42648</v>
      </c>
      <c r="B251"/>
      <c r="C251"/>
      <c r="D251"/>
      <c r="E251"/>
    </row>
    <row r="252" spans="1:5" s="12" customFormat="1">
      <c r="A252" s="9">
        <f>'(1)'!A252</f>
        <v>42649</v>
      </c>
      <c r="B252"/>
      <c r="C252"/>
      <c r="D252"/>
      <c r="E252"/>
    </row>
    <row r="253" spans="1:5" s="12" customFormat="1">
      <c r="A253" s="9">
        <f>'(1)'!A253</f>
        <v>42650</v>
      </c>
      <c r="B253"/>
      <c r="C253"/>
      <c r="D253"/>
      <c r="E253"/>
    </row>
    <row r="254" spans="1:5" s="12" customFormat="1">
      <c r="A254" s="9">
        <f>'(1)'!A254</f>
        <v>42653</v>
      </c>
      <c r="B254"/>
      <c r="C254"/>
      <c r="D254"/>
      <c r="E254"/>
    </row>
    <row r="255" spans="1:5" s="12" customFormat="1">
      <c r="A255" s="9">
        <f>'(1)'!A255</f>
        <v>42654</v>
      </c>
      <c r="B255"/>
      <c r="C255"/>
      <c r="D255"/>
      <c r="E255"/>
    </row>
    <row r="256" spans="1:5" s="12" customFormat="1">
      <c r="A256" s="9">
        <f>'(1)'!A256</f>
        <v>42655</v>
      </c>
      <c r="B256"/>
      <c r="C256"/>
      <c r="D256"/>
      <c r="E256"/>
    </row>
    <row r="257" spans="1:5" s="12" customFormat="1">
      <c r="A257" s="9">
        <f>'(1)'!A257</f>
        <v>42656</v>
      </c>
      <c r="B257"/>
      <c r="C257"/>
      <c r="D257"/>
      <c r="E257"/>
    </row>
    <row r="258" spans="1:5" s="12" customFormat="1">
      <c r="A258" s="9">
        <f>'(1)'!A258</f>
        <v>42657</v>
      </c>
      <c r="B258"/>
      <c r="C258"/>
      <c r="D258"/>
      <c r="E258"/>
    </row>
    <row r="259" spans="1:5" s="12" customFormat="1">
      <c r="A259" s="9">
        <f>'(1)'!A259</f>
        <v>42660</v>
      </c>
      <c r="B259"/>
      <c r="C259"/>
      <c r="D259"/>
      <c r="E259"/>
    </row>
    <row r="260" spans="1:5" s="12" customFormat="1">
      <c r="A260" s="9">
        <f>'(1)'!A260</f>
        <v>42661</v>
      </c>
      <c r="B260"/>
      <c r="C260"/>
      <c r="D260"/>
      <c r="E260"/>
    </row>
    <row r="261" spans="1:5" s="12" customFormat="1">
      <c r="A261" s="9">
        <f>'(1)'!A261</f>
        <v>42662</v>
      </c>
      <c r="B261"/>
      <c r="C261"/>
      <c r="D261"/>
      <c r="E261"/>
    </row>
    <row r="262" spans="1:5" s="12" customFormat="1">
      <c r="A262" s="9">
        <f>'(1)'!A262</f>
        <v>42663</v>
      </c>
      <c r="B262"/>
      <c r="C262"/>
      <c r="D262"/>
      <c r="E262"/>
    </row>
    <row r="263" spans="1:5" s="12" customFormat="1">
      <c r="A263" s="9">
        <f>'(1)'!A263</f>
        <v>42664</v>
      </c>
      <c r="B263"/>
      <c r="C263"/>
      <c r="D263"/>
      <c r="E263"/>
    </row>
    <row r="264" spans="1:5" s="12" customFormat="1">
      <c r="A264" s="9">
        <f>'(1)'!A264</f>
        <v>42667</v>
      </c>
      <c r="B264"/>
      <c r="C264"/>
      <c r="D264"/>
      <c r="E264"/>
    </row>
    <row r="265" spans="1:5" s="12" customFormat="1">
      <c r="A265" s="9">
        <f>'(1)'!A265</f>
        <v>42668</v>
      </c>
      <c r="B265"/>
      <c r="C265"/>
      <c r="D265"/>
      <c r="E265"/>
    </row>
    <row r="266" spans="1:5" s="12" customFormat="1">
      <c r="A266" s="9">
        <f>'(1)'!A266</f>
        <v>42669</v>
      </c>
      <c r="B266"/>
      <c r="C266"/>
      <c r="D266"/>
      <c r="E266"/>
    </row>
    <row r="267" spans="1:5" s="12" customFormat="1">
      <c r="A267" s="9">
        <f>'(1)'!A267</f>
        <v>42670</v>
      </c>
      <c r="B267"/>
      <c r="C267"/>
      <c r="D267"/>
      <c r="E267"/>
    </row>
    <row r="268" spans="1:5" s="12" customFormat="1">
      <c r="A268" s="9">
        <f>'(1)'!A268</f>
        <v>42671</v>
      </c>
      <c r="B268"/>
      <c r="C268"/>
      <c r="D268"/>
      <c r="E268"/>
    </row>
    <row r="269" spans="1:5" s="12" customFormat="1">
      <c r="A269" s="9">
        <f>'(1)'!A269</f>
        <v>42674</v>
      </c>
      <c r="B269"/>
      <c r="C269"/>
      <c r="D269"/>
      <c r="E269"/>
    </row>
    <row r="270" spans="1:5" s="12" customFormat="1">
      <c r="A270" s="9">
        <f>'(1)'!A270</f>
        <v>42675</v>
      </c>
      <c r="B270"/>
      <c r="C270"/>
      <c r="D270"/>
      <c r="E270"/>
    </row>
    <row r="271" spans="1:5" s="12" customFormat="1">
      <c r="A271" s="9">
        <f>'(1)'!A271</f>
        <v>42676</v>
      </c>
      <c r="B271"/>
      <c r="C271"/>
      <c r="D271"/>
      <c r="E271"/>
    </row>
    <row r="272" spans="1:5" s="12" customFormat="1">
      <c r="A272" s="9">
        <f>'(1)'!A272</f>
        <v>42677</v>
      </c>
      <c r="B272"/>
      <c r="C272"/>
      <c r="D272"/>
      <c r="E272"/>
    </row>
    <row r="273" spans="1:5" s="12" customFormat="1">
      <c r="A273" s="9">
        <f>'(1)'!A273</f>
        <v>42678</v>
      </c>
      <c r="B273"/>
      <c r="C273"/>
      <c r="D273"/>
      <c r="E273"/>
    </row>
    <row r="274" spans="1:5" s="12" customFormat="1">
      <c r="A274" s="9">
        <f>'(1)'!A274</f>
        <v>42681</v>
      </c>
      <c r="B274"/>
      <c r="C274"/>
      <c r="D274"/>
      <c r="E274"/>
    </row>
    <row r="275" spans="1:5" s="12" customFormat="1">
      <c r="A275" s="9">
        <f>'(1)'!A275</f>
        <v>42682</v>
      </c>
      <c r="B275"/>
      <c r="C275"/>
      <c r="D275"/>
      <c r="E275"/>
    </row>
    <row r="276" spans="1:5" s="12" customFormat="1">
      <c r="A276" s="9">
        <f>'(1)'!A276</f>
        <v>42683</v>
      </c>
      <c r="B276"/>
      <c r="C276"/>
      <c r="D276"/>
      <c r="E276"/>
    </row>
    <row r="277" spans="1:5" s="12" customFormat="1">
      <c r="A277" s="9">
        <f>'(1)'!A277</f>
        <v>42684</v>
      </c>
      <c r="B277"/>
      <c r="C277"/>
      <c r="D277"/>
      <c r="E277"/>
    </row>
    <row r="278" spans="1:5" s="12" customFormat="1">
      <c r="A278" s="9">
        <f>'(1)'!A278</f>
        <v>42685</v>
      </c>
      <c r="B278"/>
      <c r="C278"/>
      <c r="D278"/>
      <c r="E278"/>
    </row>
    <row r="279" spans="1:5" s="12" customFormat="1">
      <c r="A279" s="9">
        <f>'(1)'!A279</f>
        <v>42688</v>
      </c>
      <c r="B279"/>
      <c r="C279"/>
      <c r="D279"/>
      <c r="E279"/>
    </row>
    <row r="280" spans="1:5" s="12" customFormat="1">
      <c r="A280" s="9">
        <f>'(1)'!A280</f>
        <v>42689</v>
      </c>
      <c r="B280"/>
      <c r="C280"/>
      <c r="D280"/>
      <c r="E280"/>
    </row>
    <row r="281" spans="1:5" s="12" customFormat="1">
      <c r="A281" s="9">
        <f>'(1)'!A281</f>
        <v>42690</v>
      </c>
      <c r="B281"/>
      <c r="C281"/>
      <c r="D281"/>
      <c r="E281"/>
    </row>
    <row r="282" spans="1:5" s="12" customFormat="1">
      <c r="A282" s="9">
        <f>'(1)'!A282</f>
        <v>42691</v>
      </c>
      <c r="B282"/>
      <c r="C282"/>
      <c r="D282"/>
      <c r="E282"/>
    </row>
    <row r="283" spans="1:5" s="12" customFormat="1">
      <c r="A283" s="9">
        <f>'(1)'!A283</f>
        <v>42692</v>
      </c>
      <c r="B283"/>
      <c r="C283"/>
      <c r="D283"/>
      <c r="E283"/>
    </row>
    <row r="284" spans="1:5" s="12" customFormat="1">
      <c r="A284" s="9">
        <f>'(1)'!A284</f>
        <v>42695</v>
      </c>
      <c r="B284"/>
      <c r="C284"/>
      <c r="D284"/>
      <c r="E284"/>
    </row>
    <row r="285" spans="1:5" s="12" customFormat="1">
      <c r="A285" s="9">
        <f>'(1)'!A285</f>
        <v>42696</v>
      </c>
      <c r="B285"/>
      <c r="C285"/>
      <c r="D285"/>
      <c r="E285"/>
    </row>
    <row r="286" spans="1:5" s="12" customFormat="1">
      <c r="A286" s="9">
        <f>'(1)'!A286</f>
        <v>42697</v>
      </c>
      <c r="B286"/>
      <c r="C286"/>
      <c r="D286"/>
      <c r="E286"/>
    </row>
    <row r="287" spans="1:5" s="12" customFormat="1">
      <c r="A287" s="9">
        <f>'(1)'!A287</f>
        <v>42699</v>
      </c>
      <c r="B287"/>
      <c r="C287"/>
      <c r="D287"/>
      <c r="E287"/>
    </row>
    <row r="288" spans="1:5" s="12" customFormat="1">
      <c r="A288" s="9">
        <f>'(1)'!A288</f>
        <v>42702</v>
      </c>
      <c r="B288"/>
      <c r="C288"/>
      <c r="D288"/>
      <c r="E288"/>
    </row>
    <row r="289" spans="1:5" s="12" customFormat="1">
      <c r="A289" s="9">
        <f>'(1)'!A289</f>
        <v>42703</v>
      </c>
      <c r="B289"/>
      <c r="C289"/>
      <c r="D289"/>
      <c r="E289"/>
    </row>
    <row r="290" spans="1:5" s="12" customFormat="1">
      <c r="A290" s="9">
        <f>'(1)'!A290</f>
        <v>42704</v>
      </c>
      <c r="B290"/>
      <c r="C290"/>
      <c r="D290"/>
      <c r="E290"/>
    </row>
    <row r="291" spans="1:5" s="12" customFormat="1">
      <c r="A291" s="9">
        <f>'(1)'!A291</f>
        <v>42705</v>
      </c>
      <c r="B291"/>
      <c r="C291"/>
      <c r="D291"/>
      <c r="E291"/>
    </row>
    <row r="292" spans="1:5" s="12" customFormat="1">
      <c r="A292" s="9">
        <f>'(1)'!A292</f>
        <v>42706</v>
      </c>
      <c r="B292"/>
      <c r="C292"/>
      <c r="D292"/>
      <c r="E292"/>
    </row>
    <row r="293" spans="1:5" s="12" customFormat="1">
      <c r="A293" s="9">
        <f>'(1)'!A293</f>
        <v>42709</v>
      </c>
      <c r="B293"/>
      <c r="C293"/>
      <c r="D293"/>
      <c r="E293"/>
    </row>
    <row r="294" spans="1:5" s="12" customFormat="1">
      <c r="A294" s="9">
        <f>'(1)'!A294</f>
        <v>42710</v>
      </c>
      <c r="B294"/>
      <c r="C294"/>
      <c r="D294"/>
      <c r="E294"/>
    </row>
    <row r="295" spans="1:5" s="12" customFormat="1">
      <c r="A295" s="9">
        <f>'(1)'!A295</f>
        <v>42711</v>
      </c>
      <c r="B295"/>
      <c r="C295"/>
      <c r="D295"/>
      <c r="E295"/>
    </row>
    <row r="296" spans="1:5" s="12" customFormat="1">
      <c r="A296" s="9">
        <f>'(1)'!A296</f>
        <v>42712</v>
      </c>
      <c r="B296"/>
      <c r="C296"/>
      <c r="D296"/>
      <c r="E296"/>
    </row>
    <row r="297" spans="1:5" s="12" customFormat="1">
      <c r="A297" s="9">
        <f>'(1)'!A297</f>
        <v>42713</v>
      </c>
      <c r="B297"/>
      <c r="C297"/>
      <c r="D297"/>
      <c r="E297"/>
    </row>
    <row r="298" spans="1:5" s="12" customFormat="1">
      <c r="A298" s="9">
        <f>'(1)'!A298</f>
        <v>42716</v>
      </c>
      <c r="B298"/>
      <c r="C298"/>
      <c r="D298"/>
      <c r="E298"/>
    </row>
    <row r="299" spans="1:5" s="12" customFormat="1">
      <c r="A299" s="9">
        <f>'(1)'!A299</f>
        <v>42717</v>
      </c>
      <c r="B299"/>
      <c r="C299"/>
      <c r="D299"/>
      <c r="E299"/>
    </row>
    <row r="300" spans="1:5" s="12" customFormat="1">
      <c r="A300" s="9">
        <f>'(1)'!A300</f>
        <v>42718</v>
      </c>
      <c r="B300"/>
      <c r="C300"/>
      <c r="D300"/>
      <c r="E300"/>
    </row>
    <row r="301" spans="1:5" s="12" customFormat="1">
      <c r="A301" s="9">
        <f>'(1)'!A301</f>
        <v>42719</v>
      </c>
      <c r="B301"/>
      <c r="C301"/>
      <c r="D301"/>
      <c r="E301"/>
    </row>
    <row r="302" spans="1:5" s="12" customFormat="1">
      <c r="A302" s="9">
        <f>'(1)'!A302</f>
        <v>42720</v>
      </c>
      <c r="B302"/>
      <c r="C302"/>
      <c r="D302"/>
      <c r="E302"/>
    </row>
    <row r="303" spans="1:5" s="12" customFormat="1">
      <c r="A303" s="9">
        <f>'(1)'!A303</f>
        <v>42723</v>
      </c>
      <c r="B303"/>
      <c r="C303"/>
      <c r="D303"/>
      <c r="E303"/>
    </row>
    <row r="304" spans="1:5" s="12" customFormat="1">
      <c r="A304" s="9">
        <f>'(1)'!A304</f>
        <v>42724</v>
      </c>
      <c r="B304"/>
      <c r="C304"/>
      <c r="D304"/>
      <c r="E304"/>
    </row>
    <row r="305" spans="1:5" s="12" customFormat="1">
      <c r="A305" s="9">
        <f>'(1)'!A305</f>
        <v>42725</v>
      </c>
      <c r="B305"/>
      <c r="C305"/>
      <c r="D305"/>
      <c r="E305"/>
    </row>
    <row r="306" spans="1:5" s="12" customFormat="1">
      <c r="A306" s="9">
        <f>'(1)'!A306</f>
        <v>42726</v>
      </c>
      <c r="B306"/>
      <c r="C306"/>
      <c r="D306"/>
      <c r="E306"/>
    </row>
    <row r="307" spans="1:5" s="12" customFormat="1">
      <c r="A307" s="9">
        <f>'(1)'!A307</f>
        <v>42727</v>
      </c>
      <c r="B307"/>
      <c r="C307"/>
      <c r="D307"/>
      <c r="E307"/>
    </row>
    <row r="308" spans="1:5" s="12" customFormat="1">
      <c r="A308" s="9">
        <f>'(1)'!A308</f>
        <v>42731</v>
      </c>
      <c r="B308"/>
      <c r="C308"/>
      <c r="D308"/>
      <c r="E308"/>
    </row>
    <row r="309" spans="1:5" s="12" customFormat="1">
      <c r="A309" s="9">
        <f>'(1)'!A309</f>
        <v>42732</v>
      </c>
      <c r="B309"/>
      <c r="C309"/>
      <c r="D309"/>
      <c r="E309"/>
    </row>
    <row r="310" spans="1:5" s="12" customFormat="1">
      <c r="A310" s="9">
        <f>'(1)'!A310</f>
        <v>42733</v>
      </c>
      <c r="B310"/>
      <c r="C310"/>
      <c r="D310"/>
      <c r="E310"/>
    </row>
    <row r="311" spans="1:5" s="12" customFormat="1">
      <c r="A311" s="9">
        <f>'(1)'!A311</f>
        <v>42734</v>
      </c>
      <c r="B311"/>
      <c r="C311"/>
      <c r="D311"/>
      <c r="E311"/>
    </row>
    <row r="312" spans="1:5" s="12" customFormat="1">
      <c r="A312" s="9">
        <f>'(1)'!A312</f>
        <v>42738</v>
      </c>
      <c r="B312"/>
      <c r="C312"/>
      <c r="D312"/>
      <c r="E312"/>
    </row>
    <row r="313" spans="1:5" s="12" customFormat="1">
      <c r="A313" s="9">
        <f>'(1)'!A313</f>
        <v>42739</v>
      </c>
      <c r="B313"/>
      <c r="C313"/>
      <c r="D313"/>
      <c r="E313"/>
    </row>
    <row r="314" spans="1:5" s="12" customFormat="1">
      <c r="A314" s="9">
        <f>'(1)'!A314</f>
        <v>42740</v>
      </c>
      <c r="B314"/>
      <c r="C314"/>
      <c r="D314"/>
      <c r="E314"/>
    </row>
    <row r="315" spans="1:5" s="12" customFormat="1">
      <c r="A315" s="9">
        <f>'(1)'!A315</f>
        <v>42741</v>
      </c>
      <c r="B315"/>
      <c r="C315"/>
      <c r="D315"/>
      <c r="E315"/>
    </row>
    <row r="316" spans="1:5" s="12" customFormat="1">
      <c r="A316" s="9">
        <f>'(1)'!A316</f>
        <v>42744</v>
      </c>
      <c r="B316"/>
      <c r="C316"/>
      <c r="D316"/>
      <c r="E316"/>
    </row>
    <row r="317" spans="1:5" s="12" customFormat="1">
      <c r="A317" s="9">
        <f>'(1)'!A317</f>
        <v>42745</v>
      </c>
      <c r="B317"/>
      <c r="C317"/>
      <c r="D317"/>
      <c r="E317"/>
    </row>
    <row r="318" spans="1:5" s="12" customFormat="1">
      <c r="A318" s="9">
        <f>'(1)'!A318</f>
        <v>42746</v>
      </c>
      <c r="B318"/>
      <c r="C318"/>
      <c r="D318"/>
      <c r="E318"/>
    </row>
    <row r="319" spans="1:5" s="12" customFormat="1">
      <c r="A319" s="9">
        <f>'(1)'!A319</f>
        <v>42747</v>
      </c>
      <c r="B319"/>
      <c r="C319"/>
      <c r="D319"/>
      <c r="E319"/>
    </row>
    <row r="320" spans="1:5" s="12" customFormat="1">
      <c r="A320" s="9">
        <f>'(1)'!A320</f>
        <v>42748</v>
      </c>
      <c r="B320"/>
      <c r="C320"/>
      <c r="D320"/>
      <c r="E320"/>
    </row>
    <row r="321" spans="1:5" s="12" customFormat="1">
      <c r="A321" s="9">
        <f>'(1)'!A321</f>
        <v>42752</v>
      </c>
      <c r="B321"/>
      <c r="C321"/>
      <c r="D321"/>
      <c r="E321"/>
    </row>
    <row r="322" spans="1:5" s="12" customFormat="1">
      <c r="A322" s="9">
        <f>'(1)'!A322</f>
        <v>42753</v>
      </c>
      <c r="B322"/>
      <c r="C322"/>
      <c r="D322"/>
      <c r="E322"/>
    </row>
    <row r="323" spans="1:5" s="12" customFormat="1">
      <c r="A323" s="9">
        <f>'(1)'!A323</f>
        <v>42754</v>
      </c>
      <c r="B323"/>
      <c r="C323"/>
      <c r="D323"/>
      <c r="E323"/>
    </row>
    <row r="324" spans="1:5" s="12" customFormat="1">
      <c r="A324" s="9">
        <f>'(1)'!A324</f>
        <v>42755</v>
      </c>
      <c r="B324"/>
      <c r="C324"/>
      <c r="D324"/>
      <c r="E324"/>
    </row>
    <row r="325" spans="1:5" s="12" customFormat="1">
      <c r="A325" s="9">
        <f>'(1)'!A325</f>
        <v>42758</v>
      </c>
      <c r="B325"/>
      <c r="C325"/>
      <c r="D325"/>
      <c r="E325"/>
    </row>
    <row r="326" spans="1:5" s="12" customFormat="1">
      <c r="A326" s="9">
        <f>'(1)'!A326</f>
        <v>42759</v>
      </c>
      <c r="B326"/>
      <c r="C326"/>
      <c r="D326"/>
      <c r="E326"/>
    </row>
    <row r="327" spans="1:5" s="12" customFormat="1">
      <c r="A327" s="9">
        <f>'(1)'!A327</f>
        <v>42760</v>
      </c>
      <c r="B327"/>
      <c r="C327"/>
      <c r="D327"/>
      <c r="E327"/>
    </row>
    <row r="328" spans="1:5" s="12" customFormat="1">
      <c r="A328" s="9">
        <f>'(1)'!A328</f>
        <v>42761</v>
      </c>
      <c r="B328"/>
      <c r="C328"/>
      <c r="D328"/>
      <c r="E328"/>
    </row>
    <row r="329" spans="1:5" s="12" customFormat="1">
      <c r="A329" s="9">
        <f>'(1)'!A329</f>
        <v>42762</v>
      </c>
      <c r="B329"/>
      <c r="C329"/>
      <c r="D329"/>
      <c r="E329"/>
    </row>
    <row r="330" spans="1:5" s="12" customFormat="1">
      <c r="A330" s="9">
        <f>'(1)'!A330</f>
        <v>42765</v>
      </c>
      <c r="B330"/>
      <c r="C330"/>
      <c r="D330"/>
      <c r="E330"/>
    </row>
    <row r="331" spans="1:5" s="12" customFormat="1">
      <c r="A331" s="9">
        <f>'(1)'!A331</f>
        <v>42766</v>
      </c>
      <c r="B331"/>
      <c r="C331"/>
      <c r="D331"/>
      <c r="E331"/>
    </row>
    <row r="332" spans="1:5" s="12" customFormat="1">
      <c r="A332" s="9">
        <f>'(1)'!A332</f>
        <v>42767</v>
      </c>
      <c r="B332"/>
      <c r="C332"/>
      <c r="D332"/>
      <c r="E332"/>
    </row>
    <row r="333" spans="1:5" s="12" customFormat="1">
      <c r="A333" s="9">
        <f>'(1)'!A333</f>
        <v>42768</v>
      </c>
      <c r="B333"/>
      <c r="C333"/>
      <c r="D333"/>
      <c r="E333"/>
    </row>
    <row r="334" spans="1:5" s="12" customFormat="1">
      <c r="A334" s="9">
        <f>'(1)'!A334</f>
        <v>42769</v>
      </c>
      <c r="B334"/>
      <c r="C334"/>
      <c r="D334"/>
      <c r="E334"/>
    </row>
    <row r="335" spans="1:5" s="12" customFormat="1">
      <c r="A335" s="9">
        <f>'(1)'!A335</f>
        <v>42772</v>
      </c>
      <c r="B335"/>
      <c r="C335"/>
      <c r="D335"/>
      <c r="E335"/>
    </row>
    <row r="336" spans="1:5" s="12" customFormat="1">
      <c r="A336" s="9">
        <f>'(1)'!A336</f>
        <v>42773</v>
      </c>
      <c r="B336"/>
      <c r="C336"/>
      <c r="D336"/>
      <c r="E336"/>
    </row>
    <row r="337" spans="1:5" s="12" customFormat="1">
      <c r="A337" s="9">
        <f>'(1)'!A337</f>
        <v>42774</v>
      </c>
      <c r="B337"/>
      <c r="C337"/>
      <c r="D337"/>
      <c r="E337"/>
    </row>
    <row r="338" spans="1:5" s="12" customFormat="1">
      <c r="A338" s="9">
        <f>'(1)'!A338</f>
        <v>42775</v>
      </c>
      <c r="B338"/>
      <c r="C338"/>
      <c r="D338"/>
      <c r="E338"/>
    </row>
    <row r="339" spans="1:5" s="12" customFormat="1">
      <c r="A339" s="9">
        <f>'(1)'!A339</f>
        <v>42776</v>
      </c>
      <c r="B339"/>
      <c r="C339"/>
      <c r="D339"/>
      <c r="E339"/>
    </row>
    <row r="340" spans="1:5" s="12" customFormat="1">
      <c r="A340" s="9">
        <f>'(1)'!A340</f>
        <v>42779</v>
      </c>
      <c r="B340"/>
      <c r="C340"/>
      <c r="D340"/>
      <c r="E340"/>
    </row>
    <row r="341" spans="1:5" s="12" customFormat="1">
      <c r="A341" s="9">
        <f>'(1)'!A341</f>
        <v>42780</v>
      </c>
      <c r="B341"/>
      <c r="C341"/>
      <c r="D341"/>
      <c r="E341"/>
    </row>
    <row r="342" spans="1:5" s="12" customFormat="1">
      <c r="A342" s="9">
        <f>'(1)'!A342</f>
        <v>42781</v>
      </c>
      <c r="B342"/>
      <c r="C342"/>
      <c r="D342"/>
      <c r="E342"/>
    </row>
    <row r="343" spans="1:5" s="12" customFormat="1">
      <c r="A343" s="9">
        <f>'(1)'!A343</f>
        <v>42782</v>
      </c>
      <c r="B343"/>
      <c r="C343"/>
      <c r="D343"/>
      <c r="E343"/>
    </row>
    <row r="344" spans="1:5" s="12" customFormat="1">
      <c r="A344" s="9">
        <f>'(1)'!A344</f>
        <v>42783</v>
      </c>
      <c r="B344"/>
      <c r="C344"/>
      <c r="D344"/>
      <c r="E344"/>
    </row>
    <row r="345" spans="1:5" s="12" customFormat="1">
      <c r="A345" s="9">
        <f>'(1)'!A345</f>
        <v>42787</v>
      </c>
      <c r="B345"/>
      <c r="C345"/>
      <c r="D345"/>
      <c r="E345"/>
    </row>
    <row r="346" spans="1:5" s="12" customFormat="1">
      <c r="A346" s="9">
        <f>'(1)'!A346</f>
        <v>42788</v>
      </c>
      <c r="B346"/>
      <c r="C346"/>
      <c r="D346"/>
      <c r="E346"/>
    </row>
    <row r="347" spans="1:5" s="12" customFormat="1">
      <c r="A347" s="9">
        <f>'(1)'!A347</f>
        <v>42789</v>
      </c>
      <c r="B347"/>
      <c r="C347"/>
      <c r="D347"/>
      <c r="E347"/>
    </row>
    <row r="348" spans="1:5" s="12" customFormat="1">
      <c r="A348" s="9">
        <f>'(1)'!A348</f>
        <v>42790</v>
      </c>
      <c r="B348"/>
      <c r="C348"/>
      <c r="D348"/>
      <c r="E348"/>
    </row>
    <row r="349" spans="1:5" s="12" customFormat="1">
      <c r="A349" s="9">
        <f>'(1)'!A349</f>
        <v>42793</v>
      </c>
      <c r="B349"/>
      <c r="C349"/>
      <c r="D349"/>
      <c r="E349"/>
    </row>
    <row r="350" spans="1:5" s="12" customFormat="1">
      <c r="A350" s="9">
        <f>'(1)'!A350</f>
        <v>42794</v>
      </c>
      <c r="B350"/>
      <c r="C350"/>
      <c r="D350"/>
      <c r="E350"/>
    </row>
    <row r="351" spans="1:5" s="12" customFormat="1">
      <c r="A351" s="9">
        <f>'(1)'!A351</f>
        <v>42795</v>
      </c>
      <c r="B351"/>
      <c r="C351"/>
      <c r="D351"/>
      <c r="E351"/>
    </row>
    <row r="352" spans="1:5" s="12" customFormat="1">
      <c r="A352" s="9">
        <f>'(1)'!A352</f>
        <v>42796</v>
      </c>
      <c r="B352"/>
      <c r="C352"/>
      <c r="D352"/>
      <c r="E352"/>
    </row>
    <row r="353" spans="1:5" s="12" customFormat="1">
      <c r="A353" s="9">
        <f>'(1)'!A353</f>
        <v>42797</v>
      </c>
      <c r="B353"/>
      <c r="C353"/>
      <c r="D353"/>
      <c r="E353"/>
    </row>
    <row r="354" spans="1:5" s="12" customFormat="1">
      <c r="A354" s="9">
        <f>'(1)'!A354</f>
        <v>42800</v>
      </c>
      <c r="B354"/>
      <c r="C354"/>
      <c r="D354"/>
      <c r="E354"/>
    </row>
    <row r="355" spans="1:5" s="12" customFormat="1">
      <c r="A355" s="9">
        <f>'(1)'!A355</f>
        <v>42801</v>
      </c>
      <c r="B355"/>
      <c r="C355"/>
      <c r="D355"/>
      <c r="E355"/>
    </row>
    <row r="356" spans="1:5" s="12" customFormat="1">
      <c r="A356" s="9">
        <f>'(1)'!A356</f>
        <v>42802</v>
      </c>
      <c r="B356"/>
      <c r="C356"/>
      <c r="D356"/>
      <c r="E356"/>
    </row>
    <row r="357" spans="1:5" s="12" customFormat="1">
      <c r="A357" s="9">
        <f>'(1)'!A357</f>
        <v>42803</v>
      </c>
      <c r="B357"/>
      <c r="C357"/>
      <c r="D357"/>
      <c r="E357"/>
    </row>
    <row r="358" spans="1:5" s="12" customFormat="1">
      <c r="A358" s="9">
        <f>'(1)'!A358</f>
        <v>42804</v>
      </c>
      <c r="B358"/>
      <c r="C358"/>
      <c r="D358"/>
      <c r="E358"/>
    </row>
    <row r="359" spans="1:5" s="12" customFormat="1">
      <c r="A359" s="9">
        <f>'(1)'!A359</f>
        <v>42807</v>
      </c>
      <c r="B359"/>
      <c r="C359"/>
      <c r="D359"/>
      <c r="E359"/>
    </row>
    <row r="360" spans="1:5" s="12" customFormat="1">
      <c r="A360" s="9">
        <f>'(1)'!A360</f>
        <v>42808</v>
      </c>
      <c r="B360"/>
      <c r="C360"/>
      <c r="D360"/>
      <c r="E360"/>
    </row>
    <row r="361" spans="1:5" s="12" customFormat="1">
      <c r="A361" s="9">
        <f>'(1)'!A361</f>
        <v>42809</v>
      </c>
      <c r="B361"/>
      <c r="C361"/>
      <c r="D361"/>
      <c r="E361"/>
    </row>
    <row r="362" spans="1:5" s="12" customFormat="1">
      <c r="A362" s="9">
        <f>'(1)'!A362</f>
        <v>42810</v>
      </c>
      <c r="B362"/>
      <c r="C362"/>
      <c r="D362"/>
      <c r="E362"/>
    </row>
    <row r="363" spans="1:5" s="12" customFormat="1">
      <c r="A363" s="9">
        <f>'(1)'!A363</f>
        <v>42811</v>
      </c>
      <c r="B363"/>
      <c r="C363"/>
      <c r="D363"/>
      <c r="E363"/>
    </row>
    <row r="364" spans="1:5" s="12" customFormat="1">
      <c r="A364" s="9">
        <f>'(1)'!A364</f>
        <v>42814</v>
      </c>
      <c r="B364"/>
      <c r="C364"/>
      <c r="D364"/>
      <c r="E364"/>
    </row>
    <row r="365" spans="1:5" s="12" customFormat="1">
      <c r="A365" s="9">
        <f>'(1)'!A365</f>
        <v>42815</v>
      </c>
      <c r="B365"/>
      <c r="C365"/>
      <c r="D365"/>
      <c r="E365"/>
    </row>
    <row r="366" spans="1:5" s="12" customFormat="1">
      <c r="A366" s="9">
        <f>'(1)'!A366</f>
        <v>42816</v>
      </c>
      <c r="B366"/>
      <c r="C366"/>
      <c r="D366"/>
      <c r="E366"/>
    </row>
    <row r="367" spans="1:5" s="12" customFormat="1">
      <c r="A367" s="9">
        <f>'(1)'!A367</f>
        <v>42817</v>
      </c>
      <c r="B367"/>
      <c r="C367"/>
      <c r="D367"/>
      <c r="E367"/>
    </row>
    <row r="368" spans="1:5" s="12" customFormat="1">
      <c r="A368" s="9">
        <f>'(1)'!A368</f>
        <v>42818</v>
      </c>
      <c r="B368"/>
      <c r="C368"/>
      <c r="D368"/>
      <c r="E368"/>
    </row>
    <row r="369" spans="1:5" s="12" customFormat="1">
      <c r="A369" s="9">
        <f>'(1)'!A369</f>
        <v>42821</v>
      </c>
      <c r="B369"/>
      <c r="C369"/>
      <c r="D369"/>
      <c r="E369"/>
    </row>
    <row r="370" spans="1:5" s="12" customFormat="1">
      <c r="A370" s="9">
        <f>'(1)'!A370</f>
        <v>42822</v>
      </c>
      <c r="B370"/>
      <c r="C370"/>
      <c r="D370"/>
      <c r="E370"/>
    </row>
    <row r="371" spans="1:5" s="12" customFormat="1">
      <c r="A371" s="9">
        <f>'(1)'!A371</f>
        <v>42823</v>
      </c>
      <c r="B371"/>
      <c r="C371"/>
      <c r="D371"/>
      <c r="E371"/>
    </row>
    <row r="372" spans="1:5" s="12" customFormat="1">
      <c r="A372" s="9">
        <f>'(1)'!A372</f>
        <v>42824</v>
      </c>
      <c r="B372"/>
      <c r="C372"/>
      <c r="D372"/>
      <c r="E372"/>
    </row>
    <row r="373" spans="1:5" s="12" customFormat="1">
      <c r="A373" s="9">
        <f>'(1)'!A373</f>
        <v>42825</v>
      </c>
      <c r="B373"/>
      <c r="C373"/>
      <c r="D373"/>
      <c r="E373"/>
    </row>
    <row r="374" spans="1:5" s="12" customFormat="1">
      <c r="A374" s="9">
        <f>'(1)'!A374</f>
        <v>42828</v>
      </c>
      <c r="B374"/>
      <c r="C374"/>
      <c r="D374"/>
      <c r="E374"/>
    </row>
    <row r="375" spans="1:5" s="12" customFormat="1">
      <c r="A375" s="9">
        <f>'(1)'!A375</f>
        <v>42829</v>
      </c>
      <c r="B375"/>
      <c r="C375"/>
      <c r="D375"/>
      <c r="E375"/>
    </row>
    <row r="376" spans="1:5" s="12" customFormat="1">
      <c r="A376" s="9">
        <f>'(1)'!A376</f>
        <v>42830</v>
      </c>
      <c r="B376"/>
      <c r="C376"/>
      <c r="D376"/>
      <c r="E376"/>
    </row>
    <row r="377" spans="1:5" s="12" customFormat="1">
      <c r="A377" s="9">
        <f>'(1)'!A377</f>
        <v>42831</v>
      </c>
      <c r="B377"/>
      <c r="C377"/>
      <c r="D377"/>
      <c r="E377"/>
    </row>
    <row r="378" spans="1:5" s="12" customFormat="1">
      <c r="A378" s="9">
        <f>'(1)'!A378</f>
        <v>42832</v>
      </c>
      <c r="B378"/>
      <c r="C378"/>
      <c r="D378"/>
      <c r="E378"/>
    </row>
    <row r="379" spans="1:5" s="12" customFormat="1">
      <c r="A379" s="9">
        <f>'(1)'!A379</f>
        <v>42835</v>
      </c>
      <c r="B379"/>
      <c r="C379"/>
      <c r="D379"/>
      <c r="E379"/>
    </row>
    <row r="380" spans="1:5" s="12" customFormat="1">
      <c r="A380" s="9">
        <f>'(1)'!A380</f>
        <v>42836</v>
      </c>
      <c r="B380"/>
      <c r="C380"/>
      <c r="D380"/>
      <c r="E380"/>
    </row>
    <row r="381" spans="1:5" s="12" customFormat="1">
      <c r="A381" s="9">
        <f>'(1)'!A381</f>
        <v>42837</v>
      </c>
      <c r="B381"/>
      <c r="C381"/>
      <c r="D381"/>
      <c r="E381"/>
    </row>
    <row r="382" spans="1:5" s="12" customFormat="1">
      <c r="A382" s="9">
        <f>'(1)'!A382</f>
        <v>42838</v>
      </c>
      <c r="B382"/>
      <c r="C382"/>
      <c r="D382"/>
      <c r="E382"/>
    </row>
    <row r="383" spans="1:5" s="12" customFormat="1">
      <c r="A383" s="9">
        <f>'(1)'!A383</f>
        <v>42842</v>
      </c>
      <c r="B383"/>
      <c r="C383"/>
      <c r="D383"/>
      <c r="E383"/>
    </row>
    <row r="384" spans="1:5" s="12" customFormat="1">
      <c r="A384" s="9">
        <f>'(1)'!A384</f>
        <v>42843</v>
      </c>
      <c r="B384"/>
      <c r="C384"/>
      <c r="D384"/>
      <c r="E384"/>
    </row>
    <row r="385" spans="1:5" s="12" customFormat="1">
      <c r="A385" s="9">
        <f>'(1)'!A385</f>
        <v>42844</v>
      </c>
      <c r="B385"/>
      <c r="C385"/>
      <c r="D385"/>
      <c r="E385"/>
    </row>
    <row r="386" spans="1:5" s="12" customFormat="1">
      <c r="A386" s="9">
        <f>'(1)'!A386</f>
        <v>42845</v>
      </c>
      <c r="B386"/>
      <c r="C386"/>
      <c r="D386"/>
      <c r="E386"/>
    </row>
    <row r="387" spans="1:5" s="12" customFormat="1">
      <c r="A387" s="9">
        <f>'(1)'!A387</f>
        <v>42846</v>
      </c>
      <c r="B387"/>
      <c r="C387"/>
      <c r="D387"/>
      <c r="E387"/>
    </row>
    <row r="388" spans="1:5" s="12" customFormat="1">
      <c r="A388" s="9">
        <f>'(1)'!A388</f>
        <v>42849</v>
      </c>
      <c r="B388"/>
      <c r="C388"/>
      <c r="D388"/>
      <c r="E388"/>
    </row>
    <row r="389" spans="1:5" s="12" customFormat="1">
      <c r="A389" s="9">
        <f>'(1)'!A389</f>
        <v>42850</v>
      </c>
      <c r="B389"/>
      <c r="C389"/>
      <c r="D389"/>
      <c r="E389"/>
    </row>
    <row r="390" spans="1:5" s="12" customFormat="1">
      <c r="A390" s="9">
        <f>'(1)'!A390</f>
        <v>42851</v>
      </c>
      <c r="B390"/>
      <c r="C390"/>
      <c r="D390"/>
      <c r="E390"/>
    </row>
    <row r="391" spans="1:5" s="12" customFormat="1">
      <c r="A391" s="9">
        <f>'(1)'!A391</f>
        <v>42852</v>
      </c>
      <c r="B391"/>
      <c r="C391"/>
      <c r="D391"/>
      <c r="E391"/>
    </row>
    <row r="392" spans="1:5" s="12" customFormat="1">
      <c r="A392" s="9">
        <f>'(1)'!A392</f>
        <v>42853</v>
      </c>
      <c r="B392"/>
      <c r="C392"/>
      <c r="D392"/>
      <c r="E392"/>
    </row>
    <row r="393" spans="1:5" s="12" customFormat="1">
      <c r="A393" s="9">
        <f>'(1)'!A393</f>
        <v>42856</v>
      </c>
      <c r="B393"/>
      <c r="C393"/>
      <c r="D393"/>
      <c r="E393"/>
    </row>
    <row r="394" spans="1:5" s="12" customFormat="1">
      <c r="A394" s="9">
        <f>'(1)'!A394</f>
        <v>42857</v>
      </c>
      <c r="B394"/>
      <c r="C394"/>
      <c r="D394"/>
      <c r="E394"/>
    </row>
    <row r="395" spans="1:5" s="12" customFormat="1">
      <c r="A395" s="9">
        <f>'(1)'!A395</f>
        <v>42858</v>
      </c>
      <c r="B395"/>
      <c r="C395"/>
      <c r="D395"/>
      <c r="E395"/>
    </row>
    <row r="396" spans="1:5" s="12" customFormat="1">
      <c r="A396" s="9">
        <f>'(1)'!A396</f>
        <v>42859</v>
      </c>
      <c r="B396"/>
      <c r="C396"/>
      <c r="D396"/>
      <c r="E396"/>
    </row>
    <row r="397" spans="1:5" s="12" customFormat="1">
      <c r="A397" s="9">
        <f>'(1)'!A397</f>
        <v>42860</v>
      </c>
      <c r="B397"/>
      <c r="C397"/>
      <c r="D397"/>
      <c r="E397"/>
    </row>
    <row r="398" spans="1:5" s="12" customFormat="1">
      <c r="A398" s="9">
        <f>'(1)'!A398</f>
        <v>42863</v>
      </c>
      <c r="B398"/>
      <c r="C398"/>
      <c r="D398"/>
      <c r="E398"/>
    </row>
    <row r="399" spans="1:5" s="12" customFormat="1">
      <c r="A399" s="9">
        <f>'(1)'!A399</f>
        <v>42864</v>
      </c>
      <c r="B399"/>
      <c r="C399"/>
      <c r="D399"/>
      <c r="E399"/>
    </row>
    <row r="400" spans="1:5" s="12" customFormat="1">
      <c r="A400" s="9">
        <f>'(1)'!A400</f>
        <v>42865</v>
      </c>
      <c r="B400"/>
      <c r="C400"/>
      <c r="D400"/>
      <c r="E400"/>
    </row>
    <row r="401" spans="1:5" s="12" customFormat="1">
      <c r="A401" s="9">
        <f>'(1)'!A401</f>
        <v>42866</v>
      </c>
      <c r="B401"/>
      <c r="C401"/>
      <c r="D401"/>
      <c r="E401"/>
    </row>
    <row r="402" spans="1:5" s="12" customFormat="1">
      <c r="A402" s="9">
        <f>'(1)'!A402</f>
        <v>42867</v>
      </c>
      <c r="B402"/>
      <c r="C402"/>
      <c r="D402"/>
      <c r="E402"/>
    </row>
    <row r="403" spans="1:5" s="12" customFormat="1">
      <c r="A403" s="9">
        <f>'(1)'!A403</f>
        <v>42870</v>
      </c>
      <c r="B403"/>
      <c r="C403"/>
      <c r="D403"/>
      <c r="E403"/>
    </row>
    <row r="404" spans="1:5" s="12" customFormat="1">
      <c r="A404" s="9">
        <f>'(1)'!A404</f>
        <v>42871</v>
      </c>
      <c r="B404"/>
      <c r="C404"/>
      <c r="D404"/>
      <c r="E404"/>
    </row>
    <row r="405" spans="1:5" s="12" customFormat="1">
      <c r="A405" s="9">
        <f>'(1)'!A405</f>
        <v>42872</v>
      </c>
      <c r="B405"/>
      <c r="C405"/>
      <c r="D405"/>
      <c r="E405"/>
    </row>
    <row r="406" spans="1:5" s="12" customFormat="1">
      <c r="A406" s="9">
        <f>'(1)'!A406</f>
        <v>42873</v>
      </c>
      <c r="B406"/>
      <c r="C406"/>
      <c r="D406"/>
      <c r="E406"/>
    </row>
    <row r="407" spans="1:5" s="12" customFormat="1">
      <c r="A407" s="9">
        <f>'(1)'!A407</f>
        <v>42874</v>
      </c>
      <c r="B407"/>
      <c r="C407"/>
      <c r="D407"/>
      <c r="E407"/>
    </row>
    <row r="408" spans="1:5" s="12" customFormat="1">
      <c r="A408" s="9">
        <f>'(1)'!A408</f>
        <v>42877</v>
      </c>
      <c r="B408"/>
      <c r="C408"/>
      <c r="D408"/>
      <c r="E408"/>
    </row>
    <row r="409" spans="1:5" s="12" customFormat="1">
      <c r="A409" s="9">
        <f>'(1)'!A409</f>
        <v>42878</v>
      </c>
      <c r="B409"/>
      <c r="C409"/>
      <c r="D409"/>
      <c r="E409"/>
    </row>
    <row r="410" spans="1:5" s="12" customFormat="1">
      <c r="A410" s="9">
        <f>'(1)'!A410</f>
        <v>42879</v>
      </c>
      <c r="B410"/>
      <c r="C410"/>
      <c r="D410"/>
      <c r="E410"/>
    </row>
    <row r="411" spans="1:5" s="12" customFormat="1">
      <c r="A411" s="9">
        <f>'(1)'!A411</f>
        <v>42880</v>
      </c>
      <c r="B411"/>
      <c r="C411"/>
      <c r="D411"/>
      <c r="E411"/>
    </row>
    <row r="412" spans="1:5" s="12" customFormat="1">
      <c r="A412" s="9">
        <f>'(1)'!A412</f>
        <v>42881</v>
      </c>
      <c r="B412"/>
      <c r="C412"/>
      <c r="D412"/>
      <c r="E412"/>
    </row>
    <row r="413" spans="1:5" s="12" customFormat="1">
      <c r="A413" s="9">
        <f>'(1)'!A413</f>
        <v>42885</v>
      </c>
      <c r="B413"/>
      <c r="C413"/>
      <c r="D413"/>
      <c r="E413"/>
    </row>
    <row r="414" spans="1:5" s="12" customFormat="1">
      <c r="A414" s="9">
        <f>'(1)'!A414</f>
        <v>42886</v>
      </c>
      <c r="B414"/>
      <c r="C414"/>
      <c r="D414"/>
      <c r="E414"/>
    </row>
    <row r="415" spans="1:5" s="12" customFormat="1">
      <c r="A415" s="9">
        <f>'(1)'!A415</f>
        <v>42887</v>
      </c>
      <c r="B415"/>
      <c r="C415"/>
      <c r="D415"/>
      <c r="E415"/>
    </row>
    <row r="416" spans="1:5" s="12" customFormat="1">
      <c r="A416" s="9">
        <f>'(1)'!A416</f>
        <v>42888</v>
      </c>
      <c r="B416"/>
      <c r="C416"/>
      <c r="D416"/>
      <c r="E416"/>
    </row>
    <row r="417" spans="1:5" s="12" customFormat="1">
      <c r="A417" s="9">
        <f>'(1)'!A417</f>
        <v>42891</v>
      </c>
      <c r="B417"/>
      <c r="C417"/>
      <c r="D417"/>
      <c r="E417"/>
    </row>
    <row r="418" spans="1:5" s="12" customFormat="1">
      <c r="A418" s="9">
        <f>'(1)'!A418</f>
        <v>42892</v>
      </c>
      <c r="B418"/>
      <c r="C418"/>
      <c r="D418"/>
      <c r="E418"/>
    </row>
    <row r="419" spans="1:5" s="12" customFormat="1">
      <c r="A419" s="9">
        <f>'(1)'!A419</f>
        <v>42893</v>
      </c>
      <c r="B419"/>
      <c r="C419"/>
      <c r="D419"/>
      <c r="E419"/>
    </row>
    <row r="420" spans="1:5" s="12" customFormat="1">
      <c r="A420" s="9">
        <f>'(1)'!A420</f>
        <v>42894</v>
      </c>
      <c r="B420"/>
      <c r="C420"/>
      <c r="D420"/>
      <c r="E420"/>
    </row>
    <row r="421" spans="1:5" s="12" customFormat="1">
      <c r="A421" s="9">
        <f>'(1)'!A421</f>
        <v>42895</v>
      </c>
      <c r="B421"/>
      <c r="C421"/>
      <c r="D421"/>
      <c r="E421"/>
    </row>
    <row r="422" spans="1:5" s="12" customFormat="1">
      <c r="A422" s="9">
        <f>'(1)'!A422</f>
        <v>42898</v>
      </c>
      <c r="B422"/>
      <c r="C422"/>
      <c r="D422"/>
      <c r="E422"/>
    </row>
    <row r="423" spans="1:5" s="12" customFormat="1">
      <c r="A423" s="9">
        <f>'(1)'!A423</f>
        <v>42899</v>
      </c>
      <c r="B423"/>
      <c r="C423"/>
      <c r="D423"/>
      <c r="E423"/>
    </row>
    <row r="424" spans="1:5" s="12" customFormat="1">
      <c r="A424" s="9">
        <f>'(1)'!A424</f>
        <v>42900</v>
      </c>
      <c r="B424"/>
      <c r="C424"/>
      <c r="D424"/>
      <c r="E424"/>
    </row>
    <row r="425" spans="1:5" s="12" customFormat="1">
      <c r="A425" s="9">
        <f>'(1)'!A425</f>
        <v>42901</v>
      </c>
      <c r="B425"/>
      <c r="C425"/>
      <c r="D425"/>
      <c r="E425"/>
    </row>
    <row r="426" spans="1:5" s="12" customFormat="1">
      <c r="A426" s="9">
        <f>'(1)'!A426</f>
        <v>42902</v>
      </c>
      <c r="B426"/>
      <c r="C426"/>
      <c r="D426"/>
      <c r="E426"/>
    </row>
    <row r="427" spans="1:5" s="12" customFormat="1">
      <c r="A427" s="9">
        <f>'(1)'!A427</f>
        <v>42905</v>
      </c>
      <c r="B427"/>
      <c r="C427"/>
      <c r="D427"/>
      <c r="E427"/>
    </row>
    <row r="428" spans="1:5" s="12" customFormat="1">
      <c r="A428" s="9">
        <f>'(1)'!A428</f>
        <v>42906</v>
      </c>
      <c r="B428"/>
      <c r="C428"/>
      <c r="D428"/>
      <c r="E428"/>
    </row>
    <row r="429" spans="1:5" s="12" customFormat="1">
      <c r="A429" s="9">
        <f>'(1)'!A429</f>
        <v>42907</v>
      </c>
      <c r="B429"/>
      <c r="C429"/>
      <c r="D429"/>
      <c r="E429"/>
    </row>
    <row r="430" spans="1:5" s="12" customFormat="1">
      <c r="A430" s="9">
        <f>'(1)'!A430</f>
        <v>42908</v>
      </c>
      <c r="B430"/>
      <c r="C430"/>
      <c r="D430"/>
      <c r="E430"/>
    </row>
    <row r="431" spans="1:5" s="12" customFormat="1">
      <c r="A431" s="9">
        <f>'(1)'!A431</f>
        <v>42909</v>
      </c>
      <c r="B431"/>
      <c r="C431"/>
      <c r="D431"/>
      <c r="E431"/>
    </row>
    <row r="432" spans="1:5" s="12" customFormat="1">
      <c r="A432" s="9">
        <f>'(1)'!A432</f>
        <v>42912</v>
      </c>
      <c r="B432"/>
      <c r="C432"/>
      <c r="D432"/>
      <c r="E432"/>
    </row>
    <row r="433" spans="1:5" s="12" customFormat="1">
      <c r="A433" s="9">
        <f>'(1)'!A433</f>
        <v>42913</v>
      </c>
      <c r="B433"/>
      <c r="C433"/>
      <c r="D433"/>
      <c r="E433"/>
    </row>
    <row r="434" spans="1:5" s="12" customFormat="1">
      <c r="A434" s="9">
        <f>'(1)'!A434</f>
        <v>42914</v>
      </c>
      <c r="B434"/>
      <c r="C434"/>
      <c r="D434"/>
      <c r="E434"/>
    </row>
    <row r="435" spans="1:5" s="12" customFormat="1">
      <c r="A435" s="9">
        <f>'(1)'!A435</f>
        <v>42915</v>
      </c>
      <c r="B435"/>
      <c r="C435"/>
      <c r="D435"/>
      <c r="E435"/>
    </row>
    <row r="436" spans="1:5" s="12" customFormat="1">
      <c r="A436" s="9">
        <f>'(1)'!A436</f>
        <v>42916</v>
      </c>
      <c r="B436"/>
      <c r="C436"/>
      <c r="D436"/>
      <c r="E436"/>
    </row>
    <row r="437" spans="1:5" s="12" customFormat="1">
      <c r="A437" s="9">
        <f>'(1)'!A437</f>
        <v>42919</v>
      </c>
      <c r="B437"/>
      <c r="C437"/>
      <c r="D437"/>
      <c r="E437"/>
    </row>
    <row r="438" spans="1:5" s="12" customFormat="1">
      <c r="A438" s="9">
        <f>'(1)'!A438</f>
        <v>42921</v>
      </c>
      <c r="B438"/>
      <c r="C438"/>
      <c r="D438"/>
      <c r="E438"/>
    </row>
    <row r="439" spans="1:5" s="12" customFormat="1">
      <c r="A439" s="9">
        <f>'(1)'!A439</f>
        <v>42922</v>
      </c>
      <c r="B439"/>
      <c r="C439"/>
      <c r="D439"/>
      <c r="E439"/>
    </row>
    <row r="440" spans="1:5" s="12" customFormat="1">
      <c r="A440" s="9">
        <f>'(1)'!A440</f>
        <v>42923</v>
      </c>
      <c r="B440"/>
      <c r="C440"/>
      <c r="D440"/>
      <c r="E440"/>
    </row>
    <row r="441" spans="1:5" s="12" customFormat="1">
      <c r="A441" s="9">
        <f>'(1)'!A441</f>
        <v>42926</v>
      </c>
      <c r="B441"/>
      <c r="C441"/>
      <c r="D441"/>
      <c r="E441"/>
    </row>
    <row r="442" spans="1:5" s="12" customFormat="1">
      <c r="A442" s="9">
        <f>'(1)'!A442</f>
        <v>42927</v>
      </c>
      <c r="B442"/>
      <c r="C442"/>
      <c r="D442"/>
      <c r="E442"/>
    </row>
    <row r="443" spans="1:5" s="12" customFormat="1">
      <c r="A443" s="9">
        <f>'(1)'!A443</f>
        <v>42928</v>
      </c>
      <c r="B443"/>
      <c r="C443"/>
      <c r="D443"/>
      <c r="E443"/>
    </row>
    <row r="444" spans="1:5" s="12" customFormat="1">
      <c r="A444" s="9">
        <f>'(1)'!A444</f>
        <v>42929</v>
      </c>
      <c r="B444"/>
      <c r="C444"/>
      <c r="D444"/>
      <c r="E444"/>
    </row>
    <row r="445" spans="1:5" s="12" customFormat="1">
      <c r="A445" s="9">
        <f>'(1)'!A445</f>
        <v>42930</v>
      </c>
      <c r="B445"/>
      <c r="C445"/>
      <c r="D445"/>
      <c r="E445"/>
    </row>
    <row r="446" spans="1:5" s="12" customFormat="1">
      <c r="A446" s="9">
        <f>'(1)'!A446</f>
        <v>42933</v>
      </c>
      <c r="B446"/>
      <c r="C446"/>
      <c r="D446"/>
      <c r="E446"/>
    </row>
    <row r="447" spans="1:5" s="12" customFormat="1">
      <c r="A447" s="9">
        <f>'(1)'!A447</f>
        <v>42934</v>
      </c>
      <c r="B447"/>
      <c r="C447"/>
      <c r="D447"/>
      <c r="E447"/>
    </row>
    <row r="448" spans="1:5" s="12" customFormat="1">
      <c r="A448" s="9">
        <f>'(1)'!A448</f>
        <v>42935</v>
      </c>
      <c r="B448"/>
      <c r="C448"/>
      <c r="D448"/>
      <c r="E448"/>
    </row>
    <row r="449" spans="1:5" s="12" customFormat="1">
      <c r="A449" s="9">
        <f>'(1)'!A449</f>
        <v>42936</v>
      </c>
      <c r="B449"/>
      <c r="C449"/>
      <c r="D449"/>
      <c r="E449"/>
    </row>
    <row r="450" spans="1:5" s="12" customFormat="1">
      <c r="A450" s="9">
        <f>'(1)'!A450</f>
        <v>42937</v>
      </c>
      <c r="B450"/>
      <c r="C450"/>
      <c r="D450"/>
      <c r="E450"/>
    </row>
    <row r="451" spans="1:5" s="12" customFormat="1">
      <c r="A451" s="9">
        <f>'(1)'!A451</f>
        <v>42940</v>
      </c>
      <c r="B451"/>
      <c r="C451"/>
      <c r="D451"/>
      <c r="E451"/>
    </row>
    <row r="452" spans="1:5" s="12" customFormat="1">
      <c r="A452" s="9">
        <f>'(1)'!A452</f>
        <v>42941</v>
      </c>
      <c r="B452"/>
      <c r="C452"/>
      <c r="D452"/>
      <c r="E452"/>
    </row>
    <row r="453" spans="1:5" s="12" customFormat="1">
      <c r="A453" s="9">
        <f>'(1)'!A453</f>
        <v>42942</v>
      </c>
      <c r="B453"/>
      <c r="C453"/>
      <c r="D453"/>
      <c r="E453"/>
    </row>
    <row r="454" spans="1:5" s="12" customFormat="1">
      <c r="A454" s="9">
        <f>'(1)'!A454</f>
        <v>42943</v>
      </c>
      <c r="B454"/>
      <c r="C454"/>
      <c r="D454"/>
      <c r="E454"/>
    </row>
    <row r="455" spans="1:5" s="12" customFormat="1">
      <c r="A455" s="9">
        <f>'(1)'!A455</f>
        <v>42944</v>
      </c>
      <c r="B455"/>
      <c r="C455"/>
      <c r="D455"/>
      <c r="E455"/>
    </row>
    <row r="456" spans="1:5" s="12" customFormat="1">
      <c r="A456" s="9">
        <f>'(1)'!A456</f>
        <v>42947</v>
      </c>
      <c r="B456"/>
      <c r="C456"/>
      <c r="D456"/>
      <c r="E456"/>
    </row>
    <row r="457" spans="1:5" s="12" customFormat="1">
      <c r="A457" s="9">
        <f>'(1)'!A457</f>
        <v>42948</v>
      </c>
      <c r="B457"/>
      <c r="C457"/>
      <c r="D457"/>
      <c r="E457"/>
    </row>
    <row r="458" spans="1:5" s="12" customFormat="1">
      <c r="A458" s="9">
        <f>'(1)'!A458</f>
        <v>42949</v>
      </c>
      <c r="B458"/>
      <c r="C458"/>
      <c r="D458"/>
      <c r="E458"/>
    </row>
    <row r="459" spans="1:5" s="12" customFormat="1">
      <c r="A459" s="9">
        <f>'(1)'!A459</f>
        <v>42950</v>
      </c>
      <c r="B459"/>
      <c r="C459"/>
      <c r="D459"/>
      <c r="E459"/>
    </row>
    <row r="460" spans="1:5" s="12" customFormat="1">
      <c r="A460" s="9">
        <f>'(1)'!A460</f>
        <v>42951</v>
      </c>
      <c r="B460"/>
      <c r="C460"/>
      <c r="D460"/>
      <c r="E460"/>
    </row>
    <row r="461" spans="1:5" s="12" customFormat="1">
      <c r="A461" s="9">
        <f>'(1)'!A461</f>
        <v>42954</v>
      </c>
      <c r="B461"/>
      <c r="C461"/>
      <c r="D461"/>
      <c r="E461"/>
    </row>
    <row r="462" spans="1:5" s="12" customFormat="1">
      <c r="A462" s="9">
        <f>'(1)'!A462</f>
        <v>42955</v>
      </c>
      <c r="B462"/>
      <c r="C462"/>
      <c r="D462"/>
      <c r="E462"/>
    </row>
    <row r="463" spans="1:5" s="12" customFormat="1">
      <c r="A463" s="9">
        <f>'(1)'!A463</f>
        <v>42956</v>
      </c>
      <c r="B463"/>
      <c r="C463"/>
      <c r="D463"/>
      <c r="E463"/>
    </row>
    <row r="464" spans="1:5" s="12" customFormat="1">
      <c r="A464" s="9">
        <f>'(1)'!A464</f>
        <v>42957</v>
      </c>
      <c r="B464"/>
      <c r="C464"/>
      <c r="D464"/>
      <c r="E464"/>
    </row>
    <row r="465" spans="1:5" s="12" customFormat="1">
      <c r="A465" s="9">
        <f>'(1)'!A465</f>
        <v>42958</v>
      </c>
      <c r="B465"/>
      <c r="C465"/>
      <c r="D465"/>
      <c r="E465"/>
    </row>
    <row r="466" spans="1:5" s="12" customFormat="1">
      <c r="A466" s="9">
        <f>'(1)'!A466</f>
        <v>42961</v>
      </c>
      <c r="B466"/>
      <c r="C466"/>
      <c r="D466"/>
      <c r="E466"/>
    </row>
    <row r="467" spans="1:5" s="12" customFormat="1">
      <c r="A467" s="9">
        <f>'(1)'!A467</f>
        <v>42962</v>
      </c>
      <c r="B467"/>
      <c r="C467"/>
      <c r="D467"/>
      <c r="E467"/>
    </row>
    <row r="468" spans="1:5" s="12" customFormat="1">
      <c r="A468" s="9">
        <f>'(1)'!A468</f>
        <v>42963</v>
      </c>
      <c r="B468"/>
      <c r="C468"/>
      <c r="D468"/>
      <c r="E468"/>
    </row>
    <row r="469" spans="1:5" s="12" customFormat="1">
      <c r="A469" s="9">
        <f>'(1)'!A469</f>
        <v>42964</v>
      </c>
      <c r="B469"/>
      <c r="C469"/>
      <c r="D469"/>
      <c r="E469"/>
    </row>
    <row r="470" spans="1:5" s="12" customFormat="1">
      <c r="A470" s="9">
        <f>'(1)'!A470</f>
        <v>42965</v>
      </c>
      <c r="B470"/>
      <c r="C470"/>
      <c r="D470"/>
      <c r="E470"/>
    </row>
    <row r="471" spans="1:5" s="12" customFormat="1">
      <c r="A471" s="9">
        <f>'(1)'!A471</f>
        <v>42968</v>
      </c>
      <c r="B471"/>
      <c r="C471"/>
      <c r="D471"/>
      <c r="E471"/>
    </row>
    <row r="472" spans="1:5" s="12" customFormat="1">
      <c r="A472" s="9">
        <f>'(1)'!A472</f>
        <v>42969</v>
      </c>
      <c r="B472"/>
      <c r="C472"/>
      <c r="D472"/>
      <c r="E472"/>
    </row>
    <row r="473" spans="1:5" s="12" customFormat="1">
      <c r="A473" s="9">
        <f>'(1)'!A473</f>
        <v>42970</v>
      </c>
      <c r="B473"/>
      <c r="C473"/>
      <c r="D473"/>
      <c r="E473"/>
    </row>
    <row r="474" spans="1:5" s="12" customFormat="1">
      <c r="A474" s="9">
        <f>'(1)'!A474</f>
        <v>42971</v>
      </c>
      <c r="B474"/>
      <c r="C474"/>
      <c r="D474"/>
      <c r="E474"/>
    </row>
    <row r="475" spans="1:5" s="12" customFormat="1">
      <c r="A475" s="9">
        <f>'(1)'!A475</f>
        <v>42972</v>
      </c>
      <c r="B475"/>
      <c r="C475"/>
      <c r="D475"/>
      <c r="E475"/>
    </row>
    <row r="476" spans="1:5" s="12" customFormat="1">
      <c r="A476" s="9">
        <f>'(1)'!A476</f>
        <v>42975</v>
      </c>
      <c r="B476"/>
      <c r="C476"/>
      <c r="D476"/>
      <c r="E476"/>
    </row>
    <row r="477" spans="1:5" s="12" customFormat="1">
      <c r="A477" s="9">
        <f>'(1)'!A477</f>
        <v>42976</v>
      </c>
      <c r="B477"/>
      <c r="C477"/>
      <c r="D477"/>
      <c r="E477"/>
    </row>
    <row r="478" spans="1:5" s="12" customFormat="1">
      <c r="A478" s="9">
        <f>'(1)'!A478</f>
        <v>42977</v>
      </c>
      <c r="B478"/>
      <c r="C478"/>
      <c r="D478"/>
      <c r="E478"/>
    </row>
    <row r="479" spans="1:5" s="12" customFormat="1">
      <c r="A479" s="9">
        <f>'(1)'!A479</f>
        <v>42978</v>
      </c>
      <c r="B479"/>
      <c r="C479"/>
      <c r="D479"/>
      <c r="E479"/>
    </row>
    <row r="480" spans="1:5" s="12" customFormat="1">
      <c r="A480" s="9">
        <f>'(1)'!A480</f>
        <v>42979</v>
      </c>
      <c r="B480"/>
      <c r="C480"/>
      <c r="D480"/>
      <c r="E480"/>
    </row>
    <row r="481" spans="1:5" s="12" customFormat="1">
      <c r="A481" s="9">
        <f>'(1)'!A481</f>
        <v>42983</v>
      </c>
      <c r="B481"/>
      <c r="C481"/>
      <c r="D481"/>
      <c r="E481"/>
    </row>
    <row r="482" spans="1:5" s="12" customFormat="1">
      <c r="A482" s="9">
        <f>'(1)'!A482</f>
        <v>42984</v>
      </c>
      <c r="B482"/>
      <c r="C482"/>
      <c r="D482"/>
      <c r="E482"/>
    </row>
    <row r="483" spans="1:5" s="12" customFormat="1">
      <c r="A483" s="9">
        <f>'(1)'!A483</f>
        <v>42985</v>
      </c>
      <c r="B483"/>
      <c r="C483"/>
      <c r="D483"/>
      <c r="E483"/>
    </row>
    <row r="484" spans="1:5" s="12" customFormat="1">
      <c r="A484" s="9">
        <f>'(1)'!A484</f>
        <v>42986</v>
      </c>
      <c r="B484"/>
      <c r="C484"/>
      <c r="D484"/>
      <c r="E484"/>
    </row>
    <row r="485" spans="1:5" s="12" customFormat="1">
      <c r="A485" s="9">
        <f>'(1)'!A485</f>
        <v>42989</v>
      </c>
      <c r="B485"/>
      <c r="C485"/>
      <c r="D485"/>
      <c r="E485"/>
    </row>
    <row r="486" spans="1:5" s="12" customFormat="1">
      <c r="A486" s="9">
        <f>'(1)'!A486</f>
        <v>42990</v>
      </c>
      <c r="B486"/>
      <c r="C486"/>
      <c r="D486"/>
      <c r="E486"/>
    </row>
    <row r="487" spans="1:5" s="12" customFormat="1">
      <c r="A487" s="9">
        <f>'(1)'!A487</f>
        <v>42991</v>
      </c>
      <c r="B487"/>
      <c r="C487"/>
      <c r="D487"/>
      <c r="E487"/>
    </row>
    <row r="488" spans="1:5" s="12" customFormat="1">
      <c r="A488" s="9">
        <f>'(1)'!A488</f>
        <v>42992</v>
      </c>
      <c r="B488"/>
      <c r="C488"/>
      <c r="D488"/>
      <c r="E488"/>
    </row>
    <row r="489" spans="1:5" s="12" customFormat="1">
      <c r="A489" s="9">
        <f>'(1)'!A489</f>
        <v>42993</v>
      </c>
      <c r="B489"/>
      <c r="C489"/>
      <c r="D489"/>
      <c r="E489"/>
    </row>
    <row r="490" spans="1:5" s="12" customFormat="1">
      <c r="A490" s="9">
        <f>'(1)'!A490</f>
        <v>42996</v>
      </c>
      <c r="B490"/>
      <c r="C490"/>
      <c r="D490"/>
      <c r="E490"/>
    </row>
    <row r="491" spans="1:5" s="12" customFormat="1">
      <c r="A491" s="9">
        <f>'(1)'!A491</f>
        <v>42997</v>
      </c>
      <c r="B491"/>
      <c r="C491"/>
      <c r="D491"/>
      <c r="E491"/>
    </row>
    <row r="492" spans="1:5" s="12" customFormat="1">
      <c r="A492" s="9">
        <f>'(1)'!A492</f>
        <v>42998</v>
      </c>
      <c r="B492"/>
      <c r="C492"/>
      <c r="D492"/>
      <c r="E492"/>
    </row>
    <row r="493" spans="1:5" s="12" customFormat="1">
      <c r="A493" s="9">
        <f>'(1)'!A493</f>
        <v>42999</v>
      </c>
      <c r="B493"/>
      <c r="C493"/>
      <c r="D493"/>
      <c r="E493"/>
    </row>
    <row r="494" spans="1:5" s="12" customFormat="1">
      <c r="A494" s="9">
        <f>'(1)'!A494</f>
        <v>43000</v>
      </c>
      <c r="B494"/>
      <c r="C494"/>
      <c r="D494"/>
      <c r="E494"/>
    </row>
    <row r="495" spans="1:5" s="12" customFormat="1">
      <c r="A495" s="9">
        <f>'(1)'!A495</f>
        <v>43003</v>
      </c>
      <c r="B495"/>
      <c r="C495"/>
      <c r="D495"/>
      <c r="E495"/>
    </row>
    <row r="496" spans="1:5" s="12" customFormat="1">
      <c r="A496" s="9">
        <f>'(1)'!A496</f>
        <v>43004</v>
      </c>
      <c r="B496"/>
      <c r="C496"/>
      <c r="D496"/>
      <c r="E496"/>
    </row>
    <row r="497" spans="1:5" s="12" customFormat="1">
      <c r="A497" s="9">
        <f>'(1)'!A497</f>
        <v>43005</v>
      </c>
      <c r="B497"/>
      <c r="C497"/>
      <c r="D497"/>
      <c r="E497"/>
    </row>
    <row r="498" spans="1:5" s="12" customFormat="1">
      <c r="A498" s="9">
        <f>'(1)'!A498</f>
        <v>43006</v>
      </c>
      <c r="B498"/>
      <c r="C498"/>
      <c r="D498"/>
      <c r="E498"/>
    </row>
    <row r="499" spans="1:5" s="12" customFormat="1">
      <c r="A499" s="9">
        <f>'(1)'!A499</f>
        <v>43007</v>
      </c>
      <c r="B499"/>
      <c r="C499"/>
      <c r="D499"/>
      <c r="E499"/>
    </row>
    <row r="500" spans="1:5" s="12" customFormat="1">
      <c r="A500" s="9">
        <f>'(1)'!A500</f>
        <v>43010</v>
      </c>
      <c r="B500"/>
      <c r="C500"/>
      <c r="D500"/>
      <c r="E500"/>
    </row>
    <row r="501" spans="1:5" s="12" customFormat="1">
      <c r="A501" s="9">
        <f>'(1)'!A501</f>
        <v>43011</v>
      </c>
      <c r="B501"/>
      <c r="C501"/>
      <c r="D501"/>
      <c r="E501"/>
    </row>
    <row r="502" spans="1:5" s="12" customFormat="1">
      <c r="A502" s="9">
        <f>'(1)'!A502</f>
        <v>43012</v>
      </c>
      <c r="B502"/>
      <c r="C502"/>
      <c r="D502"/>
      <c r="E502"/>
    </row>
    <row r="503" spans="1:5" s="12" customFormat="1">
      <c r="A503" s="9">
        <f>'(1)'!A503</f>
        <v>43013</v>
      </c>
      <c r="B503"/>
      <c r="C503"/>
      <c r="D503"/>
      <c r="E503"/>
    </row>
    <row r="504" spans="1:5" s="12" customFormat="1">
      <c r="A504" s="9">
        <f>'(1)'!A504</f>
        <v>43014</v>
      </c>
      <c r="B504"/>
      <c r="C504"/>
      <c r="D504"/>
      <c r="E504"/>
    </row>
    <row r="505" spans="1:5" s="12" customFormat="1">
      <c r="A505" s="9">
        <f>'(1)'!A505</f>
        <v>43017</v>
      </c>
      <c r="B505"/>
      <c r="C505"/>
      <c r="D505"/>
      <c r="E505"/>
    </row>
    <row r="506" spans="1:5" s="12" customFormat="1">
      <c r="A506" s="9">
        <f>'(1)'!A506</f>
        <v>43018</v>
      </c>
      <c r="B506"/>
      <c r="C506"/>
      <c r="D506"/>
      <c r="E506"/>
    </row>
    <row r="507" spans="1:5" s="12" customFormat="1">
      <c r="A507" s="9">
        <f>'(1)'!A507</f>
        <v>43019</v>
      </c>
      <c r="B507"/>
      <c r="C507"/>
      <c r="D507"/>
      <c r="E507"/>
    </row>
    <row r="508" spans="1:5" s="12" customFormat="1">
      <c r="A508" s="9">
        <f>'(1)'!A508</f>
        <v>43020</v>
      </c>
      <c r="B508"/>
      <c r="C508"/>
      <c r="D508"/>
      <c r="E508"/>
    </row>
    <row r="509" spans="1:5" s="12" customFormat="1">
      <c r="A509" s="9">
        <f>'(1)'!A509</f>
        <v>43021</v>
      </c>
      <c r="B509"/>
      <c r="C509"/>
      <c r="D509"/>
      <c r="E509"/>
    </row>
    <row r="510" spans="1:5" s="12" customFormat="1">
      <c r="A510" s="9">
        <f>'(1)'!A510</f>
        <v>43024</v>
      </c>
      <c r="B510"/>
      <c r="C510"/>
      <c r="D510"/>
      <c r="E510"/>
    </row>
    <row r="511" spans="1:5" s="12" customFormat="1">
      <c r="A511" s="9">
        <f>'(1)'!A511</f>
        <v>43025</v>
      </c>
      <c r="B511"/>
      <c r="C511"/>
      <c r="D511"/>
      <c r="E511"/>
    </row>
    <row r="512" spans="1:5" s="12" customFormat="1">
      <c r="A512" s="9">
        <f>'(1)'!A512</f>
        <v>43026</v>
      </c>
      <c r="B512"/>
      <c r="C512"/>
      <c r="D512"/>
      <c r="E512"/>
    </row>
    <row r="513" spans="1:5" s="12" customFormat="1">
      <c r="A513" s="9">
        <f>'(1)'!A513</f>
        <v>43027</v>
      </c>
      <c r="B513"/>
      <c r="C513"/>
      <c r="D513"/>
      <c r="E513"/>
    </row>
    <row r="514" spans="1:5" s="12" customFormat="1">
      <c r="A514" s="9">
        <f>'(1)'!A514</f>
        <v>43028</v>
      </c>
      <c r="B514"/>
      <c r="C514"/>
      <c r="D514"/>
      <c r="E514"/>
    </row>
    <row r="515" spans="1:5" s="12" customFormat="1">
      <c r="A515" s="9">
        <f>'(1)'!A515</f>
        <v>43031</v>
      </c>
      <c r="B515"/>
      <c r="C515"/>
      <c r="D515"/>
      <c r="E515"/>
    </row>
    <row r="516" spans="1:5" s="12" customFormat="1">
      <c r="A516" s="9">
        <f>'(1)'!A516</f>
        <v>43032</v>
      </c>
      <c r="B516"/>
      <c r="C516"/>
      <c r="D516"/>
      <c r="E516"/>
    </row>
    <row r="517" spans="1:5" s="12" customFormat="1">
      <c r="A517" s="9">
        <f>'(1)'!A517</f>
        <v>43033</v>
      </c>
      <c r="B517"/>
      <c r="C517"/>
      <c r="D517"/>
      <c r="E517"/>
    </row>
    <row r="518" spans="1:5" s="12" customFormat="1">
      <c r="A518" s="9">
        <f>'(1)'!A518</f>
        <v>43034</v>
      </c>
      <c r="B518"/>
      <c r="C518"/>
      <c r="D518"/>
      <c r="E518"/>
    </row>
    <row r="519" spans="1:5" s="12" customFormat="1">
      <c r="A519" s="9">
        <f>'(1)'!A519</f>
        <v>43035</v>
      </c>
      <c r="B519"/>
      <c r="C519"/>
      <c r="D519"/>
      <c r="E519"/>
    </row>
    <row r="520" spans="1:5" s="12" customFormat="1">
      <c r="A520" s="9">
        <f>'(1)'!A520</f>
        <v>43038</v>
      </c>
      <c r="B520"/>
      <c r="C520"/>
      <c r="D520"/>
      <c r="E520"/>
    </row>
    <row r="521" spans="1:5" s="12" customFormat="1">
      <c r="A521" s="9">
        <f>'(1)'!A521</f>
        <v>43039</v>
      </c>
      <c r="B521"/>
      <c r="C521"/>
      <c r="D521"/>
      <c r="E521"/>
    </row>
    <row r="522" spans="1:5" s="12" customFormat="1">
      <c r="A522" s="9">
        <f>'(1)'!A522</f>
        <v>43040</v>
      </c>
      <c r="B522"/>
      <c r="C522"/>
      <c r="D522"/>
      <c r="E522"/>
    </row>
    <row r="523" spans="1:5" s="12" customFormat="1">
      <c r="A523" s="9">
        <f>'(1)'!A523</f>
        <v>43041</v>
      </c>
      <c r="B523"/>
      <c r="C523"/>
      <c r="D523"/>
      <c r="E523"/>
    </row>
    <row r="524" spans="1:5" s="12" customFormat="1">
      <c r="A524" s="9">
        <f>'(1)'!A524</f>
        <v>43042</v>
      </c>
      <c r="B524"/>
      <c r="C524"/>
      <c r="D524"/>
      <c r="E524"/>
    </row>
    <row r="525" spans="1:5" s="12" customFormat="1">
      <c r="A525" s="9">
        <f>'(1)'!A525</f>
        <v>43045</v>
      </c>
      <c r="B525"/>
      <c r="C525"/>
      <c r="D525"/>
      <c r="E525"/>
    </row>
    <row r="526" spans="1:5" s="12" customFormat="1">
      <c r="A526" s="9">
        <f>'(1)'!A526</f>
        <v>43046</v>
      </c>
      <c r="B526"/>
      <c r="C526"/>
      <c r="D526"/>
      <c r="E526"/>
    </row>
    <row r="527" spans="1:5" s="12" customFormat="1">
      <c r="A527" s="9">
        <f>'(1)'!A527</f>
        <v>43047</v>
      </c>
      <c r="B527"/>
      <c r="C527"/>
      <c r="D527"/>
      <c r="E527"/>
    </row>
    <row r="528" spans="1:5" s="12" customFormat="1">
      <c r="A528" s="9">
        <f>'(1)'!A528</f>
        <v>43048</v>
      </c>
      <c r="B528"/>
      <c r="C528"/>
      <c r="D528"/>
      <c r="E528"/>
    </row>
    <row r="529" spans="1:5" s="12" customFormat="1">
      <c r="A529" s="9">
        <f>'(1)'!A529</f>
        <v>43049</v>
      </c>
      <c r="B529"/>
      <c r="C529"/>
      <c r="D529"/>
      <c r="E529"/>
    </row>
    <row r="530" spans="1:5" s="12" customFormat="1">
      <c r="A530" s="9">
        <f>'(1)'!A530</f>
        <v>43052</v>
      </c>
      <c r="B530"/>
      <c r="C530"/>
      <c r="D530"/>
      <c r="E530"/>
    </row>
    <row r="531" spans="1:5" s="12" customFormat="1">
      <c r="A531" s="9">
        <f>'(1)'!A531</f>
        <v>43053</v>
      </c>
      <c r="B531"/>
      <c r="C531"/>
      <c r="D531"/>
      <c r="E531"/>
    </row>
    <row r="532" spans="1:5" s="12" customFormat="1">
      <c r="A532" s="9">
        <f>'(1)'!A532</f>
        <v>43054</v>
      </c>
      <c r="B532"/>
      <c r="C532"/>
      <c r="D532"/>
      <c r="E532"/>
    </row>
    <row r="533" spans="1:5" s="12" customFormat="1">
      <c r="A533" s="9">
        <f>'(1)'!A533</f>
        <v>43055</v>
      </c>
      <c r="B533"/>
      <c r="C533"/>
      <c r="D533"/>
      <c r="E533"/>
    </row>
    <row r="534" spans="1:5" s="12" customFormat="1">
      <c r="A534" s="9">
        <f>'(1)'!A534</f>
        <v>43056</v>
      </c>
      <c r="B534"/>
      <c r="C534"/>
      <c r="D534"/>
      <c r="E534"/>
    </row>
    <row r="535" spans="1:5" s="12" customFormat="1">
      <c r="A535" s="9">
        <f>'(1)'!A535</f>
        <v>43059</v>
      </c>
      <c r="B535"/>
      <c r="C535"/>
      <c r="D535"/>
      <c r="E535"/>
    </row>
    <row r="536" spans="1:5" s="12" customFormat="1">
      <c r="A536" s="9">
        <f>'(1)'!A536</f>
        <v>43060</v>
      </c>
      <c r="B536"/>
      <c r="C536"/>
      <c r="D536"/>
      <c r="E536"/>
    </row>
    <row r="537" spans="1:5" s="12" customFormat="1">
      <c r="A537" s="9">
        <f>'(1)'!A537</f>
        <v>43061</v>
      </c>
      <c r="B537"/>
      <c r="C537"/>
      <c r="D537"/>
      <c r="E537"/>
    </row>
    <row r="538" spans="1:5" s="12" customFormat="1">
      <c r="A538" s="9">
        <f>'(1)'!A538</f>
        <v>43063</v>
      </c>
      <c r="B538"/>
      <c r="C538"/>
      <c r="D538"/>
      <c r="E538"/>
    </row>
    <row r="539" spans="1:5" s="12" customFormat="1">
      <c r="A539" s="9">
        <f>'(1)'!A539</f>
        <v>43066</v>
      </c>
      <c r="B539"/>
      <c r="C539"/>
      <c r="D539"/>
      <c r="E539"/>
    </row>
    <row r="540" spans="1:5" s="12" customFormat="1">
      <c r="A540" s="9">
        <f>'(1)'!A540</f>
        <v>43067</v>
      </c>
      <c r="B540"/>
      <c r="C540"/>
      <c r="D540"/>
      <c r="E540"/>
    </row>
    <row r="541" spans="1:5" s="12" customFormat="1">
      <c r="A541" s="9">
        <f>'(1)'!A541</f>
        <v>43068</v>
      </c>
      <c r="B541"/>
      <c r="C541"/>
      <c r="D541"/>
      <c r="E541"/>
    </row>
    <row r="542" spans="1:5" s="12" customFormat="1">
      <c r="A542" s="9">
        <f>'(1)'!A542</f>
        <v>43069</v>
      </c>
      <c r="B542"/>
      <c r="C542"/>
      <c r="D542"/>
      <c r="E542"/>
    </row>
    <row r="543" spans="1:5" s="12" customFormat="1">
      <c r="A543" s="9">
        <f>'(1)'!A543</f>
        <v>43070</v>
      </c>
      <c r="B543"/>
      <c r="C543"/>
      <c r="D543"/>
      <c r="E543"/>
    </row>
    <row r="544" spans="1:5" s="12" customFormat="1">
      <c r="A544" s="9">
        <f>'(1)'!A544</f>
        <v>43073</v>
      </c>
      <c r="B544"/>
      <c r="C544"/>
      <c r="D544"/>
      <c r="E544"/>
    </row>
    <row r="545" spans="1:5" s="12" customFormat="1">
      <c r="A545" s="9">
        <f>'(1)'!A545</f>
        <v>43074</v>
      </c>
      <c r="B545"/>
      <c r="C545"/>
      <c r="D545"/>
      <c r="E545"/>
    </row>
    <row r="546" spans="1:5" s="12" customFormat="1">
      <c r="A546" s="9">
        <f>'(1)'!A546</f>
        <v>43075</v>
      </c>
      <c r="B546"/>
      <c r="C546"/>
      <c r="D546"/>
      <c r="E546"/>
    </row>
    <row r="547" spans="1:5" s="12" customFormat="1">
      <c r="A547" s="9">
        <f>'(1)'!A547</f>
        <v>43076</v>
      </c>
      <c r="B547"/>
      <c r="C547"/>
      <c r="D547"/>
      <c r="E547"/>
    </row>
    <row r="548" spans="1:5" s="12" customFormat="1">
      <c r="A548" s="9">
        <f>'(1)'!A548</f>
        <v>43077</v>
      </c>
      <c r="B548"/>
      <c r="C548"/>
      <c r="D548"/>
      <c r="E548"/>
    </row>
    <row r="549" spans="1:5" s="12" customFormat="1">
      <c r="A549" s="9">
        <f>'(1)'!A549</f>
        <v>43080</v>
      </c>
      <c r="B549"/>
      <c r="C549"/>
      <c r="D549"/>
      <c r="E549"/>
    </row>
    <row r="550" spans="1:5" s="12" customFormat="1">
      <c r="A550" s="9">
        <f>'(1)'!A550</f>
        <v>43081</v>
      </c>
      <c r="B550"/>
      <c r="C550"/>
      <c r="D550"/>
      <c r="E550"/>
    </row>
    <row r="551" spans="1:5" s="12" customFormat="1">
      <c r="A551" s="9">
        <f>'(1)'!A551</f>
        <v>43082</v>
      </c>
      <c r="B551"/>
      <c r="C551"/>
      <c r="D551"/>
      <c r="E551"/>
    </row>
    <row r="552" spans="1:5" s="12" customFormat="1">
      <c r="A552" s="9">
        <f>'(1)'!A552</f>
        <v>43083</v>
      </c>
      <c r="B552"/>
      <c r="C552"/>
      <c r="D552"/>
      <c r="E552"/>
    </row>
    <row r="553" spans="1:5" s="12" customFormat="1">
      <c r="A553" s="9">
        <f>'(1)'!A553</f>
        <v>43084</v>
      </c>
      <c r="B553"/>
      <c r="C553"/>
      <c r="D553"/>
      <c r="E553"/>
    </row>
    <row r="554" spans="1:5" s="12" customFormat="1">
      <c r="A554" s="9">
        <f>'(1)'!A554</f>
        <v>43087</v>
      </c>
      <c r="B554"/>
      <c r="C554"/>
      <c r="D554"/>
      <c r="E554"/>
    </row>
    <row r="555" spans="1:5" s="12" customFormat="1">
      <c r="A555" s="9">
        <f>'(1)'!A555</f>
        <v>43088</v>
      </c>
      <c r="B555"/>
      <c r="C555"/>
      <c r="D555"/>
      <c r="E555"/>
    </row>
    <row r="556" spans="1:5" s="12" customFormat="1">
      <c r="A556" s="9">
        <f>'(1)'!A556</f>
        <v>43089</v>
      </c>
      <c r="B556"/>
      <c r="C556"/>
      <c r="D556"/>
      <c r="E556"/>
    </row>
    <row r="557" spans="1:5" s="12" customFormat="1">
      <c r="A557" s="9">
        <f>'(1)'!A557</f>
        <v>43090</v>
      </c>
      <c r="B557"/>
      <c r="C557"/>
      <c r="D557"/>
      <c r="E557"/>
    </row>
    <row r="558" spans="1:5" s="12" customFormat="1">
      <c r="A558" s="9">
        <f>'(1)'!A558</f>
        <v>43091</v>
      </c>
      <c r="B558"/>
      <c r="C558"/>
      <c r="D558"/>
      <c r="E558"/>
    </row>
    <row r="559" spans="1:5" s="12" customFormat="1">
      <c r="A559" s="9">
        <f>'(1)'!A559</f>
        <v>43095</v>
      </c>
      <c r="B559"/>
      <c r="C559"/>
      <c r="D559"/>
      <c r="E559"/>
    </row>
    <row r="560" spans="1:5" s="12" customFormat="1">
      <c r="A560" s="9">
        <f>'(1)'!A560</f>
        <v>43096</v>
      </c>
      <c r="B560"/>
      <c r="C560"/>
      <c r="D560"/>
      <c r="E560"/>
    </row>
    <row r="561" spans="1:5" s="12" customFormat="1">
      <c r="A561" s="9">
        <f>'(1)'!A561</f>
        <v>43097</v>
      </c>
      <c r="B561"/>
      <c r="C561"/>
      <c r="D561"/>
      <c r="E561"/>
    </row>
    <row r="562" spans="1:5" s="12" customFormat="1">
      <c r="A562" s="9">
        <f>'(1)'!A562</f>
        <v>43098</v>
      </c>
      <c r="B562"/>
      <c r="C562"/>
      <c r="D562"/>
      <c r="E562"/>
    </row>
    <row r="563" spans="1:5" s="12" customFormat="1">
      <c r="A563" s="9">
        <f>'(1)'!A563</f>
        <v>43102</v>
      </c>
      <c r="B563"/>
      <c r="C563"/>
      <c r="D563"/>
      <c r="E563"/>
    </row>
    <row r="564" spans="1:5" s="12" customFormat="1">
      <c r="A564" s="9">
        <f>'(1)'!A564</f>
        <v>43103</v>
      </c>
      <c r="B564"/>
      <c r="C564"/>
      <c r="D564"/>
      <c r="E564"/>
    </row>
    <row r="565" spans="1:5" s="12" customFormat="1">
      <c r="A565" s="9">
        <f>'(1)'!A565</f>
        <v>43104</v>
      </c>
      <c r="B565"/>
      <c r="C565"/>
      <c r="D565"/>
      <c r="E565"/>
    </row>
    <row r="566" spans="1:5" s="12" customFormat="1">
      <c r="A566" s="9">
        <f>'(1)'!A566</f>
        <v>43105</v>
      </c>
      <c r="B566"/>
      <c r="C566"/>
      <c r="D566"/>
      <c r="E566"/>
    </row>
    <row r="567" spans="1:5" s="12" customFormat="1">
      <c r="A567" s="9">
        <f>'(1)'!A567</f>
        <v>43108</v>
      </c>
      <c r="B567"/>
      <c r="C567"/>
      <c r="D567"/>
      <c r="E567"/>
    </row>
    <row r="568" spans="1:5" s="12" customFormat="1">
      <c r="A568" s="9">
        <f>'(1)'!A568</f>
        <v>43109</v>
      </c>
      <c r="B568"/>
      <c r="C568"/>
      <c r="D568"/>
      <c r="E568"/>
    </row>
    <row r="569" spans="1:5" s="12" customFormat="1">
      <c r="A569" s="9">
        <f>'(1)'!A569</f>
        <v>43110</v>
      </c>
      <c r="B569"/>
      <c r="C569"/>
      <c r="D569"/>
      <c r="E569"/>
    </row>
    <row r="570" spans="1:5" s="12" customFormat="1">
      <c r="A570" s="9">
        <f>'(1)'!A570</f>
        <v>43111</v>
      </c>
      <c r="B570"/>
      <c r="C570"/>
      <c r="D570"/>
      <c r="E570"/>
    </row>
    <row r="571" spans="1:5" s="12" customFormat="1">
      <c r="A571" s="9">
        <f>'(1)'!A571</f>
        <v>43112</v>
      </c>
      <c r="B571"/>
      <c r="C571"/>
      <c r="D571"/>
      <c r="E571"/>
    </row>
    <row r="572" spans="1:5" s="12" customFormat="1">
      <c r="A572" s="9">
        <f>'(1)'!A572</f>
        <v>43116</v>
      </c>
      <c r="B572"/>
      <c r="C572"/>
      <c r="D572"/>
      <c r="E572"/>
    </row>
    <row r="573" spans="1:5" s="12" customFormat="1">
      <c r="A573" s="9">
        <f>'(1)'!A573</f>
        <v>43117</v>
      </c>
      <c r="B573"/>
      <c r="C573"/>
      <c r="D573"/>
      <c r="E573"/>
    </row>
    <row r="574" spans="1:5" s="12" customFormat="1">
      <c r="A574" s="9">
        <f>'(1)'!A574</f>
        <v>43118</v>
      </c>
      <c r="B574"/>
      <c r="C574"/>
      <c r="D574"/>
      <c r="E574"/>
    </row>
    <row r="575" spans="1:5" s="12" customFormat="1">
      <c r="A575" s="9">
        <f>'(1)'!A575</f>
        <v>43119</v>
      </c>
      <c r="B575"/>
      <c r="C575"/>
      <c r="D575"/>
      <c r="E575"/>
    </row>
    <row r="576" spans="1:5" s="12" customFormat="1">
      <c r="A576" s="9">
        <f>'(1)'!A576</f>
        <v>43122</v>
      </c>
      <c r="B576"/>
      <c r="C576"/>
      <c r="D576"/>
      <c r="E576"/>
    </row>
    <row r="577" spans="1:1">
      <c r="A577" s="9">
        <f>'(1)'!A577</f>
        <v>43123</v>
      </c>
    </row>
    <row r="578" spans="1:1">
      <c r="A578" s="9">
        <f>'(1)'!A578</f>
        <v>43124</v>
      </c>
    </row>
    <row r="579" spans="1:1">
      <c r="A579" s="9">
        <f>'(1)'!A579</f>
        <v>43125</v>
      </c>
    </row>
    <row r="580" spans="1:1">
      <c r="A580" s="9">
        <f>'(1)'!A580</f>
        <v>43126</v>
      </c>
    </row>
    <row r="581" spans="1:1">
      <c r="A581" s="9">
        <f>'(1)'!A581</f>
        <v>43129</v>
      </c>
    </row>
    <row r="582" spans="1:1">
      <c r="A582" s="9">
        <f>'(1)'!A582</f>
        <v>43130</v>
      </c>
    </row>
    <row r="583" spans="1:1">
      <c r="A583" s="9">
        <f>'(1)'!A583</f>
        <v>43131</v>
      </c>
    </row>
    <row r="584" spans="1:1">
      <c r="A584" s="9">
        <f>'(1)'!A584</f>
        <v>43132</v>
      </c>
    </row>
    <row r="585" spans="1:1">
      <c r="A585" s="9">
        <f>'(1)'!A585</f>
        <v>43133</v>
      </c>
    </row>
    <row r="586" spans="1:1">
      <c r="A586" s="9">
        <f>'(1)'!A586</f>
        <v>43136</v>
      </c>
    </row>
    <row r="587" spans="1:1">
      <c r="A587" s="9">
        <f>'(1)'!A587</f>
        <v>43137</v>
      </c>
    </row>
    <row r="588" spans="1:1">
      <c r="A588" s="9">
        <f>'(1)'!A588</f>
        <v>43138</v>
      </c>
    </row>
    <row r="589" spans="1:1">
      <c r="A589" s="9">
        <f>'(1)'!A589</f>
        <v>43139</v>
      </c>
    </row>
    <row r="590" spans="1:1">
      <c r="A590" s="9">
        <f>'(1)'!A590</f>
        <v>43140</v>
      </c>
    </row>
    <row r="591" spans="1:1">
      <c r="A591" s="9">
        <f>'(1)'!A591</f>
        <v>43143</v>
      </c>
    </row>
    <row r="592" spans="1:1">
      <c r="A592" s="9">
        <f>'(1)'!A592</f>
        <v>43144</v>
      </c>
    </row>
    <row r="593" spans="1:1">
      <c r="A593" s="9">
        <f>'(1)'!A593</f>
        <v>43145</v>
      </c>
    </row>
    <row r="594" spans="1:1">
      <c r="A594" s="9">
        <f>'(1)'!A594</f>
        <v>43146</v>
      </c>
    </row>
    <row r="595" spans="1:1">
      <c r="A595" s="9">
        <f>'(1)'!A595</f>
        <v>43147</v>
      </c>
    </row>
    <row r="596" spans="1:1">
      <c r="A596" s="9">
        <f>'(1)'!A596</f>
        <v>43151</v>
      </c>
    </row>
    <row r="597" spans="1:1">
      <c r="A597" s="9">
        <f>'(1)'!A597</f>
        <v>43152</v>
      </c>
    </row>
    <row r="598" spans="1:1">
      <c r="A598" s="9">
        <f>'(1)'!A598</f>
        <v>43153</v>
      </c>
    </row>
    <row r="599" spans="1:1">
      <c r="A599" s="9">
        <f>'(1)'!A599</f>
        <v>43154</v>
      </c>
    </row>
    <row r="600" spans="1:1">
      <c r="A600" s="9">
        <f>'(1)'!A600</f>
        <v>43157</v>
      </c>
    </row>
    <row r="601" spans="1:1">
      <c r="A601" s="9">
        <f>'(1)'!A601</f>
        <v>43158</v>
      </c>
    </row>
    <row r="602" spans="1:1">
      <c r="A602" s="9">
        <f>'(1)'!A602</f>
        <v>43159</v>
      </c>
    </row>
    <row r="603" spans="1:1">
      <c r="A603" s="9">
        <f>'(1)'!A603</f>
        <v>43160</v>
      </c>
    </row>
    <row r="604" spans="1:1">
      <c r="A604" s="9">
        <f>'(1)'!A604</f>
        <v>43161</v>
      </c>
    </row>
    <row r="605" spans="1:1">
      <c r="A605" s="9">
        <f>'(1)'!A605</f>
        <v>43164</v>
      </c>
    </row>
    <row r="606" spans="1:1">
      <c r="A606" s="9">
        <f>'(1)'!A606</f>
        <v>43165</v>
      </c>
    </row>
    <row r="607" spans="1:1">
      <c r="A607" s="9">
        <f>'(1)'!A607</f>
        <v>43166</v>
      </c>
    </row>
    <row r="608" spans="1:1">
      <c r="A608" s="9">
        <f>'(1)'!A608</f>
        <v>43167</v>
      </c>
    </row>
    <row r="609" spans="1:1">
      <c r="A609" s="9">
        <f>'(1)'!A609</f>
        <v>43168</v>
      </c>
    </row>
    <row r="610" spans="1:1">
      <c r="A610" s="9">
        <f>'(1)'!A610</f>
        <v>43171</v>
      </c>
    </row>
    <row r="611" spans="1:1">
      <c r="A611" s="9">
        <f>'(1)'!A611</f>
        <v>43172</v>
      </c>
    </row>
    <row r="612" spans="1:1">
      <c r="A612" s="9">
        <f>'(1)'!A612</f>
        <v>43173</v>
      </c>
    </row>
    <row r="613" spans="1:1">
      <c r="A613" s="9">
        <f>'(1)'!A613</f>
        <v>43174</v>
      </c>
    </row>
    <row r="614" spans="1:1">
      <c r="A614" s="9">
        <f>'(1)'!A614</f>
        <v>43175</v>
      </c>
    </row>
    <row r="615" spans="1:1">
      <c r="A615" s="9">
        <f>'(1)'!A615</f>
        <v>43178</v>
      </c>
    </row>
    <row r="616" spans="1:1">
      <c r="A616" s="9">
        <f>'(1)'!A616</f>
        <v>43179</v>
      </c>
    </row>
    <row r="617" spans="1:1">
      <c r="A617" s="9">
        <f>'(1)'!A617</f>
        <v>43180</v>
      </c>
    </row>
    <row r="618" spans="1:1">
      <c r="A618" s="9">
        <f>'(1)'!A618</f>
        <v>43181</v>
      </c>
    </row>
    <row r="619" spans="1:1">
      <c r="A619" s="9">
        <f>'(1)'!A619</f>
        <v>43182</v>
      </c>
    </row>
    <row r="620" spans="1:1">
      <c r="A620" s="9">
        <f>'(1)'!A620</f>
        <v>43185</v>
      </c>
    </row>
    <row r="621" spans="1:1">
      <c r="A621" s="9">
        <f>'(1)'!A621</f>
        <v>43186</v>
      </c>
    </row>
    <row r="622" spans="1:1">
      <c r="A622" s="9">
        <f>'(1)'!A622</f>
        <v>43187</v>
      </c>
    </row>
    <row r="623" spans="1:1">
      <c r="A623" s="9">
        <f>'(1)'!A623</f>
        <v>43188</v>
      </c>
    </row>
    <row r="624" spans="1:1">
      <c r="A624" s="9">
        <f>'(1)'!A624</f>
        <v>43192</v>
      </c>
    </row>
    <row r="625" spans="1:1">
      <c r="A625" s="9">
        <f>'(1)'!A625</f>
        <v>43193</v>
      </c>
    </row>
    <row r="626" spans="1:1">
      <c r="A626" s="9">
        <f>'(1)'!A626</f>
        <v>43194</v>
      </c>
    </row>
    <row r="627" spans="1:1">
      <c r="A627" s="9">
        <f>'(1)'!A627</f>
        <v>43195</v>
      </c>
    </row>
    <row r="628" spans="1:1">
      <c r="A628" s="9">
        <f>'(1)'!A628</f>
        <v>43196</v>
      </c>
    </row>
    <row r="629" spans="1:1">
      <c r="A629" s="9">
        <f>'(1)'!A629</f>
        <v>43199</v>
      </c>
    </row>
    <row r="630" spans="1:1">
      <c r="A630" s="9">
        <f>'(1)'!A630</f>
        <v>43200</v>
      </c>
    </row>
    <row r="631" spans="1:1">
      <c r="A631" s="9">
        <f>'(1)'!A631</f>
        <v>43201</v>
      </c>
    </row>
    <row r="632" spans="1:1">
      <c r="A632" s="9">
        <f>'(1)'!A632</f>
        <v>43202</v>
      </c>
    </row>
    <row r="633" spans="1:1">
      <c r="A633" s="9">
        <f>'(1)'!A633</f>
        <v>43203</v>
      </c>
    </row>
    <row r="634" spans="1:1">
      <c r="A634" s="9">
        <f>'(1)'!A634</f>
        <v>43206</v>
      </c>
    </row>
    <row r="635" spans="1:1">
      <c r="A635" s="9">
        <f>'(1)'!A635</f>
        <v>43207</v>
      </c>
    </row>
    <row r="636" spans="1:1">
      <c r="A636" s="9">
        <f>'(1)'!A636</f>
        <v>43208</v>
      </c>
    </row>
    <row r="637" spans="1:1">
      <c r="A637" s="9">
        <f>'(1)'!A637</f>
        <v>43209</v>
      </c>
    </row>
    <row r="638" spans="1:1">
      <c r="A638" s="9">
        <f>'(1)'!A638</f>
        <v>43210</v>
      </c>
    </row>
    <row r="639" spans="1:1">
      <c r="A639" s="9">
        <f>'(1)'!A639</f>
        <v>43213</v>
      </c>
    </row>
    <row r="640" spans="1:1">
      <c r="A640" s="9">
        <f>'(1)'!A640</f>
        <v>43214</v>
      </c>
    </row>
    <row r="641" spans="1:1">
      <c r="A641" s="9">
        <f>'(1)'!A641</f>
        <v>43215</v>
      </c>
    </row>
    <row r="642" spans="1:1">
      <c r="A642" s="9">
        <f>'(1)'!A642</f>
        <v>43216</v>
      </c>
    </row>
    <row r="643" spans="1:1">
      <c r="A643" s="9">
        <f>'(1)'!A643</f>
        <v>43217</v>
      </c>
    </row>
    <row r="644" spans="1:1">
      <c r="A644" s="9">
        <f>'(1)'!A644</f>
        <v>43220</v>
      </c>
    </row>
    <row r="645" spans="1:1">
      <c r="A645" s="9">
        <f>'(1)'!A645</f>
        <v>43221</v>
      </c>
    </row>
    <row r="646" spans="1:1">
      <c r="A646" s="9">
        <f>'(1)'!A646</f>
        <v>43222</v>
      </c>
    </row>
    <row r="647" spans="1:1">
      <c r="A647" s="9">
        <f>'(1)'!A647</f>
        <v>43223</v>
      </c>
    </row>
    <row r="648" spans="1:1">
      <c r="A648" s="9">
        <f>'(1)'!A648</f>
        <v>43224</v>
      </c>
    </row>
    <row r="649" spans="1:1">
      <c r="A649" s="9">
        <f>'(1)'!A649</f>
        <v>43227</v>
      </c>
    </row>
    <row r="650" spans="1:1">
      <c r="A650" s="9">
        <f>'(1)'!A650</f>
        <v>43228</v>
      </c>
    </row>
    <row r="651" spans="1:1">
      <c r="A651" s="9">
        <f>'(1)'!A651</f>
        <v>43229</v>
      </c>
    </row>
    <row r="652" spans="1:1">
      <c r="A652" s="9">
        <f>'(1)'!A652</f>
        <v>43230</v>
      </c>
    </row>
    <row r="653" spans="1:1">
      <c r="A653" s="9">
        <f>'(1)'!A653</f>
        <v>43231</v>
      </c>
    </row>
    <row r="654" spans="1:1">
      <c r="A654" s="9">
        <f>'(1)'!A654</f>
        <v>43234</v>
      </c>
    </row>
    <row r="655" spans="1:1">
      <c r="A655" s="9">
        <f>'(1)'!A655</f>
        <v>43235</v>
      </c>
    </row>
    <row r="656" spans="1:1">
      <c r="A656" s="9">
        <f>'(1)'!A656</f>
        <v>43236</v>
      </c>
    </row>
    <row r="657" spans="1:1">
      <c r="A657" s="9">
        <f>'(1)'!A657</f>
        <v>43237</v>
      </c>
    </row>
    <row r="658" spans="1:1">
      <c r="A658" s="9">
        <f>'(1)'!A658</f>
        <v>43238</v>
      </c>
    </row>
    <row r="659" spans="1:1">
      <c r="A659" s="9">
        <f>'(1)'!A659</f>
        <v>43241</v>
      </c>
    </row>
    <row r="660" spans="1:1">
      <c r="A660" s="9">
        <f>'(1)'!A660</f>
        <v>43242</v>
      </c>
    </row>
    <row r="661" spans="1:1">
      <c r="A661" s="9">
        <f>'(1)'!A661</f>
        <v>43243</v>
      </c>
    </row>
    <row r="662" spans="1:1">
      <c r="A662" s="9">
        <f>'(1)'!A662</f>
        <v>43244</v>
      </c>
    </row>
    <row r="663" spans="1:1">
      <c r="A663" s="9">
        <f>'(1)'!A663</f>
        <v>43245</v>
      </c>
    </row>
    <row r="664" spans="1:1">
      <c r="A664" s="9">
        <f>'(1)'!A664</f>
        <v>43249</v>
      </c>
    </row>
    <row r="665" spans="1:1">
      <c r="A665" s="9">
        <f>'(1)'!A665</f>
        <v>43250</v>
      </c>
    </row>
    <row r="666" spans="1:1">
      <c r="A666" s="9">
        <f>'(1)'!A666</f>
        <v>43251</v>
      </c>
    </row>
    <row r="667" spans="1:1">
      <c r="A667" s="9">
        <f>'(1)'!A667</f>
        <v>43252</v>
      </c>
    </row>
    <row r="668" spans="1:1">
      <c r="A668" s="9">
        <f>'(1)'!A668</f>
        <v>43255</v>
      </c>
    </row>
    <row r="669" spans="1:1">
      <c r="A669" s="9">
        <f>'(1)'!A669</f>
        <v>43256</v>
      </c>
    </row>
    <row r="670" spans="1:1">
      <c r="A670" s="9">
        <f>'(1)'!A670</f>
        <v>43257</v>
      </c>
    </row>
    <row r="671" spans="1:1">
      <c r="A671" s="9">
        <f>'(1)'!A671</f>
        <v>43258</v>
      </c>
    </row>
    <row r="672" spans="1:1">
      <c r="A672" s="9">
        <f>'(1)'!A672</f>
        <v>43259</v>
      </c>
    </row>
    <row r="673" spans="1:1">
      <c r="A673" s="9">
        <f>'(1)'!A673</f>
        <v>43262</v>
      </c>
    </row>
    <row r="674" spans="1:1">
      <c r="A674" s="9">
        <f>'(1)'!A674</f>
        <v>43263</v>
      </c>
    </row>
    <row r="675" spans="1:1">
      <c r="A675" s="9">
        <f>'(1)'!A675</f>
        <v>43264</v>
      </c>
    </row>
    <row r="676" spans="1:1">
      <c r="A676" s="9">
        <f>'(1)'!A676</f>
        <v>43265</v>
      </c>
    </row>
    <row r="677" spans="1:1">
      <c r="A677" s="9">
        <f>'(1)'!A677</f>
        <v>43266</v>
      </c>
    </row>
    <row r="678" spans="1:1">
      <c r="A678" s="9">
        <f>'(1)'!A678</f>
        <v>43269</v>
      </c>
    </row>
    <row r="679" spans="1:1">
      <c r="A679" s="9">
        <f>'(1)'!A679</f>
        <v>43270</v>
      </c>
    </row>
    <row r="680" spans="1:1">
      <c r="A680" s="9">
        <f>'(1)'!A680</f>
        <v>43271</v>
      </c>
    </row>
    <row r="681" spans="1:1">
      <c r="A681" s="9">
        <f>'(1)'!A681</f>
        <v>43272</v>
      </c>
    </row>
    <row r="682" spans="1:1">
      <c r="A682" s="9">
        <f>'(1)'!A682</f>
        <v>43273</v>
      </c>
    </row>
    <row r="683" spans="1:1">
      <c r="A683" s="9">
        <f>'(1)'!A683</f>
        <v>43276</v>
      </c>
    </row>
    <row r="684" spans="1:1">
      <c r="A684" s="9">
        <f>'(1)'!A684</f>
        <v>43277</v>
      </c>
    </row>
    <row r="685" spans="1:1">
      <c r="A685" s="9">
        <f>'(1)'!A685</f>
        <v>43278</v>
      </c>
    </row>
    <row r="686" spans="1:1">
      <c r="A686" s="9">
        <f>'(1)'!A686</f>
        <v>43279</v>
      </c>
    </row>
    <row r="687" spans="1:1">
      <c r="A687" s="9">
        <f>'(1)'!A687</f>
        <v>43280</v>
      </c>
    </row>
    <row r="688" spans="1:1">
      <c r="A688" s="9">
        <f>'(1)'!A688</f>
        <v>43283</v>
      </c>
    </row>
    <row r="689" spans="1:1">
      <c r="A689" s="9">
        <f>'(1)'!A689</f>
        <v>43284</v>
      </c>
    </row>
    <row r="690" spans="1:1">
      <c r="A690" s="9">
        <f>'(1)'!A690</f>
        <v>43286</v>
      </c>
    </row>
    <row r="691" spans="1:1">
      <c r="A691" s="9">
        <f>'(1)'!A691</f>
        <v>43287</v>
      </c>
    </row>
    <row r="692" spans="1:1">
      <c r="A692" s="9">
        <f>'(1)'!A692</f>
        <v>43290</v>
      </c>
    </row>
    <row r="693" spans="1:1">
      <c r="A693" s="9">
        <f>'(1)'!A693</f>
        <v>43291</v>
      </c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Name</vt:lpstr>
      <vt:lpstr>(1)</vt:lpstr>
      <vt:lpstr>(2)</vt:lpstr>
      <vt:lpstr>(3)</vt:lpstr>
      <vt:lpstr>(4)</vt:lpstr>
      <vt:lpstr>(5)</vt:lpstr>
      <vt:lpstr>(6)</vt:lpstr>
      <vt:lpstr>(7)</vt:lpstr>
      <vt:lpstr>(8)</vt:lpstr>
      <vt:lpstr>(9)</vt:lpstr>
      <vt:lpstr>(10)</vt:lpstr>
      <vt:lpstr>(11)</vt:lpstr>
      <vt:lpstr>(12)</vt:lpstr>
      <vt:lpstr> (13)</vt:lpstr>
      <vt:lpstr>(14)</vt:lpstr>
      <vt:lpstr>(15)</vt:lpstr>
      <vt:lpstr>(16)</vt:lpstr>
      <vt:lpstr>(17)</vt:lpstr>
      <vt:lpstr>(18)</vt:lpstr>
      <vt:lpstr>(19)</vt:lpstr>
      <vt:lpstr>(20)</vt:lpstr>
      <vt:lpstr>(21)</vt:lpstr>
      <vt:lpstr>(22)</vt:lpstr>
      <vt:lpstr>(23)</vt:lpstr>
      <vt:lpstr>(24)</vt:lpstr>
      <vt:lpstr>(25)</vt:lpstr>
      <vt:lpstr>(26)</vt:lpstr>
      <vt:lpstr>(27)</vt:lpstr>
      <vt:lpstr>(28)</vt:lpstr>
      <vt:lpstr>(29)</vt:lpstr>
      <vt:lpstr>(30)</vt:lpstr>
      <vt:lpstr>(31)</vt:lpstr>
      <vt:lpstr>(32)</vt:lpstr>
      <vt:lpstr>(33)</vt:lpstr>
      <vt:lpstr>(34)</vt:lpstr>
      <vt:lpstr>(35)</vt:lpstr>
      <vt:lpstr>(36)</vt:lpstr>
      <vt:lpstr>(37)</vt:lpstr>
      <vt:lpstr>(38)</vt:lpstr>
      <vt:lpstr>(39)</vt:lpstr>
      <vt:lpstr>(40)</vt:lpstr>
      <vt:lpstr>(41)</vt:lpstr>
      <vt:lpstr>(42)</vt:lpstr>
      <vt:lpstr>(43)</vt:lpstr>
      <vt:lpstr>(44)</vt:lpstr>
      <vt:lpstr>(45)</vt:lpstr>
      <vt:lpstr>(46)</vt:lpstr>
      <vt:lpstr>(47)</vt:lpstr>
      <vt:lpstr>(48)</vt:lpstr>
      <vt:lpstr>(49)</vt:lpstr>
      <vt:lpstr>(50)</vt:lpstr>
      <vt:lpstr>(51)</vt:lpstr>
      <vt:lpstr>(52)</vt:lpstr>
      <vt:lpstr>(53)</vt:lpstr>
      <vt:lpstr>(54)</vt:lpstr>
      <vt:lpstr>(55)</vt:lpstr>
      <vt:lpstr>(56)</vt:lpstr>
      <vt:lpstr>(57)</vt:lpstr>
      <vt:lpstr>(58)</vt:lpstr>
      <vt:lpstr>(59)</vt:lpstr>
      <vt:lpstr>(60)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aws</cp:lastModifiedBy>
  <dcterms:created xsi:type="dcterms:W3CDTF">2018-07-09T10:18:53Z</dcterms:created>
  <dcterms:modified xsi:type="dcterms:W3CDTF">2018-08-02T03:36:27Z</dcterms:modified>
</cp:coreProperties>
</file>